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filterPrivacy="1" saveExternalLinkValues="0" codeName="ThisWorkbook" defaultThemeVersion="124226"/>
  <bookViews>
    <workbookView xWindow="0" yWindow="120" windowWidth="16090" windowHeight="11020"/>
  </bookViews>
  <sheets>
    <sheet name="Table" sheetId="1" r:id="rId1"/>
    <sheet name="Charts" sheetId="7" r:id="rId2"/>
    <sheet name="Definitions" sheetId="9" r:id="rId3"/>
    <sheet name="wksp" sheetId="6" state="hidden" r:id="rId4"/>
    <sheet name="tsdata" sheetId="5" state="hidden" r:id="rId5"/>
    <sheet name="Notes" sheetId="8" state="hidden" r:id="rId6"/>
  </sheets>
  <definedNames>
    <definedName name="finDates">wksp!$B:$B</definedName>
    <definedName name="labels">wksp!$L$1:$M$22</definedName>
    <definedName name="_xlnm.Print_Area" localSheetId="1">Charts!$A$3:$X$49</definedName>
  </definedNames>
  <calcPr calcId="162913"/>
</workbook>
</file>

<file path=xl/calcChain.xml><?xml version="1.0" encoding="utf-8"?>
<calcChain xmlns="http://schemas.openxmlformats.org/spreadsheetml/2006/main">
  <c r="B2510" i="5" l="1"/>
  <c r="A2510" i="5" s="1"/>
  <c r="B2509" i="5"/>
  <c r="A2509" i="5"/>
  <c r="B2508" i="5"/>
  <c r="A2508" i="5" s="1"/>
  <c r="B2507" i="5"/>
  <c r="A2507" i="5"/>
  <c r="B2506" i="5"/>
  <c r="A2506" i="5" s="1"/>
  <c r="B2505" i="5"/>
  <c r="A2505" i="5"/>
  <c r="B2504" i="5"/>
  <c r="A2504" i="5" s="1"/>
  <c r="B2503" i="5"/>
  <c r="A2503" i="5"/>
  <c r="B2502" i="5"/>
  <c r="A2502" i="5" s="1"/>
  <c r="B2501" i="5"/>
  <c r="A2501" i="5"/>
  <c r="B2500" i="5"/>
  <c r="A2500" i="5" s="1"/>
  <c r="B2499" i="5"/>
  <c r="A2499" i="5"/>
  <c r="B2498" i="5"/>
  <c r="A2498" i="5" s="1"/>
  <c r="B2497" i="5"/>
  <c r="A2497" i="5"/>
  <c r="B2496" i="5"/>
  <c r="A2496" i="5" s="1"/>
  <c r="B2495" i="5"/>
  <c r="A2495" i="5"/>
  <c r="B2494" i="5"/>
  <c r="A2494" i="5" s="1"/>
  <c r="B2493" i="5"/>
  <c r="A2493" i="5"/>
  <c r="B2492" i="5"/>
  <c r="A2492" i="5" s="1"/>
  <c r="B2491" i="5"/>
  <c r="A2491" i="5"/>
  <c r="B2490" i="5"/>
  <c r="A2490" i="5" s="1"/>
  <c r="B2489" i="5"/>
  <c r="A2489" i="5"/>
  <c r="B2488" i="5" l="1"/>
  <c r="A2488" i="5" s="1"/>
  <c r="B2487" i="5"/>
  <c r="A2487" i="5" s="1"/>
  <c r="B2486" i="5"/>
  <c r="A2486" i="5" s="1"/>
  <c r="B2485" i="5"/>
  <c r="A2485" i="5" s="1"/>
  <c r="B2484" i="5"/>
  <c r="A2484" i="5" s="1"/>
  <c r="B2483" i="5"/>
  <c r="A2483" i="5" s="1"/>
  <c r="B2482" i="5"/>
  <c r="A2482" i="5" s="1"/>
  <c r="B2481" i="5"/>
  <c r="A2481" i="5"/>
  <c r="B2480" i="5"/>
  <c r="A2480" i="5" s="1"/>
  <c r="B2479" i="5"/>
  <c r="A2479" i="5"/>
  <c r="B2478" i="5"/>
  <c r="A2478" i="5" s="1"/>
  <c r="B2477" i="5"/>
  <c r="A2477" i="5" s="1"/>
  <c r="B2476" i="5"/>
  <c r="A2476" i="5" s="1"/>
  <c r="B2475" i="5"/>
  <c r="A2475" i="5" s="1"/>
  <c r="B2474" i="5"/>
  <c r="A2474" i="5" s="1"/>
  <c r="B2473" i="5"/>
  <c r="A2473" i="5"/>
  <c r="B2472" i="5"/>
  <c r="A2472" i="5" s="1"/>
  <c r="B2471" i="5"/>
  <c r="A2471" i="5"/>
  <c r="B2470" i="5"/>
  <c r="A2470" i="5" s="1"/>
  <c r="B2469" i="5"/>
  <c r="A2469" i="5" s="1"/>
  <c r="B2468" i="5"/>
  <c r="A2468" i="5" s="1"/>
  <c r="B2467" i="5"/>
  <c r="A2467" i="5" s="1"/>
  <c r="B2466" i="5" l="1"/>
  <c r="A2466" i="5" s="1"/>
  <c r="B2465" i="5"/>
  <c r="A2465" i="5" s="1"/>
  <c r="B2464" i="5"/>
  <c r="A2464" i="5" s="1"/>
  <c r="B2463" i="5"/>
  <c r="A2463" i="5" s="1"/>
  <c r="B2462" i="5"/>
  <c r="A2462" i="5" s="1"/>
  <c r="B2461" i="5"/>
  <c r="A2461" i="5"/>
  <c r="B2460" i="5"/>
  <c r="A2460" i="5" s="1"/>
  <c r="B2459" i="5"/>
  <c r="A2459" i="5"/>
  <c r="B2458" i="5"/>
  <c r="A2458" i="5" s="1"/>
  <c r="B2457" i="5"/>
  <c r="A2457" i="5"/>
  <c r="B2456" i="5"/>
  <c r="A2456" i="5" s="1"/>
  <c r="B2455" i="5"/>
  <c r="A2455" i="5" s="1"/>
  <c r="B2454" i="5"/>
  <c r="A2454" i="5" s="1"/>
  <c r="B2453" i="5"/>
  <c r="A2453" i="5"/>
  <c r="B2452" i="5"/>
  <c r="A2452" i="5" s="1"/>
  <c r="B2451" i="5"/>
  <c r="A2451" i="5"/>
  <c r="B2450" i="5"/>
  <c r="A2450" i="5" s="1"/>
  <c r="B2449" i="5"/>
  <c r="A2449" i="5"/>
  <c r="B2448" i="5"/>
  <c r="A2448" i="5" s="1"/>
  <c r="B2447" i="5"/>
  <c r="A2447" i="5" s="1"/>
  <c r="B2446" i="5"/>
  <c r="A2446" i="5" s="1"/>
  <c r="B2445" i="5"/>
  <c r="A2445" i="5"/>
  <c r="B2444" i="5" l="1"/>
  <c r="A2444" i="5" s="1"/>
  <c r="B2443" i="5"/>
  <c r="A2443" i="5"/>
  <c r="B2442" i="5"/>
  <c r="A2442" i="5" s="1"/>
  <c r="B2441" i="5"/>
  <c r="A2441" i="5"/>
  <c r="B2440" i="5"/>
  <c r="A2440" i="5" s="1"/>
  <c r="B2439" i="5"/>
  <c r="A2439" i="5" s="1"/>
  <c r="B2438" i="5"/>
  <c r="A2438" i="5" s="1"/>
  <c r="B2437" i="5"/>
  <c r="A2437" i="5"/>
  <c r="B2436" i="5"/>
  <c r="A2436" i="5" s="1"/>
  <c r="B2435" i="5"/>
  <c r="A2435" i="5"/>
  <c r="B2434" i="5"/>
  <c r="A2434" i="5" s="1"/>
  <c r="B2433" i="5"/>
  <c r="A2433" i="5"/>
  <c r="B2432" i="5"/>
  <c r="A2432" i="5" s="1"/>
  <c r="B2431" i="5"/>
  <c r="A2431" i="5" s="1"/>
  <c r="B2430" i="5"/>
  <c r="A2430" i="5" s="1"/>
  <c r="B2429" i="5"/>
  <c r="A2429" i="5"/>
  <c r="B2428" i="5"/>
  <c r="A2428" i="5" s="1"/>
  <c r="B2427" i="5"/>
  <c r="A2427" i="5"/>
  <c r="B2426" i="5"/>
  <c r="A2426" i="5" s="1"/>
  <c r="B2425" i="5"/>
  <c r="A2425" i="5"/>
  <c r="B2424" i="5"/>
  <c r="A2424" i="5" s="1"/>
  <c r="B2423" i="5"/>
  <c r="A2423" i="5" s="1"/>
  <c r="B2422" i="5" l="1"/>
  <c r="A2422" i="5" s="1"/>
  <c r="B2421" i="5"/>
  <c r="A2421" i="5" s="1"/>
  <c r="B2420" i="5"/>
  <c r="A2420" i="5"/>
  <c r="B2419" i="5"/>
  <c r="A2419" i="5" s="1"/>
  <c r="B2418" i="5"/>
  <c r="A2418" i="5" s="1"/>
  <c r="B2417" i="5"/>
  <c r="A2417" i="5"/>
  <c r="B2416" i="5"/>
  <c r="A2416" i="5"/>
  <c r="B2415" i="5"/>
  <c r="A2415" i="5"/>
  <c r="B2414" i="5"/>
  <c r="A2414" i="5" s="1"/>
  <c r="B2413" i="5"/>
  <c r="A2413" i="5"/>
  <c r="B2412" i="5"/>
  <c r="A2412" i="5" s="1"/>
  <c r="B2411" i="5"/>
  <c r="A2411" i="5"/>
  <c r="B2410" i="5"/>
  <c r="A2410" i="5" s="1"/>
  <c r="B2409" i="5"/>
  <c r="A2409" i="5" s="1"/>
  <c r="B2408" i="5"/>
  <c r="A2408" i="5"/>
  <c r="B2407" i="5"/>
  <c r="A2407" i="5" s="1"/>
  <c r="B2406" i="5"/>
  <c r="A2406" i="5" s="1"/>
  <c r="B2405" i="5"/>
  <c r="A2405" i="5" s="1"/>
  <c r="B2404" i="5"/>
  <c r="A2404" i="5" s="1"/>
  <c r="B2403" i="5"/>
  <c r="A2403" i="5" s="1"/>
  <c r="B2402" i="5"/>
  <c r="A2402" i="5" s="1"/>
  <c r="B2401" i="5"/>
  <c r="A2401" i="5" s="1"/>
  <c r="B2400" i="5" l="1"/>
  <c r="A2400" i="5" s="1"/>
  <c r="B2399" i="5"/>
  <c r="A2399" i="5"/>
  <c r="B2398" i="5"/>
  <c r="A2398" i="5" s="1"/>
  <c r="B2397" i="5"/>
  <c r="A2397" i="5" s="1"/>
  <c r="B2396" i="5"/>
  <c r="A2396" i="5" s="1"/>
  <c r="B2395" i="5"/>
  <c r="A2395" i="5"/>
  <c r="B2394" i="5"/>
  <c r="A2394" i="5" s="1"/>
  <c r="B2393" i="5"/>
  <c r="A2393" i="5" s="1"/>
  <c r="B2392" i="5"/>
  <c r="A2392" i="5"/>
  <c r="B2391" i="5"/>
  <c r="A2391" i="5" s="1"/>
  <c r="B2390" i="5"/>
  <c r="A2390" i="5"/>
  <c r="B2389" i="5"/>
  <c r="A2389" i="5" s="1"/>
  <c r="B2388" i="5"/>
  <c r="A2388" i="5"/>
  <c r="B2387" i="5"/>
  <c r="A2387" i="5" s="1"/>
  <c r="B2386" i="5"/>
  <c r="A2386" i="5" s="1"/>
  <c r="B2385" i="5"/>
  <c r="A2385" i="5" s="1"/>
  <c r="B2384" i="5"/>
  <c r="A2384" i="5" s="1"/>
  <c r="B2383" i="5"/>
  <c r="A2383" i="5" s="1"/>
  <c r="B2382" i="5"/>
  <c r="A2382" i="5" s="1"/>
  <c r="B2381" i="5"/>
  <c r="A2381" i="5" s="1"/>
  <c r="B2380" i="5"/>
  <c r="A2380" i="5" s="1"/>
  <c r="B2379" i="5"/>
  <c r="A2379" i="5"/>
  <c r="B2378" i="5" l="1"/>
  <c r="A2378" i="5" s="1"/>
  <c r="B2377" i="5"/>
  <c r="A2377" i="5" s="1"/>
  <c r="B2376" i="5"/>
  <c r="A2376" i="5" s="1"/>
  <c r="B2375" i="5"/>
  <c r="A2375" i="5" s="1"/>
  <c r="B2374" i="5"/>
  <c r="A2374" i="5" s="1"/>
  <c r="B2373" i="5"/>
  <c r="A2373" i="5" s="1"/>
  <c r="B2372" i="5"/>
  <c r="A2372" i="5" s="1"/>
  <c r="B2371" i="5"/>
  <c r="A2371" i="5" s="1"/>
  <c r="B2370" i="5"/>
  <c r="A2370" i="5" s="1"/>
  <c r="B2369" i="5"/>
  <c r="A2369" i="5" s="1"/>
  <c r="B2368" i="5"/>
  <c r="A2368" i="5" s="1"/>
  <c r="B2367" i="5"/>
  <c r="A2367" i="5" s="1"/>
  <c r="B2366" i="5"/>
  <c r="A2366" i="5"/>
  <c r="B2365" i="5"/>
  <c r="A2365" i="5" s="1"/>
  <c r="B2364" i="5"/>
  <c r="A2364" i="5" s="1"/>
  <c r="B2363" i="5"/>
  <c r="A2363" i="5"/>
  <c r="B2362" i="5"/>
  <c r="A2362" i="5" s="1"/>
  <c r="B2361" i="5"/>
  <c r="A2361" i="5" s="1"/>
  <c r="B2360" i="5"/>
  <c r="A2360" i="5" s="1"/>
  <c r="B2359" i="5"/>
  <c r="A2359" i="5" s="1"/>
  <c r="B2358" i="5"/>
  <c r="A2358" i="5" s="1"/>
  <c r="B2357" i="5"/>
  <c r="A2357" i="5" s="1"/>
  <c r="B2356" i="5" l="1"/>
  <c r="A2356" i="5" s="1"/>
  <c r="B2355" i="5"/>
  <c r="A2355" i="5" s="1"/>
  <c r="B2354" i="5"/>
  <c r="A2354" i="5" s="1"/>
  <c r="B2353" i="5"/>
  <c r="A2353" i="5" s="1"/>
  <c r="B2352" i="5"/>
  <c r="A2352" i="5" s="1"/>
  <c r="B2351" i="5"/>
  <c r="A2351" i="5"/>
  <c r="B2350" i="5"/>
  <c r="A2350" i="5"/>
  <c r="B2349" i="5"/>
  <c r="A2349" i="5"/>
  <c r="B2348" i="5"/>
  <c r="A2348" i="5" s="1"/>
  <c r="B2347" i="5"/>
  <c r="A2347" i="5" s="1"/>
  <c r="B2346" i="5"/>
  <c r="A2346" i="5" s="1"/>
  <c r="B2345" i="5"/>
  <c r="A2345" i="5" s="1"/>
  <c r="B2344" i="5"/>
  <c r="A2344" i="5" s="1"/>
  <c r="B2343" i="5"/>
  <c r="A2343" i="5" s="1"/>
  <c r="B2342" i="5"/>
  <c r="A2342" i="5"/>
  <c r="B2341" i="5"/>
  <c r="A2341" i="5" s="1"/>
  <c r="B2340" i="5"/>
  <c r="A2340" i="5" s="1"/>
  <c r="B2339" i="5"/>
  <c r="A2339" i="5" s="1"/>
  <c r="B2338" i="5"/>
  <c r="A2338" i="5" s="1"/>
  <c r="B2337" i="5"/>
  <c r="A2337" i="5" s="1"/>
  <c r="B2336" i="5"/>
  <c r="A2336" i="5" s="1"/>
  <c r="B2335" i="5"/>
  <c r="A2335" i="5"/>
  <c r="B2334" i="5" l="1"/>
  <c r="A2334" i="5" s="1"/>
  <c r="B2333" i="5"/>
  <c r="A2333" i="5" s="1"/>
  <c r="B2332" i="5"/>
  <c r="A2332" i="5" s="1"/>
  <c r="B2331" i="5"/>
  <c r="A2331" i="5"/>
  <c r="B2330" i="5"/>
  <c r="A2330" i="5" s="1"/>
  <c r="B2329" i="5"/>
  <c r="A2329" i="5" s="1"/>
  <c r="B2328" i="5"/>
  <c r="A2328" i="5"/>
  <c r="B2327" i="5"/>
  <c r="A2327" i="5"/>
  <c r="B2326" i="5"/>
  <c r="A2326" i="5"/>
  <c r="B2325" i="5"/>
  <c r="A2325" i="5" s="1"/>
  <c r="B2324" i="5"/>
  <c r="A2324" i="5" s="1"/>
  <c r="B2323" i="5"/>
  <c r="A2323" i="5" s="1"/>
  <c r="B2322" i="5"/>
  <c r="A2322" i="5"/>
  <c r="B2321" i="5"/>
  <c r="A2321" i="5" s="1"/>
  <c r="B2320" i="5"/>
  <c r="A2320" i="5" s="1"/>
  <c r="B2319" i="5"/>
  <c r="A2319" i="5" s="1"/>
  <c r="B2318" i="5"/>
  <c r="A2318" i="5" s="1"/>
  <c r="B2317" i="5"/>
  <c r="A2317" i="5" s="1"/>
  <c r="B2316" i="5"/>
  <c r="A2316" i="5" s="1"/>
  <c r="B2315" i="5"/>
  <c r="A2315" i="5" s="1"/>
  <c r="B2314" i="5"/>
  <c r="A2314" i="5" s="1"/>
  <c r="B2313" i="5"/>
  <c r="A2313" i="5" s="1"/>
  <c r="B2312" i="5" l="1"/>
  <c r="A2312" i="5" s="1"/>
  <c r="B2311" i="5"/>
  <c r="A2311" i="5" s="1"/>
  <c r="B2310" i="5"/>
  <c r="A2310" i="5" s="1"/>
  <c r="B2309" i="5"/>
  <c r="A2309" i="5" s="1"/>
  <c r="B2308" i="5"/>
  <c r="A2308" i="5" s="1"/>
  <c r="B2307" i="5"/>
  <c r="A2307" i="5" s="1"/>
  <c r="B2306" i="5"/>
  <c r="A2306" i="5" s="1"/>
  <c r="B2305" i="5"/>
  <c r="A2305" i="5" s="1"/>
  <c r="B2304" i="5"/>
  <c r="A2304" i="5" s="1"/>
  <c r="B2303" i="5"/>
  <c r="A2303" i="5" s="1"/>
  <c r="B2302" i="5"/>
  <c r="A2302" i="5" s="1"/>
  <c r="B2301" i="5"/>
  <c r="A2301" i="5" s="1"/>
  <c r="B2300" i="5"/>
  <c r="A2300" i="5" s="1"/>
  <c r="B2299" i="5"/>
  <c r="A2299" i="5" s="1"/>
  <c r="B2298" i="5"/>
  <c r="A2298" i="5" s="1"/>
  <c r="B2297" i="5"/>
  <c r="A2297" i="5" s="1"/>
  <c r="B2296" i="5"/>
  <c r="A2296" i="5" s="1"/>
  <c r="B2295" i="5"/>
  <c r="A2295" i="5" s="1"/>
  <c r="B2294" i="5"/>
  <c r="A2294" i="5" s="1"/>
  <c r="B2293" i="5"/>
  <c r="A2293" i="5" s="1"/>
  <c r="B2292" i="5"/>
  <c r="A2292" i="5" s="1"/>
  <c r="B2291" i="5"/>
  <c r="A2291" i="5" s="1"/>
  <c r="B2290" i="5" l="1"/>
  <c r="A2290" i="5" s="1"/>
  <c r="B2289" i="5"/>
  <c r="A2289" i="5" s="1"/>
  <c r="B2288" i="5"/>
  <c r="A2288" i="5" s="1"/>
  <c r="B2287" i="5"/>
  <c r="A2287" i="5" s="1"/>
  <c r="B2286" i="5"/>
  <c r="A2286" i="5" s="1"/>
  <c r="B2285" i="5"/>
  <c r="A2285" i="5" s="1"/>
  <c r="B2284" i="5"/>
  <c r="A2284" i="5" s="1"/>
  <c r="B2283" i="5"/>
  <c r="A2283" i="5" s="1"/>
  <c r="B2282" i="5"/>
  <c r="A2282" i="5" s="1"/>
  <c r="B2281" i="5"/>
  <c r="A2281" i="5" s="1"/>
  <c r="B2280" i="5"/>
  <c r="A2280" i="5" s="1"/>
  <c r="B2279" i="5"/>
  <c r="A2279" i="5" s="1"/>
  <c r="B2278" i="5"/>
  <c r="A2278" i="5" s="1"/>
  <c r="B2277" i="5"/>
  <c r="A2277" i="5" s="1"/>
  <c r="B2276" i="5"/>
  <c r="A2276" i="5" s="1"/>
  <c r="B2275" i="5"/>
  <c r="A2275" i="5" s="1"/>
  <c r="B2274" i="5"/>
  <c r="A2274" i="5" s="1"/>
  <c r="B2273" i="5"/>
  <c r="A2273" i="5" s="1"/>
  <c r="B2272" i="5"/>
  <c r="A2272" i="5" s="1"/>
  <c r="B2271" i="5"/>
  <c r="A2271" i="5" s="1"/>
  <c r="B2270" i="5"/>
  <c r="A2270" i="5" s="1"/>
  <c r="B2269" i="5"/>
  <c r="A2269" i="5" s="1"/>
  <c r="B2268" i="5" l="1"/>
  <c r="A2268" i="5" s="1"/>
  <c r="B2267" i="5"/>
  <c r="A2267" i="5" s="1"/>
  <c r="B2266" i="5"/>
  <c r="A2266" i="5" s="1"/>
  <c r="B2265" i="5"/>
  <c r="A2265" i="5" s="1"/>
  <c r="B2264" i="5"/>
  <c r="A2264" i="5" s="1"/>
  <c r="B2263" i="5"/>
  <c r="A2263" i="5" s="1"/>
  <c r="B2262" i="5"/>
  <c r="A2262" i="5"/>
  <c r="B2261" i="5"/>
  <c r="A2261" i="5" s="1"/>
  <c r="B2260" i="5"/>
  <c r="A2260" i="5" s="1"/>
  <c r="B2259" i="5"/>
  <c r="A2259" i="5" s="1"/>
  <c r="B2258" i="5"/>
  <c r="A2258" i="5" s="1"/>
  <c r="B2257" i="5"/>
  <c r="A2257" i="5" s="1"/>
  <c r="B2256" i="5"/>
  <c r="A2256" i="5" s="1"/>
  <c r="B2255" i="5"/>
  <c r="A2255" i="5" s="1"/>
  <c r="B2254" i="5"/>
  <c r="A2254" i="5" s="1"/>
  <c r="B2253" i="5"/>
  <c r="A2253" i="5" s="1"/>
  <c r="B2252" i="5"/>
  <c r="A2252" i="5" s="1"/>
  <c r="B2251" i="5"/>
  <c r="A2251" i="5" s="1"/>
  <c r="B2250" i="5"/>
  <c r="A2250" i="5" s="1"/>
  <c r="B2249" i="5"/>
  <c r="A2249" i="5" s="1"/>
  <c r="B2248" i="5"/>
  <c r="A2248" i="5" s="1"/>
  <c r="B2247" i="5"/>
  <c r="A2247" i="5" s="1"/>
  <c r="B2246" i="5" l="1"/>
  <c r="A2246" i="5" s="1"/>
  <c r="B2245" i="5"/>
  <c r="A2245" i="5" s="1"/>
  <c r="B2244" i="5"/>
  <c r="A2244" i="5" s="1"/>
  <c r="B2243" i="5"/>
  <c r="A2243" i="5"/>
  <c r="B2242" i="5"/>
  <c r="A2242" i="5" s="1"/>
  <c r="B2241" i="5"/>
  <c r="A2241" i="5" s="1"/>
  <c r="B2240" i="5"/>
  <c r="A2240" i="5" s="1"/>
  <c r="B2239" i="5"/>
  <c r="A2239" i="5" s="1"/>
  <c r="B2238" i="5"/>
  <c r="A2238" i="5" s="1"/>
  <c r="B2237" i="5"/>
  <c r="A2237" i="5" s="1"/>
  <c r="B2236" i="5"/>
  <c r="A2236" i="5"/>
  <c r="B2235" i="5"/>
  <c r="A2235" i="5"/>
  <c r="B2234" i="5"/>
  <c r="A2234" i="5"/>
  <c r="B2233" i="5"/>
  <c r="A2233" i="5" s="1"/>
  <c r="B2232" i="5"/>
  <c r="A2232" i="5" s="1"/>
  <c r="B2231" i="5"/>
  <c r="A2231" i="5" s="1"/>
  <c r="B2230" i="5"/>
  <c r="A2230" i="5" s="1"/>
  <c r="B2229" i="5"/>
  <c r="A2229" i="5" s="1"/>
  <c r="B2228" i="5"/>
  <c r="A2228" i="5" s="1"/>
  <c r="B2227" i="5"/>
  <c r="A2227" i="5" s="1"/>
  <c r="B2226" i="5"/>
  <c r="A2226" i="5" s="1"/>
  <c r="B2225" i="5"/>
  <c r="A2225" i="5" s="1"/>
  <c r="B2224" i="5" l="1"/>
  <c r="A2224" i="5" s="1"/>
  <c r="B2223" i="5"/>
  <c r="A2223" i="5"/>
  <c r="B2222" i="5"/>
  <c r="A2222" i="5" s="1"/>
  <c r="B2221" i="5"/>
  <c r="A2221" i="5" s="1"/>
  <c r="B2220" i="5"/>
  <c r="A2220" i="5" s="1"/>
  <c r="B2219" i="5"/>
  <c r="A2219" i="5" s="1"/>
  <c r="B2218" i="5"/>
  <c r="A2218" i="5" s="1"/>
  <c r="B2217" i="5"/>
  <c r="A2217" i="5" s="1"/>
  <c r="B2216" i="5"/>
  <c r="A2216" i="5" s="1"/>
  <c r="B2215" i="5"/>
  <c r="A2215" i="5" s="1"/>
  <c r="B2214" i="5"/>
  <c r="A2214" i="5" s="1"/>
  <c r="B2213" i="5"/>
  <c r="A2213" i="5"/>
  <c r="B2212" i="5"/>
  <c r="A2212" i="5" s="1"/>
  <c r="B2211" i="5"/>
  <c r="A2211" i="5" s="1"/>
  <c r="B2210" i="5"/>
  <c r="A2210" i="5" s="1"/>
  <c r="B2209" i="5"/>
  <c r="A2209" i="5" s="1"/>
  <c r="B2208" i="5"/>
  <c r="A2208" i="5" s="1"/>
  <c r="B2207" i="5"/>
  <c r="A2207" i="5" s="1"/>
  <c r="B2206" i="5"/>
  <c r="A2206" i="5" s="1"/>
  <c r="B2205" i="5"/>
  <c r="A2205" i="5"/>
  <c r="B2204" i="5"/>
  <c r="A2204" i="5" s="1"/>
  <c r="B2203" i="5"/>
  <c r="A2203" i="5" s="1"/>
  <c r="B2202" i="5" l="1"/>
  <c r="A2202" i="5" s="1"/>
  <c r="B2201" i="5"/>
  <c r="A2201" i="5" s="1"/>
  <c r="B2200" i="5"/>
  <c r="A2200" i="5" s="1"/>
  <c r="B2199" i="5"/>
  <c r="A2199" i="5" s="1"/>
  <c r="B2198" i="5"/>
  <c r="A2198" i="5" s="1"/>
  <c r="B2197" i="5"/>
  <c r="A2197" i="5"/>
  <c r="B2196" i="5"/>
  <c r="A2196" i="5" s="1"/>
  <c r="B2195" i="5"/>
  <c r="A2195" i="5" s="1"/>
  <c r="B2194" i="5"/>
  <c r="A2194" i="5" s="1"/>
  <c r="B2193" i="5"/>
  <c r="A2193" i="5" s="1"/>
  <c r="B2192" i="5"/>
  <c r="A2192" i="5" s="1"/>
  <c r="B2191" i="5"/>
  <c r="A2191" i="5" s="1"/>
  <c r="B2190" i="5"/>
  <c r="A2190" i="5" s="1"/>
  <c r="B2189" i="5"/>
  <c r="A2189" i="5"/>
  <c r="B2188" i="5"/>
  <c r="A2188" i="5" s="1"/>
  <c r="B2187" i="5"/>
  <c r="A2187" i="5" s="1"/>
  <c r="B2186" i="5"/>
  <c r="A2186" i="5" s="1"/>
  <c r="B2185" i="5"/>
  <c r="A2185" i="5"/>
  <c r="B2184" i="5"/>
  <c r="A2184" i="5" s="1"/>
  <c r="B2183" i="5"/>
  <c r="A2183" i="5" s="1"/>
  <c r="B2182" i="5"/>
  <c r="A2182" i="5" s="1"/>
  <c r="B2181" i="5"/>
  <c r="A2181" i="5"/>
  <c r="B2180" i="5" l="1"/>
  <c r="A2180" i="5" s="1"/>
  <c r="B2179" i="5"/>
  <c r="A2179" i="5"/>
  <c r="B2178" i="5"/>
  <c r="A2178" i="5" s="1"/>
  <c r="B2177" i="5"/>
  <c r="A2177" i="5"/>
  <c r="B2176" i="5"/>
  <c r="A2176" i="5" s="1"/>
  <c r="B2175" i="5"/>
  <c r="A2175" i="5" s="1"/>
  <c r="B2174" i="5"/>
  <c r="A2174" i="5" s="1"/>
  <c r="B2173" i="5"/>
  <c r="A2173" i="5" s="1"/>
  <c r="B2172" i="5"/>
  <c r="A2172" i="5" s="1"/>
  <c r="B2171" i="5"/>
  <c r="A2171" i="5"/>
  <c r="B2170" i="5"/>
  <c r="A2170" i="5"/>
  <c r="B2169" i="5"/>
  <c r="A2169" i="5"/>
  <c r="B2168" i="5"/>
  <c r="A2168" i="5" s="1"/>
  <c r="B2167" i="5"/>
  <c r="A2167" i="5" s="1"/>
  <c r="B2166" i="5"/>
  <c r="A2166" i="5" s="1"/>
  <c r="B2165" i="5"/>
  <c r="A2165" i="5" s="1"/>
  <c r="B2164" i="5"/>
  <c r="A2164" i="5" s="1"/>
  <c r="B2163" i="5"/>
  <c r="A2163" i="5" s="1"/>
  <c r="B2162" i="5"/>
  <c r="A2162" i="5"/>
  <c r="B2161" i="5"/>
  <c r="A2161" i="5" s="1"/>
  <c r="B2160" i="5"/>
  <c r="A2160" i="5" s="1"/>
  <c r="B2159" i="5"/>
  <c r="A2159" i="5" s="1"/>
  <c r="B2158" i="5" l="1"/>
  <c r="A2158" i="5" s="1"/>
  <c r="B2157" i="5"/>
  <c r="A2157" i="5" s="1"/>
  <c r="B2156" i="5"/>
  <c r="A2156" i="5"/>
  <c r="B2155" i="5"/>
  <c r="A2155" i="5"/>
  <c r="B2154" i="5"/>
  <c r="A2154" i="5" s="1"/>
  <c r="B2153" i="5"/>
  <c r="A2153" i="5" s="1"/>
  <c r="B2152" i="5"/>
  <c r="A2152" i="5"/>
  <c r="B2151" i="5"/>
  <c r="A2151" i="5"/>
  <c r="B2150" i="5"/>
  <c r="A2150" i="5" s="1"/>
  <c r="B2149" i="5"/>
  <c r="A2149" i="5" s="1"/>
  <c r="B2148" i="5"/>
  <c r="A2148" i="5"/>
  <c r="B2147" i="5"/>
  <c r="A2147" i="5"/>
  <c r="B2146" i="5"/>
  <c r="A2146" i="5" s="1"/>
  <c r="B2145" i="5"/>
  <c r="A2145" i="5" s="1"/>
  <c r="B2144" i="5"/>
  <c r="A2144" i="5"/>
  <c r="B2143" i="5"/>
  <c r="A2143" i="5"/>
  <c r="B2142" i="5"/>
  <c r="A2142" i="5" s="1"/>
  <c r="B2141" i="5"/>
  <c r="A2141" i="5" s="1"/>
  <c r="B2140" i="5"/>
  <c r="A2140" i="5"/>
  <c r="B2139" i="5"/>
  <c r="A2139" i="5" s="1"/>
  <c r="B2138" i="5"/>
  <c r="A2138" i="5" s="1"/>
  <c r="B2137" i="5"/>
  <c r="A2137" i="5" s="1"/>
  <c r="B2136" i="5" l="1"/>
  <c r="A2136" i="5" s="1"/>
  <c r="B2135" i="5"/>
  <c r="A2135" i="5" s="1"/>
  <c r="B2134" i="5"/>
  <c r="A2134" i="5" s="1"/>
  <c r="B2133" i="5"/>
  <c r="A2133" i="5" s="1"/>
  <c r="B2132" i="5"/>
  <c r="A2132" i="5" s="1"/>
  <c r="B2131" i="5"/>
  <c r="A2131" i="5" s="1"/>
  <c r="B2130" i="5"/>
  <c r="A2130" i="5" s="1"/>
  <c r="B2129" i="5"/>
  <c r="A2129" i="5" s="1"/>
  <c r="B2128" i="5"/>
  <c r="A2128" i="5" s="1"/>
  <c r="B2127" i="5"/>
  <c r="A2127" i="5" s="1"/>
  <c r="B2126" i="5"/>
  <c r="A2126" i="5" s="1"/>
  <c r="B2125" i="5"/>
  <c r="A2125" i="5" s="1"/>
  <c r="B2124" i="5"/>
  <c r="A2124" i="5" s="1"/>
  <c r="B2123" i="5"/>
  <c r="A2123" i="5" s="1"/>
  <c r="B2122" i="5"/>
  <c r="A2122" i="5" s="1"/>
  <c r="B2121" i="5"/>
  <c r="A2121" i="5" s="1"/>
  <c r="B2120" i="5"/>
  <c r="A2120" i="5" s="1"/>
  <c r="B2119" i="5"/>
  <c r="A2119" i="5" s="1"/>
  <c r="B2118" i="5"/>
  <c r="A2118" i="5" s="1"/>
  <c r="B2117" i="5"/>
  <c r="A2117" i="5" s="1"/>
  <c r="B2116" i="5"/>
  <c r="A2116" i="5" s="1"/>
  <c r="B2115" i="5"/>
  <c r="A2115" i="5" s="1"/>
  <c r="B2114" i="5" l="1"/>
  <c r="A2114" i="5" s="1"/>
  <c r="B2113" i="5"/>
  <c r="A2113" i="5" s="1"/>
  <c r="B2112" i="5"/>
  <c r="A2112" i="5"/>
  <c r="B2111" i="5"/>
  <c r="A2111" i="5" s="1"/>
  <c r="B2110" i="5"/>
  <c r="A2110" i="5" s="1"/>
  <c r="B2109" i="5"/>
  <c r="A2109" i="5" s="1"/>
  <c r="B2108" i="5"/>
  <c r="A2108" i="5" s="1"/>
  <c r="B2107" i="5"/>
  <c r="A2107" i="5"/>
  <c r="B2106" i="5"/>
  <c r="A2106" i="5" s="1"/>
  <c r="B2105" i="5"/>
  <c r="A2105" i="5" s="1"/>
  <c r="B2104" i="5"/>
  <c r="A2104" i="5"/>
  <c r="B2103" i="5"/>
  <c r="A2103" i="5" s="1"/>
  <c r="B2102" i="5"/>
  <c r="A2102" i="5" s="1"/>
  <c r="B2101" i="5"/>
  <c r="A2101" i="5" s="1"/>
  <c r="B2100" i="5"/>
  <c r="A2100" i="5" s="1"/>
  <c r="B2099" i="5"/>
  <c r="A2099" i="5"/>
  <c r="B2098" i="5"/>
  <c r="A2098" i="5" s="1"/>
  <c r="B2097" i="5"/>
  <c r="A2097" i="5" s="1"/>
  <c r="B2096" i="5"/>
  <c r="A2096" i="5"/>
  <c r="B2095" i="5"/>
  <c r="A2095" i="5" s="1"/>
  <c r="B2094" i="5"/>
  <c r="A2094" i="5" s="1"/>
  <c r="B2093" i="5"/>
  <c r="A2093" i="5" s="1"/>
  <c r="B2092" i="5" l="1"/>
  <c r="A2092" i="5" s="1"/>
  <c r="B2091" i="5"/>
  <c r="A2091" i="5" s="1"/>
  <c r="B2090" i="5"/>
  <c r="A2090" i="5"/>
  <c r="B2089" i="5"/>
  <c r="A2089" i="5"/>
  <c r="B2088" i="5"/>
  <c r="A2088" i="5"/>
  <c r="B2087" i="5"/>
  <c r="A2087" i="5" s="1"/>
  <c r="B2086" i="5"/>
  <c r="A2086" i="5" s="1"/>
  <c r="B2085" i="5"/>
  <c r="A2085" i="5" s="1"/>
  <c r="B2084" i="5"/>
  <c r="A2084" i="5" s="1"/>
  <c r="B2083" i="5"/>
  <c r="A2083" i="5" s="1"/>
  <c r="B2082" i="5"/>
  <c r="A2082" i="5"/>
  <c r="B2081" i="5"/>
  <c r="A2081" i="5" s="1"/>
  <c r="B2080" i="5"/>
  <c r="A2080" i="5"/>
  <c r="B2079" i="5"/>
  <c r="A2079" i="5" s="1"/>
  <c r="B2078" i="5"/>
  <c r="A2078" i="5" s="1"/>
  <c r="B2077" i="5"/>
  <c r="A2077" i="5" s="1"/>
  <c r="B2076" i="5"/>
  <c r="A2076" i="5" s="1"/>
  <c r="B2075" i="5"/>
  <c r="A2075" i="5" s="1"/>
  <c r="B2074" i="5"/>
  <c r="A2074" i="5"/>
  <c r="B2073" i="5"/>
  <c r="A2073" i="5"/>
  <c r="B2072" i="5"/>
  <c r="A2072" i="5"/>
  <c r="B2071" i="5"/>
  <c r="A2071" i="5" s="1"/>
  <c r="B2070" i="5" l="1"/>
  <c r="A2070" i="5" s="1"/>
  <c r="B2048" i="5"/>
  <c r="A2048" i="5" s="1"/>
  <c r="B2026" i="5"/>
  <c r="A2026" i="5" s="1"/>
  <c r="B2004" i="5"/>
  <c r="A2004" i="5" s="1"/>
  <c r="B1982" i="5"/>
  <c r="A1982" i="5" s="1"/>
  <c r="B1960" i="5"/>
  <c r="A1960" i="5" s="1"/>
  <c r="B1938" i="5"/>
  <c r="A1938" i="5" s="1"/>
  <c r="B1916" i="5"/>
  <c r="A1916" i="5" s="1"/>
  <c r="B1894" i="5"/>
  <c r="A1894" i="5" s="1"/>
  <c r="B1872" i="5"/>
  <c r="A1872" i="5" s="1"/>
  <c r="B1850" i="5"/>
  <c r="A1850" i="5" s="1"/>
  <c r="B1828" i="5"/>
  <c r="A1828" i="5" s="1"/>
  <c r="B1806" i="5"/>
  <c r="A1806" i="5" s="1"/>
  <c r="B1784" i="5"/>
  <c r="A1784" i="5" s="1"/>
  <c r="B1762" i="5"/>
  <c r="A1762" i="5" s="1"/>
  <c r="B1740" i="5"/>
  <c r="A1740" i="5" s="1"/>
  <c r="B1718" i="5"/>
  <c r="A1718" i="5" s="1"/>
  <c r="B1696" i="5"/>
  <c r="A1696" i="5" s="1"/>
  <c r="B1674" i="5"/>
  <c r="A1674" i="5" s="1"/>
  <c r="B1652" i="5"/>
  <c r="A1652" i="5" s="1"/>
  <c r="B1630" i="5"/>
  <c r="A1630" i="5" s="1"/>
  <c r="B1608" i="5"/>
  <c r="A1608" i="5" s="1"/>
  <c r="B1586" i="5"/>
  <c r="A1586" i="5" s="1"/>
  <c r="B1564" i="5"/>
  <c r="A1564" i="5" s="1"/>
  <c r="B1542" i="5"/>
  <c r="A1542" i="5" s="1"/>
  <c r="B1520" i="5"/>
  <c r="A1520" i="5" s="1"/>
  <c r="B1498" i="5"/>
  <c r="A1498" i="5" s="1"/>
  <c r="B1476" i="5"/>
  <c r="A1476" i="5" s="1"/>
  <c r="B1454" i="5"/>
  <c r="A1454" i="5" s="1"/>
  <c r="B1432" i="5"/>
  <c r="A1432" i="5" s="1"/>
  <c r="B1410" i="5"/>
  <c r="A1410" i="5" s="1"/>
  <c r="B1388" i="5"/>
  <c r="A1388" i="5" s="1"/>
  <c r="B1366" i="5"/>
  <c r="A1366" i="5" s="1"/>
  <c r="B1344" i="5"/>
  <c r="A1344" i="5" s="1"/>
  <c r="B1322" i="5"/>
  <c r="A1322" i="5" s="1"/>
  <c r="B1300" i="5"/>
  <c r="A1300" i="5" s="1"/>
  <c r="B1278" i="5"/>
  <c r="A1278" i="5" s="1"/>
  <c r="B1256" i="5"/>
  <c r="A1256" i="5" s="1"/>
  <c r="B1234" i="5"/>
  <c r="A1234" i="5" s="1"/>
  <c r="B1212" i="5"/>
  <c r="A1212" i="5" s="1"/>
  <c r="B1190" i="5"/>
  <c r="A1190" i="5" s="1"/>
  <c r="B1168" i="5"/>
  <c r="A1168" i="5" s="1"/>
  <c r="B1146" i="5"/>
  <c r="A1146" i="5" s="1"/>
  <c r="B1124" i="5"/>
  <c r="A1124" i="5" s="1"/>
  <c r="B1102" i="5"/>
  <c r="A1102" i="5" s="1"/>
  <c r="B1080" i="5"/>
  <c r="A1080" i="5" s="1"/>
  <c r="B1058" i="5"/>
  <c r="A1058" i="5" s="1"/>
  <c r="B1036" i="5"/>
  <c r="A1036" i="5" s="1"/>
  <c r="B1014" i="5"/>
  <c r="A1014" i="5" s="1"/>
  <c r="B992" i="5"/>
  <c r="A992" i="5" s="1"/>
  <c r="B970" i="5"/>
  <c r="A970" i="5" s="1"/>
  <c r="B948" i="5"/>
  <c r="A948" i="5" s="1"/>
  <c r="B926" i="5"/>
  <c r="A926" i="5" s="1"/>
  <c r="B904" i="5"/>
  <c r="A904" i="5" s="1"/>
  <c r="B882" i="5"/>
  <c r="A882" i="5" s="1"/>
  <c r="B860" i="5"/>
  <c r="A860" i="5" s="1"/>
  <c r="B838" i="5"/>
  <c r="A838" i="5" s="1"/>
  <c r="B816" i="5"/>
  <c r="A816" i="5" s="1"/>
  <c r="B794" i="5"/>
  <c r="A794" i="5" s="1"/>
  <c r="B772" i="5"/>
  <c r="A772" i="5" s="1"/>
  <c r="B750" i="5"/>
  <c r="A750" i="5" s="1"/>
  <c r="B728" i="5"/>
  <c r="A728" i="5" s="1"/>
  <c r="B706" i="5"/>
  <c r="A706" i="5" s="1"/>
  <c r="B684" i="5"/>
  <c r="A684" i="5" s="1"/>
  <c r="B662" i="5"/>
  <c r="A662" i="5" s="1"/>
  <c r="B640" i="5"/>
  <c r="A640" i="5" s="1"/>
  <c r="B618" i="5"/>
  <c r="A618" i="5" s="1"/>
  <c r="B596" i="5"/>
  <c r="A596" i="5" s="1"/>
  <c r="B574" i="5"/>
  <c r="A574" i="5" s="1"/>
  <c r="B552" i="5"/>
  <c r="A552" i="5" s="1"/>
  <c r="B530" i="5"/>
  <c r="A530" i="5" s="1"/>
  <c r="B508" i="5"/>
  <c r="A508" i="5" s="1"/>
  <c r="B486" i="5"/>
  <c r="A486" i="5" s="1"/>
  <c r="B464" i="5"/>
  <c r="A464" i="5" s="1"/>
  <c r="B442" i="5"/>
  <c r="A442" i="5" s="1"/>
  <c r="B420" i="5"/>
  <c r="A420" i="5" s="1"/>
  <c r="B398" i="5"/>
  <c r="A398" i="5" s="1"/>
  <c r="B376" i="5"/>
  <c r="A376" i="5" s="1"/>
  <c r="B354" i="5"/>
  <c r="A354" i="5" s="1"/>
  <c r="B332" i="5"/>
  <c r="A332" i="5" s="1"/>
  <c r="B310" i="5"/>
  <c r="A310" i="5" s="1"/>
  <c r="B288" i="5"/>
  <c r="A288" i="5" s="1"/>
  <c r="B266" i="5"/>
  <c r="A266" i="5" s="1"/>
  <c r="B244" i="5"/>
  <c r="A244" i="5" s="1"/>
  <c r="B222" i="5"/>
  <c r="A222" i="5" s="1"/>
  <c r="B200" i="5"/>
  <c r="A200" i="5" s="1"/>
  <c r="B178" i="5"/>
  <c r="A178" i="5" s="1"/>
  <c r="B156" i="5"/>
  <c r="A156" i="5" s="1"/>
  <c r="B134" i="5"/>
  <c r="A134" i="5" s="1"/>
  <c r="B112" i="5"/>
  <c r="A112" i="5" s="1"/>
  <c r="B90" i="5"/>
  <c r="A90" i="5" s="1"/>
  <c r="B68" i="5"/>
  <c r="A68" i="5" s="1"/>
  <c r="B46" i="5"/>
  <c r="A46" i="5" s="1"/>
  <c r="B24" i="5"/>
  <c r="A24" i="5" s="1"/>
  <c r="AG2" i="6"/>
  <c r="AF2" i="6"/>
  <c r="AE2" i="6"/>
  <c r="AA2" i="6" l="1"/>
  <c r="Z2" i="6"/>
  <c r="Y2" i="6"/>
  <c r="B2069" i="5" l="1"/>
  <c r="A2069" i="5" s="1"/>
  <c r="B2068" i="5"/>
  <c r="A2068" i="5" s="1"/>
  <c r="B2067" i="5"/>
  <c r="A2067" i="5" s="1"/>
  <c r="B2066" i="5"/>
  <c r="A2066" i="5" s="1"/>
  <c r="B2065" i="5"/>
  <c r="A2065" i="5" s="1"/>
  <c r="B2064" i="5"/>
  <c r="A2064" i="5" s="1"/>
  <c r="B2063" i="5"/>
  <c r="A2063" i="5" s="1"/>
  <c r="B2062" i="5"/>
  <c r="A2062" i="5" s="1"/>
  <c r="B2061" i="5"/>
  <c r="A2061" i="5" s="1"/>
  <c r="B2060" i="5"/>
  <c r="A2060" i="5" s="1"/>
  <c r="B2059" i="5"/>
  <c r="A2059" i="5" s="1"/>
  <c r="B2058" i="5"/>
  <c r="A2058" i="5" s="1"/>
  <c r="B2057" i="5"/>
  <c r="A2057" i="5" s="1"/>
  <c r="B2056" i="5"/>
  <c r="A2056" i="5" s="1"/>
  <c r="B2055" i="5" l="1"/>
  <c r="A2055" i="5" s="1"/>
  <c r="B2054" i="5"/>
  <c r="A2054" i="5" s="1"/>
  <c r="B2053" i="5"/>
  <c r="A2053" i="5" s="1"/>
  <c r="B2052" i="5"/>
  <c r="A2052" i="5" s="1"/>
  <c r="B2051" i="5"/>
  <c r="A2051" i="5" s="1"/>
  <c r="B2050" i="5"/>
  <c r="A2050" i="5" s="1"/>
  <c r="B2049" i="5"/>
  <c r="A2049" i="5" s="1"/>
  <c r="B2047" i="5"/>
  <c r="A2047" i="5" s="1"/>
  <c r="B2046" i="5"/>
  <c r="A2046" i="5" s="1"/>
  <c r="B2045" i="5"/>
  <c r="A2045" i="5" s="1"/>
  <c r="B2044" i="5"/>
  <c r="A2044" i="5" s="1"/>
  <c r="B2043" i="5"/>
  <c r="A2043" i="5" s="1"/>
  <c r="B2042" i="5"/>
  <c r="A2042" i="5" s="1"/>
  <c r="B2041" i="5"/>
  <c r="A2041" i="5" s="1"/>
  <c r="B2040" i="5"/>
  <c r="A2040" i="5" s="1"/>
  <c r="B2039" i="5"/>
  <c r="A2039" i="5" s="1"/>
  <c r="B2038" i="5"/>
  <c r="A2038" i="5" s="1"/>
  <c r="B2037" i="5"/>
  <c r="A2037" i="5" s="1"/>
  <c r="B2036" i="5"/>
  <c r="A2036" i="5" s="1"/>
  <c r="B2035" i="5"/>
  <c r="A2035" i="5" s="1"/>
  <c r="B2034" i="5" l="1"/>
  <c r="A2034" i="5" s="1"/>
  <c r="B2033" i="5"/>
  <c r="A2033" i="5" s="1"/>
  <c r="B2032" i="5"/>
  <c r="A2032" i="5" s="1"/>
  <c r="B2031" i="5"/>
  <c r="A2031" i="5" s="1"/>
  <c r="B2030" i="5"/>
  <c r="A2030" i="5" s="1"/>
  <c r="B2029" i="5"/>
  <c r="A2029" i="5" s="1"/>
  <c r="B2028" i="5"/>
  <c r="A2028" i="5" s="1"/>
  <c r="B2027" i="5"/>
  <c r="A2027" i="5" s="1"/>
  <c r="B2025" i="5"/>
  <c r="A2025" i="5" s="1"/>
  <c r="B2024" i="5"/>
  <c r="A2024" i="5" s="1"/>
  <c r="B2023" i="5"/>
  <c r="A2023" i="5" s="1"/>
  <c r="B2022" i="5"/>
  <c r="A2022" i="5" s="1"/>
  <c r="B2021" i="5"/>
  <c r="A2021" i="5" s="1"/>
  <c r="B2020" i="5"/>
  <c r="A2020" i="5" s="1"/>
  <c r="B2019" i="5"/>
  <c r="A2019" i="5" s="1"/>
  <c r="B2018" i="5"/>
  <c r="A2018" i="5" s="1"/>
  <c r="B2017" i="5"/>
  <c r="A2017" i="5" s="1"/>
  <c r="B2016" i="5"/>
  <c r="A2016" i="5" s="1"/>
  <c r="B2015" i="5"/>
  <c r="A2015" i="5" s="1"/>
  <c r="B2014" i="5"/>
  <c r="A2014" i="5" s="1"/>
  <c r="B2013" i="5" l="1"/>
  <c r="A2013" i="5" s="1"/>
  <c r="B2012" i="5"/>
  <c r="A2012" i="5" s="1"/>
  <c r="B2011" i="5"/>
  <c r="A2011" i="5" s="1"/>
  <c r="B2010" i="5"/>
  <c r="A2010" i="5" s="1"/>
  <c r="B2009" i="5"/>
  <c r="A2009" i="5" s="1"/>
  <c r="B2008" i="5"/>
  <c r="A2008" i="5" s="1"/>
  <c r="B2007" i="5"/>
  <c r="A2007" i="5" s="1"/>
  <c r="B2006" i="5"/>
  <c r="A2006" i="5" s="1"/>
  <c r="B2005" i="5"/>
  <c r="A2005" i="5" s="1"/>
  <c r="B2003" i="5"/>
  <c r="A2003" i="5" s="1"/>
  <c r="B2002" i="5"/>
  <c r="A2002" i="5" s="1"/>
  <c r="B2001" i="5"/>
  <c r="A2001" i="5" s="1"/>
  <c r="B2000" i="5"/>
  <c r="A2000" i="5" s="1"/>
  <c r="B1999" i="5"/>
  <c r="A1999" i="5" s="1"/>
  <c r="B1998" i="5"/>
  <c r="A1998" i="5" s="1"/>
  <c r="B1997" i="5"/>
  <c r="A1997" i="5" s="1"/>
  <c r="B1996" i="5"/>
  <c r="A1996" i="5" s="1"/>
  <c r="B1995" i="5"/>
  <c r="A1995" i="5" s="1"/>
  <c r="B1994" i="5"/>
  <c r="A1994" i="5" s="1"/>
  <c r="B1993" i="5"/>
  <c r="A1993" i="5" s="1"/>
  <c r="B1992" i="5" l="1"/>
  <c r="A1992" i="5" s="1"/>
  <c r="B1991" i="5"/>
  <c r="A1991" i="5" s="1"/>
  <c r="B1990" i="5"/>
  <c r="A1990" i="5" s="1"/>
  <c r="B1989" i="5"/>
  <c r="A1989" i="5" s="1"/>
  <c r="B1988" i="5"/>
  <c r="A1988" i="5" s="1"/>
  <c r="B1987" i="5"/>
  <c r="A1987" i="5" s="1"/>
  <c r="B1986" i="5"/>
  <c r="A1986" i="5" s="1"/>
  <c r="B1985" i="5"/>
  <c r="A1985" i="5" s="1"/>
  <c r="B1984" i="5"/>
  <c r="A1984" i="5" s="1"/>
  <c r="B1983" i="5"/>
  <c r="A1983" i="5" s="1"/>
  <c r="B1981" i="5"/>
  <c r="A1981" i="5" s="1"/>
  <c r="B1980" i="5"/>
  <c r="A1980" i="5" s="1"/>
  <c r="B1979" i="5"/>
  <c r="A1979" i="5" s="1"/>
  <c r="B1978" i="5"/>
  <c r="A1978" i="5" s="1"/>
  <c r="B1977" i="5"/>
  <c r="A1977" i="5" s="1"/>
  <c r="B1976" i="5"/>
  <c r="A1976" i="5" s="1"/>
  <c r="B1975" i="5"/>
  <c r="A1975" i="5" s="1"/>
  <c r="B1974" i="5"/>
  <c r="A1974" i="5" s="1"/>
  <c r="B1973" i="5"/>
  <c r="A1973" i="5" s="1"/>
  <c r="B1972" i="5"/>
  <c r="A1972" i="5" s="1"/>
  <c r="B1971" i="5" l="1"/>
  <c r="A1971" i="5" s="1"/>
  <c r="B1970" i="5"/>
  <c r="A1970" i="5" s="1"/>
  <c r="B1969" i="5"/>
  <c r="A1969" i="5" s="1"/>
  <c r="B1968" i="5"/>
  <c r="A1968" i="5" s="1"/>
  <c r="B1967" i="5"/>
  <c r="A1967" i="5" s="1"/>
  <c r="B1966" i="5"/>
  <c r="A1966" i="5" s="1"/>
  <c r="B1965" i="5"/>
  <c r="A1965" i="5" s="1"/>
  <c r="B1964" i="5"/>
  <c r="A1964" i="5" s="1"/>
  <c r="B1963" i="5"/>
  <c r="A1963" i="5" s="1"/>
  <c r="B1962" i="5"/>
  <c r="A1962" i="5" s="1"/>
  <c r="B1961" i="5"/>
  <c r="A1961" i="5" s="1"/>
  <c r="B1959" i="5"/>
  <c r="A1959" i="5" s="1"/>
  <c r="B1958" i="5"/>
  <c r="A1958" i="5" s="1"/>
  <c r="B1957" i="5"/>
  <c r="A1957" i="5" s="1"/>
  <c r="B1956" i="5"/>
  <c r="A1956" i="5" s="1"/>
  <c r="B1955" i="5"/>
  <c r="A1955" i="5" s="1"/>
  <c r="B1954" i="5"/>
  <c r="A1954" i="5" s="1"/>
  <c r="B1953" i="5"/>
  <c r="A1953" i="5" s="1"/>
  <c r="B1952" i="5"/>
  <c r="A1952" i="5" s="1"/>
  <c r="B1951" i="5"/>
  <c r="A1951" i="5" s="1"/>
  <c r="B1950" i="5" l="1"/>
  <c r="A1950" i="5" s="1"/>
  <c r="B1949" i="5"/>
  <c r="A1949" i="5" s="1"/>
  <c r="B1948" i="5"/>
  <c r="A1948" i="5" s="1"/>
  <c r="B1947" i="5"/>
  <c r="A1947" i="5" s="1"/>
  <c r="B1946" i="5"/>
  <c r="A1946" i="5" s="1"/>
  <c r="B1945" i="5"/>
  <c r="A1945" i="5" s="1"/>
  <c r="B1944" i="5"/>
  <c r="A1944" i="5" s="1"/>
  <c r="B1943" i="5"/>
  <c r="A1943" i="5" s="1"/>
  <c r="B1942" i="5"/>
  <c r="A1942" i="5" s="1"/>
  <c r="B1941" i="5"/>
  <c r="A1941" i="5" s="1"/>
  <c r="B1940" i="5"/>
  <c r="A1940" i="5" s="1"/>
  <c r="B1939" i="5"/>
  <c r="A1939" i="5" s="1"/>
  <c r="B1937" i="5"/>
  <c r="A1937" i="5" s="1"/>
  <c r="B1936" i="5"/>
  <c r="A1936" i="5" s="1"/>
  <c r="B1935" i="5"/>
  <c r="A1935" i="5" s="1"/>
  <c r="B1934" i="5"/>
  <c r="A1934" i="5" s="1"/>
  <c r="B1933" i="5"/>
  <c r="A1933" i="5" s="1"/>
  <c r="B1932" i="5"/>
  <c r="A1932" i="5" s="1"/>
  <c r="B1931" i="5"/>
  <c r="A1931" i="5" s="1"/>
  <c r="B1930" i="5"/>
  <c r="A1930" i="5" s="1"/>
  <c r="B1929" i="5" l="1"/>
  <c r="A1929" i="5" s="1"/>
  <c r="B1928" i="5"/>
  <c r="A1928" i="5" s="1"/>
  <c r="B1927" i="5"/>
  <c r="A1927" i="5" s="1"/>
  <c r="B1926" i="5"/>
  <c r="A1926" i="5" s="1"/>
  <c r="B1925" i="5"/>
  <c r="A1925" i="5" s="1"/>
  <c r="B1924" i="5"/>
  <c r="A1924" i="5" s="1"/>
  <c r="B1923" i="5"/>
  <c r="A1923" i="5" s="1"/>
  <c r="B1922" i="5"/>
  <c r="A1922" i="5" s="1"/>
  <c r="B1921" i="5"/>
  <c r="A1921" i="5" s="1"/>
  <c r="B1920" i="5"/>
  <c r="A1920" i="5" s="1"/>
  <c r="B1919" i="5"/>
  <c r="A1919" i="5" s="1"/>
  <c r="B1918" i="5"/>
  <c r="A1918" i="5" s="1"/>
  <c r="B1917" i="5"/>
  <c r="A1917" i="5" s="1"/>
  <c r="B1915" i="5"/>
  <c r="A1915" i="5" s="1"/>
  <c r="B1914" i="5"/>
  <c r="A1914" i="5" s="1"/>
  <c r="B1913" i="5"/>
  <c r="A1913" i="5" s="1"/>
  <c r="B1912" i="5"/>
  <c r="A1912" i="5" s="1"/>
  <c r="B1911" i="5"/>
  <c r="A1911" i="5" s="1"/>
  <c r="B1910" i="5"/>
  <c r="A1910" i="5" s="1"/>
  <c r="B1909" i="5"/>
  <c r="A1909" i="5" s="1"/>
  <c r="B1908" i="5"/>
  <c r="A1908" i="5" s="1"/>
  <c r="B1907" i="5"/>
  <c r="A1907" i="5" s="1"/>
  <c r="B1906" i="5"/>
  <c r="A1906" i="5" s="1"/>
  <c r="B1905" i="5"/>
  <c r="A1905" i="5" s="1"/>
  <c r="B1904" i="5"/>
  <c r="A1904" i="5" s="1"/>
  <c r="B1903" i="5"/>
  <c r="A1903" i="5" s="1"/>
  <c r="B1902" i="5"/>
  <c r="A1902" i="5" s="1"/>
  <c r="B1901" i="5"/>
  <c r="A1901" i="5" s="1"/>
  <c r="B1900" i="5"/>
  <c r="A1900" i="5" s="1"/>
  <c r="B1899" i="5"/>
  <c r="A1899" i="5" s="1"/>
  <c r="B1898" i="5"/>
  <c r="A1898" i="5" s="1"/>
  <c r="B1897" i="5"/>
  <c r="A1897" i="5" s="1"/>
  <c r="B1896" i="5"/>
  <c r="A1896" i="5" s="1"/>
  <c r="B1895" i="5"/>
  <c r="A1895" i="5" s="1"/>
  <c r="B1893" i="5"/>
  <c r="A1893" i="5" s="1"/>
  <c r="B1892" i="5"/>
  <c r="A1892" i="5" s="1"/>
  <c r="B1891" i="5"/>
  <c r="A1891" i="5" s="1"/>
  <c r="B1890" i="5"/>
  <c r="A1890" i="5" s="1"/>
  <c r="B1889" i="5"/>
  <c r="A1889" i="5" s="1"/>
  <c r="B1888" i="5"/>
  <c r="A1888" i="5" s="1"/>
  <c r="B1887" i="5"/>
  <c r="A1887" i="5" s="1"/>
  <c r="B1886" i="5"/>
  <c r="A1886" i="5" s="1"/>
  <c r="B1885" i="5"/>
  <c r="A1885" i="5" s="1"/>
  <c r="B1884" i="5"/>
  <c r="A1884" i="5" s="1"/>
  <c r="B1883" i="5"/>
  <c r="A1883" i="5" s="1"/>
  <c r="B1882" i="5"/>
  <c r="A1882" i="5" s="1"/>
  <c r="B1881" i="5"/>
  <c r="A1881" i="5" s="1"/>
  <c r="B1880" i="5"/>
  <c r="A1880" i="5" s="1"/>
  <c r="B1879" i="5"/>
  <c r="A1879" i="5" s="1"/>
  <c r="B1878" i="5"/>
  <c r="A1878" i="5" s="1"/>
  <c r="B1877" i="5"/>
  <c r="A1877" i="5" s="1"/>
  <c r="B1876" i="5"/>
  <c r="A1876" i="5" s="1"/>
  <c r="B1875" i="5"/>
  <c r="A1875" i="5" s="1"/>
  <c r="B1874" i="5"/>
  <c r="A1874" i="5" s="1"/>
  <c r="B1873" i="5"/>
  <c r="A1873" i="5" s="1"/>
  <c r="B1871" i="5"/>
  <c r="A1871" i="5" s="1"/>
  <c r="B1870" i="5"/>
  <c r="A1870" i="5" s="1"/>
  <c r="B1869" i="5"/>
  <c r="A1869" i="5" s="1"/>
  <c r="B1868" i="5"/>
  <c r="A1868" i="5" s="1"/>
  <c r="B1867" i="5"/>
  <c r="A1867" i="5" s="1"/>
  <c r="B1866" i="5"/>
  <c r="A1866" i="5" s="1"/>
  <c r="B1865" i="5"/>
  <c r="A1865" i="5" s="1"/>
  <c r="B1864" i="5"/>
  <c r="A1864" i="5" s="1"/>
  <c r="B1863" i="5"/>
  <c r="A1863" i="5" s="1"/>
  <c r="B1862" i="5"/>
  <c r="A1862" i="5" s="1"/>
  <c r="B1861" i="5"/>
  <c r="A1861" i="5" s="1"/>
  <c r="B1860" i="5"/>
  <c r="A1860" i="5" s="1"/>
  <c r="B1859" i="5"/>
  <c r="A1859" i="5" s="1"/>
  <c r="B1858" i="5"/>
  <c r="A1858" i="5" s="1"/>
  <c r="B1857" i="5"/>
  <c r="A1857" i="5" s="1"/>
  <c r="B1856" i="5"/>
  <c r="A1856" i="5" s="1"/>
  <c r="B1855" i="5"/>
  <c r="A1855" i="5" s="1"/>
  <c r="B1854" i="5"/>
  <c r="A1854" i="5" s="1"/>
  <c r="B1853" i="5"/>
  <c r="A1853" i="5" s="1"/>
  <c r="B1852" i="5"/>
  <c r="A1852" i="5" s="1"/>
  <c r="B1851" i="5"/>
  <c r="A1851" i="5" s="1"/>
  <c r="B1849" i="5"/>
  <c r="A1849" i="5" s="1"/>
  <c r="B1848" i="5"/>
  <c r="A1848" i="5" s="1"/>
  <c r="B1847" i="5"/>
  <c r="A1847" i="5" s="1"/>
  <c r="B1846" i="5"/>
  <c r="A1846" i="5" s="1"/>
  <c r="B1845" i="5"/>
  <c r="A1845" i="5" s="1"/>
  <c r="B1844" i="5"/>
  <c r="A1844" i="5" s="1"/>
  <c r="B1843" i="5"/>
  <c r="A1843" i="5" s="1"/>
  <c r="B1842" i="5"/>
  <c r="A1842" i="5" s="1"/>
  <c r="B1841" i="5"/>
  <c r="A1841" i="5" s="1"/>
  <c r="B1840" i="5"/>
  <c r="A1840" i="5" s="1"/>
  <c r="B1839" i="5"/>
  <c r="A1839" i="5" s="1"/>
  <c r="B1838" i="5"/>
  <c r="A1838" i="5" s="1"/>
  <c r="B1837" i="5"/>
  <c r="A1837" i="5" s="1"/>
  <c r="B1836" i="5"/>
  <c r="A1836" i="5" s="1"/>
  <c r="B1835" i="5"/>
  <c r="A1835" i="5" s="1"/>
  <c r="B1834" i="5"/>
  <c r="A1834" i="5" s="1"/>
  <c r="B1833" i="5"/>
  <c r="A1833" i="5" s="1"/>
  <c r="B1832" i="5"/>
  <c r="A1832" i="5" s="1"/>
  <c r="B1831" i="5"/>
  <c r="A1831" i="5" s="1"/>
  <c r="B1830" i="5"/>
  <c r="A1830" i="5" s="1"/>
  <c r="B1829" i="5"/>
  <c r="A1829" i="5" s="1"/>
  <c r="B1827" i="5"/>
  <c r="A1827" i="5" s="1"/>
  <c r="B1826" i="5"/>
  <c r="A1826" i="5" s="1"/>
  <c r="B1825" i="5"/>
  <c r="A1825" i="5" s="1"/>
  <c r="B1824" i="5"/>
  <c r="A1824" i="5" s="1"/>
  <c r="B1823" i="5"/>
  <c r="A1823" i="5" s="1"/>
  <c r="B1822" i="5"/>
  <c r="A1822" i="5" s="1"/>
  <c r="B1821" i="5"/>
  <c r="A1821" i="5" s="1"/>
  <c r="B1820" i="5"/>
  <c r="A1820" i="5" s="1"/>
  <c r="B1819" i="5"/>
  <c r="A1819" i="5" s="1"/>
  <c r="B1818" i="5"/>
  <c r="A1818" i="5" s="1"/>
  <c r="B1817" i="5"/>
  <c r="A1817" i="5" s="1"/>
  <c r="B1816" i="5"/>
  <c r="A1816" i="5" s="1"/>
  <c r="B1815" i="5"/>
  <c r="A1815" i="5" s="1"/>
  <c r="B1814" i="5"/>
  <c r="A1814" i="5" s="1"/>
  <c r="B1813" i="5"/>
  <c r="A1813" i="5" s="1"/>
  <c r="B1812" i="5"/>
  <c r="A1812" i="5" s="1"/>
  <c r="B1811" i="5"/>
  <c r="A1811" i="5" s="1"/>
  <c r="B1810" i="5"/>
  <c r="A1810" i="5" s="1"/>
  <c r="B1809" i="5"/>
  <c r="A1809" i="5" s="1"/>
  <c r="B1808" i="5"/>
  <c r="A1808" i="5" s="1"/>
  <c r="B1807" i="5"/>
  <c r="A1807" i="5" s="1"/>
  <c r="B1805" i="5"/>
  <c r="A1805" i="5" s="1"/>
  <c r="B1804" i="5"/>
  <c r="A1804" i="5" s="1"/>
  <c r="B1803" i="5"/>
  <c r="A1803" i="5" s="1"/>
  <c r="B1802" i="5"/>
  <c r="A1802" i="5" s="1"/>
  <c r="B1801" i="5"/>
  <c r="A1801" i="5" s="1"/>
  <c r="B1800" i="5"/>
  <c r="A1800" i="5" s="1"/>
  <c r="B1799" i="5"/>
  <c r="A1799" i="5" s="1"/>
  <c r="B1798" i="5"/>
  <c r="A1798" i="5" s="1"/>
  <c r="B1797" i="5"/>
  <c r="A1797" i="5" s="1"/>
  <c r="B1796" i="5"/>
  <c r="A1796" i="5" s="1"/>
  <c r="B1795" i="5"/>
  <c r="A1795" i="5" s="1"/>
  <c r="B1794" i="5"/>
  <c r="A1794" i="5" s="1"/>
  <c r="B1793" i="5"/>
  <c r="A1793" i="5" s="1"/>
  <c r="B1792" i="5"/>
  <c r="A1792" i="5" s="1"/>
  <c r="B1791" i="5"/>
  <c r="A1791" i="5" s="1"/>
  <c r="B1790" i="5"/>
  <c r="A1790" i="5" s="1"/>
  <c r="B1789" i="5"/>
  <c r="A1789" i="5" s="1"/>
  <c r="B1788" i="5"/>
  <c r="A1788" i="5" s="1"/>
  <c r="B1787" i="5"/>
  <c r="A1787" i="5" s="1"/>
  <c r="B1786" i="5"/>
  <c r="A1786" i="5" s="1"/>
  <c r="B1785" i="5"/>
  <c r="A1785" i="5" s="1"/>
  <c r="B1783" i="5"/>
  <c r="A1783" i="5" s="1"/>
  <c r="B1782" i="5"/>
  <c r="A1782" i="5" s="1"/>
  <c r="B1781" i="5"/>
  <c r="A1781" i="5" s="1"/>
  <c r="B1780" i="5"/>
  <c r="A1780" i="5" s="1"/>
  <c r="B1779" i="5"/>
  <c r="A1779" i="5" s="1"/>
  <c r="B1778" i="5"/>
  <c r="A1778" i="5" s="1"/>
  <c r="B1777" i="5"/>
  <c r="A1777" i="5" s="1"/>
  <c r="B1776" i="5"/>
  <c r="A1776" i="5" s="1"/>
  <c r="B1775" i="5"/>
  <c r="A1775" i="5" s="1"/>
  <c r="B1774" i="5"/>
  <c r="A1774" i="5" s="1"/>
  <c r="B1773" i="5"/>
  <c r="A1773" i="5" s="1"/>
  <c r="B1772" i="5"/>
  <c r="A1772" i="5" s="1"/>
  <c r="B1771" i="5"/>
  <c r="A1771" i="5" s="1"/>
  <c r="B1770" i="5"/>
  <c r="A1770" i="5" s="1"/>
  <c r="B1769" i="5"/>
  <c r="A1769" i="5" s="1"/>
  <c r="B1768" i="5"/>
  <c r="A1768" i="5" s="1"/>
  <c r="B1767" i="5"/>
  <c r="A1767" i="5" s="1"/>
  <c r="B1766" i="5"/>
  <c r="A1766" i="5" s="1"/>
  <c r="B1765" i="5"/>
  <c r="A1765" i="5" s="1"/>
  <c r="B1764" i="5"/>
  <c r="A1764" i="5" s="1"/>
  <c r="B1763" i="5"/>
  <c r="A1763" i="5" s="1"/>
  <c r="B1761" i="5"/>
  <c r="A1761" i="5" s="1"/>
  <c r="B1760" i="5"/>
  <c r="A1760" i="5" s="1"/>
  <c r="B1759" i="5"/>
  <c r="A1759" i="5" s="1"/>
  <c r="B1758" i="5"/>
  <c r="A1758" i="5" s="1"/>
  <c r="B1757" i="5"/>
  <c r="A1757" i="5" s="1"/>
  <c r="B1756" i="5"/>
  <c r="A1756" i="5" s="1"/>
  <c r="B1755" i="5"/>
  <c r="A1755" i="5" s="1"/>
  <c r="B1754" i="5"/>
  <c r="A1754" i="5" s="1"/>
  <c r="B1753" i="5"/>
  <c r="A1753" i="5" s="1"/>
  <c r="B1752" i="5"/>
  <c r="A1752" i="5" s="1"/>
  <c r="B1751" i="5"/>
  <c r="A1751" i="5" s="1"/>
  <c r="B1750" i="5"/>
  <c r="A1750" i="5" s="1"/>
  <c r="B1749" i="5"/>
  <c r="A1749" i="5" s="1"/>
  <c r="B1748" i="5"/>
  <c r="A1748" i="5" s="1"/>
  <c r="B1747" i="5"/>
  <c r="A1747" i="5" s="1"/>
  <c r="B1746" i="5"/>
  <c r="A1746" i="5" s="1"/>
  <c r="B1745" i="5"/>
  <c r="A1745" i="5" s="1"/>
  <c r="B1744" i="5"/>
  <c r="A1744" i="5" s="1"/>
  <c r="B1743" i="5"/>
  <c r="A1743" i="5" s="1"/>
  <c r="B1742" i="5"/>
  <c r="A1742" i="5" s="1"/>
  <c r="B1741" i="5"/>
  <c r="A1741" i="5" s="1"/>
  <c r="B1739" i="5"/>
  <c r="A1739" i="5" s="1"/>
  <c r="B1738" i="5"/>
  <c r="A1738" i="5" s="1"/>
  <c r="B1737" i="5"/>
  <c r="A1737" i="5" s="1"/>
  <c r="B1736" i="5"/>
  <c r="A1736" i="5" s="1"/>
  <c r="B1735" i="5"/>
  <c r="A1735" i="5" s="1"/>
  <c r="B1734" i="5"/>
  <c r="A1734" i="5" s="1"/>
  <c r="B1733" i="5"/>
  <c r="A1733" i="5" s="1"/>
  <c r="B1732" i="5"/>
  <c r="A1732" i="5" s="1"/>
  <c r="B1731" i="5"/>
  <c r="A1731" i="5" s="1"/>
  <c r="B1730" i="5"/>
  <c r="A1730" i="5" s="1"/>
  <c r="B1729" i="5"/>
  <c r="A1729" i="5" s="1"/>
  <c r="B1728" i="5"/>
  <c r="A1728" i="5" s="1"/>
  <c r="B1727" i="5"/>
  <c r="A1727" i="5" s="1"/>
  <c r="B1726" i="5"/>
  <c r="A1726" i="5" s="1"/>
  <c r="B1725" i="5"/>
  <c r="A1725" i="5" s="1"/>
  <c r="B1724" i="5"/>
  <c r="A1724" i="5" s="1"/>
  <c r="B1723" i="5"/>
  <c r="A1723" i="5" s="1"/>
  <c r="B1722" i="5"/>
  <c r="A1722" i="5" s="1"/>
  <c r="B1721" i="5"/>
  <c r="A1721" i="5" s="1"/>
  <c r="B1720" i="5"/>
  <c r="A1720" i="5" s="1"/>
  <c r="B1719" i="5"/>
  <c r="A1719" i="5" s="1"/>
  <c r="B1717" i="5"/>
  <c r="A1717" i="5" s="1"/>
  <c r="B1716" i="5"/>
  <c r="A1716" i="5" s="1"/>
  <c r="B1715" i="5"/>
  <c r="A1715" i="5" s="1"/>
  <c r="B1714" i="5"/>
  <c r="A1714" i="5" s="1"/>
  <c r="B1713" i="5"/>
  <c r="A1713" i="5" s="1"/>
  <c r="B1712" i="5"/>
  <c r="A1712" i="5" s="1"/>
  <c r="B1711" i="5"/>
  <c r="A1711" i="5" s="1"/>
  <c r="B1710" i="5"/>
  <c r="A1710" i="5" s="1"/>
  <c r="B1709" i="5"/>
  <c r="A1709" i="5" s="1"/>
  <c r="B1708" i="5"/>
  <c r="A1708" i="5" s="1"/>
  <c r="B1707" i="5"/>
  <c r="A1707" i="5" s="1"/>
  <c r="B1706" i="5"/>
  <c r="A1706" i="5" s="1"/>
  <c r="B1705" i="5"/>
  <c r="A1705" i="5" s="1"/>
  <c r="B1704" i="5"/>
  <c r="A1704" i="5" s="1"/>
  <c r="B1703" i="5"/>
  <c r="A1703" i="5" s="1"/>
  <c r="B1702" i="5"/>
  <c r="A1702" i="5" s="1"/>
  <c r="B1701" i="5"/>
  <c r="A1701" i="5" s="1"/>
  <c r="B1700" i="5"/>
  <c r="A1700" i="5" s="1"/>
  <c r="B1699" i="5"/>
  <c r="A1699" i="5" s="1"/>
  <c r="B1698" i="5"/>
  <c r="A1698" i="5" s="1"/>
  <c r="B1697" i="5"/>
  <c r="A1697" i="5" s="1"/>
  <c r="B1695" i="5"/>
  <c r="A1695" i="5" s="1"/>
  <c r="B1694" i="5"/>
  <c r="A1694" i="5" s="1"/>
  <c r="B1693" i="5"/>
  <c r="A1693" i="5" s="1"/>
  <c r="B1692" i="5"/>
  <c r="A1692" i="5" s="1"/>
  <c r="B1691" i="5"/>
  <c r="A1691" i="5" s="1"/>
  <c r="B1690" i="5"/>
  <c r="A1690" i="5" s="1"/>
  <c r="B1689" i="5"/>
  <c r="A1689" i="5" s="1"/>
  <c r="B1688" i="5"/>
  <c r="A1688" i="5" s="1"/>
  <c r="B1687" i="5"/>
  <c r="A1687" i="5" s="1"/>
  <c r="B1686" i="5"/>
  <c r="A1686" i="5" s="1"/>
  <c r="B1685" i="5"/>
  <c r="A1685" i="5" s="1"/>
  <c r="B1684" i="5"/>
  <c r="A1684" i="5" s="1"/>
  <c r="B1683" i="5"/>
  <c r="A1683" i="5" s="1"/>
  <c r="B1682" i="5"/>
  <c r="A1682" i="5" s="1"/>
  <c r="B1681" i="5"/>
  <c r="A1681" i="5" s="1"/>
  <c r="B1680" i="5"/>
  <c r="A1680" i="5" s="1"/>
  <c r="B1679" i="5"/>
  <c r="A1679" i="5" s="1"/>
  <c r="B1678" i="5"/>
  <c r="A1678" i="5" s="1"/>
  <c r="B1677" i="5"/>
  <c r="A1677" i="5" s="1"/>
  <c r="B1676" i="5"/>
  <c r="A1676" i="5" s="1"/>
  <c r="B1675" i="5"/>
  <c r="A1675" i="5" s="1"/>
  <c r="B1673" i="5"/>
  <c r="A1673" i="5" s="1"/>
  <c r="B1672" i="5"/>
  <c r="A1672" i="5" s="1"/>
  <c r="B1671" i="5"/>
  <c r="A1671" i="5" s="1"/>
  <c r="B1670" i="5"/>
  <c r="A1670" i="5" s="1"/>
  <c r="B1669" i="5"/>
  <c r="A1669" i="5" s="1"/>
  <c r="B1668" i="5"/>
  <c r="A1668" i="5" s="1"/>
  <c r="B1667" i="5"/>
  <c r="A1667" i="5" s="1"/>
  <c r="B1666" i="5"/>
  <c r="A1666" i="5" s="1"/>
  <c r="B1665" i="5"/>
  <c r="A1665" i="5" s="1"/>
  <c r="B1664" i="5"/>
  <c r="A1664" i="5" s="1"/>
  <c r="B1663" i="5"/>
  <c r="A1663" i="5" s="1"/>
  <c r="B1662" i="5"/>
  <c r="A1662" i="5" s="1"/>
  <c r="B1661" i="5"/>
  <c r="A1661" i="5" s="1"/>
  <c r="B1660" i="5"/>
  <c r="A1660" i="5" s="1"/>
  <c r="B1659" i="5"/>
  <c r="A1659" i="5" s="1"/>
  <c r="B1658" i="5"/>
  <c r="A1658" i="5" s="1"/>
  <c r="B1657" i="5"/>
  <c r="A1657" i="5" s="1"/>
  <c r="B1656" i="5"/>
  <c r="A1656" i="5" s="1"/>
  <c r="B1655" i="5"/>
  <c r="A1655" i="5" s="1"/>
  <c r="B1654" i="5"/>
  <c r="A1654" i="5" s="1"/>
  <c r="B1653" i="5"/>
  <c r="A1653" i="5" s="1"/>
  <c r="B1651" i="5"/>
  <c r="A1651" i="5" s="1"/>
  <c r="B1650" i="5"/>
  <c r="A1650" i="5" s="1"/>
  <c r="B1649" i="5"/>
  <c r="A1649" i="5" s="1"/>
  <c r="B1648" i="5"/>
  <c r="A1648" i="5" s="1"/>
  <c r="B1647" i="5"/>
  <c r="A1647" i="5" s="1"/>
  <c r="B1646" i="5"/>
  <c r="A1646" i="5" s="1"/>
  <c r="B1645" i="5"/>
  <c r="A1645" i="5" s="1"/>
  <c r="B1644" i="5"/>
  <c r="A1644" i="5" s="1"/>
  <c r="B1643" i="5"/>
  <c r="A1643" i="5" s="1"/>
  <c r="B1642" i="5"/>
  <c r="A1642" i="5" s="1"/>
  <c r="B1641" i="5"/>
  <c r="A1641" i="5" s="1"/>
  <c r="B1640" i="5"/>
  <c r="A1640" i="5" s="1"/>
  <c r="B1639" i="5"/>
  <c r="A1639" i="5" s="1"/>
  <c r="B1638" i="5"/>
  <c r="A1638" i="5" s="1"/>
  <c r="B1637" i="5"/>
  <c r="A1637" i="5" s="1"/>
  <c r="B1636" i="5"/>
  <c r="A1636" i="5" s="1"/>
  <c r="B1635" i="5"/>
  <c r="A1635" i="5" s="1"/>
  <c r="B1634" i="5"/>
  <c r="A1634" i="5" s="1"/>
  <c r="B1633" i="5"/>
  <c r="A1633" i="5" s="1"/>
  <c r="B1632" i="5"/>
  <c r="A1632" i="5" s="1"/>
  <c r="B1631" i="5"/>
  <c r="A1631" i="5" s="1"/>
  <c r="B1629" i="5"/>
  <c r="A1629" i="5" s="1"/>
  <c r="B1628" i="5"/>
  <c r="A1628" i="5" s="1"/>
  <c r="B1627" i="5"/>
  <c r="A1627" i="5" s="1"/>
  <c r="B1626" i="5"/>
  <c r="A1626" i="5" s="1"/>
  <c r="B1625" i="5"/>
  <c r="A1625" i="5" s="1"/>
  <c r="B1624" i="5"/>
  <c r="A1624" i="5" s="1"/>
  <c r="B1623" i="5"/>
  <c r="A1623" i="5" s="1"/>
  <c r="B1622" i="5"/>
  <c r="A1622" i="5" s="1"/>
  <c r="B1621" i="5"/>
  <c r="A1621" i="5" s="1"/>
  <c r="B1620" i="5"/>
  <c r="A1620" i="5" s="1"/>
  <c r="B1619" i="5"/>
  <c r="A1619" i="5" s="1"/>
  <c r="B1618" i="5"/>
  <c r="A1618" i="5" s="1"/>
  <c r="B1617" i="5"/>
  <c r="A1617" i="5" s="1"/>
  <c r="B1616" i="5"/>
  <c r="A1616" i="5" s="1"/>
  <c r="B1615" i="5"/>
  <c r="A1615" i="5" s="1"/>
  <c r="B1614" i="5"/>
  <c r="A1614" i="5" s="1"/>
  <c r="B1613" i="5"/>
  <c r="A1613" i="5" s="1"/>
  <c r="B1612" i="5"/>
  <c r="A1612" i="5" s="1"/>
  <c r="B1611" i="5"/>
  <c r="A1611" i="5" s="1"/>
  <c r="B1610" i="5"/>
  <c r="A1610" i="5" s="1"/>
  <c r="B1609" i="5"/>
  <c r="A1609" i="5" s="1"/>
  <c r="B1607" i="5"/>
  <c r="A1607" i="5" s="1"/>
  <c r="B1606" i="5"/>
  <c r="A1606" i="5" s="1"/>
  <c r="B1605" i="5"/>
  <c r="A1605" i="5" s="1"/>
  <c r="B1604" i="5"/>
  <c r="A1604" i="5" s="1"/>
  <c r="B1603" i="5"/>
  <c r="A1603" i="5" s="1"/>
  <c r="B1602" i="5"/>
  <c r="A1602" i="5" s="1"/>
  <c r="B1601" i="5"/>
  <c r="A1601" i="5" s="1"/>
  <c r="B1600" i="5"/>
  <c r="A1600" i="5" s="1"/>
  <c r="B1599" i="5"/>
  <c r="A1599" i="5" s="1"/>
  <c r="B1598" i="5"/>
  <c r="A1598" i="5" s="1"/>
  <c r="B1597" i="5"/>
  <c r="A1597" i="5" s="1"/>
  <c r="B1596" i="5"/>
  <c r="A1596" i="5" s="1"/>
  <c r="B1595" i="5"/>
  <c r="A1595" i="5" s="1"/>
  <c r="B1594" i="5"/>
  <c r="A1594" i="5" s="1"/>
  <c r="B1593" i="5"/>
  <c r="A1593" i="5" s="1"/>
  <c r="B1592" i="5"/>
  <c r="A1592" i="5" s="1"/>
  <c r="B1591" i="5"/>
  <c r="A1591" i="5" s="1"/>
  <c r="B1590" i="5"/>
  <c r="A1590" i="5" s="1"/>
  <c r="B1589" i="5"/>
  <c r="A1589" i="5" s="1"/>
  <c r="B1588" i="5"/>
  <c r="A1588" i="5" s="1"/>
  <c r="B1587" i="5"/>
  <c r="A1587" i="5" s="1"/>
  <c r="B1585" i="5"/>
  <c r="A1585" i="5" s="1"/>
  <c r="B1584" i="5"/>
  <c r="A1584" i="5" s="1"/>
  <c r="B1583" i="5"/>
  <c r="A1583" i="5" s="1"/>
  <c r="B1582" i="5"/>
  <c r="A1582" i="5" s="1"/>
  <c r="B1581" i="5"/>
  <c r="A1581" i="5" s="1"/>
  <c r="B1580" i="5"/>
  <c r="A1580" i="5" s="1"/>
  <c r="B1579" i="5"/>
  <c r="A1579" i="5" s="1"/>
  <c r="B1578" i="5"/>
  <c r="A1578" i="5" s="1"/>
  <c r="B1577" i="5"/>
  <c r="A1577" i="5" s="1"/>
  <c r="B1576" i="5"/>
  <c r="A1576" i="5" s="1"/>
  <c r="B1575" i="5"/>
  <c r="A1575" i="5" s="1"/>
  <c r="B1574" i="5"/>
  <c r="A1574" i="5" s="1"/>
  <c r="B1573" i="5"/>
  <c r="A1573" i="5" s="1"/>
  <c r="B1572" i="5"/>
  <c r="A1572" i="5" s="1"/>
  <c r="B1571" i="5"/>
  <c r="A1571" i="5" s="1"/>
  <c r="B1570" i="5"/>
  <c r="A1570" i="5" s="1"/>
  <c r="B1569" i="5"/>
  <c r="A1569" i="5" s="1"/>
  <c r="B1568" i="5"/>
  <c r="A1568" i="5" s="1"/>
  <c r="B1567" i="5"/>
  <c r="A1567" i="5" s="1"/>
  <c r="B1566" i="5"/>
  <c r="A1566" i="5" s="1"/>
  <c r="B1565" i="5"/>
  <c r="A1565" i="5" s="1"/>
  <c r="B1563" i="5"/>
  <c r="A1563" i="5" s="1"/>
  <c r="B1562" i="5"/>
  <c r="A1562" i="5" s="1"/>
  <c r="B1561" i="5"/>
  <c r="A1561" i="5" s="1"/>
  <c r="B1560" i="5"/>
  <c r="A1560" i="5" s="1"/>
  <c r="B1559" i="5"/>
  <c r="A1559" i="5" s="1"/>
  <c r="B1558" i="5"/>
  <c r="A1558" i="5" s="1"/>
  <c r="B1557" i="5"/>
  <c r="A1557" i="5" s="1"/>
  <c r="B1556" i="5"/>
  <c r="A1556" i="5" s="1"/>
  <c r="B1555" i="5"/>
  <c r="A1555" i="5" s="1"/>
  <c r="B1554" i="5"/>
  <c r="A1554" i="5" s="1"/>
  <c r="B1553" i="5"/>
  <c r="A1553" i="5" s="1"/>
  <c r="B1552" i="5"/>
  <c r="A1552" i="5" s="1"/>
  <c r="B1551" i="5"/>
  <c r="A1551" i="5" s="1"/>
  <c r="B1550" i="5"/>
  <c r="A1550" i="5" s="1"/>
  <c r="B1549" i="5"/>
  <c r="A1549" i="5" s="1"/>
  <c r="B1548" i="5"/>
  <c r="A1548" i="5" s="1"/>
  <c r="B1547" i="5"/>
  <c r="A1547" i="5" s="1"/>
  <c r="B1546" i="5"/>
  <c r="A1546" i="5" s="1"/>
  <c r="B1545" i="5"/>
  <c r="A1545" i="5" s="1"/>
  <c r="B1544" i="5"/>
  <c r="A1544" i="5" s="1"/>
  <c r="B1543" i="5"/>
  <c r="A1543" i="5" s="1"/>
  <c r="B1541" i="5"/>
  <c r="A1541" i="5" s="1"/>
  <c r="B1540" i="5"/>
  <c r="A1540" i="5" s="1"/>
  <c r="B1539" i="5"/>
  <c r="A1539" i="5" s="1"/>
  <c r="B1538" i="5"/>
  <c r="A1538" i="5" s="1"/>
  <c r="B1537" i="5"/>
  <c r="A1537" i="5" s="1"/>
  <c r="B1536" i="5"/>
  <c r="A1536" i="5" s="1"/>
  <c r="B1535" i="5"/>
  <c r="A1535" i="5" s="1"/>
  <c r="B1534" i="5"/>
  <c r="A1534" i="5" s="1"/>
  <c r="B1533" i="5"/>
  <c r="A1533" i="5" s="1"/>
  <c r="B1532" i="5"/>
  <c r="A1532" i="5" s="1"/>
  <c r="B1531" i="5"/>
  <c r="A1531" i="5" s="1"/>
  <c r="B1530" i="5"/>
  <c r="A1530" i="5" s="1"/>
  <c r="B1529" i="5"/>
  <c r="A1529" i="5" s="1"/>
  <c r="B1528" i="5"/>
  <c r="A1528" i="5" s="1"/>
  <c r="B1527" i="5"/>
  <c r="A1527" i="5" s="1"/>
  <c r="B1526" i="5"/>
  <c r="A1526" i="5" s="1"/>
  <c r="B1525" i="5"/>
  <c r="A1525" i="5" s="1"/>
  <c r="B1524" i="5"/>
  <c r="A1524" i="5" s="1"/>
  <c r="B1523" i="5"/>
  <c r="A1523" i="5" s="1"/>
  <c r="B1522" i="5"/>
  <c r="A1522" i="5" s="1"/>
  <c r="B1521" i="5"/>
  <c r="A1521" i="5" s="1"/>
  <c r="B1519" i="5"/>
  <c r="A1519" i="5" s="1"/>
  <c r="B1518" i="5"/>
  <c r="A1518" i="5" s="1"/>
  <c r="B1517" i="5"/>
  <c r="A1517" i="5" s="1"/>
  <c r="B1516" i="5"/>
  <c r="A1516" i="5" s="1"/>
  <c r="B1515" i="5"/>
  <c r="A1515" i="5" s="1"/>
  <c r="B1514" i="5"/>
  <c r="A1514" i="5" s="1"/>
  <c r="B1513" i="5"/>
  <c r="A1513" i="5" s="1"/>
  <c r="B1512" i="5"/>
  <c r="A1512" i="5" s="1"/>
  <c r="B1511" i="5"/>
  <c r="A1511" i="5" s="1"/>
  <c r="B1510" i="5"/>
  <c r="A1510" i="5" s="1"/>
  <c r="B1509" i="5"/>
  <c r="A1509" i="5" s="1"/>
  <c r="B1508" i="5"/>
  <c r="A1508" i="5" s="1"/>
  <c r="B1507" i="5"/>
  <c r="A1507" i="5" s="1"/>
  <c r="B1506" i="5"/>
  <c r="A1506" i="5" s="1"/>
  <c r="B1505" i="5"/>
  <c r="A1505" i="5" s="1"/>
  <c r="B1504" i="5"/>
  <c r="A1504" i="5" s="1"/>
  <c r="B1503" i="5"/>
  <c r="A1503" i="5" s="1"/>
  <c r="B1502" i="5"/>
  <c r="A1502" i="5" s="1"/>
  <c r="B1501" i="5"/>
  <c r="A1501" i="5" s="1"/>
  <c r="B1500" i="5"/>
  <c r="A1500" i="5" s="1"/>
  <c r="B1499" i="5"/>
  <c r="A1499" i="5" s="1"/>
  <c r="B1497" i="5"/>
  <c r="A1497" i="5" s="1"/>
  <c r="B1496" i="5"/>
  <c r="A1496" i="5" s="1"/>
  <c r="B1495" i="5"/>
  <c r="A1495" i="5" s="1"/>
  <c r="B1494" i="5"/>
  <c r="A1494" i="5" s="1"/>
  <c r="B1493" i="5"/>
  <c r="A1493" i="5" s="1"/>
  <c r="B1492" i="5"/>
  <c r="A1492" i="5" s="1"/>
  <c r="B1491" i="5"/>
  <c r="A1491" i="5" s="1"/>
  <c r="B1490" i="5"/>
  <c r="A1490" i="5" s="1"/>
  <c r="B1489" i="5"/>
  <c r="A1489" i="5" s="1"/>
  <c r="B1488" i="5"/>
  <c r="A1488" i="5" s="1"/>
  <c r="B1487" i="5"/>
  <c r="A1487" i="5" s="1"/>
  <c r="B1486" i="5"/>
  <c r="A1486" i="5" s="1"/>
  <c r="B1485" i="5"/>
  <c r="A1485" i="5" s="1"/>
  <c r="B1484" i="5"/>
  <c r="A1484" i="5" s="1"/>
  <c r="B1483" i="5"/>
  <c r="A1483" i="5" s="1"/>
  <c r="B1482" i="5"/>
  <c r="A1482" i="5" s="1"/>
  <c r="B1481" i="5"/>
  <c r="A1481" i="5" s="1"/>
  <c r="B1480" i="5"/>
  <c r="A1480" i="5" s="1"/>
  <c r="B1479" i="5"/>
  <c r="A1479" i="5" s="1"/>
  <c r="B1478" i="5"/>
  <c r="A1478" i="5" s="1"/>
  <c r="B1477" i="5"/>
  <c r="A1477" i="5" s="1"/>
  <c r="B1475" i="5"/>
  <c r="A1475" i="5" s="1"/>
  <c r="B1474" i="5"/>
  <c r="A1474" i="5" s="1"/>
  <c r="B1473" i="5"/>
  <c r="A1473" i="5" s="1"/>
  <c r="B1472" i="5"/>
  <c r="A1472" i="5" s="1"/>
  <c r="B1471" i="5"/>
  <c r="A1471" i="5" s="1"/>
  <c r="B1470" i="5"/>
  <c r="A1470" i="5" s="1"/>
  <c r="B1469" i="5"/>
  <c r="A1469" i="5" s="1"/>
  <c r="B1468" i="5"/>
  <c r="A1468" i="5" s="1"/>
  <c r="B1467" i="5"/>
  <c r="A1467" i="5" s="1"/>
  <c r="B1466" i="5"/>
  <c r="A1466" i="5" s="1"/>
  <c r="B1465" i="5"/>
  <c r="A1465" i="5" s="1"/>
  <c r="B1464" i="5"/>
  <c r="A1464" i="5" s="1"/>
  <c r="B1463" i="5"/>
  <c r="A1463" i="5" s="1"/>
  <c r="B1462" i="5"/>
  <c r="A1462" i="5" s="1"/>
  <c r="B1461" i="5"/>
  <c r="A1461" i="5" s="1"/>
  <c r="B1460" i="5"/>
  <c r="A1460" i="5" s="1"/>
  <c r="B1459" i="5"/>
  <c r="A1459" i="5" s="1"/>
  <c r="B1458" i="5"/>
  <c r="A1458" i="5" s="1"/>
  <c r="B1457" i="5"/>
  <c r="A1457" i="5" s="1"/>
  <c r="B1456" i="5"/>
  <c r="A1456" i="5" s="1"/>
  <c r="B1455" i="5"/>
  <c r="A1455" i="5" s="1"/>
  <c r="B1453" i="5"/>
  <c r="A1453" i="5" s="1"/>
  <c r="B1452" i="5"/>
  <c r="A1452" i="5" s="1"/>
  <c r="B1451" i="5"/>
  <c r="A1451" i="5" s="1"/>
  <c r="B1450" i="5"/>
  <c r="A1450" i="5" s="1"/>
  <c r="B1449" i="5"/>
  <c r="A1449" i="5" s="1"/>
  <c r="B1448" i="5"/>
  <c r="A1448" i="5" s="1"/>
  <c r="B1447" i="5"/>
  <c r="A1447" i="5" s="1"/>
  <c r="B1446" i="5"/>
  <c r="A1446" i="5" s="1"/>
  <c r="B1445" i="5"/>
  <c r="A1445" i="5" s="1"/>
  <c r="B1444" i="5"/>
  <c r="A1444" i="5" s="1"/>
  <c r="B1443" i="5"/>
  <c r="A1443" i="5" s="1"/>
  <c r="B1442" i="5"/>
  <c r="A1442" i="5" s="1"/>
  <c r="B1441" i="5"/>
  <c r="A1441" i="5" s="1"/>
  <c r="B1440" i="5"/>
  <c r="A1440" i="5" s="1"/>
  <c r="B1439" i="5"/>
  <c r="A1439" i="5" s="1"/>
  <c r="B1438" i="5"/>
  <c r="A1438" i="5" s="1"/>
  <c r="B1437" i="5"/>
  <c r="A1437" i="5" s="1"/>
  <c r="B1436" i="5"/>
  <c r="A1436" i="5" s="1"/>
  <c r="B1435" i="5"/>
  <c r="A1435" i="5" s="1"/>
  <c r="B1434" i="5"/>
  <c r="A1434" i="5" s="1"/>
  <c r="B1433" i="5"/>
  <c r="A1433" i="5" s="1"/>
  <c r="B1431" i="5"/>
  <c r="A1431" i="5" s="1"/>
  <c r="B1430" i="5"/>
  <c r="A1430" i="5" s="1"/>
  <c r="B1429" i="5"/>
  <c r="A1429" i="5" s="1"/>
  <c r="B1428" i="5"/>
  <c r="A1428" i="5" s="1"/>
  <c r="B1427" i="5"/>
  <c r="A1427" i="5" s="1"/>
  <c r="B1426" i="5"/>
  <c r="A1426" i="5" s="1"/>
  <c r="B1425" i="5"/>
  <c r="A1425" i="5" s="1"/>
  <c r="B1424" i="5"/>
  <c r="A1424" i="5" s="1"/>
  <c r="B1423" i="5"/>
  <c r="A1423" i="5" s="1"/>
  <c r="B1422" i="5"/>
  <c r="A1422" i="5" s="1"/>
  <c r="B1421" i="5"/>
  <c r="A1421" i="5" s="1"/>
  <c r="B1420" i="5"/>
  <c r="A1420" i="5" s="1"/>
  <c r="B1419" i="5"/>
  <c r="A1419" i="5" s="1"/>
  <c r="B1418" i="5"/>
  <c r="A1418" i="5" s="1"/>
  <c r="B1417" i="5"/>
  <c r="A1417" i="5" s="1"/>
  <c r="B1416" i="5"/>
  <c r="A1416" i="5" s="1"/>
  <c r="B1415" i="5"/>
  <c r="A1415" i="5" s="1"/>
  <c r="B1414" i="5"/>
  <c r="A1414" i="5" s="1"/>
  <c r="B1413" i="5"/>
  <c r="A1413" i="5" s="1"/>
  <c r="B1412" i="5"/>
  <c r="A1412" i="5" s="1"/>
  <c r="B1411" i="5"/>
  <c r="A1411" i="5" s="1"/>
  <c r="B1409" i="5"/>
  <c r="A1409" i="5" s="1"/>
  <c r="B1408" i="5"/>
  <c r="A1408" i="5" s="1"/>
  <c r="B1407" i="5"/>
  <c r="A1407" i="5" s="1"/>
  <c r="B1406" i="5"/>
  <c r="A1406" i="5" s="1"/>
  <c r="B1405" i="5"/>
  <c r="A1405" i="5" s="1"/>
  <c r="B1404" i="5"/>
  <c r="A1404" i="5" s="1"/>
  <c r="B1403" i="5"/>
  <c r="A1403" i="5" s="1"/>
  <c r="B1402" i="5"/>
  <c r="A1402" i="5" s="1"/>
  <c r="B1401" i="5"/>
  <c r="A1401" i="5" s="1"/>
  <c r="B1400" i="5"/>
  <c r="A1400" i="5" s="1"/>
  <c r="B1399" i="5"/>
  <c r="A1399" i="5" s="1"/>
  <c r="B1398" i="5"/>
  <c r="A1398" i="5" s="1"/>
  <c r="B1397" i="5"/>
  <c r="A1397" i="5" s="1"/>
  <c r="B1396" i="5"/>
  <c r="A1396" i="5" s="1"/>
  <c r="B1395" i="5"/>
  <c r="A1395" i="5" s="1"/>
  <c r="B1394" i="5"/>
  <c r="A1394" i="5" s="1"/>
  <c r="B1393" i="5"/>
  <c r="A1393" i="5" s="1"/>
  <c r="B1392" i="5"/>
  <c r="A1392" i="5" s="1"/>
  <c r="B1391" i="5"/>
  <c r="A1391" i="5" s="1"/>
  <c r="B1390" i="5"/>
  <c r="A1390" i="5" s="1"/>
  <c r="B1389" i="5"/>
  <c r="A1389" i="5" s="1"/>
  <c r="B1387" i="5"/>
  <c r="A1387" i="5" s="1"/>
  <c r="B1386" i="5"/>
  <c r="A1386" i="5" s="1"/>
  <c r="B1385" i="5"/>
  <c r="A1385" i="5" s="1"/>
  <c r="B1384" i="5"/>
  <c r="A1384" i="5" s="1"/>
  <c r="B1383" i="5"/>
  <c r="A1383" i="5" s="1"/>
  <c r="B1382" i="5"/>
  <c r="A1382" i="5" s="1"/>
  <c r="B1381" i="5"/>
  <c r="A1381" i="5" s="1"/>
  <c r="B1380" i="5"/>
  <c r="A1380" i="5" s="1"/>
  <c r="B1379" i="5"/>
  <c r="A1379" i="5" s="1"/>
  <c r="B1378" i="5"/>
  <c r="A1378" i="5" s="1"/>
  <c r="B1377" i="5"/>
  <c r="A1377" i="5" s="1"/>
  <c r="B1376" i="5"/>
  <c r="A1376" i="5" s="1"/>
  <c r="B1375" i="5"/>
  <c r="A1375" i="5" s="1"/>
  <c r="B1374" i="5"/>
  <c r="A1374" i="5" s="1"/>
  <c r="B1373" i="5"/>
  <c r="A1373" i="5" s="1"/>
  <c r="B1372" i="5"/>
  <c r="A1372" i="5" s="1"/>
  <c r="B1371" i="5"/>
  <c r="A1371" i="5" s="1"/>
  <c r="B1370" i="5"/>
  <c r="A1370" i="5" s="1"/>
  <c r="B1369" i="5"/>
  <c r="A1369" i="5" s="1"/>
  <c r="B1368" i="5"/>
  <c r="A1368" i="5" s="1"/>
  <c r="B1367" i="5"/>
  <c r="A1367" i="5" s="1"/>
  <c r="B1365" i="5"/>
  <c r="A1365" i="5" s="1"/>
  <c r="B1364" i="5"/>
  <c r="A1364" i="5" s="1"/>
  <c r="B1363" i="5"/>
  <c r="A1363" i="5" s="1"/>
  <c r="B1362" i="5"/>
  <c r="A1362" i="5" s="1"/>
  <c r="B1361" i="5"/>
  <c r="A1361" i="5" s="1"/>
  <c r="B1360" i="5"/>
  <c r="A1360" i="5" s="1"/>
  <c r="B1359" i="5"/>
  <c r="A1359" i="5" s="1"/>
  <c r="B1358" i="5"/>
  <c r="A1358" i="5" s="1"/>
  <c r="B1357" i="5"/>
  <c r="A1357" i="5" s="1"/>
  <c r="B1356" i="5"/>
  <c r="A1356" i="5" s="1"/>
  <c r="B1355" i="5"/>
  <c r="A1355" i="5" s="1"/>
  <c r="B1354" i="5"/>
  <c r="A1354" i="5" s="1"/>
  <c r="B1353" i="5"/>
  <c r="A1353" i="5" s="1"/>
  <c r="B1352" i="5"/>
  <c r="A1352" i="5" s="1"/>
  <c r="B1351" i="5"/>
  <c r="A1351" i="5" s="1"/>
  <c r="B1350" i="5"/>
  <c r="A1350" i="5" s="1"/>
  <c r="B1349" i="5"/>
  <c r="A1349" i="5" s="1"/>
  <c r="B1348" i="5"/>
  <c r="A1348" i="5" s="1"/>
  <c r="B1347" i="5"/>
  <c r="A1347" i="5" s="1"/>
  <c r="B1346" i="5"/>
  <c r="A1346" i="5" s="1"/>
  <c r="B1345" i="5"/>
  <c r="A1345" i="5" s="1"/>
  <c r="B1343" i="5"/>
  <c r="A1343" i="5" s="1"/>
  <c r="B1342" i="5" l="1"/>
  <c r="A1342" i="5" s="1"/>
  <c r="B1341" i="5"/>
  <c r="A1341" i="5" s="1"/>
  <c r="B1340" i="5"/>
  <c r="A1340" i="5" s="1"/>
  <c r="B1339" i="5"/>
  <c r="A1339" i="5" s="1"/>
  <c r="B1338" i="5"/>
  <c r="A1338" i="5" s="1"/>
  <c r="B1337" i="5"/>
  <c r="A1337" i="5" s="1"/>
  <c r="B1336" i="5"/>
  <c r="A1336" i="5" s="1"/>
  <c r="B1335" i="5"/>
  <c r="A1335" i="5" s="1"/>
  <c r="B1334" i="5"/>
  <c r="A1334" i="5" s="1"/>
  <c r="B1333" i="5"/>
  <c r="A1333" i="5" s="1"/>
  <c r="B1332" i="5"/>
  <c r="A1332" i="5" s="1"/>
  <c r="B1331" i="5"/>
  <c r="A1331" i="5" s="1"/>
  <c r="B1330" i="5"/>
  <c r="A1330" i="5" s="1"/>
  <c r="B1329" i="5"/>
  <c r="A1329" i="5" s="1"/>
  <c r="B1328" i="5"/>
  <c r="A1328" i="5" s="1"/>
  <c r="B1327" i="5"/>
  <c r="A1327" i="5" s="1"/>
  <c r="B1326" i="5"/>
  <c r="A1326" i="5" s="1"/>
  <c r="B1325" i="5"/>
  <c r="A1325" i="5" s="1"/>
  <c r="B1324" i="5"/>
  <c r="A1324" i="5" s="1"/>
  <c r="B1323" i="5"/>
  <c r="A1323" i="5" s="1"/>
  <c r="B1321" i="5"/>
  <c r="A1321" i="5" s="1"/>
  <c r="B1320" i="5"/>
  <c r="A1320" i="5" s="1"/>
  <c r="B1319" i="5"/>
  <c r="A1319" i="5" s="1"/>
  <c r="B1318" i="5"/>
  <c r="A1318" i="5" s="1"/>
  <c r="B1317" i="5"/>
  <c r="A1317" i="5" s="1"/>
  <c r="B1316" i="5"/>
  <c r="A1316" i="5" s="1"/>
  <c r="B1315" i="5"/>
  <c r="A1315" i="5" s="1"/>
  <c r="B1314" i="5"/>
  <c r="A1314" i="5" s="1"/>
  <c r="B1313" i="5"/>
  <c r="A1313" i="5" s="1"/>
  <c r="B1312" i="5"/>
  <c r="A1312" i="5" s="1"/>
  <c r="B1311" i="5"/>
  <c r="A1311" i="5" s="1"/>
  <c r="B1310" i="5"/>
  <c r="A1310" i="5" s="1"/>
  <c r="B1309" i="5"/>
  <c r="A1309" i="5" s="1"/>
  <c r="B1308" i="5"/>
  <c r="A1308" i="5" s="1"/>
  <c r="B1307" i="5"/>
  <c r="A1307" i="5" s="1"/>
  <c r="B1306" i="5"/>
  <c r="A1306" i="5" s="1"/>
  <c r="B1305" i="5"/>
  <c r="A1305" i="5" s="1"/>
  <c r="B1304" i="5"/>
  <c r="A1304" i="5" s="1"/>
  <c r="B1303" i="5"/>
  <c r="A1303" i="5" s="1"/>
  <c r="B1302" i="5"/>
  <c r="A1302" i="5" s="1"/>
  <c r="B1301" i="5"/>
  <c r="A1301" i="5" s="1"/>
  <c r="B1299" i="5"/>
  <c r="A1299" i="5" s="1"/>
  <c r="B1298" i="5"/>
  <c r="A1298" i="5" s="1"/>
  <c r="B1297" i="5"/>
  <c r="A1297" i="5" s="1"/>
  <c r="B1296" i="5"/>
  <c r="A1296" i="5" s="1"/>
  <c r="B1295" i="5"/>
  <c r="A1295" i="5" s="1"/>
  <c r="B1294" i="5"/>
  <c r="A1294" i="5" s="1"/>
  <c r="B1293" i="5"/>
  <c r="A1293" i="5" s="1"/>
  <c r="B1292" i="5"/>
  <c r="A1292" i="5" s="1"/>
  <c r="B1291" i="5"/>
  <c r="A1291" i="5" s="1"/>
  <c r="B1290" i="5"/>
  <c r="A1290" i="5" s="1"/>
  <c r="B1289" i="5"/>
  <c r="A1289" i="5" s="1"/>
  <c r="B1288" i="5"/>
  <c r="A1288" i="5" s="1"/>
  <c r="B1287" i="5"/>
  <c r="A1287" i="5" s="1"/>
  <c r="B1286" i="5"/>
  <c r="A1286" i="5" s="1"/>
  <c r="B1285" i="5"/>
  <c r="A1285" i="5" s="1"/>
  <c r="B1284" i="5"/>
  <c r="A1284" i="5" s="1"/>
  <c r="B1283" i="5"/>
  <c r="A1283" i="5" s="1"/>
  <c r="B1282" i="5"/>
  <c r="A1282" i="5" s="1"/>
  <c r="B1281" i="5"/>
  <c r="A1281" i="5" s="1"/>
  <c r="B1280" i="5"/>
  <c r="A1280" i="5" s="1"/>
  <c r="B1279" i="5"/>
  <c r="A1279" i="5" s="1"/>
  <c r="B1277" i="5"/>
  <c r="A1277" i="5" s="1"/>
  <c r="B1276" i="5"/>
  <c r="A1276" i="5" s="1"/>
  <c r="B1275" i="5"/>
  <c r="A1275" i="5" s="1"/>
  <c r="B1274" i="5"/>
  <c r="A1274" i="5" s="1"/>
  <c r="B1273" i="5"/>
  <c r="A1273" i="5" s="1"/>
  <c r="B1272" i="5"/>
  <c r="A1272" i="5" s="1"/>
  <c r="B1271" i="5"/>
  <c r="A1271" i="5" s="1"/>
  <c r="B1270" i="5"/>
  <c r="A1270" i="5" s="1"/>
  <c r="B1269" i="5"/>
  <c r="A1269" i="5" s="1"/>
  <c r="B1268" i="5"/>
  <c r="A1268" i="5" s="1"/>
  <c r="B1267" i="5"/>
  <c r="A1267" i="5" s="1"/>
  <c r="B1266" i="5"/>
  <c r="A1266" i="5" s="1"/>
  <c r="B1265" i="5"/>
  <c r="A1265" i="5" s="1"/>
  <c r="B1264" i="5"/>
  <c r="A1264" i="5" s="1"/>
  <c r="B1263" i="5"/>
  <c r="A1263" i="5" s="1"/>
  <c r="B1262" i="5"/>
  <c r="A1262" i="5" s="1"/>
  <c r="B1261" i="5"/>
  <c r="A1261" i="5" s="1"/>
  <c r="B1260" i="5"/>
  <c r="A1260" i="5" s="1"/>
  <c r="B1259" i="5"/>
  <c r="A1259" i="5" s="1"/>
  <c r="B1258" i="5"/>
  <c r="A1258" i="5" s="1"/>
  <c r="B1257" i="5"/>
  <c r="A1257" i="5" s="1"/>
  <c r="B1255" i="5"/>
  <c r="A1255" i="5" s="1"/>
  <c r="B1254" i="5"/>
  <c r="A1254" i="5" s="1"/>
  <c r="B1253" i="5"/>
  <c r="A1253" i="5" s="1"/>
  <c r="B1252" i="5"/>
  <c r="A1252" i="5" s="1"/>
  <c r="B1251" i="5"/>
  <c r="A1251" i="5" s="1"/>
  <c r="B1250" i="5"/>
  <c r="A1250" i="5" s="1"/>
  <c r="B1249" i="5"/>
  <c r="A1249" i="5" s="1"/>
  <c r="B1248" i="5"/>
  <c r="A1248" i="5" s="1"/>
  <c r="B1247" i="5"/>
  <c r="A1247" i="5" s="1"/>
  <c r="B1246" i="5"/>
  <c r="A1246" i="5" s="1"/>
  <c r="B1245" i="5"/>
  <c r="A1245" i="5" s="1"/>
  <c r="B1244" i="5"/>
  <c r="A1244" i="5" s="1"/>
  <c r="B1243" i="5"/>
  <c r="A1243" i="5" s="1"/>
  <c r="B1242" i="5"/>
  <c r="A1242" i="5" s="1"/>
  <c r="B1241" i="5"/>
  <c r="A1241" i="5" s="1"/>
  <c r="B1240" i="5"/>
  <c r="A1240" i="5" s="1"/>
  <c r="B1239" i="5"/>
  <c r="A1239" i="5" s="1"/>
  <c r="B1238" i="5"/>
  <c r="A1238" i="5" s="1"/>
  <c r="B1237" i="5"/>
  <c r="A1237" i="5" s="1"/>
  <c r="B1236" i="5"/>
  <c r="A1236" i="5" s="1"/>
  <c r="B1235" i="5"/>
  <c r="A1235" i="5" s="1"/>
  <c r="B1233" i="5"/>
  <c r="A1233" i="5" s="1"/>
  <c r="B1232" i="5"/>
  <c r="A1232" i="5" s="1"/>
  <c r="B1231" i="5"/>
  <c r="A1231" i="5" s="1"/>
  <c r="B1230" i="5"/>
  <c r="A1230" i="5" s="1"/>
  <c r="B1229" i="5"/>
  <c r="A1229" i="5" s="1"/>
  <c r="B1228" i="5"/>
  <c r="A1228" i="5" s="1"/>
  <c r="B1227" i="5"/>
  <c r="A1227" i="5" s="1"/>
  <c r="B1226" i="5"/>
  <c r="A1226" i="5" s="1"/>
  <c r="B1225" i="5"/>
  <c r="A1225" i="5" s="1"/>
  <c r="B1224" i="5"/>
  <c r="A1224" i="5" s="1"/>
  <c r="B1223" i="5"/>
  <c r="A1223" i="5" s="1"/>
  <c r="B1222" i="5"/>
  <c r="A1222" i="5" s="1"/>
  <c r="B1221" i="5"/>
  <c r="A1221" i="5" s="1"/>
  <c r="B1220" i="5"/>
  <c r="A1220" i="5" s="1"/>
  <c r="B1219" i="5"/>
  <c r="A1219" i="5" s="1"/>
  <c r="B1218" i="5"/>
  <c r="A1218" i="5" s="1"/>
  <c r="B1217" i="5"/>
  <c r="A1217" i="5" s="1"/>
  <c r="B1216" i="5"/>
  <c r="A1216" i="5" s="1"/>
  <c r="B1215" i="5"/>
  <c r="A1215" i="5" s="1"/>
  <c r="B1214" i="5"/>
  <c r="A1214" i="5" s="1"/>
  <c r="B1213" i="5"/>
  <c r="A1213" i="5" s="1"/>
  <c r="B1211" i="5"/>
  <c r="A1211" i="5" s="1"/>
  <c r="B1210" i="5"/>
  <c r="A1210" i="5" s="1"/>
  <c r="B1209" i="5"/>
  <c r="A1209" i="5" s="1"/>
  <c r="B1208" i="5"/>
  <c r="A1208" i="5" s="1"/>
  <c r="B1207" i="5"/>
  <c r="A1207" i="5" s="1"/>
  <c r="B1206" i="5"/>
  <c r="A1206" i="5" s="1"/>
  <c r="B1205" i="5"/>
  <c r="A1205" i="5" s="1"/>
  <c r="B1204" i="5"/>
  <c r="A1204" i="5" s="1"/>
  <c r="B1203" i="5"/>
  <c r="A1203" i="5" s="1"/>
  <c r="B1202" i="5"/>
  <c r="A1202" i="5" s="1"/>
  <c r="B1201" i="5"/>
  <c r="A1201" i="5" s="1"/>
  <c r="B1200" i="5"/>
  <c r="A1200" i="5" s="1"/>
  <c r="B1199" i="5"/>
  <c r="A1199" i="5" s="1"/>
  <c r="B1198" i="5"/>
  <c r="A1198" i="5" s="1"/>
  <c r="B1197" i="5"/>
  <c r="A1197" i="5" s="1"/>
  <c r="B1196" i="5"/>
  <c r="A1196" i="5" s="1"/>
  <c r="B1195" i="5"/>
  <c r="A1195" i="5" s="1"/>
  <c r="B1194" i="5"/>
  <c r="A1194" i="5" s="1"/>
  <c r="B1193" i="5"/>
  <c r="A1193" i="5" s="1"/>
  <c r="B1192" i="5"/>
  <c r="A1192" i="5" s="1"/>
  <c r="B1191" i="5"/>
  <c r="A1191" i="5" s="1"/>
  <c r="B1189" i="5"/>
  <c r="A1189" i="5" s="1"/>
  <c r="B1188" i="5"/>
  <c r="A1188" i="5" s="1"/>
  <c r="B1187" i="5"/>
  <c r="A1187" i="5" s="1"/>
  <c r="B1186" i="5"/>
  <c r="A1186" i="5" s="1"/>
  <c r="B1185" i="5"/>
  <c r="A1185" i="5" s="1"/>
  <c r="B1184" i="5"/>
  <c r="A1184" i="5" s="1"/>
  <c r="B1183" i="5"/>
  <c r="A1183" i="5" s="1"/>
  <c r="B1182" i="5"/>
  <c r="A1182" i="5" s="1"/>
  <c r="B1181" i="5"/>
  <c r="A1181" i="5" s="1"/>
  <c r="B1180" i="5"/>
  <c r="A1180" i="5" s="1"/>
  <c r="B1179" i="5"/>
  <c r="A1179" i="5" s="1"/>
  <c r="B1178" i="5"/>
  <c r="A1178" i="5" s="1"/>
  <c r="B1177" i="5"/>
  <c r="A1177" i="5" s="1"/>
  <c r="B1176" i="5"/>
  <c r="A1176" i="5" s="1"/>
  <c r="B1175" i="5"/>
  <c r="A1175" i="5" s="1"/>
  <c r="B1174" i="5"/>
  <c r="A1174" i="5" s="1"/>
  <c r="B1173" i="5"/>
  <c r="A1173" i="5" s="1"/>
  <c r="B1172" i="5"/>
  <c r="A1172" i="5" s="1"/>
  <c r="B1171" i="5"/>
  <c r="A1171" i="5" s="1"/>
  <c r="B1170" i="5"/>
  <c r="A1170" i="5" s="1"/>
  <c r="B1169" i="5"/>
  <c r="A1169" i="5" s="1"/>
  <c r="B1167" i="5"/>
  <c r="A1167" i="5" s="1"/>
  <c r="B1166" i="5"/>
  <c r="A1166" i="5" s="1"/>
  <c r="B1165" i="5"/>
  <c r="A1165" i="5" s="1"/>
  <c r="B1164" i="5"/>
  <c r="A1164" i="5" s="1"/>
  <c r="B1163" i="5"/>
  <c r="A1163" i="5" s="1"/>
  <c r="B1162" i="5"/>
  <c r="A1162" i="5" s="1"/>
  <c r="B1161" i="5"/>
  <c r="A1161" i="5" s="1"/>
  <c r="B1160" i="5"/>
  <c r="A1160" i="5" s="1"/>
  <c r="B1159" i="5"/>
  <c r="A1159" i="5" s="1"/>
  <c r="B1158" i="5"/>
  <c r="A1158" i="5" s="1"/>
  <c r="B1157" i="5"/>
  <c r="A1157" i="5" s="1"/>
  <c r="B1156" i="5"/>
  <c r="A1156" i="5" s="1"/>
  <c r="B1155" i="5"/>
  <c r="A1155" i="5" s="1"/>
  <c r="B1154" i="5"/>
  <c r="A1154" i="5" s="1"/>
  <c r="B1153" i="5"/>
  <c r="A1153" i="5" s="1"/>
  <c r="B1152" i="5"/>
  <c r="A1152" i="5" s="1"/>
  <c r="B1151" i="5"/>
  <c r="A1151" i="5" s="1"/>
  <c r="B1150" i="5"/>
  <c r="A1150" i="5" s="1"/>
  <c r="B1149" i="5"/>
  <c r="A1149" i="5" s="1"/>
  <c r="B1148" i="5"/>
  <c r="A1148" i="5" s="1"/>
  <c r="B1147" i="5"/>
  <c r="A1147" i="5" s="1"/>
  <c r="B1145" i="5"/>
  <c r="A1145" i="5" s="1"/>
  <c r="B1144" i="5"/>
  <c r="A1144" i="5" s="1"/>
  <c r="B1143" i="5"/>
  <c r="A1143" i="5" s="1"/>
  <c r="B1142" i="5"/>
  <c r="A1142" i="5" s="1"/>
  <c r="B1141" i="5"/>
  <c r="A1141" i="5" s="1"/>
  <c r="B1140" i="5"/>
  <c r="A1140" i="5" s="1"/>
  <c r="B1139" i="5"/>
  <c r="A1139" i="5" s="1"/>
  <c r="B1138" i="5"/>
  <c r="A1138" i="5" s="1"/>
  <c r="B1137" i="5"/>
  <c r="A1137" i="5" s="1"/>
  <c r="B1136" i="5"/>
  <c r="A1136" i="5" s="1"/>
  <c r="B1135" i="5"/>
  <c r="A1135" i="5" s="1"/>
  <c r="B1134" i="5"/>
  <c r="A1134" i="5" s="1"/>
  <c r="B1133" i="5"/>
  <c r="A1133" i="5" s="1"/>
  <c r="B1132" i="5"/>
  <c r="A1132" i="5" s="1"/>
  <c r="B1131" i="5"/>
  <c r="A1131" i="5" s="1"/>
  <c r="B1130" i="5"/>
  <c r="A1130" i="5" s="1"/>
  <c r="B1129" i="5"/>
  <c r="A1129" i="5" s="1"/>
  <c r="B1128" i="5"/>
  <c r="A1128" i="5" s="1"/>
  <c r="B1127" i="5"/>
  <c r="A1127" i="5" s="1"/>
  <c r="B1126" i="5"/>
  <c r="A1126" i="5" s="1"/>
  <c r="B1125" i="5"/>
  <c r="A1125" i="5" s="1"/>
  <c r="B1123" i="5"/>
  <c r="A1123" i="5" s="1"/>
  <c r="B1122" i="5"/>
  <c r="A1122" i="5" s="1"/>
  <c r="B1121" i="5"/>
  <c r="A1121" i="5" s="1"/>
  <c r="B1120" i="5"/>
  <c r="A1120" i="5" s="1"/>
  <c r="B1119" i="5"/>
  <c r="A1119" i="5" s="1"/>
  <c r="B1118" i="5"/>
  <c r="A1118" i="5" s="1"/>
  <c r="B1117" i="5"/>
  <c r="A1117" i="5" s="1"/>
  <c r="B1116" i="5"/>
  <c r="A1116" i="5" s="1"/>
  <c r="B1115" i="5"/>
  <c r="A1115" i="5" s="1"/>
  <c r="B1114" i="5"/>
  <c r="A1114" i="5" s="1"/>
  <c r="B1113" i="5"/>
  <c r="A1113" i="5" s="1"/>
  <c r="B1112" i="5"/>
  <c r="A1112" i="5" s="1"/>
  <c r="B1111" i="5"/>
  <c r="A1111" i="5" s="1"/>
  <c r="B1110" i="5"/>
  <c r="A1110" i="5" s="1"/>
  <c r="B1109" i="5"/>
  <c r="A1109" i="5" s="1"/>
  <c r="B1108" i="5"/>
  <c r="A1108" i="5" s="1"/>
  <c r="B1107" i="5"/>
  <c r="A1107" i="5" s="1"/>
  <c r="B1106" i="5"/>
  <c r="A1106" i="5" s="1"/>
  <c r="B1105" i="5"/>
  <c r="A1105" i="5" s="1"/>
  <c r="B1104" i="5"/>
  <c r="A1104" i="5" s="1"/>
  <c r="B1103" i="5"/>
  <c r="A1103" i="5" s="1"/>
  <c r="B1101" i="5"/>
  <c r="A1101" i="5" s="1"/>
  <c r="B1100" i="5"/>
  <c r="A1100" i="5" s="1"/>
  <c r="B1099" i="5"/>
  <c r="A1099" i="5" s="1"/>
  <c r="B1098" i="5"/>
  <c r="A1098" i="5" s="1"/>
  <c r="B1097" i="5"/>
  <c r="A1097" i="5" s="1"/>
  <c r="B1096" i="5"/>
  <c r="A1096" i="5" s="1"/>
  <c r="B1095" i="5"/>
  <c r="A1095" i="5" s="1"/>
  <c r="B1094" i="5"/>
  <c r="A1094" i="5" s="1"/>
  <c r="B1093" i="5"/>
  <c r="A1093" i="5" s="1"/>
  <c r="B1092" i="5"/>
  <c r="A1092" i="5" s="1"/>
  <c r="B1091" i="5"/>
  <c r="A1091" i="5" s="1"/>
  <c r="B1090" i="5"/>
  <c r="A1090" i="5" s="1"/>
  <c r="B1089" i="5"/>
  <c r="A1089" i="5" s="1"/>
  <c r="B1088" i="5"/>
  <c r="A1088" i="5" s="1"/>
  <c r="B1087" i="5"/>
  <c r="A1087" i="5" s="1"/>
  <c r="B1086" i="5"/>
  <c r="A1086" i="5" s="1"/>
  <c r="B1085" i="5"/>
  <c r="A1085" i="5" s="1"/>
  <c r="B1084" i="5"/>
  <c r="A1084" i="5" s="1"/>
  <c r="B1083" i="5"/>
  <c r="A1083" i="5" s="1"/>
  <c r="B1082" i="5"/>
  <c r="A1082" i="5" s="1"/>
  <c r="B1081" i="5"/>
  <c r="A1081" i="5" s="1"/>
  <c r="B1079" i="5"/>
  <c r="A1079" i="5" s="1"/>
  <c r="B1078" i="5"/>
  <c r="A1078" i="5" s="1"/>
  <c r="B1077" i="5"/>
  <c r="A1077" i="5" s="1"/>
  <c r="B1076" i="5"/>
  <c r="A1076" i="5" s="1"/>
  <c r="B1075" i="5"/>
  <c r="A1075" i="5" s="1"/>
  <c r="B1074" i="5"/>
  <c r="A1074" i="5" s="1"/>
  <c r="B1073" i="5"/>
  <c r="A1073" i="5" s="1"/>
  <c r="B1072" i="5"/>
  <c r="A1072" i="5" s="1"/>
  <c r="B1071" i="5"/>
  <c r="A1071" i="5" s="1"/>
  <c r="B1070" i="5"/>
  <c r="A1070" i="5" s="1"/>
  <c r="B1069" i="5"/>
  <c r="A1069" i="5" s="1"/>
  <c r="B1068" i="5"/>
  <c r="A1068" i="5" s="1"/>
  <c r="B1067" i="5"/>
  <c r="A1067" i="5" s="1"/>
  <c r="B1066" i="5"/>
  <c r="A1066" i="5" s="1"/>
  <c r="B1065" i="5"/>
  <c r="A1065" i="5" s="1"/>
  <c r="B1064" i="5"/>
  <c r="A1064" i="5" s="1"/>
  <c r="B1063" i="5"/>
  <c r="A1063" i="5" s="1"/>
  <c r="B1062" i="5"/>
  <c r="A1062" i="5" s="1"/>
  <c r="B1061" i="5"/>
  <c r="A1061" i="5" s="1"/>
  <c r="B1060" i="5"/>
  <c r="A1060" i="5" s="1"/>
  <c r="B1059" i="5"/>
  <c r="A1059" i="5" s="1"/>
  <c r="B1057" i="5"/>
  <c r="A1057" i="5" s="1"/>
  <c r="B1056" i="5"/>
  <c r="A1056" i="5" s="1"/>
  <c r="B1055" i="5"/>
  <c r="A1055" i="5" s="1"/>
  <c r="B1054" i="5"/>
  <c r="A1054" i="5" s="1"/>
  <c r="B1053" i="5"/>
  <c r="A1053" i="5" s="1"/>
  <c r="B1052" i="5"/>
  <c r="A1052" i="5" s="1"/>
  <c r="B1051" i="5"/>
  <c r="A1051" i="5" s="1"/>
  <c r="B1050" i="5"/>
  <c r="A1050" i="5" s="1"/>
  <c r="B1049" i="5"/>
  <c r="A1049" i="5" s="1"/>
  <c r="B1048" i="5"/>
  <c r="A1048" i="5" s="1"/>
  <c r="B1047" i="5"/>
  <c r="A1047" i="5" s="1"/>
  <c r="B1046" i="5"/>
  <c r="A1046" i="5" s="1"/>
  <c r="B1045" i="5"/>
  <c r="A1045" i="5" s="1"/>
  <c r="B1044" i="5"/>
  <c r="A1044" i="5" s="1"/>
  <c r="B1043" i="5"/>
  <c r="A1043" i="5" s="1"/>
  <c r="B1042" i="5"/>
  <c r="A1042" i="5" s="1"/>
  <c r="B1041" i="5"/>
  <c r="A1041" i="5" s="1"/>
  <c r="B1040" i="5"/>
  <c r="A1040" i="5" s="1"/>
  <c r="B1039" i="5"/>
  <c r="A1039" i="5" s="1"/>
  <c r="B1038" i="5"/>
  <c r="A1038" i="5" s="1"/>
  <c r="B1037" i="5"/>
  <c r="A1037" i="5" s="1"/>
  <c r="B1035" i="5"/>
  <c r="A1035" i="5" s="1"/>
  <c r="B1034" i="5"/>
  <c r="A1034" i="5" s="1"/>
  <c r="B1033" i="5"/>
  <c r="A1033" i="5" s="1"/>
  <c r="B1032" i="5"/>
  <c r="A1032" i="5" s="1"/>
  <c r="B1031" i="5"/>
  <c r="A1031" i="5" s="1"/>
  <c r="B1030" i="5"/>
  <c r="A1030" i="5" s="1"/>
  <c r="B1029" i="5"/>
  <c r="A1029" i="5" s="1"/>
  <c r="B1028" i="5"/>
  <c r="A1028" i="5" s="1"/>
  <c r="B1027" i="5"/>
  <c r="A1027" i="5" s="1"/>
  <c r="B1026" i="5"/>
  <c r="A1026" i="5" s="1"/>
  <c r="B1025" i="5"/>
  <c r="A1025" i="5" s="1"/>
  <c r="B1024" i="5"/>
  <c r="A1024" i="5" s="1"/>
  <c r="B1023" i="5"/>
  <c r="A1023" i="5" s="1"/>
  <c r="B1022" i="5"/>
  <c r="A1022" i="5" s="1"/>
  <c r="B1021" i="5"/>
  <c r="A1021" i="5" s="1"/>
  <c r="B1020" i="5"/>
  <c r="A1020" i="5" s="1"/>
  <c r="B1019" i="5"/>
  <c r="A1019" i="5" s="1"/>
  <c r="B1018" i="5"/>
  <c r="A1018" i="5" s="1"/>
  <c r="B1017" i="5"/>
  <c r="A1017" i="5" s="1"/>
  <c r="B1016" i="5"/>
  <c r="A1016" i="5" s="1"/>
  <c r="B1015" i="5"/>
  <c r="A1015" i="5" s="1"/>
  <c r="B1013" i="5"/>
  <c r="A1013" i="5" s="1"/>
  <c r="B1012" i="5"/>
  <c r="A1012" i="5" s="1"/>
  <c r="B1011" i="5"/>
  <c r="A1011" i="5" s="1"/>
  <c r="B1010" i="5"/>
  <c r="A1010" i="5" s="1"/>
  <c r="B1009" i="5"/>
  <c r="A1009" i="5" s="1"/>
  <c r="B1008" i="5"/>
  <c r="A1008" i="5" s="1"/>
  <c r="B1007" i="5"/>
  <c r="A1007" i="5" s="1"/>
  <c r="B1006" i="5"/>
  <c r="A1006" i="5" s="1"/>
  <c r="B1005" i="5"/>
  <c r="A1005" i="5" s="1"/>
  <c r="B1004" i="5"/>
  <c r="A1004" i="5" s="1"/>
  <c r="B1003" i="5"/>
  <c r="A1003" i="5" s="1"/>
  <c r="B1002" i="5"/>
  <c r="A1002" i="5" s="1"/>
  <c r="B1001" i="5"/>
  <c r="A1001" i="5" s="1"/>
  <c r="B1000" i="5"/>
  <c r="A1000" i="5" s="1"/>
  <c r="B999" i="5"/>
  <c r="A999" i="5" s="1"/>
  <c r="B998" i="5"/>
  <c r="A998" i="5" s="1"/>
  <c r="B997" i="5"/>
  <c r="A997" i="5" s="1"/>
  <c r="B996" i="5"/>
  <c r="A996" i="5" s="1"/>
  <c r="B995" i="5"/>
  <c r="A995" i="5" s="1"/>
  <c r="B994" i="5"/>
  <c r="A994" i="5" s="1"/>
  <c r="B993" i="5"/>
  <c r="A993" i="5" s="1"/>
  <c r="B991" i="5"/>
  <c r="A991" i="5" s="1"/>
  <c r="B990" i="5"/>
  <c r="A990" i="5" s="1"/>
  <c r="B989" i="5"/>
  <c r="A989" i="5" s="1"/>
  <c r="B988" i="5"/>
  <c r="A988" i="5" s="1"/>
  <c r="B987" i="5"/>
  <c r="A987" i="5" s="1"/>
  <c r="B986" i="5"/>
  <c r="A986" i="5" s="1"/>
  <c r="B985" i="5"/>
  <c r="A985" i="5" s="1"/>
  <c r="B984" i="5"/>
  <c r="A984" i="5" s="1"/>
  <c r="B983" i="5"/>
  <c r="A983" i="5" s="1"/>
  <c r="B982" i="5"/>
  <c r="A982" i="5" s="1"/>
  <c r="B981" i="5"/>
  <c r="A981" i="5" s="1"/>
  <c r="B980" i="5"/>
  <c r="A980" i="5" s="1"/>
  <c r="B979" i="5"/>
  <c r="A979" i="5" s="1"/>
  <c r="B978" i="5"/>
  <c r="A978" i="5" s="1"/>
  <c r="B977" i="5"/>
  <c r="A977" i="5" s="1"/>
  <c r="B976" i="5"/>
  <c r="A976" i="5" s="1"/>
  <c r="B975" i="5"/>
  <c r="A975" i="5" s="1"/>
  <c r="B974" i="5"/>
  <c r="A974" i="5" s="1"/>
  <c r="B973" i="5"/>
  <c r="A973" i="5" s="1"/>
  <c r="B972" i="5"/>
  <c r="A972" i="5" s="1"/>
  <c r="B971" i="5"/>
  <c r="A971" i="5" s="1"/>
  <c r="B969" i="5"/>
  <c r="A969" i="5" s="1"/>
  <c r="B968" i="5"/>
  <c r="A968" i="5" s="1"/>
  <c r="B967" i="5"/>
  <c r="A967" i="5" s="1"/>
  <c r="B966" i="5"/>
  <c r="A966" i="5" s="1"/>
  <c r="B965" i="5"/>
  <c r="A965" i="5" s="1"/>
  <c r="B964" i="5"/>
  <c r="A964" i="5" s="1"/>
  <c r="B963" i="5"/>
  <c r="A963" i="5" s="1"/>
  <c r="B962" i="5"/>
  <c r="A962" i="5" s="1"/>
  <c r="B961" i="5"/>
  <c r="A961" i="5" s="1"/>
  <c r="B960" i="5"/>
  <c r="A960" i="5" s="1"/>
  <c r="B959" i="5"/>
  <c r="A959" i="5" s="1"/>
  <c r="B958" i="5"/>
  <c r="A958" i="5" s="1"/>
  <c r="B957" i="5"/>
  <c r="A957" i="5" s="1"/>
  <c r="B956" i="5"/>
  <c r="A956" i="5" s="1"/>
  <c r="B955" i="5"/>
  <c r="A955" i="5" s="1"/>
  <c r="B954" i="5"/>
  <c r="A954" i="5" s="1"/>
  <c r="B953" i="5"/>
  <c r="A953" i="5" s="1"/>
  <c r="B952" i="5"/>
  <c r="A952" i="5" s="1"/>
  <c r="B951" i="5"/>
  <c r="A951" i="5" s="1"/>
  <c r="B950" i="5"/>
  <c r="A950" i="5" s="1"/>
  <c r="B949" i="5"/>
  <c r="A949" i="5" s="1"/>
  <c r="B947" i="5"/>
  <c r="A947" i="5" s="1"/>
  <c r="B946" i="5"/>
  <c r="A946" i="5" s="1"/>
  <c r="B945" i="5"/>
  <c r="A945" i="5" s="1"/>
  <c r="B944" i="5"/>
  <c r="A944" i="5" s="1"/>
  <c r="B943" i="5"/>
  <c r="A943" i="5" s="1"/>
  <c r="B942" i="5"/>
  <c r="A942" i="5" s="1"/>
  <c r="B941" i="5"/>
  <c r="A941" i="5" s="1"/>
  <c r="B940" i="5"/>
  <c r="A940" i="5" s="1"/>
  <c r="B939" i="5"/>
  <c r="A939" i="5" s="1"/>
  <c r="B938" i="5"/>
  <c r="A938" i="5" s="1"/>
  <c r="B937" i="5"/>
  <c r="A937" i="5" s="1"/>
  <c r="B936" i="5"/>
  <c r="A936" i="5" s="1"/>
  <c r="B935" i="5"/>
  <c r="A935" i="5" s="1"/>
  <c r="B934" i="5"/>
  <c r="A934" i="5" s="1"/>
  <c r="B933" i="5"/>
  <c r="A933" i="5" s="1"/>
  <c r="B932" i="5"/>
  <c r="A932" i="5" s="1"/>
  <c r="B931" i="5"/>
  <c r="A931" i="5" s="1"/>
  <c r="B930" i="5"/>
  <c r="A930" i="5" s="1"/>
  <c r="B929" i="5"/>
  <c r="A929" i="5" s="1"/>
  <c r="B928" i="5"/>
  <c r="A928" i="5" s="1"/>
  <c r="B927" i="5"/>
  <c r="A927" i="5" s="1"/>
  <c r="B925" i="5"/>
  <c r="A925" i="5" s="1"/>
  <c r="B924" i="5"/>
  <c r="A924" i="5" s="1"/>
  <c r="B923" i="5"/>
  <c r="A923" i="5" s="1"/>
  <c r="B922" i="5"/>
  <c r="A922" i="5" s="1"/>
  <c r="B921" i="5"/>
  <c r="A921" i="5" s="1"/>
  <c r="B920" i="5"/>
  <c r="A920" i="5" s="1"/>
  <c r="B919" i="5"/>
  <c r="A919" i="5" s="1"/>
  <c r="B918" i="5"/>
  <c r="A918" i="5" s="1"/>
  <c r="B917" i="5"/>
  <c r="A917" i="5" s="1"/>
  <c r="B916" i="5"/>
  <c r="A916" i="5" s="1"/>
  <c r="B915" i="5"/>
  <c r="A915" i="5" s="1"/>
  <c r="B914" i="5"/>
  <c r="A914" i="5" s="1"/>
  <c r="B913" i="5"/>
  <c r="A913" i="5" s="1"/>
  <c r="B912" i="5"/>
  <c r="A912" i="5" s="1"/>
  <c r="B911" i="5"/>
  <c r="A911" i="5" s="1"/>
  <c r="B910" i="5"/>
  <c r="A910" i="5" s="1"/>
  <c r="B909" i="5"/>
  <c r="A909" i="5" s="1"/>
  <c r="B908" i="5"/>
  <c r="A908" i="5" s="1"/>
  <c r="B907" i="5"/>
  <c r="A907" i="5" s="1"/>
  <c r="B906" i="5"/>
  <c r="A906" i="5" s="1"/>
  <c r="B905" i="5"/>
  <c r="A905" i="5" s="1"/>
  <c r="B903" i="5"/>
  <c r="A903" i="5" s="1"/>
  <c r="B902" i="5"/>
  <c r="A902" i="5" s="1"/>
  <c r="B901" i="5"/>
  <c r="A901" i="5" s="1"/>
  <c r="B900" i="5"/>
  <c r="A900" i="5" s="1"/>
  <c r="B899" i="5"/>
  <c r="A899" i="5" s="1"/>
  <c r="B898" i="5"/>
  <c r="A898" i="5" s="1"/>
  <c r="B897" i="5"/>
  <c r="A897" i="5" s="1"/>
  <c r="B896" i="5"/>
  <c r="A896" i="5" s="1"/>
  <c r="B895" i="5"/>
  <c r="A895" i="5" s="1"/>
  <c r="B894" i="5"/>
  <c r="A894" i="5" s="1"/>
  <c r="B893" i="5"/>
  <c r="A893" i="5" s="1"/>
  <c r="B892" i="5"/>
  <c r="A892" i="5" s="1"/>
  <c r="B891" i="5"/>
  <c r="A891" i="5" s="1"/>
  <c r="B890" i="5"/>
  <c r="A890" i="5" s="1"/>
  <c r="B889" i="5"/>
  <c r="A889" i="5" s="1"/>
  <c r="B888" i="5"/>
  <c r="A888" i="5" s="1"/>
  <c r="B887" i="5"/>
  <c r="A887" i="5" s="1"/>
  <c r="B886" i="5"/>
  <c r="A886" i="5" s="1"/>
  <c r="B885" i="5"/>
  <c r="A885" i="5" s="1"/>
  <c r="B884" i="5"/>
  <c r="A884" i="5" s="1"/>
  <c r="B883" i="5"/>
  <c r="A883" i="5" s="1"/>
  <c r="B881" i="5"/>
  <c r="A881" i="5" s="1"/>
  <c r="B880" i="5"/>
  <c r="A880" i="5" s="1"/>
  <c r="B879" i="5"/>
  <c r="A879" i="5" s="1"/>
  <c r="B878" i="5"/>
  <c r="A878" i="5" s="1"/>
  <c r="B877" i="5"/>
  <c r="A877" i="5" s="1"/>
  <c r="B876" i="5"/>
  <c r="A876" i="5" s="1"/>
  <c r="B875" i="5"/>
  <c r="A875" i="5" s="1"/>
  <c r="B874" i="5"/>
  <c r="A874" i="5" s="1"/>
  <c r="B873" i="5"/>
  <c r="A873" i="5" s="1"/>
  <c r="B872" i="5"/>
  <c r="A872" i="5" s="1"/>
  <c r="B871" i="5"/>
  <c r="A871" i="5" s="1"/>
  <c r="B870" i="5"/>
  <c r="A870" i="5" s="1"/>
  <c r="B869" i="5"/>
  <c r="A869" i="5" s="1"/>
  <c r="B868" i="5"/>
  <c r="A868" i="5" s="1"/>
  <c r="B867" i="5"/>
  <c r="A867" i="5" s="1"/>
  <c r="B866" i="5"/>
  <c r="A866" i="5" s="1"/>
  <c r="B865" i="5"/>
  <c r="A865" i="5" s="1"/>
  <c r="B864" i="5"/>
  <c r="A864" i="5" s="1"/>
  <c r="B863" i="5"/>
  <c r="A863" i="5" s="1"/>
  <c r="B862" i="5"/>
  <c r="A862" i="5" s="1"/>
  <c r="B861" i="5"/>
  <c r="A861" i="5" s="1"/>
  <c r="B859" i="5"/>
  <c r="A859" i="5" s="1"/>
  <c r="B858" i="5"/>
  <c r="A858" i="5" s="1"/>
  <c r="B857" i="5"/>
  <c r="A857" i="5" s="1"/>
  <c r="B856" i="5"/>
  <c r="A856" i="5" s="1"/>
  <c r="B855" i="5"/>
  <c r="A855" i="5" s="1"/>
  <c r="B854" i="5"/>
  <c r="A854" i="5" s="1"/>
  <c r="B853" i="5"/>
  <c r="A853" i="5" s="1"/>
  <c r="B852" i="5"/>
  <c r="A852" i="5" s="1"/>
  <c r="B851" i="5"/>
  <c r="A851" i="5" s="1"/>
  <c r="B850" i="5"/>
  <c r="A850" i="5" s="1"/>
  <c r="B849" i="5"/>
  <c r="A849" i="5" s="1"/>
  <c r="B848" i="5"/>
  <c r="A848" i="5" s="1"/>
  <c r="B847" i="5"/>
  <c r="A847" i="5" s="1"/>
  <c r="B846" i="5"/>
  <c r="A846" i="5" s="1"/>
  <c r="B845" i="5"/>
  <c r="A845" i="5" s="1"/>
  <c r="B844" i="5"/>
  <c r="A844" i="5" s="1"/>
  <c r="B843" i="5"/>
  <c r="A843" i="5" s="1"/>
  <c r="B842" i="5"/>
  <c r="A842" i="5" s="1"/>
  <c r="B841" i="5"/>
  <c r="A841" i="5" s="1"/>
  <c r="B840" i="5"/>
  <c r="A840" i="5" s="1"/>
  <c r="B839" i="5"/>
  <c r="A839" i="5" s="1"/>
  <c r="B837" i="5"/>
  <c r="A837" i="5" s="1"/>
  <c r="B836" i="5"/>
  <c r="A836" i="5" s="1"/>
  <c r="B835" i="5"/>
  <c r="A835" i="5" s="1"/>
  <c r="B834" i="5"/>
  <c r="A834" i="5" s="1"/>
  <c r="B833" i="5"/>
  <c r="A833" i="5" s="1"/>
  <c r="B832" i="5"/>
  <c r="A832" i="5" s="1"/>
  <c r="B831" i="5"/>
  <c r="A831" i="5" s="1"/>
  <c r="B830" i="5"/>
  <c r="A830" i="5" s="1"/>
  <c r="B829" i="5"/>
  <c r="A829" i="5" s="1"/>
  <c r="B828" i="5"/>
  <c r="A828" i="5" s="1"/>
  <c r="B827" i="5"/>
  <c r="A827" i="5" s="1"/>
  <c r="B826" i="5"/>
  <c r="A826" i="5" s="1"/>
  <c r="B825" i="5"/>
  <c r="A825" i="5" s="1"/>
  <c r="B824" i="5"/>
  <c r="A824" i="5" s="1"/>
  <c r="B823" i="5"/>
  <c r="A823" i="5" s="1"/>
  <c r="B822" i="5"/>
  <c r="A822" i="5" s="1"/>
  <c r="B821" i="5"/>
  <c r="A821" i="5" s="1"/>
  <c r="B820" i="5"/>
  <c r="A820" i="5" s="1"/>
  <c r="B819" i="5"/>
  <c r="A819" i="5" s="1"/>
  <c r="B818" i="5"/>
  <c r="A818" i="5" s="1"/>
  <c r="B817" i="5"/>
  <c r="A817" i="5" s="1"/>
  <c r="B815" i="5"/>
  <c r="A815" i="5" s="1"/>
  <c r="B814" i="5"/>
  <c r="A814" i="5" s="1"/>
  <c r="B813" i="5"/>
  <c r="A813" i="5" s="1"/>
  <c r="B812" i="5"/>
  <c r="A812" i="5" s="1"/>
  <c r="B811" i="5"/>
  <c r="A811" i="5" s="1"/>
  <c r="B810" i="5"/>
  <c r="A810" i="5" s="1"/>
  <c r="B809" i="5"/>
  <c r="A809" i="5" s="1"/>
  <c r="B808" i="5"/>
  <c r="A808" i="5" s="1"/>
  <c r="B807" i="5"/>
  <c r="A807" i="5" s="1"/>
  <c r="B806" i="5"/>
  <c r="A806" i="5" s="1"/>
  <c r="B805" i="5"/>
  <c r="A805" i="5" s="1"/>
  <c r="B804" i="5"/>
  <c r="A804" i="5" s="1"/>
  <c r="B803" i="5"/>
  <c r="A803" i="5" s="1"/>
  <c r="B802" i="5"/>
  <c r="A802" i="5" s="1"/>
  <c r="B801" i="5"/>
  <c r="A801" i="5" s="1"/>
  <c r="B800" i="5"/>
  <c r="A800" i="5" s="1"/>
  <c r="B799" i="5"/>
  <c r="A799" i="5" s="1"/>
  <c r="B798" i="5"/>
  <c r="A798" i="5" s="1"/>
  <c r="B797" i="5"/>
  <c r="A797" i="5" s="1"/>
  <c r="B796" i="5"/>
  <c r="A796" i="5" s="1"/>
  <c r="B795" i="5"/>
  <c r="A795" i="5" s="1"/>
  <c r="B793" i="5"/>
  <c r="A793" i="5" s="1"/>
  <c r="B792" i="5"/>
  <c r="A792" i="5" s="1"/>
  <c r="B791" i="5"/>
  <c r="A791" i="5" s="1"/>
  <c r="B790" i="5"/>
  <c r="A790" i="5" s="1"/>
  <c r="B789" i="5"/>
  <c r="A789" i="5" s="1"/>
  <c r="B788" i="5"/>
  <c r="A788" i="5" s="1"/>
  <c r="B787" i="5"/>
  <c r="A787" i="5" s="1"/>
  <c r="B786" i="5"/>
  <c r="A786" i="5" s="1"/>
  <c r="B785" i="5"/>
  <c r="A785" i="5" s="1"/>
  <c r="B784" i="5"/>
  <c r="A784" i="5" s="1"/>
  <c r="B783" i="5"/>
  <c r="A783" i="5" s="1"/>
  <c r="B782" i="5"/>
  <c r="A782" i="5" s="1"/>
  <c r="B781" i="5"/>
  <c r="A781" i="5" s="1"/>
  <c r="B780" i="5"/>
  <c r="A780" i="5" s="1"/>
  <c r="B779" i="5"/>
  <c r="A779" i="5" s="1"/>
  <c r="B778" i="5"/>
  <c r="A778" i="5" s="1"/>
  <c r="B777" i="5"/>
  <c r="A777" i="5" s="1"/>
  <c r="B776" i="5"/>
  <c r="A776" i="5" s="1"/>
  <c r="B775" i="5"/>
  <c r="A775" i="5" s="1"/>
  <c r="B774" i="5"/>
  <c r="A774" i="5" s="1"/>
  <c r="B773" i="5"/>
  <c r="A773" i="5" s="1"/>
  <c r="B771" i="5"/>
  <c r="A771" i="5" s="1"/>
  <c r="B770" i="5"/>
  <c r="A770" i="5" s="1"/>
  <c r="B769" i="5"/>
  <c r="A769" i="5" s="1"/>
  <c r="B768" i="5"/>
  <c r="A768" i="5" s="1"/>
  <c r="B767" i="5"/>
  <c r="A767" i="5" s="1"/>
  <c r="B766" i="5"/>
  <c r="A766" i="5" s="1"/>
  <c r="B765" i="5"/>
  <c r="A765" i="5" s="1"/>
  <c r="B764" i="5"/>
  <c r="A764" i="5" s="1"/>
  <c r="B763" i="5"/>
  <c r="A763" i="5" s="1"/>
  <c r="B762" i="5"/>
  <c r="A762" i="5" s="1"/>
  <c r="B761" i="5"/>
  <c r="A761" i="5" s="1"/>
  <c r="B760" i="5"/>
  <c r="A760" i="5" s="1"/>
  <c r="B759" i="5"/>
  <c r="A759" i="5" s="1"/>
  <c r="B758" i="5"/>
  <c r="A758" i="5" s="1"/>
  <c r="B757" i="5"/>
  <c r="A757" i="5" s="1"/>
  <c r="B756" i="5"/>
  <c r="A756" i="5" s="1"/>
  <c r="B755" i="5"/>
  <c r="A755" i="5" s="1"/>
  <c r="B754" i="5"/>
  <c r="A754" i="5" s="1"/>
  <c r="B753" i="5"/>
  <c r="A753" i="5" s="1"/>
  <c r="B752" i="5"/>
  <c r="A752" i="5" s="1"/>
  <c r="B751" i="5"/>
  <c r="A751" i="5" s="1"/>
  <c r="B749" i="5"/>
  <c r="A749" i="5" s="1"/>
  <c r="B748" i="5"/>
  <c r="A748" i="5" s="1"/>
  <c r="B747" i="5"/>
  <c r="A747" i="5" s="1"/>
  <c r="B746" i="5"/>
  <c r="A746" i="5" s="1"/>
  <c r="B745" i="5"/>
  <c r="A745" i="5" s="1"/>
  <c r="B744" i="5"/>
  <c r="A744" i="5" s="1"/>
  <c r="B743" i="5"/>
  <c r="A743" i="5" s="1"/>
  <c r="B742" i="5"/>
  <c r="A742" i="5" s="1"/>
  <c r="B741" i="5"/>
  <c r="A741" i="5" s="1"/>
  <c r="B740" i="5"/>
  <c r="A740" i="5" s="1"/>
  <c r="B739" i="5"/>
  <c r="A739" i="5" s="1"/>
  <c r="B738" i="5"/>
  <c r="A738" i="5" s="1"/>
  <c r="B737" i="5"/>
  <c r="A737" i="5" s="1"/>
  <c r="B736" i="5"/>
  <c r="A736" i="5" s="1"/>
  <c r="B735" i="5"/>
  <c r="A735" i="5" s="1"/>
  <c r="B734" i="5"/>
  <c r="A734" i="5" s="1"/>
  <c r="B733" i="5"/>
  <c r="A733" i="5" s="1"/>
  <c r="B732" i="5"/>
  <c r="A732" i="5" s="1"/>
  <c r="B731" i="5"/>
  <c r="A731" i="5" s="1"/>
  <c r="B730" i="5"/>
  <c r="A730" i="5" s="1"/>
  <c r="B729" i="5"/>
  <c r="A729" i="5" s="1"/>
  <c r="B727" i="5"/>
  <c r="A727" i="5" s="1"/>
  <c r="B726" i="5"/>
  <c r="A726" i="5" s="1"/>
  <c r="B725" i="5"/>
  <c r="A725" i="5" s="1"/>
  <c r="B724" i="5"/>
  <c r="A724" i="5" s="1"/>
  <c r="B723" i="5"/>
  <c r="A723" i="5" s="1"/>
  <c r="B722" i="5"/>
  <c r="A722" i="5" s="1"/>
  <c r="B721" i="5"/>
  <c r="A721" i="5" s="1"/>
  <c r="B720" i="5"/>
  <c r="A720" i="5" s="1"/>
  <c r="B719" i="5"/>
  <c r="A719" i="5" s="1"/>
  <c r="B718" i="5"/>
  <c r="A718" i="5" s="1"/>
  <c r="B717" i="5"/>
  <c r="A717" i="5" s="1"/>
  <c r="B716" i="5"/>
  <c r="A716" i="5" s="1"/>
  <c r="B715" i="5"/>
  <c r="A715" i="5" s="1"/>
  <c r="B714" i="5"/>
  <c r="A714" i="5" s="1"/>
  <c r="B713" i="5"/>
  <c r="A713" i="5" s="1"/>
  <c r="B712" i="5"/>
  <c r="A712" i="5" s="1"/>
  <c r="B711" i="5"/>
  <c r="A711" i="5" s="1"/>
  <c r="B710" i="5"/>
  <c r="A710" i="5" s="1"/>
  <c r="B709" i="5"/>
  <c r="A709" i="5" s="1"/>
  <c r="B708" i="5"/>
  <c r="A708" i="5" s="1"/>
  <c r="B707" i="5"/>
  <c r="A707" i="5" s="1"/>
  <c r="B705" i="5"/>
  <c r="A705" i="5" s="1"/>
  <c r="B704" i="5"/>
  <c r="A704" i="5" s="1"/>
  <c r="B703" i="5"/>
  <c r="A703" i="5" s="1"/>
  <c r="B702" i="5"/>
  <c r="A702" i="5" s="1"/>
  <c r="B701" i="5"/>
  <c r="A701" i="5" s="1"/>
  <c r="B700" i="5"/>
  <c r="A700" i="5" s="1"/>
  <c r="B699" i="5"/>
  <c r="A699" i="5" s="1"/>
  <c r="B698" i="5"/>
  <c r="A698" i="5" s="1"/>
  <c r="B697" i="5"/>
  <c r="A697" i="5" s="1"/>
  <c r="B696" i="5"/>
  <c r="A696" i="5" s="1"/>
  <c r="B695" i="5"/>
  <c r="A695" i="5" s="1"/>
  <c r="B694" i="5"/>
  <c r="A694" i="5" s="1"/>
  <c r="B693" i="5"/>
  <c r="A693" i="5" s="1"/>
  <c r="B692" i="5"/>
  <c r="A692" i="5" s="1"/>
  <c r="B691" i="5"/>
  <c r="A691" i="5" s="1"/>
  <c r="B690" i="5"/>
  <c r="A690" i="5" s="1"/>
  <c r="B689" i="5"/>
  <c r="A689" i="5" s="1"/>
  <c r="B688" i="5"/>
  <c r="A688" i="5" s="1"/>
  <c r="B687" i="5"/>
  <c r="A687" i="5" s="1"/>
  <c r="B686" i="5"/>
  <c r="A686" i="5" s="1"/>
  <c r="B685" i="5"/>
  <c r="A685" i="5" s="1"/>
  <c r="B683" i="5"/>
  <c r="A683" i="5" s="1"/>
  <c r="B682" i="5"/>
  <c r="A682" i="5" s="1"/>
  <c r="B681" i="5"/>
  <c r="A681" i="5" s="1"/>
  <c r="B680" i="5"/>
  <c r="A680" i="5" s="1"/>
  <c r="B679" i="5"/>
  <c r="A679" i="5" s="1"/>
  <c r="B678" i="5"/>
  <c r="A678" i="5" s="1"/>
  <c r="B677" i="5"/>
  <c r="A677" i="5" s="1"/>
  <c r="B676" i="5"/>
  <c r="A676" i="5" s="1"/>
  <c r="B675" i="5"/>
  <c r="A675" i="5" s="1"/>
  <c r="B674" i="5"/>
  <c r="A674" i="5" s="1"/>
  <c r="B673" i="5"/>
  <c r="A673" i="5" s="1"/>
  <c r="B672" i="5" l="1"/>
  <c r="A672" i="5" s="1"/>
  <c r="B671" i="5"/>
  <c r="A671" i="5" s="1"/>
  <c r="B670" i="5"/>
  <c r="A670" i="5" s="1"/>
  <c r="B669" i="5"/>
  <c r="A669" i="5" s="1"/>
  <c r="B668" i="5"/>
  <c r="A668" i="5" s="1"/>
  <c r="B667" i="5"/>
  <c r="A667" i="5" s="1"/>
  <c r="B666" i="5"/>
  <c r="A666" i="5" s="1"/>
  <c r="B665" i="5"/>
  <c r="A665" i="5" s="1"/>
  <c r="B664" i="5"/>
  <c r="A664" i="5" s="1"/>
  <c r="B663" i="5"/>
  <c r="A663" i="5" s="1"/>
  <c r="B661" i="5"/>
  <c r="A661" i="5" s="1"/>
  <c r="B660" i="5"/>
  <c r="A660" i="5" s="1"/>
  <c r="B659" i="5"/>
  <c r="A659" i="5" s="1"/>
  <c r="B658" i="5"/>
  <c r="A658" i="5" s="1"/>
  <c r="B657" i="5"/>
  <c r="A657" i="5" s="1"/>
  <c r="B656" i="5"/>
  <c r="A656" i="5" s="1"/>
  <c r="B655" i="5"/>
  <c r="A655" i="5" s="1"/>
  <c r="B654" i="5"/>
  <c r="A654" i="5" s="1"/>
  <c r="B653" i="5"/>
  <c r="A653" i="5" s="1"/>
  <c r="B652" i="5"/>
  <c r="A652" i="5" s="1"/>
  <c r="B651" i="5"/>
  <c r="A651" i="5" s="1"/>
  <c r="B650" i="5"/>
  <c r="A650" i="5" s="1"/>
  <c r="B649" i="5"/>
  <c r="A649" i="5" s="1"/>
  <c r="B648" i="5"/>
  <c r="A648" i="5" s="1"/>
  <c r="B647" i="5"/>
  <c r="A647" i="5" s="1"/>
  <c r="B646" i="5"/>
  <c r="A646" i="5" s="1"/>
  <c r="B645" i="5"/>
  <c r="A645" i="5" s="1"/>
  <c r="B644" i="5"/>
  <c r="A644" i="5" s="1"/>
  <c r="B643" i="5"/>
  <c r="A643" i="5" s="1"/>
  <c r="B642" i="5"/>
  <c r="A642" i="5" s="1"/>
  <c r="B641" i="5"/>
  <c r="A641" i="5" s="1"/>
  <c r="B639" i="5"/>
  <c r="A639" i="5" s="1"/>
  <c r="B638" i="5"/>
  <c r="A638" i="5" s="1"/>
  <c r="B637" i="5"/>
  <c r="A637" i="5" s="1"/>
  <c r="B636" i="5"/>
  <c r="A636" i="5" s="1"/>
  <c r="B635" i="5"/>
  <c r="A635" i="5" s="1"/>
  <c r="B634" i="5"/>
  <c r="A634" i="5" s="1"/>
  <c r="B633" i="5"/>
  <c r="A633" i="5" s="1"/>
  <c r="B632" i="5"/>
  <c r="A632" i="5" s="1"/>
  <c r="B631" i="5"/>
  <c r="A631" i="5" s="1"/>
  <c r="B630" i="5"/>
  <c r="A630" i="5" s="1"/>
  <c r="B629" i="5"/>
  <c r="A629" i="5" s="1"/>
  <c r="B628" i="5"/>
  <c r="A628" i="5" s="1"/>
  <c r="B627" i="5"/>
  <c r="A627" i="5" s="1"/>
  <c r="B626" i="5"/>
  <c r="A626" i="5" s="1"/>
  <c r="B625" i="5"/>
  <c r="A625" i="5" s="1"/>
  <c r="B624" i="5"/>
  <c r="A624" i="5" s="1"/>
  <c r="B623" i="5"/>
  <c r="A623" i="5" s="1"/>
  <c r="B622" i="5"/>
  <c r="A622" i="5" s="1"/>
  <c r="B621" i="5"/>
  <c r="A621" i="5" s="1"/>
  <c r="B620" i="5"/>
  <c r="A620" i="5" s="1"/>
  <c r="B619" i="5"/>
  <c r="A619" i="5" s="1"/>
  <c r="B617" i="5"/>
  <c r="A617" i="5" s="1"/>
  <c r="B616" i="5"/>
  <c r="A616" i="5" s="1"/>
  <c r="B615" i="5"/>
  <c r="A615" i="5" s="1"/>
  <c r="B614" i="5"/>
  <c r="A614" i="5" s="1"/>
  <c r="B613" i="5"/>
  <c r="A613" i="5" s="1"/>
  <c r="B612" i="5"/>
  <c r="A612" i="5" s="1"/>
  <c r="B611" i="5"/>
  <c r="A611" i="5" s="1"/>
  <c r="B610" i="5"/>
  <c r="A610" i="5" s="1"/>
  <c r="B609" i="5"/>
  <c r="A609" i="5" s="1"/>
  <c r="B608" i="5"/>
  <c r="A608" i="5" s="1"/>
  <c r="B607" i="5"/>
  <c r="A607" i="5" s="1"/>
  <c r="B606" i="5"/>
  <c r="A606" i="5" s="1"/>
  <c r="B605" i="5"/>
  <c r="A605" i="5" s="1"/>
  <c r="B604" i="5"/>
  <c r="A604" i="5" s="1"/>
  <c r="B603" i="5"/>
  <c r="A603" i="5" s="1"/>
  <c r="B602" i="5"/>
  <c r="A602" i="5" s="1"/>
  <c r="B601" i="5"/>
  <c r="A601" i="5" s="1"/>
  <c r="B600" i="5"/>
  <c r="A600" i="5" s="1"/>
  <c r="B599" i="5"/>
  <c r="A599" i="5" s="1"/>
  <c r="B598" i="5"/>
  <c r="A598" i="5" s="1"/>
  <c r="B597" i="5"/>
  <c r="A597" i="5" s="1"/>
  <c r="B595" i="5"/>
  <c r="A595" i="5" s="1"/>
  <c r="B594" i="5"/>
  <c r="A594" i="5" s="1"/>
  <c r="B593" i="5"/>
  <c r="A593" i="5" s="1"/>
  <c r="B592" i="5"/>
  <c r="A592" i="5" s="1"/>
  <c r="B591" i="5"/>
  <c r="A591" i="5" s="1"/>
  <c r="B590" i="5"/>
  <c r="A590" i="5" s="1"/>
  <c r="B589" i="5"/>
  <c r="A589" i="5" s="1"/>
  <c r="B588" i="5"/>
  <c r="A588" i="5" s="1"/>
  <c r="B587" i="5"/>
  <c r="A587" i="5" s="1"/>
  <c r="B586" i="5"/>
  <c r="A586" i="5" s="1"/>
  <c r="B585" i="5"/>
  <c r="A585" i="5" s="1"/>
  <c r="B584" i="5"/>
  <c r="A584" i="5" s="1"/>
  <c r="B583" i="5"/>
  <c r="A583" i="5" s="1"/>
  <c r="B582" i="5"/>
  <c r="A582" i="5" s="1"/>
  <c r="B581" i="5"/>
  <c r="A581" i="5" s="1"/>
  <c r="B580" i="5"/>
  <c r="A580" i="5" s="1"/>
  <c r="B579" i="5"/>
  <c r="A579" i="5" s="1"/>
  <c r="B578" i="5"/>
  <c r="A578" i="5" s="1"/>
  <c r="B577" i="5"/>
  <c r="A577" i="5" s="1"/>
  <c r="B576" i="5"/>
  <c r="A576" i="5" s="1"/>
  <c r="B575" i="5"/>
  <c r="A575" i="5" s="1"/>
  <c r="B573" i="5"/>
  <c r="A573" i="5" s="1"/>
  <c r="B572" i="5"/>
  <c r="A572" i="5" s="1"/>
  <c r="B571" i="5"/>
  <c r="A571" i="5" s="1"/>
  <c r="B570" i="5"/>
  <c r="A570" i="5" s="1"/>
  <c r="B569" i="5"/>
  <c r="A569" i="5" s="1"/>
  <c r="B568" i="5"/>
  <c r="A568" i="5" s="1"/>
  <c r="B567" i="5"/>
  <c r="A567" i="5" s="1"/>
  <c r="B566" i="5"/>
  <c r="A566" i="5" s="1"/>
  <c r="B565" i="5"/>
  <c r="A565" i="5" s="1"/>
  <c r="B564" i="5"/>
  <c r="A564" i="5" s="1"/>
  <c r="B563" i="5"/>
  <c r="A563" i="5" s="1"/>
  <c r="B562" i="5"/>
  <c r="A562" i="5" s="1"/>
  <c r="B561" i="5"/>
  <c r="A561" i="5" s="1"/>
  <c r="B560" i="5"/>
  <c r="A560" i="5" s="1"/>
  <c r="B559" i="5"/>
  <c r="A559" i="5" s="1"/>
  <c r="B558" i="5"/>
  <c r="A558" i="5" s="1"/>
  <c r="B557" i="5"/>
  <c r="A557" i="5" s="1"/>
  <c r="B556" i="5"/>
  <c r="A556" i="5" s="1"/>
  <c r="B555" i="5"/>
  <c r="A555" i="5" s="1"/>
  <c r="B554" i="5"/>
  <c r="A554" i="5" s="1"/>
  <c r="B553" i="5"/>
  <c r="A553" i="5" s="1"/>
  <c r="B551" i="5"/>
  <c r="A551" i="5" s="1"/>
  <c r="B550" i="5"/>
  <c r="A550" i="5" s="1"/>
  <c r="B549" i="5"/>
  <c r="A549" i="5" s="1"/>
  <c r="B548" i="5"/>
  <c r="A548" i="5" s="1"/>
  <c r="B547" i="5"/>
  <c r="A547" i="5" s="1"/>
  <c r="B546" i="5"/>
  <c r="A546" i="5" s="1"/>
  <c r="B545" i="5"/>
  <c r="A545" i="5" s="1"/>
  <c r="B544" i="5"/>
  <c r="A544" i="5" s="1"/>
  <c r="B543" i="5"/>
  <c r="A543" i="5" s="1"/>
  <c r="B542" i="5"/>
  <c r="A542" i="5" s="1"/>
  <c r="B541" i="5"/>
  <c r="A541" i="5" s="1"/>
  <c r="B540" i="5"/>
  <c r="A540" i="5" s="1"/>
  <c r="B539" i="5"/>
  <c r="A539" i="5" s="1"/>
  <c r="B538" i="5"/>
  <c r="A538" i="5" s="1"/>
  <c r="B537" i="5"/>
  <c r="A537" i="5" s="1"/>
  <c r="B536" i="5"/>
  <c r="A536" i="5" s="1"/>
  <c r="B535" i="5"/>
  <c r="A535" i="5" s="1"/>
  <c r="B534" i="5"/>
  <c r="A534" i="5" s="1"/>
  <c r="B533" i="5"/>
  <c r="A533" i="5" s="1"/>
  <c r="B532" i="5"/>
  <c r="A532" i="5" s="1"/>
  <c r="B531" i="5"/>
  <c r="A531" i="5" s="1"/>
  <c r="B529" i="5"/>
  <c r="A529" i="5" s="1"/>
  <c r="B528" i="5"/>
  <c r="A528" i="5" s="1"/>
  <c r="B527" i="5"/>
  <c r="A527" i="5" s="1"/>
  <c r="B526" i="5"/>
  <c r="A526" i="5" s="1"/>
  <c r="B525" i="5"/>
  <c r="A525" i="5" s="1"/>
  <c r="B524" i="5"/>
  <c r="A524" i="5" s="1"/>
  <c r="B523" i="5"/>
  <c r="A523" i="5" s="1"/>
  <c r="B522" i="5"/>
  <c r="A522" i="5" s="1"/>
  <c r="B521" i="5"/>
  <c r="A521" i="5" s="1"/>
  <c r="B520" i="5"/>
  <c r="A520" i="5" s="1"/>
  <c r="B519" i="5"/>
  <c r="A519" i="5" s="1"/>
  <c r="B518" i="5"/>
  <c r="A518" i="5" s="1"/>
  <c r="B517" i="5"/>
  <c r="A517" i="5" s="1"/>
  <c r="B516" i="5"/>
  <c r="A516" i="5" s="1"/>
  <c r="B515" i="5"/>
  <c r="A515" i="5" s="1"/>
  <c r="B514" i="5"/>
  <c r="A514" i="5" s="1"/>
  <c r="B513" i="5"/>
  <c r="A513" i="5" s="1"/>
  <c r="B512" i="5"/>
  <c r="A512" i="5" s="1"/>
  <c r="B511" i="5"/>
  <c r="A511" i="5" s="1"/>
  <c r="B510" i="5"/>
  <c r="A510" i="5" s="1"/>
  <c r="B509" i="5"/>
  <c r="A509" i="5" s="1"/>
  <c r="B507" i="5"/>
  <c r="A507" i="5" s="1"/>
  <c r="B506" i="5"/>
  <c r="A506" i="5" s="1"/>
  <c r="B505" i="5"/>
  <c r="A505" i="5" s="1"/>
  <c r="B504" i="5"/>
  <c r="A504" i="5" s="1"/>
  <c r="B503" i="5"/>
  <c r="A503" i="5" s="1"/>
  <c r="B502" i="5"/>
  <c r="A502" i="5" s="1"/>
  <c r="B501" i="5"/>
  <c r="A501" i="5" s="1"/>
  <c r="B500" i="5"/>
  <c r="A500" i="5" s="1"/>
  <c r="B499" i="5"/>
  <c r="A499" i="5" s="1"/>
  <c r="B498" i="5"/>
  <c r="A498" i="5" s="1"/>
  <c r="B497" i="5"/>
  <c r="A497" i="5" s="1"/>
  <c r="B496" i="5"/>
  <c r="A496" i="5" s="1"/>
  <c r="B495" i="5"/>
  <c r="A495" i="5" s="1"/>
  <c r="B494" i="5"/>
  <c r="A494" i="5" s="1"/>
  <c r="B493" i="5"/>
  <c r="A493" i="5" s="1"/>
  <c r="B492" i="5"/>
  <c r="A492" i="5" s="1"/>
  <c r="B491" i="5"/>
  <c r="A491" i="5" s="1"/>
  <c r="B490" i="5"/>
  <c r="A490" i="5" s="1"/>
  <c r="B489" i="5"/>
  <c r="A489" i="5" s="1"/>
  <c r="B488" i="5"/>
  <c r="A488" i="5" s="1"/>
  <c r="B487" i="5"/>
  <c r="A487" i="5" s="1"/>
  <c r="B485" i="5"/>
  <c r="A485" i="5" s="1"/>
  <c r="B484" i="5"/>
  <c r="A484" i="5" s="1"/>
  <c r="B483" i="5"/>
  <c r="A483" i="5" s="1"/>
  <c r="B482" i="5"/>
  <c r="A482" i="5" s="1"/>
  <c r="B481" i="5"/>
  <c r="A481" i="5" s="1"/>
  <c r="B480" i="5"/>
  <c r="A480" i="5" s="1"/>
  <c r="B479" i="5"/>
  <c r="A479" i="5" s="1"/>
  <c r="B478" i="5"/>
  <c r="A478" i="5" s="1"/>
  <c r="B477" i="5"/>
  <c r="A477" i="5" s="1"/>
  <c r="B476" i="5"/>
  <c r="A476" i="5" s="1"/>
  <c r="B475" i="5"/>
  <c r="A475" i="5" s="1"/>
  <c r="B474" i="5"/>
  <c r="A474" i="5" s="1"/>
  <c r="B473" i="5"/>
  <c r="A473" i="5" s="1"/>
  <c r="B472" i="5"/>
  <c r="A472" i="5" s="1"/>
  <c r="B471" i="5"/>
  <c r="A471" i="5" s="1"/>
  <c r="B470" i="5"/>
  <c r="A470" i="5" s="1"/>
  <c r="B469" i="5"/>
  <c r="A469" i="5" s="1"/>
  <c r="B468" i="5"/>
  <c r="A468" i="5" s="1"/>
  <c r="B467" i="5"/>
  <c r="A467" i="5" s="1"/>
  <c r="B466" i="5"/>
  <c r="A466" i="5" s="1"/>
  <c r="B465" i="5"/>
  <c r="A465" i="5" s="1"/>
  <c r="B463" i="5"/>
  <c r="A463" i="5" s="1"/>
  <c r="B462" i="5"/>
  <c r="A462" i="5" s="1"/>
  <c r="B461" i="5"/>
  <c r="A461" i="5" s="1"/>
  <c r="B460" i="5"/>
  <c r="A460" i="5" s="1"/>
  <c r="B459" i="5"/>
  <c r="A459" i="5" s="1"/>
  <c r="B458" i="5"/>
  <c r="A458" i="5" s="1"/>
  <c r="B457" i="5"/>
  <c r="A457" i="5" s="1"/>
  <c r="B456" i="5"/>
  <c r="A456" i="5" s="1"/>
  <c r="B455" i="5"/>
  <c r="A455" i="5" s="1"/>
  <c r="B454" i="5"/>
  <c r="A454" i="5" s="1"/>
  <c r="B453" i="5"/>
  <c r="A453" i="5" s="1"/>
  <c r="B452" i="5"/>
  <c r="A452" i="5" s="1"/>
  <c r="B451" i="5"/>
  <c r="A451" i="5" s="1"/>
  <c r="B450" i="5"/>
  <c r="A450" i="5" s="1"/>
  <c r="B449" i="5"/>
  <c r="A449" i="5" s="1"/>
  <c r="B448" i="5"/>
  <c r="A448" i="5" s="1"/>
  <c r="B447" i="5"/>
  <c r="A447" i="5" s="1"/>
  <c r="B446" i="5"/>
  <c r="A446" i="5" s="1"/>
  <c r="B445" i="5"/>
  <c r="A445" i="5" s="1"/>
  <c r="B444" i="5"/>
  <c r="A444" i="5" s="1"/>
  <c r="B443" i="5"/>
  <c r="A443" i="5" s="1"/>
  <c r="B441" i="5"/>
  <c r="A441" i="5" s="1"/>
  <c r="B440" i="5"/>
  <c r="A440" i="5" s="1"/>
  <c r="B439" i="5"/>
  <c r="A439" i="5" s="1"/>
  <c r="B438" i="5"/>
  <c r="A438" i="5" s="1"/>
  <c r="B437" i="5"/>
  <c r="A437" i="5" s="1"/>
  <c r="B436" i="5"/>
  <c r="A436" i="5" s="1"/>
  <c r="B435" i="5"/>
  <c r="A435" i="5" s="1"/>
  <c r="B434" i="5"/>
  <c r="A434" i="5" s="1"/>
  <c r="B433" i="5"/>
  <c r="A433" i="5" s="1"/>
  <c r="B432" i="5"/>
  <c r="A432" i="5" s="1"/>
  <c r="B431" i="5"/>
  <c r="A431" i="5" s="1"/>
  <c r="B430" i="5"/>
  <c r="A430" i="5" s="1"/>
  <c r="B429" i="5"/>
  <c r="A429" i="5" s="1"/>
  <c r="B428" i="5"/>
  <c r="A428" i="5" s="1"/>
  <c r="B427" i="5"/>
  <c r="A427" i="5" s="1"/>
  <c r="B426" i="5"/>
  <c r="A426" i="5" s="1"/>
  <c r="B425" i="5"/>
  <c r="A425" i="5" s="1"/>
  <c r="B424" i="5"/>
  <c r="A424" i="5" s="1"/>
  <c r="B423" i="5"/>
  <c r="A423" i="5" s="1"/>
  <c r="B422" i="5"/>
  <c r="A422" i="5" s="1"/>
  <c r="B421" i="5"/>
  <c r="A421" i="5" s="1"/>
  <c r="B419" i="5"/>
  <c r="A419" i="5" s="1"/>
  <c r="B418" i="5"/>
  <c r="A418" i="5" s="1"/>
  <c r="B417" i="5"/>
  <c r="A417" i="5" s="1"/>
  <c r="B416" i="5"/>
  <c r="A416" i="5" s="1"/>
  <c r="B415" i="5"/>
  <c r="A415" i="5" s="1"/>
  <c r="B414" i="5"/>
  <c r="A414" i="5" s="1"/>
  <c r="B413" i="5"/>
  <c r="A413" i="5" s="1"/>
  <c r="B412" i="5"/>
  <c r="A412" i="5" s="1"/>
  <c r="B411" i="5"/>
  <c r="A411" i="5" s="1"/>
  <c r="B410" i="5"/>
  <c r="A410" i="5" s="1"/>
  <c r="B409" i="5"/>
  <c r="A409" i="5" s="1"/>
  <c r="B408" i="5"/>
  <c r="A408" i="5" s="1"/>
  <c r="B407" i="5"/>
  <c r="A407" i="5" s="1"/>
  <c r="B406" i="5"/>
  <c r="A406" i="5" s="1"/>
  <c r="B405" i="5"/>
  <c r="A405" i="5" s="1"/>
  <c r="B404" i="5"/>
  <c r="A404" i="5" s="1"/>
  <c r="B403" i="5"/>
  <c r="A403" i="5" s="1"/>
  <c r="B402" i="5"/>
  <c r="A402" i="5" s="1"/>
  <c r="B401" i="5"/>
  <c r="A401" i="5" s="1"/>
  <c r="B400" i="5"/>
  <c r="A400" i="5" s="1"/>
  <c r="B399" i="5"/>
  <c r="A399" i="5" s="1"/>
  <c r="B397" i="5"/>
  <c r="A397" i="5" s="1"/>
  <c r="B396" i="5"/>
  <c r="A396" i="5" s="1"/>
  <c r="B395" i="5"/>
  <c r="A395" i="5" s="1"/>
  <c r="B394" i="5"/>
  <c r="A394" i="5" s="1"/>
  <c r="B393" i="5"/>
  <c r="A393" i="5" s="1"/>
  <c r="B392" i="5"/>
  <c r="A392" i="5" s="1"/>
  <c r="B391" i="5"/>
  <c r="A391" i="5" s="1"/>
  <c r="B390" i="5"/>
  <c r="A390" i="5" s="1"/>
  <c r="B389" i="5"/>
  <c r="A389" i="5" s="1"/>
  <c r="B388" i="5"/>
  <c r="A388" i="5" s="1"/>
  <c r="B387" i="5"/>
  <c r="A387" i="5" s="1"/>
  <c r="B386" i="5"/>
  <c r="A386" i="5" s="1"/>
  <c r="B385" i="5"/>
  <c r="A385" i="5" s="1"/>
  <c r="B384" i="5"/>
  <c r="A384" i="5" s="1"/>
  <c r="B383" i="5"/>
  <c r="A383" i="5" s="1"/>
  <c r="B382" i="5"/>
  <c r="A382" i="5" s="1"/>
  <c r="B381" i="5"/>
  <c r="A381" i="5" s="1"/>
  <c r="B380" i="5"/>
  <c r="A380" i="5" s="1"/>
  <c r="B379" i="5"/>
  <c r="A379" i="5" s="1"/>
  <c r="B378" i="5"/>
  <c r="A378" i="5" s="1"/>
  <c r="B377" i="5"/>
  <c r="A377" i="5" s="1"/>
  <c r="B375" i="5"/>
  <c r="A375" i="5" s="1"/>
  <c r="B374" i="5"/>
  <c r="A374" i="5" s="1"/>
  <c r="B373" i="5"/>
  <c r="A373" i="5" s="1"/>
  <c r="B372" i="5"/>
  <c r="A372" i="5" s="1"/>
  <c r="B371" i="5"/>
  <c r="A371" i="5" s="1"/>
  <c r="B370" i="5"/>
  <c r="A370" i="5" s="1"/>
  <c r="B369" i="5"/>
  <c r="A369" i="5" s="1"/>
  <c r="B368" i="5"/>
  <c r="A368" i="5" s="1"/>
  <c r="B367" i="5"/>
  <c r="A367" i="5" s="1"/>
  <c r="B366" i="5"/>
  <c r="A366" i="5" s="1"/>
  <c r="B365" i="5"/>
  <c r="A365" i="5" s="1"/>
  <c r="B364" i="5"/>
  <c r="A364" i="5" s="1"/>
  <c r="B363" i="5"/>
  <c r="A363" i="5" s="1"/>
  <c r="B362" i="5"/>
  <c r="A362" i="5" s="1"/>
  <c r="B361" i="5"/>
  <c r="A361" i="5" s="1"/>
  <c r="B360" i="5"/>
  <c r="A360" i="5" s="1"/>
  <c r="B359" i="5"/>
  <c r="A359" i="5" s="1"/>
  <c r="B358" i="5"/>
  <c r="A358" i="5" s="1"/>
  <c r="B357" i="5"/>
  <c r="A357" i="5" s="1"/>
  <c r="B356" i="5"/>
  <c r="A356" i="5" s="1"/>
  <c r="B355" i="5"/>
  <c r="A355" i="5" s="1"/>
  <c r="B353" i="5"/>
  <c r="A353" i="5" s="1"/>
  <c r="B352" i="5"/>
  <c r="A352" i="5" s="1"/>
  <c r="B351" i="5"/>
  <c r="A351" i="5" s="1"/>
  <c r="B350" i="5"/>
  <c r="A350" i="5" s="1"/>
  <c r="B349" i="5"/>
  <c r="A349" i="5" s="1"/>
  <c r="B348" i="5"/>
  <c r="A348" i="5" s="1"/>
  <c r="B347" i="5"/>
  <c r="A347" i="5" s="1"/>
  <c r="B346" i="5"/>
  <c r="A346" i="5" s="1"/>
  <c r="B345" i="5"/>
  <c r="A345" i="5" s="1"/>
  <c r="B344" i="5"/>
  <c r="A344" i="5" s="1"/>
  <c r="B343" i="5"/>
  <c r="A343" i="5" s="1"/>
  <c r="B342" i="5"/>
  <c r="A342" i="5" s="1"/>
  <c r="B341" i="5"/>
  <c r="A341" i="5" s="1"/>
  <c r="B340" i="5"/>
  <c r="A340" i="5" s="1"/>
  <c r="B339" i="5"/>
  <c r="A339" i="5" s="1"/>
  <c r="B338" i="5"/>
  <c r="A338" i="5" s="1"/>
  <c r="B337" i="5"/>
  <c r="A337" i="5" s="1"/>
  <c r="B336" i="5"/>
  <c r="A336" i="5" s="1"/>
  <c r="B335" i="5"/>
  <c r="A335" i="5" s="1"/>
  <c r="B334" i="5"/>
  <c r="A334" i="5" s="1"/>
  <c r="B333" i="5"/>
  <c r="A333" i="5" s="1"/>
  <c r="B331" i="5"/>
  <c r="A331" i="5" s="1"/>
  <c r="B330" i="5"/>
  <c r="A330" i="5" s="1"/>
  <c r="B329" i="5"/>
  <c r="A329" i="5" s="1"/>
  <c r="B328" i="5"/>
  <c r="A328" i="5" s="1"/>
  <c r="B327" i="5"/>
  <c r="A327" i="5" s="1"/>
  <c r="B326" i="5"/>
  <c r="A326" i="5" s="1"/>
  <c r="B325" i="5"/>
  <c r="A325" i="5" s="1"/>
  <c r="B324" i="5"/>
  <c r="A324" i="5" s="1"/>
  <c r="B323" i="5"/>
  <c r="A323" i="5" s="1"/>
  <c r="B322" i="5"/>
  <c r="A322" i="5" s="1"/>
  <c r="B321" i="5"/>
  <c r="A321" i="5" s="1"/>
  <c r="B320" i="5"/>
  <c r="A320" i="5" s="1"/>
  <c r="B319" i="5"/>
  <c r="A319" i="5" s="1"/>
  <c r="B318" i="5"/>
  <c r="A318" i="5" s="1"/>
  <c r="B317" i="5"/>
  <c r="A317" i="5" s="1"/>
  <c r="B316" i="5"/>
  <c r="A316" i="5" s="1"/>
  <c r="B315" i="5"/>
  <c r="A315" i="5" s="1"/>
  <c r="B314" i="5"/>
  <c r="A314" i="5" s="1"/>
  <c r="B313" i="5"/>
  <c r="A313" i="5" s="1"/>
  <c r="B312" i="5"/>
  <c r="A312" i="5" s="1"/>
  <c r="B311" i="5"/>
  <c r="A311" i="5" s="1"/>
  <c r="B309" i="5"/>
  <c r="A309" i="5" s="1"/>
  <c r="B308" i="5"/>
  <c r="A308" i="5" s="1"/>
  <c r="B307" i="5"/>
  <c r="A307" i="5" s="1"/>
  <c r="B306" i="5"/>
  <c r="A306" i="5" s="1"/>
  <c r="B305" i="5"/>
  <c r="A305" i="5" s="1"/>
  <c r="B304" i="5"/>
  <c r="A304" i="5" s="1"/>
  <c r="B303" i="5"/>
  <c r="A303" i="5" s="1"/>
  <c r="B302" i="5"/>
  <c r="A302" i="5" s="1"/>
  <c r="B301" i="5"/>
  <c r="A301" i="5" s="1"/>
  <c r="B300" i="5"/>
  <c r="A300" i="5" s="1"/>
  <c r="B299" i="5"/>
  <c r="A299" i="5" s="1"/>
  <c r="B298" i="5"/>
  <c r="A298" i="5" s="1"/>
  <c r="B297" i="5"/>
  <c r="A297" i="5" s="1"/>
  <c r="B296" i="5"/>
  <c r="A296" i="5" s="1"/>
  <c r="B295" i="5"/>
  <c r="A295" i="5" s="1"/>
  <c r="B294" i="5"/>
  <c r="A294" i="5" s="1"/>
  <c r="B293" i="5"/>
  <c r="A293" i="5" s="1"/>
  <c r="B292" i="5"/>
  <c r="A292" i="5" s="1"/>
  <c r="B291" i="5"/>
  <c r="A291" i="5" s="1"/>
  <c r="B290" i="5"/>
  <c r="A290" i="5" s="1"/>
  <c r="B289" i="5"/>
  <c r="A289" i="5" s="1"/>
  <c r="B287" i="5"/>
  <c r="A287" i="5" s="1"/>
  <c r="B286" i="5"/>
  <c r="A286" i="5" s="1"/>
  <c r="B285" i="5"/>
  <c r="A285" i="5" s="1"/>
  <c r="B284" i="5"/>
  <c r="A284" i="5" s="1"/>
  <c r="B283" i="5"/>
  <c r="A283" i="5" s="1"/>
  <c r="B282" i="5"/>
  <c r="A282" i="5" s="1"/>
  <c r="B281" i="5"/>
  <c r="A281" i="5" s="1"/>
  <c r="B280" i="5"/>
  <c r="A280" i="5" s="1"/>
  <c r="B279" i="5"/>
  <c r="A279" i="5" s="1"/>
  <c r="B278" i="5"/>
  <c r="A278" i="5" s="1"/>
  <c r="B277" i="5"/>
  <c r="A277" i="5" s="1"/>
  <c r="B276" i="5"/>
  <c r="A276" i="5" s="1"/>
  <c r="B275" i="5"/>
  <c r="A275" i="5" s="1"/>
  <c r="B274" i="5"/>
  <c r="A274" i="5" s="1"/>
  <c r="B273" i="5"/>
  <c r="A273" i="5" s="1"/>
  <c r="B272" i="5"/>
  <c r="A272" i="5" s="1"/>
  <c r="B271" i="5"/>
  <c r="A271" i="5" s="1"/>
  <c r="B270" i="5"/>
  <c r="A270" i="5" s="1"/>
  <c r="B269" i="5"/>
  <c r="A269" i="5" s="1"/>
  <c r="B268" i="5"/>
  <c r="A268" i="5" s="1"/>
  <c r="B267" i="5"/>
  <c r="A267" i="5" s="1"/>
  <c r="B265" i="5"/>
  <c r="A265" i="5" s="1"/>
  <c r="B264" i="5"/>
  <c r="A264" i="5" s="1"/>
  <c r="B263" i="5"/>
  <c r="A263" i="5" s="1"/>
  <c r="B262" i="5"/>
  <c r="A262" i="5" s="1"/>
  <c r="B261" i="5"/>
  <c r="A261" i="5" s="1"/>
  <c r="B260" i="5"/>
  <c r="A260" i="5" s="1"/>
  <c r="B259" i="5"/>
  <c r="A259" i="5" s="1"/>
  <c r="B258" i="5"/>
  <c r="A258" i="5" s="1"/>
  <c r="B257" i="5"/>
  <c r="A257" i="5" s="1"/>
  <c r="B256" i="5"/>
  <c r="A256" i="5" s="1"/>
  <c r="B255" i="5"/>
  <c r="A255" i="5" s="1"/>
  <c r="B254" i="5"/>
  <c r="A254" i="5" s="1"/>
  <c r="B253" i="5"/>
  <c r="A253" i="5" s="1"/>
  <c r="B252" i="5"/>
  <c r="A252" i="5" s="1"/>
  <c r="B251" i="5"/>
  <c r="A251" i="5" s="1"/>
  <c r="B250" i="5"/>
  <c r="A250" i="5" s="1"/>
  <c r="B249" i="5"/>
  <c r="A249" i="5" s="1"/>
  <c r="B248" i="5"/>
  <c r="A248" i="5" s="1"/>
  <c r="B247" i="5"/>
  <c r="A247" i="5" s="1"/>
  <c r="B246" i="5"/>
  <c r="A246" i="5" s="1"/>
  <c r="B245" i="5"/>
  <c r="A245" i="5" s="1"/>
  <c r="B243" i="5"/>
  <c r="A243" i="5" s="1"/>
  <c r="B242" i="5"/>
  <c r="A242" i="5" s="1"/>
  <c r="B241" i="5"/>
  <c r="A241" i="5" s="1"/>
  <c r="B240" i="5"/>
  <c r="A240" i="5" s="1"/>
  <c r="B239" i="5"/>
  <c r="A239" i="5" s="1"/>
  <c r="B238" i="5"/>
  <c r="A238" i="5" s="1"/>
  <c r="B237" i="5"/>
  <c r="A237" i="5" s="1"/>
  <c r="B236" i="5"/>
  <c r="A236" i="5" s="1"/>
  <c r="B235" i="5"/>
  <c r="A235" i="5" s="1"/>
  <c r="B234" i="5"/>
  <c r="A234" i="5" s="1"/>
  <c r="B233" i="5"/>
  <c r="A233" i="5" s="1"/>
  <c r="B232" i="5"/>
  <c r="A232" i="5" s="1"/>
  <c r="B231" i="5"/>
  <c r="A231" i="5" s="1"/>
  <c r="B230" i="5"/>
  <c r="A230" i="5" s="1"/>
  <c r="B229" i="5"/>
  <c r="A229" i="5" s="1"/>
  <c r="B228" i="5"/>
  <c r="A228" i="5" s="1"/>
  <c r="B227" i="5"/>
  <c r="A227" i="5" s="1"/>
  <c r="B226" i="5"/>
  <c r="A226" i="5" s="1"/>
  <c r="B225" i="5"/>
  <c r="A225" i="5" s="1"/>
  <c r="B224" i="5"/>
  <c r="A224" i="5" s="1"/>
  <c r="B223" i="5"/>
  <c r="A223" i="5" s="1"/>
  <c r="B221" i="5"/>
  <c r="A221" i="5" s="1"/>
  <c r="B220" i="5"/>
  <c r="A220" i="5" s="1"/>
  <c r="B219" i="5"/>
  <c r="A219" i="5" s="1"/>
  <c r="B218" i="5"/>
  <c r="A218" i="5" s="1"/>
  <c r="B217" i="5"/>
  <c r="A217" i="5" s="1"/>
  <c r="B216" i="5"/>
  <c r="A216" i="5" s="1"/>
  <c r="B215" i="5"/>
  <c r="A215" i="5" s="1"/>
  <c r="B214" i="5"/>
  <c r="A214" i="5" s="1"/>
  <c r="B213" i="5"/>
  <c r="A213" i="5" s="1"/>
  <c r="B212" i="5"/>
  <c r="A212" i="5" s="1"/>
  <c r="B211" i="5"/>
  <c r="A211" i="5" s="1"/>
  <c r="B210" i="5"/>
  <c r="A210" i="5" s="1"/>
  <c r="B209" i="5"/>
  <c r="A209" i="5" s="1"/>
  <c r="B208" i="5"/>
  <c r="A208" i="5" s="1"/>
  <c r="B207" i="5"/>
  <c r="A207" i="5" s="1"/>
  <c r="B206" i="5"/>
  <c r="A206" i="5" s="1"/>
  <c r="B205" i="5"/>
  <c r="A205" i="5" s="1"/>
  <c r="B204" i="5"/>
  <c r="A204" i="5" s="1"/>
  <c r="B203" i="5"/>
  <c r="A203" i="5" s="1"/>
  <c r="B202" i="5"/>
  <c r="A202" i="5" s="1"/>
  <c r="B201" i="5"/>
  <c r="A201" i="5" s="1"/>
  <c r="B199" i="5"/>
  <c r="A199" i="5" s="1"/>
  <c r="B198" i="5"/>
  <c r="A198" i="5" s="1"/>
  <c r="B197" i="5"/>
  <c r="A197" i="5" s="1"/>
  <c r="B196" i="5"/>
  <c r="A196" i="5" s="1"/>
  <c r="B195" i="5"/>
  <c r="A195" i="5" s="1"/>
  <c r="B194" i="5"/>
  <c r="A194" i="5" s="1"/>
  <c r="B193" i="5"/>
  <c r="A193" i="5" s="1"/>
  <c r="B192" i="5"/>
  <c r="A192" i="5" s="1"/>
  <c r="B191" i="5"/>
  <c r="A191" i="5" s="1"/>
  <c r="B190" i="5"/>
  <c r="A190" i="5" s="1"/>
  <c r="B189" i="5"/>
  <c r="A189" i="5" s="1"/>
  <c r="B188" i="5"/>
  <c r="A188" i="5" s="1"/>
  <c r="B187" i="5"/>
  <c r="A187" i="5" s="1"/>
  <c r="B186" i="5"/>
  <c r="A186" i="5" s="1"/>
  <c r="B185" i="5"/>
  <c r="A185" i="5" s="1"/>
  <c r="B184" i="5"/>
  <c r="A184" i="5" s="1"/>
  <c r="B183" i="5"/>
  <c r="A183" i="5" s="1"/>
  <c r="B182" i="5"/>
  <c r="A182" i="5" s="1"/>
  <c r="B181" i="5"/>
  <c r="A181" i="5" s="1"/>
  <c r="B180" i="5"/>
  <c r="A180" i="5" s="1"/>
  <c r="B179" i="5"/>
  <c r="A179" i="5" s="1"/>
  <c r="B177" i="5"/>
  <c r="A177" i="5" s="1"/>
  <c r="B176" i="5"/>
  <c r="A176" i="5" s="1"/>
  <c r="B175" i="5"/>
  <c r="A175" i="5" s="1"/>
  <c r="B174" i="5"/>
  <c r="A174" i="5" s="1"/>
  <c r="B173" i="5"/>
  <c r="A173" i="5" s="1"/>
  <c r="B172" i="5"/>
  <c r="A172" i="5" s="1"/>
  <c r="B171" i="5"/>
  <c r="A171" i="5" s="1"/>
  <c r="B170" i="5"/>
  <c r="A170" i="5" s="1"/>
  <c r="B169" i="5"/>
  <c r="A169" i="5" s="1"/>
  <c r="B168" i="5"/>
  <c r="A168" i="5" s="1"/>
  <c r="B167" i="5"/>
  <c r="A167" i="5" s="1"/>
  <c r="B166" i="5"/>
  <c r="A166" i="5" s="1"/>
  <c r="B165" i="5"/>
  <c r="A165" i="5" s="1"/>
  <c r="B164" i="5"/>
  <c r="A164" i="5" s="1"/>
  <c r="B163" i="5"/>
  <c r="A163" i="5" s="1"/>
  <c r="B162" i="5"/>
  <c r="A162" i="5" s="1"/>
  <c r="B161" i="5"/>
  <c r="A161" i="5" s="1"/>
  <c r="B160" i="5"/>
  <c r="A160" i="5" s="1"/>
  <c r="B159" i="5"/>
  <c r="A159" i="5" s="1"/>
  <c r="B158" i="5"/>
  <c r="A158" i="5" s="1"/>
  <c r="B157" i="5"/>
  <c r="A157" i="5" s="1"/>
  <c r="B155" i="5"/>
  <c r="A155" i="5" s="1"/>
  <c r="B154" i="5"/>
  <c r="A154" i="5" s="1"/>
  <c r="B153" i="5"/>
  <c r="A153" i="5" s="1"/>
  <c r="B152" i="5"/>
  <c r="A152" i="5" s="1"/>
  <c r="B151" i="5"/>
  <c r="A151" i="5" s="1"/>
  <c r="B150" i="5"/>
  <c r="A150" i="5" s="1"/>
  <c r="B149" i="5"/>
  <c r="A149" i="5" s="1"/>
  <c r="B148" i="5"/>
  <c r="A148" i="5" s="1"/>
  <c r="B147" i="5"/>
  <c r="A147" i="5" s="1"/>
  <c r="B146" i="5"/>
  <c r="A146" i="5" s="1"/>
  <c r="B145" i="5"/>
  <c r="A145" i="5" s="1"/>
  <c r="B144" i="5"/>
  <c r="A144" i="5" s="1"/>
  <c r="B143" i="5"/>
  <c r="A143" i="5" s="1"/>
  <c r="B142" i="5"/>
  <c r="A142" i="5" s="1"/>
  <c r="B141" i="5"/>
  <c r="A141" i="5" s="1"/>
  <c r="B140" i="5"/>
  <c r="A140" i="5" s="1"/>
  <c r="B139" i="5"/>
  <c r="A139" i="5" s="1"/>
  <c r="B138" i="5"/>
  <c r="A138" i="5" s="1"/>
  <c r="B137" i="5"/>
  <c r="A137" i="5" s="1"/>
  <c r="B136" i="5"/>
  <c r="A136" i="5" s="1"/>
  <c r="B135" i="5"/>
  <c r="A135" i="5" s="1"/>
  <c r="B133" i="5"/>
  <c r="A133" i="5" s="1"/>
  <c r="B132" i="5"/>
  <c r="A132" i="5" s="1"/>
  <c r="B131" i="5"/>
  <c r="A131" i="5" s="1"/>
  <c r="B130" i="5"/>
  <c r="A130" i="5" s="1"/>
  <c r="B129" i="5"/>
  <c r="A129" i="5" s="1"/>
  <c r="B128" i="5"/>
  <c r="A128" i="5" s="1"/>
  <c r="B127" i="5"/>
  <c r="A127" i="5" s="1"/>
  <c r="B126" i="5"/>
  <c r="A126" i="5" s="1"/>
  <c r="B125" i="5"/>
  <c r="A125" i="5" s="1"/>
  <c r="B124" i="5"/>
  <c r="A124" i="5" s="1"/>
  <c r="B123" i="5"/>
  <c r="A123" i="5" s="1"/>
  <c r="B122" i="5"/>
  <c r="A122" i="5" s="1"/>
  <c r="B121" i="5"/>
  <c r="A121" i="5" s="1"/>
  <c r="B120" i="5"/>
  <c r="A120" i="5" s="1"/>
  <c r="B119" i="5"/>
  <c r="A119" i="5" s="1"/>
  <c r="B118" i="5"/>
  <c r="A118" i="5" s="1"/>
  <c r="B117" i="5"/>
  <c r="A117" i="5" s="1"/>
  <c r="B116" i="5"/>
  <c r="A116" i="5" s="1"/>
  <c r="B115" i="5"/>
  <c r="A115" i="5" s="1"/>
  <c r="B114" i="5"/>
  <c r="A114" i="5" s="1"/>
  <c r="B113" i="5"/>
  <c r="A113" i="5" s="1"/>
  <c r="B111" i="5"/>
  <c r="A111" i="5" s="1"/>
  <c r="B110" i="5"/>
  <c r="A110" i="5" s="1"/>
  <c r="B109" i="5"/>
  <c r="A109" i="5" s="1"/>
  <c r="B108" i="5"/>
  <c r="A108" i="5" s="1"/>
  <c r="B107" i="5"/>
  <c r="A107" i="5" s="1"/>
  <c r="B106" i="5"/>
  <c r="A106" i="5" s="1"/>
  <c r="B105" i="5"/>
  <c r="A105" i="5" s="1"/>
  <c r="B104" i="5"/>
  <c r="A104" i="5" s="1"/>
  <c r="B103" i="5"/>
  <c r="A103" i="5" s="1"/>
  <c r="B102" i="5"/>
  <c r="A102" i="5" s="1"/>
  <c r="B101" i="5"/>
  <c r="A101" i="5" s="1"/>
  <c r="B100" i="5"/>
  <c r="A100" i="5" s="1"/>
  <c r="B99" i="5"/>
  <c r="A99" i="5" s="1"/>
  <c r="B98" i="5"/>
  <c r="A98" i="5" s="1"/>
  <c r="B97" i="5"/>
  <c r="A97" i="5" s="1"/>
  <c r="B96" i="5"/>
  <c r="A96" i="5" s="1"/>
  <c r="B95" i="5"/>
  <c r="A95" i="5" s="1"/>
  <c r="B94" i="5"/>
  <c r="A94" i="5" s="1"/>
  <c r="B93" i="5"/>
  <c r="A93" i="5" s="1"/>
  <c r="B92" i="5"/>
  <c r="A92" i="5" s="1"/>
  <c r="B91" i="5"/>
  <c r="A91" i="5" s="1"/>
  <c r="B89" i="5"/>
  <c r="A89" i="5" s="1"/>
  <c r="B88" i="5"/>
  <c r="A88" i="5" s="1"/>
  <c r="B87" i="5"/>
  <c r="A87" i="5" s="1"/>
  <c r="B86" i="5"/>
  <c r="A86" i="5" s="1"/>
  <c r="B85" i="5"/>
  <c r="A85" i="5" s="1"/>
  <c r="B84" i="5"/>
  <c r="A84" i="5" s="1"/>
  <c r="B83" i="5"/>
  <c r="A83" i="5" s="1"/>
  <c r="B82" i="5"/>
  <c r="A82" i="5" s="1"/>
  <c r="B81" i="5"/>
  <c r="A81" i="5" s="1"/>
  <c r="B80" i="5"/>
  <c r="A80" i="5" s="1"/>
  <c r="B79" i="5"/>
  <c r="A79" i="5" s="1"/>
  <c r="B78" i="5"/>
  <c r="A78" i="5" s="1"/>
  <c r="B77" i="5"/>
  <c r="A77" i="5" s="1"/>
  <c r="B76" i="5"/>
  <c r="A76" i="5" s="1"/>
  <c r="B75" i="5"/>
  <c r="A75" i="5" s="1"/>
  <c r="B74" i="5"/>
  <c r="A74" i="5" s="1"/>
  <c r="B73" i="5"/>
  <c r="A73" i="5" s="1"/>
  <c r="B72" i="5"/>
  <c r="A72" i="5" s="1"/>
  <c r="B71" i="5"/>
  <c r="A71" i="5" s="1"/>
  <c r="B70" i="5"/>
  <c r="A70" i="5" s="1"/>
  <c r="B69" i="5"/>
  <c r="A69" i="5" s="1"/>
  <c r="B67" i="5"/>
  <c r="A67" i="5" s="1"/>
  <c r="B66" i="5"/>
  <c r="A66" i="5" s="1"/>
  <c r="B65" i="5"/>
  <c r="A65" i="5" s="1"/>
  <c r="B64" i="5"/>
  <c r="A64" i="5" s="1"/>
  <c r="B63" i="5"/>
  <c r="A63" i="5" s="1"/>
  <c r="B62" i="5"/>
  <c r="A62" i="5" s="1"/>
  <c r="B61" i="5"/>
  <c r="A61" i="5" s="1"/>
  <c r="B60" i="5"/>
  <c r="A60" i="5" s="1"/>
  <c r="B59" i="5"/>
  <c r="A59" i="5" s="1"/>
  <c r="B58" i="5"/>
  <c r="A58" i="5" s="1"/>
  <c r="B57" i="5"/>
  <c r="A57" i="5" s="1"/>
  <c r="B56" i="5"/>
  <c r="A56" i="5" s="1"/>
  <c r="B55" i="5"/>
  <c r="A55" i="5" s="1"/>
  <c r="B54" i="5"/>
  <c r="A54" i="5" s="1"/>
  <c r="B53" i="5"/>
  <c r="A53" i="5" s="1"/>
  <c r="B52" i="5"/>
  <c r="A52" i="5" s="1"/>
  <c r="B51" i="5"/>
  <c r="A51" i="5" s="1"/>
  <c r="B50" i="5"/>
  <c r="A50" i="5" s="1"/>
  <c r="B49" i="5"/>
  <c r="A49" i="5" s="1"/>
  <c r="B48" i="5"/>
  <c r="A48" i="5" s="1"/>
  <c r="B47" i="5"/>
  <c r="A47" i="5" s="1"/>
  <c r="B45" i="5"/>
  <c r="A45" i="5" s="1"/>
  <c r="B44" i="5"/>
  <c r="A44" i="5" s="1"/>
  <c r="B43" i="5"/>
  <c r="A43" i="5" s="1"/>
  <c r="B42" i="5"/>
  <c r="A42" i="5" s="1"/>
  <c r="B41" i="5"/>
  <c r="A41" i="5" s="1"/>
  <c r="B40" i="5"/>
  <c r="A40" i="5" s="1"/>
  <c r="B39" i="5"/>
  <c r="A39" i="5" s="1"/>
  <c r="B38" i="5"/>
  <c r="A38" i="5" s="1"/>
  <c r="B37" i="5"/>
  <c r="A37" i="5" s="1"/>
  <c r="B36" i="5"/>
  <c r="A36" i="5" s="1"/>
  <c r="B35" i="5"/>
  <c r="A35" i="5" s="1"/>
  <c r="B34" i="5"/>
  <c r="A34" i="5" s="1"/>
  <c r="B33" i="5"/>
  <c r="A33" i="5" s="1"/>
  <c r="B32" i="5"/>
  <c r="A32" i="5" s="1"/>
  <c r="B31" i="5"/>
  <c r="A31" i="5" s="1"/>
  <c r="B30" i="5"/>
  <c r="A30" i="5" s="1"/>
  <c r="B29" i="5"/>
  <c r="A29" i="5" s="1"/>
  <c r="B28" i="5"/>
  <c r="A28" i="5" s="1"/>
  <c r="B27" i="5"/>
  <c r="A27" i="5" s="1"/>
  <c r="B26" i="5"/>
  <c r="A26" i="5" s="1"/>
  <c r="B25" i="5"/>
  <c r="A25" i="5" s="1"/>
  <c r="B23" i="5"/>
  <c r="A23" i="5" s="1"/>
  <c r="B22" i="5"/>
  <c r="A22" i="5" s="1"/>
  <c r="B21" i="5"/>
  <c r="A21" i="5" s="1"/>
  <c r="B20" i="5"/>
  <c r="A20" i="5" s="1"/>
  <c r="B19" i="5"/>
  <c r="A19" i="5" s="1"/>
  <c r="B18" i="5"/>
  <c r="A18" i="5" s="1"/>
  <c r="B17" i="5"/>
  <c r="A17" i="5" s="1"/>
  <c r="B16" i="5"/>
  <c r="A16" i="5" s="1"/>
  <c r="B15" i="5"/>
  <c r="A15" i="5" s="1"/>
  <c r="B14" i="5"/>
  <c r="A14" i="5" s="1"/>
  <c r="B13" i="5"/>
  <c r="A13" i="5" s="1"/>
  <c r="B12" i="5"/>
  <c r="A12" i="5" s="1"/>
  <c r="B11" i="5"/>
  <c r="A11" i="5" s="1"/>
  <c r="B10" i="5"/>
  <c r="A10" i="5" s="1"/>
  <c r="B9" i="5"/>
  <c r="A9" i="5" s="1"/>
  <c r="B8" i="5"/>
  <c r="A8" i="5" s="1"/>
  <c r="B7" i="5"/>
  <c r="A7" i="5" s="1"/>
  <c r="B6" i="5"/>
  <c r="A6" i="5" s="1"/>
  <c r="B5" i="5"/>
  <c r="A5" i="5" s="1"/>
  <c r="B4" i="5"/>
  <c r="A4" i="5" s="1"/>
  <c r="B3" i="5"/>
  <c r="A3" i="5" s="1"/>
  <c r="AG124" i="6" l="1"/>
  <c r="AE121" i="6"/>
  <c r="AE123" i="6"/>
  <c r="AE120" i="6"/>
  <c r="AG122" i="6"/>
  <c r="AF121" i="6"/>
  <c r="AG121" i="6"/>
  <c r="AE122" i="6"/>
  <c r="AG120" i="6"/>
  <c r="AF123" i="6"/>
  <c r="AG123" i="6"/>
  <c r="AE124" i="6"/>
  <c r="AE119" i="6"/>
  <c r="AF119" i="6"/>
  <c r="AG119" i="6"/>
  <c r="AF120" i="6"/>
  <c r="AF124" i="6"/>
  <c r="AF122" i="6"/>
  <c r="AA122" i="6"/>
  <c r="AA123" i="6"/>
  <c r="Z124" i="6"/>
  <c r="Y124" i="6"/>
  <c r="AA121" i="6"/>
  <c r="Z121" i="6"/>
  <c r="Y119" i="6"/>
  <c r="Y120" i="6"/>
  <c r="Y123" i="6"/>
  <c r="Z120" i="6"/>
  <c r="Y122" i="6"/>
  <c r="Z119" i="6"/>
  <c r="Z122" i="6"/>
  <c r="Y121" i="6"/>
  <c r="AA119" i="6"/>
  <c r="AA124" i="6"/>
  <c r="AA120" i="6"/>
  <c r="Z123" i="6"/>
  <c r="AG3" i="6"/>
  <c r="AG4" i="6" s="1"/>
  <c r="AG114" i="6" s="1"/>
  <c r="AF3" i="6"/>
  <c r="AF4" i="6" s="1"/>
  <c r="AF114" i="6" s="1"/>
  <c r="AG1" i="6"/>
  <c r="AD3" i="6"/>
  <c r="AD4" i="6" s="1"/>
  <c r="AC3" i="6"/>
  <c r="AC4" i="6" s="1"/>
  <c r="AD2" i="6"/>
  <c r="AC2" i="6"/>
  <c r="AA3" i="6"/>
  <c r="AA4" i="6" s="1"/>
  <c r="AA114" i="6" s="1"/>
  <c r="Z3" i="6"/>
  <c r="Z4" i="6" s="1"/>
  <c r="Z114" i="6" s="1"/>
  <c r="AB2" i="6"/>
  <c r="Z1" i="6"/>
  <c r="X3" i="6"/>
  <c r="X4" i="6" s="1"/>
  <c r="W3" i="6"/>
  <c r="W4" i="6" s="1"/>
  <c r="X2" i="6"/>
  <c r="Y1" i="6"/>
  <c r="W2" i="6"/>
  <c r="Y3" i="6"/>
  <c r="Y4" i="6" s="1"/>
  <c r="Y115" i="6" s="1"/>
  <c r="AA118" i="6" l="1"/>
  <c r="AG118" i="6"/>
  <c r="Z118" i="6"/>
  <c r="Y118" i="6"/>
  <c r="AF118" i="6"/>
  <c r="Z117" i="6"/>
  <c r="AG117" i="6"/>
  <c r="AA117" i="6"/>
  <c r="Y117" i="6"/>
  <c r="AF117" i="6"/>
  <c r="Z116" i="6"/>
  <c r="AG116" i="6"/>
  <c r="AA116" i="6"/>
  <c r="Y116" i="6"/>
  <c r="AF116" i="6"/>
  <c r="Z115" i="6"/>
  <c r="AA115" i="6"/>
  <c r="AF115" i="6"/>
  <c r="AG115" i="6"/>
  <c r="W116" i="6"/>
  <c r="W117" i="6"/>
  <c r="W123" i="6"/>
  <c r="W120" i="6"/>
  <c r="W124" i="6"/>
  <c r="W115" i="6"/>
  <c r="W118" i="6"/>
  <c r="W119" i="6"/>
  <c r="W122" i="6"/>
  <c r="W121" i="6"/>
  <c r="X117" i="6"/>
  <c r="X122" i="6"/>
  <c r="X120" i="6"/>
  <c r="X124" i="6"/>
  <c r="X123" i="6"/>
  <c r="X118" i="6"/>
  <c r="X121" i="6"/>
  <c r="X116" i="6"/>
  <c r="X119" i="6"/>
  <c r="X115" i="6"/>
  <c r="AB119" i="6"/>
  <c r="AB121" i="6"/>
  <c r="AB123" i="6"/>
  <c r="AB120" i="6"/>
  <c r="AB122" i="6"/>
  <c r="AB124" i="6"/>
  <c r="AC116" i="6"/>
  <c r="AC123" i="6"/>
  <c r="AC122" i="6"/>
  <c r="AC121" i="6"/>
  <c r="AC120" i="6"/>
  <c r="AC119" i="6"/>
  <c r="AC118" i="6"/>
  <c r="AC117" i="6"/>
  <c r="AC115" i="6"/>
  <c r="AC124" i="6"/>
  <c r="AD122" i="6"/>
  <c r="AD124" i="6"/>
  <c r="AD119" i="6"/>
  <c r="AD116" i="6"/>
  <c r="AD123" i="6"/>
  <c r="AD121" i="6"/>
  <c r="AD115" i="6"/>
  <c r="AD118" i="6"/>
  <c r="AD120" i="6"/>
  <c r="AD117" i="6"/>
  <c r="Y113" i="6"/>
  <c r="Y114" i="6"/>
  <c r="W113" i="6"/>
  <c r="W114" i="6"/>
  <c r="AC113" i="6"/>
  <c r="AC114" i="6"/>
  <c r="X113" i="6"/>
  <c r="X114" i="6"/>
  <c r="AD113" i="6"/>
  <c r="AD114" i="6"/>
  <c r="AF112" i="6"/>
  <c r="AF113" i="6"/>
  <c r="AA112" i="6"/>
  <c r="AA113" i="6"/>
  <c r="Z112" i="6"/>
  <c r="Z113" i="6"/>
  <c r="AG112" i="6"/>
  <c r="AG113" i="6"/>
  <c r="Y111" i="6"/>
  <c r="Y112" i="6"/>
  <c r="W111" i="6"/>
  <c r="W112" i="6"/>
  <c r="AC111" i="6"/>
  <c r="AC112" i="6"/>
  <c r="X111" i="6"/>
  <c r="X112" i="6"/>
  <c r="AD111" i="6"/>
  <c r="AD112" i="6"/>
  <c r="AF110" i="6"/>
  <c r="AF111" i="6"/>
  <c r="AA110" i="6"/>
  <c r="AA111" i="6"/>
  <c r="Z110" i="6"/>
  <c r="Z111" i="6"/>
  <c r="AG110" i="6"/>
  <c r="AG111" i="6"/>
  <c r="W109" i="6"/>
  <c r="W110" i="6"/>
  <c r="AC109" i="6"/>
  <c r="AC110" i="6"/>
  <c r="X109" i="6"/>
  <c r="X110" i="6"/>
  <c r="AD109" i="6"/>
  <c r="AD110" i="6"/>
  <c r="Y109" i="6"/>
  <c r="Y110" i="6"/>
  <c r="AA108" i="6"/>
  <c r="AA109" i="6"/>
  <c r="AF108" i="6"/>
  <c r="AF109" i="6"/>
  <c r="Z108" i="6"/>
  <c r="Z109" i="6"/>
  <c r="AG108" i="6"/>
  <c r="AG109" i="6"/>
  <c r="W107" i="6"/>
  <c r="W108" i="6"/>
  <c r="AC107" i="6"/>
  <c r="AC108" i="6"/>
  <c r="X107" i="6"/>
  <c r="X108" i="6"/>
  <c r="AD107" i="6"/>
  <c r="AD108" i="6"/>
  <c r="Y107" i="6"/>
  <c r="Y108" i="6"/>
  <c r="Z106" i="6"/>
  <c r="Z107" i="6"/>
  <c r="AG106" i="6"/>
  <c r="AG107" i="6"/>
  <c r="AA106" i="6"/>
  <c r="AA107" i="6"/>
  <c r="AF106" i="6"/>
  <c r="AF107" i="6"/>
  <c r="Y105" i="6"/>
  <c r="Y106" i="6"/>
  <c r="W105" i="6"/>
  <c r="W106" i="6"/>
  <c r="AC105" i="6"/>
  <c r="AC106" i="6"/>
  <c r="X105" i="6"/>
  <c r="X106" i="6"/>
  <c r="AD105" i="6"/>
  <c r="AD106" i="6"/>
  <c r="AF77" i="6"/>
  <c r="AF105" i="6"/>
  <c r="AA89" i="6"/>
  <c r="AA105" i="6"/>
  <c r="Z31" i="6"/>
  <c r="Z105" i="6"/>
  <c r="AG9" i="6"/>
  <c r="AG105" i="6"/>
  <c r="AC104" i="6"/>
  <c r="Y104" i="6"/>
  <c r="AA104" i="6"/>
  <c r="AG104" i="6"/>
  <c r="AF104" i="6"/>
  <c r="W104" i="6"/>
  <c r="X1" i="6"/>
  <c r="X104" i="6"/>
  <c r="AD104" i="6"/>
  <c r="Z104" i="6"/>
  <c r="W102" i="6"/>
  <c r="AC36" i="6"/>
  <c r="X65" i="6"/>
  <c r="AD59" i="6"/>
  <c r="AD103" i="6"/>
  <c r="AF103" i="6"/>
  <c r="X103" i="6"/>
  <c r="AG103" i="6"/>
  <c r="AC103" i="6"/>
  <c r="W103" i="6"/>
  <c r="X68" i="6"/>
  <c r="AG72" i="6"/>
  <c r="X17" i="6"/>
  <c r="AD79" i="6"/>
  <c r="X79" i="6"/>
  <c r="X5" i="6"/>
  <c r="AC34" i="6"/>
  <c r="W5" i="6"/>
  <c r="X36" i="6"/>
  <c r="AC51" i="6"/>
  <c r="W92" i="6"/>
  <c r="W64" i="6"/>
  <c r="X85" i="6"/>
  <c r="W98" i="6"/>
  <c r="X47" i="6"/>
  <c r="AC65" i="6"/>
  <c r="AD52" i="6"/>
  <c r="AC92" i="6"/>
  <c r="W12" i="6"/>
  <c r="W35" i="6"/>
  <c r="AC47" i="6"/>
  <c r="X58" i="6"/>
  <c r="W95" i="6"/>
  <c r="AG31" i="6"/>
  <c r="AG83" i="6"/>
  <c r="AD20" i="6"/>
  <c r="X15" i="6"/>
  <c r="X45" i="6"/>
  <c r="AA61" i="6"/>
  <c r="W60" i="6"/>
  <c r="AA57" i="6"/>
  <c r="W65" i="6"/>
  <c r="AC97" i="6"/>
  <c r="AC50" i="6"/>
  <c r="X29" i="6"/>
  <c r="AD60" i="6"/>
  <c r="X12" i="6"/>
  <c r="AD87" i="6"/>
  <c r="AG40" i="6"/>
  <c r="AC64" i="6"/>
  <c r="AG38" i="6"/>
  <c r="AC73" i="6"/>
  <c r="X10" i="6"/>
  <c r="AG18" i="6"/>
  <c r="AD42" i="6"/>
  <c r="AD35" i="6"/>
  <c r="AA100" i="6"/>
  <c r="AC29" i="6"/>
  <c r="AF19" i="6"/>
  <c r="AG78" i="6"/>
  <c r="X43" i="6"/>
  <c r="X56" i="6"/>
  <c r="AF10" i="6"/>
  <c r="AG36" i="6"/>
  <c r="AG70" i="6"/>
  <c r="Z91" i="6"/>
  <c r="AA73" i="6"/>
  <c r="AC80" i="6"/>
  <c r="X53" i="6"/>
  <c r="AC70" i="6"/>
  <c r="AG11" i="6"/>
  <c r="X27" i="6"/>
  <c r="Z7" i="6"/>
  <c r="AF87" i="6"/>
  <c r="AF75" i="6"/>
  <c r="AG8" i="6"/>
  <c r="AG76" i="6"/>
  <c r="AG96" i="6"/>
  <c r="AF40" i="6"/>
  <c r="AG21" i="6"/>
  <c r="AF62" i="6"/>
  <c r="AF29" i="6"/>
  <c r="AG58" i="6"/>
  <c r="AC71" i="6"/>
  <c r="AD29" i="6"/>
  <c r="X94" i="6"/>
  <c r="AG94" i="6"/>
  <c r="Z53" i="6"/>
  <c r="X66" i="6"/>
  <c r="Z57" i="6"/>
  <c r="AG10" i="6"/>
  <c r="AD9" i="6"/>
  <c r="AC42" i="6"/>
  <c r="X44" i="6"/>
  <c r="AC48" i="6"/>
  <c r="AF95" i="6"/>
  <c r="X70" i="6"/>
  <c r="AC58" i="6"/>
  <c r="AG13" i="6"/>
  <c r="AF7" i="6"/>
  <c r="AG32" i="6"/>
  <c r="AD85" i="6"/>
  <c r="Z36" i="6"/>
  <c r="AD21" i="6"/>
  <c r="AD101" i="6"/>
  <c r="AF81" i="6"/>
  <c r="AG84" i="6"/>
  <c r="X90" i="6"/>
  <c r="AG46" i="6"/>
  <c r="X62" i="6"/>
  <c r="AC60" i="6"/>
  <c r="X71" i="6"/>
  <c r="AC45" i="6"/>
  <c r="AF41" i="6"/>
  <c r="X81" i="6"/>
  <c r="AC43" i="6"/>
  <c r="AA76" i="6"/>
  <c r="AF94" i="6"/>
  <c r="AG61" i="6"/>
  <c r="AD5" i="6"/>
  <c r="AD54" i="6"/>
  <c r="AF28" i="6"/>
  <c r="AF52" i="6"/>
  <c r="AG20" i="6"/>
  <c r="AG91" i="6"/>
  <c r="X63" i="6"/>
  <c r="AC38" i="6"/>
  <c r="AG63" i="6"/>
  <c r="X30" i="6"/>
  <c r="AC28" i="6"/>
  <c r="X39" i="6"/>
  <c r="AG80" i="6"/>
  <c r="AC10" i="6"/>
  <c r="AF18" i="6"/>
  <c r="AA22" i="6"/>
  <c r="AD94" i="6"/>
  <c r="AD67" i="6"/>
  <c r="Y32" i="6"/>
  <c r="Y35" i="6"/>
  <c r="Y101" i="6"/>
  <c r="Y40" i="6"/>
  <c r="Y51" i="6"/>
  <c r="Y96" i="6"/>
  <c r="Y64" i="6"/>
  <c r="Y6" i="6"/>
  <c r="Y15" i="6"/>
  <c r="Y102" i="6"/>
  <c r="Y78" i="6"/>
  <c r="Y62" i="6"/>
  <c r="Y71" i="6"/>
  <c r="Y29" i="6"/>
  <c r="Y70" i="6"/>
  <c r="Y48" i="6"/>
  <c r="Y49" i="6"/>
  <c r="Y18" i="6"/>
  <c r="Y86" i="6"/>
  <c r="Y73" i="6"/>
  <c r="Y53" i="6"/>
  <c r="Y83" i="6"/>
  <c r="Y22" i="6"/>
  <c r="Y47" i="6"/>
  <c r="Y25" i="6"/>
  <c r="Y20" i="6"/>
  <c r="Y55" i="6"/>
  <c r="Y88" i="6"/>
  <c r="Y91" i="6"/>
  <c r="Y89" i="6"/>
  <c r="Y66" i="6"/>
  <c r="Y82" i="6"/>
  <c r="Y30" i="6"/>
  <c r="Y57" i="6"/>
  <c r="Y58" i="6"/>
  <c r="Y28" i="6"/>
  <c r="Y36" i="6"/>
  <c r="Y10" i="6"/>
  <c r="Y52" i="6"/>
  <c r="Y42" i="6"/>
  <c r="Y12" i="6"/>
  <c r="Y61" i="6"/>
  <c r="Y74" i="6"/>
  <c r="Y54" i="6"/>
  <c r="Y39" i="6"/>
  <c r="Y76" i="6"/>
  <c r="Y23" i="6"/>
  <c r="Y13" i="6"/>
  <c r="Y45" i="6"/>
  <c r="Y72" i="6"/>
  <c r="Y31" i="6"/>
  <c r="Y69" i="6"/>
  <c r="Y59" i="6"/>
  <c r="Y8" i="6"/>
  <c r="Y33" i="6"/>
  <c r="Y93" i="6"/>
  <c r="Y80" i="6"/>
  <c r="Y77" i="6"/>
  <c r="W100" i="6"/>
  <c r="W43" i="6"/>
  <c r="W72" i="6"/>
  <c r="W47" i="6"/>
  <c r="W76" i="6"/>
  <c r="W9" i="6"/>
  <c r="W73" i="6"/>
  <c r="W42" i="6"/>
  <c r="W75" i="6"/>
  <c r="W28" i="6"/>
  <c r="W51" i="6"/>
  <c r="W84" i="6"/>
  <c r="W55" i="6"/>
  <c r="W6" i="6"/>
  <c r="W17" i="6"/>
  <c r="W20" i="6"/>
  <c r="W58" i="6"/>
  <c r="W50" i="6"/>
  <c r="W89" i="6"/>
  <c r="W34" i="6"/>
  <c r="W59" i="6"/>
  <c r="W14" i="6"/>
  <c r="W63" i="6"/>
  <c r="W22" i="6"/>
  <c r="W25" i="6"/>
  <c r="W36" i="6"/>
  <c r="W79" i="6"/>
  <c r="W66" i="6"/>
  <c r="W97" i="6"/>
  <c r="W67" i="6"/>
  <c r="W30" i="6"/>
  <c r="W7" i="6"/>
  <c r="W71" i="6"/>
  <c r="W38" i="6"/>
  <c r="W33" i="6"/>
  <c r="W52" i="6"/>
  <c r="W90" i="6"/>
  <c r="W29" i="6"/>
  <c r="W78" i="6"/>
  <c r="W24" i="6"/>
  <c r="W23" i="6"/>
  <c r="W70" i="6"/>
  <c r="W83" i="6"/>
  <c r="W44" i="6"/>
  <c r="W93" i="6"/>
  <c r="W40" i="6"/>
  <c r="W31" i="6"/>
  <c r="W88" i="6"/>
  <c r="W10" i="6"/>
  <c r="W18" i="6"/>
  <c r="W21" i="6"/>
  <c r="W94" i="6"/>
  <c r="W11" i="6"/>
  <c r="W46" i="6"/>
  <c r="W16" i="6"/>
  <c r="W41" i="6"/>
  <c r="W82" i="6"/>
  <c r="W74" i="6"/>
  <c r="W27" i="6"/>
  <c r="W80" i="6"/>
  <c r="W48" i="6"/>
  <c r="W57" i="6"/>
  <c r="W45" i="6"/>
  <c r="W77" i="6"/>
  <c r="W91" i="6"/>
  <c r="AF83" i="6"/>
  <c r="AF38" i="6"/>
  <c r="AF74" i="6"/>
  <c r="AF32" i="6"/>
  <c r="W13" i="6"/>
  <c r="W85" i="6"/>
  <c r="W19" i="6"/>
  <c r="X100" i="6"/>
  <c r="X102" i="6"/>
  <c r="X91" i="6"/>
  <c r="X98" i="6"/>
  <c r="X99" i="6"/>
  <c r="X20" i="6"/>
  <c r="X32" i="6"/>
  <c r="X72" i="6"/>
  <c r="X16" i="6"/>
  <c r="X8" i="6"/>
  <c r="X96" i="6"/>
  <c r="X51" i="6"/>
  <c r="X42" i="6"/>
  <c r="X101" i="6"/>
  <c r="X97" i="6"/>
  <c r="X67" i="6"/>
  <c r="X33" i="6"/>
  <c r="X6" i="6"/>
  <c r="X46" i="6"/>
  <c r="X55" i="6"/>
  <c r="X75" i="6"/>
  <c r="X89" i="6"/>
  <c r="X52" i="6"/>
  <c r="X41" i="6"/>
  <c r="X22" i="6"/>
  <c r="X88" i="6"/>
  <c r="X92" i="6"/>
  <c r="X84" i="6"/>
  <c r="X19" i="6"/>
  <c r="X82" i="6"/>
  <c r="X57" i="6"/>
  <c r="X54" i="6"/>
  <c r="X37" i="6"/>
  <c r="X18" i="6"/>
  <c r="X40" i="6"/>
  <c r="X64" i="6"/>
  <c r="X35" i="6"/>
  <c r="X26" i="6"/>
  <c r="X9" i="6"/>
  <c r="X73" i="6"/>
  <c r="X76" i="6"/>
  <c r="X69" i="6"/>
  <c r="X7" i="6"/>
  <c r="X93" i="6"/>
  <c r="X78" i="6"/>
  <c r="AC99" i="6"/>
  <c r="AC96" i="6"/>
  <c r="AC72" i="6"/>
  <c r="AC66" i="6"/>
  <c r="AC21" i="6"/>
  <c r="AC31" i="6"/>
  <c r="AC88" i="6"/>
  <c r="AC102" i="6"/>
  <c r="AC101" i="6"/>
  <c r="AC37" i="6"/>
  <c r="AC63" i="6"/>
  <c r="AC83" i="6"/>
  <c r="AC100" i="6"/>
  <c r="AC98" i="6"/>
  <c r="AC53" i="6"/>
  <c r="AC85" i="6"/>
  <c r="AC54" i="6"/>
  <c r="AC14" i="6"/>
  <c r="AC52" i="6"/>
  <c r="AC26" i="6"/>
  <c r="AC24" i="6"/>
  <c r="AC94" i="6"/>
  <c r="AC23" i="6"/>
  <c r="AC69" i="6"/>
  <c r="AC41" i="6"/>
  <c r="AC91" i="6"/>
  <c r="AC18" i="6"/>
  <c r="AC40" i="6"/>
  <c r="AC82" i="6"/>
  <c r="AC17" i="6"/>
  <c r="AC55" i="6"/>
  <c r="AC22" i="6"/>
  <c r="AC12" i="6"/>
  <c r="AC30" i="6"/>
  <c r="AC19" i="6"/>
  <c r="AC49" i="6"/>
  <c r="AC11" i="6"/>
  <c r="AC86" i="6"/>
  <c r="AC7" i="6"/>
  <c r="AC16" i="6"/>
  <c r="AC62" i="6"/>
  <c r="AC59" i="6"/>
  <c r="AC79" i="6"/>
  <c r="AC20" i="6"/>
  <c r="AC75" i="6"/>
  <c r="AC27" i="6"/>
  <c r="AC15" i="6"/>
  <c r="AC25" i="6"/>
  <c r="AC6" i="6"/>
  <c r="AF26" i="6"/>
  <c r="AC67" i="6"/>
  <c r="X77" i="6"/>
  <c r="AA96" i="6"/>
  <c r="AG89" i="6"/>
  <c r="X23" i="6"/>
  <c r="AF92" i="6"/>
  <c r="AC35" i="6"/>
  <c r="AG35" i="6"/>
  <c r="W86" i="6"/>
  <c r="Z41" i="6"/>
  <c r="AC44" i="6"/>
  <c r="AA52" i="6"/>
  <c r="X38" i="6"/>
  <c r="AF24" i="6"/>
  <c r="AC81" i="6"/>
  <c r="AG22" i="6"/>
  <c r="AA69" i="6"/>
  <c r="X11" i="6"/>
  <c r="AF37" i="6"/>
  <c r="AG47" i="6"/>
  <c r="AG57" i="6"/>
  <c r="W53" i="6"/>
  <c r="AA11" i="6"/>
  <c r="Z70" i="6"/>
  <c r="W26" i="6"/>
  <c r="X48" i="6"/>
  <c r="W81" i="6"/>
  <c r="AF96" i="6"/>
  <c r="AF47" i="6"/>
  <c r="AF58" i="6"/>
  <c r="AF43" i="6"/>
  <c r="W99" i="6"/>
  <c r="AF85" i="6"/>
  <c r="AF44" i="6"/>
  <c r="AC89" i="6"/>
  <c r="AD8" i="6"/>
  <c r="AD96" i="6"/>
  <c r="AD53" i="6"/>
  <c r="AD16" i="6"/>
  <c r="AD18" i="6"/>
  <c r="AD75" i="6"/>
  <c r="AD7" i="6"/>
  <c r="AD14" i="6"/>
  <c r="AD82" i="6"/>
  <c r="AD44" i="6"/>
  <c r="AD89" i="6"/>
  <c r="AD24" i="6"/>
  <c r="AD34" i="6"/>
  <c r="AD83" i="6"/>
  <c r="AD32" i="6"/>
  <c r="AD50" i="6"/>
  <c r="AD25" i="6"/>
  <c r="AD23" i="6"/>
  <c r="AD46" i="6"/>
  <c r="AD72" i="6"/>
  <c r="AD47" i="6"/>
  <c r="AD65" i="6"/>
  <c r="AD100" i="6"/>
  <c r="AD40" i="6"/>
  <c r="AD66" i="6"/>
  <c r="AD73" i="6"/>
  <c r="AD48" i="6"/>
  <c r="AD80" i="6"/>
  <c r="AD93" i="6"/>
  <c r="AD39" i="6"/>
  <c r="AD69" i="6"/>
  <c r="AD33" i="6"/>
  <c r="AD76" i="6"/>
  <c r="AD12" i="6"/>
  <c r="AD92" i="6"/>
  <c r="AD102" i="6"/>
  <c r="AD56" i="6"/>
  <c r="AD88" i="6"/>
  <c r="AD95" i="6"/>
  <c r="AD64" i="6"/>
  <c r="AD6" i="6"/>
  <c r="AD41" i="6"/>
  <c r="AD55" i="6"/>
  <c r="AD13" i="6"/>
  <c r="AD74" i="6"/>
  <c r="AD15" i="6"/>
  <c r="AD28" i="6"/>
  <c r="AD27" i="6"/>
  <c r="AD81" i="6"/>
  <c r="AD68" i="6"/>
  <c r="AD26" i="6"/>
  <c r="AD30" i="6"/>
  <c r="AD43" i="6"/>
  <c r="AD77" i="6"/>
  <c r="AD97" i="6"/>
  <c r="AD78" i="6"/>
  <c r="AD58" i="6"/>
  <c r="AD61" i="6"/>
  <c r="AD22" i="6"/>
  <c r="AD98" i="6"/>
  <c r="AD19" i="6"/>
  <c r="AD49" i="6"/>
  <c r="AD45" i="6"/>
  <c r="AD86" i="6"/>
  <c r="AD31" i="6"/>
  <c r="AD70" i="6"/>
  <c r="AD51" i="6"/>
  <c r="AD91" i="6"/>
  <c r="AD36" i="6"/>
  <c r="AD57" i="6"/>
  <c r="AD62" i="6"/>
  <c r="Z65" i="6"/>
  <c r="X31" i="6"/>
  <c r="AF51" i="6"/>
  <c r="Z9" i="6"/>
  <c r="AC93" i="6"/>
  <c r="AG50" i="6"/>
  <c r="AG29" i="6"/>
  <c r="X61" i="6"/>
  <c r="AF82" i="6"/>
  <c r="AC39" i="6"/>
  <c r="AG59" i="6"/>
  <c r="W37" i="6"/>
  <c r="AF72" i="6"/>
  <c r="AC77" i="6"/>
  <c r="AG49" i="6"/>
  <c r="X14" i="6"/>
  <c r="AC9" i="6"/>
  <c r="X74" i="6"/>
  <c r="AF17" i="6"/>
  <c r="AC68" i="6"/>
  <c r="AG81" i="6"/>
  <c r="X80" i="6"/>
  <c r="AF50" i="6"/>
  <c r="AC5" i="6"/>
  <c r="AG71" i="6"/>
  <c r="Z22" i="6"/>
  <c r="W68" i="6"/>
  <c r="W54" i="6"/>
  <c r="X24" i="6"/>
  <c r="AD11" i="6"/>
  <c r="AF97" i="6"/>
  <c r="W69" i="6"/>
  <c r="AF25" i="6"/>
  <c r="AF63" i="6"/>
  <c r="AF30" i="6"/>
  <c r="AF88" i="6"/>
  <c r="W62" i="6"/>
  <c r="Z16" i="6"/>
  <c r="Z44" i="6"/>
  <c r="Z86" i="6"/>
  <c r="Z18" i="6"/>
  <c r="Z102" i="6"/>
  <c r="Z32" i="6"/>
  <c r="Z60" i="6"/>
  <c r="Z83" i="6"/>
  <c r="Z50" i="6"/>
  <c r="Z58" i="6"/>
  <c r="Z101" i="6"/>
  <c r="Z40" i="6"/>
  <c r="Z37" i="6"/>
  <c r="Z68" i="6"/>
  <c r="Z67" i="6"/>
  <c r="Z87" i="6"/>
  <c r="Z72" i="6"/>
  <c r="Z15" i="6"/>
  <c r="Z6" i="6"/>
  <c r="Z89" i="6"/>
  <c r="Z42" i="6"/>
  <c r="Z5" i="6"/>
  <c r="Z63" i="6"/>
  <c r="Z45" i="6"/>
  <c r="Z30" i="6"/>
  <c r="Z96" i="6"/>
  <c r="Z95" i="6"/>
  <c r="Z73" i="6"/>
  <c r="Z85" i="6"/>
  <c r="Z92" i="6"/>
  <c r="Z62" i="6"/>
  <c r="Z100" i="6"/>
  <c r="Z80" i="6"/>
  <c r="Z33" i="6"/>
  <c r="Z49" i="6"/>
  <c r="Z23" i="6"/>
  <c r="Z77" i="6"/>
  <c r="AG48" i="6"/>
  <c r="AG79" i="6"/>
  <c r="AG64" i="6"/>
  <c r="AG30" i="6"/>
  <c r="AG19" i="6"/>
  <c r="AG62" i="6"/>
  <c r="AG100" i="6"/>
  <c r="AG102" i="6"/>
  <c r="AG98" i="6"/>
  <c r="AG99" i="6"/>
  <c r="AG17" i="6"/>
  <c r="AG51" i="6"/>
  <c r="AG88" i="6"/>
  <c r="AG28" i="6"/>
  <c r="AG39" i="6"/>
  <c r="AG90" i="6"/>
  <c r="AG5" i="6"/>
  <c r="AG25" i="6"/>
  <c r="AG85" i="6"/>
  <c r="AG53" i="6"/>
  <c r="AG7" i="6"/>
  <c r="AG26" i="6"/>
  <c r="AG27" i="6"/>
  <c r="AG24" i="6"/>
  <c r="AG82" i="6"/>
  <c r="AG55" i="6"/>
  <c r="AG41" i="6"/>
  <c r="AG15" i="6"/>
  <c r="AG12" i="6"/>
  <c r="AG75" i="6"/>
  <c r="AG86" i="6"/>
  <c r="AG73" i="6"/>
  <c r="AG56" i="6"/>
  <c r="AG97" i="6"/>
  <c r="AG37" i="6"/>
  <c r="AG34" i="6"/>
  <c r="AG60" i="6"/>
  <c r="AG54" i="6"/>
  <c r="AG6" i="6"/>
  <c r="AG77" i="6"/>
  <c r="AG65" i="6"/>
  <c r="AG95" i="6"/>
  <c r="AG101" i="6"/>
  <c r="AG16" i="6"/>
  <c r="AG67" i="6"/>
  <c r="AG43" i="6"/>
  <c r="AG87" i="6"/>
  <c r="AG45" i="6"/>
  <c r="AG66" i="6"/>
  <c r="AG14" i="6"/>
  <c r="AG68" i="6"/>
  <c r="X34" i="6"/>
  <c r="AF48" i="6"/>
  <c r="W96" i="6"/>
  <c r="AC46" i="6"/>
  <c r="AC32" i="6"/>
  <c r="AG93" i="6"/>
  <c r="AA78" i="6"/>
  <c r="X28" i="6"/>
  <c r="X13" i="6"/>
  <c r="AF22" i="6"/>
  <c r="AC57" i="6"/>
  <c r="X50" i="6"/>
  <c r="AF45" i="6"/>
  <c r="AC13" i="6"/>
  <c r="X21" i="6"/>
  <c r="AF11" i="6"/>
  <c r="AC74" i="6"/>
  <c r="AG23" i="6"/>
  <c r="AD99" i="6"/>
  <c r="X49" i="6"/>
  <c r="AF89" i="6"/>
  <c r="AC87" i="6"/>
  <c r="AC33" i="6"/>
  <c r="AG44" i="6"/>
  <c r="X83" i="6"/>
  <c r="AC56" i="6"/>
  <c r="AD17" i="6"/>
  <c r="W87" i="6"/>
  <c r="AD84" i="6"/>
  <c r="X95" i="6"/>
  <c r="AD37" i="6"/>
  <c r="W39" i="6"/>
  <c r="Z8" i="6"/>
  <c r="W56" i="6"/>
  <c r="AF98" i="6"/>
  <c r="AF39" i="6"/>
  <c r="AF99" i="6"/>
  <c r="AF69" i="6"/>
  <c r="AF70" i="6"/>
  <c r="AF34" i="6"/>
  <c r="AF64" i="6"/>
  <c r="AF31" i="6"/>
  <c r="AF65" i="6"/>
  <c r="AF59" i="6"/>
  <c r="AF100" i="6"/>
  <c r="AF66" i="6"/>
  <c r="AF76" i="6"/>
  <c r="AF33" i="6"/>
  <c r="AF27" i="6"/>
  <c r="AF67" i="6"/>
  <c r="AF42" i="6"/>
  <c r="AF79" i="6"/>
  <c r="AF21" i="6"/>
  <c r="AF35" i="6"/>
  <c r="AF49" i="6"/>
  <c r="AF73" i="6"/>
  <c r="AF12" i="6"/>
  <c r="AF102" i="6"/>
  <c r="AF53" i="6"/>
  <c r="AF5" i="6"/>
  <c r="AF14" i="6"/>
  <c r="AF56" i="6"/>
  <c r="AF84" i="6"/>
  <c r="AF6" i="6"/>
  <c r="AF71" i="6"/>
  <c r="AF16" i="6"/>
  <c r="AF54" i="6"/>
  <c r="AF15" i="6"/>
  <c r="AF78" i="6"/>
  <c r="AF23" i="6"/>
  <c r="AF46" i="6"/>
  <c r="AF90" i="6"/>
  <c r="AF93" i="6"/>
  <c r="AF9" i="6"/>
  <c r="AF91" i="6"/>
  <c r="AF20" i="6"/>
  <c r="AF57" i="6"/>
  <c r="AF86" i="6"/>
  <c r="AF68" i="6"/>
  <c r="AF80" i="6"/>
  <c r="W49" i="6"/>
  <c r="W32" i="6"/>
  <c r="AF101" i="6"/>
  <c r="W101" i="6"/>
  <c r="AA79" i="6"/>
  <c r="AA35" i="6"/>
  <c r="AA16" i="6"/>
  <c r="AA44" i="6"/>
  <c r="AA93" i="6"/>
  <c r="AA10" i="6"/>
  <c r="AA23" i="6"/>
  <c r="AA48" i="6"/>
  <c r="AA68" i="6"/>
  <c r="AA47" i="6"/>
  <c r="AA64" i="6"/>
  <c r="AA9" i="6"/>
  <c r="AA34" i="6"/>
  <c r="AA72" i="6"/>
  <c r="AA13" i="6"/>
  <c r="AA94" i="6"/>
  <c r="AA50" i="6"/>
  <c r="AA17" i="6"/>
  <c r="AA60" i="6"/>
  <c r="AA88" i="6"/>
  <c r="AA6" i="6"/>
  <c r="AA95" i="6"/>
  <c r="AA58" i="6"/>
  <c r="X86" i="6"/>
  <c r="AF61" i="6"/>
  <c r="AC78" i="6"/>
  <c r="AC61" i="6"/>
  <c r="AG69" i="6"/>
  <c r="AF55" i="6"/>
  <c r="AC95" i="6"/>
  <c r="AG92" i="6"/>
  <c r="X87" i="6"/>
  <c r="AF13" i="6"/>
  <c r="AC90" i="6"/>
  <c r="AG74" i="6"/>
  <c r="AF8" i="6"/>
  <c r="AC76" i="6"/>
  <c r="AG52" i="6"/>
  <c r="X60" i="6"/>
  <c r="X25" i="6"/>
  <c r="AF60" i="6"/>
  <c r="AC84" i="6"/>
  <c r="AG42" i="6"/>
  <c r="AG33" i="6"/>
  <c r="AD63" i="6"/>
  <c r="X59" i="6"/>
  <c r="AF36" i="6"/>
  <c r="AC8" i="6"/>
  <c r="Z21" i="6"/>
  <c r="AD10" i="6"/>
  <c r="W61" i="6"/>
  <c r="AD71" i="6"/>
  <c r="AD38" i="6"/>
  <c r="W15" i="6"/>
  <c r="AD90" i="6"/>
  <c r="W8" i="6"/>
  <c r="AA39" i="6"/>
  <c r="AA42" i="6"/>
  <c r="AA27" i="6"/>
  <c r="AA102" i="6"/>
  <c r="Y27" i="6"/>
  <c r="AA36" i="6"/>
  <c r="Y85" i="6"/>
  <c r="Y26" i="6"/>
  <c r="Y68" i="6"/>
  <c r="Y7" i="6"/>
  <c r="AA8" i="6"/>
  <c r="Z74" i="6"/>
  <c r="Z90" i="6"/>
  <c r="Y63" i="6"/>
  <c r="Y17" i="6"/>
  <c r="Y14" i="6"/>
  <c r="AA81" i="6"/>
  <c r="AA37" i="6"/>
  <c r="Y19" i="6"/>
  <c r="Y56" i="6"/>
  <c r="AA24" i="6"/>
  <c r="AA32" i="6"/>
  <c r="AA65" i="6"/>
  <c r="Z59" i="6"/>
  <c r="AA91" i="6"/>
  <c r="AA31" i="6"/>
  <c r="AA26" i="6"/>
  <c r="AA19" i="6"/>
  <c r="Z78" i="6"/>
  <c r="Z14" i="6"/>
  <c r="Y5" i="6"/>
  <c r="Y94" i="6"/>
  <c r="Z47" i="6"/>
  <c r="Z52" i="6"/>
  <c r="AA97" i="6"/>
  <c r="Z81" i="6"/>
  <c r="Z79" i="6"/>
  <c r="Z24" i="6"/>
  <c r="Z13" i="6"/>
  <c r="AA28" i="6"/>
  <c r="AA15" i="6"/>
  <c r="AA67" i="6"/>
  <c r="AA29" i="6"/>
  <c r="AA92" i="6"/>
  <c r="AA20" i="6"/>
  <c r="AA70" i="6"/>
  <c r="Z11" i="6"/>
  <c r="Z54" i="6"/>
  <c r="Z61" i="6"/>
  <c r="AA98" i="6"/>
  <c r="Z69" i="6"/>
  <c r="Z75" i="6"/>
  <c r="Z28" i="6"/>
  <c r="Z94" i="6"/>
  <c r="Y97" i="6"/>
  <c r="Z71" i="6"/>
  <c r="Z64" i="6"/>
  <c r="Z99" i="6"/>
  <c r="AA103" i="6"/>
  <c r="Y103" i="6"/>
  <c r="AA53" i="6"/>
  <c r="AA87" i="6"/>
  <c r="AA77" i="6"/>
  <c r="AA75" i="6"/>
  <c r="AA80" i="6"/>
  <c r="Y60" i="6"/>
  <c r="Y41" i="6"/>
  <c r="AA18" i="6"/>
  <c r="Y43" i="6"/>
  <c r="AA56" i="6"/>
  <c r="Y50" i="6"/>
  <c r="Z17" i="6"/>
  <c r="Y95" i="6"/>
  <c r="Y81" i="6"/>
  <c r="Y46" i="6"/>
  <c r="AA85" i="6"/>
  <c r="Z10" i="6"/>
  <c r="Y75" i="6"/>
  <c r="Z25" i="6"/>
  <c r="Y84" i="6"/>
  <c r="Y37" i="6"/>
  <c r="Y24" i="6"/>
  <c r="AA83" i="6"/>
  <c r="AA14" i="6"/>
  <c r="AA90" i="6"/>
  <c r="AA54" i="6"/>
  <c r="AA33" i="6"/>
  <c r="AA63" i="6"/>
  <c r="Z43" i="6"/>
  <c r="AA5" i="6"/>
  <c r="AA51" i="6"/>
  <c r="Z66" i="6"/>
  <c r="Y99" i="6"/>
  <c r="Z35" i="6"/>
  <c r="Z46" i="6"/>
  <c r="Z98" i="6"/>
  <c r="Z88" i="6"/>
  <c r="Z84" i="6"/>
  <c r="Z20" i="6"/>
  <c r="Z55" i="6"/>
  <c r="Z56" i="6"/>
  <c r="Z97" i="6"/>
  <c r="AA101" i="6"/>
  <c r="Z103" i="6"/>
  <c r="AA30" i="6"/>
  <c r="AA40" i="6"/>
  <c r="AA66" i="6"/>
  <c r="AA86" i="6"/>
  <c r="AA49" i="6"/>
  <c r="AA99" i="6"/>
  <c r="AA46" i="6"/>
  <c r="AA84" i="6"/>
  <c r="AA41" i="6"/>
  <c r="Z26" i="6"/>
  <c r="AA71" i="6"/>
  <c r="AA7" i="6"/>
  <c r="Y90" i="6"/>
  <c r="AA59" i="6"/>
  <c r="Z51" i="6"/>
  <c r="Y44" i="6"/>
  <c r="Y92" i="6"/>
  <c r="Y9" i="6"/>
  <c r="AA21" i="6"/>
  <c r="Y11" i="6"/>
  <c r="AA12" i="6"/>
  <c r="Z27" i="6"/>
  <c r="Y79" i="6"/>
  <c r="Y34" i="6"/>
  <c r="Y87" i="6"/>
  <c r="Y65" i="6"/>
  <c r="Y38" i="6"/>
  <c r="AA62" i="6"/>
  <c r="Y67" i="6"/>
  <c r="Y21" i="6"/>
  <c r="Y16" i="6"/>
  <c r="AA82" i="6"/>
  <c r="AA45" i="6"/>
  <c r="Y98" i="6"/>
  <c r="AA74" i="6"/>
  <c r="AA38" i="6"/>
  <c r="AA25" i="6"/>
  <c r="AA55" i="6"/>
  <c r="Z82" i="6"/>
  <c r="AA43" i="6"/>
  <c r="Z34" i="6"/>
  <c r="Z19" i="6"/>
  <c r="Z38" i="6"/>
  <c r="Z93" i="6"/>
  <c r="Z76" i="6"/>
  <c r="Z12" i="6"/>
  <c r="Z29" i="6"/>
  <c r="Z39" i="6"/>
  <c r="Z48" i="6"/>
  <c r="Y100" i="6"/>
  <c r="AA1" i="6"/>
  <c r="AD1" i="6"/>
  <c r="Z28" i="7" l="1"/>
  <c r="O10" i="1"/>
  <c r="N10" i="1"/>
  <c r="M10" i="1"/>
  <c r="L10" i="1"/>
  <c r="K10" i="1"/>
  <c r="J10" i="1"/>
  <c r="V3" i="6" l="1"/>
  <c r="V4" i="6" s="1"/>
  <c r="AE3" i="6"/>
  <c r="AE4" i="6" s="1"/>
  <c r="AB3" i="6"/>
  <c r="AB4" i="6" s="1"/>
  <c r="Y26" i="7"/>
  <c r="V2" i="6"/>
  <c r="F10" i="1"/>
  <c r="AB117" i="6" l="1"/>
  <c r="AB118" i="6"/>
  <c r="AE117" i="6"/>
  <c r="AE118" i="6"/>
  <c r="AE115" i="6"/>
  <c r="AE116" i="6"/>
  <c r="AB115" i="6"/>
  <c r="AB116" i="6"/>
  <c r="V120" i="6"/>
  <c r="V122" i="6"/>
  <c r="V117" i="6"/>
  <c r="V118" i="6"/>
  <c r="V115" i="6"/>
  <c r="V124" i="6"/>
  <c r="V119" i="6"/>
  <c r="V116" i="6"/>
  <c r="V121" i="6"/>
  <c r="V123" i="6"/>
  <c r="AE113" i="6"/>
  <c r="AE114" i="6"/>
  <c r="AB113" i="6"/>
  <c r="AB114" i="6"/>
  <c r="V113" i="6"/>
  <c r="V114" i="6"/>
  <c r="AB111" i="6"/>
  <c r="AB112" i="6"/>
  <c r="AE111" i="6"/>
  <c r="AE112" i="6"/>
  <c r="V111" i="6"/>
  <c r="V112" i="6"/>
  <c r="AB109" i="6"/>
  <c r="AB110" i="6"/>
  <c r="AE109" i="6"/>
  <c r="AE110" i="6"/>
  <c r="V109" i="6"/>
  <c r="V110" i="6"/>
  <c r="AB107" i="6"/>
  <c r="AB108" i="6"/>
  <c r="AE107" i="6"/>
  <c r="AE108" i="6"/>
  <c r="V107" i="6"/>
  <c r="V108" i="6"/>
  <c r="AB105" i="6"/>
  <c r="AB106" i="6"/>
  <c r="AE105" i="6"/>
  <c r="AE106" i="6"/>
  <c r="V105" i="6"/>
  <c r="V106" i="6"/>
  <c r="V104" i="6"/>
  <c r="AB104" i="6"/>
  <c r="AE104" i="6"/>
  <c r="AB103" i="6"/>
  <c r="AE103" i="6"/>
  <c r="V103" i="6"/>
  <c r="AE70" i="6"/>
  <c r="AE48" i="6"/>
  <c r="AE30" i="6"/>
  <c r="AE65" i="6"/>
  <c r="AE88" i="6"/>
  <c r="AE63" i="6"/>
  <c r="AE9" i="6"/>
  <c r="AE89" i="6"/>
  <c r="AE19" i="6"/>
  <c r="AE37" i="6"/>
  <c r="AE68" i="6"/>
  <c r="AE46" i="6"/>
  <c r="AE77" i="6"/>
  <c r="AE18" i="6"/>
  <c r="AE41" i="6"/>
  <c r="AE36" i="6"/>
  <c r="AE55" i="6"/>
  <c r="AE99" i="6"/>
  <c r="AE92" i="6"/>
  <c r="AE80" i="6"/>
  <c r="AE35" i="6"/>
  <c r="AE75" i="6"/>
  <c r="AE82" i="6"/>
  <c r="AE62" i="6"/>
  <c r="AE32" i="6"/>
  <c r="AE34" i="6"/>
  <c r="AE71" i="6"/>
  <c r="AE93" i="6"/>
  <c r="AE58" i="6"/>
  <c r="AE51" i="6"/>
  <c r="AE91" i="6"/>
  <c r="AE44" i="6"/>
  <c r="AE11" i="6"/>
  <c r="AE21" i="6"/>
  <c r="AE64" i="6"/>
  <c r="AE50" i="6"/>
  <c r="AE8" i="6"/>
  <c r="AE95" i="6"/>
  <c r="AE22" i="6"/>
  <c r="AE84" i="6"/>
  <c r="AE83" i="6"/>
  <c r="AE15" i="6"/>
  <c r="AE67" i="6"/>
  <c r="AE76" i="6"/>
  <c r="AE86" i="6"/>
  <c r="AE60" i="6"/>
  <c r="AE97" i="6"/>
  <c r="AE38" i="6"/>
  <c r="AE52" i="6"/>
  <c r="AE5" i="6"/>
  <c r="AE31" i="6"/>
  <c r="AE78" i="6"/>
  <c r="AE94" i="6"/>
  <c r="AE26" i="6"/>
  <c r="AE102" i="6"/>
  <c r="AE17" i="6"/>
  <c r="AE27" i="6"/>
  <c r="AE74" i="6"/>
  <c r="AE66" i="6"/>
  <c r="AE20" i="6"/>
  <c r="AE101" i="6"/>
  <c r="AE72" i="6"/>
  <c r="AE59" i="6"/>
  <c r="AE81" i="6"/>
  <c r="AE61" i="6"/>
  <c r="AE42" i="6"/>
  <c r="AE7" i="6"/>
  <c r="AE6" i="6"/>
  <c r="AE53" i="6"/>
  <c r="AE40" i="6"/>
  <c r="AE24" i="6"/>
  <c r="AE56" i="6"/>
  <c r="AE69" i="6"/>
  <c r="AE96" i="6"/>
  <c r="AE100" i="6"/>
  <c r="AE39" i="6"/>
  <c r="AE85" i="6"/>
  <c r="AE54" i="6"/>
  <c r="AE33" i="6"/>
  <c r="AE12" i="6"/>
  <c r="AE57" i="6"/>
  <c r="AE49" i="6"/>
  <c r="AE90" i="6"/>
  <c r="AE16" i="6"/>
  <c r="AE79" i="6"/>
  <c r="AE10" i="6"/>
  <c r="AE28" i="6"/>
  <c r="AE73" i="6"/>
  <c r="AE25" i="6"/>
  <c r="AE43" i="6"/>
  <c r="AE29" i="6"/>
  <c r="AE14" i="6"/>
  <c r="AE13" i="6"/>
  <c r="AE98" i="6"/>
  <c r="AE47" i="6"/>
  <c r="AE23" i="6"/>
  <c r="AE87" i="6"/>
  <c r="AE45" i="6"/>
  <c r="V101" i="6"/>
  <c r="V19" i="6"/>
  <c r="V27" i="6"/>
  <c r="V70" i="6"/>
  <c r="V89" i="6"/>
  <c r="V50" i="6"/>
  <c r="V45" i="6"/>
  <c r="V36" i="6"/>
  <c r="V17" i="6"/>
  <c r="V73" i="6"/>
  <c r="V100" i="6"/>
  <c r="V59" i="6"/>
  <c r="V67" i="6"/>
  <c r="V91" i="6"/>
  <c r="V12" i="6"/>
  <c r="V78" i="6"/>
  <c r="V58" i="6"/>
  <c r="V61" i="6"/>
  <c r="V44" i="6"/>
  <c r="V33" i="6"/>
  <c r="V87" i="6"/>
  <c r="V6" i="6"/>
  <c r="V35" i="6"/>
  <c r="V22" i="6"/>
  <c r="V86" i="6"/>
  <c r="V66" i="6"/>
  <c r="V75" i="6"/>
  <c r="V52" i="6"/>
  <c r="V49" i="6"/>
  <c r="V95" i="6"/>
  <c r="V102" i="6"/>
  <c r="V14" i="6"/>
  <c r="V96" i="6"/>
  <c r="V30" i="6"/>
  <c r="V81" i="6"/>
  <c r="V74" i="6"/>
  <c r="V60" i="6"/>
  <c r="V65" i="6"/>
  <c r="V57" i="6"/>
  <c r="V10" i="6"/>
  <c r="V46" i="6"/>
  <c r="V77" i="6"/>
  <c r="V8" i="6"/>
  <c r="V39" i="6"/>
  <c r="V41" i="6"/>
  <c r="V54" i="6"/>
  <c r="V13" i="6"/>
  <c r="V20" i="6"/>
  <c r="V24" i="6"/>
  <c r="V99" i="6"/>
  <c r="V21" i="6"/>
  <c r="V90" i="6"/>
  <c r="V18" i="6"/>
  <c r="V68" i="6"/>
  <c r="V43" i="6"/>
  <c r="V88" i="6"/>
  <c r="V98" i="6"/>
  <c r="V97" i="6"/>
  <c r="V53" i="6"/>
  <c r="V34" i="6"/>
  <c r="V84" i="6"/>
  <c r="V64" i="6"/>
  <c r="V47" i="6"/>
  <c r="V25" i="6"/>
  <c r="V11" i="6"/>
  <c r="V51" i="6"/>
  <c r="V48" i="6"/>
  <c r="V15" i="6"/>
  <c r="V71" i="6"/>
  <c r="V26" i="6"/>
  <c r="V76" i="6"/>
  <c r="V40" i="6"/>
  <c r="V28" i="6"/>
  <c r="V92" i="6"/>
  <c r="V56" i="6"/>
  <c r="V31" i="6"/>
  <c r="V5" i="6"/>
  <c r="V42" i="6"/>
  <c r="V85" i="6"/>
  <c r="V93" i="6"/>
  <c r="V38" i="6"/>
  <c r="V82" i="6"/>
  <c r="V83" i="6"/>
  <c r="V16" i="6"/>
  <c r="V80" i="6"/>
  <c r="V37" i="6"/>
  <c r="V32" i="6"/>
  <c r="V72" i="6"/>
  <c r="V69" i="6"/>
  <c r="V94" i="6"/>
  <c r="V62" i="6"/>
  <c r="V29" i="6"/>
  <c r="V55" i="6"/>
  <c r="V23" i="6"/>
  <c r="V7" i="6"/>
  <c r="V9" i="6"/>
  <c r="V79" i="6"/>
  <c r="V63" i="6"/>
  <c r="AB79" i="6"/>
  <c r="AB95" i="6"/>
  <c r="AB63" i="6"/>
  <c r="AB25" i="6"/>
  <c r="AB98" i="6"/>
  <c r="AB19" i="6"/>
  <c r="AB76" i="6"/>
  <c r="AB9" i="6"/>
  <c r="AB26" i="6"/>
  <c r="AB60" i="6"/>
  <c r="AB83" i="6"/>
  <c r="AB22" i="6"/>
  <c r="AB37" i="6"/>
  <c r="AB85" i="6"/>
  <c r="AB24" i="6"/>
  <c r="AB31" i="6"/>
  <c r="AB84" i="6"/>
  <c r="AB47" i="6"/>
  <c r="AB42" i="6"/>
  <c r="AB92" i="6"/>
  <c r="AB71" i="6"/>
  <c r="AB38" i="6"/>
  <c r="AB56" i="6"/>
  <c r="AB20" i="6"/>
  <c r="AB62" i="6"/>
  <c r="AB87" i="6"/>
  <c r="AB58" i="6"/>
  <c r="AB39" i="6"/>
  <c r="AB35" i="6"/>
  <c r="AB88" i="6"/>
  <c r="AB67" i="6"/>
  <c r="AB48" i="6"/>
  <c r="AB34" i="6"/>
  <c r="AB5" i="6"/>
  <c r="AB96" i="6"/>
  <c r="AB100" i="6"/>
  <c r="AB99" i="6"/>
  <c r="AB90" i="6"/>
  <c r="AB73" i="6"/>
  <c r="AB70" i="6"/>
  <c r="AB33" i="6"/>
  <c r="AB23" i="6"/>
  <c r="AB66" i="6"/>
  <c r="AB14" i="6"/>
  <c r="AB77" i="6"/>
  <c r="AB43" i="6"/>
  <c r="AB16" i="6"/>
  <c r="AB93" i="6"/>
  <c r="AB11" i="6"/>
  <c r="AB15" i="6"/>
  <c r="AB18" i="6"/>
  <c r="AB81" i="6"/>
  <c r="AB57" i="6"/>
  <c r="AB45" i="6"/>
  <c r="AB36" i="6"/>
  <c r="AB89" i="6"/>
  <c r="AB65" i="6"/>
  <c r="AB17" i="6"/>
  <c r="AB72" i="6"/>
  <c r="AB52" i="6"/>
  <c r="AB46" i="6"/>
  <c r="AB8" i="6"/>
  <c r="AB75" i="6"/>
  <c r="AB12" i="6"/>
  <c r="AB28" i="6"/>
  <c r="AB50" i="6"/>
  <c r="AB53" i="6"/>
  <c r="AB78" i="6"/>
  <c r="AB10" i="6"/>
  <c r="AB41" i="6"/>
  <c r="AB6" i="6"/>
  <c r="AB69" i="6"/>
  <c r="AB30" i="6"/>
  <c r="AB51" i="6"/>
  <c r="AB27" i="6"/>
  <c r="AB32" i="6"/>
  <c r="AB64" i="6"/>
  <c r="AB74" i="6"/>
  <c r="AB54" i="6"/>
  <c r="AB80" i="6"/>
  <c r="AB44" i="6"/>
  <c r="AB102" i="6"/>
  <c r="AB21" i="6"/>
  <c r="AB86" i="6"/>
  <c r="AB49" i="6"/>
  <c r="AB40" i="6"/>
  <c r="AB13" i="6"/>
  <c r="AB91" i="6"/>
  <c r="AB94" i="6"/>
  <c r="AB68" i="6"/>
  <c r="AB101" i="6"/>
  <c r="AB97" i="6"/>
  <c r="AB55" i="6"/>
  <c r="AB7" i="6"/>
  <c r="AB61" i="6"/>
  <c r="AB29" i="6"/>
  <c r="AB59" i="6"/>
  <c r="AB82" i="6"/>
  <c r="H17" i="1"/>
  <c r="AF1" i="6"/>
  <c r="AE1" i="6"/>
  <c r="AC1" i="6"/>
  <c r="AB1" i="6"/>
  <c r="W1" i="6"/>
  <c r="V1" i="6"/>
  <c r="T12" i="1"/>
  <c r="S12" i="1"/>
  <c r="Q12" i="1"/>
  <c r="R10" i="1" l="1"/>
  <c r="R9" i="1"/>
  <c r="R8" i="1"/>
  <c r="H8" i="1"/>
  <c r="R7" i="1"/>
  <c r="H7" i="1"/>
  <c r="R6" i="1"/>
  <c r="H6" i="1"/>
  <c r="R5" i="1"/>
  <c r="H5" i="1"/>
  <c r="G10" i="1" l="1"/>
  <c r="L11" i="1" s="1"/>
  <c r="O14" i="1"/>
  <c r="K14" i="1"/>
  <c r="H21" i="1"/>
  <c r="H20" i="1"/>
  <c r="H19" i="1"/>
  <c r="H18" i="1"/>
  <c r="N14" i="1"/>
  <c r="L14" i="1"/>
  <c r="J14" i="1"/>
  <c r="M14" i="1"/>
  <c r="J11" i="1" l="1"/>
  <c r="I20" i="1"/>
  <c r="I17" i="1"/>
  <c r="M11" i="1"/>
  <c r="O11" i="1"/>
  <c r="I18" i="1"/>
  <c r="I19" i="1"/>
  <c r="I21" i="1"/>
  <c r="N11" i="1"/>
  <c r="K11" i="1"/>
  <c r="I7" i="1"/>
  <c r="I6" i="1"/>
  <c r="I8" i="1"/>
  <c r="I5" i="1"/>
</calcChain>
</file>

<file path=xl/sharedStrings.xml><?xml version="1.0" encoding="utf-8"?>
<sst xmlns="http://schemas.openxmlformats.org/spreadsheetml/2006/main" count="4401" uniqueCount="287">
  <si>
    <t>Asset Size</t>
  </si>
  <si>
    <t>SMBs</t>
  </si>
  <si>
    <t>ROAA</t>
  </si>
  <si>
    <t>C&amp;I</t>
  </si>
  <si>
    <t>MT</t>
  </si>
  <si>
    <t>ND</t>
  </si>
  <si>
    <t>MN</t>
  </si>
  <si>
    <t>SD</t>
  </si>
  <si>
    <t>WI</t>
  </si>
  <si>
    <t>MI</t>
  </si>
  <si>
    <t>SMB</t>
  </si>
  <si>
    <t>SMB %</t>
  </si>
  <si>
    <t>Dist %</t>
  </si>
  <si>
    <t>Dist</t>
  </si>
  <si>
    <t>Equity / Assets</t>
  </si>
  <si>
    <t>Capital Ratios</t>
  </si>
  <si>
    <t>Earnings</t>
  </si>
  <si>
    <t>SMBs by State</t>
  </si>
  <si>
    <t>Liquidity</t>
  </si>
  <si>
    <t>Total</t>
  </si>
  <si>
    <t>BANKS</t>
  </si>
  <si>
    <t>HOLDING COMPANIES</t>
  </si>
  <si>
    <t>&lt; $50m</t>
  </si>
  <si>
    <t>$50m - $100m</t>
  </si>
  <si>
    <t>$100m - $200m</t>
  </si>
  <si>
    <t>&gt; $200m</t>
  </si>
  <si>
    <t>Agricultural</t>
  </si>
  <si>
    <t>NIM</t>
  </si>
  <si>
    <t>FINANCIAL INDICATORS</t>
  </si>
  <si>
    <t>TopTier</t>
  </si>
  <si>
    <t>Complex</t>
  </si>
  <si>
    <t>&gt; $1B</t>
  </si>
  <si>
    <t>Asset Quality</t>
  </si>
  <si>
    <t>Provisions / Avg Assets</t>
  </si>
  <si>
    <t>Noncore Funding / Liab</t>
  </si>
  <si>
    <t>Brokered Dep / Liab</t>
  </si>
  <si>
    <t>Liquid Assets / Assets</t>
  </si>
  <si>
    <t>CRE</t>
  </si>
  <si>
    <t>Residential Mortgage</t>
  </si>
  <si>
    <t>25th</t>
  </si>
  <si>
    <t>75th</t>
  </si>
  <si>
    <t>District</t>
  </si>
  <si>
    <t>AG</t>
  </si>
  <si>
    <t>Med</t>
  </si>
  <si>
    <t>Other</t>
  </si>
  <si>
    <t>OTHER</t>
  </si>
  <si>
    <t>RES RE</t>
  </si>
  <si>
    <t>date</t>
  </si>
  <si>
    <t>series</t>
  </si>
  <si>
    <t>order</t>
  </si>
  <si>
    <t>code</t>
  </si>
  <si>
    <t>SMB Med</t>
  </si>
  <si>
    <t>MI Med</t>
  </si>
  <si>
    <t>MN Med</t>
  </si>
  <si>
    <t>MT Med</t>
  </si>
  <si>
    <t>ND Med</t>
  </si>
  <si>
    <t>SD Med</t>
  </si>
  <si>
    <t>WI Med</t>
  </si>
  <si>
    <t>1. Delete the 25th &amp; 75th percentiles for SMB and Dist banks in the financial variable data block before adding to the TSDATA sheet</t>
  </si>
  <si>
    <t>3.  Insert a row BEFORE the last row in the data block on the WKSP sheet--this will automatically increase the data range used to populate the charts</t>
  </si>
  <si>
    <t>Business Category (&gt;25% loans)</t>
  </si>
  <si>
    <t>Commerical Real Estate (BOG)</t>
  </si>
  <si>
    <t>Tier 1 Leverage Ratio</t>
  </si>
  <si>
    <t>Negative Earners (last 4 qtrs)</t>
  </si>
  <si>
    <t>Miscellaneous</t>
  </si>
  <si>
    <t>2.  Column B on the TSDATA sheet is based on a vlookup reference that uses the named object LABELS from the WKSP sheet</t>
  </si>
  <si>
    <t>[Noncurrent + Delinquent Loans] / [Capital + ALLL]</t>
  </si>
  <si>
    <t xml:space="preserve">  CLD [NCL+DQ] / [Capital + ALLL]</t>
  </si>
  <si>
    <t xml:space="preserve">  CRE [NCL+DQ] / [Capital + ALLL]</t>
  </si>
  <si>
    <t xml:space="preserve">  Res RE [NCL+DQ] / [Capital + ALLL]</t>
  </si>
  <si>
    <t xml:space="preserve">  C&amp;I [NCL+DQ] / [Capital + ALLL]</t>
  </si>
  <si>
    <t xml:space="preserve">  Ind [NCL+DQ] / [Capital + ALLL]</t>
  </si>
  <si>
    <t xml:space="preserve">  Ag [NCL+DQ] / [Capital + ALLL]</t>
  </si>
  <si>
    <t>[NCL+Delinquent Loans] / Capital + ALLL</t>
  </si>
  <si>
    <t>Use the individual spinner buttons within each</t>
  </si>
  <si>
    <t>chart to flip through different series</t>
  </si>
  <si>
    <t>Use the spinner button in the box below to</t>
  </si>
  <si>
    <t>change the bank category used to create</t>
  </si>
  <si>
    <t>the statistics</t>
  </si>
  <si>
    <t>Business Category</t>
  </si>
  <si>
    <t>at least 25% of the loan portfolio is composed of agriculture loans</t>
  </si>
  <si>
    <t>one of the following three conditions applies:</t>
  </si>
  <si>
    <t>--construction &amp; land development loans are greater than total capital</t>
  </si>
  <si>
    <t>--total commerical real estate loans are greater than 3 times total capital,</t>
  </si>
  <si>
    <t>--the growth rate of commercial real estate loans over the past three years was greater than 150%</t>
  </si>
  <si>
    <t>at least 25% of the loan portfolio is composed of residential mortgage loans</t>
  </si>
  <si>
    <t>at least 25% of the loan portfolio is composed of commerical &amp; industrial loans</t>
  </si>
  <si>
    <t>banks that do not fall into any of the above categories</t>
  </si>
  <si>
    <t>Capital ratios are a key measure of a bank’s financial stability. There are a variety of capital ratios, but they generally 
measure certain types of bank capital against certain types of assets. As a rule of thumb, the higher the ratio, the more 
sound the bank.</t>
  </si>
  <si>
    <r>
      <t xml:space="preserve">total bank equity / total assets, </t>
    </r>
    <r>
      <rPr>
        <sz val="11"/>
        <color theme="1"/>
        <rFont val="Calibri"/>
        <family val="2"/>
        <scheme val="minor"/>
      </rPr>
      <t>the simplest and most basic capital measure</t>
    </r>
  </si>
  <si>
    <r>
      <rPr>
        <b/>
        <sz val="11"/>
        <color indexed="8"/>
        <rFont val="Calibri"/>
        <family val="2"/>
      </rPr>
      <t>total risk-based capital / total risk-weighted assets</t>
    </r>
    <r>
      <rPr>
        <sz val="11"/>
        <color theme="1"/>
        <rFont val="Calibri"/>
        <family val="2"/>
        <scheme val="minor"/>
      </rPr>
      <t>, which adjusts both capital and assets for their underlying risk and 
allows lower capital charges for less risky assets.</t>
    </r>
  </si>
  <si>
    <r>
      <t>tier 1 capital / adjusted average assets</t>
    </r>
    <r>
      <rPr>
        <sz val="11"/>
        <color theme="1"/>
        <rFont val="Calibri"/>
        <family val="2"/>
        <scheme val="minor"/>
      </rPr>
      <t>, another adjusted capital ratio focuses on a bank's "core" capital (it typically 
consists of common &amp; preferred equity, surplus, and undivided profits).</t>
    </r>
  </si>
  <si>
    <t>Asset quality refers to the amount of risk or probable loss in a bank's assets and the ability of the bank's capital stock 
and other reserve accounts to absorb any losses. Asset quality measures usually focus on a bank's loan portfolio since 
(i) loans typically constitute a majority of a bank's assets, and (ii) most bank failures occur because of loan portfolio problems.</t>
  </si>
  <si>
    <r>
      <t xml:space="preserve">Ag [NCL + DQ] / [capital + allowances], </t>
    </r>
    <r>
      <rPr>
        <sz val="11"/>
        <color theme="1"/>
        <rFont val="Calibri"/>
        <family val="2"/>
        <scheme val="minor"/>
      </rPr>
      <t>a subset of the prior measure, this ratio focuses on problematic loans that are
secured by farmland, used to finance agriculture production, and other loans to farmers.</t>
    </r>
  </si>
  <si>
    <r>
      <t xml:space="preserve">CLD [NCL + DQ] / [capital + allowances], </t>
    </r>
    <r>
      <rPr>
        <sz val="11"/>
        <color theme="1"/>
        <rFont val="Calibri"/>
        <family val="2"/>
        <scheme val="minor"/>
      </rPr>
      <t>this ratio focuses on problematic construction &amp; land development loans.</t>
    </r>
  </si>
  <si>
    <r>
      <t xml:space="preserve">CRE [NCL + DQ] / [capital + allowances], </t>
    </r>
    <r>
      <rPr>
        <sz val="11"/>
        <color theme="1"/>
        <rFont val="Calibri"/>
        <family val="2"/>
        <scheme val="minor"/>
      </rPr>
      <t>this ratio focuses on problematic commercial real estate loans.</t>
    </r>
  </si>
  <si>
    <r>
      <t xml:space="preserve">Res RE [NCL + DQ] / [capital + allowances], </t>
    </r>
    <r>
      <rPr>
        <sz val="11"/>
        <color theme="1"/>
        <rFont val="Calibri"/>
        <family val="2"/>
        <scheme val="minor"/>
      </rPr>
      <t>this ratio focuses on problematic residential real estate loans.</t>
    </r>
  </si>
  <si>
    <r>
      <t xml:space="preserve">C&amp;I [NCL + DQ] / [capital + allowances], </t>
    </r>
    <r>
      <rPr>
        <sz val="11"/>
        <color theme="1"/>
        <rFont val="Calibri"/>
        <family val="2"/>
        <scheme val="minor"/>
      </rPr>
      <t>this ratio focuses on commercial &amp; industrial loans.</t>
    </r>
  </si>
  <si>
    <r>
      <t xml:space="preserve">Ind [NCL + DQ] / [capital + allowances], </t>
    </r>
    <r>
      <rPr>
        <sz val="11"/>
        <color theme="1"/>
        <rFont val="Calibri"/>
        <family val="2"/>
        <scheme val="minor"/>
      </rPr>
      <t>this ratio focuses on problematic consumer loans to individuals.</t>
    </r>
  </si>
  <si>
    <t>Earnings are the difference between revenues and expenses, taking into account various gains, losses, and taxes. An 
especially important item is the ""provision for loan and lease losses"", which is an amount set aside by a bank to maintain its allowances at a level sufficient to absorb estimated loan losses.</t>
  </si>
  <si>
    <r>
      <rPr>
        <b/>
        <sz val="11"/>
        <color indexed="8"/>
        <rFont val="Calibri"/>
        <family val="2"/>
      </rPr>
      <t>"return on average assets"</t>
    </r>
    <r>
      <rPr>
        <sz val="11"/>
        <color theme="1"/>
        <rFont val="Calibri"/>
        <family val="2"/>
        <scheme val="minor"/>
      </rPr>
      <t xml:space="preserve"> is a standard measure of bank earnings. It is the ratio of net income to annual average assets</t>
    </r>
  </si>
  <si>
    <r>
      <rPr>
        <b/>
        <sz val="11"/>
        <color indexed="8"/>
        <rFont val="Calibri"/>
        <family val="2"/>
      </rPr>
      <t xml:space="preserve">"net interest margin", </t>
    </r>
    <r>
      <rPr>
        <sz val="11"/>
        <color theme="1"/>
        <rFont val="Calibri"/>
        <family val="2"/>
        <scheme val="minor"/>
      </rPr>
      <t>the difference between interest income and interest expense.  It represents the spread or gross
margin on a bank's loans and investement (what it earns from its assets minus what it pays to buy those assets)</t>
    </r>
  </si>
  <si>
    <r>
      <rPr>
        <b/>
        <sz val="11"/>
        <color indexed="8"/>
        <rFont val="Calibri"/>
        <family val="2"/>
      </rPr>
      <t xml:space="preserve">provison expense / average assets, </t>
    </r>
    <r>
      <rPr>
        <sz val="11"/>
        <color theme="1"/>
        <rFont val="Calibri"/>
        <family val="2"/>
        <scheme val="minor"/>
      </rPr>
      <t>as mentioned above, provisions are the amounts set aside by a bank to absorb future
loan losses</t>
    </r>
  </si>
  <si>
    <t>A count of the number of banks with negative earnings over the past 4 quarters.</t>
  </si>
  <si>
    <t>Bank liquidity refers to the ability of bank to raise cash quickly and easily at a reasonable cost.  Banks must have adequate liquidity in order to serve their customers and operate efficiently.</t>
  </si>
  <si>
    <r>
      <t xml:space="preserve">noncore funding / total liabilities, </t>
    </r>
    <r>
      <rPr>
        <sz val="11"/>
        <color theme="1"/>
        <rFont val="Calibri"/>
        <family val="2"/>
        <scheme val="minor"/>
      </rPr>
      <t>noncore funding sources include federal funds purchased, Federal Home Loan Bank (FHLB) advances, subordinated notes and debentures, CDs of more than $100,000 (jumbo CDs) and brokered deposits.  Banks which make extensive use of the sort of financing may find themselves subjetct to potential liquidity stress if the funding sources are no longer available.</t>
    </r>
  </si>
  <si>
    <r>
      <rPr>
        <b/>
        <sz val="11"/>
        <color indexed="8"/>
        <rFont val="Calibri"/>
        <family val="2"/>
      </rPr>
      <t>brokered deposits / total liabilities,</t>
    </r>
    <r>
      <rPr>
        <sz val="11"/>
        <color theme="1"/>
        <rFont val="Calibri"/>
        <family val="2"/>
        <scheme val="minor"/>
      </rPr>
      <t xml:space="preserve"> brokered deposits are acquired from brokers and dealers for the account of others.   Banks which make extensive use of this sort of financing may find themselves subject to potential liquidity stress if the brokers suddenly withdraw their deposits.</t>
    </r>
  </si>
  <si>
    <r>
      <t xml:space="preserve">liquid assets / total assets, </t>
    </r>
    <r>
      <rPr>
        <sz val="11"/>
        <color theme="1"/>
        <rFont val="Calibri"/>
        <family val="2"/>
        <scheme val="minor"/>
      </rPr>
      <t xml:space="preserve">liquid assets consist of cash and other assets that can be converted easily into cash, including 
fed funds (which are reserve funds of commercial banks held at Federal Reserve banks) and securities (which are any 
negotiated instrument that has underlying financial value). </t>
    </r>
  </si>
  <si>
    <t>[NCL + OREO] / Total Loans</t>
  </si>
  <si>
    <t>[NCL+Delinquent Loans] / [Capital + ALLL]</t>
  </si>
  <si>
    <t>[%, unless indicated]</t>
  </si>
  <si>
    <t>Total Risk Based Capital Ratio</t>
  </si>
  <si>
    <t>Net Loan Growth (last 4 qtrs)</t>
  </si>
  <si>
    <t>The percentage change in total loans and leases, net of allowances, over the past four quarters.</t>
  </si>
  <si>
    <t>ALLL / Nonaccrual Loans</t>
  </si>
  <si>
    <t>Definition</t>
  </si>
  <si>
    <t>District Med</t>
  </si>
  <si>
    <t>Ag Banks Med</t>
  </si>
  <si>
    <t>CRE Banks Med</t>
  </si>
  <si>
    <t>C&amp;I Banks Med</t>
  </si>
  <si>
    <t>Other Banks Med</t>
  </si>
  <si>
    <t>RES RE Banks Med</t>
  </si>
  <si>
    <t>Ag Banks</t>
  </si>
  <si>
    <t>CRE Banks</t>
  </si>
  <si>
    <t>RES RE Banks</t>
  </si>
  <si>
    <t>C&amp;I Banks</t>
  </si>
  <si>
    <t>Other Banks</t>
  </si>
  <si>
    <r>
      <t xml:space="preserve">[noncurrent loans + delinquent loans] / [capital + allowances], </t>
    </r>
    <r>
      <rPr>
        <sz val="11"/>
        <color theme="1"/>
        <rFont val="Calibri"/>
        <family val="2"/>
        <scheme val="minor"/>
      </rPr>
      <t>a broader measure of asset quality which combines 
noncurrent loans with delinquent loans (these are loans which are still accruing interest but are past due 30-89 days). 
The denominator consists of total bank capital (equity) plus allowances, which represents the maximum loss the bank
could suffer while still remaining solvent.</t>
    </r>
  </si>
  <si>
    <t>[NCL + OREO]  / [Total Loans + OREO]</t>
  </si>
  <si>
    <r>
      <t xml:space="preserve">[noncurrent loans + other real estate owned] / [total loans + OREO], </t>
    </r>
    <r>
      <rPr>
        <sz val="11"/>
        <color theme="1"/>
        <rFont val="Calibri"/>
        <family val="2"/>
        <scheme val="minor"/>
      </rPr>
      <t>a more comprehensive measure of problem assets that includes noncurrent loans (which are loans past due 90 days or more plus loans that are no longer accuring interest) and other real estate owned by the bank, divided by the sum of total loans and OREO.</t>
    </r>
  </si>
  <si>
    <r>
      <t xml:space="preserve">allowances / nonaccrual loans, </t>
    </r>
    <r>
      <rPr>
        <sz val="11"/>
        <color theme="1"/>
        <rFont val="Calibri"/>
        <family val="2"/>
        <scheme val="minor"/>
      </rPr>
      <t>allowances are the cumulative capital the bank has set aside in the past to cover losses on loans and other bad debts and nonaccrual loans (a subset of noncurrent loans) are loans on which interest is overdue &amp; no longer accruing and collection of full principal is unlikely.</t>
    </r>
  </si>
  <si>
    <t>[NCL + OREO] / [Total Loans + OREO]</t>
  </si>
  <si>
    <t>OLD</t>
  </si>
  <si>
    <t>NEW</t>
  </si>
  <si>
    <t>NAME</t>
  </si>
  <si>
    <t>Billings, MT</t>
  </si>
  <si>
    <t>Missoula, MT</t>
  </si>
  <si>
    <t>Great Falls, MT</t>
  </si>
  <si>
    <t>Mankato-North Mankato, MN</t>
  </si>
  <si>
    <t>Minneapolis-St. Paul-Bloomingto</t>
  </si>
  <si>
    <t>Rochester, MN</t>
  </si>
  <si>
    <t>St. Cloud, MN</t>
  </si>
  <si>
    <t>Bismarck, ND</t>
  </si>
  <si>
    <t>Grand Forks, ND-MN</t>
  </si>
  <si>
    <t>Fargo, ND-MN</t>
  </si>
  <si>
    <t>Duluth, MN-WI</t>
  </si>
  <si>
    <t>Rapid City, SD</t>
  </si>
  <si>
    <t>Sioux City, IA-NE-SD</t>
  </si>
  <si>
    <t>Sioux Falls, SD</t>
  </si>
  <si>
    <t>La Crosse, WI-MN</t>
  </si>
  <si>
    <t>Eau Claire, WI</t>
  </si>
  <si>
    <t>NAME2</t>
  </si>
  <si>
    <t>Billings</t>
  </si>
  <si>
    <t>Missoula</t>
  </si>
  <si>
    <t>Great Falls</t>
  </si>
  <si>
    <t>Mankato</t>
  </si>
  <si>
    <t>Mpls-StPaul</t>
  </si>
  <si>
    <t>Rochester</t>
  </si>
  <si>
    <t>St Cloud</t>
  </si>
  <si>
    <t>Bismarck</t>
  </si>
  <si>
    <t>Grand Forks</t>
  </si>
  <si>
    <t>Fargo</t>
  </si>
  <si>
    <t>Duluth</t>
  </si>
  <si>
    <t>Rapid City</t>
  </si>
  <si>
    <t>Sioux City</t>
  </si>
  <si>
    <t>Sioux Falls</t>
  </si>
  <si>
    <t>La Crosse</t>
  </si>
  <si>
    <t>Eau Claire</t>
  </si>
  <si>
    <t>Billings Med</t>
  </si>
  <si>
    <t>Missoula Med</t>
  </si>
  <si>
    <t>Great Falls Med</t>
  </si>
  <si>
    <t>Mankato Med</t>
  </si>
  <si>
    <t>Mpls-StPaul Med</t>
  </si>
  <si>
    <t>Rochester Med</t>
  </si>
  <si>
    <t>St Cloud Med</t>
  </si>
  <si>
    <t>Bismarck Med</t>
  </si>
  <si>
    <t>Grand Forks Med</t>
  </si>
  <si>
    <t>Fargo Med</t>
  </si>
  <si>
    <t>Duluth Med</t>
  </si>
  <si>
    <t>Rapid City Med</t>
  </si>
  <si>
    <t>Sioux City Med</t>
  </si>
  <si>
    <t>Sioux Falls Med</t>
  </si>
  <si>
    <t>La Crosse Med</t>
  </si>
  <si>
    <t>Eau Claire Med</t>
  </si>
  <si>
    <t>Tangible Common Equity Capital</t>
  </si>
  <si>
    <r>
      <t>tangible common equity capital</t>
    </r>
    <r>
      <rPr>
        <i/>
        <sz val="11"/>
        <color theme="1"/>
        <rFont val="Calibri"/>
        <family val="2"/>
        <scheme val="minor"/>
      </rPr>
      <t xml:space="preserve"> </t>
    </r>
    <r>
      <rPr>
        <sz val="11"/>
        <color theme="1"/>
        <rFont val="Calibri"/>
        <family val="2"/>
        <scheme val="minor"/>
      </rPr>
      <t>is total equity capital less any preferred stock, goodwill, or other intangible assets</t>
    </r>
  </si>
  <si>
    <t>Nation Med</t>
  </si>
  <si>
    <t>Nation</t>
  </si>
  <si>
    <t>SMB 25th</t>
  </si>
  <si>
    <t>District 25th</t>
  </si>
  <si>
    <t>Nation 25th</t>
  </si>
  <si>
    <t>MI 25th</t>
  </si>
  <si>
    <t>MN 25th</t>
  </si>
  <si>
    <t>MT 25th</t>
  </si>
  <si>
    <t>ND 25th</t>
  </si>
  <si>
    <t>SD 25th</t>
  </si>
  <si>
    <t>WI 25th</t>
  </si>
  <si>
    <t>Ag Banks 25th</t>
  </si>
  <si>
    <t>CRE Banks 25th</t>
  </si>
  <si>
    <t>RES RE Banks 25th</t>
  </si>
  <si>
    <t>C&amp;I Banks 25th</t>
  </si>
  <si>
    <t>Other Banks 25th</t>
  </si>
  <si>
    <t>Billings 25th</t>
  </si>
  <si>
    <t>Missoula 25th</t>
  </si>
  <si>
    <t>Great Falls 25th</t>
  </si>
  <si>
    <t>Duluth 25th</t>
  </si>
  <si>
    <t>Mankato 25th</t>
  </si>
  <si>
    <t>Mpls-StPaul 25th</t>
  </si>
  <si>
    <t>Rochester 25th</t>
  </si>
  <si>
    <t>St Cloud 25th</t>
  </si>
  <si>
    <t>Bismarck 25th</t>
  </si>
  <si>
    <t>Grand Forks 25th</t>
  </si>
  <si>
    <t>Fargo 25th</t>
  </si>
  <si>
    <t>Rapid City 25th</t>
  </si>
  <si>
    <t>Sioux City 25th</t>
  </si>
  <si>
    <t>Sioux Falls 25th</t>
  </si>
  <si>
    <t>La Crosse 25th</t>
  </si>
  <si>
    <t>Eau Claire 25th</t>
  </si>
  <si>
    <t>SMB 75th</t>
  </si>
  <si>
    <t>District 75th</t>
  </si>
  <si>
    <t>Nation 75th</t>
  </si>
  <si>
    <t>MI 75th</t>
  </si>
  <si>
    <t>MN 75th</t>
  </si>
  <si>
    <t>MT 75th</t>
  </si>
  <si>
    <t>ND 75th</t>
  </si>
  <si>
    <t>SD 75th</t>
  </si>
  <si>
    <t>WI 75th</t>
  </si>
  <si>
    <t>Ag Banks 75th</t>
  </si>
  <si>
    <t>CRE Banks 75th</t>
  </si>
  <si>
    <t>RES RE Banks 75th</t>
  </si>
  <si>
    <t>C&amp;I Banks 75th</t>
  </si>
  <si>
    <t>Other Banks 75th</t>
  </si>
  <si>
    <t>Billings 75th</t>
  </si>
  <si>
    <t>Missoula 75th</t>
  </si>
  <si>
    <t>Great Falls 75th</t>
  </si>
  <si>
    <t>Duluth 75th</t>
  </si>
  <si>
    <t>Mankato 75th</t>
  </si>
  <si>
    <t>Mpls-StPaul 75th</t>
  </si>
  <si>
    <t>Rochester 75th</t>
  </si>
  <si>
    <t>St Cloud 75th</t>
  </si>
  <si>
    <t>Bismarck 75th</t>
  </si>
  <si>
    <t>Grand Forks 75th</t>
  </si>
  <si>
    <t>Fargo 75th</t>
  </si>
  <si>
    <t>Rapid City 75th</t>
  </si>
  <si>
    <t>Sioux City 75th</t>
  </si>
  <si>
    <t>Sioux Falls 75th</t>
  </si>
  <si>
    <t>La Crosse 75th</t>
  </si>
  <si>
    <t>Eau Claire75th</t>
  </si>
  <si>
    <t>Avg</t>
  </si>
  <si>
    <t>SMB Avg</t>
  </si>
  <si>
    <r>
      <t>Nation</t>
    </r>
    <r>
      <rPr>
        <sz val="11"/>
        <color theme="1"/>
        <rFont val="Calibri"/>
        <family val="2"/>
        <scheme val="minor"/>
      </rPr>
      <t xml:space="preserve"> Avg</t>
    </r>
  </si>
  <si>
    <t>District Avg</t>
  </si>
  <si>
    <t>MI Avg</t>
  </si>
  <si>
    <t>MN Avg</t>
  </si>
  <si>
    <t>MT Avg</t>
  </si>
  <si>
    <t>ND Avg</t>
  </si>
  <si>
    <t>SD Avg</t>
  </si>
  <si>
    <t>WI Avg</t>
  </si>
  <si>
    <t>Ag Banks Avg</t>
  </si>
  <si>
    <t>CRE Banks Avg</t>
  </si>
  <si>
    <t>RES RE Banks Avg</t>
  </si>
  <si>
    <t>C&amp;I Banks Avg</t>
  </si>
  <si>
    <t>Other Banks Avg</t>
  </si>
  <si>
    <t>Billings Avg</t>
  </si>
  <si>
    <t>Missoula Avg</t>
  </si>
  <si>
    <t>Great Falls Avg</t>
  </si>
  <si>
    <t>Duluth 75th Avg</t>
  </si>
  <si>
    <t>Mankato Avg</t>
  </si>
  <si>
    <t>Mpls-StPaul Avg</t>
  </si>
  <si>
    <t>Rochester Avg</t>
  </si>
  <si>
    <t>St Cloud Avg</t>
  </si>
  <si>
    <t>Bismarck Avg</t>
  </si>
  <si>
    <t>Grand Forks Avg</t>
  </si>
  <si>
    <t>Fargo Avg</t>
  </si>
  <si>
    <t>Rapid City Avg</t>
  </si>
  <si>
    <t>Sioux City Avg</t>
  </si>
  <si>
    <t>Sioux Falls Avg</t>
  </si>
  <si>
    <t>La Crosse Avg</t>
  </si>
  <si>
    <t>Eau Claire Avg</t>
  </si>
  <si>
    <t>Negative Earners (last 4 qtrs) [%, #]</t>
  </si>
  <si>
    <t>OREO / [Capital + ALLL]</t>
  </si>
  <si>
    <t xml:space="preserve">  OREO / [Capital + ALLL]</t>
  </si>
  <si>
    <t>Banks w/ Loan Growth (last 4 qtrs)</t>
  </si>
  <si>
    <t>Banks w/ Positive Loan Growth (last 4 qtrs)</t>
  </si>
  <si>
    <t>NA</t>
  </si>
  <si>
    <t>NaN</t>
  </si>
  <si>
    <t>Financial Dt:  6/30/2018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</si>
</sst>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5" formatCode="0.0"/>
  </numFmts>
  <fonts count="12" x14ac:knownFonts="1">
    <font>
      <sz val="11"/>
      <color theme="1"/>
      <name val="Calibri"/>
      <family val="2"/>
      <scheme val="minor"/>
    </font>
    <font>
      <b/>
      <sz val="11"/>
      <color theme="1"/>
      <name val="Calibri"/>
      <family val="2"/>
      <scheme val="minor"/>
    </font>
    <font>
      <sz val="11"/>
      <color theme="1"/>
      <name val="Calibri"/>
      <family val="2"/>
      <scheme val="minor"/>
    </font>
    <font>
      <sz val="10"/>
      <color theme="1"/>
      <name val="Calibri"/>
      <family val="2"/>
      <scheme val="minor"/>
    </font>
    <font>
      <sz val="10"/>
      <name val="Arial"/>
      <family val="2"/>
    </font>
    <font>
      <sz val="20"/>
      <color theme="1"/>
      <name val="Calibri"/>
      <family val="2"/>
      <scheme val="minor"/>
    </font>
    <font>
      <sz val="11"/>
      <color rgb="FF000000"/>
      <name val="Calibri"/>
      <family val="2"/>
      <scheme val="minor"/>
    </font>
    <font>
      <b/>
      <sz val="11"/>
      <color indexed="8"/>
      <name val="Calibri"/>
      <family val="2"/>
    </font>
    <font>
      <b/>
      <sz val="9.9"/>
      <color rgb="FF000000"/>
      <name val="Arial"/>
      <family val="2"/>
    </font>
    <font>
      <sz val="18"/>
      <color theme="1"/>
      <name val="Calibri"/>
      <family val="2"/>
      <scheme val="minor"/>
    </font>
    <font>
      <i/>
      <sz val="11"/>
      <color theme="1"/>
      <name val="Calibri"/>
      <family val="2"/>
      <scheme val="minor"/>
    </font>
    <font>
      <b/>
      <sz val="9"/>
      <color theme="1"/>
      <name val="Calibri"/>
      <family val="2"/>
      <scheme val="minor"/>
    </font>
  </fonts>
  <fills count="8">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8" tint="0.59999389629810485"/>
        <bgColor indexed="64"/>
      </patternFill>
    </fill>
  </fills>
  <borders count="2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diagonal/>
    </border>
    <border>
      <left style="medium">
        <color auto="1"/>
      </left>
      <right/>
      <top/>
      <bottom style="medium">
        <color indexed="64"/>
      </bottom>
      <diagonal/>
    </border>
    <border>
      <left/>
      <right/>
      <top style="medium">
        <color auto="1"/>
      </top>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style="medium">
        <color auto="1"/>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auto="1"/>
      </left>
      <right/>
      <top/>
      <bottom/>
      <diagonal/>
    </border>
    <border>
      <left style="medium">
        <color auto="1"/>
      </left>
      <right/>
      <top/>
      <bottom style="medium">
        <color indexed="64"/>
      </bottom>
      <diagonal/>
    </border>
    <border>
      <left/>
      <right/>
      <top style="medium">
        <color auto="1"/>
      </top>
      <bottom/>
      <diagonal/>
    </border>
    <border>
      <left/>
      <right style="medium">
        <color auto="1"/>
      </right>
      <top/>
      <bottom/>
      <diagonal/>
    </border>
  </borders>
  <cellStyleXfs count="3">
    <xf numFmtId="0" fontId="0" fillId="0" borderId="0"/>
    <xf numFmtId="9" fontId="2" fillId="0" borderId="0" applyFont="0" applyFill="0" applyBorder="0" applyAlignment="0" applyProtection="0"/>
    <xf numFmtId="0" fontId="4" fillId="0" borderId="0"/>
  </cellStyleXfs>
  <cellXfs count="119">
    <xf numFmtId="0" fontId="0" fillId="0" borderId="0" xfId="0"/>
    <xf numFmtId="0" fontId="0" fillId="0" borderId="0" xfId="0" applyAlignment="1">
      <alignment horizontal="center"/>
    </xf>
    <xf numFmtId="0" fontId="0" fillId="0" borderId="4" xfId="0" applyBorder="1"/>
    <xf numFmtId="0" fontId="0" fillId="0" borderId="0" xfId="0" applyBorder="1" applyAlignment="1">
      <alignment horizontal="center"/>
    </xf>
    <xf numFmtId="0" fontId="1" fillId="0" borderId="4" xfId="0" applyFont="1" applyBorder="1"/>
    <xf numFmtId="0" fontId="0" fillId="0" borderId="0" xfId="0" applyBorder="1"/>
    <xf numFmtId="9" fontId="0" fillId="2" borderId="0" xfId="1" applyFont="1" applyFill="1" applyBorder="1" applyAlignment="1">
      <alignment horizontal="center"/>
    </xf>
    <xf numFmtId="0" fontId="0" fillId="0" borderId="0" xfId="0" applyFill="1" applyAlignment="1">
      <alignment horizontal="center"/>
    </xf>
    <xf numFmtId="9" fontId="0" fillId="2" borderId="7" xfId="1" applyFont="1" applyFill="1" applyBorder="1" applyAlignment="1">
      <alignment horizontal="center"/>
    </xf>
    <xf numFmtId="0" fontId="1" fillId="0" borderId="0" xfId="0" applyFont="1" applyBorder="1" applyAlignment="1">
      <alignment horizontal="center" wrapText="1"/>
    </xf>
    <xf numFmtId="9" fontId="0" fillId="2" borderId="5" xfId="1" applyFont="1" applyFill="1" applyBorder="1" applyAlignment="1">
      <alignment horizontal="center"/>
    </xf>
    <xf numFmtId="9" fontId="0" fillId="2" borderId="8" xfId="1" applyFont="1" applyFill="1" applyBorder="1" applyAlignment="1">
      <alignment horizontal="center"/>
    </xf>
    <xf numFmtId="0" fontId="1" fillId="0" borderId="5" xfId="0" applyFont="1" applyBorder="1" applyAlignment="1">
      <alignment horizontal="center" wrapText="1"/>
    </xf>
    <xf numFmtId="9" fontId="0" fillId="2" borderId="4" xfId="1" applyFont="1" applyFill="1" applyBorder="1" applyAlignment="1">
      <alignment horizontal="center"/>
    </xf>
    <xf numFmtId="0" fontId="1" fillId="0" borderId="0" xfId="0" applyFont="1" applyFill="1" applyBorder="1" applyAlignment="1">
      <alignment horizontal="center" shrinkToFit="1"/>
    </xf>
    <xf numFmtId="0" fontId="0" fillId="0" borderId="4" xfId="0" applyFill="1" applyBorder="1" applyAlignment="1">
      <alignment horizontal="center"/>
    </xf>
    <xf numFmtId="14" fontId="0" fillId="0" borderId="0" xfId="0" applyNumberFormat="1" applyBorder="1"/>
    <xf numFmtId="0" fontId="0" fillId="3" borderId="0" xfId="0" applyFill="1"/>
    <xf numFmtId="0" fontId="0" fillId="3" borderId="0" xfId="0" applyFill="1" applyBorder="1"/>
    <xf numFmtId="0" fontId="0" fillId="2" borderId="0" xfId="0" applyFill="1" applyBorder="1"/>
    <xf numFmtId="0" fontId="0" fillId="2" borderId="0" xfId="0" applyFill="1"/>
    <xf numFmtId="0" fontId="0" fillId="0" borderId="1" xfId="0" applyFill="1" applyBorder="1" applyAlignment="1">
      <alignment horizontal="center"/>
    </xf>
    <xf numFmtId="165" fontId="0" fillId="0" borderId="7" xfId="0" applyNumberFormat="1" applyBorder="1" applyAlignment="1">
      <alignment horizontal="center"/>
    </xf>
    <xf numFmtId="165" fontId="0" fillId="0" borderId="7" xfId="1" applyNumberFormat="1" applyFont="1" applyBorder="1" applyAlignment="1">
      <alignment horizontal="center"/>
    </xf>
    <xf numFmtId="0" fontId="0" fillId="5" borderId="0" xfId="0" applyFill="1"/>
    <xf numFmtId="0" fontId="0" fillId="5" borderId="0" xfId="0" applyFill="1" applyBorder="1"/>
    <xf numFmtId="14" fontId="0" fillId="4" borderId="0" xfId="0" applyNumberFormat="1" applyFill="1"/>
    <xf numFmtId="14" fontId="0" fillId="0" borderId="0" xfId="0" applyNumberFormat="1"/>
    <xf numFmtId="0" fontId="0" fillId="4" borderId="0" xfId="0" applyFill="1" applyAlignment="1">
      <alignment horizontal="center"/>
    </xf>
    <xf numFmtId="0" fontId="0" fillId="4" borderId="0" xfId="0" applyFill="1" applyBorder="1"/>
    <xf numFmtId="0" fontId="0" fillId="0" borderId="0" xfId="0" applyFill="1"/>
    <xf numFmtId="0" fontId="0" fillId="0" borderId="0" xfId="0" applyFill="1" applyBorder="1"/>
    <xf numFmtId="0" fontId="0" fillId="6" borderId="0" xfId="0" applyFill="1"/>
    <xf numFmtId="0" fontId="0" fillId="3" borderId="4" xfId="0" applyFill="1" applyBorder="1"/>
    <xf numFmtId="0" fontId="0" fillId="0" borderId="7" xfId="0" applyBorder="1" applyAlignment="1">
      <alignment horizontal="center"/>
    </xf>
    <xf numFmtId="0" fontId="0" fillId="0" borderId="7" xfId="0" applyBorder="1"/>
    <xf numFmtId="0" fontId="1" fillId="0" borderId="1" xfId="0" applyFont="1" applyBorder="1"/>
    <xf numFmtId="0" fontId="0" fillId="0" borderId="2" xfId="0" applyBorder="1"/>
    <xf numFmtId="0" fontId="0" fillId="0" borderId="3" xfId="0" applyBorder="1"/>
    <xf numFmtId="0" fontId="0" fillId="0" borderId="5" xfId="0" applyBorder="1"/>
    <xf numFmtId="0" fontId="1" fillId="0" borderId="6" xfId="0" applyFont="1" applyFill="1" applyBorder="1"/>
    <xf numFmtId="0" fontId="0" fillId="0" borderId="8" xfId="0" applyBorder="1"/>
    <xf numFmtId="0" fontId="0" fillId="0" borderId="1" xfId="0" applyBorder="1"/>
    <xf numFmtId="0" fontId="0" fillId="0" borderId="6" xfId="0" applyBorder="1"/>
    <xf numFmtId="0" fontId="1" fillId="2" borderId="0" xfId="0" applyFont="1" applyFill="1" applyBorder="1"/>
    <xf numFmtId="0" fontId="8" fillId="0" borderId="0" xfId="0" applyFont="1" applyAlignment="1">
      <alignment horizontal="left"/>
    </xf>
    <xf numFmtId="0" fontId="0" fillId="4" borderId="0" xfId="0" applyFill="1" applyBorder="1" applyAlignment="1">
      <alignment horizontal="center"/>
    </xf>
    <xf numFmtId="0" fontId="0" fillId="0" borderId="0" xfId="0" quotePrefix="1" applyBorder="1"/>
    <xf numFmtId="0" fontId="6" fillId="2" borderId="0" xfId="0" applyFont="1" applyFill="1" applyBorder="1" applyAlignment="1">
      <alignment wrapText="1"/>
    </xf>
    <xf numFmtId="0" fontId="1" fillId="0" borderId="0" xfId="0" applyFont="1" applyBorder="1"/>
    <xf numFmtId="0" fontId="0" fillId="0" borderId="0" xfId="0" applyBorder="1" applyAlignment="1">
      <alignment wrapText="1"/>
    </xf>
    <xf numFmtId="0" fontId="1" fillId="0" borderId="0" xfId="0" applyFont="1" applyBorder="1" applyAlignment="1">
      <alignment wrapText="1"/>
    </xf>
    <xf numFmtId="0" fontId="0" fillId="2" borderId="0" xfId="0" applyFill="1" applyBorder="1" applyAlignment="1">
      <alignment wrapText="1"/>
    </xf>
    <xf numFmtId="0" fontId="1" fillId="0" borderId="4" xfId="0" applyFont="1" applyBorder="1" applyAlignment="1">
      <alignment horizontal="center"/>
    </xf>
    <xf numFmtId="0" fontId="1" fillId="0" borderId="0" xfId="0" applyFont="1" applyBorder="1" applyAlignment="1">
      <alignment horizontal="center"/>
    </xf>
    <xf numFmtId="0" fontId="1" fillId="0" borderId="5" xfId="0" applyFont="1"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16" xfId="0" applyBorder="1" applyAlignment="1">
      <alignment horizontal="center"/>
    </xf>
    <xf numFmtId="0" fontId="1" fillId="0" borderId="7" xfId="0" applyFont="1" applyBorder="1" applyAlignment="1">
      <alignment horizontal="center"/>
    </xf>
    <xf numFmtId="0" fontId="1" fillId="0" borderId="12" xfId="0" applyFont="1" applyBorder="1" applyAlignment="1">
      <alignment horizontal="center"/>
    </xf>
    <xf numFmtId="0" fontId="1" fillId="0" borderId="16" xfId="0" applyFont="1" applyBorder="1" applyAlignment="1">
      <alignment horizontal="center"/>
    </xf>
    <xf numFmtId="165" fontId="0" fillId="0" borderId="13" xfId="0" applyNumberFormat="1" applyBorder="1" applyAlignment="1">
      <alignment horizontal="center"/>
    </xf>
    <xf numFmtId="165" fontId="0" fillId="0" borderId="17" xfId="1" applyNumberFormat="1" applyFont="1" applyBorder="1" applyAlignment="1">
      <alignment horizontal="center"/>
    </xf>
    <xf numFmtId="165" fontId="0" fillId="0" borderId="13" xfId="1" applyNumberFormat="1" applyFont="1" applyBorder="1" applyAlignment="1">
      <alignment horizontal="center"/>
    </xf>
    <xf numFmtId="0" fontId="1" fillId="0" borderId="0" xfId="0" applyFont="1" applyBorder="1" applyAlignment="1">
      <alignment horizontal="center"/>
    </xf>
    <xf numFmtId="0" fontId="0" fillId="0" borderId="0" xfId="0" applyBorder="1" applyAlignment="1">
      <alignment horizontal="center"/>
    </xf>
    <xf numFmtId="165" fontId="0" fillId="0" borderId="12" xfId="0" applyNumberFormat="1" applyBorder="1" applyAlignment="1">
      <alignment horizontal="center"/>
    </xf>
    <xf numFmtId="165" fontId="0" fillId="0" borderId="0" xfId="0" applyNumberFormat="1" applyBorder="1" applyAlignment="1">
      <alignment horizontal="center"/>
    </xf>
    <xf numFmtId="165" fontId="0" fillId="0" borderId="16" xfId="0" applyNumberFormat="1" applyBorder="1" applyAlignment="1">
      <alignment horizontal="center"/>
    </xf>
    <xf numFmtId="0" fontId="0" fillId="4" borderId="19" xfId="0" applyFill="1" applyBorder="1"/>
    <xf numFmtId="11" fontId="0" fillId="0" borderId="0" xfId="0" applyNumberFormat="1"/>
    <xf numFmtId="0" fontId="0" fillId="0" borderId="0" xfId="0" applyBorder="1" applyAlignment="1">
      <alignment horizontal="center"/>
    </xf>
    <xf numFmtId="0" fontId="0" fillId="0" borderId="7" xfId="0" applyBorder="1" applyAlignment="1">
      <alignment horizontal="center"/>
    </xf>
    <xf numFmtId="0" fontId="1" fillId="0" borderId="0" xfId="0" applyFont="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1" fillId="0" borderId="4" xfId="0" applyFont="1" applyBorder="1" applyAlignment="1">
      <alignment horizontal="center"/>
    </xf>
    <xf numFmtId="0" fontId="1" fillId="0" borderId="0" xfId="0" applyFont="1" applyBorder="1" applyAlignment="1">
      <alignment horizontal="center"/>
    </xf>
    <xf numFmtId="0" fontId="1" fillId="0" borderId="5" xfId="0" applyFont="1" applyBorder="1" applyAlignment="1">
      <alignment horizontal="center"/>
    </xf>
    <xf numFmtId="0" fontId="0" fillId="0" borderId="6" xfId="0" applyBorder="1" applyAlignment="1">
      <alignment horizontal="center"/>
    </xf>
    <xf numFmtId="0" fontId="1" fillId="7" borderId="6" xfId="0" applyFont="1" applyFill="1" applyBorder="1" applyAlignment="1">
      <alignment horizontal="left"/>
    </xf>
    <xf numFmtId="0" fontId="1" fillId="7" borderId="7" xfId="0" applyFont="1" applyFill="1" applyBorder="1" applyAlignment="1">
      <alignment horizontal="left"/>
    </xf>
    <xf numFmtId="0" fontId="1" fillId="7" borderId="8" xfId="0" applyFont="1" applyFill="1" applyBorder="1" applyAlignment="1">
      <alignment horizontal="left"/>
    </xf>
    <xf numFmtId="0" fontId="3" fillId="0" borderId="4" xfId="0" applyFont="1" applyBorder="1" applyAlignment="1">
      <alignment horizontal="center"/>
    </xf>
    <xf numFmtId="0" fontId="3" fillId="0" borderId="0" xfId="0" applyFont="1"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 fillId="7" borderId="1" xfId="0" applyFont="1" applyFill="1" applyBorder="1" applyAlignment="1">
      <alignment horizontal="left"/>
    </xf>
    <xf numFmtId="0" fontId="1" fillId="7" borderId="2" xfId="0" applyFont="1" applyFill="1" applyBorder="1" applyAlignment="1">
      <alignment horizontal="left"/>
    </xf>
    <xf numFmtId="0" fontId="1" fillId="7" borderId="3" xfId="0" applyFont="1" applyFill="1" applyBorder="1" applyAlignment="1">
      <alignment horizontal="left"/>
    </xf>
    <xf numFmtId="0" fontId="1" fillId="2" borderId="4" xfId="0" applyFont="1" applyFill="1" applyBorder="1" applyAlignment="1">
      <alignment horizontal="center"/>
    </xf>
    <xf numFmtId="0" fontId="1" fillId="2" borderId="0" xfId="0" applyFont="1" applyFill="1" applyBorder="1" applyAlignment="1">
      <alignment horizontal="center"/>
    </xf>
    <xf numFmtId="0" fontId="1" fillId="0" borderId="14" xfId="0" applyFont="1" applyBorder="1" applyAlignment="1">
      <alignment horizontal="center"/>
    </xf>
    <xf numFmtId="0" fontId="1" fillId="0" borderId="18" xfId="0" applyFont="1" applyBorder="1" applyAlignment="1">
      <alignment horizontal="center"/>
    </xf>
    <xf numFmtId="0" fontId="1" fillId="0" borderId="15" xfId="0" applyFont="1" applyBorder="1" applyAlignment="1">
      <alignment horizontal="center"/>
    </xf>
    <xf numFmtId="0" fontId="5" fillId="0" borderId="4" xfId="0" applyFont="1" applyBorder="1" applyAlignment="1">
      <alignment horizontal="center"/>
    </xf>
    <xf numFmtId="0" fontId="5" fillId="0" borderId="0" xfId="0" applyFont="1" applyBorder="1" applyAlignment="1">
      <alignment horizontal="center"/>
    </xf>
    <xf numFmtId="0" fontId="5" fillId="0" borderId="5" xfId="0" applyFont="1" applyBorder="1" applyAlignment="1">
      <alignment horizontal="center"/>
    </xf>
    <xf numFmtId="0" fontId="9" fillId="0" borderId="0" xfId="0" applyFont="1" applyBorder="1" applyAlignment="1">
      <alignment horizontal="center"/>
    </xf>
    <xf numFmtId="0" fontId="9" fillId="0" borderId="7" xfId="0" applyFont="1" applyBorder="1" applyAlignment="1">
      <alignment horizontal="center"/>
    </xf>
    <xf numFmtId="0" fontId="11" fillId="0" borderId="0" xfId="0" applyFont="1" applyBorder="1" applyAlignment="1">
      <alignment horizontal="center"/>
    </xf>
    <xf numFmtId="0" fontId="1" fillId="0" borderId="23" xfId="0" applyFont="1" applyBorder="1" applyAlignment="1">
      <alignment horizontal="center"/>
    </xf>
    <xf numFmtId="0" fontId="1" fillId="0" borderId="20" xfId="0" applyFont="1" applyBorder="1" applyAlignment="1">
      <alignment horizontal="center"/>
    </xf>
  </cellXfs>
  <cellStyles count="3">
    <cellStyle name="Normal" xfId="0" builtinId="0"/>
    <cellStyle name="Normal 2" xfId="2"/>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wksp!$V$1</c:f>
          <c:strCache>
            <c:ptCount val="1"/>
            <c:pt idx="0">
              <c:v>Capital:  Total Risk Based Capital Ratio</c:v>
            </c:pt>
          </c:strCache>
        </c:strRef>
      </c:tx>
      <c:layout/>
      <c:overlay val="0"/>
      <c:txPr>
        <a:bodyPr/>
        <a:lstStyle/>
        <a:p>
          <a:pPr>
            <a:defRPr sz="1600"/>
          </a:pPr>
          <a:endParaRPr lang="en-US"/>
        </a:p>
      </c:txPr>
    </c:title>
    <c:autoTitleDeleted val="0"/>
    <c:plotArea>
      <c:layout/>
      <c:lineChart>
        <c:grouping val="standard"/>
        <c:varyColors val="0"/>
        <c:ser>
          <c:idx val="0"/>
          <c:order val="0"/>
          <c:tx>
            <c:strRef>
              <c:f>wksp!$V$3</c:f>
              <c:strCache>
                <c:ptCount val="1"/>
                <c:pt idx="0">
                  <c:v>SMB Med</c:v>
                </c:pt>
              </c:strCache>
            </c:strRef>
          </c:tx>
          <c:spPr>
            <a:ln>
              <a:solidFill>
                <a:schemeClr val="accent2"/>
              </a:solidFill>
            </a:ln>
          </c:spPr>
          <c:marker>
            <c:symbol val="diamond"/>
            <c:size val="5"/>
            <c:spPr>
              <a:solidFill>
                <a:schemeClr val="accent2"/>
              </a:solidFill>
              <a:ln>
                <a:solidFill>
                  <a:schemeClr val="accent2"/>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wksp!$V$5:$V$124</c:f>
              <c:numCache>
                <c:formatCode>General</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15.2601268893544</c:v>
                </c:pt>
                <c:pt idx="25">
                  <c:v>14.991985713818201</c:v>
                </c:pt>
                <c:pt idx="26">
                  <c:v>15.3321722492435</c:v>
                </c:pt>
                <c:pt idx="27">
                  <c:v>14.893617021276601</c:v>
                </c:pt>
                <c:pt idx="28">
                  <c:v>14.6659564231219</c:v>
                </c:pt>
                <c:pt idx="29">
                  <c:v>14.458465446230999</c:v>
                </c:pt>
                <c:pt idx="30">
                  <c:v>14.666934189406099</c:v>
                </c:pt>
                <c:pt idx="31">
                  <c:v>14.7220372836218</c:v>
                </c:pt>
                <c:pt idx="32">
                  <c:v>14.848054977381</c:v>
                </c:pt>
                <c:pt idx="33">
                  <c:v>14.2935678944475</c:v>
                </c:pt>
                <c:pt idx="34">
                  <c:v>14.008666685224901</c:v>
                </c:pt>
                <c:pt idx="35">
                  <c:v>14.2734798743934</c:v>
                </c:pt>
                <c:pt idx="36">
                  <c:v>14.4001192066549</c:v>
                </c:pt>
                <c:pt idx="37">
                  <c:v>13.868205287300601</c:v>
                </c:pt>
                <c:pt idx="38">
                  <c:v>14.125791862762201</c:v>
                </c:pt>
                <c:pt idx="39">
                  <c:v>13.810316139767099</c:v>
                </c:pt>
                <c:pt idx="40">
                  <c:v>13.9648942675881</c:v>
                </c:pt>
                <c:pt idx="41">
                  <c:v>13.8186279692464</c:v>
                </c:pt>
                <c:pt idx="42">
                  <c:v>14.0456372590202</c:v>
                </c:pt>
                <c:pt idx="43">
                  <c:v>13.6801938879708</c:v>
                </c:pt>
                <c:pt idx="44">
                  <c:v>13.945</c:v>
                </c:pt>
                <c:pt idx="45">
                  <c:v>14.06</c:v>
                </c:pt>
                <c:pt idx="46">
                  <c:v>13.88</c:v>
                </c:pt>
                <c:pt idx="47">
                  <c:v>13.65</c:v>
                </c:pt>
                <c:pt idx="48">
                  <c:v>13.77</c:v>
                </c:pt>
                <c:pt idx="49">
                  <c:v>14.08</c:v>
                </c:pt>
                <c:pt idx="50">
                  <c:v>14.1</c:v>
                </c:pt>
                <c:pt idx="51">
                  <c:v>14.13</c:v>
                </c:pt>
                <c:pt idx="52">
                  <c:v>14.23</c:v>
                </c:pt>
                <c:pt idx="53">
                  <c:v>14.285</c:v>
                </c:pt>
                <c:pt idx="54">
                  <c:v>14.58</c:v>
                </c:pt>
                <c:pt idx="55">
                  <c:v>14.44</c:v>
                </c:pt>
                <c:pt idx="56">
                  <c:v>14.455</c:v>
                </c:pt>
                <c:pt idx="57">
                  <c:v>14.1</c:v>
                </c:pt>
                <c:pt idx="58">
                  <c:v>14.17</c:v>
                </c:pt>
                <c:pt idx="59">
                  <c:v>14.56</c:v>
                </c:pt>
                <c:pt idx="60">
                  <c:v>14.38</c:v>
                </c:pt>
                <c:pt idx="61">
                  <c:v>14.255000000000001</c:v>
                </c:pt>
                <c:pt idx="62">
                  <c:v>14.45</c:v>
                </c:pt>
                <c:pt idx="63">
                  <c:v>14.65</c:v>
                </c:pt>
                <c:pt idx="64">
                  <c:v>14.67</c:v>
                </c:pt>
                <c:pt idx="65">
                  <c:v>14.48</c:v>
                </c:pt>
                <c:pt idx="66">
                  <c:v>14.515000000000001</c:v>
                </c:pt>
                <c:pt idx="67">
                  <c:v>14.14</c:v>
                </c:pt>
                <c:pt idx="68">
                  <c:v>14.21</c:v>
                </c:pt>
                <c:pt idx="69">
                  <c:v>14.09</c:v>
                </c:pt>
                <c:pt idx="70">
                  <c:v>14.38</c:v>
                </c:pt>
                <c:pt idx="71">
                  <c:v>14.035</c:v>
                </c:pt>
                <c:pt idx="72">
                  <c:v>14.265000000000001</c:v>
                </c:pt>
                <c:pt idx="73">
                  <c:v>14.04</c:v>
                </c:pt>
                <c:pt idx="74">
                  <c:v>14.14</c:v>
                </c:pt>
                <c:pt idx="75">
                  <c:v>13.83</c:v>
                </c:pt>
                <c:pt idx="76">
                  <c:v>14.074999999999999</c:v>
                </c:pt>
                <c:pt idx="77">
                  <c:v>14.435</c:v>
                </c:pt>
                <c:pt idx="78">
                  <c:v>14.77</c:v>
                </c:pt>
                <c:pt idx="79">
                  <c:v>15.09</c:v>
                </c:pt>
                <c:pt idx="80">
                  <c:v>15.42</c:v>
                </c:pt>
                <c:pt idx="81">
                  <c:v>15.54</c:v>
                </c:pt>
                <c:pt idx="82">
                  <c:v>15.45</c:v>
                </c:pt>
                <c:pt idx="83">
                  <c:v>15.484999999999999</c:v>
                </c:pt>
                <c:pt idx="84">
                  <c:v>16.149999999999999</c:v>
                </c:pt>
                <c:pt idx="85">
                  <c:v>16.420000000000002</c:v>
                </c:pt>
                <c:pt idx="86">
                  <c:v>16.245000000000001</c:v>
                </c:pt>
                <c:pt idx="87">
                  <c:v>16.594999999999999</c:v>
                </c:pt>
                <c:pt idx="88">
                  <c:v>17.02</c:v>
                </c:pt>
                <c:pt idx="89">
                  <c:v>16.824999999999999</c:v>
                </c:pt>
                <c:pt idx="90">
                  <c:v>17.27</c:v>
                </c:pt>
                <c:pt idx="91">
                  <c:v>17.39</c:v>
                </c:pt>
                <c:pt idx="92">
                  <c:v>18.004999999999999</c:v>
                </c:pt>
                <c:pt idx="93">
                  <c:v>17.66</c:v>
                </c:pt>
                <c:pt idx="94">
                  <c:v>18.04</c:v>
                </c:pt>
                <c:pt idx="95">
                  <c:v>18.170000000000002</c:v>
                </c:pt>
                <c:pt idx="96">
                  <c:v>18.3</c:v>
                </c:pt>
                <c:pt idx="97">
                  <c:v>17.34</c:v>
                </c:pt>
                <c:pt idx="98">
                  <c:v>17.54</c:v>
                </c:pt>
                <c:pt idx="99">
                  <c:v>17.53</c:v>
                </c:pt>
                <c:pt idx="100">
                  <c:v>17.38</c:v>
                </c:pt>
                <c:pt idx="101">
                  <c:v>17.21</c:v>
                </c:pt>
                <c:pt idx="102">
                  <c:v>17.010000000000002</c:v>
                </c:pt>
                <c:pt idx="103">
                  <c:v>17.46</c:v>
                </c:pt>
                <c:pt idx="104">
                  <c:v>17.010000000000002</c:v>
                </c:pt>
                <c:pt idx="105">
                  <c:v>17.059999999999999</c:v>
                </c:pt>
                <c:pt idx="106">
                  <c:v>17.22</c:v>
                </c:pt>
                <c:pt idx="107">
                  <c:v>16.46</c:v>
                </c:pt>
                <c:pt idx="108">
                  <c:v>16.3</c:v>
                </c:pt>
                <c:pt idx="109">
                  <c:v>15.58</c:v>
                </c:pt>
                <c:pt idx="110">
                  <c:v>16</c:v>
                </c:pt>
                <c:pt idx="111">
                  <c:v>16.43</c:v>
                </c:pt>
                <c:pt idx="112">
                  <c:v>15.95</c:v>
                </c:pt>
                <c:pt idx="113">
                  <c:v>15.845000000000001</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0-D1A9-4A4B-BB52-060F7EC986E2}"/>
            </c:ext>
          </c:extLst>
        </c:ser>
        <c:ser>
          <c:idx val="1"/>
          <c:order val="1"/>
          <c:tx>
            <c:strRef>
              <c:f>wksp!$W$3</c:f>
              <c:strCache>
                <c:ptCount val="1"/>
                <c:pt idx="0">
                  <c:v>SMB 25th</c:v>
                </c:pt>
              </c:strCache>
            </c:strRef>
          </c:tx>
          <c:spPr>
            <a:ln>
              <a:solidFill>
                <a:schemeClr val="accent1"/>
              </a:solidFill>
            </a:ln>
          </c:spPr>
          <c:marker>
            <c:symbol val="square"/>
            <c:size val="3"/>
            <c:spPr>
              <a:solidFill>
                <a:schemeClr val="accent1"/>
              </a:solidFill>
              <a:ln w="9525">
                <a:solidFill>
                  <a:schemeClr val="accent1"/>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wksp!$W$5:$W$124</c:f>
              <c:numCache>
                <c:formatCode>General</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13.4307653243842</c:v>
                </c:pt>
                <c:pt idx="25">
                  <c:v>12.7579529443439</c:v>
                </c:pt>
                <c:pt idx="26">
                  <c:v>12.718871495847401</c:v>
                </c:pt>
                <c:pt idx="27">
                  <c:v>12.437511951266201</c:v>
                </c:pt>
                <c:pt idx="28">
                  <c:v>12.8590712931812</c:v>
                </c:pt>
                <c:pt idx="29">
                  <c:v>12.2624104429235</c:v>
                </c:pt>
                <c:pt idx="30">
                  <c:v>12.3348461926374</c:v>
                </c:pt>
                <c:pt idx="31">
                  <c:v>12.351680827410901</c:v>
                </c:pt>
                <c:pt idx="32">
                  <c:v>12.3651397171203</c:v>
                </c:pt>
                <c:pt idx="33">
                  <c:v>12.1286981208643</c:v>
                </c:pt>
                <c:pt idx="34">
                  <c:v>12.172050455844399</c:v>
                </c:pt>
                <c:pt idx="35">
                  <c:v>12.0925322048379</c:v>
                </c:pt>
                <c:pt idx="36">
                  <c:v>12.2060412196498</c:v>
                </c:pt>
                <c:pt idx="37">
                  <c:v>11.9726810819371</c:v>
                </c:pt>
                <c:pt idx="38">
                  <c:v>11.649971176559999</c:v>
                </c:pt>
                <c:pt idx="39">
                  <c:v>11.954170953096799</c:v>
                </c:pt>
                <c:pt idx="40">
                  <c:v>11.955579325393099</c:v>
                </c:pt>
                <c:pt idx="41">
                  <c:v>11.8459998178657</c:v>
                </c:pt>
                <c:pt idx="42">
                  <c:v>11.7013076545435</c:v>
                </c:pt>
                <c:pt idx="43">
                  <c:v>12.023504997422901</c:v>
                </c:pt>
                <c:pt idx="44">
                  <c:v>12.25</c:v>
                </c:pt>
                <c:pt idx="45">
                  <c:v>12.19</c:v>
                </c:pt>
                <c:pt idx="46">
                  <c:v>12.3675</c:v>
                </c:pt>
                <c:pt idx="47">
                  <c:v>12.17</c:v>
                </c:pt>
                <c:pt idx="48">
                  <c:v>12.58</c:v>
                </c:pt>
                <c:pt idx="49">
                  <c:v>12.43</c:v>
                </c:pt>
                <c:pt idx="50">
                  <c:v>12.43</c:v>
                </c:pt>
                <c:pt idx="51">
                  <c:v>12.76</c:v>
                </c:pt>
                <c:pt idx="52">
                  <c:v>12.89</c:v>
                </c:pt>
                <c:pt idx="53">
                  <c:v>12.53</c:v>
                </c:pt>
                <c:pt idx="54">
                  <c:v>12.907500000000001</c:v>
                </c:pt>
                <c:pt idx="55">
                  <c:v>12.99</c:v>
                </c:pt>
                <c:pt idx="56">
                  <c:v>12.815</c:v>
                </c:pt>
                <c:pt idx="57">
                  <c:v>12.51</c:v>
                </c:pt>
                <c:pt idx="58">
                  <c:v>12.33</c:v>
                </c:pt>
                <c:pt idx="59">
                  <c:v>12.53</c:v>
                </c:pt>
                <c:pt idx="60">
                  <c:v>12.592499999999999</c:v>
                </c:pt>
                <c:pt idx="61">
                  <c:v>12.487500000000001</c:v>
                </c:pt>
                <c:pt idx="62">
                  <c:v>12.824999999999999</c:v>
                </c:pt>
                <c:pt idx="63">
                  <c:v>13.08</c:v>
                </c:pt>
                <c:pt idx="64">
                  <c:v>13.02</c:v>
                </c:pt>
                <c:pt idx="65">
                  <c:v>12.47</c:v>
                </c:pt>
                <c:pt idx="66">
                  <c:v>12.36</c:v>
                </c:pt>
                <c:pt idx="67">
                  <c:v>12.675000000000001</c:v>
                </c:pt>
                <c:pt idx="68">
                  <c:v>12.54</c:v>
                </c:pt>
                <c:pt idx="69">
                  <c:v>12.21</c:v>
                </c:pt>
                <c:pt idx="70">
                  <c:v>12.28</c:v>
                </c:pt>
                <c:pt idx="71">
                  <c:v>12.154999999999999</c:v>
                </c:pt>
                <c:pt idx="72">
                  <c:v>12.315</c:v>
                </c:pt>
                <c:pt idx="73">
                  <c:v>12.08</c:v>
                </c:pt>
                <c:pt idx="74">
                  <c:v>12.12</c:v>
                </c:pt>
                <c:pt idx="75">
                  <c:v>12.4025</c:v>
                </c:pt>
                <c:pt idx="76">
                  <c:v>12.5375</c:v>
                </c:pt>
                <c:pt idx="77">
                  <c:v>12.5275</c:v>
                </c:pt>
                <c:pt idx="78">
                  <c:v>12.71</c:v>
                </c:pt>
                <c:pt idx="79">
                  <c:v>12.775</c:v>
                </c:pt>
                <c:pt idx="80">
                  <c:v>13.14</c:v>
                </c:pt>
                <c:pt idx="81">
                  <c:v>13.18</c:v>
                </c:pt>
                <c:pt idx="82">
                  <c:v>13.44</c:v>
                </c:pt>
                <c:pt idx="83">
                  <c:v>13.465</c:v>
                </c:pt>
                <c:pt idx="84">
                  <c:v>13.89</c:v>
                </c:pt>
                <c:pt idx="85">
                  <c:v>13.82</c:v>
                </c:pt>
                <c:pt idx="86">
                  <c:v>14.244999999999999</c:v>
                </c:pt>
                <c:pt idx="87">
                  <c:v>14.682499999999999</c:v>
                </c:pt>
                <c:pt idx="88">
                  <c:v>14.79</c:v>
                </c:pt>
                <c:pt idx="89">
                  <c:v>14.56</c:v>
                </c:pt>
                <c:pt idx="90">
                  <c:v>14.84</c:v>
                </c:pt>
                <c:pt idx="91">
                  <c:v>14.92</c:v>
                </c:pt>
                <c:pt idx="92">
                  <c:v>15.7525</c:v>
                </c:pt>
                <c:pt idx="93">
                  <c:v>15.315</c:v>
                </c:pt>
                <c:pt idx="94">
                  <c:v>15.045</c:v>
                </c:pt>
                <c:pt idx="95">
                  <c:v>14.835000000000001</c:v>
                </c:pt>
                <c:pt idx="96">
                  <c:v>15.647500000000001</c:v>
                </c:pt>
                <c:pt idx="97">
                  <c:v>15.105</c:v>
                </c:pt>
                <c:pt idx="98">
                  <c:v>15.175000000000001</c:v>
                </c:pt>
                <c:pt idx="99">
                  <c:v>15.06</c:v>
                </c:pt>
                <c:pt idx="100">
                  <c:v>14.57</c:v>
                </c:pt>
                <c:pt idx="101">
                  <c:v>14.35</c:v>
                </c:pt>
                <c:pt idx="102">
                  <c:v>14.16</c:v>
                </c:pt>
                <c:pt idx="103">
                  <c:v>14.09</c:v>
                </c:pt>
                <c:pt idx="104">
                  <c:v>14.22</c:v>
                </c:pt>
                <c:pt idx="105">
                  <c:v>14.37</c:v>
                </c:pt>
                <c:pt idx="106">
                  <c:v>14.227499999999999</c:v>
                </c:pt>
                <c:pt idx="107">
                  <c:v>14.045</c:v>
                </c:pt>
                <c:pt idx="108">
                  <c:v>14.35</c:v>
                </c:pt>
                <c:pt idx="109">
                  <c:v>14.18</c:v>
                </c:pt>
                <c:pt idx="110">
                  <c:v>14.282500000000001</c:v>
                </c:pt>
                <c:pt idx="111">
                  <c:v>14.02</c:v>
                </c:pt>
                <c:pt idx="112">
                  <c:v>14.49</c:v>
                </c:pt>
                <c:pt idx="113">
                  <c:v>13.8225</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1-D1A9-4A4B-BB52-060F7EC986E2}"/>
            </c:ext>
          </c:extLst>
        </c:ser>
        <c:ser>
          <c:idx val="2"/>
          <c:order val="2"/>
          <c:tx>
            <c:strRef>
              <c:f>wksp!$X$3</c:f>
              <c:strCache>
                <c:ptCount val="1"/>
                <c:pt idx="0">
                  <c:v>SMB 75th</c:v>
                </c:pt>
              </c:strCache>
            </c:strRef>
          </c:tx>
          <c:spPr>
            <a:ln>
              <a:solidFill>
                <a:schemeClr val="accent1"/>
              </a:solidFill>
            </a:ln>
          </c:spPr>
          <c:marker>
            <c:symbol val="triangle"/>
            <c:size val="5"/>
            <c:spPr>
              <a:solidFill>
                <a:schemeClr val="accent1"/>
              </a:solidFill>
              <a:ln>
                <a:solidFill>
                  <a:schemeClr val="accent1"/>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wksp!$X$5:$X$124</c:f>
              <c:numCache>
                <c:formatCode>General</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20.042104551577999</c:v>
                </c:pt>
                <c:pt idx="25">
                  <c:v>20.172320737577099</c:v>
                </c:pt>
                <c:pt idx="26">
                  <c:v>20.401354174426899</c:v>
                </c:pt>
                <c:pt idx="27">
                  <c:v>20.489006604133699</c:v>
                </c:pt>
                <c:pt idx="28">
                  <c:v>19.866474197040802</c:v>
                </c:pt>
                <c:pt idx="29">
                  <c:v>18.721249591346901</c:v>
                </c:pt>
                <c:pt idx="30">
                  <c:v>18.902659998550401</c:v>
                </c:pt>
                <c:pt idx="31">
                  <c:v>19.3224309197949</c:v>
                </c:pt>
                <c:pt idx="32">
                  <c:v>19.099482150260702</c:v>
                </c:pt>
                <c:pt idx="33">
                  <c:v>18.5104694024133</c:v>
                </c:pt>
                <c:pt idx="34">
                  <c:v>19.242110956600701</c:v>
                </c:pt>
                <c:pt idx="35">
                  <c:v>19.087488717076901</c:v>
                </c:pt>
                <c:pt idx="36">
                  <c:v>18.855687425425199</c:v>
                </c:pt>
                <c:pt idx="37">
                  <c:v>17.345743386115299</c:v>
                </c:pt>
                <c:pt idx="38">
                  <c:v>17.132277588046499</c:v>
                </c:pt>
                <c:pt idx="39">
                  <c:v>17.238721260875099</c:v>
                </c:pt>
                <c:pt idx="40">
                  <c:v>17.7590775379674</c:v>
                </c:pt>
                <c:pt idx="41">
                  <c:v>17.043566256467798</c:v>
                </c:pt>
                <c:pt idx="42">
                  <c:v>16.656362974925202</c:v>
                </c:pt>
                <c:pt idx="43">
                  <c:v>16.907754274656199</c:v>
                </c:pt>
                <c:pt idx="44">
                  <c:v>16.98</c:v>
                </c:pt>
                <c:pt idx="45">
                  <c:v>16.93</c:v>
                </c:pt>
                <c:pt idx="46">
                  <c:v>17</c:v>
                </c:pt>
                <c:pt idx="47">
                  <c:v>16.97</c:v>
                </c:pt>
                <c:pt idx="48">
                  <c:v>17.34</c:v>
                </c:pt>
                <c:pt idx="49">
                  <c:v>17.059999999999999</c:v>
                </c:pt>
                <c:pt idx="50">
                  <c:v>16.815000000000001</c:v>
                </c:pt>
                <c:pt idx="51">
                  <c:v>16.7925</c:v>
                </c:pt>
                <c:pt idx="52">
                  <c:v>17.07</c:v>
                </c:pt>
                <c:pt idx="53">
                  <c:v>17.272500000000001</c:v>
                </c:pt>
                <c:pt idx="54">
                  <c:v>17.105</c:v>
                </c:pt>
                <c:pt idx="55">
                  <c:v>17.364999999999998</c:v>
                </c:pt>
                <c:pt idx="56">
                  <c:v>17.522500000000001</c:v>
                </c:pt>
                <c:pt idx="57">
                  <c:v>17.364999999999998</c:v>
                </c:pt>
                <c:pt idx="58">
                  <c:v>17.875</c:v>
                </c:pt>
                <c:pt idx="59">
                  <c:v>17.27</c:v>
                </c:pt>
                <c:pt idx="60">
                  <c:v>17.350000000000001</c:v>
                </c:pt>
                <c:pt idx="61">
                  <c:v>17.190000000000001</c:v>
                </c:pt>
                <c:pt idx="62">
                  <c:v>17.46</c:v>
                </c:pt>
                <c:pt idx="63">
                  <c:v>17.39</c:v>
                </c:pt>
                <c:pt idx="64">
                  <c:v>17.2</c:v>
                </c:pt>
                <c:pt idx="65">
                  <c:v>16.48</c:v>
                </c:pt>
                <c:pt idx="66">
                  <c:v>16.809999999999999</c:v>
                </c:pt>
                <c:pt idx="67">
                  <c:v>17.032499999999999</c:v>
                </c:pt>
                <c:pt idx="68">
                  <c:v>16.855</c:v>
                </c:pt>
                <c:pt idx="69">
                  <c:v>17.03</c:v>
                </c:pt>
                <c:pt idx="70">
                  <c:v>17.21</c:v>
                </c:pt>
                <c:pt idx="71">
                  <c:v>16.745000000000001</c:v>
                </c:pt>
                <c:pt idx="72">
                  <c:v>17.059999999999999</c:v>
                </c:pt>
                <c:pt idx="73">
                  <c:v>16.63</c:v>
                </c:pt>
                <c:pt idx="74">
                  <c:v>16.717500000000001</c:v>
                </c:pt>
                <c:pt idx="75">
                  <c:v>16.405000000000001</c:v>
                </c:pt>
                <c:pt idx="76">
                  <c:v>16.324999999999999</c:v>
                </c:pt>
                <c:pt idx="77">
                  <c:v>16.3125</c:v>
                </c:pt>
                <c:pt idx="78">
                  <c:v>16.93</c:v>
                </c:pt>
                <c:pt idx="79">
                  <c:v>16.942499999999999</c:v>
                </c:pt>
                <c:pt idx="80">
                  <c:v>17.355</c:v>
                </c:pt>
                <c:pt idx="81">
                  <c:v>17.36</c:v>
                </c:pt>
                <c:pt idx="82">
                  <c:v>17.55</c:v>
                </c:pt>
                <c:pt idx="83">
                  <c:v>17.914999999999999</c:v>
                </c:pt>
                <c:pt idx="84">
                  <c:v>18.46</c:v>
                </c:pt>
                <c:pt idx="85">
                  <c:v>18.170000000000002</c:v>
                </c:pt>
                <c:pt idx="86">
                  <c:v>18.522500000000001</c:v>
                </c:pt>
                <c:pt idx="87">
                  <c:v>19.017499999999998</c:v>
                </c:pt>
                <c:pt idx="88">
                  <c:v>19.440000000000001</c:v>
                </c:pt>
                <c:pt idx="89">
                  <c:v>18.664999999999999</c:v>
                </c:pt>
                <c:pt idx="90">
                  <c:v>19.579999999999998</c:v>
                </c:pt>
                <c:pt idx="91">
                  <c:v>19.690000000000001</c:v>
                </c:pt>
                <c:pt idx="92">
                  <c:v>19.774999999999999</c:v>
                </c:pt>
                <c:pt idx="93">
                  <c:v>19.594999999999999</c:v>
                </c:pt>
                <c:pt idx="94">
                  <c:v>20.035</c:v>
                </c:pt>
                <c:pt idx="95">
                  <c:v>20.18</c:v>
                </c:pt>
                <c:pt idx="96">
                  <c:v>20.4375</c:v>
                </c:pt>
                <c:pt idx="97">
                  <c:v>19.53</c:v>
                </c:pt>
                <c:pt idx="98">
                  <c:v>19.5975</c:v>
                </c:pt>
                <c:pt idx="99">
                  <c:v>19.61</c:v>
                </c:pt>
                <c:pt idx="100">
                  <c:v>19.75</c:v>
                </c:pt>
                <c:pt idx="101">
                  <c:v>18.8</c:v>
                </c:pt>
                <c:pt idx="102">
                  <c:v>19.27</c:v>
                </c:pt>
                <c:pt idx="103">
                  <c:v>19.074999999999999</c:v>
                </c:pt>
                <c:pt idx="104">
                  <c:v>19.89</c:v>
                </c:pt>
                <c:pt idx="105">
                  <c:v>19.600000000000001</c:v>
                </c:pt>
                <c:pt idx="106">
                  <c:v>19.739999999999998</c:v>
                </c:pt>
                <c:pt idx="107">
                  <c:v>20.057500000000001</c:v>
                </c:pt>
                <c:pt idx="108">
                  <c:v>19.815000000000001</c:v>
                </c:pt>
                <c:pt idx="109">
                  <c:v>19.3</c:v>
                </c:pt>
                <c:pt idx="110">
                  <c:v>18.68</c:v>
                </c:pt>
                <c:pt idx="111">
                  <c:v>19.09</c:v>
                </c:pt>
                <c:pt idx="112">
                  <c:v>19.16</c:v>
                </c:pt>
                <c:pt idx="113">
                  <c:v>20.3</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2-D1A9-4A4B-BB52-060F7EC986E2}"/>
            </c:ext>
          </c:extLst>
        </c:ser>
        <c:dLbls>
          <c:showLegendKey val="0"/>
          <c:showVal val="0"/>
          <c:showCatName val="0"/>
          <c:showSerName val="0"/>
          <c:showPercent val="0"/>
          <c:showBubbleSize val="0"/>
        </c:dLbls>
        <c:marker val="1"/>
        <c:smooth val="0"/>
        <c:axId val="235075072"/>
        <c:axId val="235076608"/>
      </c:lineChart>
      <c:dateAx>
        <c:axId val="235075072"/>
        <c:scaling>
          <c:orientation val="minMax"/>
          <c:max val="43830"/>
          <c:min val="32874"/>
        </c:scaling>
        <c:delete val="0"/>
        <c:axPos val="b"/>
        <c:numFmt formatCode="yyyy" sourceLinked="0"/>
        <c:majorTickMark val="out"/>
        <c:minorTickMark val="none"/>
        <c:tickLblPos val="nextTo"/>
        <c:txPr>
          <a:bodyPr/>
          <a:lstStyle/>
          <a:p>
            <a:pPr>
              <a:defRPr sz="1100"/>
            </a:pPr>
            <a:endParaRPr lang="en-US"/>
          </a:p>
        </c:txPr>
        <c:crossAx val="235076608"/>
        <c:crosses val="autoZero"/>
        <c:auto val="1"/>
        <c:lblOffset val="100"/>
        <c:baseTimeUnit val="months"/>
        <c:majorUnit val="2"/>
        <c:majorTimeUnit val="years"/>
        <c:minorUnit val="1"/>
        <c:minorTimeUnit val="years"/>
      </c:dateAx>
      <c:valAx>
        <c:axId val="235076608"/>
        <c:scaling>
          <c:orientation val="minMax"/>
        </c:scaling>
        <c:delete val="0"/>
        <c:axPos val="l"/>
        <c:majorGridlines/>
        <c:title>
          <c:tx>
            <c:rich>
              <a:bodyPr rot="-5400000" vert="horz"/>
              <a:lstStyle/>
              <a:p>
                <a:pPr>
                  <a:defRPr sz="1100"/>
                </a:pPr>
                <a:r>
                  <a:rPr lang="en-US" sz="1100"/>
                  <a:t>Percent</a:t>
                </a:r>
              </a:p>
            </c:rich>
          </c:tx>
          <c:layout/>
          <c:overlay val="0"/>
        </c:title>
        <c:numFmt formatCode="General" sourceLinked="1"/>
        <c:majorTickMark val="out"/>
        <c:minorTickMark val="none"/>
        <c:tickLblPos val="nextTo"/>
        <c:txPr>
          <a:bodyPr/>
          <a:lstStyle/>
          <a:p>
            <a:pPr>
              <a:defRPr sz="1100"/>
            </a:pPr>
            <a:endParaRPr lang="en-US"/>
          </a:p>
        </c:txPr>
        <c:crossAx val="235075072"/>
        <c:crosses val="autoZero"/>
        <c:crossBetween val="between"/>
      </c:valAx>
    </c:plotArea>
    <c:legend>
      <c:legendPos val="b"/>
      <c:layout/>
      <c:overlay val="0"/>
      <c:txPr>
        <a:bodyPr/>
        <a:lstStyle/>
        <a:p>
          <a:pPr>
            <a:defRPr sz="1100"/>
          </a:pPr>
          <a:endParaRPr lang="en-US"/>
        </a:p>
      </c:txPr>
    </c:legend>
    <c:plotVisOnly val="1"/>
    <c:dispBlanksAs val="gap"/>
    <c:showDLblsOverMax val="0"/>
  </c:chart>
  <c:txPr>
    <a:bodyPr/>
    <a:lstStyle/>
    <a:p>
      <a:pPr>
        <a:defRPr sz="1200"/>
      </a:pPr>
      <a:endParaRPr lang="en-US"/>
    </a:p>
  </c:txPr>
  <c:printSettings>
    <c:headerFooter/>
    <c:pageMargins b="0.75000000000000833" l="0.70000000000000062" r="0.70000000000000062" t="0.750000000000008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wksp!$Y$1</c:f>
          <c:strCache>
            <c:ptCount val="1"/>
            <c:pt idx="0">
              <c:v>Asset Quality:  ALLL / Nonaccrual Loans</c:v>
            </c:pt>
          </c:strCache>
        </c:strRef>
      </c:tx>
      <c:layout/>
      <c:overlay val="0"/>
      <c:txPr>
        <a:bodyPr/>
        <a:lstStyle/>
        <a:p>
          <a:pPr>
            <a:defRPr sz="1600"/>
          </a:pPr>
          <a:endParaRPr lang="en-US"/>
        </a:p>
      </c:txPr>
    </c:title>
    <c:autoTitleDeleted val="0"/>
    <c:plotArea>
      <c:layout/>
      <c:lineChart>
        <c:grouping val="standard"/>
        <c:varyColors val="0"/>
        <c:ser>
          <c:idx val="0"/>
          <c:order val="0"/>
          <c:tx>
            <c:strRef>
              <c:f>wksp!$Y$3</c:f>
              <c:strCache>
                <c:ptCount val="1"/>
                <c:pt idx="0">
                  <c:v>SMB Med</c:v>
                </c:pt>
              </c:strCache>
            </c:strRef>
          </c:tx>
          <c:spPr>
            <a:ln>
              <a:solidFill>
                <a:schemeClr val="accent2"/>
              </a:solidFill>
            </a:ln>
          </c:spPr>
          <c:marker>
            <c:symbol val="diamond"/>
            <c:size val="5"/>
            <c:spPr>
              <a:solidFill>
                <a:schemeClr val="accent2"/>
              </a:solidFill>
              <a:ln>
                <a:solidFill>
                  <a:schemeClr val="accent2"/>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wksp!$Y$5:$Y$124</c:f>
              <c:numCache>
                <c:formatCode>General</c:formatCode>
                <c:ptCount val="120"/>
                <c:pt idx="0">
                  <c:v>105.669748127126</c:v>
                </c:pt>
                <c:pt idx="1">
                  <c:v>129.39405709846599</c:v>
                </c:pt>
                <c:pt idx="2">
                  <c:v>133.20388349514599</c:v>
                </c:pt>
                <c:pt idx="3">
                  <c:v>148.291666666667</c:v>
                </c:pt>
                <c:pt idx="4">
                  <c:v>131.58670597694999</c:v>
                </c:pt>
                <c:pt idx="5">
                  <c:v>142.537736919759</c:v>
                </c:pt>
                <c:pt idx="6">
                  <c:v>200.546448087432</c:v>
                </c:pt>
                <c:pt idx="7">
                  <c:v>286.45833333333297</c:v>
                </c:pt>
                <c:pt idx="8">
                  <c:v>184.571227741331</c:v>
                </c:pt>
                <c:pt idx="9">
                  <c:v>199.45560913906201</c:v>
                </c:pt>
                <c:pt idx="10">
                  <c:v>233.06604894274199</c:v>
                </c:pt>
                <c:pt idx="11">
                  <c:v>267.37588652482299</c:v>
                </c:pt>
                <c:pt idx="12">
                  <c:v>251.470588235294</c:v>
                </c:pt>
                <c:pt idx="13">
                  <c:v>296.70081210778898</c:v>
                </c:pt>
                <c:pt idx="14">
                  <c:v>296.52045454545498</c:v>
                </c:pt>
                <c:pt idx="15">
                  <c:v>353.20272947391601</c:v>
                </c:pt>
                <c:pt idx="16">
                  <c:v>323.465749936338</c:v>
                </c:pt>
                <c:pt idx="17">
                  <c:v>340</c:v>
                </c:pt>
                <c:pt idx="18">
                  <c:v>382.71786184829699</c:v>
                </c:pt>
                <c:pt idx="19">
                  <c:v>432.06349206349199</c:v>
                </c:pt>
                <c:pt idx="20">
                  <c:v>422.222222222222</c:v>
                </c:pt>
                <c:pt idx="21">
                  <c:v>452.36087689713298</c:v>
                </c:pt>
                <c:pt idx="22">
                  <c:v>382.69230769230802</c:v>
                </c:pt>
                <c:pt idx="23">
                  <c:v>470.11661807580202</c:v>
                </c:pt>
                <c:pt idx="24">
                  <c:v>470.82182320442001</c:v>
                </c:pt>
                <c:pt idx="25">
                  <c:v>355.892255892256</c:v>
                </c:pt>
                <c:pt idx="26">
                  <c:v>292.789734519001</c:v>
                </c:pt>
                <c:pt idx="27">
                  <c:v>335.43599795861599</c:v>
                </c:pt>
                <c:pt idx="28">
                  <c:v>244.444444444444</c:v>
                </c:pt>
                <c:pt idx="29">
                  <c:v>334.27419354838702</c:v>
                </c:pt>
                <c:pt idx="30">
                  <c:v>342.66987265626301</c:v>
                </c:pt>
                <c:pt idx="31">
                  <c:v>352.31958762886597</c:v>
                </c:pt>
                <c:pt idx="32">
                  <c:v>329.78571428571399</c:v>
                </c:pt>
                <c:pt idx="33">
                  <c:v>290.59829059829099</c:v>
                </c:pt>
                <c:pt idx="34">
                  <c:v>332.47613752200903</c:v>
                </c:pt>
                <c:pt idx="35">
                  <c:v>363.09643030205098</c:v>
                </c:pt>
                <c:pt idx="36">
                  <c:v>298.13499405312501</c:v>
                </c:pt>
                <c:pt idx="37">
                  <c:v>366.38655462184897</c:v>
                </c:pt>
                <c:pt idx="38">
                  <c:v>276.92307692307702</c:v>
                </c:pt>
                <c:pt idx="39">
                  <c:v>277.35849056603797</c:v>
                </c:pt>
                <c:pt idx="40">
                  <c:v>336.39705882352899</c:v>
                </c:pt>
                <c:pt idx="41">
                  <c:v>282.78062020340701</c:v>
                </c:pt>
                <c:pt idx="42">
                  <c:v>346.08695652173901</c:v>
                </c:pt>
                <c:pt idx="43">
                  <c:v>278.241768695536</c:v>
                </c:pt>
                <c:pt idx="44">
                  <c:v>193.43010363397701</c:v>
                </c:pt>
                <c:pt idx="45">
                  <c:v>226.43907898944701</c:v>
                </c:pt>
                <c:pt idx="46">
                  <c:v>289.86565611324198</c:v>
                </c:pt>
                <c:pt idx="47">
                  <c:v>205.48846058400201</c:v>
                </c:pt>
                <c:pt idx="48">
                  <c:v>248.63840746448301</c:v>
                </c:pt>
                <c:pt idx="49">
                  <c:v>258.62068965517199</c:v>
                </c:pt>
                <c:pt idx="50">
                  <c:v>262.54248204292202</c:v>
                </c:pt>
                <c:pt idx="51">
                  <c:v>326.937738246506</c:v>
                </c:pt>
                <c:pt idx="52">
                  <c:v>237.313432835821</c:v>
                </c:pt>
                <c:pt idx="53">
                  <c:v>268.341708542714</c:v>
                </c:pt>
                <c:pt idx="54">
                  <c:v>246.79487179487199</c:v>
                </c:pt>
                <c:pt idx="55">
                  <c:v>215.253047049559</c:v>
                </c:pt>
                <c:pt idx="56">
                  <c:v>220.54433713783999</c:v>
                </c:pt>
                <c:pt idx="57">
                  <c:v>363.33333333333297</c:v>
                </c:pt>
                <c:pt idx="58">
                  <c:v>369.51566951567003</c:v>
                </c:pt>
                <c:pt idx="59">
                  <c:v>356.38766519823798</c:v>
                </c:pt>
                <c:pt idx="60">
                  <c:v>339.76409313725497</c:v>
                </c:pt>
                <c:pt idx="61">
                  <c:v>454.31051931528998</c:v>
                </c:pt>
                <c:pt idx="62">
                  <c:v>404.416612307023</c:v>
                </c:pt>
                <c:pt idx="63">
                  <c:v>268.83720930232602</c:v>
                </c:pt>
                <c:pt idx="64">
                  <c:v>273.71557618718998</c:v>
                </c:pt>
                <c:pt idx="65">
                  <c:v>324.98033573141498</c:v>
                </c:pt>
                <c:pt idx="66">
                  <c:v>298.95833333333297</c:v>
                </c:pt>
                <c:pt idx="67">
                  <c:v>256.8</c:v>
                </c:pt>
                <c:pt idx="68">
                  <c:v>273.01905717151499</c:v>
                </c:pt>
                <c:pt idx="69">
                  <c:v>245.493504150126</c:v>
                </c:pt>
                <c:pt idx="70">
                  <c:v>235.65573770491801</c:v>
                </c:pt>
                <c:pt idx="71">
                  <c:v>173.75065827766801</c:v>
                </c:pt>
                <c:pt idx="72">
                  <c:v>166.40625</c:v>
                </c:pt>
                <c:pt idx="73">
                  <c:v>138.12426621239001</c:v>
                </c:pt>
                <c:pt idx="74">
                  <c:v>126.697674418605</c:v>
                </c:pt>
                <c:pt idx="75">
                  <c:v>112.607052859614</c:v>
                </c:pt>
                <c:pt idx="76">
                  <c:v>99.449035812672193</c:v>
                </c:pt>
                <c:pt idx="77">
                  <c:v>84.375594470951896</c:v>
                </c:pt>
                <c:pt idx="78">
                  <c:v>84.820304994780003</c:v>
                </c:pt>
                <c:pt idx="79">
                  <c:v>79.466357308584705</c:v>
                </c:pt>
                <c:pt idx="80">
                  <c:v>86.7882310165257</c:v>
                </c:pt>
                <c:pt idx="81">
                  <c:v>87.597306054915904</c:v>
                </c:pt>
                <c:pt idx="82">
                  <c:v>91.191394442066894</c:v>
                </c:pt>
                <c:pt idx="83">
                  <c:v>96.610169491525397</c:v>
                </c:pt>
                <c:pt idx="84">
                  <c:v>92.583120204603603</c:v>
                </c:pt>
                <c:pt idx="85">
                  <c:v>98.045602605863195</c:v>
                </c:pt>
                <c:pt idx="86">
                  <c:v>107.95899509039999</c:v>
                </c:pt>
                <c:pt idx="87">
                  <c:v>109.01795949560599</c:v>
                </c:pt>
                <c:pt idx="88">
                  <c:v>107.722018160018</c:v>
                </c:pt>
                <c:pt idx="89">
                  <c:v>115.355086372361</c:v>
                </c:pt>
                <c:pt idx="90">
                  <c:v>112.102285560422</c:v>
                </c:pt>
                <c:pt idx="91">
                  <c:v>109.42286755956199</c:v>
                </c:pt>
                <c:pt idx="92">
                  <c:v>116.806758217587</c:v>
                </c:pt>
                <c:pt idx="93">
                  <c:v>138.85638660834201</c:v>
                </c:pt>
                <c:pt idx="94">
                  <c:v>142.144716852638</c:v>
                </c:pt>
                <c:pt idx="95">
                  <c:v>159.87116456696401</c:v>
                </c:pt>
                <c:pt idx="96">
                  <c:v>170.077289862806</c:v>
                </c:pt>
                <c:pt idx="97">
                  <c:v>178.694158075601</c:v>
                </c:pt>
                <c:pt idx="98">
                  <c:v>186.02519371063499</c:v>
                </c:pt>
                <c:pt idx="99">
                  <c:v>196.39889196675901</c:v>
                </c:pt>
                <c:pt idx="100">
                  <c:v>261.83745583038899</c:v>
                </c:pt>
                <c:pt idx="101">
                  <c:v>219.01565995525701</c:v>
                </c:pt>
                <c:pt idx="102">
                  <c:v>216.58475336686999</c:v>
                </c:pt>
                <c:pt idx="103">
                  <c:v>265.15151515151501</c:v>
                </c:pt>
                <c:pt idx="104">
                  <c:v>169.71608832807601</c:v>
                </c:pt>
                <c:pt idx="105">
                  <c:v>192.44808206722999</c:v>
                </c:pt>
                <c:pt idx="106">
                  <c:v>205.10638297872299</c:v>
                </c:pt>
                <c:pt idx="107">
                  <c:v>189.981585215243</c:v>
                </c:pt>
                <c:pt idx="108">
                  <c:v>172.971505238947</c:v>
                </c:pt>
                <c:pt idx="109">
                  <c:v>180.110444910913</c:v>
                </c:pt>
                <c:pt idx="110">
                  <c:v>230.328080185467</c:v>
                </c:pt>
                <c:pt idx="111">
                  <c:v>204.08344420254801</c:v>
                </c:pt>
                <c:pt idx="112">
                  <c:v>172.25569364708801</c:v>
                </c:pt>
                <c:pt idx="113">
                  <c:v>187.97026995351001</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0-5E26-4C0A-A54C-1C93096119D9}"/>
            </c:ext>
          </c:extLst>
        </c:ser>
        <c:ser>
          <c:idx val="1"/>
          <c:order val="1"/>
          <c:tx>
            <c:strRef>
              <c:f>wksp!$Z$3</c:f>
              <c:strCache>
                <c:ptCount val="1"/>
                <c:pt idx="0">
                  <c:v>SMB 25th</c:v>
                </c:pt>
              </c:strCache>
            </c:strRef>
          </c:tx>
          <c:spPr>
            <a:ln>
              <a:solidFill>
                <a:schemeClr val="accent1"/>
              </a:solidFill>
            </a:ln>
          </c:spPr>
          <c:marker>
            <c:symbol val="square"/>
            <c:size val="3"/>
            <c:spPr>
              <a:solidFill>
                <a:schemeClr val="accent1"/>
              </a:solidFill>
              <a:ln>
                <a:solidFill>
                  <a:schemeClr val="accent1"/>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wksp!$Z$5:$Z$124</c:f>
              <c:numCache>
                <c:formatCode>General</c:formatCode>
                <c:ptCount val="120"/>
                <c:pt idx="0">
                  <c:v>62.275487983597401</c:v>
                </c:pt>
                <c:pt idx="1">
                  <c:v>64.466366985657004</c:v>
                </c:pt>
                <c:pt idx="2">
                  <c:v>81.280333670374105</c:v>
                </c:pt>
                <c:pt idx="3">
                  <c:v>83.934199253411705</c:v>
                </c:pt>
                <c:pt idx="4">
                  <c:v>73.154727793696296</c:v>
                </c:pt>
                <c:pt idx="5">
                  <c:v>87.921797004991703</c:v>
                </c:pt>
                <c:pt idx="6">
                  <c:v>101.014264793622</c:v>
                </c:pt>
                <c:pt idx="7">
                  <c:v>112.84148490857</c:v>
                </c:pt>
                <c:pt idx="8">
                  <c:v>105.73593073593101</c:v>
                </c:pt>
                <c:pt idx="9">
                  <c:v>110.865362584488</c:v>
                </c:pt>
                <c:pt idx="10">
                  <c:v>134.12534967738301</c:v>
                </c:pt>
                <c:pt idx="11">
                  <c:v>118.32061068702301</c:v>
                </c:pt>
                <c:pt idx="12">
                  <c:v>115.92592592592599</c:v>
                </c:pt>
                <c:pt idx="13">
                  <c:v>121.168459403192</c:v>
                </c:pt>
                <c:pt idx="14">
                  <c:v>131.53409090909099</c:v>
                </c:pt>
                <c:pt idx="15">
                  <c:v>139.16256157635499</c:v>
                </c:pt>
                <c:pt idx="16">
                  <c:v>165.99238660999299</c:v>
                </c:pt>
                <c:pt idx="17">
                  <c:v>163.087527757217</c:v>
                </c:pt>
                <c:pt idx="18">
                  <c:v>209.55773501110301</c:v>
                </c:pt>
                <c:pt idx="19">
                  <c:v>239.776444487628</c:v>
                </c:pt>
                <c:pt idx="20">
                  <c:v>204.578246392897</c:v>
                </c:pt>
                <c:pt idx="21">
                  <c:v>235.35911602209899</c:v>
                </c:pt>
                <c:pt idx="22">
                  <c:v>206.18228602383499</c:v>
                </c:pt>
                <c:pt idx="23">
                  <c:v>218.53507435435699</c:v>
                </c:pt>
                <c:pt idx="24">
                  <c:v>207.88510101010101</c:v>
                </c:pt>
                <c:pt idx="25">
                  <c:v>143.30028640669801</c:v>
                </c:pt>
                <c:pt idx="26">
                  <c:v>143.437694277139</c:v>
                </c:pt>
                <c:pt idx="27">
                  <c:v>136.374520118493</c:v>
                </c:pt>
                <c:pt idx="28">
                  <c:v>126.049301690644</c:v>
                </c:pt>
                <c:pt idx="29">
                  <c:v>165.916398713826</c:v>
                </c:pt>
                <c:pt idx="30">
                  <c:v>183.53315205168599</c:v>
                </c:pt>
                <c:pt idx="31">
                  <c:v>153.82830626450101</c:v>
                </c:pt>
                <c:pt idx="32">
                  <c:v>159.14161384737599</c:v>
                </c:pt>
                <c:pt idx="33">
                  <c:v>162.03902229845599</c:v>
                </c:pt>
                <c:pt idx="34">
                  <c:v>174.51780695843701</c:v>
                </c:pt>
                <c:pt idx="35">
                  <c:v>162.685392072345</c:v>
                </c:pt>
                <c:pt idx="36">
                  <c:v>148.11758958129801</c:v>
                </c:pt>
                <c:pt idx="37">
                  <c:v>172.63496143958901</c:v>
                </c:pt>
                <c:pt idx="38">
                  <c:v>152.20227685446599</c:v>
                </c:pt>
                <c:pt idx="39">
                  <c:v>133.85579937304101</c:v>
                </c:pt>
                <c:pt idx="40">
                  <c:v>153.216374269006</c:v>
                </c:pt>
                <c:pt idx="41">
                  <c:v>137.49422711800599</c:v>
                </c:pt>
                <c:pt idx="42">
                  <c:v>128.56056343897799</c:v>
                </c:pt>
                <c:pt idx="43">
                  <c:v>130.115155450309</c:v>
                </c:pt>
                <c:pt idx="44">
                  <c:v>119.11072323666301</c:v>
                </c:pt>
                <c:pt idx="45">
                  <c:v>118.333740227356</c:v>
                </c:pt>
                <c:pt idx="46">
                  <c:v>127.831173698865</c:v>
                </c:pt>
                <c:pt idx="47">
                  <c:v>111.244917483856</c:v>
                </c:pt>
                <c:pt idx="48">
                  <c:v>123.452203025049</c:v>
                </c:pt>
                <c:pt idx="49">
                  <c:v>135.955056179775</c:v>
                </c:pt>
                <c:pt idx="50">
                  <c:v>147.27730898116499</c:v>
                </c:pt>
                <c:pt idx="51">
                  <c:v>133.61872146118699</c:v>
                </c:pt>
                <c:pt idx="52">
                  <c:v>127.326007326007</c:v>
                </c:pt>
                <c:pt idx="53">
                  <c:v>140</c:v>
                </c:pt>
                <c:pt idx="54">
                  <c:v>137.39804530689199</c:v>
                </c:pt>
                <c:pt idx="55">
                  <c:v>102.30284956925099</c:v>
                </c:pt>
                <c:pt idx="56">
                  <c:v>104.06320541760699</c:v>
                </c:pt>
                <c:pt idx="57">
                  <c:v>144.07272464047901</c:v>
                </c:pt>
                <c:pt idx="58">
                  <c:v>143.43910362316799</c:v>
                </c:pt>
                <c:pt idx="59">
                  <c:v>144.50549450549499</c:v>
                </c:pt>
                <c:pt idx="60">
                  <c:v>164.606676003735</c:v>
                </c:pt>
                <c:pt idx="61">
                  <c:v>175.39738550021099</c:v>
                </c:pt>
                <c:pt idx="62">
                  <c:v>148.86075514874099</c:v>
                </c:pt>
                <c:pt idx="63">
                  <c:v>179.72382751836599</c:v>
                </c:pt>
                <c:pt idx="64">
                  <c:v>169.70029970030001</c:v>
                </c:pt>
                <c:pt idx="65">
                  <c:v>150.28743654527099</c:v>
                </c:pt>
                <c:pt idx="66">
                  <c:v>133.71330031835899</c:v>
                </c:pt>
                <c:pt idx="67">
                  <c:v>124.06417112299501</c:v>
                </c:pt>
                <c:pt idx="68">
                  <c:v>92.144026186579396</c:v>
                </c:pt>
                <c:pt idx="69">
                  <c:v>103.829090886657</c:v>
                </c:pt>
                <c:pt idx="70">
                  <c:v>99.339661576558001</c:v>
                </c:pt>
                <c:pt idx="71">
                  <c:v>83.447750904808402</c:v>
                </c:pt>
                <c:pt idx="72">
                  <c:v>86.711390236939806</c:v>
                </c:pt>
                <c:pt idx="73">
                  <c:v>74.645827803130402</c:v>
                </c:pt>
                <c:pt idx="74">
                  <c:v>63.902883907238099</c:v>
                </c:pt>
                <c:pt idx="75">
                  <c:v>55.376499332023698</c:v>
                </c:pt>
                <c:pt idx="76">
                  <c:v>48.304353112840502</c:v>
                </c:pt>
                <c:pt idx="77">
                  <c:v>56.535686071949399</c:v>
                </c:pt>
                <c:pt idx="78">
                  <c:v>58.203329339914397</c:v>
                </c:pt>
                <c:pt idx="79">
                  <c:v>56.731422930930002</c:v>
                </c:pt>
                <c:pt idx="80">
                  <c:v>62.318680897541498</c:v>
                </c:pt>
                <c:pt idx="81">
                  <c:v>62.428144238554303</c:v>
                </c:pt>
                <c:pt idx="82">
                  <c:v>61.266358882187703</c:v>
                </c:pt>
                <c:pt idx="83">
                  <c:v>61.676444389839403</c:v>
                </c:pt>
                <c:pt idx="84">
                  <c:v>66.253165186383299</c:v>
                </c:pt>
                <c:pt idx="85">
                  <c:v>66.943127962085299</c:v>
                </c:pt>
                <c:pt idx="86">
                  <c:v>69.779391669302001</c:v>
                </c:pt>
                <c:pt idx="87">
                  <c:v>65.299456244566699</c:v>
                </c:pt>
                <c:pt idx="88">
                  <c:v>76.2628549842007</c:v>
                </c:pt>
                <c:pt idx="89">
                  <c:v>75.027743274720393</c:v>
                </c:pt>
                <c:pt idx="90">
                  <c:v>81.174805378626999</c:v>
                </c:pt>
                <c:pt idx="91">
                  <c:v>66.139103818930195</c:v>
                </c:pt>
                <c:pt idx="92">
                  <c:v>67.494617216204503</c:v>
                </c:pt>
                <c:pt idx="93">
                  <c:v>86.760968207336305</c:v>
                </c:pt>
                <c:pt idx="94">
                  <c:v>79.278054887653795</c:v>
                </c:pt>
                <c:pt idx="95">
                  <c:v>83.289992826398802</c:v>
                </c:pt>
                <c:pt idx="96">
                  <c:v>80.722158153875597</c:v>
                </c:pt>
                <c:pt idx="97">
                  <c:v>85.408997050004004</c:v>
                </c:pt>
                <c:pt idx="98">
                  <c:v>91.624097333308598</c:v>
                </c:pt>
                <c:pt idx="99">
                  <c:v>95.454545454545496</c:v>
                </c:pt>
                <c:pt idx="100">
                  <c:v>110.920611256057</c:v>
                </c:pt>
                <c:pt idx="101">
                  <c:v>107.950459448662</c:v>
                </c:pt>
                <c:pt idx="102">
                  <c:v>114.741226380535</c:v>
                </c:pt>
                <c:pt idx="103">
                  <c:v>133.333333333333</c:v>
                </c:pt>
                <c:pt idx="104">
                  <c:v>117.405978784957</c:v>
                </c:pt>
                <c:pt idx="105">
                  <c:v>117.473588269448</c:v>
                </c:pt>
                <c:pt idx="106">
                  <c:v>121.743510934536</c:v>
                </c:pt>
                <c:pt idx="107">
                  <c:v>128.433580463271</c:v>
                </c:pt>
                <c:pt idx="108">
                  <c:v>128.212003985698</c:v>
                </c:pt>
                <c:pt idx="109">
                  <c:v>129.81561238223401</c:v>
                </c:pt>
                <c:pt idx="110">
                  <c:v>126.47168986064</c:v>
                </c:pt>
                <c:pt idx="111">
                  <c:v>100.432996247159</c:v>
                </c:pt>
                <c:pt idx="112">
                  <c:v>82.186527614456907</c:v>
                </c:pt>
                <c:pt idx="113">
                  <c:v>85.8154228013764</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1-5E26-4C0A-A54C-1C93096119D9}"/>
            </c:ext>
          </c:extLst>
        </c:ser>
        <c:ser>
          <c:idx val="2"/>
          <c:order val="2"/>
          <c:tx>
            <c:strRef>
              <c:f>wksp!$AA$3</c:f>
              <c:strCache>
                <c:ptCount val="1"/>
                <c:pt idx="0">
                  <c:v>SMB 75th</c:v>
                </c:pt>
              </c:strCache>
            </c:strRef>
          </c:tx>
          <c:spPr>
            <a:ln>
              <a:solidFill>
                <a:schemeClr val="accent1"/>
              </a:solidFill>
            </a:ln>
          </c:spPr>
          <c:marker>
            <c:symbol val="triangle"/>
            <c:size val="5"/>
            <c:spPr>
              <a:solidFill>
                <a:schemeClr val="accent1"/>
              </a:solidFill>
              <a:ln>
                <a:solidFill>
                  <a:schemeClr val="accent1"/>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wksp!$AA$5:$AA$124</c:f>
              <c:numCache>
                <c:formatCode>General</c:formatCode>
                <c:ptCount val="120"/>
                <c:pt idx="0">
                  <c:v>341.77023265062599</c:v>
                </c:pt>
                <c:pt idx="1">
                  <c:v>309.07029478458099</c:v>
                </c:pt>
                <c:pt idx="2">
                  <c:v>236.12315818737801</c:v>
                </c:pt>
                <c:pt idx="3">
                  <c:v>378.21337193644001</c:v>
                </c:pt>
                <c:pt idx="4">
                  <c:v>262.13345864661699</c:v>
                </c:pt>
                <c:pt idx="5">
                  <c:v>355.10169491525397</c:v>
                </c:pt>
                <c:pt idx="6">
                  <c:v>435.597722960152</c:v>
                </c:pt>
                <c:pt idx="7">
                  <c:v>580.357142857143</c:v>
                </c:pt>
                <c:pt idx="8">
                  <c:v>441.40245547760401</c:v>
                </c:pt>
                <c:pt idx="9">
                  <c:v>435.04201145340198</c:v>
                </c:pt>
                <c:pt idx="10">
                  <c:v>577.10498960499001</c:v>
                </c:pt>
                <c:pt idx="11">
                  <c:v>726.77165354330702</c:v>
                </c:pt>
                <c:pt idx="12">
                  <c:v>619.45945945945903</c:v>
                </c:pt>
                <c:pt idx="13">
                  <c:v>612.62626262626304</c:v>
                </c:pt>
                <c:pt idx="14">
                  <c:v>572.64429530201301</c:v>
                </c:pt>
                <c:pt idx="15">
                  <c:v>970.614035087719</c:v>
                </c:pt>
                <c:pt idx="16">
                  <c:v>780.96849778703495</c:v>
                </c:pt>
                <c:pt idx="17">
                  <c:v>1284.1414611447201</c:v>
                </c:pt>
                <c:pt idx="18">
                  <c:v>998.72159090909099</c:v>
                </c:pt>
                <c:pt idx="19">
                  <c:v>979.44444444444503</c:v>
                </c:pt>
                <c:pt idx="20">
                  <c:v>1400.9740259740299</c:v>
                </c:pt>
                <c:pt idx="21">
                  <c:v>978.57142857142901</c:v>
                </c:pt>
                <c:pt idx="22">
                  <c:v>1079.1481164383599</c:v>
                </c:pt>
                <c:pt idx="23">
                  <c:v>1007.80051150895</c:v>
                </c:pt>
                <c:pt idx="24">
                  <c:v>1130.6513409961699</c:v>
                </c:pt>
                <c:pt idx="25">
                  <c:v>805.74941841143198</c:v>
                </c:pt>
                <c:pt idx="26">
                  <c:v>720.62771830043505</c:v>
                </c:pt>
                <c:pt idx="27">
                  <c:v>744.13300835654604</c:v>
                </c:pt>
                <c:pt idx="28">
                  <c:v>620.510543840178</c:v>
                </c:pt>
                <c:pt idx="29">
                  <c:v>681.26463700234206</c:v>
                </c:pt>
                <c:pt idx="30">
                  <c:v>790.59959349593498</c:v>
                </c:pt>
                <c:pt idx="31">
                  <c:v>1012.76595744681</c:v>
                </c:pt>
                <c:pt idx="32">
                  <c:v>677.85304588607596</c:v>
                </c:pt>
                <c:pt idx="33">
                  <c:v>956.27479502776998</c:v>
                </c:pt>
                <c:pt idx="34">
                  <c:v>970.38043478260897</c:v>
                </c:pt>
                <c:pt idx="35">
                  <c:v>1095.7142857142901</c:v>
                </c:pt>
                <c:pt idx="36">
                  <c:v>957.96654929577505</c:v>
                </c:pt>
                <c:pt idx="37">
                  <c:v>1071.03896103896</c:v>
                </c:pt>
                <c:pt idx="38">
                  <c:v>914.930955120828</c:v>
                </c:pt>
                <c:pt idx="39">
                  <c:v>922.05882352941205</c:v>
                </c:pt>
                <c:pt idx="40">
                  <c:v>892.857142857143</c:v>
                </c:pt>
                <c:pt idx="41">
                  <c:v>774.58333333333303</c:v>
                </c:pt>
                <c:pt idx="42">
                  <c:v>791.9140625</c:v>
                </c:pt>
                <c:pt idx="43">
                  <c:v>718.22635135135101</c:v>
                </c:pt>
                <c:pt idx="44">
                  <c:v>609.59183673469397</c:v>
                </c:pt>
                <c:pt idx="45">
                  <c:v>704.80072463768101</c:v>
                </c:pt>
                <c:pt idx="46">
                  <c:v>796.23397435897402</c:v>
                </c:pt>
                <c:pt idx="47">
                  <c:v>552.90264234035897</c:v>
                </c:pt>
                <c:pt idx="48">
                  <c:v>738.15156375300705</c:v>
                </c:pt>
                <c:pt idx="49">
                  <c:v>715.29411764705901</c:v>
                </c:pt>
                <c:pt idx="50">
                  <c:v>475.58757630489998</c:v>
                </c:pt>
                <c:pt idx="51">
                  <c:v>716.39344262295106</c:v>
                </c:pt>
                <c:pt idx="52">
                  <c:v>949.52107279693496</c:v>
                </c:pt>
                <c:pt idx="53">
                  <c:v>1033.96226415094</c:v>
                </c:pt>
                <c:pt idx="54">
                  <c:v>860.90730429086102</c:v>
                </c:pt>
                <c:pt idx="55">
                  <c:v>476.22390392226799</c:v>
                </c:pt>
                <c:pt idx="56">
                  <c:v>528.09278350515501</c:v>
                </c:pt>
                <c:pt idx="57">
                  <c:v>1158.1193040596499</c:v>
                </c:pt>
                <c:pt idx="58">
                  <c:v>955.40192373754701</c:v>
                </c:pt>
                <c:pt idx="59">
                  <c:v>1292.7536231884101</c:v>
                </c:pt>
                <c:pt idx="60">
                  <c:v>1216.8849304865901</c:v>
                </c:pt>
                <c:pt idx="61">
                  <c:v>856.34414703068296</c:v>
                </c:pt>
                <c:pt idx="62">
                  <c:v>991.43348060873802</c:v>
                </c:pt>
                <c:pt idx="63">
                  <c:v>1099.3619838690299</c:v>
                </c:pt>
                <c:pt idx="64">
                  <c:v>906.64426523297504</c:v>
                </c:pt>
                <c:pt idx="65">
                  <c:v>1064.8987411056401</c:v>
                </c:pt>
                <c:pt idx="66">
                  <c:v>829.73456790123498</c:v>
                </c:pt>
                <c:pt idx="67">
                  <c:v>532</c:v>
                </c:pt>
                <c:pt idx="68">
                  <c:v>552.43902439024396</c:v>
                </c:pt>
                <c:pt idx="69">
                  <c:v>601.42951541850198</c:v>
                </c:pt>
                <c:pt idx="70">
                  <c:v>561.43771827706598</c:v>
                </c:pt>
                <c:pt idx="71">
                  <c:v>605.12267904509304</c:v>
                </c:pt>
                <c:pt idx="72">
                  <c:v>486.81318681318697</c:v>
                </c:pt>
                <c:pt idx="73">
                  <c:v>452.90552729189102</c:v>
                </c:pt>
                <c:pt idx="74">
                  <c:v>264.40923143050799</c:v>
                </c:pt>
                <c:pt idx="75">
                  <c:v>235.30381535562901</c:v>
                </c:pt>
                <c:pt idx="76">
                  <c:v>202.85609255054601</c:v>
                </c:pt>
                <c:pt idx="77">
                  <c:v>157.267715860729</c:v>
                </c:pt>
                <c:pt idx="78">
                  <c:v>265.44180726336901</c:v>
                </c:pt>
                <c:pt idx="79">
                  <c:v>138.34518429724099</c:v>
                </c:pt>
                <c:pt idx="80">
                  <c:v>165.66058839479399</c:v>
                </c:pt>
                <c:pt idx="81">
                  <c:v>214.603405076163</c:v>
                </c:pt>
                <c:pt idx="82">
                  <c:v>221.637902963204</c:v>
                </c:pt>
                <c:pt idx="83">
                  <c:v>237.41648106904199</c:v>
                </c:pt>
                <c:pt idx="84">
                  <c:v>196.21126936531701</c:v>
                </c:pt>
                <c:pt idx="85">
                  <c:v>176.19047619047601</c:v>
                </c:pt>
                <c:pt idx="86">
                  <c:v>170.934157028382</c:v>
                </c:pt>
                <c:pt idx="87">
                  <c:v>237.378392217102</c:v>
                </c:pt>
                <c:pt idx="88">
                  <c:v>249.69029040302499</c:v>
                </c:pt>
                <c:pt idx="89">
                  <c:v>265.32299008481698</c:v>
                </c:pt>
                <c:pt idx="90">
                  <c:v>244.425034867503</c:v>
                </c:pt>
                <c:pt idx="91">
                  <c:v>263.059676217571</c:v>
                </c:pt>
                <c:pt idx="92">
                  <c:v>243.17383669885899</c:v>
                </c:pt>
                <c:pt idx="93">
                  <c:v>228.54609929078001</c:v>
                </c:pt>
                <c:pt idx="94">
                  <c:v>246.75980513392699</c:v>
                </c:pt>
                <c:pt idx="95">
                  <c:v>275.91060537610099</c:v>
                </c:pt>
                <c:pt idx="96">
                  <c:v>341.02208285555997</c:v>
                </c:pt>
                <c:pt idx="97">
                  <c:v>310.92737382711198</c:v>
                </c:pt>
                <c:pt idx="98">
                  <c:v>592.43613138686101</c:v>
                </c:pt>
                <c:pt idx="99">
                  <c:v>467.64705882352899</c:v>
                </c:pt>
                <c:pt idx="100">
                  <c:v>773.68421052631595</c:v>
                </c:pt>
                <c:pt idx="101">
                  <c:v>607.24637681159402</c:v>
                </c:pt>
                <c:pt idx="102">
                  <c:v>587.88835564536498</c:v>
                </c:pt>
                <c:pt idx="103">
                  <c:v>761.16022099447503</c:v>
                </c:pt>
                <c:pt idx="104">
                  <c:v>480.03663003663002</c:v>
                </c:pt>
                <c:pt idx="105">
                  <c:v>538.29816017316</c:v>
                </c:pt>
                <c:pt idx="106">
                  <c:v>591.93548387096803</c:v>
                </c:pt>
                <c:pt idx="107">
                  <c:v>544.20461491442495</c:v>
                </c:pt>
                <c:pt idx="108">
                  <c:v>375.27670860691501</c:v>
                </c:pt>
                <c:pt idx="109">
                  <c:v>403.75152998776002</c:v>
                </c:pt>
                <c:pt idx="110">
                  <c:v>476.81106499706101</c:v>
                </c:pt>
                <c:pt idx="111">
                  <c:v>607.10067635801602</c:v>
                </c:pt>
                <c:pt idx="112">
                  <c:v>424.09405537459298</c:v>
                </c:pt>
                <c:pt idx="113">
                  <c:v>410.47482837528599</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2-5E26-4C0A-A54C-1C93096119D9}"/>
            </c:ext>
          </c:extLst>
        </c:ser>
        <c:dLbls>
          <c:showLegendKey val="0"/>
          <c:showVal val="0"/>
          <c:showCatName val="0"/>
          <c:showSerName val="0"/>
          <c:showPercent val="0"/>
          <c:showBubbleSize val="0"/>
        </c:dLbls>
        <c:marker val="1"/>
        <c:smooth val="0"/>
        <c:axId val="250168064"/>
        <c:axId val="250169984"/>
      </c:lineChart>
      <c:dateAx>
        <c:axId val="250168064"/>
        <c:scaling>
          <c:orientation val="minMax"/>
          <c:max val="43830"/>
          <c:min val="32874"/>
        </c:scaling>
        <c:delete val="0"/>
        <c:axPos val="b"/>
        <c:numFmt formatCode="yyyy" sourceLinked="0"/>
        <c:majorTickMark val="out"/>
        <c:minorTickMark val="none"/>
        <c:tickLblPos val="nextTo"/>
        <c:txPr>
          <a:bodyPr/>
          <a:lstStyle/>
          <a:p>
            <a:pPr>
              <a:defRPr sz="1100"/>
            </a:pPr>
            <a:endParaRPr lang="en-US"/>
          </a:p>
        </c:txPr>
        <c:crossAx val="250169984"/>
        <c:crosses val="autoZero"/>
        <c:auto val="1"/>
        <c:lblOffset val="100"/>
        <c:baseTimeUnit val="months"/>
        <c:majorUnit val="2"/>
        <c:majorTimeUnit val="years"/>
        <c:minorUnit val="1"/>
        <c:minorTimeUnit val="years"/>
      </c:dateAx>
      <c:valAx>
        <c:axId val="250169984"/>
        <c:scaling>
          <c:orientation val="minMax"/>
        </c:scaling>
        <c:delete val="0"/>
        <c:axPos val="l"/>
        <c:majorGridlines/>
        <c:title>
          <c:tx>
            <c:rich>
              <a:bodyPr rot="-5400000" vert="horz"/>
              <a:lstStyle/>
              <a:p>
                <a:pPr>
                  <a:defRPr sz="1100"/>
                </a:pPr>
                <a:r>
                  <a:rPr lang="en-US" sz="1100"/>
                  <a:t>Percent</a:t>
                </a:r>
              </a:p>
            </c:rich>
          </c:tx>
          <c:layout/>
          <c:overlay val="0"/>
        </c:title>
        <c:numFmt formatCode="General" sourceLinked="1"/>
        <c:majorTickMark val="out"/>
        <c:minorTickMark val="none"/>
        <c:tickLblPos val="nextTo"/>
        <c:txPr>
          <a:bodyPr/>
          <a:lstStyle/>
          <a:p>
            <a:pPr>
              <a:defRPr sz="1100"/>
            </a:pPr>
            <a:endParaRPr lang="en-US"/>
          </a:p>
        </c:txPr>
        <c:crossAx val="250168064"/>
        <c:crosses val="autoZero"/>
        <c:crossBetween val="between"/>
      </c:valAx>
    </c:plotArea>
    <c:legend>
      <c:legendPos val="b"/>
      <c:layout/>
      <c:overlay val="0"/>
      <c:txPr>
        <a:bodyPr/>
        <a:lstStyle/>
        <a:p>
          <a:pPr>
            <a:defRPr sz="1100"/>
          </a:pPr>
          <a:endParaRPr lang="en-US"/>
        </a:p>
      </c:txPr>
    </c:legend>
    <c:plotVisOnly val="1"/>
    <c:dispBlanksAs val="gap"/>
    <c:showDLblsOverMax val="0"/>
  </c:chart>
  <c:txPr>
    <a:bodyPr/>
    <a:lstStyle/>
    <a:p>
      <a:pPr>
        <a:defRPr sz="1200"/>
      </a:pPr>
      <a:endParaRPr lang="en-US"/>
    </a:p>
  </c:txPr>
  <c:printSettings>
    <c:headerFooter/>
    <c:pageMargins b="0.75000000000000855" l="0.70000000000000062" r="0.70000000000000062" t="0.750000000000008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wksp!$AB$1</c:f>
          <c:strCache>
            <c:ptCount val="1"/>
            <c:pt idx="0">
              <c:v>Earnings:  NIM</c:v>
            </c:pt>
          </c:strCache>
        </c:strRef>
      </c:tx>
      <c:layout/>
      <c:overlay val="0"/>
      <c:txPr>
        <a:bodyPr/>
        <a:lstStyle/>
        <a:p>
          <a:pPr>
            <a:defRPr sz="1600"/>
          </a:pPr>
          <a:endParaRPr lang="en-US"/>
        </a:p>
      </c:txPr>
    </c:title>
    <c:autoTitleDeleted val="0"/>
    <c:plotArea>
      <c:layout/>
      <c:lineChart>
        <c:grouping val="standard"/>
        <c:varyColors val="0"/>
        <c:ser>
          <c:idx val="0"/>
          <c:order val="0"/>
          <c:tx>
            <c:strRef>
              <c:f>wksp!$AB$3</c:f>
              <c:strCache>
                <c:ptCount val="1"/>
                <c:pt idx="0">
                  <c:v>SMB Med</c:v>
                </c:pt>
              </c:strCache>
            </c:strRef>
          </c:tx>
          <c:spPr>
            <a:ln>
              <a:solidFill>
                <a:schemeClr val="accent2"/>
              </a:solidFill>
            </a:ln>
          </c:spPr>
          <c:marker>
            <c:symbol val="diamond"/>
            <c:size val="5"/>
            <c:spPr>
              <a:solidFill>
                <a:schemeClr val="accent2"/>
              </a:solidFill>
              <a:ln>
                <a:solidFill>
                  <a:schemeClr val="accent2"/>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wksp!$AB$5:$AB$124</c:f>
              <c:numCache>
                <c:formatCode>General</c:formatCode>
                <c:ptCount val="120"/>
                <c:pt idx="0">
                  <c:v>4.74</c:v>
                </c:pt>
                <c:pt idx="1">
                  <c:v>4.72</c:v>
                </c:pt>
                <c:pt idx="2">
                  <c:v>4.71</c:v>
                </c:pt>
                <c:pt idx="3">
                  <c:v>4.62</c:v>
                </c:pt>
                <c:pt idx="4">
                  <c:v>4.58</c:v>
                </c:pt>
                <c:pt idx="5">
                  <c:v>4.7149999999999999</c:v>
                </c:pt>
                <c:pt idx="6">
                  <c:v>4.75</c:v>
                </c:pt>
                <c:pt idx="7">
                  <c:v>4.76</c:v>
                </c:pt>
                <c:pt idx="8">
                  <c:v>4.7350000000000003</c:v>
                </c:pt>
                <c:pt idx="9">
                  <c:v>4.8499999999999996</c:v>
                </c:pt>
                <c:pt idx="10">
                  <c:v>4.915</c:v>
                </c:pt>
                <c:pt idx="11">
                  <c:v>4.9800000000000004</c:v>
                </c:pt>
                <c:pt idx="12">
                  <c:v>4.8150000000000004</c:v>
                </c:pt>
                <c:pt idx="13">
                  <c:v>4.7850000000000001</c:v>
                </c:pt>
                <c:pt idx="14">
                  <c:v>4.8550000000000004</c:v>
                </c:pt>
                <c:pt idx="15">
                  <c:v>4.93</c:v>
                </c:pt>
                <c:pt idx="16">
                  <c:v>4.68</c:v>
                </c:pt>
                <c:pt idx="17">
                  <c:v>4.8250000000000002</c:v>
                </c:pt>
                <c:pt idx="18">
                  <c:v>4.8899999999999997</c:v>
                </c:pt>
                <c:pt idx="19">
                  <c:v>4.9550000000000001</c:v>
                </c:pt>
                <c:pt idx="20">
                  <c:v>4.9850000000000003</c:v>
                </c:pt>
                <c:pt idx="21">
                  <c:v>4.92</c:v>
                </c:pt>
                <c:pt idx="22">
                  <c:v>4.93</c:v>
                </c:pt>
                <c:pt idx="23">
                  <c:v>4.8949999999999996</c:v>
                </c:pt>
                <c:pt idx="24">
                  <c:v>4.8250000000000002</c:v>
                </c:pt>
                <c:pt idx="25">
                  <c:v>4.87</c:v>
                </c:pt>
                <c:pt idx="26">
                  <c:v>4.8949999999999996</c:v>
                </c:pt>
                <c:pt idx="27">
                  <c:v>4.8899999999999997</c:v>
                </c:pt>
                <c:pt idx="28">
                  <c:v>4.78</c:v>
                </c:pt>
                <c:pt idx="29">
                  <c:v>4.9249999999999998</c:v>
                </c:pt>
                <c:pt idx="30">
                  <c:v>4.93</c:v>
                </c:pt>
                <c:pt idx="31">
                  <c:v>4.97</c:v>
                </c:pt>
                <c:pt idx="32">
                  <c:v>4.8600000000000003</c:v>
                </c:pt>
                <c:pt idx="33">
                  <c:v>4.88</c:v>
                </c:pt>
                <c:pt idx="34">
                  <c:v>4.84</c:v>
                </c:pt>
                <c:pt idx="35">
                  <c:v>4.8600000000000003</c:v>
                </c:pt>
                <c:pt idx="36">
                  <c:v>4.66</c:v>
                </c:pt>
                <c:pt idx="37">
                  <c:v>4.71</c:v>
                </c:pt>
                <c:pt idx="38">
                  <c:v>4.79</c:v>
                </c:pt>
                <c:pt idx="39">
                  <c:v>4.7699999999999996</c:v>
                </c:pt>
                <c:pt idx="40">
                  <c:v>4.7549999999999999</c:v>
                </c:pt>
                <c:pt idx="41">
                  <c:v>4.8550000000000004</c:v>
                </c:pt>
                <c:pt idx="42">
                  <c:v>4.88</c:v>
                </c:pt>
                <c:pt idx="43">
                  <c:v>4.87</c:v>
                </c:pt>
                <c:pt idx="44">
                  <c:v>4.5449999999999999</c:v>
                </c:pt>
                <c:pt idx="45">
                  <c:v>4.6849999999999996</c:v>
                </c:pt>
                <c:pt idx="46">
                  <c:v>4.66</c:v>
                </c:pt>
                <c:pt idx="47">
                  <c:v>4.63</c:v>
                </c:pt>
                <c:pt idx="48">
                  <c:v>4.62</c:v>
                </c:pt>
                <c:pt idx="49">
                  <c:v>4.62</c:v>
                </c:pt>
                <c:pt idx="50">
                  <c:v>4.74</c:v>
                </c:pt>
                <c:pt idx="51">
                  <c:v>4.7</c:v>
                </c:pt>
                <c:pt idx="52">
                  <c:v>4.43</c:v>
                </c:pt>
                <c:pt idx="53">
                  <c:v>4.54</c:v>
                </c:pt>
                <c:pt idx="54">
                  <c:v>4.5549999999999997</c:v>
                </c:pt>
                <c:pt idx="55">
                  <c:v>4.59</c:v>
                </c:pt>
                <c:pt idx="56">
                  <c:v>4.4550000000000001</c:v>
                </c:pt>
                <c:pt idx="57">
                  <c:v>4.49</c:v>
                </c:pt>
                <c:pt idx="58">
                  <c:v>4.54</c:v>
                </c:pt>
                <c:pt idx="59">
                  <c:v>4.5599999999999996</c:v>
                </c:pt>
                <c:pt idx="60">
                  <c:v>4.4850000000000003</c:v>
                </c:pt>
                <c:pt idx="61">
                  <c:v>4.5350000000000001</c:v>
                </c:pt>
                <c:pt idx="62">
                  <c:v>4.5999999999999996</c:v>
                </c:pt>
                <c:pt idx="63">
                  <c:v>4.57</c:v>
                </c:pt>
                <c:pt idx="64">
                  <c:v>4.57</c:v>
                </c:pt>
                <c:pt idx="65">
                  <c:v>4.53</c:v>
                </c:pt>
                <c:pt idx="66">
                  <c:v>4.57</c:v>
                </c:pt>
                <c:pt idx="67">
                  <c:v>4.57</c:v>
                </c:pt>
                <c:pt idx="68">
                  <c:v>4.49</c:v>
                </c:pt>
                <c:pt idx="69">
                  <c:v>4.58</c:v>
                </c:pt>
                <c:pt idx="70">
                  <c:v>4.5599999999999996</c:v>
                </c:pt>
                <c:pt idx="71">
                  <c:v>4.45</c:v>
                </c:pt>
                <c:pt idx="72">
                  <c:v>4.3499999999999996</c:v>
                </c:pt>
                <c:pt idx="73">
                  <c:v>4.3099999999999996</c:v>
                </c:pt>
                <c:pt idx="74">
                  <c:v>4.3550000000000004</c:v>
                </c:pt>
                <c:pt idx="75">
                  <c:v>4.3099999999999996</c:v>
                </c:pt>
                <c:pt idx="76">
                  <c:v>4.165</c:v>
                </c:pt>
                <c:pt idx="77">
                  <c:v>4.1749999999999998</c:v>
                </c:pt>
                <c:pt idx="78">
                  <c:v>4.29</c:v>
                </c:pt>
                <c:pt idx="79">
                  <c:v>4.2850000000000001</c:v>
                </c:pt>
                <c:pt idx="80">
                  <c:v>4.1900000000000004</c:v>
                </c:pt>
                <c:pt idx="81">
                  <c:v>4.29</c:v>
                </c:pt>
                <c:pt idx="82">
                  <c:v>4.2549999999999999</c:v>
                </c:pt>
                <c:pt idx="83">
                  <c:v>4.26</c:v>
                </c:pt>
                <c:pt idx="84">
                  <c:v>4.0199999999999996</c:v>
                </c:pt>
                <c:pt idx="85">
                  <c:v>4.13</c:v>
                </c:pt>
                <c:pt idx="86">
                  <c:v>4.17</c:v>
                </c:pt>
                <c:pt idx="87">
                  <c:v>4.09</c:v>
                </c:pt>
                <c:pt idx="88">
                  <c:v>3.89</c:v>
                </c:pt>
                <c:pt idx="89">
                  <c:v>4</c:v>
                </c:pt>
                <c:pt idx="90">
                  <c:v>3.99</c:v>
                </c:pt>
                <c:pt idx="91">
                  <c:v>3.93</c:v>
                </c:pt>
                <c:pt idx="92">
                  <c:v>3.5950000000000002</c:v>
                </c:pt>
                <c:pt idx="93">
                  <c:v>3.68</c:v>
                </c:pt>
                <c:pt idx="94">
                  <c:v>3.7</c:v>
                </c:pt>
                <c:pt idx="95">
                  <c:v>3.7149999999999999</c:v>
                </c:pt>
                <c:pt idx="96">
                  <c:v>3.67</c:v>
                </c:pt>
                <c:pt idx="97">
                  <c:v>3.73</c:v>
                </c:pt>
                <c:pt idx="98">
                  <c:v>3.7949999999999999</c:v>
                </c:pt>
                <c:pt idx="99">
                  <c:v>3.79</c:v>
                </c:pt>
                <c:pt idx="100">
                  <c:v>3.59</c:v>
                </c:pt>
                <c:pt idx="101">
                  <c:v>3.66</c:v>
                </c:pt>
                <c:pt idx="102">
                  <c:v>3.71</c:v>
                </c:pt>
                <c:pt idx="103">
                  <c:v>3.7549999999999999</c:v>
                </c:pt>
                <c:pt idx="104">
                  <c:v>3.76</c:v>
                </c:pt>
                <c:pt idx="105">
                  <c:v>3.86</c:v>
                </c:pt>
                <c:pt idx="106">
                  <c:v>3.835</c:v>
                </c:pt>
                <c:pt idx="107">
                  <c:v>3.8450000000000002</c:v>
                </c:pt>
                <c:pt idx="108">
                  <c:v>3.64</c:v>
                </c:pt>
                <c:pt idx="109">
                  <c:v>3.73</c:v>
                </c:pt>
                <c:pt idx="110">
                  <c:v>3.8050000000000002</c:v>
                </c:pt>
                <c:pt idx="111">
                  <c:v>3.84</c:v>
                </c:pt>
                <c:pt idx="112">
                  <c:v>3.89</c:v>
                </c:pt>
                <c:pt idx="113">
                  <c:v>3.95</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0-4EFE-490F-A7EB-AEFDF8793035}"/>
            </c:ext>
          </c:extLst>
        </c:ser>
        <c:ser>
          <c:idx val="1"/>
          <c:order val="1"/>
          <c:tx>
            <c:strRef>
              <c:f>wksp!$AC$3</c:f>
              <c:strCache>
                <c:ptCount val="1"/>
                <c:pt idx="0">
                  <c:v>SMB 25th</c:v>
                </c:pt>
              </c:strCache>
            </c:strRef>
          </c:tx>
          <c:spPr>
            <a:ln>
              <a:solidFill>
                <a:schemeClr val="accent1"/>
              </a:solidFill>
            </a:ln>
          </c:spPr>
          <c:marker>
            <c:symbol val="square"/>
            <c:size val="3"/>
            <c:spPr>
              <a:solidFill>
                <a:schemeClr val="accent1"/>
              </a:solidFill>
              <a:ln>
                <a:solidFill>
                  <a:schemeClr val="accent1"/>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wksp!$AC$5:$AC$124</c:f>
              <c:numCache>
                <c:formatCode>General</c:formatCode>
                <c:ptCount val="120"/>
                <c:pt idx="0">
                  <c:v>4.0199999999999996</c:v>
                </c:pt>
                <c:pt idx="1">
                  <c:v>4.0975000000000001</c:v>
                </c:pt>
                <c:pt idx="2">
                  <c:v>4.03</c:v>
                </c:pt>
                <c:pt idx="3">
                  <c:v>4.12</c:v>
                </c:pt>
                <c:pt idx="4">
                  <c:v>3.98</c:v>
                </c:pt>
                <c:pt idx="5">
                  <c:v>4.1624999999999996</c:v>
                </c:pt>
                <c:pt idx="6">
                  <c:v>4.25</c:v>
                </c:pt>
                <c:pt idx="7">
                  <c:v>4.2300000000000004</c:v>
                </c:pt>
                <c:pt idx="8">
                  <c:v>4.1399999999999997</c:v>
                </c:pt>
                <c:pt idx="9">
                  <c:v>4.3049999999999997</c:v>
                </c:pt>
                <c:pt idx="10">
                  <c:v>4.3250000000000002</c:v>
                </c:pt>
                <c:pt idx="11">
                  <c:v>4.3600000000000003</c:v>
                </c:pt>
                <c:pt idx="12">
                  <c:v>4.25</c:v>
                </c:pt>
                <c:pt idx="13">
                  <c:v>4.3099999999999996</c:v>
                </c:pt>
                <c:pt idx="14">
                  <c:v>4.38</c:v>
                </c:pt>
                <c:pt idx="15">
                  <c:v>4.3849999999999998</c:v>
                </c:pt>
                <c:pt idx="16">
                  <c:v>4.1725000000000003</c:v>
                </c:pt>
                <c:pt idx="17">
                  <c:v>4.45</c:v>
                </c:pt>
                <c:pt idx="18">
                  <c:v>4.5250000000000004</c:v>
                </c:pt>
                <c:pt idx="19">
                  <c:v>4.5575000000000001</c:v>
                </c:pt>
                <c:pt idx="20">
                  <c:v>4.4775</c:v>
                </c:pt>
                <c:pt idx="21">
                  <c:v>4.4649999999999999</c:v>
                </c:pt>
                <c:pt idx="22">
                  <c:v>4.4800000000000004</c:v>
                </c:pt>
                <c:pt idx="23">
                  <c:v>4.4874999999999998</c:v>
                </c:pt>
                <c:pt idx="24">
                  <c:v>4.3825000000000003</c:v>
                </c:pt>
                <c:pt idx="25">
                  <c:v>4.43</c:v>
                </c:pt>
                <c:pt idx="26">
                  <c:v>4.41</c:v>
                </c:pt>
                <c:pt idx="27">
                  <c:v>4.4000000000000004</c:v>
                </c:pt>
                <c:pt idx="28">
                  <c:v>4.34</c:v>
                </c:pt>
                <c:pt idx="29">
                  <c:v>4.5475000000000003</c:v>
                </c:pt>
                <c:pt idx="30">
                  <c:v>4.54</c:v>
                </c:pt>
                <c:pt idx="31">
                  <c:v>4.67</c:v>
                </c:pt>
                <c:pt idx="32">
                  <c:v>4.4349999999999996</c:v>
                </c:pt>
                <c:pt idx="33">
                  <c:v>4.4950000000000001</c:v>
                </c:pt>
                <c:pt idx="34">
                  <c:v>4.5250000000000004</c:v>
                </c:pt>
                <c:pt idx="35">
                  <c:v>4.5549999999999997</c:v>
                </c:pt>
                <c:pt idx="36">
                  <c:v>4.2549999999999999</c:v>
                </c:pt>
                <c:pt idx="37">
                  <c:v>4.3</c:v>
                </c:pt>
                <c:pt idx="38">
                  <c:v>4.34</c:v>
                </c:pt>
                <c:pt idx="39">
                  <c:v>4.375</c:v>
                </c:pt>
                <c:pt idx="40">
                  <c:v>4.3125</c:v>
                </c:pt>
                <c:pt idx="41">
                  <c:v>4.37</c:v>
                </c:pt>
                <c:pt idx="42">
                  <c:v>4.3925000000000001</c:v>
                </c:pt>
                <c:pt idx="43">
                  <c:v>4.3899999999999997</c:v>
                </c:pt>
                <c:pt idx="44">
                  <c:v>4.1074999999999999</c:v>
                </c:pt>
                <c:pt idx="45">
                  <c:v>4.1950000000000003</c:v>
                </c:pt>
                <c:pt idx="46">
                  <c:v>4.1924999999999999</c:v>
                </c:pt>
                <c:pt idx="47">
                  <c:v>4.24</c:v>
                </c:pt>
                <c:pt idx="48">
                  <c:v>4.16</c:v>
                </c:pt>
                <c:pt idx="49">
                  <c:v>4.28</c:v>
                </c:pt>
                <c:pt idx="50">
                  <c:v>4.38</c:v>
                </c:pt>
                <c:pt idx="51">
                  <c:v>4.3775000000000004</c:v>
                </c:pt>
                <c:pt idx="52">
                  <c:v>4.12</c:v>
                </c:pt>
                <c:pt idx="53">
                  <c:v>4.1074999999999999</c:v>
                </c:pt>
                <c:pt idx="54">
                  <c:v>4.18</c:v>
                </c:pt>
                <c:pt idx="55">
                  <c:v>4.2050000000000001</c:v>
                </c:pt>
                <c:pt idx="56">
                  <c:v>4.1924999999999999</c:v>
                </c:pt>
                <c:pt idx="57">
                  <c:v>4.18</c:v>
                </c:pt>
                <c:pt idx="58">
                  <c:v>4.2050000000000001</c:v>
                </c:pt>
                <c:pt idx="59">
                  <c:v>4.28</c:v>
                </c:pt>
                <c:pt idx="60">
                  <c:v>4.1775000000000002</c:v>
                </c:pt>
                <c:pt idx="61">
                  <c:v>4.3150000000000004</c:v>
                </c:pt>
                <c:pt idx="62">
                  <c:v>4.33</c:v>
                </c:pt>
                <c:pt idx="63">
                  <c:v>4.335</c:v>
                </c:pt>
                <c:pt idx="64">
                  <c:v>4.2249999999999996</c:v>
                </c:pt>
                <c:pt idx="65">
                  <c:v>4.2</c:v>
                </c:pt>
                <c:pt idx="66">
                  <c:v>4.1974999999999998</c:v>
                </c:pt>
                <c:pt idx="67">
                  <c:v>4.21</c:v>
                </c:pt>
                <c:pt idx="68">
                  <c:v>4.0350000000000001</c:v>
                </c:pt>
                <c:pt idx="69">
                  <c:v>4.09</c:v>
                </c:pt>
                <c:pt idx="70">
                  <c:v>4.09</c:v>
                </c:pt>
                <c:pt idx="71">
                  <c:v>4.0549999999999997</c:v>
                </c:pt>
                <c:pt idx="72">
                  <c:v>3.8849999999999998</c:v>
                </c:pt>
                <c:pt idx="73">
                  <c:v>3.96</c:v>
                </c:pt>
                <c:pt idx="74">
                  <c:v>3.9849999999999999</c:v>
                </c:pt>
                <c:pt idx="75">
                  <c:v>3.9550000000000001</c:v>
                </c:pt>
                <c:pt idx="76">
                  <c:v>3.7974999999999999</c:v>
                </c:pt>
                <c:pt idx="77">
                  <c:v>3.8174999999999999</c:v>
                </c:pt>
                <c:pt idx="78">
                  <c:v>3.91</c:v>
                </c:pt>
                <c:pt idx="79">
                  <c:v>3.9249999999999998</c:v>
                </c:pt>
                <c:pt idx="80">
                  <c:v>3.895</c:v>
                </c:pt>
                <c:pt idx="81">
                  <c:v>3.87</c:v>
                </c:pt>
                <c:pt idx="82">
                  <c:v>3.9350000000000001</c:v>
                </c:pt>
                <c:pt idx="83">
                  <c:v>3.875</c:v>
                </c:pt>
                <c:pt idx="84">
                  <c:v>3.65</c:v>
                </c:pt>
                <c:pt idx="85">
                  <c:v>3.7250000000000001</c:v>
                </c:pt>
                <c:pt idx="86">
                  <c:v>3.7725</c:v>
                </c:pt>
                <c:pt idx="87">
                  <c:v>3.7</c:v>
                </c:pt>
                <c:pt idx="88">
                  <c:v>3.62</c:v>
                </c:pt>
                <c:pt idx="89">
                  <c:v>3.65</c:v>
                </c:pt>
                <c:pt idx="90">
                  <c:v>3.69</c:v>
                </c:pt>
                <c:pt idx="91">
                  <c:v>3.61</c:v>
                </c:pt>
                <c:pt idx="92">
                  <c:v>3.25</c:v>
                </c:pt>
                <c:pt idx="93">
                  <c:v>3.355</c:v>
                </c:pt>
                <c:pt idx="94">
                  <c:v>3.395</c:v>
                </c:pt>
                <c:pt idx="95">
                  <c:v>3.4550000000000001</c:v>
                </c:pt>
                <c:pt idx="96">
                  <c:v>3.3525</c:v>
                </c:pt>
                <c:pt idx="97">
                  <c:v>3.4249999999999998</c:v>
                </c:pt>
                <c:pt idx="98">
                  <c:v>3.4674999999999998</c:v>
                </c:pt>
                <c:pt idx="99">
                  <c:v>3.46</c:v>
                </c:pt>
                <c:pt idx="100">
                  <c:v>3.41</c:v>
                </c:pt>
                <c:pt idx="101">
                  <c:v>3.4350000000000001</c:v>
                </c:pt>
                <c:pt idx="102">
                  <c:v>3.52</c:v>
                </c:pt>
                <c:pt idx="103">
                  <c:v>3.51</c:v>
                </c:pt>
                <c:pt idx="104">
                  <c:v>3.55</c:v>
                </c:pt>
                <c:pt idx="105">
                  <c:v>3.59</c:v>
                </c:pt>
                <c:pt idx="106">
                  <c:v>3.5950000000000002</c:v>
                </c:pt>
                <c:pt idx="107">
                  <c:v>3.6025</c:v>
                </c:pt>
                <c:pt idx="108">
                  <c:v>3.4649999999999999</c:v>
                </c:pt>
                <c:pt idx="109">
                  <c:v>3.51</c:v>
                </c:pt>
                <c:pt idx="110">
                  <c:v>3.5775000000000001</c:v>
                </c:pt>
                <c:pt idx="111">
                  <c:v>3.6</c:v>
                </c:pt>
                <c:pt idx="112">
                  <c:v>3.67</c:v>
                </c:pt>
                <c:pt idx="113">
                  <c:v>3.6775000000000002</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1-4EFE-490F-A7EB-AEFDF8793035}"/>
            </c:ext>
          </c:extLst>
        </c:ser>
        <c:ser>
          <c:idx val="2"/>
          <c:order val="2"/>
          <c:tx>
            <c:strRef>
              <c:f>wksp!$AD$3</c:f>
              <c:strCache>
                <c:ptCount val="1"/>
                <c:pt idx="0">
                  <c:v>SMB 75th</c:v>
                </c:pt>
              </c:strCache>
            </c:strRef>
          </c:tx>
          <c:spPr>
            <a:ln>
              <a:solidFill>
                <a:schemeClr val="accent1"/>
              </a:solidFill>
            </a:ln>
          </c:spPr>
          <c:marker>
            <c:symbol val="triangle"/>
            <c:size val="5"/>
            <c:spPr>
              <a:solidFill>
                <a:schemeClr val="accent1"/>
              </a:solidFill>
              <a:ln>
                <a:solidFill>
                  <a:schemeClr val="accent1"/>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wksp!$AD$5:$AD$124</c:f>
              <c:numCache>
                <c:formatCode>General</c:formatCode>
                <c:ptCount val="120"/>
                <c:pt idx="0">
                  <c:v>5.36</c:v>
                </c:pt>
                <c:pt idx="1">
                  <c:v>5.4124999999999996</c:v>
                </c:pt>
                <c:pt idx="2">
                  <c:v>5.38</c:v>
                </c:pt>
                <c:pt idx="3">
                  <c:v>5.41</c:v>
                </c:pt>
                <c:pt idx="4">
                  <c:v>5.1524999999999999</c:v>
                </c:pt>
                <c:pt idx="5">
                  <c:v>5.23</c:v>
                </c:pt>
                <c:pt idx="6">
                  <c:v>5.24</c:v>
                </c:pt>
                <c:pt idx="7">
                  <c:v>5.2</c:v>
                </c:pt>
                <c:pt idx="8">
                  <c:v>5.1449999999999996</c:v>
                </c:pt>
                <c:pt idx="9">
                  <c:v>5.28</c:v>
                </c:pt>
                <c:pt idx="10">
                  <c:v>5.44</c:v>
                </c:pt>
                <c:pt idx="11">
                  <c:v>5.48</c:v>
                </c:pt>
                <c:pt idx="12">
                  <c:v>5.2725</c:v>
                </c:pt>
                <c:pt idx="13">
                  <c:v>5.31</c:v>
                </c:pt>
                <c:pt idx="14">
                  <c:v>5.3925000000000001</c:v>
                </c:pt>
                <c:pt idx="15">
                  <c:v>5.3250000000000002</c:v>
                </c:pt>
                <c:pt idx="16">
                  <c:v>5.07</c:v>
                </c:pt>
                <c:pt idx="17">
                  <c:v>5.18</c:v>
                </c:pt>
                <c:pt idx="18">
                  <c:v>5.3</c:v>
                </c:pt>
                <c:pt idx="19">
                  <c:v>5.3224999999999998</c:v>
                </c:pt>
                <c:pt idx="20">
                  <c:v>5.585</c:v>
                </c:pt>
                <c:pt idx="21">
                  <c:v>5.54</c:v>
                </c:pt>
                <c:pt idx="22">
                  <c:v>5.51</c:v>
                </c:pt>
                <c:pt idx="23">
                  <c:v>5.4524999999999997</c:v>
                </c:pt>
                <c:pt idx="24">
                  <c:v>5.2925000000000004</c:v>
                </c:pt>
                <c:pt idx="25">
                  <c:v>5.3150000000000004</c:v>
                </c:pt>
                <c:pt idx="26">
                  <c:v>5.26</c:v>
                </c:pt>
                <c:pt idx="27">
                  <c:v>5.26</c:v>
                </c:pt>
                <c:pt idx="28">
                  <c:v>5.24</c:v>
                </c:pt>
                <c:pt idx="29">
                  <c:v>5.3724999999999996</c:v>
                </c:pt>
                <c:pt idx="30">
                  <c:v>5.39</c:v>
                </c:pt>
                <c:pt idx="31">
                  <c:v>5.42</c:v>
                </c:pt>
                <c:pt idx="32">
                  <c:v>5.32</c:v>
                </c:pt>
                <c:pt idx="33">
                  <c:v>5.3250000000000002</c:v>
                </c:pt>
                <c:pt idx="34">
                  <c:v>5.4249999999999998</c:v>
                </c:pt>
                <c:pt idx="35">
                  <c:v>5.4050000000000002</c:v>
                </c:pt>
                <c:pt idx="36">
                  <c:v>5.1974999999999998</c:v>
                </c:pt>
                <c:pt idx="37">
                  <c:v>5.18</c:v>
                </c:pt>
                <c:pt idx="38">
                  <c:v>5.2625000000000002</c:v>
                </c:pt>
                <c:pt idx="39">
                  <c:v>5.31</c:v>
                </c:pt>
                <c:pt idx="40">
                  <c:v>5.27</c:v>
                </c:pt>
                <c:pt idx="41">
                  <c:v>5.2725</c:v>
                </c:pt>
                <c:pt idx="42">
                  <c:v>5.2350000000000003</c:v>
                </c:pt>
                <c:pt idx="43">
                  <c:v>5.2249999999999996</c:v>
                </c:pt>
                <c:pt idx="44">
                  <c:v>5.1375000000000002</c:v>
                </c:pt>
                <c:pt idx="45">
                  <c:v>5.2074999999999996</c:v>
                </c:pt>
                <c:pt idx="46">
                  <c:v>5.2125000000000004</c:v>
                </c:pt>
                <c:pt idx="47">
                  <c:v>5.19</c:v>
                </c:pt>
                <c:pt idx="48">
                  <c:v>5.05</c:v>
                </c:pt>
                <c:pt idx="49">
                  <c:v>5.07</c:v>
                </c:pt>
                <c:pt idx="50">
                  <c:v>5.1124999999999998</c:v>
                </c:pt>
                <c:pt idx="51">
                  <c:v>5.1475</c:v>
                </c:pt>
                <c:pt idx="52">
                  <c:v>5</c:v>
                </c:pt>
                <c:pt idx="53">
                  <c:v>5.0350000000000001</c:v>
                </c:pt>
                <c:pt idx="54">
                  <c:v>5.0025000000000004</c:v>
                </c:pt>
                <c:pt idx="55">
                  <c:v>5.0049999999999999</c:v>
                </c:pt>
                <c:pt idx="56">
                  <c:v>4.9574999999999996</c:v>
                </c:pt>
                <c:pt idx="57">
                  <c:v>4.9249999999999998</c:v>
                </c:pt>
                <c:pt idx="58">
                  <c:v>4.9800000000000004</c:v>
                </c:pt>
                <c:pt idx="59">
                  <c:v>4.9800000000000004</c:v>
                </c:pt>
                <c:pt idx="60">
                  <c:v>4.97</c:v>
                </c:pt>
                <c:pt idx="61">
                  <c:v>5.0724999999999998</c:v>
                </c:pt>
                <c:pt idx="62">
                  <c:v>5.0949999999999998</c:v>
                </c:pt>
                <c:pt idx="63">
                  <c:v>5.14</c:v>
                </c:pt>
                <c:pt idx="64">
                  <c:v>5.0250000000000004</c:v>
                </c:pt>
                <c:pt idx="65">
                  <c:v>5.1050000000000004</c:v>
                </c:pt>
                <c:pt idx="66">
                  <c:v>5.0750000000000002</c:v>
                </c:pt>
                <c:pt idx="67">
                  <c:v>5.0549999999999997</c:v>
                </c:pt>
                <c:pt idx="68">
                  <c:v>4.9249999999999998</c:v>
                </c:pt>
                <c:pt idx="69">
                  <c:v>4.9800000000000004</c:v>
                </c:pt>
                <c:pt idx="70">
                  <c:v>4.9800000000000004</c:v>
                </c:pt>
                <c:pt idx="71">
                  <c:v>4.96</c:v>
                </c:pt>
                <c:pt idx="72">
                  <c:v>4.835</c:v>
                </c:pt>
                <c:pt idx="73">
                  <c:v>4.84</c:v>
                </c:pt>
                <c:pt idx="74">
                  <c:v>4.7750000000000004</c:v>
                </c:pt>
                <c:pt idx="75">
                  <c:v>4.7249999999999996</c:v>
                </c:pt>
                <c:pt idx="76">
                  <c:v>4.6275000000000004</c:v>
                </c:pt>
                <c:pt idx="77">
                  <c:v>4.6275000000000004</c:v>
                </c:pt>
                <c:pt idx="78">
                  <c:v>4.5999999999999996</c:v>
                </c:pt>
                <c:pt idx="79">
                  <c:v>4.6124999999999998</c:v>
                </c:pt>
                <c:pt idx="80">
                  <c:v>4.5025000000000004</c:v>
                </c:pt>
                <c:pt idx="81">
                  <c:v>4.58</c:v>
                </c:pt>
                <c:pt idx="82">
                  <c:v>4.54</c:v>
                </c:pt>
                <c:pt idx="83">
                  <c:v>4.5350000000000001</c:v>
                </c:pt>
                <c:pt idx="84">
                  <c:v>4.3</c:v>
                </c:pt>
                <c:pt idx="85">
                  <c:v>4.4649999999999999</c:v>
                </c:pt>
                <c:pt idx="86">
                  <c:v>4.54</c:v>
                </c:pt>
                <c:pt idx="87">
                  <c:v>4.49</c:v>
                </c:pt>
                <c:pt idx="88">
                  <c:v>4.41</c:v>
                </c:pt>
                <c:pt idx="89">
                  <c:v>4.4074999999999998</c:v>
                </c:pt>
                <c:pt idx="90">
                  <c:v>4.3600000000000003</c:v>
                </c:pt>
                <c:pt idx="91">
                  <c:v>4.32</c:v>
                </c:pt>
                <c:pt idx="92">
                  <c:v>3.9424999999999999</c:v>
                </c:pt>
                <c:pt idx="93">
                  <c:v>4.0149999999999997</c:v>
                </c:pt>
                <c:pt idx="94">
                  <c:v>4.0650000000000004</c:v>
                </c:pt>
                <c:pt idx="95">
                  <c:v>4.0449999999999999</c:v>
                </c:pt>
                <c:pt idx="96">
                  <c:v>3.9624999999999999</c:v>
                </c:pt>
                <c:pt idx="97">
                  <c:v>4.0199999999999996</c:v>
                </c:pt>
                <c:pt idx="98">
                  <c:v>4.0875000000000004</c:v>
                </c:pt>
                <c:pt idx="99">
                  <c:v>4.12</c:v>
                </c:pt>
                <c:pt idx="100">
                  <c:v>4.0199999999999996</c:v>
                </c:pt>
                <c:pt idx="101">
                  <c:v>4.1050000000000004</c:v>
                </c:pt>
                <c:pt idx="102">
                  <c:v>4.1399999999999997</c:v>
                </c:pt>
                <c:pt idx="103">
                  <c:v>4.1449999999999996</c:v>
                </c:pt>
                <c:pt idx="104">
                  <c:v>4.07</c:v>
                </c:pt>
                <c:pt idx="105">
                  <c:v>4.1100000000000003</c:v>
                </c:pt>
                <c:pt idx="106">
                  <c:v>4.1425000000000001</c:v>
                </c:pt>
                <c:pt idx="107">
                  <c:v>4.1349999999999998</c:v>
                </c:pt>
                <c:pt idx="108">
                  <c:v>3.9849999999999999</c:v>
                </c:pt>
                <c:pt idx="109">
                  <c:v>4.0999999999999996</c:v>
                </c:pt>
                <c:pt idx="110">
                  <c:v>4.0599999999999996</c:v>
                </c:pt>
                <c:pt idx="111">
                  <c:v>4.08</c:v>
                </c:pt>
                <c:pt idx="112">
                  <c:v>4.0999999999999996</c:v>
                </c:pt>
                <c:pt idx="113">
                  <c:v>4.25</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2-4EFE-490F-A7EB-AEFDF8793035}"/>
            </c:ext>
          </c:extLst>
        </c:ser>
        <c:dLbls>
          <c:showLegendKey val="0"/>
          <c:showVal val="0"/>
          <c:showCatName val="0"/>
          <c:showSerName val="0"/>
          <c:showPercent val="0"/>
          <c:showBubbleSize val="0"/>
        </c:dLbls>
        <c:marker val="1"/>
        <c:smooth val="0"/>
        <c:axId val="251015936"/>
        <c:axId val="251017856"/>
      </c:lineChart>
      <c:dateAx>
        <c:axId val="251015936"/>
        <c:scaling>
          <c:orientation val="minMax"/>
          <c:max val="43830"/>
          <c:min val="32874"/>
        </c:scaling>
        <c:delete val="0"/>
        <c:axPos val="b"/>
        <c:numFmt formatCode="yyyy" sourceLinked="0"/>
        <c:majorTickMark val="out"/>
        <c:minorTickMark val="none"/>
        <c:tickLblPos val="nextTo"/>
        <c:txPr>
          <a:bodyPr/>
          <a:lstStyle/>
          <a:p>
            <a:pPr>
              <a:defRPr sz="1100"/>
            </a:pPr>
            <a:endParaRPr lang="en-US"/>
          </a:p>
        </c:txPr>
        <c:crossAx val="251017856"/>
        <c:crosses val="autoZero"/>
        <c:auto val="1"/>
        <c:lblOffset val="100"/>
        <c:baseTimeUnit val="months"/>
        <c:majorUnit val="2"/>
        <c:majorTimeUnit val="years"/>
        <c:minorUnit val="1"/>
        <c:minorTimeUnit val="years"/>
      </c:dateAx>
      <c:valAx>
        <c:axId val="251017856"/>
        <c:scaling>
          <c:orientation val="minMax"/>
        </c:scaling>
        <c:delete val="0"/>
        <c:axPos val="l"/>
        <c:majorGridlines/>
        <c:title>
          <c:tx>
            <c:rich>
              <a:bodyPr rot="-5400000" vert="horz"/>
              <a:lstStyle/>
              <a:p>
                <a:pPr>
                  <a:defRPr sz="1100"/>
                </a:pPr>
                <a:r>
                  <a:rPr lang="en-US" sz="1100"/>
                  <a:t>Percent</a:t>
                </a:r>
              </a:p>
            </c:rich>
          </c:tx>
          <c:layout/>
          <c:overlay val="0"/>
        </c:title>
        <c:numFmt formatCode="General" sourceLinked="1"/>
        <c:majorTickMark val="out"/>
        <c:minorTickMark val="none"/>
        <c:tickLblPos val="nextTo"/>
        <c:txPr>
          <a:bodyPr/>
          <a:lstStyle/>
          <a:p>
            <a:pPr>
              <a:defRPr sz="1100"/>
            </a:pPr>
            <a:endParaRPr lang="en-US"/>
          </a:p>
        </c:txPr>
        <c:crossAx val="251015936"/>
        <c:crosses val="autoZero"/>
        <c:crossBetween val="between"/>
      </c:valAx>
    </c:plotArea>
    <c:legend>
      <c:legendPos val="b"/>
      <c:layout/>
      <c:overlay val="0"/>
      <c:txPr>
        <a:bodyPr/>
        <a:lstStyle/>
        <a:p>
          <a:pPr>
            <a:defRPr sz="1100"/>
          </a:pPr>
          <a:endParaRPr lang="en-US"/>
        </a:p>
      </c:txPr>
    </c:legend>
    <c:plotVisOnly val="1"/>
    <c:dispBlanksAs val="gap"/>
    <c:showDLblsOverMax val="0"/>
  </c:chart>
  <c:txPr>
    <a:bodyPr/>
    <a:lstStyle/>
    <a:p>
      <a:pPr>
        <a:defRPr sz="1200"/>
      </a:pPr>
      <a:endParaRPr lang="en-US"/>
    </a:p>
  </c:txPr>
  <c:printSettings>
    <c:headerFooter/>
    <c:pageMargins b="0.75000000000000877" l="0.70000000000000062" r="0.70000000000000062" t="0.750000000000008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wksp!$AE$1</c:f>
          <c:strCache>
            <c:ptCount val="1"/>
            <c:pt idx="0">
              <c:v>Liquidity &amp; Misc:  Noncore Funding / Liab</c:v>
            </c:pt>
          </c:strCache>
        </c:strRef>
      </c:tx>
      <c:layout/>
      <c:overlay val="0"/>
      <c:txPr>
        <a:bodyPr/>
        <a:lstStyle/>
        <a:p>
          <a:pPr>
            <a:defRPr sz="1600"/>
          </a:pPr>
          <a:endParaRPr lang="en-US"/>
        </a:p>
      </c:txPr>
    </c:title>
    <c:autoTitleDeleted val="0"/>
    <c:plotArea>
      <c:layout/>
      <c:lineChart>
        <c:grouping val="standard"/>
        <c:varyColors val="0"/>
        <c:ser>
          <c:idx val="0"/>
          <c:order val="0"/>
          <c:tx>
            <c:strRef>
              <c:f>wksp!$AE$3</c:f>
              <c:strCache>
                <c:ptCount val="1"/>
                <c:pt idx="0">
                  <c:v>SMB Med</c:v>
                </c:pt>
              </c:strCache>
            </c:strRef>
          </c:tx>
          <c:spPr>
            <a:ln>
              <a:solidFill>
                <a:schemeClr val="accent2"/>
              </a:solidFill>
            </a:ln>
          </c:spPr>
          <c:marker>
            <c:symbol val="diamond"/>
            <c:size val="5"/>
            <c:spPr>
              <a:solidFill>
                <a:schemeClr val="accent2"/>
              </a:solidFill>
              <a:ln>
                <a:solidFill>
                  <a:schemeClr val="accent2"/>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wksp!$AE$5:$AE$124</c:f>
              <c:numCache>
                <c:formatCode>General</c:formatCode>
                <c:ptCount val="120"/>
                <c:pt idx="0">
                  <c:v>7.3378745085008603</c:v>
                </c:pt>
                <c:pt idx="1">
                  <c:v>7.6591269780145002</c:v>
                </c:pt>
                <c:pt idx="2">
                  <c:v>7.7517881306785199</c:v>
                </c:pt>
                <c:pt idx="3">
                  <c:v>7.2811197141155501</c:v>
                </c:pt>
                <c:pt idx="4">
                  <c:v>7.4749704276529201</c:v>
                </c:pt>
                <c:pt idx="5">
                  <c:v>7.3998780997915299</c:v>
                </c:pt>
                <c:pt idx="6">
                  <c:v>7.2954363490792602</c:v>
                </c:pt>
                <c:pt idx="7">
                  <c:v>7.3267612479873598</c:v>
                </c:pt>
                <c:pt idx="8">
                  <c:v>6.8627303833040996</c:v>
                </c:pt>
                <c:pt idx="9">
                  <c:v>6.3776619662246299</c:v>
                </c:pt>
                <c:pt idx="10">
                  <c:v>7.1142670950923099</c:v>
                </c:pt>
                <c:pt idx="11">
                  <c:v>6.7746750016222901</c:v>
                </c:pt>
                <c:pt idx="12">
                  <c:v>6.6152599611596603</c:v>
                </c:pt>
                <c:pt idx="13">
                  <c:v>7.1547412481897403</c:v>
                </c:pt>
                <c:pt idx="14">
                  <c:v>7.8036353956088602</c:v>
                </c:pt>
                <c:pt idx="15">
                  <c:v>7.1592475835892699</c:v>
                </c:pt>
                <c:pt idx="16">
                  <c:v>7.6142278560096601</c:v>
                </c:pt>
                <c:pt idx="17">
                  <c:v>8.5984388666647096</c:v>
                </c:pt>
                <c:pt idx="18">
                  <c:v>9.2923634566274007</c:v>
                </c:pt>
                <c:pt idx="19">
                  <c:v>8.4936698716603303</c:v>
                </c:pt>
                <c:pt idx="20">
                  <c:v>9.7861472878473101</c:v>
                </c:pt>
                <c:pt idx="21">
                  <c:v>11.184589819242399</c:v>
                </c:pt>
                <c:pt idx="22">
                  <c:v>11.6710999113351</c:v>
                </c:pt>
                <c:pt idx="23">
                  <c:v>11.7415498576032</c:v>
                </c:pt>
                <c:pt idx="24">
                  <c:v>11.3682821279533</c:v>
                </c:pt>
                <c:pt idx="25">
                  <c:v>12.0348946179365</c:v>
                </c:pt>
                <c:pt idx="26">
                  <c:v>12.7446754211919</c:v>
                </c:pt>
                <c:pt idx="27">
                  <c:v>11.4381388790976</c:v>
                </c:pt>
                <c:pt idx="28">
                  <c:v>12.8151395549156</c:v>
                </c:pt>
                <c:pt idx="29">
                  <c:v>13.8645232426534</c:v>
                </c:pt>
                <c:pt idx="30">
                  <c:v>13.8869401469557</c:v>
                </c:pt>
                <c:pt idx="31">
                  <c:v>13.6059168294725</c:v>
                </c:pt>
                <c:pt idx="32">
                  <c:v>14.172806913925101</c:v>
                </c:pt>
                <c:pt idx="33">
                  <c:v>14.215996746514801</c:v>
                </c:pt>
                <c:pt idx="34">
                  <c:v>14.6327802282434</c:v>
                </c:pt>
                <c:pt idx="35">
                  <c:v>13.542886131272899</c:v>
                </c:pt>
                <c:pt idx="36">
                  <c:v>15.0087730148697</c:v>
                </c:pt>
                <c:pt idx="37">
                  <c:v>15.667205105979701</c:v>
                </c:pt>
                <c:pt idx="38">
                  <c:v>15.913930625497899</c:v>
                </c:pt>
                <c:pt idx="39">
                  <c:v>17.8268303108017</c:v>
                </c:pt>
                <c:pt idx="40">
                  <c:v>18.214770291076501</c:v>
                </c:pt>
                <c:pt idx="41">
                  <c:v>20.463503933389401</c:v>
                </c:pt>
                <c:pt idx="42">
                  <c:v>18.839880422838402</c:v>
                </c:pt>
                <c:pt idx="43">
                  <c:v>17.961739526900399</c:v>
                </c:pt>
                <c:pt idx="44">
                  <c:v>17.674550525822401</c:v>
                </c:pt>
                <c:pt idx="45">
                  <c:v>17.800451229668901</c:v>
                </c:pt>
                <c:pt idx="46">
                  <c:v>18.2453787514747</c:v>
                </c:pt>
                <c:pt idx="47">
                  <c:v>16.288983903420501</c:v>
                </c:pt>
                <c:pt idx="48">
                  <c:v>14.006721218076301</c:v>
                </c:pt>
                <c:pt idx="49">
                  <c:v>15.221637866266001</c:v>
                </c:pt>
                <c:pt idx="50">
                  <c:v>15.788906233104299</c:v>
                </c:pt>
                <c:pt idx="51">
                  <c:v>14.2748840647857</c:v>
                </c:pt>
                <c:pt idx="52">
                  <c:v>14.605999908954299</c:v>
                </c:pt>
                <c:pt idx="53">
                  <c:v>14.596856625532199</c:v>
                </c:pt>
                <c:pt idx="54">
                  <c:v>14.8061565358626</c:v>
                </c:pt>
                <c:pt idx="55">
                  <c:v>14.8976829365395</c:v>
                </c:pt>
                <c:pt idx="56">
                  <c:v>15.0618634164098</c:v>
                </c:pt>
                <c:pt idx="57">
                  <c:v>16.546852534850299</c:v>
                </c:pt>
                <c:pt idx="58">
                  <c:v>17.215208710533499</c:v>
                </c:pt>
                <c:pt idx="59">
                  <c:v>15.992080950286001</c:v>
                </c:pt>
                <c:pt idx="60">
                  <c:v>15.669524507267599</c:v>
                </c:pt>
                <c:pt idx="61">
                  <c:v>17.744960299247499</c:v>
                </c:pt>
                <c:pt idx="62">
                  <c:v>18.699346039908299</c:v>
                </c:pt>
                <c:pt idx="63">
                  <c:v>18.015769675925899</c:v>
                </c:pt>
                <c:pt idx="64">
                  <c:v>18.885413045997002</c:v>
                </c:pt>
                <c:pt idx="65">
                  <c:v>20.174344976247099</c:v>
                </c:pt>
                <c:pt idx="66">
                  <c:v>21.240801029569699</c:v>
                </c:pt>
                <c:pt idx="67">
                  <c:v>21.2116449885953</c:v>
                </c:pt>
                <c:pt idx="68">
                  <c:v>21.169279231980799</c:v>
                </c:pt>
                <c:pt idx="69">
                  <c:v>20.441537203597701</c:v>
                </c:pt>
                <c:pt idx="70">
                  <c:v>20.1451027811366</c:v>
                </c:pt>
                <c:pt idx="71">
                  <c:v>21.6281357667708</c:v>
                </c:pt>
                <c:pt idx="72">
                  <c:v>21.667865937226299</c:v>
                </c:pt>
                <c:pt idx="73">
                  <c:v>21.744560203415801</c:v>
                </c:pt>
                <c:pt idx="74">
                  <c:v>22.637201613388999</c:v>
                </c:pt>
                <c:pt idx="75">
                  <c:v>22.003403033941499</c:v>
                </c:pt>
                <c:pt idx="76">
                  <c:v>21.725445053445501</c:v>
                </c:pt>
                <c:pt idx="77">
                  <c:v>23.001832716573599</c:v>
                </c:pt>
                <c:pt idx="78">
                  <c:v>23.630963430480801</c:v>
                </c:pt>
                <c:pt idx="79">
                  <c:v>22.6103847353112</c:v>
                </c:pt>
                <c:pt idx="80">
                  <c:v>23.3212304250812</c:v>
                </c:pt>
                <c:pt idx="81">
                  <c:v>22.751095074831699</c:v>
                </c:pt>
                <c:pt idx="82">
                  <c:v>21.7483862758891</c:v>
                </c:pt>
                <c:pt idx="83">
                  <c:v>21.160829519558401</c:v>
                </c:pt>
                <c:pt idx="84">
                  <c:v>21.163514484079499</c:v>
                </c:pt>
                <c:pt idx="85">
                  <c:v>19.960492898128098</c:v>
                </c:pt>
                <c:pt idx="86">
                  <c:v>19.1516364332434</c:v>
                </c:pt>
                <c:pt idx="87">
                  <c:v>18.083504924841499</c:v>
                </c:pt>
                <c:pt idx="88">
                  <c:v>18.112679994407902</c:v>
                </c:pt>
                <c:pt idx="89">
                  <c:v>17.2691138413816</c:v>
                </c:pt>
                <c:pt idx="90">
                  <c:v>16.0889124106907</c:v>
                </c:pt>
                <c:pt idx="91">
                  <c:v>15.214365134257299</c:v>
                </c:pt>
                <c:pt idx="92">
                  <c:v>15.302776422750901</c:v>
                </c:pt>
                <c:pt idx="93">
                  <c:v>14.999023501074101</c:v>
                </c:pt>
                <c:pt idx="94">
                  <c:v>15.0196364065868</c:v>
                </c:pt>
                <c:pt idx="95">
                  <c:v>13.8044136130222</c:v>
                </c:pt>
                <c:pt idx="96">
                  <c:v>13.337689995058501</c:v>
                </c:pt>
                <c:pt idx="97">
                  <c:v>13.2463343652103</c:v>
                </c:pt>
                <c:pt idx="98">
                  <c:v>13.6910411558154</c:v>
                </c:pt>
                <c:pt idx="99">
                  <c:v>13.3019568986871</c:v>
                </c:pt>
                <c:pt idx="100">
                  <c:v>13.8708831353741</c:v>
                </c:pt>
                <c:pt idx="101">
                  <c:v>14.3972720410235</c:v>
                </c:pt>
                <c:pt idx="102">
                  <c:v>14.0761405227816</c:v>
                </c:pt>
                <c:pt idx="103">
                  <c:v>13.2504521415678</c:v>
                </c:pt>
                <c:pt idx="104">
                  <c:v>12.4672593062941</c:v>
                </c:pt>
                <c:pt idx="105">
                  <c:v>12.9715888970608</c:v>
                </c:pt>
                <c:pt idx="106">
                  <c:v>12.681507798534399</c:v>
                </c:pt>
                <c:pt idx="107">
                  <c:v>12.4256912543091</c:v>
                </c:pt>
                <c:pt idx="108">
                  <c:v>13.132914489264699</c:v>
                </c:pt>
                <c:pt idx="109">
                  <c:v>12.237562290662501</c:v>
                </c:pt>
                <c:pt idx="110">
                  <c:v>12.7236586544337</c:v>
                </c:pt>
                <c:pt idx="111">
                  <c:v>12.466072341150401</c:v>
                </c:pt>
                <c:pt idx="112">
                  <c:v>13.697057243921</c:v>
                </c:pt>
                <c:pt idx="113">
                  <c:v>14.7378743692156</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0-BD4E-4B99-AABE-223344CB7300}"/>
            </c:ext>
          </c:extLst>
        </c:ser>
        <c:ser>
          <c:idx val="1"/>
          <c:order val="1"/>
          <c:tx>
            <c:strRef>
              <c:f>wksp!$AF$3</c:f>
              <c:strCache>
                <c:ptCount val="1"/>
                <c:pt idx="0">
                  <c:v>SMB 25th</c:v>
                </c:pt>
              </c:strCache>
            </c:strRef>
          </c:tx>
          <c:spPr>
            <a:ln>
              <a:solidFill>
                <a:schemeClr val="accent1"/>
              </a:solidFill>
            </a:ln>
          </c:spPr>
          <c:marker>
            <c:symbol val="square"/>
            <c:size val="3"/>
            <c:spPr>
              <a:solidFill>
                <a:schemeClr val="accent1"/>
              </a:solidFill>
              <a:ln>
                <a:solidFill>
                  <a:schemeClr val="accent1"/>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wksp!$AF$5:$AF$124</c:f>
              <c:numCache>
                <c:formatCode>General</c:formatCode>
                <c:ptCount val="120"/>
                <c:pt idx="0">
                  <c:v>4.80138528275537</c:v>
                </c:pt>
                <c:pt idx="1">
                  <c:v>5.3984144037661901</c:v>
                </c:pt>
                <c:pt idx="2">
                  <c:v>4.8100113765642796</c:v>
                </c:pt>
                <c:pt idx="3">
                  <c:v>4.6239320023020003</c:v>
                </c:pt>
                <c:pt idx="4">
                  <c:v>4.8418091589400403</c:v>
                </c:pt>
                <c:pt idx="5">
                  <c:v>4.5798001255817002</c:v>
                </c:pt>
                <c:pt idx="6">
                  <c:v>4.6682407183624903</c:v>
                </c:pt>
                <c:pt idx="7">
                  <c:v>4.3440397520618799</c:v>
                </c:pt>
                <c:pt idx="8">
                  <c:v>4.3308163053326796</c:v>
                </c:pt>
                <c:pt idx="9">
                  <c:v>4.2878632672092998</c:v>
                </c:pt>
                <c:pt idx="10">
                  <c:v>4.30960337417216</c:v>
                </c:pt>
                <c:pt idx="11">
                  <c:v>4.3597813152022296</c:v>
                </c:pt>
                <c:pt idx="12">
                  <c:v>4.4986442895448802</c:v>
                </c:pt>
                <c:pt idx="13">
                  <c:v>4.5898497031444103</c:v>
                </c:pt>
                <c:pt idx="14">
                  <c:v>4.4788032601580996</c:v>
                </c:pt>
                <c:pt idx="15">
                  <c:v>4.4089465191687998</c:v>
                </c:pt>
                <c:pt idx="16">
                  <c:v>4.5421163043465604</c:v>
                </c:pt>
                <c:pt idx="17">
                  <c:v>5.4993874202030097</c:v>
                </c:pt>
                <c:pt idx="18">
                  <c:v>5.2410029850035098</c:v>
                </c:pt>
                <c:pt idx="19">
                  <c:v>5.2214574811581098</c:v>
                </c:pt>
                <c:pt idx="20">
                  <c:v>5.8314832839774704</c:v>
                </c:pt>
                <c:pt idx="21">
                  <c:v>6.1554642659784102</c:v>
                </c:pt>
                <c:pt idx="22">
                  <c:v>6.0281608876585704</c:v>
                </c:pt>
                <c:pt idx="23">
                  <c:v>6.1614131875927702</c:v>
                </c:pt>
                <c:pt idx="24">
                  <c:v>7.1906179550959299</c:v>
                </c:pt>
                <c:pt idx="25">
                  <c:v>8.26599199952744</c:v>
                </c:pt>
                <c:pt idx="26">
                  <c:v>8.3628824704282891</c:v>
                </c:pt>
                <c:pt idx="27">
                  <c:v>7.8850418484870204</c:v>
                </c:pt>
                <c:pt idx="28">
                  <c:v>7.8731530654168598</c:v>
                </c:pt>
                <c:pt idx="29">
                  <c:v>8.6847171728382104</c:v>
                </c:pt>
                <c:pt idx="30">
                  <c:v>9.8071180569162397</c:v>
                </c:pt>
                <c:pt idx="31">
                  <c:v>8.1704893536766097</c:v>
                </c:pt>
                <c:pt idx="32">
                  <c:v>9.9442037884239305</c:v>
                </c:pt>
                <c:pt idx="33">
                  <c:v>9.9191992983606703</c:v>
                </c:pt>
                <c:pt idx="34">
                  <c:v>10.830843386279</c:v>
                </c:pt>
                <c:pt idx="35">
                  <c:v>9.5205167424950101</c:v>
                </c:pt>
                <c:pt idx="36">
                  <c:v>9.4066002356139098</c:v>
                </c:pt>
                <c:pt idx="37">
                  <c:v>10.245502246329</c:v>
                </c:pt>
                <c:pt idx="38">
                  <c:v>10.7727745633614</c:v>
                </c:pt>
                <c:pt idx="39">
                  <c:v>10.7418064248335</c:v>
                </c:pt>
                <c:pt idx="40">
                  <c:v>11.0307073894494</c:v>
                </c:pt>
                <c:pt idx="41">
                  <c:v>11.981376503577099</c:v>
                </c:pt>
                <c:pt idx="42">
                  <c:v>11.7125529953562</c:v>
                </c:pt>
                <c:pt idx="43">
                  <c:v>10.379627144958899</c:v>
                </c:pt>
                <c:pt idx="44">
                  <c:v>11.369697744415401</c:v>
                </c:pt>
                <c:pt idx="45">
                  <c:v>11.874572724646301</c:v>
                </c:pt>
                <c:pt idx="46">
                  <c:v>12.539969455966901</c:v>
                </c:pt>
                <c:pt idx="47">
                  <c:v>11.864832085651001</c:v>
                </c:pt>
                <c:pt idx="48">
                  <c:v>10.731487055990399</c:v>
                </c:pt>
                <c:pt idx="49">
                  <c:v>11.815308078976001</c:v>
                </c:pt>
                <c:pt idx="50">
                  <c:v>12.1259066280233</c:v>
                </c:pt>
                <c:pt idx="51">
                  <c:v>11.296402561623101</c:v>
                </c:pt>
                <c:pt idx="52">
                  <c:v>10.6736661261856</c:v>
                </c:pt>
                <c:pt idx="53">
                  <c:v>11.232737659824499</c:v>
                </c:pt>
                <c:pt idx="54">
                  <c:v>11.300749413984599</c:v>
                </c:pt>
                <c:pt idx="55">
                  <c:v>11.027309144240601</c:v>
                </c:pt>
                <c:pt idx="56">
                  <c:v>11.653413853000099</c:v>
                </c:pt>
                <c:pt idx="57">
                  <c:v>11.3772048428481</c:v>
                </c:pt>
                <c:pt idx="58">
                  <c:v>11.6036165407406</c:v>
                </c:pt>
                <c:pt idx="59">
                  <c:v>11.841057612859601</c:v>
                </c:pt>
                <c:pt idx="60">
                  <c:v>11.7382483506686</c:v>
                </c:pt>
                <c:pt idx="61">
                  <c:v>11.9491637516031</c:v>
                </c:pt>
                <c:pt idx="62">
                  <c:v>12.7817662217721</c:v>
                </c:pt>
                <c:pt idx="63">
                  <c:v>12.355860874244399</c:v>
                </c:pt>
                <c:pt idx="64">
                  <c:v>12.49044767014</c:v>
                </c:pt>
                <c:pt idx="65">
                  <c:v>12.8769236402425</c:v>
                </c:pt>
                <c:pt idx="66">
                  <c:v>14.623387358742701</c:v>
                </c:pt>
                <c:pt idx="67">
                  <c:v>15.2338862969125</c:v>
                </c:pt>
                <c:pt idx="68">
                  <c:v>14.3871587807752</c:v>
                </c:pt>
                <c:pt idx="69">
                  <c:v>14.618809700918501</c:v>
                </c:pt>
                <c:pt idx="70">
                  <c:v>14.471217497219699</c:v>
                </c:pt>
                <c:pt idx="71">
                  <c:v>14.106799520866</c:v>
                </c:pt>
                <c:pt idx="72">
                  <c:v>14.569053724340799</c:v>
                </c:pt>
                <c:pt idx="73">
                  <c:v>14.7820314228812</c:v>
                </c:pt>
                <c:pt idx="74">
                  <c:v>16.7221209829816</c:v>
                </c:pt>
                <c:pt idx="75">
                  <c:v>16.318802678864699</c:v>
                </c:pt>
                <c:pt idx="76">
                  <c:v>16.5518377685862</c:v>
                </c:pt>
                <c:pt idx="77">
                  <c:v>16.761534740028999</c:v>
                </c:pt>
                <c:pt idx="78">
                  <c:v>16.413474240422701</c:v>
                </c:pt>
                <c:pt idx="79">
                  <c:v>15.6986063156341</c:v>
                </c:pt>
                <c:pt idx="80">
                  <c:v>15.764759193851701</c:v>
                </c:pt>
                <c:pt idx="81">
                  <c:v>15.580612343702001</c:v>
                </c:pt>
                <c:pt idx="82">
                  <c:v>15.4898653426243</c:v>
                </c:pt>
                <c:pt idx="83">
                  <c:v>15.475872763616101</c:v>
                </c:pt>
                <c:pt idx="84">
                  <c:v>15.654537303395999</c:v>
                </c:pt>
                <c:pt idx="85">
                  <c:v>14.811240673820301</c:v>
                </c:pt>
                <c:pt idx="86">
                  <c:v>14.055411672112999</c:v>
                </c:pt>
                <c:pt idx="87">
                  <c:v>13.6594016068881</c:v>
                </c:pt>
                <c:pt idx="88">
                  <c:v>12.2912929136427</c:v>
                </c:pt>
                <c:pt idx="89">
                  <c:v>11.9258988254738</c:v>
                </c:pt>
                <c:pt idx="90">
                  <c:v>11.7859243792544</c:v>
                </c:pt>
                <c:pt idx="91">
                  <c:v>11.8810658890298</c:v>
                </c:pt>
                <c:pt idx="92">
                  <c:v>10.655504801613001</c:v>
                </c:pt>
                <c:pt idx="93">
                  <c:v>10.696933059178299</c:v>
                </c:pt>
                <c:pt idx="94">
                  <c:v>10.8126608035752</c:v>
                </c:pt>
                <c:pt idx="95">
                  <c:v>9.91828533654955</c:v>
                </c:pt>
                <c:pt idx="96">
                  <c:v>10.126526192301</c:v>
                </c:pt>
                <c:pt idx="97">
                  <c:v>9.9918951806448408</c:v>
                </c:pt>
                <c:pt idx="98">
                  <c:v>9.8389565078645909</c:v>
                </c:pt>
                <c:pt idx="99">
                  <c:v>9.3829502824371502</c:v>
                </c:pt>
                <c:pt idx="100">
                  <c:v>9.0482434950652202</c:v>
                </c:pt>
                <c:pt idx="101">
                  <c:v>10.1865381206634</c:v>
                </c:pt>
                <c:pt idx="102">
                  <c:v>9.0915165892612499</c:v>
                </c:pt>
                <c:pt idx="103">
                  <c:v>8.7189960425279995</c:v>
                </c:pt>
                <c:pt idx="104">
                  <c:v>8.5566138508100398</c:v>
                </c:pt>
                <c:pt idx="105">
                  <c:v>8.7878929489841795</c:v>
                </c:pt>
                <c:pt idx="106">
                  <c:v>8.4429285288600706</c:v>
                </c:pt>
                <c:pt idx="107">
                  <c:v>7.9788231595702799</c:v>
                </c:pt>
                <c:pt idx="108">
                  <c:v>7.50857777253783</c:v>
                </c:pt>
                <c:pt idx="109">
                  <c:v>7.8959211226117896</c:v>
                </c:pt>
                <c:pt idx="110">
                  <c:v>7.4051882802554996</c:v>
                </c:pt>
                <c:pt idx="111">
                  <c:v>6.9512871601866602</c:v>
                </c:pt>
                <c:pt idx="112">
                  <c:v>7.7852188471657504</c:v>
                </c:pt>
                <c:pt idx="113">
                  <c:v>8.0506256788684407</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1-BD4E-4B99-AABE-223344CB7300}"/>
            </c:ext>
          </c:extLst>
        </c:ser>
        <c:ser>
          <c:idx val="2"/>
          <c:order val="2"/>
          <c:tx>
            <c:strRef>
              <c:f>wksp!$AG$3</c:f>
              <c:strCache>
                <c:ptCount val="1"/>
                <c:pt idx="0">
                  <c:v>SMB 75th</c:v>
                </c:pt>
              </c:strCache>
            </c:strRef>
          </c:tx>
          <c:spPr>
            <a:ln>
              <a:solidFill>
                <a:schemeClr val="accent1"/>
              </a:solidFill>
            </a:ln>
          </c:spPr>
          <c:marker>
            <c:symbol val="triangle"/>
            <c:size val="5"/>
            <c:spPr>
              <a:solidFill>
                <a:schemeClr val="accent1"/>
              </a:solidFill>
              <a:ln>
                <a:solidFill>
                  <a:schemeClr val="accent1"/>
                </a:solidFill>
              </a:ln>
            </c:spPr>
          </c:marker>
          <c:cat>
            <c:numRef>
              <c:f>wksp!$U$5:$U$124</c:f>
              <c:numCache>
                <c:formatCode>m/d/yyyy</c:formatCode>
                <c:ptCount val="120"/>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numCache>
            </c:numRef>
          </c:cat>
          <c:val>
            <c:numRef>
              <c:f>wksp!$AG$5:$AG$124</c:f>
              <c:numCache>
                <c:formatCode>General</c:formatCode>
                <c:ptCount val="120"/>
                <c:pt idx="0">
                  <c:v>12.7254548290664</c:v>
                </c:pt>
                <c:pt idx="1">
                  <c:v>12.484494812594299</c:v>
                </c:pt>
                <c:pt idx="2">
                  <c:v>12.253694581280801</c:v>
                </c:pt>
                <c:pt idx="3">
                  <c:v>11.780741765183</c:v>
                </c:pt>
                <c:pt idx="4">
                  <c:v>11.7925242440683</c:v>
                </c:pt>
                <c:pt idx="5">
                  <c:v>11.245134972767801</c:v>
                </c:pt>
                <c:pt idx="6">
                  <c:v>10.7456445993031</c:v>
                </c:pt>
                <c:pt idx="7">
                  <c:v>10.1638824485266</c:v>
                </c:pt>
                <c:pt idx="8">
                  <c:v>9.9421767582549805</c:v>
                </c:pt>
                <c:pt idx="9">
                  <c:v>10.9403547837326</c:v>
                </c:pt>
                <c:pt idx="10">
                  <c:v>10.7518830363703</c:v>
                </c:pt>
                <c:pt idx="11">
                  <c:v>11.0141407708717</c:v>
                </c:pt>
                <c:pt idx="12">
                  <c:v>11.130418042479899</c:v>
                </c:pt>
                <c:pt idx="13">
                  <c:v>11.321635191963299</c:v>
                </c:pt>
                <c:pt idx="14">
                  <c:v>12.355097245369199</c:v>
                </c:pt>
                <c:pt idx="15">
                  <c:v>10.7644820576103</c:v>
                </c:pt>
                <c:pt idx="16">
                  <c:v>11.6674875786344</c:v>
                </c:pt>
                <c:pt idx="17">
                  <c:v>14.3306382066519</c:v>
                </c:pt>
                <c:pt idx="18">
                  <c:v>14.6814593065853</c:v>
                </c:pt>
                <c:pt idx="19">
                  <c:v>13.4927011977116</c:v>
                </c:pt>
                <c:pt idx="20">
                  <c:v>14.5840176433015</c:v>
                </c:pt>
                <c:pt idx="21">
                  <c:v>15.2995421355772</c:v>
                </c:pt>
                <c:pt idx="22">
                  <c:v>16.011444178594001</c:v>
                </c:pt>
                <c:pt idx="23">
                  <c:v>14.732316244212701</c:v>
                </c:pt>
                <c:pt idx="24">
                  <c:v>16.0627015520685</c:v>
                </c:pt>
                <c:pt idx="25">
                  <c:v>16.717891240767901</c:v>
                </c:pt>
                <c:pt idx="26">
                  <c:v>16.641923028821299</c:v>
                </c:pt>
                <c:pt idx="27">
                  <c:v>16.833763845716</c:v>
                </c:pt>
                <c:pt idx="28">
                  <c:v>18.0554215123293</c:v>
                </c:pt>
                <c:pt idx="29">
                  <c:v>19.646561221199999</c:v>
                </c:pt>
                <c:pt idx="30">
                  <c:v>19.830274742760199</c:v>
                </c:pt>
                <c:pt idx="31">
                  <c:v>19.5974689927734</c:v>
                </c:pt>
                <c:pt idx="32">
                  <c:v>19.530788228079398</c:v>
                </c:pt>
                <c:pt idx="33">
                  <c:v>20.471192640274701</c:v>
                </c:pt>
                <c:pt idx="34">
                  <c:v>20.176354664346999</c:v>
                </c:pt>
                <c:pt idx="35">
                  <c:v>20.0589688355711</c:v>
                </c:pt>
                <c:pt idx="36">
                  <c:v>21.307859499805499</c:v>
                </c:pt>
                <c:pt idx="37">
                  <c:v>22.744090645090701</c:v>
                </c:pt>
                <c:pt idx="38">
                  <c:v>23.907364998262899</c:v>
                </c:pt>
                <c:pt idx="39">
                  <c:v>23.560358037038299</c:v>
                </c:pt>
                <c:pt idx="40">
                  <c:v>23.498339911017698</c:v>
                </c:pt>
                <c:pt idx="41">
                  <c:v>29.023769672949999</c:v>
                </c:pt>
                <c:pt idx="42">
                  <c:v>26.635219028810599</c:v>
                </c:pt>
                <c:pt idx="43">
                  <c:v>25.1444625430005</c:v>
                </c:pt>
                <c:pt idx="44">
                  <c:v>26.584382499615501</c:v>
                </c:pt>
                <c:pt idx="45">
                  <c:v>25.9254820463876</c:v>
                </c:pt>
                <c:pt idx="46">
                  <c:v>24.484283343059801</c:v>
                </c:pt>
                <c:pt idx="47">
                  <c:v>23.782652716841</c:v>
                </c:pt>
                <c:pt idx="48">
                  <c:v>22.617730928680501</c:v>
                </c:pt>
                <c:pt idx="49">
                  <c:v>23.9008268554736</c:v>
                </c:pt>
                <c:pt idx="50">
                  <c:v>22.888482015380099</c:v>
                </c:pt>
                <c:pt idx="51">
                  <c:v>22.980601018755099</c:v>
                </c:pt>
                <c:pt idx="52">
                  <c:v>23.758279648704001</c:v>
                </c:pt>
                <c:pt idx="53">
                  <c:v>24.566578237523402</c:v>
                </c:pt>
                <c:pt idx="54">
                  <c:v>25.3178062643107</c:v>
                </c:pt>
                <c:pt idx="55">
                  <c:v>23.450457254772299</c:v>
                </c:pt>
                <c:pt idx="56">
                  <c:v>24.642957134588102</c:v>
                </c:pt>
                <c:pt idx="57">
                  <c:v>24.493866460600699</c:v>
                </c:pt>
                <c:pt idx="58">
                  <c:v>26.746192166788902</c:v>
                </c:pt>
                <c:pt idx="59">
                  <c:v>24.6455901541066</c:v>
                </c:pt>
                <c:pt idx="60">
                  <c:v>23.9799008777503</c:v>
                </c:pt>
                <c:pt idx="61">
                  <c:v>26.414334016581499</c:v>
                </c:pt>
                <c:pt idx="62">
                  <c:v>27.654048041274599</c:v>
                </c:pt>
                <c:pt idx="63">
                  <c:v>24.281131475549699</c:v>
                </c:pt>
                <c:pt idx="64">
                  <c:v>26.497016532026699</c:v>
                </c:pt>
                <c:pt idx="65">
                  <c:v>26.8240428274738</c:v>
                </c:pt>
                <c:pt idx="66">
                  <c:v>28.2805727792204</c:v>
                </c:pt>
                <c:pt idx="67">
                  <c:v>26.718409225158901</c:v>
                </c:pt>
                <c:pt idx="68">
                  <c:v>26.329706050561899</c:v>
                </c:pt>
                <c:pt idx="69">
                  <c:v>26.1177742317393</c:v>
                </c:pt>
                <c:pt idx="70">
                  <c:v>26.9270468536882</c:v>
                </c:pt>
                <c:pt idx="71">
                  <c:v>28.1613529238548</c:v>
                </c:pt>
                <c:pt idx="72">
                  <c:v>28.294833371162799</c:v>
                </c:pt>
                <c:pt idx="73">
                  <c:v>28.362870553800601</c:v>
                </c:pt>
                <c:pt idx="74">
                  <c:v>29.8721594551279</c:v>
                </c:pt>
                <c:pt idx="75">
                  <c:v>31.642603378289401</c:v>
                </c:pt>
                <c:pt idx="76">
                  <c:v>32.588838946971897</c:v>
                </c:pt>
                <c:pt idx="77">
                  <c:v>29.408230472306801</c:v>
                </c:pt>
                <c:pt idx="78">
                  <c:v>30.379544728798901</c:v>
                </c:pt>
                <c:pt idx="79">
                  <c:v>29.9477986476806</c:v>
                </c:pt>
                <c:pt idx="80">
                  <c:v>30.299300358060101</c:v>
                </c:pt>
                <c:pt idx="81">
                  <c:v>30.776247884519599</c:v>
                </c:pt>
                <c:pt idx="82">
                  <c:v>29.2529251588108</c:v>
                </c:pt>
                <c:pt idx="83">
                  <c:v>30.172635404983598</c:v>
                </c:pt>
                <c:pt idx="84">
                  <c:v>26.9644721521652</c:v>
                </c:pt>
                <c:pt idx="85">
                  <c:v>24.817347837981501</c:v>
                </c:pt>
                <c:pt idx="86">
                  <c:v>23.671628767275301</c:v>
                </c:pt>
                <c:pt idx="87">
                  <c:v>22.7067329639506</c:v>
                </c:pt>
                <c:pt idx="88">
                  <c:v>22.758954501452099</c:v>
                </c:pt>
                <c:pt idx="89">
                  <c:v>20.900848480959301</c:v>
                </c:pt>
                <c:pt idx="90">
                  <c:v>21.296119744494199</c:v>
                </c:pt>
                <c:pt idx="91">
                  <c:v>19.527264482484998</c:v>
                </c:pt>
                <c:pt idx="92">
                  <c:v>19.019664961582901</c:v>
                </c:pt>
                <c:pt idx="93">
                  <c:v>19.451107837587401</c:v>
                </c:pt>
                <c:pt idx="94">
                  <c:v>19.745411359901201</c:v>
                </c:pt>
                <c:pt idx="95">
                  <c:v>17.403364109544299</c:v>
                </c:pt>
                <c:pt idx="96">
                  <c:v>17.351519174071498</c:v>
                </c:pt>
                <c:pt idx="97">
                  <c:v>18.926998842990201</c:v>
                </c:pt>
                <c:pt idx="98">
                  <c:v>20.9033169899797</c:v>
                </c:pt>
                <c:pt idx="99">
                  <c:v>18.580859439068401</c:v>
                </c:pt>
                <c:pt idx="100">
                  <c:v>20.656718572608799</c:v>
                </c:pt>
                <c:pt idx="101">
                  <c:v>21.444803208400799</c:v>
                </c:pt>
                <c:pt idx="102">
                  <c:v>21.2779134682484</c:v>
                </c:pt>
                <c:pt idx="103">
                  <c:v>19.053779186819199</c:v>
                </c:pt>
                <c:pt idx="104">
                  <c:v>16.4927703875072</c:v>
                </c:pt>
                <c:pt idx="105">
                  <c:v>18.771012327232</c:v>
                </c:pt>
                <c:pt idx="106">
                  <c:v>21.102435023403899</c:v>
                </c:pt>
                <c:pt idx="107">
                  <c:v>17.923102591303198</c:v>
                </c:pt>
                <c:pt idx="108">
                  <c:v>19.146032246210499</c:v>
                </c:pt>
                <c:pt idx="109">
                  <c:v>20.5615084537252</c:v>
                </c:pt>
                <c:pt idx="110">
                  <c:v>21.534703697370698</c:v>
                </c:pt>
                <c:pt idx="111">
                  <c:v>17.699670484858</c:v>
                </c:pt>
                <c:pt idx="112">
                  <c:v>17.929295784201798</c:v>
                </c:pt>
                <c:pt idx="113">
                  <c:v>21.405847362333802</c:v>
                </c:pt>
                <c:pt idx="114">
                  <c:v>#N/A</c:v>
                </c:pt>
                <c:pt idx="115">
                  <c:v>#N/A</c:v>
                </c:pt>
                <c:pt idx="116">
                  <c:v>#N/A</c:v>
                </c:pt>
                <c:pt idx="117">
                  <c:v>#N/A</c:v>
                </c:pt>
                <c:pt idx="118">
                  <c:v>#N/A</c:v>
                </c:pt>
                <c:pt idx="119">
                  <c:v>#N/A</c:v>
                </c:pt>
              </c:numCache>
            </c:numRef>
          </c:val>
          <c:smooth val="0"/>
          <c:extLst>
            <c:ext xmlns:c16="http://schemas.microsoft.com/office/drawing/2014/chart" uri="{C3380CC4-5D6E-409C-BE32-E72D297353CC}">
              <c16:uniqueId val="{00000002-BD4E-4B99-AABE-223344CB7300}"/>
            </c:ext>
          </c:extLst>
        </c:ser>
        <c:dLbls>
          <c:showLegendKey val="0"/>
          <c:showVal val="0"/>
          <c:showCatName val="0"/>
          <c:showSerName val="0"/>
          <c:showPercent val="0"/>
          <c:showBubbleSize val="0"/>
        </c:dLbls>
        <c:marker val="1"/>
        <c:smooth val="0"/>
        <c:axId val="252848000"/>
        <c:axId val="252854272"/>
      </c:lineChart>
      <c:dateAx>
        <c:axId val="252848000"/>
        <c:scaling>
          <c:orientation val="minMax"/>
          <c:max val="43830"/>
          <c:min val="32874"/>
        </c:scaling>
        <c:delete val="0"/>
        <c:axPos val="b"/>
        <c:numFmt formatCode="yyyy" sourceLinked="0"/>
        <c:majorTickMark val="out"/>
        <c:minorTickMark val="none"/>
        <c:tickLblPos val="nextTo"/>
        <c:txPr>
          <a:bodyPr/>
          <a:lstStyle/>
          <a:p>
            <a:pPr>
              <a:defRPr sz="1100"/>
            </a:pPr>
            <a:endParaRPr lang="en-US"/>
          </a:p>
        </c:txPr>
        <c:crossAx val="252854272"/>
        <c:crosses val="autoZero"/>
        <c:auto val="1"/>
        <c:lblOffset val="100"/>
        <c:baseTimeUnit val="months"/>
        <c:majorUnit val="2"/>
        <c:majorTimeUnit val="years"/>
        <c:minorUnit val="1"/>
        <c:minorTimeUnit val="years"/>
      </c:dateAx>
      <c:valAx>
        <c:axId val="252854272"/>
        <c:scaling>
          <c:orientation val="minMax"/>
        </c:scaling>
        <c:delete val="0"/>
        <c:axPos val="l"/>
        <c:majorGridlines/>
        <c:title>
          <c:tx>
            <c:rich>
              <a:bodyPr rot="-5400000" vert="horz"/>
              <a:lstStyle/>
              <a:p>
                <a:pPr>
                  <a:defRPr sz="1100"/>
                </a:pPr>
                <a:r>
                  <a:rPr lang="en-US" sz="1100"/>
                  <a:t>Percent</a:t>
                </a:r>
              </a:p>
            </c:rich>
          </c:tx>
          <c:layout/>
          <c:overlay val="0"/>
        </c:title>
        <c:numFmt formatCode="General" sourceLinked="1"/>
        <c:majorTickMark val="out"/>
        <c:minorTickMark val="none"/>
        <c:tickLblPos val="nextTo"/>
        <c:txPr>
          <a:bodyPr/>
          <a:lstStyle/>
          <a:p>
            <a:pPr>
              <a:defRPr sz="1100"/>
            </a:pPr>
            <a:endParaRPr lang="en-US"/>
          </a:p>
        </c:txPr>
        <c:crossAx val="252848000"/>
        <c:crosses val="autoZero"/>
        <c:crossBetween val="between"/>
      </c:valAx>
    </c:plotArea>
    <c:legend>
      <c:legendPos val="b"/>
      <c:layout/>
      <c:overlay val="0"/>
      <c:txPr>
        <a:bodyPr/>
        <a:lstStyle/>
        <a:p>
          <a:pPr>
            <a:defRPr sz="1100"/>
          </a:pPr>
          <a:endParaRPr lang="en-US"/>
        </a:p>
      </c:txPr>
    </c:legend>
    <c:plotVisOnly val="1"/>
    <c:dispBlanksAs val="gap"/>
    <c:showDLblsOverMax val="0"/>
  </c:chart>
  <c:txPr>
    <a:bodyPr/>
    <a:lstStyle/>
    <a:p>
      <a:pPr>
        <a:defRPr sz="1200"/>
      </a:pPr>
      <a:endParaRPr lang="en-US"/>
    </a:p>
  </c:txPr>
  <c:printSettings>
    <c:headerFooter/>
    <c:pageMargins b="0.75000000000000899" l="0.70000000000000062" r="0.70000000000000062" t="0.75000000000000899" header="0.30000000000000032" footer="0.30000000000000032"/>
    <c:pageSetup/>
  </c:printSettings>
</c:chartSpace>
</file>

<file path=xl/ctrlProps/ctrlProp1.xml><?xml version="1.0" encoding="utf-8"?>
<formControlPr xmlns="http://schemas.microsoft.com/office/spreadsheetml/2009/9/main" objectType="Spin" dx="15" fmlaLink="wksp!$E$1" max="10" min="1" page="10"/>
</file>

<file path=xl/ctrlProps/ctrlProp2.xml><?xml version="1.0" encoding="utf-8"?>
<formControlPr xmlns="http://schemas.microsoft.com/office/spreadsheetml/2009/9/main" objectType="Spin" dx="15" fmlaLink="wksp!$G$1" max="4" min="1" page="10" val="2"/>
</file>

<file path=xl/ctrlProps/ctrlProp3.xml><?xml version="1.0" encoding="utf-8"?>
<formControlPr xmlns="http://schemas.microsoft.com/office/spreadsheetml/2009/9/main" objectType="Spin" dx="15" fmlaLink="wksp!$I$1" max="5" min="1" page="10"/>
</file>

<file path=xl/ctrlProps/ctrlProp4.xml><?xml version="1.0" encoding="utf-8"?>
<formControlPr xmlns="http://schemas.microsoft.com/office/spreadsheetml/2009/9/main" objectType="Spin" dx="15" fmlaLink="wksp!$C$1" max="3" min="1" page="10" val="2"/>
</file>

<file path=xl/ctrlProps/ctrlProp5.xml><?xml version="1.0" encoding="utf-8"?>
<formControlPr xmlns="http://schemas.microsoft.com/office/spreadsheetml/2009/9/main" objectType="Spin" dx="15" fmlaLink="wksp!$A$1" max="30" min="1" page="10"/>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2</xdr:row>
      <xdr:rowOff>-1</xdr:rowOff>
    </xdr:from>
    <xdr:to>
      <xdr:col>11</xdr:col>
      <xdr:colOff>333375</xdr:colOff>
      <xdr:row>24</xdr:row>
      <xdr:rowOff>180974</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xdr:row>
      <xdr:rowOff>190499</xdr:rowOff>
    </xdr:from>
    <xdr:to>
      <xdr:col>23</xdr:col>
      <xdr:colOff>333375</xdr:colOff>
      <xdr:row>24</xdr:row>
      <xdr:rowOff>180974</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26</xdr:row>
      <xdr:rowOff>0</xdr:rowOff>
    </xdr:from>
    <xdr:to>
      <xdr:col>11</xdr:col>
      <xdr:colOff>333374</xdr:colOff>
      <xdr:row>48</xdr:row>
      <xdr:rowOff>180975</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26</xdr:row>
      <xdr:rowOff>0</xdr:rowOff>
    </xdr:from>
    <xdr:to>
      <xdr:col>23</xdr:col>
      <xdr:colOff>333374</xdr:colOff>
      <xdr:row>48</xdr:row>
      <xdr:rowOff>180975</xdr:rowOff>
    </xdr:to>
    <xdr:graphicFrame macro="">
      <xdr:nvGraphicFramePr>
        <xdr:cNvPr id="49"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22</xdr:col>
          <xdr:colOff>330200</xdr:colOff>
          <xdr:row>2</xdr:row>
          <xdr:rowOff>146050</xdr:rowOff>
        </xdr:from>
        <xdr:to>
          <xdr:col>23</xdr:col>
          <xdr:colOff>215900</xdr:colOff>
          <xdr:row>5</xdr:row>
          <xdr:rowOff>120650</xdr:rowOff>
        </xdr:to>
        <xdr:sp macro="" textlink="">
          <xdr:nvSpPr>
            <xdr:cNvPr id="3075" name="Spinner 3" hidden="1">
              <a:extLst>
                <a:ext uri="{63B3BB69-23CF-44E3-9099-C40C66FF867C}">
                  <a14:compatExt spid="_x0000_s30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311150</xdr:colOff>
          <xdr:row>26</xdr:row>
          <xdr:rowOff>63500</xdr:rowOff>
        </xdr:from>
        <xdr:to>
          <xdr:col>11</xdr:col>
          <xdr:colOff>215900</xdr:colOff>
          <xdr:row>29</xdr:row>
          <xdr:rowOff>25400</xdr:rowOff>
        </xdr:to>
        <xdr:sp macro="" textlink="">
          <xdr:nvSpPr>
            <xdr:cNvPr id="3076" name="Spinner 4" hidden="1">
              <a:extLst>
                <a:ext uri="{63B3BB69-23CF-44E3-9099-C40C66FF867C}">
                  <a14:compatExt spid="_x0000_s30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406400</xdr:colOff>
          <xdr:row>26</xdr:row>
          <xdr:rowOff>44450</xdr:rowOff>
        </xdr:from>
        <xdr:to>
          <xdr:col>23</xdr:col>
          <xdr:colOff>273050</xdr:colOff>
          <xdr:row>29</xdr:row>
          <xdr:rowOff>44450</xdr:rowOff>
        </xdr:to>
        <xdr:sp macro="" textlink="">
          <xdr:nvSpPr>
            <xdr:cNvPr id="3077" name="Spinner 5" hidden="1">
              <a:extLst>
                <a:ext uri="{63B3BB69-23CF-44E3-9099-C40C66FF867C}">
                  <a14:compatExt spid="_x0000_s30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336550</xdr:colOff>
          <xdr:row>2</xdr:row>
          <xdr:rowOff>82550</xdr:rowOff>
        </xdr:from>
        <xdr:to>
          <xdr:col>11</xdr:col>
          <xdr:colOff>254000</xdr:colOff>
          <xdr:row>5</xdr:row>
          <xdr:rowOff>146050</xdr:rowOff>
        </xdr:to>
        <xdr:sp macro="" textlink="">
          <xdr:nvSpPr>
            <xdr:cNvPr id="3078" name="Spinner 6" hidden="1">
              <a:extLst>
                <a:ext uri="{63B3BB69-23CF-44E3-9099-C40C66FF867C}">
                  <a14:compatExt spid="_x0000_s30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6350</xdr:colOff>
          <xdr:row>19</xdr:row>
          <xdr:rowOff>184150</xdr:rowOff>
        </xdr:from>
        <xdr:to>
          <xdr:col>25</xdr:col>
          <xdr:colOff>577850</xdr:colOff>
          <xdr:row>24</xdr:row>
          <xdr:rowOff>6350</xdr:rowOff>
        </xdr:to>
        <xdr:sp macro="" textlink="">
          <xdr:nvSpPr>
            <xdr:cNvPr id="3081" name="Spinner 9" hidden="1">
              <a:extLst>
                <a:ext uri="{63B3BB69-23CF-44E3-9099-C40C66FF867C}">
                  <a14:compatExt spid="_x0000_s308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QV494"/>
  <sheetViews>
    <sheetView tabSelected="1" zoomScaleNormal="100" workbookViewId="0">
      <selection activeCell="I6" sqref="I6"/>
    </sheetView>
  </sheetViews>
  <sheetFormatPr defaultRowHeight="14.5" x14ac:dyDescent="0.35"/>
  <cols>
    <col min="1" max="4" width="6.6328125" customWidth="1"/>
    <col min="5" max="5" width="10" customWidth="1"/>
    <col min="6" max="7" width="6.6328125" style="1" customWidth="1"/>
    <col min="8" max="9" width="7.6328125" style="1" bestFit="1" customWidth="1"/>
    <col min="10" max="10" width="6.6328125" style="7" customWidth="1"/>
    <col min="11" max="16" width="6.6328125" style="1" customWidth="1"/>
    <col min="17" max="18" width="6.6328125" customWidth="1"/>
    <col min="19" max="22" width="6.6328125" style="1" customWidth="1"/>
    <col min="23" max="23" width="6.6328125" style="3" customWidth="1"/>
    <col min="24" max="32" width="6.6328125" style="1" customWidth="1"/>
    <col min="33" max="33" width="7.6328125" style="1" bestFit="1" customWidth="1"/>
    <col min="34" max="35" width="6.6328125" style="3" customWidth="1"/>
  </cols>
  <sheetData>
    <row r="1" spans="1:464" ht="15" thickBot="1" x14ac:dyDescent="0.4">
      <c r="A1" s="103" t="s">
        <v>286</v>
      </c>
      <c r="B1" s="104"/>
      <c r="C1" s="104"/>
      <c r="D1" s="104"/>
      <c r="E1" s="105"/>
      <c r="F1" s="84" t="s">
        <v>20</v>
      </c>
      <c r="G1" s="85"/>
      <c r="H1" s="85"/>
      <c r="I1" s="85"/>
      <c r="J1" s="85"/>
      <c r="K1" s="85"/>
      <c r="L1" s="85"/>
      <c r="M1" s="85"/>
      <c r="N1" s="85"/>
      <c r="O1" s="86"/>
      <c r="P1" s="84" t="s">
        <v>21</v>
      </c>
      <c r="Q1" s="85"/>
      <c r="R1" s="85"/>
      <c r="S1" s="85"/>
      <c r="T1" s="85"/>
      <c r="U1" s="81"/>
      <c r="V1" s="78"/>
      <c r="W1" s="78"/>
      <c r="X1" s="80"/>
      <c r="Y1" s="80"/>
      <c r="Z1" s="80"/>
      <c r="AA1" s="80"/>
      <c r="AB1" s="80"/>
      <c r="AC1" s="80"/>
      <c r="AD1" s="80"/>
      <c r="AE1" s="80"/>
      <c r="AF1" s="80"/>
      <c r="AG1" s="80"/>
      <c r="AH1" s="80"/>
      <c r="AI1" s="80"/>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row>
    <row r="2" spans="1:464" ht="15" thickBot="1" x14ac:dyDescent="0.4">
      <c r="A2" s="96"/>
      <c r="B2" s="97"/>
      <c r="C2" s="97"/>
      <c r="D2" s="97"/>
      <c r="E2" s="98"/>
      <c r="F2" s="59"/>
      <c r="G2" s="60"/>
      <c r="H2" s="60"/>
      <c r="I2" s="61"/>
      <c r="J2" s="21"/>
      <c r="K2" s="60"/>
      <c r="L2" s="60"/>
      <c r="M2" s="60"/>
      <c r="N2" s="60"/>
      <c r="O2" s="61"/>
      <c r="P2" s="59"/>
      <c r="Q2" s="60"/>
      <c r="R2" s="60"/>
      <c r="S2" s="60"/>
      <c r="T2" s="83"/>
      <c r="U2" s="81"/>
      <c r="V2" s="78"/>
      <c r="W2" s="78"/>
      <c r="X2" s="80"/>
      <c r="Y2" s="80"/>
      <c r="Z2" s="80"/>
      <c r="AA2" s="80"/>
      <c r="AB2" s="80"/>
      <c r="AC2" s="80"/>
      <c r="AD2" s="80"/>
      <c r="AE2" s="80"/>
      <c r="AF2" s="80"/>
      <c r="AG2" s="80"/>
      <c r="AH2" s="80"/>
      <c r="AI2" s="80"/>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row>
    <row r="3" spans="1:464" ht="15" customHeight="1" x14ac:dyDescent="0.35">
      <c r="A3" s="59"/>
      <c r="B3" s="60"/>
      <c r="C3" s="60"/>
      <c r="D3" s="60"/>
      <c r="E3" s="61"/>
      <c r="F3" s="56"/>
      <c r="G3" s="57"/>
      <c r="H3" s="57"/>
      <c r="I3" s="58"/>
      <c r="J3" s="15"/>
      <c r="K3" s="57"/>
      <c r="L3" s="57"/>
      <c r="M3" s="57"/>
      <c r="N3" s="57"/>
      <c r="O3" s="58"/>
      <c r="P3" s="56"/>
      <c r="Q3" s="57"/>
      <c r="R3" s="57"/>
      <c r="S3" s="57"/>
      <c r="T3" s="78"/>
      <c r="U3" s="81"/>
      <c r="V3" s="78"/>
      <c r="W3" s="78"/>
      <c r="X3" s="80"/>
      <c r="Y3" s="80"/>
      <c r="Z3" s="80"/>
      <c r="AA3" s="80"/>
      <c r="AB3" s="80"/>
      <c r="AC3" s="80"/>
      <c r="AD3" s="80"/>
      <c r="AE3" s="80"/>
      <c r="AF3" s="80"/>
      <c r="AG3" s="80"/>
      <c r="AH3" s="80"/>
      <c r="AI3" s="80"/>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row>
    <row r="4" spans="1:464" ht="15" customHeight="1" x14ac:dyDescent="0.35">
      <c r="A4" s="92" t="s">
        <v>0</v>
      </c>
      <c r="B4" s="93"/>
      <c r="C4" s="93"/>
      <c r="D4" s="93"/>
      <c r="E4" s="94"/>
      <c r="F4" s="53" t="s">
        <v>1</v>
      </c>
      <c r="G4" s="9" t="s">
        <v>13</v>
      </c>
      <c r="H4" s="9" t="s">
        <v>11</v>
      </c>
      <c r="I4" s="12" t="s">
        <v>12</v>
      </c>
      <c r="J4" s="53" t="s">
        <v>9</v>
      </c>
      <c r="K4" s="54" t="s">
        <v>6</v>
      </c>
      <c r="L4" s="54" t="s">
        <v>4</v>
      </c>
      <c r="M4" s="54" t="s">
        <v>5</v>
      </c>
      <c r="N4" s="54" t="s">
        <v>7</v>
      </c>
      <c r="O4" s="55" t="s">
        <v>8</v>
      </c>
      <c r="P4" s="56"/>
      <c r="Q4" s="14" t="s">
        <v>29</v>
      </c>
      <c r="R4" s="57"/>
      <c r="S4" s="54" t="s">
        <v>31</v>
      </c>
      <c r="T4" s="116" t="s">
        <v>30</v>
      </c>
      <c r="U4" s="81"/>
      <c r="V4" s="78"/>
      <c r="W4" s="78"/>
      <c r="X4" s="80"/>
      <c r="Y4" s="80"/>
      <c r="Z4" s="80"/>
      <c r="AA4" s="80"/>
      <c r="AB4" s="80"/>
      <c r="AC4" s="80"/>
      <c r="AD4" s="80"/>
      <c r="AE4" s="80"/>
      <c r="AF4" s="80"/>
      <c r="AG4" s="80"/>
      <c r="AH4" s="80"/>
      <c r="AI4" s="80"/>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row>
    <row r="5" spans="1:464" x14ac:dyDescent="0.35">
      <c r="A5" s="89" t="s">
        <v>22</v>
      </c>
      <c r="B5" s="90"/>
      <c r="C5" s="90"/>
      <c r="D5" s="90"/>
      <c r="E5" s="91"/>
      <c r="F5" s="1">
        <v>5</v>
      </c>
      <c r="G5" s="1">
        <v>90</v>
      </c>
      <c r="H5" s="6">
        <f t="shared" ref="H5:I8" si="0">F5/F$10</f>
        <v>9.6153846153846159E-2</v>
      </c>
      <c r="I5" s="10">
        <f t="shared" si="0"/>
        <v>0.16949152542372881</v>
      </c>
      <c r="J5" s="1">
        <v>1</v>
      </c>
      <c r="K5" s="1">
        <v>57</v>
      </c>
      <c r="L5" s="1">
        <v>9</v>
      </c>
      <c r="M5" s="1">
        <v>11</v>
      </c>
      <c r="N5" s="1">
        <v>11</v>
      </c>
      <c r="O5" s="1">
        <v>1</v>
      </c>
      <c r="P5" s="53" t="s">
        <v>9</v>
      </c>
      <c r="Q5" s="1">
        <v>16</v>
      </c>
      <c r="R5" s="6">
        <f t="shared" ref="R5:R10" si="1">Q5/Q$12</f>
        <v>3.7383177570093455E-2</v>
      </c>
      <c r="S5" s="1">
        <v>1</v>
      </c>
      <c r="T5" s="1">
        <v>0</v>
      </c>
      <c r="U5" s="81"/>
      <c r="V5" s="78"/>
      <c r="W5" s="78"/>
      <c r="X5" s="80"/>
      <c r="Y5" s="80"/>
      <c r="Z5" s="80"/>
      <c r="AA5" s="80"/>
      <c r="AB5" s="80"/>
      <c r="AC5" s="80"/>
      <c r="AD5" s="80"/>
      <c r="AE5" s="80"/>
      <c r="AF5" s="80"/>
      <c r="AG5" s="80"/>
      <c r="AH5" s="80"/>
      <c r="AI5" s="80"/>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row>
    <row r="6" spans="1:464" x14ac:dyDescent="0.35">
      <c r="A6" s="89" t="s">
        <v>23</v>
      </c>
      <c r="B6" s="90"/>
      <c r="C6" s="90"/>
      <c r="D6" s="90"/>
      <c r="E6" s="91"/>
      <c r="F6" s="1">
        <v>10</v>
      </c>
      <c r="G6" s="1">
        <v>135</v>
      </c>
      <c r="H6" s="6">
        <f t="shared" si="0"/>
        <v>0.19230769230769232</v>
      </c>
      <c r="I6" s="10">
        <f t="shared" si="0"/>
        <v>0.25423728813559321</v>
      </c>
      <c r="J6" s="1">
        <v>2</v>
      </c>
      <c r="K6" s="1">
        <v>72</v>
      </c>
      <c r="L6" s="1">
        <v>12</v>
      </c>
      <c r="M6" s="1">
        <v>21</v>
      </c>
      <c r="N6" s="1">
        <v>16</v>
      </c>
      <c r="O6" s="1">
        <v>12</v>
      </c>
      <c r="P6" s="53" t="s">
        <v>6</v>
      </c>
      <c r="Q6" s="1">
        <v>222</v>
      </c>
      <c r="R6" s="6">
        <f t="shared" si="1"/>
        <v>0.51869158878504673</v>
      </c>
      <c r="S6" s="1">
        <v>6</v>
      </c>
      <c r="T6" s="1">
        <v>2</v>
      </c>
      <c r="U6" s="81"/>
      <c r="V6" s="78"/>
      <c r="W6" s="78"/>
      <c r="X6" s="80"/>
      <c r="Y6" s="80"/>
      <c r="Z6" s="80"/>
      <c r="AA6" s="80"/>
      <c r="AB6" s="80"/>
      <c r="AC6" s="80"/>
      <c r="AD6" s="80"/>
      <c r="AE6" s="80"/>
      <c r="AF6" s="80"/>
      <c r="AG6" s="80"/>
      <c r="AH6" s="80"/>
      <c r="AI6" s="80"/>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row>
    <row r="7" spans="1:464" x14ac:dyDescent="0.35">
      <c r="A7" s="89" t="s">
        <v>24</v>
      </c>
      <c r="B7" s="90"/>
      <c r="C7" s="90"/>
      <c r="D7" s="90"/>
      <c r="E7" s="91"/>
      <c r="F7" s="1">
        <v>9</v>
      </c>
      <c r="G7" s="1">
        <v>133</v>
      </c>
      <c r="H7" s="6">
        <f t="shared" si="0"/>
        <v>0.17307692307692307</v>
      </c>
      <c r="I7" s="10">
        <f t="shared" si="0"/>
        <v>0.2504708097928437</v>
      </c>
      <c r="J7" s="1">
        <v>7</v>
      </c>
      <c r="K7" s="1">
        <v>72</v>
      </c>
      <c r="L7" s="1">
        <v>12</v>
      </c>
      <c r="M7" s="1">
        <v>17</v>
      </c>
      <c r="N7" s="1">
        <v>12</v>
      </c>
      <c r="O7" s="1">
        <v>13</v>
      </c>
      <c r="P7" s="53" t="s">
        <v>4</v>
      </c>
      <c r="Q7" s="1">
        <v>41</v>
      </c>
      <c r="R7" s="6">
        <f t="shared" si="1"/>
        <v>9.5794392523364483E-2</v>
      </c>
      <c r="S7" s="1">
        <v>3</v>
      </c>
      <c r="T7" s="1">
        <v>0</v>
      </c>
      <c r="U7" s="81"/>
      <c r="V7" s="78"/>
      <c r="W7" s="78"/>
      <c r="X7" s="80"/>
      <c r="Y7" s="80"/>
      <c r="Z7" s="80"/>
      <c r="AA7" s="80"/>
      <c r="AB7" s="80"/>
      <c r="AC7" s="80"/>
      <c r="AD7" s="80"/>
      <c r="AE7" s="80"/>
      <c r="AF7" s="80"/>
      <c r="AG7" s="80"/>
      <c r="AH7" s="80"/>
      <c r="AI7" s="80"/>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row>
    <row r="8" spans="1:464" x14ac:dyDescent="0.35">
      <c r="A8" s="89" t="s">
        <v>25</v>
      </c>
      <c r="B8" s="90"/>
      <c r="C8" s="90"/>
      <c r="D8" s="90"/>
      <c r="E8" s="91"/>
      <c r="F8" s="1">
        <v>28</v>
      </c>
      <c r="G8" s="1">
        <v>173</v>
      </c>
      <c r="H8" s="6">
        <f t="shared" si="0"/>
        <v>0.53846153846153844</v>
      </c>
      <c r="I8" s="10">
        <f t="shared" si="0"/>
        <v>0.32580037664783429</v>
      </c>
      <c r="J8" s="1">
        <v>7</v>
      </c>
      <c r="K8" s="1">
        <v>85</v>
      </c>
      <c r="L8" s="1">
        <v>13</v>
      </c>
      <c r="M8" s="1">
        <v>24</v>
      </c>
      <c r="N8" s="1">
        <v>23</v>
      </c>
      <c r="O8" s="1">
        <v>20</v>
      </c>
      <c r="P8" s="53" t="s">
        <v>5</v>
      </c>
      <c r="Q8" s="1">
        <v>59</v>
      </c>
      <c r="R8" s="6">
        <f t="shared" si="1"/>
        <v>0.13785046728971961</v>
      </c>
      <c r="S8" s="1">
        <v>7</v>
      </c>
      <c r="T8" s="1">
        <v>0</v>
      </c>
      <c r="U8" s="81"/>
      <c r="V8" s="78"/>
      <c r="W8" s="78"/>
      <c r="X8" s="80"/>
      <c r="Y8" s="80"/>
      <c r="Z8" s="80"/>
      <c r="AA8" s="80"/>
      <c r="AB8" s="80"/>
      <c r="AC8" s="80"/>
      <c r="AD8" s="80"/>
      <c r="AE8" s="80"/>
      <c r="AF8" s="80"/>
      <c r="AG8" s="80"/>
      <c r="AH8" s="80"/>
      <c r="AI8" s="80"/>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row>
    <row r="9" spans="1:464" x14ac:dyDescent="0.35">
      <c r="A9" s="89"/>
      <c r="B9" s="90"/>
      <c r="C9" s="90"/>
      <c r="D9" s="90"/>
      <c r="E9" s="91"/>
      <c r="F9" s="56"/>
      <c r="G9" s="57"/>
      <c r="H9" s="57"/>
      <c r="I9" s="58"/>
      <c r="J9" s="56"/>
      <c r="K9" s="57"/>
      <c r="L9" s="57"/>
      <c r="M9" s="57"/>
      <c r="N9" s="57"/>
      <c r="O9" s="58"/>
      <c r="P9" s="53" t="s">
        <v>7</v>
      </c>
      <c r="Q9" s="1">
        <v>47</v>
      </c>
      <c r="R9" s="6">
        <f t="shared" si="1"/>
        <v>0.10981308411214953</v>
      </c>
      <c r="S9" s="1">
        <v>7</v>
      </c>
      <c r="T9" s="1">
        <v>1</v>
      </c>
      <c r="U9" s="81"/>
      <c r="V9" s="78"/>
      <c r="W9" s="78"/>
      <c r="X9" s="80"/>
      <c r="Y9" s="80"/>
      <c r="Z9" s="80"/>
      <c r="AA9" s="80"/>
      <c r="AB9" s="80"/>
      <c r="AC9" s="80"/>
      <c r="AD9" s="80"/>
      <c r="AE9" s="80"/>
      <c r="AF9" s="80"/>
      <c r="AG9" s="80"/>
      <c r="AH9" s="80"/>
      <c r="AI9" s="80"/>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row>
    <row r="10" spans="1:464" x14ac:dyDescent="0.35">
      <c r="A10" s="89" t="s">
        <v>19</v>
      </c>
      <c r="B10" s="90"/>
      <c r="C10" s="90"/>
      <c r="D10" s="90"/>
      <c r="E10" s="91"/>
      <c r="F10" s="56">
        <f>SUM(F5:F8)</f>
        <v>52</v>
      </c>
      <c r="G10" s="57">
        <f>SUM(G5:G8)</f>
        <v>531</v>
      </c>
      <c r="H10" s="57"/>
      <c r="I10" s="58"/>
      <c r="J10" s="56">
        <f>SUM(J5:J8)</f>
        <v>17</v>
      </c>
      <c r="K10" s="57">
        <f t="shared" ref="K10:O10" si="2">SUM(K5:K8)</f>
        <v>286</v>
      </c>
      <c r="L10" s="57">
        <f t="shared" si="2"/>
        <v>46</v>
      </c>
      <c r="M10" s="57">
        <f t="shared" si="2"/>
        <v>73</v>
      </c>
      <c r="N10" s="57">
        <f t="shared" si="2"/>
        <v>62</v>
      </c>
      <c r="O10" s="57">
        <f t="shared" si="2"/>
        <v>46</v>
      </c>
      <c r="P10" s="53" t="s">
        <v>8</v>
      </c>
      <c r="Q10" s="1">
        <v>43</v>
      </c>
      <c r="R10" s="6">
        <f t="shared" si="1"/>
        <v>0.10046728971962617</v>
      </c>
      <c r="S10" s="1">
        <v>0</v>
      </c>
      <c r="T10" s="1">
        <v>0</v>
      </c>
      <c r="U10" s="81"/>
      <c r="V10" s="78"/>
      <c r="W10" s="78"/>
      <c r="X10" s="80"/>
      <c r="Y10" s="80"/>
      <c r="Z10" s="80"/>
      <c r="AA10" s="80"/>
      <c r="AB10" s="80"/>
      <c r="AC10" s="80"/>
      <c r="AD10" s="80"/>
      <c r="AE10" s="80"/>
      <c r="AF10" s="80"/>
      <c r="AG10" s="80"/>
      <c r="AH10" s="80"/>
      <c r="AI10" s="80"/>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row>
    <row r="11" spans="1:464" x14ac:dyDescent="0.35">
      <c r="A11" s="89"/>
      <c r="B11" s="90"/>
      <c r="C11" s="90"/>
      <c r="D11" s="90"/>
      <c r="E11" s="91"/>
      <c r="F11" s="56"/>
      <c r="G11" s="57"/>
      <c r="H11" s="57"/>
      <c r="I11" s="58"/>
      <c r="J11" s="13">
        <f t="shared" ref="J11:O11" si="3">J10/$G10</f>
        <v>3.2015065913370999E-2</v>
      </c>
      <c r="K11" s="6">
        <f t="shared" si="3"/>
        <v>0.53860640301318263</v>
      </c>
      <c r="L11" s="6">
        <f t="shared" si="3"/>
        <v>8.6629001883239173E-2</v>
      </c>
      <c r="M11" s="6">
        <f t="shared" si="3"/>
        <v>0.13747645951035781</v>
      </c>
      <c r="N11" s="6">
        <f t="shared" si="3"/>
        <v>0.1167608286252354</v>
      </c>
      <c r="O11" s="10">
        <f t="shared" si="3"/>
        <v>8.6629001883239173E-2</v>
      </c>
      <c r="P11" s="56"/>
      <c r="Q11" s="57"/>
      <c r="R11" s="57"/>
      <c r="S11" s="57"/>
      <c r="T11" s="78"/>
      <c r="U11" s="81"/>
      <c r="V11" s="78"/>
      <c r="W11" s="78"/>
      <c r="X11" s="80"/>
      <c r="Y11" s="80"/>
      <c r="Z11" s="80"/>
      <c r="AA11" s="80"/>
      <c r="AB11" s="80"/>
      <c r="AC11" s="80"/>
      <c r="AD11" s="80"/>
      <c r="AE11" s="80"/>
      <c r="AF11" s="80"/>
      <c r="AG11" s="80"/>
      <c r="AH11" s="80"/>
      <c r="AI11" s="80"/>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row>
    <row r="12" spans="1:464" x14ac:dyDescent="0.35">
      <c r="A12" s="89"/>
      <c r="B12" s="90"/>
      <c r="C12" s="90"/>
      <c r="D12" s="90"/>
      <c r="E12" s="91"/>
      <c r="F12" s="56"/>
      <c r="G12" s="57"/>
      <c r="H12" s="57"/>
      <c r="I12" s="58"/>
      <c r="J12" s="56"/>
      <c r="K12" s="57"/>
      <c r="L12" s="57"/>
      <c r="M12" s="57"/>
      <c r="N12" s="57"/>
      <c r="O12" s="58"/>
      <c r="P12" s="53" t="s">
        <v>19</v>
      </c>
      <c r="Q12" s="57">
        <f>SUM(Q5:Q10)</f>
        <v>428</v>
      </c>
      <c r="R12" s="57"/>
      <c r="S12" s="57">
        <f>SUM(S5:S10)</f>
        <v>24</v>
      </c>
      <c r="T12" s="78">
        <f>SUM(T5:T10)</f>
        <v>3</v>
      </c>
      <c r="U12" s="81"/>
      <c r="V12" s="78"/>
      <c r="W12" s="78"/>
      <c r="X12" s="80"/>
      <c r="Y12" s="80"/>
      <c r="Z12" s="80"/>
      <c r="AA12" s="80"/>
      <c r="AB12" s="80"/>
      <c r="AC12" s="80"/>
      <c r="AD12" s="80"/>
      <c r="AE12" s="80"/>
      <c r="AF12" s="80"/>
      <c r="AG12" s="80"/>
      <c r="AH12" s="80"/>
      <c r="AI12" s="80"/>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row>
    <row r="13" spans="1:464" x14ac:dyDescent="0.35">
      <c r="A13" s="92" t="s">
        <v>17</v>
      </c>
      <c r="B13" s="93"/>
      <c r="C13" s="93"/>
      <c r="D13" s="93"/>
      <c r="E13" s="94"/>
      <c r="F13" s="56"/>
      <c r="G13" s="57"/>
      <c r="H13" s="57"/>
      <c r="I13" s="58"/>
      <c r="J13" s="1">
        <v>3</v>
      </c>
      <c r="K13" s="1">
        <v>18</v>
      </c>
      <c r="L13" s="1">
        <v>17</v>
      </c>
      <c r="M13" s="1">
        <v>3</v>
      </c>
      <c r="N13" s="1">
        <v>5</v>
      </c>
      <c r="O13" s="1">
        <v>6</v>
      </c>
      <c r="P13" s="56"/>
      <c r="Q13" s="57"/>
      <c r="R13" s="57"/>
      <c r="S13" s="57"/>
      <c r="T13" s="78"/>
      <c r="U13" s="81"/>
      <c r="V13" s="78"/>
      <c r="W13" s="78"/>
      <c r="X13" s="80"/>
      <c r="Y13" s="80"/>
      <c r="Z13" s="80"/>
      <c r="AA13" s="80"/>
      <c r="AB13" s="80"/>
      <c r="AC13" s="80"/>
      <c r="AD13" s="80"/>
      <c r="AE13" s="80"/>
      <c r="AF13" s="80"/>
      <c r="AG13" s="80"/>
      <c r="AH13" s="80"/>
      <c r="AI13" s="80"/>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row>
    <row r="14" spans="1:464" x14ac:dyDescent="0.35">
      <c r="A14" s="89"/>
      <c r="B14" s="90"/>
      <c r="C14" s="90"/>
      <c r="D14" s="90"/>
      <c r="E14" s="91"/>
      <c r="F14" s="56"/>
      <c r="G14" s="57"/>
      <c r="H14" s="57"/>
      <c r="I14" s="58"/>
      <c r="J14" s="13">
        <f t="shared" ref="J14:O14" si="4">J13/$F$10</f>
        <v>5.7692307692307696E-2</v>
      </c>
      <c r="K14" s="6">
        <f t="shared" si="4"/>
        <v>0.34615384615384615</v>
      </c>
      <c r="L14" s="6">
        <f t="shared" si="4"/>
        <v>0.32692307692307693</v>
      </c>
      <c r="M14" s="6">
        <f t="shared" si="4"/>
        <v>5.7692307692307696E-2</v>
      </c>
      <c r="N14" s="6">
        <f t="shared" si="4"/>
        <v>9.6153846153846159E-2</v>
      </c>
      <c r="O14" s="10">
        <f t="shared" si="4"/>
        <v>0.11538461538461539</v>
      </c>
      <c r="P14" s="56"/>
      <c r="Q14" s="54"/>
      <c r="R14" s="54"/>
      <c r="S14" s="54"/>
      <c r="T14" s="78"/>
      <c r="U14" s="81"/>
      <c r="V14" s="78"/>
      <c r="W14" s="78"/>
      <c r="X14" s="80"/>
      <c r="Y14" s="80"/>
      <c r="Z14" s="80"/>
      <c r="AA14" s="80"/>
      <c r="AB14" s="80"/>
      <c r="AC14" s="80"/>
      <c r="AD14" s="80"/>
      <c r="AE14" s="80"/>
      <c r="AF14" s="80"/>
      <c r="AG14" s="80"/>
      <c r="AH14" s="80"/>
      <c r="AI14" s="80"/>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row>
    <row r="15" spans="1:464" x14ac:dyDescent="0.35">
      <c r="A15" s="89"/>
      <c r="B15" s="90"/>
      <c r="C15" s="90"/>
      <c r="D15" s="90"/>
      <c r="E15" s="91"/>
      <c r="F15" s="56"/>
      <c r="G15" s="57"/>
      <c r="H15" s="57"/>
      <c r="I15" s="58"/>
      <c r="J15" s="56"/>
      <c r="K15" s="57"/>
      <c r="L15" s="57"/>
      <c r="M15" s="57"/>
      <c r="N15" s="57"/>
      <c r="O15" s="58"/>
      <c r="P15" s="56"/>
      <c r="Q15" s="57"/>
      <c r="R15" s="57"/>
      <c r="S15" s="57"/>
      <c r="T15" s="78"/>
      <c r="U15" s="81"/>
      <c r="V15" s="78"/>
      <c r="W15" s="78"/>
      <c r="X15" s="80"/>
      <c r="Y15" s="80"/>
      <c r="Z15" s="80"/>
      <c r="AA15" s="80"/>
      <c r="AB15" s="80"/>
      <c r="AC15" s="80"/>
      <c r="AD15" s="80"/>
      <c r="AE15" s="80"/>
      <c r="AF15" s="80"/>
      <c r="AG15" s="80"/>
      <c r="AH15" s="80"/>
      <c r="AI15" s="80"/>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row>
    <row r="16" spans="1:464" x14ac:dyDescent="0.35">
      <c r="A16" s="92" t="s">
        <v>60</v>
      </c>
      <c r="B16" s="93"/>
      <c r="C16" s="93"/>
      <c r="D16" s="93"/>
      <c r="E16" s="94"/>
      <c r="F16" s="53" t="s">
        <v>1</v>
      </c>
      <c r="G16" s="54" t="s">
        <v>13</v>
      </c>
      <c r="H16" s="54" t="s">
        <v>11</v>
      </c>
      <c r="I16" s="55" t="s">
        <v>12</v>
      </c>
      <c r="J16" s="53" t="s">
        <v>9</v>
      </c>
      <c r="K16" s="54" t="s">
        <v>6</v>
      </c>
      <c r="L16" s="54" t="s">
        <v>4</v>
      </c>
      <c r="M16" s="54" t="s">
        <v>5</v>
      </c>
      <c r="N16" s="54" t="s">
        <v>7</v>
      </c>
      <c r="O16" s="55" t="s">
        <v>8</v>
      </c>
      <c r="P16" s="56"/>
      <c r="Q16" s="54"/>
      <c r="R16" s="54"/>
      <c r="S16" s="54"/>
      <c r="T16" s="78"/>
      <c r="U16" s="81"/>
      <c r="V16" s="78"/>
      <c r="W16" s="78"/>
      <c r="X16" s="80"/>
      <c r="Y16" s="80"/>
      <c r="Z16" s="80"/>
      <c r="AA16" s="80"/>
      <c r="AB16" s="80"/>
      <c r="AC16" s="80"/>
      <c r="AD16" s="80"/>
      <c r="AE16" s="80"/>
      <c r="AF16" s="80"/>
      <c r="AG16" s="80"/>
      <c r="AH16" s="80"/>
      <c r="AI16" s="80"/>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row>
    <row r="17" spans="1:464" x14ac:dyDescent="0.35">
      <c r="A17" s="89" t="s">
        <v>26</v>
      </c>
      <c r="B17" s="90"/>
      <c r="C17" s="90"/>
      <c r="D17" s="90"/>
      <c r="E17" s="91"/>
      <c r="F17" s="1">
        <v>25</v>
      </c>
      <c r="G17" s="1">
        <v>269</v>
      </c>
      <c r="H17" s="6">
        <f t="shared" ref="H17" si="5">F17/F$10</f>
        <v>0.48076923076923078</v>
      </c>
      <c r="I17" s="10">
        <f t="shared" ref="I17" si="6">G17/G$10</f>
        <v>0.50659133709981163</v>
      </c>
      <c r="J17" s="1">
        <v>0</v>
      </c>
      <c r="K17" s="1">
        <v>127</v>
      </c>
      <c r="L17" s="1">
        <v>23</v>
      </c>
      <c r="M17" s="1">
        <v>57</v>
      </c>
      <c r="N17" s="1">
        <v>48</v>
      </c>
      <c r="O17" s="1">
        <v>14</v>
      </c>
      <c r="P17" s="56"/>
      <c r="Q17" s="57"/>
      <c r="R17" s="57"/>
      <c r="S17" s="57"/>
      <c r="T17" s="78"/>
      <c r="U17" s="81"/>
      <c r="V17" s="78"/>
      <c r="W17" s="78"/>
      <c r="X17" s="80"/>
      <c r="Y17" s="80"/>
      <c r="Z17" s="80"/>
      <c r="AA17" s="80"/>
      <c r="AB17" s="80"/>
      <c r="AC17" s="80"/>
      <c r="AD17" s="80"/>
      <c r="AE17" s="80"/>
      <c r="AF17" s="80"/>
      <c r="AG17" s="80"/>
      <c r="AH17" s="80"/>
      <c r="AI17" s="80"/>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row>
    <row r="18" spans="1:464" x14ac:dyDescent="0.35">
      <c r="A18" s="89" t="s">
        <v>61</v>
      </c>
      <c r="B18" s="90"/>
      <c r="C18" s="90"/>
      <c r="D18" s="90"/>
      <c r="E18" s="91"/>
      <c r="F18" s="1">
        <v>19</v>
      </c>
      <c r="G18" s="1">
        <v>191</v>
      </c>
      <c r="H18" s="6">
        <f t="shared" ref="H18:I21" si="7">F18/F$10</f>
        <v>0.36538461538461536</v>
      </c>
      <c r="I18" s="10">
        <f t="shared" si="7"/>
        <v>0.35969868173258002</v>
      </c>
      <c r="J18" s="1">
        <v>3</v>
      </c>
      <c r="K18" s="1">
        <v>101</v>
      </c>
      <c r="L18" s="1">
        <v>22</v>
      </c>
      <c r="M18" s="1">
        <v>20</v>
      </c>
      <c r="N18" s="1">
        <v>24</v>
      </c>
      <c r="O18" s="1">
        <v>21</v>
      </c>
      <c r="P18" s="56"/>
      <c r="Q18" s="57"/>
      <c r="R18" s="57"/>
      <c r="S18" s="57"/>
      <c r="T18" s="78"/>
      <c r="U18" s="81"/>
      <c r="V18" s="78"/>
      <c r="W18" s="78"/>
      <c r="X18" s="80"/>
      <c r="Y18" s="80"/>
      <c r="Z18" s="80"/>
      <c r="AA18" s="80"/>
      <c r="AB18" s="80"/>
      <c r="AC18" s="80"/>
      <c r="AD18" s="80"/>
      <c r="AE18" s="80"/>
      <c r="AF18" s="80"/>
      <c r="AG18" s="80"/>
      <c r="AH18" s="80"/>
      <c r="AI18" s="80"/>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row>
    <row r="19" spans="1:464" x14ac:dyDescent="0.35">
      <c r="A19" s="89" t="s">
        <v>38</v>
      </c>
      <c r="B19" s="90"/>
      <c r="C19" s="90"/>
      <c r="D19" s="90"/>
      <c r="E19" s="91"/>
      <c r="F19" s="1">
        <v>9</v>
      </c>
      <c r="G19" s="1">
        <v>125</v>
      </c>
      <c r="H19" s="6">
        <f t="shared" si="7"/>
        <v>0.17307692307692307</v>
      </c>
      <c r="I19" s="10">
        <f t="shared" si="7"/>
        <v>0.23540489642184556</v>
      </c>
      <c r="J19" s="1">
        <v>10</v>
      </c>
      <c r="K19" s="1">
        <v>83</v>
      </c>
      <c r="L19" s="1">
        <v>8</v>
      </c>
      <c r="M19" s="1">
        <v>5</v>
      </c>
      <c r="N19" s="1">
        <v>2</v>
      </c>
      <c r="O19" s="1">
        <v>17</v>
      </c>
      <c r="P19" s="56"/>
      <c r="Q19" s="57"/>
      <c r="R19" s="57"/>
      <c r="S19" s="57"/>
      <c r="T19" s="78"/>
      <c r="U19" s="81"/>
      <c r="V19" s="78"/>
      <c r="W19" s="78"/>
      <c r="X19" s="80"/>
      <c r="Y19" s="80"/>
      <c r="Z19" s="80"/>
      <c r="AA19" s="80"/>
      <c r="AB19" s="80"/>
      <c r="AC19" s="80"/>
      <c r="AD19" s="80"/>
      <c r="AE19" s="80"/>
      <c r="AF19" s="80"/>
      <c r="AG19" s="80"/>
      <c r="AH19" s="80"/>
      <c r="AI19" s="80"/>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row>
    <row r="20" spans="1:464" x14ac:dyDescent="0.35">
      <c r="A20" s="89" t="s">
        <v>3</v>
      </c>
      <c r="B20" s="90"/>
      <c r="C20" s="90"/>
      <c r="D20" s="90"/>
      <c r="E20" s="91"/>
      <c r="F20" s="1">
        <v>1</v>
      </c>
      <c r="G20" s="1">
        <v>48</v>
      </c>
      <c r="H20" s="6">
        <f t="shared" si="7"/>
        <v>1.9230769230769232E-2</v>
      </c>
      <c r="I20" s="10">
        <f t="shared" si="7"/>
        <v>9.03954802259887E-2</v>
      </c>
      <c r="J20" s="1">
        <v>2</v>
      </c>
      <c r="K20" s="1">
        <v>30</v>
      </c>
      <c r="L20" s="1">
        <v>2</v>
      </c>
      <c r="M20" s="1">
        <v>8</v>
      </c>
      <c r="N20" s="1">
        <v>5</v>
      </c>
      <c r="O20" s="1">
        <v>1</v>
      </c>
      <c r="P20" s="56"/>
      <c r="Q20" s="57"/>
      <c r="R20" s="57"/>
      <c r="S20" s="57"/>
      <c r="T20" s="78"/>
      <c r="U20" s="81"/>
      <c r="V20" s="78"/>
      <c r="W20" s="78"/>
      <c r="X20" s="80"/>
      <c r="Y20" s="80"/>
      <c r="Z20" s="80"/>
      <c r="AA20" s="80"/>
      <c r="AB20" s="80"/>
      <c r="AC20" s="80"/>
      <c r="AD20" s="80"/>
      <c r="AE20" s="80"/>
      <c r="AF20" s="80"/>
      <c r="AG20" s="80"/>
      <c r="AH20" s="80"/>
      <c r="AI20" s="80"/>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row>
    <row r="21" spans="1:464" ht="15" thickBot="1" x14ac:dyDescent="0.4">
      <c r="A21" s="95" t="s">
        <v>44</v>
      </c>
      <c r="B21" s="101"/>
      <c r="C21" s="101"/>
      <c r="D21" s="101"/>
      <c r="E21" s="102"/>
      <c r="F21" s="1">
        <v>6</v>
      </c>
      <c r="G21" s="1">
        <v>51</v>
      </c>
      <c r="H21" s="8">
        <f t="shared" si="7"/>
        <v>0.11538461538461539</v>
      </c>
      <c r="I21" s="11">
        <f t="shared" si="7"/>
        <v>9.6045197740112997E-2</v>
      </c>
      <c r="J21" s="1">
        <v>4</v>
      </c>
      <c r="K21" s="1">
        <v>29</v>
      </c>
      <c r="L21" s="1">
        <v>3</v>
      </c>
      <c r="M21" s="1">
        <v>1</v>
      </c>
      <c r="N21" s="1">
        <v>6</v>
      </c>
      <c r="O21" s="1">
        <v>7</v>
      </c>
      <c r="P21" s="62"/>
      <c r="Q21" s="34"/>
      <c r="R21" s="34"/>
      <c r="S21" s="34"/>
      <c r="T21" s="79"/>
      <c r="U21" s="82"/>
      <c r="V21" s="79"/>
      <c r="W21" s="79"/>
      <c r="X21" s="65"/>
      <c r="Y21" s="65"/>
      <c r="Z21" s="65"/>
      <c r="AA21" s="65"/>
      <c r="AB21" s="65"/>
      <c r="AC21" s="65"/>
      <c r="AD21" s="65"/>
      <c r="AE21" s="65"/>
      <c r="AF21" s="65"/>
      <c r="AG21" s="65"/>
      <c r="AH21" s="65"/>
      <c r="AI21" s="65"/>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row>
    <row r="22" spans="1:464" x14ac:dyDescent="0.35">
      <c r="A22" s="87" t="s">
        <v>28</v>
      </c>
      <c r="B22" s="88"/>
      <c r="C22" s="88"/>
      <c r="D22" s="88"/>
      <c r="E22" s="108"/>
      <c r="F22" s="109" t="s">
        <v>1</v>
      </c>
      <c r="G22" s="108"/>
      <c r="H22" s="108"/>
      <c r="I22" s="108"/>
      <c r="J22" s="109" t="s">
        <v>41</v>
      </c>
      <c r="K22" s="108"/>
      <c r="L22" s="108"/>
      <c r="M22" s="110"/>
      <c r="N22" s="109" t="s">
        <v>9</v>
      </c>
      <c r="O22" s="110"/>
      <c r="P22" s="109" t="s">
        <v>6</v>
      </c>
      <c r="Q22" s="108"/>
      <c r="R22" s="109" t="s">
        <v>4</v>
      </c>
      <c r="S22" s="110"/>
      <c r="T22" s="109" t="s">
        <v>5</v>
      </c>
      <c r="U22" s="117"/>
      <c r="V22" s="118" t="s">
        <v>7</v>
      </c>
      <c r="W22" s="117"/>
      <c r="X22" s="118" t="s">
        <v>8</v>
      </c>
      <c r="Y22" s="117"/>
      <c r="Z22" s="118" t="s">
        <v>42</v>
      </c>
      <c r="AA22" s="117"/>
      <c r="AB22" s="118" t="s">
        <v>37</v>
      </c>
      <c r="AC22" s="117"/>
      <c r="AD22" s="118" t="s">
        <v>46</v>
      </c>
      <c r="AE22" s="117"/>
      <c r="AF22" s="118" t="s">
        <v>3</v>
      </c>
      <c r="AG22" s="117"/>
      <c r="AH22" s="118" t="s">
        <v>45</v>
      </c>
      <c r="AI22" s="117"/>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row>
    <row r="23" spans="1:464" x14ac:dyDescent="0.35">
      <c r="A23" s="89" t="s">
        <v>110</v>
      </c>
      <c r="B23" s="90"/>
      <c r="C23" s="90"/>
      <c r="D23" s="90"/>
      <c r="E23" s="90"/>
      <c r="F23" s="66" t="s">
        <v>39</v>
      </c>
      <c r="G23" s="71" t="s">
        <v>43</v>
      </c>
      <c r="H23" s="71" t="s">
        <v>40</v>
      </c>
      <c r="I23" s="71" t="s">
        <v>248</v>
      </c>
      <c r="J23" s="66" t="s">
        <v>39</v>
      </c>
      <c r="K23" s="71" t="s">
        <v>43</v>
      </c>
      <c r="L23" s="71" t="s">
        <v>40</v>
      </c>
      <c r="M23" s="67" t="s">
        <v>248</v>
      </c>
      <c r="N23" s="66" t="s">
        <v>43</v>
      </c>
      <c r="O23" s="67" t="s">
        <v>248</v>
      </c>
      <c r="P23" s="66" t="s">
        <v>43</v>
      </c>
      <c r="Q23" s="71" t="s">
        <v>248</v>
      </c>
      <c r="R23" s="66" t="s">
        <v>43</v>
      </c>
      <c r="S23" s="67" t="s">
        <v>248</v>
      </c>
      <c r="T23" s="66" t="s">
        <v>43</v>
      </c>
      <c r="U23" s="67" t="s">
        <v>248</v>
      </c>
      <c r="V23" s="66" t="s">
        <v>43</v>
      </c>
      <c r="W23" s="71" t="s">
        <v>248</v>
      </c>
      <c r="X23" s="66" t="s">
        <v>43</v>
      </c>
      <c r="Y23" s="67" t="s">
        <v>248</v>
      </c>
      <c r="Z23" s="66" t="s">
        <v>43</v>
      </c>
      <c r="AA23" s="67" t="s">
        <v>248</v>
      </c>
      <c r="AB23" s="66" t="s">
        <v>43</v>
      </c>
      <c r="AC23" s="67" t="s">
        <v>248</v>
      </c>
      <c r="AD23" s="66" t="s">
        <v>43</v>
      </c>
      <c r="AE23" s="71" t="s">
        <v>248</v>
      </c>
      <c r="AF23" s="66" t="s">
        <v>43</v>
      </c>
      <c r="AG23" s="71" t="s">
        <v>248</v>
      </c>
      <c r="AH23" s="66" t="s">
        <v>43</v>
      </c>
      <c r="AI23" s="67" t="s">
        <v>248</v>
      </c>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row>
    <row r="24" spans="1:464" x14ac:dyDescent="0.35">
      <c r="A24" s="106" t="s">
        <v>15</v>
      </c>
      <c r="B24" s="107"/>
      <c r="C24" s="107"/>
      <c r="D24" s="107"/>
      <c r="E24" s="107"/>
      <c r="F24" s="73"/>
      <c r="G24" s="74"/>
      <c r="H24" s="74"/>
      <c r="I24" s="74"/>
      <c r="J24" s="73"/>
      <c r="K24" s="74"/>
      <c r="L24" s="74"/>
      <c r="M24" s="75"/>
      <c r="N24" s="73"/>
      <c r="O24" s="75"/>
      <c r="P24" s="73"/>
      <c r="Q24" s="74"/>
      <c r="R24" s="73"/>
      <c r="S24" s="75"/>
      <c r="T24" s="73"/>
      <c r="U24" s="75"/>
      <c r="V24" s="73"/>
      <c r="W24" s="74"/>
      <c r="X24" s="73"/>
      <c r="Y24" s="75"/>
      <c r="Z24" s="73"/>
      <c r="AA24" s="75"/>
      <c r="AB24" s="73"/>
      <c r="AC24" s="75"/>
      <c r="AD24" s="73"/>
      <c r="AE24" s="74"/>
      <c r="AF24" s="73"/>
      <c r="AG24" s="74"/>
      <c r="AH24" s="73"/>
      <c r="AI24" s="75"/>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row>
    <row r="25" spans="1:464" x14ac:dyDescent="0.35">
      <c r="A25" s="89" t="s">
        <v>14</v>
      </c>
      <c r="B25" s="90"/>
      <c r="C25" s="90"/>
      <c r="D25" s="90"/>
      <c r="E25" s="90"/>
      <c r="F25" s="73">
        <v>10.263042796729399</v>
      </c>
      <c r="G25" s="74">
        <v>11.0499260925355</v>
      </c>
      <c r="H25" s="74">
        <v>12.308899694791</v>
      </c>
      <c r="I25" s="74">
        <v>11.4529167032199</v>
      </c>
      <c r="J25" s="73">
        <v>9.4197117747259007</v>
      </c>
      <c r="K25" s="74">
        <v>10.632776739088399</v>
      </c>
      <c r="L25" s="74">
        <v>12.2186296720283</v>
      </c>
      <c r="M25" s="75">
        <v>11.1516545673949</v>
      </c>
      <c r="N25" s="73">
        <v>11.031836247692301</v>
      </c>
      <c r="O25" s="75">
        <v>11.0034407966922</v>
      </c>
      <c r="P25" s="73">
        <v>10.4673548925605</v>
      </c>
      <c r="Q25" s="74">
        <v>10.970677365117799</v>
      </c>
      <c r="R25" s="73">
        <v>10.4814558970062</v>
      </c>
      <c r="S25" s="75">
        <v>11.3281774262366</v>
      </c>
      <c r="T25" s="73">
        <v>10.7234840777923</v>
      </c>
      <c r="U25" s="75">
        <v>10.653024849036401</v>
      </c>
      <c r="V25" s="73">
        <v>11.392607801988399</v>
      </c>
      <c r="W25" s="74">
        <v>12.3103230712687</v>
      </c>
      <c r="X25" s="73">
        <v>10.7217666439021</v>
      </c>
      <c r="Y25" s="75">
        <v>12.5717025887229</v>
      </c>
      <c r="Z25" s="73">
        <v>10.731849426714501</v>
      </c>
      <c r="AA25" s="75">
        <v>11.2037342194422</v>
      </c>
      <c r="AB25" s="73">
        <v>10.494947308838499</v>
      </c>
      <c r="AC25" s="75">
        <v>10.9504501479101</v>
      </c>
      <c r="AD25" s="73">
        <v>10.4688483322845</v>
      </c>
      <c r="AE25" s="74">
        <v>10.7368208491835</v>
      </c>
      <c r="AF25" s="73">
        <v>10.808545254244599</v>
      </c>
      <c r="AG25" s="74">
        <v>11.7470333617766</v>
      </c>
      <c r="AH25" s="73">
        <v>11.106201827656101</v>
      </c>
      <c r="AI25" s="75">
        <v>14.288299756094</v>
      </c>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row>
    <row r="26" spans="1:464" x14ac:dyDescent="0.35">
      <c r="A26" s="89" t="s">
        <v>111</v>
      </c>
      <c r="B26" s="90"/>
      <c r="C26" s="90"/>
      <c r="D26" s="90"/>
      <c r="E26" s="90"/>
      <c r="F26" s="73">
        <v>13.8225</v>
      </c>
      <c r="G26" s="74">
        <v>15.845000000000001</v>
      </c>
      <c r="H26" s="74">
        <v>20.3</v>
      </c>
      <c r="I26" s="74">
        <v>17.4826923076923</v>
      </c>
      <c r="J26" s="73">
        <v>13.185</v>
      </c>
      <c r="K26" s="74">
        <v>15.56</v>
      </c>
      <c r="L26" s="74">
        <v>19.074999999999999</v>
      </c>
      <c r="M26" s="75">
        <v>17.212917466410801</v>
      </c>
      <c r="N26" s="73">
        <v>18.3</v>
      </c>
      <c r="O26" s="75">
        <v>18.982352941176501</v>
      </c>
      <c r="P26" s="73">
        <v>15.37</v>
      </c>
      <c r="Q26" s="74">
        <v>17.252695035460999</v>
      </c>
      <c r="R26" s="73">
        <v>16.495000000000001</v>
      </c>
      <c r="S26" s="75">
        <v>18.087391304347801</v>
      </c>
      <c r="T26" s="73">
        <v>14.68</v>
      </c>
      <c r="U26" s="75">
        <v>16.109726027397301</v>
      </c>
      <c r="V26" s="73">
        <v>15.984999999999999</v>
      </c>
      <c r="W26" s="74">
        <v>18.379838709677401</v>
      </c>
      <c r="X26" s="73">
        <v>16.329999999999998</v>
      </c>
      <c r="Y26" s="75">
        <v>18.908260869565201</v>
      </c>
      <c r="Z26" s="73">
        <v>15.81</v>
      </c>
      <c r="AA26" s="75">
        <v>17.362150943396198</v>
      </c>
      <c r="AB26" s="73">
        <v>14.11</v>
      </c>
      <c r="AC26" s="75">
        <v>15.766084656084701</v>
      </c>
      <c r="AD26" s="73">
        <v>16.91</v>
      </c>
      <c r="AE26" s="74">
        <v>18.241463414634101</v>
      </c>
      <c r="AF26" s="73">
        <v>15.4</v>
      </c>
      <c r="AG26" s="74">
        <v>17.884166666666701</v>
      </c>
      <c r="AH26" s="73">
        <v>18</v>
      </c>
      <c r="AI26" s="75">
        <v>27.103529411764701</v>
      </c>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row>
    <row r="27" spans="1:464" x14ac:dyDescent="0.35">
      <c r="A27" s="89" t="s">
        <v>62</v>
      </c>
      <c r="B27" s="90"/>
      <c r="C27" s="90"/>
      <c r="D27" s="90"/>
      <c r="E27" s="90"/>
      <c r="F27" s="73">
        <v>9.98</v>
      </c>
      <c r="G27" s="74">
        <v>10.87</v>
      </c>
      <c r="H27" s="74">
        <v>11.897500000000001</v>
      </c>
      <c r="I27" s="74">
        <v>11.2238461538462</v>
      </c>
      <c r="J27" s="73">
        <v>9.42</v>
      </c>
      <c r="K27" s="74">
        <v>10.52</v>
      </c>
      <c r="L27" s="74">
        <v>12</v>
      </c>
      <c r="M27" s="75">
        <v>11.118464491362801</v>
      </c>
      <c r="N27" s="73">
        <v>10.68</v>
      </c>
      <c r="O27" s="75">
        <v>11.052352941176499</v>
      </c>
      <c r="P27" s="73">
        <v>10.37</v>
      </c>
      <c r="Q27" s="74">
        <v>10.956560283687899</v>
      </c>
      <c r="R27" s="73">
        <v>10.625</v>
      </c>
      <c r="S27" s="75">
        <v>11.364782608695601</v>
      </c>
      <c r="T27" s="73">
        <v>10.34</v>
      </c>
      <c r="U27" s="75">
        <v>10.532465753424701</v>
      </c>
      <c r="V27" s="73">
        <v>11.335000000000001</v>
      </c>
      <c r="W27" s="74">
        <v>12.1317741935484</v>
      </c>
      <c r="X27" s="73">
        <v>10.97</v>
      </c>
      <c r="Y27" s="75">
        <v>12.648260869565201</v>
      </c>
      <c r="Z27" s="73">
        <v>10.63</v>
      </c>
      <c r="AA27" s="75">
        <v>11.157207547169801</v>
      </c>
      <c r="AB27" s="73">
        <v>10.29</v>
      </c>
      <c r="AC27" s="75">
        <v>10.773544973545</v>
      </c>
      <c r="AD27" s="73">
        <v>10.25</v>
      </c>
      <c r="AE27" s="74">
        <v>10.7910569105691</v>
      </c>
      <c r="AF27" s="73">
        <v>10.67</v>
      </c>
      <c r="AG27" s="74">
        <v>11.589166666666699</v>
      </c>
      <c r="AH27" s="73">
        <v>11</v>
      </c>
      <c r="AI27" s="75">
        <v>14.2578431372549</v>
      </c>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row>
    <row r="28" spans="1:464" x14ac:dyDescent="0.35">
      <c r="A28" s="106" t="s">
        <v>32</v>
      </c>
      <c r="B28" s="107"/>
      <c r="C28" s="107"/>
      <c r="D28" s="107"/>
      <c r="E28" s="107"/>
      <c r="F28" s="73"/>
      <c r="G28" s="74"/>
      <c r="H28" s="74"/>
      <c r="I28" s="74"/>
      <c r="J28" s="73"/>
      <c r="K28" s="74"/>
      <c r="L28" s="74"/>
      <c r="M28" s="75"/>
      <c r="N28" s="73"/>
      <c r="O28" s="75"/>
      <c r="P28" s="73"/>
      <c r="Q28" s="74"/>
      <c r="R28" s="73"/>
      <c r="S28" s="75"/>
      <c r="T28" s="73"/>
      <c r="U28" s="75"/>
      <c r="V28" s="73"/>
      <c r="W28" s="74"/>
      <c r="X28" s="73"/>
      <c r="Y28" s="75"/>
      <c r="Z28" s="73"/>
      <c r="AA28" s="75"/>
      <c r="AB28" s="73"/>
      <c r="AC28" s="75"/>
      <c r="AD28" s="73"/>
      <c r="AE28" s="74"/>
      <c r="AF28" s="73"/>
      <c r="AG28" s="74"/>
      <c r="AH28" s="73"/>
      <c r="AI28" s="75"/>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row>
    <row r="29" spans="1:464" x14ac:dyDescent="0.35">
      <c r="A29" s="89" t="s">
        <v>114</v>
      </c>
      <c r="B29" s="90"/>
      <c r="C29" s="90"/>
      <c r="D29" s="90"/>
      <c r="E29" s="90"/>
      <c r="F29" s="73">
        <v>85.8154228013764</v>
      </c>
      <c r="G29" s="74">
        <v>187.97026995351001</v>
      </c>
      <c r="H29" s="74">
        <v>410.47482837528599</v>
      </c>
      <c r="I29" s="74">
        <v>1111.03750871702</v>
      </c>
      <c r="J29" s="73">
        <v>92.509363295880107</v>
      </c>
      <c r="K29" s="74">
        <v>188.14467515070299</v>
      </c>
      <c r="L29" s="74">
        <v>470.11494252873598</v>
      </c>
      <c r="M29" s="75">
        <v>826.34859311363596</v>
      </c>
      <c r="N29" s="73">
        <v>91.415223396134095</v>
      </c>
      <c r="O29" s="75">
        <v>159.67245543274601</v>
      </c>
      <c r="P29" s="73">
        <v>217.42574257425699</v>
      </c>
      <c r="Q29" s="74">
        <v>723.33118830019498</v>
      </c>
      <c r="R29" s="73">
        <v>163.48332663720399</v>
      </c>
      <c r="S29" s="75">
        <v>1211.72216043494</v>
      </c>
      <c r="T29" s="73">
        <v>152.18472280998699</v>
      </c>
      <c r="U29" s="75">
        <v>2153.0796328083002</v>
      </c>
      <c r="V29" s="73">
        <v>241.597481693395</v>
      </c>
      <c r="W29" s="74">
        <v>1860.6834593963499</v>
      </c>
      <c r="X29" s="73">
        <v>142.550143266476</v>
      </c>
      <c r="Y29" s="75">
        <v>1071.01598199469</v>
      </c>
      <c r="Z29" s="73">
        <v>177.23951893896799</v>
      </c>
      <c r="AA29" s="75">
        <v>807.13885244999904</v>
      </c>
      <c r="AB29" s="73">
        <v>220.90909090909099</v>
      </c>
      <c r="AC29" s="75">
        <v>835.62743862054299</v>
      </c>
      <c r="AD29" s="73">
        <v>193.84317358713</v>
      </c>
      <c r="AE29" s="74">
        <v>605.66627872408196</v>
      </c>
      <c r="AF29" s="73">
        <v>212.01201201201201</v>
      </c>
      <c r="AG29" s="74">
        <v>1312.51915407667</v>
      </c>
      <c r="AH29" s="73">
        <v>224.55711667684801</v>
      </c>
      <c r="AI29" s="75">
        <v>1321.1248233136901</v>
      </c>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row>
    <row r="30" spans="1:464" x14ac:dyDescent="0.35">
      <c r="A30" s="89" t="s">
        <v>108</v>
      </c>
      <c r="B30" s="90"/>
      <c r="C30" s="90"/>
      <c r="D30" s="90"/>
      <c r="E30" s="90"/>
      <c r="F30" s="73">
        <v>0.32005914733179103</v>
      </c>
      <c r="G30" s="74">
        <v>0.86262202355406203</v>
      </c>
      <c r="H30" s="74">
        <v>1.9974966311920599</v>
      </c>
      <c r="I30" s="74">
        <v>1.4553553270967801</v>
      </c>
      <c r="J30" s="73">
        <v>0.26626269693694499</v>
      </c>
      <c r="K30" s="74">
        <v>0.89322136924831297</v>
      </c>
      <c r="L30" s="74">
        <v>1.9641374143515899</v>
      </c>
      <c r="M30" s="75">
        <v>1.38598390873431</v>
      </c>
      <c r="N30" s="73">
        <v>2.1082790418539701</v>
      </c>
      <c r="O30" s="75">
        <v>2.4101014851446401</v>
      </c>
      <c r="P30" s="73">
        <v>0.90518652620226103</v>
      </c>
      <c r="Q30" s="74">
        <v>1.42154421009886</v>
      </c>
      <c r="R30" s="73">
        <v>1.1828834656374301</v>
      </c>
      <c r="S30" s="75">
        <v>1.67110687508922</v>
      </c>
      <c r="T30" s="73">
        <v>0.767513257047167</v>
      </c>
      <c r="U30" s="75">
        <v>1.26882342542133</v>
      </c>
      <c r="V30" s="73">
        <v>0.43890818219175898</v>
      </c>
      <c r="W30" s="74">
        <v>1.3688056925469201</v>
      </c>
      <c r="X30" s="73">
        <v>0.979810341031363</v>
      </c>
      <c r="Y30" s="75">
        <v>1.4048684902287001</v>
      </c>
      <c r="Z30" s="73">
        <v>0.85038916114153895</v>
      </c>
      <c r="AA30" s="75">
        <v>1.46067115856227</v>
      </c>
      <c r="AB30" s="73">
        <v>0.78487424458988397</v>
      </c>
      <c r="AC30" s="75">
        <v>1.23584518505681</v>
      </c>
      <c r="AD30" s="73">
        <v>0.95095095095095095</v>
      </c>
      <c r="AE30" s="74">
        <v>1.3881444850854701</v>
      </c>
      <c r="AF30" s="73">
        <v>0.74367716323335198</v>
      </c>
      <c r="AG30" s="74">
        <v>1.4336857858335299</v>
      </c>
      <c r="AH30" s="73">
        <v>1.1466615454393401</v>
      </c>
      <c r="AI30" s="75">
        <v>1.38478994295402</v>
      </c>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row>
    <row r="31" spans="1:464" x14ac:dyDescent="0.35">
      <c r="A31" s="99" t="s">
        <v>109</v>
      </c>
      <c r="B31" s="100"/>
      <c r="C31" s="100"/>
      <c r="D31" s="100"/>
      <c r="E31" s="100"/>
      <c r="F31" s="73">
        <v>4.2137225869187596</v>
      </c>
      <c r="G31" s="74">
        <v>7.70897618579815</v>
      </c>
      <c r="H31" s="74">
        <v>15.5386813140471</v>
      </c>
      <c r="I31" s="74">
        <v>11.588965419416301</v>
      </c>
      <c r="J31" s="73">
        <v>2.9991354986999901</v>
      </c>
      <c r="K31" s="74">
        <v>7.69384492406075</v>
      </c>
      <c r="L31" s="74">
        <v>14.2063151470936</v>
      </c>
      <c r="M31" s="75">
        <v>10.320938282049299</v>
      </c>
      <c r="N31" s="73">
        <v>13.805707858850001</v>
      </c>
      <c r="O31" s="75">
        <v>12.8252074939246</v>
      </c>
      <c r="P31" s="73">
        <v>7.4038593333985396</v>
      </c>
      <c r="Q31" s="74">
        <v>9.8692254298723405</v>
      </c>
      <c r="R31" s="73">
        <v>9.8589735118346198</v>
      </c>
      <c r="S31" s="75">
        <v>12.5765102215202</v>
      </c>
      <c r="T31" s="73">
        <v>9.2893401015228392</v>
      </c>
      <c r="U31" s="75">
        <v>11.190006389602001</v>
      </c>
      <c r="V31" s="73">
        <v>6.0332353951086404</v>
      </c>
      <c r="W31" s="74">
        <v>10.353008257348399</v>
      </c>
      <c r="X31" s="73">
        <v>7.2160194554781096</v>
      </c>
      <c r="Y31" s="75">
        <v>11.566640864476801</v>
      </c>
      <c r="Z31" s="73">
        <v>9.2071611253196899</v>
      </c>
      <c r="AA31" s="75">
        <v>12.118691253199501</v>
      </c>
      <c r="AB31" s="73">
        <v>6.41956361506851</v>
      </c>
      <c r="AC31" s="75">
        <v>8.6080032952503593</v>
      </c>
      <c r="AD31" s="73">
        <v>8.8102588458798401</v>
      </c>
      <c r="AE31" s="74">
        <v>10.521836770364599</v>
      </c>
      <c r="AF31" s="73">
        <v>6.58827270158939</v>
      </c>
      <c r="AG31" s="74">
        <v>10.3852683144242</v>
      </c>
      <c r="AH31" s="73">
        <v>5.1812751771079304</v>
      </c>
      <c r="AI31" s="75">
        <v>6.88292877262937</v>
      </c>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row>
    <row r="32" spans="1:464" x14ac:dyDescent="0.35">
      <c r="A32" s="89" t="s">
        <v>72</v>
      </c>
      <c r="B32" s="90"/>
      <c r="C32" s="90"/>
      <c r="D32" s="90"/>
      <c r="E32" s="90"/>
      <c r="F32" s="73">
        <v>0</v>
      </c>
      <c r="G32" s="74">
        <v>0.34910127915254702</v>
      </c>
      <c r="H32" s="74">
        <v>4.9866855265631997</v>
      </c>
      <c r="I32" s="74">
        <v>3.5129972187980201</v>
      </c>
      <c r="J32" s="73">
        <v>0</v>
      </c>
      <c r="K32" s="74">
        <v>0</v>
      </c>
      <c r="L32" s="74">
        <v>2.9323792557113699</v>
      </c>
      <c r="M32" s="75">
        <v>2.63460641551527</v>
      </c>
      <c r="N32" s="73">
        <v>0</v>
      </c>
      <c r="O32" s="75">
        <v>5.1693578258635298E-3</v>
      </c>
      <c r="P32" s="73">
        <v>0</v>
      </c>
      <c r="Q32" s="74">
        <v>2.4151147354884399</v>
      </c>
      <c r="R32" s="73">
        <v>0.47194272337930498</v>
      </c>
      <c r="S32" s="75">
        <v>4.1845303339764399</v>
      </c>
      <c r="T32" s="73">
        <v>1.0775328214020301</v>
      </c>
      <c r="U32" s="75">
        <v>3.1907484567992301</v>
      </c>
      <c r="V32" s="73">
        <v>0.67318826487044303</v>
      </c>
      <c r="W32" s="74">
        <v>4.3259342379688404</v>
      </c>
      <c r="X32" s="73">
        <v>0</v>
      </c>
      <c r="Y32" s="75">
        <v>2.9658964023854399</v>
      </c>
      <c r="Z32" s="73">
        <v>1.4997000599879999</v>
      </c>
      <c r="AA32" s="75">
        <v>4.8233928091775802</v>
      </c>
      <c r="AB32" s="73">
        <v>0</v>
      </c>
      <c r="AC32" s="75">
        <v>1.6673675346530901</v>
      </c>
      <c r="AD32" s="73">
        <v>0</v>
      </c>
      <c r="AE32" s="74">
        <v>1.29092771963798</v>
      </c>
      <c r="AF32" s="73">
        <v>0</v>
      </c>
      <c r="AG32" s="74">
        <v>0.80201835714606295</v>
      </c>
      <c r="AH32" s="73">
        <v>0</v>
      </c>
      <c r="AI32" s="75">
        <v>0.96351575308592396</v>
      </c>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row>
    <row r="33" spans="1:464" x14ac:dyDescent="0.35">
      <c r="A33" s="89" t="s">
        <v>67</v>
      </c>
      <c r="B33" s="90"/>
      <c r="C33" s="90"/>
      <c r="D33" s="90"/>
      <c r="E33" s="90"/>
      <c r="F33" s="73">
        <v>0</v>
      </c>
      <c r="G33" s="74">
        <v>0</v>
      </c>
      <c r="H33" s="74">
        <v>0.28212668482461201</v>
      </c>
      <c r="I33" s="74">
        <v>0.52193833376985499</v>
      </c>
      <c r="J33" s="73">
        <v>0</v>
      </c>
      <c r="K33" s="74">
        <v>0</v>
      </c>
      <c r="L33" s="74">
        <v>0</v>
      </c>
      <c r="M33" s="75">
        <v>0.21687187124745499</v>
      </c>
      <c r="N33" s="73">
        <v>0</v>
      </c>
      <c r="O33" s="75">
        <v>0.362381720257199</v>
      </c>
      <c r="P33" s="73">
        <v>0</v>
      </c>
      <c r="Q33" s="74">
        <v>0.19480757973069199</v>
      </c>
      <c r="R33" s="73">
        <v>0</v>
      </c>
      <c r="S33" s="75">
        <v>0.47898078269795102</v>
      </c>
      <c r="T33" s="73">
        <v>0</v>
      </c>
      <c r="U33" s="75">
        <v>0.33164110517527101</v>
      </c>
      <c r="V33" s="73">
        <v>0</v>
      </c>
      <c r="W33" s="74">
        <v>6.5863530130692793E-2</v>
      </c>
      <c r="X33" s="73">
        <v>0</v>
      </c>
      <c r="Y33" s="75">
        <v>0.68370496409269099</v>
      </c>
      <c r="Z33" s="73">
        <v>0</v>
      </c>
      <c r="AA33" s="75">
        <v>0.14370602431075699</v>
      </c>
      <c r="AB33" s="73">
        <v>0</v>
      </c>
      <c r="AC33" s="75">
        <v>0.31097691644231901</v>
      </c>
      <c r="AD33" s="73">
        <v>0</v>
      </c>
      <c r="AE33" s="74">
        <v>0.32062461292099398</v>
      </c>
      <c r="AF33" s="73">
        <v>0</v>
      </c>
      <c r="AG33" s="74">
        <v>0.42295114385215299</v>
      </c>
      <c r="AH33" s="73">
        <v>0</v>
      </c>
      <c r="AI33" s="75">
        <v>0.18676977897942401</v>
      </c>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row>
    <row r="34" spans="1:464" x14ac:dyDescent="0.35">
      <c r="A34" s="89" t="s">
        <v>68</v>
      </c>
      <c r="B34" s="90"/>
      <c r="C34" s="90"/>
      <c r="D34" s="90"/>
      <c r="E34" s="90"/>
      <c r="F34" s="73">
        <v>0.15526132071670201</v>
      </c>
      <c r="G34" s="74">
        <v>1.4705300257790299</v>
      </c>
      <c r="H34" s="74">
        <v>3.6578036475482301</v>
      </c>
      <c r="I34" s="74">
        <v>3.02624465726299</v>
      </c>
      <c r="J34" s="73">
        <v>0</v>
      </c>
      <c r="K34" s="74">
        <v>0.82982412682685203</v>
      </c>
      <c r="L34" s="74">
        <v>3.1812270061888799</v>
      </c>
      <c r="M34" s="75">
        <v>2.3022258734177501</v>
      </c>
      <c r="N34" s="73">
        <v>3.90833684802474</v>
      </c>
      <c r="O34" s="75">
        <v>6.0084382451660501</v>
      </c>
      <c r="P34" s="73">
        <v>0.80060599418042799</v>
      </c>
      <c r="Q34" s="74">
        <v>2.1289623141077501</v>
      </c>
      <c r="R34" s="73">
        <v>1.2013190334953601</v>
      </c>
      <c r="S34" s="75">
        <v>2.6474261002943602</v>
      </c>
      <c r="T34" s="73">
        <v>1.03002120746347</v>
      </c>
      <c r="U34" s="75">
        <v>3.1392789872494302</v>
      </c>
      <c r="V34" s="73">
        <v>0</v>
      </c>
      <c r="W34" s="74">
        <v>0.72672728552047605</v>
      </c>
      <c r="X34" s="73">
        <v>1.43149442534573</v>
      </c>
      <c r="Y34" s="75">
        <v>3.7376653657108099</v>
      </c>
      <c r="Z34" s="73">
        <v>0.30267960473604599</v>
      </c>
      <c r="AA34" s="75">
        <v>1.86204683569469</v>
      </c>
      <c r="AB34" s="73">
        <v>0.90125929115869796</v>
      </c>
      <c r="AC34" s="75">
        <v>2.2057307216391</v>
      </c>
      <c r="AD34" s="73">
        <v>0.99828745666429997</v>
      </c>
      <c r="AE34" s="74">
        <v>2.4835533651582802</v>
      </c>
      <c r="AF34" s="73">
        <v>0.569052767679469</v>
      </c>
      <c r="AG34" s="74">
        <v>3.3112295759722299</v>
      </c>
      <c r="AH34" s="73">
        <v>0.90737171327781196</v>
      </c>
      <c r="AI34" s="75">
        <v>2.4399117610516998</v>
      </c>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row>
    <row r="35" spans="1:464" x14ac:dyDescent="0.35">
      <c r="A35" s="89" t="s">
        <v>69</v>
      </c>
      <c r="B35" s="90"/>
      <c r="C35" s="90"/>
      <c r="D35" s="90"/>
      <c r="E35" s="90"/>
      <c r="F35" s="73">
        <v>0.131961702074161</v>
      </c>
      <c r="G35" s="74">
        <v>0.97381322948801796</v>
      </c>
      <c r="H35" s="74">
        <v>2.50186336140903</v>
      </c>
      <c r="I35" s="74">
        <v>1.63171644807909</v>
      </c>
      <c r="J35" s="73">
        <v>0</v>
      </c>
      <c r="K35" s="74">
        <v>0.69204152249134998</v>
      </c>
      <c r="L35" s="74">
        <v>2.1133133042781602</v>
      </c>
      <c r="M35" s="75">
        <v>1.49507266769245</v>
      </c>
      <c r="N35" s="73">
        <v>3.3178114086146699</v>
      </c>
      <c r="O35" s="75">
        <v>4.2287578834440298</v>
      </c>
      <c r="P35" s="73">
        <v>0.78415286963263897</v>
      </c>
      <c r="Q35" s="74">
        <v>1.7989050256882599</v>
      </c>
      <c r="R35" s="73">
        <v>0.92566918521902097</v>
      </c>
      <c r="S35" s="75">
        <v>1.4175262091012399</v>
      </c>
      <c r="T35" s="73">
        <v>0.15796659527915499</v>
      </c>
      <c r="U35" s="75">
        <v>0.68706194287864897</v>
      </c>
      <c r="V35" s="73">
        <v>0</v>
      </c>
      <c r="W35" s="74">
        <v>0.379137445714679</v>
      </c>
      <c r="X35" s="73">
        <v>1.1967525465925299</v>
      </c>
      <c r="Y35" s="75">
        <v>2.47184285918294</v>
      </c>
      <c r="Z35" s="73">
        <v>0.47318201908327501</v>
      </c>
      <c r="AA35" s="75">
        <v>1.1677471759371501</v>
      </c>
      <c r="AB35" s="73">
        <v>0.59448282344095105</v>
      </c>
      <c r="AC35" s="75">
        <v>1.2884033225873801</v>
      </c>
      <c r="AD35" s="73">
        <v>2.2956215771402602</v>
      </c>
      <c r="AE35" s="74">
        <v>3.4153929858446501</v>
      </c>
      <c r="AF35" s="73">
        <v>0.13139703347164</v>
      </c>
      <c r="AG35" s="74">
        <v>1.0265898717983599</v>
      </c>
      <c r="AH35" s="73">
        <v>0.75334143377885798</v>
      </c>
      <c r="AI35" s="75">
        <v>1.0178577928205199</v>
      </c>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row>
    <row r="36" spans="1:464" x14ac:dyDescent="0.35">
      <c r="A36" s="89" t="s">
        <v>70</v>
      </c>
      <c r="B36" s="90"/>
      <c r="C36" s="90"/>
      <c r="D36" s="90"/>
      <c r="E36" s="90"/>
      <c r="F36" s="73">
        <v>4.9535299831668003E-2</v>
      </c>
      <c r="G36" s="74">
        <v>0.60253553982809305</v>
      </c>
      <c r="H36" s="74">
        <v>2.3441392853242</v>
      </c>
      <c r="I36" s="74">
        <v>1.5558113548011301</v>
      </c>
      <c r="J36" s="73">
        <v>2.54698630625994E-2</v>
      </c>
      <c r="K36" s="74">
        <v>0.67767894959762798</v>
      </c>
      <c r="L36" s="74">
        <v>2.5868804006099499</v>
      </c>
      <c r="M36" s="75">
        <v>1.9120580628478501</v>
      </c>
      <c r="N36" s="73">
        <v>0.59053408597481505</v>
      </c>
      <c r="O36" s="75">
        <v>1.75624559576918</v>
      </c>
      <c r="P36" s="73">
        <v>0.66061246848034705</v>
      </c>
      <c r="Q36" s="74">
        <v>1.98782791159518</v>
      </c>
      <c r="R36" s="73">
        <v>0.87276910304219202</v>
      </c>
      <c r="S36" s="75">
        <v>2.30764611816093</v>
      </c>
      <c r="T36" s="73">
        <v>0.978318350079323</v>
      </c>
      <c r="U36" s="75">
        <v>2.6672595814298501</v>
      </c>
      <c r="V36" s="73">
        <v>0.34115823298549802</v>
      </c>
      <c r="W36" s="74">
        <v>1.6152247676820299</v>
      </c>
      <c r="X36" s="73">
        <v>0.58716150554154001</v>
      </c>
      <c r="Y36" s="75">
        <v>1.37880378744487</v>
      </c>
      <c r="Z36" s="73">
        <v>0.74877154668122603</v>
      </c>
      <c r="AA36" s="75">
        <v>1.8949465161091901</v>
      </c>
      <c r="AB36" s="73">
        <v>0.65457945867317802</v>
      </c>
      <c r="AC36" s="75">
        <v>2.0968581748169801</v>
      </c>
      <c r="AD36" s="73">
        <v>0.67125081859855895</v>
      </c>
      <c r="AE36" s="74">
        <v>2.0389272487062899</v>
      </c>
      <c r="AF36" s="73">
        <v>1.5638703558739</v>
      </c>
      <c r="AG36" s="74">
        <v>3.6267665334463501</v>
      </c>
      <c r="AH36" s="73">
        <v>0.32914070765252101</v>
      </c>
      <c r="AI36" s="75">
        <v>1.11221924456318</v>
      </c>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row>
    <row r="37" spans="1:464" x14ac:dyDescent="0.35">
      <c r="A37" s="89" t="s">
        <v>71</v>
      </c>
      <c r="B37" s="90"/>
      <c r="C37" s="90"/>
      <c r="D37" s="90"/>
      <c r="E37" s="90"/>
      <c r="F37" s="73">
        <v>1.7255965301544201E-2</v>
      </c>
      <c r="G37" s="74">
        <v>9.7078002994388096E-2</v>
      </c>
      <c r="H37" s="74">
        <v>0.46971651651455298</v>
      </c>
      <c r="I37" s="74">
        <v>0.41476309102160602</v>
      </c>
      <c r="J37" s="73">
        <v>8.1634936331618294E-3</v>
      </c>
      <c r="K37" s="74">
        <v>0.11458691417440101</v>
      </c>
      <c r="L37" s="74">
        <v>0.44813928786037999</v>
      </c>
      <c r="M37" s="75">
        <v>0.42899082930653099</v>
      </c>
      <c r="N37" s="73">
        <v>0.46649322687718697</v>
      </c>
      <c r="O37" s="75">
        <v>0.78340597499317899</v>
      </c>
      <c r="P37" s="73">
        <v>0.10141688759532901</v>
      </c>
      <c r="Q37" s="74">
        <v>0.39151475349841203</v>
      </c>
      <c r="R37" s="73">
        <v>0.173460838621918</v>
      </c>
      <c r="S37" s="75">
        <v>0.66261453636776502</v>
      </c>
      <c r="T37" s="73">
        <v>0.11503697617091201</v>
      </c>
      <c r="U37" s="75">
        <v>0.29943871805266797</v>
      </c>
      <c r="V37" s="73">
        <v>0.134513969812388</v>
      </c>
      <c r="W37" s="74">
        <v>1.2756744088807801</v>
      </c>
      <c r="X37" s="73">
        <v>5.4085540755271999E-2</v>
      </c>
      <c r="Y37" s="75">
        <v>0.22390854874451799</v>
      </c>
      <c r="Z37" s="73">
        <v>0.13213918660989599</v>
      </c>
      <c r="AA37" s="75">
        <v>0.45780977653204702</v>
      </c>
      <c r="AB37" s="73">
        <v>3.3161996352180402E-2</v>
      </c>
      <c r="AC37" s="75">
        <v>0.26743903480256198</v>
      </c>
      <c r="AD37" s="73">
        <v>0.21496970881375799</v>
      </c>
      <c r="AE37" s="74">
        <v>0.52030638372132099</v>
      </c>
      <c r="AF37" s="73">
        <v>3.5103204130349799E-2</v>
      </c>
      <c r="AG37" s="74">
        <v>0.52273206434170505</v>
      </c>
      <c r="AH37" s="73">
        <v>0.109488518304047</v>
      </c>
      <c r="AI37" s="75">
        <v>0.76755959663143303</v>
      </c>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row>
    <row r="38" spans="1:464" x14ac:dyDescent="0.35">
      <c r="A38" s="89" t="s">
        <v>280</v>
      </c>
      <c r="B38" s="90"/>
      <c r="C38" s="90"/>
      <c r="D38" s="90"/>
      <c r="E38" s="90"/>
      <c r="F38" s="73">
        <v>0</v>
      </c>
      <c r="G38" s="74">
        <v>0.200249426222119</v>
      </c>
      <c r="H38" s="74">
        <v>1.35467795256679</v>
      </c>
      <c r="I38" s="74">
        <v>0.90986758516398503</v>
      </c>
      <c r="J38" s="73">
        <v>0</v>
      </c>
      <c r="K38" s="74">
        <v>0.101941522635652</v>
      </c>
      <c r="L38" s="74">
        <v>1.79167501554782</v>
      </c>
      <c r="M38" s="75">
        <v>1.5497670991305501</v>
      </c>
      <c r="N38" s="73">
        <v>2.8405797101449299</v>
      </c>
      <c r="O38" s="75">
        <v>3.3219344983321601</v>
      </c>
      <c r="P38" s="73">
        <v>0.408024204343928</v>
      </c>
      <c r="Q38" s="74">
        <v>2.21504449686367</v>
      </c>
      <c r="R38" s="73">
        <v>0.12824791028551599</v>
      </c>
      <c r="S38" s="75">
        <v>1.6912942754675799</v>
      </c>
      <c r="T38" s="73">
        <v>0</v>
      </c>
      <c r="U38" s="75">
        <v>0.66522040747830002</v>
      </c>
      <c r="V38" s="73">
        <v>0</v>
      </c>
      <c r="W38" s="74">
        <v>0.327554524896146</v>
      </c>
      <c r="X38" s="73">
        <v>0.43719490855627902</v>
      </c>
      <c r="Y38" s="75">
        <v>0.99216125303115299</v>
      </c>
      <c r="Z38" s="73">
        <v>0</v>
      </c>
      <c r="AA38" s="75">
        <v>1.10683467678992</v>
      </c>
      <c r="AB38" s="73">
        <v>0.23408258401607401</v>
      </c>
      <c r="AC38" s="75">
        <v>1.9931543169660899</v>
      </c>
      <c r="AD38" s="73">
        <v>0.57319599330325499</v>
      </c>
      <c r="AE38" s="74">
        <v>1.8559751939450599</v>
      </c>
      <c r="AF38" s="73">
        <v>3.9107340895383001E-2</v>
      </c>
      <c r="AG38" s="74">
        <v>1.2833121669187899</v>
      </c>
      <c r="AH38" s="73">
        <v>0.61101960575952396</v>
      </c>
      <c r="AI38" s="75">
        <v>1.9040831105115701</v>
      </c>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row>
    <row r="39" spans="1:464" x14ac:dyDescent="0.35">
      <c r="A39" s="106" t="s">
        <v>16</v>
      </c>
      <c r="B39" s="107"/>
      <c r="C39" s="107"/>
      <c r="D39" s="107"/>
      <c r="E39" s="107"/>
      <c r="F39" s="73"/>
      <c r="G39" s="74"/>
      <c r="H39" s="74"/>
      <c r="I39" s="74"/>
      <c r="J39" s="73"/>
      <c r="K39" s="74"/>
      <c r="L39" s="74"/>
      <c r="M39" s="75"/>
      <c r="N39" s="73"/>
      <c r="O39" s="75"/>
      <c r="P39" s="73"/>
      <c r="Q39" s="74"/>
      <c r="R39" s="73"/>
      <c r="S39" s="75"/>
      <c r="T39" s="73"/>
      <c r="U39" s="75"/>
      <c r="V39" s="73"/>
      <c r="W39" s="74"/>
      <c r="X39" s="73"/>
      <c r="Y39" s="75"/>
      <c r="Z39" s="73"/>
      <c r="AA39" s="75"/>
      <c r="AB39" s="73"/>
      <c r="AC39" s="75"/>
      <c r="AD39" s="73"/>
      <c r="AE39" s="74"/>
      <c r="AF39" s="73"/>
      <c r="AG39" s="74"/>
      <c r="AH39" s="73"/>
      <c r="AI39" s="75"/>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row>
    <row r="40" spans="1:464" x14ac:dyDescent="0.35">
      <c r="A40" s="89" t="s">
        <v>2</v>
      </c>
      <c r="B40" s="90"/>
      <c r="C40" s="90"/>
      <c r="D40" s="90"/>
      <c r="E40" s="90"/>
      <c r="F40" s="73">
        <v>0.92749999999999999</v>
      </c>
      <c r="G40" s="74">
        <v>1.1499999999999999</v>
      </c>
      <c r="H40" s="74">
        <v>1.7324999999999999</v>
      </c>
      <c r="I40" s="74">
        <v>1.2875000000000001</v>
      </c>
      <c r="J40" s="73">
        <v>0.8</v>
      </c>
      <c r="K40" s="74">
        <v>1.18</v>
      </c>
      <c r="L40" s="74">
        <v>1.585</v>
      </c>
      <c r="M40" s="75">
        <v>1.2098464491362799</v>
      </c>
      <c r="N40" s="73">
        <v>0.86</v>
      </c>
      <c r="O40" s="75">
        <v>0.92764705882352905</v>
      </c>
      <c r="P40" s="73">
        <v>1.19</v>
      </c>
      <c r="Q40" s="74">
        <v>1.19187943262411</v>
      </c>
      <c r="R40" s="73">
        <v>1.095</v>
      </c>
      <c r="S40" s="75">
        <v>1.26108695652174</v>
      </c>
      <c r="T40" s="73">
        <v>1.19</v>
      </c>
      <c r="U40" s="75">
        <v>1.24986301369863</v>
      </c>
      <c r="V40" s="73">
        <v>1.34</v>
      </c>
      <c r="W40" s="74">
        <v>1.32129032258065</v>
      </c>
      <c r="X40" s="73">
        <v>1.135</v>
      </c>
      <c r="Y40" s="75">
        <v>1.1702173913043501</v>
      </c>
      <c r="Z40" s="73">
        <v>1.21</v>
      </c>
      <c r="AA40" s="75">
        <v>1.24894339622642</v>
      </c>
      <c r="AB40" s="73">
        <v>1.1399999999999999</v>
      </c>
      <c r="AC40" s="75">
        <v>1.1723809523809501</v>
      </c>
      <c r="AD40" s="73">
        <v>1.06</v>
      </c>
      <c r="AE40" s="74">
        <v>1.10243902439024</v>
      </c>
      <c r="AF40" s="73">
        <v>1.2150000000000001</v>
      </c>
      <c r="AG40" s="74">
        <v>1.20895833333333</v>
      </c>
      <c r="AH40" s="73">
        <v>1.1299999999999999</v>
      </c>
      <c r="AI40" s="75">
        <v>1.2460784313725499</v>
      </c>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row>
    <row r="41" spans="1:464" x14ac:dyDescent="0.35">
      <c r="A41" s="89" t="s">
        <v>27</v>
      </c>
      <c r="B41" s="90"/>
      <c r="C41" s="90"/>
      <c r="D41" s="90"/>
      <c r="E41" s="90"/>
      <c r="F41" s="73">
        <v>3.6775000000000002</v>
      </c>
      <c r="G41" s="74">
        <v>3.95</v>
      </c>
      <c r="H41" s="74">
        <v>4.25</v>
      </c>
      <c r="I41" s="74">
        <v>3.93480769230769</v>
      </c>
      <c r="J41" s="73">
        <v>3.65</v>
      </c>
      <c r="K41" s="74">
        <v>3.98</v>
      </c>
      <c r="L41" s="74">
        <v>4.3250000000000002</v>
      </c>
      <c r="M41" s="75">
        <v>3.9775431861804198</v>
      </c>
      <c r="N41" s="73">
        <v>3.83</v>
      </c>
      <c r="O41" s="75">
        <v>3.92</v>
      </c>
      <c r="P41" s="73">
        <v>3.97</v>
      </c>
      <c r="Q41" s="74">
        <v>3.9264539007092201</v>
      </c>
      <c r="R41" s="73">
        <v>4.2850000000000001</v>
      </c>
      <c r="S41" s="75">
        <v>4.2884782608695602</v>
      </c>
      <c r="T41" s="73">
        <v>3.98</v>
      </c>
      <c r="U41" s="75">
        <v>3.9339726027397299</v>
      </c>
      <c r="V41" s="73">
        <v>4.03</v>
      </c>
      <c r="W41" s="74">
        <v>4.5059677419354802</v>
      </c>
      <c r="X41" s="73">
        <v>3.8849999999999998</v>
      </c>
      <c r="Y41" s="75">
        <v>3.8508695652173901</v>
      </c>
      <c r="Z41" s="73">
        <v>3.97</v>
      </c>
      <c r="AA41" s="75">
        <v>3.9515094339622601</v>
      </c>
      <c r="AB41" s="73">
        <v>3.98</v>
      </c>
      <c r="AC41" s="75">
        <v>3.9911111111111102</v>
      </c>
      <c r="AD41" s="73">
        <v>3.94</v>
      </c>
      <c r="AE41" s="74">
        <v>3.9038211382113799</v>
      </c>
      <c r="AF41" s="73">
        <v>4.08</v>
      </c>
      <c r="AG41" s="74">
        <v>4.07</v>
      </c>
      <c r="AH41" s="73">
        <v>3.82</v>
      </c>
      <c r="AI41" s="75">
        <v>4.1113725490196096</v>
      </c>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row>
    <row r="42" spans="1:464" x14ac:dyDescent="0.35">
      <c r="A42" s="89" t="s">
        <v>33</v>
      </c>
      <c r="B42" s="90"/>
      <c r="C42" s="90"/>
      <c r="D42" s="90"/>
      <c r="E42" s="90"/>
      <c r="F42" s="73">
        <v>0</v>
      </c>
      <c r="G42" s="74">
        <v>0.06</v>
      </c>
      <c r="H42" s="74">
        <v>0.14000000000000001</v>
      </c>
      <c r="I42" s="74">
        <v>9.5576923076923101E-2</v>
      </c>
      <c r="J42" s="73">
        <v>0</v>
      </c>
      <c r="K42" s="74">
        <v>0.06</v>
      </c>
      <c r="L42" s="74">
        <v>0.15</v>
      </c>
      <c r="M42" s="75">
        <v>0.127831094049904</v>
      </c>
      <c r="N42" s="73">
        <v>0.03</v>
      </c>
      <c r="O42" s="75">
        <v>9.41176470588235E-2</v>
      </c>
      <c r="P42" s="73">
        <v>5.5E-2</v>
      </c>
      <c r="Q42" s="74">
        <v>0.117517730496454</v>
      </c>
      <c r="R42" s="73">
        <v>6.5000000000000002E-2</v>
      </c>
      <c r="S42" s="75">
        <v>0.13326086956521699</v>
      </c>
      <c r="T42" s="73">
        <v>0.04</v>
      </c>
      <c r="U42" s="75">
        <v>0.12863013698630099</v>
      </c>
      <c r="V42" s="73">
        <v>0.1</v>
      </c>
      <c r="W42" s="74">
        <v>0.42112903225806497</v>
      </c>
      <c r="X42" s="73">
        <v>0.06</v>
      </c>
      <c r="Y42" s="75">
        <v>7.91304347826087E-2</v>
      </c>
      <c r="Z42" s="73">
        <v>0.05</v>
      </c>
      <c r="AA42" s="75">
        <v>0.13181132075471699</v>
      </c>
      <c r="AB42" s="73">
        <v>7.0000000000000007E-2</v>
      </c>
      <c r="AC42" s="75">
        <v>0.13285714285714301</v>
      </c>
      <c r="AD42" s="73">
        <v>0.05</v>
      </c>
      <c r="AE42" s="74">
        <v>8.3333333333333398E-2</v>
      </c>
      <c r="AF42" s="73">
        <v>0.1</v>
      </c>
      <c r="AG42" s="74">
        <v>0.205625</v>
      </c>
      <c r="AH42" s="73">
        <v>0.04</v>
      </c>
      <c r="AI42" s="75">
        <v>0.32372549019607799</v>
      </c>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row>
    <row r="43" spans="1:464" x14ac:dyDescent="0.35">
      <c r="A43" s="89" t="s">
        <v>279</v>
      </c>
      <c r="B43" s="90"/>
      <c r="C43" s="90"/>
      <c r="D43" s="90"/>
      <c r="E43" s="90"/>
      <c r="F43" s="63"/>
      <c r="G43" s="74">
        <v>0</v>
      </c>
      <c r="H43" s="72"/>
      <c r="I43" s="72">
        <v>0</v>
      </c>
      <c r="J43" s="63"/>
      <c r="K43" s="74">
        <v>3.2015065913370999</v>
      </c>
      <c r="L43" s="72"/>
      <c r="M43" s="64">
        <v>17</v>
      </c>
      <c r="N43" s="73">
        <v>5.8823529411764701</v>
      </c>
      <c r="O43" s="64">
        <v>1</v>
      </c>
      <c r="P43" s="73">
        <v>3.1468531468531502</v>
      </c>
      <c r="Q43" s="64">
        <v>9</v>
      </c>
      <c r="R43" s="73">
        <v>4.3478260869565197</v>
      </c>
      <c r="S43" s="64">
        <v>2</v>
      </c>
      <c r="T43" s="73">
        <v>2.7397260273972601</v>
      </c>
      <c r="U43" s="64">
        <v>2</v>
      </c>
      <c r="V43" s="73">
        <v>4.8387096774193603</v>
      </c>
      <c r="W43" s="64">
        <v>3</v>
      </c>
      <c r="X43" s="73">
        <v>0</v>
      </c>
      <c r="Y43" s="64">
        <v>0</v>
      </c>
      <c r="Z43" s="73">
        <v>2.97397769516729</v>
      </c>
      <c r="AA43" s="64">
        <v>8</v>
      </c>
      <c r="AB43" s="73">
        <v>4.7120418848167498</v>
      </c>
      <c r="AC43" s="64">
        <v>9</v>
      </c>
      <c r="AD43" s="73">
        <v>2.4</v>
      </c>
      <c r="AE43" s="64">
        <v>3</v>
      </c>
      <c r="AF43" s="73">
        <v>4.1666666666666696</v>
      </c>
      <c r="AG43" s="64">
        <v>2</v>
      </c>
      <c r="AH43" s="73">
        <v>3.9215686274509798</v>
      </c>
      <c r="AI43" s="64">
        <v>2</v>
      </c>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row>
    <row r="44" spans="1:464" x14ac:dyDescent="0.35">
      <c r="A44" s="106" t="s">
        <v>18</v>
      </c>
      <c r="B44" s="107"/>
      <c r="C44" s="107"/>
      <c r="D44" s="107"/>
      <c r="E44" s="107"/>
      <c r="F44" s="73"/>
      <c r="G44" s="74"/>
      <c r="H44" s="74"/>
      <c r="I44" s="74"/>
      <c r="J44" s="73"/>
      <c r="K44" s="74"/>
      <c r="L44" s="74"/>
      <c r="M44" s="75"/>
      <c r="N44" s="73"/>
      <c r="O44" s="75"/>
      <c r="P44" s="73"/>
      <c r="Q44" s="74"/>
      <c r="R44" s="73"/>
      <c r="S44" s="75"/>
      <c r="T44" s="73"/>
      <c r="U44" s="75"/>
      <c r="V44" s="73"/>
      <c r="W44" s="74"/>
      <c r="X44" s="73"/>
      <c r="Y44" s="75"/>
      <c r="Z44" s="73"/>
      <c r="AA44" s="75"/>
      <c r="AB44" s="73"/>
      <c r="AC44" s="75"/>
      <c r="AD44" s="73"/>
      <c r="AE44" s="74"/>
      <c r="AF44" s="73"/>
      <c r="AG44" s="74"/>
      <c r="AH44" s="73"/>
      <c r="AI44" s="75"/>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row>
    <row r="45" spans="1:464" x14ac:dyDescent="0.35">
      <c r="A45" s="89" t="s">
        <v>34</v>
      </c>
      <c r="B45" s="90"/>
      <c r="C45" s="90"/>
      <c r="D45" s="90"/>
      <c r="E45" s="90"/>
      <c r="F45" s="73">
        <v>8.0506256788684407</v>
      </c>
      <c r="G45" s="74">
        <v>14.7378743692156</v>
      </c>
      <c r="H45" s="74">
        <v>21.405847362333802</v>
      </c>
      <c r="I45" s="74">
        <v>15.6071314903668</v>
      </c>
      <c r="J45" s="73">
        <v>8.6107011032296796</v>
      </c>
      <c r="K45" s="74">
        <v>15.6310958118187</v>
      </c>
      <c r="L45" s="74">
        <v>24.111535970365701</v>
      </c>
      <c r="M45" s="75">
        <v>18.376704057798399</v>
      </c>
      <c r="N45" s="73">
        <v>16.6642726174281</v>
      </c>
      <c r="O45" s="75">
        <v>16.702392902424499</v>
      </c>
      <c r="P45" s="73">
        <v>14.5018974599282</v>
      </c>
      <c r="Q45" s="74">
        <v>17.909851303180201</v>
      </c>
      <c r="R45" s="73">
        <v>14.4728923376022</v>
      </c>
      <c r="S45" s="75">
        <v>17.2827813015662</v>
      </c>
      <c r="T45" s="73">
        <v>15.972734878684999</v>
      </c>
      <c r="U45" s="75">
        <v>16.6008432396685</v>
      </c>
      <c r="V45" s="73">
        <v>21.495834071884101</v>
      </c>
      <c r="W45" s="74">
        <v>24.704507241097001</v>
      </c>
      <c r="X45" s="73">
        <v>16.798832194765801</v>
      </c>
      <c r="Y45" s="75">
        <v>20.412438454391001</v>
      </c>
      <c r="Z45" s="73">
        <v>15.954186159057899</v>
      </c>
      <c r="AA45" s="75">
        <v>18.012406348959601</v>
      </c>
      <c r="AB45" s="73">
        <v>19.0928845448774</v>
      </c>
      <c r="AC45" s="75">
        <v>21.5308851392378</v>
      </c>
      <c r="AD45" s="73">
        <v>12.449476773157601</v>
      </c>
      <c r="AE45" s="74">
        <v>15.1099053414378</v>
      </c>
      <c r="AF45" s="73">
        <v>17.0943357984026</v>
      </c>
      <c r="AG45" s="74">
        <v>22.9775459300552</v>
      </c>
      <c r="AH45" s="73">
        <v>13.917631128484199</v>
      </c>
      <c r="AI45" s="75">
        <v>16.770658764806399</v>
      </c>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row>
    <row r="46" spans="1:464" x14ac:dyDescent="0.35">
      <c r="A46" s="89" t="s">
        <v>35</v>
      </c>
      <c r="B46" s="90"/>
      <c r="C46" s="90"/>
      <c r="D46" s="90"/>
      <c r="E46" s="90"/>
      <c r="F46" s="73">
        <v>0</v>
      </c>
      <c r="G46" s="74">
        <v>0</v>
      </c>
      <c r="H46" s="74">
        <v>2.5384062921255999</v>
      </c>
      <c r="I46" s="74">
        <v>2.7173666544138801</v>
      </c>
      <c r="J46" s="73">
        <v>0</v>
      </c>
      <c r="K46" s="74">
        <v>0</v>
      </c>
      <c r="L46" s="74">
        <v>2.9407469673398898</v>
      </c>
      <c r="M46" s="75">
        <v>2.55835415530141</v>
      </c>
      <c r="N46" s="73">
        <v>0</v>
      </c>
      <c r="O46" s="75">
        <v>1.88171605238511</v>
      </c>
      <c r="P46" s="73">
        <v>0</v>
      </c>
      <c r="Q46" s="74">
        <v>2.6449340785028301</v>
      </c>
      <c r="R46" s="73">
        <v>0</v>
      </c>
      <c r="S46" s="75">
        <v>2.2279561897440301</v>
      </c>
      <c r="T46" s="73">
        <v>0</v>
      </c>
      <c r="U46" s="75">
        <v>1.81756783325673</v>
      </c>
      <c r="V46" s="73">
        <v>0</v>
      </c>
      <c r="W46" s="74">
        <v>4.2101972691139098</v>
      </c>
      <c r="X46" s="73">
        <v>1.60372187256921E-3</v>
      </c>
      <c r="Y46" s="75">
        <v>3.8025923030803801</v>
      </c>
      <c r="Z46" s="73">
        <v>0</v>
      </c>
      <c r="AA46" s="75">
        <v>2.1095433319581098</v>
      </c>
      <c r="AB46" s="73">
        <v>0.79310750537473396</v>
      </c>
      <c r="AC46" s="75">
        <v>3.96762579277667</v>
      </c>
      <c r="AD46" s="73">
        <v>0</v>
      </c>
      <c r="AE46" s="74">
        <v>1.5964899014103699</v>
      </c>
      <c r="AF46" s="73">
        <v>4.3430756200946899E-2</v>
      </c>
      <c r="AG46" s="74">
        <v>5.0148916998050801</v>
      </c>
      <c r="AH46" s="73">
        <v>0</v>
      </c>
      <c r="AI46" s="75">
        <v>1.7628081312270401</v>
      </c>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row>
    <row r="47" spans="1:464" x14ac:dyDescent="0.35">
      <c r="A47" s="89" t="s">
        <v>36</v>
      </c>
      <c r="B47" s="90"/>
      <c r="C47" s="90"/>
      <c r="D47" s="90"/>
      <c r="E47" s="90"/>
      <c r="F47" s="73">
        <v>10.9144813798641</v>
      </c>
      <c r="G47" s="74">
        <v>18.427058532549299</v>
      </c>
      <c r="H47" s="74">
        <v>29.9202002146334</v>
      </c>
      <c r="I47" s="74">
        <v>21.388540583004598</v>
      </c>
      <c r="J47" s="73">
        <v>9.6908505715414393</v>
      </c>
      <c r="K47" s="74">
        <v>16.929807167996799</v>
      </c>
      <c r="L47" s="74">
        <v>27.927099285146198</v>
      </c>
      <c r="M47" s="75">
        <v>20.163920147197501</v>
      </c>
      <c r="N47" s="73">
        <v>27.853257140347701</v>
      </c>
      <c r="O47" s="75">
        <v>31.5948604468777</v>
      </c>
      <c r="P47" s="73">
        <v>17.991058467070101</v>
      </c>
      <c r="Q47" s="74">
        <v>21.157309751508699</v>
      </c>
      <c r="R47" s="73">
        <v>20.640907021017199</v>
      </c>
      <c r="S47" s="75">
        <v>22.48109806627</v>
      </c>
      <c r="T47" s="73">
        <v>10.6355418518785</v>
      </c>
      <c r="U47" s="75">
        <v>16.2781502079809</v>
      </c>
      <c r="V47" s="73">
        <v>12.895318469412301</v>
      </c>
      <c r="W47" s="74">
        <v>18.116194868548401</v>
      </c>
      <c r="X47" s="73">
        <v>17.530876773004199</v>
      </c>
      <c r="Y47" s="75">
        <v>17.683046345597599</v>
      </c>
      <c r="Z47" s="73">
        <v>16.422591781934699</v>
      </c>
      <c r="AA47" s="75">
        <v>20.302260392260902</v>
      </c>
      <c r="AB47" s="73">
        <v>14.2267975062384</v>
      </c>
      <c r="AC47" s="75">
        <v>17.5296042675316</v>
      </c>
      <c r="AD47" s="73">
        <v>20.692800277242</v>
      </c>
      <c r="AE47" s="74">
        <v>23.462838824720802</v>
      </c>
      <c r="AF47" s="73">
        <v>17.912974603883502</v>
      </c>
      <c r="AG47" s="74">
        <v>21.677521536856698</v>
      </c>
      <c r="AH47" s="73">
        <v>24.853642885054501</v>
      </c>
      <c r="AI47" s="75">
        <v>24.1026908149619</v>
      </c>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row>
    <row r="48" spans="1:464" x14ac:dyDescent="0.35">
      <c r="A48" s="106" t="s">
        <v>64</v>
      </c>
      <c r="B48" s="107"/>
      <c r="C48" s="107"/>
      <c r="D48" s="107"/>
      <c r="E48" s="107"/>
      <c r="F48" s="73"/>
      <c r="G48" s="74"/>
      <c r="H48" s="74"/>
      <c r="I48" s="74"/>
      <c r="J48" s="73"/>
      <c r="K48" s="74"/>
      <c r="L48" s="74"/>
      <c r="M48" s="75"/>
      <c r="N48" s="73"/>
      <c r="O48" s="75"/>
      <c r="P48" s="73"/>
      <c r="Q48" s="74"/>
      <c r="R48" s="73"/>
      <c r="S48" s="75"/>
      <c r="T48" s="73"/>
      <c r="U48" s="75"/>
      <c r="V48" s="73"/>
      <c r="W48" s="74"/>
      <c r="X48" s="73"/>
      <c r="Y48" s="75"/>
      <c r="Z48" s="73"/>
      <c r="AA48" s="75"/>
      <c r="AB48" s="73"/>
      <c r="AC48" s="75"/>
      <c r="AD48" s="73"/>
      <c r="AE48" s="74"/>
      <c r="AF48" s="73"/>
      <c r="AG48" s="74"/>
      <c r="AH48" s="73"/>
      <c r="AI48" s="75"/>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row>
    <row r="49" spans="1:464" x14ac:dyDescent="0.35">
      <c r="A49" s="89" t="s">
        <v>112</v>
      </c>
      <c r="B49" s="90"/>
      <c r="C49" s="90"/>
      <c r="D49" s="90"/>
      <c r="E49" s="90"/>
      <c r="F49" s="73">
        <v>2.0499999999999998</v>
      </c>
      <c r="G49" s="74">
        <v>6.7</v>
      </c>
      <c r="H49" s="74">
        <v>10.965</v>
      </c>
      <c r="I49" s="74">
        <v>6.7450000000000001</v>
      </c>
      <c r="J49" s="73">
        <v>-0.34499999999999997</v>
      </c>
      <c r="K49" s="74">
        <v>4.38</v>
      </c>
      <c r="L49" s="74">
        <v>9.375</v>
      </c>
      <c r="M49" s="75">
        <v>5.9615961538461502</v>
      </c>
      <c r="N49" s="73">
        <v>1.91</v>
      </c>
      <c r="O49" s="75">
        <v>11.805294117647099</v>
      </c>
      <c r="P49" s="73">
        <v>4.63</v>
      </c>
      <c r="Q49" s="74">
        <v>6.8113523131672604</v>
      </c>
      <c r="R49" s="73">
        <v>7.3</v>
      </c>
      <c r="S49" s="75">
        <v>10.978478260869601</v>
      </c>
      <c r="T49" s="73">
        <v>3.43</v>
      </c>
      <c r="U49" s="75">
        <v>3.3006849315068498</v>
      </c>
      <c r="V49" s="73">
        <v>5.64</v>
      </c>
      <c r="W49" s="74">
        <v>6.2380645161290298</v>
      </c>
      <c r="X49" s="73">
        <v>3.5150000000000001</v>
      </c>
      <c r="Y49" s="75">
        <v>4.8552173913043504</v>
      </c>
      <c r="Z49" s="73">
        <v>3.11</v>
      </c>
      <c r="AA49" s="75">
        <v>3.8445660377358499</v>
      </c>
      <c r="AB49" s="73">
        <v>7.05</v>
      </c>
      <c r="AC49" s="75">
        <v>13.986984126984099</v>
      </c>
      <c r="AD49" s="73">
        <v>5.07</v>
      </c>
      <c r="AE49" s="74">
        <v>6.66178861788618</v>
      </c>
      <c r="AF49" s="73">
        <v>6.48</v>
      </c>
      <c r="AG49" s="74">
        <v>10.8322916666667</v>
      </c>
      <c r="AH49" s="73">
        <v>2.58</v>
      </c>
      <c r="AI49" s="75">
        <v>2.347</v>
      </c>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row>
    <row r="50" spans="1:464" ht="15" thickBot="1" x14ac:dyDescent="0.4">
      <c r="A50" s="95" t="s">
        <v>283</v>
      </c>
      <c r="B50" s="101"/>
      <c r="C50" s="101"/>
      <c r="D50" s="101"/>
      <c r="E50" s="101"/>
      <c r="F50" s="68"/>
      <c r="G50" s="22">
        <v>78.846153846153797</v>
      </c>
      <c r="H50" s="22"/>
      <c r="I50" s="22"/>
      <c r="J50" s="68"/>
      <c r="K50" s="22">
        <v>73.634651600753301</v>
      </c>
      <c r="L50" s="22"/>
      <c r="M50" s="69"/>
      <c r="N50" s="70">
        <v>64.705882352941202</v>
      </c>
      <c r="O50" s="69"/>
      <c r="P50" s="70">
        <v>76.223776223776198</v>
      </c>
      <c r="Q50" s="23"/>
      <c r="R50" s="70">
        <v>82.608695652173907</v>
      </c>
      <c r="S50" s="69"/>
      <c r="T50" s="70">
        <v>65.753424657534197</v>
      </c>
      <c r="U50" s="69"/>
      <c r="V50" s="70">
        <v>66.129032258064498</v>
      </c>
      <c r="W50" s="23"/>
      <c r="X50" s="70">
        <v>73.913043478260903</v>
      </c>
      <c r="Y50" s="69"/>
      <c r="Z50" s="70">
        <v>67.286245353159799</v>
      </c>
      <c r="AA50" s="69"/>
      <c r="AB50" s="70">
        <v>78.534031413612595</v>
      </c>
      <c r="AC50" s="69"/>
      <c r="AD50" s="70">
        <v>80</v>
      </c>
      <c r="AE50" s="23"/>
      <c r="AF50" s="70">
        <v>70.8333333333333</v>
      </c>
      <c r="AG50" s="23"/>
      <c r="AH50" s="70">
        <v>72.549019607843107</v>
      </c>
      <c r="AI50" s="69"/>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row>
    <row r="51" spans="1:464" x14ac:dyDescent="0.35">
      <c r="A51" s="1"/>
      <c r="B51" s="1"/>
      <c r="C51" s="1"/>
      <c r="D51" s="1"/>
      <c r="E51" s="1"/>
      <c r="Q51" s="1"/>
      <c r="R51" s="1"/>
      <c r="W51" s="57"/>
      <c r="AH51" s="57"/>
      <c r="AI51" s="57"/>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row>
    <row r="52" spans="1:464" x14ac:dyDescent="0.35">
      <c r="A52" s="1"/>
      <c r="B52" s="1"/>
      <c r="C52" s="1"/>
      <c r="D52" s="1"/>
      <c r="E52" s="1"/>
      <c r="Q52" s="1"/>
      <c r="R52" s="1"/>
      <c r="W52" s="57"/>
      <c r="AH52" s="57"/>
      <c r="AI52" s="57"/>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row>
    <row r="53" spans="1:464" x14ac:dyDescent="0.35">
      <c r="A53" s="1"/>
      <c r="B53" s="1"/>
      <c r="C53" s="1"/>
      <c r="D53" s="1"/>
      <c r="E53" s="1"/>
      <c r="Q53" s="1"/>
      <c r="R53" s="1"/>
      <c r="W53" s="57"/>
      <c r="AH53" s="57"/>
      <c r="AI53" s="57"/>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row>
    <row r="54" spans="1:464" x14ac:dyDescent="0.35">
      <c r="A54" s="1"/>
      <c r="B54" s="1"/>
      <c r="C54" s="1"/>
      <c r="D54" s="1"/>
      <c r="E54" s="1"/>
      <c r="Q54" s="1"/>
      <c r="R54" s="1"/>
      <c r="W54" s="57"/>
      <c r="AH54" s="57"/>
      <c r="AI54" s="57"/>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row>
    <row r="55" spans="1:464" x14ac:dyDescent="0.35">
      <c r="A55" s="1"/>
      <c r="B55" s="1"/>
      <c r="C55" s="1"/>
      <c r="D55" s="1"/>
      <c r="E55" s="1"/>
      <c r="Q55" s="1"/>
      <c r="R55" s="1"/>
      <c r="W55" s="57"/>
      <c r="AH55" s="57"/>
      <c r="AI55" s="57"/>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row>
    <row r="56" spans="1:464" x14ac:dyDescent="0.35">
      <c r="A56" s="1"/>
      <c r="B56" s="1"/>
      <c r="C56" s="1"/>
      <c r="D56" s="1"/>
      <c r="E56" s="1"/>
      <c r="Q56" s="1"/>
      <c r="R56" s="1"/>
      <c r="W56" s="57"/>
      <c r="AH56" s="57"/>
      <c r="AI56" s="57"/>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row>
    <row r="57" spans="1:464" x14ac:dyDescent="0.35">
      <c r="A57" s="1"/>
      <c r="B57" s="1"/>
      <c r="C57" s="1"/>
      <c r="D57" s="1"/>
      <c r="E57" s="1"/>
      <c r="Q57" s="1"/>
      <c r="R57" s="1"/>
      <c r="W57" s="57"/>
      <c r="AH57" s="57"/>
      <c r="AI57" s="57"/>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row>
    <row r="58" spans="1:464" x14ac:dyDescent="0.35">
      <c r="A58" s="1"/>
      <c r="B58" s="1"/>
      <c r="C58" s="1"/>
      <c r="D58" s="1"/>
      <c r="E58" s="1"/>
      <c r="Q58" s="1"/>
      <c r="R58" s="1"/>
      <c r="W58" s="57"/>
      <c r="AH58" s="57"/>
      <c r="AI58" s="57"/>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row>
    <row r="59" spans="1:464" x14ac:dyDescent="0.35">
      <c r="A59" s="1"/>
      <c r="B59" s="1"/>
      <c r="C59" s="1"/>
      <c r="D59" s="1"/>
      <c r="E59" s="1"/>
      <c r="Q59" s="1"/>
      <c r="R59" s="1"/>
      <c r="W59" s="57"/>
      <c r="AH59" s="57"/>
      <c r="AI59" s="57"/>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row>
    <row r="60" spans="1:464" x14ac:dyDescent="0.35">
      <c r="A60" s="1"/>
      <c r="B60" s="1"/>
      <c r="C60" s="1"/>
      <c r="D60" s="1"/>
      <c r="E60" s="1"/>
      <c r="Q60" s="1"/>
      <c r="R60" s="1"/>
      <c r="W60" s="57"/>
      <c r="AH60" s="57"/>
      <c r="AI60" s="57"/>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row>
    <row r="61" spans="1:464" x14ac:dyDescent="0.35">
      <c r="A61" s="1"/>
      <c r="B61" s="1"/>
      <c r="C61" s="1"/>
      <c r="D61" s="1"/>
      <c r="E61" s="1"/>
      <c r="Q61" s="1"/>
      <c r="R61" s="1"/>
      <c r="W61" s="57"/>
      <c r="AH61" s="57"/>
      <c r="AI61" s="57"/>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row>
    <row r="62" spans="1:464" x14ac:dyDescent="0.35">
      <c r="A62" s="1"/>
      <c r="B62" s="1"/>
      <c r="C62" s="1"/>
      <c r="D62" s="1"/>
      <c r="E62" s="1"/>
      <c r="Q62" s="1"/>
      <c r="R62" s="1"/>
      <c r="W62" s="57"/>
      <c r="AH62" s="57"/>
      <c r="AI62" s="57"/>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row>
    <row r="63" spans="1:464" x14ac:dyDescent="0.35">
      <c r="A63" s="1"/>
      <c r="B63" s="1"/>
      <c r="C63" s="1"/>
      <c r="D63" s="1"/>
      <c r="E63" s="1"/>
      <c r="Q63" s="1"/>
      <c r="R63" s="1"/>
      <c r="W63" s="57"/>
      <c r="AH63" s="57"/>
      <c r="AI63" s="57"/>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row>
    <row r="64" spans="1:464" x14ac:dyDescent="0.35">
      <c r="A64" s="1"/>
      <c r="B64" s="1"/>
      <c r="C64" s="1"/>
      <c r="D64" s="1"/>
      <c r="E64" s="1"/>
      <c r="Q64" s="1"/>
      <c r="R64" s="1"/>
      <c r="W64" s="57"/>
      <c r="AH64" s="57"/>
      <c r="AI64" s="57"/>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row>
    <row r="65" spans="1:464" x14ac:dyDescent="0.35">
      <c r="A65" s="1"/>
      <c r="B65" s="1"/>
      <c r="C65" s="1"/>
      <c r="D65" s="1"/>
      <c r="E65" s="1"/>
      <c r="Q65" s="1"/>
      <c r="R65" s="1"/>
      <c r="W65" s="57"/>
      <c r="AH65" s="57"/>
      <c r="AI65" s="57"/>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row>
    <row r="66" spans="1:464" x14ac:dyDescent="0.35">
      <c r="A66" s="1"/>
      <c r="B66" s="1"/>
      <c r="C66" s="1"/>
      <c r="D66" s="1"/>
      <c r="E66" s="1"/>
      <c r="Q66" s="1"/>
      <c r="R66" s="1"/>
      <c r="W66" s="57"/>
      <c r="AH66" s="57"/>
      <c r="AI66" s="57"/>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row>
    <row r="67" spans="1:464" x14ac:dyDescent="0.35">
      <c r="A67" s="1"/>
      <c r="B67" s="1"/>
      <c r="C67" s="1"/>
      <c r="D67" s="1"/>
      <c r="E67" s="1"/>
      <c r="Q67" s="1"/>
      <c r="R67" s="1"/>
      <c r="W67" s="57"/>
      <c r="AH67" s="57"/>
      <c r="AI67" s="57"/>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row>
    <row r="68" spans="1:464" x14ac:dyDescent="0.35">
      <c r="A68" s="1"/>
      <c r="B68" s="1"/>
      <c r="C68" s="1"/>
      <c r="D68" s="1"/>
      <c r="E68" s="1"/>
      <c r="Q68" s="1"/>
      <c r="R68" s="1"/>
      <c r="W68" s="57"/>
      <c r="AH68" s="57"/>
      <c r="AI68" s="57"/>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row>
    <row r="69" spans="1:464" x14ac:dyDescent="0.35">
      <c r="A69" s="1"/>
      <c r="B69" s="1"/>
      <c r="C69" s="1"/>
      <c r="D69" s="1"/>
      <c r="E69" s="1"/>
      <c r="Q69" s="1"/>
      <c r="R69" s="1"/>
      <c r="W69" s="57"/>
      <c r="AH69" s="57"/>
      <c r="AI69" s="57"/>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row>
    <row r="70" spans="1:464" x14ac:dyDescent="0.35">
      <c r="A70" s="1"/>
      <c r="B70" s="1"/>
      <c r="C70" s="1"/>
      <c r="D70" s="1"/>
      <c r="E70" s="1"/>
      <c r="Q70" s="1"/>
      <c r="R70" s="1"/>
      <c r="W70" s="57"/>
      <c r="AH70" s="57"/>
      <c r="AI70" s="57"/>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row>
    <row r="71" spans="1:464" x14ac:dyDescent="0.35">
      <c r="A71" s="1"/>
      <c r="B71" s="1"/>
      <c r="C71" s="1"/>
      <c r="D71" s="1"/>
      <c r="E71" s="1"/>
      <c r="Q71" s="1"/>
      <c r="R71" s="1"/>
      <c r="W71" s="57"/>
      <c r="AH71" s="57"/>
      <c r="AI71" s="57"/>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row>
    <row r="72" spans="1:464" x14ac:dyDescent="0.35">
      <c r="A72" s="1"/>
      <c r="B72" s="1"/>
      <c r="C72" s="1"/>
      <c r="D72" s="1"/>
      <c r="E72" s="1"/>
      <c r="Q72" s="1"/>
      <c r="R72" s="1"/>
      <c r="W72" s="57"/>
      <c r="AH72" s="57"/>
      <c r="AI72" s="57"/>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row>
    <row r="73" spans="1:464" x14ac:dyDescent="0.35">
      <c r="A73" s="1"/>
      <c r="B73" s="1"/>
      <c r="C73" s="1"/>
      <c r="D73" s="1"/>
      <c r="E73" s="1"/>
      <c r="Q73" s="1"/>
      <c r="R73" s="1"/>
      <c r="W73" s="57"/>
      <c r="AH73" s="57"/>
      <c r="AI73" s="57"/>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row>
    <row r="74" spans="1:464" x14ac:dyDescent="0.35">
      <c r="A74" s="1"/>
      <c r="B74" s="1"/>
      <c r="C74" s="1"/>
      <c r="D74" s="1"/>
      <c r="E74" s="1"/>
      <c r="Q74" s="1"/>
      <c r="R74" s="1"/>
      <c r="W74" s="57"/>
      <c r="AH74" s="57"/>
      <c r="AI74" s="57"/>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row>
    <row r="75" spans="1:464" x14ac:dyDescent="0.35">
      <c r="A75" s="1"/>
      <c r="B75" s="1"/>
      <c r="C75" s="1"/>
      <c r="D75" s="1"/>
      <c r="E75" s="1"/>
      <c r="Q75" s="1"/>
      <c r="R75" s="1"/>
      <c r="W75" s="57"/>
      <c r="AH75" s="57"/>
      <c r="AI75" s="57"/>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row>
    <row r="76" spans="1:464" x14ac:dyDescent="0.35">
      <c r="A76" s="1"/>
      <c r="B76" s="1"/>
      <c r="C76" s="1"/>
      <c r="D76" s="1"/>
      <c r="E76" s="1"/>
      <c r="Q76" s="1"/>
      <c r="R76" s="1"/>
      <c r="W76" s="57"/>
      <c r="AH76" s="57"/>
      <c r="AI76" s="57"/>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row>
    <row r="77" spans="1:464" x14ac:dyDescent="0.35">
      <c r="A77" s="1"/>
      <c r="B77" s="1"/>
      <c r="C77" s="1"/>
      <c r="D77" s="1"/>
      <c r="E77" s="1"/>
      <c r="Q77" s="1"/>
      <c r="R77" s="1"/>
      <c r="W77" s="57"/>
      <c r="AH77" s="57"/>
      <c r="AI77" s="57"/>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row>
    <row r="78" spans="1:464" x14ac:dyDescent="0.35">
      <c r="A78" s="1"/>
      <c r="B78" s="1"/>
      <c r="C78" s="1"/>
      <c r="D78" s="1"/>
      <c r="E78" s="1"/>
      <c r="Q78" s="1"/>
      <c r="R78" s="1"/>
      <c r="W78" s="57"/>
      <c r="AH78" s="57"/>
      <c r="AI78" s="57"/>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row>
    <row r="79" spans="1:464" x14ac:dyDescent="0.35">
      <c r="A79" s="1"/>
      <c r="B79" s="1"/>
      <c r="C79" s="1"/>
      <c r="D79" s="1"/>
      <c r="E79" s="1"/>
      <c r="Q79" s="1"/>
      <c r="R79" s="1"/>
      <c r="W79" s="57"/>
      <c r="AH79" s="57"/>
      <c r="AI79" s="57"/>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row>
    <row r="80" spans="1:464" x14ac:dyDescent="0.35">
      <c r="A80" s="1"/>
      <c r="B80" s="1"/>
      <c r="C80" s="1"/>
      <c r="D80" s="1"/>
      <c r="E80" s="1"/>
      <c r="Q80" s="1"/>
      <c r="R80" s="1"/>
      <c r="W80" s="57"/>
      <c r="AH80" s="57"/>
      <c r="AI80" s="57"/>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row>
    <row r="81" spans="1:464" x14ac:dyDescent="0.35">
      <c r="A81" s="1"/>
      <c r="B81" s="1"/>
      <c r="C81" s="1"/>
      <c r="D81" s="1"/>
      <c r="E81" s="1"/>
      <c r="Q81" s="1"/>
      <c r="R81" s="1"/>
      <c r="W81" s="57"/>
      <c r="AH81" s="57"/>
      <c r="AI81" s="57"/>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row>
    <row r="82" spans="1:464" x14ac:dyDescent="0.35">
      <c r="A82" s="1"/>
      <c r="B82" s="1"/>
      <c r="C82" s="1"/>
      <c r="D82" s="1"/>
      <c r="E82" s="1"/>
      <c r="Q82" s="1"/>
      <c r="R82" s="1"/>
      <c r="W82" s="57"/>
      <c r="AH82" s="57"/>
      <c r="AI82" s="57"/>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row>
    <row r="83" spans="1:464" x14ac:dyDescent="0.35">
      <c r="A83" s="1"/>
      <c r="B83" s="1"/>
      <c r="C83" s="1"/>
      <c r="D83" s="1"/>
      <c r="E83" s="1"/>
      <c r="Q83" s="1"/>
      <c r="R83" s="1"/>
      <c r="W83" s="57"/>
      <c r="AH83" s="57"/>
      <c r="AI83" s="57"/>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row>
    <row r="84" spans="1:464" x14ac:dyDescent="0.35">
      <c r="A84" s="1"/>
      <c r="B84" s="1"/>
      <c r="C84" s="1"/>
      <c r="D84" s="1"/>
      <c r="E84" s="1"/>
      <c r="Q84" s="1"/>
      <c r="R84" s="1"/>
      <c r="W84" s="57"/>
      <c r="AH84" s="57"/>
      <c r="AI84" s="57"/>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row>
    <row r="85" spans="1:464" x14ac:dyDescent="0.35">
      <c r="A85" s="1"/>
      <c r="B85" s="1"/>
      <c r="C85" s="1"/>
      <c r="D85" s="1"/>
      <c r="E85" s="1"/>
      <c r="Q85" s="1"/>
      <c r="R85" s="1"/>
      <c r="W85" s="57"/>
      <c r="AH85" s="57"/>
      <c r="AI85" s="57"/>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row>
    <row r="86" spans="1:464" x14ac:dyDescent="0.35">
      <c r="A86" s="1"/>
      <c r="B86" s="1"/>
      <c r="C86" s="1"/>
      <c r="D86" s="1"/>
      <c r="E86" s="1"/>
      <c r="Q86" s="1"/>
      <c r="R86" s="1"/>
      <c r="W86" s="57"/>
      <c r="AH86" s="57"/>
      <c r="AI86" s="57"/>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row>
    <row r="87" spans="1:464" x14ac:dyDescent="0.35">
      <c r="A87" s="1"/>
      <c r="B87" s="1"/>
      <c r="C87" s="1"/>
      <c r="D87" s="1"/>
      <c r="E87" s="1"/>
      <c r="Q87" s="1"/>
      <c r="R87" s="1"/>
      <c r="W87" s="57"/>
      <c r="AH87" s="57"/>
      <c r="AI87" s="57"/>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row>
    <row r="88" spans="1:464" x14ac:dyDescent="0.35">
      <c r="A88" s="1"/>
      <c r="B88" s="1"/>
      <c r="C88" s="1"/>
      <c r="D88" s="1"/>
      <c r="E88" s="1"/>
      <c r="Q88" s="1"/>
      <c r="R88" s="1"/>
      <c r="W88" s="57"/>
      <c r="AH88" s="57"/>
      <c r="AI88" s="57"/>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row>
    <row r="89" spans="1:464" x14ac:dyDescent="0.35">
      <c r="A89" s="1"/>
      <c r="B89" s="1"/>
      <c r="C89" s="1"/>
      <c r="D89" s="1"/>
      <c r="E89" s="1"/>
      <c r="Q89" s="1"/>
      <c r="R89" s="1"/>
      <c r="W89" s="57"/>
      <c r="AH89" s="57"/>
      <c r="AI89" s="57"/>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row>
    <row r="90" spans="1:464" x14ac:dyDescent="0.35">
      <c r="A90" s="1"/>
      <c r="B90" s="1"/>
      <c r="C90" s="1"/>
      <c r="D90" s="1"/>
      <c r="E90" s="1"/>
      <c r="Q90" s="1"/>
      <c r="R90" s="1"/>
      <c r="W90" s="57"/>
      <c r="AH90" s="57"/>
      <c r="AI90" s="57"/>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row>
    <row r="91" spans="1:464" x14ac:dyDescent="0.35">
      <c r="A91" s="1"/>
      <c r="B91" s="1"/>
      <c r="C91" s="1"/>
      <c r="D91" s="1"/>
      <c r="E91" s="1"/>
      <c r="Q91" s="1"/>
      <c r="R91" s="1"/>
      <c r="W91" s="57"/>
      <c r="AH91" s="57"/>
      <c r="AI91" s="57"/>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row>
    <row r="92" spans="1:464" x14ac:dyDescent="0.35">
      <c r="A92" s="1"/>
      <c r="B92" s="1"/>
      <c r="C92" s="1"/>
      <c r="D92" s="1"/>
      <c r="E92" s="1"/>
      <c r="Q92" s="1"/>
      <c r="R92" s="1"/>
      <c r="W92" s="57"/>
      <c r="AH92" s="57"/>
      <c r="AI92" s="57"/>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row>
    <row r="93" spans="1:464" x14ac:dyDescent="0.35">
      <c r="A93" s="1"/>
      <c r="B93" s="1"/>
      <c r="C93" s="1"/>
      <c r="D93" s="1"/>
      <c r="E93" s="1"/>
      <c r="Q93" s="1"/>
      <c r="R93" s="1"/>
      <c r="W93" s="57"/>
      <c r="AH93" s="57"/>
      <c r="AI93" s="57"/>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row>
    <row r="94" spans="1:464" x14ac:dyDescent="0.35">
      <c r="A94" s="1"/>
      <c r="B94" s="1"/>
      <c r="C94" s="1"/>
      <c r="D94" s="1"/>
      <c r="E94" s="1"/>
      <c r="Q94" s="1"/>
      <c r="R94" s="1"/>
      <c r="W94" s="57"/>
      <c r="AH94" s="57"/>
      <c r="AI94" s="57"/>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row>
    <row r="95" spans="1:464" x14ac:dyDescent="0.35">
      <c r="A95" s="1"/>
      <c r="B95" s="1"/>
      <c r="C95" s="1"/>
      <c r="D95" s="1"/>
      <c r="E95" s="1"/>
      <c r="Q95" s="1"/>
      <c r="R95" s="1"/>
      <c r="W95" s="57"/>
      <c r="AH95" s="57"/>
      <c r="AI95" s="57"/>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row>
    <row r="96" spans="1:464" x14ac:dyDescent="0.35">
      <c r="A96" s="1"/>
      <c r="B96" s="1"/>
      <c r="C96" s="1"/>
      <c r="D96" s="1"/>
      <c r="E96" s="1"/>
      <c r="Q96" s="1"/>
      <c r="R96" s="1"/>
      <c r="W96" s="57"/>
      <c r="AH96" s="57"/>
      <c r="AI96" s="57"/>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row>
    <row r="97" spans="1:464" x14ac:dyDescent="0.35">
      <c r="A97" s="1"/>
      <c r="B97" s="1"/>
      <c r="C97" s="1"/>
      <c r="D97" s="1"/>
      <c r="E97" s="1"/>
      <c r="Q97" s="1"/>
      <c r="R97" s="1"/>
      <c r="W97" s="57"/>
      <c r="AH97" s="57"/>
      <c r="AI97" s="57"/>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row>
    <row r="98" spans="1:464" x14ac:dyDescent="0.35">
      <c r="A98" s="1"/>
      <c r="B98" s="1"/>
      <c r="C98" s="1"/>
      <c r="D98" s="1"/>
      <c r="E98" s="1"/>
      <c r="Q98" s="1"/>
      <c r="R98" s="1"/>
      <c r="W98" s="57"/>
      <c r="AH98" s="57"/>
      <c r="AI98" s="57"/>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row>
    <row r="99" spans="1:464" x14ac:dyDescent="0.35">
      <c r="A99" s="1"/>
      <c r="B99" s="1"/>
      <c r="C99" s="1"/>
      <c r="D99" s="1"/>
      <c r="E99" s="1"/>
      <c r="Q99" s="1"/>
      <c r="R99" s="1"/>
      <c r="W99" s="57"/>
      <c r="AH99" s="57"/>
      <c r="AI99" s="57"/>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row>
    <row r="100" spans="1:464" x14ac:dyDescent="0.35">
      <c r="A100" s="1"/>
      <c r="B100" s="1"/>
      <c r="C100" s="1"/>
      <c r="D100" s="1"/>
      <c r="E100" s="1"/>
      <c r="Q100" s="1"/>
      <c r="R100" s="1"/>
      <c r="W100" s="57"/>
      <c r="AH100" s="57"/>
      <c r="AI100" s="57"/>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row>
    <row r="101" spans="1:464" x14ac:dyDescent="0.35">
      <c r="A101" s="1"/>
      <c r="B101" s="1"/>
      <c r="C101" s="1"/>
      <c r="D101" s="1"/>
      <c r="E101" s="1"/>
      <c r="Q101" s="1"/>
      <c r="R101" s="1"/>
      <c r="W101" s="57"/>
      <c r="AH101" s="57"/>
      <c r="AI101" s="57"/>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row>
    <row r="102" spans="1:464" x14ac:dyDescent="0.35">
      <c r="A102" s="1"/>
      <c r="B102" s="1"/>
      <c r="C102" s="1"/>
      <c r="D102" s="1"/>
      <c r="E102" s="1"/>
      <c r="Q102" s="1"/>
      <c r="R102" s="1"/>
      <c r="W102" s="57"/>
      <c r="AH102" s="57"/>
      <c r="AI102" s="57"/>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row>
    <row r="103" spans="1:464" x14ac:dyDescent="0.35">
      <c r="A103" s="1"/>
      <c r="B103" s="1"/>
      <c r="C103" s="1"/>
      <c r="D103" s="1"/>
      <c r="E103" s="1"/>
      <c r="Q103" s="1"/>
      <c r="R103" s="1"/>
      <c r="W103" s="57"/>
      <c r="AH103" s="57"/>
      <c r="AI103" s="57"/>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row>
    <row r="104" spans="1:464" x14ac:dyDescent="0.35">
      <c r="A104" s="1"/>
      <c r="B104" s="1"/>
      <c r="C104" s="1"/>
      <c r="D104" s="1"/>
      <c r="E104" s="1"/>
      <c r="Q104" s="1"/>
      <c r="R104" s="1"/>
      <c r="W104" s="57"/>
      <c r="AH104" s="57"/>
      <c r="AI104" s="57"/>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row>
    <row r="105" spans="1:464" x14ac:dyDescent="0.35">
      <c r="A105" s="1"/>
      <c r="B105" s="1"/>
      <c r="C105" s="1"/>
      <c r="D105" s="1"/>
      <c r="E105" s="1"/>
      <c r="Q105" s="1"/>
      <c r="R105" s="1"/>
      <c r="W105" s="57"/>
      <c r="AH105" s="57"/>
      <c r="AI105" s="57"/>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row>
    <row r="106" spans="1:464" x14ac:dyDescent="0.35">
      <c r="A106" s="1"/>
      <c r="B106" s="1"/>
      <c r="C106" s="1"/>
      <c r="D106" s="1"/>
      <c r="E106" s="1"/>
      <c r="Q106" s="1"/>
      <c r="R106" s="1"/>
      <c r="W106" s="57"/>
      <c r="AH106" s="57"/>
      <c r="AI106" s="57"/>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row>
    <row r="107" spans="1:464" x14ac:dyDescent="0.35">
      <c r="A107" s="1"/>
      <c r="B107" s="1"/>
      <c r="C107" s="1"/>
      <c r="D107" s="1"/>
      <c r="E107" s="1"/>
      <c r="Q107" s="1"/>
      <c r="R107" s="1"/>
      <c r="W107" s="57"/>
      <c r="AH107" s="57"/>
      <c r="AI107" s="57"/>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row>
    <row r="108" spans="1:464" x14ac:dyDescent="0.35">
      <c r="A108" s="1"/>
      <c r="B108" s="1"/>
      <c r="C108" s="1"/>
      <c r="D108" s="1"/>
      <c r="E108" s="1"/>
      <c r="Q108" s="1"/>
      <c r="R108" s="1"/>
      <c r="W108" s="57"/>
      <c r="AH108" s="57"/>
      <c r="AI108" s="57"/>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row>
    <row r="109" spans="1:464" x14ac:dyDescent="0.35">
      <c r="A109" s="1"/>
      <c r="B109" s="1"/>
      <c r="C109" s="1"/>
      <c r="D109" s="1"/>
      <c r="E109" s="1"/>
      <c r="Q109" s="1"/>
      <c r="R109" s="1"/>
      <c r="W109" s="57"/>
      <c r="AH109" s="57"/>
      <c r="AI109" s="57"/>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row>
    <row r="110" spans="1:464" x14ac:dyDescent="0.35">
      <c r="A110" s="1"/>
      <c r="B110" s="1"/>
      <c r="C110" s="1"/>
      <c r="D110" s="1"/>
      <c r="E110" s="1"/>
      <c r="Q110" s="1"/>
      <c r="R110" s="1"/>
      <c r="W110" s="57"/>
      <c r="AH110" s="57"/>
      <c r="AI110" s="57"/>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row>
    <row r="111" spans="1:464" x14ac:dyDescent="0.35">
      <c r="A111" s="1"/>
      <c r="B111" s="1"/>
      <c r="C111" s="1"/>
      <c r="D111" s="1"/>
      <c r="E111" s="1"/>
      <c r="Q111" s="1"/>
      <c r="R111" s="1"/>
      <c r="W111" s="57"/>
      <c r="AH111" s="57"/>
      <c r="AI111" s="57"/>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row>
    <row r="112" spans="1:464" x14ac:dyDescent="0.35">
      <c r="A112" s="1"/>
      <c r="B112" s="1"/>
      <c r="C112" s="1"/>
      <c r="D112" s="1"/>
      <c r="E112" s="1"/>
      <c r="Q112" s="1"/>
      <c r="R112" s="1"/>
      <c r="W112" s="57"/>
      <c r="AH112" s="57"/>
      <c r="AI112" s="57"/>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row>
    <row r="113" spans="1:464" x14ac:dyDescent="0.35">
      <c r="A113" s="1"/>
      <c r="B113" s="1"/>
      <c r="C113" s="1"/>
      <c r="D113" s="1"/>
      <c r="E113" s="1"/>
      <c r="Q113" s="1"/>
      <c r="R113" s="1"/>
      <c r="W113" s="57"/>
      <c r="AH113" s="57"/>
      <c r="AI113" s="57"/>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row>
    <row r="114" spans="1:464" x14ac:dyDescent="0.35">
      <c r="A114" s="1"/>
      <c r="B114" s="1"/>
      <c r="C114" s="1"/>
      <c r="D114" s="1"/>
      <c r="E114" s="1"/>
      <c r="Q114" s="1"/>
      <c r="R114" s="1"/>
      <c r="W114" s="57"/>
      <c r="AH114" s="57"/>
      <c r="AI114" s="57"/>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row>
    <row r="115" spans="1:464" x14ac:dyDescent="0.35">
      <c r="A115" s="1"/>
      <c r="B115" s="1"/>
      <c r="C115" s="1"/>
      <c r="D115" s="1"/>
      <c r="E115" s="1"/>
      <c r="Q115" s="1"/>
      <c r="R115" s="1"/>
      <c r="W115" s="57"/>
      <c r="AH115" s="57"/>
      <c r="AI115" s="57"/>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row>
    <row r="116" spans="1:464" x14ac:dyDescent="0.35">
      <c r="A116" s="1"/>
      <c r="B116" s="1"/>
      <c r="C116" s="1"/>
      <c r="D116" s="1"/>
      <c r="E116" s="1"/>
      <c r="Q116" s="1"/>
      <c r="R116" s="1"/>
      <c r="W116" s="57"/>
      <c r="AH116" s="57"/>
      <c r="AI116" s="57"/>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row>
    <row r="117" spans="1:464" x14ac:dyDescent="0.35">
      <c r="A117" s="1"/>
      <c r="B117" s="1"/>
      <c r="C117" s="1"/>
      <c r="D117" s="1"/>
      <c r="E117" s="1"/>
      <c r="Q117" s="1"/>
      <c r="R117" s="1"/>
      <c r="W117" s="57"/>
      <c r="AH117" s="57"/>
      <c r="AI117" s="57"/>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row>
    <row r="118" spans="1:464" x14ac:dyDescent="0.35">
      <c r="A118" s="1"/>
      <c r="B118" s="1"/>
      <c r="C118" s="1"/>
      <c r="D118" s="1"/>
      <c r="E118" s="1"/>
      <c r="Q118" s="1"/>
      <c r="R118" s="1"/>
      <c r="W118" s="57"/>
      <c r="AH118" s="57"/>
      <c r="AI118" s="57"/>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row>
    <row r="119" spans="1:464" x14ac:dyDescent="0.35">
      <c r="A119" s="1"/>
      <c r="B119" s="1"/>
      <c r="C119" s="1"/>
      <c r="D119" s="1"/>
      <c r="E119" s="1"/>
      <c r="Q119" s="1"/>
      <c r="R119" s="1"/>
      <c r="W119" s="57"/>
      <c r="AH119" s="57"/>
      <c r="AI119" s="57"/>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row>
    <row r="120" spans="1:464" x14ac:dyDescent="0.35">
      <c r="A120" s="1"/>
      <c r="B120" s="1"/>
      <c r="C120" s="1"/>
      <c r="D120" s="1"/>
      <c r="E120" s="1"/>
      <c r="Q120" s="1"/>
      <c r="R120" s="1"/>
      <c r="W120" s="57"/>
      <c r="AH120" s="57"/>
      <c r="AI120" s="57"/>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row>
    <row r="121" spans="1:464" x14ac:dyDescent="0.35">
      <c r="A121" s="1"/>
      <c r="B121" s="1"/>
      <c r="C121" s="1"/>
      <c r="D121" s="1"/>
      <c r="E121" s="1"/>
      <c r="Q121" s="1"/>
      <c r="R121" s="1"/>
      <c r="W121" s="57"/>
      <c r="AH121" s="57"/>
      <c r="AI121" s="57"/>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row>
    <row r="122" spans="1:464" x14ac:dyDescent="0.35">
      <c r="A122" s="1"/>
      <c r="B122" s="1"/>
      <c r="C122" s="1"/>
      <c r="D122" s="1"/>
      <c r="E122" s="1"/>
      <c r="Q122" s="1"/>
      <c r="R122" s="1"/>
      <c r="W122" s="57"/>
      <c r="AH122" s="57"/>
      <c r="AI122" s="57"/>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row>
    <row r="123" spans="1:464" x14ac:dyDescent="0.35">
      <c r="A123" s="1"/>
      <c r="B123" s="1"/>
      <c r="C123" s="1"/>
      <c r="D123" s="1"/>
      <c r="E123" s="1"/>
      <c r="Q123" s="1"/>
      <c r="R123" s="1"/>
      <c r="W123" s="57"/>
      <c r="AH123" s="57"/>
      <c r="AI123" s="57"/>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row>
    <row r="124" spans="1:464" x14ac:dyDescent="0.35">
      <c r="A124" s="1"/>
      <c r="B124" s="1"/>
      <c r="C124" s="1"/>
      <c r="D124" s="1"/>
      <c r="E124" s="1"/>
      <c r="Q124" s="1"/>
      <c r="R124" s="1"/>
      <c r="W124" s="57"/>
      <c r="AH124" s="57"/>
      <c r="AI124" s="57"/>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row>
    <row r="125" spans="1:464" x14ac:dyDescent="0.35">
      <c r="A125" s="1"/>
      <c r="B125" s="1"/>
      <c r="C125" s="1"/>
      <c r="D125" s="1"/>
      <c r="E125" s="1"/>
      <c r="Q125" s="1"/>
      <c r="R125" s="1"/>
      <c r="W125" s="57"/>
      <c r="AH125" s="57"/>
      <c r="AI125" s="57"/>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row>
    <row r="126" spans="1:464" x14ac:dyDescent="0.35">
      <c r="A126" s="1"/>
      <c r="B126" s="1"/>
      <c r="C126" s="1"/>
      <c r="D126" s="1"/>
      <c r="E126" s="1"/>
      <c r="Q126" s="1"/>
      <c r="R126" s="1"/>
      <c r="W126" s="57"/>
      <c r="AH126" s="57"/>
      <c r="AI126" s="57"/>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row>
    <row r="127" spans="1:464" x14ac:dyDescent="0.35">
      <c r="A127" s="1"/>
      <c r="B127" s="1"/>
      <c r="C127" s="1"/>
      <c r="D127" s="1"/>
      <c r="E127" s="1"/>
      <c r="Q127" s="1"/>
      <c r="R127" s="1"/>
      <c r="W127" s="57"/>
      <c r="AH127" s="57"/>
      <c r="AI127" s="57"/>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row>
    <row r="128" spans="1:464" x14ac:dyDescent="0.35">
      <c r="A128" s="1"/>
      <c r="B128" s="1"/>
      <c r="C128" s="1"/>
      <c r="D128" s="1"/>
      <c r="E128" s="1"/>
      <c r="Q128" s="1"/>
      <c r="R128" s="1"/>
      <c r="W128" s="57"/>
      <c r="AH128" s="57"/>
      <c r="AI128" s="57"/>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row>
    <row r="129" spans="1:464" x14ac:dyDescent="0.35">
      <c r="A129" s="1"/>
      <c r="B129" s="1"/>
      <c r="C129" s="1"/>
      <c r="D129" s="1"/>
      <c r="E129" s="1"/>
      <c r="Q129" s="1"/>
      <c r="R129" s="1"/>
      <c r="W129" s="57"/>
      <c r="AH129" s="57"/>
      <c r="AI129" s="57"/>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row>
    <row r="130" spans="1:464" x14ac:dyDescent="0.35">
      <c r="A130" s="1"/>
      <c r="B130" s="1"/>
      <c r="C130" s="1"/>
      <c r="D130" s="1"/>
      <c r="E130" s="1"/>
      <c r="Q130" s="1"/>
      <c r="R130" s="1"/>
      <c r="W130" s="57"/>
      <c r="AH130" s="57"/>
      <c r="AI130" s="57"/>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row>
    <row r="131" spans="1:464" x14ac:dyDescent="0.35">
      <c r="A131" s="1"/>
      <c r="B131" s="1"/>
      <c r="C131" s="1"/>
      <c r="D131" s="1"/>
      <c r="E131" s="1"/>
      <c r="Q131" s="1"/>
      <c r="R131" s="1"/>
      <c r="W131" s="57"/>
      <c r="AH131" s="57"/>
      <c r="AI131" s="57"/>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row>
    <row r="132" spans="1:464" x14ac:dyDescent="0.35">
      <c r="A132" s="1"/>
      <c r="B132" s="1"/>
      <c r="C132" s="1"/>
      <c r="D132" s="1"/>
      <c r="E132" s="1"/>
      <c r="Q132" s="1"/>
      <c r="R132" s="1"/>
      <c r="W132" s="57"/>
      <c r="AH132" s="57"/>
      <c r="AI132" s="57"/>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row>
    <row r="133" spans="1:464" x14ac:dyDescent="0.35">
      <c r="A133" s="1"/>
      <c r="B133" s="1"/>
      <c r="C133" s="1"/>
      <c r="D133" s="1"/>
      <c r="E133" s="1"/>
      <c r="Q133" s="1"/>
      <c r="R133" s="1"/>
      <c r="W133" s="57"/>
      <c r="AH133" s="57"/>
      <c r="AI133" s="57"/>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row>
    <row r="134" spans="1:464" x14ac:dyDescent="0.35">
      <c r="A134" s="1"/>
      <c r="B134" s="1"/>
      <c r="C134" s="1"/>
      <c r="D134" s="1"/>
      <c r="E134" s="1"/>
      <c r="Q134" s="1"/>
      <c r="R134" s="1"/>
      <c r="W134" s="57"/>
      <c r="AH134" s="57"/>
      <c r="AI134" s="57"/>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row>
    <row r="135" spans="1:464" x14ac:dyDescent="0.35">
      <c r="A135" s="1"/>
      <c r="B135" s="1"/>
      <c r="C135" s="1"/>
      <c r="D135" s="1"/>
      <c r="E135" s="1"/>
      <c r="Q135" s="1"/>
      <c r="R135" s="1"/>
      <c r="W135" s="57"/>
      <c r="AH135" s="57"/>
      <c r="AI135" s="57"/>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row>
    <row r="136" spans="1:464" x14ac:dyDescent="0.35">
      <c r="A136" s="1"/>
      <c r="B136" s="1"/>
      <c r="C136" s="1"/>
      <c r="D136" s="1"/>
      <c r="E136" s="1"/>
      <c r="Q136" s="1"/>
      <c r="R136" s="1"/>
      <c r="W136" s="57"/>
      <c r="AH136" s="57"/>
      <c r="AI136" s="57"/>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row>
    <row r="137" spans="1:464" x14ac:dyDescent="0.35">
      <c r="A137" s="1"/>
      <c r="B137" s="1"/>
      <c r="C137" s="1"/>
      <c r="D137" s="1"/>
      <c r="E137" s="1"/>
      <c r="Q137" s="1"/>
      <c r="R137" s="1"/>
      <c r="W137" s="57"/>
      <c r="AH137" s="57"/>
      <c r="AI137" s="57"/>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row>
    <row r="138" spans="1:464" x14ac:dyDescent="0.35">
      <c r="A138" s="1"/>
      <c r="B138" s="1"/>
      <c r="C138" s="1"/>
      <c r="D138" s="1"/>
      <c r="E138" s="1"/>
      <c r="Q138" s="1"/>
      <c r="R138" s="1"/>
      <c r="W138" s="57"/>
      <c r="AH138" s="57"/>
      <c r="AI138" s="57"/>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row>
    <row r="139" spans="1:464" x14ac:dyDescent="0.35">
      <c r="A139" s="1"/>
      <c r="B139" s="1"/>
      <c r="C139" s="1"/>
      <c r="D139" s="1"/>
      <c r="E139" s="1"/>
      <c r="Q139" s="1"/>
      <c r="R139" s="1"/>
      <c r="W139" s="57"/>
      <c r="AH139" s="57"/>
      <c r="AI139" s="57"/>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row>
    <row r="140" spans="1:464" x14ac:dyDescent="0.35">
      <c r="A140" s="1"/>
      <c r="B140" s="1"/>
      <c r="C140" s="1"/>
      <c r="D140" s="1"/>
      <c r="E140" s="1"/>
      <c r="Q140" s="1"/>
      <c r="R140" s="1"/>
      <c r="W140" s="57"/>
      <c r="AH140" s="57"/>
      <c r="AI140" s="57"/>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row>
    <row r="141" spans="1:464" x14ac:dyDescent="0.35">
      <c r="A141" s="1"/>
      <c r="B141" s="1"/>
      <c r="C141" s="1"/>
      <c r="D141" s="1"/>
      <c r="E141" s="1"/>
      <c r="Q141" s="1"/>
      <c r="R141" s="1"/>
      <c r="W141" s="57"/>
      <c r="AH141" s="57"/>
      <c r="AI141" s="57"/>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row>
    <row r="142" spans="1:464" x14ac:dyDescent="0.35">
      <c r="A142" s="1"/>
      <c r="B142" s="1"/>
      <c r="C142" s="1"/>
      <c r="D142" s="1"/>
      <c r="E142" s="1"/>
      <c r="Q142" s="1"/>
      <c r="R142" s="1"/>
      <c r="W142" s="57"/>
      <c r="AH142" s="57"/>
      <c r="AI142" s="57"/>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row>
    <row r="143" spans="1:464" x14ac:dyDescent="0.35">
      <c r="A143" s="1"/>
      <c r="B143" s="1"/>
      <c r="C143" s="1"/>
      <c r="D143" s="1"/>
      <c r="E143" s="1"/>
      <c r="Q143" s="1"/>
      <c r="R143" s="1"/>
      <c r="W143" s="57"/>
      <c r="AH143" s="57"/>
      <c r="AI143" s="57"/>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row>
    <row r="144" spans="1:464" x14ac:dyDescent="0.35">
      <c r="A144" s="1"/>
      <c r="B144" s="1"/>
      <c r="C144" s="1"/>
      <c r="D144" s="1"/>
      <c r="E144" s="1"/>
      <c r="Q144" s="1"/>
      <c r="R144" s="1"/>
      <c r="W144" s="57"/>
      <c r="AH144" s="57"/>
      <c r="AI144" s="57"/>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row>
    <row r="145" spans="1:464" x14ac:dyDescent="0.35">
      <c r="A145" s="1"/>
      <c r="B145" s="1"/>
      <c r="C145" s="1"/>
      <c r="D145" s="1"/>
      <c r="E145" s="1"/>
      <c r="Q145" s="1"/>
      <c r="R145" s="1"/>
      <c r="W145" s="57"/>
      <c r="AH145" s="57"/>
      <c r="AI145" s="57"/>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row>
    <row r="146" spans="1:464" x14ac:dyDescent="0.35">
      <c r="A146" s="1"/>
      <c r="B146" s="1"/>
      <c r="C146" s="1"/>
      <c r="D146" s="1"/>
      <c r="E146" s="1"/>
      <c r="Q146" s="1"/>
      <c r="R146" s="1"/>
      <c r="W146" s="57"/>
      <c r="AH146" s="57"/>
      <c r="AI146" s="57"/>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row>
    <row r="147" spans="1:464" x14ac:dyDescent="0.35">
      <c r="A147" s="1"/>
      <c r="B147" s="1"/>
      <c r="C147" s="1"/>
      <c r="D147" s="1"/>
      <c r="E147" s="1"/>
      <c r="Q147" s="1"/>
      <c r="R147" s="1"/>
      <c r="W147" s="57"/>
      <c r="AH147" s="57"/>
      <c r="AI147" s="57"/>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row>
    <row r="148" spans="1:464" x14ac:dyDescent="0.35">
      <c r="A148" s="1"/>
      <c r="B148" s="1"/>
      <c r="C148" s="1"/>
      <c r="D148" s="1"/>
      <c r="E148" s="1"/>
      <c r="Q148" s="1"/>
      <c r="R148" s="1"/>
      <c r="W148" s="57"/>
      <c r="AH148" s="57"/>
      <c r="AI148" s="57"/>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row>
    <row r="149" spans="1:464" x14ac:dyDescent="0.35">
      <c r="A149" s="1"/>
      <c r="B149" s="1"/>
      <c r="C149" s="1"/>
      <c r="D149" s="1"/>
      <c r="E149" s="1"/>
      <c r="Q149" s="1"/>
      <c r="R149" s="1"/>
      <c r="W149" s="57"/>
      <c r="AH149" s="57"/>
      <c r="AI149" s="57"/>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row>
    <row r="150" spans="1:464" x14ac:dyDescent="0.35">
      <c r="A150" s="1"/>
      <c r="B150" s="1"/>
      <c r="C150" s="1"/>
      <c r="D150" s="1"/>
      <c r="E150" s="1"/>
      <c r="Q150" s="1"/>
      <c r="R150" s="1"/>
      <c r="W150" s="57"/>
      <c r="AH150" s="57"/>
      <c r="AI150" s="57"/>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row>
    <row r="151" spans="1:464" x14ac:dyDescent="0.35">
      <c r="A151" s="1"/>
      <c r="B151" s="1"/>
      <c r="C151" s="1"/>
      <c r="D151" s="1"/>
      <c r="E151" s="1"/>
      <c r="Q151" s="1"/>
      <c r="R151" s="1"/>
      <c r="W151" s="57"/>
      <c r="AH151" s="57"/>
      <c r="AI151" s="57"/>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row>
    <row r="152" spans="1:464" x14ac:dyDescent="0.35">
      <c r="A152" s="1"/>
      <c r="B152" s="1"/>
      <c r="C152" s="1"/>
      <c r="D152" s="1"/>
      <c r="E152" s="1"/>
      <c r="Q152" s="1"/>
      <c r="R152" s="1"/>
      <c r="W152" s="57"/>
      <c r="AH152" s="57"/>
      <c r="AI152" s="57"/>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row>
    <row r="153" spans="1:464" x14ac:dyDescent="0.35">
      <c r="A153" s="1"/>
      <c r="B153" s="1"/>
      <c r="C153" s="1"/>
      <c r="D153" s="1"/>
      <c r="E153" s="1"/>
      <c r="Q153" s="1"/>
      <c r="R153" s="1"/>
      <c r="W153" s="57"/>
      <c r="AH153" s="57"/>
      <c r="AI153" s="57"/>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row>
    <row r="154" spans="1:464" x14ac:dyDescent="0.35">
      <c r="A154" s="1"/>
      <c r="B154" s="1"/>
      <c r="C154" s="1"/>
      <c r="D154" s="1"/>
      <c r="E154" s="1"/>
      <c r="Q154" s="1"/>
      <c r="R154" s="1"/>
      <c r="W154" s="57"/>
      <c r="AH154" s="57"/>
      <c r="AI154" s="57"/>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row>
    <row r="155" spans="1:464" x14ac:dyDescent="0.35">
      <c r="A155" s="1"/>
      <c r="B155" s="1"/>
      <c r="C155" s="1"/>
      <c r="D155" s="1"/>
      <c r="E155" s="1"/>
      <c r="Q155" s="1"/>
      <c r="R155" s="1"/>
      <c r="W155" s="57"/>
      <c r="AH155" s="57"/>
      <c r="AI155" s="57"/>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row>
    <row r="156" spans="1:464" x14ac:dyDescent="0.35">
      <c r="A156" s="1"/>
      <c r="B156" s="1"/>
      <c r="C156" s="1"/>
      <c r="D156" s="1"/>
      <c r="E156" s="1"/>
      <c r="Q156" s="1"/>
      <c r="R156" s="1"/>
      <c r="W156" s="57"/>
      <c r="AH156" s="57"/>
      <c r="AI156" s="57"/>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row>
    <row r="157" spans="1:464" x14ac:dyDescent="0.35">
      <c r="A157" s="1"/>
      <c r="B157" s="1"/>
      <c r="C157" s="1"/>
      <c r="D157" s="1"/>
      <c r="E157" s="1"/>
      <c r="Q157" s="1"/>
      <c r="R157" s="1"/>
      <c r="W157" s="57"/>
      <c r="AH157" s="57"/>
      <c r="AI157" s="57"/>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row>
    <row r="158" spans="1:464" x14ac:dyDescent="0.35">
      <c r="A158" s="1"/>
      <c r="B158" s="1"/>
      <c r="C158" s="1"/>
      <c r="D158" s="1"/>
      <c r="E158" s="1"/>
      <c r="Q158" s="1"/>
      <c r="R158" s="1"/>
      <c r="W158" s="57"/>
      <c r="AH158" s="57"/>
      <c r="AI158" s="57"/>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row>
    <row r="159" spans="1:464" x14ac:dyDescent="0.35">
      <c r="A159" s="1"/>
      <c r="B159" s="1"/>
      <c r="C159" s="1"/>
      <c r="D159" s="1"/>
      <c r="E159" s="1"/>
      <c r="Q159" s="1"/>
      <c r="R159" s="1"/>
      <c r="W159" s="57"/>
      <c r="AH159" s="57"/>
      <c r="AI159" s="57"/>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row>
    <row r="160" spans="1:464" x14ac:dyDescent="0.35">
      <c r="A160" s="1"/>
      <c r="B160" s="1"/>
      <c r="C160" s="1"/>
      <c r="D160" s="1"/>
      <c r="E160" s="1"/>
      <c r="Q160" s="1"/>
      <c r="R160" s="1"/>
      <c r="W160" s="57"/>
      <c r="AH160" s="57"/>
      <c r="AI160" s="57"/>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row>
    <row r="161" spans="1:464" x14ac:dyDescent="0.35">
      <c r="A161" s="1"/>
      <c r="B161" s="1"/>
      <c r="C161" s="1"/>
      <c r="D161" s="1"/>
      <c r="E161" s="1"/>
      <c r="Q161" s="1"/>
      <c r="R161" s="1"/>
      <c r="W161" s="57"/>
      <c r="AH161" s="57"/>
      <c r="AI161" s="57"/>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row>
    <row r="162" spans="1:464" x14ac:dyDescent="0.35">
      <c r="A162" s="1"/>
      <c r="B162" s="1"/>
      <c r="C162" s="1"/>
      <c r="D162" s="1"/>
      <c r="E162" s="1"/>
      <c r="Q162" s="1"/>
      <c r="R162" s="1"/>
      <c r="W162" s="57"/>
      <c r="AH162" s="57"/>
      <c r="AI162" s="57"/>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row>
    <row r="163" spans="1:464" x14ac:dyDescent="0.35">
      <c r="A163" s="1"/>
      <c r="B163" s="1"/>
      <c r="C163" s="1"/>
      <c r="D163" s="1"/>
      <c r="E163" s="1"/>
      <c r="Q163" s="1"/>
      <c r="R163" s="1"/>
      <c r="W163" s="57"/>
      <c r="AH163" s="57"/>
      <c r="AI163" s="57"/>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row>
    <row r="164" spans="1:464" x14ac:dyDescent="0.35">
      <c r="A164" s="1"/>
      <c r="B164" s="1"/>
      <c r="C164" s="1"/>
      <c r="D164" s="1"/>
      <c r="E164" s="1"/>
      <c r="Q164" s="1"/>
      <c r="R164" s="1"/>
      <c r="W164" s="57"/>
      <c r="AH164" s="57"/>
      <c r="AI164" s="57"/>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row>
    <row r="165" spans="1:464" x14ac:dyDescent="0.35">
      <c r="A165" s="1"/>
      <c r="B165" s="1"/>
      <c r="C165" s="1"/>
      <c r="D165" s="1"/>
      <c r="E165" s="1"/>
      <c r="Q165" s="1"/>
      <c r="R165" s="1"/>
      <c r="W165" s="57"/>
      <c r="AH165" s="57"/>
      <c r="AI165" s="57"/>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row>
    <row r="166" spans="1:464" x14ac:dyDescent="0.35">
      <c r="A166" s="1"/>
      <c r="B166" s="1"/>
      <c r="C166" s="1"/>
      <c r="D166" s="1"/>
      <c r="E166" s="1"/>
      <c r="Q166" s="1"/>
      <c r="R166" s="1"/>
      <c r="W166" s="57"/>
      <c r="AH166" s="57"/>
      <c r="AI166" s="57"/>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row>
    <row r="167" spans="1:464" x14ac:dyDescent="0.35">
      <c r="A167" s="1"/>
      <c r="B167" s="1"/>
      <c r="C167" s="1"/>
      <c r="D167" s="1"/>
      <c r="E167" s="1"/>
      <c r="Q167" s="1"/>
      <c r="R167" s="1"/>
      <c r="W167" s="57"/>
      <c r="AH167" s="57"/>
      <c r="AI167" s="57"/>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row>
    <row r="168" spans="1:464" x14ac:dyDescent="0.35">
      <c r="A168" s="1"/>
      <c r="B168" s="1"/>
      <c r="C168" s="1"/>
      <c r="D168" s="1"/>
      <c r="E168" s="1"/>
      <c r="Q168" s="1"/>
      <c r="R168" s="1"/>
      <c r="W168" s="57"/>
      <c r="AH168" s="57"/>
      <c r="AI168" s="57"/>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row>
    <row r="169" spans="1:464" x14ac:dyDescent="0.35">
      <c r="A169" s="1"/>
      <c r="B169" s="1"/>
      <c r="C169" s="1"/>
      <c r="D169" s="1"/>
      <c r="E169" s="1"/>
      <c r="Q169" s="1"/>
      <c r="R169" s="1"/>
      <c r="W169" s="57"/>
      <c r="AH169" s="57"/>
      <c r="AI169" s="57"/>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row>
    <row r="170" spans="1:464" x14ac:dyDescent="0.35">
      <c r="A170" s="1"/>
      <c r="B170" s="1"/>
      <c r="C170" s="1"/>
      <c r="D170" s="1"/>
      <c r="E170" s="1"/>
      <c r="Q170" s="1"/>
      <c r="R170" s="1"/>
      <c r="W170" s="57"/>
      <c r="AH170" s="57"/>
      <c r="AI170" s="57"/>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row>
    <row r="171" spans="1:464" x14ac:dyDescent="0.35">
      <c r="A171" s="1"/>
      <c r="B171" s="1"/>
      <c r="C171" s="1"/>
      <c r="D171" s="1"/>
      <c r="E171" s="1"/>
      <c r="Q171" s="1"/>
      <c r="R171" s="1"/>
      <c r="W171" s="57"/>
      <c r="AH171" s="57"/>
      <c r="AI171" s="57"/>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row>
    <row r="172" spans="1:464" x14ac:dyDescent="0.35">
      <c r="A172" s="1"/>
      <c r="B172" s="1"/>
      <c r="C172" s="1"/>
      <c r="D172" s="1"/>
      <c r="E172" s="1"/>
      <c r="Q172" s="1"/>
      <c r="R172" s="1"/>
      <c r="W172" s="57"/>
      <c r="AH172" s="57"/>
      <c r="AI172" s="57"/>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row>
    <row r="173" spans="1:464" x14ac:dyDescent="0.35">
      <c r="A173" s="1"/>
      <c r="B173" s="1"/>
      <c r="C173" s="1"/>
      <c r="D173" s="1"/>
      <c r="E173" s="1"/>
      <c r="Q173" s="1"/>
      <c r="R173" s="1"/>
      <c r="W173" s="57"/>
      <c r="AH173" s="57"/>
      <c r="AI173" s="57"/>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row>
    <row r="174" spans="1:464" x14ac:dyDescent="0.35">
      <c r="A174" s="1"/>
      <c r="B174" s="1"/>
      <c r="C174" s="1"/>
      <c r="D174" s="1"/>
      <c r="E174" s="1"/>
      <c r="Q174" s="1"/>
      <c r="R174" s="1"/>
      <c r="W174" s="57"/>
      <c r="AH174" s="57"/>
      <c r="AI174" s="57"/>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row>
    <row r="175" spans="1:464" x14ac:dyDescent="0.35">
      <c r="A175" s="1"/>
      <c r="B175" s="1"/>
      <c r="C175" s="1"/>
      <c r="D175" s="1"/>
      <c r="E175" s="1"/>
      <c r="Q175" s="1"/>
      <c r="R175" s="1"/>
      <c r="W175" s="57"/>
      <c r="AH175" s="57"/>
      <c r="AI175" s="57"/>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row>
    <row r="176" spans="1:464" x14ac:dyDescent="0.35">
      <c r="A176" s="1"/>
      <c r="B176" s="1"/>
      <c r="C176" s="1"/>
      <c r="D176" s="1"/>
      <c r="E176" s="1"/>
      <c r="Q176" s="1"/>
      <c r="R176" s="1"/>
      <c r="W176" s="57"/>
      <c r="AH176" s="57"/>
      <c r="AI176" s="57"/>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row>
    <row r="177" spans="1:464" x14ac:dyDescent="0.35">
      <c r="A177" s="1"/>
      <c r="B177" s="1"/>
      <c r="C177" s="1"/>
      <c r="D177" s="1"/>
      <c r="E177" s="1"/>
      <c r="Q177" s="1"/>
      <c r="R177" s="1"/>
      <c r="W177" s="57"/>
      <c r="AH177" s="57"/>
      <c r="AI177" s="57"/>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row>
    <row r="178" spans="1:464" x14ac:dyDescent="0.35">
      <c r="A178" s="1"/>
      <c r="B178" s="1"/>
      <c r="C178" s="1"/>
      <c r="D178" s="1"/>
      <c r="E178" s="1"/>
      <c r="Q178" s="1"/>
      <c r="R178" s="1"/>
      <c r="W178" s="57"/>
      <c r="AH178" s="57"/>
      <c r="AI178" s="57"/>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row>
    <row r="179" spans="1:464" x14ac:dyDescent="0.35">
      <c r="A179" s="1"/>
      <c r="B179" s="1"/>
      <c r="C179" s="1"/>
      <c r="D179" s="1"/>
      <c r="E179" s="1"/>
      <c r="Q179" s="1"/>
      <c r="R179" s="1"/>
      <c r="W179" s="57"/>
      <c r="AH179" s="57"/>
      <c r="AI179" s="57"/>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row>
    <row r="180" spans="1:464" x14ac:dyDescent="0.35">
      <c r="A180" s="1"/>
      <c r="B180" s="1"/>
      <c r="C180" s="1"/>
      <c r="D180" s="1"/>
      <c r="E180" s="1"/>
      <c r="Q180" s="1"/>
      <c r="R180" s="1"/>
      <c r="W180" s="57"/>
      <c r="AH180" s="57"/>
      <c r="AI180" s="57"/>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row>
    <row r="181" spans="1:464" x14ac:dyDescent="0.35">
      <c r="A181" s="1"/>
      <c r="B181" s="1"/>
      <c r="C181" s="1"/>
      <c r="D181" s="1"/>
      <c r="E181" s="1"/>
      <c r="Q181" s="1"/>
      <c r="R181" s="1"/>
      <c r="W181" s="57"/>
      <c r="AH181" s="57"/>
      <c r="AI181" s="57"/>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row>
    <row r="182" spans="1:464" x14ac:dyDescent="0.35">
      <c r="A182" s="1"/>
      <c r="B182" s="1"/>
      <c r="C182" s="1"/>
      <c r="D182" s="1"/>
      <c r="E182" s="1"/>
      <c r="Q182" s="1"/>
      <c r="R182" s="1"/>
      <c r="W182" s="57"/>
      <c r="AH182" s="57"/>
      <c r="AI182" s="57"/>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row>
    <row r="183" spans="1:464" x14ac:dyDescent="0.35">
      <c r="A183" s="1"/>
      <c r="B183" s="1"/>
      <c r="C183" s="1"/>
      <c r="D183" s="1"/>
      <c r="E183" s="1"/>
      <c r="Q183" s="1"/>
      <c r="R183" s="1"/>
      <c r="W183" s="57"/>
      <c r="AH183" s="57"/>
      <c r="AI183" s="57"/>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row>
    <row r="184" spans="1:464" x14ac:dyDescent="0.35">
      <c r="A184" s="1"/>
      <c r="B184" s="1"/>
      <c r="C184" s="1"/>
      <c r="D184" s="1"/>
      <c r="E184" s="1"/>
      <c r="Q184" s="1"/>
      <c r="R184" s="1"/>
      <c r="W184" s="57"/>
      <c r="AH184" s="57"/>
      <c r="AI184" s="57"/>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row>
    <row r="185" spans="1:464" x14ac:dyDescent="0.35">
      <c r="A185" s="1"/>
      <c r="B185" s="1"/>
      <c r="C185" s="1"/>
      <c r="D185" s="1"/>
      <c r="E185" s="1"/>
      <c r="Q185" s="1"/>
      <c r="R185" s="1"/>
      <c r="W185" s="57"/>
      <c r="AH185" s="57"/>
      <c r="AI185" s="57"/>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row>
    <row r="186" spans="1:464" x14ac:dyDescent="0.35">
      <c r="A186" s="1"/>
      <c r="B186" s="1"/>
      <c r="C186" s="1"/>
      <c r="D186" s="1"/>
      <c r="E186" s="1"/>
      <c r="Q186" s="1"/>
      <c r="R186" s="1"/>
      <c r="W186" s="57"/>
      <c r="AH186" s="57"/>
      <c r="AI186" s="57"/>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row>
    <row r="187" spans="1:464" x14ac:dyDescent="0.35">
      <c r="A187" s="1"/>
      <c r="B187" s="1"/>
      <c r="C187" s="1"/>
      <c r="D187" s="1"/>
      <c r="E187" s="1"/>
      <c r="Q187" s="1"/>
      <c r="R187" s="1"/>
      <c r="W187" s="57"/>
      <c r="AH187" s="57"/>
      <c r="AI187" s="57"/>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row>
    <row r="188" spans="1:464" x14ac:dyDescent="0.35">
      <c r="A188" s="1"/>
      <c r="B188" s="1"/>
      <c r="C188" s="1"/>
      <c r="D188" s="1"/>
      <c r="E188" s="1"/>
      <c r="Q188" s="1"/>
      <c r="R188" s="1"/>
      <c r="W188" s="57"/>
      <c r="AH188" s="57"/>
      <c r="AI188" s="57"/>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row>
    <row r="189" spans="1:464" x14ac:dyDescent="0.35">
      <c r="A189" s="1"/>
      <c r="B189" s="1"/>
      <c r="C189" s="1"/>
      <c r="D189" s="1"/>
      <c r="E189" s="1"/>
      <c r="Q189" s="1"/>
      <c r="R189" s="1"/>
      <c r="W189" s="57"/>
      <c r="AH189" s="57"/>
      <c r="AI189" s="57"/>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row>
    <row r="190" spans="1:464" x14ac:dyDescent="0.35">
      <c r="A190" s="1"/>
      <c r="B190" s="1"/>
      <c r="C190" s="1"/>
      <c r="D190" s="1"/>
      <c r="E190" s="1"/>
      <c r="Q190" s="1"/>
      <c r="R190" s="1"/>
      <c r="W190" s="57"/>
      <c r="AH190" s="57"/>
      <c r="AI190" s="57"/>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row>
    <row r="191" spans="1:464" x14ac:dyDescent="0.35">
      <c r="A191" s="1"/>
      <c r="B191" s="1"/>
      <c r="C191" s="1"/>
      <c r="D191" s="1"/>
      <c r="E191" s="1"/>
      <c r="Q191" s="1"/>
      <c r="R191" s="1"/>
      <c r="W191" s="57"/>
      <c r="AH191" s="57"/>
      <c r="AI191" s="57"/>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row>
    <row r="192" spans="1:464" x14ac:dyDescent="0.35">
      <c r="A192" s="1"/>
      <c r="B192" s="1"/>
      <c r="C192" s="1"/>
      <c r="D192" s="1"/>
      <c r="E192" s="1"/>
      <c r="Q192" s="1"/>
      <c r="R192" s="1"/>
      <c r="W192" s="57"/>
      <c r="AH192" s="57"/>
      <c r="AI192" s="57"/>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row>
    <row r="193" spans="1:464" x14ac:dyDescent="0.35">
      <c r="A193" s="1"/>
      <c r="B193" s="1"/>
      <c r="C193" s="1"/>
      <c r="D193" s="1"/>
      <c r="E193" s="1"/>
      <c r="Q193" s="1"/>
      <c r="R193" s="1"/>
      <c r="W193" s="57"/>
      <c r="AH193" s="57"/>
      <c r="AI193" s="57"/>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row>
    <row r="194" spans="1:464" x14ac:dyDescent="0.35">
      <c r="A194" s="1"/>
      <c r="B194" s="1"/>
      <c r="C194" s="1"/>
      <c r="D194" s="1"/>
      <c r="E194" s="1"/>
      <c r="Q194" s="1"/>
      <c r="R194" s="1"/>
      <c r="W194" s="57"/>
      <c r="AH194" s="57"/>
      <c r="AI194" s="57"/>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row>
    <row r="195" spans="1:464" x14ac:dyDescent="0.35">
      <c r="A195" s="1"/>
      <c r="B195" s="1"/>
      <c r="C195" s="1"/>
      <c r="D195" s="1"/>
      <c r="E195" s="1"/>
      <c r="Q195" s="1"/>
      <c r="R195" s="1"/>
      <c r="W195" s="57"/>
      <c r="AH195" s="57"/>
      <c r="AI195" s="57"/>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row>
    <row r="196" spans="1:464" x14ac:dyDescent="0.35">
      <c r="A196" s="1"/>
      <c r="B196" s="1"/>
      <c r="C196" s="1"/>
      <c r="D196" s="1"/>
      <c r="E196" s="1"/>
      <c r="Q196" s="1"/>
      <c r="R196" s="1"/>
      <c r="W196" s="57"/>
      <c r="AH196" s="57"/>
      <c r="AI196" s="57"/>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row>
    <row r="197" spans="1:464" x14ac:dyDescent="0.35">
      <c r="A197" s="1"/>
      <c r="B197" s="1"/>
      <c r="C197" s="1"/>
      <c r="D197" s="1"/>
      <c r="E197" s="1"/>
      <c r="Q197" s="1"/>
      <c r="R197" s="1"/>
      <c r="W197" s="57"/>
      <c r="AH197" s="57"/>
      <c r="AI197" s="57"/>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row>
    <row r="198" spans="1:464" x14ac:dyDescent="0.35">
      <c r="A198" s="1"/>
      <c r="B198" s="1"/>
      <c r="C198" s="1"/>
      <c r="D198" s="1"/>
      <c r="E198" s="1"/>
      <c r="Q198" s="1"/>
      <c r="R198" s="1"/>
      <c r="W198" s="57"/>
      <c r="AH198" s="57"/>
      <c r="AI198" s="57"/>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row>
    <row r="199" spans="1:464" x14ac:dyDescent="0.35">
      <c r="A199" s="1"/>
      <c r="B199" s="1"/>
      <c r="C199" s="1"/>
      <c r="D199" s="1"/>
      <c r="E199" s="1"/>
      <c r="Q199" s="1"/>
      <c r="R199" s="1"/>
      <c r="W199" s="57"/>
      <c r="AH199" s="57"/>
      <c r="AI199" s="57"/>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row>
    <row r="200" spans="1:464" x14ac:dyDescent="0.35">
      <c r="A200" s="1"/>
      <c r="B200" s="1"/>
      <c r="C200" s="1"/>
      <c r="D200" s="1"/>
      <c r="E200" s="1"/>
      <c r="Q200" s="1"/>
      <c r="R200" s="1"/>
      <c r="W200" s="57"/>
      <c r="AH200" s="57"/>
      <c r="AI200" s="57"/>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row>
    <row r="201" spans="1:464" x14ac:dyDescent="0.35">
      <c r="A201" s="1"/>
      <c r="B201" s="1"/>
      <c r="C201" s="1"/>
      <c r="D201" s="1"/>
      <c r="E201" s="1"/>
      <c r="Q201" s="1"/>
      <c r="R201" s="1"/>
      <c r="W201" s="57"/>
      <c r="AH201" s="57"/>
      <c r="AI201" s="57"/>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row>
    <row r="202" spans="1:464" x14ac:dyDescent="0.35">
      <c r="A202" s="1"/>
      <c r="B202" s="1"/>
      <c r="C202" s="1"/>
      <c r="D202" s="1"/>
      <c r="E202" s="1"/>
      <c r="Q202" s="1"/>
      <c r="R202" s="1"/>
      <c r="W202" s="57"/>
      <c r="AH202" s="57"/>
      <c r="AI202" s="57"/>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row>
    <row r="203" spans="1:464" x14ac:dyDescent="0.35">
      <c r="A203" s="1"/>
      <c r="B203" s="1"/>
      <c r="C203" s="1"/>
      <c r="D203" s="1"/>
      <c r="E203" s="1"/>
      <c r="Q203" s="1"/>
      <c r="R203" s="1"/>
      <c r="W203" s="57"/>
      <c r="AH203" s="57"/>
      <c r="AI203" s="57"/>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row>
    <row r="204" spans="1:464" x14ac:dyDescent="0.35">
      <c r="A204" s="1"/>
      <c r="B204" s="1"/>
      <c r="C204" s="1"/>
      <c r="D204" s="1"/>
      <c r="E204" s="1"/>
      <c r="Q204" s="1"/>
      <c r="R204" s="1"/>
      <c r="W204" s="57"/>
      <c r="AH204" s="57"/>
      <c r="AI204" s="57"/>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row>
    <row r="205" spans="1:464" x14ac:dyDescent="0.35">
      <c r="A205" s="1"/>
      <c r="B205" s="1"/>
      <c r="C205" s="1"/>
      <c r="D205" s="1"/>
      <c r="E205" s="1"/>
      <c r="Q205" s="1"/>
      <c r="R205" s="1"/>
      <c r="W205" s="57"/>
      <c r="AH205" s="57"/>
      <c r="AI205" s="57"/>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row>
    <row r="206" spans="1:464" x14ac:dyDescent="0.35">
      <c r="A206" s="1"/>
      <c r="B206" s="1"/>
      <c r="C206" s="1"/>
      <c r="D206" s="1"/>
      <c r="E206" s="1"/>
      <c r="Q206" s="1"/>
      <c r="R206" s="1"/>
      <c r="W206" s="57"/>
      <c r="AH206" s="57"/>
      <c r="AI206" s="57"/>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row>
    <row r="207" spans="1:464" x14ac:dyDescent="0.35">
      <c r="A207" s="1"/>
      <c r="B207" s="1"/>
      <c r="C207" s="1"/>
      <c r="D207" s="1"/>
      <c r="E207" s="1"/>
      <c r="Q207" s="1"/>
      <c r="R207" s="1"/>
      <c r="W207" s="57"/>
      <c r="AH207" s="57"/>
      <c r="AI207" s="57"/>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row>
    <row r="208" spans="1:464" x14ac:dyDescent="0.35">
      <c r="A208" s="1"/>
      <c r="B208" s="1"/>
      <c r="C208" s="1"/>
      <c r="D208" s="1"/>
      <c r="E208" s="1"/>
      <c r="Q208" s="1"/>
      <c r="R208" s="1"/>
      <c r="W208" s="57"/>
      <c r="AH208" s="57"/>
      <c r="AI208" s="57"/>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row>
    <row r="209" spans="1:464" x14ac:dyDescent="0.35">
      <c r="A209" s="1"/>
      <c r="B209" s="1"/>
      <c r="C209" s="1"/>
      <c r="D209" s="1"/>
      <c r="E209" s="1"/>
      <c r="Q209" s="1"/>
      <c r="R209" s="1"/>
      <c r="W209" s="57"/>
      <c r="AH209" s="57"/>
      <c r="AI209" s="57"/>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row>
    <row r="210" spans="1:464" x14ac:dyDescent="0.35">
      <c r="A210" s="1"/>
      <c r="B210" s="1"/>
      <c r="C210" s="1"/>
      <c r="D210" s="1"/>
      <c r="E210" s="1"/>
      <c r="Q210" s="1"/>
      <c r="R210" s="1"/>
      <c r="W210" s="57"/>
      <c r="AH210" s="57"/>
      <c r="AI210" s="57"/>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row>
    <row r="211" spans="1:464" x14ac:dyDescent="0.35">
      <c r="A211" s="1"/>
      <c r="B211" s="1"/>
      <c r="C211" s="1"/>
      <c r="D211" s="1"/>
      <c r="E211" s="1"/>
      <c r="Q211" s="1"/>
      <c r="R211" s="1"/>
      <c r="W211" s="57"/>
      <c r="AH211" s="57"/>
      <c r="AI211" s="57"/>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row>
    <row r="212" spans="1:464" x14ac:dyDescent="0.35">
      <c r="A212" s="1"/>
      <c r="B212" s="1"/>
      <c r="C212" s="1"/>
      <c r="D212" s="1"/>
      <c r="E212" s="1"/>
      <c r="Q212" s="1"/>
      <c r="R212" s="1"/>
      <c r="W212" s="57"/>
      <c r="AH212" s="57"/>
      <c r="AI212" s="57"/>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row>
    <row r="213" spans="1:464" x14ac:dyDescent="0.35">
      <c r="A213" s="1"/>
      <c r="B213" s="1"/>
      <c r="C213" s="1"/>
      <c r="D213" s="1"/>
      <c r="E213" s="1"/>
      <c r="Q213" s="1"/>
      <c r="R213" s="1"/>
      <c r="W213" s="57"/>
      <c r="AH213" s="57"/>
      <c r="AI213" s="57"/>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row>
    <row r="214" spans="1:464" x14ac:dyDescent="0.35">
      <c r="A214" s="1"/>
      <c r="B214" s="1"/>
      <c r="C214" s="1"/>
      <c r="D214" s="1"/>
      <c r="E214" s="1"/>
      <c r="Q214" s="1"/>
      <c r="R214" s="1"/>
      <c r="W214" s="57"/>
      <c r="AH214" s="57"/>
      <c r="AI214" s="57"/>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row>
    <row r="215" spans="1:464" x14ac:dyDescent="0.35">
      <c r="A215" s="1"/>
      <c r="B215" s="1"/>
      <c r="C215" s="1"/>
      <c r="D215" s="1"/>
      <c r="E215" s="1"/>
      <c r="Q215" s="1"/>
      <c r="R215" s="1"/>
      <c r="W215" s="57"/>
      <c r="AH215" s="57"/>
      <c r="AI215" s="57"/>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row>
    <row r="216" spans="1:464" x14ac:dyDescent="0.35">
      <c r="A216" s="1"/>
      <c r="B216" s="1"/>
      <c r="C216" s="1"/>
      <c r="D216" s="1"/>
      <c r="E216" s="1"/>
      <c r="Q216" s="1"/>
      <c r="R216" s="1"/>
      <c r="W216" s="57"/>
      <c r="AH216" s="57"/>
      <c r="AI216" s="57"/>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row>
    <row r="217" spans="1:464" x14ac:dyDescent="0.35">
      <c r="A217" s="1"/>
      <c r="B217" s="1"/>
      <c r="C217" s="1"/>
      <c r="D217" s="1"/>
      <c r="E217" s="1"/>
      <c r="Q217" s="1"/>
      <c r="R217" s="1"/>
      <c r="W217" s="57"/>
      <c r="AH217" s="57"/>
      <c r="AI217" s="57"/>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row>
    <row r="218" spans="1:464" x14ac:dyDescent="0.35">
      <c r="A218" s="1"/>
      <c r="B218" s="1"/>
      <c r="C218" s="1"/>
      <c r="D218" s="1"/>
      <c r="E218" s="1"/>
      <c r="Q218" s="1"/>
      <c r="R218" s="1"/>
      <c r="W218" s="57"/>
      <c r="AH218" s="57"/>
      <c r="AI218" s="57"/>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row>
    <row r="219" spans="1:464" x14ac:dyDescent="0.35">
      <c r="A219" s="1"/>
      <c r="B219" s="1"/>
      <c r="C219" s="1"/>
      <c r="D219" s="1"/>
      <c r="E219" s="1"/>
      <c r="Q219" s="1"/>
      <c r="R219" s="1"/>
      <c r="W219" s="57"/>
      <c r="AH219" s="57"/>
      <c r="AI219" s="57"/>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row>
    <row r="220" spans="1:464" x14ac:dyDescent="0.35">
      <c r="A220" s="1"/>
      <c r="B220" s="1"/>
      <c r="C220" s="1"/>
      <c r="D220" s="1"/>
      <c r="E220" s="1"/>
      <c r="Q220" s="1"/>
      <c r="R220" s="1"/>
      <c r="W220" s="57"/>
      <c r="AH220" s="57"/>
      <c r="AI220" s="57"/>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row>
    <row r="221" spans="1:464" x14ac:dyDescent="0.35">
      <c r="A221" s="1"/>
      <c r="B221" s="1"/>
      <c r="C221" s="1"/>
      <c r="D221" s="1"/>
      <c r="E221" s="1"/>
      <c r="Q221" s="1"/>
      <c r="R221" s="1"/>
      <c r="W221" s="57"/>
      <c r="AH221" s="57"/>
      <c r="AI221" s="57"/>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row>
    <row r="222" spans="1:464" x14ac:dyDescent="0.35">
      <c r="A222" s="1"/>
      <c r="B222" s="1"/>
      <c r="C222" s="1"/>
      <c r="D222" s="1"/>
      <c r="E222" s="1"/>
      <c r="Q222" s="1"/>
      <c r="R222" s="1"/>
      <c r="W222" s="57"/>
      <c r="AH222" s="57"/>
      <c r="AI222" s="57"/>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row>
    <row r="223" spans="1:464" x14ac:dyDescent="0.35">
      <c r="A223" s="1"/>
      <c r="B223" s="1"/>
      <c r="C223" s="1"/>
      <c r="D223" s="1"/>
      <c r="E223" s="1"/>
      <c r="Q223" s="1"/>
      <c r="R223" s="1"/>
      <c r="W223" s="57"/>
      <c r="AH223" s="57"/>
      <c r="AI223" s="57"/>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row>
    <row r="224" spans="1:464" x14ac:dyDescent="0.35">
      <c r="A224" s="1"/>
      <c r="B224" s="1"/>
      <c r="C224" s="1"/>
      <c r="D224" s="1"/>
      <c r="E224" s="1"/>
      <c r="Q224" s="1"/>
      <c r="R224" s="1"/>
      <c r="W224" s="57"/>
      <c r="AH224" s="57"/>
      <c r="AI224" s="57"/>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row>
    <row r="225" spans="1:464" x14ac:dyDescent="0.35">
      <c r="A225" s="1"/>
      <c r="B225" s="1"/>
      <c r="C225" s="1"/>
      <c r="D225" s="1"/>
      <c r="E225" s="1"/>
      <c r="Q225" s="1"/>
      <c r="R225" s="1"/>
      <c r="W225" s="57"/>
      <c r="AH225" s="57"/>
      <c r="AI225" s="57"/>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row>
    <row r="226" spans="1:464" x14ac:dyDescent="0.35">
      <c r="A226" s="1"/>
      <c r="B226" s="1"/>
      <c r="C226" s="1"/>
      <c r="D226" s="1"/>
      <c r="E226" s="1"/>
      <c r="Q226" s="1"/>
      <c r="R226" s="1"/>
      <c r="W226" s="57"/>
      <c r="AH226" s="57"/>
      <c r="AI226" s="57"/>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row>
    <row r="227" spans="1:464" x14ac:dyDescent="0.35">
      <c r="A227" s="1"/>
      <c r="B227" s="1"/>
      <c r="C227" s="1"/>
      <c r="D227" s="1"/>
      <c r="E227" s="1"/>
      <c r="Q227" s="1"/>
      <c r="R227" s="1"/>
      <c r="W227" s="57"/>
      <c r="AH227" s="57"/>
      <c r="AI227" s="57"/>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row>
    <row r="228" spans="1:464" x14ac:dyDescent="0.35">
      <c r="A228" s="1"/>
      <c r="B228" s="1"/>
      <c r="C228" s="1"/>
      <c r="D228" s="1"/>
      <c r="E228" s="1"/>
      <c r="Q228" s="1"/>
      <c r="R228" s="1"/>
      <c r="W228" s="57"/>
      <c r="AH228" s="57"/>
      <c r="AI228" s="57"/>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row>
    <row r="229" spans="1:464" x14ac:dyDescent="0.35">
      <c r="A229" s="1"/>
      <c r="B229" s="1"/>
      <c r="C229" s="1"/>
      <c r="D229" s="1"/>
      <c r="E229" s="1"/>
      <c r="Q229" s="1"/>
      <c r="R229" s="1"/>
      <c r="W229" s="57"/>
      <c r="AH229" s="57"/>
      <c r="AI229" s="57"/>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row>
    <row r="230" spans="1:464" x14ac:dyDescent="0.35">
      <c r="A230" s="1"/>
      <c r="B230" s="1"/>
      <c r="C230" s="1"/>
      <c r="D230" s="1"/>
      <c r="E230" s="1"/>
      <c r="Q230" s="1"/>
      <c r="R230" s="1"/>
      <c r="W230" s="57"/>
      <c r="AH230" s="57"/>
      <c r="AI230" s="57"/>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row>
    <row r="231" spans="1:464" x14ac:dyDescent="0.35">
      <c r="A231" s="1"/>
      <c r="B231" s="1"/>
      <c r="C231" s="1"/>
      <c r="D231" s="1"/>
      <c r="E231" s="1"/>
      <c r="Q231" s="1"/>
      <c r="R231" s="1"/>
      <c r="W231" s="57"/>
      <c r="AH231" s="57"/>
      <c r="AI231" s="57"/>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row>
    <row r="232" spans="1:464" x14ac:dyDescent="0.35">
      <c r="A232" s="1"/>
      <c r="B232" s="1"/>
      <c r="C232" s="1"/>
      <c r="D232" s="1"/>
      <c r="E232" s="1"/>
      <c r="Q232" s="1"/>
      <c r="R232" s="1"/>
      <c r="W232" s="57"/>
      <c r="AH232" s="57"/>
      <c r="AI232" s="57"/>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row>
    <row r="233" spans="1:464" x14ac:dyDescent="0.35">
      <c r="A233" s="1"/>
      <c r="B233" s="1"/>
      <c r="C233" s="1"/>
      <c r="D233" s="1"/>
      <c r="E233" s="1"/>
      <c r="Q233" s="1"/>
      <c r="R233" s="1"/>
      <c r="W233" s="57"/>
      <c r="AH233" s="57"/>
      <c r="AI233" s="57"/>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row>
    <row r="234" spans="1:464" x14ac:dyDescent="0.35">
      <c r="A234" s="1"/>
      <c r="B234" s="1"/>
      <c r="C234" s="1"/>
      <c r="D234" s="1"/>
      <c r="E234" s="1"/>
      <c r="Q234" s="1"/>
      <c r="R234" s="1"/>
      <c r="W234" s="57"/>
      <c r="AH234" s="57"/>
      <c r="AI234" s="57"/>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row>
    <row r="235" spans="1:464" x14ac:dyDescent="0.35">
      <c r="A235" s="1"/>
      <c r="B235" s="1"/>
      <c r="C235" s="1"/>
      <c r="D235" s="1"/>
      <c r="E235" s="1"/>
      <c r="Q235" s="1"/>
      <c r="R235" s="1"/>
      <c r="W235" s="57"/>
      <c r="AH235" s="57"/>
      <c r="AI235" s="57"/>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row>
    <row r="236" spans="1:464" x14ac:dyDescent="0.35">
      <c r="A236" s="1"/>
      <c r="B236" s="1"/>
      <c r="C236" s="1"/>
      <c r="D236" s="1"/>
      <c r="E236" s="1"/>
      <c r="Q236" s="1"/>
      <c r="R236" s="1"/>
      <c r="W236" s="57"/>
      <c r="AH236" s="57"/>
      <c r="AI236" s="57"/>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row>
    <row r="237" spans="1:464" x14ac:dyDescent="0.35">
      <c r="A237" s="1"/>
      <c r="B237" s="1"/>
      <c r="C237" s="1"/>
      <c r="D237" s="1"/>
      <c r="E237" s="1"/>
      <c r="Q237" s="1"/>
      <c r="R237" s="1"/>
      <c r="W237" s="57"/>
      <c r="AH237" s="57"/>
      <c r="AI237" s="57"/>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row>
    <row r="238" spans="1:464" x14ac:dyDescent="0.35">
      <c r="A238" s="1"/>
      <c r="B238" s="1"/>
      <c r="C238" s="1"/>
      <c r="D238" s="1"/>
      <c r="E238" s="1"/>
      <c r="Q238" s="1"/>
      <c r="R238" s="1"/>
      <c r="W238" s="57"/>
      <c r="AH238" s="57"/>
      <c r="AI238" s="57"/>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row>
    <row r="239" spans="1:464" x14ac:dyDescent="0.35">
      <c r="A239" s="1"/>
      <c r="B239" s="1"/>
      <c r="C239" s="1"/>
      <c r="D239" s="1"/>
      <c r="E239" s="1"/>
      <c r="Q239" s="1"/>
      <c r="R239" s="1"/>
      <c r="W239" s="57"/>
      <c r="AH239" s="57"/>
      <c r="AI239" s="57"/>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row>
    <row r="240" spans="1:464" x14ac:dyDescent="0.35">
      <c r="A240" s="1"/>
      <c r="B240" s="1"/>
      <c r="C240" s="1"/>
      <c r="D240" s="1"/>
      <c r="E240" s="1"/>
      <c r="Q240" s="1"/>
      <c r="R240" s="1"/>
      <c r="W240" s="57"/>
      <c r="AH240" s="57"/>
      <c r="AI240" s="57"/>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row>
    <row r="241" spans="1:464" x14ac:dyDescent="0.35">
      <c r="A241" s="1"/>
      <c r="B241" s="1"/>
      <c r="C241" s="1"/>
      <c r="D241" s="1"/>
      <c r="E241" s="1"/>
      <c r="Q241" s="1"/>
      <c r="R241" s="1"/>
      <c r="W241" s="57"/>
      <c r="AH241" s="57"/>
      <c r="AI241" s="57"/>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row>
    <row r="242" spans="1:464" x14ac:dyDescent="0.35">
      <c r="A242" s="1"/>
      <c r="B242" s="1"/>
      <c r="C242" s="1"/>
      <c r="D242" s="1"/>
      <c r="E242" s="1"/>
      <c r="Q242" s="1"/>
      <c r="R242" s="1"/>
      <c r="W242" s="57"/>
      <c r="AH242" s="57"/>
      <c r="AI242" s="57"/>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row>
    <row r="243" spans="1:464" x14ac:dyDescent="0.35">
      <c r="A243" s="1"/>
      <c r="B243" s="1"/>
      <c r="C243" s="1"/>
      <c r="D243" s="1"/>
      <c r="E243" s="1"/>
      <c r="Q243" s="1"/>
      <c r="R243" s="1"/>
      <c r="W243" s="57"/>
      <c r="AH243" s="57"/>
      <c r="AI243" s="57"/>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row>
    <row r="244" spans="1:464" x14ac:dyDescent="0.35">
      <c r="A244" s="1"/>
      <c r="B244" s="1"/>
      <c r="C244" s="1"/>
      <c r="D244" s="1"/>
      <c r="E244" s="1"/>
      <c r="Q244" s="1"/>
      <c r="R244" s="1"/>
      <c r="W244" s="57"/>
      <c r="AH244" s="57"/>
      <c r="AI244" s="57"/>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row>
    <row r="245" spans="1:464" x14ac:dyDescent="0.35">
      <c r="A245" s="1"/>
      <c r="B245" s="1"/>
      <c r="C245" s="1"/>
      <c r="D245" s="1"/>
      <c r="E245" s="1"/>
      <c r="Q245" s="1"/>
      <c r="R245" s="1"/>
      <c r="W245" s="57"/>
      <c r="AH245" s="57"/>
      <c r="AI245" s="57"/>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row>
    <row r="246" spans="1:464" x14ac:dyDescent="0.35">
      <c r="A246" s="1"/>
      <c r="B246" s="1"/>
      <c r="C246" s="1"/>
      <c r="D246" s="1"/>
      <c r="E246" s="1"/>
      <c r="Q246" s="1"/>
      <c r="R246" s="1"/>
      <c r="W246" s="57"/>
      <c r="AH246" s="57"/>
      <c r="AI246" s="57"/>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row>
    <row r="247" spans="1:464" x14ac:dyDescent="0.35">
      <c r="A247" s="1"/>
      <c r="B247" s="1"/>
      <c r="C247" s="1"/>
      <c r="D247" s="1"/>
      <c r="E247" s="1"/>
      <c r="Q247" s="1"/>
      <c r="R247" s="1"/>
      <c r="W247" s="57"/>
      <c r="AH247" s="57"/>
      <c r="AI247" s="57"/>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row>
    <row r="248" spans="1:464" x14ac:dyDescent="0.35">
      <c r="A248" s="1"/>
      <c r="B248" s="1"/>
      <c r="C248" s="1"/>
      <c r="D248" s="1"/>
      <c r="E248" s="1"/>
      <c r="Q248" s="1"/>
      <c r="R248" s="1"/>
      <c r="W248" s="57"/>
      <c r="AH248" s="57"/>
      <c r="AI248" s="57"/>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row>
    <row r="249" spans="1:464" x14ac:dyDescent="0.35">
      <c r="A249" s="1"/>
      <c r="B249" s="1"/>
      <c r="C249" s="1"/>
      <c r="D249" s="1"/>
      <c r="E249" s="1"/>
      <c r="Q249" s="1"/>
      <c r="R249" s="1"/>
      <c r="W249" s="57"/>
      <c r="AH249" s="57"/>
      <c r="AI249" s="57"/>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row>
    <row r="250" spans="1:464" x14ac:dyDescent="0.35">
      <c r="A250" s="1"/>
      <c r="B250" s="1"/>
      <c r="C250" s="1"/>
      <c r="D250" s="1"/>
      <c r="E250" s="1"/>
      <c r="Q250" s="1"/>
      <c r="R250" s="1"/>
      <c r="W250" s="57"/>
      <c r="AH250" s="57"/>
      <c r="AI250" s="57"/>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row>
    <row r="251" spans="1:464" x14ac:dyDescent="0.35">
      <c r="A251" s="1"/>
      <c r="B251" s="1"/>
      <c r="C251" s="1"/>
      <c r="D251" s="1"/>
      <c r="E251" s="1"/>
      <c r="Q251" s="1"/>
      <c r="R251" s="1"/>
      <c r="W251" s="57"/>
      <c r="AH251" s="57"/>
      <c r="AI251" s="57"/>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row>
    <row r="252" spans="1:464" x14ac:dyDescent="0.35">
      <c r="A252" s="1"/>
      <c r="B252" s="1"/>
      <c r="C252" s="1"/>
      <c r="D252" s="1"/>
      <c r="E252" s="1"/>
      <c r="Q252" s="1"/>
      <c r="R252" s="1"/>
      <c r="W252" s="57"/>
      <c r="AH252" s="57"/>
      <c r="AI252" s="57"/>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row>
    <row r="253" spans="1:464" x14ac:dyDescent="0.35">
      <c r="A253" s="1"/>
      <c r="B253" s="1"/>
      <c r="C253" s="1"/>
      <c r="D253" s="1"/>
      <c r="E253" s="1"/>
      <c r="Q253" s="1"/>
      <c r="R253" s="1"/>
      <c r="W253" s="57"/>
      <c r="AH253" s="57"/>
      <c r="AI253" s="57"/>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row>
    <row r="254" spans="1:464" x14ac:dyDescent="0.35">
      <c r="A254" s="1"/>
      <c r="B254" s="1"/>
      <c r="C254" s="1"/>
      <c r="D254" s="1"/>
      <c r="E254" s="1"/>
      <c r="Q254" s="1"/>
      <c r="R254" s="1"/>
      <c r="W254" s="57"/>
      <c r="AH254" s="57"/>
      <c r="AI254" s="57"/>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row>
    <row r="255" spans="1:464" x14ac:dyDescent="0.35">
      <c r="A255" s="1"/>
      <c r="B255" s="1"/>
      <c r="C255" s="1"/>
      <c r="D255" s="1"/>
      <c r="E255" s="1"/>
      <c r="Q255" s="1"/>
      <c r="R255" s="1"/>
      <c r="W255" s="57"/>
      <c r="AH255" s="57"/>
      <c r="AI255" s="57"/>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row>
    <row r="256" spans="1:464" x14ac:dyDescent="0.35">
      <c r="A256" s="1"/>
      <c r="B256" s="1"/>
      <c r="C256" s="1"/>
      <c r="D256" s="1"/>
      <c r="E256" s="1"/>
      <c r="Q256" s="1"/>
      <c r="R256" s="1"/>
      <c r="W256" s="57"/>
      <c r="AH256" s="57"/>
      <c r="AI256" s="57"/>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row>
    <row r="257" spans="1:464" x14ac:dyDescent="0.35">
      <c r="A257" s="1"/>
      <c r="B257" s="1"/>
      <c r="C257" s="1"/>
      <c r="D257" s="1"/>
      <c r="E257" s="1"/>
      <c r="Q257" s="1"/>
      <c r="R257" s="1"/>
      <c r="W257" s="57"/>
      <c r="AH257" s="57"/>
      <c r="AI257" s="57"/>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row>
    <row r="258" spans="1:464" x14ac:dyDescent="0.35">
      <c r="A258" s="1"/>
      <c r="B258" s="1"/>
      <c r="C258" s="1"/>
      <c r="D258" s="1"/>
      <c r="E258" s="1"/>
      <c r="Q258" s="1"/>
      <c r="R258" s="1"/>
      <c r="W258" s="57"/>
      <c r="AH258" s="57"/>
      <c r="AI258" s="57"/>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row>
    <row r="259" spans="1:464" x14ac:dyDescent="0.35">
      <c r="A259" s="1"/>
      <c r="B259" s="1"/>
      <c r="C259" s="1"/>
      <c r="D259" s="1"/>
      <c r="E259" s="1"/>
      <c r="Q259" s="1"/>
      <c r="R259" s="1"/>
      <c r="W259" s="57"/>
      <c r="AH259" s="57"/>
      <c r="AI259" s="57"/>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row>
    <row r="260" spans="1:464" x14ac:dyDescent="0.35">
      <c r="A260" s="1"/>
      <c r="B260" s="1"/>
      <c r="C260" s="1"/>
      <c r="D260" s="1"/>
      <c r="E260" s="1"/>
      <c r="Q260" s="1"/>
      <c r="R260" s="1"/>
      <c r="W260" s="57"/>
      <c r="AH260" s="57"/>
      <c r="AI260" s="57"/>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row>
    <row r="261" spans="1:464" x14ac:dyDescent="0.35">
      <c r="A261" s="1"/>
      <c r="B261" s="1"/>
      <c r="C261" s="1"/>
      <c r="D261" s="1"/>
      <c r="E261" s="1"/>
      <c r="Q261" s="1"/>
      <c r="R261" s="1"/>
      <c r="W261" s="57"/>
      <c r="AH261" s="57"/>
      <c r="AI261" s="57"/>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row>
    <row r="262" spans="1:464" x14ac:dyDescent="0.35">
      <c r="A262" s="1"/>
      <c r="B262" s="1"/>
      <c r="C262" s="1"/>
      <c r="D262" s="1"/>
      <c r="E262" s="1"/>
      <c r="Q262" s="1"/>
      <c r="R262" s="1"/>
      <c r="W262" s="57"/>
      <c r="AH262" s="57"/>
      <c r="AI262" s="57"/>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row>
    <row r="263" spans="1:464" x14ac:dyDescent="0.35">
      <c r="A263" s="1"/>
      <c r="B263" s="1"/>
      <c r="C263" s="1"/>
      <c r="D263" s="1"/>
      <c r="E263" s="1"/>
      <c r="Q263" s="1"/>
      <c r="R263" s="1"/>
      <c r="W263" s="57"/>
      <c r="AH263" s="57"/>
      <c r="AI263" s="57"/>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row>
    <row r="264" spans="1:464" x14ac:dyDescent="0.35">
      <c r="A264" s="1"/>
      <c r="B264" s="1"/>
      <c r="C264" s="1"/>
      <c r="D264" s="1"/>
      <c r="E264" s="1"/>
      <c r="Q264" s="1"/>
      <c r="R264" s="1"/>
      <c r="W264" s="57"/>
      <c r="AH264" s="57"/>
      <c r="AI264" s="57"/>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row>
    <row r="265" spans="1:464" x14ac:dyDescent="0.35">
      <c r="A265" s="1"/>
      <c r="B265" s="1"/>
      <c r="C265" s="1"/>
      <c r="D265" s="1"/>
      <c r="E265" s="1"/>
      <c r="Q265" s="1"/>
      <c r="R265" s="1"/>
      <c r="W265" s="57"/>
      <c r="AH265" s="57"/>
      <c r="AI265" s="57"/>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row>
    <row r="266" spans="1:464" x14ac:dyDescent="0.35">
      <c r="A266" s="1"/>
      <c r="B266" s="1"/>
      <c r="C266" s="1"/>
      <c r="D266" s="1"/>
      <c r="E266" s="1"/>
      <c r="Q266" s="1"/>
      <c r="R266" s="1"/>
      <c r="W266" s="57"/>
      <c r="AH266" s="57"/>
      <c r="AI266" s="57"/>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row>
    <row r="267" spans="1:464" x14ac:dyDescent="0.35">
      <c r="A267" s="1"/>
      <c r="B267" s="1"/>
      <c r="C267" s="1"/>
      <c r="D267" s="1"/>
      <c r="E267" s="1"/>
      <c r="Q267" s="1"/>
      <c r="R267" s="1"/>
      <c r="W267" s="57"/>
      <c r="AH267" s="57"/>
      <c r="AI267" s="57"/>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row>
    <row r="268" spans="1:464" x14ac:dyDescent="0.35">
      <c r="A268" s="1"/>
      <c r="B268" s="1"/>
      <c r="C268" s="1"/>
      <c r="D268" s="1"/>
      <c r="E268" s="1"/>
      <c r="Q268" s="1"/>
      <c r="R268" s="1"/>
      <c r="W268" s="57"/>
      <c r="AH268" s="57"/>
      <c r="AI268" s="57"/>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row>
    <row r="269" spans="1:464" x14ac:dyDescent="0.35">
      <c r="A269" s="1"/>
      <c r="B269" s="1"/>
      <c r="C269" s="1"/>
      <c r="D269" s="1"/>
      <c r="E269" s="1"/>
      <c r="Q269" s="1"/>
      <c r="R269" s="1"/>
      <c r="W269" s="57"/>
      <c r="AH269" s="57"/>
      <c r="AI269" s="57"/>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row>
    <row r="270" spans="1:464" x14ac:dyDescent="0.35">
      <c r="A270" s="1"/>
      <c r="B270" s="1"/>
      <c r="C270" s="1"/>
      <c r="D270" s="1"/>
      <c r="E270" s="1"/>
      <c r="Q270" s="1"/>
      <c r="R270" s="1"/>
      <c r="W270" s="57"/>
      <c r="AH270" s="57"/>
      <c r="AI270" s="57"/>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row>
    <row r="271" spans="1:464" x14ac:dyDescent="0.35">
      <c r="A271" s="1"/>
      <c r="B271" s="1"/>
      <c r="C271" s="1"/>
      <c r="D271" s="1"/>
      <c r="E271" s="1"/>
      <c r="Q271" s="1"/>
      <c r="R271" s="1"/>
      <c r="W271" s="57"/>
      <c r="AH271" s="57"/>
      <c r="AI271" s="57"/>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row>
    <row r="272" spans="1:464" x14ac:dyDescent="0.35">
      <c r="A272" s="1"/>
      <c r="B272" s="1"/>
      <c r="C272" s="1"/>
      <c r="D272" s="1"/>
      <c r="E272" s="1"/>
      <c r="Q272" s="1"/>
      <c r="R272" s="1"/>
      <c r="W272" s="57"/>
      <c r="AH272" s="57"/>
      <c r="AI272" s="57"/>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row>
    <row r="273" spans="1:464" x14ac:dyDescent="0.35">
      <c r="A273" s="1"/>
      <c r="B273" s="1"/>
      <c r="C273" s="1"/>
      <c r="D273" s="1"/>
      <c r="E273" s="1"/>
      <c r="Q273" s="1"/>
      <c r="R273" s="1"/>
      <c r="W273" s="57"/>
      <c r="AH273" s="57"/>
      <c r="AI273" s="57"/>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row>
    <row r="274" spans="1:464" x14ac:dyDescent="0.35">
      <c r="A274" s="1"/>
      <c r="B274" s="1"/>
      <c r="C274" s="1"/>
      <c r="D274" s="1"/>
      <c r="E274" s="1"/>
      <c r="Q274" s="1"/>
      <c r="R274" s="1"/>
      <c r="W274" s="57"/>
      <c r="AH274" s="57"/>
      <c r="AI274" s="57"/>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row>
    <row r="275" spans="1:464" x14ac:dyDescent="0.35">
      <c r="A275" s="1"/>
      <c r="B275" s="1"/>
      <c r="C275" s="1"/>
      <c r="D275" s="1"/>
      <c r="E275" s="1"/>
      <c r="Q275" s="1"/>
      <c r="R275" s="1"/>
      <c r="W275" s="57"/>
      <c r="AH275" s="57"/>
      <c r="AI275" s="57"/>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row>
    <row r="276" spans="1:464" x14ac:dyDescent="0.35">
      <c r="A276" s="1"/>
      <c r="B276" s="1"/>
      <c r="C276" s="1"/>
      <c r="D276" s="1"/>
      <c r="E276" s="1"/>
      <c r="Q276" s="1"/>
      <c r="R276" s="1"/>
      <c r="W276" s="57"/>
      <c r="AH276" s="57"/>
      <c r="AI276" s="57"/>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row>
    <row r="277" spans="1:464" x14ac:dyDescent="0.35">
      <c r="A277" s="1"/>
      <c r="B277" s="1"/>
      <c r="C277" s="1"/>
      <c r="D277" s="1"/>
      <c r="E277" s="1"/>
      <c r="Q277" s="1"/>
      <c r="R277" s="1"/>
      <c r="W277" s="57"/>
      <c r="AH277" s="57"/>
      <c r="AI277" s="57"/>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row>
    <row r="278" spans="1:464" x14ac:dyDescent="0.35">
      <c r="A278" s="1"/>
      <c r="B278" s="1"/>
      <c r="C278" s="1"/>
      <c r="D278" s="1"/>
      <c r="E278" s="1"/>
      <c r="Q278" s="1"/>
      <c r="R278" s="1"/>
      <c r="W278" s="57"/>
      <c r="AH278" s="57"/>
      <c r="AI278" s="57"/>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row>
    <row r="279" spans="1:464" x14ac:dyDescent="0.35">
      <c r="A279" s="1"/>
      <c r="B279" s="1"/>
      <c r="C279" s="1"/>
      <c r="D279" s="1"/>
      <c r="E279" s="1"/>
      <c r="Q279" s="1"/>
      <c r="R279" s="1"/>
      <c r="W279" s="57"/>
      <c r="AH279" s="57"/>
      <c r="AI279" s="57"/>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row>
    <row r="280" spans="1:464" x14ac:dyDescent="0.35">
      <c r="A280" s="1"/>
      <c r="B280" s="1"/>
      <c r="C280" s="1"/>
      <c r="D280" s="1"/>
      <c r="E280" s="1"/>
      <c r="Q280" s="1"/>
      <c r="R280" s="1"/>
      <c r="W280" s="57"/>
      <c r="AH280" s="57"/>
      <c r="AI280" s="57"/>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row>
    <row r="281" spans="1:464" x14ac:dyDescent="0.35">
      <c r="A281" s="1"/>
      <c r="B281" s="1"/>
      <c r="C281" s="1"/>
      <c r="D281" s="1"/>
      <c r="E281" s="1"/>
      <c r="Q281" s="1"/>
      <c r="R281" s="1"/>
      <c r="W281" s="57"/>
      <c r="AH281" s="57"/>
      <c r="AI281" s="57"/>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row>
    <row r="282" spans="1:464" x14ac:dyDescent="0.35">
      <c r="A282" s="1"/>
      <c r="B282" s="1"/>
      <c r="C282" s="1"/>
      <c r="D282" s="1"/>
      <c r="E282" s="1"/>
      <c r="Q282" s="1"/>
      <c r="R282" s="1"/>
      <c r="W282" s="57"/>
      <c r="AH282" s="57"/>
      <c r="AI282" s="57"/>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row>
    <row r="283" spans="1:464" x14ac:dyDescent="0.35">
      <c r="A283" s="1"/>
      <c r="B283" s="1"/>
      <c r="C283" s="1"/>
      <c r="D283" s="1"/>
      <c r="E283" s="1"/>
      <c r="Q283" s="1"/>
      <c r="R283" s="1"/>
      <c r="W283" s="57"/>
      <c r="AH283" s="57"/>
      <c r="AI283" s="57"/>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row>
    <row r="284" spans="1:464" x14ac:dyDescent="0.35">
      <c r="A284" s="1"/>
      <c r="B284" s="1"/>
      <c r="C284" s="1"/>
      <c r="D284" s="1"/>
      <c r="E284" s="1"/>
      <c r="Q284" s="1"/>
      <c r="R284" s="1"/>
      <c r="W284" s="57"/>
      <c r="AH284" s="57"/>
      <c r="AI284" s="57"/>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row>
    <row r="285" spans="1:464" x14ac:dyDescent="0.35">
      <c r="A285" s="1"/>
      <c r="B285" s="1"/>
      <c r="C285" s="1"/>
      <c r="D285" s="1"/>
      <c r="E285" s="1"/>
      <c r="Q285" s="1"/>
      <c r="R285" s="1"/>
      <c r="W285" s="57"/>
      <c r="AH285" s="57"/>
      <c r="AI285" s="57"/>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row>
    <row r="286" spans="1:464" x14ac:dyDescent="0.35">
      <c r="A286" s="1"/>
      <c r="B286" s="1"/>
      <c r="C286" s="1"/>
      <c r="D286" s="1"/>
      <c r="E286" s="1"/>
      <c r="Q286" s="1"/>
      <c r="R286" s="1"/>
      <c r="W286" s="57"/>
      <c r="AH286" s="57"/>
      <c r="AI286" s="57"/>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row>
    <row r="287" spans="1:464" x14ac:dyDescent="0.35">
      <c r="A287" s="1"/>
      <c r="B287" s="1"/>
      <c r="C287" s="1"/>
      <c r="D287" s="1"/>
      <c r="E287" s="1"/>
      <c r="Q287" s="1"/>
      <c r="R287" s="1"/>
      <c r="W287" s="57"/>
      <c r="AH287" s="57"/>
      <c r="AI287" s="57"/>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row>
    <row r="288" spans="1:464" x14ac:dyDescent="0.35">
      <c r="A288" s="1"/>
      <c r="B288" s="1"/>
      <c r="C288" s="1"/>
      <c r="D288" s="1"/>
      <c r="E288" s="1"/>
      <c r="Q288" s="1"/>
      <c r="R288" s="1"/>
      <c r="W288" s="57"/>
      <c r="AH288" s="57"/>
      <c r="AI288" s="57"/>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row>
    <row r="289" spans="1:464" x14ac:dyDescent="0.35">
      <c r="A289" s="1"/>
      <c r="B289" s="1"/>
      <c r="C289" s="1"/>
      <c r="D289" s="1"/>
      <c r="E289" s="1"/>
      <c r="Q289" s="1"/>
      <c r="R289" s="1"/>
      <c r="W289" s="57"/>
      <c r="AH289" s="57"/>
      <c r="AI289" s="57"/>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row>
    <row r="290" spans="1:464" x14ac:dyDescent="0.35">
      <c r="A290" s="1"/>
      <c r="B290" s="1"/>
      <c r="C290" s="1"/>
      <c r="D290" s="1"/>
      <c r="E290" s="1"/>
      <c r="Q290" s="1"/>
      <c r="R290" s="1"/>
      <c r="W290" s="57"/>
      <c r="AH290" s="57"/>
      <c r="AI290" s="57"/>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row>
    <row r="291" spans="1:464" x14ac:dyDescent="0.35">
      <c r="A291" s="1"/>
      <c r="B291" s="1"/>
      <c r="C291" s="1"/>
      <c r="D291" s="1"/>
      <c r="E291" s="1"/>
      <c r="Q291" s="1"/>
      <c r="R291" s="1"/>
      <c r="W291" s="57"/>
      <c r="AH291" s="57"/>
      <c r="AI291" s="57"/>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row>
    <row r="292" spans="1:464" x14ac:dyDescent="0.35">
      <c r="A292" s="1"/>
      <c r="B292" s="1"/>
      <c r="C292" s="1"/>
      <c r="D292" s="1"/>
      <c r="E292" s="1"/>
      <c r="Q292" s="1"/>
      <c r="R292" s="1"/>
      <c r="W292" s="57"/>
      <c r="AH292" s="57"/>
      <c r="AI292" s="57"/>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row>
    <row r="293" spans="1:464" x14ac:dyDescent="0.35">
      <c r="A293" s="1"/>
      <c r="B293" s="1"/>
      <c r="C293" s="1"/>
      <c r="D293" s="1"/>
      <c r="E293" s="1"/>
      <c r="Q293" s="1"/>
      <c r="R293" s="1"/>
      <c r="W293" s="57"/>
      <c r="AH293" s="57"/>
      <c r="AI293" s="57"/>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row>
    <row r="294" spans="1:464" x14ac:dyDescent="0.35">
      <c r="A294" s="1"/>
      <c r="B294" s="1"/>
      <c r="C294" s="1"/>
      <c r="D294" s="1"/>
      <c r="E294" s="1"/>
      <c r="Q294" s="1"/>
      <c r="R294" s="1"/>
      <c r="W294" s="57"/>
      <c r="AH294" s="57"/>
      <c r="AI294" s="57"/>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row>
    <row r="295" spans="1:464" x14ac:dyDescent="0.35">
      <c r="A295" s="1"/>
      <c r="B295" s="1"/>
      <c r="C295" s="1"/>
      <c r="D295" s="1"/>
      <c r="E295" s="1"/>
      <c r="Q295" s="1"/>
      <c r="R295" s="1"/>
      <c r="W295" s="57"/>
      <c r="AH295" s="57"/>
      <c r="AI295" s="57"/>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row>
    <row r="296" spans="1:464" x14ac:dyDescent="0.35">
      <c r="A296" s="1"/>
      <c r="B296" s="1"/>
      <c r="C296" s="1"/>
      <c r="D296" s="1"/>
      <c r="E296" s="1"/>
      <c r="Q296" s="1"/>
      <c r="R296" s="1"/>
      <c r="W296" s="57"/>
      <c r="AH296" s="57"/>
      <c r="AI296" s="57"/>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row>
    <row r="297" spans="1:464" x14ac:dyDescent="0.35">
      <c r="A297" s="1"/>
      <c r="B297" s="1"/>
      <c r="C297" s="1"/>
      <c r="D297" s="1"/>
      <c r="E297" s="1"/>
      <c r="Q297" s="1"/>
      <c r="R297" s="1"/>
      <c r="W297" s="57"/>
      <c r="AH297" s="57"/>
      <c r="AI297" s="57"/>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row>
    <row r="298" spans="1:464" x14ac:dyDescent="0.35">
      <c r="A298" s="1"/>
      <c r="B298" s="1"/>
      <c r="C298" s="1"/>
      <c r="D298" s="1"/>
      <c r="E298" s="1"/>
      <c r="Q298" s="1"/>
      <c r="R298" s="1"/>
      <c r="W298" s="57"/>
      <c r="AH298" s="57"/>
      <c r="AI298" s="57"/>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row>
    <row r="299" spans="1:464" x14ac:dyDescent="0.35">
      <c r="A299" s="1"/>
      <c r="B299" s="1"/>
      <c r="C299" s="1"/>
      <c r="D299" s="1"/>
      <c r="E299" s="1"/>
      <c r="Q299" s="1"/>
      <c r="R299" s="1"/>
      <c r="W299" s="57"/>
      <c r="AH299" s="57"/>
      <c r="AI299" s="57"/>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row>
    <row r="300" spans="1:464" x14ac:dyDescent="0.35">
      <c r="A300" s="1"/>
      <c r="B300" s="1"/>
      <c r="C300" s="1"/>
      <c r="D300" s="1"/>
      <c r="E300" s="1"/>
      <c r="Q300" s="1"/>
      <c r="R300" s="1"/>
      <c r="W300" s="57"/>
      <c r="AH300" s="57"/>
      <c r="AI300" s="57"/>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row>
    <row r="301" spans="1:464" x14ac:dyDescent="0.35">
      <c r="A301" s="1"/>
      <c r="B301" s="1"/>
      <c r="C301" s="1"/>
      <c r="D301" s="1"/>
      <c r="E301" s="1"/>
      <c r="Q301" s="1"/>
      <c r="R301" s="1"/>
      <c r="W301" s="57"/>
      <c r="AH301" s="57"/>
      <c r="AI301" s="57"/>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row>
    <row r="302" spans="1:464" x14ac:dyDescent="0.35">
      <c r="A302" s="1"/>
      <c r="B302" s="1"/>
      <c r="C302" s="1"/>
      <c r="D302" s="1"/>
      <c r="E302" s="1"/>
      <c r="Q302" s="1"/>
      <c r="R302" s="1"/>
      <c r="W302" s="57"/>
      <c r="AH302" s="57"/>
      <c r="AI302" s="57"/>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row>
    <row r="303" spans="1:464" x14ac:dyDescent="0.35">
      <c r="A303" s="1"/>
      <c r="B303" s="1"/>
      <c r="C303" s="1"/>
      <c r="D303" s="1"/>
      <c r="E303" s="1"/>
      <c r="Q303" s="1"/>
      <c r="R303" s="1"/>
      <c r="W303" s="57"/>
      <c r="AH303" s="57"/>
      <c r="AI303" s="57"/>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row>
    <row r="304" spans="1:464" x14ac:dyDescent="0.35">
      <c r="A304" s="1"/>
      <c r="B304" s="1"/>
      <c r="C304" s="1"/>
      <c r="D304" s="1"/>
      <c r="E304" s="1"/>
      <c r="Q304" s="1"/>
      <c r="R304" s="1"/>
      <c r="W304" s="57"/>
      <c r="AH304" s="57"/>
      <c r="AI304" s="57"/>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row>
    <row r="305" spans="1:464" x14ac:dyDescent="0.35">
      <c r="A305" s="1"/>
      <c r="B305" s="1"/>
      <c r="C305" s="1"/>
      <c r="D305" s="1"/>
      <c r="E305" s="1"/>
      <c r="Q305" s="1"/>
      <c r="R305" s="1"/>
      <c r="W305" s="57"/>
      <c r="AH305" s="57"/>
      <c r="AI305" s="57"/>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row>
    <row r="306" spans="1:464" x14ac:dyDescent="0.35">
      <c r="A306" s="1"/>
      <c r="B306" s="1"/>
      <c r="C306" s="1"/>
      <c r="D306" s="1"/>
      <c r="E306" s="1"/>
      <c r="Q306" s="1"/>
      <c r="R306" s="1"/>
      <c r="W306" s="57"/>
      <c r="AH306" s="57"/>
      <c r="AI306" s="57"/>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row>
    <row r="307" spans="1:464" x14ac:dyDescent="0.35">
      <c r="A307" s="1"/>
      <c r="B307" s="1"/>
      <c r="C307" s="1"/>
      <c r="D307" s="1"/>
      <c r="E307" s="1"/>
      <c r="Q307" s="1"/>
      <c r="R307" s="1"/>
      <c r="W307" s="57"/>
      <c r="AH307" s="57"/>
      <c r="AI307" s="57"/>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row>
    <row r="308" spans="1:464" x14ac:dyDescent="0.35">
      <c r="A308" s="1"/>
      <c r="B308" s="1"/>
      <c r="C308" s="1"/>
      <c r="D308" s="1"/>
      <c r="E308" s="1"/>
      <c r="Q308" s="1"/>
      <c r="R308" s="1"/>
      <c r="W308" s="57"/>
      <c r="AH308" s="57"/>
      <c r="AI308" s="57"/>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row>
    <row r="309" spans="1:464" x14ac:dyDescent="0.35">
      <c r="A309" s="1"/>
      <c r="B309" s="1"/>
      <c r="C309" s="1"/>
      <c r="D309" s="1"/>
      <c r="E309" s="1"/>
      <c r="Q309" s="1"/>
      <c r="R309" s="1"/>
      <c r="W309" s="57"/>
      <c r="AH309" s="57"/>
      <c r="AI309" s="57"/>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row>
    <row r="310" spans="1:464" x14ac:dyDescent="0.35">
      <c r="A310" s="1"/>
      <c r="B310" s="1"/>
      <c r="C310" s="1"/>
      <c r="D310" s="1"/>
      <c r="E310" s="1"/>
      <c r="Q310" s="1"/>
      <c r="R310" s="1"/>
      <c r="W310" s="57"/>
      <c r="AH310" s="57"/>
      <c r="AI310" s="57"/>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row>
    <row r="311" spans="1:464" x14ac:dyDescent="0.35">
      <c r="A311" s="1"/>
      <c r="B311" s="1"/>
      <c r="C311" s="1"/>
      <c r="D311" s="1"/>
      <c r="E311" s="1"/>
      <c r="Q311" s="1"/>
      <c r="R311" s="1"/>
      <c r="W311" s="57"/>
      <c r="AH311" s="57"/>
      <c r="AI311" s="57"/>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row>
    <row r="312" spans="1:464" x14ac:dyDescent="0.35">
      <c r="A312" s="1"/>
      <c r="B312" s="1"/>
      <c r="C312" s="1"/>
      <c r="D312" s="1"/>
      <c r="E312" s="1"/>
      <c r="Q312" s="1"/>
      <c r="R312" s="1"/>
      <c r="W312" s="57"/>
      <c r="AH312" s="57"/>
      <c r="AI312" s="57"/>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row>
    <row r="313" spans="1:464" x14ac:dyDescent="0.35">
      <c r="A313" s="1"/>
      <c r="B313" s="1"/>
      <c r="C313" s="1"/>
      <c r="D313" s="1"/>
      <c r="E313" s="1"/>
      <c r="Q313" s="1"/>
      <c r="R313" s="1"/>
      <c r="W313" s="57"/>
      <c r="AH313" s="57"/>
      <c r="AI313" s="57"/>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row>
    <row r="314" spans="1:464" x14ac:dyDescent="0.35">
      <c r="A314" s="1"/>
      <c r="B314" s="1"/>
      <c r="C314" s="1"/>
      <c r="D314" s="1"/>
      <c r="E314" s="1"/>
      <c r="Q314" s="1"/>
      <c r="R314" s="1"/>
      <c r="W314" s="57"/>
      <c r="AH314" s="57"/>
      <c r="AI314" s="57"/>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row>
    <row r="315" spans="1:464" x14ac:dyDescent="0.35">
      <c r="A315" s="1"/>
      <c r="B315" s="1"/>
      <c r="C315" s="1"/>
      <c r="D315" s="1"/>
      <c r="E315" s="1"/>
      <c r="Q315" s="1"/>
      <c r="R315" s="1"/>
      <c r="W315" s="57"/>
      <c r="AH315" s="57"/>
      <c r="AI315" s="57"/>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row>
    <row r="316" spans="1:464" x14ac:dyDescent="0.35">
      <c r="A316" s="1"/>
      <c r="B316" s="1"/>
      <c r="C316" s="1"/>
      <c r="D316" s="1"/>
      <c r="E316" s="1"/>
      <c r="Q316" s="1"/>
      <c r="R316" s="1"/>
      <c r="W316" s="57"/>
      <c r="AH316" s="57"/>
      <c r="AI316" s="57"/>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row>
    <row r="317" spans="1:464" x14ac:dyDescent="0.35">
      <c r="A317" s="1"/>
      <c r="B317" s="1"/>
      <c r="C317" s="1"/>
      <c r="D317" s="1"/>
      <c r="E317" s="1"/>
      <c r="Q317" s="1"/>
      <c r="R317" s="1"/>
      <c r="W317" s="57"/>
      <c r="AH317" s="57"/>
      <c r="AI317" s="57"/>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row>
    <row r="318" spans="1:464" x14ac:dyDescent="0.35">
      <c r="A318" s="1"/>
      <c r="B318" s="1"/>
      <c r="C318" s="1"/>
      <c r="D318" s="1"/>
      <c r="E318" s="1"/>
      <c r="Q318" s="1"/>
      <c r="R318" s="1"/>
      <c r="W318" s="57"/>
      <c r="AH318" s="57"/>
      <c r="AI318" s="57"/>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row>
    <row r="319" spans="1:464" x14ac:dyDescent="0.35">
      <c r="A319" s="1"/>
      <c r="B319" s="1"/>
      <c r="C319" s="1"/>
      <c r="D319" s="1"/>
      <c r="E319" s="1"/>
      <c r="Q319" s="1"/>
      <c r="R319" s="1"/>
      <c r="W319" s="57"/>
      <c r="AH319" s="57"/>
      <c r="AI319" s="57"/>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row>
    <row r="320" spans="1:464" x14ac:dyDescent="0.35">
      <c r="A320" s="1"/>
      <c r="B320" s="1"/>
      <c r="C320" s="1"/>
      <c r="D320" s="1"/>
      <c r="E320" s="1"/>
      <c r="Q320" s="1"/>
      <c r="R320" s="1"/>
      <c r="W320" s="57"/>
      <c r="AH320" s="57"/>
      <c r="AI320" s="57"/>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row>
    <row r="321" spans="1:464" x14ac:dyDescent="0.35">
      <c r="A321" s="1"/>
      <c r="B321" s="1"/>
      <c r="C321" s="1"/>
      <c r="D321" s="1"/>
      <c r="E321" s="1"/>
      <c r="Q321" s="1"/>
      <c r="R321" s="1"/>
      <c r="W321" s="57"/>
      <c r="AH321" s="57"/>
      <c r="AI321" s="57"/>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row>
    <row r="322" spans="1:464" x14ac:dyDescent="0.35">
      <c r="A322" s="1"/>
      <c r="B322" s="1"/>
      <c r="C322" s="1"/>
      <c r="D322" s="1"/>
      <c r="E322" s="1"/>
      <c r="Q322" s="1"/>
      <c r="R322" s="1"/>
      <c r="W322" s="57"/>
      <c r="AH322" s="57"/>
      <c r="AI322" s="57"/>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row>
    <row r="323" spans="1:464" x14ac:dyDescent="0.35">
      <c r="A323" s="1"/>
      <c r="B323" s="1"/>
      <c r="C323" s="1"/>
      <c r="D323" s="1"/>
      <c r="E323" s="1"/>
      <c r="Q323" s="1"/>
      <c r="R323" s="1"/>
      <c r="W323" s="57"/>
      <c r="AH323" s="57"/>
      <c r="AI323" s="57"/>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row>
    <row r="324" spans="1:464" x14ac:dyDescent="0.35">
      <c r="A324" s="1"/>
      <c r="B324" s="1"/>
      <c r="C324" s="1"/>
      <c r="D324" s="1"/>
      <c r="E324" s="1"/>
      <c r="Q324" s="1"/>
      <c r="R324" s="1"/>
      <c r="W324" s="57"/>
      <c r="AH324" s="57"/>
      <c r="AI324" s="57"/>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row>
    <row r="325" spans="1:464" x14ac:dyDescent="0.35">
      <c r="A325" s="1"/>
      <c r="B325" s="1"/>
      <c r="C325" s="1"/>
      <c r="D325" s="1"/>
      <c r="E325" s="1"/>
      <c r="Q325" s="1"/>
      <c r="R325" s="1"/>
      <c r="W325" s="57"/>
      <c r="AH325" s="57"/>
      <c r="AI325" s="57"/>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row>
    <row r="326" spans="1:464" x14ac:dyDescent="0.35">
      <c r="A326" s="1"/>
      <c r="B326" s="1"/>
      <c r="C326" s="1"/>
      <c r="D326" s="1"/>
      <c r="E326" s="1"/>
      <c r="Q326" s="1"/>
      <c r="R326" s="1"/>
      <c r="W326" s="57"/>
      <c r="AH326" s="57"/>
      <c r="AI326" s="57"/>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row>
    <row r="327" spans="1:464" x14ac:dyDescent="0.35">
      <c r="A327" s="1"/>
      <c r="B327" s="1"/>
      <c r="C327" s="1"/>
      <c r="D327" s="1"/>
      <c r="E327" s="1"/>
      <c r="Q327" s="1"/>
      <c r="R327" s="1"/>
      <c r="W327" s="57"/>
      <c r="AH327" s="57"/>
      <c r="AI327" s="57"/>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row>
    <row r="328" spans="1:464" x14ac:dyDescent="0.35">
      <c r="A328" s="1"/>
      <c r="B328" s="1"/>
      <c r="C328" s="1"/>
      <c r="D328" s="1"/>
      <c r="E328" s="1"/>
      <c r="Q328" s="1"/>
      <c r="R328" s="1"/>
      <c r="W328" s="57"/>
      <c r="AH328" s="57"/>
      <c r="AI328" s="57"/>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row>
    <row r="329" spans="1:464" x14ac:dyDescent="0.35">
      <c r="A329" s="1"/>
      <c r="B329" s="1"/>
      <c r="C329" s="1"/>
      <c r="D329" s="1"/>
      <c r="E329" s="1"/>
      <c r="Q329" s="1"/>
      <c r="R329" s="1"/>
      <c r="W329" s="57"/>
      <c r="AH329" s="57"/>
      <c r="AI329" s="57"/>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row>
    <row r="330" spans="1:464" x14ac:dyDescent="0.35">
      <c r="A330" s="1"/>
      <c r="B330" s="1"/>
      <c r="C330" s="1"/>
      <c r="D330" s="1"/>
      <c r="E330" s="1"/>
      <c r="Q330" s="1"/>
      <c r="R330" s="1"/>
      <c r="W330" s="57"/>
      <c r="AH330" s="57"/>
      <c r="AI330" s="57"/>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row>
    <row r="331" spans="1:464" x14ac:dyDescent="0.35">
      <c r="A331" s="1"/>
      <c r="B331" s="1"/>
      <c r="C331" s="1"/>
      <c r="D331" s="1"/>
      <c r="E331" s="1"/>
      <c r="Q331" s="1"/>
      <c r="R331" s="1"/>
      <c r="W331" s="57"/>
      <c r="AH331" s="57"/>
      <c r="AI331" s="57"/>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row>
    <row r="332" spans="1:464" x14ac:dyDescent="0.35">
      <c r="A332" s="1"/>
      <c r="B332" s="1"/>
      <c r="C332" s="1"/>
      <c r="D332" s="1"/>
      <c r="E332" s="1"/>
      <c r="Q332" s="1"/>
      <c r="R332" s="1"/>
      <c r="W332" s="57"/>
      <c r="AH332" s="57"/>
      <c r="AI332" s="57"/>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row>
    <row r="333" spans="1:464" x14ac:dyDescent="0.35">
      <c r="A333" s="1"/>
      <c r="B333" s="1"/>
      <c r="C333" s="1"/>
      <c r="D333" s="1"/>
      <c r="E333" s="1"/>
      <c r="Q333" s="1"/>
      <c r="R333" s="1"/>
      <c r="W333" s="57"/>
      <c r="AH333" s="57"/>
      <c r="AI333" s="57"/>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row>
    <row r="334" spans="1:464" x14ac:dyDescent="0.35">
      <c r="A334" s="1"/>
      <c r="B334" s="1"/>
      <c r="C334" s="1"/>
      <c r="D334" s="1"/>
      <c r="E334" s="1"/>
      <c r="Q334" s="1"/>
      <c r="R334" s="1"/>
      <c r="W334" s="57"/>
      <c r="AH334" s="57"/>
      <c r="AI334" s="57"/>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row>
    <row r="335" spans="1:464" x14ac:dyDescent="0.35">
      <c r="A335" s="1"/>
      <c r="B335" s="1"/>
      <c r="C335" s="1"/>
      <c r="D335" s="1"/>
      <c r="E335" s="1"/>
      <c r="Q335" s="1"/>
      <c r="R335" s="1"/>
      <c r="W335" s="57"/>
      <c r="AH335" s="57"/>
      <c r="AI335" s="57"/>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row>
    <row r="336" spans="1:464" x14ac:dyDescent="0.35">
      <c r="A336" s="1"/>
      <c r="B336" s="1"/>
      <c r="C336" s="1"/>
      <c r="D336" s="1"/>
      <c r="E336" s="1"/>
      <c r="Q336" s="1"/>
      <c r="R336" s="1"/>
      <c r="W336" s="57"/>
      <c r="AH336" s="57"/>
      <c r="AI336" s="57"/>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row>
    <row r="337" spans="1:464" x14ac:dyDescent="0.35">
      <c r="A337" s="1"/>
      <c r="B337" s="1"/>
      <c r="C337" s="1"/>
      <c r="D337" s="1"/>
      <c r="E337" s="1"/>
      <c r="Q337" s="1"/>
      <c r="R337" s="1"/>
      <c r="W337" s="57"/>
      <c r="AH337" s="57"/>
      <c r="AI337" s="57"/>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row>
    <row r="338" spans="1:464" x14ac:dyDescent="0.35">
      <c r="A338" s="1"/>
      <c r="B338" s="1"/>
      <c r="C338" s="1"/>
      <c r="D338" s="1"/>
      <c r="E338" s="1"/>
      <c r="Q338" s="1"/>
      <c r="R338" s="1"/>
      <c r="W338" s="57"/>
      <c r="AH338" s="57"/>
      <c r="AI338" s="57"/>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row>
    <row r="339" spans="1:464" x14ac:dyDescent="0.35">
      <c r="A339" s="1"/>
      <c r="B339" s="1"/>
      <c r="C339" s="1"/>
      <c r="D339" s="1"/>
      <c r="E339" s="1"/>
      <c r="Q339" s="1"/>
      <c r="R339" s="1"/>
      <c r="W339" s="57"/>
      <c r="AH339" s="57"/>
      <c r="AI339" s="57"/>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row>
    <row r="340" spans="1:464" x14ac:dyDescent="0.35">
      <c r="A340" s="1"/>
      <c r="B340" s="1"/>
      <c r="C340" s="1"/>
      <c r="D340" s="1"/>
      <c r="E340" s="1"/>
      <c r="Q340" s="1"/>
      <c r="R340" s="1"/>
      <c r="W340" s="57"/>
      <c r="AH340" s="57"/>
      <c r="AI340" s="57"/>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row>
    <row r="341" spans="1:464" x14ac:dyDescent="0.35">
      <c r="A341" s="1"/>
      <c r="B341" s="1"/>
      <c r="C341" s="1"/>
      <c r="D341" s="1"/>
      <c r="E341" s="1"/>
      <c r="Q341" s="1"/>
      <c r="R341" s="1"/>
      <c r="W341" s="57"/>
      <c r="AH341" s="57"/>
      <c r="AI341" s="57"/>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row>
    <row r="342" spans="1:464" x14ac:dyDescent="0.35">
      <c r="A342" s="1"/>
      <c r="B342" s="1"/>
      <c r="C342" s="1"/>
      <c r="D342" s="1"/>
      <c r="E342" s="1"/>
      <c r="Q342" s="1"/>
      <c r="R342" s="1"/>
      <c r="W342" s="57"/>
      <c r="AH342" s="57"/>
      <c r="AI342" s="57"/>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row>
    <row r="343" spans="1:464" x14ac:dyDescent="0.35">
      <c r="A343" s="1"/>
      <c r="B343" s="1"/>
      <c r="C343" s="1"/>
      <c r="D343" s="1"/>
      <c r="E343" s="1"/>
      <c r="Q343" s="1"/>
      <c r="R343" s="1"/>
      <c r="W343" s="57"/>
      <c r="AH343" s="57"/>
      <c r="AI343" s="57"/>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row>
    <row r="344" spans="1:464" x14ac:dyDescent="0.35">
      <c r="A344" s="1"/>
      <c r="B344" s="1"/>
      <c r="C344" s="1"/>
      <c r="D344" s="1"/>
      <c r="E344" s="1"/>
      <c r="Q344" s="1"/>
      <c r="R344" s="1"/>
      <c r="W344" s="57"/>
      <c r="AH344" s="57"/>
      <c r="AI344" s="57"/>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row>
    <row r="345" spans="1:464" x14ac:dyDescent="0.35">
      <c r="A345" s="1"/>
      <c r="B345" s="1"/>
      <c r="C345" s="1"/>
      <c r="D345" s="1"/>
      <c r="E345" s="1"/>
      <c r="Q345" s="1"/>
      <c r="R345" s="1"/>
      <c r="W345" s="57"/>
      <c r="AH345" s="57"/>
      <c r="AI345" s="57"/>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row>
    <row r="346" spans="1:464" x14ac:dyDescent="0.35">
      <c r="A346" s="1"/>
      <c r="B346" s="1"/>
      <c r="C346" s="1"/>
      <c r="D346" s="1"/>
      <c r="E346" s="1"/>
      <c r="Q346" s="1"/>
      <c r="R346" s="1"/>
      <c r="W346" s="57"/>
      <c r="AH346" s="57"/>
      <c r="AI346" s="57"/>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row>
    <row r="347" spans="1:464" x14ac:dyDescent="0.35">
      <c r="A347" s="1"/>
      <c r="B347" s="1"/>
      <c r="C347" s="1"/>
      <c r="D347" s="1"/>
      <c r="E347" s="1"/>
      <c r="Q347" s="1"/>
      <c r="R347" s="1"/>
      <c r="W347" s="57"/>
      <c r="AH347" s="57"/>
      <c r="AI347" s="57"/>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row>
    <row r="348" spans="1:464" x14ac:dyDescent="0.35">
      <c r="A348" s="1"/>
      <c r="B348" s="1"/>
      <c r="C348" s="1"/>
      <c r="D348" s="1"/>
      <c r="E348" s="1"/>
      <c r="Q348" s="1"/>
      <c r="R348" s="1"/>
      <c r="W348" s="57"/>
      <c r="AH348" s="57"/>
      <c r="AI348" s="57"/>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row>
    <row r="349" spans="1:464" x14ac:dyDescent="0.35">
      <c r="A349" s="1"/>
      <c r="B349" s="1"/>
      <c r="C349" s="1"/>
      <c r="D349" s="1"/>
      <c r="E349" s="1"/>
      <c r="Q349" s="1"/>
      <c r="R349" s="1"/>
      <c r="W349" s="57"/>
      <c r="AH349" s="57"/>
      <c r="AI349" s="57"/>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row>
    <row r="350" spans="1:464" x14ac:dyDescent="0.35">
      <c r="A350" s="1"/>
      <c r="B350" s="1"/>
      <c r="C350" s="1"/>
      <c r="D350" s="1"/>
      <c r="E350" s="1"/>
      <c r="Q350" s="1"/>
      <c r="R350" s="1"/>
      <c r="W350" s="57"/>
      <c r="AH350" s="57"/>
      <c r="AI350" s="57"/>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row>
    <row r="351" spans="1:464" x14ac:dyDescent="0.35">
      <c r="A351" s="1"/>
      <c r="B351" s="1"/>
      <c r="C351" s="1"/>
      <c r="D351" s="1"/>
      <c r="E351" s="1"/>
      <c r="Q351" s="1"/>
      <c r="R351" s="1"/>
      <c r="W351" s="57"/>
      <c r="AH351" s="57"/>
      <c r="AI351" s="57"/>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row>
    <row r="352" spans="1:464" x14ac:dyDescent="0.35">
      <c r="A352" s="1"/>
      <c r="B352" s="1"/>
      <c r="C352" s="1"/>
      <c r="D352" s="1"/>
      <c r="E352" s="1"/>
      <c r="Q352" s="1"/>
      <c r="R352" s="1"/>
      <c r="W352" s="57"/>
      <c r="AH352" s="57"/>
      <c r="AI352" s="57"/>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row>
    <row r="353" spans="1:464" x14ac:dyDescent="0.35">
      <c r="A353" s="1"/>
      <c r="B353" s="1"/>
      <c r="C353" s="1"/>
      <c r="D353" s="1"/>
      <c r="E353" s="1"/>
      <c r="Q353" s="1"/>
      <c r="R353" s="1"/>
      <c r="W353" s="57"/>
      <c r="AH353" s="57"/>
      <c r="AI353" s="57"/>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row>
    <row r="354" spans="1:464" x14ac:dyDescent="0.35">
      <c r="A354" s="1"/>
      <c r="B354" s="1"/>
      <c r="C354" s="1"/>
      <c r="D354" s="1"/>
      <c r="E354" s="1"/>
      <c r="Q354" s="1"/>
      <c r="R354" s="1"/>
      <c r="W354" s="57"/>
      <c r="AH354" s="57"/>
      <c r="AI354" s="57"/>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row>
    <row r="355" spans="1:464" x14ac:dyDescent="0.35">
      <c r="A355" s="1"/>
      <c r="B355" s="1"/>
      <c r="C355" s="1"/>
      <c r="D355" s="1"/>
      <c r="E355" s="1"/>
      <c r="Q355" s="1"/>
      <c r="R355" s="1"/>
      <c r="W355" s="57"/>
      <c r="AH355" s="57"/>
      <c r="AI355" s="57"/>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row>
    <row r="356" spans="1:464" x14ac:dyDescent="0.35">
      <c r="A356" s="1"/>
      <c r="B356" s="1"/>
      <c r="C356" s="1"/>
      <c r="D356" s="1"/>
      <c r="E356" s="1"/>
      <c r="Q356" s="1"/>
      <c r="R356" s="1"/>
      <c r="W356" s="57"/>
      <c r="AH356" s="57"/>
      <c r="AI356" s="57"/>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row>
    <row r="357" spans="1:464" x14ac:dyDescent="0.35">
      <c r="A357" s="1"/>
      <c r="B357" s="1"/>
      <c r="C357" s="1"/>
      <c r="D357" s="1"/>
      <c r="E357" s="1"/>
      <c r="Q357" s="1"/>
      <c r="R357" s="1"/>
      <c r="W357" s="57"/>
      <c r="AH357" s="57"/>
      <c r="AI357" s="57"/>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row>
    <row r="358" spans="1:464" x14ac:dyDescent="0.35">
      <c r="A358" s="1"/>
      <c r="B358" s="1"/>
      <c r="C358" s="1"/>
      <c r="D358" s="1"/>
      <c r="E358" s="1"/>
      <c r="Q358" s="1"/>
      <c r="R358" s="1"/>
      <c r="W358" s="57"/>
      <c r="AH358" s="57"/>
      <c r="AI358" s="57"/>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row>
    <row r="359" spans="1:464" x14ac:dyDescent="0.35">
      <c r="A359" s="1"/>
      <c r="B359" s="1"/>
      <c r="C359" s="1"/>
      <c r="D359" s="1"/>
      <c r="E359" s="1"/>
      <c r="Q359" s="1"/>
      <c r="R359" s="1"/>
      <c r="W359" s="57"/>
      <c r="AH359" s="57"/>
      <c r="AI359" s="57"/>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row>
    <row r="360" spans="1:464" x14ac:dyDescent="0.35">
      <c r="A360" s="1"/>
      <c r="B360" s="1"/>
      <c r="C360" s="1"/>
      <c r="D360" s="1"/>
      <c r="E360" s="1"/>
      <c r="Q360" s="1"/>
      <c r="R360" s="1"/>
      <c r="W360" s="57"/>
      <c r="AH360" s="57"/>
      <c r="AI360" s="57"/>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row>
    <row r="361" spans="1:464" x14ac:dyDescent="0.35">
      <c r="A361" s="1"/>
      <c r="B361" s="1"/>
      <c r="C361" s="1"/>
      <c r="D361" s="1"/>
      <c r="E361" s="1"/>
      <c r="Q361" s="1"/>
      <c r="R361" s="1"/>
      <c r="W361" s="57"/>
      <c r="AH361" s="57"/>
      <c r="AI361" s="57"/>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row>
    <row r="362" spans="1:464" x14ac:dyDescent="0.35">
      <c r="A362" s="1"/>
      <c r="B362" s="1"/>
      <c r="C362" s="1"/>
      <c r="D362" s="1"/>
      <c r="E362" s="1"/>
      <c r="Q362" s="1"/>
      <c r="R362" s="1"/>
      <c r="W362" s="57"/>
      <c r="AH362" s="57"/>
      <c r="AI362" s="57"/>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row>
    <row r="363" spans="1:464" x14ac:dyDescent="0.35">
      <c r="A363" s="1"/>
      <c r="B363" s="1"/>
      <c r="C363" s="1"/>
      <c r="D363" s="1"/>
      <c r="E363" s="1"/>
      <c r="Q363" s="1"/>
      <c r="R363" s="1"/>
      <c r="W363" s="57"/>
      <c r="AH363" s="57"/>
      <c r="AI363" s="57"/>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row>
    <row r="364" spans="1:464" x14ac:dyDescent="0.35">
      <c r="A364" s="1"/>
      <c r="B364" s="1"/>
      <c r="C364" s="1"/>
      <c r="D364" s="1"/>
      <c r="E364" s="1"/>
      <c r="Q364" s="1"/>
      <c r="R364" s="1"/>
      <c r="W364" s="57"/>
      <c r="AH364" s="57"/>
      <c r="AI364" s="57"/>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row>
    <row r="365" spans="1:464" x14ac:dyDescent="0.35">
      <c r="A365" s="1"/>
      <c r="B365" s="1"/>
      <c r="C365" s="1"/>
      <c r="D365" s="1"/>
      <c r="E365" s="1"/>
      <c r="Q365" s="1"/>
      <c r="R365" s="1"/>
      <c r="W365" s="57"/>
      <c r="AH365" s="57"/>
      <c r="AI365" s="57"/>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row>
    <row r="366" spans="1:464" x14ac:dyDescent="0.35">
      <c r="A366" s="1"/>
      <c r="B366" s="1"/>
      <c r="C366" s="1"/>
      <c r="D366" s="1"/>
      <c r="E366" s="1"/>
      <c r="Q366" s="1"/>
      <c r="R366" s="1"/>
      <c r="W366" s="57"/>
      <c r="AH366" s="57"/>
      <c r="AI366" s="57"/>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row>
    <row r="367" spans="1:464" x14ac:dyDescent="0.35">
      <c r="A367" s="1"/>
      <c r="B367" s="1"/>
      <c r="C367" s="1"/>
      <c r="D367" s="1"/>
      <c r="E367" s="1"/>
      <c r="Q367" s="1"/>
      <c r="R367" s="1"/>
      <c r="W367" s="57"/>
      <c r="AH367" s="57"/>
      <c r="AI367" s="57"/>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row>
    <row r="368" spans="1:464" x14ac:dyDescent="0.35">
      <c r="A368" s="1"/>
      <c r="B368" s="1"/>
      <c r="C368" s="1"/>
      <c r="D368" s="1"/>
      <c r="E368" s="1"/>
      <c r="Q368" s="1"/>
      <c r="R368" s="1"/>
      <c r="W368" s="57"/>
      <c r="AH368" s="57"/>
      <c r="AI368" s="57"/>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row>
    <row r="369" spans="1:464" x14ac:dyDescent="0.35">
      <c r="A369" s="1"/>
      <c r="B369" s="1"/>
      <c r="C369" s="1"/>
      <c r="D369" s="1"/>
      <c r="E369" s="1"/>
      <c r="Q369" s="1"/>
      <c r="R369" s="1"/>
      <c r="W369" s="57"/>
      <c r="AH369" s="57"/>
      <c r="AI369" s="57"/>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row>
    <row r="370" spans="1:464" x14ac:dyDescent="0.35">
      <c r="A370" s="1"/>
      <c r="B370" s="1"/>
      <c r="C370" s="1"/>
      <c r="D370" s="1"/>
      <c r="E370" s="1"/>
      <c r="Q370" s="1"/>
      <c r="R370" s="1"/>
      <c r="W370" s="57"/>
      <c r="AH370" s="57"/>
      <c r="AI370" s="57"/>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row>
    <row r="371" spans="1:464" x14ac:dyDescent="0.35">
      <c r="A371" s="1"/>
      <c r="B371" s="1"/>
      <c r="C371" s="1"/>
      <c r="D371" s="1"/>
      <c r="E371" s="1"/>
      <c r="Q371" s="1"/>
      <c r="R371" s="1"/>
      <c r="W371" s="57"/>
      <c r="AH371" s="57"/>
      <c r="AI371" s="57"/>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row>
    <row r="372" spans="1:464" x14ac:dyDescent="0.35">
      <c r="A372" s="1"/>
      <c r="B372" s="1"/>
      <c r="C372" s="1"/>
      <c r="D372" s="1"/>
      <c r="E372" s="1"/>
      <c r="Q372" s="1"/>
      <c r="R372" s="1"/>
      <c r="W372" s="57"/>
      <c r="AH372" s="57"/>
      <c r="AI372" s="57"/>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row>
    <row r="373" spans="1:464" x14ac:dyDescent="0.35">
      <c r="A373" s="1"/>
      <c r="B373" s="1"/>
      <c r="C373" s="1"/>
      <c r="D373" s="1"/>
      <c r="E373" s="1"/>
      <c r="Q373" s="1"/>
      <c r="R373" s="1"/>
      <c r="W373" s="57"/>
      <c r="AH373" s="57"/>
      <c r="AI373" s="57"/>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row>
    <row r="374" spans="1:464" x14ac:dyDescent="0.35">
      <c r="A374" s="1"/>
      <c r="B374" s="1"/>
      <c r="C374" s="1"/>
      <c r="D374" s="1"/>
      <c r="E374" s="1"/>
      <c r="Q374" s="1"/>
      <c r="R374" s="1"/>
      <c r="W374" s="57"/>
      <c r="AH374" s="57"/>
      <c r="AI374" s="57"/>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row>
    <row r="375" spans="1:464" x14ac:dyDescent="0.35">
      <c r="A375" s="1"/>
      <c r="B375" s="1"/>
      <c r="C375" s="1"/>
      <c r="D375" s="1"/>
      <c r="E375" s="1"/>
      <c r="Q375" s="1"/>
      <c r="R375" s="1"/>
      <c r="W375" s="57"/>
      <c r="AH375" s="57"/>
      <c r="AI375" s="57"/>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row>
    <row r="376" spans="1:464" x14ac:dyDescent="0.35">
      <c r="A376" s="1"/>
      <c r="B376" s="1"/>
      <c r="C376" s="1"/>
      <c r="D376" s="1"/>
      <c r="E376" s="1"/>
      <c r="Q376" s="1"/>
      <c r="R376" s="1"/>
      <c r="W376" s="57"/>
      <c r="AH376" s="57"/>
      <c r="AI376" s="57"/>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row>
    <row r="377" spans="1:464" x14ac:dyDescent="0.35">
      <c r="A377" s="1"/>
      <c r="B377" s="1"/>
      <c r="C377" s="1"/>
      <c r="D377" s="1"/>
      <c r="E377" s="1"/>
      <c r="Q377" s="1"/>
      <c r="R377" s="1"/>
      <c r="W377" s="57"/>
      <c r="AH377" s="57"/>
      <c r="AI377" s="57"/>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row>
    <row r="378" spans="1:464" x14ac:dyDescent="0.35">
      <c r="A378" s="1"/>
      <c r="B378" s="1"/>
      <c r="C378" s="1"/>
      <c r="D378" s="1"/>
      <c r="E378" s="1"/>
      <c r="Q378" s="1"/>
      <c r="R378" s="1"/>
      <c r="W378" s="57"/>
      <c r="AH378" s="57"/>
      <c r="AI378" s="57"/>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row>
    <row r="379" spans="1:464" x14ac:dyDescent="0.35">
      <c r="A379" s="1"/>
      <c r="B379" s="1"/>
      <c r="C379" s="1"/>
      <c r="D379" s="1"/>
      <c r="E379" s="1"/>
      <c r="Q379" s="1"/>
      <c r="R379" s="1"/>
      <c r="W379" s="57"/>
      <c r="AH379" s="57"/>
      <c r="AI379" s="57"/>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row>
    <row r="380" spans="1:464" x14ac:dyDescent="0.35">
      <c r="A380" s="1"/>
      <c r="B380" s="1"/>
      <c r="C380" s="1"/>
      <c r="D380" s="1"/>
      <c r="E380" s="1"/>
      <c r="Q380" s="1"/>
      <c r="R380" s="1"/>
      <c r="W380" s="57"/>
      <c r="AH380" s="57"/>
      <c r="AI380" s="57"/>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row>
    <row r="381" spans="1:464" x14ac:dyDescent="0.35">
      <c r="A381" s="1"/>
      <c r="B381" s="1"/>
      <c r="C381" s="1"/>
      <c r="D381" s="1"/>
      <c r="E381" s="1"/>
      <c r="Q381" s="1"/>
      <c r="R381" s="1"/>
      <c r="W381" s="57"/>
      <c r="AH381" s="57"/>
      <c r="AI381" s="57"/>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row>
    <row r="382" spans="1:464" x14ac:dyDescent="0.35">
      <c r="A382" s="1"/>
      <c r="B382" s="1"/>
      <c r="C382" s="1"/>
      <c r="D382" s="1"/>
      <c r="E382" s="1"/>
      <c r="Q382" s="1"/>
      <c r="R382" s="1"/>
      <c r="W382" s="57"/>
      <c r="AH382" s="57"/>
      <c r="AI382" s="57"/>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row>
    <row r="383" spans="1:464" x14ac:dyDescent="0.35">
      <c r="A383" s="1"/>
      <c r="B383" s="1"/>
      <c r="C383" s="1"/>
      <c r="D383" s="1"/>
      <c r="E383" s="1"/>
      <c r="Q383" s="1"/>
      <c r="R383" s="1"/>
      <c r="W383" s="57"/>
      <c r="AH383" s="57"/>
      <c r="AI383" s="57"/>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row>
    <row r="384" spans="1:464" x14ac:dyDescent="0.35">
      <c r="A384" s="1"/>
      <c r="B384" s="1"/>
      <c r="C384" s="1"/>
      <c r="D384" s="1"/>
      <c r="E384" s="1"/>
      <c r="Q384" s="1"/>
      <c r="R384" s="1"/>
      <c r="W384" s="57"/>
      <c r="AH384" s="57"/>
      <c r="AI384" s="57"/>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row>
    <row r="385" spans="1:464" x14ac:dyDescent="0.35">
      <c r="A385" s="1"/>
      <c r="B385" s="1"/>
      <c r="C385" s="1"/>
      <c r="D385" s="1"/>
      <c r="E385" s="1"/>
      <c r="Q385" s="1"/>
      <c r="R385" s="1"/>
      <c r="W385" s="57"/>
      <c r="AH385" s="57"/>
      <c r="AI385" s="57"/>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row>
    <row r="386" spans="1:464" x14ac:dyDescent="0.35">
      <c r="A386" s="1"/>
      <c r="B386" s="1"/>
      <c r="C386" s="1"/>
      <c r="D386" s="1"/>
      <c r="E386" s="1"/>
      <c r="Q386" s="1"/>
      <c r="R386" s="1"/>
      <c r="W386" s="57"/>
      <c r="AH386" s="57"/>
      <c r="AI386" s="57"/>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row>
    <row r="387" spans="1:464" x14ac:dyDescent="0.35">
      <c r="A387" s="1"/>
      <c r="B387" s="1"/>
      <c r="C387" s="1"/>
      <c r="D387" s="1"/>
      <c r="E387" s="1"/>
      <c r="Q387" s="1"/>
      <c r="R387" s="1"/>
      <c r="W387" s="57"/>
      <c r="AH387" s="57"/>
      <c r="AI387" s="57"/>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row>
    <row r="388" spans="1:464" x14ac:dyDescent="0.35">
      <c r="A388" s="1"/>
      <c r="B388" s="1"/>
      <c r="C388" s="1"/>
      <c r="D388" s="1"/>
      <c r="E388" s="1"/>
      <c r="Q388" s="1"/>
      <c r="R388" s="1"/>
      <c r="W388" s="57"/>
      <c r="AH388" s="57"/>
      <c r="AI388" s="57"/>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row>
    <row r="389" spans="1:464" x14ac:dyDescent="0.35">
      <c r="A389" s="1"/>
      <c r="B389" s="1"/>
      <c r="C389" s="1"/>
      <c r="D389" s="1"/>
      <c r="E389" s="1"/>
      <c r="Q389" s="1"/>
      <c r="R389" s="1"/>
      <c r="W389" s="57"/>
      <c r="AH389" s="57"/>
      <c r="AI389" s="57"/>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row>
    <row r="390" spans="1:464" x14ac:dyDescent="0.35">
      <c r="A390" s="1"/>
      <c r="B390" s="1"/>
      <c r="C390" s="1"/>
      <c r="D390" s="1"/>
      <c r="E390" s="1"/>
      <c r="Q390" s="1"/>
      <c r="R390" s="1"/>
      <c r="W390" s="57"/>
      <c r="AH390" s="57"/>
      <c r="AI390" s="57"/>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row>
    <row r="391" spans="1:464" x14ac:dyDescent="0.35">
      <c r="A391" s="1"/>
      <c r="B391" s="1"/>
      <c r="C391" s="1"/>
      <c r="D391" s="1"/>
      <c r="E391" s="1"/>
      <c r="Q391" s="1"/>
      <c r="R391" s="1"/>
      <c r="W391" s="57"/>
      <c r="AH391" s="57"/>
      <c r="AI391" s="57"/>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row>
    <row r="392" spans="1:464" x14ac:dyDescent="0.35">
      <c r="A392" s="1"/>
      <c r="B392" s="1"/>
      <c r="C392" s="1"/>
      <c r="D392" s="1"/>
      <c r="E392" s="1"/>
      <c r="Q392" s="1"/>
      <c r="R392" s="1"/>
      <c r="W392" s="57"/>
      <c r="AH392" s="57"/>
      <c r="AI392" s="57"/>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row>
    <row r="393" spans="1:464" x14ac:dyDescent="0.35">
      <c r="A393" s="1"/>
      <c r="B393" s="1"/>
      <c r="C393" s="1"/>
      <c r="D393" s="1"/>
      <c r="E393" s="1"/>
      <c r="Q393" s="1"/>
      <c r="R393" s="1"/>
      <c r="W393" s="57"/>
      <c r="AH393" s="57"/>
      <c r="AI393" s="57"/>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row>
    <row r="394" spans="1:464" x14ac:dyDescent="0.35">
      <c r="A394" s="1"/>
      <c r="B394" s="1"/>
      <c r="C394" s="1"/>
      <c r="D394" s="1"/>
      <c r="E394" s="1"/>
      <c r="Q394" s="1"/>
      <c r="R394" s="1"/>
      <c r="W394" s="57"/>
      <c r="AH394" s="57"/>
      <c r="AI394" s="57"/>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row>
    <row r="395" spans="1:464" x14ac:dyDescent="0.35">
      <c r="A395" s="1"/>
      <c r="B395" s="1"/>
      <c r="C395" s="1"/>
      <c r="D395" s="1"/>
      <c r="E395" s="1"/>
      <c r="Q395" s="1"/>
      <c r="R395" s="1"/>
      <c r="W395" s="57"/>
      <c r="AH395" s="57"/>
      <c r="AI395" s="57"/>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row>
    <row r="396" spans="1:464" x14ac:dyDescent="0.35">
      <c r="A396" s="1"/>
      <c r="B396" s="1"/>
      <c r="C396" s="1"/>
      <c r="D396" s="1"/>
      <c r="E396" s="1"/>
      <c r="Q396" s="1"/>
      <c r="R396" s="1"/>
      <c r="W396" s="57"/>
      <c r="AH396" s="57"/>
      <c r="AI396" s="57"/>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row>
    <row r="397" spans="1:464" x14ac:dyDescent="0.35">
      <c r="A397" s="1"/>
      <c r="B397" s="1"/>
      <c r="C397" s="1"/>
      <c r="D397" s="1"/>
      <c r="E397" s="1"/>
      <c r="Q397" s="1"/>
      <c r="R397" s="1"/>
      <c r="W397" s="57"/>
      <c r="AH397" s="57"/>
      <c r="AI397" s="57"/>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row>
    <row r="398" spans="1:464" x14ac:dyDescent="0.35">
      <c r="A398" s="1"/>
      <c r="B398" s="1"/>
      <c r="C398" s="1"/>
      <c r="D398" s="1"/>
      <c r="E398" s="1"/>
      <c r="Q398" s="1"/>
      <c r="R398" s="1"/>
      <c r="W398" s="57"/>
      <c r="AH398" s="57"/>
      <c r="AI398" s="57"/>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row>
    <row r="399" spans="1:464" x14ac:dyDescent="0.35">
      <c r="A399" s="1"/>
      <c r="B399" s="1"/>
      <c r="C399" s="1"/>
      <c r="D399" s="1"/>
      <c r="E399" s="1"/>
      <c r="Q399" s="1"/>
      <c r="R399" s="1"/>
      <c r="W399" s="57"/>
      <c r="AH399" s="57"/>
      <c r="AI399" s="57"/>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row>
    <row r="400" spans="1:464" x14ac:dyDescent="0.35">
      <c r="A400" s="1"/>
      <c r="B400" s="1"/>
      <c r="C400" s="1"/>
      <c r="D400" s="1"/>
      <c r="E400" s="1"/>
      <c r="Q400" s="1"/>
      <c r="R400" s="1"/>
      <c r="W400" s="57"/>
      <c r="AH400" s="57"/>
      <c r="AI400" s="57"/>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row>
    <row r="401" spans="1:464" x14ac:dyDescent="0.35">
      <c r="A401" s="1"/>
      <c r="B401" s="1"/>
      <c r="C401" s="1"/>
      <c r="D401" s="1"/>
      <c r="E401" s="1"/>
      <c r="Q401" s="1"/>
      <c r="R401" s="1"/>
      <c r="W401" s="57"/>
      <c r="AH401" s="57"/>
      <c r="AI401" s="57"/>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row>
    <row r="402" spans="1:464" x14ac:dyDescent="0.35">
      <c r="A402" s="1"/>
      <c r="B402" s="1"/>
      <c r="C402" s="1"/>
      <c r="D402" s="1"/>
      <c r="E402" s="1"/>
      <c r="Q402" s="1"/>
      <c r="R402" s="1"/>
      <c r="W402" s="57"/>
      <c r="AH402" s="57"/>
      <c r="AI402" s="57"/>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row>
    <row r="403" spans="1:464" x14ac:dyDescent="0.35">
      <c r="A403" s="1"/>
      <c r="B403" s="1"/>
      <c r="C403" s="1"/>
      <c r="D403" s="1"/>
      <c r="E403" s="1"/>
      <c r="Q403" s="1"/>
      <c r="R403" s="1"/>
      <c r="W403" s="57"/>
      <c r="AH403" s="57"/>
      <c r="AI403" s="57"/>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row>
    <row r="404" spans="1:464" x14ac:dyDescent="0.35">
      <c r="A404" s="1"/>
      <c r="B404" s="1"/>
      <c r="C404" s="1"/>
      <c r="D404" s="1"/>
      <c r="E404" s="1"/>
      <c r="Q404" s="1"/>
      <c r="R404" s="1"/>
      <c r="W404" s="57"/>
      <c r="AH404" s="57"/>
      <c r="AI404" s="57"/>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row>
    <row r="405" spans="1:464" x14ac:dyDescent="0.35">
      <c r="A405" s="1"/>
      <c r="B405" s="1"/>
      <c r="C405" s="1"/>
      <c r="D405" s="1"/>
      <c r="E405" s="1"/>
      <c r="Q405" s="1"/>
      <c r="R405" s="1"/>
      <c r="W405" s="57"/>
      <c r="AH405" s="57"/>
      <c r="AI405" s="57"/>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row>
    <row r="406" spans="1:464" x14ac:dyDescent="0.35">
      <c r="A406" s="1"/>
      <c r="B406" s="1"/>
      <c r="C406" s="1"/>
      <c r="D406" s="1"/>
      <c r="E406" s="1"/>
      <c r="Q406" s="1"/>
      <c r="R406" s="1"/>
      <c r="W406" s="57"/>
      <c r="AH406" s="57"/>
      <c r="AI406" s="57"/>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row>
    <row r="407" spans="1:464" x14ac:dyDescent="0.35">
      <c r="A407" s="1"/>
      <c r="B407" s="1"/>
      <c r="C407" s="1"/>
      <c r="D407" s="1"/>
      <c r="E407" s="1"/>
      <c r="Q407" s="1"/>
      <c r="R407" s="1"/>
      <c r="W407" s="57"/>
      <c r="AH407" s="57"/>
      <c r="AI407" s="57"/>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row>
    <row r="408" spans="1:464" x14ac:dyDescent="0.35">
      <c r="A408" s="1"/>
      <c r="B408" s="1"/>
      <c r="C408" s="1"/>
      <c r="D408" s="1"/>
      <c r="E408" s="1"/>
      <c r="Q408" s="1"/>
      <c r="R408" s="1"/>
      <c r="W408" s="57"/>
      <c r="AH408" s="57"/>
      <c r="AI408" s="57"/>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row>
    <row r="409" spans="1:464" x14ac:dyDescent="0.35">
      <c r="A409" s="1"/>
      <c r="B409" s="1"/>
      <c r="C409" s="1"/>
      <c r="D409" s="1"/>
      <c r="E409" s="1"/>
      <c r="Q409" s="1"/>
      <c r="R409" s="1"/>
      <c r="W409" s="57"/>
      <c r="AH409" s="57"/>
      <c r="AI409" s="57"/>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row>
    <row r="410" spans="1:464" x14ac:dyDescent="0.35">
      <c r="A410" s="1"/>
      <c r="B410" s="1"/>
      <c r="C410" s="1"/>
      <c r="D410" s="1"/>
      <c r="E410" s="1"/>
      <c r="Q410" s="1"/>
      <c r="R410" s="1"/>
      <c r="W410" s="57"/>
      <c r="AH410" s="57"/>
      <c r="AI410" s="57"/>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row>
    <row r="411" spans="1:464" x14ac:dyDescent="0.35">
      <c r="A411" s="1"/>
      <c r="B411" s="1"/>
      <c r="C411" s="1"/>
      <c r="D411" s="1"/>
      <c r="E411" s="1"/>
      <c r="Q411" s="1"/>
      <c r="R411" s="1"/>
      <c r="W411" s="57"/>
      <c r="AH411" s="57"/>
      <c r="AI411" s="57"/>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row>
    <row r="412" spans="1:464" x14ac:dyDescent="0.35">
      <c r="A412" s="1"/>
      <c r="B412" s="1"/>
      <c r="C412" s="1"/>
      <c r="D412" s="1"/>
      <c r="E412" s="1"/>
      <c r="Q412" s="1"/>
      <c r="R412" s="1"/>
      <c r="W412" s="57"/>
      <c r="AH412" s="57"/>
      <c r="AI412" s="57"/>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row>
    <row r="413" spans="1:464" x14ac:dyDescent="0.35">
      <c r="A413" s="1"/>
      <c r="B413" s="1"/>
      <c r="C413" s="1"/>
      <c r="D413" s="1"/>
      <c r="E413" s="1"/>
      <c r="Q413" s="1"/>
      <c r="R413" s="1"/>
      <c r="W413" s="57"/>
      <c r="AH413" s="57"/>
      <c r="AI413" s="57"/>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1"/>
      <c r="MM413" s="1"/>
      <c r="MN413" s="1"/>
      <c r="MO413" s="1"/>
      <c r="MP413" s="1"/>
      <c r="MQ413" s="1"/>
      <c r="MR413" s="1"/>
      <c r="MS413" s="1"/>
      <c r="MT413" s="1"/>
      <c r="MU413" s="1"/>
      <c r="MV413" s="1"/>
      <c r="MW413" s="1"/>
      <c r="MX413" s="1"/>
      <c r="MY413" s="1"/>
      <c r="MZ413" s="1"/>
      <c r="NA413" s="1"/>
      <c r="NB413" s="1"/>
      <c r="NC413" s="1"/>
      <c r="ND413" s="1"/>
      <c r="NE413" s="1"/>
      <c r="NF413" s="1"/>
      <c r="NG413" s="1"/>
      <c r="NH413" s="1"/>
      <c r="NI413" s="1"/>
      <c r="NJ413" s="1"/>
      <c r="NK413" s="1"/>
      <c r="NL413" s="1"/>
      <c r="NM413" s="1"/>
      <c r="NN413" s="1"/>
      <c r="NO413" s="1"/>
      <c r="NP413" s="1"/>
      <c r="NQ413" s="1"/>
      <c r="NR413" s="1"/>
      <c r="NS413" s="1"/>
      <c r="NT413" s="1"/>
      <c r="NU413" s="1"/>
      <c r="NV413" s="1"/>
      <c r="NW413" s="1"/>
      <c r="NX413" s="1"/>
      <c r="NY413" s="1"/>
      <c r="NZ413" s="1"/>
      <c r="OA413" s="1"/>
      <c r="OB413" s="1"/>
      <c r="OC413" s="1"/>
      <c r="OD413" s="1"/>
      <c r="OE413" s="1"/>
      <c r="OF413" s="1"/>
      <c r="OG413" s="1"/>
      <c r="OH413" s="1"/>
      <c r="OI413" s="1"/>
      <c r="OJ413" s="1"/>
      <c r="OK413" s="1"/>
      <c r="OL413" s="1"/>
      <c r="OM413" s="1"/>
      <c r="ON413" s="1"/>
      <c r="OO413" s="1"/>
      <c r="OP413" s="1"/>
      <c r="OQ413" s="1"/>
      <c r="OR413" s="1"/>
      <c r="OS413" s="1"/>
      <c r="OT413" s="1"/>
      <c r="OU413" s="1"/>
      <c r="OV413" s="1"/>
      <c r="OW413" s="1"/>
      <c r="OX413" s="1"/>
      <c r="OY413" s="1"/>
      <c r="OZ413" s="1"/>
      <c r="PA413" s="1"/>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row>
    <row r="414" spans="1:464" x14ac:dyDescent="0.35">
      <c r="A414" s="1"/>
      <c r="B414" s="1"/>
      <c r="C414" s="1"/>
      <c r="D414" s="1"/>
      <c r="E414" s="1"/>
      <c r="Q414" s="1"/>
      <c r="R414" s="1"/>
      <c r="W414" s="57"/>
      <c r="AH414" s="57"/>
      <c r="AI414" s="57"/>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row>
    <row r="415" spans="1:464" x14ac:dyDescent="0.35">
      <c r="A415" s="1"/>
      <c r="B415" s="1"/>
      <c r="C415" s="1"/>
      <c r="D415" s="1"/>
      <c r="E415" s="1"/>
      <c r="Q415" s="1"/>
      <c r="R415" s="1"/>
      <c r="W415" s="57"/>
      <c r="AH415" s="57"/>
      <c r="AI415" s="57"/>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row>
    <row r="416" spans="1:464" x14ac:dyDescent="0.35">
      <c r="A416" s="1"/>
      <c r="B416" s="1"/>
      <c r="C416" s="1"/>
      <c r="D416" s="1"/>
      <c r="E416" s="1"/>
      <c r="Q416" s="1"/>
      <c r="R416" s="1"/>
      <c r="W416" s="57"/>
      <c r="AH416" s="57"/>
      <c r="AI416" s="57"/>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row>
    <row r="417" spans="1:464" x14ac:dyDescent="0.35">
      <c r="A417" s="1"/>
      <c r="B417" s="1"/>
      <c r="C417" s="1"/>
      <c r="D417" s="1"/>
      <c r="E417" s="1"/>
      <c r="Q417" s="1"/>
      <c r="R417" s="1"/>
      <c r="W417" s="57"/>
      <c r="AH417" s="57"/>
      <c r="AI417" s="57"/>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row>
    <row r="418" spans="1:464" x14ac:dyDescent="0.35">
      <c r="A418" s="1"/>
      <c r="B418" s="1"/>
      <c r="C418" s="1"/>
      <c r="D418" s="1"/>
      <c r="E418" s="1"/>
      <c r="Q418" s="1"/>
      <c r="R418" s="1"/>
      <c r="W418" s="57"/>
      <c r="AH418" s="57"/>
      <c r="AI418" s="57"/>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row>
    <row r="419" spans="1:464" x14ac:dyDescent="0.35">
      <c r="A419" s="1"/>
      <c r="B419" s="1"/>
      <c r="C419" s="1"/>
      <c r="D419" s="1"/>
      <c r="E419" s="1"/>
      <c r="Q419" s="1"/>
      <c r="R419" s="1"/>
      <c r="W419" s="57"/>
      <c r="AH419" s="57"/>
      <c r="AI419" s="57"/>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row>
    <row r="420" spans="1:464" x14ac:dyDescent="0.35">
      <c r="A420" s="1"/>
      <c r="B420" s="1"/>
      <c r="C420" s="1"/>
      <c r="D420" s="1"/>
      <c r="E420" s="1"/>
      <c r="Q420" s="1"/>
      <c r="R420" s="1"/>
      <c r="W420" s="57"/>
      <c r="AH420" s="57"/>
      <c r="AI420" s="57"/>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row>
    <row r="421" spans="1:464" x14ac:dyDescent="0.35">
      <c r="A421" s="1"/>
      <c r="B421" s="1"/>
      <c r="C421" s="1"/>
      <c r="D421" s="1"/>
      <c r="E421" s="1"/>
      <c r="Q421" s="1"/>
      <c r="R421" s="1"/>
      <c r="W421" s="57"/>
      <c r="AH421" s="57"/>
      <c r="AI421" s="57"/>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row>
    <row r="422" spans="1:464" x14ac:dyDescent="0.35">
      <c r="A422" s="1"/>
      <c r="B422" s="1"/>
      <c r="C422" s="1"/>
      <c r="D422" s="1"/>
      <c r="E422" s="1"/>
      <c r="Q422" s="1"/>
      <c r="R422" s="1"/>
      <c r="W422" s="57"/>
      <c r="AH422" s="57"/>
      <c r="AI422" s="57"/>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row>
    <row r="423" spans="1:464" x14ac:dyDescent="0.35">
      <c r="A423" s="1"/>
      <c r="B423" s="1"/>
      <c r="C423" s="1"/>
      <c r="D423" s="1"/>
      <c r="E423" s="1"/>
      <c r="Q423" s="1"/>
      <c r="R423" s="1"/>
      <c r="W423" s="57"/>
      <c r="AH423" s="57"/>
      <c r="AI423" s="57"/>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row>
    <row r="424" spans="1:464" x14ac:dyDescent="0.35">
      <c r="A424" s="1"/>
      <c r="B424" s="1"/>
      <c r="C424" s="1"/>
      <c r="D424" s="1"/>
      <c r="E424" s="1"/>
      <c r="Q424" s="1"/>
      <c r="R424" s="1"/>
      <c r="W424" s="57"/>
      <c r="AH424" s="57"/>
      <c r="AI424" s="57"/>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row>
    <row r="425" spans="1:464" x14ac:dyDescent="0.35">
      <c r="A425" s="1"/>
      <c r="B425" s="1"/>
      <c r="C425" s="1"/>
      <c r="D425" s="1"/>
      <c r="E425" s="1"/>
      <c r="Q425" s="1"/>
      <c r="R425" s="1"/>
      <c r="W425" s="57"/>
      <c r="AH425" s="57"/>
      <c r="AI425" s="57"/>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row>
    <row r="426" spans="1:464" x14ac:dyDescent="0.35">
      <c r="A426" s="1"/>
      <c r="B426" s="1"/>
      <c r="C426" s="1"/>
      <c r="D426" s="1"/>
      <c r="E426" s="1"/>
      <c r="Q426" s="1"/>
      <c r="R426" s="1"/>
      <c r="W426" s="57"/>
      <c r="AH426" s="57"/>
      <c r="AI426" s="57"/>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row>
    <row r="427" spans="1:464" x14ac:dyDescent="0.35">
      <c r="A427" s="1"/>
      <c r="B427" s="1"/>
      <c r="C427" s="1"/>
      <c r="D427" s="1"/>
      <c r="E427" s="1"/>
      <c r="Q427" s="1"/>
      <c r="R427" s="1"/>
      <c r="W427" s="57"/>
      <c r="AH427" s="57"/>
      <c r="AI427" s="57"/>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c r="MT427" s="1"/>
      <c r="MU427" s="1"/>
      <c r="MV427" s="1"/>
      <c r="MW427" s="1"/>
      <c r="MX427" s="1"/>
      <c r="MY427" s="1"/>
      <c r="MZ427" s="1"/>
      <c r="NA427" s="1"/>
      <c r="NB427" s="1"/>
      <c r="NC427" s="1"/>
      <c r="ND427" s="1"/>
      <c r="NE427" s="1"/>
      <c r="NF427" s="1"/>
      <c r="NG427" s="1"/>
      <c r="NH427" s="1"/>
      <c r="NI427" s="1"/>
      <c r="NJ427" s="1"/>
      <c r="NK427" s="1"/>
      <c r="NL427" s="1"/>
      <c r="NM427" s="1"/>
      <c r="NN427" s="1"/>
      <c r="NO427" s="1"/>
      <c r="NP427" s="1"/>
      <c r="NQ427" s="1"/>
      <c r="NR427" s="1"/>
      <c r="NS427" s="1"/>
      <c r="NT427" s="1"/>
      <c r="NU427" s="1"/>
      <c r="NV427" s="1"/>
      <c r="NW427" s="1"/>
      <c r="NX427" s="1"/>
      <c r="NY427" s="1"/>
      <c r="NZ427" s="1"/>
      <c r="OA427" s="1"/>
      <c r="OB427" s="1"/>
      <c r="OC427" s="1"/>
      <c r="OD427" s="1"/>
      <c r="OE427" s="1"/>
      <c r="OF427" s="1"/>
      <c r="OG427" s="1"/>
      <c r="OH427" s="1"/>
      <c r="OI427" s="1"/>
      <c r="OJ427" s="1"/>
      <c r="OK427" s="1"/>
      <c r="OL427" s="1"/>
      <c r="OM427" s="1"/>
      <c r="ON427" s="1"/>
      <c r="OO427" s="1"/>
      <c r="OP427" s="1"/>
      <c r="OQ427" s="1"/>
      <c r="OR427" s="1"/>
      <c r="OS427" s="1"/>
      <c r="OT427" s="1"/>
      <c r="OU427" s="1"/>
      <c r="OV427" s="1"/>
      <c r="OW427" s="1"/>
      <c r="OX427" s="1"/>
      <c r="OY427" s="1"/>
      <c r="OZ427" s="1"/>
      <c r="PA427" s="1"/>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row>
    <row r="428" spans="1:464" x14ac:dyDescent="0.35">
      <c r="A428" s="1"/>
      <c r="B428" s="1"/>
      <c r="C428" s="1"/>
      <c r="D428" s="1"/>
      <c r="E428" s="1"/>
      <c r="Q428" s="1"/>
      <c r="R428" s="1"/>
      <c r="W428" s="57"/>
      <c r="AH428" s="57"/>
      <c r="AI428" s="57"/>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c r="MT428" s="1"/>
      <c r="MU428" s="1"/>
      <c r="MV428" s="1"/>
      <c r="MW428" s="1"/>
      <c r="MX428" s="1"/>
      <c r="MY428" s="1"/>
      <c r="MZ428" s="1"/>
      <c r="NA428" s="1"/>
      <c r="NB428" s="1"/>
      <c r="NC428" s="1"/>
      <c r="ND428" s="1"/>
      <c r="NE428" s="1"/>
      <c r="NF428" s="1"/>
      <c r="NG428" s="1"/>
      <c r="NH428" s="1"/>
      <c r="NI428" s="1"/>
      <c r="NJ428" s="1"/>
      <c r="NK428" s="1"/>
      <c r="NL428" s="1"/>
      <c r="NM428" s="1"/>
      <c r="NN428" s="1"/>
      <c r="NO428" s="1"/>
      <c r="NP428" s="1"/>
      <c r="NQ428" s="1"/>
      <c r="NR428" s="1"/>
      <c r="NS428" s="1"/>
      <c r="NT428" s="1"/>
      <c r="NU428" s="1"/>
      <c r="NV428" s="1"/>
      <c r="NW428" s="1"/>
      <c r="NX428" s="1"/>
      <c r="NY428" s="1"/>
      <c r="NZ428" s="1"/>
      <c r="OA428" s="1"/>
      <c r="OB428" s="1"/>
      <c r="OC428" s="1"/>
      <c r="OD428" s="1"/>
      <c r="OE428" s="1"/>
      <c r="OF428" s="1"/>
      <c r="OG428" s="1"/>
      <c r="OH428" s="1"/>
      <c r="OI428" s="1"/>
      <c r="OJ428" s="1"/>
      <c r="OK428" s="1"/>
      <c r="OL428" s="1"/>
      <c r="OM428" s="1"/>
      <c r="ON428" s="1"/>
      <c r="OO428" s="1"/>
      <c r="OP428" s="1"/>
      <c r="OQ428" s="1"/>
      <c r="OR428" s="1"/>
      <c r="OS428" s="1"/>
      <c r="OT428" s="1"/>
      <c r="OU428" s="1"/>
      <c r="OV428" s="1"/>
      <c r="OW428" s="1"/>
      <c r="OX428" s="1"/>
      <c r="OY428" s="1"/>
      <c r="OZ428" s="1"/>
      <c r="PA428" s="1"/>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row>
    <row r="429" spans="1:464" x14ac:dyDescent="0.35">
      <c r="A429" s="1"/>
      <c r="B429" s="1"/>
      <c r="C429" s="1"/>
      <c r="D429" s="1"/>
      <c r="E429" s="1"/>
      <c r="Q429" s="1"/>
      <c r="R429" s="1"/>
      <c r="W429" s="57"/>
      <c r="AH429" s="57"/>
      <c r="AI429" s="57"/>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row>
    <row r="430" spans="1:464" x14ac:dyDescent="0.35">
      <c r="A430" s="1"/>
      <c r="B430" s="1"/>
      <c r="C430" s="1"/>
      <c r="D430" s="1"/>
      <c r="E430" s="1"/>
      <c r="Q430" s="1"/>
      <c r="R430" s="1"/>
      <c r="W430" s="57"/>
      <c r="AH430" s="57"/>
      <c r="AI430" s="57"/>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row>
    <row r="431" spans="1:464" x14ac:dyDescent="0.35">
      <c r="A431" s="1"/>
      <c r="B431" s="1"/>
      <c r="C431" s="1"/>
      <c r="D431" s="1"/>
      <c r="E431" s="1"/>
      <c r="Q431" s="1"/>
      <c r="R431" s="1"/>
      <c r="W431" s="57"/>
      <c r="AH431" s="57"/>
      <c r="AI431" s="57"/>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row>
    <row r="432" spans="1:464" x14ac:dyDescent="0.35">
      <c r="A432" s="1"/>
      <c r="B432" s="1"/>
      <c r="C432" s="1"/>
      <c r="D432" s="1"/>
      <c r="E432" s="1"/>
      <c r="Q432" s="1"/>
      <c r="R432" s="1"/>
      <c r="W432" s="57"/>
      <c r="AH432" s="57"/>
      <c r="AI432" s="57"/>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row>
    <row r="433" spans="1:464" x14ac:dyDescent="0.35">
      <c r="A433" s="1"/>
      <c r="B433" s="1"/>
      <c r="C433" s="1"/>
      <c r="D433" s="1"/>
      <c r="E433" s="1"/>
      <c r="Q433" s="1"/>
      <c r="R433" s="1"/>
      <c r="W433" s="57"/>
      <c r="AH433" s="57"/>
      <c r="AI433" s="57"/>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row>
    <row r="434" spans="1:464" x14ac:dyDescent="0.35">
      <c r="A434" s="1"/>
      <c r="B434" s="1"/>
      <c r="C434" s="1"/>
      <c r="D434" s="1"/>
      <c r="E434" s="1"/>
      <c r="Q434" s="1"/>
      <c r="R434" s="1"/>
      <c r="W434" s="57"/>
      <c r="AH434" s="57"/>
      <c r="AI434" s="57"/>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row>
    <row r="435" spans="1:464" x14ac:dyDescent="0.35">
      <c r="A435" s="1"/>
      <c r="B435" s="1"/>
      <c r="C435" s="1"/>
      <c r="D435" s="1"/>
      <c r="E435" s="1"/>
      <c r="Q435" s="1"/>
      <c r="R435" s="1"/>
      <c r="W435" s="57"/>
      <c r="AH435" s="57"/>
      <c r="AI435" s="57"/>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row>
    <row r="436" spans="1:464" x14ac:dyDescent="0.35">
      <c r="A436" s="1"/>
      <c r="B436" s="1"/>
      <c r="C436" s="1"/>
      <c r="D436" s="1"/>
      <c r="E436" s="1"/>
      <c r="Q436" s="1"/>
      <c r="R436" s="1"/>
      <c r="W436" s="57"/>
      <c r="AH436" s="57"/>
      <c r="AI436" s="57"/>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row>
    <row r="437" spans="1:464" x14ac:dyDescent="0.35">
      <c r="A437" s="1"/>
      <c r="B437" s="1"/>
      <c r="C437" s="1"/>
      <c r="D437" s="1"/>
      <c r="E437" s="1"/>
      <c r="Q437" s="1"/>
      <c r="R437" s="1"/>
      <c r="W437" s="57"/>
      <c r="AH437" s="57"/>
      <c r="AI437" s="57"/>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row>
    <row r="438" spans="1:464" x14ac:dyDescent="0.35">
      <c r="A438" s="1"/>
      <c r="B438" s="1"/>
      <c r="C438" s="1"/>
      <c r="D438" s="1"/>
      <c r="E438" s="1"/>
      <c r="Q438" s="1"/>
      <c r="R438" s="1"/>
      <c r="W438" s="57"/>
      <c r="AH438" s="57"/>
      <c r="AI438" s="57"/>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1"/>
      <c r="MM438" s="1"/>
      <c r="MN438" s="1"/>
      <c r="MO438" s="1"/>
      <c r="MP438" s="1"/>
      <c r="MQ438" s="1"/>
      <c r="MR438" s="1"/>
      <c r="MS438" s="1"/>
      <c r="MT438" s="1"/>
      <c r="MU438" s="1"/>
      <c r="MV438" s="1"/>
      <c r="MW438" s="1"/>
      <c r="MX438" s="1"/>
      <c r="MY438" s="1"/>
      <c r="MZ438" s="1"/>
      <c r="NA438" s="1"/>
      <c r="NB438" s="1"/>
      <c r="NC438" s="1"/>
      <c r="ND438" s="1"/>
      <c r="NE438" s="1"/>
      <c r="NF438" s="1"/>
      <c r="NG438" s="1"/>
      <c r="NH438" s="1"/>
      <c r="NI438" s="1"/>
      <c r="NJ438" s="1"/>
      <c r="NK438" s="1"/>
      <c r="NL438" s="1"/>
      <c r="NM438" s="1"/>
      <c r="NN438" s="1"/>
      <c r="NO438" s="1"/>
      <c r="NP438" s="1"/>
      <c r="NQ438" s="1"/>
      <c r="NR438" s="1"/>
      <c r="NS438" s="1"/>
      <c r="NT438" s="1"/>
      <c r="NU438" s="1"/>
      <c r="NV438" s="1"/>
      <c r="NW438" s="1"/>
      <c r="NX438" s="1"/>
      <c r="NY438" s="1"/>
      <c r="NZ438" s="1"/>
      <c r="OA438" s="1"/>
      <c r="OB438" s="1"/>
      <c r="OC438" s="1"/>
      <c r="OD438" s="1"/>
      <c r="OE438" s="1"/>
      <c r="OF438" s="1"/>
      <c r="OG438" s="1"/>
      <c r="OH438" s="1"/>
      <c r="OI438" s="1"/>
      <c r="OJ438" s="1"/>
      <c r="OK438" s="1"/>
      <c r="OL438" s="1"/>
      <c r="OM438" s="1"/>
      <c r="ON438" s="1"/>
      <c r="OO438" s="1"/>
      <c r="OP438" s="1"/>
      <c r="OQ438" s="1"/>
      <c r="OR438" s="1"/>
      <c r="OS438" s="1"/>
      <c r="OT438" s="1"/>
      <c r="OU438" s="1"/>
      <c r="OV438" s="1"/>
      <c r="OW438" s="1"/>
      <c r="OX438" s="1"/>
      <c r="OY438" s="1"/>
      <c r="OZ438" s="1"/>
      <c r="PA438" s="1"/>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row>
    <row r="439" spans="1:464" x14ac:dyDescent="0.35">
      <c r="A439" s="1"/>
      <c r="B439" s="1"/>
      <c r="C439" s="1"/>
      <c r="D439" s="1"/>
      <c r="E439" s="1"/>
      <c r="Q439" s="1"/>
      <c r="R439" s="1"/>
      <c r="W439" s="57"/>
      <c r="AH439" s="57"/>
      <c r="AI439" s="57"/>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1"/>
      <c r="MM439" s="1"/>
      <c r="MN439" s="1"/>
      <c r="MO439" s="1"/>
      <c r="MP439" s="1"/>
      <c r="MQ439" s="1"/>
      <c r="MR439" s="1"/>
      <c r="MS439" s="1"/>
      <c r="MT439" s="1"/>
      <c r="MU439" s="1"/>
      <c r="MV439" s="1"/>
      <c r="MW439" s="1"/>
      <c r="MX439" s="1"/>
      <c r="MY439" s="1"/>
      <c r="MZ439" s="1"/>
      <c r="NA439" s="1"/>
      <c r="NB439" s="1"/>
      <c r="NC439" s="1"/>
      <c r="ND439" s="1"/>
      <c r="NE439" s="1"/>
      <c r="NF439" s="1"/>
      <c r="NG439" s="1"/>
      <c r="NH439" s="1"/>
      <c r="NI439" s="1"/>
      <c r="NJ439" s="1"/>
      <c r="NK439" s="1"/>
      <c r="NL439" s="1"/>
      <c r="NM439" s="1"/>
      <c r="NN439" s="1"/>
      <c r="NO439" s="1"/>
      <c r="NP439" s="1"/>
      <c r="NQ439" s="1"/>
      <c r="NR439" s="1"/>
      <c r="NS439" s="1"/>
      <c r="NT439" s="1"/>
      <c r="NU439" s="1"/>
      <c r="NV439" s="1"/>
      <c r="NW439" s="1"/>
      <c r="NX439" s="1"/>
      <c r="NY439" s="1"/>
      <c r="NZ439" s="1"/>
      <c r="OA439" s="1"/>
      <c r="OB439" s="1"/>
      <c r="OC439" s="1"/>
      <c r="OD439" s="1"/>
      <c r="OE439" s="1"/>
      <c r="OF439" s="1"/>
      <c r="OG439" s="1"/>
      <c r="OH439" s="1"/>
      <c r="OI439" s="1"/>
      <c r="OJ439" s="1"/>
      <c r="OK439" s="1"/>
      <c r="OL439" s="1"/>
      <c r="OM439" s="1"/>
      <c r="ON439" s="1"/>
      <c r="OO439" s="1"/>
      <c r="OP439" s="1"/>
      <c r="OQ439" s="1"/>
      <c r="OR439" s="1"/>
      <c r="OS439" s="1"/>
      <c r="OT439" s="1"/>
      <c r="OU439" s="1"/>
      <c r="OV439" s="1"/>
      <c r="OW439" s="1"/>
      <c r="OX439" s="1"/>
      <c r="OY439" s="1"/>
      <c r="OZ439" s="1"/>
      <c r="PA439" s="1"/>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row>
    <row r="440" spans="1:464" x14ac:dyDescent="0.35">
      <c r="A440" s="1"/>
      <c r="B440" s="1"/>
      <c r="C440" s="1"/>
      <c r="D440" s="1"/>
      <c r="E440" s="1"/>
      <c r="Q440" s="1"/>
      <c r="R440" s="1"/>
      <c r="W440" s="57"/>
      <c r="AH440" s="57"/>
      <c r="AI440" s="57"/>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row>
    <row r="441" spans="1:464" x14ac:dyDescent="0.35">
      <c r="A441" s="1"/>
      <c r="B441" s="1"/>
      <c r="C441" s="1"/>
      <c r="D441" s="1"/>
      <c r="E441" s="1"/>
      <c r="Q441" s="1"/>
      <c r="R441" s="1"/>
      <c r="W441" s="57"/>
      <c r="AH441" s="57"/>
      <c r="AI441" s="57"/>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row>
    <row r="442" spans="1:464" x14ac:dyDescent="0.35">
      <c r="A442" s="1"/>
      <c r="B442" s="1"/>
      <c r="C442" s="1"/>
      <c r="D442" s="1"/>
      <c r="E442" s="1"/>
      <c r="Q442" s="1"/>
      <c r="R442" s="1"/>
      <c r="W442" s="57"/>
      <c r="AH442" s="57"/>
      <c r="AI442" s="57"/>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1"/>
      <c r="MM442" s="1"/>
      <c r="MN442" s="1"/>
      <c r="MO442" s="1"/>
      <c r="MP442" s="1"/>
      <c r="MQ442" s="1"/>
      <c r="MR442" s="1"/>
      <c r="MS442" s="1"/>
      <c r="MT442" s="1"/>
      <c r="MU442" s="1"/>
      <c r="MV442" s="1"/>
      <c r="MW442" s="1"/>
      <c r="MX442" s="1"/>
      <c r="MY442" s="1"/>
      <c r="MZ442" s="1"/>
      <c r="NA442" s="1"/>
      <c r="NB442" s="1"/>
      <c r="NC442" s="1"/>
      <c r="ND442" s="1"/>
      <c r="NE442" s="1"/>
      <c r="NF442" s="1"/>
      <c r="NG442" s="1"/>
      <c r="NH442" s="1"/>
      <c r="NI442" s="1"/>
      <c r="NJ442" s="1"/>
      <c r="NK442" s="1"/>
      <c r="NL442" s="1"/>
      <c r="NM442" s="1"/>
      <c r="NN442" s="1"/>
      <c r="NO442" s="1"/>
      <c r="NP442" s="1"/>
      <c r="NQ442" s="1"/>
      <c r="NR442" s="1"/>
      <c r="NS442" s="1"/>
      <c r="NT442" s="1"/>
      <c r="NU442" s="1"/>
      <c r="NV442" s="1"/>
      <c r="NW442" s="1"/>
      <c r="NX442" s="1"/>
      <c r="NY442" s="1"/>
      <c r="NZ442" s="1"/>
      <c r="OA442" s="1"/>
      <c r="OB442" s="1"/>
      <c r="OC442" s="1"/>
      <c r="OD442" s="1"/>
      <c r="OE442" s="1"/>
      <c r="OF442" s="1"/>
      <c r="OG442" s="1"/>
      <c r="OH442" s="1"/>
      <c r="OI442" s="1"/>
      <c r="OJ442" s="1"/>
      <c r="OK442" s="1"/>
      <c r="OL442" s="1"/>
      <c r="OM442" s="1"/>
      <c r="ON442" s="1"/>
      <c r="OO442" s="1"/>
      <c r="OP442" s="1"/>
      <c r="OQ442" s="1"/>
      <c r="OR442" s="1"/>
      <c r="OS442" s="1"/>
      <c r="OT442" s="1"/>
      <c r="OU442" s="1"/>
      <c r="OV442" s="1"/>
      <c r="OW442" s="1"/>
      <c r="OX442" s="1"/>
      <c r="OY442" s="1"/>
      <c r="OZ442" s="1"/>
      <c r="PA442" s="1"/>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row>
    <row r="443" spans="1:464" x14ac:dyDescent="0.35">
      <c r="A443" s="1"/>
      <c r="B443" s="1"/>
      <c r="C443" s="1"/>
      <c r="D443" s="1"/>
      <c r="E443" s="1"/>
      <c r="Q443" s="1"/>
      <c r="R443" s="1"/>
      <c r="W443" s="57"/>
      <c r="AH443" s="57"/>
      <c r="AI443" s="57"/>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1"/>
      <c r="MM443" s="1"/>
      <c r="MN443" s="1"/>
      <c r="MO443" s="1"/>
      <c r="MP443" s="1"/>
      <c r="MQ443" s="1"/>
      <c r="MR443" s="1"/>
      <c r="MS443" s="1"/>
      <c r="MT443" s="1"/>
      <c r="MU443" s="1"/>
      <c r="MV443" s="1"/>
      <c r="MW443" s="1"/>
      <c r="MX443" s="1"/>
      <c r="MY443" s="1"/>
      <c r="MZ443" s="1"/>
      <c r="NA443" s="1"/>
      <c r="NB443" s="1"/>
      <c r="NC443" s="1"/>
      <c r="ND443" s="1"/>
      <c r="NE443" s="1"/>
      <c r="NF443" s="1"/>
      <c r="NG443" s="1"/>
      <c r="NH443" s="1"/>
      <c r="NI443" s="1"/>
      <c r="NJ443" s="1"/>
      <c r="NK443" s="1"/>
      <c r="NL443" s="1"/>
      <c r="NM443" s="1"/>
      <c r="NN443" s="1"/>
      <c r="NO443" s="1"/>
      <c r="NP443" s="1"/>
      <c r="NQ443" s="1"/>
      <c r="NR443" s="1"/>
      <c r="NS443" s="1"/>
      <c r="NT443" s="1"/>
      <c r="NU443" s="1"/>
      <c r="NV443" s="1"/>
      <c r="NW443" s="1"/>
      <c r="NX443" s="1"/>
      <c r="NY443" s="1"/>
      <c r="NZ443" s="1"/>
      <c r="OA443" s="1"/>
      <c r="OB443" s="1"/>
      <c r="OC443" s="1"/>
      <c r="OD443" s="1"/>
      <c r="OE443" s="1"/>
      <c r="OF443" s="1"/>
      <c r="OG443" s="1"/>
      <c r="OH443" s="1"/>
      <c r="OI443" s="1"/>
      <c r="OJ443" s="1"/>
      <c r="OK443" s="1"/>
      <c r="OL443" s="1"/>
      <c r="OM443" s="1"/>
      <c r="ON443" s="1"/>
      <c r="OO443" s="1"/>
      <c r="OP443" s="1"/>
      <c r="OQ443" s="1"/>
      <c r="OR443" s="1"/>
      <c r="OS443" s="1"/>
      <c r="OT443" s="1"/>
      <c r="OU443" s="1"/>
      <c r="OV443" s="1"/>
      <c r="OW443" s="1"/>
      <c r="OX443" s="1"/>
      <c r="OY443" s="1"/>
      <c r="OZ443" s="1"/>
      <c r="PA443" s="1"/>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row>
    <row r="444" spans="1:464" x14ac:dyDescent="0.35">
      <c r="A444" s="1"/>
      <c r="B444" s="1"/>
      <c r="C444" s="1"/>
      <c r="D444" s="1"/>
      <c r="E444" s="1"/>
      <c r="Q444" s="1"/>
      <c r="R444" s="1"/>
      <c r="W444" s="57"/>
      <c r="AH444" s="57"/>
      <c r="AI444" s="57"/>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row>
    <row r="445" spans="1:464" x14ac:dyDescent="0.35">
      <c r="A445" s="1"/>
      <c r="B445" s="1"/>
      <c r="C445" s="1"/>
      <c r="D445" s="1"/>
      <c r="E445" s="1"/>
      <c r="Q445" s="1"/>
      <c r="R445" s="1"/>
      <c r="W445" s="57"/>
      <c r="AH445" s="57"/>
      <c r="AI445" s="57"/>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1"/>
      <c r="MM445" s="1"/>
      <c r="MN445" s="1"/>
      <c r="MO445" s="1"/>
      <c r="MP445" s="1"/>
      <c r="MQ445" s="1"/>
      <c r="MR445" s="1"/>
      <c r="MS445" s="1"/>
      <c r="MT445" s="1"/>
      <c r="MU445" s="1"/>
      <c r="MV445" s="1"/>
      <c r="MW445" s="1"/>
      <c r="MX445" s="1"/>
      <c r="MY445" s="1"/>
      <c r="MZ445" s="1"/>
      <c r="NA445" s="1"/>
      <c r="NB445" s="1"/>
      <c r="NC445" s="1"/>
      <c r="ND445" s="1"/>
      <c r="NE445" s="1"/>
      <c r="NF445" s="1"/>
      <c r="NG445" s="1"/>
      <c r="NH445" s="1"/>
      <c r="NI445" s="1"/>
      <c r="NJ445" s="1"/>
      <c r="NK445" s="1"/>
      <c r="NL445" s="1"/>
      <c r="NM445" s="1"/>
      <c r="NN445" s="1"/>
      <c r="NO445" s="1"/>
      <c r="NP445" s="1"/>
      <c r="NQ445" s="1"/>
      <c r="NR445" s="1"/>
      <c r="NS445" s="1"/>
      <c r="NT445" s="1"/>
      <c r="NU445" s="1"/>
      <c r="NV445" s="1"/>
      <c r="NW445" s="1"/>
      <c r="NX445" s="1"/>
      <c r="NY445" s="1"/>
      <c r="NZ445" s="1"/>
      <c r="OA445" s="1"/>
      <c r="OB445" s="1"/>
      <c r="OC445" s="1"/>
      <c r="OD445" s="1"/>
      <c r="OE445" s="1"/>
      <c r="OF445" s="1"/>
      <c r="OG445" s="1"/>
      <c r="OH445" s="1"/>
      <c r="OI445" s="1"/>
      <c r="OJ445" s="1"/>
      <c r="OK445" s="1"/>
      <c r="OL445" s="1"/>
      <c r="OM445" s="1"/>
      <c r="ON445" s="1"/>
      <c r="OO445" s="1"/>
      <c r="OP445" s="1"/>
      <c r="OQ445" s="1"/>
      <c r="OR445" s="1"/>
      <c r="OS445" s="1"/>
      <c r="OT445" s="1"/>
      <c r="OU445" s="1"/>
      <c r="OV445" s="1"/>
      <c r="OW445" s="1"/>
      <c r="OX445" s="1"/>
      <c r="OY445" s="1"/>
      <c r="OZ445" s="1"/>
      <c r="PA445" s="1"/>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row>
    <row r="446" spans="1:464" x14ac:dyDescent="0.35">
      <c r="A446" s="1"/>
      <c r="B446" s="1"/>
      <c r="C446" s="1"/>
      <c r="D446" s="1"/>
      <c r="E446" s="1"/>
      <c r="Q446" s="1"/>
      <c r="R446" s="1"/>
      <c r="W446" s="57"/>
      <c r="AH446" s="57"/>
      <c r="AI446" s="57"/>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c r="ML446" s="1"/>
      <c r="MM446" s="1"/>
      <c r="MN446" s="1"/>
      <c r="MO446" s="1"/>
      <c r="MP446" s="1"/>
      <c r="MQ446" s="1"/>
      <c r="MR446" s="1"/>
      <c r="MS446" s="1"/>
      <c r="MT446" s="1"/>
      <c r="MU446" s="1"/>
      <c r="MV446" s="1"/>
      <c r="MW446" s="1"/>
      <c r="MX446" s="1"/>
      <c r="MY446" s="1"/>
      <c r="MZ446" s="1"/>
      <c r="NA446" s="1"/>
      <c r="NB446" s="1"/>
      <c r="NC446" s="1"/>
      <c r="ND446" s="1"/>
      <c r="NE446" s="1"/>
      <c r="NF446" s="1"/>
      <c r="NG446" s="1"/>
      <c r="NH446" s="1"/>
      <c r="NI446" s="1"/>
      <c r="NJ446" s="1"/>
      <c r="NK446" s="1"/>
      <c r="NL446" s="1"/>
      <c r="NM446" s="1"/>
      <c r="NN446" s="1"/>
      <c r="NO446" s="1"/>
      <c r="NP446" s="1"/>
      <c r="NQ446" s="1"/>
      <c r="NR446" s="1"/>
      <c r="NS446" s="1"/>
      <c r="NT446" s="1"/>
      <c r="NU446" s="1"/>
      <c r="NV446" s="1"/>
      <c r="NW446" s="1"/>
      <c r="NX446" s="1"/>
      <c r="NY446" s="1"/>
      <c r="NZ446" s="1"/>
      <c r="OA446" s="1"/>
      <c r="OB446" s="1"/>
      <c r="OC446" s="1"/>
      <c r="OD446" s="1"/>
      <c r="OE446" s="1"/>
      <c r="OF446" s="1"/>
      <c r="OG446" s="1"/>
      <c r="OH446" s="1"/>
      <c r="OI446" s="1"/>
      <c r="OJ446" s="1"/>
      <c r="OK446" s="1"/>
      <c r="OL446" s="1"/>
      <c r="OM446" s="1"/>
      <c r="ON446" s="1"/>
      <c r="OO446" s="1"/>
      <c r="OP446" s="1"/>
      <c r="OQ446" s="1"/>
      <c r="OR446" s="1"/>
      <c r="OS446" s="1"/>
      <c r="OT446" s="1"/>
      <c r="OU446" s="1"/>
      <c r="OV446" s="1"/>
      <c r="OW446" s="1"/>
      <c r="OX446" s="1"/>
      <c r="OY446" s="1"/>
      <c r="OZ446" s="1"/>
      <c r="PA446" s="1"/>
      <c r="PB446" s="1"/>
      <c r="PC446" s="1"/>
      <c r="PD446" s="1"/>
      <c r="PE446" s="1"/>
      <c r="PF446" s="1"/>
      <c r="PG446" s="1"/>
      <c r="PH446" s="1"/>
      <c r="PI446" s="1"/>
      <c r="PJ446" s="1"/>
      <c r="PK446" s="1"/>
      <c r="PL446" s="1"/>
      <c r="PM446" s="1"/>
      <c r="PN446" s="1"/>
      <c r="PO446" s="1"/>
      <c r="PP446" s="1"/>
      <c r="PQ446" s="1"/>
      <c r="PR446" s="1"/>
      <c r="PS446" s="1"/>
      <c r="PT446" s="1"/>
      <c r="PU446" s="1"/>
      <c r="PV446" s="1"/>
      <c r="PW446" s="1"/>
      <c r="PX446" s="1"/>
      <c r="PY446" s="1"/>
      <c r="PZ446" s="1"/>
      <c r="QA446" s="1"/>
      <c r="QB446" s="1"/>
      <c r="QC446" s="1"/>
      <c r="QD446" s="1"/>
      <c r="QE446" s="1"/>
      <c r="QF446" s="1"/>
      <c r="QG446" s="1"/>
      <c r="QH446" s="1"/>
      <c r="QI446" s="1"/>
      <c r="QJ446" s="1"/>
      <c r="QK446" s="1"/>
      <c r="QL446" s="1"/>
      <c r="QM446" s="1"/>
      <c r="QN446" s="1"/>
      <c r="QO446" s="1"/>
      <c r="QP446" s="1"/>
      <c r="QQ446" s="1"/>
      <c r="QR446" s="1"/>
      <c r="QS446" s="1"/>
      <c r="QT446" s="1"/>
      <c r="QU446" s="1"/>
      <c r="QV446" s="1"/>
    </row>
    <row r="447" spans="1:464" x14ac:dyDescent="0.35">
      <c r="A447" s="1"/>
      <c r="B447" s="1"/>
      <c r="C447" s="1"/>
      <c r="D447" s="1"/>
      <c r="E447" s="1"/>
      <c r="Q447" s="1"/>
      <c r="R447" s="1"/>
      <c r="W447" s="57"/>
      <c r="AH447" s="57"/>
      <c r="AI447" s="57"/>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c r="ML447" s="1"/>
      <c r="MM447" s="1"/>
      <c r="MN447" s="1"/>
      <c r="MO447" s="1"/>
      <c r="MP447" s="1"/>
      <c r="MQ447" s="1"/>
      <c r="MR447" s="1"/>
      <c r="MS447" s="1"/>
      <c r="MT447" s="1"/>
      <c r="MU447" s="1"/>
      <c r="MV447" s="1"/>
      <c r="MW447" s="1"/>
      <c r="MX447" s="1"/>
      <c r="MY447" s="1"/>
      <c r="MZ447" s="1"/>
      <c r="NA447" s="1"/>
      <c r="NB447" s="1"/>
      <c r="NC447" s="1"/>
      <c r="ND447" s="1"/>
      <c r="NE447" s="1"/>
      <c r="NF447" s="1"/>
      <c r="NG447" s="1"/>
      <c r="NH447" s="1"/>
      <c r="NI447" s="1"/>
      <c r="NJ447" s="1"/>
      <c r="NK447" s="1"/>
      <c r="NL447" s="1"/>
      <c r="NM447" s="1"/>
      <c r="NN447" s="1"/>
      <c r="NO447" s="1"/>
      <c r="NP447" s="1"/>
      <c r="NQ447" s="1"/>
      <c r="NR447" s="1"/>
      <c r="NS447" s="1"/>
      <c r="NT447" s="1"/>
      <c r="NU447" s="1"/>
      <c r="NV447" s="1"/>
      <c r="NW447" s="1"/>
      <c r="NX447" s="1"/>
      <c r="NY447" s="1"/>
      <c r="NZ447" s="1"/>
      <c r="OA447" s="1"/>
      <c r="OB447" s="1"/>
      <c r="OC447" s="1"/>
      <c r="OD447" s="1"/>
      <c r="OE447" s="1"/>
      <c r="OF447" s="1"/>
      <c r="OG447" s="1"/>
      <c r="OH447" s="1"/>
      <c r="OI447" s="1"/>
      <c r="OJ447" s="1"/>
      <c r="OK447" s="1"/>
      <c r="OL447" s="1"/>
      <c r="OM447" s="1"/>
      <c r="ON447" s="1"/>
      <c r="OO447" s="1"/>
      <c r="OP447" s="1"/>
      <c r="OQ447" s="1"/>
      <c r="OR447" s="1"/>
      <c r="OS447" s="1"/>
      <c r="OT447" s="1"/>
      <c r="OU447" s="1"/>
      <c r="OV447" s="1"/>
      <c r="OW447" s="1"/>
      <c r="OX447" s="1"/>
      <c r="OY447" s="1"/>
      <c r="OZ447" s="1"/>
      <c r="PA447" s="1"/>
      <c r="PB447" s="1"/>
      <c r="PC447" s="1"/>
      <c r="PD447" s="1"/>
      <c r="PE447" s="1"/>
      <c r="PF447" s="1"/>
      <c r="PG447" s="1"/>
      <c r="PH447" s="1"/>
      <c r="PI447" s="1"/>
      <c r="PJ447" s="1"/>
      <c r="PK447" s="1"/>
      <c r="PL447" s="1"/>
      <c r="PM447" s="1"/>
      <c r="PN447" s="1"/>
      <c r="PO447" s="1"/>
      <c r="PP447" s="1"/>
      <c r="PQ447" s="1"/>
      <c r="PR447" s="1"/>
      <c r="PS447" s="1"/>
      <c r="PT447" s="1"/>
      <c r="PU447" s="1"/>
      <c r="PV447" s="1"/>
      <c r="PW447" s="1"/>
      <c r="PX447" s="1"/>
      <c r="PY447" s="1"/>
      <c r="PZ447" s="1"/>
      <c r="QA447" s="1"/>
      <c r="QB447" s="1"/>
      <c r="QC447" s="1"/>
      <c r="QD447" s="1"/>
      <c r="QE447" s="1"/>
      <c r="QF447" s="1"/>
      <c r="QG447" s="1"/>
      <c r="QH447" s="1"/>
      <c r="QI447" s="1"/>
      <c r="QJ447" s="1"/>
      <c r="QK447" s="1"/>
      <c r="QL447" s="1"/>
      <c r="QM447" s="1"/>
      <c r="QN447" s="1"/>
      <c r="QO447" s="1"/>
      <c r="QP447" s="1"/>
      <c r="QQ447" s="1"/>
      <c r="QR447" s="1"/>
      <c r="QS447" s="1"/>
      <c r="QT447" s="1"/>
      <c r="QU447" s="1"/>
      <c r="QV447" s="1"/>
    </row>
    <row r="448" spans="1:464" x14ac:dyDescent="0.35">
      <c r="A448" s="1"/>
      <c r="B448" s="1"/>
      <c r="C448" s="1"/>
      <c r="D448" s="1"/>
      <c r="E448" s="1"/>
      <c r="Q448" s="1"/>
      <c r="R448" s="1"/>
      <c r="W448" s="57"/>
      <c r="AH448" s="57"/>
      <c r="AI448" s="57"/>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1"/>
      <c r="MM448" s="1"/>
      <c r="MN448" s="1"/>
      <c r="MO448" s="1"/>
      <c r="MP448" s="1"/>
      <c r="MQ448" s="1"/>
      <c r="MR448" s="1"/>
      <c r="MS448" s="1"/>
      <c r="MT448" s="1"/>
      <c r="MU448" s="1"/>
      <c r="MV448" s="1"/>
      <c r="MW448" s="1"/>
      <c r="MX448" s="1"/>
      <c r="MY448" s="1"/>
      <c r="MZ448" s="1"/>
      <c r="NA448" s="1"/>
      <c r="NB448" s="1"/>
      <c r="NC448" s="1"/>
      <c r="ND448" s="1"/>
      <c r="NE448" s="1"/>
      <c r="NF448" s="1"/>
      <c r="NG448" s="1"/>
      <c r="NH448" s="1"/>
      <c r="NI448" s="1"/>
      <c r="NJ448" s="1"/>
      <c r="NK448" s="1"/>
      <c r="NL448" s="1"/>
      <c r="NM448" s="1"/>
      <c r="NN448" s="1"/>
      <c r="NO448" s="1"/>
      <c r="NP448" s="1"/>
      <c r="NQ448" s="1"/>
      <c r="NR448" s="1"/>
      <c r="NS448" s="1"/>
      <c r="NT448" s="1"/>
      <c r="NU448" s="1"/>
      <c r="NV448" s="1"/>
      <c r="NW448" s="1"/>
      <c r="NX448" s="1"/>
      <c r="NY448" s="1"/>
      <c r="NZ448" s="1"/>
      <c r="OA448" s="1"/>
      <c r="OB448" s="1"/>
      <c r="OC448" s="1"/>
      <c r="OD448" s="1"/>
      <c r="OE448" s="1"/>
      <c r="OF448" s="1"/>
      <c r="OG448" s="1"/>
      <c r="OH448" s="1"/>
      <c r="OI448" s="1"/>
      <c r="OJ448" s="1"/>
      <c r="OK448" s="1"/>
      <c r="OL448" s="1"/>
      <c r="OM448" s="1"/>
      <c r="ON448" s="1"/>
      <c r="OO448" s="1"/>
      <c r="OP448" s="1"/>
      <c r="OQ448" s="1"/>
      <c r="OR448" s="1"/>
      <c r="OS448" s="1"/>
      <c r="OT448" s="1"/>
      <c r="OU448" s="1"/>
      <c r="OV448" s="1"/>
      <c r="OW448" s="1"/>
      <c r="OX448" s="1"/>
      <c r="OY448" s="1"/>
      <c r="OZ448" s="1"/>
      <c r="PA448" s="1"/>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row>
    <row r="449" spans="1:464" x14ac:dyDescent="0.35">
      <c r="A449" s="1"/>
      <c r="B449" s="1"/>
      <c r="C449" s="1"/>
      <c r="D449" s="1"/>
      <c r="E449" s="1"/>
      <c r="Q449" s="1"/>
      <c r="R449" s="1"/>
      <c r="W449" s="57"/>
      <c r="AH449" s="57"/>
      <c r="AI449" s="57"/>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c r="ML449" s="1"/>
      <c r="MM449" s="1"/>
      <c r="MN449" s="1"/>
      <c r="MO449" s="1"/>
      <c r="MP449" s="1"/>
      <c r="MQ449" s="1"/>
      <c r="MR449" s="1"/>
      <c r="MS449" s="1"/>
      <c r="MT449" s="1"/>
      <c r="MU449" s="1"/>
      <c r="MV449" s="1"/>
      <c r="MW449" s="1"/>
      <c r="MX449" s="1"/>
      <c r="MY449" s="1"/>
      <c r="MZ449" s="1"/>
      <c r="NA449" s="1"/>
      <c r="NB449" s="1"/>
      <c r="NC449" s="1"/>
      <c r="ND449" s="1"/>
      <c r="NE449" s="1"/>
      <c r="NF449" s="1"/>
      <c r="NG449" s="1"/>
      <c r="NH449" s="1"/>
      <c r="NI449" s="1"/>
      <c r="NJ449" s="1"/>
      <c r="NK449" s="1"/>
      <c r="NL449" s="1"/>
      <c r="NM449" s="1"/>
      <c r="NN449" s="1"/>
      <c r="NO449" s="1"/>
      <c r="NP449" s="1"/>
      <c r="NQ449" s="1"/>
      <c r="NR449" s="1"/>
      <c r="NS449" s="1"/>
      <c r="NT449" s="1"/>
      <c r="NU449" s="1"/>
      <c r="NV449" s="1"/>
      <c r="NW449" s="1"/>
      <c r="NX449" s="1"/>
      <c r="NY449" s="1"/>
      <c r="NZ449" s="1"/>
      <c r="OA449" s="1"/>
      <c r="OB449" s="1"/>
      <c r="OC449" s="1"/>
      <c r="OD449" s="1"/>
      <c r="OE449" s="1"/>
      <c r="OF449" s="1"/>
      <c r="OG449" s="1"/>
      <c r="OH449" s="1"/>
      <c r="OI449" s="1"/>
      <c r="OJ449" s="1"/>
      <c r="OK449" s="1"/>
      <c r="OL449" s="1"/>
      <c r="OM449" s="1"/>
      <c r="ON449" s="1"/>
      <c r="OO449" s="1"/>
      <c r="OP449" s="1"/>
      <c r="OQ449" s="1"/>
      <c r="OR449" s="1"/>
      <c r="OS449" s="1"/>
      <c r="OT449" s="1"/>
      <c r="OU449" s="1"/>
      <c r="OV449" s="1"/>
      <c r="OW449" s="1"/>
      <c r="OX449" s="1"/>
      <c r="OY449" s="1"/>
      <c r="OZ449" s="1"/>
      <c r="PA449" s="1"/>
      <c r="PB449" s="1"/>
      <c r="PC449" s="1"/>
      <c r="PD449" s="1"/>
      <c r="PE449" s="1"/>
      <c r="PF449" s="1"/>
      <c r="PG449" s="1"/>
      <c r="PH449" s="1"/>
      <c r="PI449" s="1"/>
      <c r="PJ449" s="1"/>
      <c r="PK449" s="1"/>
      <c r="PL449" s="1"/>
      <c r="PM449" s="1"/>
      <c r="PN449" s="1"/>
      <c r="PO449" s="1"/>
      <c r="PP449" s="1"/>
      <c r="PQ449" s="1"/>
      <c r="PR449" s="1"/>
      <c r="PS449" s="1"/>
      <c r="PT449" s="1"/>
      <c r="PU449" s="1"/>
      <c r="PV449" s="1"/>
      <c r="PW449" s="1"/>
      <c r="PX449" s="1"/>
      <c r="PY449" s="1"/>
      <c r="PZ449" s="1"/>
      <c r="QA449" s="1"/>
      <c r="QB449" s="1"/>
      <c r="QC449" s="1"/>
      <c r="QD449" s="1"/>
      <c r="QE449" s="1"/>
      <c r="QF449" s="1"/>
      <c r="QG449" s="1"/>
      <c r="QH449" s="1"/>
      <c r="QI449" s="1"/>
      <c r="QJ449" s="1"/>
      <c r="QK449" s="1"/>
      <c r="QL449" s="1"/>
      <c r="QM449" s="1"/>
      <c r="QN449" s="1"/>
      <c r="QO449" s="1"/>
      <c r="QP449" s="1"/>
      <c r="QQ449" s="1"/>
      <c r="QR449" s="1"/>
      <c r="QS449" s="1"/>
      <c r="QT449" s="1"/>
      <c r="QU449" s="1"/>
      <c r="QV449" s="1"/>
    </row>
    <row r="450" spans="1:464" x14ac:dyDescent="0.35">
      <c r="A450" s="1"/>
      <c r="B450" s="1"/>
      <c r="C450" s="1"/>
      <c r="D450" s="1"/>
      <c r="E450" s="1"/>
      <c r="Q450" s="1"/>
      <c r="R450" s="1"/>
      <c r="W450" s="57"/>
      <c r="AH450" s="57"/>
      <c r="AI450" s="57"/>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c r="ML450" s="1"/>
      <c r="MM450" s="1"/>
      <c r="MN450" s="1"/>
      <c r="MO450" s="1"/>
      <c r="MP450" s="1"/>
      <c r="MQ450" s="1"/>
      <c r="MR450" s="1"/>
      <c r="MS450" s="1"/>
      <c r="MT450" s="1"/>
      <c r="MU450" s="1"/>
      <c r="MV450" s="1"/>
      <c r="MW450" s="1"/>
      <c r="MX450" s="1"/>
      <c r="MY450" s="1"/>
      <c r="MZ450" s="1"/>
      <c r="NA450" s="1"/>
      <c r="NB450" s="1"/>
      <c r="NC450" s="1"/>
      <c r="ND450" s="1"/>
      <c r="NE450" s="1"/>
      <c r="NF450" s="1"/>
      <c r="NG450" s="1"/>
      <c r="NH450" s="1"/>
      <c r="NI450" s="1"/>
      <c r="NJ450" s="1"/>
      <c r="NK450" s="1"/>
      <c r="NL450" s="1"/>
      <c r="NM450" s="1"/>
      <c r="NN450" s="1"/>
      <c r="NO450" s="1"/>
      <c r="NP450" s="1"/>
      <c r="NQ450" s="1"/>
      <c r="NR450" s="1"/>
      <c r="NS450" s="1"/>
      <c r="NT450" s="1"/>
      <c r="NU450" s="1"/>
      <c r="NV450" s="1"/>
      <c r="NW450" s="1"/>
      <c r="NX450" s="1"/>
      <c r="NY450" s="1"/>
      <c r="NZ450" s="1"/>
      <c r="OA450" s="1"/>
      <c r="OB450" s="1"/>
      <c r="OC450" s="1"/>
      <c r="OD450" s="1"/>
      <c r="OE450" s="1"/>
      <c r="OF450" s="1"/>
      <c r="OG450" s="1"/>
      <c r="OH450" s="1"/>
      <c r="OI450" s="1"/>
      <c r="OJ450" s="1"/>
      <c r="OK450" s="1"/>
      <c r="OL450" s="1"/>
      <c r="OM450" s="1"/>
      <c r="ON450" s="1"/>
      <c r="OO450" s="1"/>
      <c r="OP450" s="1"/>
      <c r="OQ450" s="1"/>
      <c r="OR450" s="1"/>
      <c r="OS450" s="1"/>
      <c r="OT450" s="1"/>
      <c r="OU450" s="1"/>
      <c r="OV450" s="1"/>
      <c r="OW450" s="1"/>
      <c r="OX450" s="1"/>
      <c r="OY450" s="1"/>
      <c r="OZ450" s="1"/>
      <c r="PA450" s="1"/>
      <c r="PB450" s="1"/>
      <c r="PC450" s="1"/>
      <c r="PD450" s="1"/>
      <c r="PE450" s="1"/>
      <c r="PF450" s="1"/>
      <c r="PG450" s="1"/>
      <c r="PH450" s="1"/>
      <c r="PI450" s="1"/>
      <c r="PJ450" s="1"/>
      <c r="PK450" s="1"/>
      <c r="PL450" s="1"/>
      <c r="PM450" s="1"/>
      <c r="PN450" s="1"/>
      <c r="PO450" s="1"/>
      <c r="PP450" s="1"/>
      <c r="PQ450" s="1"/>
      <c r="PR450" s="1"/>
      <c r="PS450" s="1"/>
      <c r="PT450" s="1"/>
      <c r="PU450" s="1"/>
      <c r="PV450" s="1"/>
      <c r="PW450" s="1"/>
      <c r="PX450" s="1"/>
      <c r="PY450" s="1"/>
      <c r="PZ450" s="1"/>
      <c r="QA450" s="1"/>
      <c r="QB450" s="1"/>
      <c r="QC450" s="1"/>
      <c r="QD450" s="1"/>
      <c r="QE450" s="1"/>
      <c r="QF450" s="1"/>
      <c r="QG450" s="1"/>
      <c r="QH450" s="1"/>
      <c r="QI450" s="1"/>
      <c r="QJ450" s="1"/>
      <c r="QK450" s="1"/>
      <c r="QL450" s="1"/>
      <c r="QM450" s="1"/>
      <c r="QN450" s="1"/>
      <c r="QO450" s="1"/>
      <c r="QP450" s="1"/>
      <c r="QQ450" s="1"/>
      <c r="QR450" s="1"/>
      <c r="QS450" s="1"/>
      <c r="QT450" s="1"/>
      <c r="QU450" s="1"/>
      <c r="QV450" s="1"/>
    </row>
    <row r="451" spans="1:464" x14ac:dyDescent="0.35">
      <c r="A451" s="1"/>
      <c r="B451" s="1"/>
      <c r="C451" s="1"/>
      <c r="D451" s="1"/>
      <c r="E451" s="1"/>
      <c r="Q451" s="1"/>
      <c r="R451" s="1"/>
      <c r="W451" s="57"/>
      <c r="AH451" s="57"/>
      <c r="AI451" s="57"/>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1"/>
      <c r="MM451" s="1"/>
      <c r="MN451" s="1"/>
      <c r="MO451" s="1"/>
      <c r="MP451" s="1"/>
      <c r="MQ451" s="1"/>
      <c r="MR451" s="1"/>
      <c r="MS451" s="1"/>
      <c r="MT451" s="1"/>
      <c r="MU451" s="1"/>
      <c r="MV451" s="1"/>
      <c r="MW451" s="1"/>
      <c r="MX451" s="1"/>
      <c r="MY451" s="1"/>
      <c r="MZ451" s="1"/>
      <c r="NA451" s="1"/>
      <c r="NB451" s="1"/>
      <c r="NC451" s="1"/>
      <c r="ND451" s="1"/>
      <c r="NE451" s="1"/>
      <c r="NF451" s="1"/>
      <c r="NG451" s="1"/>
      <c r="NH451" s="1"/>
      <c r="NI451" s="1"/>
      <c r="NJ451" s="1"/>
      <c r="NK451" s="1"/>
      <c r="NL451" s="1"/>
      <c r="NM451" s="1"/>
      <c r="NN451" s="1"/>
      <c r="NO451" s="1"/>
      <c r="NP451" s="1"/>
      <c r="NQ451" s="1"/>
      <c r="NR451" s="1"/>
      <c r="NS451" s="1"/>
      <c r="NT451" s="1"/>
      <c r="NU451" s="1"/>
      <c r="NV451" s="1"/>
      <c r="NW451" s="1"/>
      <c r="NX451" s="1"/>
      <c r="NY451" s="1"/>
      <c r="NZ451" s="1"/>
      <c r="OA451" s="1"/>
      <c r="OB451" s="1"/>
      <c r="OC451" s="1"/>
      <c r="OD451" s="1"/>
      <c r="OE451" s="1"/>
      <c r="OF451" s="1"/>
      <c r="OG451" s="1"/>
      <c r="OH451" s="1"/>
      <c r="OI451" s="1"/>
      <c r="OJ451" s="1"/>
      <c r="OK451" s="1"/>
      <c r="OL451" s="1"/>
      <c r="OM451" s="1"/>
      <c r="ON451" s="1"/>
      <c r="OO451" s="1"/>
      <c r="OP451" s="1"/>
      <c r="OQ451" s="1"/>
      <c r="OR451" s="1"/>
      <c r="OS451" s="1"/>
      <c r="OT451" s="1"/>
      <c r="OU451" s="1"/>
      <c r="OV451" s="1"/>
      <c r="OW451" s="1"/>
      <c r="OX451" s="1"/>
      <c r="OY451" s="1"/>
      <c r="OZ451" s="1"/>
      <c r="PA451" s="1"/>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row>
    <row r="452" spans="1:464" x14ac:dyDescent="0.35">
      <c r="A452" s="1"/>
      <c r="B452" s="1"/>
      <c r="C452" s="1"/>
      <c r="D452" s="1"/>
      <c r="E452" s="1"/>
      <c r="Q452" s="1"/>
      <c r="R452" s="1"/>
      <c r="W452" s="57"/>
      <c r="AH452" s="57"/>
      <c r="AI452" s="57"/>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c r="MT452" s="1"/>
      <c r="MU452" s="1"/>
      <c r="MV452" s="1"/>
      <c r="MW452" s="1"/>
      <c r="MX452" s="1"/>
      <c r="MY452" s="1"/>
      <c r="MZ452" s="1"/>
      <c r="NA452" s="1"/>
      <c r="NB452" s="1"/>
      <c r="NC452" s="1"/>
      <c r="ND452" s="1"/>
      <c r="NE452" s="1"/>
      <c r="NF452" s="1"/>
      <c r="NG452" s="1"/>
      <c r="NH452" s="1"/>
      <c r="NI452" s="1"/>
      <c r="NJ452" s="1"/>
      <c r="NK452" s="1"/>
      <c r="NL452" s="1"/>
      <c r="NM452" s="1"/>
      <c r="NN452" s="1"/>
      <c r="NO452" s="1"/>
      <c r="NP452" s="1"/>
      <c r="NQ452" s="1"/>
      <c r="NR452" s="1"/>
      <c r="NS452" s="1"/>
      <c r="NT452" s="1"/>
      <c r="NU452" s="1"/>
      <c r="NV452" s="1"/>
      <c r="NW452" s="1"/>
      <c r="NX452" s="1"/>
      <c r="NY452" s="1"/>
      <c r="NZ452" s="1"/>
      <c r="OA452" s="1"/>
      <c r="OB452" s="1"/>
      <c r="OC452" s="1"/>
      <c r="OD452" s="1"/>
      <c r="OE452" s="1"/>
      <c r="OF452" s="1"/>
      <c r="OG452" s="1"/>
      <c r="OH452" s="1"/>
      <c r="OI452" s="1"/>
      <c r="OJ452" s="1"/>
      <c r="OK452" s="1"/>
      <c r="OL452" s="1"/>
      <c r="OM452" s="1"/>
      <c r="ON452" s="1"/>
      <c r="OO452" s="1"/>
      <c r="OP452" s="1"/>
      <c r="OQ452" s="1"/>
      <c r="OR452" s="1"/>
      <c r="OS452" s="1"/>
      <c r="OT452" s="1"/>
      <c r="OU452" s="1"/>
      <c r="OV452" s="1"/>
      <c r="OW452" s="1"/>
      <c r="OX452" s="1"/>
      <c r="OY452" s="1"/>
      <c r="OZ452" s="1"/>
      <c r="PA452" s="1"/>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row>
    <row r="453" spans="1:464" x14ac:dyDescent="0.35">
      <c r="A453" s="1"/>
      <c r="B453" s="1"/>
      <c r="C453" s="1"/>
      <c r="D453" s="1"/>
      <c r="E453" s="1"/>
      <c r="Q453" s="1"/>
      <c r="R453" s="1"/>
      <c r="W453" s="57"/>
      <c r="AH453" s="57"/>
      <c r="AI453" s="57"/>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c r="ML453" s="1"/>
      <c r="MM453" s="1"/>
      <c r="MN453" s="1"/>
      <c r="MO453" s="1"/>
      <c r="MP453" s="1"/>
      <c r="MQ453" s="1"/>
      <c r="MR453" s="1"/>
      <c r="MS453" s="1"/>
      <c r="MT453" s="1"/>
      <c r="MU453" s="1"/>
      <c r="MV453" s="1"/>
      <c r="MW453" s="1"/>
      <c r="MX453" s="1"/>
      <c r="MY453" s="1"/>
      <c r="MZ453" s="1"/>
      <c r="NA453" s="1"/>
      <c r="NB453" s="1"/>
      <c r="NC453" s="1"/>
      <c r="ND453" s="1"/>
      <c r="NE453" s="1"/>
      <c r="NF453" s="1"/>
      <c r="NG453" s="1"/>
      <c r="NH453" s="1"/>
      <c r="NI453" s="1"/>
      <c r="NJ453" s="1"/>
      <c r="NK453" s="1"/>
      <c r="NL453" s="1"/>
      <c r="NM453" s="1"/>
      <c r="NN453" s="1"/>
      <c r="NO453" s="1"/>
      <c r="NP453" s="1"/>
      <c r="NQ453" s="1"/>
      <c r="NR453" s="1"/>
      <c r="NS453" s="1"/>
      <c r="NT453" s="1"/>
      <c r="NU453" s="1"/>
      <c r="NV453" s="1"/>
      <c r="NW453" s="1"/>
      <c r="NX453" s="1"/>
      <c r="NY453" s="1"/>
      <c r="NZ453" s="1"/>
      <c r="OA453" s="1"/>
      <c r="OB453" s="1"/>
      <c r="OC453" s="1"/>
      <c r="OD453" s="1"/>
      <c r="OE453" s="1"/>
      <c r="OF453" s="1"/>
      <c r="OG453" s="1"/>
      <c r="OH453" s="1"/>
      <c r="OI453" s="1"/>
      <c r="OJ453" s="1"/>
      <c r="OK453" s="1"/>
      <c r="OL453" s="1"/>
      <c r="OM453" s="1"/>
      <c r="ON453" s="1"/>
      <c r="OO453" s="1"/>
      <c r="OP453" s="1"/>
      <c r="OQ453" s="1"/>
      <c r="OR453" s="1"/>
      <c r="OS453" s="1"/>
      <c r="OT453" s="1"/>
      <c r="OU453" s="1"/>
      <c r="OV453" s="1"/>
      <c r="OW453" s="1"/>
      <c r="OX453" s="1"/>
      <c r="OY453" s="1"/>
      <c r="OZ453" s="1"/>
      <c r="PA453" s="1"/>
      <c r="PB453" s="1"/>
      <c r="PC453" s="1"/>
      <c r="PD453" s="1"/>
      <c r="PE453" s="1"/>
      <c r="PF453" s="1"/>
      <c r="PG453" s="1"/>
      <c r="PH453" s="1"/>
      <c r="PI453" s="1"/>
      <c r="PJ453" s="1"/>
      <c r="PK453" s="1"/>
      <c r="PL453" s="1"/>
      <c r="PM453" s="1"/>
      <c r="PN453" s="1"/>
      <c r="PO453" s="1"/>
      <c r="PP453" s="1"/>
      <c r="PQ453" s="1"/>
      <c r="PR453" s="1"/>
      <c r="PS453" s="1"/>
      <c r="PT453" s="1"/>
      <c r="PU453" s="1"/>
      <c r="PV453" s="1"/>
      <c r="PW453" s="1"/>
      <c r="PX453" s="1"/>
      <c r="PY453" s="1"/>
      <c r="PZ453" s="1"/>
      <c r="QA453" s="1"/>
      <c r="QB453" s="1"/>
      <c r="QC453" s="1"/>
      <c r="QD453" s="1"/>
      <c r="QE453" s="1"/>
      <c r="QF453" s="1"/>
      <c r="QG453" s="1"/>
      <c r="QH453" s="1"/>
      <c r="QI453" s="1"/>
      <c r="QJ453" s="1"/>
      <c r="QK453" s="1"/>
      <c r="QL453" s="1"/>
      <c r="QM453" s="1"/>
      <c r="QN453" s="1"/>
      <c r="QO453" s="1"/>
      <c r="QP453" s="1"/>
      <c r="QQ453" s="1"/>
      <c r="QR453" s="1"/>
      <c r="QS453" s="1"/>
      <c r="QT453" s="1"/>
      <c r="QU453" s="1"/>
      <c r="QV453" s="1"/>
    </row>
    <row r="454" spans="1:464" x14ac:dyDescent="0.35">
      <c r="A454" s="1"/>
      <c r="B454" s="1"/>
      <c r="C454" s="1"/>
      <c r="D454" s="1"/>
      <c r="E454" s="1"/>
      <c r="Q454" s="1"/>
      <c r="R454" s="1"/>
      <c r="W454" s="57"/>
      <c r="AH454" s="57"/>
      <c r="AI454" s="57"/>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1"/>
      <c r="MM454" s="1"/>
      <c r="MN454" s="1"/>
      <c r="MO454" s="1"/>
      <c r="MP454" s="1"/>
      <c r="MQ454" s="1"/>
      <c r="MR454" s="1"/>
      <c r="MS454" s="1"/>
      <c r="MT454" s="1"/>
      <c r="MU454" s="1"/>
      <c r="MV454" s="1"/>
      <c r="MW454" s="1"/>
      <c r="MX454" s="1"/>
      <c r="MY454" s="1"/>
      <c r="MZ454" s="1"/>
      <c r="NA454" s="1"/>
      <c r="NB454" s="1"/>
      <c r="NC454" s="1"/>
      <c r="ND454" s="1"/>
      <c r="NE454" s="1"/>
      <c r="NF454" s="1"/>
      <c r="NG454" s="1"/>
      <c r="NH454" s="1"/>
      <c r="NI454" s="1"/>
      <c r="NJ454" s="1"/>
      <c r="NK454" s="1"/>
      <c r="NL454" s="1"/>
      <c r="NM454" s="1"/>
      <c r="NN454" s="1"/>
      <c r="NO454" s="1"/>
      <c r="NP454" s="1"/>
      <c r="NQ454" s="1"/>
      <c r="NR454" s="1"/>
      <c r="NS454" s="1"/>
      <c r="NT454" s="1"/>
      <c r="NU454" s="1"/>
      <c r="NV454" s="1"/>
      <c r="NW454" s="1"/>
      <c r="NX454" s="1"/>
      <c r="NY454" s="1"/>
      <c r="NZ454" s="1"/>
      <c r="OA454" s="1"/>
      <c r="OB454" s="1"/>
      <c r="OC454" s="1"/>
      <c r="OD454" s="1"/>
      <c r="OE454" s="1"/>
      <c r="OF454" s="1"/>
      <c r="OG454" s="1"/>
      <c r="OH454" s="1"/>
      <c r="OI454" s="1"/>
      <c r="OJ454" s="1"/>
      <c r="OK454" s="1"/>
      <c r="OL454" s="1"/>
      <c r="OM454" s="1"/>
      <c r="ON454" s="1"/>
      <c r="OO454" s="1"/>
      <c r="OP454" s="1"/>
      <c r="OQ454" s="1"/>
      <c r="OR454" s="1"/>
      <c r="OS454" s="1"/>
      <c r="OT454" s="1"/>
      <c r="OU454" s="1"/>
      <c r="OV454" s="1"/>
      <c r="OW454" s="1"/>
      <c r="OX454" s="1"/>
      <c r="OY454" s="1"/>
      <c r="OZ454" s="1"/>
      <c r="PA454" s="1"/>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row>
    <row r="455" spans="1:464" x14ac:dyDescent="0.35">
      <c r="A455" s="1"/>
      <c r="B455" s="1"/>
      <c r="C455" s="1"/>
      <c r="D455" s="1"/>
      <c r="E455" s="1"/>
      <c r="Q455" s="1"/>
      <c r="R455" s="1"/>
      <c r="W455" s="57"/>
      <c r="AH455" s="57"/>
      <c r="AI455" s="57"/>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1"/>
      <c r="MM455" s="1"/>
      <c r="MN455" s="1"/>
      <c r="MO455" s="1"/>
      <c r="MP455" s="1"/>
      <c r="MQ455" s="1"/>
      <c r="MR455" s="1"/>
      <c r="MS455" s="1"/>
      <c r="MT455" s="1"/>
      <c r="MU455" s="1"/>
      <c r="MV455" s="1"/>
      <c r="MW455" s="1"/>
      <c r="MX455" s="1"/>
      <c r="MY455" s="1"/>
      <c r="MZ455" s="1"/>
      <c r="NA455" s="1"/>
      <c r="NB455" s="1"/>
      <c r="NC455" s="1"/>
      <c r="ND455" s="1"/>
      <c r="NE455" s="1"/>
      <c r="NF455" s="1"/>
      <c r="NG455" s="1"/>
      <c r="NH455" s="1"/>
      <c r="NI455" s="1"/>
      <c r="NJ455" s="1"/>
      <c r="NK455" s="1"/>
      <c r="NL455" s="1"/>
      <c r="NM455" s="1"/>
      <c r="NN455" s="1"/>
      <c r="NO455" s="1"/>
      <c r="NP455" s="1"/>
      <c r="NQ455" s="1"/>
      <c r="NR455" s="1"/>
      <c r="NS455" s="1"/>
      <c r="NT455" s="1"/>
      <c r="NU455" s="1"/>
      <c r="NV455" s="1"/>
      <c r="NW455" s="1"/>
      <c r="NX455" s="1"/>
      <c r="NY455" s="1"/>
      <c r="NZ455" s="1"/>
      <c r="OA455" s="1"/>
      <c r="OB455" s="1"/>
      <c r="OC455" s="1"/>
      <c r="OD455" s="1"/>
      <c r="OE455" s="1"/>
      <c r="OF455" s="1"/>
      <c r="OG455" s="1"/>
      <c r="OH455" s="1"/>
      <c r="OI455" s="1"/>
      <c r="OJ455" s="1"/>
      <c r="OK455" s="1"/>
      <c r="OL455" s="1"/>
      <c r="OM455" s="1"/>
      <c r="ON455" s="1"/>
      <c r="OO455" s="1"/>
      <c r="OP455" s="1"/>
      <c r="OQ455" s="1"/>
      <c r="OR455" s="1"/>
      <c r="OS455" s="1"/>
      <c r="OT455" s="1"/>
      <c r="OU455" s="1"/>
      <c r="OV455" s="1"/>
      <c r="OW455" s="1"/>
      <c r="OX455" s="1"/>
      <c r="OY455" s="1"/>
      <c r="OZ455" s="1"/>
      <c r="PA455" s="1"/>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row>
    <row r="456" spans="1:464" x14ac:dyDescent="0.35">
      <c r="A456" s="1"/>
      <c r="B456" s="1"/>
      <c r="C456" s="1"/>
      <c r="D456" s="1"/>
      <c r="E456" s="1"/>
      <c r="Q456" s="1"/>
      <c r="R456" s="1"/>
      <c r="W456" s="57"/>
      <c r="AH456" s="57"/>
      <c r="AI456" s="57"/>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1"/>
      <c r="MM456" s="1"/>
      <c r="MN456" s="1"/>
      <c r="MO456" s="1"/>
      <c r="MP456" s="1"/>
      <c r="MQ456" s="1"/>
      <c r="MR456" s="1"/>
      <c r="MS456" s="1"/>
      <c r="MT456" s="1"/>
      <c r="MU456" s="1"/>
      <c r="MV456" s="1"/>
      <c r="MW456" s="1"/>
      <c r="MX456" s="1"/>
      <c r="MY456" s="1"/>
      <c r="MZ456" s="1"/>
      <c r="NA456" s="1"/>
      <c r="NB456" s="1"/>
      <c r="NC456" s="1"/>
      <c r="ND456" s="1"/>
      <c r="NE456" s="1"/>
      <c r="NF456" s="1"/>
      <c r="NG456" s="1"/>
      <c r="NH456" s="1"/>
      <c r="NI456" s="1"/>
      <c r="NJ456" s="1"/>
      <c r="NK456" s="1"/>
      <c r="NL456" s="1"/>
      <c r="NM456" s="1"/>
      <c r="NN456" s="1"/>
      <c r="NO456" s="1"/>
      <c r="NP456" s="1"/>
      <c r="NQ456" s="1"/>
      <c r="NR456" s="1"/>
      <c r="NS456" s="1"/>
      <c r="NT456" s="1"/>
      <c r="NU456" s="1"/>
      <c r="NV456" s="1"/>
      <c r="NW456" s="1"/>
      <c r="NX456" s="1"/>
      <c r="NY456" s="1"/>
      <c r="NZ456" s="1"/>
      <c r="OA456" s="1"/>
      <c r="OB456" s="1"/>
      <c r="OC456" s="1"/>
      <c r="OD456" s="1"/>
      <c r="OE456" s="1"/>
      <c r="OF456" s="1"/>
      <c r="OG456" s="1"/>
      <c r="OH456" s="1"/>
      <c r="OI456" s="1"/>
      <c r="OJ456" s="1"/>
      <c r="OK456" s="1"/>
      <c r="OL456" s="1"/>
      <c r="OM456" s="1"/>
      <c r="ON456" s="1"/>
      <c r="OO456" s="1"/>
      <c r="OP456" s="1"/>
      <c r="OQ456" s="1"/>
      <c r="OR456" s="1"/>
      <c r="OS456" s="1"/>
      <c r="OT456" s="1"/>
      <c r="OU456" s="1"/>
      <c r="OV456" s="1"/>
      <c r="OW456" s="1"/>
      <c r="OX456" s="1"/>
      <c r="OY456" s="1"/>
      <c r="OZ456" s="1"/>
      <c r="PA456" s="1"/>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row>
    <row r="457" spans="1:464" x14ac:dyDescent="0.35">
      <c r="A457" s="1"/>
      <c r="B457" s="1"/>
      <c r="C457" s="1"/>
      <c r="D457" s="1"/>
      <c r="E457" s="1"/>
      <c r="Q457" s="1"/>
      <c r="R457" s="1"/>
      <c r="W457" s="57"/>
      <c r="AH457" s="57"/>
      <c r="AI457" s="57"/>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1"/>
      <c r="MM457" s="1"/>
      <c r="MN457" s="1"/>
      <c r="MO457" s="1"/>
      <c r="MP457" s="1"/>
      <c r="MQ457" s="1"/>
      <c r="MR457" s="1"/>
      <c r="MS457" s="1"/>
      <c r="MT457" s="1"/>
      <c r="MU457" s="1"/>
      <c r="MV457" s="1"/>
      <c r="MW457" s="1"/>
      <c r="MX457" s="1"/>
      <c r="MY457" s="1"/>
      <c r="MZ457" s="1"/>
      <c r="NA457" s="1"/>
      <c r="NB457" s="1"/>
      <c r="NC457" s="1"/>
      <c r="ND457" s="1"/>
      <c r="NE457" s="1"/>
      <c r="NF457" s="1"/>
      <c r="NG457" s="1"/>
      <c r="NH457" s="1"/>
      <c r="NI457" s="1"/>
      <c r="NJ457" s="1"/>
      <c r="NK457" s="1"/>
      <c r="NL457" s="1"/>
      <c r="NM457" s="1"/>
      <c r="NN457" s="1"/>
      <c r="NO457" s="1"/>
      <c r="NP457" s="1"/>
      <c r="NQ457" s="1"/>
      <c r="NR457" s="1"/>
      <c r="NS457" s="1"/>
      <c r="NT457" s="1"/>
      <c r="NU457" s="1"/>
      <c r="NV457" s="1"/>
      <c r="NW457" s="1"/>
      <c r="NX457" s="1"/>
      <c r="NY457" s="1"/>
      <c r="NZ457" s="1"/>
      <c r="OA457" s="1"/>
      <c r="OB457" s="1"/>
      <c r="OC457" s="1"/>
      <c r="OD457" s="1"/>
      <c r="OE457" s="1"/>
      <c r="OF457" s="1"/>
      <c r="OG457" s="1"/>
      <c r="OH457" s="1"/>
      <c r="OI457" s="1"/>
      <c r="OJ457" s="1"/>
      <c r="OK457" s="1"/>
      <c r="OL457" s="1"/>
      <c r="OM457" s="1"/>
      <c r="ON457" s="1"/>
      <c r="OO457" s="1"/>
      <c r="OP457" s="1"/>
      <c r="OQ457" s="1"/>
      <c r="OR457" s="1"/>
      <c r="OS457" s="1"/>
      <c r="OT457" s="1"/>
      <c r="OU457" s="1"/>
      <c r="OV457" s="1"/>
      <c r="OW457" s="1"/>
      <c r="OX457" s="1"/>
      <c r="OY457" s="1"/>
      <c r="OZ457" s="1"/>
      <c r="PA457" s="1"/>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row>
    <row r="458" spans="1:464" x14ac:dyDescent="0.35">
      <c r="A458" s="1"/>
      <c r="B458" s="1"/>
      <c r="C458" s="1"/>
      <c r="D458" s="1"/>
      <c r="E458" s="1"/>
      <c r="Q458" s="1"/>
      <c r="R458" s="1"/>
      <c r="W458" s="57"/>
      <c r="AH458" s="57"/>
      <c r="AI458" s="57"/>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c r="ML458" s="1"/>
      <c r="MM458" s="1"/>
      <c r="MN458" s="1"/>
      <c r="MO458" s="1"/>
      <c r="MP458" s="1"/>
      <c r="MQ458" s="1"/>
      <c r="MR458" s="1"/>
      <c r="MS458" s="1"/>
      <c r="MT458" s="1"/>
      <c r="MU458" s="1"/>
      <c r="MV458" s="1"/>
      <c r="MW458" s="1"/>
      <c r="MX458" s="1"/>
      <c r="MY458" s="1"/>
      <c r="MZ458" s="1"/>
      <c r="NA458" s="1"/>
      <c r="NB458" s="1"/>
      <c r="NC458" s="1"/>
      <c r="ND458" s="1"/>
      <c r="NE458" s="1"/>
      <c r="NF458" s="1"/>
      <c r="NG458" s="1"/>
      <c r="NH458" s="1"/>
      <c r="NI458" s="1"/>
      <c r="NJ458" s="1"/>
      <c r="NK458" s="1"/>
      <c r="NL458" s="1"/>
      <c r="NM458" s="1"/>
      <c r="NN458" s="1"/>
      <c r="NO458" s="1"/>
      <c r="NP458" s="1"/>
      <c r="NQ458" s="1"/>
      <c r="NR458" s="1"/>
      <c r="NS458" s="1"/>
      <c r="NT458" s="1"/>
      <c r="NU458" s="1"/>
      <c r="NV458" s="1"/>
      <c r="NW458" s="1"/>
      <c r="NX458" s="1"/>
      <c r="NY458" s="1"/>
      <c r="NZ458" s="1"/>
      <c r="OA458" s="1"/>
      <c r="OB458" s="1"/>
      <c r="OC458" s="1"/>
      <c r="OD458" s="1"/>
      <c r="OE458" s="1"/>
      <c r="OF458" s="1"/>
      <c r="OG458" s="1"/>
      <c r="OH458" s="1"/>
      <c r="OI458" s="1"/>
      <c r="OJ458" s="1"/>
      <c r="OK458" s="1"/>
      <c r="OL458" s="1"/>
      <c r="OM458" s="1"/>
      <c r="ON458" s="1"/>
      <c r="OO458" s="1"/>
      <c r="OP458" s="1"/>
      <c r="OQ458" s="1"/>
      <c r="OR458" s="1"/>
      <c r="OS458" s="1"/>
      <c r="OT458" s="1"/>
      <c r="OU458" s="1"/>
      <c r="OV458" s="1"/>
      <c r="OW458" s="1"/>
      <c r="OX458" s="1"/>
      <c r="OY458" s="1"/>
      <c r="OZ458" s="1"/>
      <c r="PA458" s="1"/>
      <c r="PB458" s="1"/>
      <c r="PC458" s="1"/>
      <c r="PD458" s="1"/>
      <c r="PE458" s="1"/>
      <c r="PF458" s="1"/>
      <c r="PG458" s="1"/>
      <c r="PH458" s="1"/>
      <c r="PI458" s="1"/>
      <c r="PJ458" s="1"/>
      <c r="PK458" s="1"/>
      <c r="PL458" s="1"/>
      <c r="PM458" s="1"/>
      <c r="PN458" s="1"/>
      <c r="PO458" s="1"/>
      <c r="PP458" s="1"/>
      <c r="PQ458" s="1"/>
      <c r="PR458" s="1"/>
      <c r="PS458" s="1"/>
      <c r="PT458" s="1"/>
      <c r="PU458" s="1"/>
      <c r="PV458" s="1"/>
      <c r="PW458" s="1"/>
      <c r="PX458" s="1"/>
      <c r="PY458" s="1"/>
      <c r="PZ458" s="1"/>
      <c r="QA458" s="1"/>
      <c r="QB458" s="1"/>
      <c r="QC458" s="1"/>
      <c r="QD458" s="1"/>
      <c r="QE458" s="1"/>
      <c r="QF458" s="1"/>
      <c r="QG458" s="1"/>
      <c r="QH458" s="1"/>
      <c r="QI458" s="1"/>
      <c r="QJ458" s="1"/>
      <c r="QK458" s="1"/>
      <c r="QL458" s="1"/>
      <c r="QM458" s="1"/>
      <c r="QN458" s="1"/>
      <c r="QO458" s="1"/>
      <c r="QP458" s="1"/>
      <c r="QQ458" s="1"/>
      <c r="QR458" s="1"/>
      <c r="QS458" s="1"/>
      <c r="QT458" s="1"/>
      <c r="QU458" s="1"/>
      <c r="QV458" s="1"/>
    </row>
    <row r="459" spans="1:464" x14ac:dyDescent="0.35">
      <c r="A459" s="1"/>
      <c r="B459" s="1"/>
      <c r="C459" s="1"/>
      <c r="D459" s="1"/>
      <c r="E459" s="1"/>
      <c r="Q459" s="1"/>
      <c r="R459" s="1"/>
      <c r="W459" s="57"/>
      <c r="AH459" s="57"/>
      <c r="AI459" s="57"/>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c r="ML459" s="1"/>
      <c r="MM459" s="1"/>
      <c r="MN459" s="1"/>
      <c r="MO459" s="1"/>
      <c r="MP459" s="1"/>
      <c r="MQ459" s="1"/>
      <c r="MR459" s="1"/>
      <c r="MS459" s="1"/>
      <c r="MT459" s="1"/>
      <c r="MU459" s="1"/>
      <c r="MV459" s="1"/>
      <c r="MW459" s="1"/>
      <c r="MX459" s="1"/>
      <c r="MY459" s="1"/>
      <c r="MZ459" s="1"/>
      <c r="NA459" s="1"/>
      <c r="NB459" s="1"/>
      <c r="NC459" s="1"/>
      <c r="ND459" s="1"/>
      <c r="NE459" s="1"/>
      <c r="NF459" s="1"/>
      <c r="NG459" s="1"/>
      <c r="NH459" s="1"/>
      <c r="NI459" s="1"/>
      <c r="NJ459" s="1"/>
      <c r="NK459" s="1"/>
      <c r="NL459" s="1"/>
      <c r="NM459" s="1"/>
      <c r="NN459" s="1"/>
      <c r="NO459" s="1"/>
      <c r="NP459" s="1"/>
      <c r="NQ459" s="1"/>
      <c r="NR459" s="1"/>
      <c r="NS459" s="1"/>
      <c r="NT459" s="1"/>
      <c r="NU459" s="1"/>
      <c r="NV459" s="1"/>
      <c r="NW459" s="1"/>
      <c r="NX459" s="1"/>
      <c r="NY459" s="1"/>
      <c r="NZ459" s="1"/>
      <c r="OA459" s="1"/>
      <c r="OB459" s="1"/>
      <c r="OC459" s="1"/>
      <c r="OD459" s="1"/>
      <c r="OE459" s="1"/>
      <c r="OF459" s="1"/>
      <c r="OG459" s="1"/>
      <c r="OH459" s="1"/>
      <c r="OI459" s="1"/>
      <c r="OJ459" s="1"/>
      <c r="OK459" s="1"/>
      <c r="OL459" s="1"/>
      <c r="OM459" s="1"/>
      <c r="ON459" s="1"/>
      <c r="OO459" s="1"/>
      <c r="OP459" s="1"/>
      <c r="OQ459" s="1"/>
      <c r="OR459" s="1"/>
      <c r="OS459" s="1"/>
      <c r="OT459" s="1"/>
      <c r="OU459" s="1"/>
      <c r="OV459" s="1"/>
      <c r="OW459" s="1"/>
      <c r="OX459" s="1"/>
      <c r="OY459" s="1"/>
      <c r="OZ459" s="1"/>
      <c r="PA459" s="1"/>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row>
    <row r="460" spans="1:464" x14ac:dyDescent="0.35">
      <c r="A460" s="1"/>
      <c r="B460" s="1"/>
      <c r="C460" s="1"/>
      <c r="D460" s="1"/>
      <c r="E460" s="1"/>
      <c r="Q460" s="1"/>
      <c r="R460" s="1"/>
      <c r="W460" s="57"/>
      <c r="AH460" s="57"/>
      <c r="AI460" s="57"/>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c r="ML460" s="1"/>
      <c r="MM460" s="1"/>
      <c r="MN460" s="1"/>
      <c r="MO460" s="1"/>
      <c r="MP460" s="1"/>
      <c r="MQ460" s="1"/>
      <c r="MR460" s="1"/>
      <c r="MS460" s="1"/>
      <c r="MT460" s="1"/>
      <c r="MU460" s="1"/>
      <c r="MV460" s="1"/>
      <c r="MW460" s="1"/>
      <c r="MX460" s="1"/>
      <c r="MY460" s="1"/>
      <c r="MZ460" s="1"/>
      <c r="NA460" s="1"/>
      <c r="NB460" s="1"/>
      <c r="NC460" s="1"/>
      <c r="ND460" s="1"/>
      <c r="NE460" s="1"/>
      <c r="NF460" s="1"/>
      <c r="NG460" s="1"/>
      <c r="NH460" s="1"/>
      <c r="NI460" s="1"/>
      <c r="NJ460" s="1"/>
      <c r="NK460" s="1"/>
      <c r="NL460" s="1"/>
      <c r="NM460" s="1"/>
      <c r="NN460" s="1"/>
      <c r="NO460" s="1"/>
      <c r="NP460" s="1"/>
      <c r="NQ460" s="1"/>
      <c r="NR460" s="1"/>
      <c r="NS460" s="1"/>
      <c r="NT460" s="1"/>
      <c r="NU460" s="1"/>
      <c r="NV460" s="1"/>
      <c r="NW460" s="1"/>
      <c r="NX460" s="1"/>
      <c r="NY460" s="1"/>
      <c r="NZ460" s="1"/>
      <c r="OA460" s="1"/>
      <c r="OB460" s="1"/>
      <c r="OC460" s="1"/>
      <c r="OD460" s="1"/>
      <c r="OE460" s="1"/>
      <c r="OF460" s="1"/>
      <c r="OG460" s="1"/>
      <c r="OH460" s="1"/>
      <c r="OI460" s="1"/>
      <c r="OJ460" s="1"/>
      <c r="OK460" s="1"/>
      <c r="OL460" s="1"/>
      <c r="OM460" s="1"/>
      <c r="ON460" s="1"/>
      <c r="OO460" s="1"/>
      <c r="OP460" s="1"/>
      <c r="OQ460" s="1"/>
      <c r="OR460" s="1"/>
      <c r="OS460" s="1"/>
      <c r="OT460" s="1"/>
      <c r="OU460" s="1"/>
      <c r="OV460" s="1"/>
      <c r="OW460" s="1"/>
      <c r="OX460" s="1"/>
      <c r="OY460" s="1"/>
      <c r="OZ460" s="1"/>
      <c r="PA460" s="1"/>
      <c r="PB460" s="1"/>
      <c r="PC460" s="1"/>
      <c r="PD460" s="1"/>
      <c r="PE460" s="1"/>
      <c r="PF460" s="1"/>
      <c r="PG460" s="1"/>
      <c r="PH460" s="1"/>
      <c r="PI460" s="1"/>
      <c r="PJ460" s="1"/>
      <c r="PK460" s="1"/>
      <c r="PL460" s="1"/>
      <c r="PM460" s="1"/>
      <c r="PN460" s="1"/>
      <c r="PO460" s="1"/>
      <c r="PP460" s="1"/>
      <c r="PQ460" s="1"/>
      <c r="PR460" s="1"/>
      <c r="PS460" s="1"/>
      <c r="PT460" s="1"/>
      <c r="PU460" s="1"/>
      <c r="PV460" s="1"/>
      <c r="PW460" s="1"/>
      <c r="PX460" s="1"/>
      <c r="PY460" s="1"/>
      <c r="PZ460" s="1"/>
      <c r="QA460" s="1"/>
      <c r="QB460" s="1"/>
      <c r="QC460" s="1"/>
      <c r="QD460" s="1"/>
      <c r="QE460" s="1"/>
      <c r="QF460" s="1"/>
      <c r="QG460" s="1"/>
      <c r="QH460" s="1"/>
      <c r="QI460" s="1"/>
      <c r="QJ460" s="1"/>
      <c r="QK460" s="1"/>
      <c r="QL460" s="1"/>
      <c r="QM460" s="1"/>
      <c r="QN460" s="1"/>
      <c r="QO460" s="1"/>
      <c r="QP460" s="1"/>
      <c r="QQ460" s="1"/>
      <c r="QR460" s="1"/>
      <c r="QS460" s="1"/>
      <c r="QT460" s="1"/>
      <c r="QU460" s="1"/>
      <c r="QV460" s="1"/>
    </row>
    <row r="461" spans="1:464" x14ac:dyDescent="0.35">
      <c r="A461" s="1"/>
      <c r="B461" s="1"/>
      <c r="C461" s="1"/>
      <c r="D461" s="1"/>
      <c r="E461" s="1"/>
      <c r="Q461" s="1"/>
      <c r="R461" s="1"/>
      <c r="W461" s="57"/>
      <c r="AH461" s="57"/>
      <c r="AI461" s="57"/>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c r="ML461" s="1"/>
      <c r="MM461" s="1"/>
      <c r="MN461" s="1"/>
      <c r="MO461" s="1"/>
      <c r="MP461" s="1"/>
      <c r="MQ461" s="1"/>
      <c r="MR461" s="1"/>
      <c r="MS461" s="1"/>
      <c r="MT461" s="1"/>
      <c r="MU461" s="1"/>
      <c r="MV461" s="1"/>
      <c r="MW461" s="1"/>
      <c r="MX461" s="1"/>
      <c r="MY461" s="1"/>
      <c r="MZ461" s="1"/>
      <c r="NA461" s="1"/>
      <c r="NB461" s="1"/>
      <c r="NC461" s="1"/>
      <c r="ND461" s="1"/>
      <c r="NE461" s="1"/>
      <c r="NF461" s="1"/>
      <c r="NG461" s="1"/>
      <c r="NH461" s="1"/>
      <c r="NI461" s="1"/>
      <c r="NJ461" s="1"/>
      <c r="NK461" s="1"/>
      <c r="NL461" s="1"/>
      <c r="NM461" s="1"/>
      <c r="NN461" s="1"/>
      <c r="NO461" s="1"/>
      <c r="NP461" s="1"/>
      <c r="NQ461" s="1"/>
      <c r="NR461" s="1"/>
      <c r="NS461" s="1"/>
      <c r="NT461" s="1"/>
      <c r="NU461" s="1"/>
      <c r="NV461" s="1"/>
      <c r="NW461" s="1"/>
      <c r="NX461" s="1"/>
      <c r="NY461" s="1"/>
      <c r="NZ461" s="1"/>
      <c r="OA461" s="1"/>
      <c r="OB461" s="1"/>
      <c r="OC461" s="1"/>
      <c r="OD461" s="1"/>
      <c r="OE461" s="1"/>
      <c r="OF461" s="1"/>
      <c r="OG461" s="1"/>
      <c r="OH461" s="1"/>
      <c r="OI461" s="1"/>
      <c r="OJ461" s="1"/>
      <c r="OK461" s="1"/>
      <c r="OL461" s="1"/>
      <c r="OM461" s="1"/>
      <c r="ON461" s="1"/>
      <c r="OO461" s="1"/>
      <c r="OP461" s="1"/>
      <c r="OQ461" s="1"/>
      <c r="OR461" s="1"/>
      <c r="OS461" s="1"/>
      <c r="OT461" s="1"/>
      <c r="OU461" s="1"/>
      <c r="OV461" s="1"/>
      <c r="OW461" s="1"/>
      <c r="OX461" s="1"/>
      <c r="OY461" s="1"/>
      <c r="OZ461" s="1"/>
      <c r="PA461" s="1"/>
      <c r="PB461" s="1"/>
      <c r="PC461" s="1"/>
      <c r="PD461" s="1"/>
      <c r="PE461" s="1"/>
      <c r="PF461" s="1"/>
      <c r="PG461" s="1"/>
      <c r="PH461" s="1"/>
      <c r="PI461" s="1"/>
      <c r="PJ461" s="1"/>
      <c r="PK461" s="1"/>
      <c r="PL461" s="1"/>
      <c r="PM461" s="1"/>
      <c r="PN461" s="1"/>
      <c r="PO461" s="1"/>
      <c r="PP461" s="1"/>
      <c r="PQ461" s="1"/>
      <c r="PR461" s="1"/>
      <c r="PS461" s="1"/>
      <c r="PT461" s="1"/>
      <c r="PU461" s="1"/>
      <c r="PV461" s="1"/>
      <c r="PW461" s="1"/>
      <c r="PX461" s="1"/>
      <c r="PY461" s="1"/>
      <c r="PZ461" s="1"/>
      <c r="QA461" s="1"/>
      <c r="QB461" s="1"/>
      <c r="QC461" s="1"/>
      <c r="QD461" s="1"/>
      <c r="QE461" s="1"/>
      <c r="QF461" s="1"/>
      <c r="QG461" s="1"/>
      <c r="QH461" s="1"/>
      <c r="QI461" s="1"/>
      <c r="QJ461" s="1"/>
      <c r="QK461" s="1"/>
      <c r="QL461" s="1"/>
      <c r="QM461" s="1"/>
      <c r="QN461" s="1"/>
      <c r="QO461" s="1"/>
      <c r="QP461" s="1"/>
      <c r="QQ461" s="1"/>
      <c r="QR461" s="1"/>
      <c r="QS461" s="1"/>
      <c r="QT461" s="1"/>
      <c r="QU461" s="1"/>
      <c r="QV461" s="1"/>
    </row>
    <row r="462" spans="1:464" x14ac:dyDescent="0.35">
      <c r="A462" s="1"/>
      <c r="B462" s="1"/>
      <c r="C462" s="1"/>
      <c r="D462" s="1"/>
      <c r="E462" s="1"/>
      <c r="Q462" s="1"/>
      <c r="R462" s="1"/>
      <c r="W462" s="57"/>
      <c r="AH462" s="57"/>
      <c r="AI462" s="57"/>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c r="ML462" s="1"/>
      <c r="MM462" s="1"/>
      <c r="MN462" s="1"/>
      <c r="MO462" s="1"/>
      <c r="MP462" s="1"/>
      <c r="MQ462" s="1"/>
      <c r="MR462" s="1"/>
      <c r="MS462" s="1"/>
      <c r="MT462" s="1"/>
      <c r="MU462" s="1"/>
      <c r="MV462" s="1"/>
      <c r="MW462" s="1"/>
      <c r="MX462" s="1"/>
      <c r="MY462" s="1"/>
      <c r="MZ462" s="1"/>
      <c r="NA462" s="1"/>
      <c r="NB462" s="1"/>
      <c r="NC462" s="1"/>
      <c r="ND462" s="1"/>
      <c r="NE462" s="1"/>
      <c r="NF462" s="1"/>
      <c r="NG462" s="1"/>
      <c r="NH462" s="1"/>
      <c r="NI462" s="1"/>
      <c r="NJ462" s="1"/>
      <c r="NK462" s="1"/>
      <c r="NL462" s="1"/>
      <c r="NM462" s="1"/>
      <c r="NN462" s="1"/>
      <c r="NO462" s="1"/>
      <c r="NP462" s="1"/>
      <c r="NQ462" s="1"/>
      <c r="NR462" s="1"/>
      <c r="NS462" s="1"/>
      <c r="NT462" s="1"/>
      <c r="NU462" s="1"/>
      <c r="NV462" s="1"/>
      <c r="NW462" s="1"/>
      <c r="NX462" s="1"/>
      <c r="NY462" s="1"/>
      <c r="NZ462" s="1"/>
      <c r="OA462" s="1"/>
      <c r="OB462" s="1"/>
      <c r="OC462" s="1"/>
      <c r="OD462" s="1"/>
      <c r="OE462" s="1"/>
      <c r="OF462" s="1"/>
      <c r="OG462" s="1"/>
      <c r="OH462" s="1"/>
      <c r="OI462" s="1"/>
      <c r="OJ462" s="1"/>
      <c r="OK462" s="1"/>
      <c r="OL462" s="1"/>
      <c r="OM462" s="1"/>
      <c r="ON462" s="1"/>
      <c r="OO462" s="1"/>
      <c r="OP462" s="1"/>
      <c r="OQ462" s="1"/>
      <c r="OR462" s="1"/>
      <c r="OS462" s="1"/>
      <c r="OT462" s="1"/>
      <c r="OU462" s="1"/>
      <c r="OV462" s="1"/>
      <c r="OW462" s="1"/>
      <c r="OX462" s="1"/>
      <c r="OY462" s="1"/>
      <c r="OZ462" s="1"/>
      <c r="PA462" s="1"/>
      <c r="PB462" s="1"/>
      <c r="PC462" s="1"/>
      <c r="PD462" s="1"/>
      <c r="PE462" s="1"/>
      <c r="PF462" s="1"/>
      <c r="PG462" s="1"/>
      <c r="PH462" s="1"/>
      <c r="PI462" s="1"/>
      <c r="PJ462" s="1"/>
      <c r="PK462" s="1"/>
      <c r="PL462" s="1"/>
      <c r="PM462" s="1"/>
      <c r="PN462" s="1"/>
      <c r="PO462" s="1"/>
      <c r="PP462" s="1"/>
      <c r="PQ462" s="1"/>
      <c r="PR462" s="1"/>
      <c r="PS462" s="1"/>
      <c r="PT462" s="1"/>
      <c r="PU462" s="1"/>
      <c r="PV462" s="1"/>
      <c r="PW462" s="1"/>
      <c r="PX462" s="1"/>
      <c r="PY462" s="1"/>
      <c r="PZ462" s="1"/>
      <c r="QA462" s="1"/>
      <c r="QB462" s="1"/>
      <c r="QC462" s="1"/>
      <c r="QD462" s="1"/>
      <c r="QE462" s="1"/>
      <c r="QF462" s="1"/>
      <c r="QG462" s="1"/>
      <c r="QH462" s="1"/>
      <c r="QI462" s="1"/>
      <c r="QJ462" s="1"/>
      <c r="QK462" s="1"/>
      <c r="QL462" s="1"/>
      <c r="QM462" s="1"/>
      <c r="QN462" s="1"/>
      <c r="QO462" s="1"/>
      <c r="QP462" s="1"/>
      <c r="QQ462" s="1"/>
      <c r="QR462" s="1"/>
      <c r="QS462" s="1"/>
      <c r="QT462" s="1"/>
      <c r="QU462" s="1"/>
      <c r="QV462" s="1"/>
    </row>
    <row r="463" spans="1:464" x14ac:dyDescent="0.35">
      <c r="A463" s="1"/>
      <c r="B463" s="1"/>
      <c r="C463" s="1"/>
      <c r="D463" s="1"/>
      <c r="E463" s="1"/>
      <c r="Q463" s="1"/>
      <c r="R463" s="1"/>
      <c r="W463" s="57"/>
      <c r="AH463" s="57"/>
      <c r="AI463" s="57"/>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c r="ML463" s="1"/>
      <c r="MM463" s="1"/>
      <c r="MN463" s="1"/>
      <c r="MO463" s="1"/>
      <c r="MP463" s="1"/>
      <c r="MQ463" s="1"/>
      <c r="MR463" s="1"/>
      <c r="MS463" s="1"/>
      <c r="MT463" s="1"/>
      <c r="MU463" s="1"/>
      <c r="MV463" s="1"/>
      <c r="MW463" s="1"/>
      <c r="MX463" s="1"/>
      <c r="MY463" s="1"/>
      <c r="MZ463" s="1"/>
      <c r="NA463" s="1"/>
      <c r="NB463" s="1"/>
      <c r="NC463" s="1"/>
      <c r="ND463" s="1"/>
      <c r="NE463" s="1"/>
      <c r="NF463" s="1"/>
      <c r="NG463" s="1"/>
      <c r="NH463" s="1"/>
      <c r="NI463" s="1"/>
      <c r="NJ463" s="1"/>
      <c r="NK463" s="1"/>
      <c r="NL463" s="1"/>
      <c r="NM463" s="1"/>
      <c r="NN463" s="1"/>
      <c r="NO463" s="1"/>
      <c r="NP463" s="1"/>
      <c r="NQ463" s="1"/>
      <c r="NR463" s="1"/>
      <c r="NS463" s="1"/>
      <c r="NT463" s="1"/>
      <c r="NU463" s="1"/>
      <c r="NV463" s="1"/>
      <c r="NW463" s="1"/>
      <c r="NX463" s="1"/>
      <c r="NY463" s="1"/>
      <c r="NZ463" s="1"/>
      <c r="OA463" s="1"/>
      <c r="OB463" s="1"/>
      <c r="OC463" s="1"/>
      <c r="OD463" s="1"/>
      <c r="OE463" s="1"/>
      <c r="OF463" s="1"/>
      <c r="OG463" s="1"/>
      <c r="OH463" s="1"/>
      <c r="OI463" s="1"/>
      <c r="OJ463" s="1"/>
      <c r="OK463" s="1"/>
      <c r="OL463" s="1"/>
      <c r="OM463" s="1"/>
      <c r="ON463" s="1"/>
      <c r="OO463" s="1"/>
      <c r="OP463" s="1"/>
      <c r="OQ463" s="1"/>
      <c r="OR463" s="1"/>
      <c r="OS463" s="1"/>
      <c r="OT463" s="1"/>
      <c r="OU463" s="1"/>
      <c r="OV463" s="1"/>
      <c r="OW463" s="1"/>
      <c r="OX463" s="1"/>
      <c r="OY463" s="1"/>
      <c r="OZ463" s="1"/>
      <c r="PA463" s="1"/>
      <c r="PB463" s="1"/>
      <c r="PC463" s="1"/>
      <c r="PD463" s="1"/>
      <c r="PE463" s="1"/>
      <c r="PF463" s="1"/>
      <c r="PG463" s="1"/>
      <c r="PH463" s="1"/>
      <c r="PI463" s="1"/>
      <c r="PJ463" s="1"/>
      <c r="PK463" s="1"/>
      <c r="PL463" s="1"/>
      <c r="PM463" s="1"/>
      <c r="PN463" s="1"/>
      <c r="PO463" s="1"/>
      <c r="PP463" s="1"/>
      <c r="PQ463" s="1"/>
      <c r="PR463" s="1"/>
      <c r="PS463" s="1"/>
      <c r="PT463" s="1"/>
      <c r="PU463" s="1"/>
      <c r="PV463" s="1"/>
      <c r="PW463" s="1"/>
      <c r="PX463" s="1"/>
      <c r="PY463" s="1"/>
      <c r="PZ463" s="1"/>
      <c r="QA463" s="1"/>
      <c r="QB463" s="1"/>
      <c r="QC463" s="1"/>
      <c r="QD463" s="1"/>
      <c r="QE463" s="1"/>
      <c r="QF463" s="1"/>
      <c r="QG463" s="1"/>
      <c r="QH463" s="1"/>
      <c r="QI463" s="1"/>
      <c r="QJ463" s="1"/>
      <c r="QK463" s="1"/>
      <c r="QL463" s="1"/>
      <c r="QM463" s="1"/>
      <c r="QN463" s="1"/>
      <c r="QO463" s="1"/>
      <c r="QP463" s="1"/>
      <c r="QQ463" s="1"/>
      <c r="QR463" s="1"/>
      <c r="QS463" s="1"/>
      <c r="QT463" s="1"/>
      <c r="QU463" s="1"/>
      <c r="QV463" s="1"/>
    </row>
    <row r="464" spans="1:464" x14ac:dyDescent="0.35">
      <c r="A464" s="1"/>
      <c r="B464" s="1"/>
      <c r="C464" s="1"/>
      <c r="D464" s="1"/>
      <c r="E464" s="1"/>
      <c r="Q464" s="1"/>
      <c r="R464" s="1"/>
      <c r="W464" s="57"/>
      <c r="AH464" s="57"/>
      <c r="AI464" s="57"/>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c r="ML464" s="1"/>
      <c r="MM464" s="1"/>
      <c r="MN464" s="1"/>
      <c r="MO464" s="1"/>
      <c r="MP464" s="1"/>
      <c r="MQ464" s="1"/>
      <c r="MR464" s="1"/>
      <c r="MS464" s="1"/>
      <c r="MT464" s="1"/>
      <c r="MU464" s="1"/>
      <c r="MV464" s="1"/>
      <c r="MW464" s="1"/>
      <c r="MX464" s="1"/>
      <c r="MY464" s="1"/>
      <c r="MZ464" s="1"/>
      <c r="NA464" s="1"/>
      <c r="NB464" s="1"/>
      <c r="NC464" s="1"/>
      <c r="ND464" s="1"/>
      <c r="NE464" s="1"/>
      <c r="NF464" s="1"/>
      <c r="NG464" s="1"/>
      <c r="NH464" s="1"/>
      <c r="NI464" s="1"/>
      <c r="NJ464" s="1"/>
      <c r="NK464" s="1"/>
      <c r="NL464" s="1"/>
      <c r="NM464" s="1"/>
      <c r="NN464" s="1"/>
      <c r="NO464" s="1"/>
      <c r="NP464" s="1"/>
      <c r="NQ464" s="1"/>
      <c r="NR464" s="1"/>
      <c r="NS464" s="1"/>
      <c r="NT464" s="1"/>
      <c r="NU464" s="1"/>
      <c r="NV464" s="1"/>
      <c r="NW464" s="1"/>
      <c r="NX464" s="1"/>
      <c r="NY464" s="1"/>
      <c r="NZ464" s="1"/>
      <c r="OA464" s="1"/>
      <c r="OB464" s="1"/>
      <c r="OC464" s="1"/>
      <c r="OD464" s="1"/>
      <c r="OE464" s="1"/>
      <c r="OF464" s="1"/>
      <c r="OG464" s="1"/>
      <c r="OH464" s="1"/>
      <c r="OI464" s="1"/>
      <c r="OJ464" s="1"/>
      <c r="OK464" s="1"/>
      <c r="OL464" s="1"/>
      <c r="OM464" s="1"/>
      <c r="ON464" s="1"/>
      <c r="OO464" s="1"/>
      <c r="OP464" s="1"/>
      <c r="OQ464" s="1"/>
      <c r="OR464" s="1"/>
      <c r="OS464" s="1"/>
      <c r="OT464" s="1"/>
      <c r="OU464" s="1"/>
      <c r="OV464" s="1"/>
      <c r="OW464" s="1"/>
      <c r="OX464" s="1"/>
      <c r="OY464" s="1"/>
      <c r="OZ464" s="1"/>
      <c r="PA464" s="1"/>
      <c r="PB464" s="1"/>
      <c r="PC464" s="1"/>
      <c r="PD464" s="1"/>
      <c r="PE464" s="1"/>
      <c r="PF464" s="1"/>
      <c r="PG464" s="1"/>
      <c r="PH464" s="1"/>
      <c r="PI464" s="1"/>
      <c r="PJ464" s="1"/>
      <c r="PK464" s="1"/>
      <c r="PL464" s="1"/>
      <c r="PM464" s="1"/>
      <c r="PN464" s="1"/>
      <c r="PO464" s="1"/>
      <c r="PP464" s="1"/>
      <c r="PQ464" s="1"/>
      <c r="PR464" s="1"/>
      <c r="PS464" s="1"/>
      <c r="PT464" s="1"/>
      <c r="PU464" s="1"/>
      <c r="PV464" s="1"/>
      <c r="PW464" s="1"/>
      <c r="PX464" s="1"/>
      <c r="PY464" s="1"/>
      <c r="PZ464" s="1"/>
      <c r="QA464" s="1"/>
      <c r="QB464" s="1"/>
      <c r="QC464" s="1"/>
      <c r="QD464" s="1"/>
      <c r="QE464" s="1"/>
      <c r="QF464" s="1"/>
      <c r="QG464" s="1"/>
      <c r="QH464" s="1"/>
      <c r="QI464" s="1"/>
      <c r="QJ464" s="1"/>
      <c r="QK464" s="1"/>
      <c r="QL464" s="1"/>
      <c r="QM464" s="1"/>
      <c r="QN464" s="1"/>
      <c r="QO464" s="1"/>
      <c r="QP464" s="1"/>
      <c r="QQ464" s="1"/>
      <c r="QR464" s="1"/>
      <c r="QS464" s="1"/>
      <c r="QT464" s="1"/>
      <c r="QU464" s="1"/>
      <c r="QV464" s="1"/>
    </row>
    <row r="465" spans="1:464" x14ac:dyDescent="0.35">
      <c r="A465" s="1"/>
      <c r="B465" s="1"/>
      <c r="C465" s="1"/>
      <c r="D465" s="1"/>
      <c r="E465" s="1"/>
      <c r="Q465" s="1"/>
      <c r="R465" s="1"/>
      <c r="W465" s="57"/>
      <c r="AH465" s="57"/>
      <c r="AI465" s="57"/>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1"/>
      <c r="MM465" s="1"/>
      <c r="MN465" s="1"/>
      <c r="MO465" s="1"/>
      <c r="MP465" s="1"/>
      <c r="MQ465" s="1"/>
      <c r="MR465" s="1"/>
      <c r="MS465" s="1"/>
      <c r="MT465" s="1"/>
      <c r="MU465" s="1"/>
      <c r="MV465" s="1"/>
      <c r="MW465" s="1"/>
      <c r="MX465" s="1"/>
      <c r="MY465" s="1"/>
      <c r="MZ465" s="1"/>
      <c r="NA465" s="1"/>
      <c r="NB465" s="1"/>
      <c r="NC465" s="1"/>
      <c r="ND465" s="1"/>
      <c r="NE465" s="1"/>
      <c r="NF465" s="1"/>
      <c r="NG465" s="1"/>
      <c r="NH465" s="1"/>
      <c r="NI465" s="1"/>
      <c r="NJ465" s="1"/>
      <c r="NK465" s="1"/>
      <c r="NL465" s="1"/>
      <c r="NM465" s="1"/>
      <c r="NN465" s="1"/>
      <c r="NO465" s="1"/>
      <c r="NP465" s="1"/>
      <c r="NQ465" s="1"/>
      <c r="NR465" s="1"/>
      <c r="NS465" s="1"/>
      <c r="NT465" s="1"/>
      <c r="NU465" s="1"/>
      <c r="NV465" s="1"/>
      <c r="NW465" s="1"/>
      <c r="NX465" s="1"/>
      <c r="NY465" s="1"/>
      <c r="NZ465" s="1"/>
      <c r="OA465" s="1"/>
      <c r="OB465" s="1"/>
      <c r="OC465" s="1"/>
      <c r="OD465" s="1"/>
      <c r="OE465" s="1"/>
      <c r="OF465" s="1"/>
      <c r="OG465" s="1"/>
      <c r="OH465" s="1"/>
      <c r="OI465" s="1"/>
      <c r="OJ465" s="1"/>
      <c r="OK465" s="1"/>
      <c r="OL465" s="1"/>
      <c r="OM465" s="1"/>
      <c r="ON465" s="1"/>
      <c r="OO465" s="1"/>
      <c r="OP465" s="1"/>
      <c r="OQ465" s="1"/>
      <c r="OR465" s="1"/>
      <c r="OS465" s="1"/>
      <c r="OT465" s="1"/>
      <c r="OU465" s="1"/>
      <c r="OV465" s="1"/>
      <c r="OW465" s="1"/>
      <c r="OX465" s="1"/>
      <c r="OY465" s="1"/>
      <c r="OZ465" s="1"/>
      <c r="PA465" s="1"/>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row>
    <row r="466" spans="1:464" x14ac:dyDescent="0.35">
      <c r="A466" s="1"/>
      <c r="B466" s="1"/>
      <c r="C466" s="1"/>
      <c r="D466" s="1"/>
      <c r="E466" s="1"/>
      <c r="Q466" s="1"/>
      <c r="R466" s="1"/>
      <c r="W466" s="57"/>
      <c r="AH466" s="57"/>
      <c r="AI466" s="57"/>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c r="ML466" s="1"/>
      <c r="MM466" s="1"/>
      <c r="MN466" s="1"/>
      <c r="MO466" s="1"/>
      <c r="MP466" s="1"/>
      <c r="MQ466" s="1"/>
      <c r="MR466" s="1"/>
      <c r="MS466" s="1"/>
      <c r="MT466" s="1"/>
      <c r="MU466" s="1"/>
      <c r="MV466" s="1"/>
      <c r="MW466" s="1"/>
      <c r="MX466" s="1"/>
      <c r="MY466" s="1"/>
      <c r="MZ466" s="1"/>
      <c r="NA466" s="1"/>
      <c r="NB466" s="1"/>
      <c r="NC466" s="1"/>
      <c r="ND466" s="1"/>
      <c r="NE466" s="1"/>
      <c r="NF466" s="1"/>
      <c r="NG466" s="1"/>
      <c r="NH466" s="1"/>
      <c r="NI466" s="1"/>
      <c r="NJ466" s="1"/>
      <c r="NK466" s="1"/>
      <c r="NL466" s="1"/>
      <c r="NM466" s="1"/>
      <c r="NN466" s="1"/>
      <c r="NO466" s="1"/>
      <c r="NP466" s="1"/>
      <c r="NQ466" s="1"/>
      <c r="NR466" s="1"/>
      <c r="NS466" s="1"/>
      <c r="NT466" s="1"/>
      <c r="NU466" s="1"/>
      <c r="NV466" s="1"/>
      <c r="NW466" s="1"/>
      <c r="NX466" s="1"/>
      <c r="NY466" s="1"/>
      <c r="NZ466" s="1"/>
      <c r="OA466" s="1"/>
      <c r="OB466" s="1"/>
      <c r="OC466" s="1"/>
      <c r="OD466" s="1"/>
      <c r="OE466" s="1"/>
      <c r="OF466" s="1"/>
      <c r="OG466" s="1"/>
      <c r="OH466" s="1"/>
      <c r="OI466" s="1"/>
      <c r="OJ466" s="1"/>
      <c r="OK466" s="1"/>
      <c r="OL466" s="1"/>
      <c r="OM466" s="1"/>
      <c r="ON466" s="1"/>
      <c r="OO466" s="1"/>
      <c r="OP466" s="1"/>
      <c r="OQ466" s="1"/>
      <c r="OR466" s="1"/>
      <c r="OS466" s="1"/>
      <c r="OT466" s="1"/>
      <c r="OU466" s="1"/>
      <c r="OV466" s="1"/>
      <c r="OW466" s="1"/>
      <c r="OX466" s="1"/>
      <c r="OY466" s="1"/>
      <c r="OZ466" s="1"/>
      <c r="PA466" s="1"/>
      <c r="PB466" s="1"/>
      <c r="PC466" s="1"/>
      <c r="PD466" s="1"/>
      <c r="PE466" s="1"/>
      <c r="PF466" s="1"/>
      <c r="PG466" s="1"/>
      <c r="PH466" s="1"/>
      <c r="PI466" s="1"/>
      <c r="PJ466" s="1"/>
      <c r="PK466" s="1"/>
      <c r="PL466" s="1"/>
      <c r="PM466" s="1"/>
      <c r="PN466" s="1"/>
      <c r="PO466" s="1"/>
      <c r="PP466" s="1"/>
      <c r="PQ466" s="1"/>
      <c r="PR466" s="1"/>
      <c r="PS466" s="1"/>
      <c r="PT466" s="1"/>
      <c r="PU466" s="1"/>
      <c r="PV466" s="1"/>
      <c r="PW466" s="1"/>
      <c r="PX466" s="1"/>
      <c r="PY466" s="1"/>
      <c r="PZ466" s="1"/>
      <c r="QA466" s="1"/>
      <c r="QB466" s="1"/>
      <c r="QC466" s="1"/>
      <c r="QD466" s="1"/>
      <c r="QE466" s="1"/>
      <c r="QF466" s="1"/>
      <c r="QG466" s="1"/>
      <c r="QH466" s="1"/>
      <c r="QI466" s="1"/>
      <c r="QJ466" s="1"/>
      <c r="QK466" s="1"/>
      <c r="QL466" s="1"/>
      <c r="QM466" s="1"/>
      <c r="QN466" s="1"/>
      <c r="QO466" s="1"/>
      <c r="QP466" s="1"/>
      <c r="QQ466" s="1"/>
      <c r="QR466" s="1"/>
      <c r="QS466" s="1"/>
      <c r="QT466" s="1"/>
      <c r="QU466" s="1"/>
      <c r="QV466" s="1"/>
    </row>
    <row r="467" spans="1:464" x14ac:dyDescent="0.35">
      <c r="A467" s="1"/>
      <c r="B467" s="1"/>
      <c r="C467" s="1"/>
      <c r="D467" s="1"/>
      <c r="E467" s="1"/>
      <c r="Q467" s="1"/>
      <c r="R467" s="1"/>
      <c r="W467" s="57"/>
      <c r="AH467" s="57"/>
      <c r="AI467" s="57"/>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c r="ML467" s="1"/>
      <c r="MM467" s="1"/>
      <c r="MN467" s="1"/>
      <c r="MO467" s="1"/>
      <c r="MP467" s="1"/>
      <c r="MQ467" s="1"/>
      <c r="MR467" s="1"/>
      <c r="MS467" s="1"/>
      <c r="MT467" s="1"/>
      <c r="MU467" s="1"/>
      <c r="MV467" s="1"/>
      <c r="MW467" s="1"/>
      <c r="MX467" s="1"/>
      <c r="MY467" s="1"/>
      <c r="MZ467" s="1"/>
      <c r="NA467" s="1"/>
      <c r="NB467" s="1"/>
      <c r="NC467" s="1"/>
      <c r="ND467" s="1"/>
      <c r="NE467" s="1"/>
      <c r="NF467" s="1"/>
      <c r="NG467" s="1"/>
      <c r="NH467" s="1"/>
      <c r="NI467" s="1"/>
      <c r="NJ467" s="1"/>
      <c r="NK467" s="1"/>
      <c r="NL467" s="1"/>
      <c r="NM467" s="1"/>
      <c r="NN467" s="1"/>
      <c r="NO467" s="1"/>
      <c r="NP467" s="1"/>
      <c r="NQ467" s="1"/>
      <c r="NR467" s="1"/>
      <c r="NS467" s="1"/>
      <c r="NT467" s="1"/>
      <c r="NU467" s="1"/>
      <c r="NV467" s="1"/>
      <c r="NW467" s="1"/>
      <c r="NX467" s="1"/>
      <c r="NY467" s="1"/>
      <c r="NZ467" s="1"/>
      <c r="OA467" s="1"/>
      <c r="OB467" s="1"/>
      <c r="OC467" s="1"/>
      <c r="OD467" s="1"/>
      <c r="OE467" s="1"/>
      <c r="OF467" s="1"/>
      <c r="OG467" s="1"/>
      <c r="OH467" s="1"/>
      <c r="OI467" s="1"/>
      <c r="OJ467" s="1"/>
      <c r="OK467" s="1"/>
      <c r="OL467" s="1"/>
      <c r="OM467" s="1"/>
      <c r="ON467" s="1"/>
      <c r="OO467" s="1"/>
      <c r="OP467" s="1"/>
      <c r="OQ467" s="1"/>
      <c r="OR467" s="1"/>
      <c r="OS467" s="1"/>
      <c r="OT467" s="1"/>
      <c r="OU467" s="1"/>
      <c r="OV467" s="1"/>
      <c r="OW467" s="1"/>
      <c r="OX467" s="1"/>
      <c r="OY467" s="1"/>
      <c r="OZ467" s="1"/>
      <c r="PA467" s="1"/>
      <c r="PB467" s="1"/>
      <c r="PC467" s="1"/>
      <c r="PD467" s="1"/>
      <c r="PE467" s="1"/>
      <c r="PF467" s="1"/>
      <c r="PG467" s="1"/>
      <c r="PH467" s="1"/>
      <c r="PI467" s="1"/>
      <c r="PJ467" s="1"/>
      <c r="PK467" s="1"/>
      <c r="PL467" s="1"/>
      <c r="PM467" s="1"/>
      <c r="PN467" s="1"/>
      <c r="PO467" s="1"/>
      <c r="PP467" s="1"/>
      <c r="PQ467" s="1"/>
      <c r="PR467" s="1"/>
      <c r="PS467" s="1"/>
      <c r="PT467" s="1"/>
      <c r="PU467" s="1"/>
      <c r="PV467" s="1"/>
      <c r="PW467" s="1"/>
      <c r="PX467" s="1"/>
      <c r="PY467" s="1"/>
      <c r="PZ467" s="1"/>
      <c r="QA467" s="1"/>
      <c r="QB467" s="1"/>
      <c r="QC467" s="1"/>
      <c r="QD467" s="1"/>
      <c r="QE467" s="1"/>
      <c r="QF467" s="1"/>
      <c r="QG467" s="1"/>
      <c r="QH467" s="1"/>
      <c r="QI467" s="1"/>
      <c r="QJ467" s="1"/>
      <c r="QK467" s="1"/>
      <c r="QL467" s="1"/>
      <c r="QM467" s="1"/>
      <c r="QN467" s="1"/>
      <c r="QO467" s="1"/>
      <c r="QP467" s="1"/>
      <c r="QQ467" s="1"/>
      <c r="QR467" s="1"/>
      <c r="QS467" s="1"/>
      <c r="QT467" s="1"/>
      <c r="QU467" s="1"/>
      <c r="QV467" s="1"/>
    </row>
    <row r="468" spans="1:464" x14ac:dyDescent="0.35">
      <c r="A468" s="1"/>
      <c r="B468" s="1"/>
      <c r="C468" s="1"/>
      <c r="D468" s="1"/>
      <c r="E468" s="1"/>
      <c r="Q468" s="1"/>
      <c r="R468" s="1"/>
      <c r="W468" s="57"/>
      <c r="AH468" s="57"/>
      <c r="AI468" s="57"/>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c r="ML468" s="1"/>
      <c r="MM468" s="1"/>
      <c r="MN468" s="1"/>
      <c r="MO468" s="1"/>
      <c r="MP468" s="1"/>
      <c r="MQ468" s="1"/>
      <c r="MR468" s="1"/>
      <c r="MS468" s="1"/>
      <c r="MT468" s="1"/>
      <c r="MU468" s="1"/>
      <c r="MV468" s="1"/>
      <c r="MW468" s="1"/>
      <c r="MX468" s="1"/>
      <c r="MY468" s="1"/>
      <c r="MZ468" s="1"/>
      <c r="NA468" s="1"/>
      <c r="NB468" s="1"/>
      <c r="NC468" s="1"/>
      <c r="ND468" s="1"/>
      <c r="NE468" s="1"/>
      <c r="NF468" s="1"/>
      <c r="NG468" s="1"/>
      <c r="NH468" s="1"/>
      <c r="NI468" s="1"/>
      <c r="NJ468" s="1"/>
      <c r="NK468" s="1"/>
      <c r="NL468" s="1"/>
      <c r="NM468" s="1"/>
      <c r="NN468" s="1"/>
      <c r="NO468" s="1"/>
      <c r="NP468" s="1"/>
      <c r="NQ468" s="1"/>
      <c r="NR468" s="1"/>
      <c r="NS468" s="1"/>
      <c r="NT468" s="1"/>
      <c r="NU468" s="1"/>
      <c r="NV468" s="1"/>
      <c r="NW468" s="1"/>
      <c r="NX468" s="1"/>
      <c r="NY468" s="1"/>
      <c r="NZ468" s="1"/>
      <c r="OA468" s="1"/>
      <c r="OB468" s="1"/>
      <c r="OC468" s="1"/>
      <c r="OD468" s="1"/>
      <c r="OE468" s="1"/>
      <c r="OF468" s="1"/>
      <c r="OG468" s="1"/>
      <c r="OH468" s="1"/>
      <c r="OI468" s="1"/>
      <c r="OJ468" s="1"/>
      <c r="OK468" s="1"/>
      <c r="OL468" s="1"/>
      <c r="OM468" s="1"/>
      <c r="ON468" s="1"/>
      <c r="OO468" s="1"/>
      <c r="OP468" s="1"/>
      <c r="OQ468" s="1"/>
      <c r="OR468" s="1"/>
      <c r="OS468" s="1"/>
      <c r="OT468" s="1"/>
      <c r="OU468" s="1"/>
      <c r="OV468" s="1"/>
      <c r="OW468" s="1"/>
      <c r="OX468" s="1"/>
      <c r="OY468" s="1"/>
      <c r="OZ468" s="1"/>
      <c r="PA468" s="1"/>
      <c r="PB468" s="1"/>
      <c r="PC468" s="1"/>
      <c r="PD468" s="1"/>
      <c r="PE468" s="1"/>
      <c r="PF468" s="1"/>
      <c r="PG468" s="1"/>
      <c r="PH468" s="1"/>
      <c r="PI468" s="1"/>
      <c r="PJ468" s="1"/>
      <c r="PK468" s="1"/>
      <c r="PL468" s="1"/>
      <c r="PM468" s="1"/>
      <c r="PN468" s="1"/>
      <c r="PO468" s="1"/>
      <c r="PP468" s="1"/>
      <c r="PQ468" s="1"/>
      <c r="PR468" s="1"/>
      <c r="PS468" s="1"/>
      <c r="PT468" s="1"/>
      <c r="PU468" s="1"/>
      <c r="PV468" s="1"/>
      <c r="PW468" s="1"/>
      <c r="PX468" s="1"/>
      <c r="PY468" s="1"/>
      <c r="PZ468" s="1"/>
      <c r="QA468" s="1"/>
      <c r="QB468" s="1"/>
      <c r="QC468" s="1"/>
      <c r="QD468" s="1"/>
      <c r="QE468" s="1"/>
      <c r="QF468" s="1"/>
      <c r="QG468" s="1"/>
      <c r="QH468" s="1"/>
      <c r="QI468" s="1"/>
      <c r="QJ468" s="1"/>
      <c r="QK468" s="1"/>
      <c r="QL468" s="1"/>
      <c r="QM468" s="1"/>
      <c r="QN468" s="1"/>
      <c r="QO468" s="1"/>
      <c r="QP468" s="1"/>
      <c r="QQ468" s="1"/>
      <c r="QR468" s="1"/>
      <c r="QS468" s="1"/>
      <c r="QT468" s="1"/>
      <c r="QU468" s="1"/>
      <c r="QV468" s="1"/>
    </row>
    <row r="469" spans="1:464" x14ac:dyDescent="0.35">
      <c r="A469" s="1"/>
      <c r="B469" s="1"/>
      <c r="C469" s="1"/>
      <c r="D469" s="1"/>
      <c r="E469" s="1"/>
      <c r="Q469" s="1"/>
      <c r="R469" s="1"/>
      <c r="W469" s="57"/>
      <c r="AH469" s="57"/>
      <c r="AI469" s="57"/>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c r="ML469" s="1"/>
      <c r="MM469" s="1"/>
      <c r="MN469" s="1"/>
      <c r="MO469" s="1"/>
      <c r="MP469" s="1"/>
      <c r="MQ469" s="1"/>
      <c r="MR469" s="1"/>
      <c r="MS469" s="1"/>
      <c r="MT469" s="1"/>
      <c r="MU469" s="1"/>
      <c r="MV469" s="1"/>
      <c r="MW469" s="1"/>
      <c r="MX469" s="1"/>
      <c r="MY469" s="1"/>
      <c r="MZ469" s="1"/>
      <c r="NA469" s="1"/>
      <c r="NB469" s="1"/>
      <c r="NC469" s="1"/>
      <c r="ND469" s="1"/>
      <c r="NE469" s="1"/>
      <c r="NF469" s="1"/>
      <c r="NG469" s="1"/>
      <c r="NH469" s="1"/>
      <c r="NI469" s="1"/>
      <c r="NJ469" s="1"/>
      <c r="NK469" s="1"/>
      <c r="NL469" s="1"/>
      <c r="NM469" s="1"/>
      <c r="NN469" s="1"/>
      <c r="NO469" s="1"/>
      <c r="NP469" s="1"/>
      <c r="NQ469" s="1"/>
      <c r="NR469" s="1"/>
      <c r="NS469" s="1"/>
      <c r="NT469" s="1"/>
      <c r="NU469" s="1"/>
      <c r="NV469" s="1"/>
      <c r="NW469" s="1"/>
      <c r="NX469" s="1"/>
      <c r="NY469" s="1"/>
      <c r="NZ469" s="1"/>
      <c r="OA469" s="1"/>
      <c r="OB469" s="1"/>
      <c r="OC469" s="1"/>
      <c r="OD469" s="1"/>
      <c r="OE469" s="1"/>
      <c r="OF469" s="1"/>
      <c r="OG469" s="1"/>
      <c r="OH469" s="1"/>
      <c r="OI469" s="1"/>
      <c r="OJ469" s="1"/>
      <c r="OK469" s="1"/>
      <c r="OL469" s="1"/>
      <c r="OM469" s="1"/>
      <c r="ON469" s="1"/>
      <c r="OO469" s="1"/>
      <c r="OP469" s="1"/>
      <c r="OQ469" s="1"/>
      <c r="OR469" s="1"/>
      <c r="OS469" s="1"/>
      <c r="OT469" s="1"/>
      <c r="OU469" s="1"/>
      <c r="OV469" s="1"/>
      <c r="OW469" s="1"/>
      <c r="OX469" s="1"/>
      <c r="OY469" s="1"/>
      <c r="OZ469" s="1"/>
      <c r="PA469" s="1"/>
      <c r="PB469" s="1"/>
      <c r="PC469" s="1"/>
      <c r="PD469" s="1"/>
      <c r="PE469" s="1"/>
      <c r="PF469" s="1"/>
      <c r="PG469" s="1"/>
      <c r="PH469" s="1"/>
      <c r="PI469" s="1"/>
      <c r="PJ469" s="1"/>
      <c r="PK469" s="1"/>
      <c r="PL469" s="1"/>
      <c r="PM469" s="1"/>
      <c r="PN469" s="1"/>
      <c r="PO469" s="1"/>
      <c r="PP469" s="1"/>
      <c r="PQ469" s="1"/>
      <c r="PR469" s="1"/>
      <c r="PS469" s="1"/>
      <c r="PT469" s="1"/>
      <c r="PU469" s="1"/>
      <c r="PV469" s="1"/>
      <c r="PW469" s="1"/>
      <c r="PX469" s="1"/>
      <c r="PY469" s="1"/>
      <c r="PZ469" s="1"/>
      <c r="QA469" s="1"/>
      <c r="QB469" s="1"/>
      <c r="QC469" s="1"/>
      <c r="QD469" s="1"/>
      <c r="QE469" s="1"/>
      <c r="QF469" s="1"/>
      <c r="QG469" s="1"/>
      <c r="QH469" s="1"/>
      <c r="QI469" s="1"/>
      <c r="QJ469" s="1"/>
      <c r="QK469" s="1"/>
      <c r="QL469" s="1"/>
      <c r="QM469" s="1"/>
      <c r="QN469" s="1"/>
      <c r="QO469" s="1"/>
      <c r="QP469" s="1"/>
      <c r="QQ469" s="1"/>
      <c r="QR469" s="1"/>
      <c r="QS469" s="1"/>
      <c r="QT469" s="1"/>
      <c r="QU469" s="1"/>
      <c r="QV469" s="1"/>
    </row>
    <row r="470" spans="1:464" x14ac:dyDescent="0.35">
      <c r="A470" s="1"/>
      <c r="B470" s="1"/>
      <c r="C470" s="1"/>
      <c r="D470" s="1"/>
      <c r="E470" s="1"/>
      <c r="Q470" s="1"/>
      <c r="R470" s="1"/>
      <c r="W470" s="57"/>
      <c r="AH470" s="57"/>
      <c r="AI470" s="57"/>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1"/>
      <c r="MM470" s="1"/>
      <c r="MN470" s="1"/>
      <c r="MO470" s="1"/>
      <c r="MP470" s="1"/>
      <c r="MQ470" s="1"/>
      <c r="MR470" s="1"/>
      <c r="MS470" s="1"/>
      <c r="MT470" s="1"/>
      <c r="MU470" s="1"/>
      <c r="MV470" s="1"/>
      <c r="MW470" s="1"/>
      <c r="MX470" s="1"/>
      <c r="MY470" s="1"/>
      <c r="MZ470" s="1"/>
      <c r="NA470" s="1"/>
      <c r="NB470" s="1"/>
      <c r="NC470" s="1"/>
      <c r="ND470" s="1"/>
      <c r="NE470" s="1"/>
      <c r="NF470" s="1"/>
      <c r="NG470" s="1"/>
      <c r="NH470" s="1"/>
      <c r="NI470" s="1"/>
      <c r="NJ470" s="1"/>
      <c r="NK470" s="1"/>
      <c r="NL470" s="1"/>
      <c r="NM470" s="1"/>
      <c r="NN470" s="1"/>
      <c r="NO470" s="1"/>
      <c r="NP470" s="1"/>
      <c r="NQ470" s="1"/>
      <c r="NR470" s="1"/>
      <c r="NS470" s="1"/>
      <c r="NT470" s="1"/>
      <c r="NU470" s="1"/>
      <c r="NV470" s="1"/>
      <c r="NW470" s="1"/>
      <c r="NX470" s="1"/>
      <c r="NY470" s="1"/>
      <c r="NZ470" s="1"/>
      <c r="OA470" s="1"/>
      <c r="OB470" s="1"/>
      <c r="OC470" s="1"/>
      <c r="OD470" s="1"/>
      <c r="OE470" s="1"/>
      <c r="OF470" s="1"/>
      <c r="OG470" s="1"/>
      <c r="OH470" s="1"/>
      <c r="OI470" s="1"/>
      <c r="OJ470" s="1"/>
      <c r="OK470" s="1"/>
      <c r="OL470" s="1"/>
      <c r="OM470" s="1"/>
      <c r="ON470" s="1"/>
      <c r="OO470" s="1"/>
      <c r="OP470" s="1"/>
      <c r="OQ470" s="1"/>
      <c r="OR470" s="1"/>
      <c r="OS470" s="1"/>
      <c r="OT470" s="1"/>
      <c r="OU470" s="1"/>
      <c r="OV470" s="1"/>
      <c r="OW470" s="1"/>
      <c r="OX470" s="1"/>
      <c r="OY470" s="1"/>
      <c r="OZ470" s="1"/>
      <c r="PA470" s="1"/>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row>
    <row r="471" spans="1:464" x14ac:dyDescent="0.35">
      <c r="A471" s="1"/>
      <c r="B471" s="1"/>
      <c r="C471" s="1"/>
      <c r="D471" s="1"/>
      <c r="E471" s="1"/>
      <c r="Q471" s="1"/>
      <c r="R471" s="1"/>
      <c r="W471" s="57"/>
      <c r="AH471" s="57"/>
      <c r="AI471" s="57"/>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row>
    <row r="472" spans="1:464" x14ac:dyDescent="0.35">
      <c r="A472" s="1"/>
      <c r="B472" s="1"/>
      <c r="C472" s="1"/>
      <c r="D472" s="1"/>
      <c r="E472" s="1"/>
      <c r="Q472" s="1"/>
      <c r="R472" s="1"/>
      <c r="W472" s="57"/>
      <c r="AH472" s="57"/>
      <c r="AI472" s="57"/>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row>
    <row r="473" spans="1:464" x14ac:dyDescent="0.35">
      <c r="A473" s="1"/>
      <c r="B473" s="1"/>
      <c r="C473" s="1"/>
      <c r="D473" s="1"/>
      <c r="E473" s="1"/>
      <c r="Q473" s="1"/>
      <c r="R473" s="1"/>
      <c r="W473" s="57"/>
      <c r="AH473" s="57"/>
      <c r="AI473" s="57"/>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c r="ML473" s="1"/>
      <c r="MM473" s="1"/>
      <c r="MN473" s="1"/>
      <c r="MO473" s="1"/>
      <c r="MP473" s="1"/>
      <c r="MQ473" s="1"/>
      <c r="MR473" s="1"/>
      <c r="MS473" s="1"/>
      <c r="MT473" s="1"/>
      <c r="MU473" s="1"/>
      <c r="MV473" s="1"/>
      <c r="MW473" s="1"/>
      <c r="MX473" s="1"/>
      <c r="MY473" s="1"/>
      <c r="MZ473" s="1"/>
      <c r="NA473" s="1"/>
      <c r="NB473" s="1"/>
      <c r="NC473" s="1"/>
      <c r="ND473" s="1"/>
      <c r="NE473" s="1"/>
      <c r="NF473" s="1"/>
      <c r="NG473" s="1"/>
      <c r="NH473" s="1"/>
      <c r="NI473" s="1"/>
      <c r="NJ473" s="1"/>
      <c r="NK473" s="1"/>
      <c r="NL473" s="1"/>
      <c r="NM473" s="1"/>
      <c r="NN473" s="1"/>
      <c r="NO473" s="1"/>
      <c r="NP473" s="1"/>
      <c r="NQ473" s="1"/>
      <c r="NR473" s="1"/>
      <c r="NS473" s="1"/>
      <c r="NT473" s="1"/>
      <c r="NU473" s="1"/>
      <c r="NV473" s="1"/>
      <c r="NW473" s="1"/>
      <c r="NX473" s="1"/>
      <c r="NY473" s="1"/>
      <c r="NZ473" s="1"/>
      <c r="OA473" s="1"/>
      <c r="OB473" s="1"/>
      <c r="OC473" s="1"/>
      <c r="OD473" s="1"/>
      <c r="OE473" s="1"/>
      <c r="OF473" s="1"/>
      <c r="OG473" s="1"/>
      <c r="OH473" s="1"/>
      <c r="OI473" s="1"/>
      <c r="OJ473" s="1"/>
      <c r="OK473" s="1"/>
      <c r="OL473" s="1"/>
      <c r="OM473" s="1"/>
      <c r="ON473" s="1"/>
      <c r="OO473" s="1"/>
      <c r="OP473" s="1"/>
      <c r="OQ473" s="1"/>
      <c r="OR473" s="1"/>
      <c r="OS473" s="1"/>
      <c r="OT473" s="1"/>
      <c r="OU473" s="1"/>
      <c r="OV473" s="1"/>
      <c r="OW473" s="1"/>
      <c r="OX473" s="1"/>
      <c r="OY473" s="1"/>
      <c r="OZ473" s="1"/>
      <c r="PA473" s="1"/>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row>
    <row r="474" spans="1:464" x14ac:dyDescent="0.35">
      <c r="A474" s="1"/>
      <c r="B474" s="1"/>
      <c r="C474" s="1"/>
      <c r="D474" s="1"/>
      <c r="E474" s="1"/>
      <c r="Q474" s="1"/>
      <c r="R474" s="1"/>
      <c r="W474" s="57"/>
      <c r="AH474" s="57"/>
      <c r="AI474" s="57"/>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c r="ML474" s="1"/>
      <c r="MM474" s="1"/>
      <c r="MN474" s="1"/>
      <c r="MO474" s="1"/>
      <c r="MP474" s="1"/>
      <c r="MQ474" s="1"/>
      <c r="MR474" s="1"/>
      <c r="MS474" s="1"/>
      <c r="MT474" s="1"/>
      <c r="MU474" s="1"/>
      <c r="MV474" s="1"/>
      <c r="MW474" s="1"/>
      <c r="MX474" s="1"/>
      <c r="MY474" s="1"/>
      <c r="MZ474" s="1"/>
      <c r="NA474" s="1"/>
      <c r="NB474" s="1"/>
      <c r="NC474" s="1"/>
      <c r="ND474" s="1"/>
      <c r="NE474" s="1"/>
      <c r="NF474" s="1"/>
      <c r="NG474" s="1"/>
      <c r="NH474" s="1"/>
      <c r="NI474" s="1"/>
      <c r="NJ474" s="1"/>
      <c r="NK474" s="1"/>
      <c r="NL474" s="1"/>
      <c r="NM474" s="1"/>
      <c r="NN474" s="1"/>
      <c r="NO474" s="1"/>
      <c r="NP474" s="1"/>
      <c r="NQ474" s="1"/>
      <c r="NR474" s="1"/>
      <c r="NS474" s="1"/>
      <c r="NT474" s="1"/>
      <c r="NU474" s="1"/>
      <c r="NV474" s="1"/>
      <c r="NW474" s="1"/>
      <c r="NX474" s="1"/>
      <c r="NY474" s="1"/>
      <c r="NZ474" s="1"/>
      <c r="OA474" s="1"/>
      <c r="OB474" s="1"/>
      <c r="OC474" s="1"/>
      <c r="OD474" s="1"/>
      <c r="OE474" s="1"/>
      <c r="OF474" s="1"/>
      <c r="OG474" s="1"/>
      <c r="OH474" s="1"/>
      <c r="OI474" s="1"/>
      <c r="OJ474" s="1"/>
      <c r="OK474" s="1"/>
      <c r="OL474" s="1"/>
      <c r="OM474" s="1"/>
      <c r="ON474" s="1"/>
      <c r="OO474" s="1"/>
      <c r="OP474" s="1"/>
      <c r="OQ474" s="1"/>
      <c r="OR474" s="1"/>
      <c r="OS474" s="1"/>
      <c r="OT474" s="1"/>
      <c r="OU474" s="1"/>
      <c r="OV474" s="1"/>
      <c r="OW474" s="1"/>
      <c r="OX474" s="1"/>
      <c r="OY474" s="1"/>
      <c r="OZ474" s="1"/>
      <c r="PA474" s="1"/>
      <c r="PB474" s="1"/>
      <c r="PC474" s="1"/>
      <c r="PD474" s="1"/>
      <c r="PE474" s="1"/>
      <c r="PF474" s="1"/>
      <c r="PG474" s="1"/>
      <c r="PH474" s="1"/>
      <c r="PI474" s="1"/>
      <c r="PJ474" s="1"/>
      <c r="PK474" s="1"/>
      <c r="PL474" s="1"/>
      <c r="PM474" s="1"/>
      <c r="PN474" s="1"/>
      <c r="PO474" s="1"/>
      <c r="PP474" s="1"/>
      <c r="PQ474" s="1"/>
      <c r="PR474" s="1"/>
      <c r="PS474" s="1"/>
      <c r="PT474" s="1"/>
      <c r="PU474" s="1"/>
      <c r="PV474" s="1"/>
      <c r="PW474" s="1"/>
      <c r="PX474" s="1"/>
      <c r="PY474" s="1"/>
      <c r="PZ474" s="1"/>
      <c r="QA474" s="1"/>
      <c r="QB474" s="1"/>
      <c r="QC474" s="1"/>
      <c r="QD474" s="1"/>
      <c r="QE474" s="1"/>
      <c r="QF474" s="1"/>
      <c r="QG474" s="1"/>
      <c r="QH474" s="1"/>
      <c r="QI474" s="1"/>
      <c r="QJ474" s="1"/>
      <c r="QK474" s="1"/>
      <c r="QL474" s="1"/>
      <c r="QM474" s="1"/>
      <c r="QN474" s="1"/>
      <c r="QO474" s="1"/>
      <c r="QP474" s="1"/>
      <c r="QQ474" s="1"/>
      <c r="QR474" s="1"/>
      <c r="QS474" s="1"/>
      <c r="QT474" s="1"/>
      <c r="QU474" s="1"/>
      <c r="QV474" s="1"/>
    </row>
    <row r="475" spans="1:464" x14ac:dyDescent="0.35">
      <c r="A475" s="1"/>
      <c r="B475" s="1"/>
      <c r="C475" s="1"/>
      <c r="D475" s="1"/>
      <c r="E475" s="1"/>
      <c r="Q475" s="1"/>
      <c r="R475" s="1"/>
      <c r="W475" s="57"/>
      <c r="AH475" s="57"/>
      <c r="AI475" s="57"/>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c r="ML475" s="1"/>
      <c r="MM475" s="1"/>
      <c r="MN475" s="1"/>
      <c r="MO475" s="1"/>
      <c r="MP475" s="1"/>
      <c r="MQ475" s="1"/>
      <c r="MR475" s="1"/>
      <c r="MS475" s="1"/>
      <c r="MT475" s="1"/>
      <c r="MU475" s="1"/>
      <c r="MV475" s="1"/>
      <c r="MW475" s="1"/>
      <c r="MX475" s="1"/>
      <c r="MY475" s="1"/>
      <c r="MZ475" s="1"/>
      <c r="NA475" s="1"/>
      <c r="NB475" s="1"/>
      <c r="NC475" s="1"/>
      <c r="ND475" s="1"/>
      <c r="NE475" s="1"/>
      <c r="NF475" s="1"/>
      <c r="NG475" s="1"/>
      <c r="NH475" s="1"/>
      <c r="NI475" s="1"/>
      <c r="NJ475" s="1"/>
      <c r="NK475" s="1"/>
      <c r="NL475" s="1"/>
      <c r="NM475" s="1"/>
      <c r="NN475" s="1"/>
      <c r="NO475" s="1"/>
      <c r="NP475" s="1"/>
      <c r="NQ475" s="1"/>
      <c r="NR475" s="1"/>
      <c r="NS475" s="1"/>
      <c r="NT475" s="1"/>
      <c r="NU475" s="1"/>
      <c r="NV475" s="1"/>
      <c r="NW475" s="1"/>
      <c r="NX475" s="1"/>
      <c r="NY475" s="1"/>
      <c r="NZ475" s="1"/>
      <c r="OA475" s="1"/>
      <c r="OB475" s="1"/>
      <c r="OC475" s="1"/>
      <c r="OD475" s="1"/>
      <c r="OE475" s="1"/>
      <c r="OF475" s="1"/>
      <c r="OG475" s="1"/>
      <c r="OH475" s="1"/>
      <c r="OI475" s="1"/>
      <c r="OJ475" s="1"/>
      <c r="OK475" s="1"/>
      <c r="OL475" s="1"/>
      <c r="OM475" s="1"/>
      <c r="ON475" s="1"/>
      <c r="OO475" s="1"/>
      <c r="OP475" s="1"/>
      <c r="OQ475" s="1"/>
      <c r="OR475" s="1"/>
      <c r="OS475" s="1"/>
      <c r="OT475" s="1"/>
      <c r="OU475" s="1"/>
      <c r="OV475" s="1"/>
      <c r="OW475" s="1"/>
      <c r="OX475" s="1"/>
      <c r="OY475" s="1"/>
      <c r="OZ475" s="1"/>
      <c r="PA475" s="1"/>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row>
    <row r="476" spans="1:464" x14ac:dyDescent="0.35">
      <c r="A476" s="1"/>
      <c r="B476" s="1"/>
      <c r="C476" s="1"/>
      <c r="D476" s="1"/>
      <c r="E476" s="1"/>
      <c r="Q476" s="1"/>
      <c r="R476" s="1"/>
      <c r="W476" s="57"/>
      <c r="AH476" s="57"/>
      <c r="AI476" s="57"/>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c r="ML476" s="1"/>
      <c r="MM476" s="1"/>
      <c r="MN476" s="1"/>
      <c r="MO476" s="1"/>
      <c r="MP476" s="1"/>
      <c r="MQ476" s="1"/>
      <c r="MR476" s="1"/>
      <c r="MS476" s="1"/>
      <c r="MT476" s="1"/>
      <c r="MU476" s="1"/>
      <c r="MV476" s="1"/>
      <c r="MW476" s="1"/>
      <c r="MX476" s="1"/>
      <c r="MY476" s="1"/>
      <c r="MZ476" s="1"/>
      <c r="NA476" s="1"/>
      <c r="NB476" s="1"/>
      <c r="NC476" s="1"/>
      <c r="ND476" s="1"/>
      <c r="NE476" s="1"/>
      <c r="NF476" s="1"/>
      <c r="NG476" s="1"/>
      <c r="NH476" s="1"/>
      <c r="NI476" s="1"/>
      <c r="NJ476" s="1"/>
      <c r="NK476" s="1"/>
      <c r="NL476" s="1"/>
      <c r="NM476" s="1"/>
      <c r="NN476" s="1"/>
      <c r="NO476" s="1"/>
      <c r="NP476" s="1"/>
      <c r="NQ476" s="1"/>
      <c r="NR476" s="1"/>
      <c r="NS476" s="1"/>
      <c r="NT476" s="1"/>
      <c r="NU476" s="1"/>
      <c r="NV476" s="1"/>
      <c r="NW476" s="1"/>
      <c r="NX476" s="1"/>
      <c r="NY476" s="1"/>
      <c r="NZ476" s="1"/>
      <c r="OA476" s="1"/>
      <c r="OB476" s="1"/>
      <c r="OC476" s="1"/>
      <c r="OD476" s="1"/>
      <c r="OE476" s="1"/>
      <c r="OF476" s="1"/>
      <c r="OG476" s="1"/>
      <c r="OH476" s="1"/>
      <c r="OI476" s="1"/>
      <c r="OJ476" s="1"/>
      <c r="OK476" s="1"/>
      <c r="OL476" s="1"/>
      <c r="OM476" s="1"/>
      <c r="ON476" s="1"/>
      <c r="OO476" s="1"/>
      <c r="OP476" s="1"/>
      <c r="OQ476" s="1"/>
      <c r="OR476" s="1"/>
      <c r="OS476" s="1"/>
      <c r="OT476" s="1"/>
      <c r="OU476" s="1"/>
      <c r="OV476" s="1"/>
      <c r="OW476" s="1"/>
      <c r="OX476" s="1"/>
      <c r="OY476" s="1"/>
      <c r="OZ476" s="1"/>
      <c r="PA476" s="1"/>
      <c r="PB476" s="1"/>
      <c r="PC476" s="1"/>
      <c r="PD476" s="1"/>
      <c r="PE476" s="1"/>
      <c r="PF476" s="1"/>
      <c r="PG476" s="1"/>
      <c r="PH476" s="1"/>
      <c r="PI476" s="1"/>
      <c r="PJ476" s="1"/>
      <c r="PK476" s="1"/>
      <c r="PL476" s="1"/>
      <c r="PM476" s="1"/>
      <c r="PN476" s="1"/>
      <c r="PO476" s="1"/>
      <c r="PP476" s="1"/>
      <c r="PQ476" s="1"/>
      <c r="PR476" s="1"/>
      <c r="PS476" s="1"/>
      <c r="PT476" s="1"/>
      <c r="PU476" s="1"/>
      <c r="PV476" s="1"/>
      <c r="PW476" s="1"/>
      <c r="PX476" s="1"/>
      <c r="PY476" s="1"/>
      <c r="PZ476" s="1"/>
      <c r="QA476" s="1"/>
      <c r="QB476" s="1"/>
      <c r="QC476" s="1"/>
      <c r="QD476" s="1"/>
      <c r="QE476" s="1"/>
      <c r="QF476" s="1"/>
      <c r="QG476" s="1"/>
      <c r="QH476" s="1"/>
      <c r="QI476" s="1"/>
      <c r="QJ476" s="1"/>
      <c r="QK476" s="1"/>
      <c r="QL476" s="1"/>
      <c r="QM476" s="1"/>
      <c r="QN476" s="1"/>
      <c r="QO476" s="1"/>
      <c r="QP476" s="1"/>
      <c r="QQ476" s="1"/>
      <c r="QR476" s="1"/>
      <c r="QS476" s="1"/>
      <c r="QT476" s="1"/>
      <c r="QU476" s="1"/>
      <c r="QV476" s="1"/>
    </row>
    <row r="477" spans="1:464" x14ac:dyDescent="0.35">
      <c r="A477" s="1"/>
      <c r="B477" s="1"/>
      <c r="C477" s="1"/>
      <c r="D477" s="1"/>
      <c r="E477" s="1"/>
      <c r="Q477" s="1"/>
      <c r="R477" s="1"/>
      <c r="W477" s="57"/>
      <c r="AH477" s="57"/>
      <c r="AI477" s="57"/>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c r="ML477" s="1"/>
      <c r="MM477" s="1"/>
      <c r="MN477" s="1"/>
      <c r="MO477" s="1"/>
      <c r="MP477" s="1"/>
      <c r="MQ477" s="1"/>
      <c r="MR477" s="1"/>
      <c r="MS477" s="1"/>
      <c r="MT477" s="1"/>
      <c r="MU477" s="1"/>
      <c r="MV477" s="1"/>
      <c r="MW477" s="1"/>
      <c r="MX477" s="1"/>
      <c r="MY477" s="1"/>
      <c r="MZ477" s="1"/>
      <c r="NA477" s="1"/>
      <c r="NB477" s="1"/>
      <c r="NC477" s="1"/>
      <c r="ND477" s="1"/>
      <c r="NE477" s="1"/>
      <c r="NF477" s="1"/>
      <c r="NG477" s="1"/>
      <c r="NH477" s="1"/>
      <c r="NI477" s="1"/>
      <c r="NJ477" s="1"/>
      <c r="NK477" s="1"/>
      <c r="NL477" s="1"/>
      <c r="NM477" s="1"/>
      <c r="NN477" s="1"/>
      <c r="NO477" s="1"/>
      <c r="NP477" s="1"/>
      <c r="NQ477" s="1"/>
      <c r="NR477" s="1"/>
      <c r="NS477" s="1"/>
      <c r="NT477" s="1"/>
      <c r="NU477" s="1"/>
      <c r="NV477" s="1"/>
      <c r="NW477" s="1"/>
      <c r="NX477" s="1"/>
      <c r="NY477" s="1"/>
      <c r="NZ477" s="1"/>
      <c r="OA477" s="1"/>
      <c r="OB477" s="1"/>
      <c r="OC477" s="1"/>
      <c r="OD477" s="1"/>
      <c r="OE477" s="1"/>
      <c r="OF477" s="1"/>
      <c r="OG477" s="1"/>
      <c r="OH477" s="1"/>
      <c r="OI477" s="1"/>
      <c r="OJ477" s="1"/>
      <c r="OK477" s="1"/>
      <c r="OL477" s="1"/>
      <c r="OM477" s="1"/>
      <c r="ON477" s="1"/>
      <c r="OO477" s="1"/>
      <c r="OP477" s="1"/>
      <c r="OQ477" s="1"/>
      <c r="OR477" s="1"/>
      <c r="OS477" s="1"/>
      <c r="OT477" s="1"/>
      <c r="OU477" s="1"/>
      <c r="OV477" s="1"/>
      <c r="OW477" s="1"/>
      <c r="OX477" s="1"/>
      <c r="OY477" s="1"/>
      <c r="OZ477" s="1"/>
      <c r="PA477" s="1"/>
      <c r="PB477" s="1"/>
      <c r="PC477" s="1"/>
      <c r="PD477" s="1"/>
      <c r="PE477" s="1"/>
      <c r="PF477" s="1"/>
      <c r="PG477" s="1"/>
      <c r="PH477" s="1"/>
      <c r="PI477" s="1"/>
      <c r="PJ477" s="1"/>
      <c r="PK477" s="1"/>
      <c r="PL477" s="1"/>
      <c r="PM477" s="1"/>
      <c r="PN477" s="1"/>
      <c r="PO477" s="1"/>
      <c r="PP477" s="1"/>
      <c r="PQ477" s="1"/>
      <c r="PR477" s="1"/>
      <c r="PS477" s="1"/>
      <c r="PT477" s="1"/>
      <c r="PU477" s="1"/>
      <c r="PV477" s="1"/>
      <c r="PW477" s="1"/>
      <c r="PX477" s="1"/>
      <c r="PY477" s="1"/>
      <c r="PZ477" s="1"/>
      <c r="QA477" s="1"/>
      <c r="QB477" s="1"/>
      <c r="QC477" s="1"/>
      <c r="QD477" s="1"/>
      <c r="QE477" s="1"/>
      <c r="QF477" s="1"/>
      <c r="QG477" s="1"/>
      <c r="QH477" s="1"/>
      <c r="QI477" s="1"/>
      <c r="QJ477" s="1"/>
      <c r="QK477" s="1"/>
      <c r="QL477" s="1"/>
      <c r="QM477" s="1"/>
      <c r="QN477" s="1"/>
      <c r="QO477" s="1"/>
      <c r="QP477" s="1"/>
      <c r="QQ477" s="1"/>
      <c r="QR477" s="1"/>
      <c r="QS477" s="1"/>
      <c r="QT477" s="1"/>
      <c r="QU477" s="1"/>
      <c r="QV477" s="1"/>
    </row>
    <row r="478" spans="1:464" x14ac:dyDescent="0.35">
      <c r="A478" s="1"/>
      <c r="B478" s="1"/>
      <c r="C478" s="1"/>
      <c r="D478" s="1"/>
      <c r="E478" s="1"/>
      <c r="Q478" s="1"/>
      <c r="R478" s="1"/>
      <c r="W478" s="57"/>
      <c r="AH478" s="57"/>
      <c r="AI478" s="57"/>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row>
    <row r="479" spans="1:464" x14ac:dyDescent="0.35">
      <c r="A479" s="1"/>
      <c r="B479" s="1"/>
      <c r="C479" s="1"/>
      <c r="D479" s="1"/>
      <c r="E479" s="1"/>
      <c r="Q479" s="1"/>
      <c r="R479" s="1"/>
      <c r="W479" s="57"/>
      <c r="AH479" s="57"/>
      <c r="AI479" s="57"/>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row>
    <row r="480" spans="1:464" x14ac:dyDescent="0.35">
      <c r="A480" s="1"/>
      <c r="B480" s="1"/>
      <c r="C480" s="1"/>
      <c r="D480" s="1"/>
      <c r="E480" s="1"/>
      <c r="Q480" s="1"/>
      <c r="R480" s="1"/>
      <c r="W480" s="57"/>
      <c r="AH480" s="57"/>
      <c r="AI480" s="57"/>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row>
    <row r="481" spans="1:464" x14ac:dyDescent="0.35">
      <c r="A481" s="1"/>
      <c r="B481" s="1"/>
      <c r="C481" s="1"/>
      <c r="D481" s="1"/>
      <c r="E481" s="1"/>
      <c r="Q481" s="1"/>
      <c r="R481" s="1"/>
      <c r="W481" s="57"/>
      <c r="AH481" s="57"/>
      <c r="AI481" s="57"/>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c r="ML481" s="1"/>
      <c r="MM481" s="1"/>
      <c r="MN481" s="1"/>
      <c r="MO481" s="1"/>
      <c r="MP481" s="1"/>
      <c r="MQ481" s="1"/>
      <c r="MR481" s="1"/>
      <c r="MS481" s="1"/>
      <c r="MT481" s="1"/>
      <c r="MU481" s="1"/>
      <c r="MV481" s="1"/>
      <c r="MW481" s="1"/>
      <c r="MX481" s="1"/>
      <c r="MY481" s="1"/>
      <c r="MZ481" s="1"/>
      <c r="NA481" s="1"/>
      <c r="NB481" s="1"/>
      <c r="NC481" s="1"/>
      <c r="ND481" s="1"/>
      <c r="NE481" s="1"/>
      <c r="NF481" s="1"/>
      <c r="NG481" s="1"/>
      <c r="NH481" s="1"/>
      <c r="NI481" s="1"/>
      <c r="NJ481" s="1"/>
      <c r="NK481" s="1"/>
      <c r="NL481" s="1"/>
      <c r="NM481" s="1"/>
      <c r="NN481" s="1"/>
      <c r="NO481" s="1"/>
      <c r="NP481" s="1"/>
      <c r="NQ481" s="1"/>
      <c r="NR481" s="1"/>
      <c r="NS481" s="1"/>
      <c r="NT481" s="1"/>
      <c r="NU481" s="1"/>
      <c r="NV481" s="1"/>
      <c r="NW481" s="1"/>
      <c r="NX481" s="1"/>
      <c r="NY481" s="1"/>
      <c r="NZ481" s="1"/>
      <c r="OA481" s="1"/>
      <c r="OB481" s="1"/>
      <c r="OC481" s="1"/>
      <c r="OD481" s="1"/>
      <c r="OE481" s="1"/>
      <c r="OF481" s="1"/>
      <c r="OG481" s="1"/>
      <c r="OH481" s="1"/>
      <c r="OI481" s="1"/>
      <c r="OJ481" s="1"/>
      <c r="OK481" s="1"/>
      <c r="OL481" s="1"/>
      <c r="OM481" s="1"/>
      <c r="ON481" s="1"/>
      <c r="OO481" s="1"/>
      <c r="OP481" s="1"/>
      <c r="OQ481" s="1"/>
      <c r="OR481" s="1"/>
      <c r="OS481" s="1"/>
      <c r="OT481" s="1"/>
      <c r="OU481" s="1"/>
      <c r="OV481" s="1"/>
      <c r="OW481" s="1"/>
      <c r="OX481" s="1"/>
      <c r="OY481" s="1"/>
      <c r="OZ481" s="1"/>
      <c r="PA481" s="1"/>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row>
    <row r="482" spans="1:464" x14ac:dyDescent="0.35">
      <c r="A482" s="1"/>
      <c r="B482" s="1"/>
      <c r="C482" s="1"/>
      <c r="D482" s="1"/>
      <c r="E482" s="1"/>
      <c r="Q482" s="1"/>
      <c r="R482" s="1"/>
      <c r="W482" s="57"/>
      <c r="AH482" s="57"/>
      <c r="AI482" s="57"/>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row>
    <row r="483" spans="1:464" x14ac:dyDescent="0.35">
      <c r="A483" s="1"/>
      <c r="B483" s="1"/>
      <c r="C483" s="1"/>
      <c r="D483" s="1"/>
      <c r="E483" s="1"/>
      <c r="Q483" s="1"/>
      <c r="R483" s="1"/>
      <c r="W483" s="57"/>
      <c r="AH483" s="57"/>
      <c r="AI483" s="57"/>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row>
    <row r="484" spans="1:464" x14ac:dyDescent="0.35">
      <c r="A484" s="1"/>
      <c r="B484" s="1"/>
      <c r="C484" s="1"/>
      <c r="D484" s="1"/>
      <c r="E484" s="1"/>
      <c r="Q484" s="1"/>
      <c r="R484" s="1"/>
      <c r="W484" s="57"/>
      <c r="AH484" s="57"/>
      <c r="AI484" s="57"/>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c r="ML484" s="1"/>
      <c r="MM484" s="1"/>
      <c r="MN484" s="1"/>
      <c r="MO484" s="1"/>
      <c r="MP484" s="1"/>
      <c r="MQ484" s="1"/>
      <c r="MR484" s="1"/>
      <c r="MS484" s="1"/>
      <c r="MT484" s="1"/>
      <c r="MU484" s="1"/>
      <c r="MV484" s="1"/>
      <c r="MW484" s="1"/>
      <c r="MX484" s="1"/>
      <c r="MY484" s="1"/>
      <c r="MZ484" s="1"/>
      <c r="NA484" s="1"/>
      <c r="NB484" s="1"/>
      <c r="NC484" s="1"/>
      <c r="ND484" s="1"/>
      <c r="NE484" s="1"/>
      <c r="NF484" s="1"/>
      <c r="NG484" s="1"/>
      <c r="NH484" s="1"/>
      <c r="NI484" s="1"/>
      <c r="NJ484" s="1"/>
      <c r="NK484" s="1"/>
      <c r="NL484" s="1"/>
      <c r="NM484" s="1"/>
      <c r="NN484" s="1"/>
      <c r="NO484" s="1"/>
      <c r="NP484" s="1"/>
      <c r="NQ484" s="1"/>
      <c r="NR484" s="1"/>
      <c r="NS484" s="1"/>
      <c r="NT484" s="1"/>
      <c r="NU484" s="1"/>
      <c r="NV484" s="1"/>
      <c r="NW484" s="1"/>
      <c r="NX484" s="1"/>
      <c r="NY484" s="1"/>
      <c r="NZ484" s="1"/>
      <c r="OA484" s="1"/>
      <c r="OB484" s="1"/>
      <c r="OC484" s="1"/>
      <c r="OD484" s="1"/>
      <c r="OE484" s="1"/>
      <c r="OF484" s="1"/>
      <c r="OG484" s="1"/>
      <c r="OH484" s="1"/>
      <c r="OI484" s="1"/>
      <c r="OJ484" s="1"/>
      <c r="OK484" s="1"/>
      <c r="OL484" s="1"/>
      <c r="OM484" s="1"/>
      <c r="ON484" s="1"/>
      <c r="OO484" s="1"/>
      <c r="OP484" s="1"/>
      <c r="OQ484" s="1"/>
      <c r="OR484" s="1"/>
      <c r="OS484" s="1"/>
      <c r="OT484" s="1"/>
      <c r="OU484" s="1"/>
      <c r="OV484" s="1"/>
      <c r="OW484" s="1"/>
      <c r="OX484" s="1"/>
      <c r="OY484" s="1"/>
      <c r="OZ484" s="1"/>
      <c r="PA484" s="1"/>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row>
    <row r="485" spans="1:464" x14ac:dyDescent="0.35">
      <c r="A485" s="1"/>
      <c r="B485" s="1"/>
      <c r="C485" s="1"/>
      <c r="D485" s="1"/>
      <c r="E485" s="1"/>
      <c r="Q485" s="1"/>
      <c r="R485" s="1"/>
      <c r="W485" s="57"/>
      <c r="AH485" s="57"/>
      <c r="AI485" s="57"/>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c r="ML485" s="1"/>
      <c r="MM485" s="1"/>
      <c r="MN485" s="1"/>
      <c r="MO485" s="1"/>
      <c r="MP485" s="1"/>
      <c r="MQ485" s="1"/>
      <c r="MR485" s="1"/>
      <c r="MS485" s="1"/>
      <c r="MT485" s="1"/>
      <c r="MU485" s="1"/>
      <c r="MV485" s="1"/>
      <c r="MW485" s="1"/>
      <c r="MX485" s="1"/>
      <c r="MY485" s="1"/>
      <c r="MZ485" s="1"/>
      <c r="NA485" s="1"/>
      <c r="NB485" s="1"/>
      <c r="NC485" s="1"/>
      <c r="ND485" s="1"/>
      <c r="NE485" s="1"/>
      <c r="NF485" s="1"/>
      <c r="NG485" s="1"/>
      <c r="NH485" s="1"/>
      <c r="NI485" s="1"/>
      <c r="NJ485" s="1"/>
      <c r="NK485" s="1"/>
      <c r="NL485" s="1"/>
      <c r="NM485" s="1"/>
      <c r="NN485" s="1"/>
      <c r="NO485" s="1"/>
      <c r="NP485" s="1"/>
      <c r="NQ485" s="1"/>
      <c r="NR485" s="1"/>
      <c r="NS485" s="1"/>
      <c r="NT485" s="1"/>
      <c r="NU485" s="1"/>
      <c r="NV485" s="1"/>
      <c r="NW485" s="1"/>
      <c r="NX485" s="1"/>
      <c r="NY485" s="1"/>
      <c r="NZ485" s="1"/>
      <c r="OA485" s="1"/>
      <c r="OB485" s="1"/>
      <c r="OC485" s="1"/>
      <c r="OD485" s="1"/>
      <c r="OE485" s="1"/>
      <c r="OF485" s="1"/>
      <c r="OG485" s="1"/>
      <c r="OH485" s="1"/>
      <c r="OI485" s="1"/>
      <c r="OJ485" s="1"/>
      <c r="OK485" s="1"/>
      <c r="OL485" s="1"/>
      <c r="OM485" s="1"/>
      <c r="ON485" s="1"/>
      <c r="OO485" s="1"/>
      <c r="OP485" s="1"/>
      <c r="OQ485" s="1"/>
      <c r="OR485" s="1"/>
      <c r="OS485" s="1"/>
      <c r="OT485" s="1"/>
      <c r="OU485" s="1"/>
      <c r="OV485" s="1"/>
      <c r="OW485" s="1"/>
      <c r="OX485" s="1"/>
      <c r="OY485" s="1"/>
      <c r="OZ485" s="1"/>
      <c r="PA485" s="1"/>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row>
    <row r="486" spans="1:464" x14ac:dyDescent="0.35">
      <c r="A486" s="1"/>
      <c r="B486" s="1"/>
      <c r="C486" s="1"/>
      <c r="D486" s="1"/>
      <c r="E486" s="1"/>
      <c r="Q486" s="1"/>
      <c r="R486" s="1"/>
      <c r="W486" s="57"/>
      <c r="AH486" s="57"/>
      <c r="AI486" s="57"/>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row>
    <row r="487" spans="1:464" x14ac:dyDescent="0.35">
      <c r="A487" s="1"/>
      <c r="B487" s="1"/>
      <c r="C487" s="1"/>
      <c r="D487" s="1"/>
      <c r="E487" s="1"/>
      <c r="Q487" s="1"/>
      <c r="R487" s="1"/>
      <c r="W487" s="57"/>
      <c r="AH487" s="57"/>
      <c r="AI487" s="57"/>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row>
    <row r="488" spans="1:464" x14ac:dyDescent="0.35">
      <c r="A488" s="1"/>
      <c r="B488" s="1"/>
      <c r="C488" s="1"/>
      <c r="D488" s="1"/>
      <c r="E488" s="1"/>
      <c r="Q488" s="1"/>
      <c r="R488" s="1"/>
      <c r="W488" s="57"/>
      <c r="AH488" s="57"/>
      <c r="AI488" s="57"/>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row>
    <row r="489" spans="1:464" x14ac:dyDescent="0.35">
      <c r="A489" s="1"/>
      <c r="B489" s="1"/>
      <c r="C489" s="1"/>
      <c r="D489" s="1"/>
      <c r="E489" s="1"/>
      <c r="Q489" s="1"/>
      <c r="R489" s="1"/>
      <c r="W489" s="57"/>
      <c r="AH489" s="57"/>
      <c r="AI489" s="57"/>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row>
    <row r="490" spans="1:464" x14ac:dyDescent="0.35">
      <c r="A490" s="1"/>
      <c r="B490" s="1"/>
      <c r="C490" s="1"/>
      <c r="D490" s="1"/>
      <c r="E490" s="1"/>
      <c r="Q490" s="1"/>
      <c r="R490" s="1"/>
      <c r="W490" s="57"/>
      <c r="AH490" s="57"/>
      <c r="AI490" s="57"/>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row>
    <row r="491" spans="1:464" x14ac:dyDescent="0.35">
      <c r="A491" s="1"/>
      <c r="B491" s="1"/>
      <c r="C491" s="1"/>
      <c r="D491" s="1"/>
      <c r="E491" s="1"/>
      <c r="Q491" s="1"/>
      <c r="R491" s="1"/>
      <c r="W491" s="57"/>
      <c r="AH491" s="57"/>
      <c r="AI491" s="57"/>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row>
    <row r="492" spans="1:464" x14ac:dyDescent="0.35">
      <c r="A492" s="1"/>
      <c r="B492" s="1"/>
      <c r="C492" s="1"/>
      <c r="D492" s="1"/>
      <c r="E492" s="1"/>
      <c r="Q492" s="1"/>
      <c r="R492" s="1"/>
      <c r="W492" s="57"/>
      <c r="AH492" s="57"/>
      <c r="AI492" s="57"/>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c r="ML492" s="1"/>
      <c r="MM492" s="1"/>
      <c r="MN492" s="1"/>
      <c r="MO492" s="1"/>
      <c r="MP492" s="1"/>
      <c r="MQ492" s="1"/>
      <c r="MR492" s="1"/>
      <c r="MS492" s="1"/>
      <c r="MT492" s="1"/>
      <c r="MU492" s="1"/>
      <c r="MV492" s="1"/>
      <c r="MW492" s="1"/>
      <c r="MX492" s="1"/>
      <c r="MY492" s="1"/>
      <c r="MZ492" s="1"/>
      <c r="NA492" s="1"/>
      <c r="NB492" s="1"/>
      <c r="NC492" s="1"/>
      <c r="ND492" s="1"/>
      <c r="NE492" s="1"/>
      <c r="NF492" s="1"/>
      <c r="NG492" s="1"/>
      <c r="NH492" s="1"/>
      <c r="NI492" s="1"/>
      <c r="NJ492" s="1"/>
      <c r="NK492" s="1"/>
      <c r="NL492" s="1"/>
      <c r="NM492" s="1"/>
      <c r="NN492" s="1"/>
      <c r="NO492" s="1"/>
      <c r="NP492" s="1"/>
      <c r="NQ492" s="1"/>
      <c r="NR492" s="1"/>
      <c r="NS492" s="1"/>
      <c r="NT492" s="1"/>
      <c r="NU492" s="1"/>
      <c r="NV492" s="1"/>
      <c r="NW492" s="1"/>
      <c r="NX492" s="1"/>
      <c r="NY492" s="1"/>
      <c r="NZ492" s="1"/>
      <c r="OA492" s="1"/>
      <c r="OB492" s="1"/>
      <c r="OC492" s="1"/>
      <c r="OD492" s="1"/>
      <c r="OE492" s="1"/>
      <c r="OF492" s="1"/>
      <c r="OG492" s="1"/>
      <c r="OH492" s="1"/>
      <c r="OI492" s="1"/>
      <c r="OJ492" s="1"/>
      <c r="OK492" s="1"/>
      <c r="OL492" s="1"/>
      <c r="OM492" s="1"/>
      <c r="ON492" s="1"/>
      <c r="OO492" s="1"/>
      <c r="OP492" s="1"/>
      <c r="OQ492" s="1"/>
      <c r="OR492" s="1"/>
      <c r="OS492" s="1"/>
      <c r="OT492" s="1"/>
      <c r="OU492" s="1"/>
      <c r="OV492" s="1"/>
      <c r="OW492" s="1"/>
      <c r="OX492" s="1"/>
      <c r="OY492" s="1"/>
      <c r="OZ492" s="1"/>
      <c r="PA492" s="1"/>
      <c r="PB492" s="1"/>
      <c r="PC492" s="1"/>
      <c r="PD492" s="1"/>
      <c r="PE492" s="1"/>
      <c r="PF492" s="1"/>
      <c r="PG492" s="1"/>
      <c r="PH492" s="1"/>
      <c r="PI492" s="1"/>
      <c r="PJ492" s="1"/>
      <c r="PK492" s="1"/>
      <c r="PL492" s="1"/>
      <c r="PM492" s="1"/>
      <c r="PN492" s="1"/>
      <c r="PO492" s="1"/>
      <c r="PP492" s="1"/>
      <c r="PQ492" s="1"/>
      <c r="PR492" s="1"/>
      <c r="PS492" s="1"/>
      <c r="PT492" s="1"/>
      <c r="PU492" s="1"/>
      <c r="PV492" s="1"/>
      <c r="PW492" s="1"/>
      <c r="PX492" s="1"/>
      <c r="PY492" s="1"/>
      <c r="PZ492" s="1"/>
      <c r="QA492" s="1"/>
      <c r="QB492" s="1"/>
      <c r="QC492" s="1"/>
      <c r="QD492" s="1"/>
      <c r="QE492" s="1"/>
      <c r="QF492" s="1"/>
      <c r="QG492" s="1"/>
      <c r="QH492" s="1"/>
      <c r="QI492" s="1"/>
      <c r="QJ492" s="1"/>
      <c r="QK492" s="1"/>
      <c r="QL492" s="1"/>
      <c r="QM492" s="1"/>
      <c r="QN492" s="1"/>
      <c r="QO492" s="1"/>
      <c r="QP492" s="1"/>
      <c r="QQ492" s="1"/>
      <c r="QR492" s="1"/>
      <c r="QS492" s="1"/>
      <c r="QT492" s="1"/>
      <c r="QU492" s="1"/>
      <c r="QV492" s="1"/>
    </row>
    <row r="493" spans="1:464" x14ac:dyDescent="0.35">
      <c r="A493" s="1"/>
      <c r="B493" s="1"/>
      <c r="C493" s="1"/>
      <c r="D493" s="1"/>
      <c r="E493" s="1"/>
      <c r="Q493" s="1"/>
      <c r="R493" s="1"/>
      <c r="W493" s="57"/>
      <c r="AH493" s="57"/>
      <c r="AI493" s="57"/>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c r="ML493" s="1"/>
      <c r="MM493" s="1"/>
      <c r="MN493" s="1"/>
      <c r="MO493" s="1"/>
      <c r="MP493" s="1"/>
      <c r="MQ493" s="1"/>
      <c r="MR493" s="1"/>
      <c r="MS493" s="1"/>
      <c r="MT493" s="1"/>
      <c r="MU493" s="1"/>
      <c r="MV493" s="1"/>
      <c r="MW493" s="1"/>
      <c r="MX493" s="1"/>
      <c r="MY493" s="1"/>
      <c r="MZ493" s="1"/>
      <c r="NA493" s="1"/>
      <c r="NB493" s="1"/>
      <c r="NC493" s="1"/>
      <c r="ND493" s="1"/>
      <c r="NE493" s="1"/>
      <c r="NF493" s="1"/>
      <c r="NG493" s="1"/>
      <c r="NH493" s="1"/>
      <c r="NI493" s="1"/>
      <c r="NJ493" s="1"/>
      <c r="NK493" s="1"/>
      <c r="NL493" s="1"/>
      <c r="NM493" s="1"/>
      <c r="NN493" s="1"/>
      <c r="NO493" s="1"/>
      <c r="NP493" s="1"/>
      <c r="NQ493" s="1"/>
      <c r="NR493" s="1"/>
      <c r="NS493" s="1"/>
      <c r="NT493" s="1"/>
      <c r="NU493" s="1"/>
      <c r="NV493" s="1"/>
      <c r="NW493" s="1"/>
      <c r="NX493" s="1"/>
      <c r="NY493" s="1"/>
      <c r="NZ493" s="1"/>
      <c r="OA493" s="1"/>
      <c r="OB493" s="1"/>
      <c r="OC493" s="1"/>
      <c r="OD493" s="1"/>
      <c r="OE493" s="1"/>
      <c r="OF493" s="1"/>
      <c r="OG493" s="1"/>
      <c r="OH493" s="1"/>
      <c r="OI493" s="1"/>
      <c r="OJ493" s="1"/>
      <c r="OK493" s="1"/>
      <c r="OL493" s="1"/>
      <c r="OM493" s="1"/>
      <c r="ON493" s="1"/>
      <c r="OO493" s="1"/>
      <c r="OP493" s="1"/>
      <c r="OQ493" s="1"/>
      <c r="OR493" s="1"/>
      <c r="OS493" s="1"/>
      <c r="OT493" s="1"/>
      <c r="OU493" s="1"/>
      <c r="OV493" s="1"/>
      <c r="OW493" s="1"/>
      <c r="OX493" s="1"/>
      <c r="OY493" s="1"/>
      <c r="OZ493" s="1"/>
      <c r="PA493" s="1"/>
      <c r="PB493" s="1"/>
      <c r="PC493" s="1"/>
      <c r="PD493" s="1"/>
      <c r="PE493" s="1"/>
      <c r="PF493" s="1"/>
      <c r="PG493" s="1"/>
      <c r="PH493" s="1"/>
      <c r="PI493" s="1"/>
      <c r="PJ493" s="1"/>
      <c r="PK493" s="1"/>
      <c r="PL493" s="1"/>
      <c r="PM493" s="1"/>
      <c r="PN493" s="1"/>
      <c r="PO493" s="1"/>
      <c r="PP493" s="1"/>
      <c r="PQ493" s="1"/>
      <c r="PR493" s="1"/>
      <c r="PS493" s="1"/>
      <c r="PT493" s="1"/>
      <c r="PU493" s="1"/>
      <c r="PV493" s="1"/>
      <c r="PW493" s="1"/>
      <c r="PX493" s="1"/>
      <c r="PY493" s="1"/>
      <c r="PZ493" s="1"/>
      <c r="QA493" s="1"/>
      <c r="QB493" s="1"/>
      <c r="QC493" s="1"/>
      <c r="QD493" s="1"/>
      <c r="QE493" s="1"/>
      <c r="QF493" s="1"/>
      <c r="QG493" s="1"/>
      <c r="QH493" s="1"/>
      <c r="QI493" s="1"/>
      <c r="QJ493" s="1"/>
      <c r="QK493" s="1"/>
      <c r="QL493" s="1"/>
      <c r="QM493" s="1"/>
      <c r="QN493" s="1"/>
      <c r="QO493" s="1"/>
      <c r="QP493" s="1"/>
      <c r="QQ493" s="1"/>
      <c r="QR493" s="1"/>
      <c r="QS493" s="1"/>
      <c r="QT493" s="1"/>
      <c r="QU493" s="1"/>
      <c r="QV493" s="1"/>
    </row>
    <row r="494" spans="1:464" x14ac:dyDescent="0.35">
      <c r="A494" s="1"/>
      <c r="B494" s="1"/>
      <c r="C494" s="1"/>
      <c r="D494" s="1"/>
      <c r="E494" s="1"/>
      <c r="Q494" s="1"/>
      <c r="R494" s="1"/>
      <c r="W494" s="57"/>
      <c r="AH494" s="57"/>
      <c r="AI494" s="57"/>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row>
  </sheetData>
  <mergeCells count="64">
    <mergeCell ref="J22:M22"/>
    <mergeCell ref="N22:O22"/>
    <mergeCell ref="P22:Q22"/>
    <mergeCell ref="AH22:AI22"/>
    <mergeCell ref="AF22:AG22"/>
    <mergeCell ref="AD22:AE22"/>
    <mergeCell ref="AB22:AC22"/>
    <mergeCell ref="Z22:AA22"/>
    <mergeCell ref="X22:Y22"/>
    <mergeCell ref="V22:W22"/>
    <mergeCell ref="T22:U22"/>
    <mergeCell ref="R22:S22"/>
    <mergeCell ref="A32:E32"/>
    <mergeCell ref="A22:E22"/>
    <mergeCell ref="A23:E23"/>
    <mergeCell ref="A24:E24"/>
    <mergeCell ref="A38:E38"/>
    <mergeCell ref="A49:E49"/>
    <mergeCell ref="F22:I22"/>
    <mergeCell ref="A25:E25"/>
    <mergeCell ref="A26:E26"/>
    <mergeCell ref="A48:E48"/>
    <mergeCell ref="A28:E28"/>
    <mergeCell ref="A29:E29"/>
    <mergeCell ref="A30:E30"/>
    <mergeCell ref="A31:E31"/>
    <mergeCell ref="A33:E33"/>
    <mergeCell ref="A34:E34"/>
    <mergeCell ref="A35:E35"/>
    <mergeCell ref="A36:E36"/>
    <mergeCell ref="A27:E27"/>
    <mergeCell ref="A50:E50"/>
    <mergeCell ref="A43:E43"/>
    <mergeCell ref="A44:E44"/>
    <mergeCell ref="A45:E45"/>
    <mergeCell ref="A46:E46"/>
    <mergeCell ref="A47:E47"/>
    <mergeCell ref="A37:E37"/>
    <mergeCell ref="A39:E39"/>
    <mergeCell ref="A40:E40"/>
    <mergeCell ref="A41:E41"/>
    <mergeCell ref="A42:E42"/>
    <mergeCell ref="A7:E7"/>
    <mergeCell ref="A8:E8"/>
    <mergeCell ref="A9:E9"/>
    <mergeCell ref="A10:E10"/>
    <mergeCell ref="A11:E11"/>
    <mergeCell ref="A17:E17"/>
    <mergeCell ref="A18:E18"/>
    <mergeCell ref="A19:E19"/>
    <mergeCell ref="A20:E20"/>
    <mergeCell ref="A21:E21"/>
    <mergeCell ref="A12:E12"/>
    <mergeCell ref="A13:E13"/>
    <mergeCell ref="A14:E14"/>
    <mergeCell ref="A15:E15"/>
    <mergeCell ref="A16:E16"/>
    <mergeCell ref="A1:E1"/>
    <mergeCell ref="A2:E2"/>
    <mergeCell ref="A4:E4"/>
    <mergeCell ref="A5:E5"/>
    <mergeCell ref="A6:E6"/>
    <mergeCell ref="F1:O1"/>
    <mergeCell ref="P1:T1"/>
  </mergeCells>
  <pageMargins left="0.2" right="0.2" top="0.2" bottom="0.2" header="0.2" footer="0.2"/>
  <pageSetup paperSize="5" scale="68" orientation="landscape" r:id="rId1"/>
  <colBreaks count="1" manualBreakCount="1">
    <brk id="14" max="48"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Y10:AC29"/>
  <sheetViews>
    <sheetView topLeftCell="A10" zoomScale="75" zoomScaleNormal="75" workbookViewId="0"/>
  </sheetViews>
  <sheetFormatPr defaultRowHeight="14.5" x14ac:dyDescent="0.35"/>
  <sheetData>
    <row r="10" spans="25:29" ht="15" thickBot="1" x14ac:dyDescent="0.4"/>
    <row r="11" spans="25:29" x14ac:dyDescent="0.35">
      <c r="Y11" s="36" t="s">
        <v>74</v>
      </c>
      <c r="Z11" s="37"/>
      <c r="AA11" s="37"/>
      <c r="AB11" s="37"/>
      <c r="AC11" s="38"/>
    </row>
    <row r="12" spans="25:29" x14ac:dyDescent="0.35">
      <c r="Y12" s="4" t="s">
        <v>75</v>
      </c>
      <c r="Z12" s="5"/>
      <c r="AA12" s="5"/>
      <c r="AB12" s="5"/>
      <c r="AC12" s="39"/>
    </row>
    <row r="13" spans="25:29" x14ac:dyDescent="0.35">
      <c r="Y13" s="4"/>
      <c r="Z13" s="5"/>
      <c r="AA13" s="5"/>
      <c r="AB13" s="5"/>
      <c r="AC13" s="39"/>
    </row>
    <row r="14" spans="25:29" x14ac:dyDescent="0.35">
      <c r="Y14" s="4" t="s">
        <v>76</v>
      </c>
      <c r="Z14" s="5"/>
      <c r="AA14" s="5"/>
      <c r="AB14" s="5"/>
      <c r="AC14" s="39"/>
    </row>
    <row r="15" spans="25:29" x14ac:dyDescent="0.35">
      <c r="Y15" s="4" t="s">
        <v>77</v>
      </c>
      <c r="Z15" s="5"/>
      <c r="AA15" s="5"/>
      <c r="AB15" s="5"/>
      <c r="AC15" s="39"/>
    </row>
    <row r="16" spans="25:29" ht="15" thickBot="1" x14ac:dyDescent="0.4">
      <c r="Y16" s="40" t="s">
        <v>78</v>
      </c>
      <c r="Z16" s="35"/>
      <c r="AA16" s="35"/>
      <c r="AB16" s="35"/>
      <c r="AC16" s="41"/>
    </row>
    <row r="18" spans="25:29" ht="15" thickBot="1" x14ac:dyDescent="0.4"/>
    <row r="19" spans="25:29" x14ac:dyDescent="0.35">
      <c r="Y19" s="42"/>
      <c r="Z19" s="37"/>
      <c r="AA19" s="37"/>
      <c r="AB19" s="37"/>
      <c r="AC19" s="38"/>
    </row>
    <row r="20" spans="25:29" x14ac:dyDescent="0.35">
      <c r="Y20" s="2"/>
      <c r="Z20" s="5"/>
      <c r="AA20" s="5"/>
      <c r="AB20" s="5"/>
      <c r="AC20" s="39"/>
    </row>
    <row r="21" spans="25:29" x14ac:dyDescent="0.35">
      <c r="Y21" s="2"/>
      <c r="Z21" s="5"/>
      <c r="AA21" s="5"/>
      <c r="AB21" s="5"/>
      <c r="AC21" s="39"/>
    </row>
    <row r="22" spans="25:29" x14ac:dyDescent="0.35">
      <c r="Y22" s="2"/>
      <c r="Z22" s="5"/>
      <c r="AA22" s="5"/>
      <c r="AB22" s="5"/>
      <c r="AC22" s="39"/>
    </row>
    <row r="23" spans="25:29" x14ac:dyDescent="0.35">
      <c r="Y23" s="2"/>
      <c r="Z23" s="5"/>
      <c r="AA23" s="5"/>
      <c r="AB23" s="5"/>
      <c r="AC23" s="39"/>
    </row>
    <row r="24" spans="25:29" x14ac:dyDescent="0.35">
      <c r="Y24" s="2"/>
      <c r="Z24" s="5"/>
      <c r="AA24" s="5"/>
      <c r="AB24" s="5"/>
      <c r="AC24" s="39"/>
    </row>
    <row r="25" spans="25:29" x14ac:dyDescent="0.35">
      <c r="Y25" s="2"/>
      <c r="Z25" s="5"/>
      <c r="AA25" s="5"/>
      <c r="AB25" s="5"/>
      <c r="AC25" s="39"/>
    </row>
    <row r="26" spans="25:29" ht="15" customHeight="1" x14ac:dyDescent="0.35">
      <c r="Y26" s="111" t="str">
        <f>"Bank Category: " &amp; INDEX(wksp!$A$2:$A$31,wksp!$A$1)</f>
        <v>Bank Category: SMB</v>
      </c>
      <c r="Z26" s="112"/>
      <c r="AA26" s="112"/>
      <c r="AB26" s="112"/>
      <c r="AC26" s="113"/>
    </row>
    <row r="27" spans="25:29" ht="15" customHeight="1" x14ac:dyDescent="0.35">
      <c r="Y27" s="111"/>
      <c r="Z27" s="112"/>
      <c r="AA27" s="112"/>
      <c r="AB27" s="112"/>
      <c r="AC27" s="113"/>
    </row>
    <row r="28" spans="25:29" x14ac:dyDescent="0.35">
      <c r="Y28" s="2"/>
      <c r="Z28" s="114" t="str">
        <f>"(n="&amp;INDEX(wksp!$B$2:$B$31,wksp!$A$1)&amp;")"</f>
        <v>(n=52)</v>
      </c>
      <c r="AA28" s="114"/>
      <c r="AB28" s="5"/>
      <c r="AC28" s="39"/>
    </row>
    <row r="29" spans="25:29" ht="15" thickBot="1" x14ac:dyDescent="0.4">
      <c r="Y29" s="43"/>
      <c r="Z29" s="115"/>
      <c r="AA29" s="115"/>
      <c r="AB29" s="35"/>
      <c r="AC29" s="41"/>
    </row>
  </sheetData>
  <mergeCells count="2">
    <mergeCell ref="Y26:AC27"/>
    <mergeCell ref="Z28:AA29"/>
  </mergeCells>
  <printOptions horizontalCentered="1" verticalCentered="1"/>
  <pageMargins left="0.2" right="0.2" top="0.25" bottom="0.25" header="0.05" footer="0.05"/>
  <pageSetup paperSize="5"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5" r:id="rId4" name="Spinner 3">
              <controlPr defaultSize="0" autoPict="0">
                <anchor moveWithCells="1" sizeWithCells="1">
                  <from>
                    <xdr:col>22</xdr:col>
                    <xdr:colOff>330200</xdr:colOff>
                    <xdr:row>2</xdr:row>
                    <xdr:rowOff>146050</xdr:rowOff>
                  </from>
                  <to>
                    <xdr:col>23</xdr:col>
                    <xdr:colOff>215900</xdr:colOff>
                    <xdr:row>5</xdr:row>
                    <xdr:rowOff>120650</xdr:rowOff>
                  </to>
                </anchor>
              </controlPr>
            </control>
          </mc:Choice>
        </mc:AlternateContent>
        <mc:AlternateContent xmlns:mc="http://schemas.openxmlformats.org/markup-compatibility/2006">
          <mc:Choice Requires="x14">
            <control shapeId="3076" r:id="rId5" name="Spinner 4">
              <controlPr defaultSize="0" autoPict="0">
                <anchor moveWithCells="1" sizeWithCells="1">
                  <from>
                    <xdr:col>10</xdr:col>
                    <xdr:colOff>311150</xdr:colOff>
                    <xdr:row>26</xdr:row>
                    <xdr:rowOff>63500</xdr:rowOff>
                  </from>
                  <to>
                    <xdr:col>11</xdr:col>
                    <xdr:colOff>215900</xdr:colOff>
                    <xdr:row>29</xdr:row>
                    <xdr:rowOff>25400</xdr:rowOff>
                  </to>
                </anchor>
              </controlPr>
            </control>
          </mc:Choice>
        </mc:AlternateContent>
        <mc:AlternateContent xmlns:mc="http://schemas.openxmlformats.org/markup-compatibility/2006">
          <mc:Choice Requires="x14">
            <control shapeId="3077" r:id="rId6" name="Spinner 5">
              <controlPr defaultSize="0" autoPict="0">
                <anchor moveWithCells="1" sizeWithCells="1">
                  <from>
                    <xdr:col>22</xdr:col>
                    <xdr:colOff>406400</xdr:colOff>
                    <xdr:row>26</xdr:row>
                    <xdr:rowOff>44450</xdr:rowOff>
                  </from>
                  <to>
                    <xdr:col>23</xdr:col>
                    <xdr:colOff>273050</xdr:colOff>
                    <xdr:row>29</xdr:row>
                    <xdr:rowOff>44450</xdr:rowOff>
                  </to>
                </anchor>
              </controlPr>
            </control>
          </mc:Choice>
        </mc:AlternateContent>
        <mc:AlternateContent xmlns:mc="http://schemas.openxmlformats.org/markup-compatibility/2006">
          <mc:Choice Requires="x14">
            <control shapeId="3078" r:id="rId7" name="Spinner 6">
              <controlPr defaultSize="0" autoPict="0">
                <anchor moveWithCells="1" sizeWithCells="1">
                  <from>
                    <xdr:col>10</xdr:col>
                    <xdr:colOff>336550</xdr:colOff>
                    <xdr:row>2</xdr:row>
                    <xdr:rowOff>82550</xdr:rowOff>
                  </from>
                  <to>
                    <xdr:col>11</xdr:col>
                    <xdr:colOff>254000</xdr:colOff>
                    <xdr:row>5</xdr:row>
                    <xdr:rowOff>146050</xdr:rowOff>
                  </to>
                </anchor>
              </controlPr>
            </control>
          </mc:Choice>
        </mc:AlternateContent>
        <mc:AlternateContent xmlns:mc="http://schemas.openxmlformats.org/markup-compatibility/2006">
          <mc:Choice Requires="x14">
            <control shapeId="3081" r:id="rId8" name="Spinner 9">
              <controlPr defaultSize="0" autoPict="0">
                <anchor moveWithCells="1" sizeWithCells="1">
                  <from>
                    <xdr:col>25</xdr:col>
                    <xdr:colOff>6350</xdr:colOff>
                    <xdr:row>19</xdr:row>
                    <xdr:rowOff>184150</xdr:rowOff>
                  </from>
                  <to>
                    <xdr:col>25</xdr:col>
                    <xdr:colOff>577850</xdr:colOff>
                    <xdr:row>24</xdr:row>
                    <xdr:rowOff>6350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40"/>
  <sheetViews>
    <sheetView workbookViewId="0">
      <selection activeCell="C14" sqref="C14"/>
    </sheetView>
  </sheetViews>
  <sheetFormatPr defaultRowHeight="14.5" x14ac:dyDescent="0.35"/>
  <cols>
    <col min="1" max="1" width="39.90625" style="5" customWidth="1"/>
    <col min="2" max="2" width="111" style="5" customWidth="1"/>
    <col min="257" max="257" width="39.90625" customWidth="1"/>
    <col min="258" max="258" width="111" customWidth="1"/>
    <col min="513" max="513" width="39.90625" customWidth="1"/>
    <col min="514" max="514" width="111" customWidth="1"/>
    <col min="769" max="769" width="39.90625" customWidth="1"/>
    <col min="770" max="770" width="111" customWidth="1"/>
    <col min="1025" max="1025" width="39.90625" customWidth="1"/>
    <col min="1026" max="1026" width="111" customWidth="1"/>
    <col min="1281" max="1281" width="39.90625" customWidth="1"/>
    <col min="1282" max="1282" width="111" customWidth="1"/>
    <col min="1537" max="1537" width="39.90625" customWidth="1"/>
    <col min="1538" max="1538" width="111" customWidth="1"/>
    <col min="1793" max="1793" width="39.90625" customWidth="1"/>
    <col min="1794" max="1794" width="111" customWidth="1"/>
    <col min="2049" max="2049" width="39.90625" customWidth="1"/>
    <col min="2050" max="2050" width="111" customWidth="1"/>
    <col min="2305" max="2305" width="39.90625" customWidth="1"/>
    <col min="2306" max="2306" width="111" customWidth="1"/>
    <col min="2561" max="2561" width="39.90625" customWidth="1"/>
    <col min="2562" max="2562" width="111" customWidth="1"/>
    <col min="2817" max="2817" width="39.90625" customWidth="1"/>
    <col min="2818" max="2818" width="111" customWidth="1"/>
    <col min="3073" max="3073" width="39.90625" customWidth="1"/>
    <col min="3074" max="3074" width="111" customWidth="1"/>
    <col min="3329" max="3329" width="39.90625" customWidth="1"/>
    <col min="3330" max="3330" width="111" customWidth="1"/>
    <col min="3585" max="3585" width="39.90625" customWidth="1"/>
    <col min="3586" max="3586" width="111" customWidth="1"/>
    <col min="3841" max="3841" width="39.90625" customWidth="1"/>
    <col min="3842" max="3842" width="111" customWidth="1"/>
    <col min="4097" max="4097" width="39.90625" customWidth="1"/>
    <col min="4098" max="4098" width="111" customWidth="1"/>
    <col min="4353" max="4353" width="39.90625" customWidth="1"/>
    <col min="4354" max="4354" width="111" customWidth="1"/>
    <col min="4609" max="4609" width="39.90625" customWidth="1"/>
    <col min="4610" max="4610" width="111" customWidth="1"/>
    <col min="4865" max="4865" width="39.90625" customWidth="1"/>
    <col min="4866" max="4866" width="111" customWidth="1"/>
    <col min="5121" max="5121" width="39.90625" customWidth="1"/>
    <col min="5122" max="5122" width="111" customWidth="1"/>
    <col min="5377" max="5377" width="39.90625" customWidth="1"/>
    <col min="5378" max="5378" width="111" customWidth="1"/>
    <col min="5633" max="5633" width="39.90625" customWidth="1"/>
    <col min="5634" max="5634" width="111" customWidth="1"/>
    <col min="5889" max="5889" width="39.90625" customWidth="1"/>
    <col min="5890" max="5890" width="111" customWidth="1"/>
    <col min="6145" max="6145" width="39.90625" customWidth="1"/>
    <col min="6146" max="6146" width="111" customWidth="1"/>
    <col min="6401" max="6401" width="39.90625" customWidth="1"/>
    <col min="6402" max="6402" width="111" customWidth="1"/>
    <col min="6657" max="6657" width="39.90625" customWidth="1"/>
    <col min="6658" max="6658" width="111" customWidth="1"/>
    <col min="6913" max="6913" width="39.90625" customWidth="1"/>
    <col min="6914" max="6914" width="111" customWidth="1"/>
    <col min="7169" max="7169" width="39.90625" customWidth="1"/>
    <col min="7170" max="7170" width="111" customWidth="1"/>
    <col min="7425" max="7425" width="39.90625" customWidth="1"/>
    <col min="7426" max="7426" width="111" customWidth="1"/>
    <col min="7681" max="7681" width="39.90625" customWidth="1"/>
    <col min="7682" max="7682" width="111" customWidth="1"/>
    <col min="7937" max="7937" width="39.90625" customWidth="1"/>
    <col min="7938" max="7938" width="111" customWidth="1"/>
    <col min="8193" max="8193" width="39.90625" customWidth="1"/>
    <col min="8194" max="8194" width="111" customWidth="1"/>
    <col min="8449" max="8449" width="39.90625" customWidth="1"/>
    <col min="8450" max="8450" width="111" customWidth="1"/>
    <col min="8705" max="8705" width="39.90625" customWidth="1"/>
    <col min="8706" max="8706" width="111" customWidth="1"/>
    <col min="8961" max="8961" width="39.90625" customWidth="1"/>
    <col min="8962" max="8962" width="111" customWidth="1"/>
    <col min="9217" max="9217" width="39.90625" customWidth="1"/>
    <col min="9218" max="9218" width="111" customWidth="1"/>
    <col min="9473" max="9473" width="39.90625" customWidth="1"/>
    <col min="9474" max="9474" width="111" customWidth="1"/>
    <col min="9729" max="9729" width="39.90625" customWidth="1"/>
    <col min="9730" max="9730" width="111" customWidth="1"/>
    <col min="9985" max="9985" width="39.90625" customWidth="1"/>
    <col min="9986" max="9986" width="111" customWidth="1"/>
    <col min="10241" max="10241" width="39.90625" customWidth="1"/>
    <col min="10242" max="10242" width="111" customWidth="1"/>
    <col min="10497" max="10497" width="39.90625" customWidth="1"/>
    <col min="10498" max="10498" width="111" customWidth="1"/>
    <col min="10753" max="10753" width="39.90625" customWidth="1"/>
    <col min="10754" max="10754" width="111" customWidth="1"/>
    <col min="11009" max="11009" width="39.90625" customWidth="1"/>
    <col min="11010" max="11010" width="111" customWidth="1"/>
    <col min="11265" max="11265" width="39.90625" customWidth="1"/>
    <col min="11266" max="11266" width="111" customWidth="1"/>
    <col min="11521" max="11521" width="39.90625" customWidth="1"/>
    <col min="11522" max="11522" width="111" customWidth="1"/>
    <col min="11777" max="11777" width="39.90625" customWidth="1"/>
    <col min="11778" max="11778" width="111" customWidth="1"/>
    <col min="12033" max="12033" width="39.90625" customWidth="1"/>
    <col min="12034" max="12034" width="111" customWidth="1"/>
    <col min="12289" max="12289" width="39.90625" customWidth="1"/>
    <col min="12290" max="12290" width="111" customWidth="1"/>
    <col min="12545" max="12545" width="39.90625" customWidth="1"/>
    <col min="12546" max="12546" width="111" customWidth="1"/>
    <col min="12801" max="12801" width="39.90625" customWidth="1"/>
    <col min="12802" max="12802" width="111" customWidth="1"/>
    <col min="13057" max="13057" width="39.90625" customWidth="1"/>
    <col min="13058" max="13058" width="111" customWidth="1"/>
    <col min="13313" max="13313" width="39.90625" customWidth="1"/>
    <col min="13314" max="13314" width="111" customWidth="1"/>
    <col min="13569" max="13569" width="39.90625" customWidth="1"/>
    <col min="13570" max="13570" width="111" customWidth="1"/>
    <col min="13825" max="13825" width="39.90625" customWidth="1"/>
    <col min="13826" max="13826" width="111" customWidth="1"/>
    <col min="14081" max="14081" width="39.90625" customWidth="1"/>
    <col min="14082" max="14082" width="111" customWidth="1"/>
    <col min="14337" max="14337" width="39.90625" customWidth="1"/>
    <col min="14338" max="14338" width="111" customWidth="1"/>
    <col min="14593" max="14593" width="39.90625" customWidth="1"/>
    <col min="14594" max="14594" width="111" customWidth="1"/>
    <col min="14849" max="14849" width="39.90625" customWidth="1"/>
    <col min="14850" max="14850" width="111" customWidth="1"/>
    <col min="15105" max="15105" width="39.90625" customWidth="1"/>
    <col min="15106" max="15106" width="111" customWidth="1"/>
    <col min="15361" max="15361" width="39.90625" customWidth="1"/>
    <col min="15362" max="15362" width="111" customWidth="1"/>
    <col min="15617" max="15617" width="39.90625" customWidth="1"/>
    <col min="15618" max="15618" width="111" customWidth="1"/>
    <col min="15873" max="15873" width="39.90625" customWidth="1"/>
    <col min="15874" max="15874" width="111" customWidth="1"/>
    <col min="16129" max="16129" width="39.90625" customWidth="1"/>
    <col min="16130" max="16130" width="111" customWidth="1"/>
  </cols>
  <sheetData>
    <row r="1" spans="1:10" x14ac:dyDescent="0.35">
      <c r="A1" s="44" t="s">
        <v>79</v>
      </c>
      <c r="B1" s="44" t="s">
        <v>115</v>
      </c>
    </row>
    <row r="2" spans="1:10" x14ac:dyDescent="0.35">
      <c r="A2" s="5" t="s">
        <v>26</v>
      </c>
      <c r="B2" s="5" t="s">
        <v>80</v>
      </c>
    </row>
    <row r="3" spans="1:10" x14ac:dyDescent="0.35">
      <c r="A3" s="5" t="s">
        <v>61</v>
      </c>
      <c r="B3" s="5" t="s">
        <v>81</v>
      </c>
    </row>
    <row r="4" spans="1:10" x14ac:dyDescent="0.35">
      <c r="B4" s="47" t="s">
        <v>82</v>
      </c>
    </row>
    <row r="5" spans="1:10" x14ac:dyDescent="0.35">
      <c r="B5" s="47" t="s">
        <v>83</v>
      </c>
    </row>
    <row r="6" spans="1:10" x14ac:dyDescent="0.35">
      <c r="B6" s="47" t="s">
        <v>84</v>
      </c>
    </row>
    <row r="7" spans="1:10" x14ac:dyDescent="0.35">
      <c r="A7" s="5" t="s">
        <v>38</v>
      </c>
      <c r="B7" s="5" t="s">
        <v>85</v>
      </c>
    </row>
    <row r="8" spans="1:10" x14ac:dyDescent="0.35">
      <c r="A8" s="5" t="s">
        <v>3</v>
      </c>
      <c r="B8" s="5" t="s">
        <v>86</v>
      </c>
    </row>
    <row r="9" spans="1:10" x14ac:dyDescent="0.35">
      <c r="A9" s="5" t="s">
        <v>44</v>
      </c>
      <c r="B9" s="5" t="s">
        <v>87</v>
      </c>
    </row>
    <row r="11" spans="1:10" ht="43.5" x14ac:dyDescent="0.35">
      <c r="A11" s="44" t="s">
        <v>15</v>
      </c>
      <c r="B11" s="48" t="s">
        <v>88</v>
      </c>
    </row>
    <row r="12" spans="1:10" x14ac:dyDescent="0.35">
      <c r="A12" s="5" t="s">
        <v>14</v>
      </c>
      <c r="B12" s="49" t="s">
        <v>89</v>
      </c>
    </row>
    <row r="13" spans="1:10" ht="29" x14ac:dyDescent="0.35">
      <c r="A13" s="31" t="s">
        <v>111</v>
      </c>
      <c r="B13" s="50" t="s">
        <v>90</v>
      </c>
      <c r="J13" s="45"/>
    </row>
    <row r="14" spans="1:10" ht="29" x14ac:dyDescent="0.35">
      <c r="A14" s="5" t="s">
        <v>62</v>
      </c>
      <c r="B14" s="51" t="s">
        <v>91</v>
      </c>
    </row>
    <row r="15" spans="1:10" x14ac:dyDescent="0.35">
      <c r="A15" s="5" t="s">
        <v>184</v>
      </c>
      <c r="B15" s="51" t="s">
        <v>185</v>
      </c>
    </row>
    <row r="17" spans="1:2" ht="43.5" x14ac:dyDescent="0.35">
      <c r="A17" s="44" t="s">
        <v>32</v>
      </c>
      <c r="B17" s="52" t="s">
        <v>92</v>
      </c>
    </row>
    <row r="18" spans="1:2" ht="43.5" x14ac:dyDescent="0.35">
      <c r="A18" s="5" t="s">
        <v>114</v>
      </c>
      <c r="B18" s="51" t="s">
        <v>130</v>
      </c>
    </row>
    <row r="19" spans="1:2" ht="43.5" x14ac:dyDescent="0.35">
      <c r="A19" s="5" t="s">
        <v>128</v>
      </c>
      <c r="B19" s="51" t="s">
        <v>129</v>
      </c>
    </row>
    <row r="20" spans="1:2" ht="58" x14ac:dyDescent="0.35">
      <c r="A20" s="5" t="s">
        <v>73</v>
      </c>
      <c r="B20" s="51" t="s">
        <v>127</v>
      </c>
    </row>
    <row r="21" spans="1:2" ht="29" x14ac:dyDescent="0.35">
      <c r="A21" s="5" t="s">
        <v>72</v>
      </c>
      <c r="B21" s="51" t="s">
        <v>93</v>
      </c>
    </row>
    <row r="22" spans="1:2" x14ac:dyDescent="0.35">
      <c r="A22" s="5" t="s">
        <v>67</v>
      </c>
      <c r="B22" s="49" t="s">
        <v>94</v>
      </c>
    </row>
    <row r="23" spans="1:2" x14ac:dyDescent="0.35">
      <c r="A23" s="5" t="s">
        <v>68</v>
      </c>
      <c r="B23" s="49" t="s">
        <v>95</v>
      </c>
    </row>
    <row r="24" spans="1:2" x14ac:dyDescent="0.35">
      <c r="A24" s="5" t="s">
        <v>69</v>
      </c>
      <c r="B24" s="49" t="s">
        <v>96</v>
      </c>
    </row>
    <row r="25" spans="1:2" x14ac:dyDescent="0.35">
      <c r="A25" s="5" t="s">
        <v>70</v>
      </c>
      <c r="B25" s="49" t="s">
        <v>97</v>
      </c>
    </row>
    <row r="26" spans="1:2" x14ac:dyDescent="0.35">
      <c r="A26" s="5" t="s">
        <v>71</v>
      </c>
      <c r="B26" s="49" t="s">
        <v>98</v>
      </c>
    </row>
    <row r="27" spans="1:2" x14ac:dyDescent="0.35">
      <c r="B27" s="49"/>
    </row>
    <row r="28" spans="1:2" ht="43.5" x14ac:dyDescent="0.35">
      <c r="A28" s="44" t="s">
        <v>16</v>
      </c>
      <c r="B28" s="52" t="s">
        <v>99</v>
      </c>
    </row>
    <row r="29" spans="1:2" x14ac:dyDescent="0.35">
      <c r="A29" s="5" t="s">
        <v>2</v>
      </c>
      <c r="B29" s="5" t="s">
        <v>100</v>
      </c>
    </row>
    <row r="30" spans="1:2" ht="29" x14ac:dyDescent="0.35">
      <c r="A30" s="5" t="s">
        <v>27</v>
      </c>
      <c r="B30" s="50" t="s">
        <v>101</v>
      </c>
    </row>
    <row r="31" spans="1:2" ht="29" x14ac:dyDescent="0.35">
      <c r="A31" s="5" t="s">
        <v>33</v>
      </c>
      <c r="B31" s="50" t="s">
        <v>102</v>
      </c>
    </row>
    <row r="32" spans="1:2" x14ac:dyDescent="0.35">
      <c r="A32" s="5" t="s">
        <v>63</v>
      </c>
      <c r="B32" s="5" t="s">
        <v>103</v>
      </c>
    </row>
    <row r="34" spans="1:2" ht="29" x14ac:dyDescent="0.35">
      <c r="A34" s="44" t="s">
        <v>18</v>
      </c>
      <c r="B34" s="52" t="s">
        <v>104</v>
      </c>
    </row>
    <row r="35" spans="1:2" ht="58" x14ac:dyDescent="0.35">
      <c r="A35" s="5" t="s">
        <v>34</v>
      </c>
      <c r="B35" s="51" t="s">
        <v>105</v>
      </c>
    </row>
    <row r="36" spans="1:2" ht="43.5" x14ac:dyDescent="0.35">
      <c r="A36" s="5" t="s">
        <v>35</v>
      </c>
      <c r="B36" s="50" t="s">
        <v>106</v>
      </c>
    </row>
    <row r="37" spans="1:2" ht="43.5" x14ac:dyDescent="0.35">
      <c r="A37" s="5" t="s">
        <v>36</v>
      </c>
      <c r="B37" s="51" t="s">
        <v>107</v>
      </c>
    </row>
    <row r="39" spans="1:2" x14ac:dyDescent="0.35">
      <c r="A39" s="44" t="s">
        <v>64</v>
      </c>
      <c r="B39" s="19"/>
    </row>
    <row r="40" spans="1:2" x14ac:dyDescent="0.35">
      <c r="A40" s="5" t="s">
        <v>112</v>
      </c>
      <c r="B40" s="5" t="s">
        <v>113</v>
      </c>
    </row>
  </sheetData>
  <pageMargins left="0.7" right="0.7" top="0.75" bottom="0.75" header="0.3" footer="0.3"/>
  <pageSetup scale="59"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G385"/>
  <sheetViews>
    <sheetView topLeftCell="P105" workbookViewId="0">
      <selection activeCell="B2" sqref="B2:B41"/>
    </sheetView>
  </sheetViews>
  <sheetFormatPr defaultRowHeight="14.5" x14ac:dyDescent="0.35"/>
  <cols>
    <col min="2" max="2" width="10.6328125" bestFit="1" customWidth="1"/>
    <col min="6" max="6" width="10.6328125" bestFit="1" customWidth="1"/>
    <col min="13" max="13" width="46" bestFit="1" customWidth="1"/>
    <col min="15" max="16" width="8.453125" style="1" customWidth="1"/>
    <col min="17" max="17" width="31" bestFit="1" customWidth="1"/>
    <col min="21" max="21" width="10.6328125" bestFit="1" customWidth="1"/>
    <col min="22" max="22" width="21.6328125" customWidth="1"/>
    <col min="28" max="28" width="10.6328125" bestFit="1" customWidth="1"/>
    <col min="29" max="30" width="16.90625" customWidth="1"/>
  </cols>
  <sheetData>
    <row r="1" spans="1:33" x14ac:dyDescent="0.35">
      <c r="A1" s="17">
        <v>1</v>
      </c>
      <c r="C1" s="17">
        <v>2</v>
      </c>
      <c r="E1" s="17">
        <v>1</v>
      </c>
      <c r="G1" s="17">
        <v>2</v>
      </c>
      <c r="I1" s="17">
        <v>1</v>
      </c>
      <c r="L1" s="28">
        <v>1</v>
      </c>
      <c r="M1" s="29" t="s">
        <v>14</v>
      </c>
      <c r="O1" s="1" t="s">
        <v>132</v>
      </c>
      <c r="P1" s="1" t="s">
        <v>133</v>
      </c>
      <c r="Q1" t="s">
        <v>134</v>
      </c>
      <c r="R1" t="s">
        <v>151</v>
      </c>
      <c r="V1" s="20" t="str">
        <f>"Capital:  " &amp;V2</f>
        <v>Capital:  Total Risk Based Capital Ratio</v>
      </c>
      <c r="W1" s="20" t="str">
        <f>"Capital:  " &amp;W2</f>
        <v>Capital:  Total Risk Based Capital Ratio</v>
      </c>
      <c r="X1" s="20" t="str">
        <f>"Capital:  " &amp;X2</f>
        <v>Capital:  Total Risk Based Capital Ratio</v>
      </c>
      <c r="Y1" s="24" t="str">
        <f>"Asset Quality:  " &amp;Y2</f>
        <v>Asset Quality:  ALLL / Nonaccrual Loans</v>
      </c>
      <c r="Z1" s="24" t="str">
        <f>"Asset Quality:  " &amp;Z2</f>
        <v>Asset Quality:  ALLL / Nonaccrual Loans</v>
      </c>
      <c r="AA1" s="24" t="str">
        <f>"Asset Quality:  " &amp;AA2</f>
        <v>Asset Quality:  ALLL / Nonaccrual Loans</v>
      </c>
      <c r="AB1" s="20" t="str">
        <f>"Earnings:  " &amp;AB2</f>
        <v>Earnings:  NIM</v>
      </c>
      <c r="AC1" s="20" t="str">
        <f>"Earnings:  " &amp;AC2</f>
        <v>Earnings:  NIM</v>
      </c>
      <c r="AD1" s="20" t="str">
        <f>"Earnings:  " &amp;AD2</f>
        <v>Earnings:  NIM</v>
      </c>
      <c r="AE1" s="24" t="str">
        <f>"Liquidity &amp; Misc:  " &amp;AE2</f>
        <v>Liquidity &amp; Misc:  Noncore Funding / Liab</v>
      </c>
      <c r="AF1" s="24" t="str">
        <f>"Liquidity &amp; Misc:  " &amp;AF2</f>
        <v>Liquidity &amp; Misc:  Noncore Funding / Liab</v>
      </c>
      <c r="AG1" s="24" t="str">
        <f>"Liquidity &amp; Misc:  " &amp;AG2</f>
        <v>Liquidity &amp; Misc:  Noncore Funding / Liab</v>
      </c>
    </row>
    <row r="2" spans="1:33" x14ac:dyDescent="0.35">
      <c r="A2" s="17" t="s">
        <v>10</v>
      </c>
      <c r="B2">
        <v>52</v>
      </c>
      <c r="C2" s="18" t="s">
        <v>14</v>
      </c>
      <c r="E2" s="18" t="s">
        <v>114</v>
      </c>
      <c r="G2" s="18" t="s">
        <v>2</v>
      </c>
      <c r="I2" s="18" t="s">
        <v>34</v>
      </c>
      <c r="L2" s="28">
        <v>2</v>
      </c>
      <c r="M2" s="29" t="s">
        <v>111</v>
      </c>
      <c r="O2" s="1">
        <v>880</v>
      </c>
      <c r="P2" s="1">
        <v>13740</v>
      </c>
      <c r="Q2" t="s">
        <v>135</v>
      </c>
      <c r="R2" t="s">
        <v>152</v>
      </c>
      <c r="V2" s="19" t="str">
        <f>INDEX($C2:$C4,$C$1)</f>
        <v>Total Risk Based Capital Ratio</v>
      </c>
      <c r="W2" s="19" t="str">
        <f>INDEX($C2:$C4,$C$1)</f>
        <v>Total Risk Based Capital Ratio</v>
      </c>
      <c r="X2" s="19" t="str">
        <f>INDEX($C2:$C4,$C$1)</f>
        <v>Total Risk Based Capital Ratio</v>
      </c>
      <c r="Y2" s="25" t="str">
        <f>INDEX($E2:$E11,$E$1)</f>
        <v>ALLL / Nonaccrual Loans</v>
      </c>
      <c r="Z2" s="25" t="str">
        <f>INDEX($E2:$E11,$E$1)</f>
        <v>ALLL / Nonaccrual Loans</v>
      </c>
      <c r="AA2" s="25" t="str">
        <f>INDEX($E2:$E11,$E$1)</f>
        <v>ALLL / Nonaccrual Loans</v>
      </c>
      <c r="AB2" s="19" t="str">
        <f>INDEX($G2:$G5,$G$1)</f>
        <v>NIM</v>
      </c>
      <c r="AC2" s="19" t="str">
        <f>INDEX($G2:$G5,$G$1)</f>
        <v>NIM</v>
      </c>
      <c r="AD2" s="19" t="str">
        <f>INDEX($G2:$G5,$G$1)</f>
        <v>NIM</v>
      </c>
      <c r="AE2" s="25" t="str">
        <f>INDEX($I2:$I6,$I$1)</f>
        <v>Noncore Funding / Liab</v>
      </c>
      <c r="AF2" s="25" t="str">
        <f>INDEX($I2:$I6,$I$1)</f>
        <v>Noncore Funding / Liab</v>
      </c>
      <c r="AG2" s="25" t="str">
        <f>INDEX($I2:$I6,$I$1)</f>
        <v>Noncore Funding / Liab</v>
      </c>
    </row>
    <row r="3" spans="1:33" x14ac:dyDescent="0.35">
      <c r="A3" s="17" t="s">
        <v>41</v>
      </c>
      <c r="B3">
        <v>531</v>
      </c>
      <c r="C3" s="18" t="s">
        <v>111</v>
      </c>
      <c r="E3" s="33" t="s">
        <v>131</v>
      </c>
      <c r="G3" s="18" t="s">
        <v>27</v>
      </c>
      <c r="I3" s="18" t="s">
        <v>35</v>
      </c>
      <c r="L3" s="28">
        <v>3</v>
      </c>
      <c r="M3" s="29" t="s">
        <v>62</v>
      </c>
      <c r="O3" s="1">
        <v>5140</v>
      </c>
      <c r="P3" s="1">
        <v>33540</v>
      </c>
      <c r="Q3" t="s">
        <v>136</v>
      </c>
      <c r="R3" t="s">
        <v>153</v>
      </c>
      <c r="V3" s="20" t="str">
        <f>INDEX($A$2:$A$31,$A$1)&amp;" Med"</f>
        <v>SMB Med</v>
      </c>
      <c r="W3" s="20" t="str">
        <f>INDEX($A$2:$A$31,$A$1)&amp;" 25th"</f>
        <v>SMB 25th</v>
      </c>
      <c r="X3" s="20" t="str">
        <f>INDEX($A$2:$A$31,$A$1)&amp;" 75th"</f>
        <v>SMB 75th</v>
      </c>
      <c r="Y3" s="24" t="str">
        <f>INDEX($A$2:$A$31,$A$1)&amp;" Med"</f>
        <v>SMB Med</v>
      </c>
      <c r="Z3" s="24" t="str">
        <f>INDEX($A$2:$A$31,$A$1)&amp;" 25th"</f>
        <v>SMB 25th</v>
      </c>
      <c r="AA3" s="24" t="str">
        <f>INDEX($A$2:$A$31,$A$1)&amp;" 75th"</f>
        <v>SMB 75th</v>
      </c>
      <c r="AB3" s="20" t="str">
        <f>INDEX($A$2:$A$31,$A$1)&amp;" Med"</f>
        <v>SMB Med</v>
      </c>
      <c r="AC3" s="20" t="str">
        <f>INDEX($A$2:$A$31,$A$1)&amp;" 25th"</f>
        <v>SMB 25th</v>
      </c>
      <c r="AD3" s="20" t="str">
        <f>INDEX($A$2:$A$31,$A$1)&amp;" 75th"</f>
        <v>SMB 75th</v>
      </c>
      <c r="AE3" s="24" t="str">
        <f>INDEX($A$2:$A$31,$A$1)&amp;" Med"</f>
        <v>SMB Med</v>
      </c>
      <c r="AF3" s="24" t="str">
        <f>INDEX($A$2:$A$31,$A$1)&amp;" 25th"</f>
        <v>SMB 25th</v>
      </c>
      <c r="AG3" s="24" t="str">
        <f>INDEX($A$2:$A$31,$A$1)&amp;" 75th"</f>
        <v>SMB 75th</v>
      </c>
    </row>
    <row r="4" spans="1:33" x14ac:dyDescent="0.35">
      <c r="A4" s="17" t="s">
        <v>187</v>
      </c>
      <c r="B4">
        <v>4868</v>
      </c>
      <c r="C4" s="18" t="s">
        <v>62</v>
      </c>
      <c r="E4" s="18" t="s">
        <v>66</v>
      </c>
      <c r="G4" s="18" t="s">
        <v>33</v>
      </c>
      <c r="I4" s="18" t="s">
        <v>36</v>
      </c>
      <c r="L4" s="28">
        <v>4</v>
      </c>
      <c r="M4" s="29" t="s">
        <v>114</v>
      </c>
      <c r="O4" s="1">
        <v>3040</v>
      </c>
      <c r="P4" s="1">
        <v>24500</v>
      </c>
      <c r="Q4" t="s">
        <v>137</v>
      </c>
      <c r="R4" t="s">
        <v>154</v>
      </c>
      <c r="V4" s="20">
        <f>HLOOKUP(V3,tsdata!$A:$DT,2,FALSE)</f>
        <v>6</v>
      </c>
      <c r="W4" s="20">
        <f>HLOOKUP(W3,tsdata!$A:$DT,2,FALSE)</f>
        <v>5</v>
      </c>
      <c r="X4" s="20">
        <f>HLOOKUP(X3,tsdata!$A:$DT,2,FALSE)</f>
        <v>7</v>
      </c>
      <c r="Y4" s="24">
        <f>HLOOKUP(Y3,tsdata!$A:$DT,2,FALSE)</f>
        <v>6</v>
      </c>
      <c r="Z4" s="24">
        <f>HLOOKUP(Z3,tsdata!$A:$DT,2,FALSE)</f>
        <v>5</v>
      </c>
      <c r="AA4" s="24">
        <f>HLOOKUP(AA3,tsdata!$A:$DT,2,FALSE)</f>
        <v>7</v>
      </c>
      <c r="AB4" s="20">
        <f>HLOOKUP(AB3,tsdata!$A:$DT,2,FALSE)</f>
        <v>6</v>
      </c>
      <c r="AC4" s="20">
        <f>HLOOKUP(AC3,tsdata!$A:$DT,2,FALSE)</f>
        <v>5</v>
      </c>
      <c r="AD4" s="20">
        <f>HLOOKUP(AD3,tsdata!$A:$DT,2,FALSE)</f>
        <v>7</v>
      </c>
      <c r="AE4" s="24">
        <f>HLOOKUP(AE3,tsdata!$A:$DT,2,FALSE)</f>
        <v>6</v>
      </c>
      <c r="AF4" s="24">
        <f>HLOOKUP(AF3,tsdata!$A:$DT,2,FALSE)</f>
        <v>5</v>
      </c>
      <c r="AG4" s="24">
        <f>HLOOKUP(AG3,tsdata!$A:$DT,2,FALSE)</f>
        <v>7</v>
      </c>
    </row>
    <row r="5" spans="1:33" x14ac:dyDescent="0.35">
      <c r="A5" s="17" t="s">
        <v>9</v>
      </c>
      <c r="B5">
        <v>17</v>
      </c>
      <c r="E5" s="18" t="s">
        <v>72</v>
      </c>
      <c r="G5" s="18" t="s">
        <v>63</v>
      </c>
      <c r="I5" s="18" t="s">
        <v>112</v>
      </c>
      <c r="L5" s="46">
        <v>5</v>
      </c>
      <c r="M5" s="29" t="s">
        <v>131</v>
      </c>
      <c r="O5" s="1">
        <v>2240</v>
      </c>
      <c r="P5" s="1">
        <v>20260</v>
      </c>
      <c r="Q5" t="s">
        <v>145</v>
      </c>
      <c r="R5" t="s">
        <v>162</v>
      </c>
      <c r="U5" s="26">
        <v>32963</v>
      </c>
      <c r="V5">
        <f>VLOOKUP(V$2&amp;"--"&amp;$U5,tsdata!$A:$DT,V$4,FALSE)</f>
        <v>0</v>
      </c>
      <c r="W5">
        <f>VLOOKUP(W$2&amp;"--"&amp;$U5,tsdata!$A:$DT,W$4,FALSE)</f>
        <v>0</v>
      </c>
      <c r="X5">
        <f>VLOOKUP(X$2&amp;"--"&amp;$U5,tsdata!$A:$DT,X$4,FALSE)</f>
        <v>0</v>
      </c>
      <c r="Y5">
        <f>VLOOKUP(Y$2&amp;"--"&amp;$U5,tsdata!$A:$DT,Y$4,FALSE)</f>
        <v>105.669748127126</v>
      </c>
      <c r="Z5">
        <f>VLOOKUP(Z$2&amp;"--"&amp;$U5,tsdata!$A:$DT,Z$4,FALSE)</f>
        <v>62.275487983597401</v>
      </c>
      <c r="AA5">
        <f>VLOOKUP(AA$2&amp;"--"&amp;$U5,tsdata!$A:$DT,AA$4,FALSE)</f>
        <v>341.77023265062599</v>
      </c>
      <c r="AB5" s="32">
        <f>VLOOKUP(AB$2&amp;"--"&amp;$U5,tsdata!$A:$DT,AB$4,FALSE)</f>
        <v>4.74</v>
      </c>
      <c r="AC5">
        <f>VLOOKUP(AC$2&amp;"--"&amp;$U5,tsdata!$A:$DT,AC$4,FALSE)</f>
        <v>4.0199999999999996</v>
      </c>
      <c r="AD5">
        <f>VLOOKUP(AD$2&amp;"--"&amp;$U5,tsdata!$A:$DT,AD$4,FALSE)</f>
        <v>5.36</v>
      </c>
      <c r="AE5">
        <f>VLOOKUP(AE$2&amp;"--"&amp;$U5,tsdata!$A:$DT,AE$4,FALSE)</f>
        <v>7.3378745085008603</v>
      </c>
      <c r="AF5">
        <f>VLOOKUP(AF$2&amp;"--"&amp;$U5,tsdata!$A:$DT,AF$4,FALSE)</f>
        <v>4.80138528275537</v>
      </c>
      <c r="AG5">
        <f>VLOOKUP(AG$2&amp;"--"&amp;$U5,tsdata!$A:$DT,AG$4,FALSE)</f>
        <v>12.7254548290664</v>
      </c>
    </row>
    <row r="6" spans="1:33" x14ac:dyDescent="0.35">
      <c r="A6" s="17" t="s">
        <v>6</v>
      </c>
      <c r="B6">
        <v>286</v>
      </c>
      <c r="E6" s="18" t="s">
        <v>67</v>
      </c>
      <c r="I6" s="18" t="s">
        <v>282</v>
      </c>
      <c r="L6" s="28">
        <v>6</v>
      </c>
      <c r="M6" s="29" t="s">
        <v>66</v>
      </c>
      <c r="O6" s="1">
        <v>99999</v>
      </c>
      <c r="P6" s="1">
        <v>31860</v>
      </c>
      <c r="Q6" t="s">
        <v>138</v>
      </c>
      <c r="R6" t="s">
        <v>155</v>
      </c>
      <c r="U6" s="26">
        <v>33054</v>
      </c>
      <c r="V6">
        <f>VLOOKUP(V$2&amp;"--"&amp;$U6,tsdata!$A:$DT,V$4,FALSE)</f>
        <v>0</v>
      </c>
      <c r="W6">
        <f>VLOOKUP(W$2&amp;"--"&amp;$U6,tsdata!$A:$DT,W$4,FALSE)</f>
        <v>0</v>
      </c>
      <c r="X6">
        <f>VLOOKUP(X$2&amp;"--"&amp;$U6,tsdata!$A:$DT,X$4,FALSE)</f>
        <v>0</v>
      </c>
      <c r="Y6">
        <f>VLOOKUP(Y$2&amp;"--"&amp;$U6,tsdata!$A:$DT,Y$4,FALSE)</f>
        <v>129.39405709846599</v>
      </c>
      <c r="Z6">
        <f>VLOOKUP(Z$2&amp;"--"&amp;$U6,tsdata!$A:$DT,Z$4,FALSE)</f>
        <v>64.466366985657004</v>
      </c>
      <c r="AA6">
        <f>VLOOKUP(AA$2&amp;"--"&amp;$U6,tsdata!$A:$DT,AA$4,FALSE)</f>
        <v>309.07029478458099</v>
      </c>
      <c r="AB6" s="32">
        <f>VLOOKUP(AB$2&amp;"--"&amp;$U6,tsdata!$A:$DT,AB$4,FALSE)</f>
        <v>4.72</v>
      </c>
      <c r="AC6">
        <f>VLOOKUP(AC$2&amp;"--"&amp;$U6,tsdata!$A:$DT,AC$4,FALSE)</f>
        <v>4.0975000000000001</v>
      </c>
      <c r="AD6">
        <f>VLOOKUP(AD$2&amp;"--"&amp;$U6,tsdata!$A:$DT,AD$4,FALSE)</f>
        <v>5.4124999999999996</v>
      </c>
      <c r="AE6">
        <f>VLOOKUP(AE$2&amp;"--"&amp;$U6,tsdata!$A:$DT,AE$4,FALSE)</f>
        <v>7.6591269780145002</v>
      </c>
      <c r="AF6">
        <f>VLOOKUP(AF$2&amp;"--"&amp;$U6,tsdata!$A:$DT,AF$4,FALSE)</f>
        <v>5.3984144037661901</v>
      </c>
      <c r="AG6">
        <f>VLOOKUP(AG$2&amp;"--"&amp;$U6,tsdata!$A:$DT,AG$4,FALSE)</f>
        <v>12.484494812594299</v>
      </c>
    </row>
    <row r="7" spans="1:33" x14ac:dyDescent="0.35">
      <c r="A7" s="17" t="s">
        <v>4</v>
      </c>
      <c r="B7">
        <v>46</v>
      </c>
      <c r="E7" s="18" t="s">
        <v>68</v>
      </c>
      <c r="L7" s="28">
        <v>7</v>
      </c>
      <c r="M7" s="29" t="s">
        <v>72</v>
      </c>
      <c r="O7" s="1">
        <v>5120</v>
      </c>
      <c r="P7" s="1">
        <v>33460</v>
      </c>
      <c r="Q7" t="s">
        <v>139</v>
      </c>
      <c r="R7" t="s">
        <v>156</v>
      </c>
      <c r="U7" s="26">
        <v>33146</v>
      </c>
      <c r="V7">
        <f>VLOOKUP(V$2&amp;"--"&amp;$U7,tsdata!$A:$DT,V$4,FALSE)</f>
        <v>0</v>
      </c>
      <c r="W7">
        <f>VLOOKUP(W$2&amp;"--"&amp;$U7,tsdata!$A:$DT,W$4,FALSE)</f>
        <v>0</v>
      </c>
      <c r="X7">
        <f>VLOOKUP(X$2&amp;"--"&amp;$U7,tsdata!$A:$DT,X$4,FALSE)</f>
        <v>0</v>
      </c>
      <c r="Y7">
        <f>VLOOKUP(Y$2&amp;"--"&amp;$U7,tsdata!$A:$DT,Y$4,FALSE)</f>
        <v>133.20388349514599</v>
      </c>
      <c r="Z7">
        <f>VLOOKUP(Z$2&amp;"--"&amp;$U7,tsdata!$A:$DT,Z$4,FALSE)</f>
        <v>81.280333670374105</v>
      </c>
      <c r="AA7">
        <f>VLOOKUP(AA$2&amp;"--"&amp;$U7,tsdata!$A:$DT,AA$4,FALSE)</f>
        <v>236.12315818737801</v>
      </c>
      <c r="AB7" s="32">
        <f>VLOOKUP(AB$2&amp;"--"&amp;$U7,tsdata!$A:$DT,AB$4,FALSE)</f>
        <v>4.71</v>
      </c>
      <c r="AC7">
        <f>VLOOKUP(AC$2&amp;"--"&amp;$U7,tsdata!$A:$DT,AC$4,FALSE)</f>
        <v>4.03</v>
      </c>
      <c r="AD7">
        <f>VLOOKUP(AD$2&amp;"--"&amp;$U7,tsdata!$A:$DT,AD$4,FALSE)</f>
        <v>5.38</v>
      </c>
      <c r="AE7">
        <f>VLOOKUP(AE$2&amp;"--"&amp;$U7,tsdata!$A:$DT,AE$4,FALSE)</f>
        <v>7.7517881306785199</v>
      </c>
      <c r="AF7">
        <f>VLOOKUP(AF$2&amp;"--"&amp;$U7,tsdata!$A:$DT,AF$4,FALSE)</f>
        <v>4.8100113765642796</v>
      </c>
      <c r="AG7">
        <f>VLOOKUP(AG$2&amp;"--"&amp;$U7,tsdata!$A:$DT,AG$4,FALSE)</f>
        <v>12.253694581280801</v>
      </c>
    </row>
    <row r="8" spans="1:33" x14ac:dyDescent="0.35">
      <c r="A8" s="17" t="s">
        <v>5</v>
      </c>
      <c r="B8">
        <v>73</v>
      </c>
      <c r="E8" s="18" t="s">
        <v>69</v>
      </c>
      <c r="L8" s="28">
        <v>8</v>
      </c>
      <c r="M8" s="29" t="s">
        <v>67</v>
      </c>
      <c r="O8" s="1">
        <v>6820</v>
      </c>
      <c r="P8" s="1">
        <v>40340</v>
      </c>
      <c r="Q8" t="s">
        <v>140</v>
      </c>
      <c r="R8" t="s">
        <v>157</v>
      </c>
      <c r="U8" s="26">
        <v>33238</v>
      </c>
      <c r="V8">
        <f>VLOOKUP(V$2&amp;"--"&amp;$U8,tsdata!$A:$DT,V$4,FALSE)</f>
        <v>0</v>
      </c>
      <c r="W8">
        <f>VLOOKUP(W$2&amp;"--"&amp;$U8,tsdata!$A:$DT,W$4,FALSE)</f>
        <v>0</v>
      </c>
      <c r="X8">
        <f>VLOOKUP(X$2&amp;"--"&amp;$U8,tsdata!$A:$DT,X$4,FALSE)</f>
        <v>0</v>
      </c>
      <c r="Y8">
        <f>VLOOKUP(Y$2&amp;"--"&amp;$U8,tsdata!$A:$DT,Y$4,FALSE)</f>
        <v>148.291666666667</v>
      </c>
      <c r="Z8">
        <f>VLOOKUP(Z$2&amp;"--"&amp;$U8,tsdata!$A:$DT,Z$4,FALSE)</f>
        <v>83.934199253411705</v>
      </c>
      <c r="AA8">
        <f>VLOOKUP(AA$2&amp;"--"&amp;$U8,tsdata!$A:$DT,AA$4,FALSE)</f>
        <v>378.21337193644001</v>
      </c>
      <c r="AB8" s="32">
        <f>VLOOKUP(AB$2&amp;"--"&amp;$U8,tsdata!$A:$DT,AB$4,FALSE)</f>
        <v>4.62</v>
      </c>
      <c r="AC8">
        <f>VLOOKUP(AC$2&amp;"--"&amp;$U8,tsdata!$A:$DT,AC$4,FALSE)</f>
        <v>4.12</v>
      </c>
      <c r="AD8">
        <f>VLOOKUP(AD$2&amp;"--"&amp;$U8,tsdata!$A:$DT,AD$4,FALSE)</f>
        <v>5.41</v>
      </c>
      <c r="AE8">
        <f>VLOOKUP(AE$2&amp;"--"&amp;$U8,tsdata!$A:$DT,AE$4,FALSE)</f>
        <v>7.2811197141155501</v>
      </c>
      <c r="AF8">
        <f>VLOOKUP(AF$2&amp;"--"&amp;$U8,tsdata!$A:$DT,AF$4,FALSE)</f>
        <v>4.6239320023020003</v>
      </c>
      <c r="AG8">
        <f>VLOOKUP(AG$2&amp;"--"&amp;$U8,tsdata!$A:$DT,AG$4,FALSE)</f>
        <v>11.780741765183</v>
      </c>
    </row>
    <row r="9" spans="1:33" x14ac:dyDescent="0.35">
      <c r="A9" s="17" t="s">
        <v>7</v>
      </c>
      <c r="B9">
        <v>62</v>
      </c>
      <c r="E9" s="18" t="s">
        <v>70</v>
      </c>
      <c r="L9" s="28">
        <v>9</v>
      </c>
      <c r="M9" s="29" t="s">
        <v>68</v>
      </c>
      <c r="O9" s="1">
        <v>6980</v>
      </c>
      <c r="P9" s="1">
        <v>41060</v>
      </c>
      <c r="Q9" t="s">
        <v>141</v>
      </c>
      <c r="R9" t="s">
        <v>158</v>
      </c>
      <c r="U9" s="26">
        <v>33328</v>
      </c>
      <c r="V9">
        <f>VLOOKUP(V$2&amp;"--"&amp;$U9,tsdata!$A:$DT,V$4,FALSE)</f>
        <v>0</v>
      </c>
      <c r="W9">
        <f>VLOOKUP(W$2&amp;"--"&amp;$U9,tsdata!$A:$DT,W$4,FALSE)</f>
        <v>0</v>
      </c>
      <c r="X9">
        <f>VLOOKUP(X$2&amp;"--"&amp;$U9,tsdata!$A:$DT,X$4,FALSE)</f>
        <v>0</v>
      </c>
      <c r="Y9">
        <f>VLOOKUP(Y$2&amp;"--"&amp;$U9,tsdata!$A:$DT,Y$4,FALSE)</f>
        <v>131.58670597694999</v>
      </c>
      <c r="Z9">
        <f>VLOOKUP(Z$2&amp;"--"&amp;$U9,tsdata!$A:$DT,Z$4,FALSE)</f>
        <v>73.154727793696296</v>
      </c>
      <c r="AA9">
        <f>VLOOKUP(AA$2&amp;"--"&amp;$U9,tsdata!$A:$DT,AA$4,FALSE)</f>
        <v>262.13345864661699</v>
      </c>
      <c r="AB9" s="32">
        <f>VLOOKUP(AB$2&amp;"--"&amp;$U9,tsdata!$A:$DT,AB$4,FALSE)</f>
        <v>4.58</v>
      </c>
      <c r="AC9">
        <f>VLOOKUP(AC$2&amp;"--"&amp;$U9,tsdata!$A:$DT,AC$4,FALSE)</f>
        <v>3.98</v>
      </c>
      <c r="AD9">
        <f>VLOOKUP(AD$2&amp;"--"&amp;$U9,tsdata!$A:$DT,AD$4,FALSE)</f>
        <v>5.1524999999999999</v>
      </c>
      <c r="AE9">
        <f>VLOOKUP(AE$2&amp;"--"&amp;$U9,tsdata!$A:$DT,AE$4,FALSE)</f>
        <v>7.4749704276529201</v>
      </c>
      <c r="AF9">
        <f>VLOOKUP(AF$2&amp;"--"&amp;$U9,tsdata!$A:$DT,AF$4,FALSE)</f>
        <v>4.8418091589400403</v>
      </c>
      <c r="AG9">
        <f>VLOOKUP(AG$2&amp;"--"&amp;$U9,tsdata!$A:$DT,AG$4,FALSE)</f>
        <v>11.7925242440683</v>
      </c>
    </row>
    <row r="10" spans="1:33" x14ac:dyDescent="0.35">
      <c r="A10" s="17" t="s">
        <v>8</v>
      </c>
      <c r="B10">
        <v>46</v>
      </c>
      <c r="E10" s="18" t="s">
        <v>71</v>
      </c>
      <c r="L10" s="28">
        <v>10</v>
      </c>
      <c r="M10" s="29" t="s">
        <v>69</v>
      </c>
      <c r="O10" s="1">
        <v>1010</v>
      </c>
      <c r="P10" s="1">
        <v>13900</v>
      </c>
      <c r="Q10" t="s">
        <v>142</v>
      </c>
      <c r="R10" t="s">
        <v>159</v>
      </c>
      <c r="U10" s="26">
        <v>33419</v>
      </c>
      <c r="V10">
        <f>VLOOKUP(V$2&amp;"--"&amp;$U10,tsdata!$A:$DT,V$4,FALSE)</f>
        <v>0</v>
      </c>
      <c r="W10">
        <f>VLOOKUP(W$2&amp;"--"&amp;$U10,tsdata!$A:$DT,W$4,FALSE)</f>
        <v>0</v>
      </c>
      <c r="X10">
        <f>VLOOKUP(X$2&amp;"--"&amp;$U10,tsdata!$A:$DT,X$4,FALSE)</f>
        <v>0</v>
      </c>
      <c r="Y10">
        <f>VLOOKUP(Y$2&amp;"--"&amp;$U10,tsdata!$A:$DT,Y$4,FALSE)</f>
        <v>142.537736919759</v>
      </c>
      <c r="Z10">
        <f>VLOOKUP(Z$2&amp;"--"&amp;$U10,tsdata!$A:$DT,Z$4,FALSE)</f>
        <v>87.921797004991703</v>
      </c>
      <c r="AA10">
        <f>VLOOKUP(AA$2&amp;"--"&amp;$U10,tsdata!$A:$DT,AA$4,FALSE)</f>
        <v>355.10169491525397</v>
      </c>
      <c r="AB10" s="32">
        <f>VLOOKUP(AB$2&amp;"--"&amp;$U10,tsdata!$A:$DT,AB$4,FALSE)</f>
        <v>4.7149999999999999</v>
      </c>
      <c r="AC10">
        <f>VLOOKUP(AC$2&amp;"--"&amp;$U10,tsdata!$A:$DT,AC$4,FALSE)</f>
        <v>4.1624999999999996</v>
      </c>
      <c r="AD10">
        <f>VLOOKUP(AD$2&amp;"--"&amp;$U10,tsdata!$A:$DT,AD$4,FALSE)</f>
        <v>5.23</v>
      </c>
      <c r="AE10">
        <f>VLOOKUP(AE$2&amp;"--"&amp;$U10,tsdata!$A:$DT,AE$4,FALSE)</f>
        <v>7.3998780997915299</v>
      </c>
      <c r="AF10">
        <f>VLOOKUP(AF$2&amp;"--"&amp;$U10,tsdata!$A:$DT,AF$4,FALSE)</f>
        <v>4.5798001255817002</v>
      </c>
      <c r="AG10">
        <f>VLOOKUP(AG$2&amp;"--"&amp;$U10,tsdata!$A:$DT,AG$4,FALSE)</f>
        <v>11.245134972767801</v>
      </c>
    </row>
    <row r="11" spans="1:33" x14ac:dyDescent="0.35">
      <c r="A11" s="17" t="s">
        <v>122</v>
      </c>
      <c r="B11">
        <v>269</v>
      </c>
      <c r="E11" s="18" t="s">
        <v>281</v>
      </c>
      <c r="L11" s="28">
        <v>11</v>
      </c>
      <c r="M11" s="29" t="s">
        <v>70</v>
      </c>
      <c r="O11" s="1">
        <v>2985</v>
      </c>
      <c r="P11" s="1">
        <v>24220</v>
      </c>
      <c r="Q11" t="s">
        <v>143</v>
      </c>
      <c r="R11" t="s">
        <v>160</v>
      </c>
      <c r="U11" s="26">
        <v>33511</v>
      </c>
      <c r="V11">
        <f>VLOOKUP(V$2&amp;"--"&amp;$U11,tsdata!$A:$DT,V$4,FALSE)</f>
        <v>0</v>
      </c>
      <c r="W11">
        <f>VLOOKUP(W$2&amp;"--"&amp;$U11,tsdata!$A:$DT,W$4,FALSE)</f>
        <v>0</v>
      </c>
      <c r="X11">
        <f>VLOOKUP(X$2&amp;"--"&amp;$U11,tsdata!$A:$DT,X$4,FALSE)</f>
        <v>0</v>
      </c>
      <c r="Y11">
        <f>VLOOKUP(Y$2&amp;"--"&amp;$U11,tsdata!$A:$DT,Y$4,FALSE)</f>
        <v>200.546448087432</v>
      </c>
      <c r="Z11">
        <f>VLOOKUP(Z$2&amp;"--"&amp;$U11,tsdata!$A:$DT,Z$4,FALSE)</f>
        <v>101.014264793622</v>
      </c>
      <c r="AA11">
        <f>VLOOKUP(AA$2&amp;"--"&amp;$U11,tsdata!$A:$DT,AA$4,FALSE)</f>
        <v>435.597722960152</v>
      </c>
      <c r="AB11" s="32">
        <f>VLOOKUP(AB$2&amp;"--"&amp;$U11,tsdata!$A:$DT,AB$4,FALSE)</f>
        <v>4.75</v>
      </c>
      <c r="AC11">
        <f>VLOOKUP(AC$2&amp;"--"&amp;$U11,tsdata!$A:$DT,AC$4,FALSE)</f>
        <v>4.25</v>
      </c>
      <c r="AD11">
        <f>VLOOKUP(AD$2&amp;"--"&amp;$U11,tsdata!$A:$DT,AD$4,FALSE)</f>
        <v>5.24</v>
      </c>
      <c r="AE11">
        <f>VLOOKUP(AE$2&amp;"--"&amp;$U11,tsdata!$A:$DT,AE$4,FALSE)</f>
        <v>7.2954363490792602</v>
      </c>
      <c r="AF11">
        <f>VLOOKUP(AF$2&amp;"--"&amp;$U11,tsdata!$A:$DT,AF$4,FALSE)</f>
        <v>4.6682407183624903</v>
      </c>
      <c r="AG11">
        <f>VLOOKUP(AG$2&amp;"--"&amp;$U11,tsdata!$A:$DT,AG$4,FALSE)</f>
        <v>10.7456445993031</v>
      </c>
    </row>
    <row r="12" spans="1:33" x14ac:dyDescent="0.35">
      <c r="A12" s="17" t="s">
        <v>123</v>
      </c>
      <c r="B12">
        <v>191</v>
      </c>
      <c r="L12" s="28">
        <v>12</v>
      </c>
      <c r="M12" s="29" t="s">
        <v>71</v>
      </c>
      <c r="O12" s="1">
        <v>2520</v>
      </c>
      <c r="P12" s="1">
        <v>22020</v>
      </c>
      <c r="Q12" t="s">
        <v>144</v>
      </c>
      <c r="R12" t="s">
        <v>161</v>
      </c>
      <c r="U12" s="26">
        <v>33603</v>
      </c>
      <c r="V12">
        <f>VLOOKUP(V$2&amp;"--"&amp;$U12,tsdata!$A:$DT,V$4,FALSE)</f>
        <v>0</v>
      </c>
      <c r="W12">
        <f>VLOOKUP(W$2&amp;"--"&amp;$U12,tsdata!$A:$DT,W$4,FALSE)</f>
        <v>0</v>
      </c>
      <c r="X12">
        <f>VLOOKUP(X$2&amp;"--"&amp;$U12,tsdata!$A:$DT,X$4,FALSE)</f>
        <v>0</v>
      </c>
      <c r="Y12">
        <f>VLOOKUP(Y$2&amp;"--"&amp;$U12,tsdata!$A:$DT,Y$4,FALSE)</f>
        <v>286.45833333333297</v>
      </c>
      <c r="Z12">
        <f>VLOOKUP(Z$2&amp;"--"&amp;$U12,tsdata!$A:$DT,Z$4,FALSE)</f>
        <v>112.84148490857</v>
      </c>
      <c r="AA12">
        <f>VLOOKUP(AA$2&amp;"--"&amp;$U12,tsdata!$A:$DT,AA$4,FALSE)</f>
        <v>580.357142857143</v>
      </c>
      <c r="AB12" s="32">
        <f>VLOOKUP(AB$2&amp;"--"&amp;$U12,tsdata!$A:$DT,AB$4,FALSE)</f>
        <v>4.76</v>
      </c>
      <c r="AC12">
        <f>VLOOKUP(AC$2&amp;"--"&amp;$U12,tsdata!$A:$DT,AC$4,FALSE)</f>
        <v>4.2300000000000004</v>
      </c>
      <c r="AD12">
        <f>VLOOKUP(AD$2&amp;"--"&amp;$U12,tsdata!$A:$DT,AD$4,FALSE)</f>
        <v>5.2</v>
      </c>
      <c r="AE12">
        <f>VLOOKUP(AE$2&amp;"--"&amp;$U12,tsdata!$A:$DT,AE$4,FALSE)</f>
        <v>7.3267612479873598</v>
      </c>
      <c r="AF12">
        <f>VLOOKUP(AF$2&amp;"--"&amp;$U12,tsdata!$A:$DT,AF$4,FALSE)</f>
        <v>4.3440397520618799</v>
      </c>
      <c r="AG12">
        <f>VLOOKUP(AG$2&amp;"--"&amp;$U12,tsdata!$A:$DT,AG$4,FALSE)</f>
        <v>10.1638824485266</v>
      </c>
    </row>
    <row r="13" spans="1:33" x14ac:dyDescent="0.35">
      <c r="A13" s="17" t="s">
        <v>124</v>
      </c>
      <c r="B13">
        <v>125</v>
      </c>
      <c r="L13" s="28">
        <v>13</v>
      </c>
      <c r="M13" s="29" t="s">
        <v>281</v>
      </c>
      <c r="O13" s="1">
        <v>6660</v>
      </c>
      <c r="P13" s="1">
        <v>39660</v>
      </c>
      <c r="Q13" t="s">
        <v>146</v>
      </c>
      <c r="R13" t="s">
        <v>163</v>
      </c>
      <c r="U13" s="26">
        <v>33694</v>
      </c>
      <c r="V13">
        <f>VLOOKUP(V$2&amp;"--"&amp;$U13,tsdata!$A:$DT,V$4,FALSE)</f>
        <v>0</v>
      </c>
      <c r="W13">
        <f>VLOOKUP(W$2&amp;"--"&amp;$U13,tsdata!$A:$DT,W$4,FALSE)</f>
        <v>0</v>
      </c>
      <c r="X13">
        <f>VLOOKUP(X$2&amp;"--"&amp;$U13,tsdata!$A:$DT,X$4,FALSE)</f>
        <v>0</v>
      </c>
      <c r="Y13">
        <f>VLOOKUP(Y$2&amp;"--"&amp;$U13,tsdata!$A:$DT,Y$4,FALSE)</f>
        <v>184.571227741331</v>
      </c>
      <c r="Z13">
        <f>VLOOKUP(Z$2&amp;"--"&amp;$U13,tsdata!$A:$DT,Z$4,FALSE)</f>
        <v>105.73593073593101</v>
      </c>
      <c r="AA13">
        <f>VLOOKUP(AA$2&amp;"--"&amp;$U13,tsdata!$A:$DT,AA$4,FALSE)</f>
        <v>441.40245547760401</v>
      </c>
      <c r="AB13" s="32">
        <f>VLOOKUP(AB$2&amp;"--"&amp;$U13,tsdata!$A:$DT,AB$4,FALSE)</f>
        <v>4.7350000000000003</v>
      </c>
      <c r="AC13">
        <f>VLOOKUP(AC$2&amp;"--"&amp;$U13,tsdata!$A:$DT,AC$4,FALSE)</f>
        <v>4.1399999999999997</v>
      </c>
      <c r="AD13">
        <f>VLOOKUP(AD$2&amp;"--"&amp;$U13,tsdata!$A:$DT,AD$4,FALSE)</f>
        <v>5.1449999999999996</v>
      </c>
      <c r="AE13">
        <f>VLOOKUP(AE$2&amp;"--"&amp;$U13,tsdata!$A:$DT,AE$4,FALSE)</f>
        <v>6.8627303833040996</v>
      </c>
      <c r="AF13">
        <f>VLOOKUP(AF$2&amp;"--"&amp;$U13,tsdata!$A:$DT,AF$4,FALSE)</f>
        <v>4.3308163053326796</v>
      </c>
      <c r="AG13">
        <f>VLOOKUP(AG$2&amp;"--"&amp;$U13,tsdata!$A:$DT,AG$4,FALSE)</f>
        <v>9.9421767582549805</v>
      </c>
    </row>
    <row r="14" spans="1:33" x14ac:dyDescent="0.35">
      <c r="A14" s="17" t="s">
        <v>125</v>
      </c>
      <c r="B14">
        <v>48</v>
      </c>
      <c r="L14" s="28">
        <v>14</v>
      </c>
      <c r="M14" s="29" t="s">
        <v>2</v>
      </c>
      <c r="O14" s="1">
        <v>7720</v>
      </c>
      <c r="P14" s="1">
        <v>43580</v>
      </c>
      <c r="Q14" t="s">
        <v>147</v>
      </c>
      <c r="R14" t="s">
        <v>164</v>
      </c>
      <c r="U14" s="26">
        <v>33785</v>
      </c>
      <c r="V14">
        <f>VLOOKUP(V$2&amp;"--"&amp;$U14,tsdata!$A:$DT,V$4,FALSE)</f>
        <v>0</v>
      </c>
      <c r="W14">
        <f>VLOOKUP(W$2&amp;"--"&amp;$U14,tsdata!$A:$DT,W$4,FALSE)</f>
        <v>0</v>
      </c>
      <c r="X14">
        <f>VLOOKUP(X$2&amp;"--"&amp;$U14,tsdata!$A:$DT,X$4,FALSE)</f>
        <v>0</v>
      </c>
      <c r="Y14">
        <f>VLOOKUP(Y$2&amp;"--"&amp;$U14,tsdata!$A:$DT,Y$4,FALSE)</f>
        <v>199.45560913906201</v>
      </c>
      <c r="Z14">
        <f>VLOOKUP(Z$2&amp;"--"&amp;$U14,tsdata!$A:$DT,Z$4,FALSE)</f>
        <v>110.865362584488</v>
      </c>
      <c r="AA14">
        <f>VLOOKUP(AA$2&amp;"--"&amp;$U14,tsdata!$A:$DT,AA$4,FALSE)</f>
        <v>435.04201145340198</v>
      </c>
      <c r="AB14" s="32">
        <f>VLOOKUP(AB$2&amp;"--"&amp;$U14,tsdata!$A:$DT,AB$4,FALSE)</f>
        <v>4.8499999999999996</v>
      </c>
      <c r="AC14">
        <f>VLOOKUP(AC$2&amp;"--"&amp;$U14,tsdata!$A:$DT,AC$4,FALSE)</f>
        <v>4.3049999999999997</v>
      </c>
      <c r="AD14">
        <f>VLOOKUP(AD$2&amp;"--"&amp;$U14,tsdata!$A:$DT,AD$4,FALSE)</f>
        <v>5.28</v>
      </c>
      <c r="AE14">
        <f>VLOOKUP(AE$2&amp;"--"&amp;$U14,tsdata!$A:$DT,AE$4,FALSE)</f>
        <v>6.3776619662246299</v>
      </c>
      <c r="AF14">
        <f>VLOOKUP(AF$2&amp;"--"&amp;$U14,tsdata!$A:$DT,AF$4,FALSE)</f>
        <v>4.2878632672092998</v>
      </c>
      <c r="AG14">
        <f>VLOOKUP(AG$2&amp;"--"&amp;$U14,tsdata!$A:$DT,AG$4,FALSE)</f>
        <v>10.9403547837326</v>
      </c>
    </row>
    <row r="15" spans="1:33" x14ac:dyDescent="0.35">
      <c r="A15" s="17" t="s">
        <v>126</v>
      </c>
      <c r="B15">
        <v>51</v>
      </c>
      <c r="L15" s="28">
        <v>15</v>
      </c>
      <c r="M15" s="29" t="s">
        <v>27</v>
      </c>
      <c r="O15" s="1">
        <v>7760</v>
      </c>
      <c r="P15" s="1">
        <v>43620</v>
      </c>
      <c r="Q15" t="s">
        <v>148</v>
      </c>
      <c r="R15" t="s">
        <v>165</v>
      </c>
      <c r="U15" s="26">
        <v>33877</v>
      </c>
      <c r="V15">
        <f>VLOOKUP(V$2&amp;"--"&amp;$U15,tsdata!$A:$DT,V$4,FALSE)</f>
        <v>0</v>
      </c>
      <c r="W15">
        <f>VLOOKUP(W$2&amp;"--"&amp;$U15,tsdata!$A:$DT,W$4,FALSE)</f>
        <v>0</v>
      </c>
      <c r="X15">
        <f>VLOOKUP(X$2&amp;"--"&amp;$U15,tsdata!$A:$DT,X$4,FALSE)</f>
        <v>0</v>
      </c>
      <c r="Y15">
        <f>VLOOKUP(Y$2&amp;"--"&amp;$U15,tsdata!$A:$DT,Y$4,FALSE)</f>
        <v>233.06604894274199</v>
      </c>
      <c r="Z15">
        <f>VLOOKUP(Z$2&amp;"--"&amp;$U15,tsdata!$A:$DT,Z$4,FALSE)</f>
        <v>134.12534967738301</v>
      </c>
      <c r="AA15">
        <f>VLOOKUP(AA$2&amp;"--"&amp;$U15,tsdata!$A:$DT,AA$4,FALSE)</f>
        <v>577.10498960499001</v>
      </c>
      <c r="AB15" s="32">
        <f>VLOOKUP(AB$2&amp;"--"&amp;$U15,tsdata!$A:$DT,AB$4,FALSE)</f>
        <v>4.915</v>
      </c>
      <c r="AC15">
        <f>VLOOKUP(AC$2&amp;"--"&amp;$U15,tsdata!$A:$DT,AC$4,FALSE)</f>
        <v>4.3250000000000002</v>
      </c>
      <c r="AD15">
        <f>VLOOKUP(AD$2&amp;"--"&amp;$U15,tsdata!$A:$DT,AD$4,FALSE)</f>
        <v>5.44</v>
      </c>
      <c r="AE15">
        <f>VLOOKUP(AE$2&amp;"--"&amp;$U15,tsdata!$A:$DT,AE$4,FALSE)</f>
        <v>7.1142670950923099</v>
      </c>
      <c r="AF15">
        <f>VLOOKUP(AF$2&amp;"--"&amp;$U15,tsdata!$A:$DT,AF$4,FALSE)</f>
        <v>4.30960337417216</v>
      </c>
      <c r="AG15">
        <f>VLOOKUP(AG$2&amp;"--"&amp;$U15,tsdata!$A:$DT,AG$4,FALSE)</f>
        <v>10.7518830363703</v>
      </c>
    </row>
    <row r="16" spans="1:33" x14ac:dyDescent="0.35">
      <c r="A16" s="17" t="s">
        <v>152</v>
      </c>
      <c r="B16">
        <v>5</v>
      </c>
      <c r="L16" s="28">
        <v>16</v>
      </c>
      <c r="M16" s="29" t="s">
        <v>33</v>
      </c>
      <c r="O16" s="1">
        <v>3870</v>
      </c>
      <c r="P16" s="1">
        <v>29100</v>
      </c>
      <c r="Q16" t="s">
        <v>149</v>
      </c>
      <c r="R16" t="s">
        <v>166</v>
      </c>
      <c r="U16" s="26">
        <v>33969</v>
      </c>
      <c r="V16">
        <f>VLOOKUP(V$2&amp;"--"&amp;$U16,tsdata!$A:$DT,V$4,FALSE)</f>
        <v>0</v>
      </c>
      <c r="W16">
        <f>VLOOKUP(W$2&amp;"--"&amp;$U16,tsdata!$A:$DT,W$4,FALSE)</f>
        <v>0</v>
      </c>
      <c r="X16">
        <f>VLOOKUP(X$2&amp;"--"&amp;$U16,tsdata!$A:$DT,X$4,FALSE)</f>
        <v>0</v>
      </c>
      <c r="Y16">
        <f>VLOOKUP(Y$2&amp;"--"&amp;$U16,tsdata!$A:$DT,Y$4,FALSE)</f>
        <v>267.37588652482299</v>
      </c>
      <c r="Z16">
        <f>VLOOKUP(Z$2&amp;"--"&amp;$U16,tsdata!$A:$DT,Z$4,FALSE)</f>
        <v>118.32061068702301</v>
      </c>
      <c r="AA16">
        <f>VLOOKUP(AA$2&amp;"--"&amp;$U16,tsdata!$A:$DT,AA$4,FALSE)</f>
        <v>726.77165354330702</v>
      </c>
      <c r="AB16" s="32">
        <f>VLOOKUP(AB$2&amp;"--"&amp;$U16,tsdata!$A:$DT,AB$4,FALSE)</f>
        <v>4.9800000000000004</v>
      </c>
      <c r="AC16">
        <f>VLOOKUP(AC$2&amp;"--"&amp;$U16,tsdata!$A:$DT,AC$4,FALSE)</f>
        <v>4.3600000000000003</v>
      </c>
      <c r="AD16">
        <f>VLOOKUP(AD$2&amp;"--"&amp;$U16,tsdata!$A:$DT,AD$4,FALSE)</f>
        <v>5.48</v>
      </c>
      <c r="AE16">
        <f>VLOOKUP(AE$2&amp;"--"&amp;$U16,tsdata!$A:$DT,AE$4,FALSE)</f>
        <v>6.7746750016222901</v>
      </c>
      <c r="AF16">
        <f>VLOOKUP(AF$2&amp;"--"&amp;$U16,tsdata!$A:$DT,AF$4,FALSE)</f>
        <v>4.3597813152022296</v>
      </c>
      <c r="AG16">
        <f>VLOOKUP(AG$2&amp;"--"&amp;$U16,tsdata!$A:$DT,AG$4,FALSE)</f>
        <v>11.0141407708717</v>
      </c>
    </row>
    <row r="17" spans="1:33" x14ac:dyDescent="0.35">
      <c r="A17" s="17" t="s">
        <v>153</v>
      </c>
      <c r="B17">
        <v>3</v>
      </c>
      <c r="K17" s="5"/>
      <c r="L17" s="28">
        <v>17</v>
      </c>
      <c r="M17" s="29" t="s">
        <v>63</v>
      </c>
      <c r="O17" s="1">
        <v>2290</v>
      </c>
      <c r="P17" s="1">
        <v>20740</v>
      </c>
      <c r="Q17" t="s">
        <v>150</v>
      </c>
      <c r="R17" t="s">
        <v>167</v>
      </c>
      <c r="U17" s="26">
        <v>34059</v>
      </c>
      <c r="V17">
        <f>VLOOKUP(V$2&amp;"--"&amp;$U17,tsdata!$A:$DT,V$4,FALSE)</f>
        <v>0</v>
      </c>
      <c r="W17">
        <f>VLOOKUP(W$2&amp;"--"&amp;$U17,tsdata!$A:$DT,W$4,FALSE)</f>
        <v>0</v>
      </c>
      <c r="X17">
        <f>VLOOKUP(X$2&amp;"--"&amp;$U17,tsdata!$A:$DT,X$4,FALSE)</f>
        <v>0</v>
      </c>
      <c r="Y17">
        <f>VLOOKUP(Y$2&amp;"--"&amp;$U17,tsdata!$A:$DT,Y$4,FALSE)</f>
        <v>251.470588235294</v>
      </c>
      <c r="Z17">
        <f>VLOOKUP(Z$2&amp;"--"&amp;$U17,tsdata!$A:$DT,Z$4,FALSE)</f>
        <v>115.92592592592599</v>
      </c>
      <c r="AA17">
        <f>VLOOKUP(AA$2&amp;"--"&amp;$U17,tsdata!$A:$DT,AA$4,FALSE)</f>
        <v>619.45945945945903</v>
      </c>
      <c r="AB17" s="32">
        <f>VLOOKUP(AB$2&amp;"--"&amp;$U17,tsdata!$A:$DT,AB$4,FALSE)</f>
        <v>4.8150000000000004</v>
      </c>
      <c r="AC17">
        <f>VLOOKUP(AC$2&amp;"--"&amp;$U17,tsdata!$A:$DT,AC$4,FALSE)</f>
        <v>4.25</v>
      </c>
      <c r="AD17">
        <f>VLOOKUP(AD$2&amp;"--"&amp;$U17,tsdata!$A:$DT,AD$4,FALSE)</f>
        <v>5.2725</v>
      </c>
      <c r="AE17">
        <f>VLOOKUP(AE$2&amp;"--"&amp;$U17,tsdata!$A:$DT,AE$4,FALSE)</f>
        <v>6.6152599611596603</v>
      </c>
      <c r="AF17">
        <f>VLOOKUP(AF$2&amp;"--"&amp;$U17,tsdata!$A:$DT,AF$4,FALSE)</f>
        <v>4.4986442895448802</v>
      </c>
      <c r="AG17">
        <f>VLOOKUP(AG$2&amp;"--"&amp;$U17,tsdata!$A:$DT,AG$4,FALSE)</f>
        <v>11.130418042479899</v>
      </c>
    </row>
    <row r="18" spans="1:33" x14ac:dyDescent="0.35">
      <c r="A18" s="17" t="s">
        <v>154</v>
      </c>
      <c r="B18">
        <v>3</v>
      </c>
      <c r="L18" s="28">
        <v>18</v>
      </c>
      <c r="M18" s="29" t="s">
        <v>34</v>
      </c>
      <c r="U18" s="26">
        <v>34150</v>
      </c>
      <c r="V18">
        <f>VLOOKUP(V$2&amp;"--"&amp;$U18,tsdata!$A:$DT,V$4,FALSE)</f>
        <v>0</v>
      </c>
      <c r="W18">
        <f>VLOOKUP(W$2&amp;"--"&amp;$U18,tsdata!$A:$DT,W$4,FALSE)</f>
        <v>0</v>
      </c>
      <c r="X18">
        <f>VLOOKUP(X$2&amp;"--"&amp;$U18,tsdata!$A:$DT,X$4,FALSE)</f>
        <v>0</v>
      </c>
      <c r="Y18">
        <f>VLOOKUP(Y$2&amp;"--"&amp;$U18,tsdata!$A:$DT,Y$4,FALSE)</f>
        <v>296.70081210778898</v>
      </c>
      <c r="Z18">
        <f>VLOOKUP(Z$2&amp;"--"&amp;$U18,tsdata!$A:$DT,Z$4,FALSE)</f>
        <v>121.168459403192</v>
      </c>
      <c r="AA18">
        <f>VLOOKUP(AA$2&amp;"--"&amp;$U18,tsdata!$A:$DT,AA$4,FALSE)</f>
        <v>612.62626262626304</v>
      </c>
      <c r="AB18" s="32">
        <f>VLOOKUP(AB$2&amp;"--"&amp;$U18,tsdata!$A:$DT,AB$4,FALSE)</f>
        <v>4.7850000000000001</v>
      </c>
      <c r="AC18">
        <f>VLOOKUP(AC$2&amp;"--"&amp;$U18,tsdata!$A:$DT,AC$4,FALSE)</f>
        <v>4.3099999999999996</v>
      </c>
      <c r="AD18">
        <f>VLOOKUP(AD$2&amp;"--"&amp;$U18,tsdata!$A:$DT,AD$4,FALSE)</f>
        <v>5.31</v>
      </c>
      <c r="AE18">
        <f>VLOOKUP(AE$2&amp;"--"&amp;$U18,tsdata!$A:$DT,AE$4,FALSE)</f>
        <v>7.1547412481897403</v>
      </c>
      <c r="AF18">
        <f>VLOOKUP(AF$2&amp;"--"&amp;$U18,tsdata!$A:$DT,AF$4,FALSE)</f>
        <v>4.5898497031444103</v>
      </c>
      <c r="AG18">
        <f>VLOOKUP(AG$2&amp;"--"&amp;$U18,tsdata!$A:$DT,AG$4,FALSE)</f>
        <v>11.321635191963299</v>
      </c>
    </row>
    <row r="19" spans="1:33" x14ac:dyDescent="0.35">
      <c r="A19" s="17" t="s">
        <v>162</v>
      </c>
      <c r="B19">
        <v>14</v>
      </c>
      <c r="L19" s="28">
        <v>19</v>
      </c>
      <c r="M19" s="29" t="s">
        <v>35</v>
      </c>
      <c r="U19" s="26">
        <v>34242</v>
      </c>
      <c r="V19">
        <f>VLOOKUP(V$2&amp;"--"&amp;$U19,tsdata!$A:$DT,V$4,FALSE)</f>
        <v>0</v>
      </c>
      <c r="W19">
        <f>VLOOKUP(W$2&amp;"--"&amp;$U19,tsdata!$A:$DT,W$4,FALSE)</f>
        <v>0</v>
      </c>
      <c r="X19">
        <f>VLOOKUP(X$2&amp;"--"&amp;$U19,tsdata!$A:$DT,X$4,FALSE)</f>
        <v>0</v>
      </c>
      <c r="Y19">
        <f>VLOOKUP(Y$2&amp;"--"&amp;$U19,tsdata!$A:$DT,Y$4,FALSE)</f>
        <v>296.52045454545498</v>
      </c>
      <c r="Z19">
        <f>VLOOKUP(Z$2&amp;"--"&amp;$U19,tsdata!$A:$DT,Z$4,FALSE)</f>
        <v>131.53409090909099</v>
      </c>
      <c r="AA19">
        <f>VLOOKUP(AA$2&amp;"--"&amp;$U19,tsdata!$A:$DT,AA$4,FALSE)</f>
        <v>572.64429530201301</v>
      </c>
      <c r="AB19" s="32">
        <f>VLOOKUP(AB$2&amp;"--"&amp;$U19,tsdata!$A:$DT,AB$4,FALSE)</f>
        <v>4.8550000000000004</v>
      </c>
      <c r="AC19">
        <f>VLOOKUP(AC$2&amp;"--"&amp;$U19,tsdata!$A:$DT,AC$4,FALSE)</f>
        <v>4.38</v>
      </c>
      <c r="AD19">
        <f>VLOOKUP(AD$2&amp;"--"&amp;$U19,tsdata!$A:$DT,AD$4,FALSE)</f>
        <v>5.3925000000000001</v>
      </c>
      <c r="AE19">
        <f>VLOOKUP(AE$2&amp;"--"&amp;$U19,tsdata!$A:$DT,AE$4,FALSE)</f>
        <v>7.8036353956088602</v>
      </c>
      <c r="AF19">
        <f>VLOOKUP(AF$2&amp;"--"&amp;$U19,tsdata!$A:$DT,AF$4,FALSE)</f>
        <v>4.4788032601580996</v>
      </c>
      <c r="AG19">
        <f>VLOOKUP(AG$2&amp;"--"&amp;$U19,tsdata!$A:$DT,AG$4,FALSE)</f>
        <v>12.355097245369199</v>
      </c>
    </row>
    <row r="20" spans="1:33" x14ac:dyDescent="0.35">
      <c r="A20" s="17" t="s">
        <v>155</v>
      </c>
      <c r="B20">
        <v>7</v>
      </c>
      <c r="L20" s="28">
        <v>20</v>
      </c>
      <c r="M20" s="29" t="s">
        <v>36</v>
      </c>
      <c r="U20" s="26">
        <v>34334</v>
      </c>
      <c r="V20">
        <f>VLOOKUP(V$2&amp;"--"&amp;$U20,tsdata!$A:$DT,V$4,FALSE)</f>
        <v>0</v>
      </c>
      <c r="W20">
        <f>VLOOKUP(W$2&amp;"--"&amp;$U20,tsdata!$A:$DT,W$4,FALSE)</f>
        <v>0</v>
      </c>
      <c r="X20">
        <f>VLOOKUP(X$2&amp;"--"&amp;$U20,tsdata!$A:$DT,X$4,FALSE)</f>
        <v>0</v>
      </c>
      <c r="Y20">
        <f>VLOOKUP(Y$2&amp;"--"&amp;$U20,tsdata!$A:$DT,Y$4,FALSE)</f>
        <v>353.20272947391601</v>
      </c>
      <c r="Z20">
        <f>VLOOKUP(Z$2&amp;"--"&amp;$U20,tsdata!$A:$DT,Z$4,FALSE)</f>
        <v>139.16256157635499</v>
      </c>
      <c r="AA20">
        <f>VLOOKUP(AA$2&amp;"--"&amp;$U20,tsdata!$A:$DT,AA$4,FALSE)</f>
        <v>970.614035087719</v>
      </c>
      <c r="AB20" s="32">
        <f>VLOOKUP(AB$2&amp;"--"&amp;$U20,tsdata!$A:$DT,AB$4,FALSE)</f>
        <v>4.93</v>
      </c>
      <c r="AC20">
        <f>VLOOKUP(AC$2&amp;"--"&amp;$U20,tsdata!$A:$DT,AC$4,FALSE)</f>
        <v>4.3849999999999998</v>
      </c>
      <c r="AD20">
        <f>VLOOKUP(AD$2&amp;"--"&amp;$U20,tsdata!$A:$DT,AD$4,FALSE)</f>
        <v>5.3250000000000002</v>
      </c>
      <c r="AE20">
        <f>VLOOKUP(AE$2&amp;"--"&amp;$U20,tsdata!$A:$DT,AE$4,FALSE)</f>
        <v>7.1592475835892699</v>
      </c>
      <c r="AF20">
        <f>VLOOKUP(AF$2&amp;"--"&amp;$U20,tsdata!$A:$DT,AF$4,FALSE)</f>
        <v>4.4089465191687998</v>
      </c>
      <c r="AG20">
        <f>VLOOKUP(AG$2&amp;"--"&amp;$U20,tsdata!$A:$DT,AG$4,FALSE)</f>
        <v>10.7644820576103</v>
      </c>
    </row>
    <row r="21" spans="1:33" x14ac:dyDescent="0.35">
      <c r="A21" s="17" t="s">
        <v>156</v>
      </c>
      <c r="B21">
        <v>76</v>
      </c>
      <c r="L21" s="28">
        <v>21</v>
      </c>
      <c r="M21" s="29" t="s">
        <v>112</v>
      </c>
      <c r="U21" s="26">
        <v>34424</v>
      </c>
      <c r="V21">
        <f>VLOOKUP(V$2&amp;"--"&amp;$U21,tsdata!$A:$DT,V$4,FALSE)</f>
        <v>0</v>
      </c>
      <c r="W21">
        <f>VLOOKUP(W$2&amp;"--"&amp;$U21,tsdata!$A:$DT,W$4,FALSE)</f>
        <v>0</v>
      </c>
      <c r="X21">
        <f>VLOOKUP(X$2&amp;"--"&amp;$U21,tsdata!$A:$DT,X$4,FALSE)</f>
        <v>0</v>
      </c>
      <c r="Y21">
        <f>VLOOKUP(Y$2&amp;"--"&amp;$U21,tsdata!$A:$DT,Y$4,FALSE)</f>
        <v>323.465749936338</v>
      </c>
      <c r="Z21">
        <f>VLOOKUP(Z$2&amp;"--"&amp;$U21,tsdata!$A:$DT,Z$4,FALSE)</f>
        <v>165.99238660999299</v>
      </c>
      <c r="AA21">
        <f>VLOOKUP(AA$2&amp;"--"&amp;$U21,tsdata!$A:$DT,AA$4,FALSE)</f>
        <v>780.96849778703495</v>
      </c>
      <c r="AB21" s="32">
        <f>VLOOKUP(AB$2&amp;"--"&amp;$U21,tsdata!$A:$DT,AB$4,FALSE)</f>
        <v>4.68</v>
      </c>
      <c r="AC21">
        <f>VLOOKUP(AC$2&amp;"--"&amp;$U21,tsdata!$A:$DT,AC$4,FALSE)</f>
        <v>4.1725000000000003</v>
      </c>
      <c r="AD21">
        <f>VLOOKUP(AD$2&amp;"--"&amp;$U21,tsdata!$A:$DT,AD$4,FALSE)</f>
        <v>5.07</v>
      </c>
      <c r="AE21">
        <f>VLOOKUP(AE$2&amp;"--"&amp;$U21,tsdata!$A:$DT,AE$4,FALSE)</f>
        <v>7.6142278560096601</v>
      </c>
      <c r="AF21">
        <f>VLOOKUP(AF$2&amp;"--"&amp;$U21,tsdata!$A:$DT,AF$4,FALSE)</f>
        <v>4.5421163043465604</v>
      </c>
      <c r="AG21">
        <f>VLOOKUP(AG$2&amp;"--"&amp;$U21,tsdata!$A:$DT,AG$4,FALSE)</f>
        <v>11.6674875786344</v>
      </c>
    </row>
    <row r="22" spans="1:33" x14ac:dyDescent="0.35">
      <c r="A22" s="17" t="s">
        <v>157</v>
      </c>
      <c r="B22">
        <v>15</v>
      </c>
      <c r="L22" s="28">
        <v>22</v>
      </c>
      <c r="M22" s="76" t="s">
        <v>282</v>
      </c>
      <c r="U22" s="26">
        <v>34515</v>
      </c>
      <c r="V22">
        <f>VLOOKUP(V$2&amp;"--"&amp;$U22,tsdata!$A:$DT,V$4,FALSE)</f>
        <v>0</v>
      </c>
      <c r="W22">
        <f>VLOOKUP(W$2&amp;"--"&amp;$U22,tsdata!$A:$DT,W$4,FALSE)</f>
        <v>0</v>
      </c>
      <c r="X22">
        <f>VLOOKUP(X$2&amp;"--"&amp;$U22,tsdata!$A:$DT,X$4,FALSE)</f>
        <v>0</v>
      </c>
      <c r="Y22">
        <f>VLOOKUP(Y$2&amp;"--"&amp;$U22,tsdata!$A:$DT,Y$4,FALSE)</f>
        <v>340</v>
      </c>
      <c r="Z22">
        <f>VLOOKUP(Z$2&amp;"--"&amp;$U22,tsdata!$A:$DT,Z$4,FALSE)</f>
        <v>163.087527757217</v>
      </c>
      <c r="AA22">
        <f>VLOOKUP(AA$2&amp;"--"&amp;$U22,tsdata!$A:$DT,AA$4,FALSE)</f>
        <v>1284.1414611447201</v>
      </c>
      <c r="AB22" s="32">
        <f>VLOOKUP(AB$2&amp;"--"&amp;$U22,tsdata!$A:$DT,AB$4,FALSE)</f>
        <v>4.8250000000000002</v>
      </c>
      <c r="AC22">
        <f>VLOOKUP(AC$2&amp;"--"&amp;$U22,tsdata!$A:$DT,AC$4,FALSE)</f>
        <v>4.45</v>
      </c>
      <c r="AD22">
        <f>VLOOKUP(AD$2&amp;"--"&amp;$U22,tsdata!$A:$DT,AD$4,FALSE)</f>
        <v>5.18</v>
      </c>
      <c r="AE22">
        <f>VLOOKUP(AE$2&amp;"--"&amp;$U22,tsdata!$A:$DT,AE$4,FALSE)</f>
        <v>8.5984388666647096</v>
      </c>
      <c r="AF22">
        <f>VLOOKUP(AF$2&amp;"--"&amp;$U22,tsdata!$A:$DT,AF$4,FALSE)</f>
        <v>5.4993874202030097</v>
      </c>
      <c r="AG22">
        <f>VLOOKUP(AG$2&amp;"--"&amp;$U22,tsdata!$A:$DT,AG$4,FALSE)</f>
        <v>14.3306382066519</v>
      </c>
    </row>
    <row r="23" spans="1:33" x14ac:dyDescent="0.35">
      <c r="A23" s="17" t="s">
        <v>158</v>
      </c>
      <c r="B23">
        <v>16</v>
      </c>
      <c r="L23" s="28"/>
      <c r="M23" s="29"/>
      <c r="U23" s="26">
        <v>34607</v>
      </c>
      <c r="V23">
        <f>VLOOKUP(V$2&amp;"--"&amp;$U23,tsdata!$A:$DT,V$4,FALSE)</f>
        <v>0</v>
      </c>
      <c r="W23">
        <f>VLOOKUP(W$2&amp;"--"&amp;$U23,tsdata!$A:$DT,W$4,FALSE)</f>
        <v>0</v>
      </c>
      <c r="X23">
        <f>VLOOKUP(X$2&amp;"--"&amp;$U23,tsdata!$A:$DT,X$4,FALSE)</f>
        <v>0</v>
      </c>
      <c r="Y23">
        <f>VLOOKUP(Y$2&amp;"--"&amp;$U23,tsdata!$A:$DT,Y$4,FALSE)</f>
        <v>382.71786184829699</v>
      </c>
      <c r="Z23">
        <f>VLOOKUP(Z$2&amp;"--"&amp;$U23,tsdata!$A:$DT,Z$4,FALSE)</f>
        <v>209.55773501110301</v>
      </c>
      <c r="AA23">
        <f>VLOOKUP(AA$2&amp;"--"&amp;$U23,tsdata!$A:$DT,AA$4,FALSE)</f>
        <v>998.72159090909099</v>
      </c>
      <c r="AB23" s="32">
        <f>VLOOKUP(AB$2&amp;"--"&amp;$U23,tsdata!$A:$DT,AB$4,FALSE)</f>
        <v>4.8899999999999997</v>
      </c>
      <c r="AC23">
        <f>VLOOKUP(AC$2&amp;"--"&amp;$U23,tsdata!$A:$DT,AC$4,FALSE)</f>
        <v>4.5250000000000004</v>
      </c>
      <c r="AD23">
        <f>VLOOKUP(AD$2&amp;"--"&amp;$U23,tsdata!$A:$DT,AD$4,FALSE)</f>
        <v>5.3</v>
      </c>
      <c r="AE23">
        <f>VLOOKUP(AE$2&amp;"--"&amp;$U23,tsdata!$A:$DT,AE$4,FALSE)</f>
        <v>9.2923634566274007</v>
      </c>
      <c r="AF23">
        <f>VLOOKUP(AF$2&amp;"--"&amp;$U23,tsdata!$A:$DT,AF$4,FALSE)</f>
        <v>5.2410029850035098</v>
      </c>
      <c r="AG23">
        <f>VLOOKUP(AG$2&amp;"--"&amp;$U23,tsdata!$A:$DT,AG$4,FALSE)</f>
        <v>14.6814593065853</v>
      </c>
    </row>
    <row r="24" spans="1:33" x14ac:dyDescent="0.35">
      <c r="A24" s="17" t="s">
        <v>159</v>
      </c>
      <c r="B24">
        <v>5</v>
      </c>
      <c r="L24" s="28"/>
      <c r="M24" s="29"/>
      <c r="U24" s="26">
        <v>34699</v>
      </c>
      <c r="V24">
        <f>VLOOKUP(V$2&amp;"--"&amp;$U24,tsdata!$A:$DT,V$4,FALSE)</f>
        <v>0</v>
      </c>
      <c r="W24">
        <f>VLOOKUP(W$2&amp;"--"&amp;$U24,tsdata!$A:$DT,W$4,FALSE)</f>
        <v>0</v>
      </c>
      <c r="X24">
        <f>VLOOKUP(X$2&amp;"--"&amp;$U24,tsdata!$A:$DT,X$4,FALSE)</f>
        <v>0</v>
      </c>
      <c r="Y24">
        <f>VLOOKUP(Y$2&amp;"--"&amp;$U24,tsdata!$A:$DT,Y$4,FALSE)</f>
        <v>432.06349206349199</v>
      </c>
      <c r="Z24">
        <f>VLOOKUP(Z$2&amp;"--"&amp;$U24,tsdata!$A:$DT,Z$4,FALSE)</f>
        <v>239.776444487628</v>
      </c>
      <c r="AA24">
        <f>VLOOKUP(AA$2&amp;"--"&amp;$U24,tsdata!$A:$DT,AA$4,FALSE)</f>
        <v>979.44444444444503</v>
      </c>
      <c r="AB24" s="32">
        <f>VLOOKUP(AB$2&amp;"--"&amp;$U24,tsdata!$A:$DT,AB$4,FALSE)</f>
        <v>4.9550000000000001</v>
      </c>
      <c r="AC24">
        <f>VLOOKUP(AC$2&amp;"--"&amp;$U24,tsdata!$A:$DT,AC$4,FALSE)</f>
        <v>4.5575000000000001</v>
      </c>
      <c r="AD24">
        <f>VLOOKUP(AD$2&amp;"--"&amp;$U24,tsdata!$A:$DT,AD$4,FALSE)</f>
        <v>5.3224999999999998</v>
      </c>
      <c r="AE24">
        <f>VLOOKUP(AE$2&amp;"--"&amp;$U24,tsdata!$A:$DT,AE$4,FALSE)</f>
        <v>8.4936698716603303</v>
      </c>
      <c r="AF24">
        <f>VLOOKUP(AF$2&amp;"--"&amp;$U24,tsdata!$A:$DT,AF$4,FALSE)</f>
        <v>5.2214574811581098</v>
      </c>
      <c r="AG24">
        <f>VLOOKUP(AG$2&amp;"--"&amp;$U24,tsdata!$A:$DT,AG$4,FALSE)</f>
        <v>13.4927011977116</v>
      </c>
    </row>
    <row r="25" spans="1:33" x14ac:dyDescent="0.35">
      <c r="A25" s="17" t="s">
        <v>160</v>
      </c>
      <c r="B25">
        <v>4</v>
      </c>
      <c r="L25" s="28"/>
      <c r="M25" s="29"/>
      <c r="U25" s="26">
        <v>34789</v>
      </c>
      <c r="V25">
        <f>VLOOKUP(V$2&amp;"--"&amp;$U25,tsdata!$A:$DT,V$4,FALSE)</f>
        <v>0</v>
      </c>
      <c r="W25">
        <f>VLOOKUP(W$2&amp;"--"&amp;$U25,tsdata!$A:$DT,W$4,FALSE)</f>
        <v>0</v>
      </c>
      <c r="X25">
        <f>VLOOKUP(X$2&amp;"--"&amp;$U25,tsdata!$A:$DT,X$4,FALSE)</f>
        <v>0</v>
      </c>
      <c r="Y25">
        <f>VLOOKUP(Y$2&amp;"--"&amp;$U25,tsdata!$A:$DT,Y$4,FALSE)</f>
        <v>422.222222222222</v>
      </c>
      <c r="Z25">
        <f>VLOOKUP(Z$2&amp;"--"&amp;$U25,tsdata!$A:$DT,Z$4,FALSE)</f>
        <v>204.578246392897</v>
      </c>
      <c r="AA25">
        <f>VLOOKUP(AA$2&amp;"--"&amp;$U25,tsdata!$A:$DT,AA$4,FALSE)</f>
        <v>1400.9740259740299</v>
      </c>
      <c r="AB25" s="32">
        <f>VLOOKUP(AB$2&amp;"--"&amp;$U25,tsdata!$A:$DT,AB$4,FALSE)</f>
        <v>4.9850000000000003</v>
      </c>
      <c r="AC25">
        <f>VLOOKUP(AC$2&amp;"--"&amp;$U25,tsdata!$A:$DT,AC$4,FALSE)</f>
        <v>4.4775</v>
      </c>
      <c r="AD25">
        <f>VLOOKUP(AD$2&amp;"--"&amp;$U25,tsdata!$A:$DT,AD$4,FALSE)</f>
        <v>5.585</v>
      </c>
      <c r="AE25">
        <f>VLOOKUP(AE$2&amp;"--"&amp;$U25,tsdata!$A:$DT,AE$4,FALSE)</f>
        <v>9.7861472878473101</v>
      </c>
      <c r="AF25">
        <f>VLOOKUP(AF$2&amp;"--"&amp;$U25,tsdata!$A:$DT,AF$4,FALSE)</f>
        <v>5.8314832839774704</v>
      </c>
      <c r="AG25">
        <f>VLOOKUP(AG$2&amp;"--"&amp;$U25,tsdata!$A:$DT,AG$4,FALSE)</f>
        <v>14.5840176433015</v>
      </c>
    </row>
    <row r="26" spans="1:33" x14ac:dyDescent="0.35">
      <c r="A26" s="17" t="s">
        <v>161</v>
      </c>
      <c r="B26">
        <v>13</v>
      </c>
      <c r="L26" s="28"/>
      <c r="M26" s="29"/>
      <c r="U26" s="26">
        <v>34880</v>
      </c>
      <c r="V26">
        <f>VLOOKUP(V$2&amp;"--"&amp;$U26,tsdata!$A:$DT,V$4,FALSE)</f>
        <v>0</v>
      </c>
      <c r="W26">
        <f>VLOOKUP(W$2&amp;"--"&amp;$U26,tsdata!$A:$DT,W$4,FALSE)</f>
        <v>0</v>
      </c>
      <c r="X26">
        <f>VLOOKUP(X$2&amp;"--"&amp;$U26,tsdata!$A:$DT,X$4,FALSE)</f>
        <v>0</v>
      </c>
      <c r="Y26">
        <f>VLOOKUP(Y$2&amp;"--"&amp;$U26,tsdata!$A:$DT,Y$4,FALSE)</f>
        <v>452.36087689713298</v>
      </c>
      <c r="Z26">
        <f>VLOOKUP(Z$2&amp;"--"&amp;$U26,tsdata!$A:$DT,Z$4,FALSE)</f>
        <v>235.35911602209899</v>
      </c>
      <c r="AA26">
        <f>VLOOKUP(AA$2&amp;"--"&amp;$U26,tsdata!$A:$DT,AA$4,FALSE)</f>
        <v>978.57142857142901</v>
      </c>
      <c r="AB26" s="32">
        <f>VLOOKUP(AB$2&amp;"--"&amp;$U26,tsdata!$A:$DT,AB$4,FALSE)</f>
        <v>4.92</v>
      </c>
      <c r="AC26">
        <f>VLOOKUP(AC$2&amp;"--"&amp;$U26,tsdata!$A:$DT,AC$4,FALSE)</f>
        <v>4.4649999999999999</v>
      </c>
      <c r="AD26">
        <f>VLOOKUP(AD$2&amp;"--"&amp;$U26,tsdata!$A:$DT,AD$4,FALSE)</f>
        <v>5.54</v>
      </c>
      <c r="AE26">
        <f>VLOOKUP(AE$2&amp;"--"&amp;$U26,tsdata!$A:$DT,AE$4,FALSE)</f>
        <v>11.184589819242399</v>
      </c>
      <c r="AF26">
        <f>VLOOKUP(AF$2&amp;"--"&amp;$U26,tsdata!$A:$DT,AF$4,FALSE)</f>
        <v>6.1554642659784102</v>
      </c>
      <c r="AG26">
        <f>VLOOKUP(AG$2&amp;"--"&amp;$U26,tsdata!$A:$DT,AG$4,FALSE)</f>
        <v>15.2995421355772</v>
      </c>
    </row>
    <row r="27" spans="1:33" x14ac:dyDescent="0.35">
      <c r="A27" s="17" t="s">
        <v>163</v>
      </c>
      <c r="B27">
        <v>1</v>
      </c>
      <c r="L27" s="28"/>
      <c r="M27" s="29"/>
      <c r="U27" s="26">
        <v>34972</v>
      </c>
      <c r="V27">
        <f>VLOOKUP(V$2&amp;"--"&amp;$U27,tsdata!$A:$DT,V$4,FALSE)</f>
        <v>0</v>
      </c>
      <c r="W27">
        <f>VLOOKUP(W$2&amp;"--"&amp;$U27,tsdata!$A:$DT,W$4,FALSE)</f>
        <v>0</v>
      </c>
      <c r="X27">
        <f>VLOOKUP(X$2&amp;"--"&amp;$U27,tsdata!$A:$DT,X$4,FALSE)</f>
        <v>0</v>
      </c>
      <c r="Y27">
        <f>VLOOKUP(Y$2&amp;"--"&amp;$U27,tsdata!$A:$DT,Y$4,FALSE)</f>
        <v>382.69230769230802</v>
      </c>
      <c r="Z27">
        <f>VLOOKUP(Z$2&amp;"--"&amp;$U27,tsdata!$A:$DT,Z$4,FALSE)</f>
        <v>206.18228602383499</v>
      </c>
      <c r="AA27">
        <f>VLOOKUP(AA$2&amp;"--"&amp;$U27,tsdata!$A:$DT,AA$4,FALSE)</f>
        <v>1079.1481164383599</v>
      </c>
      <c r="AB27" s="32">
        <f>VLOOKUP(AB$2&amp;"--"&amp;$U27,tsdata!$A:$DT,AB$4,FALSE)</f>
        <v>4.93</v>
      </c>
      <c r="AC27">
        <f>VLOOKUP(AC$2&amp;"--"&amp;$U27,tsdata!$A:$DT,AC$4,FALSE)</f>
        <v>4.4800000000000004</v>
      </c>
      <c r="AD27">
        <f>VLOOKUP(AD$2&amp;"--"&amp;$U27,tsdata!$A:$DT,AD$4,FALSE)</f>
        <v>5.51</v>
      </c>
      <c r="AE27">
        <f>VLOOKUP(AE$2&amp;"--"&amp;$U27,tsdata!$A:$DT,AE$4,FALSE)</f>
        <v>11.6710999113351</v>
      </c>
      <c r="AF27">
        <f>VLOOKUP(AF$2&amp;"--"&amp;$U27,tsdata!$A:$DT,AF$4,FALSE)</f>
        <v>6.0281608876585704</v>
      </c>
      <c r="AG27">
        <f>VLOOKUP(AG$2&amp;"--"&amp;$U27,tsdata!$A:$DT,AG$4,FALSE)</f>
        <v>16.011444178594001</v>
      </c>
    </row>
    <row r="28" spans="1:33" x14ac:dyDescent="0.35">
      <c r="A28" s="17" t="s">
        <v>164</v>
      </c>
      <c r="B28">
        <v>2</v>
      </c>
      <c r="L28" s="28"/>
      <c r="M28" s="29"/>
      <c r="U28" s="26">
        <v>35064</v>
      </c>
      <c r="V28">
        <f>VLOOKUP(V$2&amp;"--"&amp;$U28,tsdata!$A:$DT,V$4,FALSE)</f>
        <v>0</v>
      </c>
      <c r="W28">
        <f>VLOOKUP(W$2&amp;"--"&amp;$U28,tsdata!$A:$DT,W$4,FALSE)</f>
        <v>0</v>
      </c>
      <c r="X28">
        <f>VLOOKUP(X$2&amp;"--"&amp;$U28,tsdata!$A:$DT,X$4,FALSE)</f>
        <v>0</v>
      </c>
      <c r="Y28">
        <f>VLOOKUP(Y$2&amp;"--"&amp;$U28,tsdata!$A:$DT,Y$4,FALSE)</f>
        <v>470.11661807580202</v>
      </c>
      <c r="Z28">
        <f>VLOOKUP(Z$2&amp;"--"&amp;$U28,tsdata!$A:$DT,Z$4,FALSE)</f>
        <v>218.53507435435699</v>
      </c>
      <c r="AA28">
        <f>VLOOKUP(AA$2&amp;"--"&amp;$U28,tsdata!$A:$DT,AA$4,FALSE)</f>
        <v>1007.80051150895</v>
      </c>
      <c r="AB28" s="32">
        <f>VLOOKUP(AB$2&amp;"--"&amp;$U28,tsdata!$A:$DT,AB$4,FALSE)</f>
        <v>4.8949999999999996</v>
      </c>
      <c r="AC28">
        <f>VLOOKUP(AC$2&amp;"--"&amp;$U28,tsdata!$A:$DT,AC$4,FALSE)</f>
        <v>4.4874999999999998</v>
      </c>
      <c r="AD28">
        <f>VLOOKUP(AD$2&amp;"--"&amp;$U28,tsdata!$A:$DT,AD$4,FALSE)</f>
        <v>5.4524999999999997</v>
      </c>
      <c r="AE28">
        <f>VLOOKUP(AE$2&amp;"--"&amp;$U28,tsdata!$A:$DT,AE$4,FALSE)</f>
        <v>11.7415498576032</v>
      </c>
      <c r="AF28">
        <f>VLOOKUP(AF$2&amp;"--"&amp;$U28,tsdata!$A:$DT,AF$4,FALSE)</f>
        <v>6.1614131875927702</v>
      </c>
      <c r="AG28">
        <f>VLOOKUP(AG$2&amp;"--"&amp;$U28,tsdata!$A:$DT,AG$4,FALSE)</f>
        <v>14.732316244212701</v>
      </c>
    </row>
    <row r="29" spans="1:33" x14ac:dyDescent="0.35">
      <c r="A29" s="17" t="s">
        <v>165</v>
      </c>
      <c r="B29">
        <v>11</v>
      </c>
      <c r="L29" s="28"/>
      <c r="M29" s="29"/>
      <c r="U29" s="26">
        <v>35155</v>
      </c>
      <c r="V29">
        <f>VLOOKUP(V$2&amp;"--"&amp;$U29,tsdata!$A:$DT,V$4,FALSE)</f>
        <v>15.2601268893544</v>
      </c>
      <c r="W29">
        <f>VLOOKUP(W$2&amp;"--"&amp;$U29,tsdata!$A:$DT,W$4,FALSE)</f>
        <v>13.4307653243842</v>
      </c>
      <c r="X29">
        <f>VLOOKUP(X$2&amp;"--"&amp;$U29,tsdata!$A:$DT,X$4,FALSE)</f>
        <v>20.042104551577999</v>
      </c>
      <c r="Y29">
        <f>VLOOKUP(Y$2&amp;"--"&amp;$U29,tsdata!$A:$DT,Y$4,FALSE)</f>
        <v>470.82182320442001</v>
      </c>
      <c r="Z29">
        <f>VLOOKUP(Z$2&amp;"--"&amp;$U29,tsdata!$A:$DT,Z$4,FALSE)</f>
        <v>207.88510101010101</v>
      </c>
      <c r="AA29">
        <f>VLOOKUP(AA$2&amp;"--"&amp;$U29,tsdata!$A:$DT,AA$4,FALSE)</f>
        <v>1130.6513409961699</v>
      </c>
      <c r="AB29" s="32">
        <f>VLOOKUP(AB$2&amp;"--"&amp;$U29,tsdata!$A:$DT,AB$4,FALSE)</f>
        <v>4.8250000000000002</v>
      </c>
      <c r="AC29">
        <f>VLOOKUP(AC$2&amp;"--"&amp;$U29,tsdata!$A:$DT,AC$4,FALSE)</f>
        <v>4.3825000000000003</v>
      </c>
      <c r="AD29">
        <f>VLOOKUP(AD$2&amp;"--"&amp;$U29,tsdata!$A:$DT,AD$4,FALSE)</f>
        <v>5.2925000000000004</v>
      </c>
      <c r="AE29">
        <f>VLOOKUP(AE$2&amp;"--"&amp;$U29,tsdata!$A:$DT,AE$4,FALSE)</f>
        <v>11.3682821279533</v>
      </c>
      <c r="AF29">
        <f>VLOOKUP(AF$2&amp;"--"&amp;$U29,tsdata!$A:$DT,AF$4,FALSE)</f>
        <v>7.1906179550959299</v>
      </c>
      <c r="AG29">
        <f>VLOOKUP(AG$2&amp;"--"&amp;$U29,tsdata!$A:$DT,AG$4,FALSE)</f>
        <v>16.0627015520685</v>
      </c>
    </row>
    <row r="30" spans="1:33" x14ac:dyDescent="0.35">
      <c r="A30" s="17" t="s">
        <v>166</v>
      </c>
      <c r="B30">
        <v>7</v>
      </c>
      <c r="L30" s="28"/>
      <c r="M30" s="29"/>
      <c r="U30" s="26">
        <v>35246</v>
      </c>
      <c r="V30">
        <f>VLOOKUP(V$2&amp;"--"&amp;$U30,tsdata!$A:$DT,V$4,FALSE)</f>
        <v>14.991985713818201</v>
      </c>
      <c r="W30">
        <f>VLOOKUP(W$2&amp;"--"&amp;$U30,tsdata!$A:$DT,W$4,FALSE)</f>
        <v>12.7579529443439</v>
      </c>
      <c r="X30">
        <f>VLOOKUP(X$2&amp;"--"&amp;$U30,tsdata!$A:$DT,X$4,FALSE)</f>
        <v>20.172320737577099</v>
      </c>
      <c r="Y30">
        <f>VLOOKUP(Y$2&amp;"--"&amp;$U30,tsdata!$A:$DT,Y$4,FALSE)</f>
        <v>355.892255892256</v>
      </c>
      <c r="Z30">
        <f>VLOOKUP(Z$2&amp;"--"&amp;$U30,tsdata!$A:$DT,Z$4,FALSE)</f>
        <v>143.30028640669801</v>
      </c>
      <c r="AA30">
        <f>VLOOKUP(AA$2&amp;"--"&amp;$U30,tsdata!$A:$DT,AA$4,FALSE)</f>
        <v>805.74941841143198</v>
      </c>
      <c r="AB30" s="32">
        <f>VLOOKUP(AB$2&amp;"--"&amp;$U30,tsdata!$A:$DT,AB$4,FALSE)</f>
        <v>4.87</v>
      </c>
      <c r="AC30">
        <f>VLOOKUP(AC$2&amp;"--"&amp;$U30,tsdata!$A:$DT,AC$4,FALSE)</f>
        <v>4.43</v>
      </c>
      <c r="AD30">
        <f>VLOOKUP(AD$2&amp;"--"&amp;$U30,tsdata!$A:$DT,AD$4,FALSE)</f>
        <v>5.3150000000000004</v>
      </c>
      <c r="AE30">
        <f>VLOOKUP(AE$2&amp;"--"&amp;$U30,tsdata!$A:$DT,AE$4,FALSE)</f>
        <v>12.0348946179365</v>
      </c>
      <c r="AF30">
        <f>VLOOKUP(AF$2&amp;"--"&amp;$U30,tsdata!$A:$DT,AF$4,FALSE)</f>
        <v>8.26599199952744</v>
      </c>
      <c r="AG30">
        <f>VLOOKUP(AG$2&amp;"--"&amp;$U30,tsdata!$A:$DT,AG$4,FALSE)</f>
        <v>16.717891240767901</v>
      </c>
    </row>
    <row r="31" spans="1:33" x14ac:dyDescent="0.35">
      <c r="A31" s="17" t="s">
        <v>167</v>
      </c>
      <c r="B31">
        <v>6</v>
      </c>
      <c r="L31" s="28"/>
      <c r="M31" s="29"/>
      <c r="U31" s="26">
        <v>35338</v>
      </c>
      <c r="V31">
        <f>VLOOKUP(V$2&amp;"--"&amp;$U31,tsdata!$A:$DT,V$4,FALSE)</f>
        <v>15.3321722492435</v>
      </c>
      <c r="W31">
        <f>VLOOKUP(W$2&amp;"--"&amp;$U31,tsdata!$A:$DT,W$4,FALSE)</f>
        <v>12.718871495847401</v>
      </c>
      <c r="X31">
        <f>VLOOKUP(X$2&amp;"--"&amp;$U31,tsdata!$A:$DT,X$4,FALSE)</f>
        <v>20.401354174426899</v>
      </c>
      <c r="Y31">
        <f>VLOOKUP(Y$2&amp;"--"&amp;$U31,tsdata!$A:$DT,Y$4,FALSE)</f>
        <v>292.789734519001</v>
      </c>
      <c r="Z31">
        <f>VLOOKUP(Z$2&amp;"--"&amp;$U31,tsdata!$A:$DT,Z$4,FALSE)</f>
        <v>143.437694277139</v>
      </c>
      <c r="AA31">
        <f>VLOOKUP(AA$2&amp;"--"&amp;$U31,tsdata!$A:$DT,AA$4,FALSE)</f>
        <v>720.62771830043505</v>
      </c>
      <c r="AB31" s="32">
        <f>VLOOKUP(AB$2&amp;"--"&amp;$U31,tsdata!$A:$DT,AB$4,FALSE)</f>
        <v>4.8949999999999996</v>
      </c>
      <c r="AC31">
        <f>VLOOKUP(AC$2&amp;"--"&amp;$U31,tsdata!$A:$DT,AC$4,FALSE)</f>
        <v>4.41</v>
      </c>
      <c r="AD31">
        <f>VLOOKUP(AD$2&amp;"--"&amp;$U31,tsdata!$A:$DT,AD$4,FALSE)</f>
        <v>5.26</v>
      </c>
      <c r="AE31">
        <f>VLOOKUP(AE$2&amp;"--"&amp;$U31,tsdata!$A:$DT,AE$4,FALSE)</f>
        <v>12.7446754211919</v>
      </c>
      <c r="AF31">
        <f>VLOOKUP(AF$2&amp;"--"&amp;$U31,tsdata!$A:$DT,AF$4,FALSE)</f>
        <v>8.3628824704282891</v>
      </c>
      <c r="AG31">
        <f>VLOOKUP(AG$2&amp;"--"&amp;$U31,tsdata!$A:$DT,AG$4,FALSE)</f>
        <v>16.641923028821299</v>
      </c>
    </row>
    <row r="32" spans="1:33" x14ac:dyDescent="0.35">
      <c r="B32">
        <v>0</v>
      </c>
      <c r="L32" s="28"/>
      <c r="M32" s="29"/>
      <c r="U32" s="26">
        <v>35430</v>
      </c>
      <c r="V32">
        <f>VLOOKUP(V$2&amp;"--"&amp;$U32,tsdata!$A:$DT,V$4,FALSE)</f>
        <v>14.893617021276601</v>
      </c>
      <c r="W32">
        <f>VLOOKUP(W$2&amp;"--"&amp;$U32,tsdata!$A:$DT,W$4,FALSE)</f>
        <v>12.437511951266201</v>
      </c>
      <c r="X32">
        <f>VLOOKUP(X$2&amp;"--"&amp;$U32,tsdata!$A:$DT,X$4,FALSE)</f>
        <v>20.489006604133699</v>
      </c>
      <c r="Y32">
        <f>VLOOKUP(Y$2&amp;"--"&amp;$U32,tsdata!$A:$DT,Y$4,FALSE)</f>
        <v>335.43599795861599</v>
      </c>
      <c r="Z32">
        <f>VLOOKUP(Z$2&amp;"--"&amp;$U32,tsdata!$A:$DT,Z$4,FALSE)</f>
        <v>136.374520118493</v>
      </c>
      <c r="AA32">
        <f>VLOOKUP(AA$2&amp;"--"&amp;$U32,tsdata!$A:$DT,AA$4,FALSE)</f>
        <v>744.13300835654604</v>
      </c>
      <c r="AB32" s="32">
        <f>VLOOKUP(AB$2&amp;"--"&amp;$U32,tsdata!$A:$DT,AB$4,FALSE)</f>
        <v>4.8899999999999997</v>
      </c>
      <c r="AC32">
        <f>VLOOKUP(AC$2&amp;"--"&amp;$U32,tsdata!$A:$DT,AC$4,FALSE)</f>
        <v>4.4000000000000004</v>
      </c>
      <c r="AD32">
        <f>VLOOKUP(AD$2&amp;"--"&amp;$U32,tsdata!$A:$DT,AD$4,FALSE)</f>
        <v>5.26</v>
      </c>
      <c r="AE32">
        <f>VLOOKUP(AE$2&amp;"--"&amp;$U32,tsdata!$A:$DT,AE$4,FALSE)</f>
        <v>11.4381388790976</v>
      </c>
      <c r="AF32">
        <f>VLOOKUP(AF$2&amp;"--"&amp;$U32,tsdata!$A:$DT,AF$4,FALSE)</f>
        <v>7.8850418484870204</v>
      </c>
      <c r="AG32">
        <f>VLOOKUP(AG$2&amp;"--"&amp;$U32,tsdata!$A:$DT,AG$4,FALSE)</f>
        <v>16.833763845716</v>
      </c>
    </row>
    <row r="33" spans="2:33" x14ac:dyDescent="0.35">
      <c r="B33">
        <v>0</v>
      </c>
      <c r="L33" s="28"/>
      <c r="M33" s="29"/>
      <c r="U33" s="26">
        <v>35520</v>
      </c>
      <c r="V33">
        <f>VLOOKUP(V$2&amp;"--"&amp;$U33,tsdata!$A:$DT,V$4,FALSE)</f>
        <v>14.6659564231219</v>
      </c>
      <c r="W33">
        <f>VLOOKUP(W$2&amp;"--"&amp;$U33,tsdata!$A:$DT,W$4,FALSE)</f>
        <v>12.8590712931812</v>
      </c>
      <c r="X33">
        <f>VLOOKUP(X$2&amp;"--"&amp;$U33,tsdata!$A:$DT,X$4,FALSE)</f>
        <v>19.866474197040802</v>
      </c>
      <c r="Y33">
        <f>VLOOKUP(Y$2&amp;"--"&amp;$U33,tsdata!$A:$DT,Y$4,FALSE)</f>
        <v>244.444444444444</v>
      </c>
      <c r="Z33">
        <f>VLOOKUP(Z$2&amp;"--"&amp;$U33,tsdata!$A:$DT,Z$4,FALSE)</f>
        <v>126.049301690644</v>
      </c>
      <c r="AA33">
        <f>VLOOKUP(AA$2&amp;"--"&amp;$U33,tsdata!$A:$DT,AA$4,FALSE)</f>
        <v>620.510543840178</v>
      </c>
      <c r="AB33" s="32">
        <f>VLOOKUP(AB$2&amp;"--"&amp;$U33,tsdata!$A:$DT,AB$4,FALSE)</f>
        <v>4.78</v>
      </c>
      <c r="AC33">
        <f>VLOOKUP(AC$2&amp;"--"&amp;$U33,tsdata!$A:$DT,AC$4,FALSE)</f>
        <v>4.34</v>
      </c>
      <c r="AD33">
        <f>VLOOKUP(AD$2&amp;"--"&amp;$U33,tsdata!$A:$DT,AD$4,FALSE)</f>
        <v>5.24</v>
      </c>
      <c r="AE33">
        <f>VLOOKUP(AE$2&amp;"--"&amp;$U33,tsdata!$A:$DT,AE$4,FALSE)</f>
        <v>12.8151395549156</v>
      </c>
      <c r="AF33">
        <f>VLOOKUP(AF$2&amp;"--"&amp;$U33,tsdata!$A:$DT,AF$4,FALSE)</f>
        <v>7.8731530654168598</v>
      </c>
      <c r="AG33">
        <f>VLOOKUP(AG$2&amp;"--"&amp;$U33,tsdata!$A:$DT,AG$4,FALSE)</f>
        <v>18.0554215123293</v>
      </c>
    </row>
    <row r="34" spans="2:33" x14ac:dyDescent="0.35">
      <c r="B34">
        <v>0</v>
      </c>
      <c r="L34" s="28"/>
      <c r="M34" s="29"/>
      <c r="U34" s="26">
        <v>35611</v>
      </c>
      <c r="V34">
        <f>VLOOKUP(V$2&amp;"--"&amp;$U34,tsdata!$A:$DT,V$4,FALSE)</f>
        <v>14.458465446230999</v>
      </c>
      <c r="W34">
        <f>VLOOKUP(W$2&amp;"--"&amp;$U34,tsdata!$A:$DT,W$4,FALSE)</f>
        <v>12.2624104429235</v>
      </c>
      <c r="X34">
        <f>VLOOKUP(X$2&amp;"--"&amp;$U34,tsdata!$A:$DT,X$4,FALSE)</f>
        <v>18.721249591346901</v>
      </c>
      <c r="Y34">
        <f>VLOOKUP(Y$2&amp;"--"&amp;$U34,tsdata!$A:$DT,Y$4,FALSE)</f>
        <v>334.27419354838702</v>
      </c>
      <c r="Z34">
        <f>VLOOKUP(Z$2&amp;"--"&amp;$U34,tsdata!$A:$DT,Z$4,FALSE)</f>
        <v>165.916398713826</v>
      </c>
      <c r="AA34">
        <f>VLOOKUP(AA$2&amp;"--"&amp;$U34,tsdata!$A:$DT,AA$4,FALSE)</f>
        <v>681.26463700234206</v>
      </c>
      <c r="AB34" s="32">
        <f>VLOOKUP(AB$2&amp;"--"&amp;$U34,tsdata!$A:$DT,AB$4,FALSE)</f>
        <v>4.9249999999999998</v>
      </c>
      <c r="AC34">
        <f>VLOOKUP(AC$2&amp;"--"&amp;$U34,tsdata!$A:$DT,AC$4,FALSE)</f>
        <v>4.5475000000000003</v>
      </c>
      <c r="AD34">
        <f>VLOOKUP(AD$2&amp;"--"&amp;$U34,tsdata!$A:$DT,AD$4,FALSE)</f>
        <v>5.3724999999999996</v>
      </c>
      <c r="AE34">
        <f>VLOOKUP(AE$2&amp;"--"&amp;$U34,tsdata!$A:$DT,AE$4,FALSE)</f>
        <v>13.8645232426534</v>
      </c>
      <c r="AF34">
        <f>VLOOKUP(AF$2&amp;"--"&amp;$U34,tsdata!$A:$DT,AF$4,FALSE)</f>
        <v>8.6847171728382104</v>
      </c>
      <c r="AG34">
        <f>VLOOKUP(AG$2&amp;"--"&amp;$U34,tsdata!$A:$DT,AG$4,FALSE)</f>
        <v>19.646561221199999</v>
      </c>
    </row>
    <row r="35" spans="2:33" x14ac:dyDescent="0.35">
      <c r="B35">
        <v>0</v>
      </c>
      <c r="L35" s="28"/>
      <c r="M35" s="29"/>
      <c r="U35" s="26">
        <v>35703</v>
      </c>
      <c r="V35">
        <f>VLOOKUP(V$2&amp;"--"&amp;$U35,tsdata!$A:$DT,V$4,FALSE)</f>
        <v>14.666934189406099</v>
      </c>
      <c r="W35">
        <f>VLOOKUP(W$2&amp;"--"&amp;$U35,tsdata!$A:$DT,W$4,FALSE)</f>
        <v>12.3348461926374</v>
      </c>
      <c r="X35">
        <f>VLOOKUP(X$2&amp;"--"&amp;$U35,tsdata!$A:$DT,X$4,FALSE)</f>
        <v>18.902659998550401</v>
      </c>
      <c r="Y35">
        <f>VLOOKUP(Y$2&amp;"--"&amp;$U35,tsdata!$A:$DT,Y$4,FALSE)</f>
        <v>342.66987265626301</v>
      </c>
      <c r="Z35">
        <f>VLOOKUP(Z$2&amp;"--"&amp;$U35,tsdata!$A:$DT,Z$4,FALSE)</f>
        <v>183.53315205168599</v>
      </c>
      <c r="AA35">
        <f>VLOOKUP(AA$2&amp;"--"&amp;$U35,tsdata!$A:$DT,AA$4,FALSE)</f>
        <v>790.59959349593498</v>
      </c>
      <c r="AB35" s="32">
        <f>VLOOKUP(AB$2&amp;"--"&amp;$U35,tsdata!$A:$DT,AB$4,FALSE)</f>
        <v>4.93</v>
      </c>
      <c r="AC35">
        <f>VLOOKUP(AC$2&amp;"--"&amp;$U35,tsdata!$A:$DT,AC$4,FALSE)</f>
        <v>4.54</v>
      </c>
      <c r="AD35">
        <f>VLOOKUP(AD$2&amp;"--"&amp;$U35,tsdata!$A:$DT,AD$4,FALSE)</f>
        <v>5.39</v>
      </c>
      <c r="AE35">
        <f>VLOOKUP(AE$2&amp;"--"&amp;$U35,tsdata!$A:$DT,AE$4,FALSE)</f>
        <v>13.8869401469557</v>
      </c>
      <c r="AF35">
        <f>VLOOKUP(AF$2&amp;"--"&amp;$U35,tsdata!$A:$DT,AF$4,FALSE)</f>
        <v>9.8071180569162397</v>
      </c>
      <c r="AG35">
        <f>VLOOKUP(AG$2&amp;"--"&amp;$U35,tsdata!$A:$DT,AG$4,FALSE)</f>
        <v>19.830274742760199</v>
      </c>
    </row>
    <row r="36" spans="2:33" x14ac:dyDescent="0.35">
      <c r="B36">
        <v>0</v>
      </c>
      <c r="L36" s="28"/>
      <c r="M36" s="29"/>
      <c r="U36" s="26">
        <v>35795</v>
      </c>
      <c r="V36">
        <f>VLOOKUP(V$2&amp;"--"&amp;$U36,tsdata!$A:$DT,V$4,FALSE)</f>
        <v>14.7220372836218</v>
      </c>
      <c r="W36">
        <f>VLOOKUP(W$2&amp;"--"&amp;$U36,tsdata!$A:$DT,W$4,FALSE)</f>
        <v>12.351680827410901</v>
      </c>
      <c r="X36">
        <f>VLOOKUP(X$2&amp;"--"&amp;$U36,tsdata!$A:$DT,X$4,FALSE)</f>
        <v>19.3224309197949</v>
      </c>
      <c r="Y36">
        <f>VLOOKUP(Y$2&amp;"--"&amp;$U36,tsdata!$A:$DT,Y$4,FALSE)</f>
        <v>352.31958762886597</v>
      </c>
      <c r="Z36">
        <f>VLOOKUP(Z$2&amp;"--"&amp;$U36,tsdata!$A:$DT,Z$4,FALSE)</f>
        <v>153.82830626450101</v>
      </c>
      <c r="AA36">
        <f>VLOOKUP(AA$2&amp;"--"&amp;$U36,tsdata!$A:$DT,AA$4,FALSE)</f>
        <v>1012.76595744681</v>
      </c>
      <c r="AB36" s="32">
        <f>VLOOKUP(AB$2&amp;"--"&amp;$U36,tsdata!$A:$DT,AB$4,FALSE)</f>
        <v>4.97</v>
      </c>
      <c r="AC36">
        <f>VLOOKUP(AC$2&amp;"--"&amp;$U36,tsdata!$A:$DT,AC$4,FALSE)</f>
        <v>4.67</v>
      </c>
      <c r="AD36">
        <f>VLOOKUP(AD$2&amp;"--"&amp;$U36,tsdata!$A:$DT,AD$4,FALSE)</f>
        <v>5.42</v>
      </c>
      <c r="AE36">
        <f>VLOOKUP(AE$2&amp;"--"&amp;$U36,tsdata!$A:$DT,AE$4,FALSE)</f>
        <v>13.6059168294725</v>
      </c>
      <c r="AF36">
        <f>VLOOKUP(AF$2&amp;"--"&amp;$U36,tsdata!$A:$DT,AF$4,FALSE)</f>
        <v>8.1704893536766097</v>
      </c>
      <c r="AG36">
        <f>VLOOKUP(AG$2&amp;"--"&amp;$U36,tsdata!$A:$DT,AG$4,FALSE)</f>
        <v>19.5974689927734</v>
      </c>
    </row>
    <row r="37" spans="2:33" x14ac:dyDescent="0.35">
      <c r="B37">
        <v>0</v>
      </c>
      <c r="L37" s="28"/>
      <c r="M37" s="29"/>
      <c r="U37" s="26">
        <v>35885</v>
      </c>
      <c r="V37">
        <f>VLOOKUP(V$2&amp;"--"&amp;$U37,tsdata!$A:$DT,V$4,FALSE)</f>
        <v>14.848054977381</v>
      </c>
      <c r="W37">
        <f>VLOOKUP(W$2&amp;"--"&amp;$U37,tsdata!$A:$DT,W$4,FALSE)</f>
        <v>12.3651397171203</v>
      </c>
      <c r="X37">
        <f>VLOOKUP(X$2&amp;"--"&amp;$U37,tsdata!$A:$DT,X$4,FALSE)</f>
        <v>19.099482150260702</v>
      </c>
      <c r="Y37">
        <f>VLOOKUP(Y$2&amp;"--"&amp;$U37,tsdata!$A:$DT,Y$4,FALSE)</f>
        <v>329.78571428571399</v>
      </c>
      <c r="Z37">
        <f>VLOOKUP(Z$2&amp;"--"&amp;$U37,tsdata!$A:$DT,Z$4,FALSE)</f>
        <v>159.14161384737599</v>
      </c>
      <c r="AA37">
        <f>VLOOKUP(AA$2&amp;"--"&amp;$U37,tsdata!$A:$DT,AA$4,FALSE)</f>
        <v>677.85304588607596</v>
      </c>
      <c r="AB37" s="32">
        <f>VLOOKUP(AB$2&amp;"--"&amp;$U37,tsdata!$A:$DT,AB$4,FALSE)</f>
        <v>4.8600000000000003</v>
      </c>
      <c r="AC37">
        <f>VLOOKUP(AC$2&amp;"--"&amp;$U37,tsdata!$A:$DT,AC$4,FALSE)</f>
        <v>4.4349999999999996</v>
      </c>
      <c r="AD37">
        <f>VLOOKUP(AD$2&amp;"--"&amp;$U37,tsdata!$A:$DT,AD$4,FALSE)</f>
        <v>5.32</v>
      </c>
      <c r="AE37">
        <f>VLOOKUP(AE$2&amp;"--"&amp;$U37,tsdata!$A:$DT,AE$4,FALSE)</f>
        <v>14.172806913925101</v>
      </c>
      <c r="AF37">
        <f>VLOOKUP(AF$2&amp;"--"&amp;$U37,tsdata!$A:$DT,AF$4,FALSE)</f>
        <v>9.9442037884239305</v>
      </c>
      <c r="AG37">
        <f>VLOOKUP(AG$2&amp;"--"&amp;$U37,tsdata!$A:$DT,AG$4,FALSE)</f>
        <v>19.530788228079398</v>
      </c>
    </row>
    <row r="38" spans="2:33" x14ac:dyDescent="0.35">
      <c r="B38">
        <v>0</v>
      </c>
      <c r="L38" s="28"/>
      <c r="M38" s="29"/>
      <c r="U38" s="26">
        <v>35976</v>
      </c>
      <c r="V38">
        <f>VLOOKUP(V$2&amp;"--"&amp;$U38,tsdata!$A:$DT,V$4,FALSE)</f>
        <v>14.2935678944475</v>
      </c>
      <c r="W38">
        <f>VLOOKUP(W$2&amp;"--"&amp;$U38,tsdata!$A:$DT,W$4,FALSE)</f>
        <v>12.1286981208643</v>
      </c>
      <c r="X38">
        <f>VLOOKUP(X$2&amp;"--"&amp;$U38,tsdata!$A:$DT,X$4,FALSE)</f>
        <v>18.5104694024133</v>
      </c>
      <c r="Y38">
        <f>VLOOKUP(Y$2&amp;"--"&amp;$U38,tsdata!$A:$DT,Y$4,FALSE)</f>
        <v>290.59829059829099</v>
      </c>
      <c r="Z38">
        <f>VLOOKUP(Z$2&amp;"--"&amp;$U38,tsdata!$A:$DT,Z$4,FALSE)</f>
        <v>162.03902229845599</v>
      </c>
      <c r="AA38">
        <f>VLOOKUP(AA$2&amp;"--"&amp;$U38,tsdata!$A:$DT,AA$4,FALSE)</f>
        <v>956.27479502776998</v>
      </c>
      <c r="AB38" s="32">
        <f>VLOOKUP(AB$2&amp;"--"&amp;$U38,tsdata!$A:$DT,AB$4,FALSE)</f>
        <v>4.88</v>
      </c>
      <c r="AC38">
        <f>VLOOKUP(AC$2&amp;"--"&amp;$U38,tsdata!$A:$DT,AC$4,FALSE)</f>
        <v>4.4950000000000001</v>
      </c>
      <c r="AD38">
        <f>VLOOKUP(AD$2&amp;"--"&amp;$U38,tsdata!$A:$DT,AD$4,FALSE)</f>
        <v>5.3250000000000002</v>
      </c>
      <c r="AE38">
        <f>VLOOKUP(AE$2&amp;"--"&amp;$U38,tsdata!$A:$DT,AE$4,FALSE)</f>
        <v>14.215996746514801</v>
      </c>
      <c r="AF38">
        <f>VLOOKUP(AF$2&amp;"--"&amp;$U38,tsdata!$A:$DT,AF$4,FALSE)</f>
        <v>9.9191992983606703</v>
      </c>
      <c r="AG38">
        <f>VLOOKUP(AG$2&amp;"--"&amp;$U38,tsdata!$A:$DT,AG$4,FALSE)</f>
        <v>20.471192640274701</v>
      </c>
    </row>
    <row r="39" spans="2:33" x14ac:dyDescent="0.35">
      <c r="B39">
        <v>0</v>
      </c>
      <c r="L39" s="28"/>
      <c r="M39" s="29"/>
      <c r="U39" s="26">
        <v>36068</v>
      </c>
      <c r="V39">
        <f>VLOOKUP(V$2&amp;"--"&amp;$U39,tsdata!$A:$DT,V$4,FALSE)</f>
        <v>14.008666685224901</v>
      </c>
      <c r="W39">
        <f>VLOOKUP(W$2&amp;"--"&amp;$U39,tsdata!$A:$DT,W$4,FALSE)</f>
        <v>12.172050455844399</v>
      </c>
      <c r="X39">
        <f>VLOOKUP(X$2&amp;"--"&amp;$U39,tsdata!$A:$DT,X$4,FALSE)</f>
        <v>19.242110956600701</v>
      </c>
      <c r="Y39">
        <f>VLOOKUP(Y$2&amp;"--"&amp;$U39,tsdata!$A:$DT,Y$4,FALSE)</f>
        <v>332.47613752200903</v>
      </c>
      <c r="Z39">
        <f>VLOOKUP(Z$2&amp;"--"&amp;$U39,tsdata!$A:$DT,Z$4,FALSE)</f>
        <v>174.51780695843701</v>
      </c>
      <c r="AA39">
        <f>VLOOKUP(AA$2&amp;"--"&amp;$U39,tsdata!$A:$DT,AA$4,FALSE)</f>
        <v>970.38043478260897</v>
      </c>
      <c r="AB39" s="32">
        <f>VLOOKUP(AB$2&amp;"--"&amp;$U39,tsdata!$A:$DT,AB$4,FALSE)</f>
        <v>4.84</v>
      </c>
      <c r="AC39">
        <f>VLOOKUP(AC$2&amp;"--"&amp;$U39,tsdata!$A:$DT,AC$4,FALSE)</f>
        <v>4.5250000000000004</v>
      </c>
      <c r="AD39">
        <f>VLOOKUP(AD$2&amp;"--"&amp;$U39,tsdata!$A:$DT,AD$4,FALSE)</f>
        <v>5.4249999999999998</v>
      </c>
      <c r="AE39">
        <f>VLOOKUP(AE$2&amp;"--"&amp;$U39,tsdata!$A:$DT,AE$4,FALSE)</f>
        <v>14.6327802282434</v>
      </c>
      <c r="AF39">
        <f>VLOOKUP(AF$2&amp;"--"&amp;$U39,tsdata!$A:$DT,AF$4,FALSE)</f>
        <v>10.830843386279</v>
      </c>
      <c r="AG39">
        <f>VLOOKUP(AG$2&amp;"--"&amp;$U39,tsdata!$A:$DT,AG$4,FALSE)</f>
        <v>20.176354664346999</v>
      </c>
    </row>
    <row r="40" spans="2:33" x14ac:dyDescent="0.35">
      <c r="B40">
        <v>0</v>
      </c>
      <c r="U40" s="26">
        <v>36160</v>
      </c>
      <c r="V40">
        <f>VLOOKUP(V$2&amp;"--"&amp;$U40,tsdata!$A:$DT,V$4,FALSE)</f>
        <v>14.2734798743934</v>
      </c>
      <c r="W40">
        <f>VLOOKUP(W$2&amp;"--"&amp;$U40,tsdata!$A:$DT,W$4,FALSE)</f>
        <v>12.0925322048379</v>
      </c>
      <c r="X40">
        <f>VLOOKUP(X$2&amp;"--"&amp;$U40,tsdata!$A:$DT,X$4,FALSE)</f>
        <v>19.087488717076901</v>
      </c>
      <c r="Y40">
        <f>VLOOKUP(Y$2&amp;"--"&amp;$U40,tsdata!$A:$DT,Y$4,FALSE)</f>
        <v>363.09643030205098</v>
      </c>
      <c r="Z40">
        <f>VLOOKUP(Z$2&amp;"--"&amp;$U40,tsdata!$A:$DT,Z$4,FALSE)</f>
        <v>162.685392072345</v>
      </c>
      <c r="AA40">
        <f>VLOOKUP(AA$2&amp;"--"&amp;$U40,tsdata!$A:$DT,AA$4,FALSE)</f>
        <v>1095.7142857142901</v>
      </c>
      <c r="AB40" s="32">
        <f>VLOOKUP(AB$2&amp;"--"&amp;$U40,tsdata!$A:$DT,AB$4,FALSE)</f>
        <v>4.8600000000000003</v>
      </c>
      <c r="AC40">
        <f>VLOOKUP(AC$2&amp;"--"&amp;$U40,tsdata!$A:$DT,AC$4,FALSE)</f>
        <v>4.5549999999999997</v>
      </c>
      <c r="AD40">
        <f>VLOOKUP(AD$2&amp;"--"&amp;$U40,tsdata!$A:$DT,AD$4,FALSE)</f>
        <v>5.4050000000000002</v>
      </c>
      <c r="AE40">
        <f>VLOOKUP(AE$2&amp;"--"&amp;$U40,tsdata!$A:$DT,AE$4,FALSE)</f>
        <v>13.542886131272899</v>
      </c>
      <c r="AF40">
        <f>VLOOKUP(AF$2&amp;"--"&amp;$U40,tsdata!$A:$DT,AF$4,FALSE)</f>
        <v>9.5205167424950101</v>
      </c>
      <c r="AG40">
        <f>VLOOKUP(AG$2&amp;"--"&amp;$U40,tsdata!$A:$DT,AG$4,FALSE)</f>
        <v>20.0589688355711</v>
      </c>
    </row>
    <row r="41" spans="2:33" x14ac:dyDescent="0.35">
      <c r="B41">
        <v>0</v>
      </c>
      <c r="U41" s="26">
        <v>36250</v>
      </c>
      <c r="V41">
        <f>VLOOKUP(V$2&amp;"--"&amp;$U41,tsdata!$A:$DT,V$4,FALSE)</f>
        <v>14.4001192066549</v>
      </c>
      <c r="W41">
        <f>VLOOKUP(W$2&amp;"--"&amp;$U41,tsdata!$A:$DT,W$4,FALSE)</f>
        <v>12.2060412196498</v>
      </c>
      <c r="X41">
        <f>VLOOKUP(X$2&amp;"--"&amp;$U41,tsdata!$A:$DT,X$4,FALSE)</f>
        <v>18.855687425425199</v>
      </c>
      <c r="Y41">
        <f>VLOOKUP(Y$2&amp;"--"&amp;$U41,tsdata!$A:$DT,Y$4,FALSE)</f>
        <v>298.13499405312501</v>
      </c>
      <c r="Z41">
        <f>VLOOKUP(Z$2&amp;"--"&amp;$U41,tsdata!$A:$DT,Z$4,FALSE)</f>
        <v>148.11758958129801</v>
      </c>
      <c r="AA41">
        <f>VLOOKUP(AA$2&amp;"--"&amp;$U41,tsdata!$A:$DT,AA$4,FALSE)</f>
        <v>957.96654929577505</v>
      </c>
      <c r="AB41" s="32">
        <f>VLOOKUP(AB$2&amp;"--"&amp;$U41,tsdata!$A:$DT,AB$4,FALSE)</f>
        <v>4.66</v>
      </c>
      <c r="AC41">
        <f>VLOOKUP(AC$2&amp;"--"&amp;$U41,tsdata!$A:$DT,AC$4,FALSE)</f>
        <v>4.2549999999999999</v>
      </c>
      <c r="AD41">
        <f>VLOOKUP(AD$2&amp;"--"&amp;$U41,tsdata!$A:$DT,AD$4,FALSE)</f>
        <v>5.1974999999999998</v>
      </c>
      <c r="AE41">
        <f>VLOOKUP(AE$2&amp;"--"&amp;$U41,tsdata!$A:$DT,AE$4,FALSE)</f>
        <v>15.0087730148697</v>
      </c>
      <c r="AF41">
        <f>VLOOKUP(AF$2&amp;"--"&amp;$U41,tsdata!$A:$DT,AF$4,FALSE)</f>
        <v>9.4066002356139098</v>
      </c>
      <c r="AG41">
        <f>VLOOKUP(AG$2&amp;"--"&amp;$U41,tsdata!$A:$DT,AG$4,FALSE)</f>
        <v>21.307859499805499</v>
      </c>
    </row>
    <row r="42" spans="2:33" x14ac:dyDescent="0.35">
      <c r="U42" s="26">
        <v>36341</v>
      </c>
      <c r="V42">
        <f>VLOOKUP(V$2&amp;"--"&amp;$U42,tsdata!$A:$DT,V$4,FALSE)</f>
        <v>13.868205287300601</v>
      </c>
      <c r="W42">
        <f>VLOOKUP(W$2&amp;"--"&amp;$U42,tsdata!$A:$DT,W$4,FALSE)</f>
        <v>11.9726810819371</v>
      </c>
      <c r="X42">
        <f>VLOOKUP(X$2&amp;"--"&amp;$U42,tsdata!$A:$DT,X$4,FALSE)</f>
        <v>17.345743386115299</v>
      </c>
      <c r="Y42">
        <f>VLOOKUP(Y$2&amp;"--"&amp;$U42,tsdata!$A:$DT,Y$4,FALSE)</f>
        <v>366.38655462184897</v>
      </c>
      <c r="Z42">
        <f>VLOOKUP(Z$2&amp;"--"&amp;$U42,tsdata!$A:$DT,Z$4,FALSE)</f>
        <v>172.63496143958901</v>
      </c>
      <c r="AA42">
        <f>VLOOKUP(AA$2&amp;"--"&amp;$U42,tsdata!$A:$DT,AA$4,FALSE)</f>
        <v>1071.03896103896</v>
      </c>
      <c r="AB42" s="32">
        <f>VLOOKUP(AB$2&amp;"--"&amp;$U42,tsdata!$A:$DT,AB$4,FALSE)</f>
        <v>4.71</v>
      </c>
      <c r="AC42">
        <f>VLOOKUP(AC$2&amp;"--"&amp;$U42,tsdata!$A:$DT,AC$4,FALSE)</f>
        <v>4.3</v>
      </c>
      <c r="AD42">
        <f>VLOOKUP(AD$2&amp;"--"&amp;$U42,tsdata!$A:$DT,AD$4,FALSE)</f>
        <v>5.18</v>
      </c>
      <c r="AE42">
        <f>VLOOKUP(AE$2&amp;"--"&amp;$U42,tsdata!$A:$DT,AE$4,FALSE)</f>
        <v>15.667205105979701</v>
      </c>
      <c r="AF42">
        <f>VLOOKUP(AF$2&amp;"--"&amp;$U42,tsdata!$A:$DT,AF$4,FALSE)</f>
        <v>10.245502246329</v>
      </c>
      <c r="AG42">
        <f>VLOOKUP(AG$2&amp;"--"&amp;$U42,tsdata!$A:$DT,AG$4,FALSE)</f>
        <v>22.744090645090701</v>
      </c>
    </row>
    <row r="43" spans="2:33" x14ac:dyDescent="0.35">
      <c r="U43" s="26">
        <v>36433</v>
      </c>
      <c r="V43">
        <f>VLOOKUP(V$2&amp;"--"&amp;$U43,tsdata!$A:$DT,V$4,FALSE)</f>
        <v>14.125791862762201</v>
      </c>
      <c r="W43">
        <f>VLOOKUP(W$2&amp;"--"&amp;$U43,tsdata!$A:$DT,W$4,FALSE)</f>
        <v>11.649971176559999</v>
      </c>
      <c r="X43">
        <f>VLOOKUP(X$2&amp;"--"&amp;$U43,tsdata!$A:$DT,X$4,FALSE)</f>
        <v>17.132277588046499</v>
      </c>
      <c r="Y43">
        <f>VLOOKUP(Y$2&amp;"--"&amp;$U43,tsdata!$A:$DT,Y$4,FALSE)</f>
        <v>276.92307692307702</v>
      </c>
      <c r="Z43">
        <f>VLOOKUP(Z$2&amp;"--"&amp;$U43,tsdata!$A:$DT,Z$4,FALSE)</f>
        <v>152.20227685446599</v>
      </c>
      <c r="AA43">
        <f>VLOOKUP(AA$2&amp;"--"&amp;$U43,tsdata!$A:$DT,AA$4,FALSE)</f>
        <v>914.930955120828</v>
      </c>
      <c r="AB43" s="32">
        <f>VLOOKUP(AB$2&amp;"--"&amp;$U43,tsdata!$A:$DT,AB$4,FALSE)</f>
        <v>4.79</v>
      </c>
      <c r="AC43">
        <f>VLOOKUP(AC$2&amp;"--"&amp;$U43,tsdata!$A:$DT,AC$4,FALSE)</f>
        <v>4.34</v>
      </c>
      <c r="AD43">
        <f>VLOOKUP(AD$2&amp;"--"&amp;$U43,tsdata!$A:$DT,AD$4,FALSE)</f>
        <v>5.2625000000000002</v>
      </c>
      <c r="AE43">
        <f>VLOOKUP(AE$2&amp;"--"&amp;$U43,tsdata!$A:$DT,AE$4,FALSE)</f>
        <v>15.913930625497899</v>
      </c>
      <c r="AF43">
        <f>VLOOKUP(AF$2&amp;"--"&amp;$U43,tsdata!$A:$DT,AF$4,FALSE)</f>
        <v>10.7727745633614</v>
      </c>
      <c r="AG43">
        <f>VLOOKUP(AG$2&amp;"--"&amp;$U43,tsdata!$A:$DT,AG$4,FALSE)</f>
        <v>23.907364998262899</v>
      </c>
    </row>
    <row r="44" spans="2:33" x14ac:dyDescent="0.35">
      <c r="U44" s="26">
        <v>36525</v>
      </c>
      <c r="V44">
        <f>VLOOKUP(V$2&amp;"--"&amp;$U44,tsdata!$A:$DT,V$4,FALSE)</f>
        <v>13.810316139767099</v>
      </c>
      <c r="W44">
        <f>VLOOKUP(W$2&amp;"--"&amp;$U44,tsdata!$A:$DT,W$4,FALSE)</f>
        <v>11.954170953096799</v>
      </c>
      <c r="X44">
        <f>VLOOKUP(X$2&amp;"--"&amp;$U44,tsdata!$A:$DT,X$4,FALSE)</f>
        <v>17.238721260875099</v>
      </c>
      <c r="Y44">
        <f>VLOOKUP(Y$2&amp;"--"&amp;$U44,tsdata!$A:$DT,Y$4,FALSE)</f>
        <v>277.35849056603797</v>
      </c>
      <c r="Z44">
        <f>VLOOKUP(Z$2&amp;"--"&amp;$U44,tsdata!$A:$DT,Z$4,FALSE)</f>
        <v>133.85579937304101</v>
      </c>
      <c r="AA44">
        <f>VLOOKUP(AA$2&amp;"--"&amp;$U44,tsdata!$A:$DT,AA$4,FALSE)</f>
        <v>922.05882352941205</v>
      </c>
      <c r="AB44" s="32">
        <f>VLOOKUP(AB$2&amp;"--"&amp;$U44,tsdata!$A:$DT,AB$4,FALSE)</f>
        <v>4.7699999999999996</v>
      </c>
      <c r="AC44">
        <f>VLOOKUP(AC$2&amp;"--"&amp;$U44,tsdata!$A:$DT,AC$4,FALSE)</f>
        <v>4.375</v>
      </c>
      <c r="AD44">
        <f>VLOOKUP(AD$2&amp;"--"&amp;$U44,tsdata!$A:$DT,AD$4,FALSE)</f>
        <v>5.31</v>
      </c>
      <c r="AE44">
        <f>VLOOKUP(AE$2&amp;"--"&amp;$U44,tsdata!$A:$DT,AE$4,FALSE)</f>
        <v>17.8268303108017</v>
      </c>
      <c r="AF44">
        <f>VLOOKUP(AF$2&amp;"--"&amp;$U44,tsdata!$A:$DT,AF$4,FALSE)</f>
        <v>10.7418064248335</v>
      </c>
      <c r="AG44">
        <f>VLOOKUP(AG$2&amp;"--"&amp;$U44,tsdata!$A:$DT,AG$4,FALSE)</f>
        <v>23.560358037038299</v>
      </c>
    </row>
    <row r="45" spans="2:33" x14ac:dyDescent="0.35">
      <c r="U45" s="26">
        <v>36616</v>
      </c>
      <c r="V45">
        <f>VLOOKUP(V$2&amp;"--"&amp;$U45,tsdata!$A:$DT,V$4,FALSE)</f>
        <v>13.9648942675881</v>
      </c>
      <c r="W45">
        <f>VLOOKUP(W$2&amp;"--"&amp;$U45,tsdata!$A:$DT,W$4,FALSE)</f>
        <v>11.955579325393099</v>
      </c>
      <c r="X45">
        <f>VLOOKUP(X$2&amp;"--"&amp;$U45,tsdata!$A:$DT,X$4,FALSE)</f>
        <v>17.7590775379674</v>
      </c>
      <c r="Y45">
        <f>VLOOKUP(Y$2&amp;"--"&amp;$U45,tsdata!$A:$DT,Y$4,FALSE)</f>
        <v>336.39705882352899</v>
      </c>
      <c r="Z45">
        <f>VLOOKUP(Z$2&amp;"--"&amp;$U45,tsdata!$A:$DT,Z$4,FALSE)</f>
        <v>153.216374269006</v>
      </c>
      <c r="AA45">
        <f>VLOOKUP(AA$2&amp;"--"&amp;$U45,tsdata!$A:$DT,AA$4,FALSE)</f>
        <v>892.857142857143</v>
      </c>
      <c r="AB45" s="32">
        <f>VLOOKUP(AB$2&amp;"--"&amp;$U45,tsdata!$A:$DT,AB$4,FALSE)</f>
        <v>4.7549999999999999</v>
      </c>
      <c r="AC45">
        <f>VLOOKUP(AC$2&amp;"--"&amp;$U45,tsdata!$A:$DT,AC$4,FALSE)</f>
        <v>4.3125</v>
      </c>
      <c r="AD45">
        <f>VLOOKUP(AD$2&amp;"--"&amp;$U45,tsdata!$A:$DT,AD$4,FALSE)</f>
        <v>5.27</v>
      </c>
      <c r="AE45">
        <f>VLOOKUP(AE$2&amp;"--"&amp;$U45,tsdata!$A:$DT,AE$4,FALSE)</f>
        <v>18.214770291076501</v>
      </c>
      <c r="AF45">
        <f>VLOOKUP(AF$2&amp;"--"&amp;$U45,tsdata!$A:$DT,AF$4,FALSE)</f>
        <v>11.0307073894494</v>
      </c>
      <c r="AG45">
        <f>VLOOKUP(AG$2&amp;"--"&amp;$U45,tsdata!$A:$DT,AG$4,FALSE)</f>
        <v>23.498339911017698</v>
      </c>
    </row>
    <row r="46" spans="2:33" x14ac:dyDescent="0.35">
      <c r="U46" s="26">
        <v>36707</v>
      </c>
      <c r="V46">
        <f>VLOOKUP(V$2&amp;"--"&amp;$U46,tsdata!$A:$DT,V$4,FALSE)</f>
        <v>13.8186279692464</v>
      </c>
      <c r="W46">
        <f>VLOOKUP(W$2&amp;"--"&amp;$U46,tsdata!$A:$DT,W$4,FALSE)</f>
        <v>11.8459998178657</v>
      </c>
      <c r="X46">
        <f>VLOOKUP(X$2&amp;"--"&amp;$U46,tsdata!$A:$DT,X$4,FALSE)</f>
        <v>17.043566256467798</v>
      </c>
      <c r="Y46">
        <f>VLOOKUP(Y$2&amp;"--"&amp;$U46,tsdata!$A:$DT,Y$4,FALSE)</f>
        <v>282.78062020340701</v>
      </c>
      <c r="Z46">
        <f>VLOOKUP(Z$2&amp;"--"&amp;$U46,tsdata!$A:$DT,Z$4,FALSE)</f>
        <v>137.49422711800599</v>
      </c>
      <c r="AA46">
        <f>VLOOKUP(AA$2&amp;"--"&amp;$U46,tsdata!$A:$DT,AA$4,FALSE)</f>
        <v>774.58333333333303</v>
      </c>
      <c r="AB46" s="32">
        <f>VLOOKUP(AB$2&amp;"--"&amp;$U46,tsdata!$A:$DT,AB$4,FALSE)</f>
        <v>4.8550000000000004</v>
      </c>
      <c r="AC46">
        <f>VLOOKUP(AC$2&amp;"--"&amp;$U46,tsdata!$A:$DT,AC$4,FALSE)</f>
        <v>4.37</v>
      </c>
      <c r="AD46">
        <f>VLOOKUP(AD$2&amp;"--"&amp;$U46,tsdata!$A:$DT,AD$4,FALSE)</f>
        <v>5.2725</v>
      </c>
      <c r="AE46">
        <f>VLOOKUP(AE$2&amp;"--"&amp;$U46,tsdata!$A:$DT,AE$4,FALSE)</f>
        <v>20.463503933389401</v>
      </c>
      <c r="AF46">
        <f>VLOOKUP(AF$2&amp;"--"&amp;$U46,tsdata!$A:$DT,AF$4,FALSE)</f>
        <v>11.981376503577099</v>
      </c>
      <c r="AG46">
        <f>VLOOKUP(AG$2&amp;"--"&amp;$U46,tsdata!$A:$DT,AG$4,FALSE)</f>
        <v>29.023769672949999</v>
      </c>
    </row>
    <row r="47" spans="2:33" x14ac:dyDescent="0.35">
      <c r="U47" s="26">
        <v>36799</v>
      </c>
      <c r="V47">
        <f>VLOOKUP(V$2&amp;"--"&amp;$U47,tsdata!$A:$DT,V$4,FALSE)</f>
        <v>14.0456372590202</v>
      </c>
      <c r="W47">
        <f>VLOOKUP(W$2&amp;"--"&amp;$U47,tsdata!$A:$DT,W$4,FALSE)</f>
        <v>11.7013076545435</v>
      </c>
      <c r="X47">
        <f>VLOOKUP(X$2&amp;"--"&amp;$U47,tsdata!$A:$DT,X$4,FALSE)</f>
        <v>16.656362974925202</v>
      </c>
      <c r="Y47">
        <f>VLOOKUP(Y$2&amp;"--"&amp;$U47,tsdata!$A:$DT,Y$4,FALSE)</f>
        <v>346.08695652173901</v>
      </c>
      <c r="Z47">
        <f>VLOOKUP(Z$2&amp;"--"&amp;$U47,tsdata!$A:$DT,Z$4,FALSE)</f>
        <v>128.56056343897799</v>
      </c>
      <c r="AA47">
        <f>VLOOKUP(AA$2&amp;"--"&amp;$U47,tsdata!$A:$DT,AA$4,FALSE)</f>
        <v>791.9140625</v>
      </c>
      <c r="AB47" s="32">
        <f>VLOOKUP(AB$2&amp;"--"&amp;$U47,tsdata!$A:$DT,AB$4,FALSE)</f>
        <v>4.88</v>
      </c>
      <c r="AC47">
        <f>VLOOKUP(AC$2&amp;"--"&amp;$U47,tsdata!$A:$DT,AC$4,FALSE)</f>
        <v>4.3925000000000001</v>
      </c>
      <c r="AD47">
        <f>VLOOKUP(AD$2&amp;"--"&amp;$U47,tsdata!$A:$DT,AD$4,FALSE)</f>
        <v>5.2350000000000003</v>
      </c>
      <c r="AE47">
        <f>VLOOKUP(AE$2&amp;"--"&amp;$U47,tsdata!$A:$DT,AE$4,FALSE)</f>
        <v>18.839880422838402</v>
      </c>
      <c r="AF47">
        <f>VLOOKUP(AF$2&amp;"--"&amp;$U47,tsdata!$A:$DT,AF$4,FALSE)</f>
        <v>11.7125529953562</v>
      </c>
      <c r="AG47">
        <f>VLOOKUP(AG$2&amp;"--"&amp;$U47,tsdata!$A:$DT,AG$4,FALSE)</f>
        <v>26.635219028810599</v>
      </c>
    </row>
    <row r="48" spans="2:33" x14ac:dyDescent="0.35">
      <c r="U48" s="26">
        <v>36891</v>
      </c>
      <c r="V48">
        <f>VLOOKUP(V$2&amp;"--"&amp;$U48,tsdata!$A:$DT,V$4,FALSE)</f>
        <v>13.6801938879708</v>
      </c>
      <c r="W48">
        <f>VLOOKUP(W$2&amp;"--"&amp;$U48,tsdata!$A:$DT,W$4,FALSE)</f>
        <v>12.023504997422901</v>
      </c>
      <c r="X48">
        <f>VLOOKUP(X$2&amp;"--"&amp;$U48,tsdata!$A:$DT,X$4,FALSE)</f>
        <v>16.907754274656199</v>
      </c>
      <c r="Y48">
        <f>VLOOKUP(Y$2&amp;"--"&amp;$U48,tsdata!$A:$DT,Y$4,FALSE)</f>
        <v>278.241768695536</v>
      </c>
      <c r="Z48">
        <f>VLOOKUP(Z$2&amp;"--"&amp;$U48,tsdata!$A:$DT,Z$4,FALSE)</f>
        <v>130.115155450309</v>
      </c>
      <c r="AA48">
        <f>VLOOKUP(AA$2&amp;"--"&amp;$U48,tsdata!$A:$DT,AA$4,FALSE)</f>
        <v>718.22635135135101</v>
      </c>
      <c r="AB48" s="32">
        <f>VLOOKUP(AB$2&amp;"--"&amp;$U48,tsdata!$A:$DT,AB$4,FALSE)</f>
        <v>4.87</v>
      </c>
      <c r="AC48">
        <f>VLOOKUP(AC$2&amp;"--"&amp;$U48,tsdata!$A:$DT,AC$4,FALSE)</f>
        <v>4.3899999999999997</v>
      </c>
      <c r="AD48">
        <f>VLOOKUP(AD$2&amp;"--"&amp;$U48,tsdata!$A:$DT,AD$4,FALSE)</f>
        <v>5.2249999999999996</v>
      </c>
      <c r="AE48">
        <f>VLOOKUP(AE$2&amp;"--"&amp;$U48,tsdata!$A:$DT,AE$4,FALSE)</f>
        <v>17.961739526900399</v>
      </c>
      <c r="AF48">
        <f>VLOOKUP(AF$2&amp;"--"&amp;$U48,tsdata!$A:$DT,AF$4,FALSE)</f>
        <v>10.379627144958899</v>
      </c>
      <c r="AG48">
        <f>VLOOKUP(AG$2&amp;"--"&amp;$U48,tsdata!$A:$DT,AG$4,FALSE)</f>
        <v>25.1444625430005</v>
      </c>
    </row>
    <row r="49" spans="21:33" x14ac:dyDescent="0.35">
      <c r="U49" s="26">
        <v>36981</v>
      </c>
      <c r="V49">
        <f>VLOOKUP(V$2&amp;"--"&amp;$U49,tsdata!$A:$DT,V$4,FALSE)</f>
        <v>13.945</v>
      </c>
      <c r="W49">
        <f>VLOOKUP(W$2&amp;"--"&amp;$U49,tsdata!$A:$DT,W$4,FALSE)</f>
        <v>12.25</v>
      </c>
      <c r="X49">
        <f>VLOOKUP(X$2&amp;"--"&amp;$U49,tsdata!$A:$DT,X$4,FALSE)</f>
        <v>16.98</v>
      </c>
      <c r="Y49">
        <f>VLOOKUP(Y$2&amp;"--"&amp;$U49,tsdata!$A:$DT,Y$4,FALSE)</f>
        <v>193.43010363397701</v>
      </c>
      <c r="Z49">
        <f>VLOOKUP(Z$2&amp;"--"&amp;$U49,tsdata!$A:$DT,Z$4,FALSE)</f>
        <v>119.11072323666301</v>
      </c>
      <c r="AA49">
        <f>VLOOKUP(AA$2&amp;"--"&amp;$U49,tsdata!$A:$DT,AA$4,FALSE)</f>
        <v>609.59183673469397</v>
      </c>
      <c r="AB49" s="32">
        <f>VLOOKUP(AB$2&amp;"--"&amp;$U49,tsdata!$A:$DT,AB$4,FALSE)</f>
        <v>4.5449999999999999</v>
      </c>
      <c r="AC49">
        <f>VLOOKUP(AC$2&amp;"--"&amp;$U49,tsdata!$A:$DT,AC$4,FALSE)</f>
        <v>4.1074999999999999</v>
      </c>
      <c r="AD49">
        <f>VLOOKUP(AD$2&amp;"--"&amp;$U49,tsdata!$A:$DT,AD$4,FALSE)</f>
        <v>5.1375000000000002</v>
      </c>
      <c r="AE49">
        <f>VLOOKUP(AE$2&amp;"--"&amp;$U49,tsdata!$A:$DT,AE$4,FALSE)</f>
        <v>17.674550525822401</v>
      </c>
      <c r="AF49">
        <f>VLOOKUP(AF$2&amp;"--"&amp;$U49,tsdata!$A:$DT,AF$4,FALSE)</f>
        <v>11.369697744415401</v>
      </c>
      <c r="AG49">
        <f>VLOOKUP(AG$2&amp;"--"&amp;$U49,tsdata!$A:$DT,AG$4,FALSE)</f>
        <v>26.584382499615501</v>
      </c>
    </row>
    <row r="50" spans="21:33" x14ac:dyDescent="0.35">
      <c r="U50" s="26">
        <v>37072</v>
      </c>
      <c r="V50">
        <f>VLOOKUP(V$2&amp;"--"&amp;$U50,tsdata!$A:$DT,V$4,FALSE)</f>
        <v>14.06</v>
      </c>
      <c r="W50">
        <f>VLOOKUP(W$2&amp;"--"&amp;$U50,tsdata!$A:$DT,W$4,FALSE)</f>
        <v>12.19</v>
      </c>
      <c r="X50">
        <f>VLOOKUP(X$2&amp;"--"&amp;$U50,tsdata!$A:$DT,X$4,FALSE)</f>
        <v>16.93</v>
      </c>
      <c r="Y50">
        <f>VLOOKUP(Y$2&amp;"--"&amp;$U50,tsdata!$A:$DT,Y$4,FALSE)</f>
        <v>226.43907898944701</v>
      </c>
      <c r="Z50">
        <f>VLOOKUP(Z$2&amp;"--"&amp;$U50,tsdata!$A:$DT,Z$4,FALSE)</f>
        <v>118.333740227356</v>
      </c>
      <c r="AA50">
        <f>VLOOKUP(AA$2&amp;"--"&amp;$U50,tsdata!$A:$DT,AA$4,FALSE)</f>
        <v>704.80072463768101</v>
      </c>
      <c r="AB50" s="32">
        <f>VLOOKUP(AB$2&amp;"--"&amp;$U50,tsdata!$A:$DT,AB$4,FALSE)</f>
        <v>4.6849999999999996</v>
      </c>
      <c r="AC50">
        <f>VLOOKUP(AC$2&amp;"--"&amp;$U50,tsdata!$A:$DT,AC$4,FALSE)</f>
        <v>4.1950000000000003</v>
      </c>
      <c r="AD50">
        <f>VLOOKUP(AD$2&amp;"--"&amp;$U50,tsdata!$A:$DT,AD$4,FALSE)</f>
        <v>5.2074999999999996</v>
      </c>
      <c r="AE50">
        <f>VLOOKUP(AE$2&amp;"--"&amp;$U50,tsdata!$A:$DT,AE$4,FALSE)</f>
        <v>17.800451229668901</v>
      </c>
      <c r="AF50">
        <f>VLOOKUP(AF$2&amp;"--"&amp;$U50,tsdata!$A:$DT,AF$4,FALSE)</f>
        <v>11.874572724646301</v>
      </c>
      <c r="AG50">
        <f>VLOOKUP(AG$2&amp;"--"&amp;$U50,tsdata!$A:$DT,AG$4,FALSE)</f>
        <v>25.9254820463876</v>
      </c>
    </row>
    <row r="51" spans="21:33" x14ac:dyDescent="0.35">
      <c r="U51" s="26">
        <v>37164</v>
      </c>
      <c r="V51">
        <f>VLOOKUP(V$2&amp;"--"&amp;$U51,tsdata!$A:$DT,V$4,FALSE)</f>
        <v>13.88</v>
      </c>
      <c r="W51">
        <f>VLOOKUP(W$2&amp;"--"&amp;$U51,tsdata!$A:$DT,W$4,FALSE)</f>
        <v>12.3675</v>
      </c>
      <c r="X51">
        <f>VLOOKUP(X$2&amp;"--"&amp;$U51,tsdata!$A:$DT,X$4,FALSE)</f>
        <v>17</v>
      </c>
      <c r="Y51">
        <f>VLOOKUP(Y$2&amp;"--"&amp;$U51,tsdata!$A:$DT,Y$4,FALSE)</f>
        <v>289.86565611324198</v>
      </c>
      <c r="Z51">
        <f>VLOOKUP(Z$2&amp;"--"&amp;$U51,tsdata!$A:$DT,Z$4,FALSE)</f>
        <v>127.831173698865</v>
      </c>
      <c r="AA51">
        <f>VLOOKUP(AA$2&amp;"--"&amp;$U51,tsdata!$A:$DT,AA$4,FALSE)</f>
        <v>796.23397435897402</v>
      </c>
      <c r="AB51" s="32">
        <f>VLOOKUP(AB$2&amp;"--"&amp;$U51,tsdata!$A:$DT,AB$4,FALSE)</f>
        <v>4.66</v>
      </c>
      <c r="AC51">
        <f>VLOOKUP(AC$2&amp;"--"&amp;$U51,tsdata!$A:$DT,AC$4,FALSE)</f>
        <v>4.1924999999999999</v>
      </c>
      <c r="AD51">
        <f>VLOOKUP(AD$2&amp;"--"&amp;$U51,tsdata!$A:$DT,AD$4,FALSE)</f>
        <v>5.2125000000000004</v>
      </c>
      <c r="AE51">
        <f>VLOOKUP(AE$2&amp;"--"&amp;$U51,tsdata!$A:$DT,AE$4,FALSE)</f>
        <v>18.2453787514747</v>
      </c>
      <c r="AF51">
        <f>VLOOKUP(AF$2&amp;"--"&amp;$U51,tsdata!$A:$DT,AF$4,FALSE)</f>
        <v>12.539969455966901</v>
      </c>
      <c r="AG51">
        <f>VLOOKUP(AG$2&amp;"--"&amp;$U51,tsdata!$A:$DT,AG$4,FALSE)</f>
        <v>24.484283343059801</v>
      </c>
    </row>
    <row r="52" spans="21:33" x14ac:dyDescent="0.35">
      <c r="U52" s="26">
        <v>37256</v>
      </c>
      <c r="V52">
        <f>VLOOKUP(V$2&amp;"--"&amp;$U52,tsdata!$A:$DT,V$4,FALSE)</f>
        <v>13.65</v>
      </c>
      <c r="W52">
        <f>VLOOKUP(W$2&amp;"--"&amp;$U52,tsdata!$A:$DT,W$4,FALSE)</f>
        <v>12.17</v>
      </c>
      <c r="X52">
        <f>VLOOKUP(X$2&amp;"--"&amp;$U52,tsdata!$A:$DT,X$4,FALSE)</f>
        <v>16.97</v>
      </c>
      <c r="Y52">
        <f>VLOOKUP(Y$2&amp;"--"&amp;$U52,tsdata!$A:$DT,Y$4,FALSE)</f>
        <v>205.48846058400201</v>
      </c>
      <c r="Z52">
        <f>VLOOKUP(Z$2&amp;"--"&amp;$U52,tsdata!$A:$DT,Z$4,FALSE)</f>
        <v>111.244917483856</v>
      </c>
      <c r="AA52">
        <f>VLOOKUP(AA$2&amp;"--"&amp;$U52,tsdata!$A:$DT,AA$4,FALSE)</f>
        <v>552.90264234035897</v>
      </c>
      <c r="AB52" s="32">
        <f>VLOOKUP(AB$2&amp;"--"&amp;$U52,tsdata!$A:$DT,AB$4,FALSE)</f>
        <v>4.63</v>
      </c>
      <c r="AC52">
        <f>VLOOKUP(AC$2&amp;"--"&amp;$U52,tsdata!$A:$DT,AC$4,FALSE)</f>
        <v>4.24</v>
      </c>
      <c r="AD52">
        <f>VLOOKUP(AD$2&amp;"--"&amp;$U52,tsdata!$A:$DT,AD$4,FALSE)</f>
        <v>5.19</v>
      </c>
      <c r="AE52">
        <f>VLOOKUP(AE$2&amp;"--"&amp;$U52,tsdata!$A:$DT,AE$4,FALSE)</f>
        <v>16.288983903420501</v>
      </c>
      <c r="AF52">
        <f>VLOOKUP(AF$2&amp;"--"&amp;$U52,tsdata!$A:$DT,AF$4,FALSE)</f>
        <v>11.864832085651001</v>
      </c>
      <c r="AG52">
        <f>VLOOKUP(AG$2&amp;"--"&amp;$U52,tsdata!$A:$DT,AG$4,FALSE)</f>
        <v>23.782652716841</v>
      </c>
    </row>
    <row r="53" spans="21:33" x14ac:dyDescent="0.35">
      <c r="U53" s="26">
        <v>37346</v>
      </c>
      <c r="V53">
        <f>VLOOKUP(V$2&amp;"--"&amp;$U53,tsdata!$A:$DT,V$4,FALSE)</f>
        <v>13.77</v>
      </c>
      <c r="W53">
        <f>VLOOKUP(W$2&amp;"--"&amp;$U53,tsdata!$A:$DT,W$4,FALSE)</f>
        <v>12.58</v>
      </c>
      <c r="X53">
        <f>VLOOKUP(X$2&amp;"--"&amp;$U53,tsdata!$A:$DT,X$4,FALSE)</f>
        <v>17.34</v>
      </c>
      <c r="Y53">
        <f>VLOOKUP(Y$2&amp;"--"&amp;$U53,tsdata!$A:$DT,Y$4,FALSE)</f>
        <v>248.63840746448301</v>
      </c>
      <c r="Z53">
        <f>VLOOKUP(Z$2&amp;"--"&amp;$U53,tsdata!$A:$DT,Z$4,FALSE)</f>
        <v>123.452203025049</v>
      </c>
      <c r="AA53">
        <f>VLOOKUP(AA$2&amp;"--"&amp;$U53,tsdata!$A:$DT,AA$4,FALSE)</f>
        <v>738.15156375300705</v>
      </c>
      <c r="AB53" s="32">
        <f>VLOOKUP(AB$2&amp;"--"&amp;$U53,tsdata!$A:$DT,AB$4,FALSE)</f>
        <v>4.62</v>
      </c>
      <c r="AC53">
        <f>VLOOKUP(AC$2&amp;"--"&amp;$U53,tsdata!$A:$DT,AC$4,FALSE)</f>
        <v>4.16</v>
      </c>
      <c r="AD53">
        <f>VLOOKUP(AD$2&amp;"--"&amp;$U53,tsdata!$A:$DT,AD$4,FALSE)</f>
        <v>5.05</v>
      </c>
      <c r="AE53">
        <f>VLOOKUP(AE$2&amp;"--"&amp;$U53,tsdata!$A:$DT,AE$4,FALSE)</f>
        <v>14.006721218076301</v>
      </c>
      <c r="AF53">
        <f>VLOOKUP(AF$2&amp;"--"&amp;$U53,tsdata!$A:$DT,AF$4,FALSE)</f>
        <v>10.731487055990399</v>
      </c>
      <c r="AG53">
        <f>VLOOKUP(AG$2&amp;"--"&amp;$U53,tsdata!$A:$DT,AG$4,FALSE)</f>
        <v>22.617730928680501</v>
      </c>
    </row>
    <row r="54" spans="21:33" x14ac:dyDescent="0.35">
      <c r="U54" s="26">
        <v>37437</v>
      </c>
      <c r="V54">
        <f>VLOOKUP(V$2&amp;"--"&amp;$U54,tsdata!$A:$DT,V$4,FALSE)</f>
        <v>14.08</v>
      </c>
      <c r="W54">
        <f>VLOOKUP(W$2&amp;"--"&amp;$U54,tsdata!$A:$DT,W$4,FALSE)</f>
        <v>12.43</v>
      </c>
      <c r="X54">
        <f>VLOOKUP(X$2&amp;"--"&amp;$U54,tsdata!$A:$DT,X$4,FALSE)</f>
        <v>17.059999999999999</v>
      </c>
      <c r="Y54">
        <f>VLOOKUP(Y$2&amp;"--"&amp;$U54,tsdata!$A:$DT,Y$4,FALSE)</f>
        <v>258.62068965517199</v>
      </c>
      <c r="Z54">
        <f>VLOOKUP(Z$2&amp;"--"&amp;$U54,tsdata!$A:$DT,Z$4,FALSE)</f>
        <v>135.955056179775</v>
      </c>
      <c r="AA54">
        <f>VLOOKUP(AA$2&amp;"--"&amp;$U54,tsdata!$A:$DT,AA$4,FALSE)</f>
        <v>715.29411764705901</v>
      </c>
      <c r="AB54" s="32">
        <f>VLOOKUP(AB$2&amp;"--"&amp;$U54,tsdata!$A:$DT,AB$4,FALSE)</f>
        <v>4.62</v>
      </c>
      <c r="AC54">
        <f>VLOOKUP(AC$2&amp;"--"&amp;$U54,tsdata!$A:$DT,AC$4,FALSE)</f>
        <v>4.28</v>
      </c>
      <c r="AD54">
        <f>VLOOKUP(AD$2&amp;"--"&amp;$U54,tsdata!$A:$DT,AD$4,FALSE)</f>
        <v>5.07</v>
      </c>
      <c r="AE54">
        <f>VLOOKUP(AE$2&amp;"--"&amp;$U54,tsdata!$A:$DT,AE$4,FALSE)</f>
        <v>15.221637866266001</v>
      </c>
      <c r="AF54">
        <f>VLOOKUP(AF$2&amp;"--"&amp;$U54,tsdata!$A:$DT,AF$4,FALSE)</f>
        <v>11.815308078976001</v>
      </c>
      <c r="AG54">
        <f>VLOOKUP(AG$2&amp;"--"&amp;$U54,tsdata!$A:$DT,AG$4,FALSE)</f>
        <v>23.9008268554736</v>
      </c>
    </row>
    <row r="55" spans="21:33" x14ac:dyDescent="0.35">
      <c r="U55" s="26">
        <v>37529</v>
      </c>
      <c r="V55">
        <f>VLOOKUP(V$2&amp;"--"&amp;$U55,tsdata!$A:$DT,V$4,FALSE)</f>
        <v>14.1</v>
      </c>
      <c r="W55">
        <f>VLOOKUP(W$2&amp;"--"&amp;$U55,tsdata!$A:$DT,W$4,FALSE)</f>
        <v>12.43</v>
      </c>
      <c r="X55">
        <f>VLOOKUP(X$2&amp;"--"&amp;$U55,tsdata!$A:$DT,X$4,FALSE)</f>
        <v>16.815000000000001</v>
      </c>
      <c r="Y55">
        <f>VLOOKUP(Y$2&amp;"--"&amp;$U55,tsdata!$A:$DT,Y$4,FALSE)</f>
        <v>262.54248204292202</v>
      </c>
      <c r="Z55">
        <f>VLOOKUP(Z$2&amp;"--"&amp;$U55,tsdata!$A:$DT,Z$4,FALSE)</f>
        <v>147.27730898116499</v>
      </c>
      <c r="AA55">
        <f>VLOOKUP(AA$2&amp;"--"&amp;$U55,tsdata!$A:$DT,AA$4,FALSE)</f>
        <v>475.58757630489998</v>
      </c>
      <c r="AB55" s="32">
        <f>VLOOKUP(AB$2&amp;"--"&amp;$U55,tsdata!$A:$DT,AB$4,FALSE)</f>
        <v>4.74</v>
      </c>
      <c r="AC55">
        <f>VLOOKUP(AC$2&amp;"--"&amp;$U55,tsdata!$A:$DT,AC$4,FALSE)</f>
        <v>4.38</v>
      </c>
      <c r="AD55">
        <f>VLOOKUP(AD$2&amp;"--"&amp;$U55,tsdata!$A:$DT,AD$4,FALSE)</f>
        <v>5.1124999999999998</v>
      </c>
      <c r="AE55">
        <f>VLOOKUP(AE$2&amp;"--"&amp;$U55,tsdata!$A:$DT,AE$4,FALSE)</f>
        <v>15.788906233104299</v>
      </c>
      <c r="AF55">
        <f>VLOOKUP(AF$2&amp;"--"&amp;$U55,tsdata!$A:$DT,AF$4,FALSE)</f>
        <v>12.1259066280233</v>
      </c>
      <c r="AG55">
        <f>VLOOKUP(AG$2&amp;"--"&amp;$U55,tsdata!$A:$DT,AG$4,FALSE)</f>
        <v>22.888482015380099</v>
      </c>
    </row>
    <row r="56" spans="21:33" x14ac:dyDescent="0.35">
      <c r="U56" s="26">
        <v>37621</v>
      </c>
      <c r="V56">
        <f>VLOOKUP(V$2&amp;"--"&amp;$U56,tsdata!$A:$DT,V$4,FALSE)</f>
        <v>14.13</v>
      </c>
      <c r="W56">
        <f>VLOOKUP(W$2&amp;"--"&amp;$U56,tsdata!$A:$DT,W$4,FALSE)</f>
        <v>12.76</v>
      </c>
      <c r="X56">
        <f>VLOOKUP(X$2&amp;"--"&amp;$U56,tsdata!$A:$DT,X$4,FALSE)</f>
        <v>16.7925</v>
      </c>
      <c r="Y56">
        <f>VLOOKUP(Y$2&amp;"--"&amp;$U56,tsdata!$A:$DT,Y$4,FALSE)</f>
        <v>326.937738246506</v>
      </c>
      <c r="Z56">
        <f>VLOOKUP(Z$2&amp;"--"&amp;$U56,tsdata!$A:$DT,Z$4,FALSE)</f>
        <v>133.61872146118699</v>
      </c>
      <c r="AA56">
        <f>VLOOKUP(AA$2&amp;"--"&amp;$U56,tsdata!$A:$DT,AA$4,FALSE)</f>
        <v>716.39344262295106</v>
      </c>
      <c r="AB56" s="32">
        <f>VLOOKUP(AB$2&amp;"--"&amp;$U56,tsdata!$A:$DT,AB$4,FALSE)</f>
        <v>4.7</v>
      </c>
      <c r="AC56">
        <f>VLOOKUP(AC$2&amp;"--"&amp;$U56,tsdata!$A:$DT,AC$4,FALSE)</f>
        <v>4.3775000000000004</v>
      </c>
      <c r="AD56">
        <f>VLOOKUP(AD$2&amp;"--"&amp;$U56,tsdata!$A:$DT,AD$4,FALSE)</f>
        <v>5.1475</v>
      </c>
      <c r="AE56">
        <f>VLOOKUP(AE$2&amp;"--"&amp;$U56,tsdata!$A:$DT,AE$4,FALSE)</f>
        <v>14.2748840647857</v>
      </c>
      <c r="AF56">
        <f>VLOOKUP(AF$2&amp;"--"&amp;$U56,tsdata!$A:$DT,AF$4,FALSE)</f>
        <v>11.296402561623101</v>
      </c>
      <c r="AG56">
        <f>VLOOKUP(AG$2&amp;"--"&amp;$U56,tsdata!$A:$DT,AG$4,FALSE)</f>
        <v>22.980601018755099</v>
      </c>
    </row>
    <row r="57" spans="21:33" x14ac:dyDescent="0.35">
      <c r="U57" s="26">
        <v>37711</v>
      </c>
      <c r="V57">
        <f>VLOOKUP(V$2&amp;"--"&amp;$U57,tsdata!$A:$DT,V$4,FALSE)</f>
        <v>14.23</v>
      </c>
      <c r="W57">
        <f>VLOOKUP(W$2&amp;"--"&amp;$U57,tsdata!$A:$DT,W$4,FALSE)</f>
        <v>12.89</v>
      </c>
      <c r="X57">
        <f>VLOOKUP(X$2&amp;"--"&amp;$U57,tsdata!$A:$DT,X$4,FALSE)</f>
        <v>17.07</v>
      </c>
      <c r="Y57">
        <f>VLOOKUP(Y$2&amp;"--"&amp;$U57,tsdata!$A:$DT,Y$4,FALSE)</f>
        <v>237.313432835821</v>
      </c>
      <c r="Z57">
        <f>VLOOKUP(Z$2&amp;"--"&amp;$U57,tsdata!$A:$DT,Z$4,FALSE)</f>
        <v>127.326007326007</v>
      </c>
      <c r="AA57">
        <f>VLOOKUP(AA$2&amp;"--"&amp;$U57,tsdata!$A:$DT,AA$4,FALSE)</f>
        <v>949.52107279693496</v>
      </c>
      <c r="AB57" s="32">
        <f>VLOOKUP(AB$2&amp;"--"&amp;$U57,tsdata!$A:$DT,AB$4,FALSE)</f>
        <v>4.43</v>
      </c>
      <c r="AC57">
        <f>VLOOKUP(AC$2&amp;"--"&amp;$U57,tsdata!$A:$DT,AC$4,FALSE)</f>
        <v>4.12</v>
      </c>
      <c r="AD57">
        <f>VLOOKUP(AD$2&amp;"--"&amp;$U57,tsdata!$A:$DT,AD$4,FALSE)</f>
        <v>5</v>
      </c>
      <c r="AE57">
        <f>VLOOKUP(AE$2&amp;"--"&amp;$U57,tsdata!$A:$DT,AE$4,FALSE)</f>
        <v>14.605999908954299</v>
      </c>
      <c r="AF57">
        <f>VLOOKUP(AF$2&amp;"--"&amp;$U57,tsdata!$A:$DT,AF$4,FALSE)</f>
        <v>10.6736661261856</v>
      </c>
      <c r="AG57">
        <f>VLOOKUP(AG$2&amp;"--"&amp;$U57,tsdata!$A:$DT,AG$4,FALSE)</f>
        <v>23.758279648704001</v>
      </c>
    </row>
    <row r="58" spans="21:33" x14ac:dyDescent="0.35">
      <c r="U58" s="26">
        <v>37802</v>
      </c>
      <c r="V58">
        <f>VLOOKUP(V$2&amp;"--"&amp;$U58,tsdata!$A:$DT,V$4,FALSE)</f>
        <v>14.285</v>
      </c>
      <c r="W58">
        <f>VLOOKUP(W$2&amp;"--"&amp;$U58,tsdata!$A:$DT,W$4,FALSE)</f>
        <v>12.53</v>
      </c>
      <c r="X58">
        <f>VLOOKUP(X$2&amp;"--"&amp;$U58,tsdata!$A:$DT,X$4,FALSE)</f>
        <v>17.272500000000001</v>
      </c>
      <c r="Y58">
        <f>VLOOKUP(Y$2&amp;"--"&amp;$U58,tsdata!$A:$DT,Y$4,FALSE)</f>
        <v>268.341708542714</v>
      </c>
      <c r="Z58">
        <f>VLOOKUP(Z$2&amp;"--"&amp;$U58,tsdata!$A:$DT,Z$4,FALSE)</f>
        <v>140</v>
      </c>
      <c r="AA58">
        <f>VLOOKUP(AA$2&amp;"--"&amp;$U58,tsdata!$A:$DT,AA$4,FALSE)</f>
        <v>1033.96226415094</v>
      </c>
      <c r="AB58" s="32">
        <f>VLOOKUP(AB$2&amp;"--"&amp;$U58,tsdata!$A:$DT,AB$4,FALSE)</f>
        <v>4.54</v>
      </c>
      <c r="AC58">
        <f>VLOOKUP(AC$2&amp;"--"&amp;$U58,tsdata!$A:$DT,AC$4,FALSE)</f>
        <v>4.1074999999999999</v>
      </c>
      <c r="AD58">
        <f>VLOOKUP(AD$2&amp;"--"&amp;$U58,tsdata!$A:$DT,AD$4,FALSE)</f>
        <v>5.0350000000000001</v>
      </c>
      <c r="AE58">
        <f>VLOOKUP(AE$2&amp;"--"&amp;$U58,tsdata!$A:$DT,AE$4,FALSE)</f>
        <v>14.596856625532199</v>
      </c>
      <c r="AF58">
        <f>VLOOKUP(AF$2&amp;"--"&amp;$U58,tsdata!$A:$DT,AF$4,FALSE)</f>
        <v>11.232737659824499</v>
      </c>
      <c r="AG58">
        <f>VLOOKUP(AG$2&amp;"--"&amp;$U58,tsdata!$A:$DT,AG$4,FALSE)</f>
        <v>24.566578237523402</v>
      </c>
    </row>
    <row r="59" spans="21:33" x14ac:dyDescent="0.35">
      <c r="U59" s="26">
        <v>37894</v>
      </c>
      <c r="V59">
        <f>VLOOKUP(V$2&amp;"--"&amp;$U59,tsdata!$A:$DT,V$4,FALSE)</f>
        <v>14.58</v>
      </c>
      <c r="W59">
        <f>VLOOKUP(W$2&amp;"--"&amp;$U59,tsdata!$A:$DT,W$4,FALSE)</f>
        <v>12.907500000000001</v>
      </c>
      <c r="X59">
        <f>VLOOKUP(X$2&amp;"--"&amp;$U59,tsdata!$A:$DT,X$4,FALSE)</f>
        <v>17.105</v>
      </c>
      <c r="Y59">
        <f>VLOOKUP(Y$2&amp;"--"&amp;$U59,tsdata!$A:$DT,Y$4,FALSE)</f>
        <v>246.79487179487199</v>
      </c>
      <c r="Z59">
        <f>VLOOKUP(Z$2&amp;"--"&amp;$U59,tsdata!$A:$DT,Z$4,FALSE)</f>
        <v>137.39804530689199</v>
      </c>
      <c r="AA59">
        <f>VLOOKUP(AA$2&amp;"--"&amp;$U59,tsdata!$A:$DT,AA$4,FALSE)</f>
        <v>860.90730429086102</v>
      </c>
      <c r="AB59" s="32">
        <f>VLOOKUP(AB$2&amp;"--"&amp;$U59,tsdata!$A:$DT,AB$4,FALSE)</f>
        <v>4.5549999999999997</v>
      </c>
      <c r="AC59">
        <f>VLOOKUP(AC$2&amp;"--"&amp;$U59,tsdata!$A:$DT,AC$4,FALSE)</f>
        <v>4.18</v>
      </c>
      <c r="AD59">
        <f>VLOOKUP(AD$2&amp;"--"&amp;$U59,tsdata!$A:$DT,AD$4,FALSE)</f>
        <v>5.0025000000000004</v>
      </c>
      <c r="AE59">
        <f>VLOOKUP(AE$2&amp;"--"&amp;$U59,tsdata!$A:$DT,AE$4,FALSE)</f>
        <v>14.8061565358626</v>
      </c>
      <c r="AF59">
        <f>VLOOKUP(AF$2&amp;"--"&amp;$U59,tsdata!$A:$DT,AF$4,FALSE)</f>
        <v>11.300749413984599</v>
      </c>
      <c r="AG59">
        <f>VLOOKUP(AG$2&amp;"--"&amp;$U59,tsdata!$A:$DT,AG$4,FALSE)</f>
        <v>25.3178062643107</v>
      </c>
    </row>
    <row r="60" spans="21:33" x14ac:dyDescent="0.35">
      <c r="U60" s="26">
        <v>37986</v>
      </c>
      <c r="V60">
        <f>VLOOKUP(V$2&amp;"--"&amp;$U60,tsdata!$A:$DT,V$4,FALSE)</f>
        <v>14.44</v>
      </c>
      <c r="W60">
        <f>VLOOKUP(W$2&amp;"--"&amp;$U60,tsdata!$A:$DT,W$4,FALSE)</f>
        <v>12.99</v>
      </c>
      <c r="X60">
        <f>VLOOKUP(X$2&amp;"--"&amp;$U60,tsdata!$A:$DT,X$4,FALSE)</f>
        <v>17.364999999999998</v>
      </c>
      <c r="Y60">
        <f>VLOOKUP(Y$2&amp;"--"&amp;$U60,tsdata!$A:$DT,Y$4,FALSE)</f>
        <v>215.253047049559</v>
      </c>
      <c r="Z60">
        <f>VLOOKUP(Z$2&amp;"--"&amp;$U60,tsdata!$A:$DT,Z$4,FALSE)</f>
        <v>102.30284956925099</v>
      </c>
      <c r="AA60">
        <f>VLOOKUP(AA$2&amp;"--"&amp;$U60,tsdata!$A:$DT,AA$4,FALSE)</f>
        <v>476.22390392226799</v>
      </c>
      <c r="AB60" s="32">
        <f>VLOOKUP(AB$2&amp;"--"&amp;$U60,tsdata!$A:$DT,AB$4,FALSE)</f>
        <v>4.59</v>
      </c>
      <c r="AC60">
        <f>VLOOKUP(AC$2&amp;"--"&amp;$U60,tsdata!$A:$DT,AC$4,FALSE)</f>
        <v>4.2050000000000001</v>
      </c>
      <c r="AD60">
        <f>VLOOKUP(AD$2&amp;"--"&amp;$U60,tsdata!$A:$DT,AD$4,FALSE)</f>
        <v>5.0049999999999999</v>
      </c>
      <c r="AE60">
        <f>VLOOKUP(AE$2&amp;"--"&amp;$U60,tsdata!$A:$DT,AE$4,FALSE)</f>
        <v>14.8976829365395</v>
      </c>
      <c r="AF60">
        <f>VLOOKUP(AF$2&amp;"--"&amp;$U60,tsdata!$A:$DT,AF$4,FALSE)</f>
        <v>11.027309144240601</v>
      </c>
      <c r="AG60">
        <f>VLOOKUP(AG$2&amp;"--"&amp;$U60,tsdata!$A:$DT,AG$4,FALSE)</f>
        <v>23.450457254772299</v>
      </c>
    </row>
    <row r="61" spans="21:33" x14ac:dyDescent="0.35">
      <c r="U61" s="26">
        <v>38077</v>
      </c>
      <c r="V61">
        <f>VLOOKUP(V$2&amp;"--"&amp;$U61,tsdata!$A:$DT,V$4,FALSE)</f>
        <v>14.455</v>
      </c>
      <c r="W61">
        <f>VLOOKUP(W$2&amp;"--"&amp;$U61,tsdata!$A:$DT,W$4,FALSE)</f>
        <v>12.815</v>
      </c>
      <c r="X61">
        <f>VLOOKUP(X$2&amp;"--"&amp;$U61,tsdata!$A:$DT,X$4,FALSE)</f>
        <v>17.522500000000001</v>
      </c>
      <c r="Y61">
        <f>VLOOKUP(Y$2&amp;"--"&amp;$U61,tsdata!$A:$DT,Y$4,FALSE)</f>
        <v>220.54433713783999</v>
      </c>
      <c r="Z61">
        <f>VLOOKUP(Z$2&amp;"--"&amp;$U61,tsdata!$A:$DT,Z$4,FALSE)</f>
        <v>104.06320541760699</v>
      </c>
      <c r="AA61">
        <f>VLOOKUP(AA$2&amp;"--"&amp;$U61,tsdata!$A:$DT,AA$4,FALSE)</f>
        <v>528.09278350515501</v>
      </c>
      <c r="AB61" s="32">
        <f>VLOOKUP(AB$2&amp;"--"&amp;$U61,tsdata!$A:$DT,AB$4,FALSE)</f>
        <v>4.4550000000000001</v>
      </c>
      <c r="AC61">
        <f>VLOOKUP(AC$2&amp;"--"&amp;$U61,tsdata!$A:$DT,AC$4,FALSE)</f>
        <v>4.1924999999999999</v>
      </c>
      <c r="AD61">
        <f>VLOOKUP(AD$2&amp;"--"&amp;$U61,tsdata!$A:$DT,AD$4,FALSE)</f>
        <v>4.9574999999999996</v>
      </c>
      <c r="AE61">
        <f>VLOOKUP(AE$2&amp;"--"&amp;$U61,tsdata!$A:$DT,AE$4,FALSE)</f>
        <v>15.0618634164098</v>
      </c>
      <c r="AF61">
        <f>VLOOKUP(AF$2&amp;"--"&amp;$U61,tsdata!$A:$DT,AF$4,FALSE)</f>
        <v>11.653413853000099</v>
      </c>
      <c r="AG61">
        <f>VLOOKUP(AG$2&amp;"--"&amp;$U61,tsdata!$A:$DT,AG$4,FALSE)</f>
        <v>24.642957134588102</v>
      </c>
    </row>
    <row r="62" spans="21:33" x14ac:dyDescent="0.35">
      <c r="U62" s="26">
        <v>38168</v>
      </c>
      <c r="V62">
        <f>VLOOKUP(V$2&amp;"--"&amp;$U62,tsdata!$A:$DT,V$4,FALSE)</f>
        <v>14.1</v>
      </c>
      <c r="W62">
        <f>VLOOKUP(W$2&amp;"--"&amp;$U62,tsdata!$A:$DT,W$4,FALSE)</f>
        <v>12.51</v>
      </c>
      <c r="X62">
        <f>VLOOKUP(X$2&amp;"--"&amp;$U62,tsdata!$A:$DT,X$4,FALSE)</f>
        <v>17.364999999999998</v>
      </c>
      <c r="Y62">
        <f>VLOOKUP(Y$2&amp;"--"&amp;$U62,tsdata!$A:$DT,Y$4,FALSE)</f>
        <v>363.33333333333297</v>
      </c>
      <c r="Z62">
        <f>VLOOKUP(Z$2&amp;"--"&amp;$U62,tsdata!$A:$DT,Z$4,FALSE)</f>
        <v>144.07272464047901</v>
      </c>
      <c r="AA62">
        <f>VLOOKUP(AA$2&amp;"--"&amp;$U62,tsdata!$A:$DT,AA$4,FALSE)</f>
        <v>1158.1193040596499</v>
      </c>
      <c r="AB62" s="32">
        <f>VLOOKUP(AB$2&amp;"--"&amp;$U62,tsdata!$A:$DT,AB$4,FALSE)</f>
        <v>4.49</v>
      </c>
      <c r="AC62">
        <f>VLOOKUP(AC$2&amp;"--"&amp;$U62,tsdata!$A:$DT,AC$4,FALSE)</f>
        <v>4.18</v>
      </c>
      <c r="AD62">
        <f>VLOOKUP(AD$2&amp;"--"&amp;$U62,tsdata!$A:$DT,AD$4,FALSE)</f>
        <v>4.9249999999999998</v>
      </c>
      <c r="AE62">
        <f>VLOOKUP(AE$2&amp;"--"&amp;$U62,tsdata!$A:$DT,AE$4,FALSE)</f>
        <v>16.546852534850299</v>
      </c>
      <c r="AF62">
        <f>VLOOKUP(AF$2&amp;"--"&amp;$U62,tsdata!$A:$DT,AF$4,FALSE)</f>
        <v>11.3772048428481</v>
      </c>
      <c r="AG62">
        <f>VLOOKUP(AG$2&amp;"--"&amp;$U62,tsdata!$A:$DT,AG$4,FALSE)</f>
        <v>24.493866460600699</v>
      </c>
    </row>
    <row r="63" spans="21:33" x14ac:dyDescent="0.35">
      <c r="U63" s="26">
        <v>38260</v>
      </c>
      <c r="V63">
        <f>VLOOKUP(V$2&amp;"--"&amp;$U63,tsdata!$A:$DT,V$4,FALSE)</f>
        <v>14.17</v>
      </c>
      <c r="W63">
        <f>VLOOKUP(W$2&amp;"--"&amp;$U63,tsdata!$A:$DT,W$4,FALSE)</f>
        <v>12.33</v>
      </c>
      <c r="X63">
        <f>VLOOKUP(X$2&amp;"--"&amp;$U63,tsdata!$A:$DT,X$4,FALSE)</f>
        <v>17.875</v>
      </c>
      <c r="Y63">
        <f>VLOOKUP(Y$2&amp;"--"&amp;$U63,tsdata!$A:$DT,Y$4,FALSE)</f>
        <v>369.51566951567003</v>
      </c>
      <c r="Z63">
        <f>VLOOKUP(Z$2&amp;"--"&amp;$U63,tsdata!$A:$DT,Z$4,FALSE)</f>
        <v>143.43910362316799</v>
      </c>
      <c r="AA63">
        <f>VLOOKUP(AA$2&amp;"--"&amp;$U63,tsdata!$A:$DT,AA$4,FALSE)</f>
        <v>955.40192373754701</v>
      </c>
      <c r="AB63" s="32">
        <f>VLOOKUP(AB$2&amp;"--"&amp;$U63,tsdata!$A:$DT,AB$4,FALSE)</f>
        <v>4.54</v>
      </c>
      <c r="AC63">
        <f>VLOOKUP(AC$2&amp;"--"&amp;$U63,tsdata!$A:$DT,AC$4,FALSE)</f>
        <v>4.2050000000000001</v>
      </c>
      <c r="AD63">
        <f>VLOOKUP(AD$2&amp;"--"&amp;$U63,tsdata!$A:$DT,AD$4,FALSE)</f>
        <v>4.9800000000000004</v>
      </c>
      <c r="AE63">
        <f>VLOOKUP(AE$2&amp;"--"&amp;$U63,tsdata!$A:$DT,AE$4,FALSE)</f>
        <v>17.215208710533499</v>
      </c>
      <c r="AF63">
        <f>VLOOKUP(AF$2&amp;"--"&amp;$U63,tsdata!$A:$DT,AF$4,FALSE)</f>
        <v>11.6036165407406</v>
      </c>
      <c r="AG63">
        <f>VLOOKUP(AG$2&amp;"--"&amp;$U63,tsdata!$A:$DT,AG$4,FALSE)</f>
        <v>26.746192166788902</v>
      </c>
    </row>
    <row r="64" spans="21:33" x14ac:dyDescent="0.35">
      <c r="U64" s="26">
        <v>38352</v>
      </c>
      <c r="V64">
        <f>VLOOKUP(V$2&amp;"--"&amp;$U64,tsdata!$A:$DT,V$4,FALSE)</f>
        <v>14.56</v>
      </c>
      <c r="W64">
        <f>VLOOKUP(W$2&amp;"--"&amp;$U64,tsdata!$A:$DT,W$4,FALSE)</f>
        <v>12.53</v>
      </c>
      <c r="X64">
        <f>VLOOKUP(X$2&amp;"--"&amp;$U64,tsdata!$A:$DT,X$4,FALSE)</f>
        <v>17.27</v>
      </c>
      <c r="Y64">
        <f>VLOOKUP(Y$2&amp;"--"&amp;$U64,tsdata!$A:$DT,Y$4,FALSE)</f>
        <v>356.38766519823798</v>
      </c>
      <c r="Z64">
        <f>VLOOKUP(Z$2&amp;"--"&amp;$U64,tsdata!$A:$DT,Z$4,FALSE)</f>
        <v>144.50549450549499</v>
      </c>
      <c r="AA64">
        <f>VLOOKUP(AA$2&amp;"--"&amp;$U64,tsdata!$A:$DT,AA$4,FALSE)</f>
        <v>1292.7536231884101</v>
      </c>
      <c r="AB64" s="32">
        <f>VLOOKUP(AB$2&amp;"--"&amp;$U64,tsdata!$A:$DT,AB$4,FALSE)</f>
        <v>4.5599999999999996</v>
      </c>
      <c r="AC64">
        <f>VLOOKUP(AC$2&amp;"--"&amp;$U64,tsdata!$A:$DT,AC$4,FALSE)</f>
        <v>4.28</v>
      </c>
      <c r="AD64">
        <f>VLOOKUP(AD$2&amp;"--"&amp;$U64,tsdata!$A:$DT,AD$4,FALSE)</f>
        <v>4.9800000000000004</v>
      </c>
      <c r="AE64">
        <f>VLOOKUP(AE$2&amp;"--"&amp;$U64,tsdata!$A:$DT,AE$4,FALSE)</f>
        <v>15.992080950286001</v>
      </c>
      <c r="AF64">
        <f>VLOOKUP(AF$2&amp;"--"&amp;$U64,tsdata!$A:$DT,AF$4,FALSE)</f>
        <v>11.841057612859601</v>
      </c>
      <c r="AG64">
        <f>VLOOKUP(AG$2&amp;"--"&amp;$U64,tsdata!$A:$DT,AG$4,FALSE)</f>
        <v>24.6455901541066</v>
      </c>
    </row>
    <row r="65" spans="21:33" x14ac:dyDescent="0.35">
      <c r="U65" s="26">
        <v>38442</v>
      </c>
      <c r="V65">
        <f>VLOOKUP(V$2&amp;"--"&amp;$U65,tsdata!$A:$DT,V$4,FALSE)</f>
        <v>14.38</v>
      </c>
      <c r="W65">
        <f>VLOOKUP(W$2&amp;"--"&amp;$U65,tsdata!$A:$DT,W$4,FALSE)</f>
        <v>12.592499999999999</v>
      </c>
      <c r="X65">
        <f>VLOOKUP(X$2&amp;"--"&amp;$U65,tsdata!$A:$DT,X$4,FALSE)</f>
        <v>17.350000000000001</v>
      </c>
      <c r="Y65">
        <f>VLOOKUP(Y$2&amp;"--"&amp;$U65,tsdata!$A:$DT,Y$4,FALSE)</f>
        <v>339.76409313725497</v>
      </c>
      <c r="Z65">
        <f>VLOOKUP(Z$2&amp;"--"&amp;$U65,tsdata!$A:$DT,Z$4,FALSE)</f>
        <v>164.606676003735</v>
      </c>
      <c r="AA65">
        <f>VLOOKUP(AA$2&amp;"--"&amp;$U65,tsdata!$A:$DT,AA$4,FALSE)</f>
        <v>1216.8849304865901</v>
      </c>
      <c r="AB65" s="32">
        <f>VLOOKUP(AB$2&amp;"--"&amp;$U65,tsdata!$A:$DT,AB$4,FALSE)</f>
        <v>4.4850000000000003</v>
      </c>
      <c r="AC65">
        <f>VLOOKUP(AC$2&amp;"--"&amp;$U65,tsdata!$A:$DT,AC$4,FALSE)</f>
        <v>4.1775000000000002</v>
      </c>
      <c r="AD65">
        <f>VLOOKUP(AD$2&amp;"--"&amp;$U65,tsdata!$A:$DT,AD$4,FALSE)</f>
        <v>4.97</v>
      </c>
      <c r="AE65">
        <f>VLOOKUP(AE$2&amp;"--"&amp;$U65,tsdata!$A:$DT,AE$4,FALSE)</f>
        <v>15.669524507267599</v>
      </c>
      <c r="AF65">
        <f>VLOOKUP(AF$2&amp;"--"&amp;$U65,tsdata!$A:$DT,AF$4,FALSE)</f>
        <v>11.7382483506686</v>
      </c>
      <c r="AG65">
        <f>VLOOKUP(AG$2&amp;"--"&amp;$U65,tsdata!$A:$DT,AG$4,FALSE)</f>
        <v>23.9799008777503</v>
      </c>
    </row>
    <row r="66" spans="21:33" x14ac:dyDescent="0.35">
      <c r="U66" s="26">
        <v>38533</v>
      </c>
      <c r="V66">
        <f>VLOOKUP(V$2&amp;"--"&amp;$U66,tsdata!$A:$DT,V$4,FALSE)</f>
        <v>14.255000000000001</v>
      </c>
      <c r="W66">
        <f>VLOOKUP(W$2&amp;"--"&amp;$U66,tsdata!$A:$DT,W$4,FALSE)</f>
        <v>12.487500000000001</v>
      </c>
      <c r="X66">
        <f>VLOOKUP(X$2&amp;"--"&amp;$U66,tsdata!$A:$DT,X$4,FALSE)</f>
        <v>17.190000000000001</v>
      </c>
      <c r="Y66">
        <f>VLOOKUP(Y$2&amp;"--"&amp;$U66,tsdata!$A:$DT,Y$4,FALSE)</f>
        <v>454.31051931528998</v>
      </c>
      <c r="Z66">
        <f>VLOOKUP(Z$2&amp;"--"&amp;$U66,tsdata!$A:$DT,Z$4,FALSE)</f>
        <v>175.39738550021099</v>
      </c>
      <c r="AA66">
        <f>VLOOKUP(AA$2&amp;"--"&amp;$U66,tsdata!$A:$DT,AA$4,FALSE)</f>
        <v>856.34414703068296</v>
      </c>
      <c r="AB66" s="32">
        <f>VLOOKUP(AB$2&amp;"--"&amp;$U66,tsdata!$A:$DT,AB$4,FALSE)</f>
        <v>4.5350000000000001</v>
      </c>
      <c r="AC66">
        <f>VLOOKUP(AC$2&amp;"--"&amp;$U66,tsdata!$A:$DT,AC$4,FALSE)</f>
        <v>4.3150000000000004</v>
      </c>
      <c r="AD66">
        <f>VLOOKUP(AD$2&amp;"--"&amp;$U66,tsdata!$A:$DT,AD$4,FALSE)</f>
        <v>5.0724999999999998</v>
      </c>
      <c r="AE66">
        <f>VLOOKUP(AE$2&amp;"--"&amp;$U66,tsdata!$A:$DT,AE$4,FALSE)</f>
        <v>17.744960299247499</v>
      </c>
      <c r="AF66">
        <f>VLOOKUP(AF$2&amp;"--"&amp;$U66,tsdata!$A:$DT,AF$4,FALSE)</f>
        <v>11.9491637516031</v>
      </c>
      <c r="AG66">
        <f>VLOOKUP(AG$2&amp;"--"&amp;$U66,tsdata!$A:$DT,AG$4,FALSE)</f>
        <v>26.414334016581499</v>
      </c>
    </row>
    <row r="67" spans="21:33" x14ac:dyDescent="0.35">
      <c r="U67" s="26">
        <v>38625</v>
      </c>
      <c r="V67">
        <f>VLOOKUP(V$2&amp;"--"&amp;$U67,tsdata!$A:$DT,V$4,FALSE)</f>
        <v>14.45</v>
      </c>
      <c r="W67">
        <f>VLOOKUP(W$2&amp;"--"&amp;$U67,tsdata!$A:$DT,W$4,FALSE)</f>
        <v>12.824999999999999</v>
      </c>
      <c r="X67">
        <f>VLOOKUP(X$2&amp;"--"&amp;$U67,tsdata!$A:$DT,X$4,FALSE)</f>
        <v>17.46</v>
      </c>
      <c r="Y67">
        <f>VLOOKUP(Y$2&amp;"--"&amp;$U67,tsdata!$A:$DT,Y$4,FALSE)</f>
        <v>404.416612307023</v>
      </c>
      <c r="Z67">
        <f>VLOOKUP(Z$2&amp;"--"&amp;$U67,tsdata!$A:$DT,Z$4,FALSE)</f>
        <v>148.86075514874099</v>
      </c>
      <c r="AA67">
        <f>VLOOKUP(AA$2&amp;"--"&amp;$U67,tsdata!$A:$DT,AA$4,FALSE)</f>
        <v>991.43348060873802</v>
      </c>
      <c r="AB67" s="32">
        <f>VLOOKUP(AB$2&amp;"--"&amp;$U67,tsdata!$A:$DT,AB$4,FALSE)</f>
        <v>4.5999999999999996</v>
      </c>
      <c r="AC67">
        <f>VLOOKUP(AC$2&amp;"--"&amp;$U67,tsdata!$A:$DT,AC$4,FALSE)</f>
        <v>4.33</v>
      </c>
      <c r="AD67">
        <f>VLOOKUP(AD$2&amp;"--"&amp;$U67,tsdata!$A:$DT,AD$4,FALSE)</f>
        <v>5.0949999999999998</v>
      </c>
      <c r="AE67">
        <f>VLOOKUP(AE$2&amp;"--"&amp;$U67,tsdata!$A:$DT,AE$4,FALSE)</f>
        <v>18.699346039908299</v>
      </c>
      <c r="AF67">
        <f>VLOOKUP(AF$2&amp;"--"&amp;$U67,tsdata!$A:$DT,AF$4,FALSE)</f>
        <v>12.7817662217721</v>
      </c>
      <c r="AG67">
        <f>VLOOKUP(AG$2&amp;"--"&amp;$U67,tsdata!$A:$DT,AG$4,FALSE)</f>
        <v>27.654048041274599</v>
      </c>
    </row>
    <row r="68" spans="21:33" x14ac:dyDescent="0.35">
      <c r="U68" s="26">
        <v>38717</v>
      </c>
      <c r="V68">
        <f>VLOOKUP(V$2&amp;"--"&amp;$U68,tsdata!$A:$DT,V$4,FALSE)</f>
        <v>14.65</v>
      </c>
      <c r="W68">
        <f>VLOOKUP(W$2&amp;"--"&amp;$U68,tsdata!$A:$DT,W$4,FALSE)</f>
        <v>13.08</v>
      </c>
      <c r="X68">
        <f>VLOOKUP(X$2&amp;"--"&amp;$U68,tsdata!$A:$DT,X$4,FALSE)</f>
        <v>17.39</v>
      </c>
      <c r="Y68">
        <f>VLOOKUP(Y$2&amp;"--"&amp;$U68,tsdata!$A:$DT,Y$4,FALSE)</f>
        <v>268.83720930232602</v>
      </c>
      <c r="Z68">
        <f>VLOOKUP(Z$2&amp;"--"&amp;$U68,tsdata!$A:$DT,Z$4,FALSE)</f>
        <v>179.72382751836599</v>
      </c>
      <c r="AA68">
        <f>VLOOKUP(AA$2&amp;"--"&amp;$U68,tsdata!$A:$DT,AA$4,FALSE)</f>
        <v>1099.3619838690299</v>
      </c>
      <c r="AB68" s="32">
        <f>VLOOKUP(AB$2&amp;"--"&amp;$U68,tsdata!$A:$DT,AB$4,FALSE)</f>
        <v>4.57</v>
      </c>
      <c r="AC68">
        <f>VLOOKUP(AC$2&amp;"--"&amp;$U68,tsdata!$A:$DT,AC$4,FALSE)</f>
        <v>4.335</v>
      </c>
      <c r="AD68">
        <f>VLOOKUP(AD$2&amp;"--"&amp;$U68,tsdata!$A:$DT,AD$4,FALSE)</f>
        <v>5.14</v>
      </c>
      <c r="AE68">
        <f>VLOOKUP(AE$2&amp;"--"&amp;$U68,tsdata!$A:$DT,AE$4,FALSE)</f>
        <v>18.015769675925899</v>
      </c>
      <c r="AF68">
        <f>VLOOKUP(AF$2&amp;"--"&amp;$U68,tsdata!$A:$DT,AF$4,FALSE)</f>
        <v>12.355860874244399</v>
      </c>
      <c r="AG68">
        <f>VLOOKUP(AG$2&amp;"--"&amp;$U68,tsdata!$A:$DT,AG$4,FALSE)</f>
        <v>24.281131475549699</v>
      </c>
    </row>
    <row r="69" spans="21:33" x14ac:dyDescent="0.35">
      <c r="U69" s="26">
        <v>38807</v>
      </c>
      <c r="V69">
        <f>VLOOKUP(V$2&amp;"--"&amp;$U69,tsdata!$A:$DT,V$4,FALSE)</f>
        <v>14.67</v>
      </c>
      <c r="W69">
        <f>VLOOKUP(W$2&amp;"--"&amp;$U69,tsdata!$A:$DT,W$4,FALSE)</f>
        <v>13.02</v>
      </c>
      <c r="X69">
        <f>VLOOKUP(X$2&amp;"--"&amp;$U69,tsdata!$A:$DT,X$4,FALSE)</f>
        <v>17.2</v>
      </c>
      <c r="Y69">
        <f>VLOOKUP(Y$2&amp;"--"&amp;$U69,tsdata!$A:$DT,Y$4,FALSE)</f>
        <v>273.71557618718998</v>
      </c>
      <c r="Z69">
        <f>VLOOKUP(Z$2&amp;"--"&amp;$U69,tsdata!$A:$DT,Z$4,FALSE)</f>
        <v>169.70029970030001</v>
      </c>
      <c r="AA69">
        <f>VLOOKUP(AA$2&amp;"--"&amp;$U69,tsdata!$A:$DT,AA$4,FALSE)</f>
        <v>906.64426523297504</v>
      </c>
      <c r="AB69" s="32">
        <f>VLOOKUP(AB$2&amp;"--"&amp;$U69,tsdata!$A:$DT,AB$4,FALSE)</f>
        <v>4.57</v>
      </c>
      <c r="AC69">
        <f>VLOOKUP(AC$2&amp;"--"&amp;$U69,tsdata!$A:$DT,AC$4,FALSE)</f>
        <v>4.2249999999999996</v>
      </c>
      <c r="AD69">
        <f>VLOOKUP(AD$2&amp;"--"&amp;$U69,tsdata!$A:$DT,AD$4,FALSE)</f>
        <v>5.0250000000000004</v>
      </c>
      <c r="AE69">
        <f>VLOOKUP(AE$2&amp;"--"&amp;$U69,tsdata!$A:$DT,AE$4,FALSE)</f>
        <v>18.885413045997002</v>
      </c>
      <c r="AF69">
        <f>VLOOKUP(AF$2&amp;"--"&amp;$U69,tsdata!$A:$DT,AF$4,FALSE)</f>
        <v>12.49044767014</v>
      </c>
      <c r="AG69">
        <f>VLOOKUP(AG$2&amp;"--"&amp;$U69,tsdata!$A:$DT,AG$4,FALSE)</f>
        <v>26.497016532026699</v>
      </c>
    </row>
    <row r="70" spans="21:33" x14ac:dyDescent="0.35">
      <c r="U70" s="26">
        <v>38898</v>
      </c>
      <c r="V70">
        <f>VLOOKUP(V$2&amp;"--"&amp;$U70,tsdata!$A:$DT,V$4,FALSE)</f>
        <v>14.48</v>
      </c>
      <c r="W70">
        <f>VLOOKUP(W$2&amp;"--"&amp;$U70,tsdata!$A:$DT,W$4,FALSE)</f>
        <v>12.47</v>
      </c>
      <c r="X70">
        <f>VLOOKUP(X$2&amp;"--"&amp;$U70,tsdata!$A:$DT,X$4,FALSE)</f>
        <v>16.48</v>
      </c>
      <c r="Y70">
        <f>VLOOKUP(Y$2&amp;"--"&amp;$U70,tsdata!$A:$DT,Y$4,FALSE)</f>
        <v>324.98033573141498</v>
      </c>
      <c r="Z70">
        <f>VLOOKUP(Z$2&amp;"--"&amp;$U70,tsdata!$A:$DT,Z$4,FALSE)</f>
        <v>150.28743654527099</v>
      </c>
      <c r="AA70">
        <f>VLOOKUP(AA$2&amp;"--"&amp;$U70,tsdata!$A:$DT,AA$4,FALSE)</f>
        <v>1064.8987411056401</v>
      </c>
      <c r="AB70" s="32">
        <f>VLOOKUP(AB$2&amp;"--"&amp;$U70,tsdata!$A:$DT,AB$4,FALSE)</f>
        <v>4.53</v>
      </c>
      <c r="AC70">
        <f>VLOOKUP(AC$2&amp;"--"&amp;$U70,tsdata!$A:$DT,AC$4,FALSE)</f>
        <v>4.2</v>
      </c>
      <c r="AD70">
        <f>VLOOKUP(AD$2&amp;"--"&amp;$U70,tsdata!$A:$DT,AD$4,FALSE)</f>
        <v>5.1050000000000004</v>
      </c>
      <c r="AE70">
        <f>VLOOKUP(AE$2&amp;"--"&amp;$U70,tsdata!$A:$DT,AE$4,FALSE)</f>
        <v>20.174344976247099</v>
      </c>
      <c r="AF70">
        <f>VLOOKUP(AF$2&amp;"--"&amp;$U70,tsdata!$A:$DT,AF$4,FALSE)</f>
        <v>12.8769236402425</v>
      </c>
      <c r="AG70">
        <f>VLOOKUP(AG$2&amp;"--"&amp;$U70,tsdata!$A:$DT,AG$4,FALSE)</f>
        <v>26.8240428274738</v>
      </c>
    </row>
    <row r="71" spans="21:33" x14ac:dyDescent="0.35">
      <c r="U71" s="26">
        <v>38990</v>
      </c>
      <c r="V71">
        <f>VLOOKUP(V$2&amp;"--"&amp;$U71,tsdata!$A:$DT,V$4,FALSE)</f>
        <v>14.515000000000001</v>
      </c>
      <c r="W71">
        <f>VLOOKUP(W$2&amp;"--"&amp;$U71,tsdata!$A:$DT,W$4,FALSE)</f>
        <v>12.36</v>
      </c>
      <c r="X71">
        <f>VLOOKUP(X$2&amp;"--"&amp;$U71,tsdata!$A:$DT,X$4,FALSE)</f>
        <v>16.809999999999999</v>
      </c>
      <c r="Y71">
        <f>VLOOKUP(Y$2&amp;"--"&amp;$U71,tsdata!$A:$DT,Y$4,FALSE)</f>
        <v>298.95833333333297</v>
      </c>
      <c r="Z71">
        <f>VLOOKUP(Z$2&amp;"--"&amp;$U71,tsdata!$A:$DT,Z$4,FALSE)</f>
        <v>133.71330031835899</v>
      </c>
      <c r="AA71">
        <f>VLOOKUP(AA$2&amp;"--"&amp;$U71,tsdata!$A:$DT,AA$4,FALSE)</f>
        <v>829.73456790123498</v>
      </c>
      <c r="AB71" s="32">
        <f>VLOOKUP(AB$2&amp;"--"&amp;$U71,tsdata!$A:$DT,AB$4,FALSE)</f>
        <v>4.57</v>
      </c>
      <c r="AC71">
        <f>VLOOKUP(AC$2&amp;"--"&amp;$U71,tsdata!$A:$DT,AC$4,FALSE)</f>
        <v>4.1974999999999998</v>
      </c>
      <c r="AD71">
        <f>VLOOKUP(AD$2&amp;"--"&amp;$U71,tsdata!$A:$DT,AD$4,FALSE)</f>
        <v>5.0750000000000002</v>
      </c>
      <c r="AE71">
        <f>VLOOKUP(AE$2&amp;"--"&amp;$U71,tsdata!$A:$DT,AE$4,FALSE)</f>
        <v>21.240801029569699</v>
      </c>
      <c r="AF71">
        <f>VLOOKUP(AF$2&amp;"--"&amp;$U71,tsdata!$A:$DT,AF$4,FALSE)</f>
        <v>14.623387358742701</v>
      </c>
      <c r="AG71">
        <f>VLOOKUP(AG$2&amp;"--"&amp;$U71,tsdata!$A:$DT,AG$4,FALSE)</f>
        <v>28.2805727792204</v>
      </c>
    </row>
    <row r="72" spans="21:33" x14ac:dyDescent="0.35">
      <c r="U72" s="26">
        <v>39082</v>
      </c>
      <c r="V72">
        <f>VLOOKUP(V$2&amp;"--"&amp;$U72,tsdata!$A:$DT,V$4,FALSE)</f>
        <v>14.14</v>
      </c>
      <c r="W72">
        <f>VLOOKUP(W$2&amp;"--"&amp;$U72,tsdata!$A:$DT,W$4,FALSE)</f>
        <v>12.675000000000001</v>
      </c>
      <c r="X72">
        <f>VLOOKUP(X$2&amp;"--"&amp;$U72,tsdata!$A:$DT,X$4,FALSE)</f>
        <v>17.032499999999999</v>
      </c>
      <c r="Y72">
        <f>VLOOKUP(Y$2&amp;"--"&amp;$U72,tsdata!$A:$DT,Y$4,FALSE)</f>
        <v>256.8</v>
      </c>
      <c r="Z72">
        <f>VLOOKUP(Z$2&amp;"--"&amp;$U72,tsdata!$A:$DT,Z$4,FALSE)</f>
        <v>124.06417112299501</v>
      </c>
      <c r="AA72">
        <f>VLOOKUP(AA$2&amp;"--"&amp;$U72,tsdata!$A:$DT,AA$4,FALSE)</f>
        <v>532</v>
      </c>
      <c r="AB72" s="32">
        <f>VLOOKUP(AB$2&amp;"--"&amp;$U72,tsdata!$A:$DT,AB$4,FALSE)</f>
        <v>4.57</v>
      </c>
      <c r="AC72">
        <f>VLOOKUP(AC$2&amp;"--"&amp;$U72,tsdata!$A:$DT,AC$4,FALSE)</f>
        <v>4.21</v>
      </c>
      <c r="AD72">
        <f>VLOOKUP(AD$2&amp;"--"&amp;$U72,tsdata!$A:$DT,AD$4,FALSE)</f>
        <v>5.0549999999999997</v>
      </c>
      <c r="AE72">
        <f>VLOOKUP(AE$2&amp;"--"&amp;$U72,tsdata!$A:$DT,AE$4,FALSE)</f>
        <v>21.2116449885953</v>
      </c>
      <c r="AF72">
        <f>VLOOKUP(AF$2&amp;"--"&amp;$U72,tsdata!$A:$DT,AF$4,FALSE)</f>
        <v>15.2338862969125</v>
      </c>
      <c r="AG72">
        <f>VLOOKUP(AG$2&amp;"--"&amp;$U72,tsdata!$A:$DT,AG$4,FALSE)</f>
        <v>26.718409225158901</v>
      </c>
    </row>
    <row r="73" spans="21:33" x14ac:dyDescent="0.35">
      <c r="U73" s="26">
        <v>39172</v>
      </c>
      <c r="V73">
        <f>VLOOKUP(V$2&amp;"--"&amp;$U73,tsdata!$A:$DT,V$4,FALSE)</f>
        <v>14.21</v>
      </c>
      <c r="W73">
        <f>VLOOKUP(W$2&amp;"--"&amp;$U73,tsdata!$A:$DT,W$4,FALSE)</f>
        <v>12.54</v>
      </c>
      <c r="X73">
        <f>VLOOKUP(X$2&amp;"--"&amp;$U73,tsdata!$A:$DT,X$4,FALSE)</f>
        <v>16.855</v>
      </c>
      <c r="Y73">
        <f>VLOOKUP(Y$2&amp;"--"&amp;$U73,tsdata!$A:$DT,Y$4,FALSE)</f>
        <v>273.01905717151499</v>
      </c>
      <c r="Z73">
        <f>VLOOKUP(Z$2&amp;"--"&amp;$U73,tsdata!$A:$DT,Z$4,FALSE)</f>
        <v>92.144026186579396</v>
      </c>
      <c r="AA73">
        <f>VLOOKUP(AA$2&amp;"--"&amp;$U73,tsdata!$A:$DT,AA$4,FALSE)</f>
        <v>552.43902439024396</v>
      </c>
      <c r="AB73" s="32">
        <f>VLOOKUP(AB$2&amp;"--"&amp;$U73,tsdata!$A:$DT,AB$4,FALSE)</f>
        <v>4.49</v>
      </c>
      <c r="AC73">
        <f>VLOOKUP(AC$2&amp;"--"&amp;$U73,tsdata!$A:$DT,AC$4,FALSE)</f>
        <v>4.0350000000000001</v>
      </c>
      <c r="AD73">
        <f>VLOOKUP(AD$2&amp;"--"&amp;$U73,tsdata!$A:$DT,AD$4,FALSE)</f>
        <v>4.9249999999999998</v>
      </c>
      <c r="AE73">
        <f>VLOOKUP(AE$2&amp;"--"&amp;$U73,tsdata!$A:$DT,AE$4,FALSE)</f>
        <v>21.169279231980799</v>
      </c>
      <c r="AF73">
        <f>VLOOKUP(AF$2&amp;"--"&amp;$U73,tsdata!$A:$DT,AF$4,FALSE)</f>
        <v>14.3871587807752</v>
      </c>
      <c r="AG73">
        <f>VLOOKUP(AG$2&amp;"--"&amp;$U73,tsdata!$A:$DT,AG$4,FALSE)</f>
        <v>26.329706050561899</v>
      </c>
    </row>
    <row r="74" spans="21:33" x14ac:dyDescent="0.35">
      <c r="U74" s="26">
        <v>39263</v>
      </c>
      <c r="V74">
        <f>VLOOKUP(V$2&amp;"--"&amp;$U74,tsdata!$A:$DT,V$4,FALSE)</f>
        <v>14.09</v>
      </c>
      <c r="W74">
        <f>VLOOKUP(W$2&amp;"--"&amp;$U74,tsdata!$A:$DT,W$4,FALSE)</f>
        <v>12.21</v>
      </c>
      <c r="X74">
        <f>VLOOKUP(X$2&amp;"--"&amp;$U74,tsdata!$A:$DT,X$4,FALSE)</f>
        <v>17.03</v>
      </c>
      <c r="Y74">
        <f>VLOOKUP(Y$2&amp;"--"&amp;$U74,tsdata!$A:$DT,Y$4,FALSE)</f>
        <v>245.493504150126</v>
      </c>
      <c r="Z74">
        <f>VLOOKUP(Z$2&amp;"--"&amp;$U74,tsdata!$A:$DT,Z$4,FALSE)</f>
        <v>103.829090886657</v>
      </c>
      <c r="AA74">
        <f>VLOOKUP(AA$2&amp;"--"&amp;$U74,tsdata!$A:$DT,AA$4,FALSE)</f>
        <v>601.42951541850198</v>
      </c>
      <c r="AB74" s="32">
        <f>VLOOKUP(AB$2&amp;"--"&amp;$U74,tsdata!$A:$DT,AB$4,FALSE)</f>
        <v>4.58</v>
      </c>
      <c r="AC74">
        <f>VLOOKUP(AC$2&amp;"--"&amp;$U74,tsdata!$A:$DT,AC$4,FALSE)</f>
        <v>4.09</v>
      </c>
      <c r="AD74">
        <f>VLOOKUP(AD$2&amp;"--"&amp;$U74,tsdata!$A:$DT,AD$4,FALSE)</f>
        <v>4.9800000000000004</v>
      </c>
      <c r="AE74">
        <f>VLOOKUP(AE$2&amp;"--"&amp;$U74,tsdata!$A:$DT,AE$4,FALSE)</f>
        <v>20.441537203597701</v>
      </c>
      <c r="AF74">
        <f>VLOOKUP(AF$2&amp;"--"&amp;$U74,tsdata!$A:$DT,AF$4,FALSE)</f>
        <v>14.618809700918501</v>
      </c>
      <c r="AG74">
        <f>VLOOKUP(AG$2&amp;"--"&amp;$U74,tsdata!$A:$DT,AG$4,FALSE)</f>
        <v>26.1177742317393</v>
      </c>
    </row>
    <row r="75" spans="21:33" x14ac:dyDescent="0.35">
      <c r="U75" s="26">
        <v>39355</v>
      </c>
      <c r="V75">
        <f>VLOOKUP(V$2&amp;"--"&amp;$U75,tsdata!$A:$DT,V$4,FALSE)</f>
        <v>14.38</v>
      </c>
      <c r="W75">
        <f>VLOOKUP(W$2&amp;"--"&amp;$U75,tsdata!$A:$DT,W$4,FALSE)</f>
        <v>12.28</v>
      </c>
      <c r="X75">
        <f>VLOOKUP(X$2&amp;"--"&amp;$U75,tsdata!$A:$DT,X$4,FALSE)</f>
        <v>17.21</v>
      </c>
      <c r="Y75">
        <f>VLOOKUP(Y$2&amp;"--"&amp;$U75,tsdata!$A:$DT,Y$4,FALSE)</f>
        <v>235.65573770491801</v>
      </c>
      <c r="Z75">
        <f>VLOOKUP(Z$2&amp;"--"&amp;$U75,tsdata!$A:$DT,Z$4,FALSE)</f>
        <v>99.339661576558001</v>
      </c>
      <c r="AA75">
        <f>VLOOKUP(AA$2&amp;"--"&amp;$U75,tsdata!$A:$DT,AA$4,FALSE)</f>
        <v>561.43771827706598</v>
      </c>
      <c r="AB75" s="32">
        <f>VLOOKUP(AB$2&amp;"--"&amp;$U75,tsdata!$A:$DT,AB$4,FALSE)</f>
        <v>4.5599999999999996</v>
      </c>
      <c r="AC75">
        <f>VLOOKUP(AC$2&amp;"--"&amp;$U75,tsdata!$A:$DT,AC$4,FALSE)</f>
        <v>4.09</v>
      </c>
      <c r="AD75">
        <f>VLOOKUP(AD$2&amp;"--"&amp;$U75,tsdata!$A:$DT,AD$4,FALSE)</f>
        <v>4.9800000000000004</v>
      </c>
      <c r="AE75">
        <f>VLOOKUP(AE$2&amp;"--"&amp;$U75,tsdata!$A:$DT,AE$4,FALSE)</f>
        <v>20.1451027811366</v>
      </c>
      <c r="AF75">
        <f>VLOOKUP(AF$2&amp;"--"&amp;$U75,tsdata!$A:$DT,AF$4,FALSE)</f>
        <v>14.471217497219699</v>
      </c>
      <c r="AG75">
        <f>VLOOKUP(AG$2&amp;"--"&amp;$U75,tsdata!$A:$DT,AG$4,FALSE)</f>
        <v>26.9270468536882</v>
      </c>
    </row>
    <row r="76" spans="21:33" x14ac:dyDescent="0.35">
      <c r="U76" s="26">
        <v>39447</v>
      </c>
      <c r="V76">
        <f>VLOOKUP(V$2&amp;"--"&amp;$U76,tsdata!$A:$DT,V$4,FALSE)</f>
        <v>14.035</v>
      </c>
      <c r="W76">
        <f>VLOOKUP(W$2&amp;"--"&amp;$U76,tsdata!$A:$DT,W$4,FALSE)</f>
        <v>12.154999999999999</v>
      </c>
      <c r="X76">
        <f>VLOOKUP(X$2&amp;"--"&amp;$U76,tsdata!$A:$DT,X$4,FALSE)</f>
        <v>16.745000000000001</v>
      </c>
      <c r="Y76">
        <f>VLOOKUP(Y$2&amp;"--"&amp;$U76,tsdata!$A:$DT,Y$4,FALSE)</f>
        <v>173.75065827766801</v>
      </c>
      <c r="Z76">
        <f>VLOOKUP(Z$2&amp;"--"&amp;$U76,tsdata!$A:$DT,Z$4,FALSE)</f>
        <v>83.447750904808402</v>
      </c>
      <c r="AA76">
        <f>VLOOKUP(AA$2&amp;"--"&amp;$U76,tsdata!$A:$DT,AA$4,FALSE)</f>
        <v>605.12267904509304</v>
      </c>
      <c r="AB76" s="32">
        <f>VLOOKUP(AB$2&amp;"--"&amp;$U76,tsdata!$A:$DT,AB$4,FALSE)</f>
        <v>4.45</v>
      </c>
      <c r="AC76">
        <f>VLOOKUP(AC$2&amp;"--"&amp;$U76,tsdata!$A:$DT,AC$4,FALSE)</f>
        <v>4.0549999999999997</v>
      </c>
      <c r="AD76">
        <f>VLOOKUP(AD$2&amp;"--"&amp;$U76,tsdata!$A:$DT,AD$4,FALSE)</f>
        <v>4.96</v>
      </c>
      <c r="AE76">
        <f>VLOOKUP(AE$2&amp;"--"&amp;$U76,tsdata!$A:$DT,AE$4,FALSE)</f>
        <v>21.6281357667708</v>
      </c>
      <c r="AF76">
        <f>VLOOKUP(AF$2&amp;"--"&amp;$U76,tsdata!$A:$DT,AF$4,FALSE)</f>
        <v>14.106799520866</v>
      </c>
      <c r="AG76">
        <f>VLOOKUP(AG$2&amp;"--"&amp;$U76,tsdata!$A:$DT,AG$4,FALSE)</f>
        <v>28.1613529238548</v>
      </c>
    </row>
    <row r="77" spans="21:33" x14ac:dyDescent="0.35">
      <c r="U77" s="26">
        <v>39538</v>
      </c>
      <c r="V77">
        <f>VLOOKUP(V$2&amp;"--"&amp;$U77,tsdata!$A:$DT,V$4,FALSE)</f>
        <v>14.265000000000001</v>
      </c>
      <c r="W77">
        <f>VLOOKUP(W$2&amp;"--"&amp;$U77,tsdata!$A:$DT,W$4,FALSE)</f>
        <v>12.315</v>
      </c>
      <c r="X77">
        <f>VLOOKUP(X$2&amp;"--"&amp;$U77,tsdata!$A:$DT,X$4,FALSE)</f>
        <v>17.059999999999999</v>
      </c>
      <c r="Y77">
        <f>VLOOKUP(Y$2&amp;"--"&amp;$U77,tsdata!$A:$DT,Y$4,FALSE)</f>
        <v>166.40625</v>
      </c>
      <c r="Z77">
        <f>VLOOKUP(Z$2&amp;"--"&amp;$U77,tsdata!$A:$DT,Z$4,FALSE)</f>
        <v>86.711390236939806</v>
      </c>
      <c r="AA77">
        <f>VLOOKUP(AA$2&amp;"--"&amp;$U77,tsdata!$A:$DT,AA$4,FALSE)</f>
        <v>486.81318681318697</v>
      </c>
      <c r="AB77" s="32">
        <f>VLOOKUP(AB$2&amp;"--"&amp;$U77,tsdata!$A:$DT,AB$4,FALSE)</f>
        <v>4.3499999999999996</v>
      </c>
      <c r="AC77">
        <f>VLOOKUP(AC$2&amp;"--"&amp;$U77,tsdata!$A:$DT,AC$4,FALSE)</f>
        <v>3.8849999999999998</v>
      </c>
      <c r="AD77">
        <f>VLOOKUP(AD$2&amp;"--"&amp;$U77,tsdata!$A:$DT,AD$4,FALSE)</f>
        <v>4.835</v>
      </c>
      <c r="AE77">
        <f>VLOOKUP(AE$2&amp;"--"&amp;$U77,tsdata!$A:$DT,AE$4,FALSE)</f>
        <v>21.667865937226299</v>
      </c>
      <c r="AF77">
        <f>VLOOKUP(AF$2&amp;"--"&amp;$U77,tsdata!$A:$DT,AF$4,FALSE)</f>
        <v>14.569053724340799</v>
      </c>
      <c r="AG77">
        <f>VLOOKUP(AG$2&amp;"--"&amp;$U77,tsdata!$A:$DT,AG$4,FALSE)</f>
        <v>28.294833371162799</v>
      </c>
    </row>
    <row r="78" spans="21:33" x14ac:dyDescent="0.35">
      <c r="U78" s="26">
        <v>39629</v>
      </c>
      <c r="V78">
        <f>VLOOKUP(V$2&amp;"--"&amp;$U78,tsdata!$A:$DT,V$4,FALSE)</f>
        <v>14.04</v>
      </c>
      <c r="W78">
        <f>VLOOKUP(W$2&amp;"--"&amp;$U78,tsdata!$A:$DT,W$4,FALSE)</f>
        <v>12.08</v>
      </c>
      <c r="X78">
        <f>VLOOKUP(X$2&amp;"--"&amp;$U78,tsdata!$A:$DT,X$4,FALSE)</f>
        <v>16.63</v>
      </c>
      <c r="Y78">
        <f>VLOOKUP(Y$2&amp;"--"&amp;$U78,tsdata!$A:$DT,Y$4,FALSE)</f>
        <v>138.12426621239001</v>
      </c>
      <c r="Z78">
        <f>VLOOKUP(Z$2&amp;"--"&amp;$U78,tsdata!$A:$DT,Z$4,FALSE)</f>
        <v>74.645827803130402</v>
      </c>
      <c r="AA78">
        <f>VLOOKUP(AA$2&amp;"--"&amp;$U78,tsdata!$A:$DT,AA$4,FALSE)</f>
        <v>452.90552729189102</v>
      </c>
      <c r="AB78" s="32">
        <f>VLOOKUP(AB$2&amp;"--"&amp;$U78,tsdata!$A:$DT,AB$4,FALSE)</f>
        <v>4.3099999999999996</v>
      </c>
      <c r="AC78">
        <f>VLOOKUP(AC$2&amp;"--"&amp;$U78,tsdata!$A:$DT,AC$4,FALSE)</f>
        <v>3.96</v>
      </c>
      <c r="AD78">
        <f>VLOOKUP(AD$2&amp;"--"&amp;$U78,tsdata!$A:$DT,AD$4,FALSE)</f>
        <v>4.84</v>
      </c>
      <c r="AE78">
        <f>VLOOKUP(AE$2&amp;"--"&amp;$U78,tsdata!$A:$DT,AE$4,FALSE)</f>
        <v>21.744560203415801</v>
      </c>
      <c r="AF78">
        <f>VLOOKUP(AF$2&amp;"--"&amp;$U78,tsdata!$A:$DT,AF$4,FALSE)</f>
        <v>14.7820314228812</v>
      </c>
      <c r="AG78">
        <f>VLOOKUP(AG$2&amp;"--"&amp;$U78,tsdata!$A:$DT,AG$4,FALSE)</f>
        <v>28.362870553800601</v>
      </c>
    </row>
    <row r="79" spans="21:33" x14ac:dyDescent="0.35">
      <c r="U79" s="26">
        <v>39721</v>
      </c>
      <c r="V79">
        <f>VLOOKUP(V$2&amp;"--"&amp;$U79,tsdata!$A:$DT,V$4,FALSE)</f>
        <v>14.14</v>
      </c>
      <c r="W79">
        <f>VLOOKUP(W$2&amp;"--"&amp;$U79,tsdata!$A:$DT,W$4,FALSE)</f>
        <v>12.12</v>
      </c>
      <c r="X79">
        <f>VLOOKUP(X$2&amp;"--"&amp;$U79,tsdata!$A:$DT,X$4,FALSE)</f>
        <v>16.717500000000001</v>
      </c>
      <c r="Y79">
        <f>VLOOKUP(Y$2&amp;"--"&amp;$U79,tsdata!$A:$DT,Y$4,FALSE)</f>
        <v>126.697674418605</v>
      </c>
      <c r="Z79">
        <f>VLOOKUP(Z$2&amp;"--"&amp;$U79,tsdata!$A:$DT,Z$4,FALSE)</f>
        <v>63.902883907238099</v>
      </c>
      <c r="AA79">
        <f>VLOOKUP(AA$2&amp;"--"&amp;$U79,tsdata!$A:$DT,AA$4,FALSE)</f>
        <v>264.40923143050799</v>
      </c>
      <c r="AB79" s="32">
        <f>VLOOKUP(AB$2&amp;"--"&amp;$U79,tsdata!$A:$DT,AB$4,FALSE)</f>
        <v>4.3550000000000004</v>
      </c>
      <c r="AC79">
        <f>VLOOKUP(AC$2&amp;"--"&amp;$U79,tsdata!$A:$DT,AC$4,FALSE)</f>
        <v>3.9849999999999999</v>
      </c>
      <c r="AD79">
        <f>VLOOKUP(AD$2&amp;"--"&amp;$U79,tsdata!$A:$DT,AD$4,FALSE)</f>
        <v>4.7750000000000004</v>
      </c>
      <c r="AE79">
        <f>VLOOKUP(AE$2&amp;"--"&amp;$U79,tsdata!$A:$DT,AE$4,FALSE)</f>
        <v>22.637201613388999</v>
      </c>
      <c r="AF79">
        <f>VLOOKUP(AF$2&amp;"--"&amp;$U79,tsdata!$A:$DT,AF$4,FALSE)</f>
        <v>16.7221209829816</v>
      </c>
      <c r="AG79">
        <f>VLOOKUP(AG$2&amp;"--"&amp;$U79,tsdata!$A:$DT,AG$4,FALSE)</f>
        <v>29.8721594551279</v>
      </c>
    </row>
    <row r="80" spans="21:33" x14ac:dyDescent="0.35">
      <c r="U80" s="26">
        <v>39813</v>
      </c>
      <c r="V80">
        <f>VLOOKUP(V$2&amp;"--"&amp;$U80,tsdata!$A:$DT,V$4,FALSE)</f>
        <v>13.83</v>
      </c>
      <c r="W80">
        <f>VLOOKUP(W$2&amp;"--"&amp;$U80,tsdata!$A:$DT,W$4,FALSE)</f>
        <v>12.4025</v>
      </c>
      <c r="X80">
        <f>VLOOKUP(X$2&amp;"--"&amp;$U80,tsdata!$A:$DT,X$4,FALSE)</f>
        <v>16.405000000000001</v>
      </c>
      <c r="Y80">
        <f>VLOOKUP(Y$2&amp;"--"&amp;$U80,tsdata!$A:$DT,Y$4,FALSE)</f>
        <v>112.607052859614</v>
      </c>
      <c r="Z80">
        <f>VLOOKUP(Z$2&amp;"--"&amp;$U80,tsdata!$A:$DT,Z$4,FALSE)</f>
        <v>55.376499332023698</v>
      </c>
      <c r="AA80">
        <f>VLOOKUP(AA$2&amp;"--"&amp;$U80,tsdata!$A:$DT,AA$4,FALSE)</f>
        <v>235.30381535562901</v>
      </c>
      <c r="AB80" s="32">
        <f>VLOOKUP(AB$2&amp;"--"&amp;$U80,tsdata!$A:$DT,AB$4,FALSE)</f>
        <v>4.3099999999999996</v>
      </c>
      <c r="AC80">
        <f>VLOOKUP(AC$2&amp;"--"&amp;$U80,tsdata!$A:$DT,AC$4,FALSE)</f>
        <v>3.9550000000000001</v>
      </c>
      <c r="AD80">
        <f>VLOOKUP(AD$2&amp;"--"&amp;$U80,tsdata!$A:$DT,AD$4,FALSE)</f>
        <v>4.7249999999999996</v>
      </c>
      <c r="AE80">
        <f>VLOOKUP(AE$2&amp;"--"&amp;$U80,tsdata!$A:$DT,AE$4,FALSE)</f>
        <v>22.003403033941499</v>
      </c>
      <c r="AF80">
        <f>VLOOKUP(AF$2&amp;"--"&amp;$U80,tsdata!$A:$DT,AF$4,FALSE)</f>
        <v>16.318802678864699</v>
      </c>
      <c r="AG80">
        <f>VLOOKUP(AG$2&amp;"--"&amp;$U80,tsdata!$A:$DT,AG$4,FALSE)</f>
        <v>31.642603378289401</v>
      </c>
    </row>
    <row r="81" spans="21:33" x14ac:dyDescent="0.35">
      <c r="U81" s="26">
        <v>39903</v>
      </c>
      <c r="V81">
        <f>VLOOKUP(V$2&amp;"--"&amp;$U81,tsdata!$A:$DT,V$4,FALSE)</f>
        <v>14.074999999999999</v>
      </c>
      <c r="W81">
        <f>VLOOKUP(W$2&amp;"--"&amp;$U81,tsdata!$A:$DT,W$4,FALSE)</f>
        <v>12.5375</v>
      </c>
      <c r="X81">
        <f>VLOOKUP(X$2&amp;"--"&amp;$U81,tsdata!$A:$DT,X$4,FALSE)</f>
        <v>16.324999999999999</v>
      </c>
      <c r="Y81">
        <f>VLOOKUP(Y$2&amp;"--"&amp;$U81,tsdata!$A:$DT,Y$4,FALSE)</f>
        <v>99.449035812672193</v>
      </c>
      <c r="Z81">
        <f>VLOOKUP(Z$2&amp;"--"&amp;$U81,tsdata!$A:$DT,Z$4,FALSE)</f>
        <v>48.304353112840502</v>
      </c>
      <c r="AA81">
        <f>VLOOKUP(AA$2&amp;"--"&amp;$U81,tsdata!$A:$DT,AA$4,FALSE)</f>
        <v>202.85609255054601</v>
      </c>
      <c r="AB81" s="32">
        <f>VLOOKUP(AB$2&amp;"--"&amp;$U81,tsdata!$A:$DT,AB$4,FALSE)</f>
        <v>4.165</v>
      </c>
      <c r="AC81">
        <f>VLOOKUP(AC$2&amp;"--"&amp;$U81,tsdata!$A:$DT,AC$4,FALSE)</f>
        <v>3.7974999999999999</v>
      </c>
      <c r="AD81">
        <f>VLOOKUP(AD$2&amp;"--"&amp;$U81,tsdata!$A:$DT,AD$4,FALSE)</f>
        <v>4.6275000000000004</v>
      </c>
      <c r="AE81">
        <f>VLOOKUP(AE$2&amp;"--"&amp;$U81,tsdata!$A:$DT,AE$4,FALSE)</f>
        <v>21.725445053445501</v>
      </c>
      <c r="AF81">
        <f>VLOOKUP(AF$2&amp;"--"&amp;$U81,tsdata!$A:$DT,AF$4,FALSE)</f>
        <v>16.5518377685862</v>
      </c>
      <c r="AG81">
        <f>VLOOKUP(AG$2&amp;"--"&amp;$U81,tsdata!$A:$DT,AG$4,FALSE)</f>
        <v>32.588838946971897</v>
      </c>
    </row>
    <row r="82" spans="21:33" x14ac:dyDescent="0.35">
      <c r="U82" s="26">
        <v>39994</v>
      </c>
      <c r="V82">
        <f>VLOOKUP(V$2&amp;"--"&amp;$U82,tsdata!$A:$DT,V$4,FALSE)</f>
        <v>14.435</v>
      </c>
      <c r="W82">
        <f>VLOOKUP(W$2&amp;"--"&amp;$U82,tsdata!$A:$DT,W$4,FALSE)</f>
        <v>12.5275</v>
      </c>
      <c r="X82">
        <f>VLOOKUP(X$2&amp;"--"&amp;$U82,tsdata!$A:$DT,X$4,FALSE)</f>
        <v>16.3125</v>
      </c>
      <c r="Y82">
        <f>VLOOKUP(Y$2&amp;"--"&amp;$U82,tsdata!$A:$DT,Y$4,FALSE)</f>
        <v>84.375594470951896</v>
      </c>
      <c r="Z82">
        <f>VLOOKUP(Z$2&amp;"--"&amp;$U82,tsdata!$A:$DT,Z$4,FALSE)</f>
        <v>56.535686071949399</v>
      </c>
      <c r="AA82">
        <f>VLOOKUP(AA$2&amp;"--"&amp;$U82,tsdata!$A:$DT,AA$4,FALSE)</f>
        <v>157.267715860729</v>
      </c>
      <c r="AB82" s="32">
        <f>VLOOKUP(AB$2&amp;"--"&amp;$U82,tsdata!$A:$DT,AB$4,FALSE)</f>
        <v>4.1749999999999998</v>
      </c>
      <c r="AC82">
        <f>VLOOKUP(AC$2&amp;"--"&amp;$U82,tsdata!$A:$DT,AC$4,FALSE)</f>
        <v>3.8174999999999999</v>
      </c>
      <c r="AD82">
        <f>VLOOKUP(AD$2&amp;"--"&amp;$U82,tsdata!$A:$DT,AD$4,FALSE)</f>
        <v>4.6275000000000004</v>
      </c>
      <c r="AE82">
        <f>VLOOKUP(AE$2&amp;"--"&amp;$U82,tsdata!$A:$DT,AE$4,FALSE)</f>
        <v>23.001832716573599</v>
      </c>
      <c r="AF82">
        <f>VLOOKUP(AF$2&amp;"--"&amp;$U82,tsdata!$A:$DT,AF$4,FALSE)</f>
        <v>16.761534740028999</v>
      </c>
      <c r="AG82">
        <f>VLOOKUP(AG$2&amp;"--"&amp;$U82,tsdata!$A:$DT,AG$4,FALSE)</f>
        <v>29.408230472306801</v>
      </c>
    </row>
    <row r="83" spans="21:33" x14ac:dyDescent="0.35">
      <c r="U83" s="26">
        <v>40086</v>
      </c>
      <c r="V83">
        <f>VLOOKUP(V$2&amp;"--"&amp;$U83,tsdata!$A:$DT,V$4,FALSE)</f>
        <v>14.77</v>
      </c>
      <c r="W83">
        <f>VLOOKUP(W$2&amp;"--"&amp;$U83,tsdata!$A:$DT,W$4,FALSE)</f>
        <v>12.71</v>
      </c>
      <c r="X83">
        <f>VLOOKUP(X$2&amp;"--"&amp;$U83,tsdata!$A:$DT,X$4,FALSE)</f>
        <v>16.93</v>
      </c>
      <c r="Y83">
        <f>VLOOKUP(Y$2&amp;"--"&amp;$U83,tsdata!$A:$DT,Y$4,FALSE)</f>
        <v>84.820304994780003</v>
      </c>
      <c r="Z83">
        <f>VLOOKUP(Z$2&amp;"--"&amp;$U83,tsdata!$A:$DT,Z$4,FALSE)</f>
        <v>58.203329339914397</v>
      </c>
      <c r="AA83">
        <f>VLOOKUP(AA$2&amp;"--"&amp;$U83,tsdata!$A:$DT,AA$4,FALSE)</f>
        <v>265.44180726336901</v>
      </c>
      <c r="AB83" s="32">
        <f>VLOOKUP(AB$2&amp;"--"&amp;$U83,tsdata!$A:$DT,AB$4,FALSE)</f>
        <v>4.29</v>
      </c>
      <c r="AC83">
        <f>VLOOKUP(AC$2&amp;"--"&amp;$U83,tsdata!$A:$DT,AC$4,FALSE)</f>
        <v>3.91</v>
      </c>
      <c r="AD83">
        <f>VLOOKUP(AD$2&amp;"--"&amp;$U83,tsdata!$A:$DT,AD$4,FALSE)</f>
        <v>4.5999999999999996</v>
      </c>
      <c r="AE83">
        <f>VLOOKUP(AE$2&amp;"--"&amp;$U83,tsdata!$A:$DT,AE$4,FALSE)</f>
        <v>23.630963430480801</v>
      </c>
      <c r="AF83">
        <f>VLOOKUP(AF$2&amp;"--"&amp;$U83,tsdata!$A:$DT,AF$4,FALSE)</f>
        <v>16.413474240422701</v>
      </c>
      <c r="AG83">
        <f>VLOOKUP(AG$2&amp;"--"&amp;$U83,tsdata!$A:$DT,AG$4,FALSE)</f>
        <v>30.379544728798901</v>
      </c>
    </row>
    <row r="84" spans="21:33" x14ac:dyDescent="0.35">
      <c r="U84" s="26">
        <v>40178</v>
      </c>
      <c r="V84">
        <f>VLOOKUP(V$2&amp;"--"&amp;$U84,tsdata!$A:$DT,V$4,FALSE)</f>
        <v>15.09</v>
      </c>
      <c r="W84">
        <f>VLOOKUP(W$2&amp;"--"&amp;$U84,tsdata!$A:$DT,W$4,FALSE)</f>
        <v>12.775</v>
      </c>
      <c r="X84">
        <f>VLOOKUP(X$2&amp;"--"&amp;$U84,tsdata!$A:$DT,X$4,FALSE)</f>
        <v>16.942499999999999</v>
      </c>
      <c r="Y84">
        <f>VLOOKUP(Y$2&amp;"--"&amp;$U84,tsdata!$A:$DT,Y$4,FALSE)</f>
        <v>79.466357308584705</v>
      </c>
      <c r="Z84">
        <f>VLOOKUP(Z$2&amp;"--"&amp;$U84,tsdata!$A:$DT,Z$4,FALSE)</f>
        <v>56.731422930930002</v>
      </c>
      <c r="AA84">
        <f>VLOOKUP(AA$2&amp;"--"&amp;$U84,tsdata!$A:$DT,AA$4,FALSE)</f>
        <v>138.34518429724099</v>
      </c>
      <c r="AB84" s="32">
        <f>VLOOKUP(AB$2&amp;"--"&amp;$U84,tsdata!$A:$DT,AB$4,FALSE)</f>
        <v>4.2850000000000001</v>
      </c>
      <c r="AC84">
        <f>VLOOKUP(AC$2&amp;"--"&amp;$U84,tsdata!$A:$DT,AC$4,FALSE)</f>
        <v>3.9249999999999998</v>
      </c>
      <c r="AD84">
        <f>VLOOKUP(AD$2&amp;"--"&amp;$U84,tsdata!$A:$DT,AD$4,FALSE)</f>
        <v>4.6124999999999998</v>
      </c>
      <c r="AE84">
        <f>VLOOKUP(AE$2&amp;"--"&amp;$U84,tsdata!$A:$DT,AE$4,FALSE)</f>
        <v>22.6103847353112</v>
      </c>
      <c r="AF84">
        <f>VLOOKUP(AF$2&amp;"--"&amp;$U84,tsdata!$A:$DT,AF$4,FALSE)</f>
        <v>15.6986063156341</v>
      </c>
      <c r="AG84">
        <f>VLOOKUP(AG$2&amp;"--"&amp;$U84,tsdata!$A:$DT,AG$4,FALSE)</f>
        <v>29.9477986476806</v>
      </c>
    </row>
    <row r="85" spans="21:33" x14ac:dyDescent="0.35">
      <c r="U85" s="26">
        <v>40268</v>
      </c>
      <c r="V85">
        <f>VLOOKUP(V$2&amp;"--"&amp;$U85,tsdata!$A:$DT,V$4,FALSE)</f>
        <v>15.42</v>
      </c>
      <c r="W85">
        <f>VLOOKUP(W$2&amp;"--"&amp;$U85,tsdata!$A:$DT,W$4,FALSE)</f>
        <v>13.14</v>
      </c>
      <c r="X85">
        <f>VLOOKUP(X$2&amp;"--"&amp;$U85,tsdata!$A:$DT,X$4,FALSE)</f>
        <v>17.355</v>
      </c>
      <c r="Y85">
        <f>VLOOKUP(Y$2&amp;"--"&amp;$U85,tsdata!$A:$DT,Y$4,FALSE)</f>
        <v>86.7882310165257</v>
      </c>
      <c r="Z85">
        <f>VLOOKUP(Z$2&amp;"--"&amp;$U85,tsdata!$A:$DT,Z$4,FALSE)</f>
        <v>62.318680897541498</v>
      </c>
      <c r="AA85">
        <f>VLOOKUP(AA$2&amp;"--"&amp;$U85,tsdata!$A:$DT,AA$4,FALSE)</f>
        <v>165.66058839479399</v>
      </c>
      <c r="AB85" s="32">
        <f>VLOOKUP(AB$2&amp;"--"&amp;$U85,tsdata!$A:$DT,AB$4,FALSE)</f>
        <v>4.1900000000000004</v>
      </c>
      <c r="AC85">
        <f>VLOOKUP(AC$2&amp;"--"&amp;$U85,tsdata!$A:$DT,AC$4,FALSE)</f>
        <v>3.895</v>
      </c>
      <c r="AD85">
        <f>VLOOKUP(AD$2&amp;"--"&amp;$U85,tsdata!$A:$DT,AD$4,FALSE)</f>
        <v>4.5025000000000004</v>
      </c>
      <c r="AE85">
        <f>VLOOKUP(AE$2&amp;"--"&amp;$U85,tsdata!$A:$DT,AE$4,FALSE)</f>
        <v>23.3212304250812</v>
      </c>
      <c r="AF85">
        <f>VLOOKUP(AF$2&amp;"--"&amp;$U85,tsdata!$A:$DT,AF$4,FALSE)</f>
        <v>15.764759193851701</v>
      </c>
      <c r="AG85">
        <f>VLOOKUP(AG$2&amp;"--"&amp;$U85,tsdata!$A:$DT,AG$4,FALSE)</f>
        <v>30.299300358060101</v>
      </c>
    </row>
    <row r="86" spans="21:33" x14ac:dyDescent="0.35">
      <c r="U86" s="26">
        <v>40359</v>
      </c>
      <c r="V86">
        <f>VLOOKUP(V$2&amp;"--"&amp;$U86,tsdata!$A:$DT,V$4,FALSE)</f>
        <v>15.54</v>
      </c>
      <c r="W86">
        <f>VLOOKUP(W$2&amp;"--"&amp;$U86,tsdata!$A:$DT,W$4,FALSE)</f>
        <v>13.18</v>
      </c>
      <c r="X86">
        <f>VLOOKUP(X$2&amp;"--"&amp;$U86,tsdata!$A:$DT,X$4,FALSE)</f>
        <v>17.36</v>
      </c>
      <c r="Y86">
        <f>VLOOKUP(Y$2&amp;"--"&amp;$U86,tsdata!$A:$DT,Y$4,FALSE)</f>
        <v>87.597306054915904</v>
      </c>
      <c r="Z86">
        <f>VLOOKUP(Z$2&amp;"--"&amp;$U86,tsdata!$A:$DT,Z$4,FALSE)</f>
        <v>62.428144238554303</v>
      </c>
      <c r="AA86">
        <f>VLOOKUP(AA$2&amp;"--"&amp;$U86,tsdata!$A:$DT,AA$4,FALSE)</f>
        <v>214.603405076163</v>
      </c>
      <c r="AB86" s="32">
        <f>VLOOKUP(AB$2&amp;"--"&amp;$U86,tsdata!$A:$DT,AB$4,FALSE)</f>
        <v>4.29</v>
      </c>
      <c r="AC86">
        <f>VLOOKUP(AC$2&amp;"--"&amp;$U86,tsdata!$A:$DT,AC$4,FALSE)</f>
        <v>3.87</v>
      </c>
      <c r="AD86">
        <f>VLOOKUP(AD$2&amp;"--"&amp;$U86,tsdata!$A:$DT,AD$4,FALSE)</f>
        <v>4.58</v>
      </c>
      <c r="AE86">
        <f>VLOOKUP(AE$2&amp;"--"&amp;$U86,tsdata!$A:$DT,AE$4,FALSE)</f>
        <v>22.751095074831699</v>
      </c>
      <c r="AF86">
        <f>VLOOKUP(AF$2&amp;"--"&amp;$U86,tsdata!$A:$DT,AF$4,FALSE)</f>
        <v>15.580612343702001</v>
      </c>
      <c r="AG86">
        <f>VLOOKUP(AG$2&amp;"--"&amp;$U86,tsdata!$A:$DT,AG$4,FALSE)</f>
        <v>30.776247884519599</v>
      </c>
    </row>
    <row r="87" spans="21:33" x14ac:dyDescent="0.35">
      <c r="U87" s="26">
        <v>40451</v>
      </c>
      <c r="V87">
        <f>VLOOKUP(V$2&amp;"--"&amp;$U87,tsdata!$A:$DT,V$4,FALSE)</f>
        <v>15.45</v>
      </c>
      <c r="W87">
        <f>VLOOKUP(W$2&amp;"--"&amp;$U87,tsdata!$A:$DT,W$4,FALSE)</f>
        <v>13.44</v>
      </c>
      <c r="X87">
        <f>VLOOKUP(X$2&amp;"--"&amp;$U87,tsdata!$A:$DT,X$4,FALSE)</f>
        <v>17.55</v>
      </c>
      <c r="Y87">
        <f>VLOOKUP(Y$2&amp;"--"&amp;$U87,tsdata!$A:$DT,Y$4,FALSE)</f>
        <v>91.191394442066894</v>
      </c>
      <c r="Z87">
        <f>VLOOKUP(Z$2&amp;"--"&amp;$U87,tsdata!$A:$DT,Z$4,FALSE)</f>
        <v>61.266358882187703</v>
      </c>
      <c r="AA87">
        <f>VLOOKUP(AA$2&amp;"--"&amp;$U87,tsdata!$A:$DT,AA$4,FALSE)</f>
        <v>221.637902963204</v>
      </c>
      <c r="AB87" s="32">
        <f>VLOOKUP(AB$2&amp;"--"&amp;$U87,tsdata!$A:$DT,AB$4,FALSE)</f>
        <v>4.2549999999999999</v>
      </c>
      <c r="AC87">
        <f>VLOOKUP(AC$2&amp;"--"&amp;$U87,tsdata!$A:$DT,AC$4,FALSE)</f>
        <v>3.9350000000000001</v>
      </c>
      <c r="AD87">
        <f>VLOOKUP(AD$2&amp;"--"&amp;$U87,tsdata!$A:$DT,AD$4,FALSE)</f>
        <v>4.54</v>
      </c>
      <c r="AE87">
        <f>VLOOKUP(AE$2&amp;"--"&amp;$U87,tsdata!$A:$DT,AE$4,FALSE)</f>
        <v>21.7483862758891</v>
      </c>
      <c r="AF87">
        <f>VLOOKUP(AF$2&amp;"--"&amp;$U87,tsdata!$A:$DT,AF$4,FALSE)</f>
        <v>15.4898653426243</v>
      </c>
      <c r="AG87">
        <f>VLOOKUP(AG$2&amp;"--"&amp;$U87,tsdata!$A:$DT,AG$4,FALSE)</f>
        <v>29.2529251588108</v>
      </c>
    </row>
    <row r="88" spans="21:33" x14ac:dyDescent="0.35">
      <c r="U88" s="26">
        <v>40543</v>
      </c>
      <c r="V88">
        <f>VLOOKUP(V$2&amp;"--"&amp;$U88,tsdata!$A:$DT,V$4,FALSE)</f>
        <v>15.484999999999999</v>
      </c>
      <c r="W88">
        <f>VLOOKUP(W$2&amp;"--"&amp;$U88,tsdata!$A:$DT,W$4,FALSE)</f>
        <v>13.465</v>
      </c>
      <c r="X88">
        <f>VLOOKUP(X$2&amp;"--"&amp;$U88,tsdata!$A:$DT,X$4,FALSE)</f>
        <v>17.914999999999999</v>
      </c>
      <c r="Y88">
        <f>VLOOKUP(Y$2&amp;"--"&amp;$U88,tsdata!$A:$DT,Y$4,FALSE)</f>
        <v>96.610169491525397</v>
      </c>
      <c r="Z88">
        <f>VLOOKUP(Z$2&amp;"--"&amp;$U88,tsdata!$A:$DT,Z$4,FALSE)</f>
        <v>61.676444389839403</v>
      </c>
      <c r="AA88">
        <f>VLOOKUP(AA$2&amp;"--"&amp;$U88,tsdata!$A:$DT,AA$4,FALSE)</f>
        <v>237.41648106904199</v>
      </c>
      <c r="AB88" s="32">
        <f>VLOOKUP(AB$2&amp;"--"&amp;$U88,tsdata!$A:$DT,AB$4,FALSE)</f>
        <v>4.26</v>
      </c>
      <c r="AC88">
        <f>VLOOKUP(AC$2&amp;"--"&amp;$U88,tsdata!$A:$DT,AC$4,FALSE)</f>
        <v>3.875</v>
      </c>
      <c r="AD88">
        <f>VLOOKUP(AD$2&amp;"--"&amp;$U88,tsdata!$A:$DT,AD$4,FALSE)</f>
        <v>4.5350000000000001</v>
      </c>
      <c r="AE88">
        <f>VLOOKUP(AE$2&amp;"--"&amp;$U88,tsdata!$A:$DT,AE$4,FALSE)</f>
        <v>21.160829519558401</v>
      </c>
      <c r="AF88">
        <f>VLOOKUP(AF$2&amp;"--"&amp;$U88,tsdata!$A:$DT,AF$4,FALSE)</f>
        <v>15.475872763616101</v>
      </c>
      <c r="AG88">
        <f>VLOOKUP(AG$2&amp;"--"&amp;$U88,tsdata!$A:$DT,AG$4,FALSE)</f>
        <v>30.172635404983598</v>
      </c>
    </row>
    <row r="89" spans="21:33" x14ac:dyDescent="0.35">
      <c r="U89" s="26">
        <v>40633</v>
      </c>
      <c r="V89">
        <f>VLOOKUP(V$2&amp;"--"&amp;$U89,tsdata!$A:$DT,V$4,FALSE)</f>
        <v>16.149999999999999</v>
      </c>
      <c r="W89">
        <f>VLOOKUP(W$2&amp;"--"&amp;$U89,tsdata!$A:$DT,W$4,FALSE)</f>
        <v>13.89</v>
      </c>
      <c r="X89">
        <f>VLOOKUP(X$2&amp;"--"&amp;$U89,tsdata!$A:$DT,X$4,FALSE)</f>
        <v>18.46</v>
      </c>
      <c r="Y89">
        <f>VLOOKUP(Y$2&amp;"--"&amp;$U89,tsdata!$A:$DT,Y$4,FALSE)</f>
        <v>92.583120204603603</v>
      </c>
      <c r="Z89">
        <f>VLOOKUP(Z$2&amp;"--"&amp;$U89,tsdata!$A:$DT,Z$4,FALSE)</f>
        <v>66.253165186383299</v>
      </c>
      <c r="AA89">
        <f>VLOOKUP(AA$2&amp;"--"&amp;$U89,tsdata!$A:$DT,AA$4,FALSE)</f>
        <v>196.21126936531701</v>
      </c>
      <c r="AB89" s="32">
        <f>VLOOKUP(AB$2&amp;"--"&amp;$U89,tsdata!$A:$DT,AB$4,FALSE)</f>
        <v>4.0199999999999996</v>
      </c>
      <c r="AC89">
        <f>VLOOKUP(AC$2&amp;"--"&amp;$U89,tsdata!$A:$DT,AC$4,FALSE)</f>
        <v>3.65</v>
      </c>
      <c r="AD89">
        <f>VLOOKUP(AD$2&amp;"--"&amp;$U89,tsdata!$A:$DT,AD$4,FALSE)</f>
        <v>4.3</v>
      </c>
      <c r="AE89">
        <f>VLOOKUP(AE$2&amp;"--"&amp;$U89,tsdata!$A:$DT,AE$4,FALSE)</f>
        <v>21.163514484079499</v>
      </c>
      <c r="AF89">
        <f>VLOOKUP(AF$2&amp;"--"&amp;$U89,tsdata!$A:$DT,AF$4,FALSE)</f>
        <v>15.654537303395999</v>
      </c>
      <c r="AG89">
        <f>VLOOKUP(AG$2&amp;"--"&amp;$U89,tsdata!$A:$DT,AG$4,FALSE)</f>
        <v>26.9644721521652</v>
      </c>
    </row>
    <row r="90" spans="21:33" x14ac:dyDescent="0.35">
      <c r="U90" s="26">
        <v>40724</v>
      </c>
      <c r="V90">
        <f>VLOOKUP(V$2&amp;"--"&amp;$U90,tsdata!$A:$DT,V$4,FALSE)</f>
        <v>16.420000000000002</v>
      </c>
      <c r="W90">
        <f>VLOOKUP(W$2&amp;"--"&amp;$U90,tsdata!$A:$DT,W$4,FALSE)</f>
        <v>13.82</v>
      </c>
      <c r="X90">
        <f>VLOOKUP(X$2&amp;"--"&amp;$U90,tsdata!$A:$DT,X$4,FALSE)</f>
        <v>18.170000000000002</v>
      </c>
      <c r="Y90">
        <f>VLOOKUP(Y$2&amp;"--"&amp;$U90,tsdata!$A:$DT,Y$4,FALSE)</f>
        <v>98.045602605863195</v>
      </c>
      <c r="Z90">
        <f>VLOOKUP(Z$2&amp;"--"&amp;$U90,tsdata!$A:$DT,Z$4,FALSE)</f>
        <v>66.943127962085299</v>
      </c>
      <c r="AA90">
        <f>VLOOKUP(AA$2&amp;"--"&amp;$U90,tsdata!$A:$DT,AA$4,FALSE)</f>
        <v>176.19047619047601</v>
      </c>
      <c r="AB90" s="32">
        <f>VLOOKUP(AB$2&amp;"--"&amp;$U90,tsdata!$A:$DT,AB$4,FALSE)</f>
        <v>4.13</v>
      </c>
      <c r="AC90">
        <f>VLOOKUP(AC$2&amp;"--"&amp;$U90,tsdata!$A:$DT,AC$4,FALSE)</f>
        <v>3.7250000000000001</v>
      </c>
      <c r="AD90">
        <f>VLOOKUP(AD$2&amp;"--"&amp;$U90,tsdata!$A:$DT,AD$4,FALSE)</f>
        <v>4.4649999999999999</v>
      </c>
      <c r="AE90">
        <f>VLOOKUP(AE$2&amp;"--"&amp;$U90,tsdata!$A:$DT,AE$4,FALSE)</f>
        <v>19.960492898128098</v>
      </c>
      <c r="AF90">
        <f>VLOOKUP(AF$2&amp;"--"&amp;$U90,tsdata!$A:$DT,AF$4,FALSE)</f>
        <v>14.811240673820301</v>
      </c>
      <c r="AG90">
        <f>VLOOKUP(AG$2&amp;"--"&amp;$U90,tsdata!$A:$DT,AG$4,FALSE)</f>
        <v>24.817347837981501</v>
      </c>
    </row>
    <row r="91" spans="21:33" x14ac:dyDescent="0.35">
      <c r="U91" s="26">
        <v>40816</v>
      </c>
      <c r="V91">
        <f>VLOOKUP(V$2&amp;"--"&amp;$U91,tsdata!$A:$DT,V$4,FALSE)</f>
        <v>16.245000000000001</v>
      </c>
      <c r="W91">
        <f>VLOOKUP(W$2&amp;"--"&amp;$U91,tsdata!$A:$DT,W$4,FALSE)</f>
        <v>14.244999999999999</v>
      </c>
      <c r="X91">
        <f>VLOOKUP(X$2&amp;"--"&amp;$U91,tsdata!$A:$DT,X$4,FALSE)</f>
        <v>18.522500000000001</v>
      </c>
      <c r="Y91">
        <f>VLOOKUP(Y$2&amp;"--"&amp;$U91,tsdata!$A:$DT,Y$4,FALSE)</f>
        <v>107.95899509039999</v>
      </c>
      <c r="Z91">
        <f>VLOOKUP(Z$2&amp;"--"&amp;$U91,tsdata!$A:$DT,Z$4,FALSE)</f>
        <v>69.779391669302001</v>
      </c>
      <c r="AA91">
        <f>VLOOKUP(AA$2&amp;"--"&amp;$U91,tsdata!$A:$DT,AA$4,FALSE)</f>
        <v>170.934157028382</v>
      </c>
      <c r="AB91" s="32">
        <f>VLOOKUP(AB$2&amp;"--"&amp;$U91,tsdata!$A:$DT,AB$4,FALSE)</f>
        <v>4.17</v>
      </c>
      <c r="AC91">
        <f>VLOOKUP(AC$2&amp;"--"&amp;$U91,tsdata!$A:$DT,AC$4,FALSE)</f>
        <v>3.7725</v>
      </c>
      <c r="AD91">
        <f>VLOOKUP(AD$2&amp;"--"&amp;$U91,tsdata!$A:$DT,AD$4,FALSE)</f>
        <v>4.54</v>
      </c>
      <c r="AE91">
        <f>VLOOKUP(AE$2&amp;"--"&amp;$U91,tsdata!$A:$DT,AE$4,FALSE)</f>
        <v>19.1516364332434</v>
      </c>
      <c r="AF91">
        <f>VLOOKUP(AF$2&amp;"--"&amp;$U91,tsdata!$A:$DT,AF$4,FALSE)</f>
        <v>14.055411672112999</v>
      </c>
      <c r="AG91">
        <f>VLOOKUP(AG$2&amp;"--"&amp;$U91,tsdata!$A:$DT,AG$4,FALSE)</f>
        <v>23.671628767275301</v>
      </c>
    </row>
    <row r="92" spans="21:33" x14ac:dyDescent="0.35">
      <c r="U92" s="26">
        <v>40908</v>
      </c>
      <c r="V92">
        <f>VLOOKUP(V$2&amp;"--"&amp;$U92,tsdata!$A:$DT,V$4,FALSE)</f>
        <v>16.594999999999999</v>
      </c>
      <c r="W92">
        <f>VLOOKUP(W$2&amp;"--"&amp;$U92,tsdata!$A:$DT,W$4,FALSE)</f>
        <v>14.682499999999999</v>
      </c>
      <c r="X92">
        <f>VLOOKUP(X$2&amp;"--"&amp;$U92,tsdata!$A:$DT,X$4,FALSE)</f>
        <v>19.017499999999998</v>
      </c>
      <c r="Y92">
        <f>VLOOKUP(Y$2&amp;"--"&amp;$U92,tsdata!$A:$DT,Y$4,FALSE)</f>
        <v>109.01795949560599</v>
      </c>
      <c r="Z92">
        <f>VLOOKUP(Z$2&amp;"--"&amp;$U92,tsdata!$A:$DT,Z$4,FALSE)</f>
        <v>65.299456244566699</v>
      </c>
      <c r="AA92">
        <f>VLOOKUP(AA$2&amp;"--"&amp;$U92,tsdata!$A:$DT,AA$4,FALSE)</f>
        <v>237.378392217102</v>
      </c>
      <c r="AB92" s="32">
        <f>VLOOKUP(AB$2&amp;"--"&amp;$U92,tsdata!$A:$DT,AB$4,FALSE)</f>
        <v>4.09</v>
      </c>
      <c r="AC92">
        <f>VLOOKUP(AC$2&amp;"--"&amp;$U92,tsdata!$A:$DT,AC$4,FALSE)</f>
        <v>3.7</v>
      </c>
      <c r="AD92">
        <f>VLOOKUP(AD$2&amp;"--"&amp;$U92,tsdata!$A:$DT,AD$4,FALSE)</f>
        <v>4.49</v>
      </c>
      <c r="AE92">
        <f>VLOOKUP(AE$2&amp;"--"&amp;$U92,tsdata!$A:$DT,AE$4,FALSE)</f>
        <v>18.083504924841499</v>
      </c>
      <c r="AF92">
        <f>VLOOKUP(AF$2&amp;"--"&amp;$U92,tsdata!$A:$DT,AF$4,FALSE)</f>
        <v>13.6594016068881</v>
      </c>
      <c r="AG92">
        <f>VLOOKUP(AG$2&amp;"--"&amp;$U92,tsdata!$A:$DT,AG$4,FALSE)</f>
        <v>22.7067329639506</v>
      </c>
    </row>
    <row r="93" spans="21:33" x14ac:dyDescent="0.35">
      <c r="U93" s="26">
        <v>40999</v>
      </c>
      <c r="V93">
        <f>VLOOKUP(V$2&amp;"--"&amp;$U93,tsdata!$A:$DT,V$4,FALSE)</f>
        <v>17.02</v>
      </c>
      <c r="W93">
        <f>VLOOKUP(W$2&amp;"--"&amp;$U93,tsdata!$A:$DT,W$4,FALSE)</f>
        <v>14.79</v>
      </c>
      <c r="X93">
        <f>VLOOKUP(X$2&amp;"--"&amp;$U93,tsdata!$A:$DT,X$4,FALSE)</f>
        <v>19.440000000000001</v>
      </c>
      <c r="Y93">
        <f>VLOOKUP(Y$2&amp;"--"&amp;$U93,tsdata!$A:$DT,Y$4,FALSE)</f>
        <v>107.722018160018</v>
      </c>
      <c r="Z93">
        <f>VLOOKUP(Z$2&amp;"--"&amp;$U93,tsdata!$A:$DT,Z$4,FALSE)</f>
        <v>76.2628549842007</v>
      </c>
      <c r="AA93">
        <f>VLOOKUP(AA$2&amp;"--"&amp;$U93,tsdata!$A:$DT,AA$4,FALSE)</f>
        <v>249.69029040302499</v>
      </c>
      <c r="AB93" s="32">
        <f>VLOOKUP(AB$2&amp;"--"&amp;$U93,tsdata!$A:$DT,AB$4,FALSE)</f>
        <v>3.89</v>
      </c>
      <c r="AC93">
        <f>VLOOKUP(AC$2&amp;"--"&amp;$U93,tsdata!$A:$DT,AC$4,FALSE)</f>
        <v>3.62</v>
      </c>
      <c r="AD93">
        <f>VLOOKUP(AD$2&amp;"--"&amp;$U93,tsdata!$A:$DT,AD$4,FALSE)</f>
        <v>4.41</v>
      </c>
      <c r="AE93">
        <f>VLOOKUP(AE$2&amp;"--"&amp;$U93,tsdata!$A:$DT,AE$4,FALSE)</f>
        <v>18.112679994407902</v>
      </c>
      <c r="AF93">
        <f>VLOOKUP(AF$2&amp;"--"&amp;$U93,tsdata!$A:$DT,AF$4,FALSE)</f>
        <v>12.2912929136427</v>
      </c>
      <c r="AG93">
        <f>VLOOKUP(AG$2&amp;"--"&amp;$U93,tsdata!$A:$DT,AG$4,FALSE)</f>
        <v>22.758954501452099</v>
      </c>
    </row>
    <row r="94" spans="21:33" x14ac:dyDescent="0.35">
      <c r="U94" s="26">
        <v>41090</v>
      </c>
      <c r="V94">
        <f>VLOOKUP(V$2&amp;"--"&amp;$U94,tsdata!$A:$DT,V$4,FALSE)</f>
        <v>16.824999999999999</v>
      </c>
      <c r="W94">
        <f>VLOOKUP(W$2&amp;"--"&amp;$U94,tsdata!$A:$DT,W$4,FALSE)</f>
        <v>14.56</v>
      </c>
      <c r="X94">
        <f>VLOOKUP(X$2&amp;"--"&amp;$U94,tsdata!$A:$DT,X$4,FALSE)</f>
        <v>18.664999999999999</v>
      </c>
      <c r="Y94">
        <f>VLOOKUP(Y$2&amp;"--"&amp;$U94,tsdata!$A:$DT,Y$4,FALSE)</f>
        <v>115.355086372361</v>
      </c>
      <c r="Z94">
        <f>VLOOKUP(Z$2&amp;"--"&amp;$U94,tsdata!$A:$DT,Z$4,FALSE)</f>
        <v>75.027743274720393</v>
      </c>
      <c r="AA94">
        <f>VLOOKUP(AA$2&amp;"--"&amp;$U94,tsdata!$A:$DT,AA$4,FALSE)</f>
        <v>265.32299008481698</v>
      </c>
      <c r="AB94" s="32">
        <f>VLOOKUP(AB$2&amp;"--"&amp;$U94,tsdata!$A:$DT,AB$4,FALSE)</f>
        <v>4</v>
      </c>
      <c r="AC94">
        <f>VLOOKUP(AC$2&amp;"--"&amp;$U94,tsdata!$A:$DT,AC$4,FALSE)</f>
        <v>3.65</v>
      </c>
      <c r="AD94">
        <f>VLOOKUP(AD$2&amp;"--"&amp;$U94,tsdata!$A:$DT,AD$4,FALSE)</f>
        <v>4.4074999999999998</v>
      </c>
      <c r="AE94">
        <f>VLOOKUP(AE$2&amp;"--"&amp;$U94,tsdata!$A:$DT,AE$4,FALSE)</f>
        <v>17.2691138413816</v>
      </c>
      <c r="AF94">
        <f>VLOOKUP(AF$2&amp;"--"&amp;$U94,tsdata!$A:$DT,AF$4,FALSE)</f>
        <v>11.9258988254738</v>
      </c>
      <c r="AG94">
        <f>VLOOKUP(AG$2&amp;"--"&amp;$U94,tsdata!$A:$DT,AG$4,FALSE)</f>
        <v>20.900848480959301</v>
      </c>
    </row>
    <row r="95" spans="21:33" x14ac:dyDescent="0.35">
      <c r="U95" s="26">
        <v>41182</v>
      </c>
      <c r="V95">
        <f>VLOOKUP(V$2&amp;"--"&amp;$U95,tsdata!$A:$DT,V$4,FALSE)</f>
        <v>17.27</v>
      </c>
      <c r="W95">
        <f>VLOOKUP(W$2&amp;"--"&amp;$U95,tsdata!$A:$DT,W$4,FALSE)</f>
        <v>14.84</v>
      </c>
      <c r="X95">
        <f>VLOOKUP(X$2&amp;"--"&amp;$U95,tsdata!$A:$DT,X$4,FALSE)</f>
        <v>19.579999999999998</v>
      </c>
      <c r="Y95">
        <f>VLOOKUP(Y$2&amp;"--"&amp;$U95,tsdata!$A:$DT,Y$4,FALSE)</f>
        <v>112.102285560422</v>
      </c>
      <c r="Z95">
        <f>VLOOKUP(Z$2&amp;"--"&amp;$U95,tsdata!$A:$DT,Z$4,FALSE)</f>
        <v>81.174805378626999</v>
      </c>
      <c r="AA95">
        <f>VLOOKUP(AA$2&amp;"--"&amp;$U95,tsdata!$A:$DT,AA$4,FALSE)</f>
        <v>244.425034867503</v>
      </c>
      <c r="AB95" s="32">
        <f>VLOOKUP(AB$2&amp;"--"&amp;$U95,tsdata!$A:$DT,AB$4,FALSE)</f>
        <v>3.99</v>
      </c>
      <c r="AC95">
        <f>VLOOKUP(AC$2&amp;"--"&amp;$U95,tsdata!$A:$DT,AC$4,FALSE)</f>
        <v>3.69</v>
      </c>
      <c r="AD95">
        <f>VLOOKUP(AD$2&amp;"--"&amp;$U95,tsdata!$A:$DT,AD$4,FALSE)</f>
        <v>4.3600000000000003</v>
      </c>
      <c r="AE95">
        <f>VLOOKUP(AE$2&amp;"--"&amp;$U95,tsdata!$A:$DT,AE$4,FALSE)</f>
        <v>16.0889124106907</v>
      </c>
      <c r="AF95">
        <f>VLOOKUP(AF$2&amp;"--"&amp;$U95,tsdata!$A:$DT,AF$4,FALSE)</f>
        <v>11.7859243792544</v>
      </c>
      <c r="AG95">
        <f>VLOOKUP(AG$2&amp;"--"&amp;$U95,tsdata!$A:$DT,AG$4,FALSE)</f>
        <v>21.296119744494199</v>
      </c>
    </row>
    <row r="96" spans="21:33" x14ac:dyDescent="0.35">
      <c r="U96" s="26">
        <v>41274</v>
      </c>
      <c r="V96">
        <f>VLOOKUP(V$2&amp;"--"&amp;$U96,tsdata!$A:$DT,V$4,FALSE)</f>
        <v>17.39</v>
      </c>
      <c r="W96">
        <f>VLOOKUP(W$2&amp;"--"&amp;$U96,tsdata!$A:$DT,W$4,FALSE)</f>
        <v>14.92</v>
      </c>
      <c r="X96">
        <f>VLOOKUP(X$2&amp;"--"&amp;$U96,tsdata!$A:$DT,X$4,FALSE)</f>
        <v>19.690000000000001</v>
      </c>
      <c r="Y96">
        <f>VLOOKUP(Y$2&amp;"--"&amp;$U96,tsdata!$A:$DT,Y$4,FALSE)</f>
        <v>109.42286755956199</v>
      </c>
      <c r="Z96">
        <f>VLOOKUP(Z$2&amp;"--"&amp;$U96,tsdata!$A:$DT,Z$4,FALSE)</f>
        <v>66.139103818930195</v>
      </c>
      <c r="AA96">
        <f>VLOOKUP(AA$2&amp;"--"&amp;$U96,tsdata!$A:$DT,AA$4,FALSE)</f>
        <v>263.059676217571</v>
      </c>
      <c r="AB96" s="32">
        <f>VLOOKUP(AB$2&amp;"--"&amp;$U96,tsdata!$A:$DT,AB$4,FALSE)</f>
        <v>3.93</v>
      </c>
      <c r="AC96">
        <f>VLOOKUP(AC$2&amp;"--"&amp;$U96,tsdata!$A:$DT,AC$4,FALSE)</f>
        <v>3.61</v>
      </c>
      <c r="AD96">
        <f>VLOOKUP(AD$2&amp;"--"&amp;$U96,tsdata!$A:$DT,AD$4,FALSE)</f>
        <v>4.32</v>
      </c>
      <c r="AE96">
        <f>VLOOKUP(AE$2&amp;"--"&amp;$U96,tsdata!$A:$DT,AE$4,FALSE)</f>
        <v>15.214365134257299</v>
      </c>
      <c r="AF96">
        <f>VLOOKUP(AF$2&amp;"--"&amp;$U96,tsdata!$A:$DT,AF$4,FALSE)</f>
        <v>11.8810658890298</v>
      </c>
      <c r="AG96">
        <f>VLOOKUP(AG$2&amp;"--"&amp;$U96,tsdata!$A:$DT,AG$4,FALSE)</f>
        <v>19.527264482484998</v>
      </c>
    </row>
    <row r="97" spans="21:33" x14ac:dyDescent="0.35">
      <c r="U97" s="26">
        <v>41364</v>
      </c>
      <c r="V97">
        <f>VLOOKUP(V$2&amp;"--"&amp;$U97,tsdata!$A:$DT,V$4,FALSE)</f>
        <v>18.004999999999999</v>
      </c>
      <c r="W97">
        <f>VLOOKUP(W$2&amp;"--"&amp;$U97,tsdata!$A:$DT,W$4,FALSE)</f>
        <v>15.7525</v>
      </c>
      <c r="X97">
        <f>VLOOKUP(X$2&amp;"--"&amp;$U97,tsdata!$A:$DT,X$4,FALSE)</f>
        <v>19.774999999999999</v>
      </c>
      <c r="Y97">
        <f>VLOOKUP(Y$2&amp;"--"&amp;$U97,tsdata!$A:$DT,Y$4,FALSE)</f>
        <v>116.806758217587</v>
      </c>
      <c r="Z97">
        <f>VLOOKUP(Z$2&amp;"--"&amp;$U97,tsdata!$A:$DT,Z$4,FALSE)</f>
        <v>67.494617216204503</v>
      </c>
      <c r="AA97">
        <f>VLOOKUP(AA$2&amp;"--"&amp;$U97,tsdata!$A:$DT,AA$4,FALSE)</f>
        <v>243.17383669885899</v>
      </c>
      <c r="AB97" s="32">
        <f>VLOOKUP(AB$2&amp;"--"&amp;$U97,tsdata!$A:$DT,AB$4,FALSE)</f>
        <v>3.5950000000000002</v>
      </c>
      <c r="AC97">
        <f>VLOOKUP(AC$2&amp;"--"&amp;$U97,tsdata!$A:$DT,AC$4,FALSE)</f>
        <v>3.25</v>
      </c>
      <c r="AD97">
        <f>VLOOKUP(AD$2&amp;"--"&amp;$U97,tsdata!$A:$DT,AD$4,FALSE)</f>
        <v>3.9424999999999999</v>
      </c>
      <c r="AE97">
        <f>VLOOKUP(AE$2&amp;"--"&amp;$U97,tsdata!$A:$DT,AE$4,FALSE)</f>
        <v>15.302776422750901</v>
      </c>
      <c r="AF97">
        <f>VLOOKUP(AF$2&amp;"--"&amp;$U97,tsdata!$A:$DT,AF$4,FALSE)</f>
        <v>10.655504801613001</v>
      </c>
      <c r="AG97">
        <f>VLOOKUP(AG$2&amp;"--"&amp;$U97,tsdata!$A:$DT,AG$4,FALSE)</f>
        <v>19.019664961582901</v>
      </c>
    </row>
    <row r="98" spans="21:33" x14ac:dyDescent="0.35">
      <c r="U98" s="26">
        <v>41455</v>
      </c>
      <c r="V98">
        <f>VLOOKUP(V$2&amp;"--"&amp;$U98,tsdata!$A:$DT,V$4,FALSE)</f>
        <v>17.66</v>
      </c>
      <c r="W98">
        <f>VLOOKUP(W$2&amp;"--"&amp;$U98,tsdata!$A:$DT,W$4,FALSE)</f>
        <v>15.315</v>
      </c>
      <c r="X98">
        <f>VLOOKUP(X$2&amp;"--"&amp;$U98,tsdata!$A:$DT,X$4,FALSE)</f>
        <v>19.594999999999999</v>
      </c>
      <c r="Y98">
        <f>VLOOKUP(Y$2&amp;"--"&amp;$U98,tsdata!$A:$DT,Y$4,FALSE)</f>
        <v>138.85638660834201</v>
      </c>
      <c r="Z98">
        <f>VLOOKUP(Z$2&amp;"--"&amp;$U98,tsdata!$A:$DT,Z$4,FALSE)</f>
        <v>86.760968207336305</v>
      </c>
      <c r="AA98">
        <f>VLOOKUP(AA$2&amp;"--"&amp;$U98,tsdata!$A:$DT,AA$4,FALSE)</f>
        <v>228.54609929078001</v>
      </c>
      <c r="AB98" s="32">
        <f>VLOOKUP(AB$2&amp;"--"&amp;$U98,tsdata!$A:$DT,AB$4,FALSE)</f>
        <v>3.68</v>
      </c>
      <c r="AC98">
        <f>VLOOKUP(AC$2&amp;"--"&amp;$U98,tsdata!$A:$DT,AC$4,FALSE)</f>
        <v>3.355</v>
      </c>
      <c r="AD98">
        <f>VLOOKUP(AD$2&amp;"--"&amp;$U98,tsdata!$A:$DT,AD$4,FALSE)</f>
        <v>4.0149999999999997</v>
      </c>
      <c r="AE98">
        <f>VLOOKUP(AE$2&amp;"--"&amp;$U98,tsdata!$A:$DT,AE$4,FALSE)</f>
        <v>14.999023501074101</v>
      </c>
      <c r="AF98">
        <f>VLOOKUP(AF$2&amp;"--"&amp;$U98,tsdata!$A:$DT,AF$4,FALSE)</f>
        <v>10.696933059178299</v>
      </c>
      <c r="AG98">
        <f>VLOOKUP(AG$2&amp;"--"&amp;$U98,tsdata!$A:$DT,AG$4,FALSE)</f>
        <v>19.451107837587401</v>
      </c>
    </row>
    <row r="99" spans="21:33" x14ac:dyDescent="0.35">
      <c r="U99" s="26">
        <v>41547</v>
      </c>
      <c r="V99">
        <f>VLOOKUP(V$2&amp;"--"&amp;$U99,tsdata!$A:$DT,V$4,FALSE)</f>
        <v>18.04</v>
      </c>
      <c r="W99">
        <f>VLOOKUP(W$2&amp;"--"&amp;$U99,tsdata!$A:$DT,W$4,FALSE)</f>
        <v>15.045</v>
      </c>
      <c r="X99">
        <f>VLOOKUP(X$2&amp;"--"&amp;$U99,tsdata!$A:$DT,X$4,FALSE)</f>
        <v>20.035</v>
      </c>
      <c r="Y99">
        <f>VLOOKUP(Y$2&amp;"--"&amp;$U99,tsdata!$A:$DT,Y$4,FALSE)</f>
        <v>142.144716852638</v>
      </c>
      <c r="Z99">
        <f>VLOOKUP(Z$2&amp;"--"&amp;$U99,tsdata!$A:$DT,Z$4,FALSE)</f>
        <v>79.278054887653795</v>
      </c>
      <c r="AA99">
        <f>VLOOKUP(AA$2&amp;"--"&amp;$U99,tsdata!$A:$DT,AA$4,FALSE)</f>
        <v>246.75980513392699</v>
      </c>
      <c r="AB99" s="32">
        <f>VLOOKUP(AB$2&amp;"--"&amp;$U99,tsdata!$A:$DT,AB$4,FALSE)</f>
        <v>3.7</v>
      </c>
      <c r="AC99">
        <f>VLOOKUP(AC$2&amp;"--"&amp;$U99,tsdata!$A:$DT,AC$4,FALSE)</f>
        <v>3.395</v>
      </c>
      <c r="AD99">
        <f>VLOOKUP(AD$2&amp;"--"&amp;$U99,tsdata!$A:$DT,AD$4,FALSE)</f>
        <v>4.0650000000000004</v>
      </c>
      <c r="AE99">
        <f>VLOOKUP(AE$2&amp;"--"&amp;$U99,tsdata!$A:$DT,AE$4,FALSE)</f>
        <v>15.0196364065868</v>
      </c>
      <c r="AF99">
        <f>VLOOKUP(AF$2&amp;"--"&amp;$U99,tsdata!$A:$DT,AF$4,FALSE)</f>
        <v>10.8126608035752</v>
      </c>
      <c r="AG99">
        <f>VLOOKUP(AG$2&amp;"--"&amp;$U99,tsdata!$A:$DT,AG$4,FALSE)</f>
        <v>19.745411359901201</v>
      </c>
    </row>
    <row r="100" spans="21:33" x14ac:dyDescent="0.35">
      <c r="U100" s="26">
        <v>41639</v>
      </c>
      <c r="V100">
        <f>VLOOKUP(V$2&amp;"--"&amp;$U100,tsdata!$A:$DT,V$4,FALSE)</f>
        <v>18.170000000000002</v>
      </c>
      <c r="W100">
        <f>VLOOKUP(W$2&amp;"--"&amp;$U100,tsdata!$A:$DT,W$4,FALSE)</f>
        <v>14.835000000000001</v>
      </c>
      <c r="X100">
        <f>VLOOKUP(X$2&amp;"--"&amp;$U100,tsdata!$A:$DT,X$4,FALSE)</f>
        <v>20.18</v>
      </c>
      <c r="Y100">
        <f>VLOOKUP(Y$2&amp;"--"&amp;$U100,tsdata!$A:$DT,Y$4,FALSE)</f>
        <v>159.87116456696401</v>
      </c>
      <c r="Z100">
        <f>VLOOKUP(Z$2&amp;"--"&amp;$U100,tsdata!$A:$DT,Z$4,FALSE)</f>
        <v>83.289992826398802</v>
      </c>
      <c r="AA100">
        <f>VLOOKUP(AA$2&amp;"--"&amp;$U100,tsdata!$A:$DT,AA$4,FALSE)</f>
        <v>275.91060537610099</v>
      </c>
      <c r="AB100" s="32">
        <f>VLOOKUP(AB$2&amp;"--"&amp;$U100,tsdata!$A:$DT,AB$4,FALSE)</f>
        <v>3.7149999999999999</v>
      </c>
      <c r="AC100">
        <f>VLOOKUP(AC$2&amp;"--"&amp;$U100,tsdata!$A:$DT,AC$4,FALSE)</f>
        <v>3.4550000000000001</v>
      </c>
      <c r="AD100">
        <f>VLOOKUP(AD$2&amp;"--"&amp;$U100,tsdata!$A:$DT,AD$4,FALSE)</f>
        <v>4.0449999999999999</v>
      </c>
      <c r="AE100">
        <f>VLOOKUP(AE$2&amp;"--"&amp;$U100,tsdata!$A:$DT,AE$4,FALSE)</f>
        <v>13.8044136130222</v>
      </c>
      <c r="AF100">
        <f>VLOOKUP(AF$2&amp;"--"&amp;$U100,tsdata!$A:$DT,AF$4,FALSE)</f>
        <v>9.91828533654955</v>
      </c>
      <c r="AG100">
        <f>VLOOKUP(AG$2&amp;"--"&amp;$U100,tsdata!$A:$DT,AG$4,FALSE)</f>
        <v>17.403364109544299</v>
      </c>
    </row>
    <row r="101" spans="21:33" x14ac:dyDescent="0.35">
      <c r="U101" s="26">
        <v>41729</v>
      </c>
      <c r="V101">
        <f>VLOOKUP(V$2&amp;"--"&amp;$U101,tsdata!$A:$DT,V$4,FALSE)</f>
        <v>18.3</v>
      </c>
      <c r="W101">
        <f>VLOOKUP(W$2&amp;"--"&amp;$U101,tsdata!$A:$DT,W$4,FALSE)</f>
        <v>15.647500000000001</v>
      </c>
      <c r="X101">
        <f>VLOOKUP(X$2&amp;"--"&amp;$U101,tsdata!$A:$DT,X$4,FALSE)</f>
        <v>20.4375</v>
      </c>
      <c r="Y101">
        <f>VLOOKUP(Y$2&amp;"--"&amp;$U101,tsdata!$A:$DT,Y$4,FALSE)</f>
        <v>170.077289862806</v>
      </c>
      <c r="Z101">
        <f>VLOOKUP(Z$2&amp;"--"&amp;$U101,tsdata!$A:$DT,Z$4,FALSE)</f>
        <v>80.722158153875597</v>
      </c>
      <c r="AA101">
        <f>VLOOKUP(AA$2&amp;"--"&amp;$U101,tsdata!$A:$DT,AA$4,FALSE)</f>
        <v>341.02208285555997</v>
      </c>
      <c r="AB101" s="32">
        <f>VLOOKUP(AB$2&amp;"--"&amp;$U101,tsdata!$A:$DT,AB$4,FALSE)</f>
        <v>3.67</v>
      </c>
      <c r="AC101">
        <f>VLOOKUP(AC$2&amp;"--"&amp;$U101,tsdata!$A:$DT,AC$4,FALSE)</f>
        <v>3.3525</v>
      </c>
      <c r="AD101">
        <f>VLOOKUP(AD$2&amp;"--"&amp;$U101,tsdata!$A:$DT,AD$4,FALSE)</f>
        <v>3.9624999999999999</v>
      </c>
      <c r="AE101">
        <f>VLOOKUP(AE$2&amp;"--"&amp;$U101,tsdata!$A:$DT,AE$4,FALSE)</f>
        <v>13.337689995058501</v>
      </c>
      <c r="AF101">
        <f>VLOOKUP(AF$2&amp;"--"&amp;$U101,tsdata!$A:$DT,AF$4,FALSE)</f>
        <v>10.126526192301</v>
      </c>
      <c r="AG101">
        <f>VLOOKUP(AG$2&amp;"--"&amp;$U101,tsdata!$A:$DT,AG$4,FALSE)</f>
        <v>17.351519174071498</v>
      </c>
    </row>
    <row r="102" spans="21:33" x14ac:dyDescent="0.35">
      <c r="U102" s="26">
        <v>41820</v>
      </c>
      <c r="V102">
        <f>VLOOKUP(V$2&amp;"--"&amp;$U102,tsdata!$A:$DT,V$4,FALSE)</f>
        <v>17.34</v>
      </c>
      <c r="W102">
        <f>VLOOKUP(W$2&amp;"--"&amp;$U102,tsdata!$A:$DT,W$4,FALSE)</f>
        <v>15.105</v>
      </c>
      <c r="X102">
        <f>VLOOKUP(X$2&amp;"--"&amp;$U102,tsdata!$A:$DT,X$4,FALSE)</f>
        <v>19.53</v>
      </c>
      <c r="Y102">
        <f>VLOOKUP(Y$2&amp;"--"&amp;$U102,tsdata!$A:$DT,Y$4,FALSE)</f>
        <v>178.694158075601</v>
      </c>
      <c r="Z102">
        <f>VLOOKUP(Z$2&amp;"--"&amp;$U102,tsdata!$A:$DT,Z$4,FALSE)</f>
        <v>85.408997050004004</v>
      </c>
      <c r="AA102">
        <f>VLOOKUP(AA$2&amp;"--"&amp;$U102,tsdata!$A:$DT,AA$4,FALSE)</f>
        <v>310.92737382711198</v>
      </c>
      <c r="AB102" s="32">
        <f>VLOOKUP(AB$2&amp;"--"&amp;$U102,tsdata!$A:$DT,AB$4,FALSE)</f>
        <v>3.73</v>
      </c>
      <c r="AC102">
        <f>VLOOKUP(AC$2&amp;"--"&amp;$U102,tsdata!$A:$DT,AC$4,FALSE)</f>
        <v>3.4249999999999998</v>
      </c>
      <c r="AD102">
        <f>VLOOKUP(AD$2&amp;"--"&amp;$U102,tsdata!$A:$DT,AD$4,FALSE)</f>
        <v>4.0199999999999996</v>
      </c>
      <c r="AE102">
        <f>VLOOKUP(AE$2&amp;"--"&amp;$U102,tsdata!$A:$DT,AE$4,FALSE)</f>
        <v>13.2463343652103</v>
      </c>
      <c r="AF102">
        <f>VLOOKUP(AF$2&amp;"--"&amp;$U102,tsdata!$A:$DT,AF$4,FALSE)</f>
        <v>9.9918951806448408</v>
      </c>
      <c r="AG102">
        <f>VLOOKUP(AG$2&amp;"--"&amp;$U102,tsdata!$A:$DT,AG$4,FALSE)</f>
        <v>18.926998842990201</v>
      </c>
    </row>
    <row r="103" spans="21:33" x14ac:dyDescent="0.35">
      <c r="U103" s="26">
        <v>41912</v>
      </c>
      <c r="V103">
        <f>VLOOKUP(V$2&amp;"--"&amp;$U103,tsdata!$A:$DT,V$4,FALSE)</f>
        <v>17.54</v>
      </c>
      <c r="W103">
        <f>VLOOKUP(W$2&amp;"--"&amp;$U103,tsdata!$A:$DT,W$4,FALSE)</f>
        <v>15.175000000000001</v>
      </c>
      <c r="X103">
        <f>VLOOKUP(X$2&amp;"--"&amp;$U103,tsdata!$A:$DT,X$4,FALSE)</f>
        <v>19.5975</v>
      </c>
      <c r="Y103">
        <f>VLOOKUP(Y$2&amp;"--"&amp;$U103,tsdata!$A:$DT,Y$4,FALSE)</f>
        <v>186.02519371063499</v>
      </c>
      <c r="Z103">
        <f>VLOOKUP(Z$2&amp;"--"&amp;$U103,tsdata!$A:$DT,Z$4,FALSE)</f>
        <v>91.624097333308598</v>
      </c>
      <c r="AA103">
        <f>VLOOKUP(AA$2&amp;"--"&amp;$U103,tsdata!$A:$DT,AA$4,FALSE)</f>
        <v>592.43613138686101</v>
      </c>
      <c r="AB103" s="32">
        <f>VLOOKUP(AB$2&amp;"--"&amp;$U103,tsdata!$A:$DT,AB$4,FALSE)</f>
        <v>3.7949999999999999</v>
      </c>
      <c r="AC103">
        <f>VLOOKUP(AC$2&amp;"--"&amp;$U103,tsdata!$A:$DT,AC$4,FALSE)</f>
        <v>3.4674999999999998</v>
      </c>
      <c r="AD103">
        <f>VLOOKUP(AD$2&amp;"--"&amp;$U103,tsdata!$A:$DT,AD$4,FALSE)</f>
        <v>4.0875000000000004</v>
      </c>
      <c r="AE103">
        <f>VLOOKUP(AE$2&amp;"--"&amp;$U103,tsdata!$A:$DT,AE$4,FALSE)</f>
        <v>13.6910411558154</v>
      </c>
      <c r="AF103">
        <f>VLOOKUP(AF$2&amp;"--"&amp;$U103,tsdata!$A:$DT,AF$4,FALSE)</f>
        <v>9.8389565078645909</v>
      </c>
      <c r="AG103">
        <f>VLOOKUP(AG$2&amp;"--"&amp;$U103,tsdata!$A:$DT,AG$4,FALSE)</f>
        <v>20.9033169899797</v>
      </c>
    </row>
    <row r="104" spans="21:33" x14ac:dyDescent="0.35">
      <c r="U104" s="26">
        <v>42004</v>
      </c>
      <c r="V104">
        <f>VLOOKUP(V$2&amp;"--"&amp;$U104,tsdata!$A:$DT,V$4,FALSE)</f>
        <v>17.53</v>
      </c>
      <c r="W104">
        <f>VLOOKUP(W$2&amp;"--"&amp;$U104,tsdata!$A:$DT,W$4,FALSE)</f>
        <v>15.06</v>
      </c>
      <c r="X104">
        <f>VLOOKUP(X$2&amp;"--"&amp;$U104,tsdata!$A:$DT,X$4,FALSE)</f>
        <v>19.61</v>
      </c>
      <c r="Y104">
        <f>VLOOKUP(Y$2&amp;"--"&amp;$U104,tsdata!$A:$DT,Y$4,FALSE)</f>
        <v>196.39889196675901</v>
      </c>
      <c r="Z104">
        <f>VLOOKUP(Z$2&amp;"--"&amp;$U104,tsdata!$A:$DT,Z$4,FALSE)</f>
        <v>95.454545454545496</v>
      </c>
      <c r="AA104">
        <f>VLOOKUP(AA$2&amp;"--"&amp;$U104,tsdata!$A:$DT,AA$4,FALSE)</f>
        <v>467.64705882352899</v>
      </c>
      <c r="AB104" s="32">
        <f>VLOOKUP(AB$2&amp;"--"&amp;$U104,tsdata!$A:$DT,AB$4,FALSE)</f>
        <v>3.79</v>
      </c>
      <c r="AC104">
        <f>VLOOKUP(AC$2&amp;"--"&amp;$U104,tsdata!$A:$DT,AC$4,FALSE)</f>
        <v>3.46</v>
      </c>
      <c r="AD104">
        <f>VLOOKUP(AD$2&amp;"--"&amp;$U104,tsdata!$A:$DT,AD$4,FALSE)</f>
        <v>4.12</v>
      </c>
      <c r="AE104">
        <f>VLOOKUP(AE$2&amp;"--"&amp;$U104,tsdata!$A:$DT,AE$4,FALSE)</f>
        <v>13.3019568986871</v>
      </c>
      <c r="AF104">
        <f>VLOOKUP(AF$2&amp;"--"&amp;$U104,tsdata!$A:$DT,AF$4,FALSE)</f>
        <v>9.3829502824371502</v>
      </c>
      <c r="AG104">
        <f>VLOOKUP(AG$2&amp;"--"&amp;$U104,tsdata!$A:$DT,AG$4,FALSE)</f>
        <v>18.580859439068401</v>
      </c>
    </row>
    <row r="105" spans="21:33" x14ac:dyDescent="0.35">
      <c r="U105" s="26">
        <v>42094</v>
      </c>
      <c r="V105">
        <f>VLOOKUP(V$2&amp;"--"&amp;$U105,tsdata!$A:$DT,V$4,FALSE)</f>
        <v>17.38</v>
      </c>
      <c r="W105">
        <f>VLOOKUP(W$2&amp;"--"&amp;$U105,tsdata!$A:$DT,W$4,FALSE)</f>
        <v>14.57</v>
      </c>
      <c r="X105">
        <f>VLOOKUP(X$2&amp;"--"&amp;$U105,tsdata!$A:$DT,X$4,FALSE)</f>
        <v>19.75</v>
      </c>
      <c r="Y105">
        <f>VLOOKUP(Y$2&amp;"--"&amp;$U105,tsdata!$A:$DT,Y$4,FALSE)</f>
        <v>261.83745583038899</v>
      </c>
      <c r="Z105">
        <f>VLOOKUP(Z$2&amp;"--"&amp;$U105,tsdata!$A:$DT,Z$4,FALSE)</f>
        <v>110.920611256057</v>
      </c>
      <c r="AA105">
        <f>VLOOKUP(AA$2&amp;"--"&amp;$U105,tsdata!$A:$DT,AA$4,FALSE)</f>
        <v>773.68421052631595</v>
      </c>
      <c r="AB105" s="32">
        <f>VLOOKUP(AB$2&amp;"--"&amp;$U105,tsdata!$A:$DT,AB$4,FALSE)</f>
        <v>3.59</v>
      </c>
      <c r="AC105">
        <f>VLOOKUP(AC$2&amp;"--"&amp;$U105,tsdata!$A:$DT,AC$4,FALSE)</f>
        <v>3.41</v>
      </c>
      <c r="AD105">
        <f>VLOOKUP(AD$2&amp;"--"&amp;$U105,tsdata!$A:$DT,AD$4,FALSE)</f>
        <v>4.0199999999999996</v>
      </c>
      <c r="AE105">
        <f>VLOOKUP(AE$2&amp;"--"&amp;$U105,tsdata!$A:$DT,AE$4,FALSE)</f>
        <v>13.8708831353741</v>
      </c>
      <c r="AF105">
        <f>VLOOKUP(AF$2&amp;"--"&amp;$U105,tsdata!$A:$DT,AF$4,FALSE)</f>
        <v>9.0482434950652202</v>
      </c>
      <c r="AG105">
        <f>VLOOKUP(AG$2&amp;"--"&amp;$U105,tsdata!$A:$DT,AG$4,FALSE)</f>
        <v>20.656718572608799</v>
      </c>
    </row>
    <row r="106" spans="21:33" x14ac:dyDescent="0.35">
      <c r="U106" s="26">
        <v>42185</v>
      </c>
      <c r="V106">
        <f>VLOOKUP(V$2&amp;"--"&amp;$U106,tsdata!$A:$DT,V$4,FALSE)</f>
        <v>17.21</v>
      </c>
      <c r="W106">
        <f>VLOOKUP(W$2&amp;"--"&amp;$U106,tsdata!$A:$DT,W$4,FALSE)</f>
        <v>14.35</v>
      </c>
      <c r="X106">
        <f>VLOOKUP(X$2&amp;"--"&amp;$U106,tsdata!$A:$DT,X$4,FALSE)</f>
        <v>18.8</v>
      </c>
      <c r="Y106">
        <f>VLOOKUP(Y$2&amp;"--"&amp;$U106,tsdata!$A:$DT,Y$4,FALSE)</f>
        <v>219.01565995525701</v>
      </c>
      <c r="Z106">
        <f>VLOOKUP(Z$2&amp;"--"&amp;$U106,tsdata!$A:$DT,Z$4,FALSE)</f>
        <v>107.950459448662</v>
      </c>
      <c r="AA106">
        <f>VLOOKUP(AA$2&amp;"--"&amp;$U106,tsdata!$A:$DT,AA$4,FALSE)</f>
        <v>607.24637681159402</v>
      </c>
      <c r="AB106" s="32">
        <f>VLOOKUP(AB$2&amp;"--"&amp;$U106,tsdata!$A:$DT,AB$4,FALSE)</f>
        <v>3.66</v>
      </c>
      <c r="AC106">
        <f>VLOOKUP(AC$2&amp;"--"&amp;$U106,tsdata!$A:$DT,AC$4,FALSE)</f>
        <v>3.4350000000000001</v>
      </c>
      <c r="AD106">
        <f>VLOOKUP(AD$2&amp;"--"&amp;$U106,tsdata!$A:$DT,AD$4,FALSE)</f>
        <v>4.1050000000000004</v>
      </c>
      <c r="AE106">
        <f>VLOOKUP(AE$2&amp;"--"&amp;$U106,tsdata!$A:$DT,AE$4,FALSE)</f>
        <v>14.3972720410235</v>
      </c>
      <c r="AF106">
        <f>VLOOKUP(AF$2&amp;"--"&amp;$U106,tsdata!$A:$DT,AF$4,FALSE)</f>
        <v>10.1865381206634</v>
      </c>
      <c r="AG106">
        <f>VLOOKUP(AG$2&amp;"--"&amp;$U106,tsdata!$A:$DT,AG$4,FALSE)</f>
        <v>21.444803208400799</v>
      </c>
    </row>
    <row r="107" spans="21:33" x14ac:dyDescent="0.35">
      <c r="U107" s="26">
        <v>42277</v>
      </c>
      <c r="V107">
        <f>VLOOKUP(V$2&amp;"--"&amp;$U107,tsdata!$A:$DT,V$4,FALSE)</f>
        <v>17.010000000000002</v>
      </c>
      <c r="W107">
        <f>VLOOKUP(W$2&amp;"--"&amp;$U107,tsdata!$A:$DT,W$4,FALSE)</f>
        <v>14.16</v>
      </c>
      <c r="X107">
        <f>VLOOKUP(X$2&amp;"--"&amp;$U107,tsdata!$A:$DT,X$4,FALSE)</f>
        <v>19.27</v>
      </c>
      <c r="Y107">
        <f>VLOOKUP(Y$2&amp;"--"&amp;$U107,tsdata!$A:$DT,Y$4,FALSE)</f>
        <v>216.58475336686999</v>
      </c>
      <c r="Z107">
        <f>VLOOKUP(Z$2&amp;"--"&amp;$U107,tsdata!$A:$DT,Z$4,FALSE)</f>
        <v>114.741226380535</v>
      </c>
      <c r="AA107">
        <f>VLOOKUP(AA$2&amp;"--"&amp;$U107,tsdata!$A:$DT,AA$4,FALSE)</f>
        <v>587.88835564536498</v>
      </c>
      <c r="AB107" s="32">
        <f>VLOOKUP(AB$2&amp;"--"&amp;$U107,tsdata!$A:$DT,AB$4,FALSE)</f>
        <v>3.71</v>
      </c>
      <c r="AC107">
        <f>VLOOKUP(AC$2&amp;"--"&amp;$U107,tsdata!$A:$DT,AC$4,FALSE)</f>
        <v>3.52</v>
      </c>
      <c r="AD107">
        <f>VLOOKUP(AD$2&amp;"--"&amp;$U107,tsdata!$A:$DT,AD$4,FALSE)</f>
        <v>4.1399999999999997</v>
      </c>
      <c r="AE107">
        <f>VLOOKUP(AE$2&amp;"--"&amp;$U107,tsdata!$A:$DT,AE$4,FALSE)</f>
        <v>14.0761405227816</v>
      </c>
      <c r="AF107">
        <f>VLOOKUP(AF$2&amp;"--"&amp;$U107,tsdata!$A:$DT,AF$4,FALSE)</f>
        <v>9.0915165892612499</v>
      </c>
      <c r="AG107">
        <f>VLOOKUP(AG$2&amp;"--"&amp;$U107,tsdata!$A:$DT,AG$4,FALSE)</f>
        <v>21.2779134682484</v>
      </c>
    </row>
    <row r="108" spans="21:33" x14ac:dyDescent="0.35">
      <c r="U108" s="26">
        <v>42369</v>
      </c>
      <c r="V108">
        <f>VLOOKUP(V$2&amp;"--"&amp;$U108,tsdata!$A:$DT,V$4,FALSE)</f>
        <v>17.46</v>
      </c>
      <c r="W108">
        <f>VLOOKUP(W$2&amp;"--"&amp;$U108,tsdata!$A:$DT,W$4,FALSE)</f>
        <v>14.09</v>
      </c>
      <c r="X108">
        <f>VLOOKUP(X$2&amp;"--"&amp;$U108,tsdata!$A:$DT,X$4,FALSE)</f>
        <v>19.074999999999999</v>
      </c>
      <c r="Y108">
        <f>VLOOKUP(Y$2&amp;"--"&amp;$U108,tsdata!$A:$DT,Y$4,FALSE)</f>
        <v>265.15151515151501</v>
      </c>
      <c r="Z108">
        <f>VLOOKUP(Z$2&amp;"--"&amp;$U108,tsdata!$A:$DT,Z$4,FALSE)</f>
        <v>133.333333333333</v>
      </c>
      <c r="AA108">
        <f>VLOOKUP(AA$2&amp;"--"&amp;$U108,tsdata!$A:$DT,AA$4,FALSE)</f>
        <v>761.16022099447503</v>
      </c>
      <c r="AB108" s="32">
        <f>VLOOKUP(AB$2&amp;"--"&amp;$U108,tsdata!$A:$DT,AB$4,FALSE)</f>
        <v>3.7549999999999999</v>
      </c>
      <c r="AC108">
        <f>VLOOKUP(AC$2&amp;"--"&amp;$U108,tsdata!$A:$DT,AC$4,FALSE)</f>
        <v>3.51</v>
      </c>
      <c r="AD108">
        <f>VLOOKUP(AD$2&amp;"--"&amp;$U108,tsdata!$A:$DT,AD$4,FALSE)</f>
        <v>4.1449999999999996</v>
      </c>
      <c r="AE108">
        <f>VLOOKUP(AE$2&amp;"--"&amp;$U108,tsdata!$A:$DT,AE$4,FALSE)</f>
        <v>13.2504521415678</v>
      </c>
      <c r="AF108">
        <f>VLOOKUP(AF$2&amp;"--"&amp;$U108,tsdata!$A:$DT,AF$4,FALSE)</f>
        <v>8.7189960425279995</v>
      </c>
      <c r="AG108">
        <f>VLOOKUP(AG$2&amp;"--"&amp;$U108,tsdata!$A:$DT,AG$4,FALSE)</f>
        <v>19.053779186819199</v>
      </c>
    </row>
    <row r="109" spans="21:33" x14ac:dyDescent="0.35">
      <c r="U109" s="26">
        <v>42460</v>
      </c>
      <c r="V109">
        <f>VLOOKUP(V$2&amp;"--"&amp;$U109,tsdata!$A:$DT,V$4,FALSE)</f>
        <v>17.010000000000002</v>
      </c>
      <c r="W109">
        <f>VLOOKUP(W$2&amp;"--"&amp;$U109,tsdata!$A:$DT,W$4,FALSE)</f>
        <v>14.22</v>
      </c>
      <c r="X109">
        <f>VLOOKUP(X$2&amp;"--"&amp;$U109,tsdata!$A:$DT,X$4,FALSE)</f>
        <v>19.89</v>
      </c>
      <c r="Y109">
        <f>VLOOKUP(Y$2&amp;"--"&amp;$U109,tsdata!$A:$DT,Y$4,FALSE)</f>
        <v>169.71608832807601</v>
      </c>
      <c r="Z109">
        <f>VLOOKUP(Z$2&amp;"--"&amp;$U109,tsdata!$A:$DT,Z$4,FALSE)</f>
        <v>117.405978784957</v>
      </c>
      <c r="AA109">
        <f>VLOOKUP(AA$2&amp;"--"&amp;$U109,tsdata!$A:$DT,AA$4,FALSE)</f>
        <v>480.03663003663002</v>
      </c>
      <c r="AB109" s="32">
        <f>VLOOKUP(AB$2&amp;"--"&amp;$U109,tsdata!$A:$DT,AB$4,FALSE)</f>
        <v>3.76</v>
      </c>
      <c r="AC109">
        <f>VLOOKUP(AC$2&amp;"--"&amp;$U109,tsdata!$A:$DT,AC$4,FALSE)</f>
        <v>3.55</v>
      </c>
      <c r="AD109">
        <f>VLOOKUP(AD$2&amp;"--"&amp;$U109,tsdata!$A:$DT,AD$4,FALSE)</f>
        <v>4.07</v>
      </c>
      <c r="AE109">
        <f>VLOOKUP(AE$2&amp;"--"&amp;$U109,tsdata!$A:$DT,AE$4,FALSE)</f>
        <v>12.4672593062941</v>
      </c>
      <c r="AF109">
        <f>VLOOKUP(AF$2&amp;"--"&amp;$U109,tsdata!$A:$DT,AF$4,FALSE)</f>
        <v>8.5566138508100398</v>
      </c>
      <c r="AG109">
        <f>VLOOKUP(AG$2&amp;"--"&amp;$U109,tsdata!$A:$DT,AG$4,FALSE)</f>
        <v>16.4927703875072</v>
      </c>
    </row>
    <row r="110" spans="21:33" x14ac:dyDescent="0.35">
      <c r="U110" s="26">
        <v>42551</v>
      </c>
      <c r="V110">
        <f>VLOOKUP(V$2&amp;"--"&amp;$U110,tsdata!$A:$DT,V$4,FALSE)</f>
        <v>17.059999999999999</v>
      </c>
      <c r="W110">
        <f>VLOOKUP(W$2&amp;"--"&amp;$U110,tsdata!$A:$DT,W$4,FALSE)</f>
        <v>14.37</v>
      </c>
      <c r="X110">
        <f>VLOOKUP(X$2&amp;"--"&amp;$U110,tsdata!$A:$DT,X$4,FALSE)</f>
        <v>19.600000000000001</v>
      </c>
      <c r="Y110">
        <f>VLOOKUP(Y$2&amp;"--"&amp;$U110,tsdata!$A:$DT,Y$4,FALSE)</f>
        <v>192.44808206722999</v>
      </c>
      <c r="Z110">
        <f>VLOOKUP(Z$2&amp;"--"&amp;$U110,tsdata!$A:$DT,Z$4,FALSE)</f>
        <v>117.473588269448</v>
      </c>
      <c r="AA110">
        <f>VLOOKUP(AA$2&amp;"--"&amp;$U110,tsdata!$A:$DT,AA$4,FALSE)</f>
        <v>538.29816017316</v>
      </c>
      <c r="AB110" s="32">
        <f>VLOOKUP(AB$2&amp;"--"&amp;$U110,tsdata!$A:$DT,AB$4,FALSE)</f>
        <v>3.86</v>
      </c>
      <c r="AC110">
        <f>VLOOKUP(AC$2&amp;"--"&amp;$U110,tsdata!$A:$DT,AC$4,FALSE)</f>
        <v>3.59</v>
      </c>
      <c r="AD110">
        <f>VLOOKUP(AD$2&amp;"--"&amp;$U110,tsdata!$A:$DT,AD$4,FALSE)</f>
        <v>4.1100000000000003</v>
      </c>
      <c r="AE110">
        <f>VLOOKUP(AE$2&amp;"--"&amp;$U110,tsdata!$A:$DT,AE$4,FALSE)</f>
        <v>12.9715888970608</v>
      </c>
      <c r="AF110">
        <f>VLOOKUP(AF$2&amp;"--"&amp;$U110,tsdata!$A:$DT,AF$4,FALSE)</f>
        <v>8.7878929489841795</v>
      </c>
      <c r="AG110">
        <f>VLOOKUP(AG$2&amp;"--"&amp;$U110,tsdata!$A:$DT,AG$4,FALSE)</f>
        <v>18.771012327232</v>
      </c>
    </row>
    <row r="111" spans="21:33" x14ac:dyDescent="0.35">
      <c r="U111" s="26">
        <v>42643</v>
      </c>
      <c r="V111">
        <f>VLOOKUP(V$2&amp;"--"&amp;$U111,tsdata!$A:$DT,V$4,FALSE)</f>
        <v>17.22</v>
      </c>
      <c r="W111">
        <f>VLOOKUP(W$2&amp;"--"&amp;$U111,tsdata!$A:$DT,W$4,FALSE)</f>
        <v>14.227499999999999</v>
      </c>
      <c r="X111">
        <f>VLOOKUP(X$2&amp;"--"&amp;$U111,tsdata!$A:$DT,X$4,FALSE)</f>
        <v>19.739999999999998</v>
      </c>
      <c r="Y111">
        <f>VLOOKUP(Y$2&amp;"--"&amp;$U111,tsdata!$A:$DT,Y$4,FALSE)</f>
        <v>205.10638297872299</v>
      </c>
      <c r="Z111">
        <f>VLOOKUP(Z$2&amp;"--"&amp;$U111,tsdata!$A:$DT,Z$4,FALSE)</f>
        <v>121.743510934536</v>
      </c>
      <c r="AA111">
        <f>VLOOKUP(AA$2&amp;"--"&amp;$U111,tsdata!$A:$DT,AA$4,FALSE)</f>
        <v>591.93548387096803</v>
      </c>
      <c r="AB111" s="32">
        <f>VLOOKUP(AB$2&amp;"--"&amp;$U111,tsdata!$A:$DT,AB$4,FALSE)</f>
        <v>3.835</v>
      </c>
      <c r="AC111">
        <f>VLOOKUP(AC$2&amp;"--"&amp;$U111,tsdata!$A:$DT,AC$4,FALSE)</f>
        <v>3.5950000000000002</v>
      </c>
      <c r="AD111">
        <f>VLOOKUP(AD$2&amp;"--"&amp;$U111,tsdata!$A:$DT,AD$4,FALSE)</f>
        <v>4.1425000000000001</v>
      </c>
      <c r="AE111">
        <f>VLOOKUP(AE$2&amp;"--"&amp;$U111,tsdata!$A:$DT,AE$4,FALSE)</f>
        <v>12.681507798534399</v>
      </c>
      <c r="AF111">
        <f>VLOOKUP(AF$2&amp;"--"&amp;$U111,tsdata!$A:$DT,AF$4,FALSE)</f>
        <v>8.4429285288600706</v>
      </c>
      <c r="AG111">
        <f>VLOOKUP(AG$2&amp;"--"&amp;$U111,tsdata!$A:$DT,AG$4,FALSE)</f>
        <v>21.102435023403899</v>
      </c>
    </row>
    <row r="112" spans="21:33" x14ac:dyDescent="0.35">
      <c r="U112" s="26">
        <v>42735</v>
      </c>
      <c r="V112">
        <f>VLOOKUP(V$2&amp;"--"&amp;$U112,tsdata!$A:$DT,V$4,FALSE)</f>
        <v>16.46</v>
      </c>
      <c r="W112">
        <f>VLOOKUP(W$2&amp;"--"&amp;$U112,tsdata!$A:$DT,W$4,FALSE)</f>
        <v>14.045</v>
      </c>
      <c r="X112">
        <f>VLOOKUP(X$2&amp;"--"&amp;$U112,tsdata!$A:$DT,X$4,FALSE)</f>
        <v>20.057500000000001</v>
      </c>
      <c r="Y112">
        <f>VLOOKUP(Y$2&amp;"--"&amp;$U112,tsdata!$A:$DT,Y$4,FALSE)</f>
        <v>189.981585215243</v>
      </c>
      <c r="Z112">
        <f>VLOOKUP(Z$2&amp;"--"&amp;$U112,tsdata!$A:$DT,Z$4,FALSE)</f>
        <v>128.433580463271</v>
      </c>
      <c r="AA112">
        <f>VLOOKUP(AA$2&amp;"--"&amp;$U112,tsdata!$A:$DT,AA$4,FALSE)</f>
        <v>544.20461491442495</v>
      </c>
      <c r="AB112" s="32">
        <f>VLOOKUP(AB$2&amp;"--"&amp;$U112,tsdata!$A:$DT,AB$4,FALSE)</f>
        <v>3.8450000000000002</v>
      </c>
      <c r="AC112">
        <f>VLOOKUP(AC$2&amp;"--"&amp;$U112,tsdata!$A:$DT,AC$4,FALSE)</f>
        <v>3.6025</v>
      </c>
      <c r="AD112">
        <f>VLOOKUP(AD$2&amp;"--"&amp;$U112,tsdata!$A:$DT,AD$4,FALSE)</f>
        <v>4.1349999999999998</v>
      </c>
      <c r="AE112">
        <f>VLOOKUP(AE$2&amp;"--"&amp;$U112,tsdata!$A:$DT,AE$4,FALSE)</f>
        <v>12.4256912543091</v>
      </c>
      <c r="AF112">
        <f>VLOOKUP(AF$2&amp;"--"&amp;$U112,tsdata!$A:$DT,AF$4,FALSE)</f>
        <v>7.9788231595702799</v>
      </c>
      <c r="AG112">
        <f>VLOOKUP(AG$2&amp;"--"&amp;$U112,tsdata!$A:$DT,AG$4,FALSE)</f>
        <v>17.923102591303198</v>
      </c>
    </row>
    <row r="113" spans="21:33" x14ac:dyDescent="0.35">
      <c r="U113" s="26">
        <v>42825</v>
      </c>
      <c r="V113">
        <f>VLOOKUP(V$2&amp;"--"&amp;$U113,tsdata!$A:$DT,V$4,FALSE)</f>
        <v>16.3</v>
      </c>
      <c r="W113">
        <f>VLOOKUP(W$2&amp;"--"&amp;$U113,tsdata!$A:$DT,W$4,FALSE)</f>
        <v>14.35</v>
      </c>
      <c r="X113">
        <f>VLOOKUP(X$2&amp;"--"&amp;$U113,tsdata!$A:$DT,X$4,FALSE)</f>
        <v>19.815000000000001</v>
      </c>
      <c r="Y113">
        <f>VLOOKUP(Y$2&amp;"--"&amp;$U113,tsdata!$A:$DT,Y$4,FALSE)</f>
        <v>172.971505238947</v>
      </c>
      <c r="Z113">
        <f>VLOOKUP(Z$2&amp;"--"&amp;$U113,tsdata!$A:$DT,Z$4,FALSE)</f>
        <v>128.212003985698</v>
      </c>
      <c r="AA113">
        <f>VLOOKUP(AA$2&amp;"--"&amp;$U113,tsdata!$A:$DT,AA$4,FALSE)</f>
        <v>375.27670860691501</v>
      </c>
      <c r="AB113" s="32">
        <f>VLOOKUP(AB$2&amp;"--"&amp;$U113,tsdata!$A:$DT,AB$4,FALSE)</f>
        <v>3.64</v>
      </c>
      <c r="AC113">
        <f>VLOOKUP(AC$2&amp;"--"&amp;$U113,tsdata!$A:$DT,AC$4,FALSE)</f>
        <v>3.4649999999999999</v>
      </c>
      <c r="AD113">
        <f>VLOOKUP(AD$2&amp;"--"&amp;$U113,tsdata!$A:$DT,AD$4,FALSE)</f>
        <v>3.9849999999999999</v>
      </c>
      <c r="AE113">
        <f>VLOOKUP(AE$2&amp;"--"&amp;$U113,tsdata!$A:$DT,AE$4,FALSE)</f>
        <v>13.132914489264699</v>
      </c>
      <c r="AF113">
        <f>VLOOKUP(AF$2&amp;"--"&amp;$U113,tsdata!$A:$DT,AF$4,FALSE)</f>
        <v>7.50857777253783</v>
      </c>
      <c r="AG113">
        <f>VLOOKUP(AG$2&amp;"--"&amp;$U113,tsdata!$A:$DT,AG$4,FALSE)</f>
        <v>19.146032246210499</v>
      </c>
    </row>
    <row r="114" spans="21:33" x14ac:dyDescent="0.35">
      <c r="U114" s="26">
        <v>42916</v>
      </c>
      <c r="V114">
        <f>VLOOKUP(V$2&amp;"--"&amp;$U114,tsdata!$A:$DT,V$4,FALSE)</f>
        <v>15.58</v>
      </c>
      <c r="W114">
        <f>VLOOKUP(W$2&amp;"--"&amp;$U114,tsdata!$A:$DT,W$4,FALSE)</f>
        <v>14.18</v>
      </c>
      <c r="X114">
        <f>VLOOKUP(X$2&amp;"--"&amp;$U114,tsdata!$A:$DT,X$4,FALSE)</f>
        <v>19.3</v>
      </c>
      <c r="Y114">
        <f>VLOOKUP(Y$2&amp;"--"&amp;$U114,tsdata!$A:$DT,Y$4,FALSE)</f>
        <v>180.110444910913</v>
      </c>
      <c r="Z114">
        <f>VLOOKUP(Z$2&amp;"--"&amp;$U114,tsdata!$A:$DT,Z$4,FALSE)</f>
        <v>129.81561238223401</v>
      </c>
      <c r="AA114">
        <f>VLOOKUP(AA$2&amp;"--"&amp;$U114,tsdata!$A:$DT,AA$4,FALSE)</f>
        <v>403.75152998776002</v>
      </c>
      <c r="AB114" s="32">
        <f>VLOOKUP(AB$2&amp;"--"&amp;$U114,tsdata!$A:$DT,AB$4,FALSE)</f>
        <v>3.73</v>
      </c>
      <c r="AC114">
        <f>VLOOKUP(AC$2&amp;"--"&amp;$U114,tsdata!$A:$DT,AC$4,FALSE)</f>
        <v>3.51</v>
      </c>
      <c r="AD114">
        <f>VLOOKUP(AD$2&amp;"--"&amp;$U114,tsdata!$A:$DT,AD$4,FALSE)</f>
        <v>4.0999999999999996</v>
      </c>
      <c r="AE114">
        <f>VLOOKUP(AE$2&amp;"--"&amp;$U114,tsdata!$A:$DT,AE$4,FALSE)</f>
        <v>12.237562290662501</v>
      </c>
      <c r="AF114">
        <f>VLOOKUP(AF$2&amp;"--"&amp;$U114,tsdata!$A:$DT,AF$4,FALSE)</f>
        <v>7.8959211226117896</v>
      </c>
      <c r="AG114">
        <f>VLOOKUP(AG$2&amp;"--"&amp;$U114,tsdata!$A:$DT,AG$4,FALSE)</f>
        <v>20.5615084537252</v>
      </c>
    </row>
    <row r="115" spans="21:33" x14ac:dyDescent="0.35">
      <c r="U115" s="26">
        <v>43008</v>
      </c>
      <c r="V115">
        <f>VLOOKUP(V$2&amp;"--"&amp;$U115,tsdata!$A:$DT,V$4,FALSE)</f>
        <v>16</v>
      </c>
      <c r="W115">
        <f>VLOOKUP(W$2&amp;"--"&amp;$U115,tsdata!$A:$DT,W$4,FALSE)</f>
        <v>14.282500000000001</v>
      </c>
      <c r="X115">
        <f>VLOOKUP(X$2&amp;"--"&amp;$U115,tsdata!$A:$DT,X$4,FALSE)</f>
        <v>18.68</v>
      </c>
      <c r="Y115">
        <f>VLOOKUP(Y$2&amp;"--"&amp;$U115,tsdata!$A:$DT,Y$4,FALSE)</f>
        <v>230.328080185467</v>
      </c>
      <c r="Z115">
        <f>VLOOKUP(Z$2&amp;"--"&amp;$U115,tsdata!$A:$DT,Z$4,FALSE)</f>
        <v>126.47168986064</v>
      </c>
      <c r="AA115">
        <f>VLOOKUP(AA$2&amp;"--"&amp;$U115,tsdata!$A:$DT,AA$4,FALSE)</f>
        <v>476.81106499706101</v>
      </c>
      <c r="AB115" s="32">
        <f>VLOOKUP(AB$2&amp;"--"&amp;$U115,tsdata!$A:$DT,AB$4,FALSE)</f>
        <v>3.8050000000000002</v>
      </c>
      <c r="AC115">
        <f>VLOOKUP(AC$2&amp;"--"&amp;$U115,tsdata!$A:$DT,AC$4,FALSE)</f>
        <v>3.5775000000000001</v>
      </c>
      <c r="AD115">
        <f>VLOOKUP(AD$2&amp;"--"&amp;$U115,tsdata!$A:$DT,AD$4,FALSE)</f>
        <v>4.0599999999999996</v>
      </c>
      <c r="AE115">
        <f>VLOOKUP(AE$2&amp;"--"&amp;$U115,tsdata!$A:$DT,AE$4,FALSE)</f>
        <v>12.7236586544337</v>
      </c>
      <c r="AF115">
        <f>VLOOKUP(AF$2&amp;"--"&amp;$U115,tsdata!$A:$DT,AF$4,FALSE)</f>
        <v>7.4051882802554996</v>
      </c>
      <c r="AG115">
        <f>VLOOKUP(AG$2&amp;"--"&amp;$U115,tsdata!$A:$DT,AG$4,FALSE)</f>
        <v>21.534703697370698</v>
      </c>
    </row>
    <row r="116" spans="21:33" x14ac:dyDescent="0.35">
      <c r="U116" s="26">
        <v>43100</v>
      </c>
      <c r="V116">
        <f>VLOOKUP(V$2&amp;"--"&amp;$U116,tsdata!$A:$DT,V$4,FALSE)</f>
        <v>16.43</v>
      </c>
      <c r="W116">
        <f>VLOOKUP(W$2&amp;"--"&amp;$U116,tsdata!$A:$DT,W$4,FALSE)</f>
        <v>14.02</v>
      </c>
      <c r="X116">
        <f>VLOOKUP(X$2&amp;"--"&amp;$U116,tsdata!$A:$DT,X$4,FALSE)</f>
        <v>19.09</v>
      </c>
      <c r="Y116">
        <f>VLOOKUP(Y$2&amp;"--"&amp;$U116,tsdata!$A:$DT,Y$4,FALSE)</f>
        <v>204.08344420254801</v>
      </c>
      <c r="Z116">
        <f>VLOOKUP(Z$2&amp;"--"&amp;$U116,tsdata!$A:$DT,Z$4,FALSE)</f>
        <v>100.432996247159</v>
      </c>
      <c r="AA116">
        <f>VLOOKUP(AA$2&amp;"--"&amp;$U116,tsdata!$A:$DT,AA$4,FALSE)</f>
        <v>607.10067635801602</v>
      </c>
      <c r="AB116" s="32">
        <f>VLOOKUP(AB$2&amp;"--"&amp;$U116,tsdata!$A:$DT,AB$4,FALSE)</f>
        <v>3.84</v>
      </c>
      <c r="AC116">
        <f>VLOOKUP(AC$2&amp;"--"&amp;$U116,tsdata!$A:$DT,AC$4,FALSE)</f>
        <v>3.6</v>
      </c>
      <c r="AD116">
        <f>VLOOKUP(AD$2&amp;"--"&amp;$U116,tsdata!$A:$DT,AD$4,FALSE)</f>
        <v>4.08</v>
      </c>
      <c r="AE116">
        <f>VLOOKUP(AE$2&amp;"--"&amp;$U116,tsdata!$A:$DT,AE$4,FALSE)</f>
        <v>12.466072341150401</v>
      </c>
      <c r="AF116">
        <f>VLOOKUP(AF$2&amp;"--"&amp;$U116,tsdata!$A:$DT,AF$4,FALSE)</f>
        <v>6.9512871601866602</v>
      </c>
      <c r="AG116">
        <f>VLOOKUP(AG$2&amp;"--"&amp;$U116,tsdata!$A:$DT,AG$4,FALSE)</f>
        <v>17.699670484858</v>
      </c>
    </row>
    <row r="117" spans="21:33" x14ac:dyDescent="0.35">
      <c r="U117" s="26">
        <v>43190</v>
      </c>
      <c r="V117">
        <f>VLOOKUP(V$2&amp;"--"&amp;$U117,tsdata!$A:$DT,V$4,FALSE)</f>
        <v>15.95</v>
      </c>
      <c r="W117">
        <f>VLOOKUP(W$2&amp;"--"&amp;$U117,tsdata!$A:$DT,W$4,FALSE)</f>
        <v>14.49</v>
      </c>
      <c r="X117">
        <f>VLOOKUP(X$2&amp;"--"&amp;$U117,tsdata!$A:$DT,X$4,FALSE)</f>
        <v>19.16</v>
      </c>
      <c r="Y117">
        <f>VLOOKUP(Y$2&amp;"--"&amp;$U117,tsdata!$A:$DT,Y$4,FALSE)</f>
        <v>172.25569364708801</v>
      </c>
      <c r="Z117">
        <f>VLOOKUP(Z$2&amp;"--"&amp;$U117,tsdata!$A:$DT,Z$4,FALSE)</f>
        <v>82.186527614456907</v>
      </c>
      <c r="AA117">
        <f>VLOOKUP(AA$2&amp;"--"&amp;$U117,tsdata!$A:$DT,AA$4,FALSE)</f>
        <v>424.09405537459298</v>
      </c>
      <c r="AB117" s="32">
        <f>VLOOKUP(AB$2&amp;"--"&amp;$U117,tsdata!$A:$DT,AB$4,FALSE)</f>
        <v>3.89</v>
      </c>
      <c r="AC117">
        <f>VLOOKUP(AC$2&amp;"--"&amp;$U117,tsdata!$A:$DT,AC$4,FALSE)</f>
        <v>3.67</v>
      </c>
      <c r="AD117">
        <f>VLOOKUP(AD$2&amp;"--"&amp;$U117,tsdata!$A:$DT,AD$4,FALSE)</f>
        <v>4.0999999999999996</v>
      </c>
      <c r="AE117">
        <f>VLOOKUP(AE$2&amp;"--"&amp;$U117,tsdata!$A:$DT,AE$4,FALSE)</f>
        <v>13.697057243921</v>
      </c>
      <c r="AF117">
        <f>VLOOKUP(AF$2&amp;"--"&amp;$U117,tsdata!$A:$DT,AF$4,FALSE)</f>
        <v>7.7852188471657504</v>
      </c>
      <c r="AG117">
        <f>VLOOKUP(AG$2&amp;"--"&amp;$U117,tsdata!$A:$DT,AG$4,FALSE)</f>
        <v>17.929295784201798</v>
      </c>
    </row>
    <row r="118" spans="21:33" x14ac:dyDescent="0.35">
      <c r="U118" s="26">
        <v>43281</v>
      </c>
      <c r="V118">
        <f>VLOOKUP(V$2&amp;"--"&amp;$U118,tsdata!$A:$DT,V$4,FALSE)</f>
        <v>15.845000000000001</v>
      </c>
      <c r="W118">
        <f>VLOOKUP(W$2&amp;"--"&amp;$U118,tsdata!$A:$DT,W$4,FALSE)</f>
        <v>13.8225</v>
      </c>
      <c r="X118">
        <f>VLOOKUP(X$2&amp;"--"&amp;$U118,tsdata!$A:$DT,X$4,FALSE)</f>
        <v>20.3</v>
      </c>
      <c r="Y118">
        <f>VLOOKUP(Y$2&amp;"--"&amp;$U118,tsdata!$A:$DT,Y$4,FALSE)</f>
        <v>187.97026995351001</v>
      </c>
      <c r="Z118">
        <f>VLOOKUP(Z$2&amp;"--"&amp;$U118,tsdata!$A:$DT,Z$4,FALSE)</f>
        <v>85.8154228013764</v>
      </c>
      <c r="AA118">
        <f>VLOOKUP(AA$2&amp;"--"&amp;$U118,tsdata!$A:$DT,AA$4,FALSE)</f>
        <v>410.47482837528599</v>
      </c>
      <c r="AB118" s="32">
        <f>VLOOKUP(AB$2&amp;"--"&amp;$U118,tsdata!$A:$DT,AB$4,FALSE)</f>
        <v>3.95</v>
      </c>
      <c r="AC118">
        <f>VLOOKUP(AC$2&amp;"--"&amp;$U118,tsdata!$A:$DT,AC$4,FALSE)</f>
        <v>3.6775000000000002</v>
      </c>
      <c r="AD118">
        <f>VLOOKUP(AD$2&amp;"--"&amp;$U118,tsdata!$A:$DT,AD$4,FALSE)</f>
        <v>4.25</v>
      </c>
      <c r="AE118">
        <f>VLOOKUP(AE$2&amp;"--"&amp;$U118,tsdata!$A:$DT,AE$4,FALSE)</f>
        <v>14.7378743692156</v>
      </c>
      <c r="AF118">
        <f>VLOOKUP(AF$2&amp;"--"&amp;$U118,tsdata!$A:$DT,AF$4,FALSE)</f>
        <v>8.0506256788684407</v>
      </c>
      <c r="AG118">
        <f>VLOOKUP(AG$2&amp;"--"&amp;$U118,tsdata!$A:$DT,AG$4,FALSE)</f>
        <v>21.405847362333802</v>
      </c>
    </row>
    <row r="119" spans="21:33" x14ac:dyDescent="0.35">
      <c r="U119" s="26">
        <v>43373</v>
      </c>
      <c r="V119" t="e">
        <f>VLOOKUP(V$2&amp;"--"&amp;$U119,tsdata!$A:$DT,V$4,FALSE)</f>
        <v>#N/A</v>
      </c>
      <c r="W119" t="e">
        <f>VLOOKUP(W$2&amp;"--"&amp;$U119,tsdata!$A:$DT,W$4,FALSE)</f>
        <v>#N/A</v>
      </c>
      <c r="X119" t="e">
        <f>VLOOKUP(X$2&amp;"--"&amp;$U119,tsdata!$A:$DT,X$4,FALSE)</f>
        <v>#N/A</v>
      </c>
      <c r="Y119" t="e">
        <f>VLOOKUP(Y$2&amp;"--"&amp;$U119,tsdata!$A:$DT,Y$4,FALSE)</f>
        <v>#N/A</v>
      </c>
      <c r="Z119" t="e">
        <f>VLOOKUP(Z$2&amp;"--"&amp;$U119,tsdata!$A:$DT,Z$4,FALSE)</f>
        <v>#N/A</v>
      </c>
      <c r="AA119" t="e">
        <f>VLOOKUP(AA$2&amp;"--"&amp;$U119,tsdata!$A:$DT,AA$4,FALSE)</f>
        <v>#N/A</v>
      </c>
      <c r="AB119" s="32" t="e">
        <f>VLOOKUP(AB$2&amp;"--"&amp;$U119,tsdata!$A:$DT,AB$4,FALSE)</f>
        <v>#N/A</v>
      </c>
      <c r="AC119" t="e">
        <f>VLOOKUP(AC$2&amp;"--"&amp;$U119,tsdata!$A:$DT,AC$4,FALSE)</f>
        <v>#N/A</v>
      </c>
      <c r="AD119" t="e">
        <f>VLOOKUP(AD$2&amp;"--"&amp;$U119,tsdata!$A:$DT,AD$4,FALSE)</f>
        <v>#N/A</v>
      </c>
      <c r="AE119" t="e">
        <f>VLOOKUP(AE$2&amp;"--"&amp;$U119,tsdata!$A:$DT,AE$4,FALSE)</f>
        <v>#N/A</v>
      </c>
      <c r="AF119" t="e">
        <f>VLOOKUP(AF$2&amp;"--"&amp;$U119,tsdata!$A:$DT,AF$4,FALSE)</f>
        <v>#N/A</v>
      </c>
      <c r="AG119" t="e">
        <f>VLOOKUP(AG$2&amp;"--"&amp;$U119,tsdata!$A:$DT,AG$4,FALSE)</f>
        <v>#N/A</v>
      </c>
    </row>
    <row r="120" spans="21:33" x14ac:dyDescent="0.35">
      <c r="U120" s="26">
        <v>43465</v>
      </c>
      <c r="V120" t="e">
        <f>VLOOKUP(V$2&amp;"--"&amp;$U120,tsdata!$A:$DT,V$4,FALSE)</f>
        <v>#N/A</v>
      </c>
      <c r="W120" t="e">
        <f>VLOOKUP(W$2&amp;"--"&amp;$U120,tsdata!$A:$DT,W$4,FALSE)</f>
        <v>#N/A</v>
      </c>
      <c r="X120" t="e">
        <f>VLOOKUP(X$2&amp;"--"&amp;$U120,tsdata!$A:$DT,X$4,FALSE)</f>
        <v>#N/A</v>
      </c>
      <c r="Y120" t="e">
        <f>VLOOKUP(Y$2&amp;"--"&amp;$U120,tsdata!$A:$DT,Y$4,FALSE)</f>
        <v>#N/A</v>
      </c>
      <c r="Z120" t="e">
        <f>VLOOKUP(Z$2&amp;"--"&amp;$U120,tsdata!$A:$DT,Z$4,FALSE)</f>
        <v>#N/A</v>
      </c>
      <c r="AA120" t="e">
        <f>VLOOKUP(AA$2&amp;"--"&amp;$U120,tsdata!$A:$DT,AA$4,FALSE)</f>
        <v>#N/A</v>
      </c>
      <c r="AB120" s="32" t="e">
        <f>VLOOKUP(AB$2&amp;"--"&amp;$U120,tsdata!$A:$DT,AB$4,FALSE)</f>
        <v>#N/A</v>
      </c>
      <c r="AC120" t="e">
        <f>VLOOKUP(AC$2&amp;"--"&amp;$U120,tsdata!$A:$DT,AC$4,FALSE)</f>
        <v>#N/A</v>
      </c>
      <c r="AD120" t="e">
        <f>VLOOKUP(AD$2&amp;"--"&amp;$U120,tsdata!$A:$DT,AD$4,FALSE)</f>
        <v>#N/A</v>
      </c>
      <c r="AE120" t="e">
        <f>VLOOKUP(AE$2&amp;"--"&amp;$U120,tsdata!$A:$DT,AE$4,FALSE)</f>
        <v>#N/A</v>
      </c>
      <c r="AF120" t="e">
        <f>VLOOKUP(AF$2&amp;"--"&amp;$U120,tsdata!$A:$DT,AF$4,FALSE)</f>
        <v>#N/A</v>
      </c>
      <c r="AG120" t="e">
        <f>VLOOKUP(AG$2&amp;"--"&amp;$U120,tsdata!$A:$DT,AG$4,FALSE)</f>
        <v>#N/A</v>
      </c>
    </row>
    <row r="121" spans="21:33" x14ac:dyDescent="0.35">
      <c r="U121" s="26">
        <v>43555</v>
      </c>
      <c r="V121" t="e">
        <f>VLOOKUP(V$2&amp;"--"&amp;$U121,tsdata!$A:$DT,V$4,FALSE)</f>
        <v>#N/A</v>
      </c>
      <c r="W121" t="e">
        <f>VLOOKUP(W$2&amp;"--"&amp;$U121,tsdata!$A:$DT,W$4,FALSE)</f>
        <v>#N/A</v>
      </c>
      <c r="X121" t="e">
        <f>VLOOKUP(X$2&amp;"--"&amp;$U121,tsdata!$A:$DT,X$4,FALSE)</f>
        <v>#N/A</v>
      </c>
      <c r="Y121" t="e">
        <f>VLOOKUP(Y$2&amp;"--"&amp;$U121,tsdata!$A:$DT,Y$4,FALSE)</f>
        <v>#N/A</v>
      </c>
      <c r="Z121" t="e">
        <f>VLOOKUP(Z$2&amp;"--"&amp;$U121,tsdata!$A:$DT,Z$4,FALSE)</f>
        <v>#N/A</v>
      </c>
      <c r="AA121" t="e">
        <f>VLOOKUP(AA$2&amp;"--"&amp;$U121,tsdata!$A:$DT,AA$4,FALSE)</f>
        <v>#N/A</v>
      </c>
      <c r="AB121" s="32" t="e">
        <f>VLOOKUP(AB$2&amp;"--"&amp;$U121,tsdata!$A:$DT,AB$4,FALSE)</f>
        <v>#N/A</v>
      </c>
      <c r="AC121" t="e">
        <f>VLOOKUP(AC$2&amp;"--"&amp;$U121,tsdata!$A:$DT,AC$4,FALSE)</f>
        <v>#N/A</v>
      </c>
      <c r="AD121" t="e">
        <f>VLOOKUP(AD$2&amp;"--"&amp;$U121,tsdata!$A:$DT,AD$4,FALSE)</f>
        <v>#N/A</v>
      </c>
      <c r="AE121" t="e">
        <f>VLOOKUP(AE$2&amp;"--"&amp;$U121,tsdata!$A:$DT,AE$4,FALSE)</f>
        <v>#N/A</v>
      </c>
      <c r="AF121" t="e">
        <f>VLOOKUP(AF$2&amp;"--"&amp;$U121,tsdata!$A:$DT,AF$4,FALSE)</f>
        <v>#N/A</v>
      </c>
      <c r="AG121" t="e">
        <f>VLOOKUP(AG$2&amp;"--"&amp;$U121,tsdata!$A:$DT,AG$4,FALSE)</f>
        <v>#N/A</v>
      </c>
    </row>
    <row r="122" spans="21:33" x14ac:dyDescent="0.35">
      <c r="U122" s="26">
        <v>43646</v>
      </c>
      <c r="V122" t="e">
        <f>VLOOKUP(V$2&amp;"--"&amp;$U122,tsdata!$A:$DT,V$4,FALSE)</f>
        <v>#N/A</v>
      </c>
      <c r="W122" t="e">
        <f>VLOOKUP(W$2&amp;"--"&amp;$U122,tsdata!$A:$DT,W$4,FALSE)</f>
        <v>#N/A</v>
      </c>
      <c r="X122" t="e">
        <f>VLOOKUP(X$2&amp;"--"&amp;$U122,tsdata!$A:$DT,X$4,FALSE)</f>
        <v>#N/A</v>
      </c>
      <c r="Y122" t="e">
        <f>VLOOKUP(Y$2&amp;"--"&amp;$U122,tsdata!$A:$DT,Y$4,FALSE)</f>
        <v>#N/A</v>
      </c>
      <c r="Z122" t="e">
        <f>VLOOKUP(Z$2&amp;"--"&amp;$U122,tsdata!$A:$DT,Z$4,FALSE)</f>
        <v>#N/A</v>
      </c>
      <c r="AA122" t="e">
        <f>VLOOKUP(AA$2&amp;"--"&amp;$U122,tsdata!$A:$DT,AA$4,FALSE)</f>
        <v>#N/A</v>
      </c>
      <c r="AB122" s="32" t="e">
        <f>VLOOKUP(AB$2&amp;"--"&amp;$U122,tsdata!$A:$DT,AB$4,FALSE)</f>
        <v>#N/A</v>
      </c>
      <c r="AC122" t="e">
        <f>VLOOKUP(AC$2&amp;"--"&amp;$U122,tsdata!$A:$DT,AC$4,FALSE)</f>
        <v>#N/A</v>
      </c>
      <c r="AD122" t="e">
        <f>VLOOKUP(AD$2&amp;"--"&amp;$U122,tsdata!$A:$DT,AD$4,FALSE)</f>
        <v>#N/A</v>
      </c>
      <c r="AE122" t="e">
        <f>VLOOKUP(AE$2&amp;"--"&amp;$U122,tsdata!$A:$DT,AE$4,FALSE)</f>
        <v>#N/A</v>
      </c>
      <c r="AF122" t="e">
        <f>VLOOKUP(AF$2&amp;"--"&amp;$U122,tsdata!$A:$DT,AF$4,FALSE)</f>
        <v>#N/A</v>
      </c>
      <c r="AG122" t="e">
        <f>VLOOKUP(AG$2&amp;"--"&amp;$U122,tsdata!$A:$DT,AG$4,FALSE)</f>
        <v>#N/A</v>
      </c>
    </row>
    <row r="123" spans="21:33" x14ac:dyDescent="0.35">
      <c r="U123" s="26">
        <v>43738</v>
      </c>
      <c r="V123" t="e">
        <f>VLOOKUP(V$2&amp;"--"&amp;$U123,tsdata!$A:$DT,V$4,FALSE)</f>
        <v>#N/A</v>
      </c>
      <c r="W123" t="e">
        <f>VLOOKUP(W$2&amp;"--"&amp;$U123,tsdata!$A:$DT,W$4,FALSE)</f>
        <v>#N/A</v>
      </c>
      <c r="X123" t="e">
        <f>VLOOKUP(X$2&amp;"--"&amp;$U123,tsdata!$A:$DT,X$4,FALSE)</f>
        <v>#N/A</v>
      </c>
      <c r="Y123" t="e">
        <f>VLOOKUP(Y$2&amp;"--"&amp;$U123,tsdata!$A:$DT,Y$4,FALSE)</f>
        <v>#N/A</v>
      </c>
      <c r="Z123" t="e">
        <f>VLOOKUP(Z$2&amp;"--"&amp;$U123,tsdata!$A:$DT,Z$4,FALSE)</f>
        <v>#N/A</v>
      </c>
      <c r="AA123" t="e">
        <f>VLOOKUP(AA$2&amp;"--"&amp;$U123,tsdata!$A:$DT,AA$4,FALSE)</f>
        <v>#N/A</v>
      </c>
      <c r="AB123" s="32" t="e">
        <f>VLOOKUP(AB$2&amp;"--"&amp;$U123,tsdata!$A:$DT,AB$4,FALSE)</f>
        <v>#N/A</v>
      </c>
      <c r="AC123" t="e">
        <f>VLOOKUP(AC$2&amp;"--"&amp;$U123,tsdata!$A:$DT,AC$4,FALSE)</f>
        <v>#N/A</v>
      </c>
      <c r="AD123" t="e">
        <f>VLOOKUP(AD$2&amp;"--"&amp;$U123,tsdata!$A:$DT,AD$4,FALSE)</f>
        <v>#N/A</v>
      </c>
      <c r="AE123" t="e">
        <f>VLOOKUP(AE$2&amp;"--"&amp;$U123,tsdata!$A:$DT,AE$4,FALSE)</f>
        <v>#N/A</v>
      </c>
      <c r="AF123" t="e">
        <f>VLOOKUP(AF$2&amp;"--"&amp;$U123,tsdata!$A:$DT,AF$4,FALSE)</f>
        <v>#N/A</v>
      </c>
      <c r="AG123" t="e">
        <f>VLOOKUP(AG$2&amp;"--"&amp;$U123,tsdata!$A:$DT,AG$4,FALSE)</f>
        <v>#N/A</v>
      </c>
    </row>
    <row r="124" spans="21:33" x14ac:dyDescent="0.35">
      <c r="U124" s="26">
        <v>43830</v>
      </c>
      <c r="V124" t="e">
        <f>VLOOKUP(V$2&amp;"--"&amp;$U124,tsdata!$A:$DT,V$4,FALSE)</f>
        <v>#N/A</v>
      </c>
      <c r="W124" t="e">
        <f>VLOOKUP(W$2&amp;"--"&amp;$U124,tsdata!$A:$DT,W$4,FALSE)</f>
        <v>#N/A</v>
      </c>
      <c r="X124" t="e">
        <f>VLOOKUP(X$2&amp;"--"&amp;$U124,tsdata!$A:$DT,X$4,FALSE)</f>
        <v>#N/A</v>
      </c>
      <c r="Y124" t="e">
        <f>VLOOKUP(Y$2&amp;"--"&amp;$U124,tsdata!$A:$DT,Y$4,FALSE)</f>
        <v>#N/A</v>
      </c>
      <c r="Z124" t="e">
        <f>VLOOKUP(Z$2&amp;"--"&amp;$U124,tsdata!$A:$DT,Z$4,FALSE)</f>
        <v>#N/A</v>
      </c>
      <c r="AA124" t="e">
        <f>VLOOKUP(AA$2&amp;"--"&amp;$U124,tsdata!$A:$DT,AA$4,FALSE)</f>
        <v>#N/A</v>
      </c>
      <c r="AB124" s="32" t="e">
        <f>VLOOKUP(AB$2&amp;"--"&amp;$U124,tsdata!$A:$DT,AB$4,FALSE)</f>
        <v>#N/A</v>
      </c>
      <c r="AC124" t="e">
        <f>VLOOKUP(AC$2&amp;"--"&amp;$U124,tsdata!$A:$DT,AC$4,FALSE)</f>
        <v>#N/A</v>
      </c>
      <c r="AD124" t="e">
        <f>VLOOKUP(AD$2&amp;"--"&amp;$U124,tsdata!$A:$DT,AD$4,FALSE)</f>
        <v>#N/A</v>
      </c>
      <c r="AE124" t="e">
        <f>VLOOKUP(AE$2&amp;"--"&amp;$U124,tsdata!$A:$DT,AE$4,FALSE)</f>
        <v>#N/A</v>
      </c>
      <c r="AF124" t="e">
        <f>VLOOKUP(AF$2&amp;"--"&amp;$U124,tsdata!$A:$DT,AF$4,FALSE)</f>
        <v>#N/A</v>
      </c>
      <c r="AG124" t="e">
        <f>VLOOKUP(AG$2&amp;"--"&amp;$U124,tsdata!$A:$DT,AG$4,FALSE)</f>
        <v>#N/A</v>
      </c>
    </row>
    <row r="125" spans="21:33" x14ac:dyDescent="0.35">
      <c r="AB125" s="16"/>
      <c r="AC125" s="5"/>
      <c r="AD125" s="5"/>
    </row>
    <row r="126" spans="21:33" x14ac:dyDescent="0.35">
      <c r="AB126" s="16"/>
      <c r="AC126" s="5"/>
      <c r="AD126" s="5"/>
    </row>
    <row r="127" spans="21:33" x14ac:dyDescent="0.35">
      <c r="AB127" s="16"/>
      <c r="AC127" s="5"/>
      <c r="AD127" s="5"/>
    </row>
    <row r="128" spans="21:33" x14ac:dyDescent="0.35">
      <c r="AB128" s="16"/>
      <c r="AC128" s="5"/>
      <c r="AD128" s="5"/>
    </row>
    <row r="129" spans="28:30" x14ac:dyDescent="0.35">
      <c r="AB129" s="16"/>
      <c r="AC129" s="5"/>
      <c r="AD129" s="5"/>
    </row>
    <row r="130" spans="28:30" x14ac:dyDescent="0.35">
      <c r="AB130" s="16"/>
      <c r="AC130" s="5"/>
      <c r="AD130" s="5"/>
    </row>
    <row r="131" spans="28:30" x14ac:dyDescent="0.35">
      <c r="AB131" s="16"/>
      <c r="AC131" s="5"/>
      <c r="AD131" s="5"/>
    </row>
    <row r="132" spans="28:30" x14ac:dyDescent="0.35">
      <c r="AB132" s="16"/>
      <c r="AC132" s="5"/>
      <c r="AD132" s="5"/>
    </row>
    <row r="133" spans="28:30" x14ac:dyDescent="0.35">
      <c r="AB133" s="16"/>
      <c r="AC133" s="5"/>
      <c r="AD133" s="5"/>
    </row>
    <row r="134" spans="28:30" x14ac:dyDescent="0.35">
      <c r="AB134" s="16"/>
      <c r="AC134" s="5"/>
      <c r="AD134" s="5"/>
    </row>
    <row r="135" spans="28:30" x14ac:dyDescent="0.35">
      <c r="AB135" s="16"/>
      <c r="AC135" s="5"/>
      <c r="AD135" s="5"/>
    </row>
    <row r="136" spans="28:30" x14ac:dyDescent="0.35">
      <c r="AB136" s="16"/>
      <c r="AC136" s="5"/>
      <c r="AD136" s="5"/>
    </row>
    <row r="137" spans="28:30" x14ac:dyDescent="0.35">
      <c r="AB137" s="16"/>
      <c r="AC137" s="5"/>
      <c r="AD137" s="5"/>
    </row>
    <row r="138" spans="28:30" x14ac:dyDescent="0.35">
      <c r="AB138" s="16"/>
      <c r="AC138" s="5"/>
      <c r="AD138" s="5"/>
    </row>
    <row r="139" spans="28:30" x14ac:dyDescent="0.35">
      <c r="AB139" s="16"/>
      <c r="AC139" s="5"/>
      <c r="AD139" s="5"/>
    </row>
    <row r="140" spans="28:30" x14ac:dyDescent="0.35">
      <c r="AB140" s="16"/>
      <c r="AC140" s="5"/>
      <c r="AD140" s="5"/>
    </row>
    <row r="141" spans="28:30" x14ac:dyDescent="0.35">
      <c r="AB141" s="16"/>
      <c r="AC141" s="5"/>
      <c r="AD141" s="5"/>
    </row>
    <row r="142" spans="28:30" x14ac:dyDescent="0.35">
      <c r="AB142" s="16"/>
      <c r="AC142" s="5"/>
      <c r="AD142" s="5"/>
    </row>
    <row r="143" spans="28:30" x14ac:dyDescent="0.35">
      <c r="AB143" s="16"/>
      <c r="AC143" s="5"/>
      <c r="AD143" s="5"/>
    </row>
    <row r="144" spans="28:30" x14ac:dyDescent="0.35">
      <c r="AB144" s="16"/>
      <c r="AC144" s="5"/>
      <c r="AD144" s="5"/>
    </row>
    <row r="145" spans="28:30" x14ac:dyDescent="0.35">
      <c r="AB145" s="16"/>
      <c r="AC145" s="5"/>
      <c r="AD145" s="5"/>
    </row>
    <row r="146" spans="28:30" x14ac:dyDescent="0.35">
      <c r="AB146" s="16"/>
      <c r="AC146" s="5"/>
      <c r="AD146" s="5"/>
    </row>
    <row r="147" spans="28:30" x14ac:dyDescent="0.35">
      <c r="AB147" s="16"/>
      <c r="AC147" s="5"/>
      <c r="AD147" s="5"/>
    </row>
    <row r="148" spans="28:30" x14ac:dyDescent="0.35">
      <c r="AB148" s="16"/>
      <c r="AC148" s="5"/>
      <c r="AD148" s="5"/>
    </row>
    <row r="149" spans="28:30" x14ac:dyDescent="0.35">
      <c r="AB149" s="16"/>
      <c r="AC149" s="5"/>
      <c r="AD149" s="5"/>
    </row>
    <row r="150" spans="28:30" x14ac:dyDescent="0.35">
      <c r="AB150" s="16"/>
      <c r="AC150" s="5"/>
      <c r="AD150" s="5"/>
    </row>
    <row r="151" spans="28:30" x14ac:dyDescent="0.35">
      <c r="AB151" s="16"/>
      <c r="AC151" s="5"/>
      <c r="AD151" s="5"/>
    </row>
    <row r="152" spans="28:30" x14ac:dyDescent="0.35">
      <c r="AB152" s="16"/>
      <c r="AC152" s="5"/>
      <c r="AD152" s="5"/>
    </row>
    <row r="153" spans="28:30" x14ac:dyDescent="0.35">
      <c r="AB153" s="16"/>
      <c r="AC153" s="5"/>
      <c r="AD153" s="5"/>
    </row>
    <row r="154" spans="28:30" x14ac:dyDescent="0.35">
      <c r="AB154" s="16"/>
      <c r="AC154" s="5"/>
      <c r="AD154" s="5"/>
    </row>
    <row r="155" spans="28:30" x14ac:dyDescent="0.35">
      <c r="AB155" s="16"/>
      <c r="AC155" s="5"/>
      <c r="AD155" s="5"/>
    </row>
    <row r="156" spans="28:30" x14ac:dyDescent="0.35">
      <c r="AB156" s="16"/>
      <c r="AC156" s="5"/>
      <c r="AD156" s="5"/>
    </row>
    <row r="157" spans="28:30" x14ac:dyDescent="0.35">
      <c r="AB157" s="16"/>
      <c r="AC157" s="5"/>
      <c r="AD157" s="5"/>
    </row>
    <row r="158" spans="28:30" x14ac:dyDescent="0.35">
      <c r="AB158" s="16"/>
      <c r="AC158" s="5"/>
      <c r="AD158" s="5"/>
    </row>
    <row r="159" spans="28:30" x14ac:dyDescent="0.35">
      <c r="AB159" s="16"/>
      <c r="AC159" s="5"/>
      <c r="AD159" s="5"/>
    </row>
    <row r="160" spans="28:30" x14ac:dyDescent="0.35">
      <c r="AB160" s="16"/>
      <c r="AC160" s="5"/>
      <c r="AD160" s="5"/>
    </row>
    <row r="161" spans="28:30" x14ac:dyDescent="0.35">
      <c r="AB161" s="16"/>
      <c r="AC161" s="5"/>
      <c r="AD161" s="5"/>
    </row>
    <row r="162" spans="28:30" x14ac:dyDescent="0.35">
      <c r="AB162" s="16"/>
      <c r="AC162" s="5"/>
      <c r="AD162" s="5"/>
    </row>
    <row r="163" spans="28:30" x14ac:dyDescent="0.35">
      <c r="AB163" s="16"/>
      <c r="AC163" s="5"/>
      <c r="AD163" s="5"/>
    </row>
    <row r="164" spans="28:30" x14ac:dyDescent="0.35">
      <c r="AB164" s="16"/>
      <c r="AC164" s="5"/>
      <c r="AD164" s="5"/>
    </row>
    <row r="165" spans="28:30" x14ac:dyDescent="0.35">
      <c r="AB165" s="16"/>
      <c r="AC165" s="5"/>
      <c r="AD165" s="5"/>
    </row>
    <row r="166" spans="28:30" x14ac:dyDescent="0.35">
      <c r="AB166" s="16"/>
      <c r="AC166" s="5"/>
      <c r="AD166" s="5"/>
    </row>
    <row r="167" spans="28:30" x14ac:dyDescent="0.35">
      <c r="AB167" s="16"/>
      <c r="AC167" s="5"/>
      <c r="AD167" s="5"/>
    </row>
    <row r="168" spans="28:30" x14ac:dyDescent="0.35">
      <c r="AB168" s="16"/>
      <c r="AC168" s="5"/>
      <c r="AD168" s="5"/>
    </row>
    <row r="169" spans="28:30" x14ac:dyDescent="0.35">
      <c r="AB169" s="16"/>
      <c r="AC169" s="5"/>
      <c r="AD169" s="5"/>
    </row>
    <row r="170" spans="28:30" x14ac:dyDescent="0.35">
      <c r="AB170" s="16"/>
      <c r="AC170" s="5"/>
      <c r="AD170" s="5"/>
    </row>
    <row r="171" spans="28:30" x14ac:dyDescent="0.35">
      <c r="AB171" s="16"/>
      <c r="AC171" s="5"/>
      <c r="AD171" s="5"/>
    </row>
    <row r="172" spans="28:30" x14ac:dyDescent="0.35">
      <c r="AB172" s="16"/>
      <c r="AC172" s="5"/>
      <c r="AD172" s="5"/>
    </row>
    <row r="173" spans="28:30" x14ac:dyDescent="0.35">
      <c r="AB173" s="16"/>
      <c r="AC173" s="5"/>
      <c r="AD173" s="5"/>
    </row>
    <row r="174" spans="28:30" x14ac:dyDescent="0.35">
      <c r="AB174" s="16"/>
      <c r="AC174" s="5"/>
      <c r="AD174" s="5"/>
    </row>
    <row r="175" spans="28:30" x14ac:dyDescent="0.35">
      <c r="AB175" s="16"/>
      <c r="AC175" s="5"/>
      <c r="AD175" s="5"/>
    </row>
    <row r="176" spans="28:30" x14ac:dyDescent="0.35">
      <c r="AB176" s="16"/>
      <c r="AC176" s="5"/>
      <c r="AD176" s="5"/>
    </row>
    <row r="177" spans="28:30" x14ac:dyDescent="0.35">
      <c r="AB177" s="16"/>
      <c r="AC177" s="5"/>
      <c r="AD177" s="5"/>
    </row>
    <row r="178" spans="28:30" x14ac:dyDescent="0.35">
      <c r="AB178" s="16"/>
      <c r="AC178" s="5"/>
      <c r="AD178" s="5"/>
    </row>
    <row r="179" spans="28:30" x14ac:dyDescent="0.35">
      <c r="AB179" s="16"/>
      <c r="AC179" s="5"/>
      <c r="AD179" s="5"/>
    </row>
    <row r="180" spans="28:30" x14ac:dyDescent="0.35">
      <c r="AB180" s="16"/>
      <c r="AC180" s="5"/>
      <c r="AD180" s="5"/>
    </row>
    <row r="181" spans="28:30" x14ac:dyDescent="0.35">
      <c r="AB181" s="16"/>
      <c r="AC181" s="5"/>
      <c r="AD181" s="5"/>
    </row>
    <row r="182" spans="28:30" x14ac:dyDescent="0.35">
      <c r="AB182" s="16"/>
      <c r="AC182" s="5"/>
      <c r="AD182" s="5"/>
    </row>
    <row r="183" spans="28:30" x14ac:dyDescent="0.35">
      <c r="AB183" s="16"/>
      <c r="AC183" s="5"/>
      <c r="AD183" s="5"/>
    </row>
    <row r="184" spans="28:30" x14ac:dyDescent="0.35">
      <c r="AB184" s="16"/>
      <c r="AC184" s="5"/>
      <c r="AD184" s="5"/>
    </row>
    <row r="185" spans="28:30" x14ac:dyDescent="0.35">
      <c r="AB185" s="16"/>
      <c r="AC185" s="5"/>
      <c r="AD185" s="5"/>
    </row>
    <row r="186" spans="28:30" x14ac:dyDescent="0.35">
      <c r="AB186" s="16"/>
      <c r="AC186" s="5"/>
      <c r="AD186" s="5"/>
    </row>
    <row r="187" spans="28:30" x14ac:dyDescent="0.35">
      <c r="AB187" s="16"/>
      <c r="AC187" s="5"/>
      <c r="AD187" s="5"/>
    </row>
    <row r="188" spans="28:30" x14ac:dyDescent="0.35">
      <c r="AB188" s="16"/>
      <c r="AC188" s="5"/>
      <c r="AD188" s="5"/>
    </row>
    <row r="189" spans="28:30" x14ac:dyDescent="0.35">
      <c r="AB189" s="16"/>
      <c r="AC189" s="5"/>
      <c r="AD189" s="5"/>
    </row>
    <row r="190" spans="28:30" x14ac:dyDescent="0.35">
      <c r="AB190" s="16"/>
      <c r="AC190" s="5"/>
      <c r="AD190" s="5"/>
    </row>
    <row r="191" spans="28:30" x14ac:dyDescent="0.35">
      <c r="AB191" s="16"/>
      <c r="AC191" s="5"/>
      <c r="AD191" s="5"/>
    </row>
    <row r="192" spans="28:30" x14ac:dyDescent="0.35">
      <c r="AB192" s="16"/>
      <c r="AC192" s="5"/>
      <c r="AD192" s="5"/>
    </row>
    <row r="193" spans="28:30" x14ac:dyDescent="0.35">
      <c r="AB193" s="16"/>
      <c r="AC193" s="5"/>
      <c r="AD193" s="5"/>
    </row>
    <row r="194" spans="28:30" x14ac:dyDescent="0.35">
      <c r="AB194" s="16"/>
      <c r="AC194" s="5"/>
      <c r="AD194" s="5"/>
    </row>
    <row r="195" spans="28:30" x14ac:dyDescent="0.35">
      <c r="AB195" s="16"/>
      <c r="AC195" s="5"/>
      <c r="AD195" s="5"/>
    </row>
    <row r="196" spans="28:30" x14ac:dyDescent="0.35">
      <c r="AB196" s="16"/>
      <c r="AC196" s="5"/>
      <c r="AD196" s="5"/>
    </row>
    <row r="197" spans="28:30" x14ac:dyDescent="0.35">
      <c r="AB197" s="16"/>
      <c r="AC197" s="5"/>
      <c r="AD197" s="5"/>
    </row>
    <row r="198" spans="28:30" x14ac:dyDescent="0.35">
      <c r="AB198" s="16"/>
      <c r="AC198" s="5"/>
      <c r="AD198" s="5"/>
    </row>
    <row r="199" spans="28:30" x14ac:dyDescent="0.35">
      <c r="AB199" s="16"/>
      <c r="AC199" s="5"/>
      <c r="AD199" s="5"/>
    </row>
    <row r="200" spans="28:30" x14ac:dyDescent="0.35">
      <c r="AB200" s="16"/>
      <c r="AC200" s="5"/>
      <c r="AD200" s="5"/>
    </row>
    <row r="201" spans="28:30" x14ac:dyDescent="0.35">
      <c r="AB201" s="16"/>
      <c r="AC201" s="5"/>
      <c r="AD201" s="5"/>
    </row>
    <row r="202" spans="28:30" x14ac:dyDescent="0.35">
      <c r="AB202" s="16"/>
      <c r="AC202" s="5"/>
      <c r="AD202" s="5"/>
    </row>
    <row r="203" spans="28:30" x14ac:dyDescent="0.35">
      <c r="AB203" s="16"/>
      <c r="AC203" s="5"/>
      <c r="AD203" s="5"/>
    </row>
    <row r="204" spans="28:30" x14ac:dyDescent="0.35">
      <c r="AB204" s="16"/>
      <c r="AC204" s="5"/>
      <c r="AD204" s="5"/>
    </row>
    <row r="205" spans="28:30" x14ac:dyDescent="0.35">
      <c r="AB205" s="16"/>
      <c r="AC205" s="5"/>
      <c r="AD205" s="5"/>
    </row>
    <row r="206" spans="28:30" x14ac:dyDescent="0.35">
      <c r="AB206" s="16"/>
      <c r="AC206" s="5"/>
      <c r="AD206" s="5"/>
    </row>
    <row r="207" spans="28:30" x14ac:dyDescent="0.35">
      <c r="AB207" s="16"/>
      <c r="AC207" s="5"/>
      <c r="AD207" s="5"/>
    </row>
    <row r="208" spans="28:30" x14ac:dyDescent="0.35">
      <c r="AB208" s="16"/>
      <c r="AC208" s="5"/>
      <c r="AD208" s="5"/>
    </row>
    <row r="209" spans="28:30" x14ac:dyDescent="0.35">
      <c r="AB209" s="16"/>
      <c r="AC209" s="5"/>
      <c r="AD209" s="5"/>
    </row>
    <row r="210" spans="28:30" x14ac:dyDescent="0.35">
      <c r="AB210" s="16"/>
      <c r="AC210" s="5"/>
      <c r="AD210" s="5"/>
    </row>
    <row r="211" spans="28:30" x14ac:dyDescent="0.35">
      <c r="AB211" s="16"/>
      <c r="AC211" s="5"/>
      <c r="AD211" s="5"/>
    </row>
    <row r="212" spans="28:30" x14ac:dyDescent="0.35">
      <c r="AB212" s="16"/>
      <c r="AC212" s="5"/>
      <c r="AD212" s="5"/>
    </row>
    <row r="213" spans="28:30" x14ac:dyDescent="0.35">
      <c r="AB213" s="16"/>
      <c r="AC213" s="5"/>
      <c r="AD213" s="5"/>
    </row>
    <row r="214" spans="28:30" x14ac:dyDescent="0.35">
      <c r="AB214" s="16"/>
      <c r="AC214" s="5"/>
      <c r="AD214" s="5"/>
    </row>
    <row r="215" spans="28:30" x14ac:dyDescent="0.35">
      <c r="AB215" s="16"/>
      <c r="AC215" s="5"/>
      <c r="AD215" s="5"/>
    </row>
    <row r="216" spans="28:30" x14ac:dyDescent="0.35">
      <c r="AB216" s="16"/>
      <c r="AC216" s="5"/>
      <c r="AD216" s="5"/>
    </row>
    <row r="217" spans="28:30" x14ac:dyDescent="0.35">
      <c r="AB217" s="16"/>
      <c r="AC217" s="5"/>
      <c r="AD217" s="5"/>
    </row>
    <row r="218" spans="28:30" x14ac:dyDescent="0.35">
      <c r="AB218" s="16"/>
      <c r="AC218" s="5"/>
      <c r="AD218" s="5"/>
    </row>
    <row r="219" spans="28:30" x14ac:dyDescent="0.35">
      <c r="AB219" s="16"/>
      <c r="AC219" s="5"/>
      <c r="AD219" s="5"/>
    </row>
    <row r="220" spans="28:30" x14ac:dyDescent="0.35">
      <c r="AB220" s="16"/>
      <c r="AC220" s="5"/>
      <c r="AD220" s="5"/>
    </row>
    <row r="221" spans="28:30" x14ac:dyDescent="0.35">
      <c r="AB221" s="16"/>
      <c r="AC221" s="5"/>
      <c r="AD221" s="5"/>
    </row>
    <row r="222" spans="28:30" x14ac:dyDescent="0.35">
      <c r="AB222" s="16"/>
      <c r="AC222" s="5"/>
      <c r="AD222" s="5"/>
    </row>
    <row r="223" spans="28:30" x14ac:dyDescent="0.35">
      <c r="AB223" s="16"/>
      <c r="AC223" s="5"/>
      <c r="AD223" s="5"/>
    </row>
    <row r="224" spans="28:30" x14ac:dyDescent="0.35">
      <c r="AB224" s="16"/>
      <c r="AC224" s="5"/>
      <c r="AD224" s="5"/>
    </row>
    <row r="225" spans="28:30" x14ac:dyDescent="0.35">
      <c r="AB225" s="16"/>
      <c r="AC225" s="5"/>
      <c r="AD225" s="5"/>
    </row>
    <row r="226" spans="28:30" x14ac:dyDescent="0.35">
      <c r="AB226" s="16"/>
      <c r="AC226" s="5"/>
      <c r="AD226" s="5"/>
    </row>
    <row r="227" spans="28:30" x14ac:dyDescent="0.35">
      <c r="AB227" s="16"/>
      <c r="AC227" s="5"/>
      <c r="AD227" s="5"/>
    </row>
    <row r="228" spans="28:30" x14ac:dyDescent="0.35">
      <c r="AB228" s="16"/>
      <c r="AC228" s="5"/>
      <c r="AD228" s="5"/>
    </row>
    <row r="229" spans="28:30" x14ac:dyDescent="0.35">
      <c r="AB229" s="16"/>
      <c r="AC229" s="5"/>
      <c r="AD229" s="5"/>
    </row>
    <row r="230" spans="28:30" x14ac:dyDescent="0.35">
      <c r="AB230" s="16"/>
      <c r="AC230" s="5"/>
      <c r="AD230" s="5"/>
    </row>
    <row r="231" spans="28:30" x14ac:dyDescent="0.35">
      <c r="AB231" s="16"/>
      <c r="AC231" s="5"/>
      <c r="AD231" s="5"/>
    </row>
    <row r="232" spans="28:30" x14ac:dyDescent="0.35">
      <c r="AB232" s="16"/>
      <c r="AC232" s="5"/>
      <c r="AD232" s="5"/>
    </row>
    <row r="233" spans="28:30" x14ac:dyDescent="0.35">
      <c r="AB233" s="16"/>
      <c r="AC233" s="5"/>
      <c r="AD233" s="5"/>
    </row>
    <row r="234" spans="28:30" x14ac:dyDescent="0.35">
      <c r="AB234" s="16"/>
      <c r="AC234" s="5"/>
      <c r="AD234" s="5"/>
    </row>
    <row r="235" spans="28:30" x14ac:dyDescent="0.35">
      <c r="AB235" s="16"/>
      <c r="AC235" s="5"/>
      <c r="AD235" s="5"/>
    </row>
    <row r="236" spans="28:30" x14ac:dyDescent="0.35">
      <c r="AB236" s="16"/>
      <c r="AC236" s="5"/>
      <c r="AD236" s="5"/>
    </row>
    <row r="237" spans="28:30" x14ac:dyDescent="0.35">
      <c r="AB237" s="16"/>
      <c r="AC237" s="5"/>
      <c r="AD237" s="5"/>
    </row>
    <row r="238" spans="28:30" x14ac:dyDescent="0.35">
      <c r="AB238" s="16"/>
      <c r="AC238" s="5"/>
      <c r="AD238" s="5"/>
    </row>
    <row r="239" spans="28:30" x14ac:dyDescent="0.35">
      <c r="AB239" s="16"/>
      <c r="AC239" s="5"/>
      <c r="AD239" s="5"/>
    </row>
    <row r="240" spans="28:30" x14ac:dyDescent="0.35">
      <c r="AB240" s="16"/>
      <c r="AC240" s="5"/>
      <c r="AD240" s="5"/>
    </row>
    <row r="241" spans="28:30" x14ac:dyDescent="0.35">
      <c r="AB241" s="16"/>
      <c r="AC241" s="5"/>
      <c r="AD241" s="5"/>
    </row>
    <row r="242" spans="28:30" x14ac:dyDescent="0.35">
      <c r="AB242" s="16"/>
      <c r="AC242" s="5"/>
      <c r="AD242" s="5"/>
    </row>
    <row r="243" spans="28:30" x14ac:dyDescent="0.35">
      <c r="AB243" s="16"/>
      <c r="AC243" s="5"/>
      <c r="AD243" s="5"/>
    </row>
    <row r="244" spans="28:30" x14ac:dyDescent="0.35">
      <c r="AB244" s="16"/>
      <c r="AC244" s="5"/>
      <c r="AD244" s="5"/>
    </row>
    <row r="245" spans="28:30" x14ac:dyDescent="0.35">
      <c r="AB245" s="16"/>
      <c r="AC245" s="5"/>
      <c r="AD245" s="5"/>
    </row>
    <row r="246" spans="28:30" x14ac:dyDescent="0.35">
      <c r="AB246" s="16"/>
      <c r="AC246" s="5"/>
      <c r="AD246" s="5"/>
    </row>
    <row r="247" spans="28:30" x14ac:dyDescent="0.35">
      <c r="AB247" s="16"/>
      <c r="AC247" s="5"/>
      <c r="AD247" s="5"/>
    </row>
    <row r="248" spans="28:30" x14ac:dyDescent="0.35">
      <c r="AB248" s="16"/>
      <c r="AC248" s="5"/>
      <c r="AD248" s="5"/>
    </row>
    <row r="249" spans="28:30" x14ac:dyDescent="0.35">
      <c r="AB249" s="16"/>
      <c r="AC249" s="5"/>
      <c r="AD249" s="5"/>
    </row>
    <row r="250" spans="28:30" x14ac:dyDescent="0.35">
      <c r="AB250" s="16"/>
      <c r="AC250" s="5"/>
      <c r="AD250" s="5"/>
    </row>
    <row r="251" spans="28:30" x14ac:dyDescent="0.35">
      <c r="AB251" s="16"/>
      <c r="AC251" s="5"/>
      <c r="AD251" s="5"/>
    </row>
    <row r="252" spans="28:30" x14ac:dyDescent="0.35">
      <c r="AB252" s="16"/>
      <c r="AC252" s="5"/>
      <c r="AD252" s="5"/>
    </row>
    <row r="253" spans="28:30" x14ac:dyDescent="0.35">
      <c r="AB253" s="16"/>
      <c r="AC253" s="5"/>
      <c r="AD253" s="5"/>
    </row>
    <row r="254" spans="28:30" x14ac:dyDescent="0.35">
      <c r="AB254" s="16"/>
      <c r="AC254" s="5"/>
      <c r="AD254" s="5"/>
    </row>
    <row r="255" spans="28:30" x14ac:dyDescent="0.35">
      <c r="AB255" s="16"/>
      <c r="AC255" s="5"/>
      <c r="AD255" s="5"/>
    </row>
    <row r="256" spans="28:30" x14ac:dyDescent="0.35">
      <c r="AB256" s="16"/>
      <c r="AC256" s="5"/>
      <c r="AD256" s="5"/>
    </row>
    <row r="257" spans="28:30" x14ac:dyDescent="0.35">
      <c r="AB257" s="16"/>
      <c r="AC257" s="5"/>
      <c r="AD257" s="5"/>
    </row>
    <row r="258" spans="28:30" x14ac:dyDescent="0.35">
      <c r="AB258" s="16"/>
      <c r="AC258" s="5"/>
      <c r="AD258" s="5"/>
    </row>
    <row r="259" spans="28:30" x14ac:dyDescent="0.35">
      <c r="AB259" s="16"/>
      <c r="AC259" s="5"/>
      <c r="AD259" s="5"/>
    </row>
    <row r="260" spans="28:30" x14ac:dyDescent="0.35">
      <c r="AB260" s="16"/>
      <c r="AC260" s="5"/>
      <c r="AD260" s="5"/>
    </row>
    <row r="261" spans="28:30" x14ac:dyDescent="0.35">
      <c r="AB261" s="16"/>
      <c r="AC261" s="5"/>
      <c r="AD261" s="5"/>
    </row>
    <row r="262" spans="28:30" x14ac:dyDescent="0.35">
      <c r="AB262" s="16"/>
      <c r="AC262" s="5"/>
      <c r="AD262" s="5"/>
    </row>
    <row r="263" spans="28:30" x14ac:dyDescent="0.35">
      <c r="AB263" s="16"/>
      <c r="AC263" s="5"/>
      <c r="AD263" s="5"/>
    </row>
    <row r="264" spans="28:30" x14ac:dyDescent="0.35">
      <c r="AB264" s="16"/>
      <c r="AC264" s="5"/>
      <c r="AD264" s="5"/>
    </row>
    <row r="265" spans="28:30" x14ac:dyDescent="0.35">
      <c r="AB265" s="16"/>
      <c r="AC265" s="5"/>
      <c r="AD265" s="5"/>
    </row>
    <row r="266" spans="28:30" x14ac:dyDescent="0.35">
      <c r="AB266" s="16"/>
      <c r="AC266" s="5"/>
      <c r="AD266" s="5"/>
    </row>
    <row r="267" spans="28:30" x14ac:dyDescent="0.35">
      <c r="AB267" s="16"/>
      <c r="AC267" s="5"/>
      <c r="AD267" s="5"/>
    </row>
    <row r="268" spans="28:30" x14ac:dyDescent="0.35">
      <c r="AB268" s="16"/>
      <c r="AC268" s="5"/>
      <c r="AD268" s="5"/>
    </row>
    <row r="269" spans="28:30" x14ac:dyDescent="0.35">
      <c r="AB269" s="16"/>
      <c r="AC269" s="5"/>
      <c r="AD269" s="5"/>
    </row>
    <row r="270" spans="28:30" x14ac:dyDescent="0.35">
      <c r="AB270" s="16"/>
      <c r="AC270" s="5"/>
      <c r="AD270" s="5"/>
    </row>
    <row r="271" spans="28:30" x14ac:dyDescent="0.35">
      <c r="AB271" s="16"/>
      <c r="AC271" s="5"/>
      <c r="AD271" s="5"/>
    </row>
    <row r="272" spans="28:30" x14ac:dyDescent="0.35">
      <c r="AB272" s="16"/>
      <c r="AC272" s="5"/>
      <c r="AD272" s="5"/>
    </row>
    <row r="273" spans="28:30" x14ac:dyDescent="0.35">
      <c r="AB273" s="16"/>
      <c r="AC273" s="5"/>
      <c r="AD273" s="5"/>
    </row>
    <row r="274" spans="28:30" x14ac:dyDescent="0.35">
      <c r="AB274" s="16"/>
      <c r="AC274" s="5"/>
      <c r="AD274" s="5"/>
    </row>
    <row r="275" spans="28:30" x14ac:dyDescent="0.35">
      <c r="AB275" s="16"/>
      <c r="AC275" s="5"/>
      <c r="AD275" s="5"/>
    </row>
    <row r="276" spans="28:30" x14ac:dyDescent="0.35">
      <c r="AB276" s="16"/>
      <c r="AC276" s="5"/>
      <c r="AD276" s="5"/>
    </row>
    <row r="277" spans="28:30" x14ac:dyDescent="0.35">
      <c r="AB277" s="16"/>
      <c r="AC277" s="5"/>
      <c r="AD277" s="5"/>
    </row>
    <row r="278" spans="28:30" x14ac:dyDescent="0.35">
      <c r="AB278" s="16"/>
      <c r="AC278" s="5"/>
      <c r="AD278" s="5"/>
    </row>
    <row r="279" spans="28:30" x14ac:dyDescent="0.35">
      <c r="AB279" s="16"/>
      <c r="AC279" s="5"/>
      <c r="AD279" s="5"/>
    </row>
    <row r="280" spans="28:30" x14ac:dyDescent="0.35">
      <c r="AB280" s="16"/>
      <c r="AC280" s="5"/>
      <c r="AD280" s="5"/>
    </row>
    <row r="281" spans="28:30" x14ac:dyDescent="0.35">
      <c r="AB281" s="16"/>
      <c r="AC281" s="5"/>
      <c r="AD281" s="5"/>
    </row>
    <row r="282" spans="28:30" x14ac:dyDescent="0.35">
      <c r="AB282" s="16"/>
      <c r="AC282" s="5"/>
      <c r="AD282" s="5"/>
    </row>
    <row r="283" spans="28:30" x14ac:dyDescent="0.35">
      <c r="AB283" s="16"/>
      <c r="AC283" s="5"/>
      <c r="AD283" s="5"/>
    </row>
    <row r="284" spans="28:30" x14ac:dyDescent="0.35">
      <c r="AB284" s="16"/>
      <c r="AC284" s="5"/>
      <c r="AD284" s="5"/>
    </row>
    <row r="285" spans="28:30" x14ac:dyDescent="0.35">
      <c r="AB285" s="16"/>
      <c r="AC285" s="5"/>
      <c r="AD285" s="5"/>
    </row>
    <row r="286" spans="28:30" x14ac:dyDescent="0.35">
      <c r="AB286" s="16"/>
      <c r="AC286" s="5"/>
      <c r="AD286" s="5"/>
    </row>
    <row r="287" spans="28:30" x14ac:dyDescent="0.35">
      <c r="AB287" s="16"/>
      <c r="AC287" s="5"/>
      <c r="AD287" s="5"/>
    </row>
    <row r="288" spans="28:30" x14ac:dyDescent="0.35">
      <c r="AB288" s="16"/>
      <c r="AC288" s="5"/>
      <c r="AD288" s="5"/>
    </row>
    <row r="289" spans="28:30" x14ac:dyDescent="0.35">
      <c r="AB289" s="16"/>
      <c r="AC289" s="5"/>
      <c r="AD289" s="5"/>
    </row>
    <row r="290" spans="28:30" x14ac:dyDescent="0.35">
      <c r="AB290" s="16"/>
      <c r="AC290" s="5"/>
      <c r="AD290" s="5"/>
    </row>
    <row r="291" spans="28:30" x14ac:dyDescent="0.35">
      <c r="AB291" s="16"/>
      <c r="AC291" s="5"/>
      <c r="AD291" s="5"/>
    </row>
    <row r="292" spans="28:30" x14ac:dyDescent="0.35">
      <c r="AB292" s="16"/>
      <c r="AC292" s="5"/>
      <c r="AD292" s="5"/>
    </row>
    <row r="293" spans="28:30" x14ac:dyDescent="0.35">
      <c r="AB293" s="16"/>
      <c r="AC293" s="5"/>
      <c r="AD293" s="5"/>
    </row>
    <row r="294" spans="28:30" x14ac:dyDescent="0.35">
      <c r="AB294" s="16"/>
      <c r="AC294" s="5"/>
      <c r="AD294" s="5"/>
    </row>
    <row r="295" spans="28:30" x14ac:dyDescent="0.35">
      <c r="AB295" s="16"/>
      <c r="AC295" s="5"/>
      <c r="AD295" s="5"/>
    </row>
    <row r="296" spans="28:30" x14ac:dyDescent="0.35">
      <c r="AB296" s="16"/>
      <c r="AC296" s="5"/>
      <c r="AD296" s="5"/>
    </row>
    <row r="297" spans="28:30" x14ac:dyDescent="0.35">
      <c r="AB297" s="16"/>
      <c r="AC297" s="5"/>
      <c r="AD297" s="5"/>
    </row>
    <row r="298" spans="28:30" x14ac:dyDescent="0.35">
      <c r="AB298" s="16"/>
      <c r="AC298" s="5"/>
      <c r="AD298" s="5"/>
    </row>
    <row r="299" spans="28:30" x14ac:dyDescent="0.35">
      <c r="AB299" s="16"/>
      <c r="AC299" s="5"/>
      <c r="AD299" s="5"/>
    </row>
    <row r="300" spans="28:30" x14ac:dyDescent="0.35">
      <c r="AB300" s="16"/>
      <c r="AC300" s="5"/>
      <c r="AD300" s="5"/>
    </row>
    <row r="301" spans="28:30" x14ac:dyDescent="0.35">
      <c r="AB301" s="16"/>
      <c r="AC301" s="5"/>
      <c r="AD301" s="5"/>
    </row>
    <row r="302" spans="28:30" x14ac:dyDescent="0.35">
      <c r="AB302" s="16"/>
      <c r="AC302" s="5"/>
      <c r="AD302" s="5"/>
    </row>
    <row r="303" spans="28:30" x14ac:dyDescent="0.35">
      <c r="AB303" s="16"/>
      <c r="AC303" s="5"/>
      <c r="AD303" s="5"/>
    </row>
    <row r="304" spans="28:30" x14ac:dyDescent="0.35">
      <c r="AB304" s="16"/>
      <c r="AC304" s="5"/>
      <c r="AD304" s="5"/>
    </row>
    <row r="305" spans="28:30" x14ac:dyDescent="0.35">
      <c r="AB305" s="16"/>
      <c r="AC305" s="5"/>
      <c r="AD305" s="5"/>
    </row>
    <row r="306" spans="28:30" x14ac:dyDescent="0.35">
      <c r="AB306" s="16"/>
      <c r="AC306" s="5"/>
      <c r="AD306" s="5"/>
    </row>
    <row r="307" spans="28:30" x14ac:dyDescent="0.35">
      <c r="AB307" s="16"/>
      <c r="AC307" s="5"/>
      <c r="AD307" s="5"/>
    </row>
    <row r="308" spans="28:30" x14ac:dyDescent="0.35">
      <c r="AB308" s="16"/>
      <c r="AC308" s="5"/>
      <c r="AD308" s="5"/>
    </row>
    <row r="309" spans="28:30" x14ac:dyDescent="0.35">
      <c r="AB309" s="16"/>
      <c r="AC309" s="5"/>
      <c r="AD309" s="5"/>
    </row>
    <row r="310" spans="28:30" x14ac:dyDescent="0.35">
      <c r="AB310" s="16"/>
      <c r="AC310" s="5"/>
      <c r="AD310" s="5"/>
    </row>
    <row r="311" spans="28:30" x14ac:dyDescent="0.35">
      <c r="AB311" s="16"/>
      <c r="AC311" s="5"/>
      <c r="AD311" s="5"/>
    </row>
    <row r="312" spans="28:30" x14ac:dyDescent="0.35">
      <c r="AB312" s="16"/>
      <c r="AC312" s="5"/>
      <c r="AD312" s="5"/>
    </row>
    <row r="313" spans="28:30" x14ac:dyDescent="0.35">
      <c r="AB313" s="16"/>
      <c r="AC313" s="5"/>
      <c r="AD313" s="5"/>
    </row>
    <row r="314" spans="28:30" x14ac:dyDescent="0.35">
      <c r="AB314" s="16"/>
      <c r="AC314" s="5"/>
      <c r="AD314" s="5"/>
    </row>
    <row r="315" spans="28:30" x14ac:dyDescent="0.35">
      <c r="AB315" s="16"/>
      <c r="AC315" s="5"/>
      <c r="AD315" s="5"/>
    </row>
    <row r="316" spans="28:30" x14ac:dyDescent="0.35">
      <c r="AB316" s="16"/>
      <c r="AC316" s="5"/>
      <c r="AD316" s="5"/>
    </row>
    <row r="317" spans="28:30" x14ac:dyDescent="0.35">
      <c r="AB317" s="16"/>
      <c r="AC317" s="5"/>
      <c r="AD317" s="5"/>
    </row>
    <row r="318" spans="28:30" x14ac:dyDescent="0.35">
      <c r="AB318" s="16"/>
      <c r="AC318" s="5"/>
      <c r="AD318" s="5"/>
    </row>
    <row r="319" spans="28:30" x14ac:dyDescent="0.35">
      <c r="AB319" s="16"/>
      <c r="AC319" s="5"/>
      <c r="AD319" s="5"/>
    </row>
    <row r="320" spans="28:30" x14ac:dyDescent="0.35">
      <c r="AB320" s="16"/>
      <c r="AC320" s="5"/>
      <c r="AD320" s="5"/>
    </row>
    <row r="321" spans="28:30" x14ac:dyDescent="0.35">
      <c r="AB321" s="16"/>
      <c r="AC321" s="5"/>
      <c r="AD321" s="5"/>
    </row>
    <row r="322" spans="28:30" x14ac:dyDescent="0.35">
      <c r="AB322" s="16"/>
      <c r="AC322" s="5"/>
      <c r="AD322" s="5"/>
    </row>
    <row r="323" spans="28:30" x14ac:dyDescent="0.35">
      <c r="AB323" s="16"/>
      <c r="AC323" s="5"/>
      <c r="AD323" s="5"/>
    </row>
    <row r="324" spans="28:30" x14ac:dyDescent="0.35">
      <c r="AB324" s="16"/>
      <c r="AC324" s="5"/>
      <c r="AD324" s="5"/>
    </row>
    <row r="325" spans="28:30" x14ac:dyDescent="0.35">
      <c r="AB325" s="16"/>
      <c r="AC325" s="5"/>
      <c r="AD325" s="5"/>
    </row>
    <row r="326" spans="28:30" x14ac:dyDescent="0.35">
      <c r="AB326" s="16"/>
      <c r="AC326" s="5"/>
      <c r="AD326" s="5"/>
    </row>
    <row r="327" spans="28:30" x14ac:dyDescent="0.35">
      <c r="AB327" s="16"/>
      <c r="AC327" s="5"/>
      <c r="AD327" s="5"/>
    </row>
    <row r="328" spans="28:30" x14ac:dyDescent="0.35">
      <c r="AB328" s="16"/>
      <c r="AC328" s="5"/>
      <c r="AD328" s="5"/>
    </row>
    <row r="329" spans="28:30" x14ac:dyDescent="0.35">
      <c r="AB329" s="16"/>
      <c r="AC329" s="5"/>
      <c r="AD329" s="5"/>
    </row>
    <row r="330" spans="28:30" x14ac:dyDescent="0.35">
      <c r="AB330" s="16"/>
      <c r="AC330" s="5"/>
      <c r="AD330" s="5"/>
    </row>
    <row r="331" spans="28:30" x14ac:dyDescent="0.35">
      <c r="AB331" s="16"/>
      <c r="AC331" s="5"/>
      <c r="AD331" s="5"/>
    </row>
    <row r="332" spans="28:30" x14ac:dyDescent="0.35">
      <c r="AB332" s="16"/>
      <c r="AC332" s="5"/>
      <c r="AD332" s="5"/>
    </row>
    <row r="333" spans="28:30" x14ac:dyDescent="0.35">
      <c r="AB333" s="16"/>
      <c r="AC333" s="5"/>
      <c r="AD333" s="5"/>
    </row>
    <row r="334" spans="28:30" x14ac:dyDescent="0.35">
      <c r="AB334" s="16"/>
      <c r="AC334" s="5"/>
      <c r="AD334" s="5"/>
    </row>
    <row r="335" spans="28:30" x14ac:dyDescent="0.35">
      <c r="AB335" s="16"/>
      <c r="AC335" s="5"/>
      <c r="AD335" s="5"/>
    </row>
    <row r="336" spans="28:30" x14ac:dyDescent="0.35">
      <c r="AB336" s="16"/>
      <c r="AC336" s="5"/>
      <c r="AD336" s="5"/>
    </row>
    <row r="337" spans="28:30" x14ac:dyDescent="0.35">
      <c r="AB337" s="16"/>
      <c r="AC337" s="5"/>
      <c r="AD337" s="5"/>
    </row>
    <row r="338" spans="28:30" x14ac:dyDescent="0.35">
      <c r="AB338" s="16"/>
      <c r="AC338" s="5"/>
      <c r="AD338" s="5"/>
    </row>
    <row r="339" spans="28:30" x14ac:dyDescent="0.35">
      <c r="AB339" s="16"/>
      <c r="AC339" s="5"/>
      <c r="AD339" s="5"/>
    </row>
    <row r="340" spans="28:30" x14ac:dyDescent="0.35">
      <c r="AB340" s="16"/>
      <c r="AC340" s="5"/>
      <c r="AD340" s="5"/>
    </row>
    <row r="341" spans="28:30" x14ac:dyDescent="0.35">
      <c r="AB341" s="16"/>
      <c r="AC341" s="5"/>
      <c r="AD341" s="5"/>
    </row>
    <row r="342" spans="28:30" x14ac:dyDescent="0.35">
      <c r="AB342" s="16"/>
      <c r="AC342" s="5"/>
      <c r="AD342" s="5"/>
    </row>
    <row r="343" spans="28:30" x14ac:dyDescent="0.35">
      <c r="AB343" s="16"/>
      <c r="AC343" s="5"/>
      <c r="AD343" s="5"/>
    </row>
    <row r="344" spans="28:30" x14ac:dyDescent="0.35">
      <c r="AB344" s="16"/>
      <c r="AC344" s="5"/>
      <c r="AD344" s="5"/>
    </row>
    <row r="345" spans="28:30" x14ac:dyDescent="0.35">
      <c r="AB345" s="16"/>
      <c r="AC345" s="5"/>
      <c r="AD345" s="5"/>
    </row>
    <row r="346" spans="28:30" x14ac:dyDescent="0.35">
      <c r="AB346" s="16"/>
      <c r="AC346" s="5"/>
      <c r="AD346" s="5"/>
    </row>
    <row r="347" spans="28:30" x14ac:dyDescent="0.35">
      <c r="AB347" s="16"/>
      <c r="AC347" s="5"/>
      <c r="AD347" s="5"/>
    </row>
    <row r="348" spans="28:30" x14ac:dyDescent="0.35">
      <c r="AB348" s="16"/>
      <c r="AC348" s="5"/>
      <c r="AD348" s="5"/>
    </row>
    <row r="349" spans="28:30" x14ac:dyDescent="0.35">
      <c r="AB349" s="16"/>
      <c r="AC349" s="5"/>
      <c r="AD349" s="5"/>
    </row>
    <row r="350" spans="28:30" x14ac:dyDescent="0.35">
      <c r="AB350" s="16"/>
      <c r="AC350" s="5"/>
      <c r="AD350" s="5"/>
    </row>
    <row r="351" spans="28:30" x14ac:dyDescent="0.35">
      <c r="AB351" s="16"/>
      <c r="AC351" s="5"/>
      <c r="AD351" s="5"/>
    </row>
    <row r="352" spans="28:30" x14ac:dyDescent="0.35">
      <c r="AB352" s="16"/>
      <c r="AC352" s="5"/>
      <c r="AD352" s="5"/>
    </row>
    <row r="353" spans="28:30" x14ac:dyDescent="0.35">
      <c r="AB353" s="16"/>
      <c r="AC353" s="5"/>
      <c r="AD353" s="5"/>
    </row>
    <row r="354" spans="28:30" x14ac:dyDescent="0.35">
      <c r="AB354" s="16"/>
      <c r="AC354" s="5"/>
      <c r="AD354" s="5"/>
    </row>
    <row r="355" spans="28:30" x14ac:dyDescent="0.35">
      <c r="AB355" s="16"/>
      <c r="AC355" s="5"/>
      <c r="AD355" s="5"/>
    </row>
    <row r="356" spans="28:30" x14ac:dyDescent="0.35">
      <c r="AB356" s="16"/>
      <c r="AC356" s="5"/>
      <c r="AD356" s="5"/>
    </row>
    <row r="357" spans="28:30" x14ac:dyDescent="0.35">
      <c r="AB357" s="16"/>
      <c r="AC357" s="5"/>
      <c r="AD357" s="5"/>
    </row>
    <row r="358" spans="28:30" x14ac:dyDescent="0.35">
      <c r="AB358" s="16"/>
      <c r="AC358" s="5"/>
      <c r="AD358" s="5"/>
    </row>
    <row r="359" spans="28:30" x14ac:dyDescent="0.35">
      <c r="AB359" s="16"/>
      <c r="AC359" s="5"/>
      <c r="AD359" s="5"/>
    </row>
    <row r="360" spans="28:30" x14ac:dyDescent="0.35">
      <c r="AB360" s="16"/>
      <c r="AC360" s="5"/>
      <c r="AD360" s="5"/>
    </row>
    <row r="361" spans="28:30" x14ac:dyDescent="0.35">
      <c r="AB361" s="16"/>
      <c r="AC361" s="5"/>
      <c r="AD361" s="5"/>
    </row>
    <row r="362" spans="28:30" x14ac:dyDescent="0.35">
      <c r="AB362" s="16"/>
      <c r="AC362" s="5"/>
      <c r="AD362" s="5"/>
    </row>
    <row r="363" spans="28:30" x14ac:dyDescent="0.35">
      <c r="AB363" s="16"/>
      <c r="AC363" s="5"/>
      <c r="AD363" s="5"/>
    </row>
    <row r="364" spans="28:30" x14ac:dyDescent="0.35">
      <c r="AB364" s="16"/>
      <c r="AC364" s="5"/>
      <c r="AD364" s="5"/>
    </row>
    <row r="365" spans="28:30" x14ac:dyDescent="0.35">
      <c r="AB365" s="16"/>
      <c r="AC365" s="5"/>
      <c r="AD365" s="5"/>
    </row>
    <row r="366" spans="28:30" x14ac:dyDescent="0.35">
      <c r="AB366" s="16"/>
      <c r="AC366" s="5"/>
      <c r="AD366" s="5"/>
    </row>
    <row r="367" spans="28:30" x14ac:dyDescent="0.35">
      <c r="AB367" s="16"/>
      <c r="AC367" s="5"/>
      <c r="AD367" s="5"/>
    </row>
    <row r="368" spans="28:30" x14ac:dyDescent="0.35">
      <c r="AB368" s="16"/>
      <c r="AC368" s="5"/>
      <c r="AD368" s="5"/>
    </row>
    <row r="369" spans="28:30" x14ac:dyDescent="0.35">
      <c r="AB369" s="16"/>
      <c r="AC369" s="5"/>
      <c r="AD369" s="5"/>
    </row>
    <row r="370" spans="28:30" x14ac:dyDescent="0.35">
      <c r="AB370" s="16"/>
      <c r="AC370" s="5"/>
      <c r="AD370" s="5"/>
    </row>
    <row r="371" spans="28:30" x14ac:dyDescent="0.35">
      <c r="AB371" s="16"/>
      <c r="AC371" s="5"/>
      <c r="AD371" s="5"/>
    </row>
    <row r="372" spans="28:30" x14ac:dyDescent="0.35">
      <c r="AB372" s="16"/>
      <c r="AC372" s="5"/>
      <c r="AD372" s="5"/>
    </row>
    <row r="373" spans="28:30" x14ac:dyDescent="0.35">
      <c r="AB373" s="16"/>
      <c r="AC373" s="5"/>
      <c r="AD373" s="5"/>
    </row>
    <row r="374" spans="28:30" x14ac:dyDescent="0.35">
      <c r="AB374" s="16"/>
      <c r="AC374" s="5"/>
      <c r="AD374" s="5"/>
    </row>
    <row r="375" spans="28:30" x14ac:dyDescent="0.35">
      <c r="AB375" s="16"/>
      <c r="AC375" s="5"/>
      <c r="AD375" s="5"/>
    </row>
    <row r="376" spans="28:30" x14ac:dyDescent="0.35">
      <c r="AB376" s="16"/>
      <c r="AC376" s="5"/>
      <c r="AD376" s="5"/>
    </row>
    <row r="377" spans="28:30" x14ac:dyDescent="0.35">
      <c r="AB377" s="16"/>
      <c r="AC377" s="5"/>
      <c r="AD377" s="5"/>
    </row>
    <row r="378" spans="28:30" x14ac:dyDescent="0.35">
      <c r="AB378" s="16"/>
      <c r="AC378" s="5"/>
      <c r="AD378" s="5"/>
    </row>
    <row r="379" spans="28:30" x14ac:dyDescent="0.35">
      <c r="AB379" s="16"/>
      <c r="AC379" s="5"/>
      <c r="AD379" s="5"/>
    </row>
    <row r="380" spans="28:30" x14ac:dyDescent="0.35">
      <c r="AB380" s="16"/>
      <c r="AC380" s="5"/>
      <c r="AD380" s="5"/>
    </row>
    <row r="381" spans="28:30" x14ac:dyDescent="0.35">
      <c r="AB381" s="16"/>
      <c r="AC381" s="5"/>
      <c r="AD381" s="5"/>
    </row>
    <row r="382" spans="28:30" x14ac:dyDescent="0.35">
      <c r="AB382" s="16"/>
      <c r="AC382" s="5"/>
      <c r="AD382" s="5"/>
    </row>
    <row r="383" spans="28:30" x14ac:dyDescent="0.35">
      <c r="AB383" s="16"/>
      <c r="AC383" s="5"/>
      <c r="AD383" s="5"/>
    </row>
    <row r="384" spans="28:30" x14ac:dyDescent="0.35">
      <c r="AB384" s="16"/>
      <c r="AC384" s="5"/>
      <c r="AD384" s="5"/>
    </row>
    <row r="385" spans="28:30" x14ac:dyDescent="0.35">
      <c r="AB385" s="16"/>
      <c r="AC385" s="5"/>
      <c r="AD385" s="5"/>
    </row>
  </sheetData>
  <sortState ref="AB2:AC320">
    <sortCondition ref="AB2:AB320"/>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U2510"/>
  <sheetViews>
    <sheetView workbookViewId="0">
      <pane ySplit="2" topLeftCell="A2480" activePane="bottomLeft" state="frozen"/>
      <selection activeCell="V118" sqref="V118"/>
      <selection pane="bottomLeft" activeCell="A2488" sqref="A2488:B2510"/>
    </sheetView>
  </sheetViews>
  <sheetFormatPr defaultRowHeight="14.5" x14ac:dyDescent="0.35"/>
  <cols>
    <col min="1" max="1" width="36" style="31" bestFit="1" customWidth="1"/>
    <col min="2" max="2" width="25.6328125" style="31" bestFit="1" customWidth="1"/>
    <col min="3" max="3" width="9.08984375" style="30"/>
    <col min="4" max="4" width="10.6328125" style="31" bestFit="1" customWidth="1"/>
    <col min="35" max="35" width="9.08984375" style="5"/>
    <col min="37" max="38" width="9.08984375" style="5"/>
    <col min="68" max="68" width="10.6328125" bestFit="1" customWidth="1"/>
  </cols>
  <sheetData>
    <row r="1" spans="1:125" x14ac:dyDescent="0.35">
      <c r="A1" s="19" t="s">
        <v>50</v>
      </c>
      <c r="B1" s="19" t="s">
        <v>48</v>
      </c>
      <c r="C1" s="30" t="s">
        <v>49</v>
      </c>
      <c r="D1" s="31" t="s">
        <v>47</v>
      </c>
      <c r="E1" t="s">
        <v>188</v>
      </c>
      <c r="F1" t="s">
        <v>51</v>
      </c>
      <c r="G1" t="s">
        <v>218</v>
      </c>
      <c r="H1" t="s">
        <v>249</v>
      </c>
      <c r="I1" t="s">
        <v>189</v>
      </c>
      <c r="J1" t="s">
        <v>116</v>
      </c>
      <c r="K1" t="s">
        <v>219</v>
      </c>
      <c r="L1" t="s">
        <v>251</v>
      </c>
      <c r="M1" t="s">
        <v>190</v>
      </c>
      <c r="N1" t="s">
        <v>186</v>
      </c>
      <c r="O1" t="s">
        <v>220</v>
      </c>
      <c r="P1" t="s">
        <v>250</v>
      </c>
      <c r="Q1" t="s">
        <v>191</v>
      </c>
      <c r="R1" t="s">
        <v>52</v>
      </c>
      <c r="S1" t="s">
        <v>221</v>
      </c>
      <c r="T1" t="s">
        <v>252</v>
      </c>
      <c r="U1" t="s">
        <v>192</v>
      </c>
      <c r="V1" t="s">
        <v>53</v>
      </c>
      <c r="W1" t="s">
        <v>222</v>
      </c>
      <c r="X1" t="s">
        <v>253</v>
      </c>
      <c r="Y1" t="s">
        <v>193</v>
      </c>
      <c r="Z1" t="s">
        <v>54</v>
      </c>
      <c r="AA1" t="s">
        <v>223</v>
      </c>
      <c r="AB1" t="s">
        <v>254</v>
      </c>
      <c r="AC1" t="s">
        <v>194</v>
      </c>
      <c r="AD1" t="s">
        <v>55</v>
      </c>
      <c r="AE1" t="s">
        <v>224</v>
      </c>
      <c r="AF1" t="s">
        <v>255</v>
      </c>
      <c r="AG1" t="s">
        <v>195</v>
      </c>
      <c r="AH1" t="s">
        <v>56</v>
      </c>
      <c r="AI1" t="s">
        <v>225</v>
      </c>
      <c r="AJ1" t="s">
        <v>256</v>
      </c>
      <c r="AK1" t="s">
        <v>196</v>
      </c>
      <c r="AL1" t="s">
        <v>57</v>
      </c>
      <c r="AM1" t="s">
        <v>226</v>
      </c>
      <c r="AN1" t="s">
        <v>257</v>
      </c>
      <c r="AO1" t="s">
        <v>197</v>
      </c>
      <c r="AP1" t="s">
        <v>117</v>
      </c>
      <c r="AQ1" t="s">
        <v>227</v>
      </c>
      <c r="AR1" t="s">
        <v>258</v>
      </c>
      <c r="AS1" t="s">
        <v>198</v>
      </c>
      <c r="AT1" t="s">
        <v>118</v>
      </c>
      <c r="AU1" t="s">
        <v>228</v>
      </c>
      <c r="AV1" t="s">
        <v>259</v>
      </c>
      <c r="AW1" t="s">
        <v>199</v>
      </c>
      <c r="AX1" t="s">
        <v>121</v>
      </c>
      <c r="AY1" t="s">
        <v>229</v>
      </c>
      <c r="AZ1" t="s">
        <v>260</v>
      </c>
      <c r="BA1" t="s">
        <v>200</v>
      </c>
      <c r="BB1" t="s">
        <v>119</v>
      </c>
      <c r="BC1" t="s">
        <v>230</v>
      </c>
      <c r="BD1" t="s">
        <v>261</v>
      </c>
      <c r="BE1" t="s">
        <v>201</v>
      </c>
      <c r="BF1" t="s">
        <v>120</v>
      </c>
      <c r="BG1" t="s">
        <v>231</v>
      </c>
      <c r="BH1" t="s">
        <v>262</v>
      </c>
      <c r="BI1" t="s">
        <v>202</v>
      </c>
      <c r="BJ1" t="s">
        <v>168</v>
      </c>
      <c r="BK1" t="s">
        <v>232</v>
      </c>
      <c r="BL1" t="s">
        <v>263</v>
      </c>
      <c r="BM1" t="s">
        <v>203</v>
      </c>
      <c r="BN1" t="s">
        <v>169</v>
      </c>
      <c r="BO1" t="s">
        <v>233</v>
      </c>
      <c r="BP1" t="s">
        <v>264</v>
      </c>
      <c r="BQ1" t="s">
        <v>204</v>
      </c>
      <c r="BR1" t="s">
        <v>170</v>
      </c>
      <c r="BS1" t="s">
        <v>234</v>
      </c>
      <c r="BT1" t="s">
        <v>265</v>
      </c>
      <c r="BU1" t="s">
        <v>205</v>
      </c>
      <c r="BV1" t="s">
        <v>178</v>
      </c>
      <c r="BW1" t="s">
        <v>235</v>
      </c>
      <c r="BX1" t="s">
        <v>266</v>
      </c>
      <c r="BY1" t="s">
        <v>206</v>
      </c>
      <c r="BZ1" t="s">
        <v>171</v>
      </c>
      <c r="CA1" t="s">
        <v>236</v>
      </c>
      <c r="CB1" t="s">
        <v>267</v>
      </c>
      <c r="CC1" t="s">
        <v>207</v>
      </c>
      <c r="CD1" t="s">
        <v>172</v>
      </c>
      <c r="CE1" t="s">
        <v>237</v>
      </c>
      <c r="CF1" t="s">
        <v>268</v>
      </c>
      <c r="CG1" t="s">
        <v>208</v>
      </c>
      <c r="CH1" t="s">
        <v>173</v>
      </c>
      <c r="CI1" t="s">
        <v>238</v>
      </c>
      <c r="CJ1" t="s">
        <v>269</v>
      </c>
      <c r="CK1" t="s">
        <v>209</v>
      </c>
      <c r="CL1" t="s">
        <v>174</v>
      </c>
      <c r="CM1" t="s">
        <v>239</v>
      </c>
      <c r="CN1" t="s">
        <v>270</v>
      </c>
      <c r="CO1" t="s">
        <v>210</v>
      </c>
      <c r="CP1" t="s">
        <v>175</v>
      </c>
      <c r="CQ1" t="s">
        <v>240</v>
      </c>
      <c r="CR1" t="s">
        <v>271</v>
      </c>
      <c r="CS1" t="s">
        <v>211</v>
      </c>
      <c r="CT1" t="s">
        <v>176</v>
      </c>
      <c r="CU1" t="s">
        <v>241</v>
      </c>
      <c r="CV1" t="s">
        <v>272</v>
      </c>
      <c r="CW1" t="s">
        <v>212</v>
      </c>
      <c r="CX1" t="s">
        <v>177</v>
      </c>
      <c r="CY1" t="s">
        <v>242</v>
      </c>
      <c r="CZ1" t="s">
        <v>273</v>
      </c>
      <c r="DA1" t="s">
        <v>213</v>
      </c>
      <c r="DB1" t="s">
        <v>179</v>
      </c>
      <c r="DC1" t="s">
        <v>243</v>
      </c>
      <c r="DD1" t="s">
        <v>274</v>
      </c>
      <c r="DE1" t="s">
        <v>214</v>
      </c>
      <c r="DF1" t="s">
        <v>180</v>
      </c>
      <c r="DG1" t="s">
        <v>244</v>
      </c>
      <c r="DH1" t="s">
        <v>275</v>
      </c>
      <c r="DI1" t="s">
        <v>215</v>
      </c>
      <c r="DJ1" t="s">
        <v>181</v>
      </c>
      <c r="DK1" t="s">
        <v>245</v>
      </c>
      <c r="DL1" t="s">
        <v>276</v>
      </c>
      <c r="DM1" t="s">
        <v>216</v>
      </c>
      <c r="DN1" t="s">
        <v>182</v>
      </c>
      <c r="DO1" t="s">
        <v>246</v>
      </c>
      <c r="DP1" t="s">
        <v>277</v>
      </c>
      <c r="DQ1" t="s">
        <v>217</v>
      </c>
      <c r="DR1" t="s">
        <v>183</v>
      </c>
      <c r="DS1" t="s">
        <v>247</v>
      </c>
      <c r="DT1" t="s">
        <v>278</v>
      </c>
    </row>
    <row r="2" spans="1:125" x14ac:dyDescent="0.35">
      <c r="A2" s="19">
        <v>1</v>
      </c>
      <c r="B2" s="19">
        <v>2</v>
      </c>
      <c r="C2" s="19">
        <v>3</v>
      </c>
      <c r="D2" s="19">
        <v>4</v>
      </c>
      <c r="E2" s="19">
        <v>5</v>
      </c>
      <c r="F2" s="19">
        <v>6</v>
      </c>
      <c r="G2" s="19">
        <v>7</v>
      </c>
      <c r="H2" s="19">
        <v>8</v>
      </c>
      <c r="I2" s="19">
        <v>9</v>
      </c>
      <c r="J2" s="19">
        <v>10</v>
      </c>
      <c r="K2" s="19">
        <v>11</v>
      </c>
      <c r="L2" s="19">
        <v>12</v>
      </c>
      <c r="M2" s="19">
        <v>13</v>
      </c>
      <c r="N2" s="19">
        <v>14</v>
      </c>
      <c r="O2" s="19">
        <v>15</v>
      </c>
      <c r="P2" s="19">
        <v>16</v>
      </c>
      <c r="Q2" s="19">
        <v>17</v>
      </c>
      <c r="R2" s="19">
        <v>18</v>
      </c>
      <c r="S2" s="19">
        <v>19</v>
      </c>
      <c r="T2" s="19">
        <v>20</v>
      </c>
      <c r="U2" s="19">
        <v>21</v>
      </c>
      <c r="V2" s="19">
        <v>22</v>
      </c>
      <c r="W2" s="19">
        <v>23</v>
      </c>
      <c r="X2" s="19">
        <v>24</v>
      </c>
      <c r="Y2" s="19">
        <v>25</v>
      </c>
      <c r="Z2" s="19">
        <v>26</v>
      </c>
      <c r="AA2" s="19">
        <v>27</v>
      </c>
      <c r="AB2" s="19">
        <v>28</v>
      </c>
      <c r="AC2" s="19">
        <v>29</v>
      </c>
      <c r="AD2" s="19">
        <v>30</v>
      </c>
      <c r="AE2" s="19">
        <v>31</v>
      </c>
      <c r="AF2" s="19">
        <v>32</v>
      </c>
      <c r="AG2" s="19">
        <v>33</v>
      </c>
      <c r="AH2" s="19">
        <v>34</v>
      </c>
      <c r="AI2" s="19">
        <v>35</v>
      </c>
      <c r="AJ2" s="19">
        <v>36</v>
      </c>
      <c r="AK2" s="19">
        <v>37</v>
      </c>
      <c r="AL2" s="19">
        <v>38</v>
      </c>
      <c r="AM2" s="19">
        <v>39</v>
      </c>
      <c r="AN2" s="19">
        <v>40</v>
      </c>
      <c r="AO2" s="19">
        <v>41</v>
      </c>
      <c r="AP2" s="19">
        <v>42</v>
      </c>
      <c r="AQ2" s="19">
        <v>43</v>
      </c>
      <c r="AR2" s="19">
        <v>44</v>
      </c>
      <c r="AS2" s="19">
        <v>45</v>
      </c>
      <c r="AT2" s="19">
        <v>46</v>
      </c>
      <c r="AU2" s="19">
        <v>47</v>
      </c>
      <c r="AV2" s="19">
        <v>48</v>
      </c>
      <c r="AW2" s="19">
        <v>49</v>
      </c>
      <c r="AX2" s="19">
        <v>50</v>
      </c>
      <c r="AY2" s="19">
        <v>51</v>
      </c>
      <c r="AZ2" s="19">
        <v>52</v>
      </c>
      <c r="BA2" s="19">
        <v>53</v>
      </c>
      <c r="BB2" s="19">
        <v>54</v>
      </c>
      <c r="BC2" s="19">
        <v>55</v>
      </c>
      <c r="BD2" s="19">
        <v>56</v>
      </c>
      <c r="BE2" s="19">
        <v>57</v>
      </c>
      <c r="BF2" s="19">
        <v>58</v>
      </c>
      <c r="BG2" s="19">
        <v>59</v>
      </c>
      <c r="BH2" s="19">
        <v>60</v>
      </c>
      <c r="BI2" s="19">
        <v>61</v>
      </c>
      <c r="BJ2" s="19">
        <v>62</v>
      </c>
      <c r="BK2" s="19">
        <v>63</v>
      </c>
      <c r="BL2" s="19">
        <v>64</v>
      </c>
      <c r="BM2" s="19">
        <v>65</v>
      </c>
      <c r="BN2" s="19">
        <v>66</v>
      </c>
      <c r="BO2" s="19">
        <v>67</v>
      </c>
      <c r="BP2" s="19">
        <v>68</v>
      </c>
      <c r="BQ2" s="19">
        <v>69</v>
      </c>
      <c r="BR2" s="19">
        <v>70</v>
      </c>
      <c r="BS2" s="19">
        <v>71</v>
      </c>
      <c r="BT2" s="19">
        <v>72</v>
      </c>
      <c r="BU2" s="19">
        <v>73</v>
      </c>
      <c r="BV2" s="19">
        <v>74</v>
      </c>
      <c r="BW2" s="19">
        <v>75</v>
      </c>
      <c r="BX2" s="19">
        <v>76</v>
      </c>
      <c r="BY2" s="19">
        <v>77</v>
      </c>
      <c r="BZ2" s="19">
        <v>78</v>
      </c>
      <c r="CA2" s="19">
        <v>79</v>
      </c>
      <c r="CB2" s="19">
        <v>80</v>
      </c>
      <c r="CC2" s="19">
        <v>81</v>
      </c>
      <c r="CD2" s="19">
        <v>82</v>
      </c>
      <c r="CE2" s="19">
        <v>83</v>
      </c>
      <c r="CF2" s="19">
        <v>84</v>
      </c>
      <c r="CG2" s="19">
        <v>85</v>
      </c>
      <c r="CH2" s="19">
        <v>86</v>
      </c>
      <c r="CI2" s="19">
        <v>87</v>
      </c>
      <c r="CJ2" s="19">
        <v>88</v>
      </c>
      <c r="CK2" s="19">
        <v>89</v>
      </c>
      <c r="CL2" s="19">
        <v>90</v>
      </c>
      <c r="CM2" s="19">
        <v>91</v>
      </c>
      <c r="CN2" s="19">
        <v>92</v>
      </c>
      <c r="CO2" s="19">
        <v>93</v>
      </c>
      <c r="CP2" s="19">
        <v>94</v>
      </c>
      <c r="CQ2" s="19">
        <v>95</v>
      </c>
      <c r="CR2" s="19">
        <v>96</v>
      </c>
      <c r="CS2" s="19">
        <v>97</v>
      </c>
      <c r="CT2" s="19">
        <v>98</v>
      </c>
      <c r="CU2" s="19">
        <v>99</v>
      </c>
      <c r="CV2" s="19">
        <v>100</v>
      </c>
      <c r="CW2" s="19">
        <v>101</v>
      </c>
      <c r="CX2" s="19">
        <v>102</v>
      </c>
      <c r="CY2" s="19">
        <v>103</v>
      </c>
      <c r="CZ2" s="19">
        <v>104</v>
      </c>
      <c r="DA2" s="19">
        <v>105</v>
      </c>
      <c r="DB2" s="19">
        <v>106</v>
      </c>
      <c r="DC2" s="19">
        <v>107</v>
      </c>
      <c r="DD2" s="19">
        <v>108</v>
      </c>
      <c r="DE2" s="19">
        <v>109</v>
      </c>
      <c r="DF2" s="19">
        <v>110</v>
      </c>
      <c r="DG2" s="19">
        <v>111</v>
      </c>
      <c r="DH2" s="19">
        <v>112</v>
      </c>
      <c r="DI2" s="19">
        <v>113</v>
      </c>
      <c r="DJ2" s="19">
        <v>114</v>
      </c>
      <c r="DK2" s="19">
        <v>115</v>
      </c>
      <c r="DL2" s="19">
        <v>116</v>
      </c>
      <c r="DM2" s="19">
        <v>117</v>
      </c>
      <c r="DN2" s="19">
        <v>118</v>
      </c>
      <c r="DO2" s="19">
        <v>119</v>
      </c>
      <c r="DP2" s="19">
        <v>120</v>
      </c>
      <c r="DQ2" s="19">
        <v>121</v>
      </c>
      <c r="DR2" s="19">
        <v>122</v>
      </c>
      <c r="DS2" s="19">
        <v>123</v>
      </c>
      <c r="DT2" s="19">
        <v>124</v>
      </c>
      <c r="DU2" s="19"/>
    </row>
    <row r="3" spans="1:125" x14ac:dyDescent="0.35">
      <c r="A3" s="19" t="str">
        <f t="shared" ref="A3:A66" si="0">B3&amp;"--"&amp;D3</f>
        <v>Equity / Assets--32963</v>
      </c>
      <c r="B3" s="19" t="str">
        <f t="shared" ref="B3:B66" si="1">VLOOKUP(C3,labels,2,FALSE)</f>
        <v>Equity / Assets</v>
      </c>
      <c r="C3">
        <v>1</v>
      </c>
      <c r="D3" s="27">
        <v>32963</v>
      </c>
      <c r="E3">
        <v>7.7681066076123804</v>
      </c>
      <c r="F3">
        <v>9.0239011435694501</v>
      </c>
      <c r="G3">
        <v>10.8717078394446</v>
      </c>
      <c r="H3">
        <v>9.5774766476193491</v>
      </c>
      <c r="I3">
        <v>7.3929725043631898</v>
      </c>
      <c r="J3">
        <v>8.4801888500933806</v>
      </c>
      <c r="K3">
        <v>10.222428645756301</v>
      </c>
      <c r="L3">
        <v>9.0346581637981593</v>
      </c>
      <c r="M3">
        <v>6.8992829338236401</v>
      </c>
      <c r="N3">
        <v>8.1919919471410694</v>
      </c>
      <c r="O3">
        <v>10.059337691862</v>
      </c>
      <c r="P3">
        <v>8.8789949084177309</v>
      </c>
      <c r="Q3">
        <v>7.3976392617247804</v>
      </c>
      <c r="R3">
        <v>8.1317941390923902</v>
      </c>
      <c r="S3">
        <v>9.2468328557359794</v>
      </c>
      <c r="T3">
        <v>8.5945044518391107</v>
      </c>
      <c r="U3">
        <v>7.1842001806638196</v>
      </c>
      <c r="V3">
        <v>8.2494554525088706</v>
      </c>
      <c r="W3">
        <v>9.9951950480940503</v>
      </c>
      <c r="X3">
        <v>8.8290727014841597</v>
      </c>
      <c r="Y3">
        <v>7.3639071156984404</v>
      </c>
      <c r="Z3">
        <v>8.8530052172373495</v>
      </c>
      <c r="AA3">
        <v>10.2380754403103</v>
      </c>
      <c r="AB3">
        <v>9.1143036088787603</v>
      </c>
      <c r="AC3">
        <v>7.7877593013617599</v>
      </c>
      <c r="AD3">
        <v>9.1046661027375198</v>
      </c>
      <c r="AE3">
        <v>10.863187376902101</v>
      </c>
      <c r="AF3">
        <v>9.4940447062883404</v>
      </c>
      <c r="AG3">
        <v>7.84360739675218</v>
      </c>
      <c r="AH3">
        <v>8.9965967742987498</v>
      </c>
      <c r="AI3">
        <v>11.197833432669601</v>
      </c>
      <c r="AJ3">
        <v>9.8174143592420897</v>
      </c>
      <c r="AK3">
        <v>7.5563396990749103</v>
      </c>
      <c r="AL3">
        <v>8.2250617515462103</v>
      </c>
      <c r="AM3">
        <v>9.6746223231693307</v>
      </c>
      <c r="AN3">
        <v>8.86112910989619</v>
      </c>
      <c r="AO3">
        <v>7.8105448794713999</v>
      </c>
      <c r="AP3">
        <v>9.1288183549536495</v>
      </c>
      <c r="AQ3">
        <v>11.005121280333199</v>
      </c>
      <c r="AR3">
        <v>9.6823160267498398</v>
      </c>
      <c r="AS3">
        <v>7.2981134478111302</v>
      </c>
      <c r="AT3">
        <v>8.3055689381407394</v>
      </c>
      <c r="AU3">
        <v>9.9494900709717893</v>
      </c>
      <c r="AV3">
        <v>8.7679969142555993</v>
      </c>
      <c r="AW3">
        <v>7.3441983194917997</v>
      </c>
      <c r="AX3">
        <v>8.2195646064838499</v>
      </c>
      <c r="AY3">
        <v>9.6254145610467692</v>
      </c>
      <c r="AZ3">
        <v>8.6785970135585409</v>
      </c>
      <c r="BA3">
        <v>6.9581474974095601</v>
      </c>
      <c r="BB3">
        <v>8.1385179909301595</v>
      </c>
      <c r="BC3">
        <v>9.6477252611081603</v>
      </c>
      <c r="BD3">
        <v>8.4898750416985003</v>
      </c>
      <c r="BE3">
        <v>7.0626273371383004</v>
      </c>
      <c r="BF3">
        <v>7.87953657640813</v>
      </c>
      <c r="BG3">
        <v>9.2873814587529697</v>
      </c>
      <c r="BH3">
        <v>9.2020007567580606</v>
      </c>
      <c r="BI3">
        <v>6.7739242833545203</v>
      </c>
      <c r="BJ3">
        <v>8.0424412643217007</v>
      </c>
      <c r="BK3">
        <v>10.567661086692199</v>
      </c>
      <c r="BL3">
        <v>8.5638035017416492</v>
      </c>
      <c r="BN3" t="s">
        <v>284</v>
      </c>
      <c r="BQ3">
        <v>8.0761742782075796</v>
      </c>
      <c r="BR3">
        <v>9.5161015505196804</v>
      </c>
      <c r="BS3">
        <v>11.4101419731455</v>
      </c>
      <c r="BT3">
        <v>9.9361870247833295</v>
      </c>
      <c r="BU3">
        <v>6.2532942898975099</v>
      </c>
      <c r="BV3">
        <v>7.7395005773174601</v>
      </c>
      <c r="BW3">
        <v>9.6120064156419502</v>
      </c>
      <c r="BX3">
        <v>8.1188348753497301</v>
      </c>
      <c r="BZ3" t="s">
        <v>284</v>
      </c>
      <c r="CC3">
        <v>7.1202690133972002</v>
      </c>
      <c r="CD3">
        <v>8.0133365304468001</v>
      </c>
      <c r="CE3">
        <v>9.2965264859671706</v>
      </c>
      <c r="CF3">
        <v>8.3669196189987307</v>
      </c>
      <c r="CG3">
        <v>5.5571082820917299</v>
      </c>
      <c r="CH3">
        <v>7.5160594469590496</v>
      </c>
      <c r="CI3">
        <v>12.575942540983</v>
      </c>
      <c r="CJ3">
        <v>9.31012037619365</v>
      </c>
      <c r="CK3">
        <v>7.3153745438337499</v>
      </c>
      <c r="CL3">
        <v>7.5830976101401104</v>
      </c>
      <c r="CM3">
        <v>9.2960635978971702</v>
      </c>
      <c r="CN3">
        <v>8.3254779180682998</v>
      </c>
      <c r="CO3">
        <v>7.85057585237496</v>
      </c>
      <c r="CP3">
        <v>8.9887640449438209</v>
      </c>
      <c r="CQ3">
        <v>9.5853935724575194</v>
      </c>
      <c r="CR3">
        <v>8.5380650038579802</v>
      </c>
      <c r="CS3">
        <v>8.1212478361754599</v>
      </c>
      <c r="CT3">
        <v>9.7831279258622299</v>
      </c>
      <c r="CU3">
        <v>11.0044809559373</v>
      </c>
      <c r="CV3">
        <v>9.7596754711607492</v>
      </c>
      <c r="CW3">
        <v>6.5910017564585104</v>
      </c>
      <c r="CX3">
        <v>7.3113676551630196</v>
      </c>
      <c r="CY3">
        <v>9.0100392671851193</v>
      </c>
      <c r="CZ3">
        <v>7.9752055571277998</v>
      </c>
      <c r="DA3">
        <v>8.2263295145735</v>
      </c>
      <c r="DB3">
        <v>9.0239011435694501</v>
      </c>
      <c r="DC3">
        <v>11.136471023505701</v>
      </c>
      <c r="DD3">
        <v>9.9005666441963207</v>
      </c>
      <c r="DF3" t="s">
        <v>284</v>
      </c>
      <c r="DI3">
        <v>5.9244547511238697</v>
      </c>
      <c r="DJ3">
        <v>8.1706112338791499</v>
      </c>
      <c r="DK3">
        <v>9.8135586227384994</v>
      </c>
      <c r="DL3">
        <v>8.6398521503550398</v>
      </c>
      <c r="DM3">
        <v>8.01437247146775</v>
      </c>
      <c r="DN3">
        <v>9.6356295360531092</v>
      </c>
      <c r="DO3">
        <v>9.8870626197438707</v>
      </c>
      <c r="DP3">
        <v>9.0725465704703296</v>
      </c>
      <c r="DQ3">
        <v>7.2043128836125003</v>
      </c>
      <c r="DR3">
        <v>8.51869050094969</v>
      </c>
      <c r="DS3">
        <v>11.166862335441101</v>
      </c>
      <c r="DT3">
        <v>9.1657953782698591</v>
      </c>
    </row>
    <row r="4" spans="1:125" x14ac:dyDescent="0.35">
      <c r="A4" s="19" t="str">
        <f t="shared" si="0"/>
        <v>Total Risk Based Capital Ratio--32963</v>
      </c>
      <c r="B4" s="19" t="str">
        <f t="shared" si="1"/>
        <v>Total Risk Based Capital Ratio</v>
      </c>
      <c r="C4">
        <v>2</v>
      </c>
      <c r="D4" s="27">
        <v>32963</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N4" t="s">
        <v>284</v>
      </c>
      <c r="BQ4">
        <v>0</v>
      </c>
      <c r="BR4">
        <v>0</v>
      </c>
      <c r="BS4">
        <v>0</v>
      </c>
      <c r="BT4">
        <v>0</v>
      </c>
      <c r="BU4">
        <v>0</v>
      </c>
      <c r="BV4">
        <v>0</v>
      </c>
      <c r="BW4">
        <v>0</v>
      </c>
      <c r="BX4">
        <v>0</v>
      </c>
      <c r="BZ4" t="s">
        <v>284</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F4" t="s">
        <v>284</v>
      </c>
      <c r="DI4">
        <v>0</v>
      </c>
      <c r="DJ4">
        <v>0</v>
      </c>
      <c r="DK4">
        <v>0</v>
      </c>
      <c r="DL4">
        <v>0</v>
      </c>
      <c r="DM4">
        <v>0</v>
      </c>
      <c r="DN4">
        <v>0</v>
      </c>
      <c r="DO4">
        <v>0</v>
      </c>
      <c r="DP4">
        <v>0</v>
      </c>
      <c r="DQ4">
        <v>0</v>
      </c>
      <c r="DR4">
        <v>0</v>
      </c>
      <c r="DS4">
        <v>0</v>
      </c>
      <c r="DT4">
        <v>0</v>
      </c>
    </row>
    <row r="5" spans="1:125" x14ac:dyDescent="0.35">
      <c r="A5" s="19" t="str">
        <f t="shared" si="0"/>
        <v>Tier 1 Leverage Ratio--32963</v>
      </c>
      <c r="B5" s="19" t="str">
        <f t="shared" si="1"/>
        <v>Tier 1 Leverage Ratio</v>
      </c>
      <c r="C5">
        <v>3</v>
      </c>
      <c r="D5" s="27">
        <v>32963</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N5" t="s">
        <v>284</v>
      </c>
      <c r="BQ5">
        <v>0</v>
      </c>
      <c r="BR5">
        <v>0</v>
      </c>
      <c r="BS5">
        <v>0</v>
      </c>
      <c r="BT5">
        <v>0</v>
      </c>
      <c r="BU5">
        <v>0</v>
      </c>
      <c r="BV5">
        <v>0</v>
      </c>
      <c r="BW5">
        <v>0</v>
      </c>
      <c r="BX5">
        <v>0</v>
      </c>
      <c r="BZ5" t="s">
        <v>284</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F5" t="s">
        <v>284</v>
      </c>
      <c r="DI5">
        <v>0</v>
      </c>
      <c r="DJ5">
        <v>0</v>
      </c>
      <c r="DK5">
        <v>0</v>
      </c>
      <c r="DL5">
        <v>0</v>
      </c>
      <c r="DM5">
        <v>0</v>
      </c>
      <c r="DN5">
        <v>0</v>
      </c>
      <c r="DO5">
        <v>0</v>
      </c>
      <c r="DP5">
        <v>0</v>
      </c>
      <c r="DQ5">
        <v>0</v>
      </c>
      <c r="DR5">
        <v>0</v>
      </c>
      <c r="DS5">
        <v>0</v>
      </c>
      <c r="DT5">
        <v>0</v>
      </c>
    </row>
    <row r="6" spans="1:125" x14ac:dyDescent="0.35">
      <c r="A6" s="19" t="str">
        <f t="shared" si="0"/>
        <v>ALLL / Nonaccrual Loans--32963</v>
      </c>
      <c r="B6" s="19" t="str">
        <f t="shared" si="1"/>
        <v>ALLL / Nonaccrual Loans</v>
      </c>
      <c r="C6">
        <v>4</v>
      </c>
      <c r="D6" s="27">
        <v>32963</v>
      </c>
      <c r="E6">
        <v>62.275487983597401</v>
      </c>
      <c r="F6">
        <v>105.669748127126</v>
      </c>
      <c r="G6">
        <v>341.77023265062599</v>
      </c>
      <c r="H6">
        <v>828.789413104147</v>
      </c>
      <c r="I6">
        <v>78.858987791545204</v>
      </c>
      <c r="J6">
        <v>141.32525083612001</v>
      </c>
      <c r="K6">
        <v>337.70443925233599</v>
      </c>
      <c r="L6">
        <v>417.74786529380799</v>
      </c>
      <c r="M6">
        <v>77.627118644067806</v>
      </c>
      <c r="N6">
        <v>151.527290936405</v>
      </c>
      <c r="O6">
        <v>370.22471910112398</v>
      </c>
      <c r="P6">
        <v>439.14715238403801</v>
      </c>
      <c r="Q6">
        <v>141.12311092101501</v>
      </c>
      <c r="R6">
        <v>235.06493506493501</v>
      </c>
      <c r="S6">
        <v>354.095744680851</v>
      </c>
      <c r="T6">
        <v>395.37028937861101</v>
      </c>
      <c r="U6">
        <v>84.600448095593705</v>
      </c>
      <c r="V6">
        <v>151.50720107178699</v>
      </c>
      <c r="W6">
        <v>394.437799043062</v>
      </c>
      <c r="X6">
        <v>450.54008962123902</v>
      </c>
      <c r="Y6">
        <v>64.195736434108497</v>
      </c>
      <c r="Z6">
        <v>107.038209095171</v>
      </c>
      <c r="AA6">
        <v>260.84204733076501</v>
      </c>
      <c r="AB6">
        <v>405.29124085830802</v>
      </c>
      <c r="AC6">
        <v>84.857142857142804</v>
      </c>
      <c r="AD6">
        <v>140.76433121019099</v>
      </c>
      <c r="AE6">
        <v>327.24699221514499</v>
      </c>
      <c r="AF6">
        <v>596.33660477450906</v>
      </c>
      <c r="AG6">
        <v>92.3080844698801</v>
      </c>
      <c r="AH6">
        <v>167.66055045871599</v>
      </c>
      <c r="AI6">
        <v>383.252427184466</v>
      </c>
      <c r="AJ6">
        <v>824.137974736513</v>
      </c>
      <c r="AK6">
        <v>57.692307692307701</v>
      </c>
      <c r="AL6">
        <v>97.1111111111111</v>
      </c>
      <c r="AM6">
        <v>171.76470588235301</v>
      </c>
      <c r="AN6">
        <v>197.088206921281</v>
      </c>
      <c r="AO6">
        <v>82.315112540192899</v>
      </c>
      <c r="AP6">
        <v>150.41551246537401</v>
      </c>
      <c r="AQ6">
        <v>377.777777777778</v>
      </c>
      <c r="AR6">
        <v>456.600171738661</v>
      </c>
      <c r="AS6">
        <v>79.787234042553195</v>
      </c>
      <c r="AT6">
        <v>140.718562874252</v>
      </c>
      <c r="AU6">
        <v>361.72839506172801</v>
      </c>
      <c r="AV6">
        <v>463.03852361446002</v>
      </c>
      <c r="AW6">
        <v>74.753937007874001</v>
      </c>
      <c r="AX6">
        <v>136.79991883116901</v>
      </c>
      <c r="AY6">
        <v>283.46774193548401</v>
      </c>
      <c r="AZ6">
        <v>332.95177516213801</v>
      </c>
      <c r="BA6">
        <v>67.161123182349996</v>
      </c>
      <c r="BB6">
        <v>116.883116883117</v>
      </c>
      <c r="BC6">
        <v>288.56802578114099</v>
      </c>
      <c r="BD6">
        <v>432.77051548513202</v>
      </c>
      <c r="BE6">
        <v>81.536544850498302</v>
      </c>
      <c r="BF6">
        <v>147.21953857624399</v>
      </c>
      <c r="BG6">
        <v>663.00505050505103</v>
      </c>
      <c r="BH6">
        <v>672.57970425606698</v>
      </c>
      <c r="BI6">
        <v>52.665245202558602</v>
      </c>
      <c r="BJ6">
        <v>74.178403755868501</v>
      </c>
      <c r="BK6">
        <v>104.068241469816</v>
      </c>
      <c r="BL6">
        <v>120.44280228980099</v>
      </c>
      <c r="BN6" t="s">
        <v>284</v>
      </c>
      <c r="BQ6">
        <v>77.926497277677001</v>
      </c>
      <c r="BR6">
        <v>94.316399442314406</v>
      </c>
      <c r="BS6">
        <v>155.64716406750699</v>
      </c>
      <c r="BT6">
        <v>308.28777407784798</v>
      </c>
      <c r="BU6">
        <v>78.961876832844595</v>
      </c>
      <c r="BV6">
        <v>162.068965517241</v>
      </c>
      <c r="BW6">
        <v>571.52098282235295</v>
      </c>
      <c r="BX6">
        <v>406.742992136444</v>
      </c>
      <c r="BZ6" t="s">
        <v>284</v>
      </c>
      <c r="CC6">
        <v>81.699346405228795</v>
      </c>
      <c r="CD6">
        <v>118.923611111111</v>
      </c>
      <c r="CE6">
        <v>308.33333333333297</v>
      </c>
      <c r="CF6">
        <v>384.95346200463899</v>
      </c>
      <c r="CG6">
        <v>83.890578660999907</v>
      </c>
      <c r="CH6">
        <v>144.140503708815</v>
      </c>
      <c r="CI6">
        <v>625.43018741312403</v>
      </c>
      <c r="CJ6">
        <v>627.93452539358395</v>
      </c>
      <c r="CK6">
        <v>85.5421686746988</v>
      </c>
      <c r="CL6">
        <v>156.07940446650099</v>
      </c>
      <c r="CM6">
        <v>283.33333333333297</v>
      </c>
      <c r="CN6">
        <v>358.614765480561</v>
      </c>
      <c r="CO6">
        <v>182.426084553744</v>
      </c>
      <c r="CP6">
        <v>475.10743108688803</v>
      </c>
      <c r="CQ6">
        <v>1390.51724137931</v>
      </c>
      <c r="CR6">
        <v>1040.2720910476801</v>
      </c>
      <c r="CS6">
        <v>93.129770992366403</v>
      </c>
      <c r="CT6">
        <v>203.63013698630101</v>
      </c>
      <c r="CU6">
        <v>891.42857142857099</v>
      </c>
      <c r="CV6">
        <v>1862.9424577862101</v>
      </c>
      <c r="CW6">
        <v>98.867595818815303</v>
      </c>
      <c r="CX6">
        <v>140.714196372733</v>
      </c>
      <c r="CY6">
        <v>265.78610702814501</v>
      </c>
      <c r="CZ6">
        <v>968.46207528764796</v>
      </c>
      <c r="DA6">
        <v>130.893847705497</v>
      </c>
      <c r="DB6">
        <v>215.04034291477601</v>
      </c>
      <c r="DC6">
        <v>299.18683812405402</v>
      </c>
      <c r="DD6">
        <v>215.04034291477601</v>
      </c>
      <c r="DF6" t="s">
        <v>284</v>
      </c>
      <c r="DI6">
        <v>92.152224160093695</v>
      </c>
      <c r="DJ6">
        <v>194.493608652901</v>
      </c>
      <c r="DK6">
        <v>276.66666666666703</v>
      </c>
      <c r="DL6">
        <v>343.20760319297602</v>
      </c>
      <c r="DM6">
        <v>73.854447439353095</v>
      </c>
      <c r="DN6">
        <v>105.604719764012</v>
      </c>
      <c r="DO6">
        <v>177.777777777778</v>
      </c>
      <c r="DP6">
        <v>207.756002281203</v>
      </c>
      <c r="DQ6">
        <v>79.544513457556903</v>
      </c>
      <c r="DR6">
        <v>122.45814823181</v>
      </c>
      <c r="DS6">
        <v>160.202520821164</v>
      </c>
      <c r="DT6">
        <v>225.205124506282</v>
      </c>
    </row>
    <row r="7" spans="1:125" x14ac:dyDescent="0.35">
      <c r="A7" s="19" t="str">
        <f t="shared" si="0"/>
        <v>[NCL + OREO] / [Total Loans + OREO]--32963</v>
      </c>
      <c r="B7" s="19" t="str">
        <f t="shared" si="1"/>
        <v>[NCL + OREO] / [Total Loans + OREO]</v>
      </c>
      <c r="C7">
        <v>5</v>
      </c>
      <c r="D7" s="27">
        <v>32963</v>
      </c>
      <c r="E7">
        <v>1.1794245779758901</v>
      </c>
      <c r="F7">
        <v>2.8977179445082899</v>
      </c>
      <c r="G7">
        <v>4.7764361335089003</v>
      </c>
      <c r="H7">
        <v>3.6183661000218601</v>
      </c>
      <c r="I7">
        <v>1.08656752847476</v>
      </c>
      <c r="J7">
        <v>2.36780533458119</v>
      </c>
      <c r="K7">
        <v>4.2527591438716801</v>
      </c>
      <c r="L7">
        <v>2.9785860112795102</v>
      </c>
      <c r="M7">
        <v>0.82578759768868004</v>
      </c>
      <c r="N7">
        <v>2.0371671243374401</v>
      </c>
      <c r="O7">
        <v>4.2766455061810902</v>
      </c>
      <c r="P7">
        <v>3.18979083720594</v>
      </c>
      <c r="Q7">
        <v>1.15477604007891</v>
      </c>
      <c r="R7">
        <v>1.7771085671136</v>
      </c>
      <c r="S7">
        <v>2.7734070937064699</v>
      </c>
      <c r="T7">
        <v>2.1232599417161699</v>
      </c>
      <c r="U7">
        <v>0.91439859056269601</v>
      </c>
      <c r="V7">
        <v>2.0765227966248299</v>
      </c>
      <c r="W7">
        <v>3.7097701392512299</v>
      </c>
      <c r="X7">
        <v>2.6851766593078401</v>
      </c>
      <c r="Y7">
        <v>1.5564631857821001</v>
      </c>
      <c r="Z7">
        <v>3.6734886352918998</v>
      </c>
      <c r="AA7">
        <v>5.6758775205377203</v>
      </c>
      <c r="AB7">
        <v>4.0638886863427999</v>
      </c>
      <c r="AC7">
        <v>1.3349921807321301</v>
      </c>
      <c r="AD7">
        <v>3.5640957789133401</v>
      </c>
      <c r="AE7">
        <v>5.9860519898689004</v>
      </c>
      <c r="AF7">
        <v>4.2404707270000896</v>
      </c>
      <c r="AG7">
        <v>0.695771558516874</v>
      </c>
      <c r="AH7">
        <v>2.1095765794202199</v>
      </c>
      <c r="AI7">
        <v>3.8907723337023401</v>
      </c>
      <c r="AJ7">
        <v>2.4901523426502199</v>
      </c>
      <c r="AK7">
        <v>1.3328890770209201</v>
      </c>
      <c r="AL7">
        <v>2.153832164452</v>
      </c>
      <c r="AM7">
        <v>3.7011740952439198</v>
      </c>
      <c r="AN7">
        <v>2.6404051624231899</v>
      </c>
      <c r="AO7">
        <v>1.17905215210604</v>
      </c>
      <c r="AP7">
        <v>2.6909972166234799</v>
      </c>
      <c r="AQ7">
        <v>4.8329617620425198</v>
      </c>
      <c r="AR7">
        <v>3.38687403386258</v>
      </c>
      <c r="AS7">
        <v>1.0928074959915</v>
      </c>
      <c r="AT7">
        <v>2.20663378912869</v>
      </c>
      <c r="AU7">
        <v>3.8923536036332398</v>
      </c>
      <c r="AV7">
        <v>2.74494331127522</v>
      </c>
      <c r="AW7">
        <v>1.0469023749008</v>
      </c>
      <c r="AX7">
        <v>1.9962896440121101</v>
      </c>
      <c r="AY7">
        <v>3.7103376666934902</v>
      </c>
      <c r="AZ7">
        <v>2.5731444406964501</v>
      </c>
      <c r="BA7">
        <v>1.25794701237585</v>
      </c>
      <c r="BB7">
        <v>2.4284943335132199</v>
      </c>
      <c r="BC7">
        <v>4.19908187745503</v>
      </c>
      <c r="BD7">
        <v>3.0398314053970998</v>
      </c>
      <c r="BE7">
        <v>0.62012392045097398</v>
      </c>
      <c r="BF7">
        <v>1.4950334412295101</v>
      </c>
      <c r="BG7">
        <v>2.8789373237836702</v>
      </c>
      <c r="BH7">
        <v>2.1255597570042601</v>
      </c>
      <c r="BI7">
        <v>3.9587725462637602</v>
      </c>
      <c r="BJ7">
        <v>5.7723941976970199</v>
      </c>
      <c r="BK7">
        <v>6.8762723365754397</v>
      </c>
      <c r="BL7">
        <v>5.5540236795324196</v>
      </c>
      <c r="BN7" t="s">
        <v>284</v>
      </c>
      <c r="BQ7">
        <v>1.0476920202320701</v>
      </c>
      <c r="BR7">
        <v>1.99550309162451</v>
      </c>
      <c r="BS7">
        <v>3.3165689181615399</v>
      </c>
      <c r="BT7">
        <v>2.3064664823290202</v>
      </c>
      <c r="BU7">
        <v>1.0473946059177801</v>
      </c>
      <c r="BV7">
        <v>2.74830938292477</v>
      </c>
      <c r="BW7">
        <v>4.5211090107120304</v>
      </c>
      <c r="BX7">
        <v>2.8140314784377298</v>
      </c>
      <c r="BZ7" t="s">
        <v>284</v>
      </c>
      <c r="CC7">
        <v>0.99819592477743402</v>
      </c>
      <c r="CD7">
        <v>1.90878038979305</v>
      </c>
      <c r="CE7">
        <v>2.9641702306602502</v>
      </c>
      <c r="CF7">
        <v>2.15269930384467</v>
      </c>
      <c r="CG7">
        <v>0.497163801838782</v>
      </c>
      <c r="CH7">
        <v>1.00406954831327</v>
      </c>
      <c r="CI7">
        <v>1.9302053768403</v>
      </c>
      <c r="CJ7">
        <v>1.12807844862602</v>
      </c>
      <c r="CK7">
        <v>0.90676128523556099</v>
      </c>
      <c r="CL7">
        <v>2.1464580237200201</v>
      </c>
      <c r="CM7">
        <v>3.4919548099965798</v>
      </c>
      <c r="CN7">
        <v>2.6187581323287499</v>
      </c>
      <c r="CO7">
        <v>0.83483510215654699</v>
      </c>
      <c r="CP7">
        <v>1.6470375885564701</v>
      </c>
      <c r="CQ7">
        <v>2.0133033738025801</v>
      </c>
      <c r="CR7">
        <v>2.2142764194909699</v>
      </c>
      <c r="CS7">
        <v>1.0291382517048999</v>
      </c>
      <c r="CT7">
        <v>1.4887476541185001</v>
      </c>
      <c r="CU7">
        <v>3.7231030577576401</v>
      </c>
      <c r="CV7">
        <v>2.75930350906533</v>
      </c>
      <c r="CW7">
        <v>1.2697140518665999</v>
      </c>
      <c r="CX7">
        <v>2.2067781595977198</v>
      </c>
      <c r="CY7">
        <v>3.6124549134852399</v>
      </c>
      <c r="CZ7">
        <v>2.9583862185085201</v>
      </c>
      <c r="DA7">
        <v>2.7730306137461902</v>
      </c>
      <c r="DB7">
        <v>2.8977179445082899</v>
      </c>
      <c r="DC7">
        <v>3.2894738589855401</v>
      </c>
      <c r="DD7">
        <v>3.0757636669850599</v>
      </c>
      <c r="DF7" t="s">
        <v>284</v>
      </c>
      <c r="DI7">
        <v>1.15090064784714</v>
      </c>
      <c r="DJ7">
        <v>1.64993771987428</v>
      </c>
      <c r="DK7">
        <v>2.3804486314943198</v>
      </c>
      <c r="DL7">
        <v>1.9204606280797101</v>
      </c>
      <c r="DM7">
        <v>1.76604861639502</v>
      </c>
      <c r="DN7">
        <v>2.5260183334481998</v>
      </c>
      <c r="DO7">
        <v>3.2547864506627402</v>
      </c>
      <c r="DP7">
        <v>2.9619599786479802</v>
      </c>
      <c r="DQ7">
        <v>1.1591378497470499</v>
      </c>
      <c r="DR7">
        <v>1.5373822627106599</v>
      </c>
      <c r="DS7">
        <v>2.4546510986631001</v>
      </c>
      <c r="DT7">
        <v>1.8656229119582399</v>
      </c>
    </row>
    <row r="8" spans="1:125" x14ac:dyDescent="0.35">
      <c r="A8" s="19" t="str">
        <f t="shared" si="0"/>
        <v>[Noncurrent + Delinquent Loans] / [Capital + ALLL]--32963</v>
      </c>
      <c r="B8" s="19" t="str">
        <f t="shared" si="1"/>
        <v>[Noncurrent + Delinquent Loans] / [Capital + ALLL]</v>
      </c>
      <c r="C8">
        <v>6</v>
      </c>
      <c r="D8" s="27">
        <v>32963</v>
      </c>
      <c r="E8">
        <v>11.3681374481574</v>
      </c>
      <c r="F8">
        <v>21.244813278008301</v>
      </c>
      <c r="G8">
        <v>35.3790990372298</v>
      </c>
      <c r="H8">
        <v>27.4063454188456</v>
      </c>
      <c r="I8">
        <v>10.111594760584</v>
      </c>
      <c r="J8">
        <v>19.915524033961798</v>
      </c>
      <c r="K8">
        <v>33.702387355568902</v>
      </c>
      <c r="L8">
        <v>24.903651167791001</v>
      </c>
      <c r="M8">
        <v>9.4619961947042999</v>
      </c>
      <c r="N8">
        <v>19.840764564607301</v>
      </c>
      <c r="O8">
        <v>35.441015892528803</v>
      </c>
      <c r="P8">
        <v>26.514917253186901</v>
      </c>
      <c r="Q8">
        <v>13.509014715543699</v>
      </c>
      <c r="R8">
        <v>18.079679342934298</v>
      </c>
      <c r="S8">
        <v>34.041372518900502</v>
      </c>
      <c r="T8">
        <v>26.092172772313301</v>
      </c>
      <c r="U8">
        <v>9.9561008303235692</v>
      </c>
      <c r="V8">
        <v>19.348851625023698</v>
      </c>
      <c r="W8">
        <v>32.1468601516303</v>
      </c>
      <c r="X8">
        <v>24.542980303612701</v>
      </c>
      <c r="Y8">
        <v>12.571666415744099</v>
      </c>
      <c r="Z8">
        <v>25.2393301486124</v>
      </c>
      <c r="AA8">
        <v>41.004446751206402</v>
      </c>
      <c r="AB8">
        <v>29.531479946933999</v>
      </c>
      <c r="AC8">
        <v>9.3843402748571698</v>
      </c>
      <c r="AD8">
        <v>21.9375991328365</v>
      </c>
      <c r="AE8">
        <v>37.940976750219498</v>
      </c>
      <c r="AF8">
        <v>27.180354190940498</v>
      </c>
      <c r="AG8">
        <v>7.1527229676400896</v>
      </c>
      <c r="AH8">
        <v>14.001270054092601</v>
      </c>
      <c r="AI8">
        <v>25.330376620195299</v>
      </c>
      <c r="AJ8">
        <v>17.966483025247602</v>
      </c>
      <c r="AK8">
        <v>14.481039845389599</v>
      </c>
      <c r="AL8">
        <v>21.8673853272747</v>
      </c>
      <c r="AM8">
        <v>37.462529378677203</v>
      </c>
      <c r="AN8">
        <v>26.1851896512811</v>
      </c>
      <c r="AO8">
        <v>8.0790493646861794</v>
      </c>
      <c r="AP8">
        <v>17.2002106509795</v>
      </c>
      <c r="AQ8">
        <v>31.546036754564</v>
      </c>
      <c r="AR8">
        <v>22.896571301978401</v>
      </c>
      <c r="AS8">
        <v>10.985922866584399</v>
      </c>
      <c r="AT8">
        <v>21.444909219723598</v>
      </c>
      <c r="AU8">
        <v>34.476462547590799</v>
      </c>
      <c r="AV8">
        <v>26.220463577997901</v>
      </c>
      <c r="AW8">
        <v>12.567744718771101</v>
      </c>
      <c r="AX8">
        <v>20.074616735528402</v>
      </c>
      <c r="AY8">
        <v>35.278185695096298</v>
      </c>
      <c r="AZ8">
        <v>25.9487441326112</v>
      </c>
      <c r="BA8">
        <v>13.1451671118169</v>
      </c>
      <c r="BB8">
        <v>23.585548738922999</v>
      </c>
      <c r="BC8">
        <v>38.400145111554501</v>
      </c>
      <c r="BD8">
        <v>28.334207420383901</v>
      </c>
      <c r="BE8">
        <v>10.588684937687701</v>
      </c>
      <c r="BF8">
        <v>20.969792625717901</v>
      </c>
      <c r="BG8">
        <v>31.6512351817052</v>
      </c>
      <c r="BH8">
        <v>25.948675396833099</v>
      </c>
      <c r="BI8">
        <v>21.244813278008301</v>
      </c>
      <c r="BJ8">
        <v>35.7813362782993</v>
      </c>
      <c r="BK8">
        <v>39.1426811020157</v>
      </c>
      <c r="BL8">
        <v>35.025312738255401</v>
      </c>
      <c r="BN8" t="s">
        <v>284</v>
      </c>
      <c r="BQ8">
        <v>11.4098712073658</v>
      </c>
      <c r="BR8">
        <v>14.7995283018868</v>
      </c>
      <c r="BS8">
        <v>26.655145553544401</v>
      </c>
      <c r="BT8">
        <v>18.488587360240999</v>
      </c>
      <c r="BU8">
        <v>13.1451671118169</v>
      </c>
      <c r="BV8">
        <v>24.3624161073826</v>
      </c>
      <c r="BW8">
        <v>38.400145111554501</v>
      </c>
      <c r="BX8">
        <v>35.689015226432403</v>
      </c>
      <c r="BZ8" t="s">
        <v>284</v>
      </c>
      <c r="CC8">
        <v>12.429128479730901</v>
      </c>
      <c r="CD8">
        <v>21.0196779964222</v>
      </c>
      <c r="CE8">
        <v>31.6512351817052</v>
      </c>
      <c r="CF8">
        <v>25.700227865235799</v>
      </c>
      <c r="CG8">
        <v>5.19204155234595</v>
      </c>
      <c r="CH8">
        <v>13.1076593585263</v>
      </c>
      <c r="CI8">
        <v>20.143334338595199</v>
      </c>
      <c r="CJ8">
        <v>14.7003136065708</v>
      </c>
      <c r="CK8">
        <v>17.084282460136698</v>
      </c>
      <c r="CL8">
        <v>21.012946365059001</v>
      </c>
      <c r="CM8">
        <v>45.106973058637102</v>
      </c>
      <c r="CN8">
        <v>31.053385567457401</v>
      </c>
      <c r="CO8">
        <v>4.2981809425320296</v>
      </c>
      <c r="CP8">
        <v>9.4613850099743502</v>
      </c>
      <c r="CQ8">
        <v>18.036642166124999</v>
      </c>
      <c r="CR8">
        <v>10.923520433512101</v>
      </c>
      <c r="CS8">
        <v>13.935935198821801</v>
      </c>
      <c r="CT8">
        <v>27.1365993205793</v>
      </c>
      <c r="CU8">
        <v>50.739827373612798</v>
      </c>
      <c r="CV8">
        <v>33.898922851609797</v>
      </c>
      <c r="CW8">
        <v>22.969409519503799</v>
      </c>
      <c r="CX8">
        <v>30.771520473014899</v>
      </c>
      <c r="CY8">
        <v>37.849961673695603</v>
      </c>
      <c r="CZ8">
        <v>33.2679768852188</v>
      </c>
      <c r="DA8">
        <v>13.9247870091201</v>
      </c>
      <c r="DB8">
        <v>15.037593984962401</v>
      </c>
      <c r="DC8">
        <v>21.593114651146099</v>
      </c>
      <c r="DD8">
        <v>18.666069778523401</v>
      </c>
      <c r="DF8" t="s">
        <v>284</v>
      </c>
      <c r="DI8">
        <v>18.434204428069101</v>
      </c>
      <c r="DJ8">
        <v>23.639381787640801</v>
      </c>
      <c r="DK8">
        <v>45.236892960553902</v>
      </c>
      <c r="DL8">
        <v>39.557898156352202</v>
      </c>
      <c r="DM8">
        <v>19.908759124087599</v>
      </c>
      <c r="DN8">
        <v>23.930340789671199</v>
      </c>
      <c r="DO8">
        <v>28.732545649838901</v>
      </c>
      <c r="DP8">
        <v>28.439918350035398</v>
      </c>
      <c r="DQ8">
        <v>12.2389838924858</v>
      </c>
      <c r="DR8">
        <v>15.915773088756</v>
      </c>
      <c r="DS8">
        <v>20.6899228621701</v>
      </c>
      <c r="DT8">
        <v>18.538264986396101</v>
      </c>
    </row>
    <row r="9" spans="1:125" x14ac:dyDescent="0.35">
      <c r="A9" s="19" t="str">
        <f t="shared" si="0"/>
        <v xml:space="preserve">  Ag [NCL+DQ] / [Capital + ALLL]--32963</v>
      </c>
      <c r="B9" s="19" t="str">
        <f t="shared" si="1"/>
        <v xml:space="preserve">  Ag [NCL+DQ] / [Capital + ALLL]</v>
      </c>
      <c r="C9">
        <v>7</v>
      </c>
      <c r="D9" s="27">
        <v>32963</v>
      </c>
      <c r="E9">
        <v>0</v>
      </c>
      <c r="F9">
        <v>0.65582040610417403</v>
      </c>
      <c r="G9">
        <v>5.7163013108327903</v>
      </c>
      <c r="H9">
        <v>6.4509355233515402</v>
      </c>
      <c r="I9">
        <v>0</v>
      </c>
      <c r="J9">
        <v>0.64659463278336704</v>
      </c>
      <c r="K9">
        <v>6.1983591209041897</v>
      </c>
      <c r="L9">
        <v>4.8331723798810904</v>
      </c>
      <c r="M9">
        <v>0</v>
      </c>
      <c r="N9">
        <v>0</v>
      </c>
      <c r="O9">
        <v>0.51660645766027202</v>
      </c>
      <c r="P9">
        <v>1.62764817430028</v>
      </c>
      <c r="Q9">
        <v>0</v>
      </c>
      <c r="R9">
        <v>0</v>
      </c>
      <c r="S9">
        <v>0</v>
      </c>
      <c r="T9">
        <v>6.2381274348820001E-2</v>
      </c>
      <c r="U9">
        <v>0</v>
      </c>
      <c r="V9">
        <v>4.33652649117462E-2</v>
      </c>
      <c r="W9">
        <v>4.3029721993337802</v>
      </c>
      <c r="X9">
        <v>3.6718484346142901</v>
      </c>
      <c r="Y9">
        <v>0</v>
      </c>
      <c r="Z9">
        <v>1.95083886071011E-2</v>
      </c>
      <c r="AA9">
        <v>6.1071539279115097</v>
      </c>
      <c r="AB9">
        <v>5.3148199048298803</v>
      </c>
      <c r="AC9">
        <v>1.4992581121417501</v>
      </c>
      <c r="AD9">
        <v>6.4003451809988796</v>
      </c>
      <c r="AE9">
        <v>18.959842001316701</v>
      </c>
      <c r="AF9">
        <v>12.5479079835407</v>
      </c>
      <c r="AG9">
        <v>0.43869825559966402</v>
      </c>
      <c r="AH9">
        <v>3.1434381209686801</v>
      </c>
      <c r="AI9">
        <v>8.4655227838654703</v>
      </c>
      <c r="AJ9">
        <v>5.9384347451737796</v>
      </c>
      <c r="AK9">
        <v>0</v>
      </c>
      <c r="AL9">
        <v>0</v>
      </c>
      <c r="AM9">
        <v>3.2741554452203401</v>
      </c>
      <c r="AN9">
        <v>2.2250390432299398</v>
      </c>
      <c r="AO9">
        <v>0.59432205617121403</v>
      </c>
      <c r="AP9">
        <v>4.8656916092956104</v>
      </c>
      <c r="AQ9">
        <v>12.719370040750899</v>
      </c>
      <c r="AR9">
        <v>8.8904652678032399</v>
      </c>
      <c r="AS9">
        <v>0</v>
      </c>
      <c r="AT9">
        <v>0.51263522095213099</v>
      </c>
      <c r="AU9">
        <v>5.7959507614226196</v>
      </c>
      <c r="AV9">
        <v>4.2515933770026697</v>
      </c>
      <c r="AW9">
        <v>0</v>
      </c>
      <c r="AX9">
        <v>0</v>
      </c>
      <c r="AY9">
        <v>0.93857450335860904</v>
      </c>
      <c r="AZ9">
        <v>1.47822993320694</v>
      </c>
      <c r="BA9">
        <v>0</v>
      </c>
      <c r="BB9">
        <v>0</v>
      </c>
      <c r="BC9">
        <v>1.1134307585247001</v>
      </c>
      <c r="BD9">
        <v>1.8734157636569</v>
      </c>
      <c r="BE9">
        <v>0</v>
      </c>
      <c r="BF9">
        <v>0</v>
      </c>
      <c r="BG9">
        <v>1.2154466525527099</v>
      </c>
      <c r="BH9">
        <v>1.2917101927903201</v>
      </c>
      <c r="BI9">
        <v>0</v>
      </c>
      <c r="BJ9">
        <v>0</v>
      </c>
      <c r="BK9">
        <v>1.9979628613962199</v>
      </c>
      <c r="BL9">
        <v>1.3361737147597601</v>
      </c>
      <c r="BN9" t="s">
        <v>284</v>
      </c>
      <c r="BQ9">
        <v>0</v>
      </c>
      <c r="BR9">
        <v>0.321225599209291</v>
      </c>
      <c r="BS9">
        <v>1.83609190873759</v>
      </c>
      <c r="BT9">
        <v>1.22174756372803</v>
      </c>
      <c r="BU9">
        <v>0</v>
      </c>
      <c r="BV9">
        <v>0</v>
      </c>
      <c r="BW9">
        <v>0</v>
      </c>
      <c r="BX9">
        <v>0</v>
      </c>
      <c r="BZ9" t="s">
        <v>284</v>
      </c>
      <c r="CC9">
        <v>0</v>
      </c>
      <c r="CD9">
        <v>0</v>
      </c>
      <c r="CE9">
        <v>0</v>
      </c>
      <c r="CF9">
        <v>0.395642454486268</v>
      </c>
      <c r="CG9">
        <v>0</v>
      </c>
      <c r="CH9">
        <v>2.0737422753100199E-2</v>
      </c>
      <c r="CI9">
        <v>0.49183808457475497</v>
      </c>
      <c r="CJ9">
        <v>0.22738084560004301</v>
      </c>
      <c r="CK9">
        <v>0</v>
      </c>
      <c r="CL9">
        <v>0</v>
      </c>
      <c r="CM9">
        <v>3.8638454461821499</v>
      </c>
      <c r="CN9">
        <v>3.4699942925274501</v>
      </c>
      <c r="CO9">
        <v>0</v>
      </c>
      <c r="CP9">
        <v>0</v>
      </c>
      <c r="CQ9">
        <v>0.26236881559220399</v>
      </c>
      <c r="CR9">
        <v>2.34868116650508</v>
      </c>
      <c r="CS9">
        <v>2.1672314603199601</v>
      </c>
      <c r="CT9">
        <v>10.826032540675801</v>
      </c>
      <c r="CU9">
        <v>16.892725030826099</v>
      </c>
      <c r="CV9">
        <v>14.1465256934791</v>
      </c>
      <c r="CW9">
        <v>0</v>
      </c>
      <c r="CX9">
        <v>6.9740260089805002</v>
      </c>
      <c r="CY9">
        <v>21.867189590550201</v>
      </c>
      <c r="CZ9">
        <v>11.7178241675299</v>
      </c>
      <c r="DA9">
        <v>0</v>
      </c>
      <c r="DB9">
        <v>0</v>
      </c>
      <c r="DC9">
        <v>7.4530075187969897</v>
      </c>
      <c r="DD9">
        <v>4.9686716791979899</v>
      </c>
      <c r="DF9" t="s">
        <v>284</v>
      </c>
      <c r="DI9">
        <v>0.16395510152604401</v>
      </c>
      <c r="DJ9">
        <v>1.3186887912345799</v>
      </c>
      <c r="DK9">
        <v>1.9835221921420301</v>
      </c>
      <c r="DL9">
        <v>2.5385042391645198</v>
      </c>
      <c r="DM9">
        <v>0</v>
      </c>
      <c r="DN9">
        <v>0</v>
      </c>
      <c r="DO9">
        <v>0</v>
      </c>
      <c r="DP9">
        <v>1.03504037123251</v>
      </c>
      <c r="DQ9">
        <v>0</v>
      </c>
      <c r="DR9">
        <v>1.2388633203368</v>
      </c>
      <c r="DS9">
        <v>2.8832159911842199</v>
      </c>
      <c r="DT9">
        <v>2.02474403150894</v>
      </c>
    </row>
    <row r="10" spans="1:125" x14ac:dyDescent="0.35">
      <c r="A10" s="19" t="str">
        <f t="shared" si="0"/>
        <v xml:space="preserve">  CLD [NCL+DQ] / [Capital + ALLL]--32963</v>
      </c>
      <c r="B10" s="19" t="str">
        <f t="shared" si="1"/>
        <v xml:space="preserve">  CLD [NCL+DQ] / [Capital + ALLL]</v>
      </c>
      <c r="C10">
        <v>8</v>
      </c>
      <c r="D10" s="27">
        <v>32963</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N10" t="s">
        <v>284</v>
      </c>
      <c r="BQ10">
        <v>0</v>
      </c>
      <c r="BR10">
        <v>0</v>
      </c>
      <c r="BS10">
        <v>0</v>
      </c>
      <c r="BT10">
        <v>0</v>
      </c>
      <c r="BU10">
        <v>0</v>
      </c>
      <c r="BV10">
        <v>0</v>
      </c>
      <c r="BW10">
        <v>0</v>
      </c>
      <c r="BX10">
        <v>0</v>
      </c>
      <c r="BZ10" t="s">
        <v>284</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F10" t="s">
        <v>284</v>
      </c>
      <c r="DI10">
        <v>0</v>
      </c>
      <c r="DJ10">
        <v>0</v>
      </c>
      <c r="DK10">
        <v>0</v>
      </c>
      <c r="DL10">
        <v>0</v>
      </c>
      <c r="DM10">
        <v>0</v>
      </c>
      <c r="DN10">
        <v>0</v>
      </c>
      <c r="DO10">
        <v>0</v>
      </c>
      <c r="DP10">
        <v>0</v>
      </c>
      <c r="DQ10">
        <v>0</v>
      </c>
      <c r="DR10">
        <v>0</v>
      </c>
      <c r="DS10">
        <v>0</v>
      </c>
      <c r="DT10">
        <v>0</v>
      </c>
    </row>
    <row r="11" spans="1:125" x14ac:dyDescent="0.35">
      <c r="A11" s="19" t="str">
        <f t="shared" si="0"/>
        <v xml:space="preserve">  CRE [NCL+DQ] / [Capital + ALLL]--32963</v>
      </c>
      <c r="B11" s="19" t="str">
        <f t="shared" si="1"/>
        <v xml:space="preserve">  CRE [NCL+DQ] / [Capital + ALLL]</v>
      </c>
      <c r="C11">
        <v>9</v>
      </c>
      <c r="D11" s="27">
        <v>32963</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N11" t="s">
        <v>284</v>
      </c>
      <c r="BQ11">
        <v>0</v>
      </c>
      <c r="BR11">
        <v>0</v>
      </c>
      <c r="BS11">
        <v>0</v>
      </c>
      <c r="BT11">
        <v>0</v>
      </c>
      <c r="BU11">
        <v>0</v>
      </c>
      <c r="BV11">
        <v>0</v>
      </c>
      <c r="BW11">
        <v>0</v>
      </c>
      <c r="BX11">
        <v>0</v>
      </c>
      <c r="BZ11" t="s">
        <v>284</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F11" t="s">
        <v>284</v>
      </c>
      <c r="DI11">
        <v>0</v>
      </c>
      <c r="DJ11">
        <v>0</v>
      </c>
      <c r="DK11">
        <v>0</v>
      </c>
      <c r="DL11">
        <v>0</v>
      </c>
      <c r="DM11">
        <v>0</v>
      </c>
      <c r="DN11">
        <v>0</v>
      </c>
      <c r="DO11">
        <v>0</v>
      </c>
      <c r="DP11">
        <v>0</v>
      </c>
      <c r="DQ11">
        <v>0</v>
      </c>
      <c r="DR11">
        <v>0</v>
      </c>
      <c r="DS11">
        <v>0</v>
      </c>
      <c r="DT11">
        <v>0</v>
      </c>
    </row>
    <row r="12" spans="1:125" x14ac:dyDescent="0.35">
      <c r="A12" s="19" t="str">
        <f t="shared" si="0"/>
        <v xml:space="preserve">  Res RE [NCL+DQ] / [Capital + ALLL]--32963</v>
      </c>
      <c r="B12" s="19" t="str">
        <f t="shared" si="1"/>
        <v xml:space="preserve">  Res RE [NCL+DQ] / [Capital + ALLL]</v>
      </c>
      <c r="C12">
        <v>10</v>
      </c>
      <c r="D12" s="27">
        <v>32963</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N12" t="s">
        <v>284</v>
      </c>
      <c r="BQ12">
        <v>0</v>
      </c>
      <c r="BR12">
        <v>0</v>
      </c>
      <c r="BS12">
        <v>0</v>
      </c>
      <c r="BT12">
        <v>0</v>
      </c>
      <c r="BU12">
        <v>0</v>
      </c>
      <c r="BV12">
        <v>0</v>
      </c>
      <c r="BW12">
        <v>0</v>
      </c>
      <c r="BX12">
        <v>0</v>
      </c>
      <c r="BZ12" t="s">
        <v>284</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F12" t="s">
        <v>284</v>
      </c>
      <c r="DI12">
        <v>0</v>
      </c>
      <c r="DJ12">
        <v>0</v>
      </c>
      <c r="DK12">
        <v>0</v>
      </c>
      <c r="DL12">
        <v>0</v>
      </c>
      <c r="DM12">
        <v>0</v>
      </c>
      <c r="DN12">
        <v>0</v>
      </c>
      <c r="DO12">
        <v>0</v>
      </c>
      <c r="DP12">
        <v>0</v>
      </c>
      <c r="DQ12">
        <v>0</v>
      </c>
      <c r="DR12">
        <v>0</v>
      </c>
      <c r="DS12">
        <v>0</v>
      </c>
      <c r="DT12">
        <v>0</v>
      </c>
    </row>
    <row r="13" spans="1:125" x14ac:dyDescent="0.35">
      <c r="A13" s="19" t="str">
        <f t="shared" si="0"/>
        <v xml:space="preserve">  C&amp;I [NCL+DQ] / [Capital + ALLL]--32963</v>
      </c>
      <c r="B13" s="19" t="str">
        <f t="shared" si="1"/>
        <v xml:space="preserve">  C&amp;I [NCL+DQ] / [Capital + ALLL]</v>
      </c>
      <c r="C13">
        <v>11</v>
      </c>
      <c r="D13" s="27">
        <v>32963</v>
      </c>
      <c r="E13">
        <v>4.4838278092395498</v>
      </c>
      <c r="F13">
        <v>10.4504504504505</v>
      </c>
      <c r="G13">
        <v>22.164885494525699</v>
      </c>
      <c r="H13">
        <v>16.268420202946999</v>
      </c>
      <c r="I13">
        <v>2.8937453120366499</v>
      </c>
      <c r="J13">
        <v>7.9647987517864696</v>
      </c>
      <c r="K13">
        <v>17.946850295720001</v>
      </c>
      <c r="L13">
        <v>12.397304690091399</v>
      </c>
      <c r="M13">
        <v>1.6348968816021101</v>
      </c>
      <c r="N13">
        <v>5.8868257780272897</v>
      </c>
      <c r="O13">
        <v>13.9871651785714</v>
      </c>
      <c r="P13">
        <v>10.478608230148399</v>
      </c>
      <c r="Q13">
        <v>1.72355328623973</v>
      </c>
      <c r="R13">
        <v>4.8625827608312999</v>
      </c>
      <c r="S13">
        <v>10.494721941999501</v>
      </c>
      <c r="T13">
        <v>8.6909895421776504</v>
      </c>
      <c r="U13">
        <v>2.3274068674955002</v>
      </c>
      <c r="V13">
        <v>7.1392496559648997</v>
      </c>
      <c r="W13">
        <v>14.502915298692299</v>
      </c>
      <c r="X13">
        <v>11.1325880673296</v>
      </c>
      <c r="Y13">
        <v>5.5126386974515604</v>
      </c>
      <c r="Z13">
        <v>14.9310579069918</v>
      </c>
      <c r="AA13">
        <v>23.412703628937599</v>
      </c>
      <c r="AB13">
        <v>18.639038871741999</v>
      </c>
      <c r="AC13">
        <v>5.3830235719298898</v>
      </c>
      <c r="AD13">
        <v>12.9625536835511</v>
      </c>
      <c r="AE13">
        <v>24.905030015516299</v>
      </c>
      <c r="AF13">
        <v>17.081047187953999</v>
      </c>
      <c r="AG13">
        <v>2.4088888320155002</v>
      </c>
      <c r="AH13">
        <v>7.5390495181123303</v>
      </c>
      <c r="AI13">
        <v>16.854922930640999</v>
      </c>
      <c r="AJ13">
        <v>10.8329598612714</v>
      </c>
      <c r="AK13">
        <v>1.83911865524288</v>
      </c>
      <c r="AL13">
        <v>5.4829967652329801</v>
      </c>
      <c r="AM13">
        <v>13.9764105063717</v>
      </c>
      <c r="AN13">
        <v>9.1095009105138693</v>
      </c>
      <c r="AO13">
        <v>3.2782815374346801</v>
      </c>
      <c r="AP13">
        <v>8.83197087005464</v>
      </c>
      <c r="AQ13">
        <v>19.745678871417301</v>
      </c>
      <c r="AR13">
        <v>13.517064331093</v>
      </c>
      <c r="AS13">
        <v>3.24052498651174</v>
      </c>
      <c r="AT13">
        <v>7.8705028951906204</v>
      </c>
      <c r="AU13">
        <v>17.672365837125799</v>
      </c>
      <c r="AV13">
        <v>12.410264963529601</v>
      </c>
      <c r="AW13">
        <v>1.43010659233088</v>
      </c>
      <c r="AX13">
        <v>5.4516563224407397</v>
      </c>
      <c r="AY13">
        <v>12.261691099259799</v>
      </c>
      <c r="AZ13">
        <v>8.7487088307543495</v>
      </c>
      <c r="BA13">
        <v>4.6125954765655202</v>
      </c>
      <c r="BB13">
        <v>11.463066337790501</v>
      </c>
      <c r="BC13">
        <v>22.162985529322199</v>
      </c>
      <c r="BD13">
        <v>16.038449752001</v>
      </c>
      <c r="BE13">
        <v>2.74768728460004</v>
      </c>
      <c r="BF13">
        <v>6.9227059494059402</v>
      </c>
      <c r="BG13">
        <v>14.1601332889676</v>
      </c>
      <c r="BH13">
        <v>10.374489122539</v>
      </c>
      <c r="BI13">
        <v>16.2814385332602</v>
      </c>
      <c r="BJ13">
        <v>19.052600119545701</v>
      </c>
      <c r="BK13">
        <v>22.801674914351</v>
      </c>
      <c r="BL13">
        <v>23.9794405316885</v>
      </c>
      <c r="BN13" t="s">
        <v>284</v>
      </c>
      <c r="BQ13">
        <v>5.6173695893451701</v>
      </c>
      <c r="BR13">
        <v>8.8213491475166794</v>
      </c>
      <c r="BS13">
        <v>13.651595292641</v>
      </c>
      <c r="BT13">
        <v>10.1488891843068</v>
      </c>
      <c r="BU13">
        <v>3.2917057677037498</v>
      </c>
      <c r="BV13">
        <v>7.3094425483504004</v>
      </c>
      <c r="BW13">
        <v>17.0731707317073</v>
      </c>
      <c r="BX13">
        <v>14.471574564473199</v>
      </c>
      <c r="BZ13" t="s">
        <v>284</v>
      </c>
      <c r="CC13">
        <v>2.20404858299595</v>
      </c>
      <c r="CD13">
        <v>7.1123755334281702</v>
      </c>
      <c r="CE13">
        <v>15.4457958341831</v>
      </c>
      <c r="CF13">
        <v>10.679574451718199</v>
      </c>
      <c r="CG13">
        <v>0.170212765957447</v>
      </c>
      <c r="CH13">
        <v>2.6467232701976502</v>
      </c>
      <c r="CI13">
        <v>11.609903646423501</v>
      </c>
      <c r="CJ13">
        <v>5.5617355986585402</v>
      </c>
      <c r="CK13">
        <v>3.4970857618651099</v>
      </c>
      <c r="CL13">
        <v>6.2608695652173898</v>
      </c>
      <c r="CM13">
        <v>10.8829568788501</v>
      </c>
      <c r="CN13">
        <v>10.816276688492399</v>
      </c>
      <c r="CO13">
        <v>2.04930538031314</v>
      </c>
      <c r="CP13">
        <v>5.6141350812197199</v>
      </c>
      <c r="CQ13">
        <v>11.448447241938601</v>
      </c>
      <c r="CR13">
        <v>7.0011650253154798</v>
      </c>
      <c r="CS13">
        <v>5.3038064465284904</v>
      </c>
      <c r="CT13">
        <v>13.8789558376542</v>
      </c>
      <c r="CU13">
        <v>35.943279901356298</v>
      </c>
      <c r="CV13">
        <v>20.650447766477001</v>
      </c>
      <c r="CW13">
        <v>12.2254562583287</v>
      </c>
      <c r="CX13">
        <v>21.7860071045571</v>
      </c>
      <c r="CY13">
        <v>25.968824589641599</v>
      </c>
      <c r="CZ13">
        <v>20.906203948360499</v>
      </c>
      <c r="DA13">
        <v>7.5639337528513497</v>
      </c>
      <c r="DB13">
        <v>14.906015037594001</v>
      </c>
      <c r="DC13">
        <v>19.143240994627298</v>
      </c>
      <c r="DD13">
        <v>12.8361114857878</v>
      </c>
      <c r="DF13" t="s">
        <v>284</v>
      </c>
      <c r="DI13">
        <v>4.9015705438012898</v>
      </c>
      <c r="DJ13">
        <v>9.8710186680229093</v>
      </c>
      <c r="DK13">
        <v>21.8865233212892</v>
      </c>
      <c r="DL13">
        <v>13.559331887893</v>
      </c>
      <c r="DM13">
        <v>6.4855126857829202</v>
      </c>
      <c r="DN13">
        <v>13.7591240875912</v>
      </c>
      <c r="DO13">
        <v>16.438037665659099</v>
      </c>
      <c r="DP13">
        <v>12.8492836678566</v>
      </c>
      <c r="DQ13">
        <v>2.9638238151146501</v>
      </c>
      <c r="DR13">
        <v>4.7861404395273199</v>
      </c>
      <c r="DS13">
        <v>8.5661022089366696</v>
      </c>
      <c r="DT13">
        <v>5.7654195863507596</v>
      </c>
    </row>
    <row r="14" spans="1:125" x14ac:dyDescent="0.35">
      <c r="A14" s="19" t="str">
        <f t="shared" si="0"/>
        <v xml:space="preserve">  Ind [NCL+DQ] / [Capital + ALLL]--32963</v>
      </c>
      <c r="B14" s="19" t="str">
        <f t="shared" si="1"/>
        <v xml:space="preserve">  Ind [NCL+DQ] / [Capital + ALLL]</v>
      </c>
      <c r="C14">
        <v>12</v>
      </c>
      <c r="D14" s="27">
        <v>32963</v>
      </c>
      <c r="E14">
        <v>0.761393071377788</v>
      </c>
      <c r="F14">
        <v>1.953125</v>
      </c>
      <c r="G14">
        <v>4.3898375874984303</v>
      </c>
      <c r="H14">
        <v>3.9837419411380801</v>
      </c>
      <c r="I14">
        <v>0.65140764613855595</v>
      </c>
      <c r="J14">
        <v>1.88017074312789</v>
      </c>
      <c r="K14">
        <v>3.97380111019746</v>
      </c>
      <c r="L14">
        <v>2.9628079480000902</v>
      </c>
      <c r="M14">
        <v>0.41506158469787802</v>
      </c>
      <c r="N14">
        <v>1.7946713020406</v>
      </c>
      <c r="O14">
        <v>4.4723565712231599</v>
      </c>
      <c r="P14">
        <v>3.3395246652113002</v>
      </c>
      <c r="Q14">
        <v>2.3886209834213301</v>
      </c>
      <c r="R14">
        <v>3.91530809498592</v>
      </c>
      <c r="S14">
        <v>7.1334029508355101</v>
      </c>
      <c r="T14">
        <v>5.6155731031426601</v>
      </c>
      <c r="U14">
        <v>0.71625639381463901</v>
      </c>
      <c r="V14">
        <v>1.9660000959094599</v>
      </c>
      <c r="W14">
        <v>4.21991780101136</v>
      </c>
      <c r="X14">
        <v>3.1401378736318901</v>
      </c>
      <c r="Y14">
        <v>0.89686701627000098</v>
      </c>
      <c r="Z14">
        <v>2.1106924105159401</v>
      </c>
      <c r="AA14">
        <v>4.6281697382056199</v>
      </c>
      <c r="AB14">
        <v>3.6436418066014098</v>
      </c>
      <c r="AC14">
        <v>0.35015572793584399</v>
      </c>
      <c r="AD14">
        <v>0.96986379957243296</v>
      </c>
      <c r="AE14">
        <v>2.51526518488732</v>
      </c>
      <c r="AF14">
        <v>1.6507984486049201</v>
      </c>
      <c r="AG14">
        <v>0.29232050485549299</v>
      </c>
      <c r="AH14">
        <v>0.99180169617056102</v>
      </c>
      <c r="AI14">
        <v>3.0216825327424099</v>
      </c>
      <c r="AJ14">
        <v>2.7323911086085402</v>
      </c>
      <c r="AK14">
        <v>1.3585566358932499</v>
      </c>
      <c r="AL14">
        <v>2.1703335886398301</v>
      </c>
      <c r="AM14">
        <v>4.0660326434632799</v>
      </c>
      <c r="AN14">
        <v>3.08053989577702</v>
      </c>
      <c r="AO14">
        <v>0.43489275786668302</v>
      </c>
      <c r="AP14">
        <v>1.22264109458162</v>
      </c>
      <c r="AQ14">
        <v>2.7470667154531001</v>
      </c>
      <c r="AR14">
        <v>2.0299105717719299</v>
      </c>
      <c r="AS14">
        <v>0.72347781658330201</v>
      </c>
      <c r="AT14">
        <v>1.9567158790780701</v>
      </c>
      <c r="AU14">
        <v>4.1122519974471698</v>
      </c>
      <c r="AV14">
        <v>3.1279952564695401</v>
      </c>
      <c r="AW14">
        <v>1.2473004523442499</v>
      </c>
      <c r="AX14">
        <v>2.4014382260236098</v>
      </c>
      <c r="AY14">
        <v>4.7079907739348199</v>
      </c>
      <c r="AZ14">
        <v>3.9279793223710802</v>
      </c>
      <c r="BA14">
        <v>0.82104302873650603</v>
      </c>
      <c r="BB14">
        <v>2.1914132379248699</v>
      </c>
      <c r="BC14">
        <v>4.5908183632734501</v>
      </c>
      <c r="BD14">
        <v>3.4054545612126401</v>
      </c>
      <c r="BE14">
        <v>1.68455537733077</v>
      </c>
      <c r="BF14">
        <v>3.9320388349514599</v>
      </c>
      <c r="BG14">
        <v>6.0650367274335197</v>
      </c>
      <c r="BH14">
        <v>6.1916579451461198</v>
      </c>
      <c r="BI14">
        <v>8.29875518672199E-2</v>
      </c>
      <c r="BJ14">
        <v>2.2812393598910501</v>
      </c>
      <c r="BK14">
        <v>3.4272658035034298</v>
      </c>
      <c r="BL14">
        <v>2.5359492307329901</v>
      </c>
      <c r="BN14" t="s">
        <v>284</v>
      </c>
      <c r="BQ14">
        <v>1.87506273630676</v>
      </c>
      <c r="BR14">
        <v>3.3605139609587402</v>
      </c>
      <c r="BS14">
        <v>5.1703128382520296</v>
      </c>
      <c r="BT14">
        <v>3.7396686006308499</v>
      </c>
      <c r="BU14">
        <v>1.98772288804443</v>
      </c>
      <c r="BV14">
        <v>3.8341968911917101</v>
      </c>
      <c r="BW14">
        <v>9.5302013422818792</v>
      </c>
      <c r="BX14">
        <v>7.6935654147453203</v>
      </c>
      <c r="BZ14" t="s">
        <v>284</v>
      </c>
      <c r="CC14">
        <v>0.94838705008170499</v>
      </c>
      <c r="CD14">
        <v>2.1467798302546202</v>
      </c>
      <c r="CE14">
        <v>4.8092886570134601</v>
      </c>
      <c r="CF14">
        <v>3.4910987530523401</v>
      </c>
      <c r="CG14">
        <v>3.7716872014080999E-2</v>
      </c>
      <c r="CH14">
        <v>0.28819970147496998</v>
      </c>
      <c r="CI14">
        <v>3.58697422980537</v>
      </c>
      <c r="CJ14">
        <v>2.2617994702103301</v>
      </c>
      <c r="CK14">
        <v>0.738688827331487</v>
      </c>
      <c r="CL14">
        <v>2.6176378934247402</v>
      </c>
      <c r="CM14">
        <v>6.7482633145881596</v>
      </c>
      <c r="CN14">
        <v>6.9886272675104104</v>
      </c>
      <c r="CO14">
        <v>0.26717557251908403</v>
      </c>
      <c r="CP14">
        <v>0.79365079365079405</v>
      </c>
      <c r="CQ14">
        <v>0.878775163337709</v>
      </c>
      <c r="CR14">
        <v>0.59956857465145197</v>
      </c>
      <c r="CS14">
        <v>2.4092615769712098</v>
      </c>
      <c r="CT14">
        <v>2.69524785247064</v>
      </c>
      <c r="CU14">
        <v>3.6761975492016301</v>
      </c>
      <c r="CV14">
        <v>3.45478431915457</v>
      </c>
      <c r="CW14">
        <v>0.28797556417319098</v>
      </c>
      <c r="CX14">
        <v>2.1586610607014798</v>
      </c>
      <c r="CY14">
        <v>3.5573526858345499</v>
      </c>
      <c r="CZ14">
        <v>2.2250283596677201</v>
      </c>
      <c r="DA14">
        <v>0.17671570773856399</v>
      </c>
      <c r="DB14">
        <v>0.22185246810870801</v>
      </c>
      <c r="DC14">
        <v>2.4950104168889502</v>
      </c>
      <c r="DD14">
        <v>1.7071999270487701</v>
      </c>
      <c r="DF14" t="s">
        <v>284</v>
      </c>
      <c r="DI14">
        <v>0.50466189915814297</v>
      </c>
      <c r="DJ14">
        <v>3.6145313347586501</v>
      </c>
      <c r="DK14">
        <v>4.3050579618343301</v>
      </c>
      <c r="DL14">
        <v>10.310271866320001</v>
      </c>
      <c r="DM14">
        <v>1.61904761904762</v>
      </c>
      <c r="DN14">
        <v>5.2407932011331404</v>
      </c>
      <c r="DO14">
        <v>6.35039783816244</v>
      </c>
      <c r="DP14">
        <v>4.0846384577921198</v>
      </c>
      <c r="DQ14">
        <v>1.32922512647132</v>
      </c>
      <c r="DR14">
        <v>1.96848608603995</v>
      </c>
      <c r="DS14">
        <v>3.21371705452979</v>
      </c>
      <c r="DT14">
        <v>2.4008159750907798</v>
      </c>
    </row>
    <row r="15" spans="1:125" x14ac:dyDescent="0.35">
      <c r="A15" s="19" t="str">
        <f t="shared" si="0"/>
        <v xml:space="preserve">  OREO / [Capital + ALLL]--32963</v>
      </c>
      <c r="B15" s="19" t="str">
        <f t="shared" si="1"/>
        <v xml:space="preserve">  OREO / [Capital + ALLL]</v>
      </c>
      <c r="C15">
        <v>13</v>
      </c>
      <c r="D15" s="27">
        <v>32963</v>
      </c>
      <c r="E15">
        <v>0.18067769903491099</v>
      </c>
      <c r="F15">
        <v>2.1323529411764701</v>
      </c>
      <c r="G15">
        <v>6.3017714881529301</v>
      </c>
      <c r="H15">
        <v>6.3417539203747797</v>
      </c>
      <c r="I15">
        <v>0</v>
      </c>
      <c r="J15">
        <v>2.0513590680068501</v>
      </c>
      <c r="K15">
        <v>6.3481978796055198</v>
      </c>
      <c r="L15">
        <v>4.55380359181461</v>
      </c>
      <c r="M15">
        <v>0</v>
      </c>
      <c r="N15">
        <v>1.6135690856046401</v>
      </c>
      <c r="O15">
        <v>7.2172875415637003</v>
      </c>
      <c r="P15">
        <v>7.0839171078407102</v>
      </c>
      <c r="Q15">
        <v>0.56156313369661204</v>
      </c>
      <c r="R15">
        <v>1.94770718225396</v>
      </c>
      <c r="S15">
        <v>3.8213023893593898</v>
      </c>
      <c r="T15">
        <v>3.1786402724982099</v>
      </c>
      <c r="U15">
        <v>0</v>
      </c>
      <c r="V15">
        <v>1.99034848239304</v>
      </c>
      <c r="W15">
        <v>6.47259004977907</v>
      </c>
      <c r="X15">
        <v>4.9474851589212001</v>
      </c>
      <c r="Y15">
        <v>2.6178010471204199E-2</v>
      </c>
      <c r="Z15">
        <v>3.15610778716007</v>
      </c>
      <c r="AA15">
        <v>7.6189238887112296</v>
      </c>
      <c r="AB15">
        <v>5.4898150753446897</v>
      </c>
      <c r="AC15">
        <v>0</v>
      </c>
      <c r="AD15">
        <v>2.29228909522076</v>
      </c>
      <c r="AE15">
        <v>6.1697738889237597</v>
      </c>
      <c r="AF15">
        <v>4.4601665136567101</v>
      </c>
      <c r="AG15">
        <v>0</v>
      </c>
      <c r="AH15">
        <v>0.57224774071022799</v>
      </c>
      <c r="AI15">
        <v>3.593008111799</v>
      </c>
      <c r="AJ15">
        <v>3.0134933701917999</v>
      </c>
      <c r="AK15">
        <v>0.481166421347689</v>
      </c>
      <c r="AL15">
        <v>2.1912639104874199</v>
      </c>
      <c r="AM15">
        <v>6.8677694072868398</v>
      </c>
      <c r="AN15">
        <v>4.5081049831272901</v>
      </c>
      <c r="AO15">
        <v>0</v>
      </c>
      <c r="AP15">
        <v>1.9525849918650799</v>
      </c>
      <c r="AQ15">
        <v>6.5677497398117897</v>
      </c>
      <c r="AR15">
        <v>4.75644357614018</v>
      </c>
      <c r="AS15">
        <v>0</v>
      </c>
      <c r="AT15">
        <v>1.75544046917035</v>
      </c>
      <c r="AU15">
        <v>5.64459303768687</v>
      </c>
      <c r="AV15">
        <v>4.6652330531730897</v>
      </c>
      <c r="AW15">
        <v>0.27860076396321098</v>
      </c>
      <c r="AX15">
        <v>2.1877810644482598</v>
      </c>
      <c r="AY15">
        <v>6.2235260758610202</v>
      </c>
      <c r="AZ15">
        <v>4.5236255569666</v>
      </c>
      <c r="BA15">
        <v>0.21257750221434901</v>
      </c>
      <c r="BB15">
        <v>2.4075589613867998</v>
      </c>
      <c r="BC15">
        <v>6.7131327953044799</v>
      </c>
      <c r="BD15">
        <v>5.1230958180398298</v>
      </c>
      <c r="BE15">
        <v>0</v>
      </c>
      <c r="BF15">
        <v>1.0178781156205099</v>
      </c>
      <c r="BG15">
        <v>3.6785841442182998</v>
      </c>
      <c r="BH15">
        <v>2.4465770083715799</v>
      </c>
      <c r="BI15">
        <v>3.03347280334728</v>
      </c>
      <c r="BJ15">
        <v>6.2614259597806203</v>
      </c>
      <c r="BK15">
        <v>21.8070592377432</v>
      </c>
      <c r="BL15">
        <v>10.347340427033</v>
      </c>
      <c r="BN15" t="s">
        <v>284</v>
      </c>
      <c r="BQ15">
        <v>0.30321673404816302</v>
      </c>
      <c r="BR15">
        <v>1.95068089804932</v>
      </c>
      <c r="BS15">
        <v>2.3263692059477599</v>
      </c>
      <c r="BT15">
        <v>2.2429169736824299</v>
      </c>
      <c r="BU15">
        <v>0.19851295748213399</v>
      </c>
      <c r="BV15">
        <v>1.4692544893887201</v>
      </c>
      <c r="BW15">
        <v>4.7461002323265804</v>
      </c>
      <c r="BX15">
        <v>8.8350309788411092</v>
      </c>
      <c r="BZ15" t="s">
        <v>284</v>
      </c>
      <c r="CC15">
        <v>0</v>
      </c>
      <c r="CD15">
        <v>1.4929388029589801</v>
      </c>
      <c r="CE15">
        <v>4.9372749920259604</v>
      </c>
      <c r="CF15">
        <v>3.2068622243695502</v>
      </c>
      <c r="CG15">
        <v>0</v>
      </c>
      <c r="CH15">
        <v>0</v>
      </c>
      <c r="CI15">
        <v>0.55368918750777696</v>
      </c>
      <c r="CJ15">
        <v>0.39547841539165901</v>
      </c>
      <c r="CK15">
        <v>0.505651397977394</v>
      </c>
      <c r="CL15">
        <v>2.5389497980380802</v>
      </c>
      <c r="CM15">
        <v>7.6289055012459297</v>
      </c>
      <c r="CN15">
        <v>5.3668641628169196</v>
      </c>
      <c r="CO15">
        <v>0</v>
      </c>
      <c r="CP15">
        <v>2.35148514851485</v>
      </c>
      <c r="CQ15">
        <v>5.1158892149581003</v>
      </c>
      <c r="CR15">
        <v>4.22391293750829</v>
      </c>
      <c r="CS15">
        <v>0</v>
      </c>
      <c r="CT15">
        <v>7.4266617155588605E-2</v>
      </c>
      <c r="CU15">
        <v>0.96102270695512204</v>
      </c>
      <c r="CV15">
        <v>1.0886854850440899</v>
      </c>
      <c r="CW15">
        <v>0.904942229391001</v>
      </c>
      <c r="CX15">
        <v>2.5077928062233998</v>
      </c>
      <c r="CY15">
        <v>3.2646586066143701</v>
      </c>
      <c r="CZ15">
        <v>3.5214503387803102</v>
      </c>
      <c r="DA15">
        <v>0</v>
      </c>
      <c r="DB15">
        <v>0</v>
      </c>
      <c r="DC15">
        <v>3.9101497504159699</v>
      </c>
      <c r="DD15">
        <v>2.6067665002773199</v>
      </c>
      <c r="DF15" t="s">
        <v>284</v>
      </c>
      <c r="DI15">
        <v>9.0522313750339492E-3</v>
      </c>
      <c r="DJ15">
        <v>0.27206967553211597</v>
      </c>
      <c r="DK15">
        <v>2.6213185558969299</v>
      </c>
      <c r="DL15">
        <v>1.7451218642809401</v>
      </c>
      <c r="DM15">
        <v>1.81353173680539</v>
      </c>
      <c r="DN15">
        <v>3.79520229144289</v>
      </c>
      <c r="DO15">
        <v>5.6735235567352396</v>
      </c>
      <c r="DP15">
        <v>4.5522609621189902</v>
      </c>
      <c r="DQ15">
        <v>0</v>
      </c>
      <c r="DR15">
        <v>0.45967897208001601</v>
      </c>
      <c r="DS15">
        <v>1.2768002058721799</v>
      </c>
      <c r="DT15">
        <v>1.37534549955003</v>
      </c>
    </row>
    <row r="16" spans="1:125" x14ac:dyDescent="0.35">
      <c r="A16" s="19" t="str">
        <f t="shared" si="0"/>
        <v>ROAA--32963</v>
      </c>
      <c r="B16" s="19" t="str">
        <f t="shared" si="1"/>
        <v>ROAA</v>
      </c>
      <c r="C16">
        <v>14</v>
      </c>
      <c r="D16" s="27">
        <v>32963</v>
      </c>
      <c r="E16">
        <v>0.61</v>
      </c>
      <c r="F16">
        <v>0.89</v>
      </c>
      <c r="G16">
        <v>1.27</v>
      </c>
      <c r="H16">
        <v>0.86656565656565598</v>
      </c>
      <c r="I16">
        <v>0.68</v>
      </c>
      <c r="J16">
        <v>0.99</v>
      </c>
      <c r="K16">
        <v>1.3</v>
      </c>
      <c r="L16">
        <v>0.94035117056856299</v>
      </c>
      <c r="M16">
        <v>0.58250000000000002</v>
      </c>
      <c r="N16">
        <v>0.97</v>
      </c>
      <c r="O16">
        <v>1.31</v>
      </c>
      <c r="P16">
        <v>0.81898653034729196</v>
      </c>
      <c r="Q16">
        <v>0.7</v>
      </c>
      <c r="R16">
        <v>0.92500000000000004</v>
      </c>
      <c r="S16">
        <v>1.165</v>
      </c>
      <c r="T16">
        <v>0.90558823529411803</v>
      </c>
      <c r="U16">
        <v>0.61750000000000005</v>
      </c>
      <c r="V16">
        <v>0.97</v>
      </c>
      <c r="W16">
        <v>1.26</v>
      </c>
      <c r="X16">
        <v>0.86651612903225805</v>
      </c>
      <c r="Y16">
        <v>0.75249999999999995</v>
      </c>
      <c r="Z16">
        <v>1.05</v>
      </c>
      <c r="AA16">
        <v>1.29</v>
      </c>
      <c r="AB16">
        <v>1.0375000000000001</v>
      </c>
      <c r="AC16">
        <v>0.62</v>
      </c>
      <c r="AD16">
        <v>0.96499999999999997</v>
      </c>
      <c r="AE16">
        <v>1.3</v>
      </c>
      <c r="AF16">
        <v>0.87780000000000002</v>
      </c>
      <c r="AG16">
        <v>0.83</v>
      </c>
      <c r="AH16">
        <v>1.2050000000000001</v>
      </c>
      <c r="AI16">
        <v>1.4950000000000001</v>
      </c>
      <c r="AJ16">
        <v>1.16741935483871</v>
      </c>
      <c r="AK16">
        <v>0.83250000000000002</v>
      </c>
      <c r="AL16">
        <v>0.98</v>
      </c>
      <c r="AM16">
        <v>1.2324999999999999</v>
      </c>
      <c r="AN16">
        <v>0.99250000000000005</v>
      </c>
      <c r="AO16">
        <v>0.69</v>
      </c>
      <c r="AP16">
        <v>1.0249999999999999</v>
      </c>
      <c r="AQ16">
        <v>1.36</v>
      </c>
      <c r="AR16">
        <v>0.951467741935485</v>
      </c>
      <c r="AS16">
        <v>0.70250000000000001</v>
      </c>
      <c r="AT16">
        <v>0.995</v>
      </c>
      <c r="AU16">
        <v>1.24</v>
      </c>
      <c r="AV16">
        <v>0.95169603524229096</v>
      </c>
      <c r="AW16">
        <v>0.64</v>
      </c>
      <c r="AX16">
        <v>0.94</v>
      </c>
      <c r="AY16">
        <v>1.2424999999999999</v>
      </c>
      <c r="AZ16">
        <v>0.89407407407407402</v>
      </c>
      <c r="BA16">
        <v>0.68</v>
      </c>
      <c r="BB16">
        <v>0.95</v>
      </c>
      <c r="BC16">
        <v>1.24</v>
      </c>
      <c r="BD16">
        <v>0.94935943060498196</v>
      </c>
      <c r="BE16">
        <v>0.82</v>
      </c>
      <c r="BF16">
        <v>1.0900000000000001</v>
      </c>
      <c r="BG16">
        <v>1.345</v>
      </c>
      <c r="BH16">
        <v>-0.40033898305084697</v>
      </c>
      <c r="BI16">
        <v>0.68</v>
      </c>
      <c r="BJ16">
        <v>0.87</v>
      </c>
      <c r="BK16">
        <v>1.25</v>
      </c>
      <c r="BL16">
        <v>0.97461538461538499</v>
      </c>
      <c r="BN16" t="s">
        <v>284</v>
      </c>
      <c r="BQ16">
        <v>0.92500000000000004</v>
      </c>
      <c r="BR16">
        <v>1.08</v>
      </c>
      <c r="BS16">
        <v>1.375</v>
      </c>
      <c r="BT16">
        <v>1.3342857142857101</v>
      </c>
      <c r="BU16">
        <v>0.43</v>
      </c>
      <c r="BV16">
        <v>0.74</v>
      </c>
      <c r="BW16">
        <v>1.1499999999999999</v>
      </c>
      <c r="BX16">
        <v>0.66448275862068995</v>
      </c>
      <c r="BZ16" t="s">
        <v>284</v>
      </c>
      <c r="CC16">
        <v>0.61499999999999999</v>
      </c>
      <c r="CD16">
        <v>0.92</v>
      </c>
      <c r="CE16">
        <v>1.2549999999999999</v>
      </c>
      <c r="CF16">
        <v>0.87288590604026906</v>
      </c>
      <c r="CG16">
        <v>0.69750000000000001</v>
      </c>
      <c r="CH16">
        <v>0.84499999999999997</v>
      </c>
      <c r="CI16">
        <v>1.2849999999999999</v>
      </c>
      <c r="CJ16">
        <v>0.96333333333333304</v>
      </c>
      <c r="CK16">
        <v>0.49</v>
      </c>
      <c r="CL16">
        <v>0.99</v>
      </c>
      <c r="CM16">
        <v>1.1299999999999999</v>
      </c>
      <c r="CN16">
        <v>0.84393939393939399</v>
      </c>
      <c r="CO16">
        <v>1.0349999999999999</v>
      </c>
      <c r="CP16">
        <v>1.3</v>
      </c>
      <c r="CQ16">
        <v>1.365</v>
      </c>
      <c r="CR16">
        <v>1.1957142857142899</v>
      </c>
      <c r="CS16">
        <v>0.8</v>
      </c>
      <c r="CT16">
        <v>1.05</v>
      </c>
      <c r="CU16">
        <v>1.36</v>
      </c>
      <c r="CV16">
        <v>0.74199999999999999</v>
      </c>
      <c r="CW16">
        <v>0.7</v>
      </c>
      <c r="CX16">
        <v>0.94</v>
      </c>
      <c r="CY16">
        <v>1.1174999999999999</v>
      </c>
      <c r="CZ16">
        <v>0.91727272727272702</v>
      </c>
      <c r="DA16">
        <v>0.9</v>
      </c>
      <c r="DB16">
        <v>1.17</v>
      </c>
      <c r="DC16">
        <v>1.2649999999999999</v>
      </c>
      <c r="DD16">
        <v>1.0533333333333299</v>
      </c>
      <c r="DF16" t="s">
        <v>284</v>
      </c>
      <c r="DI16">
        <v>0.65500000000000003</v>
      </c>
      <c r="DJ16">
        <v>1.0149999999999999</v>
      </c>
      <c r="DK16">
        <v>1.7925</v>
      </c>
      <c r="DL16">
        <v>1.6259999999999999</v>
      </c>
      <c r="DM16">
        <v>0.94</v>
      </c>
      <c r="DN16">
        <v>0.97</v>
      </c>
      <c r="DO16">
        <v>1.17</v>
      </c>
      <c r="DP16">
        <v>1.1188888888888899</v>
      </c>
      <c r="DQ16">
        <v>1.0449999999999999</v>
      </c>
      <c r="DR16">
        <v>1.135</v>
      </c>
      <c r="DS16">
        <v>1.34</v>
      </c>
      <c r="DT16">
        <v>1.1625000000000001</v>
      </c>
    </row>
    <row r="17" spans="1:124" x14ac:dyDescent="0.35">
      <c r="A17" s="19" t="str">
        <f t="shared" si="0"/>
        <v>NIM--32963</v>
      </c>
      <c r="B17" s="19" t="str">
        <f t="shared" si="1"/>
        <v>NIM</v>
      </c>
      <c r="C17">
        <v>15</v>
      </c>
      <c r="D17" s="27">
        <v>32963</v>
      </c>
      <c r="E17">
        <v>4.0199999999999996</v>
      </c>
      <c r="F17">
        <v>4.74</v>
      </c>
      <c r="G17">
        <v>5.36</v>
      </c>
      <c r="H17">
        <v>4.7397979797979799</v>
      </c>
      <c r="I17">
        <v>4.0475000000000003</v>
      </c>
      <c r="J17">
        <v>4.4349999999999996</v>
      </c>
      <c r="K17">
        <v>4.92</v>
      </c>
      <c r="L17">
        <v>4.5132525083612096</v>
      </c>
      <c r="M17">
        <v>3.96</v>
      </c>
      <c r="N17">
        <v>4.4400000000000004</v>
      </c>
      <c r="O17">
        <v>5</v>
      </c>
      <c r="P17">
        <v>4.5437552742616099</v>
      </c>
      <c r="Q17">
        <v>4.1124999999999998</v>
      </c>
      <c r="R17">
        <v>4.3449999999999998</v>
      </c>
      <c r="S17">
        <v>4.6849999999999996</v>
      </c>
      <c r="T17">
        <v>4.4314705882352898</v>
      </c>
      <c r="U17">
        <v>4.0374999999999996</v>
      </c>
      <c r="V17">
        <v>4.4249999999999998</v>
      </c>
      <c r="W17">
        <v>4.8825000000000003</v>
      </c>
      <c r="X17">
        <v>4.4848387096774198</v>
      </c>
      <c r="Y17">
        <v>4.2699999999999996</v>
      </c>
      <c r="Z17">
        <v>4.79</v>
      </c>
      <c r="AA17">
        <v>5.57</v>
      </c>
      <c r="AB17">
        <v>4.9272435897435898</v>
      </c>
      <c r="AC17">
        <v>3.85</v>
      </c>
      <c r="AD17">
        <v>4.26</v>
      </c>
      <c r="AE17">
        <v>4.6725000000000003</v>
      </c>
      <c r="AF17">
        <v>4.2590666666666701</v>
      </c>
      <c r="AG17">
        <v>3.9925000000000002</v>
      </c>
      <c r="AH17">
        <v>4.46</v>
      </c>
      <c r="AI17">
        <v>4.9974999999999996</v>
      </c>
      <c r="AJ17">
        <v>4.6564516129032301</v>
      </c>
      <c r="AK17">
        <v>4.1349999999999998</v>
      </c>
      <c r="AL17">
        <v>4.43</v>
      </c>
      <c r="AM17">
        <v>4.7824999999999998</v>
      </c>
      <c r="AN17">
        <v>4.4506896551724102</v>
      </c>
      <c r="AO17">
        <v>3.91</v>
      </c>
      <c r="AP17">
        <v>4.29</v>
      </c>
      <c r="AQ17">
        <v>4.7024999999999997</v>
      </c>
      <c r="AR17">
        <v>4.3319193548387096</v>
      </c>
      <c r="AS17">
        <v>4.0824999999999996</v>
      </c>
      <c r="AT17">
        <v>4.46</v>
      </c>
      <c r="AU17">
        <v>4.9775</v>
      </c>
      <c r="AV17">
        <v>4.5699779735682799</v>
      </c>
      <c r="AW17">
        <v>4.1100000000000003</v>
      </c>
      <c r="AX17">
        <v>4.5</v>
      </c>
      <c r="AY17">
        <v>4.8925000000000001</v>
      </c>
      <c r="AZ17">
        <v>4.5444708994709</v>
      </c>
      <c r="BA17">
        <v>4.21</v>
      </c>
      <c r="BB17">
        <v>4.6900000000000004</v>
      </c>
      <c r="BC17">
        <v>5.27</v>
      </c>
      <c r="BD17">
        <v>4.7470462633452</v>
      </c>
      <c r="BE17">
        <v>4.375</v>
      </c>
      <c r="BF17">
        <v>4.74</v>
      </c>
      <c r="BG17">
        <v>5.3849999999999998</v>
      </c>
      <c r="BH17">
        <v>5.0613559322033899</v>
      </c>
      <c r="BI17">
        <v>4.3099999999999996</v>
      </c>
      <c r="BJ17">
        <v>4.54</v>
      </c>
      <c r="BK17">
        <v>5.37</v>
      </c>
      <c r="BL17">
        <v>4.8869230769230798</v>
      </c>
      <c r="BN17" t="s">
        <v>284</v>
      </c>
      <c r="BQ17">
        <v>4.625</v>
      </c>
      <c r="BR17">
        <v>5.26</v>
      </c>
      <c r="BS17">
        <v>5.7149999999999999</v>
      </c>
      <c r="BT17">
        <v>5.1885714285714304</v>
      </c>
      <c r="BU17">
        <v>4.3600000000000003</v>
      </c>
      <c r="BV17">
        <v>4.6900000000000004</v>
      </c>
      <c r="BW17">
        <v>4.9400000000000004</v>
      </c>
      <c r="BX17">
        <v>4.66206896551724</v>
      </c>
      <c r="BZ17" t="s">
        <v>284</v>
      </c>
      <c r="CC17">
        <v>4.3499999999999996</v>
      </c>
      <c r="CD17">
        <v>4.88</v>
      </c>
      <c r="CE17">
        <v>5.3849999999999998</v>
      </c>
      <c r="CF17">
        <v>4.8865100671141004</v>
      </c>
      <c r="CG17">
        <v>4.4749999999999996</v>
      </c>
      <c r="CH17">
        <v>4.63</v>
      </c>
      <c r="CI17">
        <v>4.9349999999999996</v>
      </c>
      <c r="CJ17">
        <v>5.60666666666667</v>
      </c>
      <c r="CK17">
        <v>4.0199999999999996</v>
      </c>
      <c r="CL17">
        <v>4.3</v>
      </c>
      <c r="CM17">
        <v>4.71</v>
      </c>
      <c r="CN17">
        <v>4.4548484848484797</v>
      </c>
      <c r="CO17">
        <v>4.4000000000000004</v>
      </c>
      <c r="CP17">
        <v>4.83</v>
      </c>
      <c r="CQ17">
        <v>5.32</v>
      </c>
      <c r="CR17">
        <v>4.8785714285714299</v>
      </c>
      <c r="CS17">
        <v>4.38</v>
      </c>
      <c r="CT17">
        <v>4.5999999999999996</v>
      </c>
      <c r="CU17">
        <v>4.8</v>
      </c>
      <c r="CV17">
        <v>4.6959999999999997</v>
      </c>
      <c r="CW17">
        <v>4.1749999999999998</v>
      </c>
      <c r="CX17">
        <v>4.3600000000000003</v>
      </c>
      <c r="CY17">
        <v>4.6174999999999997</v>
      </c>
      <c r="CZ17">
        <v>4.3449999999999998</v>
      </c>
      <c r="DA17">
        <v>5.4450000000000003</v>
      </c>
      <c r="DB17">
        <v>5.52</v>
      </c>
      <c r="DC17">
        <v>5.5350000000000001</v>
      </c>
      <c r="DD17">
        <v>5.48</v>
      </c>
      <c r="DF17" t="s">
        <v>284</v>
      </c>
      <c r="DI17">
        <v>3.9725000000000001</v>
      </c>
      <c r="DJ17">
        <v>4.3449999999999998</v>
      </c>
      <c r="DK17">
        <v>7.0175000000000001</v>
      </c>
      <c r="DL17">
        <v>5.7960000000000003</v>
      </c>
      <c r="DM17">
        <v>4.01</v>
      </c>
      <c r="DN17">
        <v>4.26</v>
      </c>
      <c r="DO17">
        <v>4.75</v>
      </c>
      <c r="DP17">
        <v>4.3388888888888903</v>
      </c>
      <c r="DQ17">
        <v>4.1275000000000004</v>
      </c>
      <c r="DR17">
        <v>4.4000000000000004</v>
      </c>
      <c r="DS17">
        <v>4.835</v>
      </c>
      <c r="DT17">
        <v>4.5374999999999996</v>
      </c>
    </row>
    <row r="18" spans="1:124" x14ac:dyDescent="0.35">
      <c r="A18" s="19" t="str">
        <f t="shared" si="0"/>
        <v>Provisions / Avg Assets--32963</v>
      </c>
      <c r="B18" s="19" t="str">
        <f t="shared" si="1"/>
        <v>Provisions / Avg Assets</v>
      </c>
      <c r="C18">
        <v>16</v>
      </c>
      <c r="D18" s="27">
        <v>32963</v>
      </c>
      <c r="E18">
        <v>0</v>
      </c>
      <c r="F18">
        <v>0.22</v>
      </c>
      <c r="G18">
        <v>0.41</v>
      </c>
      <c r="H18">
        <v>0.31848484848484898</v>
      </c>
      <c r="I18">
        <v>0</v>
      </c>
      <c r="J18">
        <v>0.13</v>
      </c>
      <c r="K18">
        <v>0.33</v>
      </c>
      <c r="L18">
        <v>0.23648829431438101</v>
      </c>
      <c r="M18">
        <v>0</v>
      </c>
      <c r="N18">
        <v>0.17</v>
      </c>
      <c r="O18">
        <v>0.38</v>
      </c>
      <c r="P18">
        <v>0.31433219733852802</v>
      </c>
      <c r="Q18">
        <v>0.08</v>
      </c>
      <c r="R18">
        <v>0.125</v>
      </c>
      <c r="S18">
        <v>0.27250000000000002</v>
      </c>
      <c r="T18">
        <v>0.2</v>
      </c>
      <c r="U18">
        <v>0</v>
      </c>
      <c r="V18">
        <v>0.12</v>
      </c>
      <c r="W18">
        <v>0.31</v>
      </c>
      <c r="X18">
        <v>0.239290322580645</v>
      </c>
      <c r="Y18">
        <v>0</v>
      </c>
      <c r="Z18">
        <v>0.125</v>
      </c>
      <c r="AA18">
        <v>0.39</v>
      </c>
      <c r="AB18">
        <v>0.21403846153846201</v>
      </c>
      <c r="AC18">
        <v>0</v>
      </c>
      <c r="AD18">
        <v>0.215</v>
      </c>
      <c r="AE18">
        <v>0.40250000000000002</v>
      </c>
      <c r="AF18">
        <v>0.28520000000000001</v>
      </c>
      <c r="AG18">
        <v>0</v>
      </c>
      <c r="AH18">
        <v>5.5E-2</v>
      </c>
      <c r="AI18">
        <v>0.32</v>
      </c>
      <c r="AJ18">
        <v>0.31637096774193502</v>
      </c>
      <c r="AK18">
        <v>0.05</v>
      </c>
      <c r="AL18">
        <v>0.14499999999999999</v>
      </c>
      <c r="AM18">
        <v>0.24</v>
      </c>
      <c r="AN18">
        <v>0.177672413793104</v>
      </c>
      <c r="AO18">
        <v>0</v>
      </c>
      <c r="AP18">
        <v>7.0000000000000007E-2</v>
      </c>
      <c r="AQ18">
        <v>0.31</v>
      </c>
      <c r="AR18">
        <v>0.21590322580645099</v>
      </c>
      <c r="AS18">
        <v>0</v>
      </c>
      <c r="AT18">
        <v>0.13</v>
      </c>
      <c r="AU18">
        <v>0.3075</v>
      </c>
      <c r="AV18">
        <v>0.23522026431718099</v>
      </c>
      <c r="AW18">
        <v>0</v>
      </c>
      <c r="AX18">
        <v>0.13</v>
      </c>
      <c r="AY18">
        <v>0.27</v>
      </c>
      <c r="AZ18">
        <v>0.204814814814815</v>
      </c>
      <c r="BA18">
        <v>0.02</v>
      </c>
      <c r="BB18">
        <v>0.2</v>
      </c>
      <c r="BC18">
        <v>0.35</v>
      </c>
      <c r="BD18">
        <v>0.26035587188612103</v>
      </c>
      <c r="BE18">
        <v>6.5000000000000002E-2</v>
      </c>
      <c r="BF18">
        <v>0.22</v>
      </c>
      <c r="BG18">
        <v>0.38</v>
      </c>
      <c r="BH18">
        <v>0.52932203389830501</v>
      </c>
      <c r="BI18">
        <v>0</v>
      </c>
      <c r="BJ18">
        <v>0.11</v>
      </c>
      <c r="BK18">
        <v>0.53</v>
      </c>
      <c r="BL18">
        <v>0.104615384615385</v>
      </c>
      <c r="BN18" t="s">
        <v>284</v>
      </c>
      <c r="BQ18">
        <v>0</v>
      </c>
      <c r="BR18">
        <v>0.28999999999999998</v>
      </c>
      <c r="BS18">
        <v>0.38500000000000001</v>
      </c>
      <c r="BT18">
        <v>2.57142857142857E-2</v>
      </c>
      <c r="BU18">
        <v>0</v>
      </c>
      <c r="BV18">
        <v>0.09</v>
      </c>
      <c r="BW18">
        <v>0.31</v>
      </c>
      <c r="BX18">
        <v>0.152068965517241</v>
      </c>
      <c r="BZ18" t="s">
        <v>284</v>
      </c>
      <c r="CC18">
        <v>0.06</v>
      </c>
      <c r="CD18">
        <v>0.18</v>
      </c>
      <c r="CE18">
        <v>0.36499999999999999</v>
      </c>
      <c r="CF18">
        <v>0.346442953020134</v>
      </c>
      <c r="CG18">
        <v>0</v>
      </c>
      <c r="CH18">
        <v>0.155</v>
      </c>
      <c r="CI18">
        <v>0.52</v>
      </c>
      <c r="CJ18">
        <v>0.31166666666666698</v>
      </c>
      <c r="CK18">
        <v>0.06</v>
      </c>
      <c r="CL18">
        <v>0.21</v>
      </c>
      <c r="CM18">
        <v>0.36</v>
      </c>
      <c r="CN18">
        <v>0.34121212121212102</v>
      </c>
      <c r="CO18">
        <v>0</v>
      </c>
      <c r="CP18">
        <v>0.04</v>
      </c>
      <c r="CQ18">
        <v>0.27500000000000002</v>
      </c>
      <c r="CR18">
        <v>0.17285714285714299</v>
      </c>
      <c r="CS18">
        <v>0.21</v>
      </c>
      <c r="CT18">
        <v>0.31</v>
      </c>
      <c r="CU18">
        <v>0.33</v>
      </c>
      <c r="CV18">
        <v>0.65200000000000002</v>
      </c>
      <c r="CW18">
        <v>0</v>
      </c>
      <c r="CX18">
        <v>0.23499999999999999</v>
      </c>
      <c r="CY18">
        <v>0.32500000000000001</v>
      </c>
      <c r="CZ18">
        <v>0.24681818181818199</v>
      </c>
      <c r="DA18">
        <v>0.32500000000000001</v>
      </c>
      <c r="DB18">
        <v>0.33</v>
      </c>
      <c r="DC18">
        <v>0.39</v>
      </c>
      <c r="DD18">
        <v>0.36666666666666697</v>
      </c>
      <c r="DF18" t="s">
        <v>284</v>
      </c>
      <c r="DI18">
        <v>0.14749999999999999</v>
      </c>
      <c r="DJ18">
        <v>0.26500000000000001</v>
      </c>
      <c r="DK18">
        <v>1.7875000000000001</v>
      </c>
      <c r="DL18">
        <v>1.5820000000000001</v>
      </c>
      <c r="DM18">
        <v>0</v>
      </c>
      <c r="DN18">
        <v>0</v>
      </c>
      <c r="DO18">
        <v>0.23</v>
      </c>
      <c r="DP18">
        <v>0.151111111111111</v>
      </c>
      <c r="DQ18">
        <v>5.2499999999999998E-2</v>
      </c>
      <c r="DR18">
        <v>0.15</v>
      </c>
      <c r="DS18">
        <v>0.24249999999999999</v>
      </c>
      <c r="DT18">
        <v>0.16500000000000001</v>
      </c>
    </row>
    <row r="19" spans="1:124" x14ac:dyDescent="0.35">
      <c r="A19" s="19" t="str">
        <f t="shared" si="0"/>
        <v>Negative Earners (last 4 qtrs)--32963</v>
      </c>
      <c r="B19" s="19" t="str">
        <f t="shared" si="1"/>
        <v>Negative Earners (last 4 qtrs)</v>
      </c>
      <c r="C19">
        <v>17</v>
      </c>
      <c r="D19" s="27">
        <v>32963</v>
      </c>
      <c r="F19">
        <v>12.1212121212121</v>
      </c>
      <c r="H19">
        <v>12</v>
      </c>
      <c r="J19">
        <v>6.4754098360655696</v>
      </c>
      <c r="L19">
        <v>79</v>
      </c>
      <c r="N19">
        <v>11.881660569429</v>
      </c>
      <c r="P19">
        <v>1494</v>
      </c>
      <c r="R19">
        <v>5.8823529411764701</v>
      </c>
      <c r="T19">
        <v>2</v>
      </c>
      <c r="V19">
        <v>6.9620253164557004</v>
      </c>
      <c r="X19">
        <v>44</v>
      </c>
      <c r="Z19">
        <v>6.3291139240506302</v>
      </c>
      <c r="AB19">
        <v>10</v>
      </c>
      <c r="AD19">
        <v>9.8684210526315805</v>
      </c>
      <c r="AF19">
        <v>15</v>
      </c>
      <c r="AH19">
        <v>3.17460317460317</v>
      </c>
      <c r="AI19"/>
      <c r="AJ19">
        <v>4</v>
      </c>
      <c r="AK19"/>
      <c r="AL19">
        <v>3.3898305084745801</v>
      </c>
      <c r="AN19">
        <v>4</v>
      </c>
      <c r="AP19">
        <v>6.64556962025316</v>
      </c>
      <c r="AR19">
        <v>42</v>
      </c>
      <c r="AT19">
        <v>6.4935064935064899</v>
      </c>
      <c r="AV19">
        <v>30</v>
      </c>
      <c r="AX19">
        <v>5.9895833333333304</v>
      </c>
      <c r="AZ19">
        <v>23</v>
      </c>
      <c r="BB19">
        <v>7.0175438596491198</v>
      </c>
      <c r="BD19">
        <v>20</v>
      </c>
      <c r="BF19">
        <v>1.6949152542372901</v>
      </c>
      <c r="BH19">
        <v>1</v>
      </c>
      <c r="BJ19">
        <v>7.6923076923076898</v>
      </c>
      <c r="BL19">
        <v>1</v>
      </c>
      <c r="BN19" t="s">
        <v>285</v>
      </c>
      <c r="BP19">
        <v>0</v>
      </c>
      <c r="BR19">
        <v>0</v>
      </c>
      <c r="BT19">
        <v>0</v>
      </c>
      <c r="BV19">
        <v>10.3448275862069</v>
      </c>
      <c r="BX19">
        <v>3</v>
      </c>
      <c r="BZ19" t="s">
        <v>285</v>
      </c>
      <c r="CB19">
        <v>0</v>
      </c>
      <c r="CD19">
        <v>7.9470198675496704</v>
      </c>
      <c r="CF19">
        <v>12</v>
      </c>
      <c r="CH19">
        <v>0</v>
      </c>
      <c r="CJ19">
        <v>0</v>
      </c>
      <c r="CL19">
        <v>15.1515151515152</v>
      </c>
      <c r="CN19">
        <v>5</v>
      </c>
      <c r="CP19">
        <v>0</v>
      </c>
      <c r="CR19">
        <v>0</v>
      </c>
      <c r="CT19">
        <v>0</v>
      </c>
      <c r="CV19">
        <v>0</v>
      </c>
      <c r="CX19">
        <v>4.5454545454545503</v>
      </c>
      <c r="CZ19">
        <v>1</v>
      </c>
      <c r="DB19">
        <v>0</v>
      </c>
      <c r="DD19">
        <v>0</v>
      </c>
      <c r="DF19" t="s">
        <v>285</v>
      </c>
      <c r="DH19">
        <v>0</v>
      </c>
      <c r="DJ19">
        <v>0</v>
      </c>
      <c r="DL19">
        <v>0</v>
      </c>
      <c r="DN19">
        <v>0</v>
      </c>
      <c r="DP19">
        <v>0</v>
      </c>
      <c r="DR19">
        <v>0</v>
      </c>
      <c r="DT19">
        <v>0</v>
      </c>
    </row>
    <row r="20" spans="1:124" x14ac:dyDescent="0.35">
      <c r="A20" s="19" t="str">
        <f t="shared" si="0"/>
        <v>Noncore Funding / Liab--32963</v>
      </c>
      <c r="B20" s="19" t="str">
        <f t="shared" si="1"/>
        <v>Noncore Funding / Liab</v>
      </c>
      <c r="C20">
        <v>18</v>
      </c>
      <c r="D20" s="27">
        <v>32963</v>
      </c>
      <c r="E20">
        <v>4.80138528275537</v>
      </c>
      <c r="F20">
        <v>7.3378745085008603</v>
      </c>
      <c r="G20">
        <v>12.7254548290664</v>
      </c>
      <c r="H20">
        <v>8.9402542497463706</v>
      </c>
      <c r="I20">
        <v>4.6711797025582902</v>
      </c>
      <c r="J20">
        <v>7.4406858608398698</v>
      </c>
      <c r="K20">
        <v>11.364355410403601</v>
      </c>
      <c r="L20">
        <v>8.7706742186204103</v>
      </c>
      <c r="M20">
        <v>7.7412197842764003</v>
      </c>
      <c r="N20">
        <v>12.713414896454401</v>
      </c>
      <c r="O20">
        <v>19.6929210961775</v>
      </c>
      <c r="P20">
        <v>15.034362936177899</v>
      </c>
      <c r="Q20">
        <v>4.7146082870204102</v>
      </c>
      <c r="R20">
        <v>7.1773068466365197</v>
      </c>
      <c r="S20">
        <v>10.5638483520155</v>
      </c>
      <c r="T20">
        <v>7.8637749609154097</v>
      </c>
      <c r="U20">
        <v>4.2121510716152404</v>
      </c>
      <c r="V20">
        <v>6.8813075578241696</v>
      </c>
      <c r="W20">
        <v>10.5719668284798</v>
      </c>
      <c r="X20">
        <v>8.1066770957841108</v>
      </c>
      <c r="Y20">
        <v>5.9460615877600604</v>
      </c>
      <c r="Z20">
        <v>9.6519765043919108</v>
      </c>
      <c r="AA20">
        <v>14.5757546295072</v>
      </c>
      <c r="AB20">
        <v>11.056853942198099</v>
      </c>
      <c r="AC20">
        <v>5.89197404292055</v>
      </c>
      <c r="AD20">
        <v>8.7959257803660993</v>
      </c>
      <c r="AE20">
        <v>12.552133181420199</v>
      </c>
      <c r="AF20">
        <v>9.9028904936767095</v>
      </c>
      <c r="AG20">
        <v>5.0335252258028502</v>
      </c>
      <c r="AH20">
        <v>7.4041994589601199</v>
      </c>
      <c r="AI20">
        <v>9.8527459615831408</v>
      </c>
      <c r="AJ20">
        <v>10.034759519513299</v>
      </c>
      <c r="AK20">
        <v>4.5225584232368403</v>
      </c>
      <c r="AL20">
        <v>7.3153181407018</v>
      </c>
      <c r="AM20">
        <v>11.2448956005061</v>
      </c>
      <c r="AN20">
        <v>8.3205648820191307</v>
      </c>
      <c r="AO20">
        <v>4.5088054364732297</v>
      </c>
      <c r="AP20">
        <v>6.9276773097036104</v>
      </c>
      <c r="AQ20">
        <v>9.9634059370510304</v>
      </c>
      <c r="AR20">
        <v>7.87528025919746</v>
      </c>
      <c r="AS20">
        <v>4.90745405816992</v>
      </c>
      <c r="AT20">
        <v>7.7904308574011703</v>
      </c>
      <c r="AU20">
        <v>12.2808473444758</v>
      </c>
      <c r="AV20">
        <v>9.3051052537129006</v>
      </c>
      <c r="AW20">
        <v>4.1731899799891403</v>
      </c>
      <c r="AX20">
        <v>6.7754428775469098</v>
      </c>
      <c r="AY20">
        <v>10.2186335154978</v>
      </c>
      <c r="AZ20">
        <v>7.7074107089673998</v>
      </c>
      <c r="BA20">
        <v>5.6587637192949103</v>
      </c>
      <c r="BB20">
        <v>9.3234740274652097</v>
      </c>
      <c r="BC20">
        <v>15.241129045500101</v>
      </c>
      <c r="BD20">
        <v>11.147496640981799</v>
      </c>
      <c r="BE20">
        <v>5.2000828191084203</v>
      </c>
      <c r="BF20">
        <v>8.3909863609409001</v>
      </c>
      <c r="BG20">
        <v>12.258135356931399</v>
      </c>
      <c r="BH20">
        <v>12.426314230287399</v>
      </c>
      <c r="BI20">
        <v>6.44980370162647</v>
      </c>
      <c r="BJ20">
        <v>9.7735977117370396</v>
      </c>
      <c r="BK20">
        <v>17.7499301079737</v>
      </c>
      <c r="BL20">
        <v>10.6560699357095</v>
      </c>
      <c r="BN20" t="s">
        <v>284</v>
      </c>
      <c r="BQ20">
        <v>6.0518440682645904</v>
      </c>
      <c r="BR20">
        <v>10.049273451966201</v>
      </c>
      <c r="BS20">
        <v>14.5893478355122</v>
      </c>
      <c r="BT20">
        <v>10.409108252797701</v>
      </c>
      <c r="BU20">
        <v>4.4562853934195097</v>
      </c>
      <c r="BV20">
        <v>6.83649837887911</v>
      </c>
      <c r="BW20">
        <v>9.3234740274652097</v>
      </c>
      <c r="BX20">
        <v>8.1824279041970893</v>
      </c>
      <c r="BZ20" t="s">
        <v>284</v>
      </c>
      <c r="CC20">
        <v>4.7321342709473999</v>
      </c>
      <c r="CD20">
        <v>8.1442346555805791</v>
      </c>
      <c r="CE20">
        <v>13.247091878394</v>
      </c>
      <c r="CF20">
        <v>11.3490208028993</v>
      </c>
      <c r="CG20">
        <v>5.9850570462111703</v>
      </c>
      <c r="CH20">
        <v>8.2105861842921204</v>
      </c>
      <c r="CI20">
        <v>9.5358408952039504</v>
      </c>
      <c r="CJ20">
        <v>8.9382912387979694</v>
      </c>
      <c r="CK20">
        <v>4.7903476287181901</v>
      </c>
      <c r="CL20">
        <v>8.8529132939546393</v>
      </c>
      <c r="CM20">
        <v>11.593523226539</v>
      </c>
      <c r="CN20">
        <v>9.0712791658360494</v>
      </c>
      <c r="CO20">
        <v>7.7756578103299399</v>
      </c>
      <c r="CP20">
        <v>9.8810667948101898</v>
      </c>
      <c r="CQ20">
        <v>14.5360320701138</v>
      </c>
      <c r="CR20">
        <v>10.871580030664701</v>
      </c>
      <c r="CS20">
        <v>5.2993748164310004</v>
      </c>
      <c r="CT20">
        <v>6.0731179347390398</v>
      </c>
      <c r="CU20">
        <v>9.3096506808762598</v>
      </c>
      <c r="CV20">
        <v>7.2223651029422804</v>
      </c>
      <c r="CW20">
        <v>5.6545959640160204</v>
      </c>
      <c r="CX20">
        <v>10.9402415070304</v>
      </c>
      <c r="CY20">
        <v>15.2569183022462</v>
      </c>
      <c r="CZ20">
        <v>10.8151649708441</v>
      </c>
      <c r="DA20">
        <v>10.6130197477744</v>
      </c>
      <c r="DB20">
        <v>11.354718156337601</v>
      </c>
      <c r="DC20">
        <v>13.589179075818899</v>
      </c>
      <c r="DD20">
        <v>12.349893163616301</v>
      </c>
      <c r="DF20" t="s">
        <v>284</v>
      </c>
      <c r="DI20">
        <v>10.120236725942201</v>
      </c>
      <c r="DJ20">
        <v>24.948749935796801</v>
      </c>
      <c r="DK20">
        <v>81.733309583141406</v>
      </c>
      <c r="DL20">
        <v>42.009753290352101</v>
      </c>
      <c r="DM20">
        <v>4.5386996904024803</v>
      </c>
      <c r="DN20">
        <v>7.1723087428106203</v>
      </c>
      <c r="DO20">
        <v>10.8093748155145</v>
      </c>
      <c r="DP20">
        <v>8.9959324869858399</v>
      </c>
      <c r="DQ20">
        <v>4.9747787972461897</v>
      </c>
      <c r="DR20">
        <v>6.8182095059324697</v>
      </c>
      <c r="DS20">
        <v>13.4639621859187</v>
      </c>
      <c r="DT20">
        <v>10.001336484264201</v>
      </c>
    </row>
    <row r="21" spans="1:124" x14ac:dyDescent="0.35">
      <c r="A21" s="19" t="str">
        <f t="shared" si="0"/>
        <v>Brokered Dep / Liab--32963</v>
      </c>
      <c r="B21" s="19" t="str">
        <f t="shared" si="1"/>
        <v>Brokered Dep / Liab</v>
      </c>
      <c r="C21">
        <v>19</v>
      </c>
      <c r="D21" s="27">
        <v>32963</v>
      </c>
      <c r="E21">
        <v>0</v>
      </c>
      <c r="F21">
        <v>0</v>
      </c>
      <c r="G21">
        <v>0</v>
      </c>
      <c r="H21">
        <v>5.1862281210156E-2</v>
      </c>
      <c r="I21">
        <v>0</v>
      </c>
      <c r="J21">
        <v>0</v>
      </c>
      <c r="K21">
        <v>0</v>
      </c>
      <c r="L21">
        <v>3.8952929005478302E-3</v>
      </c>
      <c r="M21">
        <v>0</v>
      </c>
      <c r="N21">
        <v>0</v>
      </c>
      <c r="O21">
        <v>0</v>
      </c>
      <c r="P21">
        <v>0.13196556439156101</v>
      </c>
      <c r="Q21">
        <v>0</v>
      </c>
      <c r="R21">
        <v>0</v>
      </c>
      <c r="S21">
        <v>0</v>
      </c>
      <c r="T21">
        <v>0</v>
      </c>
      <c r="U21">
        <v>0</v>
      </c>
      <c r="V21">
        <v>0</v>
      </c>
      <c r="W21">
        <v>0</v>
      </c>
      <c r="X21">
        <v>5.9336278484106199E-3</v>
      </c>
      <c r="Y21">
        <v>0</v>
      </c>
      <c r="Z21">
        <v>0</v>
      </c>
      <c r="AA21">
        <v>0</v>
      </c>
      <c r="AB21">
        <v>0</v>
      </c>
      <c r="AC21">
        <v>0</v>
      </c>
      <c r="AD21">
        <v>0</v>
      </c>
      <c r="AE21">
        <v>0</v>
      </c>
      <c r="AF21">
        <v>6.2302384623771504E-3</v>
      </c>
      <c r="AG21">
        <v>0</v>
      </c>
      <c r="AH21">
        <v>0</v>
      </c>
      <c r="AI21">
        <v>0</v>
      </c>
      <c r="AJ21">
        <v>5.8480249047831501E-2</v>
      </c>
      <c r="AK21">
        <v>0</v>
      </c>
      <c r="AL21">
        <v>0</v>
      </c>
      <c r="AM21">
        <v>0</v>
      </c>
      <c r="AN21">
        <v>2.3858217294917099E-3</v>
      </c>
      <c r="AO21">
        <v>0</v>
      </c>
      <c r="AP21">
        <v>0</v>
      </c>
      <c r="AQ21">
        <v>0</v>
      </c>
      <c r="AR21">
        <v>5.4198905526317703E-3</v>
      </c>
      <c r="AS21">
        <v>0</v>
      </c>
      <c r="AT21">
        <v>0</v>
      </c>
      <c r="AU21">
        <v>0</v>
      </c>
      <c r="AV21">
        <v>1.0949208200794E-2</v>
      </c>
      <c r="AW21">
        <v>0</v>
      </c>
      <c r="AX21">
        <v>0</v>
      </c>
      <c r="AY21">
        <v>0</v>
      </c>
      <c r="AZ21">
        <v>7.9767450753811808E-3</v>
      </c>
      <c r="BA21">
        <v>0</v>
      </c>
      <c r="BB21">
        <v>0</v>
      </c>
      <c r="BC21">
        <v>0</v>
      </c>
      <c r="BD21">
        <v>3.3257500688846E-3</v>
      </c>
      <c r="BE21">
        <v>0</v>
      </c>
      <c r="BF21">
        <v>0</v>
      </c>
      <c r="BG21">
        <v>0</v>
      </c>
      <c r="BH21">
        <v>0.28885305692254198</v>
      </c>
      <c r="BI21">
        <v>0</v>
      </c>
      <c r="BJ21">
        <v>0</v>
      </c>
      <c r="BK21">
        <v>0</v>
      </c>
      <c r="BL21">
        <v>0</v>
      </c>
      <c r="BN21" t="s">
        <v>284</v>
      </c>
      <c r="BQ21">
        <v>0</v>
      </c>
      <c r="BR21">
        <v>0</v>
      </c>
      <c r="BS21">
        <v>0</v>
      </c>
      <c r="BT21">
        <v>0</v>
      </c>
      <c r="BU21">
        <v>0</v>
      </c>
      <c r="BV21">
        <v>0</v>
      </c>
      <c r="BW21">
        <v>0</v>
      </c>
      <c r="BX21">
        <v>0</v>
      </c>
      <c r="BZ21" t="s">
        <v>284</v>
      </c>
      <c r="CC21">
        <v>0</v>
      </c>
      <c r="CD21">
        <v>0</v>
      </c>
      <c r="CE21">
        <v>0</v>
      </c>
      <c r="CF21">
        <v>5.6701913631568103E-2</v>
      </c>
      <c r="CG21">
        <v>0</v>
      </c>
      <c r="CH21">
        <v>0</v>
      </c>
      <c r="CI21">
        <v>0</v>
      </c>
      <c r="CJ21">
        <v>0</v>
      </c>
      <c r="CK21">
        <v>0</v>
      </c>
      <c r="CL21">
        <v>0</v>
      </c>
      <c r="CM21">
        <v>0</v>
      </c>
      <c r="CN21">
        <v>5.5902357216062598E-2</v>
      </c>
      <c r="CO21">
        <v>0</v>
      </c>
      <c r="CP21">
        <v>0</v>
      </c>
      <c r="CQ21">
        <v>0</v>
      </c>
      <c r="CR21">
        <v>0</v>
      </c>
      <c r="CS21">
        <v>0</v>
      </c>
      <c r="CT21">
        <v>0</v>
      </c>
      <c r="CU21">
        <v>0</v>
      </c>
      <c r="CV21">
        <v>0</v>
      </c>
      <c r="CW21">
        <v>0</v>
      </c>
      <c r="CX21">
        <v>0</v>
      </c>
      <c r="CY21">
        <v>0</v>
      </c>
      <c r="CZ21">
        <v>0</v>
      </c>
      <c r="DA21">
        <v>0</v>
      </c>
      <c r="DB21">
        <v>0</v>
      </c>
      <c r="DC21">
        <v>0</v>
      </c>
      <c r="DD21">
        <v>0</v>
      </c>
      <c r="DF21" t="s">
        <v>284</v>
      </c>
      <c r="DI21">
        <v>0</v>
      </c>
      <c r="DJ21">
        <v>0</v>
      </c>
      <c r="DK21">
        <v>0</v>
      </c>
      <c r="DL21">
        <v>1.7125775511063299</v>
      </c>
      <c r="DM21">
        <v>0</v>
      </c>
      <c r="DN21">
        <v>0</v>
      </c>
      <c r="DO21">
        <v>0</v>
      </c>
      <c r="DP21">
        <v>0.203097232800203</v>
      </c>
      <c r="DQ21">
        <v>0</v>
      </c>
      <c r="DR21">
        <v>0</v>
      </c>
      <c r="DS21">
        <v>0</v>
      </c>
      <c r="DT21">
        <v>0</v>
      </c>
    </row>
    <row r="22" spans="1:124" x14ac:dyDescent="0.35">
      <c r="A22" s="19" t="str">
        <f t="shared" si="0"/>
        <v>Liquid Assets / Assets--32963</v>
      </c>
      <c r="B22" s="19" t="str">
        <f t="shared" si="1"/>
        <v>Liquid Assets / Assets</v>
      </c>
      <c r="C22">
        <v>20</v>
      </c>
      <c r="D22" s="27">
        <v>32963</v>
      </c>
      <c r="F22" t="s">
        <v>284</v>
      </c>
      <c r="J22" t="s">
        <v>284</v>
      </c>
      <c r="N22" t="s">
        <v>284</v>
      </c>
      <c r="R22" t="s">
        <v>284</v>
      </c>
      <c r="V22" t="s">
        <v>284</v>
      </c>
      <c r="Z22" t="s">
        <v>284</v>
      </c>
      <c r="AD22" t="s">
        <v>284</v>
      </c>
      <c r="AH22" t="s">
        <v>284</v>
      </c>
      <c r="AI22"/>
      <c r="AK22"/>
      <c r="AL22" t="s">
        <v>284</v>
      </c>
      <c r="AP22" t="s">
        <v>284</v>
      </c>
      <c r="AT22" t="s">
        <v>284</v>
      </c>
      <c r="AX22" t="s">
        <v>284</v>
      </c>
      <c r="BB22" t="s">
        <v>284</v>
      </c>
      <c r="BF22" t="s">
        <v>284</v>
      </c>
      <c r="BJ22" t="s">
        <v>284</v>
      </c>
      <c r="BN22" t="s">
        <v>284</v>
      </c>
      <c r="BR22" t="s">
        <v>284</v>
      </c>
      <c r="BV22" t="s">
        <v>284</v>
      </c>
      <c r="BZ22" t="s">
        <v>284</v>
      </c>
      <c r="CD22" t="s">
        <v>284</v>
      </c>
      <c r="CH22" t="s">
        <v>284</v>
      </c>
      <c r="CL22" t="s">
        <v>284</v>
      </c>
      <c r="CP22" t="s">
        <v>284</v>
      </c>
      <c r="CT22" t="s">
        <v>284</v>
      </c>
      <c r="CX22" t="s">
        <v>284</v>
      </c>
      <c r="DB22" t="s">
        <v>284</v>
      </c>
      <c r="DF22" t="s">
        <v>284</v>
      </c>
      <c r="DJ22" t="s">
        <v>284</v>
      </c>
      <c r="DN22" t="s">
        <v>284</v>
      </c>
      <c r="DR22" t="s">
        <v>284</v>
      </c>
    </row>
    <row r="23" spans="1:124" x14ac:dyDescent="0.35">
      <c r="A23" s="19" t="str">
        <f t="shared" si="0"/>
        <v>Net Loan Growth (last 4 qtrs)--32963</v>
      </c>
      <c r="B23" s="19" t="str">
        <f t="shared" si="1"/>
        <v>Net Loan Growth (last 4 qtrs)</v>
      </c>
      <c r="C23">
        <v>21</v>
      </c>
      <c r="D23" s="27">
        <v>32963</v>
      </c>
      <c r="E23">
        <v>-0.95</v>
      </c>
      <c r="F23">
        <v>4.5</v>
      </c>
      <c r="G23">
        <v>11.15</v>
      </c>
      <c r="H23">
        <v>5.3608080808080798</v>
      </c>
      <c r="I23">
        <v>0.23250000000000001</v>
      </c>
      <c r="J23">
        <v>6.56</v>
      </c>
      <c r="K23">
        <v>12.8825</v>
      </c>
      <c r="L23">
        <v>7.3422110552763797</v>
      </c>
      <c r="M23">
        <v>-0.55000000000000004</v>
      </c>
      <c r="N23">
        <v>6.95</v>
      </c>
      <c r="O23">
        <v>15.35</v>
      </c>
      <c r="P23">
        <v>9.7244868301544205</v>
      </c>
      <c r="Q23">
        <v>3.39</v>
      </c>
      <c r="R23">
        <v>7.3</v>
      </c>
      <c r="S23">
        <v>11.7925</v>
      </c>
      <c r="T23">
        <v>11.036176470588201</v>
      </c>
      <c r="U23">
        <v>0.67249999999999999</v>
      </c>
      <c r="V23">
        <v>6.28</v>
      </c>
      <c r="W23">
        <v>11.95</v>
      </c>
      <c r="X23">
        <v>6.8356129032258099</v>
      </c>
      <c r="Y23">
        <v>-2.36</v>
      </c>
      <c r="Z23">
        <v>5.1100000000000003</v>
      </c>
      <c r="AA23">
        <v>15.7</v>
      </c>
      <c r="AB23">
        <v>6.7937012987012997</v>
      </c>
      <c r="AC23">
        <v>-0.6825</v>
      </c>
      <c r="AD23">
        <v>5.75</v>
      </c>
      <c r="AE23">
        <v>11.2475</v>
      </c>
      <c r="AF23">
        <v>5.9278666666666702</v>
      </c>
      <c r="AG23">
        <v>0.505</v>
      </c>
      <c r="AH23">
        <v>9.4499999999999993</v>
      </c>
      <c r="AI23">
        <v>16.684999999999999</v>
      </c>
      <c r="AJ23">
        <v>10.1104032258065</v>
      </c>
      <c r="AK23">
        <v>2.0425</v>
      </c>
      <c r="AL23">
        <v>9.02</v>
      </c>
      <c r="AM23">
        <v>14.865</v>
      </c>
      <c r="AN23">
        <v>9.5619827586206902</v>
      </c>
      <c r="AO23">
        <v>-0.26500000000000001</v>
      </c>
      <c r="AP23">
        <v>5.93</v>
      </c>
      <c r="AQ23">
        <v>12.675000000000001</v>
      </c>
      <c r="AR23">
        <v>6.59883683360259</v>
      </c>
      <c r="AS23">
        <v>1.9350000000000001</v>
      </c>
      <c r="AT23">
        <v>8.09</v>
      </c>
      <c r="AU23">
        <v>15.012499999999999</v>
      </c>
      <c r="AV23">
        <v>10.348876651982399</v>
      </c>
      <c r="AW23">
        <v>0.35</v>
      </c>
      <c r="AX23">
        <v>6.56</v>
      </c>
      <c r="AY23">
        <v>12.7325</v>
      </c>
      <c r="AZ23">
        <v>7.2293650793650803</v>
      </c>
      <c r="BA23">
        <v>0.26250000000000001</v>
      </c>
      <c r="BB23">
        <v>7.1050000000000004</v>
      </c>
      <c r="BC23">
        <v>14.012499999999999</v>
      </c>
      <c r="BD23">
        <v>8.7742142857142902</v>
      </c>
      <c r="BE23">
        <v>1.4025000000000001</v>
      </c>
      <c r="BF23">
        <v>7.06</v>
      </c>
      <c r="BG23">
        <v>11.8375</v>
      </c>
      <c r="BH23">
        <v>13.593965517241401</v>
      </c>
      <c r="BI23">
        <v>-5.48</v>
      </c>
      <c r="BJ23">
        <v>-2.04</v>
      </c>
      <c r="BK23">
        <v>5.19</v>
      </c>
      <c r="BL23">
        <v>22.074615384615399</v>
      </c>
      <c r="BN23" t="s">
        <v>284</v>
      </c>
      <c r="BQ23">
        <v>6.51</v>
      </c>
      <c r="BR23">
        <v>9.25</v>
      </c>
      <c r="BS23">
        <v>16.78</v>
      </c>
      <c r="BT23">
        <v>10.1428571428571</v>
      </c>
      <c r="BU23">
        <v>1.5</v>
      </c>
      <c r="BV23">
        <v>7.11</v>
      </c>
      <c r="BW23">
        <v>13.35</v>
      </c>
      <c r="BX23">
        <v>9.0475862068965505</v>
      </c>
      <c r="BZ23" t="s">
        <v>284</v>
      </c>
      <c r="CC23">
        <v>1.4999999999999999E-2</v>
      </c>
      <c r="CD23">
        <v>5.8</v>
      </c>
      <c r="CE23">
        <v>11.28</v>
      </c>
      <c r="CF23">
        <v>5.8419463087248298</v>
      </c>
      <c r="CG23">
        <v>9.7100000000000009</v>
      </c>
      <c r="CH23">
        <v>11.865</v>
      </c>
      <c r="CI23">
        <v>14.102499999999999</v>
      </c>
      <c r="CJ23">
        <v>11.141666666666699</v>
      </c>
      <c r="CK23">
        <v>1.32</v>
      </c>
      <c r="CL23">
        <v>6.66</v>
      </c>
      <c r="CM23">
        <v>10.58</v>
      </c>
      <c r="CN23">
        <v>6.0206060606060596</v>
      </c>
      <c r="CO23">
        <v>7.6349999999999998</v>
      </c>
      <c r="CP23">
        <v>11.15</v>
      </c>
      <c r="CQ23">
        <v>15.244999999999999</v>
      </c>
      <c r="CR23">
        <v>12.407142857142899</v>
      </c>
      <c r="CS23">
        <v>-1.36</v>
      </c>
      <c r="CT23">
        <v>0.72</v>
      </c>
      <c r="CU23">
        <v>6</v>
      </c>
      <c r="CV23">
        <v>1.6859999999999999</v>
      </c>
      <c r="CW23">
        <v>0.68500000000000005</v>
      </c>
      <c r="CX23">
        <v>5.64</v>
      </c>
      <c r="CY23">
        <v>11.4125</v>
      </c>
      <c r="CZ23">
        <v>8.2799999999999994</v>
      </c>
      <c r="DA23">
        <v>14.38</v>
      </c>
      <c r="DB23">
        <v>22.83</v>
      </c>
      <c r="DC23">
        <v>25.175000000000001</v>
      </c>
      <c r="DD23">
        <v>18.760000000000002</v>
      </c>
      <c r="DF23" t="s">
        <v>284</v>
      </c>
      <c r="DI23">
        <v>1.4850000000000001</v>
      </c>
      <c r="DJ23">
        <v>12.48</v>
      </c>
      <c r="DK23">
        <v>25.0275</v>
      </c>
      <c r="DL23">
        <v>16.571000000000002</v>
      </c>
      <c r="DM23">
        <v>8.8000000000000007</v>
      </c>
      <c r="DN23">
        <v>9.08</v>
      </c>
      <c r="DO23">
        <v>12.32</v>
      </c>
      <c r="DP23">
        <v>10.151111111111099</v>
      </c>
      <c r="DQ23">
        <v>3.5550000000000002</v>
      </c>
      <c r="DR23">
        <v>8.5749999999999993</v>
      </c>
      <c r="DS23">
        <v>13.7325</v>
      </c>
      <c r="DT23">
        <v>8.0533333333333292</v>
      </c>
    </row>
    <row r="24" spans="1:124" x14ac:dyDescent="0.35">
      <c r="A24" s="19" t="str">
        <f t="shared" si="0"/>
        <v>Banks w/ Loan Growth (last 4 qtrs)--32963</v>
      </c>
      <c r="B24" s="19" t="str">
        <f t="shared" si="1"/>
        <v>Banks w/ Loan Growth (last 4 qtrs)</v>
      </c>
      <c r="C24">
        <v>22</v>
      </c>
      <c r="D24" s="27">
        <v>32963</v>
      </c>
      <c r="F24">
        <v>67.676767676767696</v>
      </c>
      <c r="J24">
        <v>75.983606557377001</v>
      </c>
      <c r="N24">
        <v>72.244313663114397</v>
      </c>
      <c r="R24">
        <v>82.352941176470594</v>
      </c>
      <c r="V24">
        <v>77.373417721519004</v>
      </c>
      <c r="Z24">
        <v>66.455696202531598</v>
      </c>
      <c r="AD24">
        <v>71.710526315789494</v>
      </c>
      <c r="AH24">
        <v>77.7777777777778</v>
      </c>
      <c r="AI24"/>
      <c r="AK24"/>
      <c r="AL24">
        <v>83.0508474576271</v>
      </c>
      <c r="AP24">
        <v>74.367088607594894</v>
      </c>
      <c r="AT24">
        <v>82.900432900432904</v>
      </c>
      <c r="AX24">
        <v>76.8229166666667</v>
      </c>
      <c r="BB24">
        <v>76.491228070175396</v>
      </c>
      <c r="BF24">
        <v>79.661016949152497</v>
      </c>
      <c r="BJ24">
        <v>38.461538461538503</v>
      </c>
      <c r="BN24" t="s">
        <v>285</v>
      </c>
      <c r="BR24">
        <v>85.714285714285694</v>
      </c>
      <c r="BV24">
        <v>79.310344827586206</v>
      </c>
      <c r="BZ24" t="s">
        <v>285</v>
      </c>
      <c r="CD24">
        <v>74.834437086092706</v>
      </c>
      <c r="CH24">
        <v>100</v>
      </c>
      <c r="CL24">
        <v>78.787878787878796</v>
      </c>
      <c r="CP24">
        <v>85.714285714285694</v>
      </c>
      <c r="CT24">
        <v>60</v>
      </c>
      <c r="CX24">
        <v>81.818181818181799</v>
      </c>
      <c r="DB24">
        <v>100</v>
      </c>
      <c r="DF24" t="s">
        <v>285</v>
      </c>
      <c r="DJ24">
        <v>70</v>
      </c>
      <c r="DN24">
        <v>100</v>
      </c>
      <c r="DR24">
        <v>75</v>
      </c>
    </row>
    <row r="25" spans="1:124" x14ac:dyDescent="0.35">
      <c r="A25" s="19" t="str">
        <f t="shared" si="0"/>
        <v>Equity / Assets--33054</v>
      </c>
      <c r="B25" s="19" t="str">
        <f t="shared" si="1"/>
        <v>Equity / Assets</v>
      </c>
      <c r="C25">
        <v>1</v>
      </c>
      <c r="D25" s="27">
        <v>33054</v>
      </c>
      <c r="E25">
        <v>7.8033202320153396</v>
      </c>
      <c r="F25">
        <v>9.0284317553685707</v>
      </c>
      <c r="G25">
        <v>11.149116823553801</v>
      </c>
      <c r="H25">
        <v>9.6818998402395504</v>
      </c>
      <c r="I25">
        <v>7.4485230010876897</v>
      </c>
      <c r="J25">
        <v>8.5218903962077306</v>
      </c>
      <c r="K25">
        <v>10.3060296759383</v>
      </c>
      <c r="L25">
        <v>9.1166507765478393</v>
      </c>
      <c r="M25">
        <v>6.9417670412523904</v>
      </c>
      <c r="N25">
        <v>8.2326323710761002</v>
      </c>
      <c r="O25">
        <v>10.1472798184505</v>
      </c>
      <c r="P25">
        <v>8.9505704862718005</v>
      </c>
      <c r="Q25">
        <v>7.39833118336208</v>
      </c>
      <c r="R25">
        <v>7.9889691610359703</v>
      </c>
      <c r="S25">
        <v>9.3537163079206191</v>
      </c>
      <c r="T25">
        <v>8.5997419936301895</v>
      </c>
      <c r="U25">
        <v>7.3197484240139801</v>
      </c>
      <c r="V25">
        <v>8.3594317163134892</v>
      </c>
      <c r="W25">
        <v>10.102705459810601</v>
      </c>
      <c r="X25">
        <v>8.9239580667261809</v>
      </c>
      <c r="Y25">
        <v>7.5857675731005898</v>
      </c>
      <c r="Z25">
        <v>8.6963897284038101</v>
      </c>
      <c r="AA25">
        <v>10.3284118284118</v>
      </c>
      <c r="AB25">
        <v>9.1888152224274595</v>
      </c>
      <c r="AC25">
        <v>7.8570274323794198</v>
      </c>
      <c r="AD25">
        <v>9.17291534614181</v>
      </c>
      <c r="AE25">
        <v>10.995993257573</v>
      </c>
      <c r="AF25">
        <v>9.6274226801844804</v>
      </c>
      <c r="AG25">
        <v>7.8900570929398199</v>
      </c>
      <c r="AH25">
        <v>9.0696769170883602</v>
      </c>
      <c r="AI25">
        <v>11.491935483871</v>
      </c>
      <c r="AJ25">
        <v>9.9328289457701597</v>
      </c>
      <c r="AK25">
        <v>7.5032615211029201</v>
      </c>
      <c r="AL25">
        <v>8.20049380348539</v>
      </c>
      <c r="AM25">
        <v>9.5172348124166799</v>
      </c>
      <c r="AN25">
        <v>8.8010887657304497</v>
      </c>
      <c r="AO25">
        <v>7.8900570929398199</v>
      </c>
      <c r="AP25">
        <v>9.1733971482700198</v>
      </c>
      <c r="AQ25">
        <v>11.190273556231</v>
      </c>
      <c r="AR25">
        <v>9.7839263029432892</v>
      </c>
      <c r="AS25">
        <v>7.3499882322753596</v>
      </c>
      <c r="AT25">
        <v>8.3434404347901392</v>
      </c>
      <c r="AU25">
        <v>9.9077268330389501</v>
      </c>
      <c r="AV25">
        <v>8.7603540646933808</v>
      </c>
      <c r="AW25">
        <v>7.3603628626603497</v>
      </c>
      <c r="AX25">
        <v>8.2409715225115292</v>
      </c>
      <c r="AY25">
        <v>9.5958122701833801</v>
      </c>
      <c r="AZ25">
        <v>8.6724402729388395</v>
      </c>
      <c r="BA25">
        <v>7.0442507791477702</v>
      </c>
      <c r="BB25">
        <v>8.1281265967819998</v>
      </c>
      <c r="BC25">
        <v>9.5997335474652399</v>
      </c>
      <c r="BD25">
        <v>8.5660012919786208</v>
      </c>
      <c r="BE25">
        <v>7.46351084812623</v>
      </c>
      <c r="BF25">
        <v>8.20049380348539</v>
      </c>
      <c r="BG25">
        <v>9.3637097802524796</v>
      </c>
      <c r="BH25">
        <v>8.6370201465372194</v>
      </c>
      <c r="BI25">
        <v>7.1393184010847204</v>
      </c>
      <c r="BJ25">
        <v>7.6439058494523398</v>
      </c>
      <c r="BK25">
        <v>11.278050659732299</v>
      </c>
      <c r="BL25">
        <v>8.7720018053537103</v>
      </c>
      <c r="BN25" t="s">
        <v>284</v>
      </c>
      <c r="BQ25">
        <v>7.9195323392437702</v>
      </c>
      <c r="BR25">
        <v>9.7779695967007108</v>
      </c>
      <c r="BS25">
        <v>10.3847441357099</v>
      </c>
      <c r="BT25">
        <v>9.6938417386568307</v>
      </c>
      <c r="BU25">
        <v>6.5051289522068103</v>
      </c>
      <c r="BV25">
        <v>8.0423020167240509</v>
      </c>
      <c r="BW25">
        <v>9.6259785445056494</v>
      </c>
      <c r="BX25">
        <v>8.1804092944048197</v>
      </c>
      <c r="BZ25" t="s">
        <v>284</v>
      </c>
      <c r="CC25">
        <v>7.2114674153982596</v>
      </c>
      <c r="CD25">
        <v>8.1473184161515793</v>
      </c>
      <c r="CE25">
        <v>9.3656086616442291</v>
      </c>
      <c r="CF25">
        <v>8.5261313548601692</v>
      </c>
      <c r="CG25">
        <v>5.5651262259156704</v>
      </c>
      <c r="CH25">
        <v>7.5718634386289798</v>
      </c>
      <c r="CI25">
        <v>12.78779561194</v>
      </c>
      <c r="CJ25">
        <v>9.3366587291236698</v>
      </c>
      <c r="CK25">
        <v>7.3736911267161798</v>
      </c>
      <c r="CL25">
        <v>7.6623448889878096</v>
      </c>
      <c r="CM25">
        <v>9.0941894976139093</v>
      </c>
      <c r="CN25">
        <v>8.3465532954084392</v>
      </c>
      <c r="CO25">
        <v>7.9320496901159201</v>
      </c>
      <c r="CP25">
        <v>9.0455540163424306</v>
      </c>
      <c r="CQ25">
        <v>9.6494245346348695</v>
      </c>
      <c r="CR25">
        <v>8.6899988484029898</v>
      </c>
      <c r="CS25">
        <v>8.2943332862284809</v>
      </c>
      <c r="CT25">
        <v>9.9394777150969507</v>
      </c>
      <c r="CU25">
        <v>11.2315088757396</v>
      </c>
      <c r="CV25">
        <v>10.036501765742599</v>
      </c>
      <c r="CW25">
        <v>6.5478034935642198</v>
      </c>
      <c r="CX25">
        <v>7.5085381392783797</v>
      </c>
      <c r="CY25">
        <v>8.7242784190885896</v>
      </c>
      <c r="CZ25">
        <v>8.0198484089974293</v>
      </c>
      <c r="DA25">
        <v>7.8492073822170401</v>
      </c>
      <c r="DB25">
        <v>8.7817829061574599</v>
      </c>
      <c r="DC25">
        <v>11.070715549719599</v>
      </c>
      <c r="DD25">
        <v>9.6860209859052802</v>
      </c>
      <c r="DF25" t="s">
        <v>284</v>
      </c>
      <c r="DI25">
        <v>5.56286184246955</v>
      </c>
      <c r="DJ25">
        <v>7.2033919040813004</v>
      </c>
      <c r="DK25">
        <v>9.8703006582680093</v>
      </c>
      <c r="DL25">
        <v>8.4181718459255706</v>
      </c>
      <c r="DM25">
        <v>7.9145507123712804</v>
      </c>
      <c r="DN25">
        <v>9.4276804764249391</v>
      </c>
      <c r="DO25">
        <v>9.7837524037589301</v>
      </c>
      <c r="DP25">
        <v>8.9758121496839305</v>
      </c>
      <c r="DQ25">
        <v>7.3400898344091798</v>
      </c>
      <c r="DR25">
        <v>8.2568996473609904</v>
      </c>
      <c r="DS25">
        <v>10.965618341948799</v>
      </c>
      <c r="DT25">
        <v>9.1455773896755908</v>
      </c>
    </row>
    <row r="26" spans="1:124" x14ac:dyDescent="0.35">
      <c r="A26" s="19" t="str">
        <f t="shared" si="0"/>
        <v>Total Risk Based Capital Ratio--33054</v>
      </c>
      <c r="B26" s="19" t="str">
        <f t="shared" si="1"/>
        <v>Total Risk Based Capital Ratio</v>
      </c>
      <c r="C26">
        <v>2</v>
      </c>
      <c r="D26" s="27">
        <v>33054</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N26" t="s">
        <v>284</v>
      </c>
      <c r="BQ26">
        <v>0</v>
      </c>
      <c r="BR26">
        <v>0</v>
      </c>
      <c r="BS26">
        <v>0</v>
      </c>
      <c r="BT26">
        <v>0</v>
      </c>
      <c r="BU26">
        <v>0</v>
      </c>
      <c r="BV26">
        <v>0</v>
      </c>
      <c r="BW26">
        <v>0</v>
      </c>
      <c r="BX26">
        <v>0</v>
      </c>
      <c r="BZ26" t="s">
        <v>284</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F26" t="s">
        <v>284</v>
      </c>
      <c r="DI26">
        <v>0</v>
      </c>
      <c r="DJ26">
        <v>0</v>
      </c>
      <c r="DK26">
        <v>0</v>
      </c>
      <c r="DL26">
        <v>0</v>
      </c>
      <c r="DM26">
        <v>0</v>
      </c>
      <c r="DN26">
        <v>0</v>
      </c>
      <c r="DO26">
        <v>0</v>
      </c>
      <c r="DP26">
        <v>0</v>
      </c>
      <c r="DQ26">
        <v>0</v>
      </c>
      <c r="DR26">
        <v>0</v>
      </c>
      <c r="DS26">
        <v>0</v>
      </c>
      <c r="DT26">
        <v>0</v>
      </c>
    </row>
    <row r="27" spans="1:124" x14ac:dyDescent="0.35">
      <c r="A27" s="19" t="str">
        <f t="shared" si="0"/>
        <v>Tier 1 Leverage Ratio--33054</v>
      </c>
      <c r="B27" s="19" t="str">
        <f t="shared" si="1"/>
        <v>Tier 1 Leverage Ratio</v>
      </c>
      <c r="C27">
        <v>3</v>
      </c>
      <c r="D27" s="27">
        <v>33054</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N27" t="s">
        <v>284</v>
      </c>
      <c r="BQ27">
        <v>0</v>
      </c>
      <c r="BR27">
        <v>0</v>
      </c>
      <c r="BS27">
        <v>0</v>
      </c>
      <c r="BT27">
        <v>0</v>
      </c>
      <c r="BU27">
        <v>0</v>
      </c>
      <c r="BV27">
        <v>0</v>
      </c>
      <c r="BW27">
        <v>0</v>
      </c>
      <c r="BX27">
        <v>0</v>
      </c>
      <c r="BZ27" t="s">
        <v>284</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F27" t="s">
        <v>284</v>
      </c>
      <c r="DI27">
        <v>0</v>
      </c>
      <c r="DJ27">
        <v>0</v>
      </c>
      <c r="DK27">
        <v>0</v>
      </c>
      <c r="DL27">
        <v>0</v>
      </c>
      <c r="DM27">
        <v>0</v>
      </c>
      <c r="DN27">
        <v>0</v>
      </c>
      <c r="DO27">
        <v>0</v>
      </c>
      <c r="DP27">
        <v>0</v>
      </c>
      <c r="DQ27">
        <v>0</v>
      </c>
      <c r="DR27">
        <v>0</v>
      </c>
      <c r="DS27">
        <v>0</v>
      </c>
      <c r="DT27">
        <v>0</v>
      </c>
    </row>
    <row r="28" spans="1:124" x14ac:dyDescent="0.35">
      <c r="A28" s="19" t="str">
        <f t="shared" si="0"/>
        <v>ALLL / Nonaccrual Loans--33054</v>
      </c>
      <c r="B28" s="19" t="str">
        <f t="shared" si="1"/>
        <v>ALLL / Nonaccrual Loans</v>
      </c>
      <c r="C28">
        <v>4</v>
      </c>
      <c r="D28" s="27">
        <v>33054</v>
      </c>
      <c r="E28">
        <v>64.466366985657004</v>
      </c>
      <c r="F28">
        <v>129.39405709846599</v>
      </c>
      <c r="G28">
        <v>309.07029478458099</v>
      </c>
      <c r="H28">
        <v>961.90124339709701</v>
      </c>
      <c r="I28">
        <v>81.942336874051605</v>
      </c>
      <c r="J28">
        <v>153.96226415094301</v>
      </c>
      <c r="K28">
        <v>366.12903225806502</v>
      </c>
      <c r="L28">
        <v>450.34508510194797</v>
      </c>
      <c r="M28">
        <v>77.5202688286751</v>
      </c>
      <c r="N28">
        <v>154.00490998363301</v>
      </c>
      <c r="O28">
        <v>380.65175353784002</v>
      </c>
      <c r="P28">
        <v>464.06211554263803</v>
      </c>
      <c r="Q28">
        <v>137.52591380250999</v>
      </c>
      <c r="R28">
        <v>228.57142857142901</v>
      </c>
      <c r="S28">
        <v>408.80026367831198</v>
      </c>
      <c r="T28">
        <v>339.12578705921197</v>
      </c>
      <c r="U28">
        <v>85.808459178857902</v>
      </c>
      <c r="V28">
        <v>169.868066392396</v>
      </c>
      <c r="W28">
        <v>442.72435897435901</v>
      </c>
      <c r="X28">
        <v>577.31297919306598</v>
      </c>
      <c r="Y28">
        <v>64.984472049689401</v>
      </c>
      <c r="Z28">
        <v>131.02489475599</v>
      </c>
      <c r="AA28">
        <v>272.07894736842098</v>
      </c>
      <c r="AB28">
        <v>339.04848801848198</v>
      </c>
      <c r="AC28">
        <v>87.447974730583397</v>
      </c>
      <c r="AD28">
        <v>162.87052095902601</v>
      </c>
      <c r="AE28">
        <v>346.75925925925901</v>
      </c>
      <c r="AF28">
        <v>503.26169324420698</v>
      </c>
      <c r="AG28">
        <v>117.693819676168</v>
      </c>
      <c r="AH28">
        <v>158.37104072398199</v>
      </c>
      <c r="AI28">
        <v>470.30303030303003</v>
      </c>
      <c r="AJ28">
        <v>754.15970016250196</v>
      </c>
      <c r="AK28">
        <v>58.121330724070503</v>
      </c>
      <c r="AL28">
        <v>105.747126436782</v>
      </c>
      <c r="AM28">
        <v>213.178294573643</v>
      </c>
      <c r="AN28">
        <v>199.702220075176</v>
      </c>
      <c r="AO28">
        <v>88.469111493970004</v>
      </c>
      <c r="AP28">
        <v>159.25925925925901</v>
      </c>
      <c r="AQ28">
        <v>435.88566827697298</v>
      </c>
      <c r="AR28">
        <v>491.20854892792801</v>
      </c>
      <c r="AS28">
        <v>85.5555555555556</v>
      </c>
      <c r="AT28">
        <v>155.323590814196</v>
      </c>
      <c r="AU28">
        <v>396.969696969697</v>
      </c>
      <c r="AV28">
        <v>465.37490888566299</v>
      </c>
      <c r="AW28">
        <v>76.530533686803807</v>
      </c>
      <c r="AX28">
        <v>152.16455656435599</v>
      </c>
      <c r="AY28">
        <v>311.16636528028903</v>
      </c>
      <c r="AZ28">
        <v>458.04044705702199</v>
      </c>
      <c r="BA28">
        <v>69.255636604774494</v>
      </c>
      <c r="BB28">
        <v>145.34161490683201</v>
      </c>
      <c r="BC28">
        <v>307.88104929896002</v>
      </c>
      <c r="BD28">
        <v>471.44138955037198</v>
      </c>
      <c r="BE28">
        <v>108.846153846154</v>
      </c>
      <c r="BF28">
        <v>149.31506849315099</v>
      </c>
      <c r="BG28">
        <v>279.54545454545502</v>
      </c>
      <c r="BH28">
        <v>431.27761507301602</v>
      </c>
      <c r="BI28">
        <v>49.323044720579396</v>
      </c>
      <c r="BJ28">
        <v>80.601092896174904</v>
      </c>
      <c r="BK28">
        <v>153.34502271874601</v>
      </c>
      <c r="BL28">
        <v>118.21863757113</v>
      </c>
      <c r="BN28" t="s">
        <v>284</v>
      </c>
      <c r="BQ28">
        <v>89.605911330049295</v>
      </c>
      <c r="BR28">
        <v>120.670391061453</v>
      </c>
      <c r="BS28">
        <v>859.51035781544294</v>
      </c>
      <c r="BT28">
        <v>544.91980623402196</v>
      </c>
      <c r="BU28">
        <v>77.947181176851103</v>
      </c>
      <c r="BV28">
        <v>181.06846473029</v>
      </c>
      <c r="BW28">
        <v>512.12343192015396</v>
      </c>
      <c r="BX28">
        <v>865.27393524645299</v>
      </c>
      <c r="BZ28" t="s">
        <v>284</v>
      </c>
      <c r="CC28">
        <v>73.465195660124394</v>
      </c>
      <c r="CD28">
        <v>133.25661191536801</v>
      </c>
      <c r="CE28">
        <v>337.03810975609798</v>
      </c>
      <c r="CF28">
        <v>503.30032634336902</v>
      </c>
      <c r="CG28">
        <v>79.816513761467903</v>
      </c>
      <c r="CH28">
        <v>196.77419354838699</v>
      </c>
      <c r="CI28">
        <v>244.18960244648301</v>
      </c>
      <c r="CJ28">
        <v>256.70303537590797</v>
      </c>
      <c r="CK28">
        <v>103.906780236188</v>
      </c>
      <c r="CL28">
        <v>206.961176249631</v>
      </c>
      <c r="CM28">
        <v>330.40608722750699</v>
      </c>
      <c r="CN28">
        <v>262.61269077327</v>
      </c>
      <c r="CO28">
        <v>129.50227963525799</v>
      </c>
      <c r="CP28">
        <v>151.65688656910001</v>
      </c>
      <c r="CQ28">
        <v>2228.3740359897201</v>
      </c>
      <c r="CR28">
        <v>1631.3582554583299</v>
      </c>
      <c r="CS28">
        <v>116.319444444444</v>
      </c>
      <c r="CT28">
        <v>221.67832167832199</v>
      </c>
      <c r="CU28">
        <v>373.066666666667</v>
      </c>
      <c r="CV28">
        <v>312.23391943878602</v>
      </c>
      <c r="CW28">
        <v>134.189140596908</v>
      </c>
      <c r="CX28">
        <v>190.45513292671501</v>
      </c>
      <c r="CY28">
        <v>308.702791461412</v>
      </c>
      <c r="CZ28">
        <v>858.42933366328998</v>
      </c>
      <c r="DA28">
        <v>215.65151515151501</v>
      </c>
      <c r="DB28">
        <v>297.30303030303003</v>
      </c>
      <c r="DC28">
        <v>378.95454545454601</v>
      </c>
      <c r="DD28">
        <v>297.30303030303003</v>
      </c>
      <c r="DF28" t="s">
        <v>284</v>
      </c>
      <c r="DI28">
        <v>141.68278529980699</v>
      </c>
      <c r="DJ28">
        <v>237.19879518072301</v>
      </c>
      <c r="DK28">
        <v>324.561403508772</v>
      </c>
      <c r="DL28">
        <v>345.76503254316901</v>
      </c>
      <c r="DM28">
        <v>60.427807486631004</v>
      </c>
      <c r="DN28">
        <v>175.789473684211</v>
      </c>
      <c r="DO28">
        <v>219.230769230769</v>
      </c>
      <c r="DP28">
        <v>242.18358426794401</v>
      </c>
      <c r="DQ28">
        <v>105.790505226481</v>
      </c>
      <c r="DR28">
        <v>111.36890333235699</v>
      </c>
      <c r="DS28">
        <v>177.535172498165</v>
      </c>
      <c r="DT28">
        <v>153.86261631911799</v>
      </c>
    </row>
    <row r="29" spans="1:124" x14ac:dyDescent="0.35">
      <c r="A29" s="19" t="str">
        <f t="shared" si="0"/>
        <v>[NCL + OREO] / [Total Loans + OREO]--33054</v>
      </c>
      <c r="B29" s="19" t="str">
        <f t="shared" si="1"/>
        <v>[NCL + OREO] / [Total Loans + OREO]</v>
      </c>
      <c r="C29">
        <v>5</v>
      </c>
      <c r="D29" s="27">
        <v>33054</v>
      </c>
      <c r="E29">
        <v>1.2832852920203901</v>
      </c>
      <c r="F29">
        <v>2.84504244735201</v>
      </c>
      <c r="G29">
        <v>4.2047134096611396</v>
      </c>
      <c r="H29">
        <v>3.3889141748478302</v>
      </c>
      <c r="I29">
        <v>0.88370394137614505</v>
      </c>
      <c r="J29">
        <v>2.0173630569087502</v>
      </c>
      <c r="K29">
        <v>3.7650205041251299</v>
      </c>
      <c r="L29">
        <v>2.6572415255530899</v>
      </c>
      <c r="M29">
        <v>0.80192180631961696</v>
      </c>
      <c r="N29">
        <v>1.95831745376544</v>
      </c>
      <c r="O29">
        <v>4.0997739152086199</v>
      </c>
      <c r="P29">
        <v>3.0425670499744801</v>
      </c>
      <c r="Q29">
        <v>1.10290754181038</v>
      </c>
      <c r="R29">
        <v>1.81603624901497</v>
      </c>
      <c r="S29">
        <v>2.45961685788581</v>
      </c>
      <c r="T29">
        <v>1.90139629162081</v>
      </c>
      <c r="U29">
        <v>0.80088818241189996</v>
      </c>
      <c r="V29">
        <v>1.8740339938330901</v>
      </c>
      <c r="W29">
        <v>3.404317330015</v>
      </c>
      <c r="X29">
        <v>2.4028991657062</v>
      </c>
      <c r="Y29">
        <v>1.43105878608524</v>
      </c>
      <c r="Z29">
        <v>3.2903620318433502</v>
      </c>
      <c r="AA29">
        <v>5.0786089783416797</v>
      </c>
      <c r="AB29">
        <v>3.6527207934041499</v>
      </c>
      <c r="AC29">
        <v>1.0000649455661501</v>
      </c>
      <c r="AD29">
        <v>2.4962188391018501</v>
      </c>
      <c r="AE29">
        <v>5.5311118870479996</v>
      </c>
      <c r="AF29">
        <v>3.5613281573447702</v>
      </c>
      <c r="AG29">
        <v>0.83495247597542399</v>
      </c>
      <c r="AH29">
        <v>1.7267222255530901</v>
      </c>
      <c r="AI29">
        <v>3.15145813734713</v>
      </c>
      <c r="AJ29">
        <v>2.3099679900496</v>
      </c>
      <c r="AK29">
        <v>1.12017612017612</v>
      </c>
      <c r="AL29">
        <v>1.8786625301620099</v>
      </c>
      <c r="AM29">
        <v>3.2209657537917402</v>
      </c>
      <c r="AN29">
        <v>2.3437410330189401</v>
      </c>
      <c r="AO29">
        <v>0.84283589489340605</v>
      </c>
      <c r="AP29">
        <v>2.1986970684039102</v>
      </c>
      <c r="AQ29">
        <v>4.1923551171393303</v>
      </c>
      <c r="AR29">
        <v>2.93559569917509</v>
      </c>
      <c r="AS29">
        <v>0.84413757100734899</v>
      </c>
      <c r="AT29">
        <v>1.8272854496571</v>
      </c>
      <c r="AU29">
        <v>3.4230797599617202</v>
      </c>
      <c r="AV29">
        <v>2.4829378166970999</v>
      </c>
      <c r="AW29">
        <v>0.87553988200542399</v>
      </c>
      <c r="AX29">
        <v>1.87872340425532</v>
      </c>
      <c r="AY29">
        <v>3.3686056639990301</v>
      </c>
      <c r="AZ29">
        <v>2.4033623508109998</v>
      </c>
      <c r="BA29">
        <v>0.9895176316423</v>
      </c>
      <c r="BB29">
        <v>2.08328869378294</v>
      </c>
      <c r="BC29">
        <v>3.7894769234604602</v>
      </c>
      <c r="BD29">
        <v>2.7661984590248401</v>
      </c>
      <c r="BE29">
        <v>0.75745366639806599</v>
      </c>
      <c r="BF29">
        <v>1.7133923846132399</v>
      </c>
      <c r="BG29">
        <v>2.2483167681949299</v>
      </c>
      <c r="BH29">
        <v>1.98473178612783</v>
      </c>
      <c r="BI29">
        <v>3.76756066411239</v>
      </c>
      <c r="BJ29">
        <v>3.8997214484679699</v>
      </c>
      <c r="BK29">
        <v>5.5780774718027404</v>
      </c>
      <c r="BL29">
        <v>4.4518064184842601</v>
      </c>
      <c r="BN29" t="s">
        <v>284</v>
      </c>
      <c r="BQ29">
        <v>0.79433737277981598</v>
      </c>
      <c r="BR29">
        <v>2.3485297019932898</v>
      </c>
      <c r="BS29">
        <v>2.9762831456079999</v>
      </c>
      <c r="BT29">
        <v>2.0403118750178901</v>
      </c>
      <c r="BU29">
        <v>1.16119497519265</v>
      </c>
      <c r="BV29">
        <v>2.0677688340482998</v>
      </c>
      <c r="BW29">
        <v>4.6284644424664698</v>
      </c>
      <c r="BX29">
        <v>2.62165426964896</v>
      </c>
      <c r="BZ29" t="s">
        <v>284</v>
      </c>
      <c r="CC29">
        <v>0.86416747809152905</v>
      </c>
      <c r="CD29">
        <v>1.8175939398138501</v>
      </c>
      <c r="CE29">
        <v>2.9791584638341901</v>
      </c>
      <c r="CF29">
        <v>2.1477928037551801</v>
      </c>
      <c r="CG29">
        <v>0.49939689408892801</v>
      </c>
      <c r="CH29">
        <v>1.07291659503821</v>
      </c>
      <c r="CI29">
        <v>1.59657151646808</v>
      </c>
      <c r="CJ29">
        <v>0.99407486587824101</v>
      </c>
      <c r="CK29">
        <v>1.14542521318276</v>
      </c>
      <c r="CL29">
        <v>1.7363648934278899</v>
      </c>
      <c r="CM29">
        <v>3.1235550988954501</v>
      </c>
      <c r="CN29">
        <v>2.3652057613355302</v>
      </c>
      <c r="CO29">
        <v>1.15190494769898</v>
      </c>
      <c r="CP29">
        <v>1.6095007422454899</v>
      </c>
      <c r="CQ29">
        <v>1.8578248716380199</v>
      </c>
      <c r="CR29">
        <v>2.4141655401491899</v>
      </c>
      <c r="CS29">
        <v>0.91609490589903797</v>
      </c>
      <c r="CT29">
        <v>1.2086286909072399</v>
      </c>
      <c r="CU29">
        <v>6.93094466679372</v>
      </c>
      <c r="CV29">
        <v>3.3456317759636001</v>
      </c>
      <c r="CW29">
        <v>0.95537959813621498</v>
      </c>
      <c r="CX29">
        <v>1.5061287775426999</v>
      </c>
      <c r="CY29">
        <v>2.9268080889601702</v>
      </c>
      <c r="CZ29">
        <v>2.4438599990648799</v>
      </c>
      <c r="DA29">
        <v>1.05862882338897</v>
      </c>
      <c r="DB29">
        <v>1.1846846846846799</v>
      </c>
      <c r="DC29">
        <v>2.15135350661666</v>
      </c>
      <c r="DD29">
        <v>1.7450933251088601</v>
      </c>
      <c r="DF29" t="s">
        <v>284</v>
      </c>
      <c r="DI29">
        <v>1.33407856369123</v>
      </c>
      <c r="DJ29">
        <v>1.5233159068475299</v>
      </c>
      <c r="DK29">
        <v>1.6503387277844299</v>
      </c>
      <c r="DL29">
        <v>1.8050301897687899</v>
      </c>
      <c r="DM29">
        <v>1.6849725411882199</v>
      </c>
      <c r="DN29">
        <v>2.3691353237689001</v>
      </c>
      <c r="DO29">
        <v>2.54555381150618</v>
      </c>
      <c r="DP29">
        <v>2.1116382928436499</v>
      </c>
      <c r="DQ29">
        <v>1.1500095130810499</v>
      </c>
      <c r="DR29">
        <v>1.38151111319853</v>
      </c>
      <c r="DS29">
        <v>1.6522181937909299</v>
      </c>
      <c r="DT29">
        <v>1.4868954722584999</v>
      </c>
    </row>
    <row r="30" spans="1:124" x14ac:dyDescent="0.35">
      <c r="A30" s="19" t="str">
        <f t="shared" si="0"/>
        <v>[Noncurrent + Delinquent Loans] / [Capital + ALLL]--33054</v>
      </c>
      <c r="B30" s="19" t="str">
        <f t="shared" si="1"/>
        <v>[Noncurrent + Delinquent Loans] / [Capital + ALLL]</v>
      </c>
      <c r="C30">
        <v>6</v>
      </c>
      <c r="D30" s="27">
        <v>33054</v>
      </c>
      <c r="E30">
        <v>10.472711747079201</v>
      </c>
      <c r="F30">
        <v>19.771094439160802</v>
      </c>
      <c r="G30">
        <v>29.3889733151798</v>
      </c>
      <c r="H30">
        <v>24.7123966526906</v>
      </c>
      <c r="I30">
        <v>8.6424023865481292</v>
      </c>
      <c r="J30">
        <v>17.130662779471098</v>
      </c>
      <c r="K30">
        <v>29.170081278992999</v>
      </c>
      <c r="L30">
        <v>21.322386704502701</v>
      </c>
      <c r="M30">
        <v>8.4831262465275294</v>
      </c>
      <c r="N30">
        <v>17.917459548194099</v>
      </c>
      <c r="O30">
        <v>32.2245523016473</v>
      </c>
      <c r="P30">
        <v>24.060656391582299</v>
      </c>
      <c r="Q30">
        <v>13.145148980339499</v>
      </c>
      <c r="R30">
        <v>21.052233032678998</v>
      </c>
      <c r="S30">
        <v>30.494657941608398</v>
      </c>
      <c r="T30">
        <v>24.1593981094152</v>
      </c>
      <c r="U30">
        <v>7.99031444368004</v>
      </c>
      <c r="V30">
        <v>16.5617038201291</v>
      </c>
      <c r="W30">
        <v>29.334273353566299</v>
      </c>
      <c r="X30">
        <v>21.023595638317701</v>
      </c>
      <c r="Y30">
        <v>11.2631764374133</v>
      </c>
      <c r="Z30">
        <v>22.154944945937899</v>
      </c>
      <c r="AA30">
        <v>32.126232873170203</v>
      </c>
      <c r="AB30">
        <v>25.521338778172598</v>
      </c>
      <c r="AC30">
        <v>6.7189553507526103</v>
      </c>
      <c r="AD30">
        <v>16.488850754953301</v>
      </c>
      <c r="AE30">
        <v>27.561214276110402</v>
      </c>
      <c r="AF30">
        <v>20.344358470632098</v>
      </c>
      <c r="AG30">
        <v>5.1378446115288199</v>
      </c>
      <c r="AH30">
        <v>10.8737332237743</v>
      </c>
      <c r="AI30">
        <v>20.971914264597199</v>
      </c>
      <c r="AJ30">
        <v>15.113122094575001</v>
      </c>
      <c r="AK30">
        <v>14.468968119222801</v>
      </c>
      <c r="AL30">
        <v>20.852687458526901</v>
      </c>
      <c r="AM30">
        <v>34.375536849338602</v>
      </c>
      <c r="AN30">
        <v>25.639222227888499</v>
      </c>
      <c r="AO30">
        <v>6.0749506903353101</v>
      </c>
      <c r="AP30">
        <v>14.0333660451423</v>
      </c>
      <c r="AQ30">
        <v>25.464623410498898</v>
      </c>
      <c r="AR30">
        <v>18.092341260544099</v>
      </c>
      <c r="AS30">
        <v>10.0099277379894</v>
      </c>
      <c r="AT30">
        <v>19.419866300892402</v>
      </c>
      <c r="AU30">
        <v>29.971227268714699</v>
      </c>
      <c r="AV30">
        <v>22.726200532221501</v>
      </c>
      <c r="AW30">
        <v>10.8978507799065</v>
      </c>
      <c r="AX30">
        <v>19.678828003944201</v>
      </c>
      <c r="AY30">
        <v>34.017444111593399</v>
      </c>
      <c r="AZ30">
        <v>23.960900944990701</v>
      </c>
      <c r="BA30">
        <v>10.4276131008794</v>
      </c>
      <c r="BB30">
        <v>21.2921267383574</v>
      </c>
      <c r="BC30">
        <v>35.5730728712877</v>
      </c>
      <c r="BD30">
        <v>26.2364519975512</v>
      </c>
      <c r="BE30">
        <v>12.372065021071601</v>
      </c>
      <c r="BF30">
        <v>16.142955801105</v>
      </c>
      <c r="BG30">
        <v>26.036269430051799</v>
      </c>
      <c r="BH30">
        <v>21.443646652960702</v>
      </c>
      <c r="BI30">
        <v>19.811302477865802</v>
      </c>
      <c r="BJ30">
        <v>26.133720930232599</v>
      </c>
      <c r="BK30">
        <v>29.6511627906977</v>
      </c>
      <c r="BL30">
        <v>27.441297124889999</v>
      </c>
      <c r="BN30" t="s">
        <v>284</v>
      </c>
      <c r="BQ30">
        <v>12.842421390332801</v>
      </c>
      <c r="BR30">
        <v>17.215727948990398</v>
      </c>
      <c r="BS30">
        <v>22.565400617359099</v>
      </c>
      <c r="BT30">
        <v>20.507908064429198</v>
      </c>
      <c r="BU30">
        <v>12.678936605317</v>
      </c>
      <c r="BV30">
        <v>28.9222373806276</v>
      </c>
      <c r="BW30">
        <v>38.9322916666667</v>
      </c>
      <c r="BX30">
        <v>36.697858116872702</v>
      </c>
      <c r="BZ30" t="s">
        <v>284</v>
      </c>
      <c r="CC30">
        <v>10.418760469011699</v>
      </c>
      <c r="CD30">
        <v>19.067135050741602</v>
      </c>
      <c r="CE30">
        <v>33.3333333333333</v>
      </c>
      <c r="CF30">
        <v>22.864436409369599</v>
      </c>
      <c r="CG30">
        <v>4.2631820463744496</v>
      </c>
      <c r="CH30">
        <v>11.419329840608301</v>
      </c>
      <c r="CI30">
        <v>26.5974747151473</v>
      </c>
      <c r="CJ30">
        <v>15.6919914892453</v>
      </c>
      <c r="CK30">
        <v>12.836279784780899</v>
      </c>
      <c r="CL30">
        <v>24.557522123893801</v>
      </c>
      <c r="CM30">
        <v>32.240111309878699</v>
      </c>
      <c r="CN30">
        <v>26.4140189106256</v>
      </c>
      <c r="CO30">
        <v>5.2032651780149299</v>
      </c>
      <c r="CP30">
        <v>15.031602088485799</v>
      </c>
      <c r="CQ30">
        <v>17.964446488213401</v>
      </c>
      <c r="CR30">
        <v>12.7820964074096</v>
      </c>
      <c r="CS30">
        <v>12.3714511734201</v>
      </c>
      <c r="CT30">
        <v>14.7726398399631</v>
      </c>
      <c r="CU30">
        <v>31.7615658362989</v>
      </c>
      <c r="CV30">
        <v>26.6283594216791</v>
      </c>
      <c r="CW30">
        <v>13.259530595107501</v>
      </c>
      <c r="CX30">
        <v>21.537674564501199</v>
      </c>
      <c r="CY30">
        <v>30.222285308842</v>
      </c>
      <c r="CZ30">
        <v>24.805019248121098</v>
      </c>
      <c r="DA30">
        <v>7.1725445463348496</v>
      </c>
      <c r="DB30">
        <v>9.5361660720077808</v>
      </c>
      <c r="DC30">
        <v>16.8140232069441</v>
      </c>
      <c r="DD30">
        <v>12.81232314485</v>
      </c>
      <c r="DF30" t="s">
        <v>284</v>
      </c>
      <c r="DI30">
        <v>18.005741328912102</v>
      </c>
      <c r="DJ30">
        <v>27.422947451130302</v>
      </c>
      <c r="DK30">
        <v>39.278478885473703</v>
      </c>
      <c r="DL30">
        <v>35.2610337533822</v>
      </c>
      <c r="DM30">
        <v>16.763436057763901</v>
      </c>
      <c r="DN30">
        <v>24.569093610698399</v>
      </c>
      <c r="DO30">
        <v>27.0183486238532</v>
      </c>
      <c r="DP30">
        <v>32.506813331630397</v>
      </c>
      <c r="DQ30">
        <v>14.4744347088751</v>
      </c>
      <c r="DR30">
        <v>17.126038961708399</v>
      </c>
      <c r="DS30">
        <v>20.5190127640737</v>
      </c>
      <c r="DT30">
        <v>17.261223242902499</v>
      </c>
    </row>
    <row r="31" spans="1:124" x14ac:dyDescent="0.35">
      <c r="A31" s="19" t="str">
        <f t="shared" si="0"/>
        <v xml:space="preserve">  Ag [NCL+DQ] / [Capital + ALLL]--33054</v>
      </c>
      <c r="B31" s="19" t="str">
        <f t="shared" si="1"/>
        <v xml:space="preserve">  Ag [NCL+DQ] / [Capital + ALLL]</v>
      </c>
      <c r="C31">
        <v>7</v>
      </c>
      <c r="D31" s="27">
        <v>33054</v>
      </c>
      <c r="E31">
        <v>0</v>
      </c>
      <c r="F31">
        <v>0.79315505315230495</v>
      </c>
      <c r="G31">
        <v>5.1357329301322503</v>
      </c>
      <c r="H31">
        <v>5.5945986616721299</v>
      </c>
      <c r="I31">
        <v>0</v>
      </c>
      <c r="J31">
        <v>0.19381159527144901</v>
      </c>
      <c r="K31">
        <v>3.83783367706351</v>
      </c>
      <c r="L31">
        <v>3.08266241665976</v>
      </c>
      <c r="M31">
        <v>0</v>
      </c>
      <c r="N31">
        <v>0</v>
      </c>
      <c r="O31">
        <v>0.22142925165090699</v>
      </c>
      <c r="P31">
        <v>1.15335933649435</v>
      </c>
      <c r="Q31">
        <v>0</v>
      </c>
      <c r="R31">
        <v>0</v>
      </c>
      <c r="S31">
        <v>0</v>
      </c>
      <c r="T31">
        <v>1.6512419698530401E-2</v>
      </c>
      <c r="U31">
        <v>0</v>
      </c>
      <c r="V31">
        <v>0</v>
      </c>
      <c r="W31">
        <v>2.54901599271117</v>
      </c>
      <c r="X31">
        <v>2.30605809765082</v>
      </c>
      <c r="Y31">
        <v>0</v>
      </c>
      <c r="Z31">
        <v>0</v>
      </c>
      <c r="AA31">
        <v>5.1357329301322503</v>
      </c>
      <c r="AB31">
        <v>3.49656375099392</v>
      </c>
      <c r="AC31">
        <v>0.31248176692427199</v>
      </c>
      <c r="AD31">
        <v>2.84801443291843</v>
      </c>
      <c r="AE31">
        <v>11.5257130294068</v>
      </c>
      <c r="AF31">
        <v>7.6643599237193998</v>
      </c>
      <c r="AG31">
        <v>8.0775444264943499E-2</v>
      </c>
      <c r="AH31">
        <v>1.36741973840666</v>
      </c>
      <c r="AI31">
        <v>6.6950158227848098</v>
      </c>
      <c r="AJ31">
        <v>4.0025616758349196</v>
      </c>
      <c r="AK31">
        <v>0</v>
      </c>
      <c r="AL31">
        <v>0</v>
      </c>
      <c r="AM31">
        <v>2.53411306042885</v>
      </c>
      <c r="AN31">
        <v>1.66724089670237</v>
      </c>
      <c r="AO31">
        <v>0.13966480446927401</v>
      </c>
      <c r="AP31">
        <v>2.4082568807339499</v>
      </c>
      <c r="AQ31">
        <v>8.6998784933171294</v>
      </c>
      <c r="AR31">
        <v>5.5792867327763496</v>
      </c>
      <c r="AS31">
        <v>0</v>
      </c>
      <c r="AT31">
        <v>0.34119713189480599</v>
      </c>
      <c r="AU31">
        <v>3.8333372710698401</v>
      </c>
      <c r="AV31">
        <v>2.7212736002857598</v>
      </c>
      <c r="AW31">
        <v>0</v>
      </c>
      <c r="AX31">
        <v>0</v>
      </c>
      <c r="AY31">
        <v>0.39392245592393799</v>
      </c>
      <c r="AZ31">
        <v>0.94614387226711805</v>
      </c>
      <c r="BA31">
        <v>0</v>
      </c>
      <c r="BB31">
        <v>0</v>
      </c>
      <c r="BC31">
        <v>0.58629114032356999</v>
      </c>
      <c r="BD31">
        <v>1.1710783333397501</v>
      </c>
      <c r="BE31">
        <v>0</v>
      </c>
      <c r="BF31">
        <v>0</v>
      </c>
      <c r="BG31">
        <v>0.73170731707317105</v>
      </c>
      <c r="BH31">
        <v>0.70487955780209999</v>
      </c>
      <c r="BI31">
        <v>0</v>
      </c>
      <c r="BJ31">
        <v>0</v>
      </c>
      <c r="BK31">
        <v>2.0284014956312801</v>
      </c>
      <c r="BL31">
        <v>1.1819131078659699</v>
      </c>
      <c r="BN31" t="s">
        <v>284</v>
      </c>
      <c r="BQ31">
        <v>0</v>
      </c>
      <c r="BR31">
        <v>0</v>
      </c>
      <c r="BS31">
        <v>1.0582378090226201</v>
      </c>
      <c r="BT31">
        <v>1.04180112814018</v>
      </c>
      <c r="BU31">
        <v>0</v>
      </c>
      <c r="BV31">
        <v>0</v>
      </c>
      <c r="BW31">
        <v>0</v>
      </c>
      <c r="BX31">
        <v>0</v>
      </c>
      <c r="BZ31" t="s">
        <v>284</v>
      </c>
      <c r="CC31">
        <v>0</v>
      </c>
      <c r="CD31">
        <v>0</v>
      </c>
      <c r="CE31">
        <v>0</v>
      </c>
      <c r="CF31">
        <v>0.25824155178603603</v>
      </c>
      <c r="CG31">
        <v>0</v>
      </c>
      <c r="CH31">
        <v>0</v>
      </c>
      <c r="CI31">
        <v>9.62649210627647E-2</v>
      </c>
      <c r="CJ31">
        <v>0.39313403937844799</v>
      </c>
      <c r="CK31">
        <v>0</v>
      </c>
      <c r="CL31">
        <v>0</v>
      </c>
      <c r="CM31">
        <v>2.2381229719610598</v>
      </c>
      <c r="CN31">
        <v>2.5981369668831502</v>
      </c>
      <c r="CO31">
        <v>0</v>
      </c>
      <c r="CP31">
        <v>0</v>
      </c>
      <c r="CQ31">
        <v>0.42637213903974902</v>
      </c>
      <c r="CR31">
        <v>2.3358427513756199</v>
      </c>
      <c r="CS31">
        <v>1.0371802759954301</v>
      </c>
      <c r="CT31">
        <v>2.0620143109948499</v>
      </c>
      <c r="CU31">
        <v>9.1340450771055792</v>
      </c>
      <c r="CV31">
        <v>9.1107700702237508</v>
      </c>
      <c r="CW31">
        <v>0</v>
      </c>
      <c r="CX31">
        <v>2.3599027297731001</v>
      </c>
      <c r="CY31">
        <v>5.89908406162336</v>
      </c>
      <c r="CZ31">
        <v>5.7728925473755996</v>
      </c>
      <c r="DA31">
        <v>0</v>
      </c>
      <c r="DB31">
        <v>0</v>
      </c>
      <c r="DC31">
        <v>2.4044615103309601</v>
      </c>
      <c r="DD31">
        <v>1.60297434022064</v>
      </c>
      <c r="DF31" t="s">
        <v>284</v>
      </c>
      <c r="DI31">
        <v>6.4308003710888101E-2</v>
      </c>
      <c r="DJ31">
        <v>0.76107149277881003</v>
      </c>
      <c r="DK31">
        <v>2.0275854074653301</v>
      </c>
      <c r="DL31">
        <v>1.4964008952580199</v>
      </c>
      <c r="DM31">
        <v>0</v>
      </c>
      <c r="DN31">
        <v>0</v>
      </c>
      <c r="DO31">
        <v>0.28208744710860401</v>
      </c>
      <c r="DP31">
        <v>0.59849321215810702</v>
      </c>
      <c r="DQ31">
        <v>0</v>
      </c>
      <c r="DR31">
        <v>0.98327655856243701</v>
      </c>
      <c r="DS31">
        <v>2.9251825674862699</v>
      </c>
      <c r="DT31">
        <v>2.37684155756302</v>
      </c>
    </row>
    <row r="32" spans="1:124" x14ac:dyDescent="0.35">
      <c r="A32" s="19" t="str">
        <f t="shared" si="0"/>
        <v xml:space="preserve">  CLD [NCL+DQ] / [Capital + ALLL]--33054</v>
      </c>
      <c r="B32" s="19" t="str">
        <f t="shared" si="1"/>
        <v xml:space="preserve">  CLD [NCL+DQ] / [Capital + ALLL]</v>
      </c>
      <c r="C32">
        <v>8</v>
      </c>
      <c r="D32" s="27">
        <v>33054</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N32" t="s">
        <v>284</v>
      </c>
      <c r="BQ32">
        <v>0</v>
      </c>
      <c r="BR32">
        <v>0</v>
      </c>
      <c r="BS32">
        <v>0</v>
      </c>
      <c r="BT32">
        <v>0</v>
      </c>
      <c r="BU32">
        <v>0</v>
      </c>
      <c r="BV32">
        <v>0</v>
      </c>
      <c r="BW32">
        <v>0</v>
      </c>
      <c r="BX32">
        <v>0</v>
      </c>
      <c r="BZ32" t="s">
        <v>284</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F32" t="s">
        <v>284</v>
      </c>
      <c r="DI32">
        <v>0</v>
      </c>
      <c r="DJ32">
        <v>0</v>
      </c>
      <c r="DK32">
        <v>0</v>
      </c>
      <c r="DL32">
        <v>0</v>
      </c>
      <c r="DM32">
        <v>0</v>
      </c>
      <c r="DN32">
        <v>0</v>
      </c>
      <c r="DO32">
        <v>0</v>
      </c>
      <c r="DP32">
        <v>0</v>
      </c>
      <c r="DQ32">
        <v>0</v>
      </c>
      <c r="DR32">
        <v>0</v>
      </c>
      <c r="DS32">
        <v>0</v>
      </c>
      <c r="DT32">
        <v>0</v>
      </c>
    </row>
    <row r="33" spans="1:124" x14ac:dyDescent="0.35">
      <c r="A33" s="19" t="str">
        <f t="shared" si="0"/>
        <v xml:space="preserve">  CRE [NCL+DQ] / [Capital + ALLL]--33054</v>
      </c>
      <c r="B33" s="19" t="str">
        <f t="shared" si="1"/>
        <v xml:space="preserve">  CRE [NCL+DQ] / [Capital + ALLL]</v>
      </c>
      <c r="C33">
        <v>9</v>
      </c>
      <c r="D33" s="27">
        <v>33054</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N33" t="s">
        <v>284</v>
      </c>
      <c r="BQ33">
        <v>0</v>
      </c>
      <c r="BR33">
        <v>0</v>
      </c>
      <c r="BS33">
        <v>0</v>
      </c>
      <c r="BT33">
        <v>0</v>
      </c>
      <c r="BU33">
        <v>0</v>
      </c>
      <c r="BV33">
        <v>0</v>
      </c>
      <c r="BW33">
        <v>0</v>
      </c>
      <c r="BX33">
        <v>0</v>
      </c>
      <c r="BZ33" t="s">
        <v>284</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F33" t="s">
        <v>284</v>
      </c>
      <c r="DI33">
        <v>0</v>
      </c>
      <c r="DJ33">
        <v>0</v>
      </c>
      <c r="DK33">
        <v>0</v>
      </c>
      <c r="DL33">
        <v>0</v>
      </c>
      <c r="DM33">
        <v>0</v>
      </c>
      <c r="DN33">
        <v>0</v>
      </c>
      <c r="DO33">
        <v>0</v>
      </c>
      <c r="DP33">
        <v>0</v>
      </c>
      <c r="DQ33">
        <v>0</v>
      </c>
      <c r="DR33">
        <v>0</v>
      </c>
      <c r="DS33">
        <v>0</v>
      </c>
      <c r="DT33">
        <v>0</v>
      </c>
    </row>
    <row r="34" spans="1:124" x14ac:dyDescent="0.35">
      <c r="A34" s="19" t="str">
        <f t="shared" si="0"/>
        <v xml:space="preserve">  Res RE [NCL+DQ] / [Capital + ALLL]--33054</v>
      </c>
      <c r="B34" s="19" t="str">
        <f t="shared" si="1"/>
        <v xml:space="preserve">  Res RE [NCL+DQ] / [Capital + ALLL]</v>
      </c>
      <c r="C34">
        <v>10</v>
      </c>
      <c r="D34" s="27">
        <v>33054</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N34" t="s">
        <v>284</v>
      </c>
      <c r="BQ34">
        <v>0</v>
      </c>
      <c r="BR34">
        <v>0</v>
      </c>
      <c r="BS34">
        <v>0</v>
      </c>
      <c r="BT34">
        <v>0</v>
      </c>
      <c r="BU34">
        <v>0</v>
      </c>
      <c r="BV34">
        <v>0</v>
      </c>
      <c r="BW34">
        <v>0</v>
      </c>
      <c r="BX34">
        <v>0</v>
      </c>
      <c r="BZ34" t="s">
        <v>284</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F34" t="s">
        <v>284</v>
      </c>
      <c r="DI34">
        <v>0</v>
      </c>
      <c r="DJ34">
        <v>0</v>
      </c>
      <c r="DK34">
        <v>0</v>
      </c>
      <c r="DL34">
        <v>0</v>
      </c>
      <c r="DM34">
        <v>0</v>
      </c>
      <c r="DN34">
        <v>0</v>
      </c>
      <c r="DO34">
        <v>0</v>
      </c>
      <c r="DP34">
        <v>0</v>
      </c>
      <c r="DQ34">
        <v>0</v>
      </c>
      <c r="DR34">
        <v>0</v>
      </c>
      <c r="DS34">
        <v>0</v>
      </c>
      <c r="DT34">
        <v>0</v>
      </c>
    </row>
    <row r="35" spans="1:124" x14ac:dyDescent="0.35">
      <c r="A35" s="19" t="str">
        <f t="shared" si="0"/>
        <v xml:space="preserve">  C&amp;I [NCL+DQ] / [Capital + ALLL]--33054</v>
      </c>
      <c r="B35" s="19" t="str">
        <f t="shared" si="1"/>
        <v xml:space="preserve">  C&amp;I [NCL+DQ] / [Capital + ALLL]</v>
      </c>
      <c r="C35">
        <v>11</v>
      </c>
      <c r="D35" s="27">
        <v>33054</v>
      </c>
      <c r="E35">
        <v>3.6736579566307399</v>
      </c>
      <c r="F35">
        <v>9.3780632513026898</v>
      </c>
      <c r="G35">
        <v>19.7760150721538</v>
      </c>
      <c r="H35">
        <v>14.117629635684199</v>
      </c>
      <c r="I35">
        <v>2.3196516052838798</v>
      </c>
      <c r="J35">
        <v>6.6605298445140502</v>
      </c>
      <c r="K35">
        <v>14.773855542256101</v>
      </c>
      <c r="L35">
        <v>10.1564189973168</v>
      </c>
      <c r="M35">
        <v>1.39964134993973</v>
      </c>
      <c r="N35">
        <v>5.1719128814442303</v>
      </c>
      <c r="O35">
        <v>12.5045531668572</v>
      </c>
      <c r="P35">
        <v>9.2472687893702901</v>
      </c>
      <c r="Q35">
        <v>1.88300266925324</v>
      </c>
      <c r="R35">
        <v>5.4863347082561598</v>
      </c>
      <c r="S35">
        <v>11.168344441933799</v>
      </c>
      <c r="T35">
        <v>7.8847621327110904</v>
      </c>
      <c r="U35">
        <v>1.9112738130138001</v>
      </c>
      <c r="V35">
        <v>5.3934587996065</v>
      </c>
      <c r="W35">
        <v>13.055910524678801</v>
      </c>
      <c r="X35">
        <v>9.2377670201684108</v>
      </c>
      <c r="Y35">
        <v>5.1698509247947904</v>
      </c>
      <c r="Z35">
        <v>11.5269627721324</v>
      </c>
      <c r="AA35">
        <v>20.315944748765801</v>
      </c>
      <c r="AB35">
        <v>15.591601831906701</v>
      </c>
      <c r="AC35">
        <v>3.15060638229428</v>
      </c>
      <c r="AD35">
        <v>8.7753290618217292</v>
      </c>
      <c r="AE35">
        <v>17.873701448596101</v>
      </c>
      <c r="AF35">
        <v>11.953408603614699</v>
      </c>
      <c r="AG35">
        <v>1.5297906602254401</v>
      </c>
      <c r="AH35">
        <v>5.1662899580238903</v>
      </c>
      <c r="AI35">
        <v>12.019491066594499</v>
      </c>
      <c r="AJ35">
        <v>8.3476954221619195</v>
      </c>
      <c r="AK35">
        <v>2.8297960882230502</v>
      </c>
      <c r="AL35">
        <v>6.8117694478033002</v>
      </c>
      <c r="AM35">
        <v>12.3777752214425</v>
      </c>
      <c r="AN35">
        <v>9.4847412630900294</v>
      </c>
      <c r="AO35">
        <v>2.2157434402332399</v>
      </c>
      <c r="AP35">
        <v>5.9796854521625198</v>
      </c>
      <c r="AQ35">
        <v>15.1930894308943</v>
      </c>
      <c r="AR35">
        <v>9.9351888532723205</v>
      </c>
      <c r="AS35">
        <v>2.8689932601100101</v>
      </c>
      <c r="AT35">
        <v>8.1056587038779302</v>
      </c>
      <c r="AU35">
        <v>15.6610204316816</v>
      </c>
      <c r="AV35">
        <v>11.0313758672009</v>
      </c>
      <c r="AW35">
        <v>1.8043129228355701</v>
      </c>
      <c r="AX35">
        <v>5.1998496429018903</v>
      </c>
      <c r="AY35">
        <v>11.5679850247245</v>
      </c>
      <c r="AZ35">
        <v>8.5555072419007807</v>
      </c>
      <c r="BA35">
        <v>3.7634812129050101</v>
      </c>
      <c r="BB35">
        <v>9.9015364536722394</v>
      </c>
      <c r="BC35">
        <v>20.209997074712401</v>
      </c>
      <c r="BD35">
        <v>14.437477776654299</v>
      </c>
      <c r="BE35">
        <v>2.5575447570332499</v>
      </c>
      <c r="BF35">
        <v>6.2424058323207801</v>
      </c>
      <c r="BG35">
        <v>10.8376715570279</v>
      </c>
      <c r="BH35">
        <v>8.6054266687575804</v>
      </c>
      <c r="BI35">
        <v>7.3754770715074498</v>
      </c>
      <c r="BJ35">
        <v>15.154900528509399</v>
      </c>
      <c r="BK35">
        <v>20.9933435739887</v>
      </c>
      <c r="BL35">
        <v>17.257892559647701</v>
      </c>
      <c r="BN35" t="s">
        <v>284</v>
      </c>
      <c r="BQ35">
        <v>5.3015402503687303</v>
      </c>
      <c r="BR35">
        <v>7.4893363753595903</v>
      </c>
      <c r="BS35">
        <v>17.267530818684101</v>
      </c>
      <c r="BT35">
        <v>12.7500917844732</v>
      </c>
      <c r="BU35">
        <v>2.9241645244215899</v>
      </c>
      <c r="BV35">
        <v>8.3081266384351693</v>
      </c>
      <c r="BW35">
        <v>22.300664451827199</v>
      </c>
      <c r="BX35">
        <v>18.329282190301001</v>
      </c>
      <c r="BZ35" t="s">
        <v>284</v>
      </c>
      <c r="CC35">
        <v>2.09424083769634</v>
      </c>
      <c r="CD35">
        <v>6.1567756267851497</v>
      </c>
      <c r="CE35">
        <v>13.951395139514</v>
      </c>
      <c r="CF35">
        <v>9.5718301932825103</v>
      </c>
      <c r="CG35">
        <v>0</v>
      </c>
      <c r="CH35">
        <v>3.68807838867719</v>
      </c>
      <c r="CI35">
        <v>9.2665809248908602</v>
      </c>
      <c r="CJ35">
        <v>4.9609877697060298</v>
      </c>
      <c r="CK35">
        <v>3.8067061143984202</v>
      </c>
      <c r="CL35">
        <v>6.2424058323207801</v>
      </c>
      <c r="CM35">
        <v>14.519731943410299</v>
      </c>
      <c r="CN35">
        <v>10.4715874156072</v>
      </c>
      <c r="CO35">
        <v>2.9342876528670501</v>
      </c>
      <c r="CP35">
        <v>7.4429223744292203</v>
      </c>
      <c r="CQ35">
        <v>10.3629601011591</v>
      </c>
      <c r="CR35">
        <v>7.07586769414059</v>
      </c>
      <c r="CS35">
        <v>2.8390612639535902</v>
      </c>
      <c r="CT35">
        <v>10.2562129722244</v>
      </c>
      <c r="CU35">
        <v>18.475682087781699</v>
      </c>
      <c r="CV35">
        <v>13.754020233431699</v>
      </c>
      <c r="CW35">
        <v>7.6520954261664</v>
      </c>
      <c r="CX35">
        <v>14.2248702942967</v>
      </c>
      <c r="CY35">
        <v>20.614131732197301</v>
      </c>
      <c r="CZ35">
        <v>15.048911199849201</v>
      </c>
      <c r="DA35">
        <v>2.67155552742497</v>
      </c>
      <c r="DB35">
        <v>4.8089230206619096</v>
      </c>
      <c r="DC35">
        <v>5.8751069855174602</v>
      </c>
      <c r="DD35">
        <v>4.0948006684076503</v>
      </c>
      <c r="DF35" t="s">
        <v>284</v>
      </c>
      <c r="DI35">
        <v>5.1142543611593698</v>
      </c>
      <c r="DJ35">
        <v>11.8920390787298</v>
      </c>
      <c r="DK35">
        <v>19.2897119024089</v>
      </c>
      <c r="DL35">
        <v>12.744100440358499</v>
      </c>
      <c r="DM35">
        <v>6.0082872928176796</v>
      </c>
      <c r="DN35">
        <v>9.8730606488011308</v>
      </c>
      <c r="DO35">
        <v>12.8454680534918</v>
      </c>
      <c r="DP35">
        <v>13.2332996316396</v>
      </c>
      <c r="DQ35">
        <v>3.08664851158469</v>
      </c>
      <c r="DR35">
        <v>6.2058847239016499</v>
      </c>
      <c r="DS35">
        <v>8.4997719169004995</v>
      </c>
      <c r="DT35">
        <v>6.2619444428390896</v>
      </c>
    </row>
    <row r="36" spans="1:124" x14ac:dyDescent="0.35">
      <c r="A36" s="19" t="str">
        <f t="shared" si="0"/>
        <v xml:space="preserve">  Ind [NCL+DQ] / [Capital + ALLL]--33054</v>
      </c>
      <c r="B36" s="19" t="str">
        <f t="shared" si="1"/>
        <v xml:space="preserve">  Ind [NCL+DQ] / [Capital + ALLL]</v>
      </c>
      <c r="C36">
        <v>12</v>
      </c>
      <c r="D36" s="27">
        <v>33054</v>
      </c>
      <c r="E36">
        <v>0.894940331618712</v>
      </c>
      <c r="F36">
        <v>2.0825343991249201</v>
      </c>
      <c r="G36">
        <v>4.1898779186914803</v>
      </c>
      <c r="H36">
        <v>3.4139097863591101</v>
      </c>
      <c r="I36">
        <v>0.60695273050198195</v>
      </c>
      <c r="J36">
        <v>1.7387868689124399</v>
      </c>
      <c r="K36">
        <v>3.69754555132329</v>
      </c>
      <c r="L36">
        <v>2.78677125554153</v>
      </c>
      <c r="M36">
        <v>0.365212862998961</v>
      </c>
      <c r="N36">
        <v>1.6658044912038099</v>
      </c>
      <c r="O36">
        <v>4.1742286751361197</v>
      </c>
      <c r="P36">
        <v>3.1384250817504098</v>
      </c>
      <c r="Q36">
        <v>2.1351829485303599</v>
      </c>
      <c r="R36">
        <v>3.8213671337937001</v>
      </c>
      <c r="S36">
        <v>7.0856481644062699</v>
      </c>
      <c r="T36">
        <v>5.41217091913333</v>
      </c>
      <c r="U36">
        <v>0.64270927186842497</v>
      </c>
      <c r="V36">
        <v>1.7806288101286001</v>
      </c>
      <c r="W36">
        <v>3.9333508482106598</v>
      </c>
      <c r="X36">
        <v>2.8025317671980101</v>
      </c>
      <c r="Y36">
        <v>0.74039833571875602</v>
      </c>
      <c r="Z36">
        <v>1.9593655207280101</v>
      </c>
      <c r="AA36">
        <v>4.3193487291599597</v>
      </c>
      <c r="AB36">
        <v>3.3312549280848001</v>
      </c>
      <c r="AC36">
        <v>0.29281263177622602</v>
      </c>
      <c r="AD36">
        <v>1.0039773435552199</v>
      </c>
      <c r="AE36">
        <v>2.2701238923626099</v>
      </c>
      <c r="AF36">
        <v>1.7719772895306301</v>
      </c>
      <c r="AG36">
        <v>0.30637254901960798</v>
      </c>
      <c r="AH36">
        <v>1.25588697017268</v>
      </c>
      <c r="AI36">
        <v>2.9265412836299198</v>
      </c>
      <c r="AJ36">
        <v>2.80548960481326</v>
      </c>
      <c r="AK36">
        <v>1.2910798122065701</v>
      </c>
      <c r="AL36">
        <v>2.2132796780684099</v>
      </c>
      <c r="AM36">
        <v>4.0980313378866997</v>
      </c>
      <c r="AN36">
        <v>3.1541782129954901</v>
      </c>
      <c r="AO36">
        <v>0.37917959324370898</v>
      </c>
      <c r="AP36">
        <v>1.15079365079365</v>
      </c>
      <c r="AQ36">
        <v>2.6082677165354302</v>
      </c>
      <c r="AR36">
        <v>1.94972123124115</v>
      </c>
      <c r="AS36">
        <v>0.60271954041187503</v>
      </c>
      <c r="AT36">
        <v>1.70726392245799</v>
      </c>
      <c r="AU36">
        <v>3.6087863103587199</v>
      </c>
      <c r="AV36">
        <v>2.7874459125605702</v>
      </c>
      <c r="AW36">
        <v>1.16719445577284</v>
      </c>
      <c r="AX36">
        <v>2.1268137547207302</v>
      </c>
      <c r="AY36">
        <v>4.7006711225176003</v>
      </c>
      <c r="AZ36">
        <v>3.6041776418440401</v>
      </c>
      <c r="BA36">
        <v>0.71249353983628705</v>
      </c>
      <c r="BB36">
        <v>1.97922972409433</v>
      </c>
      <c r="BC36">
        <v>4.8098321972913203</v>
      </c>
      <c r="BD36">
        <v>3.4465708509059301</v>
      </c>
      <c r="BE36">
        <v>2.0372928176795599</v>
      </c>
      <c r="BF36">
        <v>4.0281329923273699</v>
      </c>
      <c r="BG36">
        <v>5.5520975974106799</v>
      </c>
      <c r="BH36">
        <v>4.3339039573843898</v>
      </c>
      <c r="BI36">
        <v>0.17683465959328001</v>
      </c>
      <c r="BJ36">
        <v>1.96220930232558</v>
      </c>
      <c r="BK36">
        <v>2.98719772403983</v>
      </c>
      <c r="BL36">
        <v>2.8478140819204798</v>
      </c>
      <c r="BN36" t="s">
        <v>284</v>
      </c>
      <c r="BQ36">
        <v>2.0206763979620499</v>
      </c>
      <c r="BR36">
        <v>3.9182620771748802</v>
      </c>
      <c r="BS36">
        <v>4.7984285887081004</v>
      </c>
      <c r="BT36">
        <v>3.79291965929542</v>
      </c>
      <c r="BU36">
        <v>1.47255689424364</v>
      </c>
      <c r="BV36">
        <v>2.7004909983633398</v>
      </c>
      <c r="BW36">
        <v>9.6226415094339597</v>
      </c>
      <c r="BX36">
        <v>5.9723960993535696</v>
      </c>
      <c r="BZ36" t="s">
        <v>284</v>
      </c>
      <c r="CC36">
        <v>0.59836237665337</v>
      </c>
      <c r="CD36">
        <v>1.84925749509667</v>
      </c>
      <c r="CE36">
        <v>3.9294306335204499</v>
      </c>
      <c r="CF36">
        <v>3.0406541218291401</v>
      </c>
      <c r="CG36">
        <v>0</v>
      </c>
      <c r="CH36">
        <v>0.24630541871921199</v>
      </c>
      <c r="CI36">
        <v>3.13927954659423</v>
      </c>
      <c r="CJ36">
        <v>1.76084478351622</v>
      </c>
      <c r="CK36">
        <v>0.88495575221238898</v>
      </c>
      <c r="CL36">
        <v>1.9497400346620399</v>
      </c>
      <c r="CM36">
        <v>4.6572646769432602</v>
      </c>
      <c r="CN36">
        <v>5.0887964760716899</v>
      </c>
      <c r="CO36">
        <v>7.8181603733845598E-2</v>
      </c>
      <c r="CP36">
        <v>0.225733634311512</v>
      </c>
      <c r="CQ36">
        <v>0.97659872387572</v>
      </c>
      <c r="CR36">
        <v>0.63126336849504805</v>
      </c>
      <c r="CS36">
        <v>2.02601740353344</v>
      </c>
      <c r="CT36">
        <v>2.3620835577440999</v>
      </c>
      <c r="CU36">
        <v>5.8778625954198498</v>
      </c>
      <c r="CV36">
        <v>3.79894692871799</v>
      </c>
      <c r="CW36">
        <v>0.32026951480339799</v>
      </c>
      <c r="CX36">
        <v>1.7376638553347401</v>
      </c>
      <c r="CY36">
        <v>3.1102770172036198</v>
      </c>
      <c r="CZ36">
        <v>2.06111502796317</v>
      </c>
      <c r="DA36">
        <v>1.16769380473565</v>
      </c>
      <c r="DB36">
        <v>2.3353876094712902</v>
      </c>
      <c r="DC36">
        <v>2.47645448849633</v>
      </c>
      <c r="DD36">
        <v>1.65096965899755</v>
      </c>
      <c r="DF36" t="s">
        <v>284</v>
      </c>
      <c r="DI36">
        <v>0.312995944277905</v>
      </c>
      <c r="DJ36">
        <v>3.2740614769960401</v>
      </c>
      <c r="DK36">
        <v>6.2386486666630603</v>
      </c>
      <c r="DL36">
        <v>9.61530256992204</v>
      </c>
      <c r="DM36">
        <v>2.0372928176795599</v>
      </c>
      <c r="DN36">
        <v>4.9365303244005601</v>
      </c>
      <c r="DO36">
        <v>6.8036325740657997</v>
      </c>
      <c r="DP36">
        <v>5.9853111084130903</v>
      </c>
      <c r="DQ36">
        <v>1.0702703975880901</v>
      </c>
      <c r="DR36">
        <v>2.5394012054672701</v>
      </c>
      <c r="DS36">
        <v>3.5345400870244501</v>
      </c>
      <c r="DT36">
        <v>2.5176292792908899</v>
      </c>
    </row>
    <row r="37" spans="1:124" x14ac:dyDescent="0.35">
      <c r="A37" s="19" t="str">
        <f t="shared" si="0"/>
        <v xml:space="preserve">  OREO / [Capital + ALLL]--33054</v>
      </c>
      <c r="B37" s="19" t="str">
        <f t="shared" si="1"/>
        <v xml:space="preserve">  OREO / [Capital + ALLL]</v>
      </c>
      <c r="C37">
        <v>13</v>
      </c>
      <c r="D37" s="27">
        <v>33054</v>
      </c>
      <c r="E37">
        <v>0.14858550274524701</v>
      </c>
      <c r="F37">
        <v>1.5600179669267</v>
      </c>
      <c r="G37">
        <v>5.1949302883115296</v>
      </c>
      <c r="H37">
        <v>5.5822088267456804</v>
      </c>
      <c r="I37">
        <v>0</v>
      </c>
      <c r="J37">
        <v>1.7453251882148799</v>
      </c>
      <c r="K37">
        <v>5.8214971118874503</v>
      </c>
      <c r="L37">
        <v>4.1330850635981404</v>
      </c>
      <c r="M37">
        <v>0</v>
      </c>
      <c r="N37">
        <v>1.5477740527463899</v>
      </c>
      <c r="O37">
        <v>7.1928028195932301</v>
      </c>
      <c r="P37">
        <v>6.7964901931276103</v>
      </c>
      <c r="Q37">
        <v>0.45922470300186502</v>
      </c>
      <c r="R37">
        <v>2.2180732544835</v>
      </c>
      <c r="S37">
        <v>4.4904105840115696</v>
      </c>
      <c r="T37">
        <v>3.0254692413136701</v>
      </c>
      <c r="U37">
        <v>0</v>
      </c>
      <c r="V37">
        <v>1.79750187037984</v>
      </c>
      <c r="W37">
        <v>5.8526393709706301</v>
      </c>
      <c r="X37">
        <v>4.44277856297981</v>
      </c>
      <c r="Y37">
        <v>0.15991530660949499</v>
      </c>
      <c r="Z37">
        <v>2.6180039333804599</v>
      </c>
      <c r="AA37">
        <v>7.1822434873243699</v>
      </c>
      <c r="AB37">
        <v>4.8560757870318598</v>
      </c>
      <c r="AC37">
        <v>0</v>
      </c>
      <c r="AD37">
        <v>1.74722390241086</v>
      </c>
      <c r="AE37">
        <v>5.9730014604001997</v>
      </c>
      <c r="AF37">
        <v>4.2298376275592702</v>
      </c>
      <c r="AG37">
        <v>0</v>
      </c>
      <c r="AH37">
        <v>0.41748526522593299</v>
      </c>
      <c r="AI37">
        <v>3.42356687898089</v>
      </c>
      <c r="AJ37">
        <v>2.7580107648814098</v>
      </c>
      <c r="AK37">
        <v>5.6593095642331601E-2</v>
      </c>
      <c r="AL37">
        <v>1.7778686012056799</v>
      </c>
      <c r="AM37">
        <v>7.0309896701099603</v>
      </c>
      <c r="AN37">
        <v>4.0477464072189404</v>
      </c>
      <c r="AO37">
        <v>0</v>
      </c>
      <c r="AP37">
        <v>1.4220705346985201</v>
      </c>
      <c r="AQ37">
        <v>5.9650824442288997</v>
      </c>
      <c r="AR37">
        <v>4.2387305817794498</v>
      </c>
      <c r="AS37">
        <v>0</v>
      </c>
      <c r="AT37">
        <v>1.5941252855752699</v>
      </c>
      <c r="AU37">
        <v>5.5356001916779798</v>
      </c>
      <c r="AV37">
        <v>4.2530288623949701</v>
      </c>
      <c r="AW37">
        <v>3.4235632878432398E-2</v>
      </c>
      <c r="AX37">
        <v>2.2904260192395798</v>
      </c>
      <c r="AY37">
        <v>6.0161910381639299</v>
      </c>
      <c r="AZ37">
        <v>4.2096628955466597</v>
      </c>
      <c r="BA37">
        <v>0.148092479097822</v>
      </c>
      <c r="BB37">
        <v>2.35699599055864</v>
      </c>
      <c r="BC37">
        <v>6.0398149296691699</v>
      </c>
      <c r="BD37">
        <v>4.8420961258198698</v>
      </c>
      <c r="BE37">
        <v>4.0061427522200703E-2</v>
      </c>
      <c r="BF37">
        <v>1.4339478824258001</v>
      </c>
      <c r="BG37">
        <v>4.0515159645827703</v>
      </c>
      <c r="BH37">
        <v>2.8132770072088</v>
      </c>
      <c r="BI37">
        <v>2.7616279069767402</v>
      </c>
      <c r="BJ37">
        <v>5.9239610963748897</v>
      </c>
      <c r="BK37">
        <v>16.492357200321798</v>
      </c>
      <c r="BL37">
        <v>9.7097111413278103</v>
      </c>
      <c r="BN37" t="s">
        <v>284</v>
      </c>
      <c r="BQ37">
        <v>0</v>
      </c>
      <c r="BR37">
        <v>0.15940488841657799</v>
      </c>
      <c r="BS37">
        <v>0.68399969015237905</v>
      </c>
      <c r="BT37">
        <v>0.57250558728628897</v>
      </c>
      <c r="BU37">
        <v>0.114155251141553</v>
      </c>
      <c r="BV37">
        <v>0.89219330855018597</v>
      </c>
      <c r="BW37">
        <v>4.2944785276073603</v>
      </c>
      <c r="BX37">
        <v>8.9889142992415199</v>
      </c>
      <c r="BZ37" t="s">
        <v>284</v>
      </c>
      <c r="CC37">
        <v>0</v>
      </c>
      <c r="CD37">
        <v>1.7653390742734101</v>
      </c>
      <c r="CE37">
        <v>5.06670902160102</v>
      </c>
      <c r="CF37">
        <v>3.3925759370616202</v>
      </c>
      <c r="CG37">
        <v>0</v>
      </c>
      <c r="CH37">
        <v>0</v>
      </c>
      <c r="CI37">
        <v>1.2280498741574299</v>
      </c>
      <c r="CJ37">
        <v>0.640845892541553</v>
      </c>
      <c r="CK37">
        <v>0</v>
      </c>
      <c r="CL37">
        <v>1.74370329366178</v>
      </c>
      <c r="CM37">
        <v>6.5096402305704597</v>
      </c>
      <c r="CN37">
        <v>4.49485509758067</v>
      </c>
      <c r="CO37">
        <v>0</v>
      </c>
      <c r="CP37">
        <v>2.2379269729093099</v>
      </c>
      <c r="CQ37">
        <v>4.90042566525283</v>
      </c>
      <c r="CR37">
        <v>3.8696696082165398</v>
      </c>
      <c r="CS37">
        <v>0.53435114503816805</v>
      </c>
      <c r="CT37">
        <v>1.0996807378503</v>
      </c>
      <c r="CU37">
        <v>2.5621868682429501</v>
      </c>
      <c r="CV37">
        <v>1.68740507881466</v>
      </c>
      <c r="CW37">
        <v>0.22932909559981901</v>
      </c>
      <c r="CX37">
        <v>1.2661123711411699</v>
      </c>
      <c r="CY37">
        <v>2.7413416445390602</v>
      </c>
      <c r="CZ37">
        <v>3.0919755647630902</v>
      </c>
      <c r="DA37">
        <v>1.1352578657152099</v>
      </c>
      <c r="DB37">
        <v>2.2705157314304198</v>
      </c>
      <c r="DC37">
        <v>5.1683775238348701</v>
      </c>
      <c r="DD37">
        <v>3.4455850158899102</v>
      </c>
      <c r="DF37" t="s">
        <v>284</v>
      </c>
      <c r="DI37">
        <v>8.81678716275789E-3</v>
      </c>
      <c r="DJ37">
        <v>0.48495992117042702</v>
      </c>
      <c r="DK37">
        <v>1.2975558041544799</v>
      </c>
      <c r="DL37">
        <v>1.1665236037406299</v>
      </c>
      <c r="DM37">
        <v>1.0091743119266099</v>
      </c>
      <c r="DN37">
        <v>3.24549650141432</v>
      </c>
      <c r="DO37">
        <v>5.3742169469172403</v>
      </c>
      <c r="DP37">
        <v>3.7605024890718299</v>
      </c>
      <c r="DQ37">
        <v>0</v>
      </c>
      <c r="DR37">
        <v>0.22494874654798599</v>
      </c>
      <c r="DS37">
        <v>1.25117331643065</v>
      </c>
      <c r="DT37">
        <v>0.77143445481971096</v>
      </c>
    </row>
    <row r="38" spans="1:124" x14ac:dyDescent="0.35">
      <c r="A38" s="19" t="str">
        <f t="shared" si="0"/>
        <v>ROAA--33054</v>
      </c>
      <c r="B38" s="19" t="str">
        <f t="shared" si="1"/>
        <v>ROAA</v>
      </c>
      <c r="C38">
        <v>14</v>
      </c>
      <c r="D38" s="27">
        <v>33054</v>
      </c>
      <c r="E38">
        <v>0.73250000000000004</v>
      </c>
      <c r="F38">
        <v>0.995</v>
      </c>
      <c r="G38">
        <v>1.2775000000000001</v>
      </c>
      <c r="H38">
        <v>0.88795918367346904</v>
      </c>
      <c r="I38">
        <v>0.74</v>
      </c>
      <c r="J38">
        <v>1.03</v>
      </c>
      <c r="K38">
        <v>1.31</v>
      </c>
      <c r="L38">
        <v>0.97152941176470597</v>
      </c>
      <c r="M38">
        <v>0.6</v>
      </c>
      <c r="N38">
        <v>0.99</v>
      </c>
      <c r="O38">
        <v>1.32</v>
      </c>
      <c r="P38">
        <v>0.81521415726663304</v>
      </c>
      <c r="Q38">
        <v>0.72</v>
      </c>
      <c r="R38">
        <v>0.93500000000000005</v>
      </c>
      <c r="S38">
        <v>1.1924999999999999</v>
      </c>
      <c r="T38">
        <v>0.93911764705882395</v>
      </c>
      <c r="U38">
        <v>0.67749999999999999</v>
      </c>
      <c r="V38">
        <v>0.99</v>
      </c>
      <c r="W38">
        <v>1.29</v>
      </c>
      <c r="X38">
        <v>0.93025974025974001</v>
      </c>
      <c r="Y38">
        <v>0.87</v>
      </c>
      <c r="Z38">
        <v>1.0900000000000001</v>
      </c>
      <c r="AA38">
        <v>1.3</v>
      </c>
      <c r="AB38">
        <v>1.04634615384615</v>
      </c>
      <c r="AC38">
        <v>0.63</v>
      </c>
      <c r="AD38">
        <v>1.03</v>
      </c>
      <c r="AE38">
        <v>1.2975000000000001</v>
      </c>
      <c r="AF38">
        <v>0.87839999999999996</v>
      </c>
      <c r="AG38">
        <v>0.88</v>
      </c>
      <c r="AH38">
        <v>1.2</v>
      </c>
      <c r="AI38">
        <v>1.45</v>
      </c>
      <c r="AJ38">
        <v>1.1373983739837401</v>
      </c>
      <c r="AK38">
        <v>0.83</v>
      </c>
      <c r="AL38">
        <v>1.03</v>
      </c>
      <c r="AM38">
        <v>1.31</v>
      </c>
      <c r="AN38">
        <v>0.988869565217391</v>
      </c>
      <c r="AO38">
        <v>0.75</v>
      </c>
      <c r="AP38">
        <v>1.05</v>
      </c>
      <c r="AQ38">
        <v>1.35</v>
      </c>
      <c r="AR38">
        <v>0.98516693163751901</v>
      </c>
      <c r="AS38">
        <v>0.73250000000000004</v>
      </c>
      <c r="AT38">
        <v>1.02</v>
      </c>
      <c r="AU38">
        <v>1.31</v>
      </c>
      <c r="AV38">
        <v>0.97476958525345603</v>
      </c>
      <c r="AW38">
        <v>0.7</v>
      </c>
      <c r="AX38">
        <v>0.99</v>
      </c>
      <c r="AY38">
        <v>1.2649999999999999</v>
      </c>
      <c r="AZ38">
        <v>0.92378016085790904</v>
      </c>
      <c r="BA38">
        <v>0.71</v>
      </c>
      <c r="BB38">
        <v>1</v>
      </c>
      <c r="BC38">
        <v>1.27</v>
      </c>
      <c r="BD38">
        <v>0.925205479452054</v>
      </c>
      <c r="BE38">
        <v>0.92</v>
      </c>
      <c r="BF38">
        <v>1.2</v>
      </c>
      <c r="BG38">
        <v>1.32</v>
      </c>
      <c r="BH38">
        <v>1.17864864864865</v>
      </c>
      <c r="BI38">
        <v>0.8</v>
      </c>
      <c r="BJ38">
        <v>0.95</v>
      </c>
      <c r="BK38">
        <v>1.28</v>
      </c>
      <c r="BL38">
        <v>1.04615384615385</v>
      </c>
      <c r="BN38" t="s">
        <v>284</v>
      </c>
      <c r="BQ38">
        <v>0.92500000000000004</v>
      </c>
      <c r="BR38">
        <v>1.24</v>
      </c>
      <c r="BS38">
        <v>1.2749999999999999</v>
      </c>
      <c r="BT38">
        <v>1.1299999999999999</v>
      </c>
      <c r="BU38">
        <v>0.5</v>
      </c>
      <c r="BV38">
        <v>0.78</v>
      </c>
      <c r="BW38">
        <v>1.06</v>
      </c>
      <c r="BX38">
        <v>0.75827586206896502</v>
      </c>
      <c r="BZ38" t="s">
        <v>284</v>
      </c>
      <c r="CC38">
        <v>0.6</v>
      </c>
      <c r="CD38">
        <v>0.99</v>
      </c>
      <c r="CE38">
        <v>1.3</v>
      </c>
      <c r="CF38">
        <v>0.90802721088435401</v>
      </c>
      <c r="CG38">
        <v>0.88249999999999995</v>
      </c>
      <c r="CH38">
        <v>1.085</v>
      </c>
      <c r="CI38">
        <v>1.2350000000000001</v>
      </c>
      <c r="CJ38">
        <v>0.94499999999999995</v>
      </c>
      <c r="CK38">
        <v>0.51</v>
      </c>
      <c r="CL38">
        <v>0.89</v>
      </c>
      <c r="CM38">
        <v>1.1200000000000001</v>
      </c>
      <c r="CN38">
        <v>0.85848484848484796</v>
      </c>
      <c r="CO38">
        <v>1.095</v>
      </c>
      <c r="CP38">
        <v>1.2</v>
      </c>
      <c r="CQ38">
        <v>1.43</v>
      </c>
      <c r="CR38">
        <v>1.3614285714285701</v>
      </c>
      <c r="CS38">
        <v>0.86</v>
      </c>
      <c r="CT38">
        <v>0.91</v>
      </c>
      <c r="CU38">
        <v>1.1000000000000001</v>
      </c>
      <c r="CV38">
        <v>0.96799999999999997</v>
      </c>
      <c r="CW38">
        <v>0.56999999999999995</v>
      </c>
      <c r="CX38">
        <v>0.86499999999999999</v>
      </c>
      <c r="CY38">
        <v>1.1325000000000001</v>
      </c>
      <c r="CZ38">
        <v>0.85590909090909095</v>
      </c>
      <c r="DA38">
        <v>0.95</v>
      </c>
      <c r="DB38">
        <v>1.1499999999999999</v>
      </c>
      <c r="DC38">
        <v>1.2849999999999999</v>
      </c>
      <c r="DD38">
        <v>1.10666666666667</v>
      </c>
      <c r="DF38" t="s">
        <v>284</v>
      </c>
      <c r="DI38">
        <v>0.6875</v>
      </c>
      <c r="DJ38">
        <v>1.1000000000000001</v>
      </c>
      <c r="DK38">
        <v>1.325</v>
      </c>
      <c r="DL38">
        <v>1.407</v>
      </c>
      <c r="DM38">
        <v>0.9</v>
      </c>
      <c r="DN38">
        <v>0.96</v>
      </c>
      <c r="DO38">
        <v>1.31</v>
      </c>
      <c r="DP38">
        <v>1.09777777777778</v>
      </c>
      <c r="DQ38">
        <v>0.98499999999999999</v>
      </c>
      <c r="DR38">
        <v>1.2549999999999999</v>
      </c>
      <c r="DS38">
        <v>1.375</v>
      </c>
      <c r="DT38">
        <v>1.2066666666666701</v>
      </c>
    </row>
    <row r="39" spans="1:124" x14ac:dyDescent="0.35">
      <c r="A39" s="19" t="str">
        <f t="shared" si="0"/>
        <v>NIM--33054</v>
      </c>
      <c r="B39" s="19" t="str">
        <f t="shared" si="1"/>
        <v>NIM</v>
      </c>
      <c r="C39">
        <v>15</v>
      </c>
      <c r="D39" s="27">
        <v>33054</v>
      </c>
      <c r="E39">
        <v>4.0975000000000001</v>
      </c>
      <c r="F39">
        <v>4.72</v>
      </c>
      <c r="G39">
        <v>5.4124999999999996</v>
      </c>
      <c r="H39">
        <v>4.7754081632653103</v>
      </c>
      <c r="I39">
        <v>4.0999999999999996</v>
      </c>
      <c r="J39">
        <v>4.4950000000000001</v>
      </c>
      <c r="K39">
        <v>4.95</v>
      </c>
      <c r="L39">
        <v>4.5737142857142796</v>
      </c>
      <c r="M39">
        <v>4.01</v>
      </c>
      <c r="N39">
        <v>4.4800000000000004</v>
      </c>
      <c r="O39">
        <v>5.04</v>
      </c>
      <c r="P39">
        <v>4.5818742847801204</v>
      </c>
      <c r="Q39">
        <v>4.1950000000000003</v>
      </c>
      <c r="R39">
        <v>4.4400000000000004</v>
      </c>
      <c r="S39">
        <v>4.72</v>
      </c>
      <c r="T39">
        <v>4.4917647058823498</v>
      </c>
      <c r="U39">
        <v>4.09</v>
      </c>
      <c r="V39">
        <v>4.49</v>
      </c>
      <c r="W39">
        <v>4.9225000000000003</v>
      </c>
      <c r="X39">
        <v>4.5497727272727202</v>
      </c>
      <c r="Y39">
        <v>4.3425000000000002</v>
      </c>
      <c r="Z39">
        <v>4.8099999999999996</v>
      </c>
      <c r="AA39">
        <v>5.5374999999999996</v>
      </c>
      <c r="AB39">
        <v>4.9742307692307701</v>
      </c>
      <c r="AC39">
        <v>3.895</v>
      </c>
      <c r="AD39">
        <v>4.37</v>
      </c>
      <c r="AE39">
        <v>4.7949999999999999</v>
      </c>
      <c r="AF39">
        <v>4.3562000000000003</v>
      </c>
      <c r="AG39">
        <v>3.98</v>
      </c>
      <c r="AH39">
        <v>4.45</v>
      </c>
      <c r="AI39">
        <v>5.0199999999999996</v>
      </c>
      <c r="AJ39">
        <v>4.6790243902439004</v>
      </c>
      <c r="AK39">
        <v>4.1900000000000004</v>
      </c>
      <c r="AL39">
        <v>4.46</v>
      </c>
      <c r="AM39">
        <v>4.7699999999999996</v>
      </c>
      <c r="AN39">
        <v>4.4882608695652202</v>
      </c>
      <c r="AO39">
        <v>3.98</v>
      </c>
      <c r="AP39">
        <v>4.34</v>
      </c>
      <c r="AQ39">
        <v>4.7300000000000004</v>
      </c>
      <c r="AR39">
        <v>4.3872655007949097</v>
      </c>
      <c r="AS39">
        <v>4.13</v>
      </c>
      <c r="AT39">
        <v>4.53</v>
      </c>
      <c r="AU39">
        <v>5.0650000000000004</v>
      </c>
      <c r="AV39">
        <v>4.6343778801843296</v>
      </c>
      <c r="AW39">
        <v>4.165</v>
      </c>
      <c r="AX39">
        <v>4.57</v>
      </c>
      <c r="AY39">
        <v>4.92</v>
      </c>
      <c r="AZ39">
        <v>4.5993565683646098</v>
      </c>
      <c r="BA39">
        <v>4.22</v>
      </c>
      <c r="BB39">
        <v>4.74</v>
      </c>
      <c r="BC39">
        <v>5.3324999999999996</v>
      </c>
      <c r="BD39">
        <v>4.8041780821917799</v>
      </c>
      <c r="BE39">
        <v>4.46</v>
      </c>
      <c r="BF39">
        <v>4.83</v>
      </c>
      <c r="BG39">
        <v>5.09</v>
      </c>
      <c r="BH39">
        <v>4.9372972972972997</v>
      </c>
      <c r="BI39">
        <v>4.4800000000000004</v>
      </c>
      <c r="BJ39">
        <v>4.75</v>
      </c>
      <c r="BK39">
        <v>5.35</v>
      </c>
      <c r="BL39">
        <v>5.06230769230769</v>
      </c>
      <c r="BN39" t="s">
        <v>284</v>
      </c>
      <c r="BQ39">
        <v>4.75</v>
      </c>
      <c r="BR39">
        <v>5.23</v>
      </c>
      <c r="BS39">
        <v>5.61</v>
      </c>
      <c r="BT39">
        <v>5.2571428571428598</v>
      </c>
      <c r="BU39">
        <v>4.3899999999999997</v>
      </c>
      <c r="BV39">
        <v>4.84</v>
      </c>
      <c r="BW39">
        <v>5.09</v>
      </c>
      <c r="BX39">
        <v>4.7755172413793101</v>
      </c>
      <c r="BZ39" t="s">
        <v>284</v>
      </c>
      <c r="CC39">
        <v>4.47</v>
      </c>
      <c r="CD39">
        <v>4.97</v>
      </c>
      <c r="CE39">
        <v>5.54</v>
      </c>
      <c r="CF39">
        <v>5.0099319727891203</v>
      </c>
      <c r="CG39">
        <v>4.4474999999999998</v>
      </c>
      <c r="CH39">
        <v>4.63</v>
      </c>
      <c r="CI39">
        <v>5.0525000000000002</v>
      </c>
      <c r="CJ39">
        <v>5.4733333333333301</v>
      </c>
      <c r="CK39">
        <v>4.0999999999999996</v>
      </c>
      <c r="CL39">
        <v>4.34</v>
      </c>
      <c r="CM39">
        <v>4.7</v>
      </c>
      <c r="CN39">
        <v>4.5230303030302998</v>
      </c>
      <c r="CO39">
        <v>4.625</v>
      </c>
      <c r="CP39">
        <v>4.8899999999999997</v>
      </c>
      <c r="CQ39">
        <v>5.47</v>
      </c>
      <c r="CR39">
        <v>5.0271428571428602</v>
      </c>
      <c r="CS39">
        <v>4.42</v>
      </c>
      <c r="CT39">
        <v>5.05</v>
      </c>
      <c r="CU39">
        <v>5.12</v>
      </c>
      <c r="CV39">
        <v>4.7539999999999996</v>
      </c>
      <c r="CW39">
        <v>4.1825000000000001</v>
      </c>
      <c r="CX39">
        <v>4.4800000000000004</v>
      </c>
      <c r="CY39">
        <v>4.8125</v>
      </c>
      <c r="CZ39">
        <v>4.4745454545454502</v>
      </c>
      <c r="DA39">
        <v>5.46</v>
      </c>
      <c r="DB39">
        <v>5.51</v>
      </c>
      <c r="DC39">
        <v>5.5650000000000004</v>
      </c>
      <c r="DD39">
        <v>5.5133333333333301</v>
      </c>
      <c r="DF39" t="s">
        <v>284</v>
      </c>
      <c r="DI39">
        <v>3.9325000000000001</v>
      </c>
      <c r="DJ39">
        <v>4.3949999999999996</v>
      </c>
      <c r="DK39">
        <v>7.2249999999999996</v>
      </c>
      <c r="DL39">
        <v>5.6619999999999999</v>
      </c>
      <c r="DM39">
        <v>4.2300000000000004</v>
      </c>
      <c r="DN39">
        <v>4.5</v>
      </c>
      <c r="DO39">
        <v>4.7</v>
      </c>
      <c r="DP39">
        <v>4.4922222222222201</v>
      </c>
      <c r="DQ39">
        <v>4.18</v>
      </c>
      <c r="DR39">
        <v>4.4400000000000004</v>
      </c>
      <c r="DS39">
        <v>4.9249999999999998</v>
      </c>
      <c r="DT39">
        <v>4.55</v>
      </c>
    </row>
    <row r="40" spans="1:124" x14ac:dyDescent="0.35">
      <c r="A40" s="19" t="str">
        <f t="shared" si="0"/>
        <v>Provisions / Avg Assets--33054</v>
      </c>
      <c r="B40" s="19" t="str">
        <f t="shared" si="1"/>
        <v>Provisions / Avg Assets</v>
      </c>
      <c r="C40">
        <v>16</v>
      </c>
      <c r="D40" s="27">
        <v>33054</v>
      </c>
      <c r="E40">
        <v>7.2499999999999995E-2</v>
      </c>
      <c r="F40">
        <v>0.26</v>
      </c>
      <c r="G40">
        <v>0.41749999999999998</v>
      </c>
      <c r="H40">
        <v>0.34265306122449002</v>
      </c>
      <c r="I40">
        <v>0</v>
      </c>
      <c r="J40">
        <v>0.15</v>
      </c>
      <c r="K40">
        <v>0.34</v>
      </c>
      <c r="L40">
        <v>0.26429411764705901</v>
      </c>
      <c r="M40">
        <v>0.04</v>
      </c>
      <c r="N40">
        <v>0.19</v>
      </c>
      <c r="O40">
        <v>0.42</v>
      </c>
      <c r="P40">
        <v>0.35705901585744698</v>
      </c>
      <c r="Q40">
        <v>0.09</v>
      </c>
      <c r="R40">
        <v>0.18</v>
      </c>
      <c r="S40">
        <v>0.28999999999999998</v>
      </c>
      <c r="T40">
        <v>0.20735294117647099</v>
      </c>
      <c r="U40">
        <v>0</v>
      </c>
      <c r="V40">
        <v>0.15</v>
      </c>
      <c r="W40">
        <v>0.34</v>
      </c>
      <c r="X40">
        <v>0.24954545454545399</v>
      </c>
      <c r="Y40">
        <v>0</v>
      </c>
      <c r="Z40">
        <v>0.16</v>
      </c>
      <c r="AA40">
        <v>0.38</v>
      </c>
      <c r="AB40">
        <v>0.23192307692307701</v>
      </c>
      <c r="AC40">
        <v>1.7500000000000002E-2</v>
      </c>
      <c r="AD40">
        <v>0.21</v>
      </c>
      <c r="AE40">
        <v>0.45250000000000001</v>
      </c>
      <c r="AF40">
        <v>0.40799999999999997</v>
      </c>
      <c r="AG40">
        <v>0</v>
      </c>
      <c r="AH40">
        <v>0.11</v>
      </c>
      <c r="AI40">
        <v>0.33</v>
      </c>
      <c r="AJ40">
        <v>0.396910569105691</v>
      </c>
      <c r="AK40">
        <v>0.06</v>
      </c>
      <c r="AL40">
        <v>0.16</v>
      </c>
      <c r="AM40">
        <v>0.26</v>
      </c>
      <c r="AN40">
        <v>0.20773913043478301</v>
      </c>
      <c r="AO40">
        <v>0</v>
      </c>
      <c r="AP40">
        <v>0.1</v>
      </c>
      <c r="AQ40">
        <v>0.32</v>
      </c>
      <c r="AR40">
        <v>0.25586645468998398</v>
      </c>
      <c r="AS40">
        <v>0</v>
      </c>
      <c r="AT40">
        <v>0.15</v>
      </c>
      <c r="AU40">
        <v>0.33</v>
      </c>
      <c r="AV40">
        <v>0.23695852534562201</v>
      </c>
      <c r="AW40">
        <v>3.5000000000000003E-2</v>
      </c>
      <c r="AX40">
        <v>0.15</v>
      </c>
      <c r="AY40">
        <v>0.28499999999999998</v>
      </c>
      <c r="AZ40">
        <v>0.22662198391420901</v>
      </c>
      <c r="BA40">
        <v>0.05</v>
      </c>
      <c r="BB40">
        <v>0.2</v>
      </c>
      <c r="BC40">
        <v>0.38250000000000001</v>
      </c>
      <c r="BD40">
        <v>0.27804794520547899</v>
      </c>
      <c r="BE40">
        <v>0.16</v>
      </c>
      <c r="BF40">
        <v>0.24</v>
      </c>
      <c r="BG40">
        <v>0.42</v>
      </c>
      <c r="BH40">
        <v>0.39108108108108097</v>
      </c>
      <c r="BI40">
        <v>0.04</v>
      </c>
      <c r="BJ40">
        <v>0.19</v>
      </c>
      <c r="BK40">
        <v>0.44</v>
      </c>
      <c r="BL40">
        <v>0.17846153846153801</v>
      </c>
      <c r="BN40" t="s">
        <v>284</v>
      </c>
      <c r="BQ40">
        <v>0</v>
      </c>
      <c r="BR40">
        <v>0.28999999999999998</v>
      </c>
      <c r="BS40">
        <v>0.38500000000000001</v>
      </c>
      <c r="BT40">
        <v>0.182857142857143</v>
      </c>
      <c r="BU40">
        <v>0</v>
      </c>
      <c r="BV40">
        <v>0.13</v>
      </c>
      <c r="BW40">
        <v>0.31</v>
      </c>
      <c r="BX40">
        <v>0.167241379310345</v>
      </c>
      <c r="BZ40" t="s">
        <v>284</v>
      </c>
      <c r="CC40">
        <v>7.0000000000000007E-2</v>
      </c>
      <c r="CD40">
        <v>0.21</v>
      </c>
      <c r="CE40">
        <v>0.44</v>
      </c>
      <c r="CF40">
        <v>0.38625850340136098</v>
      </c>
      <c r="CG40">
        <v>0</v>
      </c>
      <c r="CH40">
        <v>0.24</v>
      </c>
      <c r="CI40">
        <v>0.76500000000000001</v>
      </c>
      <c r="CJ40">
        <v>0.36</v>
      </c>
      <c r="CK40">
        <v>0.05</v>
      </c>
      <c r="CL40">
        <v>0.24</v>
      </c>
      <c r="CM40">
        <v>0.39</v>
      </c>
      <c r="CN40">
        <v>0.33060606060606101</v>
      </c>
      <c r="CO40">
        <v>0.02</v>
      </c>
      <c r="CP40">
        <v>0.16</v>
      </c>
      <c r="CQ40">
        <v>0.27</v>
      </c>
      <c r="CR40">
        <v>0.192857142857143</v>
      </c>
      <c r="CS40">
        <v>0.2</v>
      </c>
      <c r="CT40">
        <v>0.28999999999999998</v>
      </c>
      <c r="CU40">
        <v>0.31</v>
      </c>
      <c r="CV40">
        <v>0.42</v>
      </c>
      <c r="CW40">
        <v>6.7500000000000004E-2</v>
      </c>
      <c r="CX40">
        <v>0.215</v>
      </c>
      <c r="CY40">
        <v>0.40749999999999997</v>
      </c>
      <c r="CZ40">
        <v>0.292727272727273</v>
      </c>
      <c r="DA40">
        <v>0.27</v>
      </c>
      <c r="DB40">
        <v>0.32</v>
      </c>
      <c r="DC40">
        <v>0.39</v>
      </c>
      <c r="DD40">
        <v>0.33333333333333298</v>
      </c>
      <c r="DF40" t="s">
        <v>284</v>
      </c>
      <c r="DI40">
        <v>0.14749999999999999</v>
      </c>
      <c r="DJ40">
        <v>0.26</v>
      </c>
      <c r="DK40">
        <v>2.14</v>
      </c>
      <c r="DL40">
        <v>1.659</v>
      </c>
      <c r="DM40">
        <v>0</v>
      </c>
      <c r="DN40">
        <v>0</v>
      </c>
      <c r="DO40">
        <v>0.3</v>
      </c>
      <c r="DP40">
        <v>0.15</v>
      </c>
      <c r="DQ40">
        <v>5.2499999999999998E-2</v>
      </c>
      <c r="DR40">
        <v>0.115</v>
      </c>
      <c r="DS40">
        <v>0.19</v>
      </c>
      <c r="DT40">
        <v>0.151666666666667</v>
      </c>
    </row>
    <row r="41" spans="1:124" x14ac:dyDescent="0.35">
      <c r="A41" s="19" t="str">
        <f t="shared" si="0"/>
        <v>Negative Earners (last 4 qtrs)--33054</v>
      </c>
      <c r="B41" s="19" t="str">
        <f t="shared" si="1"/>
        <v>Negative Earners (last 4 qtrs)</v>
      </c>
      <c r="C41">
        <v>17</v>
      </c>
      <c r="D41" s="27">
        <v>33054</v>
      </c>
      <c r="F41">
        <v>14.285714285714301</v>
      </c>
      <c r="H41">
        <v>14</v>
      </c>
      <c r="J41">
        <v>6.8369028006589803</v>
      </c>
      <c r="L41">
        <v>83</v>
      </c>
      <c r="N41">
        <v>12.5941355551995</v>
      </c>
      <c r="P41">
        <v>1572</v>
      </c>
      <c r="R41">
        <v>5.8823529411764701</v>
      </c>
      <c r="T41">
        <v>2</v>
      </c>
      <c r="V41">
        <v>6.5286624203821697</v>
      </c>
      <c r="X41">
        <v>41</v>
      </c>
      <c r="Z41">
        <v>6.9620253164557004</v>
      </c>
      <c r="AB41">
        <v>11</v>
      </c>
      <c r="AD41">
        <v>10.526315789473699</v>
      </c>
      <c r="AF41">
        <v>16</v>
      </c>
      <c r="AH41">
        <v>6.4</v>
      </c>
      <c r="AI41"/>
      <c r="AJ41">
        <v>8</v>
      </c>
      <c r="AK41"/>
      <c r="AL41">
        <v>4.2735042735042699</v>
      </c>
      <c r="AN41">
        <v>5</v>
      </c>
      <c r="AP41">
        <v>6.8642745709828397</v>
      </c>
      <c r="AR41">
        <v>44</v>
      </c>
      <c r="AT41">
        <v>6.7873303167420804</v>
      </c>
      <c r="AV41">
        <v>30</v>
      </c>
      <c r="AX41">
        <v>7.1240105540897103</v>
      </c>
      <c r="AZ41">
        <v>27</v>
      </c>
      <c r="BB41">
        <v>7.0945945945945903</v>
      </c>
      <c r="BD41">
        <v>21</v>
      </c>
      <c r="BF41">
        <v>0</v>
      </c>
      <c r="BH41">
        <v>0</v>
      </c>
      <c r="BJ41">
        <v>7.6923076923076898</v>
      </c>
      <c r="BL41">
        <v>1</v>
      </c>
      <c r="BN41" t="s">
        <v>285</v>
      </c>
      <c r="BP41">
        <v>0</v>
      </c>
      <c r="BR41">
        <v>0</v>
      </c>
      <c r="BT41">
        <v>0</v>
      </c>
      <c r="BV41">
        <v>10.3448275862069</v>
      </c>
      <c r="BX41">
        <v>3</v>
      </c>
      <c r="BZ41" t="s">
        <v>285</v>
      </c>
      <c r="CB41">
        <v>0</v>
      </c>
      <c r="CD41">
        <v>8.0536912751677807</v>
      </c>
      <c r="CF41">
        <v>12</v>
      </c>
      <c r="CH41">
        <v>0</v>
      </c>
      <c r="CJ41">
        <v>0</v>
      </c>
      <c r="CL41">
        <v>12.1212121212121</v>
      </c>
      <c r="CN41">
        <v>4</v>
      </c>
      <c r="CP41">
        <v>0</v>
      </c>
      <c r="CR41">
        <v>0</v>
      </c>
      <c r="CT41">
        <v>0</v>
      </c>
      <c r="CV41">
        <v>0</v>
      </c>
      <c r="CX41">
        <v>0</v>
      </c>
      <c r="CZ41">
        <v>0</v>
      </c>
      <c r="DB41">
        <v>0</v>
      </c>
      <c r="DD41">
        <v>0</v>
      </c>
      <c r="DF41" t="s">
        <v>285</v>
      </c>
      <c r="DH41">
        <v>0</v>
      </c>
      <c r="DJ41">
        <v>0</v>
      </c>
      <c r="DL41">
        <v>0</v>
      </c>
      <c r="DN41">
        <v>0</v>
      </c>
      <c r="DP41">
        <v>0</v>
      </c>
      <c r="DR41">
        <v>0</v>
      </c>
      <c r="DT41">
        <v>0</v>
      </c>
    </row>
    <row r="42" spans="1:124" x14ac:dyDescent="0.35">
      <c r="A42" s="19" t="str">
        <f t="shared" si="0"/>
        <v>Noncore Funding / Liab--33054</v>
      </c>
      <c r="B42" s="19" t="str">
        <f t="shared" si="1"/>
        <v>Noncore Funding / Liab</v>
      </c>
      <c r="C42">
        <v>18</v>
      </c>
      <c r="D42" s="27">
        <v>33054</v>
      </c>
      <c r="E42">
        <v>5.3984144037661901</v>
      </c>
      <c r="F42">
        <v>7.6591269780145002</v>
      </c>
      <c r="G42">
        <v>12.484494812594299</v>
      </c>
      <c r="H42">
        <v>9.6513799898192207</v>
      </c>
      <c r="I42">
        <v>4.7857571171526203</v>
      </c>
      <c r="J42">
        <v>7.6367764038735997</v>
      </c>
      <c r="K42">
        <v>11.815823732846299</v>
      </c>
      <c r="L42">
        <v>9.1949873721218598</v>
      </c>
      <c r="M42">
        <v>7.6684581325031296</v>
      </c>
      <c r="N42">
        <v>12.563873360933099</v>
      </c>
      <c r="O42">
        <v>19.463547662526999</v>
      </c>
      <c r="P42">
        <v>14.8056491136789</v>
      </c>
      <c r="Q42">
        <v>5.2201203444502502</v>
      </c>
      <c r="R42">
        <v>7.3630523122563103</v>
      </c>
      <c r="S42">
        <v>10.2256368591973</v>
      </c>
      <c r="T42">
        <v>7.9523121708390203</v>
      </c>
      <c r="U42">
        <v>4.2059572610128804</v>
      </c>
      <c r="V42">
        <v>7.1254996487250102</v>
      </c>
      <c r="W42">
        <v>11.113811319043</v>
      </c>
      <c r="X42">
        <v>8.5124391329837508</v>
      </c>
      <c r="Y42">
        <v>6.0470208901658697</v>
      </c>
      <c r="Z42">
        <v>9.7466318449161999</v>
      </c>
      <c r="AA42">
        <v>16.556183016696099</v>
      </c>
      <c r="AB42">
        <v>11.5458228608016</v>
      </c>
      <c r="AC42">
        <v>6.5879125659611999</v>
      </c>
      <c r="AD42">
        <v>9.6894207745945202</v>
      </c>
      <c r="AE42">
        <v>14.624968501470599</v>
      </c>
      <c r="AF42">
        <v>10.8990111848558</v>
      </c>
      <c r="AG42">
        <v>6.0040983606557399</v>
      </c>
      <c r="AH42">
        <v>7.6426066088240701</v>
      </c>
      <c r="AI42">
        <v>11.477820792871499</v>
      </c>
      <c r="AJ42">
        <v>10.987474681629999</v>
      </c>
      <c r="AK42">
        <v>4.1122548266502799</v>
      </c>
      <c r="AL42">
        <v>6.5912243096709098</v>
      </c>
      <c r="AM42">
        <v>9.5935621594292506</v>
      </c>
      <c r="AN42">
        <v>7.3593463821280203</v>
      </c>
      <c r="AO42">
        <v>4.7327621379028999</v>
      </c>
      <c r="AP42">
        <v>7.3908596651773699</v>
      </c>
      <c r="AQ42">
        <v>11.326442721791601</v>
      </c>
      <c r="AR42">
        <v>8.67377650704519</v>
      </c>
      <c r="AS42">
        <v>5.3360575983902896</v>
      </c>
      <c r="AT42">
        <v>8.5791108757086008</v>
      </c>
      <c r="AU42">
        <v>12.893108764874301</v>
      </c>
      <c r="AV42">
        <v>9.8286319297258693</v>
      </c>
      <c r="AW42">
        <v>4.1628372272779002</v>
      </c>
      <c r="AX42">
        <v>6.5952649379932398</v>
      </c>
      <c r="AY42">
        <v>9.8358167912224008</v>
      </c>
      <c r="AZ42">
        <v>7.5219051443872296</v>
      </c>
      <c r="BA42">
        <v>5.7627665705219302</v>
      </c>
      <c r="BB42">
        <v>9.7140391215232906</v>
      </c>
      <c r="BC42">
        <v>15.8974481988959</v>
      </c>
      <c r="BD42">
        <v>11.464938209229199</v>
      </c>
      <c r="BE42">
        <v>5.1974060652298304</v>
      </c>
      <c r="BF42">
        <v>7.8745744087147296</v>
      </c>
      <c r="BG42">
        <v>11.307285487341399</v>
      </c>
      <c r="BH42">
        <v>11.5815790796392</v>
      </c>
      <c r="BI42">
        <v>5.2747252747252702</v>
      </c>
      <c r="BJ42">
        <v>10.5055307778455</v>
      </c>
      <c r="BK42">
        <v>15.0509584327345</v>
      </c>
      <c r="BL42">
        <v>10.347250525423799</v>
      </c>
      <c r="BN42" t="s">
        <v>284</v>
      </c>
      <c r="BQ42">
        <v>6.7986515518567501</v>
      </c>
      <c r="BR42">
        <v>8.79015808261091</v>
      </c>
      <c r="BS42">
        <v>15.9509267267205</v>
      </c>
      <c r="BT42">
        <v>11.036115003915199</v>
      </c>
      <c r="BU42">
        <v>4.3038981702466197</v>
      </c>
      <c r="BV42">
        <v>7.1231166978693103</v>
      </c>
      <c r="BW42">
        <v>10.101780200510801</v>
      </c>
      <c r="BX42">
        <v>8.0247479978042993</v>
      </c>
      <c r="BZ42" t="s">
        <v>284</v>
      </c>
      <c r="CC42">
        <v>4.6667010185328301</v>
      </c>
      <c r="CD42">
        <v>7.8745744087147296</v>
      </c>
      <c r="CE42">
        <v>13.3405989151165</v>
      </c>
      <c r="CF42">
        <v>11.4450724466792</v>
      </c>
      <c r="CG42">
        <v>5.0186252216209404</v>
      </c>
      <c r="CH42">
        <v>8.1371007453601507</v>
      </c>
      <c r="CI42">
        <v>10.266121154450101</v>
      </c>
      <c r="CJ42">
        <v>8.4510133568216705</v>
      </c>
      <c r="CK42">
        <v>4.6837332108827896</v>
      </c>
      <c r="CL42">
        <v>7.7557052320459299</v>
      </c>
      <c r="CM42">
        <v>11.9824265767935</v>
      </c>
      <c r="CN42">
        <v>9.3431859827010193</v>
      </c>
      <c r="CO42">
        <v>7.7870430831045203</v>
      </c>
      <c r="CP42">
        <v>9.375</v>
      </c>
      <c r="CQ42">
        <v>14.7028105560833</v>
      </c>
      <c r="CR42">
        <v>11.515135613013999</v>
      </c>
      <c r="CS42">
        <v>7.0691654966119302</v>
      </c>
      <c r="CT42">
        <v>7.14771409143634</v>
      </c>
      <c r="CU42">
        <v>7.5032287630712799</v>
      </c>
      <c r="CV42">
        <v>7.5166974491513701</v>
      </c>
      <c r="CW42">
        <v>7.1025517618676304</v>
      </c>
      <c r="CX42">
        <v>13.449070538902699</v>
      </c>
      <c r="CY42">
        <v>15.779533014272999</v>
      </c>
      <c r="CZ42">
        <v>12.630304955985199</v>
      </c>
      <c r="DA42">
        <v>12.049978125853301</v>
      </c>
      <c r="DB42">
        <v>13.364481047407899</v>
      </c>
      <c r="DC42">
        <v>13.4166847982797</v>
      </c>
      <c r="DD42">
        <v>12.522948266952699</v>
      </c>
      <c r="DF42" t="s">
        <v>284</v>
      </c>
      <c r="DI42">
        <v>9.5548715671623707</v>
      </c>
      <c r="DJ42">
        <v>25.123239897952601</v>
      </c>
      <c r="DK42">
        <v>82.435936120418205</v>
      </c>
      <c r="DL42">
        <v>42.210472934453101</v>
      </c>
      <c r="DM42">
        <v>3.5608052765443801</v>
      </c>
      <c r="DN42">
        <v>5.7116548276769299</v>
      </c>
      <c r="DO42">
        <v>8.7269141286968495</v>
      </c>
      <c r="DP42">
        <v>7.9762350222353797</v>
      </c>
      <c r="DQ42">
        <v>4.6630922602131903</v>
      </c>
      <c r="DR42">
        <v>6.1006529870955903</v>
      </c>
      <c r="DS42">
        <v>11.798368585973501</v>
      </c>
      <c r="DT42">
        <v>10.2818067297805</v>
      </c>
    </row>
    <row r="43" spans="1:124" x14ac:dyDescent="0.35">
      <c r="A43" s="19" t="str">
        <f t="shared" si="0"/>
        <v>Brokered Dep / Liab--33054</v>
      </c>
      <c r="B43" s="19" t="str">
        <f t="shared" si="1"/>
        <v>Brokered Dep / Liab</v>
      </c>
      <c r="C43">
        <v>19</v>
      </c>
      <c r="D43" s="27">
        <v>33054</v>
      </c>
      <c r="E43">
        <v>0</v>
      </c>
      <c r="F43">
        <v>0</v>
      </c>
      <c r="G43">
        <v>0</v>
      </c>
      <c r="H43">
        <v>0</v>
      </c>
      <c r="I43">
        <v>0</v>
      </c>
      <c r="J43">
        <v>0</v>
      </c>
      <c r="K43">
        <v>0</v>
      </c>
      <c r="L43">
        <v>1.7786911204773601E-3</v>
      </c>
      <c r="M43">
        <v>0</v>
      </c>
      <c r="N43">
        <v>0</v>
      </c>
      <c r="O43">
        <v>0</v>
      </c>
      <c r="P43">
        <v>0.13416097271173599</v>
      </c>
      <c r="Q43">
        <v>0</v>
      </c>
      <c r="R43">
        <v>0</v>
      </c>
      <c r="S43">
        <v>0</v>
      </c>
      <c r="T43">
        <v>0</v>
      </c>
      <c r="U43">
        <v>0</v>
      </c>
      <c r="V43">
        <v>0</v>
      </c>
      <c r="W43">
        <v>0</v>
      </c>
      <c r="X43">
        <v>3.3029380574698102E-3</v>
      </c>
      <c r="Y43">
        <v>0</v>
      </c>
      <c r="Z43">
        <v>0</v>
      </c>
      <c r="AA43">
        <v>0</v>
      </c>
      <c r="AB43">
        <v>0</v>
      </c>
      <c r="AC43">
        <v>0</v>
      </c>
      <c r="AD43">
        <v>0</v>
      </c>
      <c r="AE43">
        <v>0</v>
      </c>
      <c r="AF43">
        <v>6.277759467646E-3</v>
      </c>
      <c r="AG43">
        <v>0</v>
      </c>
      <c r="AH43">
        <v>0</v>
      </c>
      <c r="AI43">
        <v>0</v>
      </c>
      <c r="AJ43">
        <v>9.8228793959191193E-2</v>
      </c>
      <c r="AK43">
        <v>0</v>
      </c>
      <c r="AL43">
        <v>0</v>
      </c>
      <c r="AM43">
        <v>0</v>
      </c>
      <c r="AN43">
        <v>2.3272808515986099E-3</v>
      </c>
      <c r="AO43">
        <v>0</v>
      </c>
      <c r="AP43">
        <v>0</v>
      </c>
      <c r="AQ43">
        <v>0</v>
      </c>
      <c r="AR43">
        <v>3.4457055928766001E-3</v>
      </c>
      <c r="AS43">
        <v>0</v>
      </c>
      <c r="AT43">
        <v>0</v>
      </c>
      <c r="AU43">
        <v>0</v>
      </c>
      <c r="AV43">
        <v>5.0431537740509499E-3</v>
      </c>
      <c r="AW43">
        <v>0</v>
      </c>
      <c r="AX43">
        <v>0</v>
      </c>
      <c r="AY43">
        <v>0</v>
      </c>
      <c r="AZ43">
        <v>2.43255017503304E-3</v>
      </c>
      <c r="BA43">
        <v>0</v>
      </c>
      <c r="BB43">
        <v>0</v>
      </c>
      <c r="BC43">
        <v>0</v>
      </c>
      <c r="BD43">
        <v>3.22487643885924E-3</v>
      </c>
      <c r="BE43">
        <v>0</v>
      </c>
      <c r="BF43">
        <v>0</v>
      </c>
      <c r="BG43">
        <v>0</v>
      </c>
      <c r="BH43">
        <v>0.54024909365526697</v>
      </c>
      <c r="BI43">
        <v>0</v>
      </c>
      <c r="BJ43">
        <v>0</v>
      </c>
      <c r="BK43">
        <v>0</v>
      </c>
      <c r="BL43">
        <v>0</v>
      </c>
      <c r="BN43" t="s">
        <v>284</v>
      </c>
      <c r="BQ43">
        <v>0</v>
      </c>
      <c r="BR43">
        <v>0</v>
      </c>
      <c r="BS43">
        <v>0</v>
      </c>
      <c r="BT43">
        <v>0</v>
      </c>
      <c r="BU43">
        <v>0</v>
      </c>
      <c r="BV43">
        <v>0</v>
      </c>
      <c r="BW43">
        <v>0</v>
      </c>
      <c r="BX43">
        <v>0</v>
      </c>
      <c r="BZ43" t="s">
        <v>284</v>
      </c>
      <c r="CC43">
        <v>0</v>
      </c>
      <c r="CD43">
        <v>0</v>
      </c>
      <c r="CE43">
        <v>0</v>
      </c>
      <c r="CF43">
        <v>4.9894472511224697E-2</v>
      </c>
      <c r="CG43">
        <v>0</v>
      </c>
      <c r="CH43">
        <v>0</v>
      </c>
      <c r="CI43">
        <v>0</v>
      </c>
      <c r="CJ43">
        <v>0</v>
      </c>
      <c r="CK43">
        <v>0</v>
      </c>
      <c r="CL43">
        <v>0</v>
      </c>
      <c r="CM43">
        <v>0</v>
      </c>
      <c r="CN43">
        <v>2.7495188342040101E-2</v>
      </c>
      <c r="CO43">
        <v>0</v>
      </c>
      <c r="CP43">
        <v>0</v>
      </c>
      <c r="CQ43">
        <v>0</v>
      </c>
      <c r="CR43">
        <v>0</v>
      </c>
      <c r="CS43">
        <v>0</v>
      </c>
      <c r="CT43">
        <v>0</v>
      </c>
      <c r="CU43">
        <v>0</v>
      </c>
      <c r="CV43">
        <v>0</v>
      </c>
      <c r="CW43">
        <v>0</v>
      </c>
      <c r="CX43">
        <v>0</v>
      </c>
      <c r="CY43">
        <v>0</v>
      </c>
      <c r="CZ43">
        <v>0</v>
      </c>
      <c r="DA43">
        <v>0</v>
      </c>
      <c r="DB43">
        <v>0</v>
      </c>
      <c r="DC43">
        <v>0</v>
      </c>
      <c r="DD43">
        <v>0</v>
      </c>
      <c r="DF43" t="s">
        <v>284</v>
      </c>
      <c r="DI43">
        <v>0</v>
      </c>
      <c r="DJ43">
        <v>0</v>
      </c>
      <c r="DK43">
        <v>0</v>
      </c>
      <c r="DL43">
        <v>1.9989216465244899</v>
      </c>
      <c r="DM43">
        <v>0</v>
      </c>
      <c r="DN43">
        <v>0</v>
      </c>
      <c r="DO43">
        <v>0</v>
      </c>
      <c r="DP43">
        <v>0.14237639140564301</v>
      </c>
      <c r="DQ43">
        <v>0</v>
      </c>
      <c r="DR43">
        <v>0</v>
      </c>
      <c r="DS43">
        <v>0</v>
      </c>
      <c r="DT43">
        <v>0</v>
      </c>
    </row>
    <row r="44" spans="1:124" x14ac:dyDescent="0.35">
      <c r="A44" s="19" t="str">
        <f t="shared" si="0"/>
        <v>Liquid Assets / Assets--33054</v>
      </c>
      <c r="B44" s="19" t="str">
        <f t="shared" si="1"/>
        <v>Liquid Assets / Assets</v>
      </c>
      <c r="C44">
        <v>20</v>
      </c>
      <c r="D44" s="27">
        <v>33054</v>
      </c>
      <c r="F44" t="s">
        <v>284</v>
      </c>
      <c r="J44" t="s">
        <v>284</v>
      </c>
      <c r="N44" t="s">
        <v>284</v>
      </c>
      <c r="R44" t="s">
        <v>284</v>
      </c>
      <c r="V44" t="s">
        <v>284</v>
      </c>
      <c r="Z44" t="s">
        <v>284</v>
      </c>
      <c r="AD44" t="s">
        <v>284</v>
      </c>
      <c r="AH44" t="s">
        <v>284</v>
      </c>
      <c r="AI44"/>
      <c r="AK44"/>
      <c r="AL44" t="s">
        <v>284</v>
      </c>
      <c r="AP44" t="s">
        <v>284</v>
      </c>
      <c r="AT44" t="s">
        <v>284</v>
      </c>
      <c r="AX44" t="s">
        <v>284</v>
      </c>
      <c r="BB44" t="s">
        <v>284</v>
      </c>
      <c r="BF44" t="s">
        <v>284</v>
      </c>
      <c r="BJ44" t="s">
        <v>284</v>
      </c>
      <c r="BN44" t="s">
        <v>284</v>
      </c>
      <c r="BR44" t="s">
        <v>284</v>
      </c>
      <c r="BV44" t="s">
        <v>284</v>
      </c>
      <c r="BZ44" t="s">
        <v>284</v>
      </c>
      <c r="CD44" t="s">
        <v>284</v>
      </c>
      <c r="CH44" t="s">
        <v>284</v>
      </c>
      <c r="CL44" t="s">
        <v>284</v>
      </c>
      <c r="CP44" t="s">
        <v>284</v>
      </c>
      <c r="CT44" t="s">
        <v>284</v>
      </c>
      <c r="CX44" t="s">
        <v>284</v>
      </c>
      <c r="DB44" t="s">
        <v>284</v>
      </c>
      <c r="DF44" t="s">
        <v>284</v>
      </c>
      <c r="DJ44" t="s">
        <v>284</v>
      </c>
      <c r="DN44" t="s">
        <v>284</v>
      </c>
      <c r="DR44" t="s">
        <v>284</v>
      </c>
    </row>
    <row r="45" spans="1:124" x14ac:dyDescent="0.35">
      <c r="A45" s="19" t="str">
        <f t="shared" si="0"/>
        <v>Net Loan Growth (last 4 qtrs)--33054</v>
      </c>
      <c r="B45" s="19" t="str">
        <f t="shared" si="1"/>
        <v>Net Loan Growth (last 4 qtrs)</v>
      </c>
      <c r="C45">
        <v>21</v>
      </c>
      <c r="D45" s="27">
        <v>33054</v>
      </c>
      <c r="E45">
        <v>3.2500000000000001E-2</v>
      </c>
      <c r="F45">
        <v>6.7350000000000003</v>
      </c>
      <c r="G45">
        <v>12.65</v>
      </c>
      <c r="H45">
        <v>6.66071428571429</v>
      </c>
      <c r="I45">
        <v>0.03</v>
      </c>
      <c r="J45">
        <v>6.12</v>
      </c>
      <c r="K45">
        <v>12.365</v>
      </c>
      <c r="L45">
        <v>6.9135606060606003</v>
      </c>
      <c r="M45">
        <v>-0.56000000000000005</v>
      </c>
      <c r="N45">
        <v>6.8</v>
      </c>
      <c r="O45">
        <v>15.11</v>
      </c>
      <c r="P45">
        <v>10.0358702873277</v>
      </c>
      <c r="Q45">
        <v>3.7174999999999998</v>
      </c>
      <c r="R45">
        <v>6.39</v>
      </c>
      <c r="S45">
        <v>14.555</v>
      </c>
      <c r="T45">
        <v>12.1138235294118</v>
      </c>
      <c r="U45">
        <v>0.43</v>
      </c>
      <c r="V45">
        <v>6.05</v>
      </c>
      <c r="W45">
        <v>12.04</v>
      </c>
      <c r="X45">
        <v>6.5269918699187004</v>
      </c>
      <c r="Y45">
        <v>-1.49</v>
      </c>
      <c r="Z45">
        <v>4.71</v>
      </c>
      <c r="AA45">
        <v>13.55</v>
      </c>
      <c r="AB45">
        <v>7.0574193548387099</v>
      </c>
      <c r="AC45">
        <v>-1.6825000000000001</v>
      </c>
      <c r="AD45">
        <v>4.34</v>
      </c>
      <c r="AE45">
        <v>9.64</v>
      </c>
      <c r="AF45">
        <v>5.0224000000000002</v>
      </c>
      <c r="AG45">
        <v>0.26</v>
      </c>
      <c r="AH45">
        <v>7.85</v>
      </c>
      <c r="AI45">
        <v>15.8</v>
      </c>
      <c r="AJ45">
        <v>8.7294308943089405</v>
      </c>
      <c r="AK45">
        <v>1.74</v>
      </c>
      <c r="AL45">
        <v>8.52</v>
      </c>
      <c r="AM45">
        <v>13.03</v>
      </c>
      <c r="AN45">
        <v>8.9049565217391304</v>
      </c>
      <c r="AO45">
        <v>-0.26</v>
      </c>
      <c r="AP45">
        <v>4.9400000000000004</v>
      </c>
      <c r="AQ45">
        <v>11.4</v>
      </c>
      <c r="AR45">
        <v>5.88863275039746</v>
      </c>
      <c r="AS45">
        <v>2.3149999999999999</v>
      </c>
      <c r="AT45">
        <v>8.34</v>
      </c>
      <c r="AU45">
        <v>15.4925</v>
      </c>
      <c r="AV45">
        <v>10.4570046082949</v>
      </c>
      <c r="AW45">
        <v>1.2</v>
      </c>
      <c r="AX45">
        <v>6.55</v>
      </c>
      <c r="AY45">
        <v>12.545</v>
      </c>
      <c r="AZ45">
        <v>7.4035924932975803</v>
      </c>
      <c r="BA45">
        <v>5.5E-2</v>
      </c>
      <c r="BB45">
        <v>6.7350000000000003</v>
      </c>
      <c r="BC45">
        <v>15.7525</v>
      </c>
      <c r="BD45">
        <v>9.2301724137931007</v>
      </c>
      <c r="BE45">
        <v>1.1399999999999999</v>
      </c>
      <c r="BF45">
        <v>4.22</v>
      </c>
      <c r="BG45">
        <v>11.11</v>
      </c>
      <c r="BH45">
        <v>4.41432432432432</v>
      </c>
      <c r="BI45">
        <v>-8.0399999999999991</v>
      </c>
      <c r="BJ45">
        <v>-0.43</v>
      </c>
      <c r="BK45">
        <v>7.42</v>
      </c>
      <c r="BL45">
        <v>22.108461538461501</v>
      </c>
      <c r="BN45" t="s">
        <v>284</v>
      </c>
      <c r="BQ45">
        <v>5.52</v>
      </c>
      <c r="BR45">
        <v>10.27</v>
      </c>
      <c r="BS45">
        <v>18.934999999999999</v>
      </c>
      <c r="BT45">
        <v>13.657142857142899</v>
      </c>
      <c r="BU45">
        <v>-0.47</v>
      </c>
      <c r="BV45">
        <v>6.3</v>
      </c>
      <c r="BW45">
        <v>12.78</v>
      </c>
      <c r="BX45">
        <v>9.2162068965517197</v>
      </c>
      <c r="BZ45" t="s">
        <v>284</v>
      </c>
      <c r="CC45">
        <v>0.98750000000000004</v>
      </c>
      <c r="CD45">
        <v>5.38</v>
      </c>
      <c r="CE45">
        <v>11.907500000000001</v>
      </c>
      <c r="CF45">
        <v>6.0795205479452097</v>
      </c>
      <c r="CG45">
        <v>1.27</v>
      </c>
      <c r="CH45">
        <v>7.8949999999999996</v>
      </c>
      <c r="CI45">
        <v>12.18</v>
      </c>
      <c r="CJ45">
        <v>8.2683333333333309</v>
      </c>
      <c r="CK45">
        <v>1.33</v>
      </c>
      <c r="CL45">
        <v>6.24</v>
      </c>
      <c r="CM45">
        <v>11.28</v>
      </c>
      <c r="CN45">
        <v>5.8575757575757601</v>
      </c>
      <c r="CO45">
        <v>8.6050000000000004</v>
      </c>
      <c r="CP45">
        <v>16.62</v>
      </c>
      <c r="CQ45">
        <v>20.14</v>
      </c>
      <c r="CR45">
        <v>17.2085714285714</v>
      </c>
      <c r="CS45">
        <v>-0.63</v>
      </c>
      <c r="CT45">
        <v>5.97</v>
      </c>
      <c r="CU45">
        <v>9.4499999999999993</v>
      </c>
      <c r="CV45">
        <v>5.22</v>
      </c>
      <c r="CW45">
        <v>-3.9950000000000001</v>
      </c>
      <c r="CX45">
        <v>2.9350000000000001</v>
      </c>
      <c r="CY45">
        <v>7.1</v>
      </c>
      <c r="CZ45">
        <v>5.8590909090909102</v>
      </c>
      <c r="DA45">
        <v>12.845000000000001</v>
      </c>
      <c r="DB45">
        <v>16.16</v>
      </c>
      <c r="DC45">
        <v>31.21</v>
      </c>
      <c r="DD45">
        <v>23.983333333333299</v>
      </c>
      <c r="DF45" t="s">
        <v>284</v>
      </c>
      <c r="DI45">
        <v>-2.09</v>
      </c>
      <c r="DJ45">
        <v>8.4849999999999994</v>
      </c>
      <c r="DK45">
        <v>19.5975</v>
      </c>
      <c r="DL45">
        <v>11.375999999999999</v>
      </c>
      <c r="DM45">
        <v>-0.63</v>
      </c>
      <c r="DN45">
        <v>11.28</v>
      </c>
      <c r="DO45">
        <v>14.71</v>
      </c>
      <c r="DP45">
        <v>8.62777777777778</v>
      </c>
      <c r="DQ45">
        <v>1.62</v>
      </c>
      <c r="DR45">
        <v>8.8249999999999993</v>
      </c>
      <c r="DS45">
        <v>12.7</v>
      </c>
      <c r="DT45">
        <v>8</v>
      </c>
    </row>
    <row r="46" spans="1:124" x14ac:dyDescent="0.35">
      <c r="A46" s="19" t="str">
        <f t="shared" si="0"/>
        <v>Banks w/ Loan Growth (last 4 qtrs)--33054</v>
      </c>
      <c r="B46" s="19" t="str">
        <f t="shared" si="1"/>
        <v>Banks w/ Loan Growth (last 4 qtrs)</v>
      </c>
      <c r="C46">
        <v>22</v>
      </c>
      <c r="D46" s="27">
        <v>33054</v>
      </c>
      <c r="F46">
        <v>75.510204081632693</v>
      </c>
      <c r="J46">
        <v>74.958813838550199</v>
      </c>
      <c r="N46">
        <v>72.135875660951797</v>
      </c>
      <c r="R46">
        <v>85.294117647058798</v>
      </c>
      <c r="V46">
        <v>75.955414012738899</v>
      </c>
      <c r="Z46">
        <v>70.253164556962005</v>
      </c>
      <c r="AD46">
        <v>67.763157894736906</v>
      </c>
      <c r="AH46">
        <v>76</v>
      </c>
      <c r="AI46"/>
      <c r="AK46"/>
      <c r="AL46">
        <v>81.196581196581207</v>
      </c>
      <c r="AP46">
        <v>73.478939157566302</v>
      </c>
      <c r="AT46">
        <v>82.352941176470594</v>
      </c>
      <c r="AX46">
        <v>77.572559366754604</v>
      </c>
      <c r="BB46">
        <v>74.662162162162204</v>
      </c>
      <c r="BF46">
        <v>78.3783783783784</v>
      </c>
      <c r="BJ46">
        <v>46.153846153846203</v>
      </c>
      <c r="BN46" t="s">
        <v>285</v>
      </c>
      <c r="BR46">
        <v>85.714285714285694</v>
      </c>
      <c r="BV46">
        <v>72.413793103448299</v>
      </c>
      <c r="BZ46" t="s">
        <v>285</v>
      </c>
      <c r="CD46">
        <v>79.194630872483202</v>
      </c>
      <c r="CH46">
        <v>66.6666666666667</v>
      </c>
      <c r="CL46">
        <v>78.787878787878796</v>
      </c>
      <c r="CP46">
        <v>85.714285714285694</v>
      </c>
      <c r="CT46">
        <v>60</v>
      </c>
      <c r="CX46">
        <v>63.636363636363598</v>
      </c>
      <c r="DB46">
        <v>100</v>
      </c>
      <c r="DF46" t="s">
        <v>285</v>
      </c>
      <c r="DJ46">
        <v>60</v>
      </c>
      <c r="DN46">
        <v>66.6666666666667</v>
      </c>
      <c r="DR46">
        <v>83.3333333333333</v>
      </c>
    </row>
    <row r="47" spans="1:124" x14ac:dyDescent="0.35">
      <c r="A47" s="19" t="str">
        <f t="shared" si="0"/>
        <v>Equity / Assets--33146</v>
      </c>
      <c r="B47" s="19" t="str">
        <f t="shared" si="1"/>
        <v>Equity / Assets</v>
      </c>
      <c r="C47">
        <v>1</v>
      </c>
      <c r="D47" s="27">
        <v>33146</v>
      </c>
      <c r="E47">
        <v>7.8874126975791601</v>
      </c>
      <c r="F47">
        <v>9.2268712390470498</v>
      </c>
      <c r="G47">
        <v>11.126018684158201</v>
      </c>
      <c r="H47">
        <v>9.7325220302280506</v>
      </c>
      <c r="I47">
        <v>7.4936537485192103</v>
      </c>
      <c r="J47">
        <v>8.6508119756792095</v>
      </c>
      <c r="K47">
        <v>10.441403063536701</v>
      </c>
      <c r="L47">
        <v>9.2047643070094693</v>
      </c>
      <c r="M47">
        <v>6.9948166646224497</v>
      </c>
      <c r="N47">
        <v>8.2981595310584595</v>
      </c>
      <c r="O47">
        <v>10.2355002719497</v>
      </c>
      <c r="P47">
        <v>9.0252504488162906</v>
      </c>
      <c r="Q47">
        <v>7.3728686042156397</v>
      </c>
      <c r="R47">
        <v>8.0483634987931598</v>
      </c>
      <c r="S47">
        <v>9.2723350287914794</v>
      </c>
      <c r="T47">
        <v>8.6135242128537204</v>
      </c>
      <c r="U47">
        <v>7.3314694004349201</v>
      </c>
      <c r="V47">
        <v>8.4611407892469401</v>
      </c>
      <c r="W47">
        <v>10.1069844307211</v>
      </c>
      <c r="X47">
        <v>9.0057201197294798</v>
      </c>
      <c r="Y47">
        <v>7.5715322580501896</v>
      </c>
      <c r="Z47">
        <v>8.7108313875356007</v>
      </c>
      <c r="AA47">
        <v>10.393247649041401</v>
      </c>
      <c r="AB47">
        <v>9.2597696641355505</v>
      </c>
      <c r="AC47">
        <v>7.9971863201516804</v>
      </c>
      <c r="AD47">
        <v>9.2905739621718606</v>
      </c>
      <c r="AE47">
        <v>10.988539859808499</v>
      </c>
      <c r="AF47">
        <v>9.7434791542371002</v>
      </c>
      <c r="AG47">
        <v>8.0368834570056702</v>
      </c>
      <c r="AH47">
        <v>9.2996400101339205</v>
      </c>
      <c r="AI47">
        <v>11.7871279870987</v>
      </c>
      <c r="AJ47">
        <v>10.1445687503989</v>
      </c>
      <c r="AK47">
        <v>7.5300940163430301</v>
      </c>
      <c r="AL47">
        <v>8.1708565294455404</v>
      </c>
      <c r="AM47">
        <v>9.6570461641125895</v>
      </c>
      <c r="AN47">
        <v>8.7993146010528491</v>
      </c>
      <c r="AO47">
        <v>7.9801705600763402</v>
      </c>
      <c r="AP47">
        <v>9.3411261919773594</v>
      </c>
      <c r="AQ47">
        <v>11.279667421969799</v>
      </c>
      <c r="AR47">
        <v>9.9111764979176495</v>
      </c>
      <c r="AS47">
        <v>7.3843645413198296</v>
      </c>
      <c r="AT47">
        <v>8.4349193865513197</v>
      </c>
      <c r="AU47">
        <v>10.0373834774656</v>
      </c>
      <c r="AV47">
        <v>8.8848645550914593</v>
      </c>
      <c r="AW47">
        <v>7.3969597241811602</v>
      </c>
      <c r="AX47">
        <v>8.3732515807626005</v>
      </c>
      <c r="AY47">
        <v>9.6893230226563496</v>
      </c>
      <c r="AZ47">
        <v>8.7444463448674092</v>
      </c>
      <c r="BA47">
        <v>7.0497779746475402</v>
      </c>
      <c r="BB47">
        <v>8.0998227714710005</v>
      </c>
      <c r="BC47">
        <v>9.5873387951807096</v>
      </c>
      <c r="BD47">
        <v>8.58463366722704</v>
      </c>
      <c r="BE47">
        <v>7.0800760130581999</v>
      </c>
      <c r="BF47">
        <v>7.7991417996003802</v>
      </c>
      <c r="BG47">
        <v>9.0723324622756802</v>
      </c>
      <c r="BH47">
        <v>8.3815351366435191</v>
      </c>
      <c r="BI47">
        <v>6.9091136276751302</v>
      </c>
      <c r="BJ47">
        <v>7.9231483631297897</v>
      </c>
      <c r="BK47">
        <v>11.271541686073601</v>
      </c>
      <c r="BL47">
        <v>8.9219978022163406</v>
      </c>
      <c r="BN47" t="s">
        <v>284</v>
      </c>
      <c r="BQ47">
        <v>7.7234374009274704</v>
      </c>
      <c r="BR47">
        <v>9.0213925603706802</v>
      </c>
      <c r="BS47">
        <v>10.7425851616401</v>
      </c>
      <c r="BT47">
        <v>9.6771930303142195</v>
      </c>
      <c r="BU47">
        <v>6.5147836023425203</v>
      </c>
      <c r="BV47">
        <v>7.7517172651884501</v>
      </c>
      <c r="BW47">
        <v>9.7044399114621793</v>
      </c>
      <c r="BX47">
        <v>8.3380254116585597</v>
      </c>
      <c r="BZ47" t="s">
        <v>284</v>
      </c>
      <c r="CC47">
        <v>7.3556214466418197</v>
      </c>
      <c r="CD47">
        <v>8.0853198299335993</v>
      </c>
      <c r="CE47">
        <v>9.52406922629436</v>
      </c>
      <c r="CF47">
        <v>8.5522610412643996</v>
      </c>
      <c r="CG47">
        <v>5.5700152466896302</v>
      </c>
      <c r="CH47">
        <v>7.4880434856959699</v>
      </c>
      <c r="CI47">
        <v>12.2506443707013</v>
      </c>
      <c r="CJ47">
        <v>9.1660553159356706</v>
      </c>
      <c r="CK47">
        <v>7.2130885448586399</v>
      </c>
      <c r="CL47">
        <v>7.7657980184830597</v>
      </c>
      <c r="CM47">
        <v>9.4023731691018408</v>
      </c>
      <c r="CN47">
        <v>8.4102701304090495</v>
      </c>
      <c r="CO47">
        <v>8.3022264784361894</v>
      </c>
      <c r="CP47">
        <v>9.0358148663056106</v>
      </c>
      <c r="CQ47">
        <v>9.9167279893256808</v>
      </c>
      <c r="CR47">
        <v>8.8684255151917295</v>
      </c>
      <c r="CS47">
        <v>8.3550815083777792</v>
      </c>
      <c r="CT47">
        <v>9.9713809592812606</v>
      </c>
      <c r="CU47">
        <v>11.3376948132838</v>
      </c>
      <c r="CV47">
        <v>9.8755797569286106</v>
      </c>
      <c r="CW47">
        <v>6.7190023285932696</v>
      </c>
      <c r="CX47">
        <v>7.5385281190885598</v>
      </c>
      <c r="CY47">
        <v>9.0622365257046802</v>
      </c>
      <c r="CZ47">
        <v>8.1388201301550094</v>
      </c>
      <c r="DA47">
        <v>7.5734535048715497</v>
      </c>
      <c r="DB47">
        <v>8.4664917720009605</v>
      </c>
      <c r="DC47">
        <v>10.510431281074201</v>
      </c>
      <c r="DD47">
        <v>9.2337592666301607</v>
      </c>
      <c r="DF47" t="s">
        <v>284</v>
      </c>
      <c r="DI47">
        <v>6.2334807225720796</v>
      </c>
      <c r="DJ47">
        <v>7.7796112810568898</v>
      </c>
      <c r="DK47">
        <v>9.9750535419194097</v>
      </c>
      <c r="DL47">
        <v>9.0336349755879297</v>
      </c>
      <c r="DM47">
        <v>8.0552629517102101</v>
      </c>
      <c r="DN47">
        <v>9.5244697074726208</v>
      </c>
      <c r="DO47">
        <v>9.9263741452580394</v>
      </c>
      <c r="DP47">
        <v>9.0654526366158308</v>
      </c>
      <c r="DQ47">
        <v>7.6615761925386803</v>
      </c>
      <c r="DR47">
        <v>8.2487128146453106</v>
      </c>
      <c r="DS47">
        <v>10.320991443680599</v>
      </c>
      <c r="DT47">
        <v>8.7678386517079794</v>
      </c>
    </row>
    <row r="48" spans="1:124" x14ac:dyDescent="0.35">
      <c r="A48" s="19" t="str">
        <f t="shared" si="0"/>
        <v>Total Risk Based Capital Ratio--33146</v>
      </c>
      <c r="B48" s="19" t="str">
        <f t="shared" si="1"/>
        <v>Total Risk Based Capital Ratio</v>
      </c>
      <c r="C48">
        <v>2</v>
      </c>
      <c r="D48" s="27">
        <v>33146</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N48" t="s">
        <v>284</v>
      </c>
      <c r="BQ48">
        <v>0</v>
      </c>
      <c r="BR48">
        <v>0</v>
      </c>
      <c r="BS48">
        <v>0</v>
      </c>
      <c r="BT48">
        <v>0</v>
      </c>
      <c r="BU48">
        <v>0</v>
      </c>
      <c r="BV48">
        <v>0</v>
      </c>
      <c r="BW48">
        <v>0</v>
      </c>
      <c r="BX48">
        <v>0</v>
      </c>
      <c r="BZ48" t="s">
        <v>284</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F48" t="s">
        <v>284</v>
      </c>
      <c r="DI48">
        <v>0</v>
      </c>
      <c r="DJ48">
        <v>0</v>
      </c>
      <c r="DK48">
        <v>0</v>
      </c>
      <c r="DL48">
        <v>0</v>
      </c>
      <c r="DM48">
        <v>0</v>
      </c>
      <c r="DN48">
        <v>0</v>
      </c>
      <c r="DO48">
        <v>0</v>
      </c>
      <c r="DP48">
        <v>0</v>
      </c>
      <c r="DQ48">
        <v>0</v>
      </c>
      <c r="DR48">
        <v>0</v>
      </c>
      <c r="DS48">
        <v>0</v>
      </c>
      <c r="DT48">
        <v>0</v>
      </c>
    </row>
    <row r="49" spans="1:124" x14ac:dyDescent="0.35">
      <c r="A49" s="19" t="str">
        <f t="shared" si="0"/>
        <v>Tier 1 Leverage Ratio--33146</v>
      </c>
      <c r="B49" s="19" t="str">
        <f t="shared" si="1"/>
        <v>Tier 1 Leverage Ratio</v>
      </c>
      <c r="C49">
        <v>3</v>
      </c>
      <c r="D49" s="27">
        <v>33146</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N49" t="s">
        <v>284</v>
      </c>
      <c r="BQ49">
        <v>0</v>
      </c>
      <c r="BR49">
        <v>0</v>
      </c>
      <c r="BS49">
        <v>0</v>
      </c>
      <c r="BT49">
        <v>0</v>
      </c>
      <c r="BU49">
        <v>0</v>
      </c>
      <c r="BV49">
        <v>0</v>
      </c>
      <c r="BW49">
        <v>0</v>
      </c>
      <c r="BX49">
        <v>0</v>
      </c>
      <c r="BZ49" t="s">
        <v>284</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F49" t="s">
        <v>284</v>
      </c>
      <c r="DI49">
        <v>0</v>
      </c>
      <c r="DJ49">
        <v>0</v>
      </c>
      <c r="DK49">
        <v>0</v>
      </c>
      <c r="DL49">
        <v>0</v>
      </c>
      <c r="DM49">
        <v>0</v>
      </c>
      <c r="DN49">
        <v>0</v>
      </c>
      <c r="DO49">
        <v>0</v>
      </c>
      <c r="DP49">
        <v>0</v>
      </c>
      <c r="DQ49">
        <v>0</v>
      </c>
      <c r="DR49">
        <v>0</v>
      </c>
      <c r="DS49">
        <v>0</v>
      </c>
      <c r="DT49">
        <v>0</v>
      </c>
    </row>
    <row r="50" spans="1:124" x14ac:dyDescent="0.35">
      <c r="A50" s="19" t="str">
        <f t="shared" si="0"/>
        <v>ALLL / Nonaccrual Loans--33146</v>
      </c>
      <c r="B50" s="19" t="str">
        <f t="shared" si="1"/>
        <v>ALLL / Nonaccrual Loans</v>
      </c>
      <c r="C50">
        <v>4</v>
      </c>
      <c r="D50" s="27">
        <v>33146</v>
      </c>
      <c r="E50">
        <v>81.280333670374105</v>
      </c>
      <c r="F50">
        <v>133.20388349514599</v>
      </c>
      <c r="G50">
        <v>236.12315818737801</v>
      </c>
      <c r="H50">
        <v>901.739177724309</v>
      </c>
      <c r="I50">
        <v>85.219915012923295</v>
      </c>
      <c r="J50">
        <v>156.968663674033</v>
      </c>
      <c r="K50">
        <v>359.80519480519501</v>
      </c>
      <c r="L50">
        <v>428.85487329351798</v>
      </c>
      <c r="M50">
        <v>77.897381636367598</v>
      </c>
      <c r="N50">
        <v>150.406662762704</v>
      </c>
      <c r="O50">
        <v>358.72762148337603</v>
      </c>
      <c r="P50">
        <v>440.71402891830201</v>
      </c>
      <c r="Q50">
        <v>124.240491651206</v>
      </c>
      <c r="R50">
        <v>191.17107332784099</v>
      </c>
      <c r="S50">
        <v>369.99280834232297</v>
      </c>
      <c r="T50">
        <v>398.19825072496798</v>
      </c>
      <c r="U50">
        <v>88.321281750110103</v>
      </c>
      <c r="V50">
        <v>172.393298591671</v>
      </c>
      <c r="W50">
        <v>402.491258741259</v>
      </c>
      <c r="X50">
        <v>490.10750614205398</v>
      </c>
      <c r="Y50">
        <v>79.261453726111995</v>
      </c>
      <c r="Z50">
        <v>143.78306878306901</v>
      </c>
      <c r="AA50">
        <v>256.34259259259301</v>
      </c>
      <c r="AB50">
        <v>475.51790464249302</v>
      </c>
      <c r="AC50">
        <v>91.4408731899956</v>
      </c>
      <c r="AD50">
        <v>173.98373983739799</v>
      </c>
      <c r="AE50">
        <v>377.84498207885298</v>
      </c>
      <c r="AF50">
        <v>385.91332063002301</v>
      </c>
      <c r="AG50">
        <v>106.349206349206</v>
      </c>
      <c r="AH50">
        <v>161.97718631178699</v>
      </c>
      <c r="AI50">
        <v>436.77872553938801</v>
      </c>
      <c r="AJ50">
        <v>866.82076711319701</v>
      </c>
      <c r="AK50">
        <v>54.3647119205473</v>
      </c>
      <c r="AL50">
        <v>109.15966386554599</v>
      </c>
      <c r="AM50">
        <v>199.12347844180599</v>
      </c>
      <c r="AN50">
        <v>227.194251031052</v>
      </c>
      <c r="AO50">
        <v>88.819288913773804</v>
      </c>
      <c r="AP50">
        <v>162.12554406028599</v>
      </c>
      <c r="AQ50">
        <v>369.89247311828001</v>
      </c>
      <c r="AR50">
        <v>413.01389677507098</v>
      </c>
      <c r="AS50">
        <v>84.169246451223202</v>
      </c>
      <c r="AT50">
        <v>168.40497737556601</v>
      </c>
      <c r="AU50">
        <v>396.62081339712898</v>
      </c>
      <c r="AV50">
        <v>511.513937653938</v>
      </c>
      <c r="AW50">
        <v>84.4939543215405</v>
      </c>
      <c r="AX50">
        <v>148.94957983193299</v>
      </c>
      <c r="AY50">
        <v>317.14340198321901</v>
      </c>
      <c r="AZ50">
        <v>397.66379198289002</v>
      </c>
      <c r="BA50">
        <v>72.238887238887202</v>
      </c>
      <c r="BB50">
        <v>132.493901546568</v>
      </c>
      <c r="BC50">
        <v>279.99237223493498</v>
      </c>
      <c r="BD50">
        <v>434.47399384187099</v>
      </c>
      <c r="BE50">
        <v>134.17605930754701</v>
      </c>
      <c r="BF50">
        <v>199.71033868092701</v>
      </c>
      <c r="BG50">
        <v>518.28427719821195</v>
      </c>
      <c r="BH50">
        <v>646.40649636199203</v>
      </c>
      <c r="BI50">
        <v>43.4002606126232</v>
      </c>
      <c r="BJ50">
        <v>104.91672107641701</v>
      </c>
      <c r="BK50">
        <v>178.596487405212</v>
      </c>
      <c r="BL50">
        <v>188.79022107953799</v>
      </c>
      <c r="BN50" t="s">
        <v>284</v>
      </c>
      <c r="BQ50">
        <v>117.156862745098</v>
      </c>
      <c r="BR50">
        <v>161.62790697674399</v>
      </c>
      <c r="BS50">
        <v>189.28571428571399</v>
      </c>
      <c r="BT50">
        <v>503.05052546102502</v>
      </c>
      <c r="BU50">
        <v>89.473417207792195</v>
      </c>
      <c r="BV50">
        <v>201.75438596491199</v>
      </c>
      <c r="BW50">
        <v>615.61111111111097</v>
      </c>
      <c r="BX50">
        <v>485.114659094925</v>
      </c>
      <c r="BZ50" t="s">
        <v>284</v>
      </c>
      <c r="CC50">
        <v>71.680831837081797</v>
      </c>
      <c r="CD50">
        <v>146.76258992805799</v>
      </c>
      <c r="CE50">
        <v>314.35732187611899</v>
      </c>
      <c r="CF50">
        <v>562.86475313853305</v>
      </c>
      <c r="CG50">
        <v>300.975860575882</v>
      </c>
      <c r="CH50">
        <v>599.58612975391497</v>
      </c>
      <c r="CI50">
        <v>743.19047619047603</v>
      </c>
      <c r="CJ50">
        <v>693.61736698928496</v>
      </c>
      <c r="CK50">
        <v>99.425287356321803</v>
      </c>
      <c r="CL50">
        <v>141.95330414842601</v>
      </c>
      <c r="CM50">
        <v>290.38461538461502</v>
      </c>
      <c r="CN50">
        <v>333.126399007011</v>
      </c>
      <c r="CO50">
        <v>167.41305119332799</v>
      </c>
      <c r="CP50">
        <v>209.97863247863299</v>
      </c>
      <c r="CQ50">
        <v>759.038461538462</v>
      </c>
      <c r="CR50">
        <v>716.47288025315697</v>
      </c>
      <c r="CS50">
        <v>284.25925925925901</v>
      </c>
      <c r="CT50">
        <v>385</v>
      </c>
      <c r="CU50">
        <v>405.625</v>
      </c>
      <c r="CV50">
        <v>594.581966758406</v>
      </c>
      <c r="CW50">
        <v>142.35727440147301</v>
      </c>
      <c r="CX50">
        <v>206.785832505793</v>
      </c>
      <c r="CY50">
        <v>250</v>
      </c>
      <c r="CZ50">
        <v>422.07372305126898</v>
      </c>
      <c r="DA50">
        <v>134.56002172732201</v>
      </c>
      <c r="DB50">
        <v>161.97718631178699</v>
      </c>
      <c r="DC50">
        <v>190.61822278552299</v>
      </c>
      <c r="DD50">
        <v>162.793100904634</v>
      </c>
      <c r="DF50" t="s">
        <v>284</v>
      </c>
      <c r="DI50">
        <v>142.65891294334401</v>
      </c>
      <c r="DJ50">
        <v>295.92621060722502</v>
      </c>
      <c r="DK50">
        <v>364.59074733096099</v>
      </c>
      <c r="DL50">
        <v>394.30786192447101</v>
      </c>
      <c r="DM50">
        <v>50.6072874493927</v>
      </c>
      <c r="DN50">
        <v>173.74727668845301</v>
      </c>
      <c r="DO50">
        <v>352.17391304347802</v>
      </c>
      <c r="DP50">
        <v>390.820997924126</v>
      </c>
      <c r="DQ50">
        <v>104.105249639703</v>
      </c>
      <c r="DR50">
        <v>149.859943977591</v>
      </c>
      <c r="DS50">
        <v>186.188253195697</v>
      </c>
      <c r="DT50">
        <v>182.086765020879</v>
      </c>
    </row>
    <row r="51" spans="1:124" x14ac:dyDescent="0.35">
      <c r="A51" s="19" t="str">
        <f t="shared" si="0"/>
        <v>[NCL + OREO] / [Total Loans + OREO]--33146</v>
      </c>
      <c r="B51" s="19" t="str">
        <f t="shared" si="1"/>
        <v>[NCL + OREO] / [Total Loans + OREO]</v>
      </c>
      <c r="C51">
        <v>5</v>
      </c>
      <c r="D51" s="27">
        <v>33146</v>
      </c>
      <c r="E51">
        <v>1.4299248832645299</v>
      </c>
      <c r="F51">
        <v>3.1918924038643701</v>
      </c>
      <c r="G51">
        <v>4.2332205523644699</v>
      </c>
      <c r="H51">
        <v>3.24027186430822</v>
      </c>
      <c r="I51">
        <v>0.85651132805304897</v>
      </c>
      <c r="J51">
        <v>2.0017312270071401</v>
      </c>
      <c r="K51">
        <v>3.7442467968652799</v>
      </c>
      <c r="L51">
        <v>2.5973156713475198</v>
      </c>
      <c r="M51">
        <v>0.83115467716850899</v>
      </c>
      <c r="N51">
        <v>1.9890237251159</v>
      </c>
      <c r="O51">
        <v>4.1375451395804204</v>
      </c>
      <c r="P51">
        <v>3.05185180056132</v>
      </c>
      <c r="Q51">
        <v>1.2239763474622301</v>
      </c>
      <c r="R51">
        <v>1.8483855888674099</v>
      </c>
      <c r="S51">
        <v>2.4625507449681199</v>
      </c>
      <c r="T51">
        <v>1.97467870595443</v>
      </c>
      <c r="U51">
        <v>0.76838638858397401</v>
      </c>
      <c r="V51">
        <v>1.8407681708577299</v>
      </c>
      <c r="W51">
        <v>3.4295583518381401</v>
      </c>
      <c r="X51">
        <v>2.35649348568491</v>
      </c>
      <c r="Y51">
        <v>1.2922123588573899</v>
      </c>
      <c r="Z51">
        <v>3.1843830987374302</v>
      </c>
      <c r="AA51">
        <v>4.5182424026096601</v>
      </c>
      <c r="AB51">
        <v>3.4277177123185298</v>
      </c>
      <c r="AC51">
        <v>0.85465214706058401</v>
      </c>
      <c r="AD51">
        <v>2.6709571869672901</v>
      </c>
      <c r="AE51">
        <v>5.4162598325865998</v>
      </c>
      <c r="AF51">
        <v>3.4729192337497201</v>
      </c>
      <c r="AG51">
        <v>0.67973076030372404</v>
      </c>
      <c r="AH51">
        <v>1.57919259826272</v>
      </c>
      <c r="AI51">
        <v>3.0708854549914202</v>
      </c>
      <c r="AJ51">
        <v>2.2327940487001099</v>
      </c>
      <c r="AK51">
        <v>1.03644646924829</v>
      </c>
      <c r="AL51">
        <v>1.9461738320505899</v>
      </c>
      <c r="AM51">
        <v>3.5178312086493499</v>
      </c>
      <c r="AN51">
        <v>2.4021315923695599</v>
      </c>
      <c r="AO51">
        <v>0.84545854332493797</v>
      </c>
      <c r="AP51">
        <v>2.1531744004323601</v>
      </c>
      <c r="AQ51">
        <v>4.0613822337127701</v>
      </c>
      <c r="AR51">
        <v>2.8428800774429401</v>
      </c>
      <c r="AS51">
        <v>0.77278201525491796</v>
      </c>
      <c r="AT51">
        <v>1.66672324247259</v>
      </c>
      <c r="AU51">
        <v>3.3872265710732301</v>
      </c>
      <c r="AV51">
        <v>2.3087805031866999</v>
      </c>
      <c r="AW51">
        <v>0.99411563874440201</v>
      </c>
      <c r="AX51">
        <v>1.91682910981157</v>
      </c>
      <c r="AY51">
        <v>3.4786503433860898</v>
      </c>
      <c r="AZ51">
        <v>2.3863270546767499</v>
      </c>
      <c r="BA51">
        <v>1.07592716504249</v>
      </c>
      <c r="BB51">
        <v>2.1914037687910199</v>
      </c>
      <c r="BC51">
        <v>4.14470380023148</v>
      </c>
      <c r="BD51">
        <v>2.87531768283857</v>
      </c>
      <c r="BE51">
        <v>0.57929786577938702</v>
      </c>
      <c r="BF51">
        <v>1.3816223904099201</v>
      </c>
      <c r="BG51">
        <v>2.31802058639457</v>
      </c>
      <c r="BH51">
        <v>1.8830946927660399</v>
      </c>
      <c r="BI51">
        <v>3.1918924038643701</v>
      </c>
      <c r="BJ51">
        <v>3.86676642558262</v>
      </c>
      <c r="BK51">
        <v>4.3754818812644602</v>
      </c>
      <c r="BL51">
        <v>4.1454292945045603</v>
      </c>
      <c r="BN51" t="s">
        <v>284</v>
      </c>
      <c r="BQ51">
        <v>0.62601033003579498</v>
      </c>
      <c r="BR51">
        <v>1.73607362793469</v>
      </c>
      <c r="BS51">
        <v>3.4561999094160898</v>
      </c>
      <c r="BT51">
        <v>2.2359959104849798</v>
      </c>
      <c r="BU51">
        <v>1.03006478852733</v>
      </c>
      <c r="BV51">
        <v>2.0747092450226701</v>
      </c>
      <c r="BW51">
        <v>4.5286175170271203</v>
      </c>
      <c r="BX51">
        <v>2.7616424788065901</v>
      </c>
      <c r="BZ51" t="s">
        <v>284</v>
      </c>
      <c r="CC51">
        <v>0.81924167629450695</v>
      </c>
      <c r="CD51">
        <v>1.7412405806973501</v>
      </c>
      <c r="CE51">
        <v>3.3644636015325702</v>
      </c>
      <c r="CF51">
        <v>2.2298649745098502</v>
      </c>
      <c r="CG51">
        <v>0.51407794877243596</v>
      </c>
      <c r="CH51">
        <v>0.98209349356564601</v>
      </c>
      <c r="CI51">
        <v>1.3001916369062301</v>
      </c>
      <c r="CJ51">
        <v>1.04753869101606</v>
      </c>
      <c r="CK51">
        <v>0.82672202862015298</v>
      </c>
      <c r="CL51">
        <v>1.7414170143687</v>
      </c>
      <c r="CM51">
        <v>2.6880881817709099</v>
      </c>
      <c r="CN51">
        <v>2.1433829537058</v>
      </c>
      <c r="CO51">
        <v>6.6172578083642103E-3</v>
      </c>
      <c r="CP51">
        <v>1.24086036111217</v>
      </c>
      <c r="CQ51">
        <v>1.59586418413263</v>
      </c>
      <c r="CR51">
        <v>2.3044565929816301</v>
      </c>
      <c r="CS51">
        <v>0.68460608154803004</v>
      </c>
      <c r="CT51">
        <v>1.00752839812807</v>
      </c>
      <c r="CU51">
        <v>3.83686952102655</v>
      </c>
      <c r="CV51">
        <v>2.9000399857169898</v>
      </c>
      <c r="CW51">
        <v>0.84596006581509098</v>
      </c>
      <c r="CX51">
        <v>1.4615653343650601</v>
      </c>
      <c r="CY51">
        <v>2.3578214255056702</v>
      </c>
      <c r="CZ51">
        <v>2.37238849933359</v>
      </c>
      <c r="DA51">
        <v>0.954897417942423</v>
      </c>
      <c r="DB51">
        <v>1.2300640755811201</v>
      </c>
      <c r="DC51">
        <v>2.69541586664065</v>
      </c>
      <c r="DD51">
        <v>2.0235208311950101</v>
      </c>
      <c r="DF51" t="s">
        <v>284</v>
      </c>
      <c r="DI51">
        <v>1.4334755309340099</v>
      </c>
      <c r="DJ51">
        <v>1.6798603949990001</v>
      </c>
      <c r="DK51">
        <v>1.9188864198139599</v>
      </c>
      <c r="DL51">
        <v>1.7979074166220801</v>
      </c>
      <c r="DM51">
        <v>1.3816223904099201</v>
      </c>
      <c r="DN51">
        <v>2.03909220076034</v>
      </c>
      <c r="DO51">
        <v>3.5178312086493499</v>
      </c>
      <c r="DP51">
        <v>2.3775370161139602</v>
      </c>
      <c r="DQ51">
        <v>0.98378062348940498</v>
      </c>
      <c r="DR51">
        <v>1.34371780107885</v>
      </c>
      <c r="DS51">
        <v>1.8938729714204701</v>
      </c>
      <c r="DT51">
        <v>1.5953520800965999</v>
      </c>
    </row>
    <row r="52" spans="1:124" x14ac:dyDescent="0.35">
      <c r="A52" s="19" t="str">
        <f t="shared" si="0"/>
        <v>[Noncurrent + Delinquent Loans] / [Capital + ALLL]--33146</v>
      </c>
      <c r="B52" s="19" t="str">
        <f t="shared" si="1"/>
        <v>[Noncurrent + Delinquent Loans] / [Capital + ALLL]</v>
      </c>
      <c r="C52">
        <v>6</v>
      </c>
      <c r="D52" s="27">
        <v>33146</v>
      </c>
      <c r="E52">
        <v>10.5918322777899</v>
      </c>
      <c r="F52">
        <v>19.578313253011999</v>
      </c>
      <c r="G52">
        <v>28.900949796472201</v>
      </c>
      <c r="H52">
        <v>22.939647592206299</v>
      </c>
      <c r="I52">
        <v>7.8641644325290398</v>
      </c>
      <c r="J52">
        <v>16.163141993957701</v>
      </c>
      <c r="K52">
        <v>27.613997879109199</v>
      </c>
      <c r="L52">
        <v>20.261374423611102</v>
      </c>
      <c r="M52">
        <v>8.6975896690330394</v>
      </c>
      <c r="N52">
        <v>18.179206351970201</v>
      </c>
      <c r="O52">
        <v>33.047288255490201</v>
      </c>
      <c r="P52">
        <v>24.5723120559392</v>
      </c>
      <c r="Q52">
        <v>12.508243449276</v>
      </c>
      <c r="R52">
        <v>18.671471933699198</v>
      </c>
      <c r="S52">
        <v>30.305757251719999</v>
      </c>
      <c r="T52">
        <v>25.043593404633199</v>
      </c>
      <c r="U52">
        <v>7.4740484429065699</v>
      </c>
      <c r="V52">
        <v>15.6843403205919</v>
      </c>
      <c r="W52">
        <v>27.3732119635891</v>
      </c>
      <c r="X52">
        <v>19.989412250161202</v>
      </c>
      <c r="Y52">
        <v>10.549178538226499</v>
      </c>
      <c r="Z52">
        <v>20.1959273138927</v>
      </c>
      <c r="AA52">
        <v>30.837259262389001</v>
      </c>
      <c r="AB52">
        <v>24.276453356027801</v>
      </c>
      <c r="AC52">
        <v>6.2802313720741996</v>
      </c>
      <c r="AD52">
        <v>13.5074741680674</v>
      </c>
      <c r="AE52">
        <v>23.764405644472198</v>
      </c>
      <c r="AF52">
        <v>18.0456850856763</v>
      </c>
      <c r="AG52">
        <v>4.9297060434544502</v>
      </c>
      <c r="AH52">
        <v>11.5327833260964</v>
      </c>
      <c r="AI52">
        <v>22.433718558803498</v>
      </c>
      <c r="AJ52">
        <v>15.9911639533643</v>
      </c>
      <c r="AK52">
        <v>12.0265780730897</v>
      </c>
      <c r="AL52">
        <v>20.221990981616401</v>
      </c>
      <c r="AM52">
        <v>32.622287605737398</v>
      </c>
      <c r="AN52">
        <v>24.030838287847999</v>
      </c>
      <c r="AO52">
        <v>5.5102965048790198</v>
      </c>
      <c r="AP52">
        <v>12.7017317089239</v>
      </c>
      <c r="AQ52">
        <v>22.925039251273098</v>
      </c>
      <c r="AR52">
        <v>16.9923352230714</v>
      </c>
      <c r="AS52">
        <v>7.9783113865220798</v>
      </c>
      <c r="AT52">
        <v>16.507107629823</v>
      </c>
      <c r="AU52">
        <v>27.433247200689099</v>
      </c>
      <c r="AV52">
        <v>20.781401832616599</v>
      </c>
      <c r="AW52">
        <v>10.2463222716387</v>
      </c>
      <c r="AX52">
        <v>18.608529902311201</v>
      </c>
      <c r="AY52">
        <v>31.0633648943918</v>
      </c>
      <c r="AZ52">
        <v>23.231583261547499</v>
      </c>
      <c r="BA52">
        <v>11.705109639905499</v>
      </c>
      <c r="BB52">
        <v>21.684210526315798</v>
      </c>
      <c r="BC52">
        <v>36.811180046947698</v>
      </c>
      <c r="BD52">
        <v>26.7332661551842</v>
      </c>
      <c r="BE52">
        <v>11.664164958346401</v>
      </c>
      <c r="BF52">
        <v>16.677316293929699</v>
      </c>
      <c r="BG52">
        <v>31.5898175677418</v>
      </c>
      <c r="BH52">
        <v>22.256171960364899</v>
      </c>
      <c r="BI52">
        <v>20.129224652087501</v>
      </c>
      <c r="BJ52">
        <v>24.147727272727298</v>
      </c>
      <c r="BK52">
        <v>31.0989867498051</v>
      </c>
      <c r="BL52">
        <v>28.4943760838405</v>
      </c>
      <c r="BN52" t="s">
        <v>284</v>
      </c>
      <c r="BQ52">
        <v>10.3217106295082</v>
      </c>
      <c r="BR52">
        <v>16.4982255294791</v>
      </c>
      <c r="BS52">
        <v>19.159434335442999</v>
      </c>
      <c r="BT52">
        <v>19.378970037969399</v>
      </c>
      <c r="BU52">
        <v>15.126382306477099</v>
      </c>
      <c r="BV52">
        <v>23.111414367872101</v>
      </c>
      <c r="BW52">
        <v>38.198295685107503</v>
      </c>
      <c r="BX52">
        <v>33.381131756002503</v>
      </c>
      <c r="BZ52" t="s">
        <v>284</v>
      </c>
      <c r="CC52">
        <v>10.362966859547599</v>
      </c>
      <c r="CD52">
        <v>18.955042527339</v>
      </c>
      <c r="CE52">
        <v>30.672885029434699</v>
      </c>
      <c r="CF52">
        <v>22.608306403157101</v>
      </c>
      <c r="CG52">
        <v>4.4501015289058801</v>
      </c>
      <c r="CH52">
        <v>10.1754956295954</v>
      </c>
      <c r="CI52">
        <v>34.249133205326501</v>
      </c>
      <c r="CJ52">
        <v>18.4668772948609</v>
      </c>
      <c r="CK52">
        <v>9.7939778129952497</v>
      </c>
      <c r="CL52">
        <v>21.3186813186813</v>
      </c>
      <c r="CM52">
        <v>34.422291616622601</v>
      </c>
      <c r="CN52">
        <v>24.198121656822401</v>
      </c>
      <c r="CO52">
        <v>3.5020130937056599</v>
      </c>
      <c r="CP52">
        <v>5.9635458904206997</v>
      </c>
      <c r="CQ52">
        <v>19.299945356930699</v>
      </c>
      <c r="CR52">
        <v>9.87484280302934</v>
      </c>
      <c r="CS52">
        <v>12.1063773485049</v>
      </c>
      <c r="CT52">
        <v>13.1791123502374</v>
      </c>
      <c r="CU52">
        <v>23.733804475853901</v>
      </c>
      <c r="CV52">
        <v>22.929054934728899</v>
      </c>
      <c r="CW52">
        <v>9.1703986331439395</v>
      </c>
      <c r="CX52">
        <v>21.6858572222663</v>
      </c>
      <c r="CY52">
        <v>31.336367724766902</v>
      </c>
      <c r="CZ52">
        <v>23.189028993481699</v>
      </c>
      <c r="DA52">
        <v>7.3248718955869299</v>
      </c>
      <c r="DB52">
        <v>9.7200377477194095</v>
      </c>
      <c r="DC52">
        <v>23.055895162519501</v>
      </c>
      <c r="DD52">
        <v>17.013832122831101</v>
      </c>
      <c r="DF52" t="s">
        <v>284</v>
      </c>
      <c r="DI52">
        <v>17.726978695992599</v>
      </c>
      <c r="DJ52">
        <v>27.859707285235899</v>
      </c>
      <c r="DK52">
        <v>43.571989283901601</v>
      </c>
      <c r="DL52">
        <v>34.6007562205751</v>
      </c>
      <c r="DM52">
        <v>15.9320134478894</v>
      </c>
      <c r="DN52">
        <v>19.806985294117599</v>
      </c>
      <c r="DO52">
        <v>22.529298583172999</v>
      </c>
      <c r="DP52">
        <v>21.841647123497999</v>
      </c>
      <c r="DQ52">
        <v>10.5498553251643</v>
      </c>
      <c r="DR52">
        <v>16.954099230565099</v>
      </c>
      <c r="DS52">
        <v>22.032832231249898</v>
      </c>
      <c r="DT52">
        <v>18.128224878390299</v>
      </c>
    </row>
    <row r="53" spans="1:124" x14ac:dyDescent="0.35">
      <c r="A53" s="19" t="str">
        <f t="shared" si="0"/>
        <v xml:space="preserve">  Ag [NCL+DQ] / [Capital + ALLL]--33146</v>
      </c>
      <c r="B53" s="19" t="str">
        <f t="shared" si="1"/>
        <v xml:space="preserve">  Ag [NCL+DQ] / [Capital + ALLL]</v>
      </c>
      <c r="C53">
        <v>7</v>
      </c>
      <c r="D53" s="27">
        <v>33146</v>
      </c>
      <c r="E53">
        <v>0</v>
      </c>
      <c r="F53">
        <v>0.32305433186490501</v>
      </c>
      <c r="G53">
        <v>3.5245987621944801</v>
      </c>
      <c r="H53">
        <v>4.3145586345636699</v>
      </c>
      <c r="I53">
        <v>0</v>
      </c>
      <c r="J53">
        <v>5.5340343110127303E-2</v>
      </c>
      <c r="K53">
        <v>3.2577903682719498</v>
      </c>
      <c r="L53">
        <v>2.8169378826933</v>
      </c>
      <c r="M53">
        <v>0</v>
      </c>
      <c r="N53">
        <v>0</v>
      </c>
      <c r="O53">
        <v>0.152427963239675</v>
      </c>
      <c r="P53">
        <v>1.0562443511885</v>
      </c>
      <c r="Q53">
        <v>0</v>
      </c>
      <c r="R53">
        <v>0</v>
      </c>
      <c r="S53">
        <v>0</v>
      </c>
      <c r="T53">
        <v>1.33291695546534E-2</v>
      </c>
      <c r="U53">
        <v>0</v>
      </c>
      <c r="V53">
        <v>0</v>
      </c>
      <c r="W53">
        <v>2.1468926553672301</v>
      </c>
      <c r="X53">
        <v>2.0943454437692499</v>
      </c>
      <c r="Y53">
        <v>0</v>
      </c>
      <c r="Z53">
        <v>0</v>
      </c>
      <c r="AA53">
        <v>3.5721964876222101</v>
      </c>
      <c r="AB53">
        <v>2.89829581431521</v>
      </c>
      <c r="AC53">
        <v>4.2716567012804102E-2</v>
      </c>
      <c r="AD53">
        <v>2.4831313611093102</v>
      </c>
      <c r="AE53">
        <v>8.0734779494872999</v>
      </c>
      <c r="AF53">
        <v>6.1781869981951498</v>
      </c>
      <c r="AG53">
        <v>0</v>
      </c>
      <c r="AH53">
        <v>1.24497471145117</v>
      </c>
      <c r="AI53">
        <v>6.0041407867494803</v>
      </c>
      <c r="AJ53">
        <v>4.9619353563104802</v>
      </c>
      <c r="AK53">
        <v>0</v>
      </c>
      <c r="AL53">
        <v>0</v>
      </c>
      <c r="AM53">
        <v>3.0685920577617298</v>
      </c>
      <c r="AN53">
        <v>1.5942450046274701</v>
      </c>
      <c r="AO53">
        <v>0</v>
      </c>
      <c r="AP53">
        <v>1.8605523685038601</v>
      </c>
      <c r="AQ53">
        <v>7.0552278963290496</v>
      </c>
      <c r="AR53">
        <v>5.1018999963463196</v>
      </c>
      <c r="AS53">
        <v>0</v>
      </c>
      <c r="AT53">
        <v>6.2735257214554599E-2</v>
      </c>
      <c r="AU53">
        <v>3.3559212649241701</v>
      </c>
      <c r="AV53">
        <v>2.61251069671358</v>
      </c>
      <c r="AW53">
        <v>0</v>
      </c>
      <c r="AX53">
        <v>0</v>
      </c>
      <c r="AY53">
        <v>0.60463553913335599</v>
      </c>
      <c r="AZ53">
        <v>0.910791344556105</v>
      </c>
      <c r="BA53">
        <v>0</v>
      </c>
      <c r="BB53">
        <v>0</v>
      </c>
      <c r="BC53">
        <v>0.61964272869433101</v>
      </c>
      <c r="BD53">
        <v>1.0847749424570099</v>
      </c>
      <c r="BE53">
        <v>0</v>
      </c>
      <c r="BF53">
        <v>0</v>
      </c>
      <c r="BG53">
        <v>0.40427551639427201</v>
      </c>
      <c r="BH53">
        <v>0.58192286159263795</v>
      </c>
      <c r="BI53">
        <v>0</v>
      </c>
      <c r="BJ53">
        <v>0</v>
      </c>
      <c r="BK53">
        <v>3.02681992337165</v>
      </c>
      <c r="BL53">
        <v>2.61510251478831</v>
      </c>
      <c r="BN53" t="s">
        <v>284</v>
      </c>
      <c r="BQ53">
        <v>0</v>
      </c>
      <c r="BR53">
        <v>0</v>
      </c>
      <c r="BS53">
        <v>0.441176470588235</v>
      </c>
      <c r="BT53">
        <v>1.11820528923313</v>
      </c>
      <c r="BU53">
        <v>0</v>
      </c>
      <c r="BV53">
        <v>0</v>
      </c>
      <c r="BW53">
        <v>0</v>
      </c>
      <c r="BX53">
        <v>0</v>
      </c>
      <c r="BZ53" t="s">
        <v>284</v>
      </c>
      <c r="CC53">
        <v>0</v>
      </c>
      <c r="CD53">
        <v>0</v>
      </c>
      <c r="CE53">
        <v>0</v>
      </c>
      <c r="CF53">
        <v>0.249206718855502</v>
      </c>
      <c r="CG53">
        <v>0</v>
      </c>
      <c r="CH53">
        <v>0</v>
      </c>
      <c r="CI53">
        <v>1.5660889538525801E-2</v>
      </c>
      <c r="CJ53">
        <v>0.182256916757085</v>
      </c>
      <c r="CK53">
        <v>0</v>
      </c>
      <c r="CL53">
        <v>0</v>
      </c>
      <c r="CM53">
        <v>2.0543513426075699</v>
      </c>
      <c r="CN53">
        <v>1.9286633971567899</v>
      </c>
      <c r="CO53">
        <v>0</v>
      </c>
      <c r="CP53">
        <v>0</v>
      </c>
      <c r="CQ53">
        <v>0</v>
      </c>
      <c r="CR53">
        <v>2.4061913696060002</v>
      </c>
      <c r="CS53">
        <v>0.18084545249039299</v>
      </c>
      <c r="CT53">
        <v>0.98791567434065497</v>
      </c>
      <c r="CU53">
        <v>3.3863368669022398</v>
      </c>
      <c r="CV53">
        <v>7.0637028942870996</v>
      </c>
      <c r="CW53">
        <v>0</v>
      </c>
      <c r="CX53">
        <v>1.60118570660052</v>
      </c>
      <c r="CY53">
        <v>5.1108688295646099</v>
      </c>
      <c r="CZ53">
        <v>5.0723975952126601</v>
      </c>
      <c r="DA53">
        <v>0</v>
      </c>
      <c r="DB53">
        <v>0</v>
      </c>
      <c r="DC53">
        <v>2.4009494248676302</v>
      </c>
      <c r="DD53">
        <v>1.60063294991175</v>
      </c>
      <c r="DF53" t="s">
        <v>284</v>
      </c>
      <c r="DI53">
        <v>8.5490962383976493E-2</v>
      </c>
      <c r="DJ53">
        <v>0.35699366078460798</v>
      </c>
      <c r="DK53">
        <v>1.0678111830869901</v>
      </c>
      <c r="DL53">
        <v>0.87454288380732403</v>
      </c>
      <c r="DM53">
        <v>0</v>
      </c>
      <c r="DN53">
        <v>0</v>
      </c>
      <c r="DO53">
        <v>0</v>
      </c>
      <c r="DP53">
        <v>0.518522197293114</v>
      </c>
      <c r="DQ53">
        <v>0</v>
      </c>
      <c r="DR53">
        <v>0.88588413568014901</v>
      </c>
      <c r="DS53">
        <v>3.0191444095259001</v>
      </c>
      <c r="DT53">
        <v>1.7845525812668099</v>
      </c>
    </row>
    <row r="54" spans="1:124" x14ac:dyDescent="0.35">
      <c r="A54" s="19" t="str">
        <f t="shared" si="0"/>
        <v xml:space="preserve">  CLD [NCL+DQ] / [Capital + ALLL]--33146</v>
      </c>
      <c r="B54" s="19" t="str">
        <f t="shared" si="1"/>
        <v xml:space="preserve">  CLD [NCL+DQ] / [Capital + ALLL]</v>
      </c>
      <c r="C54">
        <v>8</v>
      </c>
      <c r="D54" s="27">
        <v>33146</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N54" t="s">
        <v>284</v>
      </c>
      <c r="BQ54">
        <v>0</v>
      </c>
      <c r="BR54">
        <v>0</v>
      </c>
      <c r="BS54">
        <v>0</v>
      </c>
      <c r="BT54">
        <v>0</v>
      </c>
      <c r="BU54">
        <v>0</v>
      </c>
      <c r="BV54">
        <v>0</v>
      </c>
      <c r="BW54">
        <v>0</v>
      </c>
      <c r="BX54">
        <v>0</v>
      </c>
      <c r="BZ54" t="s">
        <v>284</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F54" t="s">
        <v>284</v>
      </c>
      <c r="DI54">
        <v>0</v>
      </c>
      <c r="DJ54">
        <v>0</v>
      </c>
      <c r="DK54">
        <v>0</v>
      </c>
      <c r="DL54">
        <v>0</v>
      </c>
      <c r="DM54">
        <v>0</v>
      </c>
      <c r="DN54">
        <v>0</v>
      </c>
      <c r="DO54">
        <v>0</v>
      </c>
      <c r="DP54">
        <v>0</v>
      </c>
      <c r="DQ54">
        <v>0</v>
      </c>
      <c r="DR54">
        <v>0</v>
      </c>
      <c r="DS54">
        <v>0</v>
      </c>
      <c r="DT54">
        <v>0</v>
      </c>
    </row>
    <row r="55" spans="1:124" x14ac:dyDescent="0.35">
      <c r="A55" s="19" t="str">
        <f t="shared" si="0"/>
        <v xml:space="preserve">  CRE [NCL+DQ] / [Capital + ALLL]--33146</v>
      </c>
      <c r="B55" s="19" t="str">
        <f t="shared" si="1"/>
        <v xml:space="preserve">  CRE [NCL+DQ] / [Capital + ALLL]</v>
      </c>
      <c r="C55">
        <v>9</v>
      </c>
      <c r="D55" s="27">
        <v>33146</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N55" t="s">
        <v>284</v>
      </c>
      <c r="BQ55">
        <v>0</v>
      </c>
      <c r="BR55">
        <v>0</v>
      </c>
      <c r="BS55">
        <v>0</v>
      </c>
      <c r="BT55">
        <v>0</v>
      </c>
      <c r="BU55">
        <v>0</v>
      </c>
      <c r="BV55">
        <v>0</v>
      </c>
      <c r="BW55">
        <v>0</v>
      </c>
      <c r="BX55">
        <v>0</v>
      </c>
      <c r="BZ55" t="s">
        <v>284</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F55" t="s">
        <v>284</v>
      </c>
      <c r="DI55">
        <v>0</v>
      </c>
      <c r="DJ55">
        <v>0</v>
      </c>
      <c r="DK55">
        <v>0</v>
      </c>
      <c r="DL55">
        <v>0</v>
      </c>
      <c r="DM55">
        <v>0</v>
      </c>
      <c r="DN55">
        <v>0</v>
      </c>
      <c r="DO55">
        <v>0</v>
      </c>
      <c r="DP55">
        <v>0</v>
      </c>
      <c r="DQ55">
        <v>0</v>
      </c>
      <c r="DR55">
        <v>0</v>
      </c>
      <c r="DS55">
        <v>0</v>
      </c>
      <c r="DT55">
        <v>0</v>
      </c>
    </row>
    <row r="56" spans="1:124" x14ac:dyDescent="0.35">
      <c r="A56" s="19" t="str">
        <f t="shared" si="0"/>
        <v xml:space="preserve">  Res RE [NCL+DQ] / [Capital + ALLL]--33146</v>
      </c>
      <c r="B56" s="19" t="str">
        <f t="shared" si="1"/>
        <v xml:space="preserve">  Res RE [NCL+DQ] / [Capital + ALLL]</v>
      </c>
      <c r="C56">
        <v>10</v>
      </c>
      <c r="D56" s="27">
        <v>33146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N56" t="s">
        <v>284</v>
      </c>
      <c r="BQ56">
        <v>0</v>
      </c>
      <c r="BR56">
        <v>0</v>
      </c>
      <c r="BS56">
        <v>0</v>
      </c>
      <c r="BT56">
        <v>0</v>
      </c>
      <c r="BU56">
        <v>0</v>
      </c>
      <c r="BV56">
        <v>0</v>
      </c>
      <c r="BW56">
        <v>0</v>
      </c>
      <c r="BX56">
        <v>0</v>
      </c>
      <c r="BZ56" t="s">
        <v>284</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F56" t="s">
        <v>284</v>
      </c>
      <c r="DI56">
        <v>0</v>
      </c>
      <c r="DJ56">
        <v>0</v>
      </c>
      <c r="DK56">
        <v>0</v>
      </c>
      <c r="DL56">
        <v>0</v>
      </c>
      <c r="DM56">
        <v>0</v>
      </c>
      <c r="DN56">
        <v>0</v>
      </c>
      <c r="DO56">
        <v>0</v>
      </c>
      <c r="DP56">
        <v>0</v>
      </c>
      <c r="DQ56">
        <v>0</v>
      </c>
      <c r="DR56">
        <v>0</v>
      </c>
      <c r="DS56">
        <v>0</v>
      </c>
      <c r="DT56">
        <v>0</v>
      </c>
    </row>
    <row r="57" spans="1:124" x14ac:dyDescent="0.35">
      <c r="A57" s="19" t="str">
        <f t="shared" si="0"/>
        <v xml:space="preserve">  C&amp;I [NCL+DQ] / [Capital + ALLL]--33146</v>
      </c>
      <c r="B57" s="19" t="str">
        <f t="shared" si="1"/>
        <v xml:space="preserve">  C&amp;I [NCL+DQ] / [Capital + ALLL]</v>
      </c>
      <c r="C57">
        <v>11</v>
      </c>
      <c r="D57" s="27">
        <v>33146</v>
      </c>
      <c r="E57">
        <v>3.8899430740038001</v>
      </c>
      <c r="F57">
        <v>8.91912320483749</v>
      </c>
      <c r="G57">
        <v>17.486122125297399</v>
      </c>
      <c r="H57">
        <v>12.9172182409801</v>
      </c>
      <c r="I57">
        <v>1.6949152542372901</v>
      </c>
      <c r="J57">
        <v>6.0023085802231604</v>
      </c>
      <c r="K57">
        <v>13.3367139959432</v>
      </c>
      <c r="L57">
        <v>9.2565272115988293</v>
      </c>
      <c r="M57">
        <v>1.3837896157657299</v>
      </c>
      <c r="N57">
        <v>5.0951201204256096</v>
      </c>
      <c r="O57">
        <v>12.3975837677022</v>
      </c>
      <c r="P57">
        <v>9.2105337243316807</v>
      </c>
      <c r="Q57">
        <v>1.85552398521534</v>
      </c>
      <c r="R57">
        <v>4.8801019850419696</v>
      </c>
      <c r="S57">
        <v>9.0097408315369805</v>
      </c>
      <c r="T57">
        <v>8.4097135309595004</v>
      </c>
      <c r="U57">
        <v>1.40545144804089</v>
      </c>
      <c r="V57">
        <v>5.13524108192866</v>
      </c>
      <c r="W57">
        <v>12.1715076071923</v>
      </c>
      <c r="X57">
        <v>8.3486891112892092</v>
      </c>
      <c r="Y57">
        <v>4.06693011546637</v>
      </c>
      <c r="Z57">
        <v>10.5397943906927</v>
      </c>
      <c r="AA57">
        <v>18.162148791732601</v>
      </c>
      <c r="AB57">
        <v>14.550461885207501</v>
      </c>
      <c r="AC57">
        <v>2.1517077400573998</v>
      </c>
      <c r="AD57">
        <v>7.4319619361372196</v>
      </c>
      <c r="AE57">
        <v>14.5748418293845</v>
      </c>
      <c r="AF57">
        <v>10.317728996429601</v>
      </c>
      <c r="AG57">
        <v>1.7259414225941401</v>
      </c>
      <c r="AH57">
        <v>4.5126353790613702</v>
      </c>
      <c r="AI57">
        <v>13.8713745271122</v>
      </c>
      <c r="AJ57">
        <v>8.5028932941276008</v>
      </c>
      <c r="AK57">
        <v>2.03509806813154</v>
      </c>
      <c r="AL57">
        <v>6.2937062937062898</v>
      </c>
      <c r="AM57">
        <v>10.7773386034256</v>
      </c>
      <c r="AN57">
        <v>8.5589813294064196</v>
      </c>
      <c r="AO57">
        <v>1.6116032732369701</v>
      </c>
      <c r="AP57">
        <v>5.7155924282332196</v>
      </c>
      <c r="AQ57">
        <v>13.277852675762199</v>
      </c>
      <c r="AR57">
        <v>9.1840305815595595</v>
      </c>
      <c r="AS57">
        <v>1.6555125044029599</v>
      </c>
      <c r="AT57">
        <v>6.2937062937062898</v>
      </c>
      <c r="AU57">
        <v>13.4240591397849</v>
      </c>
      <c r="AV57">
        <v>9.6114045066235398</v>
      </c>
      <c r="AW57">
        <v>1.1096884336321</v>
      </c>
      <c r="AX57">
        <v>4.7092198581560298</v>
      </c>
      <c r="AY57">
        <v>10.463968410661399</v>
      </c>
      <c r="AZ57">
        <v>7.8595438095747898</v>
      </c>
      <c r="BA57">
        <v>4.6296697990745903</v>
      </c>
      <c r="BB57">
        <v>10.1515151515152</v>
      </c>
      <c r="BC57">
        <v>20.358811593041999</v>
      </c>
      <c r="BD57">
        <v>14.200757273227101</v>
      </c>
      <c r="BE57">
        <v>3.1083183679185402</v>
      </c>
      <c r="BF57">
        <v>7.0539419087136901</v>
      </c>
      <c r="BG57">
        <v>12.4812799920612</v>
      </c>
      <c r="BH57">
        <v>8.3565729812467104</v>
      </c>
      <c r="BI57">
        <v>6.875</v>
      </c>
      <c r="BJ57">
        <v>14.5493257629524</v>
      </c>
      <c r="BK57">
        <v>20.421455938697299</v>
      </c>
      <c r="BL57">
        <v>18.100532183596801</v>
      </c>
      <c r="BN57" t="s">
        <v>284</v>
      </c>
      <c r="BQ57">
        <v>5.0243667573791102</v>
      </c>
      <c r="BR57">
        <v>6.1228908937945503</v>
      </c>
      <c r="BS57">
        <v>6.49019172355802</v>
      </c>
      <c r="BT57">
        <v>9.4055458922172299</v>
      </c>
      <c r="BU57">
        <v>2.6915769474350899</v>
      </c>
      <c r="BV57">
        <v>7.5584484590860797</v>
      </c>
      <c r="BW57">
        <v>15.842105263157899</v>
      </c>
      <c r="BX57">
        <v>14.8495366591163</v>
      </c>
      <c r="BZ57" t="s">
        <v>284</v>
      </c>
      <c r="CC57">
        <v>1.28087831655993</v>
      </c>
      <c r="CD57">
        <v>5.6251043231513904</v>
      </c>
      <c r="CE57">
        <v>13.359855669149299</v>
      </c>
      <c r="CF57">
        <v>9.0777310436867999</v>
      </c>
      <c r="CG57">
        <v>0</v>
      </c>
      <c r="CH57">
        <v>2.7465499831706501</v>
      </c>
      <c r="CI57">
        <v>9.8829493938767907</v>
      </c>
      <c r="CJ57">
        <v>5.8858343201633403</v>
      </c>
      <c r="CK57">
        <v>1.1025068906680699</v>
      </c>
      <c r="CL57">
        <v>5.0206327372764799</v>
      </c>
      <c r="CM57">
        <v>10.8569731174811</v>
      </c>
      <c r="CN57">
        <v>7.6625744236067002</v>
      </c>
      <c r="CO57">
        <v>1.4531057584538301</v>
      </c>
      <c r="CP57">
        <v>3.0647176361361201</v>
      </c>
      <c r="CQ57">
        <v>11.7918514412417</v>
      </c>
      <c r="CR57">
        <v>5.7544857795026703</v>
      </c>
      <c r="CS57">
        <v>3.68263208961806</v>
      </c>
      <c r="CT57">
        <v>7.7462135483384804</v>
      </c>
      <c r="CU57">
        <v>9.4817432273262696</v>
      </c>
      <c r="CV57">
        <v>10.6032717039792</v>
      </c>
      <c r="CW57">
        <v>6.3532992557968599</v>
      </c>
      <c r="CX57">
        <v>14.2788957946069</v>
      </c>
      <c r="CY57">
        <v>19.786359269312701</v>
      </c>
      <c r="CZ57">
        <v>13.9495174981676</v>
      </c>
      <c r="DA57">
        <v>6.4339251866756797</v>
      </c>
      <c r="DB57">
        <v>7.9381443298969101</v>
      </c>
      <c r="DC57">
        <v>7.9954955685344897</v>
      </c>
      <c r="DD57">
        <v>6.97356572684114</v>
      </c>
      <c r="DF57" t="s">
        <v>284</v>
      </c>
      <c r="DI57">
        <v>2.5375238569498499</v>
      </c>
      <c r="DJ57">
        <v>8.1987853399942896</v>
      </c>
      <c r="DK57">
        <v>12.807667015773299</v>
      </c>
      <c r="DL57">
        <v>8.3930153334811006</v>
      </c>
      <c r="DM57">
        <v>2.53081807994023</v>
      </c>
      <c r="DN57">
        <v>7.30461811722913</v>
      </c>
      <c r="DO57">
        <v>10.2481617647059</v>
      </c>
      <c r="DP57">
        <v>10.0449356482771</v>
      </c>
      <c r="DQ57">
        <v>2.8737345688676301</v>
      </c>
      <c r="DR57">
        <v>4.9842602308499497</v>
      </c>
      <c r="DS57">
        <v>8.55038457254871</v>
      </c>
      <c r="DT57">
        <v>6.8615008661550698</v>
      </c>
    </row>
    <row r="58" spans="1:124" x14ac:dyDescent="0.35">
      <c r="A58" s="19" t="str">
        <f t="shared" si="0"/>
        <v xml:space="preserve">  Ind [NCL+DQ] / [Capital + ALLL]--33146</v>
      </c>
      <c r="B58" s="19" t="str">
        <f t="shared" si="1"/>
        <v xml:space="preserve">  Ind [NCL+DQ] / [Capital + ALLL]</v>
      </c>
      <c r="C58">
        <v>12</v>
      </c>
      <c r="D58" s="27">
        <v>33146</v>
      </c>
      <c r="E58">
        <v>0.73529411764705899</v>
      </c>
      <c r="F58">
        <v>1.78015131286159</v>
      </c>
      <c r="G58">
        <v>4.0528634361233502</v>
      </c>
      <c r="H58">
        <v>3.1695156917427698</v>
      </c>
      <c r="I58">
        <v>0.66505441354292605</v>
      </c>
      <c r="J58">
        <v>1.8232044198895001</v>
      </c>
      <c r="K58">
        <v>3.9520570132814998</v>
      </c>
      <c r="L58">
        <v>2.85935543220794</v>
      </c>
      <c r="M58">
        <v>0.39768536156346501</v>
      </c>
      <c r="N58">
        <v>1.7825574930177099</v>
      </c>
      <c r="O58">
        <v>4.4676064131570596</v>
      </c>
      <c r="P58">
        <v>3.30430981987928</v>
      </c>
      <c r="Q58">
        <v>2.2674943822986902</v>
      </c>
      <c r="R58">
        <v>3.32069470172849</v>
      </c>
      <c r="S58">
        <v>6.8258256181698602</v>
      </c>
      <c r="T58">
        <v>5.5923652125884704</v>
      </c>
      <c r="U58">
        <v>0.80022863675335798</v>
      </c>
      <c r="V58">
        <v>2.0338152413624102</v>
      </c>
      <c r="W58">
        <v>4.0709391374445802</v>
      </c>
      <c r="X58">
        <v>2.9629408070929699</v>
      </c>
      <c r="Y58">
        <v>0.65622344212968298</v>
      </c>
      <c r="Z58">
        <v>1.88911285330957</v>
      </c>
      <c r="AA58">
        <v>4.5787950435185003</v>
      </c>
      <c r="AB58">
        <v>3.37849874353862</v>
      </c>
      <c r="AC58">
        <v>0.22086005739662101</v>
      </c>
      <c r="AD58">
        <v>0.87282696178860397</v>
      </c>
      <c r="AE58">
        <v>2.0661179652797599</v>
      </c>
      <c r="AF58">
        <v>1.65961856457097</v>
      </c>
      <c r="AG58">
        <v>0.29296875</v>
      </c>
      <c r="AH58">
        <v>1.25473484848485</v>
      </c>
      <c r="AI58">
        <v>3.3733877191048398</v>
      </c>
      <c r="AJ58">
        <v>2.9831732958143902</v>
      </c>
      <c r="AK58">
        <v>1.5625</v>
      </c>
      <c r="AL58">
        <v>2.2318660880347201</v>
      </c>
      <c r="AM58">
        <v>4.09266022914895</v>
      </c>
      <c r="AN58">
        <v>3.05002618303577</v>
      </c>
      <c r="AO58">
        <v>0.40868947872302802</v>
      </c>
      <c r="AP58">
        <v>1.1957377655803001</v>
      </c>
      <c r="AQ58">
        <v>2.7892045982815099</v>
      </c>
      <c r="AR58">
        <v>2.0406133191622899</v>
      </c>
      <c r="AS58">
        <v>0.68167406467977198</v>
      </c>
      <c r="AT58">
        <v>1.8159048215403899</v>
      </c>
      <c r="AU58">
        <v>4.0211640211640196</v>
      </c>
      <c r="AV58">
        <v>2.9547889120628401</v>
      </c>
      <c r="AW58">
        <v>1.28068303094984</v>
      </c>
      <c r="AX58">
        <v>2.4665551839464901</v>
      </c>
      <c r="AY58">
        <v>4.7619047619047601</v>
      </c>
      <c r="AZ58">
        <v>3.6425889154861402</v>
      </c>
      <c r="BA58">
        <v>0.80133709254557495</v>
      </c>
      <c r="BB58">
        <v>2.1826625386996898</v>
      </c>
      <c r="BC58">
        <v>4.91797646271747</v>
      </c>
      <c r="BD58">
        <v>3.5344886651031699</v>
      </c>
      <c r="BE58">
        <v>1.5568826321482501</v>
      </c>
      <c r="BF58">
        <v>3.7060702875399398</v>
      </c>
      <c r="BG58">
        <v>5.4496491468458004</v>
      </c>
      <c r="BH58">
        <v>3.9712554743641801</v>
      </c>
      <c r="BI58">
        <v>0.25651988029072298</v>
      </c>
      <c r="BJ58">
        <v>1.3250194855806701</v>
      </c>
      <c r="BK58">
        <v>3.5227272727272698</v>
      </c>
      <c r="BL58">
        <v>2.5201311731747702</v>
      </c>
      <c r="BN58" t="s">
        <v>284</v>
      </c>
      <c r="BQ58">
        <v>2.6591473038911801</v>
      </c>
      <c r="BR58">
        <v>4.4554241591646502</v>
      </c>
      <c r="BS58">
        <v>5.0799737062546502</v>
      </c>
      <c r="BT58">
        <v>4.19301758917935</v>
      </c>
      <c r="BU58">
        <v>2.0420792079207901</v>
      </c>
      <c r="BV58">
        <v>2.9140147260701399</v>
      </c>
      <c r="BW58">
        <v>10.222804718217599</v>
      </c>
      <c r="BX58">
        <v>6.3187154674429999</v>
      </c>
      <c r="BZ58" t="s">
        <v>284</v>
      </c>
      <c r="CC58">
        <v>1.1036288814066599</v>
      </c>
      <c r="CD58">
        <v>2.1688613477924101</v>
      </c>
      <c r="CE58">
        <v>3.9760581445062</v>
      </c>
      <c r="CF58">
        <v>3.1504287708842602</v>
      </c>
      <c r="CG58">
        <v>0.11619373776908</v>
      </c>
      <c r="CH58">
        <v>0.472772090922776</v>
      </c>
      <c r="CI58">
        <v>3.70989274525542</v>
      </c>
      <c r="CJ58">
        <v>2.5339768535617799</v>
      </c>
      <c r="CK58">
        <v>1.0101010101010099</v>
      </c>
      <c r="CL58">
        <v>2.3560209424083798</v>
      </c>
      <c r="CM58">
        <v>4.9955396966993799</v>
      </c>
      <c r="CN58">
        <v>4.7691127009053096</v>
      </c>
      <c r="CO58">
        <v>0</v>
      </c>
      <c r="CP58">
        <v>0.75526607538802704</v>
      </c>
      <c r="CQ58">
        <v>1.6231986436846599</v>
      </c>
      <c r="CR58">
        <v>0.91856683556907304</v>
      </c>
      <c r="CS58">
        <v>1.8964452677075101</v>
      </c>
      <c r="CT58">
        <v>2.22289202019441</v>
      </c>
      <c r="CU58">
        <v>5.7445200302343196</v>
      </c>
      <c r="CV58">
        <v>3.7313972398564301</v>
      </c>
      <c r="CW58">
        <v>0.37020052000486398</v>
      </c>
      <c r="CX58">
        <v>1.82526552232981</v>
      </c>
      <c r="CY58">
        <v>3.9359850715144402</v>
      </c>
      <c r="CZ58">
        <v>2.4420539263758299</v>
      </c>
      <c r="DA58">
        <v>0.83359547027367098</v>
      </c>
      <c r="DB58">
        <v>1.66719094054734</v>
      </c>
      <c r="DC58">
        <v>4.87998722285099</v>
      </c>
      <c r="DD58">
        <v>3.2533248152339902</v>
      </c>
      <c r="DF58" t="s">
        <v>284</v>
      </c>
      <c r="DI58">
        <v>0.50586191923577895</v>
      </c>
      <c r="DJ58">
        <v>4.3614053115176397</v>
      </c>
      <c r="DK58">
        <v>9.0484315348772704</v>
      </c>
      <c r="DL58">
        <v>11.6409706174039</v>
      </c>
      <c r="DM58">
        <v>1.6940789473684199</v>
      </c>
      <c r="DN58">
        <v>4.8281658573029498</v>
      </c>
      <c r="DO58">
        <v>6.2697910069664298</v>
      </c>
      <c r="DP58">
        <v>4.0215620534776502</v>
      </c>
      <c r="DQ58">
        <v>1.1936665408932401</v>
      </c>
      <c r="DR58">
        <v>2.3602484472049698</v>
      </c>
      <c r="DS58">
        <v>2.8088260095467299</v>
      </c>
      <c r="DT58">
        <v>2.4912021148757999</v>
      </c>
    </row>
    <row r="59" spans="1:124" x14ac:dyDescent="0.35">
      <c r="A59" s="19" t="str">
        <f t="shared" si="0"/>
        <v xml:space="preserve">  OREO / [Capital + ALLL]--33146</v>
      </c>
      <c r="B59" s="19" t="str">
        <f t="shared" si="1"/>
        <v xml:space="preserve">  OREO / [Capital + ALLL]</v>
      </c>
      <c r="C59">
        <v>13</v>
      </c>
      <c r="D59" s="27">
        <v>33146</v>
      </c>
      <c r="E59">
        <v>4.7558655675332899E-2</v>
      </c>
      <c r="F59">
        <v>2.0640569395017798</v>
      </c>
      <c r="G59">
        <v>6.1086736415794798</v>
      </c>
      <c r="H59">
        <v>4.4558660367821696</v>
      </c>
      <c r="I59">
        <v>0</v>
      </c>
      <c r="J59">
        <v>1.69789227166276</v>
      </c>
      <c r="K59">
        <v>5.4722638680659701</v>
      </c>
      <c r="L59">
        <v>3.8867304812322399</v>
      </c>
      <c r="M59">
        <v>0</v>
      </c>
      <c r="N59">
        <v>1.56729608928255</v>
      </c>
      <c r="O59">
        <v>7.0952936435048599</v>
      </c>
      <c r="P59">
        <v>6.7284248340021398</v>
      </c>
      <c r="Q59">
        <v>0.48454672555391998</v>
      </c>
      <c r="R59">
        <v>2.1476801085339199</v>
      </c>
      <c r="S59">
        <v>3.9282728870365098</v>
      </c>
      <c r="T59">
        <v>3.02170010534353</v>
      </c>
      <c r="U59">
        <v>0</v>
      </c>
      <c r="V59">
        <v>1.86046511627907</v>
      </c>
      <c r="W59">
        <v>5.8304443744090797</v>
      </c>
      <c r="X59">
        <v>4.3157892508195701</v>
      </c>
      <c r="Y59">
        <v>0</v>
      </c>
      <c r="Z59">
        <v>2.3975287709725102</v>
      </c>
      <c r="AA59">
        <v>6.8231197867668998</v>
      </c>
      <c r="AB59">
        <v>4.49097050963901</v>
      </c>
      <c r="AC59">
        <v>0</v>
      </c>
      <c r="AD59">
        <v>1.8095344554097099</v>
      </c>
      <c r="AE59">
        <v>5.3903329529068502</v>
      </c>
      <c r="AF59">
        <v>3.4655113836946398</v>
      </c>
      <c r="AG59">
        <v>0</v>
      </c>
      <c r="AH59">
        <v>0.69272637308263196</v>
      </c>
      <c r="AI59">
        <v>3.2440056417489398</v>
      </c>
      <c r="AJ59">
        <v>2.5166732902911502</v>
      </c>
      <c r="AK59">
        <v>0.20013008455496101</v>
      </c>
      <c r="AL59">
        <v>1.7166104385790799</v>
      </c>
      <c r="AM59">
        <v>5.4163298302344396</v>
      </c>
      <c r="AN59">
        <v>3.8368372606930401</v>
      </c>
      <c r="AO59">
        <v>0</v>
      </c>
      <c r="AP59">
        <v>1.5464857963142</v>
      </c>
      <c r="AQ59">
        <v>5.5048798660342104</v>
      </c>
      <c r="AR59">
        <v>4.0111003315062401</v>
      </c>
      <c r="AS59">
        <v>0</v>
      </c>
      <c r="AT59">
        <v>1.3351134846461901</v>
      </c>
      <c r="AU59">
        <v>5.0143266475644701</v>
      </c>
      <c r="AV59">
        <v>3.7897558842756598</v>
      </c>
      <c r="AW59">
        <v>0.218435998252512</v>
      </c>
      <c r="AX59">
        <v>2.1330339601459398</v>
      </c>
      <c r="AY59">
        <v>5.5613850996852001</v>
      </c>
      <c r="AZ59">
        <v>3.8875505634621401</v>
      </c>
      <c r="BA59">
        <v>0</v>
      </c>
      <c r="BB59">
        <v>2.2521502942507898</v>
      </c>
      <c r="BC59">
        <v>6.1312341359676203</v>
      </c>
      <c r="BD59">
        <v>4.5974718497579703</v>
      </c>
      <c r="BE59">
        <v>0</v>
      </c>
      <c r="BF59">
        <v>1.14624505928854</v>
      </c>
      <c r="BG59">
        <v>3.7062880470878299</v>
      </c>
      <c r="BH59">
        <v>3.43510169554468</v>
      </c>
      <c r="BI59">
        <v>2.6969481902058199</v>
      </c>
      <c r="BJ59">
        <v>5.7954545454545503</v>
      </c>
      <c r="BK59">
        <v>10.1225601452565</v>
      </c>
      <c r="BL59">
        <v>8.0773146730105498</v>
      </c>
      <c r="BN59" t="s">
        <v>284</v>
      </c>
      <c r="BQ59">
        <v>0.34972924187725601</v>
      </c>
      <c r="BR59">
        <v>1.7314869535054001</v>
      </c>
      <c r="BS59">
        <v>2.3336612936989698</v>
      </c>
      <c r="BT59">
        <v>1.49364154919964</v>
      </c>
      <c r="BU59">
        <v>0</v>
      </c>
      <c r="BV59">
        <v>0.47762939857685899</v>
      </c>
      <c r="BW59">
        <v>4.2042042042042</v>
      </c>
      <c r="BX59">
        <v>10.7354904030366</v>
      </c>
      <c r="BZ59" t="s">
        <v>284</v>
      </c>
      <c r="CC59">
        <v>0</v>
      </c>
      <c r="CD59">
        <v>1.9724483406386999</v>
      </c>
      <c r="CE59">
        <v>4.8022598870056497</v>
      </c>
      <c r="CF59">
        <v>3.3727777683417002</v>
      </c>
      <c r="CG59">
        <v>0</v>
      </c>
      <c r="CH59">
        <v>0</v>
      </c>
      <c r="CI59">
        <v>1.11577132168118</v>
      </c>
      <c r="CJ59">
        <v>0.75953824085432797</v>
      </c>
      <c r="CK59">
        <v>0.67259188085515298</v>
      </c>
      <c r="CL59">
        <v>2.1406727828746202</v>
      </c>
      <c r="CM59">
        <v>5.2943698199485603</v>
      </c>
      <c r="CN59">
        <v>4.3071409857143097</v>
      </c>
      <c r="CO59">
        <v>0</v>
      </c>
      <c r="CP59">
        <v>0.46875</v>
      </c>
      <c r="CQ59">
        <v>3.9560212093999998</v>
      </c>
      <c r="CR59">
        <v>2.84937295211133</v>
      </c>
      <c r="CS59">
        <v>0</v>
      </c>
      <c r="CT59">
        <v>1.6628873771730901</v>
      </c>
      <c r="CU59">
        <v>2.1787068889476902</v>
      </c>
      <c r="CV59">
        <v>2.2465285116458298</v>
      </c>
      <c r="CW59">
        <v>7.1313039671853901E-2</v>
      </c>
      <c r="CX59">
        <v>1.4093042875125701</v>
      </c>
      <c r="CY59">
        <v>2.7526132404181198</v>
      </c>
      <c r="CZ59">
        <v>2.82392838150948</v>
      </c>
      <c r="DA59">
        <v>1.10097514941806</v>
      </c>
      <c r="DB59">
        <v>2.2019502988361102</v>
      </c>
      <c r="DC59">
        <v>6.3329339123046502</v>
      </c>
      <c r="DD59">
        <v>4.2219559415364403</v>
      </c>
      <c r="DF59" t="s">
        <v>284</v>
      </c>
      <c r="DI59">
        <v>0</v>
      </c>
      <c r="DJ59">
        <v>0.1518658176954</v>
      </c>
      <c r="DK59">
        <v>1.06798891881528</v>
      </c>
      <c r="DL59">
        <v>0.958903713004299</v>
      </c>
      <c r="DM59">
        <v>3.0085709288088198</v>
      </c>
      <c r="DN59">
        <v>3.4366828539409799</v>
      </c>
      <c r="DO59">
        <v>5.1476393494394399</v>
      </c>
      <c r="DP59">
        <v>4.1733334449085397</v>
      </c>
      <c r="DQ59">
        <v>0</v>
      </c>
      <c r="DR59">
        <v>3.9243900843743899E-2</v>
      </c>
      <c r="DS59">
        <v>1.2550137314962899</v>
      </c>
      <c r="DT59">
        <v>0.63922935595405195</v>
      </c>
    </row>
    <row r="60" spans="1:124" x14ac:dyDescent="0.35">
      <c r="A60" s="19" t="str">
        <f t="shared" si="0"/>
        <v>ROAA--33146</v>
      </c>
      <c r="B60" s="19" t="str">
        <f t="shared" si="1"/>
        <v>ROAA</v>
      </c>
      <c r="C60">
        <v>14</v>
      </c>
      <c r="D60" s="27">
        <v>33146</v>
      </c>
      <c r="E60">
        <v>0.68</v>
      </c>
      <c r="F60">
        <v>1.05</v>
      </c>
      <c r="G60">
        <v>1.25</v>
      </c>
      <c r="H60">
        <v>0.93141414141414203</v>
      </c>
      <c r="I60">
        <v>0.76</v>
      </c>
      <c r="J60">
        <v>1.05</v>
      </c>
      <c r="K60">
        <v>1.31</v>
      </c>
      <c r="L60">
        <v>0.99646062658763701</v>
      </c>
      <c r="M60">
        <v>0.59</v>
      </c>
      <c r="N60">
        <v>0.99</v>
      </c>
      <c r="O60">
        <v>1.31</v>
      </c>
      <c r="P60">
        <v>0.80970515565804602</v>
      </c>
      <c r="Q60">
        <v>0.745</v>
      </c>
      <c r="R60">
        <v>1.02</v>
      </c>
      <c r="S60">
        <v>1.2275</v>
      </c>
      <c r="T60">
        <v>0.97411764705882298</v>
      </c>
      <c r="U60">
        <v>0.68</v>
      </c>
      <c r="V60">
        <v>1.01</v>
      </c>
      <c r="W60">
        <v>1.27</v>
      </c>
      <c r="X60">
        <v>0.95078303425774802</v>
      </c>
      <c r="Y60">
        <v>0.86750000000000005</v>
      </c>
      <c r="Z60">
        <v>1.1200000000000001</v>
      </c>
      <c r="AA60">
        <v>1.35</v>
      </c>
      <c r="AB60">
        <v>1.09045454545455</v>
      </c>
      <c r="AC60">
        <v>0.74750000000000005</v>
      </c>
      <c r="AD60">
        <v>1.04</v>
      </c>
      <c r="AE60">
        <v>1.35</v>
      </c>
      <c r="AF60">
        <v>0.94006666666666705</v>
      </c>
      <c r="AG60">
        <v>0.9</v>
      </c>
      <c r="AH60">
        <v>1.23</v>
      </c>
      <c r="AI60">
        <v>1.44</v>
      </c>
      <c r="AJ60">
        <v>1.1669918699187001</v>
      </c>
      <c r="AK60">
        <v>0.78</v>
      </c>
      <c r="AL60">
        <v>1.07</v>
      </c>
      <c r="AM60">
        <v>1.3</v>
      </c>
      <c r="AN60">
        <v>0.98648648648648596</v>
      </c>
      <c r="AO60">
        <v>0.8</v>
      </c>
      <c r="AP60">
        <v>1.06</v>
      </c>
      <c r="AQ60">
        <v>1.35</v>
      </c>
      <c r="AR60">
        <v>1.0185191082802501</v>
      </c>
      <c r="AS60">
        <v>0.76</v>
      </c>
      <c r="AT60">
        <v>1.06</v>
      </c>
      <c r="AU60">
        <v>1.33</v>
      </c>
      <c r="AV60">
        <v>1.0198337292161499</v>
      </c>
      <c r="AW60">
        <v>0.73</v>
      </c>
      <c r="AX60">
        <v>1.02</v>
      </c>
      <c r="AY60">
        <v>1.28</v>
      </c>
      <c r="AZ60">
        <v>0.97277044854881201</v>
      </c>
      <c r="BA60">
        <v>0.69499999999999995</v>
      </c>
      <c r="BB60">
        <v>0.97</v>
      </c>
      <c r="BC60">
        <v>1.2749999999999999</v>
      </c>
      <c r="BD60">
        <v>0.90921146953404997</v>
      </c>
      <c r="BE60">
        <v>0.94499999999999995</v>
      </c>
      <c r="BF60">
        <v>1.1000000000000001</v>
      </c>
      <c r="BG60">
        <v>1.29</v>
      </c>
      <c r="BH60">
        <v>1.1293023255814001</v>
      </c>
      <c r="BI60">
        <v>0.9</v>
      </c>
      <c r="BJ60">
        <v>1.1100000000000001</v>
      </c>
      <c r="BK60">
        <v>1.26</v>
      </c>
      <c r="BL60">
        <v>1.1138461538461499</v>
      </c>
      <c r="BN60" t="s">
        <v>284</v>
      </c>
      <c r="BQ60">
        <v>0.96750000000000003</v>
      </c>
      <c r="BR60">
        <v>1.1100000000000001</v>
      </c>
      <c r="BS60">
        <v>1.2975000000000001</v>
      </c>
      <c r="BT60">
        <v>1.135</v>
      </c>
      <c r="BU60">
        <v>0.54</v>
      </c>
      <c r="BV60">
        <v>0.9</v>
      </c>
      <c r="BW60">
        <v>1.1000000000000001</v>
      </c>
      <c r="BX60">
        <v>0.80034482758620695</v>
      </c>
      <c r="BZ60" t="s">
        <v>284</v>
      </c>
      <c r="CC60">
        <v>0.57999999999999996</v>
      </c>
      <c r="CD60">
        <v>0.98</v>
      </c>
      <c r="CE60">
        <v>1.22</v>
      </c>
      <c r="CF60">
        <v>0.82197278911564597</v>
      </c>
      <c r="CG60">
        <v>0.79249999999999998</v>
      </c>
      <c r="CH60">
        <v>0.94</v>
      </c>
      <c r="CI60">
        <v>1.1325000000000001</v>
      </c>
      <c r="CJ60">
        <v>0.89833333333333298</v>
      </c>
      <c r="CK60">
        <v>0.57999999999999996</v>
      </c>
      <c r="CL60">
        <v>0.93</v>
      </c>
      <c r="CM60">
        <v>1.19</v>
      </c>
      <c r="CN60">
        <v>0.92030303030302996</v>
      </c>
      <c r="CO60">
        <v>1.0525</v>
      </c>
      <c r="CP60">
        <v>1.2050000000000001</v>
      </c>
      <c r="CQ60">
        <v>1.3674999999999999</v>
      </c>
      <c r="CR60">
        <v>1.1000000000000001</v>
      </c>
      <c r="CS60">
        <v>0.84</v>
      </c>
      <c r="CT60">
        <v>0.89</v>
      </c>
      <c r="CU60">
        <v>1.1299999999999999</v>
      </c>
      <c r="CV60">
        <v>1.016</v>
      </c>
      <c r="CW60">
        <v>0.63500000000000001</v>
      </c>
      <c r="CX60">
        <v>0.9</v>
      </c>
      <c r="CY60">
        <v>1.0525</v>
      </c>
      <c r="CZ60">
        <v>0.88681818181818195</v>
      </c>
      <c r="DA60">
        <v>0.92</v>
      </c>
      <c r="DB60">
        <v>1.1299999999999999</v>
      </c>
      <c r="DC60">
        <v>1.3</v>
      </c>
      <c r="DD60">
        <v>1.1033333333333299</v>
      </c>
      <c r="DF60" t="s">
        <v>284</v>
      </c>
      <c r="DI60">
        <v>0.88249999999999995</v>
      </c>
      <c r="DJ60">
        <v>1.355</v>
      </c>
      <c r="DK60">
        <v>2.7725</v>
      </c>
      <c r="DL60">
        <v>1.7829999999999999</v>
      </c>
      <c r="DM60">
        <v>0.92</v>
      </c>
      <c r="DN60">
        <v>1.1000000000000001</v>
      </c>
      <c r="DO60">
        <v>1.23</v>
      </c>
      <c r="DP60">
        <v>1.1499999999999999</v>
      </c>
      <c r="DQ60">
        <v>1.02</v>
      </c>
      <c r="DR60">
        <v>1.18</v>
      </c>
      <c r="DS60">
        <v>1.35</v>
      </c>
      <c r="DT60">
        <v>1.21090909090909</v>
      </c>
    </row>
    <row r="61" spans="1:124" x14ac:dyDescent="0.35">
      <c r="A61" s="19" t="str">
        <f t="shared" si="0"/>
        <v>NIM--33146</v>
      </c>
      <c r="B61" s="19" t="str">
        <f t="shared" si="1"/>
        <v>NIM</v>
      </c>
      <c r="C61">
        <v>15</v>
      </c>
      <c r="D61" s="27">
        <v>33146</v>
      </c>
      <c r="E61">
        <v>4.03</v>
      </c>
      <c r="F61">
        <v>4.71</v>
      </c>
      <c r="G61">
        <v>5.38</v>
      </c>
      <c r="H61">
        <v>4.7472727272727298</v>
      </c>
      <c r="I61">
        <v>4.12</v>
      </c>
      <c r="J61">
        <v>4.5199999999999996</v>
      </c>
      <c r="K61">
        <v>4.9800000000000004</v>
      </c>
      <c r="L61">
        <v>4.5972396274343801</v>
      </c>
      <c r="M61">
        <v>4.0199999999999996</v>
      </c>
      <c r="N61">
        <v>4.49</v>
      </c>
      <c r="O61">
        <v>5.04</v>
      </c>
      <c r="P61">
        <v>4.5935307198155</v>
      </c>
      <c r="Q61">
        <v>4.2474999999999996</v>
      </c>
      <c r="R61">
        <v>4.5199999999999996</v>
      </c>
      <c r="S61">
        <v>4.6749999999999998</v>
      </c>
      <c r="T61">
        <v>4.52764705882353</v>
      </c>
      <c r="U61">
        <v>4.1100000000000003</v>
      </c>
      <c r="V61">
        <v>4.54</v>
      </c>
      <c r="W61">
        <v>4.96</v>
      </c>
      <c r="X61">
        <v>4.5731158238172904</v>
      </c>
      <c r="Y61">
        <v>4.3775000000000004</v>
      </c>
      <c r="Z61">
        <v>4.83</v>
      </c>
      <c r="AA61">
        <v>5.55</v>
      </c>
      <c r="AB61">
        <v>5.0162987012986999</v>
      </c>
      <c r="AC61">
        <v>3.9750000000000001</v>
      </c>
      <c r="AD61">
        <v>4.3449999999999998</v>
      </c>
      <c r="AE61">
        <v>4.7949999999999999</v>
      </c>
      <c r="AF61">
        <v>4.3893333333333304</v>
      </c>
      <c r="AG61">
        <v>3.99</v>
      </c>
      <c r="AH61">
        <v>4.47</v>
      </c>
      <c r="AI61">
        <v>4.96</v>
      </c>
      <c r="AJ61">
        <v>4.6790243902439004</v>
      </c>
      <c r="AK61">
        <v>4.2300000000000004</v>
      </c>
      <c r="AL61">
        <v>4.47</v>
      </c>
      <c r="AM61">
        <v>4.8</v>
      </c>
      <c r="AN61">
        <v>4.5205405405405399</v>
      </c>
      <c r="AO61">
        <v>4.0199999999999996</v>
      </c>
      <c r="AP61">
        <v>4.38</v>
      </c>
      <c r="AQ61">
        <v>4.7699999999999996</v>
      </c>
      <c r="AR61">
        <v>4.4143471337579703</v>
      </c>
      <c r="AS61">
        <v>4.1500000000000004</v>
      </c>
      <c r="AT61">
        <v>4.57</v>
      </c>
      <c r="AU61">
        <v>5.03</v>
      </c>
      <c r="AV61">
        <v>4.6451068883610498</v>
      </c>
      <c r="AW61">
        <v>4.21</v>
      </c>
      <c r="AX61">
        <v>4.6100000000000003</v>
      </c>
      <c r="AY61">
        <v>5</v>
      </c>
      <c r="AZ61">
        <v>4.6498680738786202</v>
      </c>
      <c r="BA61">
        <v>4.26</v>
      </c>
      <c r="BB61">
        <v>4.7300000000000004</v>
      </c>
      <c r="BC61">
        <v>5.39</v>
      </c>
      <c r="BD61">
        <v>4.8449462365591298</v>
      </c>
      <c r="BE61">
        <v>4.4349999999999996</v>
      </c>
      <c r="BF61">
        <v>4.75</v>
      </c>
      <c r="BG61">
        <v>5.15</v>
      </c>
      <c r="BH61">
        <v>4.9532558139534899</v>
      </c>
      <c r="BI61">
        <v>4.4400000000000004</v>
      </c>
      <c r="BJ61">
        <v>4.8499999999999996</v>
      </c>
      <c r="BK61">
        <v>5.37</v>
      </c>
      <c r="BL61">
        <v>5.0930769230769197</v>
      </c>
      <c r="BN61" t="s">
        <v>284</v>
      </c>
      <c r="BQ61">
        <v>4.9050000000000002</v>
      </c>
      <c r="BR61">
        <v>5.03</v>
      </c>
      <c r="BS61">
        <v>5.56</v>
      </c>
      <c r="BT61">
        <v>5.3233333333333297</v>
      </c>
      <c r="BU61">
        <v>4.42</v>
      </c>
      <c r="BV61">
        <v>4.87</v>
      </c>
      <c r="BW61">
        <v>5.05</v>
      </c>
      <c r="BX61">
        <v>4.8120689655172404</v>
      </c>
      <c r="BZ61" t="s">
        <v>284</v>
      </c>
      <c r="CC61">
        <v>4.53</v>
      </c>
      <c r="CD61">
        <v>4.95</v>
      </c>
      <c r="CE61">
        <v>5.57</v>
      </c>
      <c r="CF61">
        <v>5</v>
      </c>
      <c r="CG61">
        <v>4.3650000000000002</v>
      </c>
      <c r="CH61">
        <v>4.6749999999999998</v>
      </c>
      <c r="CI61">
        <v>4.9249999999999998</v>
      </c>
      <c r="CJ61">
        <v>5.39333333333333</v>
      </c>
      <c r="CK61">
        <v>4.1399999999999997</v>
      </c>
      <c r="CL61">
        <v>4.38</v>
      </c>
      <c r="CM61">
        <v>4.7300000000000004</v>
      </c>
      <c r="CN61">
        <v>4.5909090909090899</v>
      </c>
      <c r="CO61">
        <v>3.6074999999999999</v>
      </c>
      <c r="CP61">
        <v>4.8849999999999998</v>
      </c>
      <c r="CQ61">
        <v>5.5750000000000002</v>
      </c>
      <c r="CR61">
        <v>4.32125</v>
      </c>
      <c r="CS61">
        <v>4.5199999999999996</v>
      </c>
      <c r="CT61">
        <v>4.96</v>
      </c>
      <c r="CU61">
        <v>5.33</v>
      </c>
      <c r="CV61">
        <v>4.8680000000000003</v>
      </c>
      <c r="CW61">
        <v>4.2275</v>
      </c>
      <c r="CX61">
        <v>4.53</v>
      </c>
      <c r="CY61">
        <v>4.7949999999999999</v>
      </c>
      <c r="CZ61">
        <v>4.4963636363636397</v>
      </c>
      <c r="DA61">
        <v>5.52</v>
      </c>
      <c r="DB61">
        <v>5.55</v>
      </c>
      <c r="DC61">
        <v>5.58</v>
      </c>
      <c r="DD61">
        <v>5.55</v>
      </c>
      <c r="DF61" t="s">
        <v>284</v>
      </c>
      <c r="DI61">
        <v>3.9350000000000001</v>
      </c>
      <c r="DJ61">
        <v>4.3650000000000002</v>
      </c>
      <c r="DK61">
        <v>7.3574999999999999</v>
      </c>
      <c r="DL61">
        <v>5.7519999999999998</v>
      </c>
      <c r="DM61">
        <v>4.3099999999999996</v>
      </c>
      <c r="DN61">
        <v>4.4000000000000004</v>
      </c>
      <c r="DO61">
        <v>4.66</v>
      </c>
      <c r="DP61">
        <v>4.4811111111111099</v>
      </c>
      <c r="DQ61">
        <v>4.1500000000000004</v>
      </c>
      <c r="DR61">
        <v>4.33</v>
      </c>
      <c r="DS61">
        <v>4.9000000000000004</v>
      </c>
      <c r="DT61">
        <v>4.51</v>
      </c>
    </row>
    <row r="62" spans="1:124" x14ac:dyDescent="0.35">
      <c r="A62" s="19" t="str">
        <f t="shared" si="0"/>
        <v>Provisions / Avg Assets--33146</v>
      </c>
      <c r="B62" s="19" t="str">
        <f t="shared" si="1"/>
        <v>Provisions / Avg Assets</v>
      </c>
      <c r="C62">
        <v>16</v>
      </c>
      <c r="D62" s="27">
        <v>33146</v>
      </c>
      <c r="E62">
        <v>7.0000000000000007E-2</v>
      </c>
      <c r="F62">
        <v>0.24</v>
      </c>
      <c r="G62">
        <v>0.37</v>
      </c>
      <c r="H62">
        <v>0.30505050505050502</v>
      </c>
      <c r="I62">
        <v>0.02</v>
      </c>
      <c r="J62">
        <v>0.16</v>
      </c>
      <c r="K62">
        <v>0.34</v>
      </c>
      <c r="L62">
        <v>0.261972904318374</v>
      </c>
      <c r="M62">
        <v>0.06</v>
      </c>
      <c r="N62">
        <v>0.2</v>
      </c>
      <c r="O62">
        <v>0.45</v>
      </c>
      <c r="P62">
        <v>0.37439960467798</v>
      </c>
      <c r="Q62">
        <v>0.09</v>
      </c>
      <c r="R62">
        <v>0.19500000000000001</v>
      </c>
      <c r="S62">
        <v>0.315</v>
      </c>
      <c r="T62">
        <v>0.21029411764705899</v>
      </c>
      <c r="U62">
        <v>0.01</v>
      </c>
      <c r="V62">
        <v>0.16</v>
      </c>
      <c r="W62">
        <v>0.34</v>
      </c>
      <c r="X62">
        <v>0.25644371941272398</v>
      </c>
      <c r="Y62">
        <v>0.01</v>
      </c>
      <c r="Z62">
        <v>0.14000000000000001</v>
      </c>
      <c r="AA62">
        <v>0.37</v>
      </c>
      <c r="AB62">
        <v>0.225584415584416</v>
      </c>
      <c r="AC62">
        <v>0.05</v>
      </c>
      <c r="AD62">
        <v>0.185</v>
      </c>
      <c r="AE62">
        <v>0.44</v>
      </c>
      <c r="AF62">
        <v>0.35780000000000001</v>
      </c>
      <c r="AG62">
        <v>0</v>
      </c>
      <c r="AH62">
        <v>0.11</v>
      </c>
      <c r="AI62">
        <v>0.31</v>
      </c>
      <c r="AJ62">
        <v>0.38146341463414601</v>
      </c>
      <c r="AK62">
        <v>0.06</v>
      </c>
      <c r="AL62">
        <v>0.16</v>
      </c>
      <c r="AM62">
        <v>0.24</v>
      </c>
      <c r="AN62">
        <v>0.21513513513513499</v>
      </c>
      <c r="AO62">
        <v>0</v>
      </c>
      <c r="AP62">
        <v>0.12</v>
      </c>
      <c r="AQ62">
        <v>0.32</v>
      </c>
      <c r="AR62">
        <v>0.243964968152866</v>
      </c>
      <c r="AS62">
        <v>0</v>
      </c>
      <c r="AT62">
        <v>0.15</v>
      </c>
      <c r="AU62">
        <v>0.32</v>
      </c>
      <c r="AV62">
        <v>0.23983372921615201</v>
      </c>
      <c r="AW62">
        <v>0.05</v>
      </c>
      <c r="AX62">
        <v>0.17</v>
      </c>
      <c r="AY62">
        <v>0.3</v>
      </c>
      <c r="AZ62">
        <v>0.23733509234828501</v>
      </c>
      <c r="BA62">
        <v>0.06</v>
      </c>
      <c r="BB62">
        <v>0.21</v>
      </c>
      <c r="BC62">
        <v>0.39500000000000002</v>
      </c>
      <c r="BD62">
        <v>0.270394265232975</v>
      </c>
      <c r="BE62">
        <v>0.14000000000000001</v>
      </c>
      <c r="BF62">
        <v>0.26</v>
      </c>
      <c r="BG62">
        <v>0.38</v>
      </c>
      <c r="BH62">
        <v>0.39</v>
      </c>
      <c r="BI62">
        <v>0.03</v>
      </c>
      <c r="BJ62">
        <v>0.2</v>
      </c>
      <c r="BK62">
        <v>0.34</v>
      </c>
      <c r="BL62">
        <v>0.17307692307692299</v>
      </c>
      <c r="BN62" t="s">
        <v>284</v>
      </c>
      <c r="BQ62">
        <v>0</v>
      </c>
      <c r="BR62">
        <v>0.02</v>
      </c>
      <c r="BS62">
        <v>0.22750000000000001</v>
      </c>
      <c r="BT62">
        <v>0.101666666666667</v>
      </c>
      <c r="BU62">
        <v>0</v>
      </c>
      <c r="BV62">
        <v>0.15</v>
      </c>
      <c r="BW62">
        <v>0.26</v>
      </c>
      <c r="BX62">
        <v>0.16896551724137901</v>
      </c>
      <c r="BZ62" t="s">
        <v>284</v>
      </c>
      <c r="CC62">
        <v>0.09</v>
      </c>
      <c r="CD62">
        <v>0.25</v>
      </c>
      <c r="CE62">
        <v>0.48</v>
      </c>
      <c r="CF62">
        <v>0.43190476190476201</v>
      </c>
      <c r="CG62">
        <v>1.4999999999999999E-2</v>
      </c>
      <c r="CH62">
        <v>0.26500000000000001</v>
      </c>
      <c r="CI62">
        <v>0.77749999999999997</v>
      </c>
      <c r="CJ62">
        <v>0.34</v>
      </c>
      <c r="CK62">
        <v>0.06</v>
      </c>
      <c r="CL62">
        <v>0.24</v>
      </c>
      <c r="CM62">
        <v>0.44</v>
      </c>
      <c r="CN62">
        <v>0.31272727272727302</v>
      </c>
      <c r="CO62">
        <v>0</v>
      </c>
      <c r="CP62">
        <v>0.12</v>
      </c>
      <c r="CQ62">
        <v>0.2525</v>
      </c>
      <c r="CR62">
        <v>0.1525</v>
      </c>
      <c r="CS62">
        <v>0.2</v>
      </c>
      <c r="CT62">
        <v>0.27</v>
      </c>
      <c r="CU62">
        <v>0.31</v>
      </c>
      <c r="CV62">
        <v>0.34200000000000003</v>
      </c>
      <c r="CW62">
        <v>8.2500000000000004E-2</v>
      </c>
      <c r="CX62">
        <v>0.26</v>
      </c>
      <c r="CY62">
        <v>0.33500000000000002</v>
      </c>
      <c r="CZ62">
        <v>0.27590909090909099</v>
      </c>
      <c r="DA62">
        <v>0.22500000000000001</v>
      </c>
      <c r="DB62">
        <v>0.31</v>
      </c>
      <c r="DC62">
        <v>0.375</v>
      </c>
      <c r="DD62">
        <v>0.29666666666666702</v>
      </c>
      <c r="DF62" t="s">
        <v>284</v>
      </c>
      <c r="DI62">
        <v>0.14749999999999999</v>
      </c>
      <c r="DJ62">
        <v>0.24</v>
      </c>
      <c r="DK62">
        <v>2.76</v>
      </c>
      <c r="DL62">
        <v>1.1839999999999999</v>
      </c>
      <c r="DM62">
        <v>0</v>
      </c>
      <c r="DN62">
        <v>0</v>
      </c>
      <c r="DO62">
        <v>0.3</v>
      </c>
      <c r="DP62">
        <v>0.158888888888889</v>
      </c>
      <c r="DQ62">
        <v>3.5000000000000003E-2</v>
      </c>
      <c r="DR62">
        <v>0.15</v>
      </c>
      <c r="DS62">
        <v>0.20499999999999999</v>
      </c>
      <c r="DT62">
        <v>0.14181818181818201</v>
      </c>
    </row>
    <row r="63" spans="1:124" x14ac:dyDescent="0.35">
      <c r="A63" s="19" t="str">
        <f t="shared" si="0"/>
        <v>Negative Earners (last 4 qtrs)--33146</v>
      </c>
      <c r="B63" s="19" t="str">
        <f t="shared" si="1"/>
        <v>Negative Earners (last 4 qtrs)</v>
      </c>
      <c r="C63">
        <v>17</v>
      </c>
      <c r="D63" s="27">
        <v>33146</v>
      </c>
      <c r="F63">
        <v>9.9009900990098991</v>
      </c>
      <c r="H63">
        <v>10</v>
      </c>
      <c r="J63">
        <v>6.4730290456431501</v>
      </c>
      <c r="L63">
        <v>78</v>
      </c>
      <c r="N63">
        <v>12.584759444623799</v>
      </c>
      <c r="P63">
        <v>1559</v>
      </c>
      <c r="R63">
        <v>2.9411764705882399</v>
      </c>
      <c r="T63">
        <v>1</v>
      </c>
      <c r="V63">
        <v>6.24</v>
      </c>
      <c r="X63">
        <v>39</v>
      </c>
      <c r="Z63">
        <v>6.4102564102564097</v>
      </c>
      <c r="AB63">
        <v>10</v>
      </c>
      <c r="AD63">
        <v>9.8684210526315805</v>
      </c>
      <c r="AF63">
        <v>15</v>
      </c>
      <c r="AH63">
        <v>6.4</v>
      </c>
      <c r="AI63"/>
      <c r="AJ63">
        <v>8</v>
      </c>
      <c r="AK63"/>
      <c r="AL63">
        <v>4.4247787610619502</v>
      </c>
      <c r="AN63">
        <v>5</v>
      </c>
      <c r="AP63">
        <v>6.71875</v>
      </c>
      <c r="AR63">
        <v>43</v>
      </c>
      <c r="AT63">
        <v>5.3613053613053596</v>
      </c>
      <c r="AV63">
        <v>23</v>
      </c>
      <c r="AX63">
        <v>5.4545454545454497</v>
      </c>
      <c r="AZ63">
        <v>21</v>
      </c>
      <c r="BB63">
        <v>7.0671378091872796</v>
      </c>
      <c r="BD63">
        <v>20</v>
      </c>
      <c r="BF63">
        <v>2.32558139534884</v>
      </c>
      <c r="BH63">
        <v>1</v>
      </c>
      <c r="BJ63">
        <v>0</v>
      </c>
      <c r="BL63">
        <v>0</v>
      </c>
      <c r="BN63" t="s">
        <v>285</v>
      </c>
      <c r="BP63">
        <v>0</v>
      </c>
      <c r="BR63">
        <v>0</v>
      </c>
      <c r="BT63">
        <v>0</v>
      </c>
      <c r="BV63">
        <v>10.3448275862069</v>
      </c>
      <c r="BX63">
        <v>3</v>
      </c>
      <c r="BZ63" t="s">
        <v>285</v>
      </c>
      <c r="CB63">
        <v>0</v>
      </c>
      <c r="CD63">
        <v>9.3959731543624194</v>
      </c>
      <c r="CF63">
        <v>14</v>
      </c>
      <c r="CH63">
        <v>0</v>
      </c>
      <c r="CJ63">
        <v>0</v>
      </c>
      <c r="CL63">
        <v>6.0606060606060597</v>
      </c>
      <c r="CN63">
        <v>2</v>
      </c>
      <c r="CP63">
        <v>12.5</v>
      </c>
      <c r="CR63">
        <v>1</v>
      </c>
      <c r="CT63">
        <v>0</v>
      </c>
      <c r="CV63">
        <v>0</v>
      </c>
      <c r="CX63">
        <v>0</v>
      </c>
      <c r="CZ63">
        <v>0</v>
      </c>
      <c r="DB63">
        <v>0</v>
      </c>
      <c r="DD63">
        <v>0</v>
      </c>
      <c r="DF63" t="s">
        <v>285</v>
      </c>
      <c r="DH63">
        <v>0</v>
      </c>
      <c r="DJ63">
        <v>0</v>
      </c>
      <c r="DL63">
        <v>0</v>
      </c>
      <c r="DN63">
        <v>0</v>
      </c>
      <c r="DP63">
        <v>0</v>
      </c>
      <c r="DR63">
        <v>0</v>
      </c>
      <c r="DT63">
        <v>0</v>
      </c>
    </row>
    <row r="64" spans="1:124" x14ac:dyDescent="0.35">
      <c r="A64" s="19" t="str">
        <f t="shared" si="0"/>
        <v>Noncore Funding / Liab--33146</v>
      </c>
      <c r="B64" s="19" t="str">
        <f t="shared" si="1"/>
        <v>Noncore Funding / Liab</v>
      </c>
      <c r="C64">
        <v>18</v>
      </c>
      <c r="D64" s="27">
        <v>33146</v>
      </c>
      <c r="E64">
        <v>4.8100113765642796</v>
      </c>
      <c r="F64">
        <v>7.7517881306785199</v>
      </c>
      <c r="G64">
        <v>12.253694581280801</v>
      </c>
      <c r="H64">
        <v>9.2309293763723499</v>
      </c>
      <c r="I64">
        <v>4.9072411729503296</v>
      </c>
      <c r="J64">
        <v>7.79176782790356</v>
      </c>
      <c r="K64">
        <v>11.93606369862</v>
      </c>
      <c r="L64">
        <v>9.1930260727161599</v>
      </c>
      <c r="M64">
        <v>7.7938438536463304</v>
      </c>
      <c r="N64">
        <v>12.6331446202152</v>
      </c>
      <c r="O64">
        <v>19.247082217438301</v>
      </c>
      <c r="P64">
        <v>14.7909803491443</v>
      </c>
      <c r="Q64">
        <v>5.9798970253800299</v>
      </c>
      <c r="R64">
        <v>7.9441089206573103</v>
      </c>
      <c r="S64">
        <v>10.111364448767601</v>
      </c>
      <c r="T64">
        <v>8.2630593007630804</v>
      </c>
      <c r="U64">
        <v>4.3717916351089796</v>
      </c>
      <c r="V64">
        <v>7.1329664477188004</v>
      </c>
      <c r="W64">
        <v>11.2581962142769</v>
      </c>
      <c r="X64">
        <v>8.5027641756336099</v>
      </c>
      <c r="Y64">
        <v>6.0990389866877104</v>
      </c>
      <c r="Z64">
        <v>9.9495026676202301</v>
      </c>
      <c r="AA64">
        <v>14.854193680808899</v>
      </c>
      <c r="AB64">
        <v>11.5860626751357</v>
      </c>
      <c r="AC64">
        <v>6.5126184655846897</v>
      </c>
      <c r="AD64">
        <v>9.24647910389975</v>
      </c>
      <c r="AE64">
        <v>14.678525082610699</v>
      </c>
      <c r="AF64">
        <v>10.827777057984299</v>
      </c>
      <c r="AG64">
        <v>5.1315789473684204</v>
      </c>
      <c r="AH64">
        <v>7.8051276220794703</v>
      </c>
      <c r="AI64">
        <v>11.3484766540472</v>
      </c>
      <c r="AJ64">
        <v>10.7075668122912</v>
      </c>
      <c r="AK64">
        <v>4.4105173876166202</v>
      </c>
      <c r="AL64">
        <v>6.4428504732396803</v>
      </c>
      <c r="AM64">
        <v>10.3591959566341</v>
      </c>
      <c r="AN64">
        <v>7.56003684351362</v>
      </c>
      <c r="AO64">
        <v>4.8286358359566401</v>
      </c>
      <c r="AP64">
        <v>7.5691927100609604</v>
      </c>
      <c r="AQ64">
        <v>11.420762223309</v>
      </c>
      <c r="AR64">
        <v>8.7614902666781909</v>
      </c>
      <c r="AS64">
        <v>5.6462179868969598</v>
      </c>
      <c r="AT64">
        <v>8.5227795674183202</v>
      </c>
      <c r="AU64">
        <v>13.1815505397448</v>
      </c>
      <c r="AV64">
        <v>10.123920796338499</v>
      </c>
      <c r="AW64">
        <v>4.3002885826931703</v>
      </c>
      <c r="AX64">
        <v>6.8894763840113598</v>
      </c>
      <c r="AY64">
        <v>10.163808793945799</v>
      </c>
      <c r="AZ64">
        <v>7.6626403065627899</v>
      </c>
      <c r="BA64">
        <v>5.8002352037322904</v>
      </c>
      <c r="BB64">
        <v>9.0715523644466494</v>
      </c>
      <c r="BC64">
        <v>15.7122717424469</v>
      </c>
      <c r="BD64">
        <v>11.144429302555</v>
      </c>
      <c r="BE64">
        <v>5.6575181017255298</v>
      </c>
      <c r="BF64">
        <v>7.5245180926614799</v>
      </c>
      <c r="BG64">
        <v>10.865245557181201</v>
      </c>
      <c r="BH64">
        <v>11.1392724445053</v>
      </c>
      <c r="BI64">
        <v>5.0268580133087504</v>
      </c>
      <c r="BJ64">
        <v>7.4618359454508498</v>
      </c>
      <c r="BK64">
        <v>15.890382411170201</v>
      </c>
      <c r="BL64">
        <v>10.0664085509505</v>
      </c>
      <c r="BN64" t="s">
        <v>284</v>
      </c>
      <c r="BQ64">
        <v>6.8270508656730504</v>
      </c>
      <c r="BR64">
        <v>10.974785102067299</v>
      </c>
      <c r="BS64">
        <v>14.8184986619928</v>
      </c>
      <c r="BT64">
        <v>11.038970015569699</v>
      </c>
      <c r="BU64">
        <v>4.3002885826931703</v>
      </c>
      <c r="BV64">
        <v>6.1904360293497502</v>
      </c>
      <c r="BW64">
        <v>8.4578232056610094</v>
      </c>
      <c r="BX64">
        <v>7.3235968888901297</v>
      </c>
      <c r="BZ64" t="s">
        <v>284</v>
      </c>
      <c r="CC64">
        <v>4.3914238592633303</v>
      </c>
      <c r="CD64">
        <v>7.7022821576763496</v>
      </c>
      <c r="CE64">
        <v>12.8248781492414</v>
      </c>
      <c r="CF64">
        <v>10.7624451247812</v>
      </c>
      <c r="CG64">
        <v>6.4023381170548399</v>
      </c>
      <c r="CH64">
        <v>8.1465931165914007</v>
      </c>
      <c r="CI64">
        <v>10.122943858129901</v>
      </c>
      <c r="CJ64">
        <v>9.3365768115375403</v>
      </c>
      <c r="CK64">
        <v>5.90850307145167</v>
      </c>
      <c r="CL64">
        <v>8.4505712397318504</v>
      </c>
      <c r="CM64">
        <v>11.538022379538701</v>
      </c>
      <c r="CN64">
        <v>9.4628125553549491</v>
      </c>
      <c r="CO64">
        <v>7.5284595864645896</v>
      </c>
      <c r="CP64">
        <v>9.0756335120290093</v>
      </c>
      <c r="CQ64">
        <v>13.6186565107108</v>
      </c>
      <c r="CR64">
        <v>10.1917410892452</v>
      </c>
      <c r="CS64">
        <v>5.3042056270703197</v>
      </c>
      <c r="CT64">
        <v>7.77324480153196</v>
      </c>
      <c r="CU64">
        <v>7.81262897234833</v>
      </c>
      <c r="CV64">
        <v>7.5377639003104298</v>
      </c>
      <c r="CW64">
        <v>7.3780262170380304</v>
      </c>
      <c r="CX64">
        <v>11.888853792172</v>
      </c>
      <c r="CY64">
        <v>16.654364386479699</v>
      </c>
      <c r="CZ64">
        <v>12.3281847945522</v>
      </c>
      <c r="DA64">
        <v>10.066226059839</v>
      </c>
      <c r="DB64">
        <v>10.9004604627366</v>
      </c>
      <c r="DC64">
        <v>11.820735702968101</v>
      </c>
      <c r="DD64">
        <v>10.9578210209592</v>
      </c>
      <c r="DF64" t="s">
        <v>284</v>
      </c>
      <c r="DI64">
        <v>11.730977243506</v>
      </c>
      <c r="DJ64">
        <v>21.188117131192499</v>
      </c>
      <c r="DK64">
        <v>81.956558167749805</v>
      </c>
      <c r="DL64">
        <v>41.219792443526202</v>
      </c>
      <c r="DM64">
        <v>3.8867362146050701</v>
      </c>
      <c r="DN64">
        <v>5.9760956175298796</v>
      </c>
      <c r="DO64">
        <v>10.585380060188299</v>
      </c>
      <c r="DP64">
        <v>8.4870514724427508</v>
      </c>
      <c r="DQ64">
        <v>4.1161659697524797</v>
      </c>
      <c r="DR64">
        <v>6.2037699832975397</v>
      </c>
      <c r="DS64">
        <v>13.468692833329801</v>
      </c>
      <c r="DT64">
        <v>11.2507190373935</v>
      </c>
    </row>
    <row r="65" spans="1:124" x14ac:dyDescent="0.35">
      <c r="A65" s="19" t="str">
        <f t="shared" si="0"/>
        <v>Brokered Dep / Liab--33146</v>
      </c>
      <c r="B65" s="19" t="str">
        <f t="shared" si="1"/>
        <v>Brokered Dep / Liab</v>
      </c>
      <c r="C65">
        <v>19</v>
      </c>
      <c r="D65" s="27">
        <v>33146</v>
      </c>
      <c r="E65">
        <v>0</v>
      </c>
      <c r="F65">
        <v>0</v>
      </c>
      <c r="G65">
        <v>0</v>
      </c>
      <c r="H65">
        <v>0</v>
      </c>
      <c r="I65">
        <v>0</v>
      </c>
      <c r="J65">
        <v>0</v>
      </c>
      <c r="K65">
        <v>0</v>
      </c>
      <c r="L65">
        <v>4.8112739744911696E-3</v>
      </c>
      <c r="M65">
        <v>0</v>
      </c>
      <c r="N65">
        <v>0</v>
      </c>
      <c r="O65">
        <v>0</v>
      </c>
      <c r="P65">
        <v>0.120918385591244</v>
      </c>
      <c r="Q65">
        <v>0</v>
      </c>
      <c r="R65">
        <v>0</v>
      </c>
      <c r="S65">
        <v>0</v>
      </c>
      <c r="T65">
        <v>0</v>
      </c>
      <c r="U65">
        <v>0</v>
      </c>
      <c r="V65">
        <v>0</v>
      </c>
      <c r="W65">
        <v>0</v>
      </c>
      <c r="X65">
        <v>8.1517878329527092E-3</v>
      </c>
      <c r="Y65">
        <v>0</v>
      </c>
      <c r="Z65">
        <v>0</v>
      </c>
      <c r="AA65">
        <v>0</v>
      </c>
      <c r="AB65">
        <v>0</v>
      </c>
      <c r="AC65">
        <v>0</v>
      </c>
      <c r="AD65">
        <v>0</v>
      </c>
      <c r="AE65">
        <v>0</v>
      </c>
      <c r="AF65">
        <v>1.27057326725197E-2</v>
      </c>
      <c r="AG65">
        <v>0</v>
      </c>
      <c r="AH65">
        <v>0</v>
      </c>
      <c r="AI65">
        <v>0</v>
      </c>
      <c r="AJ65">
        <v>6.5420003877846994E-2</v>
      </c>
      <c r="AK65">
        <v>0</v>
      </c>
      <c r="AL65">
        <v>0</v>
      </c>
      <c r="AM65">
        <v>0</v>
      </c>
      <c r="AN65">
        <v>0</v>
      </c>
      <c r="AO65">
        <v>0</v>
      </c>
      <c r="AP65">
        <v>0</v>
      </c>
      <c r="AQ65">
        <v>0</v>
      </c>
      <c r="AR65">
        <v>7.6775474751836197E-3</v>
      </c>
      <c r="AS65">
        <v>0</v>
      </c>
      <c r="AT65">
        <v>0</v>
      </c>
      <c r="AU65">
        <v>0</v>
      </c>
      <c r="AV65">
        <v>5.6505809700487701E-3</v>
      </c>
      <c r="AW65">
        <v>0</v>
      </c>
      <c r="AX65">
        <v>0</v>
      </c>
      <c r="AY65">
        <v>0</v>
      </c>
      <c r="AZ65">
        <v>2.2759756061394298E-3</v>
      </c>
      <c r="BA65">
        <v>0</v>
      </c>
      <c r="BB65">
        <v>0</v>
      </c>
      <c r="BC65">
        <v>0</v>
      </c>
      <c r="BD65">
        <v>3.3469319177150099E-3</v>
      </c>
      <c r="BE65">
        <v>0</v>
      </c>
      <c r="BF65">
        <v>0</v>
      </c>
      <c r="BG65">
        <v>0</v>
      </c>
      <c r="BH65">
        <v>0.45796082341810501</v>
      </c>
      <c r="BI65">
        <v>0</v>
      </c>
      <c r="BJ65">
        <v>0</v>
      </c>
      <c r="BK65">
        <v>0</v>
      </c>
      <c r="BL65">
        <v>0</v>
      </c>
      <c r="BN65" t="s">
        <v>284</v>
      </c>
      <c r="BQ65">
        <v>0</v>
      </c>
      <c r="BR65">
        <v>0</v>
      </c>
      <c r="BS65">
        <v>0</v>
      </c>
      <c r="BT65">
        <v>0</v>
      </c>
      <c r="BU65">
        <v>0</v>
      </c>
      <c r="BV65">
        <v>0</v>
      </c>
      <c r="BW65">
        <v>0</v>
      </c>
      <c r="BX65">
        <v>0</v>
      </c>
      <c r="BZ65" t="s">
        <v>284</v>
      </c>
      <c r="CC65">
        <v>0</v>
      </c>
      <c r="CD65">
        <v>0</v>
      </c>
      <c r="CE65">
        <v>0</v>
      </c>
      <c r="CF65">
        <v>5.8088482697385299E-2</v>
      </c>
      <c r="CG65">
        <v>0</v>
      </c>
      <c r="CH65">
        <v>0</v>
      </c>
      <c r="CI65">
        <v>0</v>
      </c>
      <c r="CJ65">
        <v>0</v>
      </c>
      <c r="CK65">
        <v>0</v>
      </c>
      <c r="CL65">
        <v>0</v>
      </c>
      <c r="CM65">
        <v>0</v>
      </c>
      <c r="CN65">
        <v>2.6139234991722601E-2</v>
      </c>
      <c r="CO65">
        <v>0</v>
      </c>
      <c r="CP65">
        <v>0</v>
      </c>
      <c r="CQ65">
        <v>0</v>
      </c>
      <c r="CR65">
        <v>0</v>
      </c>
      <c r="CS65">
        <v>0</v>
      </c>
      <c r="CT65">
        <v>0</v>
      </c>
      <c r="CU65">
        <v>0</v>
      </c>
      <c r="CV65">
        <v>0</v>
      </c>
      <c r="CW65">
        <v>0</v>
      </c>
      <c r="CX65">
        <v>0</v>
      </c>
      <c r="CY65">
        <v>0</v>
      </c>
      <c r="CZ65">
        <v>0</v>
      </c>
      <c r="DA65">
        <v>0</v>
      </c>
      <c r="DB65">
        <v>0</v>
      </c>
      <c r="DC65">
        <v>0</v>
      </c>
      <c r="DD65">
        <v>0</v>
      </c>
      <c r="DF65" t="s">
        <v>284</v>
      </c>
      <c r="DI65">
        <v>0</v>
      </c>
      <c r="DJ65">
        <v>0</v>
      </c>
      <c r="DK65">
        <v>0</v>
      </c>
      <c r="DL65">
        <v>1.96923154069785</v>
      </c>
      <c r="DM65">
        <v>0</v>
      </c>
      <c r="DN65">
        <v>0</v>
      </c>
      <c r="DO65">
        <v>0</v>
      </c>
      <c r="DP65">
        <v>0.138850319355735</v>
      </c>
      <c r="DQ65">
        <v>0</v>
      </c>
      <c r="DR65">
        <v>0</v>
      </c>
      <c r="DS65">
        <v>0</v>
      </c>
      <c r="DT65">
        <v>0</v>
      </c>
    </row>
    <row r="66" spans="1:124" x14ac:dyDescent="0.35">
      <c r="A66" s="19" t="str">
        <f t="shared" si="0"/>
        <v>Liquid Assets / Assets--33146</v>
      </c>
      <c r="B66" s="19" t="str">
        <f t="shared" si="1"/>
        <v>Liquid Assets / Assets</v>
      </c>
      <c r="C66">
        <v>20</v>
      </c>
      <c r="D66" s="27">
        <v>33146</v>
      </c>
      <c r="F66" t="s">
        <v>284</v>
      </c>
      <c r="J66" t="s">
        <v>284</v>
      </c>
      <c r="N66" t="s">
        <v>284</v>
      </c>
      <c r="R66" t="s">
        <v>284</v>
      </c>
      <c r="V66" t="s">
        <v>284</v>
      </c>
      <c r="Z66" t="s">
        <v>284</v>
      </c>
      <c r="AD66" t="s">
        <v>284</v>
      </c>
      <c r="AH66" t="s">
        <v>284</v>
      </c>
      <c r="AI66"/>
      <c r="AK66"/>
      <c r="AL66" t="s">
        <v>284</v>
      </c>
      <c r="AP66" t="s">
        <v>284</v>
      </c>
      <c r="AT66" t="s">
        <v>284</v>
      </c>
      <c r="AX66" t="s">
        <v>284</v>
      </c>
      <c r="BB66" t="s">
        <v>284</v>
      </c>
      <c r="BF66" t="s">
        <v>284</v>
      </c>
      <c r="BJ66" t="s">
        <v>284</v>
      </c>
      <c r="BN66" t="s">
        <v>284</v>
      </c>
      <c r="BR66" t="s">
        <v>284</v>
      </c>
      <c r="BV66" t="s">
        <v>284</v>
      </c>
      <c r="BZ66" t="s">
        <v>284</v>
      </c>
      <c r="CD66" t="s">
        <v>284</v>
      </c>
      <c r="CH66" t="s">
        <v>284</v>
      </c>
      <c r="CL66" t="s">
        <v>284</v>
      </c>
      <c r="CP66" t="s">
        <v>284</v>
      </c>
      <c r="CT66" t="s">
        <v>284</v>
      </c>
      <c r="CX66" t="s">
        <v>284</v>
      </c>
      <c r="DB66" t="s">
        <v>284</v>
      </c>
      <c r="DF66" t="s">
        <v>284</v>
      </c>
      <c r="DJ66" t="s">
        <v>284</v>
      </c>
      <c r="DN66" t="s">
        <v>284</v>
      </c>
      <c r="DR66" t="s">
        <v>284</v>
      </c>
    </row>
    <row r="67" spans="1:124" x14ac:dyDescent="0.35">
      <c r="A67" s="19" t="str">
        <f t="shared" ref="A67:A130" si="2">B67&amp;"--"&amp;D67</f>
        <v>Net Loan Growth (last 4 qtrs)--33146</v>
      </c>
      <c r="B67" s="19" t="str">
        <f t="shared" ref="B67:B130" si="3">VLOOKUP(C67,labels,2,FALSE)</f>
        <v>Net Loan Growth (last 4 qtrs)</v>
      </c>
      <c r="C67">
        <v>21</v>
      </c>
      <c r="D67" s="27">
        <v>33146</v>
      </c>
      <c r="E67">
        <v>0.13</v>
      </c>
      <c r="F67">
        <v>5.96</v>
      </c>
      <c r="G67">
        <v>11.71</v>
      </c>
      <c r="H67">
        <v>6.0616161616161603</v>
      </c>
      <c r="I67">
        <v>0.31</v>
      </c>
      <c r="J67">
        <v>6.37</v>
      </c>
      <c r="K67">
        <v>12.6</v>
      </c>
      <c r="L67">
        <v>7.5490059473236997</v>
      </c>
      <c r="M67">
        <v>-0.56000000000000005</v>
      </c>
      <c r="N67">
        <v>6.8</v>
      </c>
      <c r="O67">
        <v>15.15</v>
      </c>
      <c r="P67">
        <v>10.1476197253851</v>
      </c>
      <c r="Q67">
        <v>4.4924999999999997</v>
      </c>
      <c r="R67">
        <v>9.15</v>
      </c>
      <c r="S67">
        <v>12.105</v>
      </c>
      <c r="T67">
        <v>12.7358823529412</v>
      </c>
      <c r="U67">
        <v>0.435</v>
      </c>
      <c r="V67">
        <v>6.29</v>
      </c>
      <c r="W67">
        <v>11.59</v>
      </c>
      <c r="X67">
        <v>6.9579214402618703</v>
      </c>
      <c r="Y67">
        <v>-2.355</v>
      </c>
      <c r="Z67">
        <v>5.67</v>
      </c>
      <c r="AA67">
        <v>12.865</v>
      </c>
      <c r="AB67">
        <v>8.0574509803921508</v>
      </c>
      <c r="AC67">
        <v>-0.69499999999999995</v>
      </c>
      <c r="AD67">
        <v>5.0199999999999996</v>
      </c>
      <c r="AE67">
        <v>10.36</v>
      </c>
      <c r="AF67">
        <v>6.0887248322147602</v>
      </c>
      <c r="AG67">
        <v>2.2799999999999998</v>
      </c>
      <c r="AH67">
        <v>8.18</v>
      </c>
      <c r="AI67">
        <v>16.899999999999999</v>
      </c>
      <c r="AJ67">
        <v>9.6821138211382092</v>
      </c>
      <c r="AK67">
        <v>1.46</v>
      </c>
      <c r="AL67">
        <v>7.98</v>
      </c>
      <c r="AM67">
        <v>13.15</v>
      </c>
      <c r="AN67">
        <v>9.8117117117117107</v>
      </c>
      <c r="AO67">
        <v>0.25</v>
      </c>
      <c r="AP67">
        <v>5.415</v>
      </c>
      <c r="AQ67">
        <v>11.904999999999999</v>
      </c>
      <c r="AR67">
        <v>6.38783439490446</v>
      </c>
      <c r="AS67">
        <v>3.64</v>
      </c>
      <c r="AT67">
        <v>8.9499999999999993</v>
      </c>
      <c r="AU67">
        <v>16.13</v>
      </c>
      <c r="AV67">
        <v>11.912327790973899</v>
      </c>
      <c r="AW67">
        <v>0.80249999999999999</v>
      </c>
      <c r="AX67">
        <v>6.6349999999999998</v>
      </c>
      <c r="AY67">
        <v>12.3225</v>
      </c>
      <c r="AZ67">
        <v>8.1548677248677297</v>
      </c>
      <c r="BA67">
        <v>0.55000000000000004</v>
      </c>
      <c r="BB67">
        <v>7.65</v>
      </c>
      <c r="BC67">
        <v>15.13</v>
      </c>
      <c r="BD67">
        <v>10.9859205776173</v>
      </c>
      <c r="BE67">
        <v>-0.28499999999999998</v>
      </c>
      <c r="BF67">
        <v>6.21</v>
      </c>
      <c r="BG67">
        <v>11.89</v>
      </c>
      <c r="BH67">
        <v>5.0713953488372097</v>
      </c>
      <c r="BI67">
        <v>-5.49</v>
      </c>
      <c r="BJ67">
        <v>1.68</v>
      </c>
      <c r="BK67">
        <v>10.78</v>
      </c>
      <c r="BL67">
        <v>21.414615384615399</v>
      </c>
      <c r="BN67" t="s">
        <v>284</v>
      </c>
      <c r="BQ67">
        <v>-4.43</v>
      </c>
      <c r="BR67">
        <v>3.19</v>
      </c>
      <c r="BS67">
        <v>22.6</v>
      </c>
      <c r="BT67">
        <v>12.6483333333333</v>
      </c>
      <c r="BU67">
        <v>-1.86</v>
      </c>
      <c r="BV67">
        <v>3.63</v>
      </c>
      <c r="BW67">
        <v>10.02</v>
      </c>
      <c r="BX67">
        <v>7.2296551724137901</v>
      </c>
      <c r="BZ67" t="s">
        <v>284</v>
      </c>
      <c r="CC67">
        <v>-0.24249999999999999</v>
      </c>
      <c r="CD67">
        <v>5.85</v>
      </c>
      <c r="CE67">
        <v>11.3725</v>
      </c>
      <c r="CF67">
        <v>6.4547260273972604</v>
      </c>
      <c r="CG67">
        <v>-1.1325000000000001</v>
      </c>
      <c r="CH67">
        <v>8.26</v>
      </c>
      <c r="CI67">
        <v>14.067500000000001</v>
      </c>
      <c r="CJ67">
        <v>7.3949999999999996</v>
      </c>
      <c r="CK67">
        <v>2.54</v>
      </c>
      <c r="CL67">
        <v>6.17</v>
      </c>
      <c r="CM67">
        <v>10.4</v>
      </c>
      <c r="CN67">
        <v>5.3330303030303003</v>
      </c>
      <c r="CO67">
        <v>15.255000000000001</v>
      </c>
      <c r="CP67">
        <v>22.48</v>
      </c>
      <c r="CQ67">
        <v>23.78</v>
      </c>
      <c r="CR67">
        <v>18.11</v>
      </c>
      <c r="CS67">
        <v>-1.22</v>
      </c>
      <c r="CT67">
        <v>7.63</v>
      </c>
      <c r="CU67">
        <v>9.3800000000000008</v>
      </c>
      <c r="CV67">
        <v>6.5359999999999996</v>
      </c>
      <c r="CW67">
        <v>-4.71</v>
      </c>
      <c r="CX67">
        <v>2.95</v>
      </c>
      <c r="CY67">
        <v>5.19</v>
      </c>
      <c r="CZ67">
        <v>4.3472727272727303</v>
      </c>
      <c r="DA67">
        <v>14.494999999999999</v>
      </c>
      <c r="DB67">
        <v>14.8</v>
      </c>
      <c r="DC67">
        <v>31.55</v>
      </c>
      <c r="DD67">
        <v>25.7633333333333</v>
      </c>
      <c r="DF67" t="s">
        <v>284</v>
      </c>
      <c r="DI67">
        <v>-2.8925000000000001</v>
      </c>
      <c r="DJ67">
        <v>7.61</v>
      </c>
      <c r="DK67">
        <v>14.195</v>
      </c>
      <c r="DL67">
        <v>7.5490000000000004</v>
      </c>
      <c r="DM67">
        <v>1.4</v>
      </c>
      <c r="DN67">
        <v>9.86</v>
      </c>
      <c r="DO67">
        <v>12.45</v>
      </c>
      <c r="DP67">
        <v>8.7777777777777803</v>
      </c>
      <c r="DQ67">
        <v>1.26</v>
      </c>
      <c r="DR67">
        <v>7.91</v>
      </c>
      <c r="DS67">
        <v>11.69</v>
      </c>
      <c r="DT67">
        <v>7.2936363636363604</v>
      </c>
    </row>
    <row r="68" spans="1:124" x14ac:dyDescent="0.35">
      <c r="A68" s="19" t="str">
        <f t="shared" si="2"/>
        <v>Banks w/ Loan Growth (last 4 qtrs)--33146</v>
      </c>
      <c r="B68" s="19" t="str">
        <f t="shared" si="3"/>
        <v>Banks w/ Loan Growth (last 4 qtrs)</v>
      </c>
      <c r="C68">
        <v>22</v>
      </c>
      <c r="D68" s="27">
        <v>33146</v>
      </c>
      <c r="F68">
        <v>75.247524752475201</v>
      </c>
      <c r="J68">
        <v>75.684647302904594</v>
      </c>
      <c r="N68">
        <v>72.142395866968002</v>
      </c>
      <c r="R68">
        <v>88.235294117647101</v>
      </c>
      <c r="V68">
        <v>75.84</v>
      </c>
      <c r="Z68">
        <v>67.307692307692307</v>
      </c>
      <c r="AD68">
        <v>73.026315789473699</v>
      </c>
      <c r="AH68">
        <v>80.8</v>
      </c>
      <c r="AI68"/>
      <c r="AK68"/>
      <c r="AL68">
        <v>80.530973451327398</v>
      </c>
      <c r="AP68">
        <v>76.09375</v>
      </c>
      <c r="AT68">
        <v>85.081585081585104</v>
      </c>
      <c r="AX68">
        <v>76.363636363636402</v>
      </c>
      <c r="BB68">
        <v>75.971731448763293</v>
      </c>
      <c r="BF68">
        <v>69.767441860465098</v>
      </c>
      <c r="BJ68">
        <v>53.846153846153797</v>
      </c>
      <c r="BN68" t="s">
        <v>285</v>
      </c>
      <c r="BR68">
        <v>66.6666666666667</v>
      </c>
      <c r="BV68">
        <v>62.068965517241402</v>
      </c>
      <c r="BZ68" t="s">
        <v>285</v>
      </c>
      <c r="CD68">
        <v>72.483221476510096</v>
      </c>
      <c r="CH68">
        <v>66.6666666666667</v>
      </c>
      <c r="CL68">
        <v>78.787878787878796</v>
      </c>
      <c r="CP68">
        <v>75</v>
      </c>
      <c r="CT68">
        <v>60</v>
      </c>
      <c r="CX68">
        <v>68.181818181818201</v>
      </c>
      <c r="DB68">
        <v>100</v>
      </c>
      <c r="DF68" t="s">
        <v>285</v>
      </c>
      <c r="DJ68">
        <v>60</v>
      </c>
      <c r="DN68">
        <v>77.7777777777778</v>
      </c>
      <c r="DR68">
        <v>81.818181818181799</v>
      </c>
    </row>
    <row r="69" spans="1:124" x14ac:dyDescent="0.35">
      <c r="A69" s="19" t="str">
        <f t="shared" si="2"/>
        <v>Equity / Assets--33238</v>
      </c>
      <c r="B69" s="19" t="str">
        <f t="shared" si="3"/>
        <v>Equity / Assets</v>
      </c>
      <c r="C69">
        <v>1</v>
      </c>
      <c r="D69" s="27">
        <v>33238</v>
      </c>
      <c r="E69">
        <v>7.63744027992733</v>
      </c>
      <c r="F69">
        <v>8.9496687837191793</v>
      </c>
      <c r="G69">
        <v>10.673318872017401</v>
      </c>
      <c r="H69">
        <v>9.3224906109968995</v>
      </c>
      <c r="I69">
        <v>7.28082634513546</v>
      </c>
      <c r="J69">
        <v>8.37200903957498</v>
      </c>
      <c r="K69">
        <v>10.0797873186907</v>
      </c>
      <c r="L69">
        <v>8.8908918001610804</v>
      </c>
      <c r="M69">
        <v>6.8231938292439303</v>
      </c>
      <c r="N69">
        <v>8.0745453715957805</v>
      </c>
      <c r="O69">
        <v>9.9435320543798706</v>
      </c>
      <c r="P69">
        <v>8.7640234722135109</v>
      </c>
      <c r="Q69">
        <v>7.3857923425215199</v>
      </c>
      <c r="R69">
        <v>8.1288588456689599</v>
      </c>
      <c r="S69">
        <v>9.4366574901409308</v>
      </c>
      <c r="T69">
        <v>8.5977614279799699</v>
      </c>
      <c r="U69">
        <v>7.1522144451000997</v>
      </c>
      <c r="V69">
        <v>8.2085762536596292</v>
      </c>
      <c r="W69">
        <v>9.9020591150006503</v>
      </c>
      <c r="X69">
        <v>8.7426468298556905</v>
      </c>
      <c r="Y69">
        <v>7.3780296373719603</v>
      </c>
      <c r="Z69">
        <v>8.3873805439420792</v>
      </c>
      <c r="AA69">
        <v>9.9641361800097901</v>
      </c>
      <c r="AB69">
        <v>8.7922001007828001</v>
      </c>
      <c r="AC69">
        <v>7.4788489012941399</v>
      </c>
      <c r="AD69">
        <v>8.78182476164889</v>
      </c>
      <c r="AE69">
        <v>10.472737617021901</v>
      </c>
      <c r="AF69">
        <v>9.2603093390005693</v>
      </c>
      <c r="AG69">
        <v>7.8006160035200196</v>
      </c>
      <c r="AH69">
        <v>8.9423406829550203</v>
      </c>
      <c r="AI69">
        <v>11.1282991027868</v>
      </c>
      <c r="AJ69">
        <v>9.8234799154767298</v>
      </c>
      <c r="AK69">
        <v>7.3544853950698004</v>
      </c>
      <c r="AL69">
        <v>8.0719024181468004</v>
      </c>
      <c r="AM69">
        <v>9.2265400202310897</v>
      </c>
      <c r="AN69">
        <v>8.5490644385155097</v>
      </c>
      <c r="AO69">
        <v>7.6577675442378004</v>
      </c>
      <c r="AP69">
        <v>8.8920395266839503</v>
      </c>
      <c r="AQ69">
        <v>10.836071615437101</v>
      </c>
      <c r="AR69">
        <v>9.49651621701911</v>
      </c>
      <c r="AS69">
        <v>7.1186134607255296</v>
      </c>
      <c r="AT69">
        <v>8.1313059542418706</v>
      </c>
      <c r="AU69">
        <v>9.7475728155339798</v>
      </c>
      <c r="AV69">
        <v>8.5796950966612204</v>
      </c>
      <c r="AW69">
        <v>7.2817326000295397</v>
      </c>
      <c r="AX69">
        <v>8.1569203950402702</v>
      </c>
      <c r="AY69">
        <v>9.4398509254127703</v>
      </c>
      <c r="AZ69">
        <v>8.5913052013465396</v>
      </c>
      <c r="BA69">
        <v>6.7846893663228096</v>
      </c>
      <c r="BB69">
        <v>7.9561001725061002</v>
      </c>
      <c r="BC69">
        <v>9.1826953798964794</v>
      </c>
      <c r="BD69">
        <v>8.2583874260404908</v>
      </c>
      <c r="BE69">
        <v>7.1308538419592402</v>
      </c>
      <c r="BF69">
        <v>7.9566253548708197</v>
      </c>
      <c r="BG69">
        <v>9.5251199578135601</v>
      </c>
      <c r="BH69">
        <v>10.29060390095</v>
      </c>
      <c r="BI69">
        <v>6.6870945636466299</v>
      </c>
      <c r="BJ69">
        <v>7.5294914488908997</v>
      </c>
      <c r="BK69">
        <v>9.5147870500041201</v>
      </c>
      <c r="BL69">
        <v>8.2583764006444103</v>
      </c>
      <c r="BN69" t="s">
        <v>284</v>
      </c>
      <c r="BQ69">
        <v>7.4153591516389898</v>
      </c>
      <c r="BR69">
        <v>9.0451528729420101</v>
      </c>
      <c r="BS69">
        <v>10.7880119124678</v>
      </c>
      <c r="BT69">
        <v>9.4710166016825195</v>
      </c>
      <c r="BU69">
        <v>6.3387162394335004</v>
      </c>
      <c r="BV69">
        <v>7.8548387096774199</v>
      </c>
      <c r="BW69">
        <v>9.4502669442535101</v>
      </c>
      <c r="BX69">
        <v>8.2941323954604904</v>
      </c>
      <c r="BZ69" t="s">
        <v>284</v>
      </c>
      <c r="CC69">
        <v>7.0151685022340899</v>
      </c>
      <c r="CD69">
        <v>7.8313050607137802</v>
      </c>
      <c r="CE69">
        <v>9.3129043467373904</v>
      </c>
      <c r="CF69">
        <v>8.3318691508361198</v>
      </c>
      <c r="CG69">
        <v>5.8721414892109198</v>
      </c>
      <c r="CH69">
        <v>7.1713622014414202</v>
      </c>
      <c r="CI69">
        <v>10.808500842756899</v>
      </c>
      <c r="CJ69">
        <v>8.8109693064552292</v>
      </c>
      <c r="CK69">
        <v>6.8976166054550099</v>
      </c>
      <c r="CL69">
        <v>8.1219385696997595</v>
      </c>
      <c r="CM69">
        <v>9.4743931726943202</v>
      </c>
      <c r="CN69">
        <v>8.3952655206541795</v>
      </c>
      <c r="CO69">
        <v>7.8908108967636101</v>
      </c>
      <c r="CP69">
        <v>8.2725835974334796</v>
      </c>
      <c r="CQ69">
        <v>10.1142493075399</v>
      </c>
      <c r="CR69">
        <v>8.9248571670942791</v>
      </c>
      <c r="CS69">
        <v>8.0522227489879992</v>
      </c>
      <c r="CT69">
        <v>8.8686522027217602</v>
      </c>
      <c r="CU69">
        <v>10.423406948938</v>
      </c>
      <c r="CV69">
        <v>9.1193078824345299</v>
      </c>
      <c r="CW69">
        <v>6.4228926060387703</v>
      </c>
      <c r="CX69">
        <v>7.1650429256427497</v>
      </c>
      <c r="CY69">
        <v>8.6609770223649392</v>
      </c>
      <c r="CZ69">
        <v>7.77146581880731</v>
      </c>
      <c r="DA69">
        <v>7.2155183459956298</v>
      </c>
      <c r="DB69">
        <v>8.0933963615527897</v>
      </c>
      <c r="DC69">
        <v>10.6047589461573</v>
      </c>
      <c r="DD69">
        <v>9.1823860742510295</v>
      </c>
      <c r="DF69" t="s">
        <v>284</v>
      </c>
      <c r="DI69">
        <v>6.3478827331515202</v>
      </c>
      <c r="DJ69">
        <v>8.1131474277754201</v>
      </c>
      <c r="DK69">
        <v>9.8098873850700006</v>
      </c>
      <c r="DL69">
        <v>9.02934809689439</v>
      </c>
      <c r="DM69">
        <v>7.0425487319220297</v>
      </c>
      <c r="DN69">
        <v>8.9843392252037706</v>
      </c>
      <c r="DO69">
        <v>9.2269922655774703</v>
      </c>
      <c r="DP69">
        <v>8.0437807800424803</v>
      </c>
      <c r="DQ69">
        <v>6.6021205637512201</v>
      </c>
      <c r="DR69">
        <v>8.2117928950932395</v>
      </c>
      <c r="DS69">
        <v>10.486111545968599</v>
      </c>
      <c r="DT69">
        <v>8.4332935387804593</v>
      </c>
    </row>
    <row r="70" spans="1:124" x14ac:dyDescent="0.35">
      <c r="A70" s="19" t="str">
        <f t="shared" si="2"/>
        <v>Total Risk Based Capital Ratio--33238</v>
      </c>
      <c r="B70" s="19" t="str">
        <f t="shared" si="3"/>
        <v>Total Risk Based Capital Ratio</v>
      </c>
      <c r="C70">
        <v>2</v>
      </c>
      <c r="D70" s="27">
        <v>33238</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N70" t="s">
        <v>284</v>
      </c>
      <c r="BQ70">
        <v>0</v>
      </c>
      <c r="BR70">
        <v>0</v>
      </c>
      <c r="BS70">
        <v>0</v>
      </c>
      <c r="BT70">
        <v>0</v>
      </c>
      <c r="BU70">
        <v>0</v>
      </c>
      <c r="BV70">
        <v>0</v>
      </c>
      <c r="BW70">
        <v>0</v>
      </c>
      <c r="BX70">
        <v>0</v>
      </c>
      <c r="BZ70" t="s">
        <v>284</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F70" t="s">
        <v>284</v>
      </c>
      <c r="DI70">
        <v>0</v>
      </c>
      <c r="DJ70">
        <v>0</v>
      </c>
      <c r="DK70">
        <v>0</v>
      </c>
      <c r="DL70">
        <v>0</v>
      </c>
      <c r="DM70">
        <v>0</v>
      </c>
      <c r="DN70">
        <v>0</v>
      </c>
      <c r="DO70">
        <v>0</v>
      </c>
      <c r="DP70">
        <v>0</v>
      </c>
      <c r="DQ70">
        <v>0</v>
      </c>
      <c r="DR70">
        <v>0</v>
      </c>
      <c r="DS70">
        <v>0</v>
      </c>
      <c r="DT70">
        <v>0</v>
      </c>
    </row>
    <row r="71" spans="1:124" x14ac:dyDescent="0.35">
      <c r="A71" s="19" t="str">
        <f t="shared" si="2"/>
        <v>Tier 1 Leverage Ratio--33238</v>
      </c>
      <c r="B71" s="19" t="str">
        <f t="shared" si="3"/>
        <v>Tier 1 Leverage Ratio</v>
      </c>
      <c r="C71">
        <v>3</v>
      </c>
      <c r="D71" s="27">
        <v>33238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N71" t="s">
        <v>284</v>
      </c>
      <c r="BQ71">
        <v>0</v>
      </c>
      <c r="BR71">
        <v>0</v>
      </c>
      <c r="BS71">
        <v>0</v>
      </c>
      <c r="BT71">
        <v>0</v>
      </c>
      <c r="BU71">
        <v>0</v>
      </c>
      <c r="BV71">
        <v>0</v>
      </c>
      <c r="BW71">
        <v>0</v>
      </c>
      <c r="BX71">
        <v>0</v>
      </c>
      <c r="BZ71" t="s">
        <v>284</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F71" t="s">
        <v>284</v>
      </c>
      <c r="DI71">
        <v>0</v>
      </c>
      <c r="DJ71">
        <v>0</v>
      </c>
      <c r="DK71">
        <v>0</v>
      </c>
      <c r="DL71">
        <v>0</v>
      </c>
      <c r="DM71">
        <v>0</v>
      </c>
      <c r="DN71">
        <v>0</v>
      </c>
      <c r="DO71">
        <v>0</v>
      </c>
      <c r="DP71">
        <v>0</v>
      </c>
      <c r="DQ71">
        <v>0</v>
      </c>
      <c r="DR71">
        <v>0</v>
      </c>
      <c r="DS71">
        <v>0</v>
      </c>
      <c r="DT71">
        <v>0</v>
      </c>
    </row>
    <row r="72" spans="1:124" x14ac:dyDescent="0.35">
      <c r="A72" s="19" t="str">
        <f t="shared" si="2"/>
        <v>ALLL / Nonaccrual Loans--33238</v>
      </c>
      <c r="B72" s="19" t="str">
        <f t="shared" si="3"/>
        <v>ALLL / Nonaccrual Loans</v>
      </c>
      <c r="C72">
        <v>4</v>
      </c>
      <c r="D72" s="27">
        <v>33238</v>
      </c>
      <c r="E72">
        <v>83.934199253411705</v>
      </c>
      <c r="F72">
        <v>148.291666666667</v>
      </c>
      <c r="G72">
        <v>378.21337193644001</v>
      </c>
      <c r="H72">
        <v>641.69117907286295</v>
      </c>
      <c r="I72">
        <v>87.696024077300805</v>
      </c>
      <c r="J72">
        <v>167.13881019830001</v>
      </c>
      <c r="K72">
        <v>432.66666666666703</v>
      </c>
      <c r="L72">
        <v>512.35771271195301</v>
      </c>
      <c r="M72">
        <v>80.551750380517504</v>
      </c>
      <c r="N72">
        <v>153.44827586206901</v>
      </c>
      <c r="O72">
        <v>377.98846431146399</v>
      </c>
      <c r="P72">
        <v>466.50854550127099</v>
      </c>
      <c r="Q72">
        <v>110.198624904507</v>
      </c>
      <c r="R72">
        <v>220.47015088563299</v>
      </c>
      <c r="S72">
        <v>542.23692998967795</v>
      </c>
      <c r="T72">
        <v>585.30926252051199</v>
      </c>
      <c r="U72">
        <v>93.760726373215505</v>
      </c>
      <c r="V72">
        <v>181.81818181818201</v>
      </c>
      <c r="W72">
        <v>469.41226037497398</v>
      </c>
      <c r="X72">
        <v>610.20967637561</v>
      </c>
      <c r="Y72">
        <v>80.844155844155793</v>
      </c>
      <c r="Z72">
        <v>151.079136690647</v>
      </c>
      <c r="AA72">
        <v>316.66666666666703</v>
      </c>
      <c r="AB72">
        <v>472.698081509063</v>
      </c>
      <c r="AC72">
        <v>84.437926691853903</v>
      </c>
      <c r="AD72">
        <v>182.93134287286699</v>
      </c>
      <c r="AE72">
        <v>420.47933409873701</v>
      </c>
      <c r="AF72">
        <v>362.48603755893203</v>
      </c>
      <c r="AG72">
        <v>112.192903469966</v>
      </c>
      <c r="AH72">
        <v>176</v>
      </c>
      <c r="AI72">
        <v>503.36927223719698</v>
      </c>
      <c r="AJ72">
        <v>745.29278381286701</v>
      </c>
      <c r="AK72">
        <v>65.678847296494396</v>
      </c>
      <c r="AL72">
        <v>107.109842851975</v>
      </c>
      <c r="AM72">
        <v>186.66355457477499</v>
      </c>
      <c r="AN72">
        <v>214.53022971414001</v>
      </c>
      <c r="AO72">
        <v>95.100574712643706</v>
      </c>
      <c r="AP72">
        <v>174.274509803922</v>
      </c>
      <c r="AQ72">
        <v>454.57940251572302</v>
      </c>
      <c r="AR72">
        <v>582.02500069327505</v>
      </c>
      <c r="AS72">
        <v>89.123612879752599</v>
      </c>
      <c r="AT72">
        <v>175.56862745097999</v>
      </c>
      <c r="AU72">
        <v>469.21019035187101</v>
      </c>
      <c r="AV72">
        <v>727.67214821405196</v>
      </c>
      <c r="AW72">
        <v>80.787962037962004</v>
      </c>
      <c r="AX72">
        <v>151.77469459720399</v>
      </c>
      <c r="AY72">
        <v>348.16666666666703</v>
      </c>
      <c r="AZ72">
        <v>480.3512438907</v>
      </c>
      <c r="BA72">
        <v>83.971510393521996</v>
      </c>
      <c r="BB72">
        <v>151.81270536692199</v>
      </c>
      <c r="BC72">
        <v>342.67477876106199</v>
      </c>
      <c r="BD72">
        <v>408.96355116400099</v>
      </c>
      <c r="BE72">
        <v>88.273606622692498</v>
      </c>
      <c r="BF72">
        <v>193.719064686807</v>
      </c>
      <c r="BG72">
        <v>474.064387863067</v>
      </c>
      <c r="BH72">
        <v>567.15792054127701</v>
      </c>
      <c r="BI72">
        <v>74.780058651026394</v>
      </c>
      <c r="BJ72">
        <v>144.583333333333</v>
      </c>
      <c r="BK72">
        <v>200</v>
      </c>
      <c r="BL72">
        <v>171.28544587196299</v>
      </c>
      <c r="BN72" t="s">
        <v>284</v>
      </c>
      <c r="BQ72">
        <v>130.66356593784599</v>
      </c>
      <c r="BR72">
        <v>179.747097844113</v>
      </c>
      <c r="BS72">
        <v>295.3125</v>
      </c>
      <c r="BT72">
        <v>246.22896809373299</v>
      </c>
      <c r="BU72">
        <v>79.090594308738403</v>
      </c>
      <c r="BV72">
        <v>154.480237830128</v>
      </c>
      <c r="BW72">
        <v>271.23430493273497</v>
      </c>
      <c r="BX72">
        <v>313.99156692262898</v>
      </c>
      <c r="BZ72" t="s">
        <v>284</v>
      </c>
      <c r="CC72">
        <v>72.807160317908796</v>
      </c>
      <c r="CD72">
        <v>139.781746031746</v>
      </c>
      <c r="CE72">
        <v>435.90476190476198</v>
      </c>
      <c r="CF72">
        <v>539.03604705150201</v>
      </c>
      <c r="CG72">
        <v>241.841026460097</v>
      </c>
      <c r="CH72">
        <v>280.39970663732998</v>
      </c>
      <c r="CI72">
        <v>690.290136608598</v>
      </c>
      <c r="CJ72">
        <v>651.73145643136399</v>
      </c>
      <c r="CK72">
        <v>84.186931957749906</v>
      </c>
      <c r="CL72">
        <v>161.44568151147101</v>
      </c>
      <c r="CM72">
        <v>321.50621118012401</v>
      </c>
      <c r="CN72">
        <v>252.48993271073999</v>
      </c>
      <c r="CO72">
        <v>122.064968207967</v>
      </c>
      <c r="CP72">
        <v>177.572559366755</v>
      </c>
      <c r="CQ72">
        <v>187.73142736270199</v>
      </c>
      <c r="CR72">
        <v>147.34007725819501</v>
      </c>
      <c r="CS72">
        <v>291.25683060109299</v>
      </c>
      <c r="CT72">
        <v>339.56310679611602</v>
      </c>
      <c r="CU72">
        <v>389.28571428571399</v>
      </c>
      <c r="CV72">
        <v>462.41701134344999</v>
      </c>
      <c r="CW72">
        <v>127.189196072577</v>
      </c>
      <c r="CX72">
        <v>220.19916958609099</v>
      </c>
      <c r="CY72">
        <v>290.169971671388</v>
      </c>
      <c r="CZ72">
        <v>276.06472686778301</v>
      </c>
      <c r="DA72">
        <v>158.99987862604701</v>
      </c>
      <c r="DB72">
        <v>200.467289719626</v>
      </c>
      <c r="DC72">
        <v>223.31056793673599</v>
      </c>
      <c r="DD72">
        <v>188.05120113531299</v>
      </c>
      <c r="DF72" t="s">
        <v>284</v>
      </c>
      <c r="DI72">
        <v>203.63247863247901</v>
      </c>
      <c r="DJ72">
        <v>261.95802173827298</v>
      </c>
      <c r="DK72">
        <v>466.28175519630503</v>
      </c>
      <c r="DL72">
        <v>1307.4469744974999</v>
      </c>
      <c r="DM72">
        <v>80.487804878048806</v>
      </c>
      <c r="DN72">
        <v>89.430894308943095</v>
      </c>
      <c r="DO72">
        <v>201.53256704980799</v>
      </c>
      <c r="DP72">
        <v>136.85769534691201</v>
      </c>
      <c r="DQ72">
        <v>83.905672679852202</v>
      </c>
      <c r="DR72">
        <v>117.1875</v>
      </c>
      <c r="DS72">
        <v>152.13100463871001</v>
      </c>
      <c r="DT72">
        <v>153.23667503081299</v>
      </c>
    </row>
    <row r="73" spans="1:124" x14ac:dyDescent="0.35">
      <c r="A73" s="19" t="str">
        <f t="shared" si="2"/>
        <v>[NCL + OREO] / [Total Loans + OREO]--33238</v>
      </c>
      <c r="B73" s="19" t="str">
        <f t="shared" si="3"/>
        <v>[NCL + OREO] / [Total Loans + OREO]</v>
      </c>
      <c r="C73">
        <v>5</v>
      </c>
      <c r="D73" s="27">
        <v>33238</v>
      </c>
      <c r="E73">
        <v>1.3834992407626101</v>
      </c>
      <c r="F73">
        <v>2.5418699723064799</v>
      </c>
      <c r="G73">
        <v>4.3160690571049098</v>
      </c>
      <c r="H73">
        <v>3.0247671602358799</v>
      </c>
      <c r="I73">
        <v>0.74996010850486705</v>
      </c>
      <c r="J73">
        <v>1.8343040945840201</v>
      </c>
      <c r="K73">
        <v>3.4457874797041299</v>
      </c>
      <c r="L73">
        <v>2.4197065961548501</v>
      </c>
      <c r="M73">
        <v>0.78340282039748599</v>
      </c>
      <c r="N73">
        <v>1.95611815204877</v>
      </c>
      <c r="O73">
        <v>4.1093245527023097</v>
      </c>
      <c r="P73">
        <v>3.0219952742132499</v>
      </c>
      <c r="Q73">
        <v>1.11921569618665</v>
      </c>
      <c r="R73">
        <v>1.81251001047898</v>
      </c>
      <c r="S73">
        <v>2.7574040344155701</v>
      </c>
      <c r="T73">
        <v>2.0729912546416598</v>
      </c>
      <c r="U73">
        <v>0.72984244670991705</v>
      </c>
      <c r="V73">
        <v>1.7638783681419801</v>
      </c>
      <c r="W73">
        <v>3.2002769946085001</v>
      </c>
      <c r="X73">
        <v>2.20659093960038</v>
      </c>
      <c r="Y73">
        <v>1.24705556795107</v>
      </c>
      <c r="Z73">
        <v>2.6822413659507598</v>
      </c>
      <c r="AA73">
        <v>4.5491205227991598</v>
      </c>
      <c r="AB73">
        <v>3.2907066100967302</v>
      </c>
      <c r="AC73">
        <v>0.76558091463237699</v>
      </c>
      <c r="AD73">
        <v>1.8429958058828</v>
      </c>
      <c r="AE73">
        <v>4.2590747013691299</v>
      </c>
      <c r="AF73">
        <v>2.9774390790893999</v>
      </c>
      <c r="AG73">
        <v>0.52902487846725799</v>
      </c>
      <c r="AH73">
        <v>1.5073861923424801</v>
      </c>
      <c r="AI73">
        <v>3.0625832223701699</v>
      </c>
      <c r="AJ73">
        <v>2.0240018364743602</v>
      </c>
      <c r="AK73">
        <v>1.11296390675677</v>
      </c>
      <c r="AL73">
        <v>1.8859472293150601</v>
      </c>
      <c r="AM73">
        <v>3.3660254253859399</v>
      </c>
      <c r="AN73">
        <v>2.3814440325751001</v>
      </c>
      <c r="AO73">
        <v>0.69338155463802498</v>
      </c>
      <c r="AP73">
        <v>1.8660100368103401</v>
      </c>
      <c r="AQ73">
        <v>3.75997735917033</v>
      </c>
      <c r="AR73">
        <v>2.5863742164782102</v>
      </c>
      <c r="AS73">
        <v>0.62832062832062796</v>
      </c>
      <c r="AT73">
        <v>1.6734575087310799</v>
      </c>
      <c r="AU73">
        <v>3.01794453507341</v>
      </c>
      <c r="AV73">
        <v>2.1724051646573601</v>
      </c>
      <c r="AW73">
        <v>0.90105666197252798</v>
      </c>
      <c r="AX73">
        <v>1.88654702880179</v>
      </c>
      <c r="AY73">
        <v>3.2661141862216598</v>
      </c>
      <c r="AZ73">
        <v>2.30307104106017</v>
      </c>
      <c r="BA73">
        <v>0.86751291701218303</v>
      </c>
      <c r="BB73">
        <v>1.90251107828656</v>
      </c>
      <c r="BC73">
        <v>3.7814679508468898</v>
      </c>
      <c r="BD73">
        <v>2.58566433614646</v>
      </c>
      <c r="BE73">
        <v>1.1212234940889501</v>
      </c>
      <c r="BF73">
        <v>2.4006195147134699</v>
      </c>
      <c r="BG73">
        <v>3.2853059370703601</v>
      </c>
      <c r="BH73">
        <v>2.4604201550575602</v>
      </c>
      <c r="BI73">
        <v>2.54937666339824</v>
      </c>
      <c r="BJ73">
        <v>3.0769230769230802</v>
      </c>
      <c r="BK73">
        <v>4.8606577956314299</v>
      </c>
      <c r="BL73">
        <v>3.7871995291430798</v>
      </c>
      <c r="BN73" t="s">
        <v>284</v>
      </c>
      <c r="BQ73">
        <v>0.50432860078489605</v>
      </c>
      <c r="BR73">
        <v>1.26712174731779</v>
      </c>
      <c r="BS73">
        <v>2.6350443392927301</v>
      </c>
      <c r="BT73">
        <v>2.7116482133827202</v>
      </c>
      <c r="BU73">
        <v>0.82669269097484799</v>
      </c>
      <c r="BV73">
        <v>2.2776787482669798</v>
      </c>
      <c r="BW73">
        <v>3.6890158606410601</v>
      </c>
      <c r="BX73">
        <v>2.65147963553594</v>
      </c>
      <c r="BZ73" t="s">
        <v>284</v>
      </c>
      <c r="CC73">
        <v>0.79915715900914797</v>
      </c>
      <c r="CD73">
        <v>1.9355809998974001</v>
      </c>
      <c r="CE73">
        <v>3.5146851711855698</v>
      </c>
      <c r="CF73">
        <v>2.3593168131817701</v>
      </c>
      <c r="CG73">
        <v>0.14578833693304499</v>
      </c>
      <c r="CH73">
        <v>0.39387492891294701</v>
      </c>
      <c r="CI73">
        <v>0.92232781125441599</v>
      </c>
      <c r="CJ73">
        <v>0.52593785719366604</v>
      </c>
      <c r="CK73">
        <v>0.72044536622639399</v>
      </c>
      <c r="CL73">
        <v>1.6341171781586299</v>
      </c>
      <c r="CM73">
        <v>3.0154405086285201</v>
      </c>
      <c r="CN73">
        <v>2.0337032106673898</v>
      </c>
      <c r="CO73">
        <v>0.14760998924994301</v>
      </c>
      <c r="CP73">
        <v>1.14311928010839</v>
      </c>
      <c r="CQ73">
        <v>1.6598987656458</v>
      </c>
      <c r="CR73">
        <v>1.7690788946542599</v>
      </c>
      <c r="CS73">
        <v>0.33772499536091999</v>
      </c>
      <c r="CT73">
        <v>0.97887255107312898</v>
      </c>
      <c r="CU73">
        <v>3.9622505583171201</v>
      </c>
      <c r="CV73">
        <v>2.39024797347555</v>
      </c>
      <c r="CW73">
        <v>0.83683504573774303</v>
      </c>
      <c r="CX73">
        <v>1.3284892629805001</v>
      </c>
      <c r="CY73">
        <v>2.8468155806082001</v>
      </c>
      <c r="CZ73">
        <v>1.78866232778282</v>
      </c>
      <c r="DA73">
        <v>1.1262970431875099</v>
      </c>
      <c r="DB73">
        <v>1.6380866425992799</v>
      </c>
      <c r="DC73">
        <v>2.8753284995360402</v>
      </c>
      <c r="DD73">
        <v>2.1217214809492702</v>
      </c>
      <c r="DF73" t="s">
        <v>284</v>
      </c>
      <c r="DI73">
        <v>1.33269656762669</v>
      </c>
      <c r="DJ73">
        <v>1.8123158186291199</v>
      </c>
      <c r="DK73">
        <v>2.3571661750138002</v>
      </c>
      <c r="DL73">
        <v>1.8230084901674199</v>
      </c>
      <c r="DM73">
        <v>1.3731603319426</v>
      </c>
      <c r="DN73">
        <v>2.12733217926524</v>
      </c>
      <c r="DO73">
        <v>2.3395375757760402</v>
      </c>
      <c r="DP73">
        <v>2.0801744321246201</v>
      </c>
      <c r="DQ73">
        <v>0.88867103374761502</v>
      </c>
      <c r="DR73">
        <v>1.37603507062835</v>
      </c>
      <c r="DS73">
        <v>2.2522687803017298</v>
      </c>
      <c r="DT73">
        <v>1.73502916937417</v>
      </c>
    </row>
    <row r="74" spans="1:124" x14ac:dyDescent="0.35">
      <c r="A74" s="19" t="str">
        <f t="shared" si="2"/>
        <v>[Noncurrent + Delinquent Loans] / [Capital + ALLL]--33238</v>
      </c>
      <c r="B74" s="19" t="str">
        <f t="shared" si="3"/>
        <v>[Noncurrent + Delinquent Loans] / [Capital + ALLL]</v>
      </c>
      <c r="C74">
        <v>6</v>
      </c>
      <c r="D74" s="27">
        <v>33238</v>
      </c>
      <c r="E74">
        <v>9.9090318388564</v>
      </c>
      <c r="F74">
        <v>19.039145907473301</v>
      </c>
      <c r="G74">
        <v>33.395406579764099</v>
      </c>
      <c r="H74">
        <v>23.600349241779298</v>
      </c>
      <c r="I74">
        <v>7.8268996436142704</v>
      </c>
      <c r="J74">
        <v>16.379980741591702</v>
      </c>
      <c r="K74">
        <v>29.0169388094501</v>
      </c>
      <c r="L74">
        <v>20.8565143504681</v>
      </c>
      <c r="M74">
        <v>8.97872352281275</v>
      </c>
      <c r="N74">
        <v>19.098713663415602</v>
      </c>
      <c r="O74">
        <v>35.347202118131499</v>
      </c>
      <c r="P74">
        <v>26.172722438377999</v>
      </c>
      <c r="Q74">
        <v>15.177470984267501</v>
      </c>
      <c r="R74">
        <v>19.261479321737401</v>
      </c>
      <c r="S74">
        <v>36.228412195878803</v>
      </c>
      <c r="T74">
        <v>29.3478191528934</v>
      </c>
      <c r="U74">
        <v>7.3277867611011596</v>
      </c>
      <c r="V74">
        <v>16.0081308346867</v>
      </c>
      <c r="W74">
        <v>29.241521122010699</v>
      </c>
      <c r="X74">
        <v>20.291323001689602</v>
      </c>
      <c r="Y74">
        <v>9.8095091203177898</v>
      </c>
      <c r="Z74">
        <v>19.645636936414</v>
      </c>
      <c r="AA74">
        <v>35.061858552261</v>
      </c>
      <c r="AB74">
        <v>25.839527140367402</v>
      </c>
      <c r="AC74">
        <v>7.2239937429111398</v>
      </c>
      <c r="AD74">
        <v>15.052030582712501</v>
      </c>
      <c r="AE74">
        <v>26.250899359643601</v>
      </c>
      <c r="AF74">
        <v>19.000463519812801</v>
      </c>
      <c r="AG74">
        <v>4.9298597194388796</v>
      </c>
      <c r="AH74">
        <v>10.9452736318408</v>
      </c>
      <c r="AI74">
        <v>19.945176869860301</v>
      </c>
      <c r="AJ74">
        <v>15.1821525278477</v>
      </c>
      <c r="AK74">
        <v>13.508433738386501</v>
      </c>
      <c r="AL74">
        <v>19.3246541903987</v>
      </c>
      <c r="AM74">
        <v>34.555974093964998</v>
      </c>
      <c r="AN74">
        <v>24.7842005080667</v>
      </c>
      <c r="AO74">
        <v>5.5140561274033804</v>
      </c>
      <c r="AP74">
        <v>13.1895484726848</v>
      </c>
      <c r="AQ74">
        <v>25.007265530612798</v>
      </c>
      <c r="AR74">
        <v>17.9026332059228</v>
      </c>
      <c r="AS74">
        <v>8.3650190114068401</v>
      </c>
      <c r="AT74">
        <v>16.6021029330382</v>
      </c>
      <c r="AU74">
        <v>28.808864265928001</v>
      </c>
      <c r="AV74">
        <v>21.3999999688304</v>
      </c>
      <c r="AW74">
        <v>11.040272610029801</v>
      </c>
      <c r="AX74">
        <v>18.858327116810202</v>
      </c>
      <c r="AY74">
        <v>33.437816106620502</v>
      </c>
      <c r="AZ74">
        <v>24.2751453271798</v>
      </c>
      <c r="BA74">
        <v>9.9090318388564</v>
      </c>
      <c r="BB74">
        <v>18.7662578966927</v>
      </c>
      <c r="BC74">
        <v>33.919843597262897</v>
      </c>
      <c r="BD74">
        <v>24.7073943709518</v>
      </c>
      <c r="BE74">
        <v>14.246598672090901</v>
      </c>
      <c r="BF74">
        <v>20.904931315918301</v>
      </c>
      <c r="BG74">
        <v>32.720170454545503</v>
      </c>
      <c r="BH74">
        <v>25.1418539189293</v>
      </c>
      <c r="BI74">
        <v>15.7358738501971</v>
      </c>
      <c r="BJ74">
        <v>19.273127753303999</v>
      </c>
      <c r="BK74">
        <v>34.953538241601102</v>
      </c>
      <c r="BL74">
        <v>27.6589873138659</v>
      </c>
      <c r="BN74" t="s">
        <v>284</v>
      </c>
      <c r="BQ74">
        <v>11.117620188136801</v>
      </c>
      <c r="BR74">
        <v>19.252496144939698</v>
      </c>
      <c r="BS74">
        <v>28.732396739432101</v>
      </c>
      <c r="BT74">
        <v>23.016865039385898</v>
      </c>
      <c r="BU74">
        <v>15.5283025683633</v>
      </c>
      <c r="BV74">
        <v>25.721327014218001</v>
      </c>
      <c r="BW74">
        <v>41.1280691044593</v>
      </c>
      <c r="BX74">
        <v>29.6092984429356</v>
      </c>
      <c r="BZ74" t="s">
        <v>284</v>
      </c>
      <c r="CC74">
        <v>10.685115086511701</v>
      </c>
      <c r="CD74">
        <v>20.038743004735299</v>
      </c>
      <c r="CE74">
        <v>31.9194513287757</v>
      </c>
      <c r="CF74">
        <v>23.444364395560601</v>
      </c>
      <c r="CG74">
        <v>1.0691989253543399</v>
      </c>
      <c r="CH74">
        <v>8.9939024390243905</v>
      </c>
      <c r="CI74">
        <v>26.638298269927802</v>
      </c>
      <c r="CJ74">
        <v>15.499828718575801</v>
      </c>
      <c r="CK74">
        <v>9.8196392785571103</v>
      </c>
      <c r="CL74">
        <v>21.412300683371299</v>
      </c>
      <c r="CM74">
        <v>33.855819266404403</v>
      </c>
      <c r="CN74">
        <v>24.313041665983</v>
      </c>
      <c r="CO74">
        <v>7.7187589391035196</v>
      </c>
      <c r="CP74">
        <v>9.7645172510708207</v>
      </c>
      <c r="CQ74">
        <v>14.9070898261498</v>
      </c>
      <c r="CR74">
        <v>11.9503239446998</v>
      </c>
      <c r="CS74">
        <v>10.402019109428499</v>
      </c>
      <c r="CT74">
        <v>13.075747653350801</v>
      </c>
      <c r="CU74">
        <v>19.216471261080901</v>
      </c>
      <c r="CV74">
        <v>18.772315682138199</v>
      </c>
      <c r="CW74">
        <v>12.007649382406401</v>
      </c>
      <c r="CX74">
        <v>18.510212672050201</v>
      </c>
      <c r="CY74">
        <v>28.0055862849159</v>
      </c>
      <c r="CZ74">
        <v>20.423603453913099</v>
      </c>
      <c r="DA74">
        <v>10.437685845875</v>
      </c>
      <c r="DB74">
        <v>10.658212560386501</v>
      </c>
      <c r="DC74">
        <v>18.335502868679399</v>
      </c>
      <c r="DD74">
        <v>15.6293882895741</v>
      </c>
      <c r="DF74" t="s">
        <v>284</v>
      </c>
      <c r="DI74">
        <v>15.2763847936102</v>
      </c>
      <c r="DJ74">
        <v>24.235688981811901</v>
      </c>
      <c r="DK74">
        <v>43.553127505182303</v>
      </c>
      <c r="DL74">
        <v>33.310885070160502</v>
      </c>
      <c r="DM74">
        <v>15.905307934159399</v>
      </c>
      <c r="DN74">
        <v>19.436485195797498</v>
      </c>
      <c r="DO74">
        <v>31.366260423348301</v>
      </c>
      <c r="DP74">
        <v>22.089265119843802</v>
      </c>
      <c r="DQ74">
        <v>11.1243350232144</v>
      </c>
      <c r="DR74">
        <v>18.8894937397931</v>
      </c>
      <c r="DS74">
        <v>23.087090718913601</v>
      </c>
      <c r="DT74">
        <v>20.116622157027599</v>
      </c>
    </row>
    <row r="75" spans="1:124" x14ac:dyDescent="0.35">
      <c r="A75" s="19" t="str">
        <f t="shared" si="2"/>
        <v xml:space="preserve">  Ag [NCL+DQ] / [Capital + ALLL]--33238</v>
      </c>
      <c r="B75" s="19" t="str">
        <f t="shared" si="3"/>
        <v xml:space="preserve">  Ag [NCL+DQ] / [Capital + ALLL]</v>
      </c>
      <c r="C75">
        <v>7</v>
      </c>
      <c r="D75" s="27">
        <v>33238</v>
      </c>
      <c r="E75">
        <v>0</v>
      </c>
      <c r="F75">
        <v>0.85348506401138002</v>
      </c>
      <c r="G75">
        <v>6.5735694822888302</v>
      </c>
      <c r="H75">
        <v>5.1501617983656498</v>
      </c>
      <c r="I75">
        <v>0</v>
      </c>
      <c r="J75">
        <v>0.17637178051511801</v>
      </c>
      <c r="K75">
        <v>3.75572571573993</v>
      </c>
      <c r="L75">
        <v>3.2113886793561002</v>
      </c>
      <c r="M75">
        <v>0</v>
      </c>
      <c r="N75">
        <v>0</v>
      </c>
      <c r="O75">
        <v>0.26112584624788798</v>
      </c>
      <c r="P75">
        <v>1.1197242359831201</v>
      </c>
      <c r="Q75">
        <v>0</v>
      </c>
      <c r="R75">
        <v>0</v>
      </c>
      <c r="S75">
        <v>0</v>
      </c>
      <c r="T75">
        <v>0</v>
      </c>
      <c r="U75">
        <v>0</v>
      </c>
      <c r="V75">
        <v>0</v>
      </c>
      <c r="W75">
        <v>2.2366662796289298</v>
      </c>
      <c r="X75">
        <v>2.2264809702002402</v>
      </c>
      <c r="Y75">
        <v>0</v>
      </c>
      <c r="Z75">
        <v>9.6805421103581799E-2</v>
      </c>
      <c r="AA75">
        <v>6.1257750228467502</v>
      </c>
      <c r="AB75">
        <v>4.9522014784779804</v>
      </c>
      <c r="AC75">
        <v>0.44638302686015102</v>
      </c>
      <c r="AD75">
        <v>3.15306469879211</v>
      </c>
      <c r="AE75">
        <v>9.9746507102029902</v>
      </c>
      <c r="AF75">
        <v>7.8540878072971001</v>
      </c>
      <c r="AG75">
        <v>0</v>
      </c>
      <c r="AH75">
        <v>1.2461059190031201</v>
      </c>
      <c r="AI75">
        <v>5.1803342781741799</v>
      </c>
      <c r="AJ75">
        <v>4.3993786831772903</v>
      </c>
      <c r="AK75">
        <v>0</v>
      </c>
      <c r="AL75">
        <v>0</v>
      </c>
      <c r="AM75">
        <v>1.6741050900454999</v>
      </c>
      <c r="AN75">
        <v>1.60692284789722</v>
      </c>
      <c r="AO75">
        <v>0.120299058906956</v>
      </c>
      <c r="AP75">
        <v>2.68087684911902</v>
      </c>
      <c r="AQ75">
        <v>8.8530158543789401</v>
      </c>
      <c r="AR75">
        <v>5.9949043804223896</v>
      </c>
      <c r="AS75">
        <v>0</v>
      </c>
      <c r="AT75">
        <v>0.144230769230769</v>
      </c>
      <c r="AU75">
        <v>3.3178114086146699</v>
      </c>
      <c r="AV75">
        <v>2.5498342387416599</v>
      </c>
      <c r="AW75">
        <v>0</v>
      </c>
      <c r="AX75">
        <v>0</v>
      </c>
      <c r="AY75">
        <v>0.66169366914954297</v>
      </c>
      <c r="AZ75">
        <v>1.0808825213248401</v>
      </c>
      <c r="BA75">
        <v>0</v>
      </c>
      <c r="BB75">
        <v>0</v>
      </c>
      <c r="BC75">
        <v>0.72738112982560699</v>
      </c>
      <c r="BD75">
        <v>1.3042376321092499</v>
      </c>
      <c r="BE75">
        <v>0</v>
      </c>
      <c r="BF75">
        <v>0</v>
      </c>
      <c r="BG75">
        <v>0.51889567790862401</v>
      </c>
      <c r="BH75">
        <v>0.86572864514551096</v>
      </c>
      <c r="BI75">
        <v>0</v>
      </c>
      <c r="BJ75">
        <v>0</v>
      </c>
      <c r="BK75">
        <v>1.71203561034069</v>
      </c>
      <c r="BL75">
        <v>2.7965606986624101</v>
      </c>
      <c r="BN75" t="s">
        <v>284</v>
      </c>
      <c r="BQ75">
        <v>0</v>
      </c>
      <c r="BR75">
        <v>0.63023233938481804</v>
      </c>
      <c r="BS75">
        <v>3.97742703626737</v>
      </c>
      <c r="BT75">
        <v>2.1805149118323799</v>
      </c>
      <c r="BU75">
        <v>0</v>
      </c>
      <c r="BV75">
        <v>0</v>
      </c>
      <c r="BW75">
        <v>0</v>
      </c>
      <c r="BX75">
        <v>0</v>
      </c>
      <c r="BZ75" t="s">
        <v>284</v>
      </c>
      <c r="CC75">
        <v>0</v>
      </c>
      <c r="CD75">
        <v>0</v>
      </c>
      <c r="CE75">
        <v>0</v>
      </c>
      <c r="CF75">
        <v>0.25587174650697803</v>
      </c>
      <c r="CG75">
        <v>0</v>
      </c>
      <c r="CH75">
        <v>0</v>
      </c>
      <c r="CI75">
        <v>0.29661016949152502</v>
      </c>
      <c r="CJ75">
        <v>0.188657352686951</v>
      </c>
      <c r="CK75">
        <v>0</v>
      </c>
      <c r="CL75">
        <v>0</v>
      </c>
      <c r="CM75">
        <v>0.54495912806539504</v>
      </c>
      <c r="CN75">
        <v>1.32276747406572</v>
      </c>
      <c r="CO75">
        <v>0</v>
      </c>
      <c r="CP75">
        <v>0</v>
      </c>
      <c r="CQ75">
        <v>0.22800429184549401</v>
      </c>
      <c r="CR75">
        <v>1.0765502733291199</v>
      </c>
      <c r="CS75">
        <v>0.45150124162841399</v>
      </c>
      <c r="CT75">
        <v>2.0170268500327402</v>
      </c>
      <c r="CU75">
        <v>12.210466113811799</v>
      </c>
      <c r="CV75">
        <v>7.5477722335557997</v>
      </c>
      <c r="CW75">
        <v>0</v>
      </c>
      <c r="CX75">
        <v>2.2429375947814001</v>
      </c>
      <c r="CY75">
        <v>4.9433866896109304</v>
      </c>
      <c r="CZ75">
        <v>3.87540356414936</v>
      </c>
      <c r="DA75">
        <v>0</v>
      </c>
      <c r="DB75">
        <v>0</v>
      </c>
      <c r="DC75">
        <v>1.90459238163047</v>
      </c>
      <c r="DD75">
        <v>1.2697282544203199</v>
      </c>
      <c r="DF75" t="s">
        <v>284</v>
      </c>
      <c r="DI75">
        <v>0.21165288926161099</v>
      </c>
      <c r="DJ75">
        <v>1.22252303568814</v>
      </c>
      <c r="DK75">
        <v>3.2801602945641601</v>
      </c>
      <c r="DL75">
        <v>1.6874053339703201</v>
      </c>
      <c r="DM75">
        <v>0</v>
      </c>
      <c r="DN75">
        <v>0</v>
      </c>
      <c r="DO75">
        <v>0</v>
      </c>
      <c r="DP75">
        <v>1.02572285960172</v>
      </c>
      <c r="DQ75">
        <v>0</v>
      </c>
      <c r="DR75">
        <v>0.979858464888405</v>
      </c>
      <c r="DS75">
        <v>4.6706173101963797</v>
      </c>
      <c r="DT75">
        <v>2.59778650748017</v>
      </c>
    </row>
    <row r="76" spans="1:124" x14ac:dyDescent="0.35">
      <c r="A76" s="19" t="str">
        <f t="shared" si="2"/>
        <v xml:space="preserve">  CLD [NCL+DQ] / [Capital + ALLL]--33238</v>
      </c>
      <c r="B76" s="19" t="str">
        <f t="shared" si="3"/>
        <v xml:space="preserve">  CLD [NCL+DQ] / [Capital + ALLL]</v>
      </c>
      <c r="C76">
        <v>8</v>
      </c>
      <c r="D76" s="27">
        <v>33238</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N76" t="s">
        <v>284</v>
      </c>
      <c r="BQ76">
        <v>0</v>
      </c>
      <c r="BR76">
        <v>0</v>
      </c>
      <c r="BS76">
        <v>0</v>
      </c>
      <c r="BT76">
        <v>0</v>
      </c>
      <c r="BU76">
        <v>0</v>
      </c>
      <c r="BV76">
        <v>0</v>
      </c>
      <c r="BW76">
        <v>0</v>
      </c>
      <c r="BX76">
        <v>0</v>
      </c>
      <c r="BZ76" t="s">
        <v>284</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F76" t="s">
        <v>284</v>
      </c>
      <c r="DI76">
        <v>0</v>
      </c>
      <c r="DJ76">
        <v>0</v>
      </c>
      <c r="DK76">
        <v>0</v>
      </c>
      <c r="DL76">
        <v>0</v>
      </c>
      <c r="DM76">
        <v>0</v>
      </c>
      <c r="DN76">
        <v>0</v>
      </c>
      <c r="DO76">
        <v>0</v>
      </c>
      <c r="DP76">
        <v>0</v>
      </c>
      <c r="DQ76">
        <v>0</v>
      </c>
      <c r="DR76">
        <v>0</v>
      </c>
      <c r="DS76">
        <v>0</v>
      </c>
      <c r="DT76">
        <v>0</v>
      </c>
    </row>
    <row r="77" spans="1:124" x14ac:dyDescent="0.35">
      <c r="A77" s="19" t="str">
        <f t="shared" si="2"/>
        <v xml:space="preserve">  CRE [NCL+DQ] / [Capital + ALLL]--33238</v>
      </c>
      <c r="B77" s="19" t="str">
        <f t="shared" si="3"/>
        <v xml:space="preserve">  CRE [NCL+DQ] / [Capital + ALLL]</v>
      </c>
      <c r="C77">
        <v>9</v>
      </c>
      <c r="D77" s="27">
        <v>33238</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N77" t="s">
        <v>284</v>
      </c>
      <c r="BQ77">
        <v>0</v>
      </c>
      <c r="BR77">
        <v>0</v>
      </c>
      <c r="BS77">
        <v>0</v>
      </c>
      <c r="BT77">
        <v>0</v>
      </c>
      <c r="BU77">
        <v>0</v>
      </c>
      <c r="BV77">
        <v>0</v>
      </c>
      <c r="BW77">
        <v>0</v>
      </c>
      <c r="BX77">
        <v>0</v>
      </c>
      <c r="BZ77" t="s">
        <v>284</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F77" t="s">
        <v>284</v>
      </c>
      <c r="DI77">
        <v>0</v>
      </c>
      <c r="DJ77">
        <v>0</v>
      </c>
      <c r="DK77">
        <v>0</v>
      </c>
      <c r="DL77">
        <v>0</v>
      </c>
      <c r="DM77">
        <v>0</v>
      </c>
      <c r="DN77">
        <v>0</v>
      </c>
      <c r="DO77">
        <v>0</v>
      </c>
      <c r="DP77">
        <v>0</v>
      </c>
      <c r="DQ77">
        <v>0</v>
      </c>
      <c r="DR77">
        <v>0</v>
      </c>
      <c r="DS77">
        <v>0</v>
      </c>
      <c r="DT77">
        <v>0</v>
      </c>
    </row>
    <row r="78" spans="1:124" x14ac:dyDescent="0.35">
      <c r="A78" s="19" t="str">
        <f t="shared" si="2"/>
        <v xml:space="preserve">  Res RE [NCL+DQ] / [Capital + ALLL]--33238</v>
      </c>
      <c r="B78" s="19" t="str">
        <f t="shared" si="3"/>
        <v xml:space="preserve">  Res RE [NCL+DQ] / [Capital + ALLL]</v>
      </c>
      <c r="C78">
        <v>10</v>
      </c>
      <c r="D78" s="27">
        <v>33238</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N78" t="s">
        <v>284</v>
      </c>
      <c r="BQ78">
        <v>0</v>
      </c>
      <c r="BR78">
        <v>0</v>
      </c>
      <c r="BS78">
        <v>0</v>
      </c>
      <c r="BT78">
        <v>0</v>
      </c>
      <c r="BU78">
        <v>0</v>
      </c>
      <c r="BV78">
        <v>0</v>
      </c>
      <c r="BW78">
        <v>0</v>
      </c>
      <c r="BX78">
        <v>0</v>
      </c>
      <c r="BZ78" t="s">
        <v>284</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F78" t="s">
        <v>284</v>
      </c>
      <c r="DI78">
        <v>0</v>
      </c>
      <c r="DJ78">
        <v>0</v>
      </c>
      <c r="DK78">
        <v>0</v>
      </c>
      <c r="DL78">
        <v>0</v>
      </c>
      <c r="DM78">
        <v>0</v>
      </c>
      <c r="DN78">
        <v>0</v>
      </c>
      <c r="DO78">
        <v>0</v>
      </c>
      <c r="DP78">
        <v>0</v>
      </c>
      <c r="DQ78">
        <v>0</v>
      </c>
      <c r="DR78">
        <v>0</v>
      </c>
      <c r="DS78">
        <v>0</v>
      </c>
      <c r="DT78">
        <v>0</v>
      </c>
    </row>
    <row r="79" spans="1:124" x14ac:dyDescent="0.35">
      <c r="A79" s="19" t="str">
        <f t="shared" si="2"/>
        <v xml:space="preserve">  C&amp;I [NCL+DQ] / [Capital + ALLL]--33238</v>
      </c>
      <c r="B79" s="19" t="str">
        <f t="shared" si="3"/>
        <v xml:space="preserve">  C&amp;I [NCL+DQ] / [Capital + ALLL]</v>
      </c>
      <c r="C79">
        <v>11</v>
      </c>
      <c r="D79" s="27">
        <v>33238</v>
      </c>
      <c r="E79">
        <v>3.9290165588462198</v>
      </c>
      <c r="F79">
        <v>10.1152669960009</v>
      </c>
      <c r="G79">
        <v>16.436464088397798</v>
      </c>
      <c r="H79">
        <v>12.892176852769399</v>
      </c>
      <c r="I79">
        <v>1.93279448096634</v>
      </c>
      <c r="J79">
        <v>5.6026758191933403</v>
      </c>
      <c r="K79">
        <v>12.9421289998135</v>
      </c>
      <c r="L79">
        <v>9.2342701163441205</v>
      </c>
      <c r="M79">
        <v>1.34869981007032</v>
      </c>
      <c r="N79">
        <v>5.0069806262676204</v>
      </c>
      <c r="O79">
        <v>12.500804168811101</v>
      </c>
      <c r="P79">
        <v>9.3594518932349295</v>
      </c>
      <c r="Q79">
        <v>1.4091060994283999</v>
      </c>
      <c r="R79">
        <v>3.5668672010933999</v>
      </c>
      <c r="S79">
        <v>10.006629824980999</v>
      </c>
      <c r="T79">
        <v>8.3053075647788592</v>
      </c>
      <c r="U79">
        <v>1.46045801572553</v>
      </c>
      <c r="V79">
        <v>4.8796969261486796</v>
      </c>
      <c r="W79">
        <v>10.8749465794405</v>
      </c>
      <c r="X79">
        <v>7.7712737124077798</v>
      </c>
      <c r="Y79">
        <v>4.5604312847571897</v>
      </c>
      <c r="Z79">
        <v>10.8345820001242</v>
      </c>
      <c r="AA79">
        <v>19.505112804747402</v>
      </c>
      <c r="AB79">
        <v>15.6852835610516</v>
      </c>
      <c r="AC79">
        <v>3.45952831179746</v>
      </c>
      <c r="AD79">
        <v>7.62632463168777</v>
      </c>
      <c r="AE79">
        <v>14.7137373159678</v>
      </c>
      <c r="AF79">
        <v>11.1177989392828</v>
      </c>
      <c r="AG79">
        <v>1.49304377332881</v>
      </c>
      <c r="AH79">
        <v>5.0635549072723496</v>
      </c>
      <c r="AI79">
        <v>10.646766169154199</v>
      </c>
      <c r="AJ79">
        <v>8.4072695297689393</v>
      </c>
      <c r="AK79">
        <v>2.0618105848189998</v>
      </c>
      <c r="AL79">
        <v>5.3858808382805199</v>
      </c>
      <c r="AM79">
        <v>11.4870724101687</v>
      </c>
      <c r="AN79">
        <v>8.8397447244550609</v>
      </c>
      <c r="AO79">
        <v>1.93221001224841</v>
      </c>
      <c r="AP79">
        <v>5.6816144040817003</v>
      </c>
      <c r="AQ79">
        <v>13.5565109468195</v>
      </c>
      <c r="AR79">
        <v>9.7581983987590704</v>
      </c>
      <c r="AS79">
        <v>2.02458423716558</v>
      </c>
      <c r="AT79">
        <v>5.9713375796178303</v>
      </c>
      <c r="AU79">
        <v>13.166144200627</v>
      </c>
      <c r="AV79">
        <v>9.7015138024368994</v>
      </c>
      <c r="AW79">
        <v>1.56028197186734</v>
      </c>
      <c r="AX79">
        <v>4.6787736022715896</v>
      </c>
      <c r="AY79">
        <v>10.5655480000301</v>
      </c>
      <c r="AZ79">
        <v>7.7169875421972201</v>
      </c>
      <c r="BA79">
        <v>3.5843702248417402</v>
      </c>
      <c r="BB79">
        <v>9.0761090761090806</v>
      </c>
      <c r="BC79">
        <v>16.710875331564999</v>
      </c>
      <c r="BD79">
        <v>12.5472586386246</v>
      </c>
      <c r="BE79">
        <v>2.8261559917589998</v>
      </c>
      <c r="BF79">
        <v>6.9290574894336796</v>
      </c>
      <c r="BG79">
        <v>10.127692908801199</v>
      </c>
      <c r="BH79">
        <v>8.2746676020008501</v>
      </c>
      <c r="BI79">
        <v>7.7115464776990397</v>
      </c>
      <c r="BJ79">
        <v>15.234948604992701</v>
      </c>
      <c r="BK79">
        <v>23.2194829652457</v>
      </c>
      <c r="BL79">
        <v>18.138094883458798</v>
      </c>
      <c r="BN79" t="s">
        <v>284</v>
      </c>
      <c r="BQ79">
        <v>5.2728003941653103</v>
      </c>
      <c r="BR79">
        <v>8.9434656850706205</v>
      </c>
      <c r="BS79">
        <v>11.5878055130452</v>
      </c>
      <c r="BT79">
        <v>13.248351911055799</v>
      </c>
      <c r="BU79">
        <v>2.36406619385343</v>
      </c>
      <c r="BV79">
        <v>7.5243030277075897</v>
      </c>
      <c r="BW79">
        <v>12.642264055777201</v>
      </c>
      <c r="BX79">
        <v>10.5778689677415</v>
      </c>
      <c r="BZ79" t="s">
        <v>284</v>
      </c>
      <c r="CC79">
        <v>1.1042505829976701</v>
      </c>
      <c r="CD79">
        <v>4.9891540130151801</v>
      </c>
      <c r="CE79">
        <v>13.117556495906999</v>
      </c>
      <c r="CF79">
        <v>8.6225340139287106</v>
      </c>
      <c r="CG79">
        <v>0</v>
      </c>
      <c r="CH79">
        <v>0</v>
      </c>
      <c r="CI79">
        <v>6.8781244598860498</v>
      </c>
      <c r="CJ79">
        <v>3.9459132313012701</v>
      </c>
      <c r="CK79">
        <v>1.4426727410782101</v>
      </c>
      <c r="CL79">
        <v>3.3551554828150598</v>
      </c>
      <c r="CM79">
        <v>8.1926640436603595</v>
      </c>
      <c r="CN79">
        <v>6.5615766465516199</v>
      </c>
      <c r="CO79">
        <v>4.1556040259146103</v>
      </c>
      <c r="CP79">
        <v>7.2448992677515696</v>
      </c>
      <c r="CQ79">
        <v>12.6761875182632</v>
      </c>
      <c r="CR79">
        <v>8.7572154927827501</v>
      </c>
      <c r="CS79">
        <v>3.1188029565530901</v>
      </c>
      <c r="CT79">
        <v>3.5843702248417402</v>
      </c>
      <c r="CU79">
        <v>14.227642276422801</v>
      </c>
      <c r="CV79">
        <v>7.5646843498976102</v>
      </c>
      <c r="CW79">
        <v>6.7225198996500097</v>
      </c>
      <c r="CX79">
        <v>8.3855823110707295</v>
      </c>
      <c r="CY79">
        <v>13.860441008526699</v>
      </c>
      <c r="CZ79">
        <v>10.325502238757201</v>
      </c>
      <c r="DA79">
        <v>6.8082529897098398</v>
      </c>
      <c r="DB79">
        <v>6.8230277185501098</v>
      </c>
      <c r="DC79">
        <v>8.1640948489510894</v>
      </c>
      <c r="DD79">
        <v>7.7072226529239201</v>
      </c>
      <c r="DF79" t="s">
        <v>284</v>
      </c>
      <c r="DI79">
        <v>5.1837291362314799</v>
      </c>
      <c r="DJ79">
        <v>7.9906629948996803</v>
      </c>
      <c r="DK79">
        <v>9.7179871935333804</v>
      </c>
      <c r="DL79">
        <v>7.4193179649896299</v>
      </c>
      <c r="DM79">
        <v>3.9637058261700102</v>
      </c>
      <c r="DN79">
        <v>5.3858808382805199</v>
      </c>
      <c r="DO79">
        <v>8.7703834288232692</v>
      </c>
      <c r="DP79">
        <v>7.0255123319689696</v>
      </c>
      <c r="DQ79">
        <v>2.0141482226012002</v>
      </c>
      <c r="DR79">
        <v>4.4910179640718599</v>
      </c>
      <c r="DS79">
        <v>6.3641227419121398</v>
      </c>
      <c r="DT79">
        <v>6.0339962107199199</v>
      </c>
    </row>
    <row r="80" spans="1:124" x14ac:dyDescent="0.35">
      <c r="A80" s="19" t="str">
        <f t="shared" si="2"/>
        <v xml:space="preserve">  Ind [NCL+DQ] / [Capital + ALLL]--33238</v>
      </c>
      <c r="B80" s="19" t="str">
        <f t="shared" si="3"/>
        <v xml:space="preserve">  Ind [NCL+DQ] / [Capital + ALLL]</v>
      </c>
      <c r="C80">
        <v>12</v>
      </c>
      <c r="D80" s="27">
        <v>33238</v>
      </c>
      <c r="E80">
        <v>0.75805432722678501</v>
      </c>
      <c r="F80">
        <v>2.00083368070029</v>
      </c>
      <c r="G80">
        <v>4.2107739355445801</v>
      </c>
      <c r="H80">
        <v>3.0999186139655799</v>
      </c>
      <c r="I80">
        <v>0.68079266969158403</v>
      </c>
      <c r="J80">
        <v>1.99940775861453</v>
      </c>
      <c r="K80">
        <v>3.9462403363385201</v>
      </c>
      <c r="L80">
        <v>2.9819388980739698</v>
      </c>
      <c r="M80">
        <v>0.44625553709855997</v>
      </c>
      <c r="N80">
        <v>1.9495599364440299</v>
      </c>
      <c r="O80">
        <v>4.9193156839228998</v>
      </c>
      <c r="P80">
        <v>3.64659452394769</v>
      </c>
      <c r="Q80">
        <v>2.4464738413638698</v>
      </c>
      <c r="R80">
        <v>4.0242536078512998</v>
      </c>
      <c r="S80">
        <v>8.6414007159716704</v>
      </c>
      <c r="T80">
        <v>7.0291134233611103</v>
      </c>
      <c r="U80">
        <v>0.73758962332015199</v>
      </c>
      <c r="V80">
        <v>2.0707507087720498</v>
      </c>
      <c r="W80">
        <v>4.0979550413195396</v>
      </c>
      <c r="X80">
        <v>3.0256175271069798</v>
      </c>
      <c r="Y80">
        <v>0.98885768905027704</v>
      </c>
      <c r="Z80">
        <v>2.30274954465238</v>
      </c>
      <c r="AA80">
        <v>5.0662634449402502</v>
      </c>
      <c r="AB80">
        <v>3.8162083475244799</v>
      </c>
      <c r="AC80">
        <v>0.19236776254808599</v>
      </c>
      <c r="AD80">
        <v>0.98644352301655203</v>
      </c>
      <c r="AE80">
        <v>2.42646072481041</v>
      </c>
      <c r="AF80">
        <v>1.63840185248965</v>
      </c>
      <c r="AG80">
        <v>0.213599145603418</v>
      </c>
      <c r="AH80">
        <v>1.2306289881495001</v>
      </c>
      <c r="AI80">
        <v>2.9497741163964899</v>
      </c>
      <c r="AJ80">
        <v>2.5252430503213601</v>
      </c>
      <c r="AK80">
        <v>1.60062031671487</v>
      </c>
      <c r="AL80">
        <v>2.7035252345929499</v>
      </c>
      <c r="AM80">
        <v>4.1743862899490498</v>
      </c>
      <c r="AN80">
        <v>3.3822209668855998</v>
      </c>
      <c r="AO80">
        <v>0.375344070763444</v>
      </c>
      <c r="AP80">
        <v>1.2205309396485899</v>
      </c>
      <c r="AQ80">
        <v>2.9585619774371898</v>
      </c>
      <c r="AR80">
        <v>2.04032528760726</v>
      </c>
      <c r="AS80">
        <v>0.70021169190685595</v>
      </c>
      <c r="AT80">
        <v>1.99686765857478</v>
      </c>
      <c r="AU80">
        <v>3.94644115574348</v>
      </c>
      <c r="AV80">
        <v>3.0293229906600501</v>
      </c>
      <c r="AW80">
        <v>1.4905762046082101</v>
      </c>
      <c r="AX80">
        <v>2.7225876461606102</v>
      </c>
      <c r="AY80">
        <v>4.8283000889580601</v>
      </c>
      <c r="AZ80">
        <v>3.9336591780779799</v>
      </c>
      <c r="BA80">
        <v>1.00603621730382</v>
      </c>
      <c r="BB80">
        <v>2.3037351822858398</v>
      </c>
      <c r="BC80">
        <v>4.7962923043759398</v>
      </c>
      <c r="BD80">
        <v>3.5880220039408299</v>
      </c>
      <c r="BE80">
        <v>1.9921871313711901</v>
      </c>
      <c r="BF80">
        <v>4.0974033831719403</v>
      </c>
      <c r="BG80">
        <v>7.1799899715957496</v>
      </c>
      <c r="BH80">
        <v>6.1548635350104703</v>
      </c>
      <c r="BI80">
        <v>0.43865855384180003</v>
      </c>
      <c r="BJ80">
        <v>1.2151536812008601</v>
      </c>
      <c r="BK80">
        <v>4.7244094488188999</v>
      </c>
      <c r="BL80">
        <v>2.8261089292252501</v>
      </c>
      <c r="BN80" t="s">
        <v>284</v>
      </c>
      <c r="BQ80">
        <v>2.2754542872756498</v>
      </c>
      <c r="BR80">
        <v>3.2656321516602</v>
      </c>
      <c r="BS80">
        <v>5.4408037275132699</v>
      </c>
      <c r="BT80">
        <v>4.2196136859179099</v>
      </c>
      <c r="BU80">
        <v>2.0167164883221802</v>
      </c>
      <c r="BV80">
        <v>3.4243295019157101</v>
      </c>
      <c r="BW80">
        <v>10.2244142237096</v>
      </c>
      <c r="BX80">
        <v>6.9059943832957202</v>
      </c>
      <c r="BZ80" t="s">
        <v>284</v>
      </c>
      <c r="CC80">
        <v>0.822744883200212</v>
      </c>
      <c r="CD80">
        <v>2.0686015831134599</v>
      </c>
      <c r="CE80">
        <v>4.0684802308506303</v>
      </c>
      <c r="CF80">
        <v>3.12662170164668</v>
      </c>
      <c r="CG80">
        <v>0</v>
      </c>
      <c r="CH80">
        <v>0</v>
      </c>
      <c r="CI80">
        <v>2.1571833635653599</v>
      </c>
      <c r="CJ80">
        <v>1.82496179725561</v>
      </c>
      <c r="CK80">
        <v>1.3164484510266901</v>
      </c>
      <c r="CL80">
        <v>2.8720626631853801</v>
      </c>
      <c r="CM80">
        <v>4.6037296037296001</v>
      </c>
      <c r="CN80">
        <v>5.6801876009655397</v>
      </c>
      <c r="CO80">
        <v>7.8753937696884893E-2</v>
      </c>
      <c r="CP80">
        <v>0.85891834568000902</v>
      </c>
      <c r="CQ80">
        <v>1.7900439948154601</v>
      </c>
      <c r="CR80">
        <v>1.0415542480106901</v>
      </c>
      <c r="CS80">
        <v>2.6326129666011799</v>
      </c>
      <c r="CT80">
        <v>3.1906087741741298</v>
      </c>
      <c r="CU80">
        <v>5.3584626755358498</v>
      </c>
      <c r="CV80">
        <v>3.6852730777154399</v>
      </c>
      <c r="CW80">
        <v>0.74221010997491799</v>
      </c>
      <c r="CX80">
        <v>2.3102987573240599</v>
      </c>
      <c r="CY80">
        <v>3.6609155737495902</v>
      </c>
      <c r="CZ80">
        <v>2.2917952840872502</v>
      </c>
      <c r="DA80">
        <v>0.53323880521109002</v>
      </c>
      <c r="DB80">
        <v>0.85287846481876295</v>
      </c>
      <c r="DC80">
        <v>1.8153281212982699</v>
      </c>
      <c r="DD80">
        <v>1.2814184627333201</v>
      </c>
      <c r="DF80" t="s">
        <v>284</v>
      </c>
      <c r="DI80">
        <v>0.44246023837047099</v>
      </c>
      <c r="DJ80">
        <v>3.32410532418697</v>
      </c>
      <c r="DK80">
        <v>11.720473583177901</v>
      </c>
      <c r="DL80">
        <v>12.2940097224181</v>
      </c>
      <c r="DM80">
        <v>1.92431045542014</v>
      </c>
      <c r="DN80">
        <v>3.5816618911174798</v>
      </c>
      <c r="DO80">
        <v>6.6769501983252502</v>
      </c>
      <c r="DP80">
        <v>4.6852250126905304</v>
      </c>
      <c r="DQ80">
        <v>1.9086033199363099</v>
      </c>
      <c r="DR80">
        <v>2.5522605736509498</v>
      </c>
      <c r="DS80">
        <v>3.2413452858312501</v>
      </c>
      <c r="DT80">
        <v>3.1025364974002398</v>
      </c>
    </row>
    <row r="81" spans="1:124" x14ac:dyDescent="0.35">
      <c r="A81" s="19" t="str">
        <f t="shared" si="2"/>
        <v xml:space="preserve">  OREO / [Capital + ALLL]--33238</v>
      </c>
      <c r="B81" s="19" t="str">
        <f t="shared" si="3"/>
        <v xml:space="preserve">  OREO / [Capital + ALLL]</v>
      </c>
      <c r="C81">
        <v>13</v>
      </c>
      <c r="D81" s="27">
        <v>33238</v>
      </c>
      <c r="E81">
        <v>0</v>
      </c>
      <c r="F81">
        <v>1.7191423604404099</v>
      </c>
      <c r="G81">
        <v>6.0099412562132803</v>
      </c>
      <c r="H81">
        <v>4.3445859290015703</v>
      </c>
      <c r="I81">
        <v>0</v>
      </c>
      <c r="J81">
        <v>1.66900998813281</v>
      </c>
      <c r="K81">
        <v>5.4844618163493699</v>
      </c>
      <c r="L81">
        <v>3.7772641463826502</v>
      </c>
      <c r="M81">
        <v>0</v>
      </c>
      <c r="N81">
        <v>1.7469513544844</v>
      </c>
      <c r="O81">
        <v>7.6662470905361104</v>
      </c>
      <c r="P81">
        <v>7.1335708506640101</v>
      </c>
      <c r="Q81">
        <v>0.273060660137595</v>
      </c>
      <c r="R81">
        <v>1.9421831621429899</v>
      </c>
      <c r="S81">
        <v>3.7250181215698501</v>
      </c>
      <c r="T81">
        <v>2.94984058560867</v>
      </c>
      <c r="U81">
        <v>0</v>
      </c>
      <c r="V81">
        <v>1.71935954000856</v>
      </c>
      <c r="W81">
        <v>5.8440974923815103</v>
      </c>
      <c r="X81">
        <v>4.2023768072019001</v>
      </c>
      <c r="Y81">
        <v>0</v>
      </c>
      <c r="Z81">
        <v>2.3230687513468502</v>
      </c>
      <c r="AA81">
        <v>6.7662938990002601</v>
      </c>
      <c r="AB81">
        <v>4.3581709367736403</v>
      </c>
      <c r="AC81">
        <v>0</v>
      </c>
      <c r="AD81">
        <v>1.60830965321228</v>
      </c>
      <c r="AE81">
        <v>5.3951303811301603</v>
      </c>
      <c r="AF81">
        <v>3.2918192335416001</v>
      </c>
      <c r="AG81">
        <v>0</v>
      </c>
      <c r="AH81">
        <v>0.63694267515923597</v>
      </c>
      <c r="AI81">
        <v>3.1965353681171398</v>
      </c>
      <c r="AJ81">
        <v>2.4007236226227899</v>
      </c>
      <c r="AK81">
        <v>0.25704185012755798</v>
      </c>
      <c r="AL81">
        <v>2.1315789473684199</v>
      </c>
      <c r="AM81">
        <v>5.5786414790335996</v>
      </c>
      <c r="AN81">
        <v>3.8412474515012902</v>
      </c>
      <c r="AO81">
        <v>0</v>
      </c>
      <c r="AP81">
        <v>1.3860934194719901</v>
      </c>
      <c r="AQ81">
        <v>5.6808278867102402</v>
      </c>
      <c r="AR81">
        <v>3.8443692067906001</v>
      </c>
      <c r="AS81">
        <v>0</v>
      </c>
      <c r="AT81">
        <v>1.3230601603237599</v>
      </c>
      <c r="AU81">
        <v>5.0680876258140897</v>
      </c>
      <c r="AV81">
        <v>3.8600238984145299</v>
      </c>
      <c r="AW81">
        <v>0</v>
      </c>
      <c r="AX81">
        <v>2.09091276466655</v>
      </c>
      <c r="AY81">
        <v>5.7258890816116503</v>
      </c>
      <c r="AZ81">
        <v>3.7904663316484402</v>
      </c>
      <c r="BA81">
        <v>0</v>
      </c>
      <c r="BB81">
        <v>1.8539755351681999</v>
      </c>
      <c r="BC81">
        <v>6.0004511617414797</v>
      </c>
      <c r="BD81">
        <v>4.1241000834328396</v>
      </c>
      <c r="BE81">
        <v>0.151924438498765</v>
      </c>
      <c r="BF81">
        <v>2.4187186190020902</v>
      </c>
      <c r="BG81">
        <v>4.1610381911513104</v>
      </c>
      <c r="BH81">
        <v>3.85758418364889</v>
      </c>
      <c r="BI81">
        <v>1.10132158590308</v>
      </c>
      <c r="BJ81">
        <v>3.86302532899392</v>
      </c>
      <c r="BK81">
        <v>14.8129921259843</v>
      </c>
      <c r="BL81">
        <v>7.3481524443710002</v>
      </c>
      <c r="BN81" t="s">
        <v>284</v>
      </c>
      <c r="BQ81">
        <v>0</v>
      </c>
      <c r="BR81">
        <v>0.37215411558668998</v>
      </c>
      <c r="BS81">
        <v>2.0032965355632801</v>
      </c>
      <c r="BT81">
        <v>1.01927841387826</v>
      </c>
      <c r="BU81">
        <v>5.1713947990543699E-2</v>
      </c>
      <c r="BV81">
        <v>0.86538461538461497</v>
      </c>
      <c r="BW81">
        <v>4.0739427981212701</v>
      </c>
      <c r="BX81">
        <v>2.5306700244740998</v>
      </c>
      <c r="BZ81" t="s">
        <v>284</v>
      </c>
      <c r="CC81">
        <v>0</v>
      </c>
      <c r="CD81">
        <v>2.1505376344085998</v>
      </c>
      <c r="CE81">
        <v>4.8360384314257203</v>
      </c>
      <c r="CF81">
        <v>4.0236322341461301</v>
      </c>
      <c r="CG81">
        <v>0</v>
      </c>
      <c r="CH81">
        <v>0</v>
      </c>
      <c r="CI81">
        <v>0.77805932329706395</v>
      </c>
      <c r="CJ81">
        <v>0.593920728858641</v>
      </c>
      <c r="CK81">
        <v>0.43490866917947202</v>
      </c>
      <c r="CL81">
        <v>1.70623858502355</v>
      </c>
      <c r="CM81">
        <v>5.7722233028593699</v>
      </c>
      <c r="CN81">
        <v>4.4203407422770997</v>
      </c>
      <c r="CO81">
        <v>0</v>
      </c>
      <c r="CP81">
        <v>0.45655783065854999</v>
      </c>
      <c r="CQ81">
        <v>2.1590442065477999</v>
      </c>
      <c r="CR81">
        <v>2.4168119884899499</v>
      </c>
      <c r="CS81">
        <v>0</v>
      </c>
      <c r="CT81">
        <v>0.88691796008869195</v>
      </c>
      <c r="CU81">
        <v>1.55424579786073</v>
      </c>
      <c r="CV81">
        <v>1.8894337810437001</v>
      </c>
      <c r="CW81">
        <v>0.32170385544980901</v>
      </c>
      <c r="CX81">
        <v>1.8157143525668</v>
      </c>
      <c r="CY81">
        <v>5.5854077216656401</v>
      </c>
      <c r="CZ81">
        <v>3.0609421462479101</v>
      </c>
      <c r="DA81">
        <v>0.96618357487922701</v>
      </c>
      <c r="DB81">
        <v>1.93236714975845</v>
      </c>
      <c r="DC81">
        <v>6.3766313360732596</v>
      </c>
      <c r="DD81">
        <v>4.2510875573821698</v>
      </c>
      <c r="DF81" t="s">
        <v>284</v>
      </c>
      <c r="DI81">
        <v>2.6841398910554998E-2</v>
      </c>
      <c r="DJ81">
        <v>0.47320999536748198</v>
      </c>
      <c r="DK81">
        <v>1.28480207078649</v>
      </c>
      <c r="DL81">
        <v>1.0683045959975299</v>
      </c>
      <c r="DM81">
        <v>2.0952722063037199</v>
      </c>
      <c r="DN81">
        <v>3.7960059415745202</v>
      </c>
      <c r="DO81">
        <v>5.4612937433722202</v>
      </c>
      <c r="DP81">
        <v>4.41812704272904</v>
      </c>
      <c r="DQ81">
        <v>0</v>
      </c>
      <c r="DR81">
        <v>0</v>
      </c>
      <c r="DS81">
        <v>0.92526567584991903</v>
      </c>
      <c r="DT81">
        <v>0.55480677000136402</v>
      </c>
    </row>
    <row r="82" spans="1:124" x14ac:dyDescent="0.35">
      <c r="A82" s="19" t="str">
        <f t="shared" si="2"/>
        <v>ROAA--33238</v>
      </c>
      <c r="B82" s="19" t="str">
        <f t="shared" si="3"/>
        <v>ROAA</v>
      </c>
      <c r="C82">
        <v>14</v>
      </c>
      <c r="D82" s="27">
        <v>33238</v>
      </c>
      <c r="E82">
        <v>0.57999999999999996</v>
      </c>
      <c r="F82">
        <v>0.95</v>
      </c>
      <c r="G82">
        <v>1.23</v>
      </c>
      <c r="H82">
        <v>0.83878787878787897</v>
      </c>
      <c r="I82">
        <v>0.66</v>
      </c>
      <c r="J82">
        <v>0.98</v>
      </c>
      <c r="K82">
        <v>1.23</v>
      </c>
      <c r="L82">
        <v>0.89709677419354905</v>
      </c>
      <c r="M82">
        <v>0.49</v>
      </c>
      <c r="N82">
        <v>0.92</v>
      </c>
      <c r="O82">
        <v>1.23</v>
      </c>
      <c r="P82">
        <v>0.68183948981281794</v>
      </c>
      <c r="Q82">
        <v>0.81499999999999995</v>
      </c>
      <c r="R82">
        <v>0.98</v>
      </c>
      <c r="S82">
        <v>1.1975</v>
      </c>
      <c r="T82">
        <v>0.94264705882352995</v>
      </c>
      <c r="U82">
        <v>0.60250000000000004</v>
      </c>
      <c r="V82">
        <v>0.91</v>
      </c>
      <c r="W82">
        <v>1.17</v>
      </c>
      <c r="X82">
        <v>0.82850162866449395</v>
      </c>
      <c r="Y82">
        <v>0.85</v>
      </c>
      <c r="Z82">
        <v>1.1100000000000001</v>
      </c>
      <c r="AA82">
        <v>1.3725000000000001</v>
      </c>
      <c r="AB82">
        <v>1.07467532467533</v>
      </c>
      <c r="AC82">
        <v>0.59250000000000003</v>
      </c>
      <c r="AD82">
        <v>0.96</v>
      </c>
      <c r="AE82">
        <v>1.1575</v>
      </c>
      <c r="AF82">
        <v>0.82594594594594595</v>
      </c>
      <c r="AG82">
        <v>0.8</v>
      </c>
      <c r="AH82">
        <v>1.1299999999999999</v>
      </c>
      <c r="AI82">
        <v>1.35</v>
      </c>
      <c r="AJ82">
        <v>1.06089430894309</v>
      </c>
      <c r="AK82">
        <v>0.67500000000000004</v>
      </c>
      <c r="AL82">
        <v>1.03</v>
      </c>
      <c r="AM82">
        <v>1.21</v>
      </c>
      <c r="AN82">
        <v>0.912293577981651</v>
      </c>
      <c r="AO82">
        <v>0.67</v>
      </c>
      <c r="AP82">
        <v>0.98</v>
      </c>
      <c r="AQ82">
        <v>1.23</v>
      </c>
      <c r="AR82">
        <v>0.89298045602605702</v>
      </c>
      <c r="AS82">
        <v>0.66</v>
      </c>
      <c r="AT82">
        <v>0.98</v>
      </c>
      <c r="AU82">
        <v>1.25</v>
      </c>
      <c r="AV82">
        <v>0.91482678983833599</v>
      </c>
      <c r="AW82">
        <v>0.65</v>
      </c>
      <c r="AX82">
        <v>0.96499999999999997</v>
      </c>
      <c r="AY82">
        <v>1.21</v>
      </c>
      <c r="AZ82">
        <v>0.90088235294117602</v>
      </c>
      <c r="BA82">
        <v>0.62</v>
      </c>
      <c r="BB82">
        <v>0.94</v>
      </c>
      <c r="BC82">
        <v>1.22</v>
      </c>
      <c r="BD82">
        <v>0.86805860805860802</v>
      </c>
      <c r="BE82">
        <v>0.84</v>
      </c>
      <c r="BF82">
        <v>1.07</v>
      </c>
      <c r="BG82">
        <v>1.2825</v>
      </c>
      <c r="BH82">
        <v>-11.292380952381</v>
      </c>
      <c r="BI82">
        <v>0.73</v>
      </c>
      <c r="BJ82">
        <v>0.96</v>
      </c>
      <c r="BK82">
        <v>1.19</v>
      </c>
      <c r="BL82">
        <v>0.992307692307692</v>
      </c>
      <c r="BN82" t="s">
        <v>284</v>
      </c>
      <c r="BQ82">
        <v>1.0275000000000001</v>
      </c>
      <c r="BR82">
        <v>1.17</v>
      </c>
      <c r="BS82">
        <v>1.3274999999999999</v>
      </c>
      <c r="BT82">
        <v>1.115</v>
      </c>
      <c r="BU82">
        <v>0.49</v>
      </c>
      <c r="BV82">
        <v>0.81</v>
      </c>
      <c r="BW82">
        <v>1.0549999999999999</v>
      </c>
      <c r="BX82">
        <v>0.72814814814814799</v>
      </c>
      <c r="BZ82" t="s">
        <v>284</v>
      </c>
      <c r="CC82">
        <v>0.48</v>
      </c>
      <c r="CD82">
        <v>0.88</v>
      </c>
      <c r="CE82">
        <v>1.1599999999999999</v>
      </c>
      <c r="CF82">
        <v>0.698187919463087</v>
      </c>
      <c r="CG82">
        <v>0.59499999999999997</v>
      </c>
      <c r="CH82">
        <v>0.88</v>
      </c>
      <c r="CI82">
        <v>1.165</v>
      </c>
      <c r="CJ82">
        <v>0.877142857142857</v>
      </c>
      <c r="CK82">
        <v>0.59</v>
      </c>
      <c r="CL82">
        <v>0.86</v>
      </c>
      <c r="CM82">
        <v>1.07</v>
      </c>
      <c r="CN82">
        <v>0.86</v>
      </c>
      <c r="CO82">
        <v>0.82499999999999996</v>
      </c>
      <c r="CP82">
        <v>1.04</v>
      </c>
      <c r="CQ82">
        <v>1.39</v>
      </c>
      <c r="CR82">
        <v>0.93625000000000003</v>
      </c>
      <c r="CS82">
        <v>0.86</v>
      </c>
      <c r="CT82">
        <v>1.1299999999999999</v>
      </c>
      <c r="CU82">
        <v>1.39</v>
      </c>
      <c r="CV82">
        <v>1.028</v>
      </c>
      <c r="CW82">
        <v>0.59750000000000003</v>
      </c>
      <c r="CX82">
        <v>0.82</v>
      </c>
      <c r="CY82">
        <v>1.0249999999999999</v>
      </c>
      <c r="CZ82">
        <v>0.77545454545454495</v>
      </c>
      <c r="DA82">
        <v>0.82499999999999996</v>
      </c>
      <c r="DB82">
        <v>0.88</v>
      </c>
      <c r="DC82">
        <v>1.165</v>
      </c>
      <c r="DD82">
        <v>1.0333333333333301</v>
      </c>
      <c r="DF82" t="s">
        <v>284</v>
      </c>
      <c r="DI82">
        <v>0.9375</v>
      </c>
      <c r="DJ82">
        <v>1.39</v>
      </c>
      <c r="DK82">
        <v>2.97</v>
      </c>
      <c r="DL82">
        <v>1.7909999999999999</v>
      </c>
      <c r="DM82">
        <v>0.68</v>
      </c>
      <c r="DN82">
        <v>0.97</v>
      </c>
      <c r="DO82">
        <v>1.0900000000000001</v>
      </c>
      <c r="DP82">
        <v>0.98777777777777798</v>
      </c>
      <c r="DQ82">
        <v>0.93</v>
      </c>
      <c r="DR82">
        <v>1.1299999999999999</v>
      </c>
      <c r="DS82">
        <v>1.2749999999999999</v>
      </c>
      <c r="DT82">
        <v>1.13909090909091</v>
      </c>
    </row>
    <row r="83" spans="1:124" x14ac:dyDescent="0.35">
      <c r="A83" s="19" t="str">
        <f t="shared" si="2"/>
        <v>NIM--33238</v>
      </c>
      <c r="B83" s="19" t="str">
        <f t="shared" si="3"/>
        <v>NIM</v>
      </c>
      <c r="C83">
        <v>15</v>
      </c>
      <c r="D83" s="27">
        <v>33238</v>
      </c>
      <c r="E83">
        <v>4.12</v>
      </c>
      <c r="F83">
        <v>4.62</v>
      </c>
      <c r="G83">
        <v>5.41</v>
      </c>
      <c r="H83">
        <v>4.7501010101010097</v>
      </c>
      <c r="I83">
        <v>4.1399999999999997</v>
      </c>
      <c r="J83">
        <v>4.5250000000000004</v>
      </c>
      <c r="K83">
        <v>4.9800000000000004</v>
      </c>
      <c r="L83">
        <v>4.5979456706281798</v>
      </c>
      <c r="M83">
        <v>4.0274999999999999</v>
      </c>
      <c r="N83">
        <v>4.49</v>
      </c>
      <c r="O83">
        <v>5.05</v>
      </c>
      <c r="P83">
        <v>4.5821782342222903</v>
      </c>
      <c r="Q83">
        <v>4.2525000000000004</v>
      </c>
      <c r="R83">
        <v>4.53</v>
      </c>
      <c r="S83">
        <v>4.7225000000000001</v>
      </c>
      <c r="T83">
        <v>4.5705882352941201</v>
      </c>
      <c r="U83">
        <v>4.12</v>
      </c>
      <c r="V83">
        <v>4.53</v>
      </c>
      <c r="W83">
        <v>4.9675000000000002</v>
      </c>
      <c r="X83">
        <v>4.57285016286645</v>
      </c>
      <c r="Y83">
        <v>4.34</v>
      </c>
      <c r="Z83">
        <v>4.8</v>
      </c>
      <c r="AA83">
        <v>5.5250000000000004</v>
      </c>
      <c r="AB83">
        <v>5.00558441558442</v>
      </c>
      <c r="AC83">
        <v>4</v>
      </c>
      <c r="AD83">
        <v>4.3550000000000004</v>
      </c>
      <c r="AE83">
        <v>4.8</v>
      </c>
      <c r="AF83">
        <v>4.3802702702702696</v>
      </c>
      <c r="AG83">
        <v>3.99</v>
      </c>
      <c r="AH83">
        <v>4.4800000000000004</v>
      </c>
      <c r="AI83">
        <v>4.96</v>
      </c>
      <c r="AJ83">
        <v>4.6924390243902403</v>
      </c>
      <c r="AK83">
        <v>4.21</v>
      </c>
      <c r="AL83">
        <v>4.46</v>
      </c>
      <c r="AM83">
        <v>4.8</v>
      </c>
      <c r="AN83">
        <v>4.5177981651376102</v>
      </c>
      <c r="AO83">
        <v>4.0225</v>
      </c>
      <c r="AP83">
        <v>4.37</v>
      </c>
      <c r="AQ83">
        <v>4.7675000000000001</v>
      </c>
      <c r="AR83">
        <v>4.4122475570032504</v>
      </c>
      <c r="AS83">
        <v>4.1500000000000004</v>
      </c>
      <c r="AT83">
        <v>4.54</v>
      </c>
      <c r="AU83">
        <v>5.03</v>
      </c>
      <c r="AV83">
        <v>4.6528868360277098</v>
      </c>
      <c r="AW83">
        <v>4.21</v>
      </c>
      <c r="AX83">
        <v>4.5999999999999996</v>
      </c>
      <c r="AY83">
        <v>4.99</v>
      </c>
      <c r="AZ83">
        <v>4.6591443850267398</v>
      </c>
      <c r="BA83">
        <v>4.3099999999999996</v>
      </c>
      <c r="BB83">
        <v>4.76</v>
      </c>
      <c r="BC83">
        <v>5.4</v>
      </c>
      <c r="BD83">
        <v>4.8521245421245398</v>
      </c>
      <c r="BE83">
        <v>4.4050000000000002</v>
      </c>
      <c r="BF83">
        <v>4.7699999999999996</v>
      </c>
      <c r="BG83">
        <v>5.24</v>
      </c>
      <c r="BH83">
        <v>5.06952380952381</v>
      </c>
      <c r="BI83">
        <v>4.4000000000000004</v>
      </c>
      <c r="BJ83">
        <v>4.74</v>
      </c>
      <c r="BK83">
        <v>5.38</v>
      </c>
      <c r="BL83">
        <v>5.04692307692308</v>
      </c>
      <c r="BN83" t="s">
        <v>284</v>
      </c>
      <c r="BQ83">
        <v>4.8650000000000002</v>
      </c>
      <c r="BR83">
        <v>4.9400000000000004</v>
      </c>
      <c r="BS83">
        <v>5.5175000000000001</v>
      </c>
      <c r="BT83">
        <v>5.2833333333333297</v>
      </c>
      <c r="BU83">
        <v>4.42</v>
      </c>
      <c r="BV83">
        <v>4.93</v>
      </c>
      <c r="BW83">
        <v>5.09</v>
      </c>
      <c r="BX83">
        <v>4.7907407407407403</v>
      </c>
      <c r="BZ83" t="s">
        <v>284</v>
      </c>
      <c r="CC83">
        <v>4.4950000000000001</v>
      </c>
      <c r="CD83">
        <v>4.9400000000000004</v>
      </c>
      <c r="CE83">
        <v>5.52</v>
      </c>
      <c r="CF83">
        <v>4.9508053691275196</v>
      </c>
      <c r="CG83">
        <v>3.9249999999999998</v>
      </c>
      <c r="CH83">
        <v>4.5599999999999996</v>
      </c>
      <c r="CI83">
        <v>4.875</v>
      </c>
      <c r="CJ83">
        <v>4.6728571428571399</v>
      </c>
      <c r="CK83">
        <v>4.1500000000000004</v>
      </c>
      <c r="CL83">
        <v>4.38</v>
      </c>
      <c r="CM83">
        <v>4.74</v>
      </c>
      <c r="CN83">
        <v>4.56424242424242</v>
      </c>
      <c r="CO83">
        <v>3.7</v>
      </c>
      <c r="CP83">
        <v>4.9000000000000004</v>
      </c>
      <c r="CQ83">
        <v>5.5350000000000001</v>
      </c>
      <c r="CR83">
        <v>4.4649999999999999</v>
      </c>
      <c r="CS83">
        <v>4.53</v>
      </c>
      <c r="CT83">
        <v>4.8</v>
      </c>
      <c r="CU83">
        <v>4.8600000000000003</v>
      </c>
      <c r="CV83">
        <v>4.798</v>
      </c>
      <c r="CW83">
        <v>4.2125000000000004</v>
      </c>
      <c r="CX83">
        <v>4.57</v>
      </c>
      <c r="CY83">
        <v>4.8049999999999997</v>
      </c>
      <c r="CZ83">
        <v>4.51181818181818</v>
      </c>
      <c r="DA83">
        <v>5.4450000000000003</v>
      </c>
      <c r="DB83">
        <v>5.45</v>
      </c>
      <c r="DC83">
        <v>5.48</v>
      </c>
      <c r="DD83">
        <v>5.4666666666666703</v>
      </c>
      <c r="DF83" t="s">
        <v>284</v>
      </c>
      <c r="DI83">
        <v>3.9874999999999998</v>
      </c>
      <c r="DJ83">
        <v>4.41</v>
      </c>
      <c r="DK83">
        <v>7.54</v>
      </c>
      <c r="DL83">
        <v>5.7750000000000004</v>
      </c>
      <c r="DM83">
        <v>4.3099999999999996</v>
      </c>
      <c r="DN83">
        <v>4.3600000000000003</v>
      </c>
      <c r="DO83">
        <v>4.68</v>
      </c>
      <c r="DP83">
        <v>4.5133333333333301</v>
      </c>
      <c r="DQ83">
        <v>4.1749999999999998</v>
      </c>
      <c r="DR83">
        <v>4.29</v>
      </c>
      <c r="DS83">
        <v>4.9400000000000004</v>
      </c>
      <c r="DT83">
        <v>4.5172727272727302</v>
      </c>
    </row>
    <row r="84" spans="1:124" x14ac:dyDescent="0.35">
      <c r="A84" s="19" t="str">
        <f t="shared" si="2"/>
        <v>Provisions / Avg Assets--33238</v>
      </c>
      <c r="B84" s="19" t="str">
        <f t="shared" si="3"/>
        <v>Provisions / Avg Assets</v>
      </c>
      <c r="C84">
        <v>16</v>
      </c>
      <c r="D84" s="27">
        <v>33238</v>
      </c>
      <c r="E84">
        <v>0.09</v>
      </c>
      <c r="F84">
        <v>0.27</v>
      </c>
      <c r="G84">
        <v>0.49</v>
      </c>
      <c r="H84">
        <v>0.34646464646464598</v>
      </c>
      <c r="I84">
        <v>0.04</v>
      </c>
      <c r="J84">
        <v>0.18</v>
      </c>
      <c r="K84">
        <v>0.39</v>
      </c>
      <c r="L84">
        <v>0.300789473684211</v>
      </c>
      <c r="M84">
        <v>0.09</v>
      </c>
      <c r="N84">
        <v>0.25</v>
      </c>
      <c r="O84">
        <v>0.56000000000000005</v>
      </c>
      <c r="P84">
        <v>0.457675169786321</v>
      </c>
      <c r="Q84">
        <v>0.1225</v>
      </c>
      <c r="R84">
        <v>0.22500000000000001</v>
      </c>
      <c r="S84">
        <v>0.32500000000000001</v>
      </c>
      <c r="T84">
        <v>0.246470588235294</v>
      </c>
      <c r="U84">
        <v>0.04</v>
      </c>
      <c r="V84">
        <v>0.185</v>
      </c>
      <c r="W84">
        <v>0.39750000000000002</v>
      </c>
      <c r="X84">
        <v>0.30457654723126998</v>
      </c>
      <c r="Y84">
        <v>0</v>
      </c>
      <c r="Z84">
        <v>0.18</v>
      </c>
      <c r="AA84">
        <v>0.42249999999999999</v>
      </c>
      <c r="AB84">
        <v>0.22363636363636399</v>
      </c>
      <c r="AC84">
        <v>4.2500000000000003E-2</v>
      </c>
      <c r="AD84">
        <v>0.19500000000000001</v>
      </c>
      <c r="AE84">
        <v>0.45</v>
      </c>
      <c r="AF84">
        <v>0.36283783783783802</v>
      </c>
      <c r="AG84">
        <v>0</v>
      </c>
      <c r="AH84">
        <v>0.15</v>
      </c>
      <c r="AI84">
        <v>0.34</v>
      </c>
      <c r="AJ84">
        <v>0.41991869918699198</v>
      </c>
      <c r="AK84">
        <v>0.1</v>
      </c>
      <c r="AL84">
        <v>0.2</v>
      </c>
      <c r="AM84">
        <v>0.32</v>
      </c>
      <c r="AN84">
        <v>0.27688073394495399</v>
      </c>
      <c r="AO84">
        <v>0</v>
      </c>
      <c r="AP84">
        <v>0.14000000000000001</v>
      </c>
      <c r="AQ84">
        <v>0.34</v>
      </c>
      <c r="AR84">
        <v>0.26688925081433201</v>
      </c>
      <c r="AS84">
        <v>0.06</v>
      </c>
      <c r="AT84">
        <v>0.19</v>
      </c>
      <c r="AU84">
        <v>0.36</v>
      </c>
      <c r="AV84">
        <v>0.29551963048498903</v>
      </c>
      <c r="AW84">
        <v>7.0000000000000007E-2</v>
      </c>
      <c r="AX84">
        <v>0.19</v>
      </c>
      <c r="AY84">
        <v>0.34</v>
      </c>
      <c r="AZ84">
        <v>0.27117647058823502</v>
      </c>
      <c r="BA84">
        <v>0.09</v>
      </c>
      <c r="BB84">
        <v>0.25</v>
      </c>
      <c r="BC84">
        <v>0.46</v>
      </c>
      <c r="BD84">
        <v>0.33179487179487199</v>
      </c>
      <c r="BE84">
        <v>0.1525</v>
      </c>
      <c r="BF84">
        <v>0.31</v>
      </c>
      <c r="BG84">
        <v>0.48499999999999999</v>
      </c>
      <c r="BH84">
        <v>0.586666666666667</v>
      </c>
      <c r="BI84">
        <v>0.18</v>
      </c>
      <c r="BJ84">
        <v>0.25</v>
      </c>
      <c r="BK84">
        <v>0.43</v>
      </c>
      <c r="BL84">
        <v>0.22615384615384601</v>
      </c>
      <c r="BN84" t="s">
        <v>284</v>
      </c>
      <c r="BQ84">
        <v>1.7500000000000002E-2</v>
      </c>
      <c r="BR84">
        <v>9.5000000000000001E-2</v>
      </c>
      <c r="BS84">
        <v>0.24</v>
      </c>
      <c r="BT84">
        <v>0.163333333333333</v>
      </c>
      <c r="BU84">
        <v>0</v>
      </c>
      <c r="BV84">
        <v>0.17</v>
      </c>
      <c r="BW84">
        <v>0.29499999999999998</v>
      </c>
      <c r="BX84">
        <v>0.21148148148148099</v>
      </c>
      <c r="BZ84" t="s">
        <v>284</v>
      </c>
      <c r="CC84">
        <v>0.115</v>
      </c>
      <c r="CD84">
        <v>0.28999999999999998</v>
      </c>
      <c r="CE84">
        <v>0.63</v>
      </c>
      <c r="CF84">
        <v>0.50563758389261704</v>
      </c>
      <c r="CG84">
        <v>0.01</v>
      </c>
      <c r="CH84">
        <v>0.09</v>
      </c>
      <c r="CI84">
        <v>0.69</v>
      </c>
      <c r="CJ84">
        <v>0.221428571428571</v>
      </c>
      <c r="CK84">
        <v>0.12</v>
      </c>
      <c r="CL84">
        <v>0.31</v>
      </c>
      <c r="CM84">
        <v>0.43</v>
      </c>
      <c r="CN84">
        <v>0.34515151515151499</v>
      </c>
      <c r="CO84">
        <v>0</v>
      </c>
      <c r="CP84">
        <v>0.15</v>
      </c>
      <c r="CQ84">
        <v>0.26</v>
      </c>
      <c r="CR84">
        <v>0.15125</v>
      </c>
      <c r="CS84">
        <v>0.22</v>
      </c>
      <c r="CT84">
        <v>0.27</v>
      </c>
      <c r="CU84">
        <v>0.33</v>
      </c>
      <c r="CV84">
        <v>0.49399999999999999</v>
      </c>
      <c r="CW84">
        <v>8.7499999999999994E-2</v>
      </c>
      <c r="CX84">
        <v>0.215</v>
      </c>
      <c r="CY84">
        <v>0.39250000000000002</v>
      </c>
      <c r="CZ84">
        <v>0.27</v>
      </c>
      <c r="DA84">
        <v>0.20499999999999999</v>
      </c>
      <c r="DB84">
        <v>0.3</v>
      </c>
      <c r="DC84">
        <v>0.36499999999999999</v>
      </c>
      <c r="DD84">
        <v>0.28000000000000003</v>
      </c>
      <c r="DF84" t="s">
        <v>284</v>
      </c>
      <c r="DI84">
        <v>0.1275</v>
      </c>
      <c r="DJ84">
        <v>0.22500000000000001</v>
      </c>
      <c r="DK84">
        <v>2.8650000000000002</v>
      </c>
      <c r="DL84">
        <v>1.294</v>
      </c>
      <c r="DM84">
        <v>0.11</v>
      </c>
      <c r="DN84">
        <v>0.35</v>
      </c>
      <c r="DO84">
        <v>0.47</v>
      </c>
      <c r="DP84">
        <v>0.37777777777777799</v>
      </c>
      <c r="DQ84">
        <v>0.05</v>
      </c>
      <c r="DR84">
        <v>0.14000000000000001</v>
      </c>
      <c r="DS84">
        <v>0.185</v>
      </c>
      <c r="DT84">
        <v>0.192727272727273</v>
      </c>
    </row>
    <row r="85" spans="1:124" x14ac:dyDescent="0.35">
      <c r="A85" s="19" t="str">
        <f t="shared" si="2"/>
        <v>Negative Earners (last 4 qtrs)--33238</v>
      </c>
      <c r="B85" s="19" t="str">
        <f t="shared" si="3"/>
        <v>Negative Earners (last 4 qtrs)</v>
      </c>
      <c r="C85">
        <v>17</v>
      </c>
      <c r="D85" s="27">
        <v>33238</v>
      </c>
      <c r="F85">
        <v>6.9306930693069297</v>
      </c>
      <c r="H85">
        <v>7</v>
      </c>
      <c r="J85">
        <v>6.1564059900166397</v>
      </c>
      <c r="L85">
        <v>74</v>
      </c>
      <c r="N85">
        <v>13.3766233766234</v>
      </c>
      <c r="P85">
        <v>1648</v>
      </c>
      <c r="R85">
        <v>2.9411764705882399</v>
      </c>
      <c r="T85">
        <v>1</v>
      </c>
      <c r="V85">
        <v>6.7092651757188504</v>
      </c>
      <c r="X85">
        <v>42</v>
      </c>
      <c r="Z85">
        <v>3.8461538461538498</v>
      </c>
      <c r="AB85">
        <v>6</v>
      </c>
      <c r="AD85">
        <v>8</v>
      </c>
      <c r="AF85">
        <v>12</v>
      </c>
      <c r="AH85">
        <v>5.6</v>
      </c>
      <c r="AI85"/>
      <c r="AJ85">
        <v>7</v>
      </c>
      <c r="AK85"/>
      <c r="AL85">
        <v>5.4054054054054097</v>
      </c>
      <c r="AN85">
        <v>6</v>
      </c>
      <c r="AP85">
        <v>5.5910543130990398</v>
      </c>
      <c r="AR85">
        <v>35</v>
      </c>
      <c r="AT85">
        <v>5.6689342403628098</v>
      </c>
      <c r="AV85">
        <v>25</v>
      </c>
      <c r="AX85">
        <v>5.2631578947368398</v>
      </c>
      <c r="AZ85">
        <v>20</v>
      </c>
      <c r="BB85">
        <v>6.4981949458483701</v>
      </c>
      <c r="BD85">
        <v>18</v>
      </c>
      <c r="BF85">
        <v>7.1428571428571397</v>
      </c>
      <c r="BH85">
        <v>3</v>
      </c>
      <c r="BJ85">
        <v>0</v>
      </c>
      <c r="BL85">
        <v>0</v>
      </c>
      <c r="BN85" t="s">
        <v>285</v>
      </c>
      <c r="BP85">
        <v>0</v>
      </c>
      <c r="BR85">
        <v>0</v>
      </c>
      <c r="BT85">
        <v>0</v>
      </c>
      <c r="BV85">
        <v>11.1111111111111</v>
      </c>
      <c r="BX85">
        <v>3</v>
      </c>
      <c r="BZ85" t="s">
        <v>285</v>
      </c>
      <c r="CB85">
        <v>0</v>
      </c>
      <c r="CD85">
        <v>11.2582781456954</v>
      </c>
      <c r="CF85">
        <v>17</v>
      </c>
      <c r="CH85">
        <v>14.285714285714301</v>
      </c>
      <c r="CJ85">
        <v>1</v>
      </c>
      <c r="CL85">
        <v>3.0303030303030298</v>
      </c>
      <c r="CN85">
        <v>1</v>
      </c>
      <c r="CP85">
        <v>12.5</v>
      </c>
      <c r="CR85">
        <v>1</v>
      </c>
      <c r="CT85">
        <v>0</v>
      </c>
      <c r="CV85">
        <v>0</v>
      </c>
      <c r="CX85">
        <v>4.5454545454545503</v>
      </c>
      <c r="CZ85">
        <v>1</v>
      </c>
      <c r="DB85">
        <v>0</v>
      </c>
      <c r="DD85">
        <v>0</v>
      </c>
      <c r="DF85" t="s">
        <v>285</v>
      </c>
      <c r="DH85">
        <v>0</v>
      </c>
      <c r="DJ85">
        <v>0</v>
      </c>
      <c r="DL85">
        <v>0</v>
      </c>
      <c r="DN85">
        <v>0</v>
      </c>
      <c r="DP85">
        <v>0</v>
      </c>
      <c r="DR85">
        <v>0</v>
      </c>
      <c r="DT85">
        <v>0</v>
      </c>
    </row>
    <row r="86" spans="1:124" x14ac:dyDescent="0.35">
      <c r="A86" s="19" t="str">
        <f t="shared" si="2"/>
        <v>Noncore Funding / Liab--33238</v>
      </c>
      <c r="B86" s="19" t="str">
        <f t="shared" si="3"/>
        <v>Noncore Funding / Liab</v>
      </c>
      <c r="C86">
        <v>18</v>
      </c>
      <c r="D86" s="27">
        <v>33238</v>
      </c>
      <c r="E86">
        <v>4.6239320023020003</v>
      </c>
      <c r="F86">
        <v>7.2811197141155501</v>
      </c>
      <c r="G86">
        <v>11.780741765183</v>
      </c>
      <c r="H86">
        <v>8.7127555518745297</v>
      </c>
      <c r="I86">
        <v>4.60719317427266</v>
      </c>
      <c r="J86">
        <v>7.2471387261063898</v>
      </c>
      <c r="K86">
        <v>10.933720805405001</v>
      </c>
      <c r="L86">
        <v>8.5449377899988104</v>
      </c>
      <c r="M86">
        <v>7.5080304289364603</v>
      </c>
      <c r="N86">
        <v>12.055211974545101</v>
      </c>
      <c r="O86">
        <v>18.650500123630302</v>
      </c>
      <c r="P86">
        <v>14.225450741385499</v>
      </c>
      <c r="Q86">
        <v>5.5375542656306402</v>
      </c>
      <c r="R86">
        <v>7.2286122170562299</v>
      </c>
      <c r="S86">
        <v>10.5476424838611</v>
      </c>
      <c r="T86">
        <v>7.9834390849465402</v>
      </c>
      <c r="U86">
        <v>4.1299495292002799</v>
      </c>
      <c r="V86">
        <v>6.7133428845267797</v>
      </c>
      <c r="W86">
        <v>10.2906238377217</v>
      </c>
      <c r="X86">
        <v>7.9865405686358599</v>
      </c>
      <c r="Y86">
        <v>5.6029154306074904</v>
      </c>
      <c r="Z86">
        <v>9.3566256563159005</v>
      </c>
      <c r="AA86">
        <v>14.441599669981199</v>
      </c>
      <c r="AB86">
        <v>10.9660815066594</v>
      </c>
      <c r="AC86">
        <v>5.9790377407250501</v>
      </c>
      <c r="AD86">
        <v>7.9178088669489997</v>
      </c>
      <c r="AE86">
        <v>11.1735531428118</v>
      </c>
      <c r="AF86">
        <v>9.2408979420317792</v>
      </c>
      <c r="AG86">
        <v>5.2357744994731297</v>
      </c>
      <c r="AH86">
        <v>7.4747474747474696</v>
      </c>
      <c r="AI86">
        <v>10.5432176941517</v>
      </c>
      <c r="AJ86">
        <v>10.0893168426821</v>
      </c>
      <c r="AK86">
        <v>3.8517924516372202</v>
      </c>
      <c r="AL86">
        <v>6.2880000000000003</v>
      </c>
      <c r="AM86">
        <v>9.5892825193495703</v>
      </c>
      <c r="AN86">
        <v>7.2308749299833499</v>
      </c>
      <c r="AO86">
        <v>4.4989074212280702</v>
      </c>
      <c r="AP86">
        <v>6.8723977557779703</v>
      </c>
      <c r="AQ86">
        <v>10.193302059586999</v>
      </c>
      <c r="AR86">
        <v>7.88529903926778</v>
      </c>
      <c r="AS86">
        <v>5.1726375143028998</v>
      </c>
      <c r="AT86">
        <v>7.7409317538680202</v>
      </c>
      <c r="AU86">
        <v>11.7102727477908</v>
      </c>
      <c r="AV86">
        <v>9.1124717742663499</v>
      </c>
      <c r="AW86">
        <v>4.0308931994284203</v>
      </c>
      <c r="AX86">
        <v>6.2997683422454802</v>
      </c>
      <c r="AY86">
        <v>9.6321487571180597</v>
      </c>
      <c r="AZ86">
        <v>7.2580592160614801</v>
      </c>
      <c r="BA86">
        <v>5.6729834791059304</v>
      </c>
      <c r="BB86">
        <v>8.6638393065200194</v>
      </c>
      <c r="BC86">
        <v>13.8476813456372</v>
      </c>
      <c r="BD86">
        <v>10.591895318699599</v>
      </c>
      <c r="BE86">
        <v>5.1675113344670702</v>
      </c>
      <c r="BF86">
        <v>7.43363283784013</v>
      </c>
      <c r="BG86">
        <v>10.8194697390951</v>
      </c>
      <c r="BH86">
        <v>11.8185771801403</v>
      </c>
      <c r="BI86">
        <v>5.2971179253978997</v>
      </c>
      <c r="BJ86">
        <v>10.915877640203901</v>
      </c>
      <c r="BK86">
        <v>17.189307612216599</v>
      </c>
      <c r="BL86">
        <v>10.952159167329899</v>
      </c>
      <c r="BN86" t="s">
        <v>284</v>
      </c>
      <c r="BQ86">
        <v>5.4188755909210897</v>
      </c>
      <c r="BR86">
        <v>7.7651518232144801</v>
      </c>
      <c r="BS86">
        <v>12.606324266166199</v>
      </c>
      <c r="BT86">
        <v>9.5052469544996292</v>
      </c>
      <c r="BU86">
        <v>4.4303687671248904</v>
      </c>
      <c r="BV86">
        <v>6.6553849937710199</v>
      </c>
      <c r="BW86">
        <v>8.5972378344140807</v>
      </c>
      <c r="BX86">
        <v>7.54487048563601</v>
      </c>
      <c r="BZ86" t="s">
        <v>284</v>
      </c>
      <c r="CC86">
        <v>4.5282589711398202</v>
      </c>
      <c r="CD86">
        <v>7.2500769551125401</v>
      </c>
      <c r="CE86">
        <v>11.711199721815399</v>
      </c>
      <c r="CF86">
        <v>10.245653533057499</v>
      </c>
      <c r="CG86">
        <v>4.6440507293680602</v>
      </c>
      <c r="CH86">
        <v>5.7836990595611297</v>
      </c>
      <c r="CI86">
        <v>10.0230510931493</v>
      </c>
      <c r="CJ86">
        <v>7.8152244075201001</v>
      </c>
      <c r="CK86">
        <v>4.8475931794175304</v>
      </c>
      <c r="CL86">
        <v>8.3917207687857598</v>
      </c>
      <c r="CM86">
        <v>11.9809226214949</v>
      </c>
      <c r="CN86">
        <v>8.82352200103489</v>
      </c>
      <c r="CO86">
        <v>7.91813684058656</v>
      </c>
      <c r="CP86">
        <v>8.5895531286015991</v>
      </c>
      <c r="CQ86">
        <v>11.024813204588799</v>
      </c>
      <c r="CR86">
        <v>9.8447560408116992</v>
      </c>
      <c r="CS86">
        <v>5.1114949748743701</v>
      </c>
      <c r="CT86">
        <v>7.9086185697854301</v>
      </c>
      <c r="CU86">
        <v>8.3526794820736505</v>
      </c>
      <c r="CV86">
        <v>7.7254687576297503</v>
      </c>
      <c r="CW86">
        <v>6.0366088152740502</v>
      </c>
      <c r="CX86">
        <v>8.5432971611847996</v>
      </c>
      <c r="CY86">
        <v>14.7205725696091</v>
      </c>
      <c r="CZ86">
        <v>9.9719831848795106</v>
      </c>
      <c r="DA86">
        <v>10.8306279659453</v>
      </c>
      <c r="DB86">
        <v>11.118038237739</v>
      </c>
      <c r="DC86">
        <v>11.4953645062375</v>
      </c>
      <c r="DD86">
        <v>11.177982235542199</v>
      </c>
      <c r="DF86" t="s">
        <v>284</v>
      </c>
      <c r="DI86">
        <v>10.67157186325</v>
      </c>
      <c r="DJ86">
        <v>19.735459244277202</v>
      </c>
      <c r="DK86">
        <v>76.012447505685898</v>
      </c>
      <c r="DL86">
        <v>39.420113551247802</v>
      </c>
      <c r="DM86">
        <v>3.8941436908834799</v>
      </c>
      <c r="DN86">
        <v>7.9201815401312201</v>
      </c>
      <c r="DO86">
        <v>11.369419074912299</v>
      </c>
      <c r="DP86">
        <v>8.6460682695004394</v>
      </c>
      <c r="DQ86">
        <v>4.6921838517712402</v>
      </c>
      <c r="DR86">
        <v>6.53260596653808</v>
      </c>
      <c r="DS86">
        <v>14.21738454886</v>
      </c>
      <c r="DT86">
        <v>11.7520451101778</v>
      </c>
    </row>
    <row r="87" spans="1:124" x14ac:dyDescent="0.35">
      <c r="A87" s="19" t="str">
        <f t="shared" si="2"/>
        <v>Brokered Dep / Liab--33238</v>
      </c>
      <c r="B87" s="19" t="str">
        <f t="shared" si="3"/>
        <v>Brokered Dep / Liab</v>
      </c>
      <c r="C87">
        <v>19</v>
      </c>
      <c r="D87" s="27">
        <v>33238</v>
      </c>
      <c r="E87">
        <v>0</v>
      </c>
      <c r="F87">
        <v>0</v>
      </c>
      <c r="G87">
        <v>0</v>
      </c>
      <c r="H87">
        <v>0</v>
      </c>
      <c r="I87">
        <v>0</v>
      </c>
      <c r="J87">
        <v>0</v>
      </c>
      <c r="K87">
        <v>0</v>
      </c>
      <c r="L87">
        <v>1.9649092771520699E-3</v>
      </c>
      <c r="M87">
        <v>0</v>
      </c>
      <c r="N87">
        <v>0</v>
      </c>
      <c r="O87">
        <v>0</v>
      </c>
      <c r="P87">
        <v>0.109802236527863</v>
      </c>
      <c r="Q87">
        <v>0</v>
      </c>
      <c r="R87">
        <v>0</v>
      </c>
      <c r="S87">
        <v>0</v>
      </c>
      <c r="T87">
        <v>0</v>
      </c>
      <c r="U87">
        <v>0</v>
      </c>
      <c r="V87">
        <v>0</v>
      </c>
      <c r="W87">
        <v>0</v>
      </c>
      <c r="X87">
        <v>3.7250686181401899E-3</v>
      </c>
      <c r="Y87">
        <v>0</v>
      </c>
      <c r="Z87">
        <v>0</v>
      </c>
      <c r="AA87">
        <v>0</v>
      </c>
      <c r="AB87">
        <v>0</v>
      </c>
      <c r="AC87">
        <v>0</v>
      </c>
      <c r="AD87">
        <v>0</v>
      </c>
      <c r="AE87">
        <v>0</v>
      </c>
      <c r="AF87">
        <v>5.8120138976876304E-3</v>
      </c>
      <c r="AG87">
        <v>0</v>
      </c>
      <c r="AH87">
        <v>0</v>
      </c>
      <c r="AI87">
        <v>0</v>
      </c>
      <c r="AJ87">
        <v>3.5282762097901398E-2</v>
      </c>
      <c r="AK87">
        <v>0</v>
      </c>
      <c r="AL87">
        <v>0</v>
      </c>
      <c r="AM87">
        <v>0</v>
      </c>
      <c r="AN87">
        <v>2.3461313232931401E-3</v>
      </c>
      <c r="AO87">
        <v>0</v>
      </c>
      <c r="AP87">
        <v>0</v>
      </c>
      <c r="AQ87">
        <v>0</v>
      </c>
      <c r="AR87">
        <v>2.5095487127566002E-3</v>
      </c>
      <c r="AS87">
        <v>0</v>
      </c>
      <c r="AT87">
        <v>0</v>
      </c>
      <c r="AU87">
        <v>0</v>
      </c>
      <c r="AV87">
        <v>6.2533225078389197E-3</v>
      </c>
      <c r="AW87">
        <v>0</v>
      </c>
      <c r="AX87">
        <v>0</v>
      </c>
      <c r="AY87">
        <v>0</v>
      </c>
      <c r="AZ87">
        <v>5.71606250280328E-3</v>
      </c>
      <c r="BA87">
        <v>0</v>
      </c>
      <c r="BB87">
        <v>0</v>
      </c>
      <c r="BC87">
        <v>0</v>
      </c>
      <c r="BD87">
        <v>3.1508353731053802E-3</v>
      </c>
      <c r="BE87">
        <v>0</v>
      </c>
      <c r="BF87">
        <v>0</v>
      </c>
      <c r="BG87">
        <v>0</v>
      </c>
      <c r="BH87">
        <v>0.40956668569524601</v>
      </c>
      <c r="BI87">
        <v>0</v>
      </c>
      <c r="BJ87">
        <v>0</v>
      </c>
      <c r="BK87">
        <v>0</v>
      </c>
      <c r="BL87">
        <v>0</v>
      </c>
      <c r="BN87" t="s">
        <v>284</v>
      </c>
      <c r="BQ87">
        <v>0</v>
      </c>
      <c r="BR87">
        <v>0</v>
      </c>
      <c r="BS87">
        <v>0</v>
      </c>
      <c r="BT87">
        <v>0</v>
      </c>
      <c r="BU87">
        <v>0</v>
      </c>
      <c r="BV87">
        <v>0</v>
      </c>
      <c r="BW87">
        <v>0</v>
      </c>
      <c r="BX87">
        <v>0</v>
      </c>
      <c r="BZ87" t="s">
        <v>284</v>
      </c>
      <c r="CC87">
        <v>0</v>
      </c>
      <c r="CD87">
        <v>0</v>
      </c>
      <c r="CE87">
        <v>0</v>
      </c>
      <c r="CF87">
        <v>4.0430228241021403E-2</v>
      </c>
      <c r="CG87">
        <v>0</v>
      </c>
      <c r="CH87">
        <v>0</v>
      </c>
      <c r="CI87">
        <v>0</v>
      </c>
      <c r="CJ87">
        <v>0</v>
      </c>
      <c r="CK87">
        <v>0</v>
      </c>
      <c r="CL87">
        <v>0</v>
      </c>
      <c r="CM87">
        <v>0</v>
      </c>
      <c r="CN87">
        <v>2.34484914803814E-2</v>
      </c>
      <c r="CO87">
        <v>0</v>
      </c>
      <c r="CP87">
        <v>0</v>
      </c>
      <c r="CQ87">
        <v>0</v>
      </c>
      <c r="CR87">
        <v>0</v>
      </c>
      <c r="CS87">
        <v>0</v>
      </c>
      <c r="CT87">
        <v>0</v>
      </c>
      <c r="CU87">
        <v>0</v>
      </c>
      <c r="CV87">
        <v>0</v>
      </c>
      <c r="CW87">
        <v>0</v>
      </c>
      <c r="CX87">
        <v>0</v>
      </c>
      <c r="CY87">
        <v>0</v>
      </c>
      <c r="CZ87">
        <v>0</v>
      </c>
      <c r="DA87">
        <v>0</v>
      </c>
      <c r="DB87">
        <v>0</v>
      </c>
      <c r="DC87">
        <v>0</v>
      </c>
      <c r="DD87">
        <v>0</v>
      </c>
      <c r="DF87" t="s">
        <v>284</v>
      </c>
      <c r="DI87">
        <v>0</v>
      </c>
      <c r="DJ87">
        <v>0</v>
      </c>
      <c r="DK87">
        <v>0</v>
      </c>
      <c r="DL87">
        <v>1.72018007992003</v>
      </c>
      <c r="DM87">
        <v>0</v>
      </c>
      <c r="DN87">
        <v>0</v>
      </c>
      <c r="DO87">
        <v>0</v>
      </c>
      <c r="DP87">
        <v>0.13566178284248401</v>
      </c>
      <c r="DQ87">
        <v>0</v>
      </c>
      <c r="DR87">
        <v>0</v>
      </c>
      <c r="DS87">
        <v>0</v>
      </c>
      <c r="DT87">
        <v>0</v>
      </c>
    </row>
    <row r="88" spans="1:124" x14ac:dyDescent="0.35">
      <c r="A88" s="19" t="str">
        <f t="shared" si="2"/>
        <v>Liquid Assets / Assets--33238</v>
      </c>
      <c r="B88" s="19" t="str">
        <f t="shared" si="3"/>
        <v>Liquid Assets / Assets</v>
      </c>
      <c r="C88">
        <v>20</v>
      </c>
      <c r="D88" s="27">
        <v>33238</v>
      </c>
      <c r="F88" t="s">
        <v>284</v>
      </c>
      <c r="J88" t="s">
        <v>284</v>
      </c>
      <c r="N88" t="s">
        <v>284</v>
      </c>
      <c r="R88" t="s">
        <v>284</v>
      </c>
      <c r="V88" t="s">
        <v>284</v>
      </c>
      <c r="Z88" t="s">
        <v>284</v>
      </c>
      <c r="AD88" t="s">
        <v>284</v>
      </c>
      <c r="AH88" t="s">
        <v>284</v>
      </c>
      <c r="AI88"/>
      <c r="AK88"/>
      <c r="AL88" t="s">
        <v>284</v>
      </c>
      <c r="AP88" t="s">
        <v>284</v>
      </c>
      <c r="AT88" t="s">
        <v>284</v>
      </c>
      <c r="AX88" t="s">
        <v>284</v>
      </c>
      <c r="BB88" t="s">
        <v>284</v>
      </c>
      <c r="BF88" t="s">
        <v>284</v>
      </c>
      <c r="BJ88" t="s">
        <v>284</v>
      </c>
      <c r="BN88" t="s">
        <v>284</v>
      </c>
      <c r="BR88" t="s">
        <v>284</v>
      </c>
      <c r="BV88" t="s">
        <v>284</v>
      </c>
      <c r="BZ88" t="s">
        <v>284</v>
      </c>
      <c r="CD88" t="s">
        <v>284</v>
      </c>
      <c r="CH88" t="s">
        <v>284</v>
      </c>
      <c r="CL88" t="s">
        <v>284</v>
      </c>
      <c r="CP88" t="s">
        <v>284</v>
      </c>
      <c r="CT88" t="s">
        <v>284</v>
      </c>
      <c r="CX88" t="s">
        <v>284</v>
      </c>
      <c r="DB88" t="s">
        <v>284</v>
      </c>
      <c r="DF88" t="s">
        <v>284</v>
      </c>
      <c r="DJ88" t="s">
        <v>284</v>
      </c>
      <c r="DN88" t="s">
        <v>284</v>
      </c>
      <c r="DR88" t="s">
        <v>284</v>
      </c>
    </row>
    <row r="89" spans="1:124" x14ac:dyDescent="0.35">
      <c r="A89" s="19" t="str">
        <f t="shared" si="2"/>
        <v>Net Loan Growth (last 4 qtrs)--33238</v>
      </c>
      <c r="B89" s="19" t="str">
        <f t="shared" si="3"/>
        <v>Net Loan Growth (last 4 qtrs)</v>
      </c>
      <c r="C89">
        <v>21</v>
      </c>
      <c r="D89" s="27">
        <v>33238</v>
      </c>
      <c r="E89">
        <v>-1.08</v>
      </c>
      <c r="F89">
        <v>5.41</v>
      </c>
      <c r="G89">
        <v>11.84</v>
      </c>
      <c r="H89">
        <v>5.9088888888888897</v>
      </c>
      <c r="I89">
        <v>0.60250000000000004</v>
      </c>
      <c r="J89">
        <v>7.07</v>
      </c>
      <c r="K89">
        <v>13.7125</v>
      </c>
      <c r="L89">
        <v>8.1316638225255993</v>
      </c>
      <c r="M89">
        <v>-0.29499999999999998</v>
      </c>
      <c r="N89">
        <v>6.92</v>
      </c>
      <c r="O89">
        <v>15.24</v>
      </c>
      <c r="P89">
        <v>10.001993428258499</v>
      </c>
      <c r="Q89">
        <v>3.4624999999999999</v>
      </c>
      <c r="R89">
        <v>8.9049999999999994</v>
      </c>
      <c r="S89">
        <v>14.824999999999999</v>
      </c>
      <c r="T89">
        <v>10.1079411764706</v>
      </c>
      <c r="U89">
        <v>1.575</v>
      </c>
      <c r="V89">
        <v>7.95</v>
      </c>
      <c r="W89">
        <v>13.862500000000001</v>
      </c>
      <c r="X89">
        <v>8.7447861842105308</v>
      </c>
      <c r="Y89">
        <v>-4.2350000000000003</v>
      </c>
      <c r="Z89">
        <v>3.06</v>
      </c>
      <c r="AA89">
        <v>10.435</v>
      </c>
      <c r="AB89">
        <v>4.7731372549019602</v>
      </c>
      <c r="AC89">
        <v>-1.64</v>
      </c>
      <c r="AD89">
        <v>3.21</v>
      </c>
      <c r="AE89">
        <v>10.53</v>
      </c>
      <c r="AF89">
        <v>5.6402721088435399</v>
      </c>
      <c r="AG89">
        <v>4.5199999999999996</v>
      </c>
      <c r="AH89">
        <v>10.95</v>
      </c>
      <c r="AI89">
        <v>18</v>
      </c>
      <c r="AJ89">
        <v>10.598048780487799</v>
      </c>
      <c r="AK89">
        <v>2.855</v>
      </c>
      <c r="AL89">
        <v>8.08</v>
      </c>
      <c r="AM89">
        <v>15.01</v>
      </c>
      <c r="AN89">
        <v>9.8975229357798202</v>
      </c>
      <c r="AO89">
        <v>0.22500000000000001</v>
      </c>
      <c r="AP89">
        <v>6.33</v>
      </c>
      <c r="AQ89">
        <v>13.0375</v>
      </c>
      <c r="AR89">
        <v>6.9847557003257403</v>
      </c>
      <c r="AS89">
        <v>3.79</v>
      </c>
      <c r="AT89">
        <v>9.9700000000000006</v>
      </c>
      <c r="AU89">
        <v>17.149999999999999</v>
      </c>
      <c r="AV89">
        <v>12.4346651270208</v>
      </c>
      <c r="AW89">
        <v>1.2275</v>
      </c>
      <c r="AX89">
        <v>8.1150000000000002</v>
      </c>
      <c r="AY89">
        <v>14.4275</v>
      </c>
      <c r="AZ89">
        <v>8.7848655913978497</v>
      </c>
      <c r="BA89">
        <v>0.85750000000000004</v>
      </c>
      <c r="BB89">
        <v>7.0449999999999999</v>
      </c>
      <c r="BC89">
        <v>13.505000000000001</v>
      </c>
      <c r="BD89">
        <v>9.6092279411764707</v>
      </c>
      <c r="BE89">
        <v>-3.99</v>
      </c>
      <c r="BF89">
        <v>4.7</v>
      </c>
      <c r="BG89">
        <v>12.75</v>
      </c>
      <c r="BH89">
        <v>4.32</v>
      </c>
      <c r="BI89">
        <v>-6.63</v>
      </c>
      <c r="BJ89">
        <v>-0.72</v>
      </c>
      <c r="BK89">
        <v>7.39</v>
      </c>
      <c r="BL89">
        <v>20.2207692307692</v>
      </c>
      <c r="BN89" t="s">
        <v>284</v>
      </c>
      <c r="BQ89">
        <v>-3.22</v>
      </c>
      <c r="BR89">
        <v>0.70499999999999996</v>
      </c>
      <c r="BS89">
        <v>10.442500000000001</v>
      </c>
      <c r="BT89">
        <v>6.9550000000000001</v>
      </c>
      <c r="BU89">
        <v>-3.76</v>
      </c>
      <c r="BV89">
        <v>6.81</v>
      </c>
      <c r="BW89">
        <v>15.4</v>
      </c>
      <c r="BX89">
        <v>9.2051851851851794</v>
      </c>
      <c r="BZ89" t="s">
        <v>284</v>
      </c>
      <c r="CC89">
        <v>0.57499999999999996</v>
      </c>
      <c r="CD89">
        <v>7.05</v>
      </c>
      <c r="CE89">
        <v>12.824999999999999</v>
      </c>
      <c r="CF89">
        <v>7.8538356164383503</v>
      </c>
      <c r="CG89">
        <v>-1.7549999999999999</v>
      </c>
      <c r="CH89">
        <v>8.3350000000000009</v>
      </c>
      <c r="CI89">
        <v>28.377500000000001</v>
      </c>
      <c r="CJ89">
        <v>14.936666666666699</v>
      </c>
      <c r="CK89">
        <v>0.54</v>
      </c>
      <c r="CL89">
        <v>6.27</v>
      </c>
      <c r="CM89">
        <v>10.08</v>
      </c>
      <c r="CN89">
        <v>6.5421212121212102</v>
      </c>
      <c r="CO89">
        <v>11.73</v>
      </c>
      <c r="CP89">
        <v>15.44</v>
      </c>
      <c r="CQ89">
        <v>24.495000000000001</v>
      </c>
      <c r="CR89">
        <v>16.5857142857143</v>
      </c>
      <c r="CS89">
        <v>1.26</v>
      </c>
      <c r="CT89">
        <v>5.41</v>
      </c>
      <c r="CU89">
        <v>11.13</v>
      </c>
      <c r="CV89">
        <v>6.2119999999999997</v>
      </c>
      <c r="CW89">
        <v>-4.4924999999999997</v>
      </c>
      <c r="CX89">
        <v>2.2050000000000001</v>
      </c>
      <c r="CY89">
        <v>6.0324999999999998</v>
      </c>
      <c r="CZ89">
        <v>4.1849999999999996</v>
      </c>
      <c r="DA89">
        <v>14.365</v>
      </c>
      <c r="DB89">
        <v>20.059999999999999</v>
      </c>
      <c r="DC89">
        <v>29.625</v>
      </c>
      <c r="DD89">
        <v>22.64</v>
      </c>
      <c r="DF89" t="s">
        <v>284</v>
      </c>
      <c r="DI89">
        <v>-7.4775</v>
      </c>
      <c r="DJ89">
        <v>9.7050000000000001</v>
      </c>
      <c r="DK89">
        <v>14.9825</v>
      </c>
      <c r="DL89">
        <v>7.4459999999999997</v>
      </c>
      <c r="DM89">
        <v>3.73</v>
      </c>
      <c r="DN89">
        <v>12.92</v>
      </c>
      <c r="DO89">
        <v>18.66</v>
      </c>
      <c r="DP89">
        <v>12.7155555555556</v>
      </c>
      <c r="DQ89">
        <v>3.415</v>
      </c>
      <c r="DR89">
        <v>10.75</v>
      </c>
      <c r="DS89">
        <v>11.96</v>
      </c>
      <c r="DT89">
        <v>7.8154545454545499</v>
      </c>
    </row>
    <row r="90" spans="1:124" x14ac:dyDescent="0.35">
      <c r="A90" s="19" t="str">
        <f t="shared" si="2"/>
        <v>Banks w/ Loan Growth (last 4 qtrs)--33238</v>
      </c>
      <c r="B90" s="19" t="str">
        <f t="shared" si="3"/>
        <v>Banks w/ Loan Growth (last 4 qtrs)</v>
      </c>
      <c r="C90">
        <v>22</v>
      </c>
      <c r="D90" s="27">
        <v>33238</v>
      </c>
      <c r="F90">
        <v>70.297029702970306</v>
      </c>
      <c r="J90">
        <v>76.955074875207998</v>
      </c>
      <c r="N90">
        <v>72.946428571428598</v>
      </c>
      <c r="R90">
        <v>88.235294117647101</v>
      </c>
      <c r="V90">
        <v>79.073482428115</v>
      </c>
      <c r="Z90">
        <v>62.820512820512803</v>
      </c>
      <c r="AD90">
        <v>68</v>
      </c>
      <c r="AH90">
        <v>84.8</v>
      </c>
      <c r="AI90"/>
      <c r="AK90"/>
      <c r="AL90">
        <v>84.684684684684697</v>
      </c>
      <c r="AP90">
        <v>76.198083067092696</v>
      </c>
      <c r="AT90">
        <v>83.900226757369595</v>
      </c>
      <c r="AX90">
        <v>80.526315789473699</v>
      </c>
      <c r="BB90">
        <v>77.978339350180505</v>
      </c>
      <c r="BF90">
        <v>57.142857142857103</v>
      </c>
      <c r="BJ90">
        <v>46.153846153846203</v>
      </c>
      <c r="BN90" t="s">
        <v>285</v>
      </c>
      <c r="BR90">
        <v>66.6666666666667</v>
      </c>
      <c r="BV90">
        <v>59.259259259259302</v>
      </c>
      <c r="BZ90" t="s">
        <v>285</v>
      </c>
      <c r="CD90">
        <v>75.496688741721897</v>
      </c>
      <c r="CH90">
        <v>57.142857142857103</v>
      </c>
      <c r="CL90">
        <v>75.757575757575793</v>
      </c>
      <c r="CP90">
        <v>75</v>
      </c>
      <c r="CT90">
        <v>80</v>
      </c>
      <c r="CX90">
        <v>54.545454545454497</v>
      </c>
      <c r="DB90">
        <v>100</v>
      </c>
      <c r="DF90" t="s">
        <v>285</v>
      </c>
      <c r="DJ90">
        <v>70</v>
      </c>
      <c r="DN90">
        <v>77.7777777777778</v>
      </c>
      <c r="DR90">
        <v>81.818181818181799</v>
      </c>
    </row>
    <row r="91" spans="1:124" x14ac:dyDescent="0.35">
      <c r="A91" s="19" t="str">
        <f t="shared" si="2"/>
        <v>Equity / Assets--33328</v>
      </c>
      <c r="B91" s="19" t="str">
        <f t="shared" si="3"/>
        <v>Equity / Assets</v>
      </c>
      <c r="C91">
        <v>1</v>
      </c>
      <c r="D91" s="27">
        <v>33328</v>
      </c>
      <c r="E91">
        <v>7.70309132228265</v>
      </c>
      <c r="F91">
        <v>9.0924131380760098</v>
      </c>
      <c r="G91">
        <v>10.9834916031157</v>
      </c>
      <c r="H91">
        <v>9.6115140022499208</v>
      </c>
      <c r="I91">
        <v>7.4002487258697496</v>
      </c>
      <c r="J91">
        <v>8.5457061433611408</v>
      </c>
      <c r="K91">
        <v>10.2929398925657</v>
      </c>
      <c r="L91">
        <v>9.0717798185815397</v>
      </c>
      <c r="M91">
        <v>6.9528261782547798</v>
      </c>
      <c r="N91">
        <v>8.1809451451755901</v>
      </c>
      <c r="O91">
        <v>10.066842415539799</v>
      </c>
      <c r="P91">
        <v>8.8726815564621706</v>
      </c>
      <c r="Q91">
        <v>7.4211724104995698</v>
      </c>
      <c r="R91">
        <v>8.2529994102607702</v>
      </c>
      <c r="S91">
        <v>9.4858679070410794</v>
      </c>
      <c r="T91">
        <v>8.6436718580087799</v>
      </c>
      <c r="U91">
        <v>7.2354771784232401</v>
      </c>
      <c r="V91">
        <v>8.3537425378845906</v>
      </c>
      <c r="W91">
        <v>10.1769911504425</v>
      </c>
      <c r="X91">
        <v>8.8747932901228808</v>
      </c>
      <c r="Y91">
        <v>7.6272010407839197</v>
      </c>
      <c r="Z91">
        <v>8.7087787256868907</v>
      </c>
      <c r="AA91">
        <v>10.242386968244199</v>
      </c>
      <c r="AB91">
        <v>9.1817008106734193</v>
      </c>
      <c r="AC91">
        <v>7.6779623626015798</v>
      </c>
      <c r="AD91">
        <v>8.90962923387651</v>
      </c>
      <c r="AE91">
        <v>10.567317415988899</v>
      </c>
      <c r="AF91">
        <v>9.3593916696731796</v>
      </c>
      <c r="AG91">
        <v>8.1050709369293408</v>
      </c>
      <c r="AH91">
        <v>9.19699367088608</v>
      </c>
      <c r="AI91">
        <v>11.1770814520498</v>
      </c>
      <c r="AJ91">
        <v>10.0416521255974</v>
      </c>
      <c r="AK91">
        <v>7.5102858714181</v>
      </c>
      <c r="AL91">
        <v>8.3898891441021703</v>
      </c>
      <c r="AM91">
        <v>9.7900593339614606</v>
      </c>
      <c r="AN91">
        <v>8.8393423525249197</v>
      </c>
      <c r="AO91">
        <v>7.7997235919159102</v>
      </c>
      <c r="AP91">
        <v>9.10834274863738</v>
      </c>
      <c r="AQ91">
        <v>11.1242025186551</v>
      </c>
      <c r="AR91">
        <v>9.7312461148728708</v>
      </c>
      <c r="AS91">
        <v>7.1734553111159496</v>
      </c>
      <c r="AT91">
        <v>8.3138525633607205</v>
      </c>
      <c r="AU91">
        <v>9.8028211485626198</v>
      </c>
      <c r="AV91">
        <v>8.7160792711514397</v>
      </c>
      <c r="AW91">
        <v>7.37694312724991</v>
      </c>
      <c r="AX91">
        <v>8.3275465326852096</v>
      </c>
      <c r="AY91">
        <v>9.6326916950661001</v>
      </c>
      <c r="AZ91">
        <v>8.7122667872767892</v>
      </c>
      <c r="BA91">
        <v>7.1579452301837199</v>
      </c>
      <c r="BB91">
        <v>8.1735749948893499</v>
      </c>
      <c r="BC91">
        <v>9.51846213858372</v>
      </c>
      <c r="BD91">
        <v>8.6403842088656493</v>
      </c>
      <c r="BE91">
        <v>6.8480616007017598</v>
      </c>
      <c r="BF91">
        <v>7.7882507184356999</v>
      </c>
      <c r="BG91">
        <v>9.2744787162026103</v>
      </c>
      <c r="BH91">
        <v>8.1390114348465605</v>
      </c>
      <c r="BI91">
        <v>6.9912896636168904</v>
      </c>
      <c r="BJ91">
        <v>7.5077525705891901</v>
      </c>
      <c r="BK91">
        <v>9.4574843091737595</v>
      </c>
      <c r="BL91">
        <v>8.6783152451229206</v>
      </c>
      <c r="BN91" t="s">
        <v>284</v>
      </c>
      <c r="BQ91">
        <v>7.7899424591301996</v>
      </c>
      <c r="BR91">
        <v>9.0133451082457192</v>
      </c>
      <c r="BS91">
        <v>10.956931022307399</v>
      </c>
      <c r="BT91">
        <v>9.7975583234268306</v>
      </c>
      <c r="BU91">
        <v>6.5725487402154803</v>
      </c>
      <c r="BV91">
        <v>8.0975891023099908</v>
      </c>
      <c r="BW91">
        <v>9.7916408752242408</v>
      </c>
      <c r="BX91">
        <v>8.4862462619610408</v>
      </c>
      <c r="BZ91" t="s">
        <v>284</v>
      </c>
      <c r="CC91">
        <v>7.0220486789231904</v>
      </c>
      <c r="CD91">
        <v>7.8964941569282097</v>
      </c>
      <c r="CE91">
        <v>9.1908056562658498</v>
      </c>
      <c r="CF91">
        <v>8.3727349137974407</v>
      </c>
      <c r="CG91">
        <v>5.8686372325592897</v>
      </c>
      <c r="CH91">
        <v>7.2043996333638898</v>
      </c>
      <c r="CI91">
        <v>10.599563931222599</v>
      </c>
      <c r="CJ91">
        <v>8.7071784976392603</v>
      </c>
      <c r="CK91">
        <v>7.2043127858854303</v>
      </c>
      <c r="CL91">
        <v>8.0250554759697792</v>
      </c>
      <c r="CM91">
        <v>9.72842486421243</v>
      </c>
      <c r="CN91">
        <v>8.4745541581920207</v>
      </c>
      <c r="CO91">
        <v>8.2024035334819008</v>
      </c>
      <c r="CP91">
        <v>8.7026367373665305</v>
      </c>
      <c r="CQ91">
        <v>9.9546466375309404</v>
      </c>
      <c r="CR91">
        <v>8.7810132293207293</v>
      </c>
      <c r="CS91">
        <v>8.71900354245229</v>
      </c>
      <c r="CT91">
        <v>9.1714973388928396</v>
      </c>
      <c r="CU91">
        <v>10.6029738708505</v>
      </c>
      <c r="CV91">
        <v>9.3871551735582006</v>
      </c>
      <c r="CW91">
        <v>6.6213061655808296</v>
      </c>
      <c r="CX91">
        <v>7.4730451100109301</v>
      </c>
      <c r="CY91">
        <v>8.9019719728651197</v>
      </c>
      <c r="CZ91">
        <v>7.9273212857839797</v>
      </c>
      <c r="DA91">
        <v>7.4749051411076097</v>
      </c>
      <c r="DB91">
        <v>8.5595813999407593</v>
      </c>
      <c r="DC91">
        <v>10.8487500270463</v>
      </c>
      <c r="DD91">
        <v>9.3625763121223802</v>
      </c>
      <c r="DF91" t="s">
        <v>284</v>
      </c>
      <c r="DI91">
        <v>6.3763398096356498</v>
      </c>
      <c r="DJ91">
        <v>9.1933686232724892</v>
      </c>
      <c r="DK91">
        <v>10.4821839065271</v>
      </c>
      <c r="DL91">
        <v>8.9448519461392593</v>
      </c>
      <c r="DM91">
        <v>7.9678737448096699</v>
      </c>
      <c r="DN91">
        <v>9.3916906933875293</v>
      </c>
      <c r="DO91">
        <v>9.7233025891765692</v>
      </c>
      <c r="DP91">
        <v>8.8761971647147906</v>
      </c>
      <c r="DQ91">
        <v>6.8709072127503896</v>
      </c>
      <c r="DR91">
        <v>8.6386805796482609</v>
      </c>
      <c r="DS91">
        <v>10.585583848959599</v>
      </c>
      <c r="DT91">
        <v>8.79550886760628</v>
      </c>
    </row>
    <row r="92" spans="1:124" x14ac:dyDescent="0.35">
      <c r="A92" s="19" t="str">
        <f t="shared" si="2"/>
        <v>Total Risk Based Capital Ratio--33328</v>
      </c>
      <c r="B92" s="19" t="str">
        <f t="shared" si="3"/>
        <v>Total Risk Based Capital Ratio</v>
      </c>
      <c r="C92">
        <v>2</v>
      </c>
      <c r="D92" s="27">
        <v>33328</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N92" t="s">
        <v>284</v>
      </c>
      <c r="BQ92">
        <v>0</v>
      </c>
      <c r="BR92">
        <v>0</v>
      </c>
      <c r="BS92">
        <v>0</v>
      </c>
      <c r="BT92">
        <v>0</v>
      </c>
      <c r="BU92">
        <v>0</v>
      </c>
      <c r="BV92">
        <v>0</v>
      </c>
      <c r="BW92">
        <v>0</v>
      </c>
      <c r="BX92">
        <v>0</v>
      </c>
      <c r="BZ92" t="s">
        <v>284</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F92" t="s">
        <v>284</v>
      </c>
      <c r="DI92">
        <v>0</v>
      </c>
      <c r="DJ92">
        <v>0</v>
      </c>
      <c r="DK92">
        <v>0</v>
      </c>
      <c r="DL92">
        <v>0</v>
      </c>
      <c r="DM92">
        <v>0</v>
      </c>
      <c r="DN92">
        <v>0</v>
      </c>
      <c r="DO92">
        <v>0</v>
      </c>
      <c r="DP92">
        <v>0</v>
      </c>
      <c r="DQ92">
        <v>0</v>
      </c>
      <c r="DR92">
        <v>0</v>
      </c>
      <c r="DS92">
        <v>0</v>
      </c>
      <c r="DT92">
        <v>0</v>
      </c>
    </row>
    <row r="93" spans="1:124" x14ac:dyDescent="0.35">
      <c r="A93" s="19" t="str">
        <f t="shared" si="2"/>
        <v>Tier 1 Leverage Ratio--33328</v>
      </c>
      <c r="B93" s="19" t="str">
        <f t="shared" si="3"/>
        <v>Tier 1 Leverage Ratio</v>
      </c>
      <c r="C93">
        <v>3</v>
      </c>
      <c r="D93" s="27">
        <v>33328</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N93" t="s">
        <v>284</v>
      </c>
      <c r="BQ93">
        <v>0</v>
      </c>
      <c r="BR93">
        <v>0</v>
      </c>
      <c r="BS93">
        <v>0</v>
      </c>
      <c r="BT93">
        <v>0</v>
      </c>
      <c r="BU93">
        <v>0</v>
      </c>
      <c r="BV93">
        <v>0</v>
      </c>
      <c r="BW93">
        <v>0</v>
      </c>
      <c r="BX93">
        <v>0</v>
      </c>
      <c r="BZ93" t="s">
        <v>284</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F93" t="s">
        <v>284</v>
      </c>
      <c r="DI93">
        <v>0</v>
      </c>
      <c r="DJ93">
        <v>0</v>
      </c>
      <c r="DK93">
        <v>0</v>
      </c>
      <c r="DL93">
        <v>0</v>
      </c>
      <c r="DM93">
        <v>0</v>
      </c>
      <c r="DN93">
        <v>0</v>
      </c>
      <c r="DO93">
        <v>0</v>
      </c>
      <c r="DP93">
        <v>0</v>
      </c>
      <c r="DQ93">
        <v>0</v>
      </c>
      <c r="DR93">
        <v>0</v>
      </c>
      <c r="DS93">
        <v>0</v>
      </c>
      <c r="DT93">
        <v>0</v>
      </c>
    </row>
    <row r="94" spans="1:124" x14ac:dyDescent="0.35">
      <c r="A94" s="19" t="str">
        <f t="shared" si="2"/>
        <v>ALLL / Nonaccrual Loans--33328</v>
      </c>
      <c r="B94" s="19" t="str">
        <f t="shared" si="3"/>
        <v>ALLL / Nonaccrual Loans</v>
      </c>
      <c r="C94">
        <v>4</v>
      </c>
      <c r="D94" s="27">
        <v>33328</v>
      </c>
      <c r="E94">
        <v>73.154727793696296</v>
      </c>
      <c r="F94">
        <v>131.58670597694999</v>
      </c>
      <c r="G94">
        <v>262.13345864661699</v>
      </c>
      <c r="H94">
        <v>465.78084036121101</v>
      </c>
      <c r="I94">
        <v>84.578014472721406</v>
      </c>
      <c r="J94">
        <v>148.82352941176501</v>
      </c>
      <c r="K94">
        <v>366.27140974967102</v>
      </c>
      <c r="L94">
        <v>441.47606057837601</v>
      </c>
      <c r="M94">
        <v>76.890456581044404</v>
      </c>
      <c r="N94">
        <v>145.90224277777099</v>
      </c>
      <c r="O94">
        <v>352.62390297571801</v>
      </c>
      <c r="P94">
        <v>435.06749671402503</v>
      </c>
      <c r="Q94">
        <v>93.181818181818201</v>
      </c>
      <c r="R94">
        <v>163.414634146341</v>
      </c>
      <c r="S94">
        <v>473.17073170731697</v>
      </c>
      <c r="T94">
        <v>751.46172110438999</v>
      </c>
      <c r="U94">
        <v>89.922480620155</v>
      </c>
      <c r="V94">
        <v>158.278145695364</v>
      </c>
      <c r="W94">
        <v>386.175942549372</v>
      </c>
      <c r="X94">
        <v>546.46733715291202</v>
      </c>
      <c r="Y94">
        <v>80.188679245282998</v>
      </c>
      <c r="Z94">
        <v>146.25</v>
      </c>
      <c r="AA94">
        <v>329.54545454545502</v>
      </c>
      <c r="AB94">
        <v>395.45835337718802</v>
      </c>
      <c r="AC94">
        <v>84.878048780487802</v>
      </c>
      <c r="AD94">
        <v>164.32337434094899</v>
      </c>
      <c r="AE94">
        <v>425.755965036617</v>
      </c>
      <c r="AF94">
        <v>361.53445064332902</v>
      </c>
      <c r="AG94">
        <v>96.634162603658794</v>
      </c>
      <c r="AH94">
        <v>185.221244689234</v>
      </c>
      <c r="AI94">
        <v>467.57105943152499</v>
      </c>
      <c r="AJ94">
        <v>444.92010979216502</v>
      </c>
      <c r="AK94">
        <v>60.606060606060602</v>
      </c>
      <c r="AL94">
        <v>108.898305084746</v>
      </c>
      <c r="AM94">
        <v>158.79828326180299</v>
      </c>
      <c r="AN94">
        <v>200.270525002515</v>
      </c>
      <c r="AO94">
        <v>88.418002483691893</v>
      </c>
      <c r="AP94">
        <v>172.19748559455201</v>
      </c>
      <c r="AQ94">
        <v>418.055555555556</v>
      </c>
      <c r="AR94">
        <v>445.827040173608</v>
      </c>
      <c r="AS94">
        <v>86.295503211991402</v>
      </c>
      <c r="AT94">
        <v>151.595744680851</v>
      </c>
      <c r="AU94">
        <v>388</v>
      </c>
      <c r="AV94">
        <v>526.76368815136004</v>
      </c>
      <c r="AW94">
        <v>77.937894311372006</v>
      </c>
      <c r="AX94">
        <v>128.033948142208</v>
      </c>
      <c r="AY94">
        <v>298.433782712133</v>
      </c>
      <c r="AZ94">
        <v>448.89697613199598</v>
      </c>
      <c r="BA94">
        <v>72.813238770685601</v>
      </c>
      <c r="BB94">
        <v>131.632653061224</v>
      </c>
      <c r="BC94">
        <v>264.70588235294099</v>
      </c>
      <c r="BD94">
        <v>367.54027776084303</v>
      </c>
      <c r="BE94">
        <v>92.899408284023707</v>
      </c>
      <c r="BF94">
        <v>173.88094096825299</v>
      </c>
      <c r="BG94">
        <v>483.246073298429</v>
      </c>
      <c r="BH94">
        <v>443.91534499402701</v>
      </c>
      <c r="BI94">
        <v>75.483870967741893</v>
      </c>
      <c r="BJ94">
        <v>137.80487804878001</v>
      </c>
      <c r="BK94">
        <v>193.10344827586201</v>
      </c>
      <c r="BL94">
        <v>191.570294620467</v>
      </c>
      <c r="BN94" t="s">
        <v>284</v>
      </c>
      <c r="BQ94">
        <v>179.389312977099</v>
      </c>
      <c r="BR94">
        <v>223.07692307692301</v>
      </c>
      <c r="BS94">
        <v>690.47619047619003</v>
      </c>
      <c r="BT94">
        <v>743.35505502898798</v>
      </c>
      <c r="BU94">
        <v>82.819317434702</v>
      </c>
      <c r="BV94">
        <v>173.40067340067301</v>
      </c>
      <c r="BW94">
        <v>349.59016393442602</v>
      </c>
      <c r="BX94">
        <v>340.91931644668801</v>
      </c>
      <c r="BZ94" t="s">
        <v>284</v>
      </c>
      <c r="CC94">
        <v>78.757744185312006</v>
      </c>
      <c r="CD94">
        <v>126.36728147554101</v>
      </c>
      <c r="CE94">
        <v>354.34782608695701</v>
      </c>
      <c r="CF94">
        <v>451.010706860688</v>
      </c>
      <c r="CG94">
        <v>209.18128654970801</v>
      </c>
      <c r="CH94">
        <v>226.470588235294</v>
      </c>
      <c r="CI94">
        <v>323.367952522255</v>
      </c>
      <c r="CJ94">
        <v>305.661637063066</v>
      </c>
      <c r="CK94">
        <v>72.936259143155695</v>
      </c>
      <c r="CL94">
        <v>117.17171717171701</v>
      </c>
      <c r="CM94">
        <v>288.60759493670901</v>
      </c>
      <c r="CN94">
        <v>262.83831576686799</v>
      </c>
      <c r="CO94">
        <v>165.273311897106</v>
      </c>
      <c r="CP94">
        <v>201.432664756447</v>
      </c>
      <c r="CQ94">
        <v>2150</v>
      </c>
      <c r="CR94">
        <v>978.64493364846805</v>
      </c>
      <c r="CS94">
        <v>134.754098360656</v>
      </c>
      <c r="CT94">
        <v>377.08333333333297</v>
      </c>
      <c r="CU94">
        <v>383.33333333333297</v>
      </c>
      <c r="CV94">
        <v>452.39743926990599</v>
      </c>
      <c r="CW94">
        <v>90.674603174603206</v>
      </c>
      <c r="CX94">
        <v>241.666666666667</v>
      </c>
      <c r="CY94">
        <v>292.40743075694502</v>
      </c>
      <c r="CZ94">
        <v>246.86322319640499</v>
      </c>
      <c r="DA94">
        <v>126.461127220007</v>
      </c>
      <c r="DB94">
        <v>165.01902863356301</v>
      </c>
      <c r="DC94">
        <v>203.57693004711899</v>
      </c>
      <c r="DD94">
        <v>165.01902863356301</v>
      </c>
      <c r="DF94" t="s">
        <v>284</v>
      </c>
      <c r="DI94">
        <v>136.902438631894</v>
      </c>
      <c r="DJ94">
        <v>228.830336014061</v>
      </c>
      <c r="DK94">
        <v>600.01817340734897</v>
      </c>
      <c r="DL94">
        <v>485.23712832618298</v>
      </c>
      <c r="DM94">
        <v>84.107579462102706</v>
      </c>
      <c r="DN94">
        <v>116.73151750972799</v>
      </c>
      <c r="DO94">
        <v>225.75757575757601</v>
      </c>
      <c r="DP94">
        <v>142.823184893009</v>
      </c>
      <c r="DQ94">
        <v>60.227713396762397</v>
      </c>
      <c r="DR94">
        <v>126.703841387856</v>
      </c>
      <c r="DS94">
        <v>148.34175269053401</v>
      </c>
      <c r="DT94">
        <v>118.587795586089</v>
      </c>
    </row>
    <row r="95" spans="1:124" x14ac:dyDescent="0.35">
      <c r="A95" s="19" t="str">
        <f t="shared" si="2"/>
        <v>[NCL + OREO] / [Total Loans + OREO]--33328</v>
      </c>
      <c r="B95" s="19" t="str">
        <f t="shared" si="3"/>
        <v>[NCL + OREO] / [Total Loans + OREO]</v>
      </c>
      <c r="C95">
        <v>5</v>
      </c>
      <c r="D95" s="27">
        <v>33328</v>
      </c>
      <c r="E95">
        <v>1.1938571031287499</v>
      </c>
      <c r="F95">
        <v>2.7687467840745899</v>
      </c>
      <c r="G95">
        <v>4.8843852681549498</v>
      </c>
      <c r="H95">
        <v>3.2915868119734899</v>
      </c>
      <c r="I95">
        <v>0.91840445233593104</v>
      </c>
      <c r="J95">
        <v>2.1047959459301602</v>
      </c>
      <c r="K95">
        <v>3.8850719867950199</v>
      </c>
      <c r="L95">
        <v>2.71179554519221</v>
      </c>
      <c r="M95">
        <v>0.88940014589529204</v>
      </c>
      <c r="N95">
        <v>2.14517306150772</v>
      </c>
      <c r="O95">
        <v>4.3581119598677498</v>
      </c>
      <c r="P95">
        <v>3.1962015191926301</v>
      </c>
      <c r="Q95">
        <v>1.27985570297772</v>
      </c>
      <c r="R95">
        <v>2.01115063700344</v>
      </c>
      <c r="S95">
        <v>2.76686446537812</v>
      </c>
      <c r="T95">
        <v>2.1729777424899899</v>
      </c>
      <c r="U95">
        <v>0.80442294402211501</v>
      </c>
      <c r="V95">
        <v>1.90427174472465</v>
      </c>
      <c r="W95">
        <v>3.5411622276029102</v>
      </c>
      <c r="X95">
        <v>2.4256392223689902</v>
      </c>
      <c r="Y95">
        <v>1.13145219282756</v>
      </c>
      <c r="Z95">
        <v>2.80269207833783</v>
      </c>
      <c r="AA95">
        <v>4.9512852935334299</v>
      </c>
      <c r="AB95">
        <v>3.5520132178584598</v>
      </c>
      <c r="AC95">
        <v>1.1755077235585401</v>
      </c>
      <c r="AD95">
        <v>2.8510959556603801</v>
      </c>
      <c r="AE95">
        <v>5.6428612446506801</v>
      </c>
      <c r="AF95">
        <v>3.8545373274747501</v>
      </c>
      <c r="AG95">
        <v>0.68857735276823595</v>
      </c>
      <c r="AH95">
        <v>1.5222148225668299</v>
      </c>
      <c r="AI95">
        <v>3.55463772573487</v>
      </c>
      <c r="AJ95">
        <v>2.3120861865712001</v>
      </c>
      <c r="AK95">
        <v>1.2949799160112501</v>
      </c>
      <c r="AL95">
        <v>2.1455358383239602</v>
      </c>
      <c r="AM95">
        <v>3.42602853321393</v>
      </c>
      <c r="AN95">
        <v>2.56126159235935</v>
      </c>
      <c r="AO95">
        <v>0.90026349770126501</v>
      </c>
      <c r="AP95">
        <v>2.21017913545194</v>
      </c>
      <c r="AQ95">
        <v>4.3746673355145402</v>
      </c>
      <c r="AR95">
        <v>3.04227462601242</v>
      </c>
      <c r="AS95">
        <v>0.87330437095487201</v>
      </c>
      <c r="AT95">
        <v>1.99461508874114</v>
      </c>
      <c r="AU95">
        <v>3.74172185430464</v>
      </c>
      <c r="AV95">
        <v>2.5766660988693002</v>
      </c>
      <c r="AW95">
        <v>1.0290796954944099</v>
      </c>
      <c r="AX95">
        <v>2.07521826729349</v>
      </c>
      <c r="AY95">
        <v>3.4628365453852101</v>
      </c>
      <c r="AZ95">
        <v>2.4660526035661201</v>
      </c>
      <c r="BA95">
        <v>1.01485705865127</v>
      </c>
      <c r="BB95">
        <v>2.26645264847512</v>
      </c>
      <c r="BC95">
        <v>4.1367360429651399</v>
      </c>
      <c r="BD95">
        <v>2.8669701874717402</v>
      </c>
      <c r="BE95">
        <v>1.0055091687667399</v>
      </c>
      <c r="BF95">
        <v>1.89499015376691</v>
      </c>
      <c r="BG95">
        <v>3.61794925324075</v>
      </c>
      <c r="BH95">
        <v>2.32939752634584</v>
      </c>
      <c r="BI95">
        <v>2.4263084018447998</v>
      </c>
      <c r="BJ95">
        <v>3.0341042298885799</v>
      </c>
      <c r="BK95">
        <v>4.9380851706433102</v>
      </c>
      <c r="BL95">
        <v>3.6791986452686598</v>
      </c>
      <c r="BN95" t="s">
        <v>284</v>
      </c>
      <c r="BQ95">
        <v>0.187189315906297</v>
      </c>
      <c r="BR95">
        <v>0.60054092960193795</v>
      </c>
      <c r="BS95">
        <v>2.9416848347792102</v>
      </c>
      <c r="BT95">
        <v>1.8429436651600599</v>
      </c>
      <c r="BU95">
        <v>0.77680550689276795</v>
      </c>
      <c r="BV95">
        <v>1.9946418085731099</v>
      </c>
      <c r="BW95">
        <v>3.5941703716020101</v>
      </c>
      <c r="BX95">
        <v>2.5118457511183099</v>
      </c>
      <c r="BZ95" t="s">
        <v>284</v>
      </c>
      <c r="CC95">
        <v>0.92357269736085801</v>
      </c>
      <c r="CD95">
        <v>2.1542767482295102</v>
      </c>
      <c r="CE95">
        <v>3.72681545115358</v>
      </c>
      <c r="CF95">
        <v>2.4857208467240199</v>
      </c>
      <c r="CG95">
        <v>0.17468146321413899</v>
      </c>
      <c r="CH95">
        <v>0.79155672823219003</v>
      </c>
      <c r="CI95">
        <v>1.12054902378521</v>
      </c>
      <c r="CJ95">
        <v>0.691535553048231</v>
      </c>
      <c r="CK95">
        <v>0.55508712759977497</v>
      </c>
      <c r="CL95">
        <v>1.7842741935483899</v>
      </c>
      <c r="CM95">
        <v>3.628023352794</v>
      </c>
      <c r="CN95">
        <v>2.2782795231266402</v>
      </c>
      <c r="CO95">
        <v>0.40012901617413399</v>
      </c>
      <c r="CP95">
        <v>0.95465363832461203</v>
      </c>
      <c r="CQ95">
        <v>1.44614503971641</v>
      </c>
      <c r="CR95">
        <v>2.1742235322719199</v>
      </c>
      <c r="CS95">
        <v>0.60038782816229097</v>
      </c>
      <c r="CT95">
        <v>1.76804869027203</v>
      </c>
      <c r="CU95">
        <v>4.70656972215009</v>
      </c>
      <c r="CV95">
        <v>2.8171205500539802</v>
      </c>
      <c r="CW95">
        <v>0.96481911961622702</v>
      </c>
      <c r="CX95">
        <v>1.92265681298678</v>
      </c>
      <c r="CY95">
        <v>4.3201594715756002</v>
      </c>
      <c r="CZ95">
        <v>2.5578692865497499</v>
      </c>
      <c r="DA95">
        <v>1.14350139133041</v>
      </c>
      <c r="DB95">
        <v>1.4100987069094799</v>
      </c>
      <c r="DC95">
        <v>3.2986443015828399</v>
      </c>
      <c r="DD95">
        <v>2.4913975596390099</v>
      </c>
      <c r="DF95" t="s">
        <v>284</v>
      </c>
      <c r="DI95">
        <v>1.0629045729912401</v>
      </c>
      <c r="DJ95">
        <v>2.22909132254419</v>
      </c>
      <c r="DK95">
        <v>3.5203368394646701</v>
      </c>
      <c r="DL95">
        <v>2.2582794672774602</v>
      </c>
      <c r="DM95">
        <v>1.8514316830784601</v>
      </c>
      <c r="DN95">
        <v>2.1656361365782302</v>
      </c>
      <c r="DO95">
        <v>3.3094948265368198</v>
      </c>
      <c r="DP95">
        <v>2.5757330046113101</v>
      </c>
      <c r="DQ95">
        <v>0.96092262744211998</v>
      </c>
      <c r="DR95">
        <v>1.2791162469566499</v>
      </c>
      <c r="DS95">
        <v>2.6212968927944398</v>
      </c>
      <c r="DT95">
        <v>1.9376666457031999</v>
      </c>
    </row>
    <row r="96" spans="1:124" x14ac:dyDescent="0.35">
      <c r="A96" s="19" t="str">
        <f t="shared" si="2"/>
        <v>[Noncurrent + Delinquent Loans] / [Capital + ALLL]--33328</v>
      </c>
      <c r="B96" s="19" t="str">
        <f t="shared" si="3"/>
        <v>[Noncurrent + Delinquent Loans] / [Capital + ALLL]</v>
      </c>
      <c r="C96">
        <v>6</v>
      </c>
      <c r="D96" s="27">
        <v>33328</v>
      </c>
      <c r="E96">
        <v>9.6233791052829805</v>
      </c>
      <c r="F96">
        <v>19.5279790660225</v>
      </c>
      <c r="G96">
        <v>36.940508001321</v>
      </c>
      <c r="H96">
        <v>25.483417069949301</v>
      </c>
      <c r="I96">
        <v>9.5391132723103294</v>
      </c>
      <c r="J96">
        <v>19.361313552118801</v>
      </c>
      <c r="K96">
        <v>32.470444244762</v>
      </c>
      <c r="L96">
        <v>23.5923499161939</v>
      </c>
      <c r="M96">
        <v>9.7755046620380206</v>
      </c>
      <c r="N96">
        <v>20.3711188102926</v>
      </c>
      <c r="O96">
        <v>36.499584964411497</v>
      </c>
      <c r="P96">
        <v>27.110606343281901</v>
      </c>
      <c r="Q96">
        <v>14.0400994413336</v>
      </c>
      <c r="R96">
        <v>21.105701254943501</v>
      </c>
      <c r="S96">
        <v>32.7239985986402</v>
      </c>
      <c r="T96">
        <v>26.306200931689499</v>
      </c>
      <c r="U96">
        <v>9.0580899245159205</v>
      </c>
      <c r="V96">
        <v>18.698659749243401</v>
      </c>
      <c r="W96">
        <v>32.128514056224901</v>
      </c>
      <c r="X96">
        <v>22.842534081546098</v>
      </c>
      <c r="Y96">
        <v>11.632904985228199</v>
      </c>
      <c r="Z96">
        <v>21.608542139555599</v>
      </c>
      <c r="AA96">
        <v>35.6324228028504</v>
      </c>
      <c r="AB96">
        <v>26.955901544364199</v>
      </c>
      <c r="AC96">
        <v>10.4827080646041</v>
      </c>
      <c r="AD96">
        <v>20.432488091319801</v>
      </c>
      <c r="AE96">
        <v>32.651178741278699</v>
      </c>
      <c r="AF96">
        <v>25.629440143652499</v>
      </c>
      <c r="AG96">
        <v>5.7715040678673297</v>
      </c>
      <c r="AH96">
        <v>12.873623492396399</v>
      </c>
      <c r="AI96">
        <v>24.766355140186899</v>
      </c>
      <c r="AJ96">
        <v>18.144455439924201</v>
      </c>
      <c r="AK96">
        <v>15.826300530231199</v>
      </c>
      <c r="AL96">
        <v>24.9364710935231</v>
      </c>
      <c r="AM96">
        <v>37.010017012552801</v>
      </c>
      <c r="AN96">
        <v>27.582367519424999</v>
      </c>
      <c r="AO96">
        <v>7.7632136031935604</v>
      </c>
      <c r="AP96">
        <v>17.2399238354155</v>
      </c>
      <c r="AQ96">
        <v>29.805204752016898</v>
      </c>
      <c r="AR96">
        <v>22.324293755195999</v>
      </c>
      <c r="AS96">
        <v>9.7069597069597098</v>
      </c>
      <c r="AT96">
        <v>20.500390930414401</v>
      </c>
      <c r="AU96">
        <v>34.022394487510802</v>
      </c>
      <c r="AV96">
        <v>25.1761024614548</v>
      </c>
      <c r="AW96">
        <v>11.980892570333999</v>
      </c>
      <c r="AX96">
        <v>20.9917617237009</v>
      </c>
      <c r="AY96">
        <v>34.6410789029513</v>
      </c>
      <c r="AZ96">
        <v>25.073276783890101</v>
      </c>
      <c r="BA96">
        <v>12.913238545205701</v>
      </c>
      <c r="BB96">
        <v>22.7868610988364</v>
      </c>
      <c r="BC96">
        <v>36.237219945789299</v>
      </c>
      <c r="BD96">
        <v>27.635334395133</v>
      </c>
      <c r="BE96">
        <v>14.1362980732324</v>
      </c>
      <c r="BF96">
        <v>20.636497705881101</v>
      </c>
      <c r="BG96">
        <v>28.121082544463601</v>
      </c>
      <c r="BH96">
        <v>25.1483219682063</v>
      </c>
      <c r="BI96">
        <v>17.807089859851601</v>
      </c>
      <c r="BJ96">
        <v>21.891191709844598</v>
      </c>
      <c r="BK96">
        <v>27.588136541690002</v>
      </c>
      <c r="BL96">
        <v>25.8825159084763</v>
      </c>
      <c r="BN96" t="s">
        <v>284</v>
      </c>
      <c r="BQ96">
        <v>16.826382820500601</v>
      </c>
      <c r="BR96">
        <v>21.635876415531399</v>
      </c>
      <c r="BS96">
        <v>25.4997218783083</v>
      </c>
      <c r="BT96">
        <v>23.819009155976602</v>
      </c>
      <c r="BU96">
        <v>12.111327665758299</v>
      </c>
      <c r="BV96">
        <v>21.654015181781901</v>
      </c>
      <c r="BW96">
        <v>32.208269036517997</v>
      </c>
      <c r="BX96">
        <v>26.5719610852348</v>
      </c>
      <c r="BZ96" t="s">
        <v>284</v>
      </c>
      <c r="CC96">
        <v>11.982211297370901</v>
      </c>
      <c r="CD96">
        <v>22.569027611044401</v>
      </c>
      <c r="CE96">
        <v>35.0548494483049</v>
      </c>
      <c r="CF96">
        <v>24.481064949085798</v>
      </c>
      <c r="CG96">
        <v>1.35350318471338</v>
      </c>
      <c r="CH96">
        <v>7.7095808383233502</v>
      </c>
      <c r="CI96">
        <v>16.804654224698801</v>
      </c>
      <c r="CJ96">
        <v>11.763267437343901</v>
      </c>
      <c r="CK96">
        <v>13.203667209322299</v>
      </c>
      <c r="CL96">
        <v>23.214285714285701</v>
      </c>
      <c r="CM96">
        <v>33.679435483871003</v>
      </c>
      <c r="CN96">
        <v>26.339113502442601</v>
      </c>
      <c r="CO96">
        <v>4.4485147184812801</v>
      </c>
      <c r="CP96">
        <v>8.3604861990303192</v>
      </c>
      <c r="CQ96">
        <v>17.064877216883801</v>
      </c>
      <c r="CR96">
        <v>10.5627215507792</v>
      </c>
      <c r="CS96">
        <v>11.380564697730801</v>
      </c>
      <c r="CT96">
        <v>31.526016615653699</v>
      </c>
      <c r="CU96">
        <v>40.7459734388245</v>
      </c>
      <c r="CV96">
        <v>34.295641491296799</v>
      </c>
      <c r="CW96">
        <v>18.487755936065401</v>
      </c>
      <c r="CX96">
        <v>26.0610846184018</v>
      </c>
      <c r="CY96">
        <v>39.011044367974797</v>
      </c>
      <c r="CZ96">
        <v>29.568384169025101</v>
      </c>
      <c r="DA96">
        <v>18.249266189882</v>
      </c>
      <c r="DB96">
        <v>19.841555635578001</v>
      </c>
      <c r="DC96">
        <v>19.874121519188702</v>
      </c>
      <c r="DD96">
        <v>18.801739927521101</v>
      </c>
      <c r="DF96" t="s">
        <v>284</v>
      </c>
      <c r="DI96">
        <v>18.8045474472816</v>
      </c>
      <c r="DJ96">
        <v>35.180809121385302</v>
      </c>
      <c r="DK96">
        <v>42.857250969871998</v>
      </c>
      <c r="DL96">
        <v>37.165094913385502</v>
      </c>
      <c r="DM96">
        <v>18.031634446397199</v>
      </c>
      <c r="DN96">
        <v>18.473138548539101</v>
      </c>
      <c r="DO96">
        <v>32.5658788372725</v>
      </c>
      <c r="DP96">
        <v>23.518528579757302</v>
      </c>
      <c r="DQ96">
        <v>17.101192675838199</v>
      </c>
      <c r="DR96">
        <v>20.0179734891036</v>
      </c>
      <c r="DS96">
        <v>28.342045749163599</v>
      </c>
      <c r="DT96">
        <v>24.401312999309798</v>
      </c>
    </row>
    <row r="97" spans="1:124" x14ac:dyDescent="0.35">
      <c r="A97" s="19" t="str">
        <f t="shared" si="2"/>
        <v xml:space="preserve">  Ag [NCL+DQ] / [Capital + ALLL]--33328</v>
      </c>
      <c r="B97" s="19" t="str">
        <f t="shared" si="3"/>
        <v xml:space="preserve">  Ag [NCL+DQ] / [Capital + ALLL]</v>
      </c>
      <c r="C97">
        <v>7</v>
      </c>
      <c r="D97" s="27">
        <v>33328</v>
      </c>
      <c r="E97">
        <v>0</v>
      </c>
      <c r="F97">
        <v>1.5989047388466999</v>
      </c>
      <c r="G97">
        <v>7.3451588714140099</v>
      </c>
      <c r="H97">
        <v>7.2544746270980802</v>
      </c>
      <c r="I97">
        <v>0</v>
      </c>
      <c r="J97">
        <v>1.41814599807194</v>
      </c>
      <c r="K97">
        <v>8.1817820615239203</v>
      </c>
      <c r="L97">
        <v>6.0658189874449704</v>
      </c>
      <c r="M97">
        <v>0</v>
      </c>
      <c r="N97">
        <v>0</v>
      </c>
      <c r="O97">
        <v>2.1996155659521999</v>
      </c>
      <c r="P97">
        <v>2.5255573513947902</v>
      </c>
      <c r="Q97">
        <v>0</v>
      </c>
      <c r="R97">
        <v>0</v>
      </c>
      <c r="S97">
        <v>0</v>
      </c>
      <c r="T97">
        <v>5.5459015787333197E-3</v>
      </c>
      <c r="U97">
        <v>0</v>
      </c>
      <c r="V97">
        <v>0.59485530546623799</v>
      </c>
      <c r="W97">
        <v>6.1088977423638804</v>
      </c>
      <c r="X97">
        <v>4.6437114345167902</v>
      </c>
      <c r="Y97">
        <v>0</v>
      </c>
      <c r="Z97">
        <v>1.1149590220480701</v>
      </c>
      <c r="AA97">
        <v>8.9184951656818203</v>
      </c>
      <c r="AB97">
        <v>6.7520329342079899</v>
      </c>
      <c r="AC97">
        <v>4.2188462473086101</v>
      </c>
      <c r="AD97">
        <v>9.1785633270889306</v>
      </c>
      <c r="AE97">
        <v>20.538016758165501</v>
      </c>
      <c r="AF97">
        <v>15.333517743270599</v>
      </c>
      <c r="AG97">
        <v>0.271554650373388</v>
      </c>
      <c r="AH97">
        <v>2.5641025641025599</v>
      </c>
      <c r="AI97">
        <v>7.1313326879638597</v>
      </c>
      <c r="AJ97">
        <v>6.3792334164736504</v>
      </c>
      <c r="AK97">
        <v>0</v>
      </c>
      <c r="AL97">
        <v>0.73911050463968297</v>
      </c>
      <c r="AM97">
        <v>6.2553638681161301</v>
      </c>
      <c r="AN97">
        <v>3.7829079363996301</v>
      </c>
      <c r="AO97">
        <v>1.1992392335945601</v>
      </c>
      <c r="AP97">
        <v>6.5261073415067399</v>
      </c>
      <c r="AQ97">
        <v>14.4325276234313</v>
      </c>
      <c r="AR97">
        <v>10.975340012713501</v>
      </c>
      <c r="AS97">
        <v>0</v>
      </c>
      <c r="AT97">
        <v>1.1667810569663699</v>
      </c>
      <c r="AU97">
        <v>7.6804915514592897</v>
      </c>
      <c r="AV97">
        <v>5.8377130933262302</v>
      </c>
      <c r="AW97">
        <v>0</v>
      </c>
      <c r="AX97">
        <v>0</v>
      </c>
      <c r="AY97">
        <v>2.9349329810690801</v>
      </c>
      <c r="AZ97">
        <v>2.4779703955406598</v>
      </c>
      <c r="BA97">
        <v>0</v>
      </c>
      <c r="BB97">
        <v>0</v>
      </c>
      <c r="BC97">
        <v>2.5641025641025599</v>
      </c>
      <c r="BD97">
        <v>3.0615019943658202</v>
      </c>
      <c r="BE97">
        <v>0</v>
      </c>
      <c r="BF97">
        <v>0.109302838685856</v>
      </c>
      <c r="BG97">
        <v>2.1324997535870698</v>
      </c>
      <c r="BH97">
        <v>1.9900491741833399</v>
      </c>
      <c r="BI97">
        <v>0</v>
      </c>
      <c r="BJ97">
        <v>0</v>
      </c>
      <c r="BK97">
        <v>1.54693631150015</v>
      </c>
      <c r="BL97">
        <v>1.14391400225449</v>
      </c>
      <c r="BN97" t="s">
        <v>284</v>
      </c>
      <c r="BQ97">
        <v>0</v>
      </c>
      <c r="BR97">
        <v>0.11880826174374</v>
      </c>
      <c r="BS97">
        <v>5.35050002128283</v>
      </c>
      <c r="BT97">
        <v>2.67718552778866</v>
      </c>
      <c r="BU97">
        <v>0</v>
      </c>
      <c r="BV97">
        <v>0</v>
      </c>
      <c r="BW97">
        <v>0</v>
      </c>
      <c r="BX97">
        <v>1.00976093261343</v>
      </c>
      <c r="BZ97" t="s">
        <v>284</v>
      </c>
      <c r="CC97">
        <v>0</v>
      </c>
      <c r="CD97">
        <v>0</v>
      </c>
      <c r="CE97">
        <v>0</v>
      </c>
      <c r="CF97">
        <v>0.72305307257546003</v>
      </c>
      <c r="CG97">
        <v>0</v>
      </c>
      <c r="CH97">
        <v>0</v>
      </c>
      <c r="CI97">
        <v>0.48169070103254902</v>
      </c>
      <c r="CJ97">
        <v>0.44472327581821702</v>
      </c>
      <c r="CK97">
        <v>0</v>
      </c>
      <c r="CL97">
        <v>1.1088709677419399</v>
      </c>
      <c r="CM97">
        <v>5.2197802197802199</v>
      </c>
      <c r="CN97">
        <v>3.2971922509862002</v>
      </c>
      <c r="CO97">
        <v>0</v>
      </c>
      <c r="CP97">
        <v>0.26406847568748898</v>
      </c>
      <c r="CQ97">
        <v>3.1039596654018502</v>
      </c>
      <c r="CR97">
        <v>3.8230235420987202</v>
      </c>
      <c r="CS97">
        <v>1.6012927868370801</v>
      </c>
      <c r="CT97">
        <v>11.368605159597699</v>
      </c>
      <c r="CU97">
        <v>29.0477536027126</v>
      </c>
      <c r="CV97">
        <v>26.940822127353002</v>
      </c>
      <c r="CW97">
        <v>0.52803093815074198</v>
      </c>
      <c r="CX97">
        <v>5.6569377857772496</v>
      </c>
      <c r="CY97">
        <v>20.404027438715801</v>
      </c>
      <c r="CZ97">
        <v>13.4874839182513</v>
      </c>
      <c r="DA97">
        <v>0</v>
      </c>
      <c r="DB97">
        <v>0</v>
      </c>
      <c r="DC97">
        <v>9.38062657544112</v>
      </c>
      <c r="DD97">
        <v>6.2537510502940803</v>
      </c>
      <c r="DF97" t="s">
        <v>284</v>
      </c>
      <c r="DI97">
        <v>0.19020307836366801</v>
      </c>
      <c r="DJ97">
        <v>1.0449992206588301</v>
      </c>
      <c r="DK97">
        <v>2.6006744544330598</v>
      </c>
      <c r="DL97">
        <v>1.78595348204863</v>
      </c>
      <c r="DM97">
        <v>0</v>
      </c>
      <c r="DN97">
        <v>0</v>
      </c>
      <c r="DO97">
        <v>1.38997344994534</v>
      </c>
      <c r="DP97">
        <v>1.59433704540455</v>
      </c>
      <c r="DQ97">
        <v>0</v>
      </c>
      <c r="DR97">
        <v>3.5666755389938798</v>
      </c>
      <c r="DS97">
        <v>5.6997264162157402</v>
      </c>
      <c r="DT97">
        <v>7.4359695585874004</v>
      </c>
    </row>
    <row r="98" spans="1:124" x14ac:dyDescent="0.35">
      <c r="A98" s="19" t="str">
        <f t="shared" si="2"/>
        <v xml:space="preserve">  CLD [NCL+DQ] / [Capital + ALLL]--33328</v>
      </c>
      <c r="B98" s="19" t="str">
        <f t="shared" si="3"/>
        <v xml:space="preserve">  CLD [NCL+DQ] / [Capital + ALLL]</v>
      </c>
      <c r="C98">
        <v>8</v>
      </c>
      <c r="D98" s="27">
        <v>33328</v>
      </c>
      <c r="E98">
        <v>0</v>
      </c>
      <c r="F98">
        <v>0</v>
      </c>
      <c r="G98">
        <v>0</v>
      </c>
      <c r="H98">
        <v>0.20122226800503401</v>
      </c>
      <c r="I98">
        <v>0</v>
      </c>
      <c r="J98">
        <v>0</v>
      </c>
      <c r="K98">
        <v>0</v>
      </c>
      <c r="L98">
        <v>0.30151008739998197</v>
      </c>
      <c r="M98">
        <v>0</v>
      </c>
      <c r="N98">
        <v>0</v>
      </c>
      <c r="O98">
        <v>0</v>
      </c>
      <c r="P98">
        <v>1.2585025704917601</v>
      </c>
      <c r="Q98">
        <v>0</v>
      </c>
      <c r="R98">
        <v>0</v>
      </c>
      <c r="S98">
        <v>0</v>
      </c>
      <c r="T98">
        <v>7.0893477470461999E-2</v>
      </c>
      <c r="U98">
        <v>0</v>
      </c>
      <c r="V98">
        <v>0</v>
      </c>
      <c r="W98">
        <v>0</v>
      </c>
      <c r="X98">
        <v>0.50000661572164096</v>
      </c>
      <c r="Y98">
        <v>0</v>
      </c>
      <c r="Z98">
        <v>0</v>
      </c>
      <c r="AA98">
        <v>0</v>
      </c>
      <c r="AB98">
        <v>0.16049597758888601</v>
      </c>
      <c r="AC98">
        <v>0</v>
      </c>
      <c r="AD98">
        <v>0</v>
      </c>
      <c r="AE98">
        <v>0</v>
      </c>
      <c r="AF98">
        <v>6.3073628988390806E-2</v>
      </c>
      <c r="AG98">
        <v>0</v>
      </c>
      <c r="AH98">
        <v>0</v>
      </c>
      <c r="AI98">
        <v>0</v>
      </c>
      <c r="AJ98">
        <v>2.8658045601911399E-2</v>
      </c>
      <c r="AK98">
        <v>0</v>
      </c>
      <c r="AL98">
        <v>0</v>
      </c>
      <c r="AM98">
        <v>0</v>
      </c>
      <c r="AN98">
        <v>0.39553564738657099</v>
      </c>
      <c r="AO98">
        <v>0</v>
      </c>
      <c r="AP98">
        <v>0</v>
      </c>
      <c r="AQ98">
        <v>0</v>
      </c>
      <c r="AR98">
        <v>8.2261959894123299E-2</v>
      </c>
      <c r="AS98">
        <v>0</v>
      </c>
      <c r="AT98">
        <v>0</v>
      </c>
      <c r="AU98">
        <v>0</v>
      </c>
      <c r="AV98">
        <v>0.51434105559131205</v>
      </c>
      <c r="AW98">
        <v>0</v>
      </c>
      <c r="AX98">
        <v>0</v>
      </c>
      <c r="AY98">
        <v>0</v>
      </c>
      <c r="AZ98">
        <v>0.42749750757777699</v>
      </c>
      <c r="BA98">
        <v>0</v>
      </c>
      <c r="BB98">
        <v>0</v>
      </c>
      <c r="BC98">
        <v>0</v>
      </c>
      <c r="BD98">
        <v>0.49624460584704699</v>
      </c>
      <c r="BE98">
        <v>0</v>
      </c>
      <c r="BF98">
        <v>0</v>
      </c>
      <c r="BG98">
        <v>0</v>
      </c>
      <c r="BH98">
        <v>0.46583460102574897</v>
      </c>
      <c r="BI98">
        <v>0</v>
      </c>
      <c r="BJ98">
        <v>0</v>
      </c>
      <c r="BK98">
        <v>0</v>
      </c>
      <c r="BL98">
        <v>6.9912339527926706E-2</v>
      </c>
      <c r="BN98" t="s">
        <v>284</v>
      </c>
      <c r="BQ98">
        <v>0</v>
      </c>
      <c r="BR98">
        <v>0</v>
      </c>
      <c r="BS98">
        <v>0</v>
      </c>
      <c r="BT98">
        <v>4.5662100456621002E-2</v>
      </c>
      <c r="BU98">
        <v>0</v>
      </c>
      <c r="BV98">
        <v>0</v>
      </c>
      <c r="BW98">
        <v>0</v>
      </c>
      <c r="BX98">
        <v>0.59662176194667005</v>
      </c>
      <c r="BZ98" t="s">
        <v>284</v>
      </c>
      <c r="CC98">
        <v>0</v>
      </c>
      <c r="CD98">
        <v>0</v>
      </c>
      <c r="CE98">
        <v>1.3587515919685</v>
      </c>
      <c r="CF98">
        <v>1.46263965333435</v>
      </c>
      <c r="CG98">
        <v>0</v>
      </c>
      <c r="CH98">
        <v>0</v>
      </c>
      <c r="CI98">
        <v>0.96948363809921501</v>
      </c>
      <c r="CJ98">
        <v>0.59631987256925101</v>
      </c>
      <c r="CK98">
        <v>0</v>
      </c>
      <c r="CL98">
        <v>0</v>
      </c>
      <c r="CM98">
        <v>0</v>
      </c>
      <c r="CN98">
        <v>0.26961309308779202</v>
      </c>
      <c r="CO98">
        <v>0</v>
      </c>
      <c r="CP98">
        <v>0</v>
      </c>
      <c r="CQ98">
        <v>0</v>
      </c>
      <c r="CR98">
        <v>5.8049535603715202E-2</v>
      </c>
      <c r="CS98">
        <v>0</v>
      </c>
      <c r="CT98">
        <v>0</v>
      </c>
      <c r="CU98">
        <v>0.40664626147791899</v>
      </c>
      <c r="CV98">
        <v>1.62413795531904</v>
      </c>
      <c r="CW98">
        <v>0</v>
      </c>
      <c r="CX98">
        <v>0</v>
      </c>
      <c r="CY98">
        <v>0</v>
      </c>
      <c r="CZ98">
        <v>0.155539141177023</v>
      </c>
      <c r="DA98">
        <v>0</v>
      </c>
      <c r="DB98">
        <v>0</v>
      </c>
      <c r="DC98">
        <v>0</v>
      </c>
      <c r="DD98">
        <v>0</v>
      </c>
      <c r="DF98" t="s">
        <v>284</v>
      </c>
      <c r="DI98">
        <v>0</v>
      </c>
      <c r="DJ98">
        <v>0</v>
      </c>
      <c r="DK98">
        <v>0.197856456617265</v>
      </c>
      <c r="DL98">
        <v>0.21242218580962399</v>
      </c>
      <c r="DM98">
        <v>0</v>
      </c>
      <c r="DN98">
        <v>0</v>
      </c>
      <c r="DO98">
        <v>0</v>
      </c>
      <c r="DP98">
        <v>1.06753194521115</v>
      </c>
      <c r="DQ98">
        <v>0</v>
      </c>
      <c r="DR98">
        <v>0</v>
      </c>
      <c r="DS98">
        <v>0.227073757933902</v>
      </c>
      <c r="DT98">
        <v>0.51775925039953796</v>
      </c>
    </row>
    <row r="99" spans="1:124" x14ac:dyDescent="0.35">
      <c r="A99" s="19" t="str">
        <f t="shared" si="2"/>
        <v xml:space="preserve">  CRE [NCL+DQ] / [Capital + ALLL]--33328</v>
      </c>
      <c r="B99" s="19" t="str">
        <f t="shared" si="3"/>
        <v xml:space="preserve">  CRE [NCL+DQ] / [Capital + ALLL]</v>
      </c>
      <c r="C99">
        <v>9</v>
      </c>
      <c r="D99" s="27">
        <v>33328</v>
      </c>
      <c r="E99">
        <v>0</v>
      </c>
      <c r="F99">
        <v>0.27652730695379002</v>
      </c>
      <c r="G99">
        <v>2.8896767264791698</v>
      </c>
      <c r="H99">
        <v>2.03158130066649</v>
      </c>
      <c r="I99">
        <v>0</v>
      </c>
      <c r="J99">
        <v>0.80431266846361205</v>
      </c>
      <c r="K99">
        <v>4.8977385241240903</v>
      </c>
      <c r="L99">
        <v>3.3269515256217201</v>
      </c>
      <c r="M99">
        <v>0</v>
      </c>
      <c r="N99">
        <v>1.70968867128518</v>
      </c>
      <c r="O99">
        <v>8.4195201535880102</v>
      </c>
      <c r="P99">
        <v>6.5044554949738203</v>
      </c>
      <c r="Q99">
        <v>0.90242685133196099</v>
      </c>
      <c r="R99">
        <v>2.8275924820878902</v>
      </c>
      <c r="S99">
        <v>7.46470018007743</v>
      </c>
      <c r="T99">
        <v>4.40434188725804</v>
      </c>
      <c r="U99">
        <v>0</v>
      </c>
      <c r="V99">
        <v>1.1084337349397599</v>
      </c>
      <c r="W99">
        <v>5.7013574660633504</v>
      </c>
      <c r="X99">
        <v>3.7926984794209302</v>
      </c>
      <c r="Y99">
        <v>0</v>
      </c>
      <c r="Z99">
        <v>4.1208626308325801E-2</v>
      </c>
      <c r="AA99">
        <v>2.20966242984252</v>
      </c>
      <c r="AB99">
        <v>1.77444759102827</v>
      </c>
      <c r="AC99">
        <v>0</v>
      </c>
      <c r="AD99">
        <v>0</v>
      </c>
      <c r="AE99">
        <v>3.1232522036390802</v>
      </c>
      <c r="AF99">
        <v>2.19338519419976</v>
      </c>
      <c r="AG99">
        <v>0</v>
      </c>
      <c r="AH99">
        <v>0</v>
      </c>
      <c r="AI99">
        <v>0.98837209302325602</v>
      </c>
      <c r="AJ99">
        <v>1.4616064878650299</v>
      </c>
      <c r="AK99">
        <v>1.0393518518518501</v>
      </c>
      <c r="AL99">
        <v>4.2126931014445299</v>
      </c>
      <c r="AM99">
        <v>10.276971502726701</v>
      </c>
      <c r="AN99">
        <v>6.7257915017765102</v>
      </c>
      <c r="AO99">
        <v>0</v>
      </c>
      <c r="AP99">
        <v>0</v>
      </c>
      <c r="AQ99">
        <v>2.4332772166105499</v>
      </c>
      <c r="AR99">
        <v>1.9419526498891699</v>
      </c>
      <c r="AS99">
        <v>0</v>
      </c>
      <c r="AT99">
        <v>1.40449438202247</v>
      </c>
      <c r="AU99">
        <v>5.9221658206429799</v>
      </c>
      <c r="AV99">
        <v>4.0306197769838796</v>
      </c>
      <c r="AW99">
        <v>0</v>
      </c>
      <c r="AX99">
        <v>2.1770091556459801</v>
      </c>
      <c r="AY99">
        <v>6.9173437095866204</v>
      </c>
      <c r="AZ99">
        <v>4.6612092609396898</v>
      </c>
      <c r="BA99">
        <v>0</v>
      </c>
      <c r="BB99">
        <v>1.3741411617738899</v>
      </c>
      <c r="BC99">
        <v>6.7062014528120297</v>
      </c>
      <c r="BD99">
        <v>4.5428603041764903</v>
      </c>
      <c r="BE99">
        <v>0</v>
      </c>
      <c r="BF99">
        <v>1.5680858294048099</v>
      </c>
      <c r="BG99">
        <v>6.7354061714662503</v>
      </c>
      <c r="BH99">
        <v>4.9712335499158202</v>
      </c>
      <c r="BI99">
        <v>0</v>
      </c>
      <c r="BJ99">
        <v>1.37646249139711</v>
      </c>
      <c r="BK99">
        <v>2.9889025412985402</v>
      </c>
      <c r="BL99">
        <v>2.50573250369589</v>
      </c>
      <c r="BN99" t="s">
        <v>284</v>
      </c>
      <c r="BQ99">
        <v>0</v>
      </c>
      <c r="BR99">
        <v>9.1390970572107506E-3</v>
      </c>
      <c r="BS99">
        <v>1.49429557592587</v>
      </c>
      <c r="BT99">
        <v>0.80839874779454401</v>
      </c>
      <c r="BU99">
        <v>0</v>
      </c>
      <c r="BV99">
        <v>1.9850476927043099</v>
      </c>
      <c r="BW99">
        <v>4.3862700120475804</v>
      </c>
      <c r="BX99">
        <v>3.5239814472803701</v>
      </c>
      <c r="BZ99" t="s">
        <v>284</v>
      </c>
      <c r="CC99">
        <v>0</v>
      </c>
      <c r="CD99">
        <v>4.33365209075893</v>
      </c>
      <c r="CE99">
        <v>9.0468368276656204</v>
      </c>
      <c r="CF99">
        <v>5.8273322173989301</v>
      </c>
      <c r="CG99">
        <v>0</v>
      </c>
      <c r="CH99">
        <v>0</v>
      </c>
      <c r="CI99">
        <v>4.4603902592094498</v>
      </c>
      <c r="CJ99">
        <v>3.7963331159372702</v>
      </c>
      <c r="CK99">
        <v>0</v>
      </c>
      <c r="CL99">
        <v>2.6891178688112598</v>
      </c>
      <c r="CM99">
        <v>6.7510548523206699</v>
      </c>
      <c r="CN99">
        <v>4.5215456506361003</v>
      </c>
      <c r="CO99">
        <v>0</v>
      </c>
      <c r="CP99">
        <v>0</v>
      </c>
      <c r="CQ99">
        <v>0.36380549322577899</v>
      </c>
      <c r="CR99">
        <v>0.68500997675670605</v>
      </c>
      <c r="CS99">
        <v>0</v>
      </c>
      <c r="CT99">
        <v>1.19478638667632</v>
      </c>
      <c r="CU99">
        <v>6.9086139046786199</v>
      </c>
      <c r="CV99">
        <v>3.16348876129444</v>
      </c>
      <c r="CW99">
        <v>0</v>
      </c>
      <c r="CX99">
        <v>0.110707298310649</v>
      </c>
      <c r="CY99">
        <v>3.2660694894837201</v>
      </c>
      <c r="CZ99">
        <v>2.7385539454946599</v>
      </c>
      <c r="DA99">
        <v>0.80927427121454498</v>
      </c>
      <c r="DB99">
        <v>0.98837209302325602</v>
      </c>
      <c r="DC99">
        <v>4.8746940817630504</v>
      </c>
      <c r="DD99">
        <v>3.4598548709773098</v>
      </c>
      <c r="DF99" t="s">
        <v>284</v>
      </c>
      <c r="DI99">
        <v>0</v>
      </c>
      <c r="DJ99">
        <v>0.18155096394916601</v>
      </c>
      <c r="DK99">
        <v>4.7207956258669403</v>
      </c>
      <c r="DL99">
        <v>4.6374701420208604</v>
      </c>
      <c r="DM99">
        <v>2.2741687052641102</v>
      </c>
      <c r="DN99">
        <v>5.6828003457216898</v>
      </c>
      <c r="DO99">
        <v>8.2461346243948093</v>
      </c>
      <c r="DP99">
        <v>5.3640423926232899</v>
      </c>
      <c r="DQ99">
        <v>2.1235446765761199</v>
      </c>
      <c r="DR99">
        <v>3.8678606366167498</v>
      </c>
      <c r="DS99">
        <v>6.5287476124911503</v>
      </c>
      <c r="DT99">
        <v>6.4141447442452799</v>
      </c>
    </row>
    <row r="100" spans="1:124" x14ac:dyDescent="0.35">
      <c r="A100" s="19" t="str">
        <f t="shared" si="2"/>
        <v xml:space="preserve">  Res RE [NCL+DQ] / [Capital + ALLL]--33328</v>
      </c>
      <c r="B100" s="19" t="str">
        <f t="shared" si="3"/>
        <v xml:space="preserve">  Res RE [NCL+DQ] / [Capital + ALLL]</v>
      </c>
      <c r="C100">
        <v>10</v>
      </c>
      <c r="D100" s="27">
        <v>33328</v>
      </c>
      <c r="E100">
        <v>0</v>
      </c>
      <c r="F100">
        <v>1.61868395861928</v>
      </c>
      <c r="G100">
        <v>5.2960384936976901</v>
      </c>
      <c r="H100">
        <v>3.4254169078987</v>
      </c>
      <c r="I100">
        <v>0.19841684245702701</v>
      </c>
      <c r="J100">
        <v>2.2008510364689902</v>
      </c>
      <c r="K100">
        <v>5.9946986509388003</v>
      </c>
      <c r="L100">
        <v>4.0437834030759197</v>
      </c>
      <c r="M100">
        <v>0.43733092995001699</v>
      </c>
      <c r="N100">
        <v>2.8722931392898201</v>
      </c>
      <c r="O100">
        <v>7.4666681091798903</v>
      </c>
      <c r="P100">
        <v>5.2747271044167796</v>
      </c>
      <c r="Q100">
        <v>4.5126204898693398</v>
      </c>
      <c r="R100">
        <v>6.2239721999236002</v>
      </c>
      <c r="S100">
        <v>11.4806938244348</v>
      </c>
      <c r="T100">
        <v>9.5110584119882908</v>
      </c>
      <c r="U100">
        <v>0.480769230769231</v>
      </c>
      <c r="V100">
        <v>2.7589431844751</v>
      </c>
      <c r="W100">
        <v>6.3791008505467799</v>
      </c>
      <c r="X100">
        <v>4.44611662834998</v>
      </c>
      <c r="Y100">
        <v>0.19156779500398</v>
      </c>
      <c r="Z100">
        <v>2.2112121679255901</v>
      </c>
      <c r="AA100">
        <v>6.7645971018551903</v>
      </c>
      <c r="AB100">
        <v>4.5145823272869796</v>
      </c>
      <c r="AC100">
        <v>0</v>
      </c>
      <c r="AD100">
        <v>0.80873595923434904</v>
      </c>
      <c r="AE100">
        <v>2.37992303078769</v>
      </c>
      <c r="AF100">
        <v>1.6522431457814399</v>
      </c>
      <c r="AG100">
        <v>0</v>
      </c>
      <c r="AH100">
        <v>5.8343057176195999E-2</v>
      </c>
      <c r="AI100">
        <v>1.47700570661296</v>
      </c>
      <c r="AJ100">
        <v>1.2886254477724</v>
      </c>
      <c r="AK100">
        <v>2.9233828630945902</v>
      </c>
      <c r="AL100">
        <v>5.2475026248038104</v>
      </c>
      <c r="AM100">
        <v>9.0688522565685208</v>
      </c>
      <c r="AN100">
        <v>6.4844967000746099</v>
      </c>
      <c r="AO100">
        <v>0</v>
      </c>
      <c r="AP100">
        <v>1.0791136445261</v>
      </c>
      <c r="AQ100">
        <v>3.5171275850139399</v>
      </c>
      <c r="AR100">
        <v>2.49283960610886</v>
      </c>
      <c r="AS100">
        <v>0.27210884353741499</v>
      </c>
      <c r="AT100">
        <v>2.2764523766162799</v>
      </c>
      <c r="AU100">
        <v>6.1109862952145599</v>
      </c>
      <c r="AV100">
        <v>4.2812381360378202</v>
      </c>
      <c r="AW100">
        <v>2.8466752746311101</v>
      </c>
      <c r="AX100">
        <v>5.79599131877952</v>
      </c>
      <c r="AY100">
        <v>11.362491147790999</v>
      </c>
      <c r="AZ100">
        <v>7.7209971467240699</v>
      </c>
      <c r="BA100">
        <v>0.27059158002228001</v>
      </c>
      <c r="BB100">
        <v>2.0695364238410598</v>
      </c>
      <c r="BC100">
        <v>5.6842267847804697</v>
      </c>
      <c r="BD100">
        <v>3.92394131923936</v>
      </c>
      <c r="BE100">
        <v>0.92027255657618001</v>
      </c>
      <c r="BF100">
        <v>2.4283744296863898</v>
      </c>
      <c r="BG100">
        <v>4.7029338632829196</v>
      </c>
      <c r="BH100">
        <v>4.0023527748167798</v>
      </c>
      <c r="BI100">
        <v>1.23056994818653</v>
      </c>
      <c r="BJ100">
        <v>2.3326911801658401</v>
      </c>
      <c r="BK100">
        <v>5.9857482185273199</v>
      </c>
      <c r="BL100">
        <v>4.3645390820298902</v>
      </c>
      <c r="BN100" t="s">
        <v>284</v>
      </c>
      <c r="BQ100">
        <v>1.0671798460461901</v>
      </c>
      <c r="BR100">
        <v>4.7713459934622398</v>
      </c>
      <c r="BS100">
        <v>6.16763108171941</v>
      </c>
      <c r="BT100">
        <v>4.7365171719993304</v>
      </c>
      <c r="BU100">
        <v>1.79772565551871</v>
      </c>
      <c r="BV100">
        <v>3.7945256842894599</v>
      </c>
      <c r="BW100">
        <v>8.6131628034213499</v>
      </c>
      <c r="BX100">
        <v>6.0338656389006804</v>
      </c>
      <c r="BZ100" t="s">
        <v>284</v>
      </c>
      <c r="CC100">
        <v>0.92701063195632405</v>
      </c>
      <c r="CD100">
        <v>3.84393619065923</v>
      </c>
      <c r="CE100">
        <v>8.0765415556559592</v>
      </c>
      <c r="CF100">
        <v>5.32025695951915</v>
      </c>
      <c r="CG100">
        <v>0</v>
      </c>
      <c r="CH100">
        <v>0.31847133757961799</v>
      </c>
      <c r="CI100">
        <v>2.5986087071364499</v>
      </c>
      <c r="CJ100">
        <v>1.28847425537904</v>
      </c>
      <c r="CK100">
        <v>2.3921642493878301</v>
      </c>
      <c r="CL100">
        <v>3.75626043405676</v>
      </c>
      <c r="CM100">
        <v>8.3763625932300592</v>
      </c>
      <c r="CN100">
        <v>5.9277893732363696</v>
      </c>
      <c r="CO100">
        <v>0</v>
      </c>
      <c r="CP100">
        <v>0.23889154323936901</v>
      </c>
      <c r="CQ100">
        <v>1.6149846537871</v>
      </c>
      <c r="CR100">
        <v>1.0122722441685299</v>
      </c>
      <c r="CS100">
        <v>0</v>
      </c>
      <c r="CT100">
        <v>1.59304851556843</v>
      </c>
      <c r="CU100">
        <v>1.96121639488762</v>
      </c>
      <c r="CV100">
        <v>1.9159251290085699</v>
      </c>
      <c r="CW100">
        <v>0.31190884250351703</v>
      </c>
      <c r="CX100">
        <v>1.73081081344606</v>
      </c>
      <c r="CY100">
        <v>3.9574820772749302</v>
      </c>
      <c r="CZ100">
        <v>2.8811228343653998</v>
      </c>
      <c r="DA100">
        <v>0.171047893410155</v>
      </c>
      <c r="DB100">
        <v>0.34209578682031</v>
      </c>
      <c r="DC100">
        <v>0.75244324224736403</v>
      </c>
      <c r="DD100">
        <v>0.50162882816490895</v>
      </c>
      <c r="DF100" t="s">
        <v>284</v>
      </c>
      <c r="DI100">
        <v>1.4585764294049E-2</v>
      </c>
      <c r="DJ100">
        <v>0.94851481549275096</v>
      </c>
      <c r="DK100">
        <v>2.8809350336519102</v>
      </c>
      <c r="DL100">
        <v>1.6471284776234201</v>
      </c>
      <c r="DM100">
        <v>3.0931458699472798</v>
      </c>
      <c r="DN100">
        <v>5.3884711779448597</v>
      </c>
      <c r="DO100">
        <v>5.6446498142611201</v>
      </c>
      <c r="DP100">
        <v>4.8811167164881297</v>
      </c>
      <c r="DQ100">
        <v>1.3862658379153701</v>
      </c>
      <c r="DR100">
        <v>6.0155697098372301</v>
      </c>
      <c r="DS100">
        <v>7.4566518690172803</v>
      </c>
      <c r="DT100">
        <v>5.2087679415811499</v>
      </c>
    </row>
    <row r="101" spans="1:124" x14ac:dyDescent="0.35">
      <c r="A101" s="19" t="str">
        <f t="shared" si="2"/>
        <v xml:space="preserve">  C&amp;I [NCL+DQ] / [Capital + ALLL]--33328</v>
      </c>
      <c r="B101" s="19" t="str">
        <f t="shared" si="3"/>
        <v xml:space="preserve">  C&amp;I [NCL+DQ] / [Capital + ALLL]</v>
      </c>
      <c r="C101">
        <v>11</v>
      </c>
      <c r="D101" s="27">
        <v>33328</v>
      </c>
      <c r="E101">
        <v>4.0467029400776298</v>
      </c>
      <c r="F101">
        <v>8.8505970687394004</v>
      </c>
      <c r="G101">
        <v>18.637284660000901</v>
      </c>
      <c r="H101">
        <v>14.7312771134052</v>
      </c>
      <c r="I101">
        <v>2.6973928742101601</v>
      </c>
      <c r="J101">
        <v>7.2423597356681402</v>
      </c>
      <c r="K101">
        <v>15.187449085754199</v>
      </c>
      <c r="L101">
        <v>10.885198278917599</v>
      </c>
      <c r="M101">
        <v>1.5811118680767</v>
      </c>
      <c r="N101">
        <v>5.5016867516867496</v>
      </c>
      <c r="O101">
        <v>13.1646988037994</v>
      </c>
      <c r="P101">
        <v>9.7221265672285693</v>
      </c>
      <c r="Q101">
        <v>1.27495685201709</v>
      </c>
      <c r="R101">
        <v>4.3209238208445404</v>
      </c>
      <c r="S101">
        <v>8.3791872021578495</v>
      </c>
      <c r="T101">
        <v>7.4776238326058202</v>
      </c>
      <c r="U101">
        <v>1.93798449612403</v>
      </c>
      <c r="V101">
        <v>6.19004111466423</v>
      </c>
      <c r="W101">
        <v>13.375796178343901</v>
      </c>
      <c r="X101">
        <v>9.4599909040978805</v>
      </c>
      <c r="Y101">
        <v>4.1176487228617598</v>
      </c>
      <c r="Z101">
        <v>11.052333154547499</v>
      </c>
      <c r="AA101">
        <v>20.330787957637899</v>
      </c>
      <c r="AB101">
        <v>15.396110318678801</v>
      </c>
      <c r="AC101">
        <v>4.5237662830821002</v>
      </c>
      <c r="AD101">
        <v>11.3282883301427</v>
      </c>
      <c r="AE101">
        <v>19.767573255156499</v>
      </c>
      <c r="AF101">
        <v>15.931570535123999</v>
      </c>
      <c r="AG101">
        <v>2.0544036522731601</v>
      </c>
      <c r="AH101">
        <v>5.70846075433231</v>
      </c>
      <c r="AI101">
        <v>14.662894860914699</v>
      </c>
      <c r="AJ101">
        <v>10.205085280721301</v>
      </c>
      <c r="AK101">
        <v>3.0312544190928201</v>
      </c>
      <c r="AL101">
        <v>6.3531460562267998</v>
      </c>
      <c r="AM101">
        <v>13.147251773962701</v>
      </c>
      <c r="AN101">
        <v>9.4245591787252199</v>
      </c>
      <c r="AO101">
        <v>2.7585666132591702</v>
      </c>
      <c r="AP101">
        <v>7.8152930825397204</v>
      </c>
      <c r="AQ101">
        <v>16.726899092970498</v>
      </c>
      <c r="AR101">
        <v>12.5577412682975</v>
      </c>
      <c r="AS101">
        <v>3.0689877498388101</v>
      </c>
      <c r="AT101">
        <v>7.8985718449431701</v>
      </c>
      <c r="AU101">
        <v>16.1150298426479</v>
      </c>
      <c r="AV101">
        <v>11.877316686914501</v>
      </c>
      <c r="AW101">
        <v>1.71526676719631</v>
      </c>
      <c r="AX101">
        <v>5.2284082798001403</v>
      </c>
      <c r="AY101">
        <v>11.6026764691249</v>
      </c>
      <c r="AZ101">
        <v>8.1537330499187508</v>
      </c>
      <c r="BA101">
        <v>4.4413926526439296</v>
      </c>
      <c r="BB101">
        <v>10.701229644400099</v>
      </c>
      <c r="BC101">
        <v>19.311126155211898</v>
      </c>
      <c r="BD101">
        <v>14.636912258486101</v>
      </c>
      <c r="BE101">
        <v>1.84144184620212</v>
      </c>
      <c r="BF101">
        <v>4.1354947450499298</v>
      </c>
      <c r="BG101">
        <v>8.5283042617364302</v>
      </c>
      <c r="BH101">
        <v>6.5709774681756503</v>
      </c>
      <c r="BI101">
        <v>6.7095218963439098</v>
      </c>
      <c r="BJ101">
        <v>11.2869924294563</v>
      </c>
      <c r="BK101">
        <v>16.570486397361901</v>
      </c>
      <c r="BL101">
        <v>14.9847215644283</v>
      </c>
      <c r="BN101" t="s">
        <v>284</v>
      </c>
      <c r="BQ101">
        <v>3.8678505344493899</v>
      </c>
      <c r="BR101">
        <v>8.1152560624506709</v>
      </c>
      <c r="BS101">
        <v>15.3333988655131</v>
      </c>
      <c r="BT101">
        <v>12.9326966315958</v>
      </c>
      <c r="BU101">
        <v>2.0188797320967198</v>
      </c>
      <c r="BV101">
        <v>5.6835637480798802</v>
      </c>
      <c r="BW101">
        <v>14.1041256987567</v>
      </c>
      <c r="BX101">
        <v>10.732032685780499</v>
      </c>
      <c r="BZ101" t="s">
        <v>284</v>
      </c>
      <c r="CC101">
        <v>1.3563645365338199</v>
      </c>
      <c r="CD101">
        <v>6.7567567567567597</v>
      </c>
      <c r="CE101">
        <v>13.621966075724099</v>
      </c>
      <c r="CF101">
        <v>9.2396685769646503</v>
      </c>
      <c r="CG101">
        <v>0</v>
      </c>
      <c r="CH101">
        <v>0.23885350318471299</v>
      </c>
      <c r="CI101">
        <v>7.0804652680106104</v>
      </c>
      <c r="CJ101">
        <v>3.69521974399794</v>
      </c>
      <c r="CK101">
        <v>2.64871906209292</v>
      </c>
      <c r="CL101">
        <v>6.19004111466423</v>
      </c>
      <c r="CM101">
        <v>11.3595537487</v>
      </c>
      <c r="CN101">
        <v>8.0761106148476607</v>
      </c>
      <c r="CO101">
        <v>2.1415422867218998</v>
      </c>
      <c r="CP101">
        <v>3.46680467852776</v>
      </c>
      <c r="CQ101">
        <v>13.106193022885099</v>
      </c>
      <c r="CR101">
        <v>7.0844669690532003</v>
      </c>
      <c r="CS101">
        <v>4.4292639929484396</v>
      </c>
      <c r="CT101">
        <v>15.4438128552689</v>
      </c>
      <c r="CU101">
        <v>30.997456908731301</v>
      </c>
      <c r="CV101">
        <v>19.419357276537799</v>
      </c>
      <c r="CW101">
        <v>8.1375462495817299</v>
      </c>
      <c r="CX101">
        <v>15.2062691757277</v>
      </c>
      <c r="CY101">
        <v>23.335991205796699</v>
      </c>
      <c r="CZ101">
        <v>17.216706817506001</v>
      </c>
      <c r="DA101">
        <v>10.657641325183601</v>
      </c>
      <c r="DB101">
        <v>12.761627906976701</v>
      </c>
      <c r="DC101">
        <v>15.7074254046947</v>
      </c>
      <c r="DD101">
        <v>13.322835184259899</v>
      </c>
      <c r="DF101" t="s">
        <v>284</v>
      </c>
      <c r="DI101">
        <v>1.6860218680546499</v>
      </c>
      <c r="DJ101">
        <v>5.7596453862793</v>
      </c>
      <c r="DK101">
        <v>10.619731474226599</v>
      </c>
      <c r="DL101">
        <v>8.03496137848148</v>
      </c>
      <c r="DM101">
        <v>7.0114213197969502</v>
      </c>
      <c r="DN101">
        <v>8.1992815867562108</v>
      </c>
      <c r="DO101">
        <v>11.4778592773703</v>
      </c>
      <c r="DP101">
        <v>10.4065946817599</v>
      </c>
      <c r="DQ101">
        <v>2.9349708259937302</v>
      </c>
      <c r="DR101">
        <v>4.3737060041407902</v>
      </c>
      <c r="DS101">
        <v>7.1702841169061697</v>
      </c>
      <c r="DT101">
        <v>6.4198681978366201</v>
      </c>
    </row>
    <row r="102" spans="1:124" x14ac:dyDescent="0.35">
      <c r="A102" s="19" t="str">
        <f t="shared" si="2"/>
        <v xml:space="preserve">  Ind [NCL+DQ] / [Capital + ALLL]--33328</v>
      </c>
      <c r="B102" s="19" t="str">
        <f t="shared" si="3"/>
        <v xml:space="preserve">  Ind [NCL+DQ] / [Capital + ALLL]</v>
      </c>
      <c r="C102">
        <v>12</v>
      </c>
      <c r="D102" s="27">
        <v>33328</v>
      </c>
      <c r="E102">
        <v>0.73469020641389904</v>
      </c>
      <c r="F102">
        <v>1.3532896973313999</v>
      </c>
      <c r="G102">
        <v>3.3767534357596301</v>
      </c>
      <c r="H102">
        <v>3.17089916560142</v>
      </c>
      <c r="I102">
        <v>0.72783551969283999</v>
      </c>
      <c r="J102">
        <v>1.9311600561600599</v>
      </c>
      <c r="K102">
        <v>3.9899276253354699</v>
      </c>
      <c r="L102">
        <v>3.0139550900812901</v>
      </c>
      <c r="M102">
        <v>0.74622689106515805</v>
      </c>
      <c r="N102">
        <v>2.1607018019662498</v>
      </c>
      <c r="O102">
        <v>5.0220104549246898</v>
      </c>
      <c r="P102">
        <v>3.7518883715302001</v>
      </c>
      <c r="Q102">
        <v>2.39453216519912</v>
      </c>
      <c r="R102">
        <v>4.3733136709886704</v>
      </c>
      <c r="S102">
        <v>6.8540011410974202</v>
      </c>
      <c r="T102">
        <v>6.1175179004227704</v>
      </c>
      <c r="U102">
        <v>0.77082715683367897</v>
      </c>
      <c r="V102">
        <v>2.0239190432382701</v>
      </c>
      <c r="W102">
        <v>4.1884816753926701</v>
      </c>
      <c r="X102">
        <v>3.0273997410578901</v>
      </c>
      <c r="Y102">
        <v>0.78120770242327597</v>
      </c>
      <c r="Z102">
        <v>2.2111148642134699</v>
      </c>
      <c r="AA102">
        <v>4.5998850499385604</v>
      </c>
      <c r="AB102">
        <v>3.7706217785247902</v>
      </c>
      <c r="AC102">
        <v>0.33320051673175899</v>
      </c>
      <c r="AD102">
        <v>1.01625473881586</v>
      </c>
      <c r="AE102">
        <v>2.5069216150258602</v>
      </c>
      <c r="AF102">
        <v>1.8979550452188101</v>
      </c>
      <c r="AG102">
        <v>0.350646504492658</v>
      </c>
      <c r="AH102">
        <v>1.32272845162964</v>
      </c>
      <c r="AI102">
        <v>2.7222222222222201</v>
      </c>
      <c r="AJ102">
        <v>3.2392568705368898</v>
      </c>
      <c r="AK102">
        <v>1.44837286824099</v>
      </c>
      <c r="AL102">
        <v>2.48598814594469</v>
      </c>
      <c r="AM102">
        <v>4.0722117368114397</v>
      </c>
      <c r="AN102">
        <v>3.2173983714627798</v>
      </c>
      <c r="AO102">
        <v>0.41958652005843</v>
      </c>
      <c r="AP102">
        <v>1.1692507532852201</v>
      </c>
      <c r="AQ102">
        <v>2.8202233946167601</v>
      </c>
      <c r="AR102">
        <v>2.0914476967228799</v>
      </c>
      <c r="AS102">
        <v>0.91220068415051303</v>
      </c>
      <c r="AT102">
        <v>2.1605524931888702</v>
      </c>
      <c r="AU102">
        <v>4.0870240870240897</v>
      </c>
      <c r="AV102">
        <v>3.1482635007698798</v>
      </c>
      <c r="AW102">
        <v>1.3079559762295101</v>
      </c>
      <c r="AX102">
        <v>2.43707550938873</v>
      </c>
      <c r="AY102">
        <v>4.5257776035914103</v>
      </c>
      <c r="AZ102">
        <v>3.5130470771720201</v>
      </c>
      <c r="BA102">
        <v>0.95312374711661996</v>
      </c>
      <c r="BB102">
        <v>2.54135698873172</v>
      </c>
      <c r="BC102">
        <v>5.1279548562195201</v>
      </c>
      <c r="BD102">
        <v>3.70719407915719</v>
      </c>
      <c r="BE102">
        <v>1.8765524812315699</v>
      </c>
      <c r="BF102">
        <v>3.8268578193338501</v>
      </c>
      <c r="BG102">
        <v>7.5418403261984004</v>
      </c>
      <c r="BH102">
        <v>7.6368673369834799</v>
      </c>
      <c r="BI102">
        <v>1.23660346248969</v>
      </c>
      <c r="BJ102">
        <v>2.5490999161352002</v>
      </c>
      <c r="BK102">
        <v>5.3206650831353901</v>
      </c>
      <c r="BL102">
        <v>3.6651489988829802</v>
      </c>
      <c r="BN102" t="s">
        <v>284</v>
      </c>
      <c r="BQ102">
        <v>3.0717039229302299</v>
      </c>
      <c r="BR102">
        <v>3.6062666893568398</v>
      </c>
      <c r="BS102">
        <v>5.4822985238787503</v>
      </c>
      <c r="BT102">
        <v>4.2683851746826402</v>
      </c>
      <c r="BU102">
        <v>2.0789372131403301</v>
      </c>
      <c r="BV102">
        <v>4.89379779099405</v>
      </c>
      <c r="BW102">
        <v>7.17949402988142</v>
      </c>
      <c r="BX102">
        <v>6.1462152009949502</v>
      </c>
      <c r="BZ102" t="s">
        <v>284</v>
      </c>
      <c r="CC102">
        <v>0.95166844128542305</v>
      </c>
      <c r="CD102">
        <v>2.50604528467795</v>
      </c>
      <c r="CE102">
        <v>4.56868722986815</v>
      </c>
      <c r="CF102">
        <v>3.4655045997578502</v>
      </c>
      <c r="CG102">
        <v>0</v>
      </c>
      <c r="CH102">
        <v>2.1064595567342299</v>
      </c>
      <c r="CI102">
        <v>4.9118908429509798</v>
      </c>
      <c r="CJ102">
        <v>2.80568886870851</v>
      </c>
      <c r="CK102">
        <v>1.1223344556677901</v>
      </c>
      <c r="CL102">
        <v>2.6097810053330299</v>
      </c>
      <c r="CM102">
        <v>6.4133016627078403</v>
      </c>
      <c r="CN102">
        <v>5.1492801598942997</v>
      </c>
      <c r="CO102">
        <v>0.294760598972096</v>
      </c>
      <c r="CP102">
        <v>0.91512191351314798</v>
      </c>
      <c r="CQ102">
        <v>1.55741116992136</v>
      </c>
      <c r="CR102">
        <v>0.96532661944315401</v>
      </c>
      <c r="CS102">
        <v>2.4311324879755101</v>
      </c>
      <c r="CT102">
        <v>2.6369913324518901</v>
      </c>
      <c r="CU102">
        <v>4.4170890658942801</v>
      </c>
      <c r="CV102">
        <v>3.8337741942317298</v>
      </c>
      <c r="CW102">
        <v>0.83329241420793898</v>
      </c>
      <c r="CX102">
        <v>2.0556004627785098</v>
      </c>
      <c r="CY102">
        <v>3.3796712320130502</v>
      </c>
      <c r="CZ102">
        <v>3.0868183119801098</v>
      </c>
      <c r="DA102">
        <v>0.9261081474906</v>
      </c>
      <c r="DB102">
        <v>1.7441860465116299</v>
      </c>
      <c r="DC102">
        <v>2.1681013177089001</v>
      </c>
      <c r="DD102">
        <v>1.48141096129579</v>
      </c>
      <c r="DF102" t="s">
        <v>284</v>
      </c>
      <c r="DI102">
        <v>2.3682046110611998</v>
      </c>
      <c r="DJ102">
        <v>9.5444649242399802</v>
      </c>
      <c r="DK102">
        <v>37.0394919134079</v>
      </c>
      <c r="DL102">
        <v>22.1353620861167</v>
      </c>
      <c r="DM102">
        <v>2.2556390977443601</v>
      </c>
      <c r="DN102">
        <v>2.9673590504451002</v>
      </c>
      <c r="DO102">
        <v>5.2731720576243504</v>
      </c>
      <c r="DP102">
        <v>4.2937174410202603</v>
      </c>
      <c r="DQ102">
        <v>0.75127191528854698</v>
      </c>
      <c r="DR102">
        <v>2.1027415491083299</v>
      </c>
      <c r="DS102">
        <v>4.32102064338416</v>
      </c>
      <c r="DT102">
        <v>3.5447275075153399</v>
      </c>
    </row>
    <row r="103" spans="1:124" x14ac:dyDescent="0.35">
      <c r="A103" s="19" t="str">
        <f t="shared" si="2"/>
        <v xml:space="preserve">  OREO / [Capital + ALLL]--33328</v>
      </c>
      <c r="B103" s="19" t="str">
        <f t="shared" si="3"/>
        <v xml:space="preserve">  OREO / [Capital + ALLL]</v>
      </c>
      <c r="C103">
        <v>13</v>
      </c>
      <c r="D103" s="27">
        <v>33328</v>
      </c>
      <c r="E103">
        <v>0</v>
      </c>
      <c r="F103">
        <v>1.64708137730855</v>
      </c>
      <c r="G103">
        <v>5.9180125547091</v>
      </c>
      <c r="H103">
        <v>4.0316414287135798</v>
      </c>
      <c r="I103">
        <v>0</v>
      </c>
      <c r="J103">
        <v>1.6465235906061899</v>
      </c>
      <c r="K103">
        <v>5.7672557728972498</v>
      </c>
      <c r="L103">
        <v>3.7987059011510498</v>
      </c>
      <c r="M103">
        <v>0</v>
      </c>
      <c r="N103">
        <v>1.8307692861943501</v>
      </c>
      <c r="O103">
        <v>7.9432284294896203</v>
      </c>
      <c r="P103">
        <v>7.1891132091020697</v>
      </c>
      <c r="Q103">
        <v>0.410251646627668</v>
      </c>
      <c r="R103">
        <v>2.1975326762328198</v>
      </c>
      <c r="S103">
        <v>4.0506775458753603</v>
      </c>
      <c r="T103">
        <v>3.0635458515763001</v>
      </c>
      <c r="U103">
        <v>0</v>
      </c>
      <c r="V103">
        <v>1.85480654168329</v>
      </c>
      <c r="W103">
        <v>6.14439324116743</v>
      </c>
      <c r="X103">
        <v>4.3017385746685504</v>
      </c>
      <c r="Y103">
        <v>0</v>
      </c>
      <c r="Z103">
        <v>1.9244993924023901</v>
      </c>
      <c r="AA103">
        <v>6.1296616032861104</v>
      </c>
      <c r="AB103">
        <v>3.9650338917294499</v>
      </c>
      <c r="AC103">
        <v>0</v>
      </c>
      <c r="AD103">
        <v>1.30782480426554</v>
      </c>
      <c r="AE103">
        <v>5.3802505362069697</v>
      </c>
      <c r="AF103">
        <v>3.21493245945915</v>
      </c>
      <c r="AG103">
        <v>0</v>
      </c>
      <c r="AH103">
        <v>0.61690314620604603</v>
      </c>
      <c r="AI103">
        <v>2.8868747901980498</v>
      </c>
      <c r="AJ103">
        <v>2.2585186138204998</v>
      </c>
      <c r="AK103">
        <v>0.39493417210808501</v>
      </c>
      <c r="AL103">
        <v>2.4524002187320999</v>
      </c>
      <c r="AM103">
        <v>6.2545682402223797</v>
      </c>
      <c r="AN103">
        <v>4.1593281083461404</v>
      </c>
      <c r="AO103">
        <v>0</v>
      </c>
      <c r="AP103">
        <v>1.1331258987522199</v>
      </c>
      <c r="AQ103">
        <v>5.6936907891761299</v>
      </c>
      <c r="AR103">
        <v>3.64754097617043</v>
      </c>
      <c r="AS103">
        <v>0</v>
      </c>
      <c r="AT103">
        <v>1.51260504201681</v>
      </c>
      <c r="AU103">
        <v>5.6474784504111799</v>
      </c>
      <c r="AV103">
        <v>4.0253469566920703</v>
      </c>
      <c r="AW103">
        <v>0</v>
      </c>
      <c r="AX103">
        <v>2.1933962264150901</v>
      </c>
      <c r="AY103">
        <v>5.8260328175566301</v>
      </c>
      <c r="AZ103">
        <v>3.9174732147265399</v>
      </c>
      <c r="BA103">
        <v>4.2888400211970601E-2</v>
      </c>
      <c r="BB103">
        <v>2.2383883603805299</v>
      </c>
      <c r="BC103">
        <v>6.4220777816074701</v>
      </c>
      <c r="BD103">
        <v>4.3098333908577198</v>
      </c>
      <c r="BE103">
        <v>0.151818753733066</v>
      </c>
      <c r="BF103">
        <v>2.4041955311827601</v>
      </c>
      <c r="BG103">
        <v>4.8692882822515404</v>
      </c>
      <c r="BH103">
        <v>4.5838494588182197</v>
      </c>
      <c r="BI103">
        <v>0.69191551347414404</v>
      </c>
      <c r="BJ103">
        <v>4.3876700916412101</v>
      </c>
      <c r="BK103">
        <v>14.0148392415499</v>
      </c>
      <c r="BL103">
        <v>6.9623874441137099</v>
      </c>
      <c r="BN103" t="s">
        <v>284</v>
      </c>
      <c r="BQ103">
        <v>0</v>
      </c>
      <c r="BR103">
        <v>0</v>
      </c>
      <c r="BS103">
        <v>0.61063218390804597</v>
      </c>
      <c r="BT103">
        <v>0.53613146579653204</v>
      </c>
      <c r="BU103">
        <v>0</v>
      </c>
      <c r="BV103">
        <v>1.2275731822474001</v>
      </c>
      <c r="BW103">
        <v>4.8437479894165101</v>
      </c>
      <c r="BX103">
        <v>3.2900083103934099</v>
      </c>
      <c r="BZ103" t="s">
        <v>284</v>
      </c>
      <c r="CC103">
        <v>0</v>
      </c>
      <c r="CD103">
        <v>2.65460030165913</v>
      </c>
      <c r="CE103">
        <v>6.0761689502470402</v>
      </c>
      <c r="CF103">
        <v>4.56288032266872</v>
      </c>
      <c r="CG103">
        <v>0</v>
      </c>
      <c r="CH103">
        <v>0</v>
      </c>
      <c r="CI103">
        <v>0.71592637890403599</v>
      </c>
      <c r="CJ103">
        <v>0.618589849497167</v>
      </c>
      <c r="CK103">
        <v>0.428939090649128</v>
      </c>
      <c r="CL103">
        <v>1.85480654168329</v>
      </c>
      <c r="CM103">
        <v>5.9311107017867002</v>
      </c>
      <c r="CN103">
        <v>4.44604614546357</v>
      </c>
      <c r="CO103">
        <v>0</v>
      </c>
      <c r="CP103">
        <v>0.48476263701551903</v>
      </c>
      <c r="CQ103">
        <v>1.64419200397721</v>
      </c>
      <c r="CR103">
        <v>2.3910603785445499</v>
      </c>
      <c r="CS103">
        <v>7.2411296162201294E-2</v>
      </c>
      <c r="CT103">
        <v>0.57162653732894497</v>
      </c>
      <c r="CU103">
        <v>1.55225185832969</v>
      </c>
      <c r="CV103">
        <v>1.8238298513339299</v>
      </c>
      <c r="CW103">
        <v>0.35563161853049302</v>
      </c>
      <c r="CX103">
        <v>1.23887624876448</v>
      </c>
      <c r="CY103">
        <v>5.3062206403340397</v>
      </c>
      <c r="CZ103">
        <v>3.3400770150998</v>
      </c>
      <c r="DA103">
        <v>0.84302325581395399</v>
      </c>
      <c r="DB103">
        <v>1.68604651162791</v>
      </c>
      <c r="DC103">
        <v>10.096522478209</v>
      </c>
      <c r="DD103">
        <v>6.7310149854726502</v>
      </c>
      <c r="DF103" t="s">
        <v>284</v>
      </c>
      <c r="DI103">
        <v>3.2877640054809198E-2</v>
      </c>
      <c r="DJ103">
        <v>0.430375742283164</v>
      </c>
      <c r="DK103">
        <v>1.23020813699058</v>
      </c>
      <c r="DL103">
        <v>0.98208830137584402</v>
      </c>
      <c r="DM103">
        <v>2.9818496110630899</v>
      </c>
      <c r="DN103">
        <v>3.3109479931282202</v>
      </c>
      <c r="DO103">
        <v>5.0739299610894903</v>
      </c>
      <c r="DP103">
        <v>4.8263144063188301</v>
      </c>
      <c r="DQ103">
        <v>0</v>
      </c>
      <c r="DR103">
        <v>0.31210986267166002</v>
      </c>
      <c r="DS103">
        <v>0.87279254529286798</v>
      </c>
      <c r="DT103">
        <v>0.56615475645482105</v>
      </c>
    </row>
    <row r="104" spans="1:124" x14ac:dyDescent="0.35">
      <c r="A104" s="19" t="str">
        <f t="shared" si="2"/>
        <v>ROAA--33328</v>
      </c>
      <c r="B104" s="19" t="str">
        <f t="shared" si="3"/>
        <v>ROAA</v>
      </c>
      <c r="C104">
        <v>14</v>
      </c>
      <c r="D104" s="27">
        <v>33328</v>
      </c>
      <c r="E104">
        <v>0.64749999999999996</v>
      </c>
      <c r="F104">
        <v>0.97</v>
      </c>
      <c r="G104">
        <v>1.24</v>
      </c>
      <c r="H104">
        <v>0.86244897959183697</v>
      </c>
      <c r="I104">
        <v>0.67</v>
      </c>
      <c r="J104">
        <v>0.98</v>
      </c>
      <c r="K104">
        <v>1.28</v>
      </c>
      <c r="L104">
        <v>0.93422619047619004</v>
      </c>
      <c r="M104">
        <v>0.54</v>
      </c>
      <c r="N104">
        <v>0.94</v>
      </c>
      <c r="O104">
        <v>1.27</v>
      </c>
      <c r="P104">
        <v>0.799964947421131</v>
      </c>
      <c r="Q104">
        <v>0.71250000000000002</v>
      </c>
      <c r="R104">
        <v>0.89500000000000002</v>
      </c>
      <c r="S104">
        <v>1.0925</v>
      </c>
      <c r="T104">
        <v>0.84529411764705897</v>
      </c>
      <c r="U104">
        <v>0.63</v>
      </c>
      <c r="V104">
        <v>0.96</v>
      </c>
      <c r="W104">
        <v>1.25</v>
      </c>
      <c r="X104">
        <v>0.89882544861337599</v>
      </c>
      <c r="Y104">
        <v>0.69750000000000001</v>
      </c>
      <c r="Z104">
        <v>1.0149999999999999</v>
      </c>
      <c r="AA104">
        <v>1.29</v>
      </c>
      <c r="AB104">
        <v>0.92798701298701303</v>
      </c>
      <c r="AC104">
        <v>0.62250000000000005</v>
      </c>
      <c r="AD104">
        <v>0.98</v>
      </c>
      <c r="AE104">
        <v>1.2675000000000001</v>
      </c>
      <c r="AF104">
        <v>0.86648648648648696</v>
      </c>
      <c r="AG104">
        <v>0.8</v>
      </c>
      <c r="AH104">
        <v>1.07</v>
      </c>
      <c r="AI104">
        <v>1.48</v>
      </c>
      <c r="AJ104">
        <v>1.25967479674797</v>
      </c>
      <c r="AK104">
        <v>0.65249999999999997</v>
      </c>
      <c r="AL104">
        <v>0.94499999999999995</v>
      </c>
      <c r="AM104">
        <v>1.1850000000000001</v>
      </c>
      <c r="AN104">
        <v>0.90731481481481502</v>
      </c>
      <c r="AO104">
        <v>0.71</v>
      </c>
      <c r="AP104">
        <v>1</v>
      </c>
      <c r="AQ104">
        <v>1.32</v>
      </c>
      <c r="AR104">
        <v>0.96178688524590195</v>
      </c>
      <c r="AS104">
        <v>0.69</v>
      </c>
      <c r="AT104">
        <v>1.01</v>
      </c>
      <c r="AU104">
        <v>1.31</v>
      </c>
      <c r="AV104">
        <v>0.96950537634408596</v>
      </c>
      <c r="AW104">
        <v>0.64500000000000002</v>
      </c>
      <c r="AX104">
        <v>0.97</v>
      </c>
      <c r="AY104">
        <v>1.22</v>
      </c>
      <c r="AZ104">
        <v>0.91445040214477202</v>
      </c>
      <c r="BA104">
        <v>0.6</v>
      </c>
      <c r="BB104">
        <v>0.94</v>
      </c>
      <c r="BC104">
        <v>1.23</v>
      </c>
      <c r="BD104">
        <v>0.79840989399293305</v>
      </c>
      <c r="BE104">
        <v>0.71750000000000003</v>
      </c>
      <c r="BF104">
        <v>1.0349999999999999</v>
      </c>
      <c r="BG104">
        <v>1.2825</v>
      </c>
      <c r="BH104">
        <v>1.0633333333333299</v>
      </c>
      <c r="BI104">
        <v>0.83</v>
      </c>
      <c r="BJ104">
        <v>1.04</v>
      </c>
      <c r="BK104">
        <v>1.1599999999999999</v>
      </c>
      <c r="BL104">
        <v>0.83307692307692305</v>
      </c>
      <c r="BN104" t="s">
        <v>284</v>
      </c>
      <c r="BQ104">
        <v>0.77249999999999996</v>
      </c>
      <c r="BR104">
        <v>1.1200000000000001</v>
      </c>
      <c r="BS104">
        <v>1.2649999999999999</v>
      </c>
      <c r="BT104">
        <v>0.99833333333333296</v>
      </c>
      <c r="BU104">
        <v>0.215</v>
      </c>
      <c r="BV104">
        <v>0.83</v>
      </c>
      <c r="BW104">
        <v>1.0249999999999999</v>
      </c>
      <c r="BX104">
        <v>0.64222222222222203</v>
      </c>
      <c r="BZ104" t="s">
        <v>284</v>
      </c>
      <c r="CC104">
        <v>0.53500000000000003</v>
      </c>
      <c r="CD104">
        <v>0.92</v>
      </c>
      <c r="CE104">
        <v>1.1200000000000001</v>
      </c>
      <c r="CF104">
        <v>0.81046979865771795</v>
      </c>
      <c r="CG104">
        <v>0.4</v>
      </c>
      <c r="CH104">
        <v>0.97</v>
      </c>
      <c r="CI104">
        <v>1.085</v>
      </c>
      <c r="CJ104">
        <v>0.73428571428571399</v>
      </c>
      <c r="CK104">
        <v>0.61</v>
      </c>
      <c r="CL104">
        <v>0.94</v>
      </c>
      <c r="CM104">
        <v>1.24</v>
      </c>
      <c r="CN104">
        <v>0.88515151515151502</v>
      </c>
      <c r="CO104">
        <v>0.91</v>
      </c>
      <c r="CP104">
        <v>1.2150000000000001</v>
      </c>
      <c r="CQ104">
        <v>1.3</v>
      </c>
      <c r="CR104">
        <v>0.79874999999999996</v>
      </c>
      <c r="CS104">
        <v>0.98</v>
      </c>
      <c r="CT104">
        <v>1.07</v>
      </c>
      <c r="CU104">
        <v>1.22</v>
      </c>
      <c r="CV104">
        <v>1.08</v>
      </c>
      <c r="CW104">
        <v>0.3725</v>
      </c>
      <c r="CX104">
        <v>0.76</v>
      </c>
      <c r="CY104">
        <v>0.98</v>
      </c>
      <c r="CZ104">
        <v>0.60545454545454502</v>
      </c>
      <c r="DA104">
        <v>0.87</v>
      </c>
      <c r="DB104">
        <v>1</v>
      </c>
      <c r="DC104">
        <v>1.19</v>
      </c>
      <c r="DD104">
        <v>1.04</v>
      </c>
      <c r="DF104" t="s">
        <v>284</v>
      </c>
      <c r="DI104">
        <v>0.9325</v>
      </c>
      <c r="DJ104">
        <v>1.35</v>
      </c>
      <c r="DK104">
        <v>3.61</v>
      </c>
      <c r="DL104">
        <v>2.3149999999999999</v>
      </c>
      <c r="DM104">
        <v>0.55000000000000004</v>
      </c>
      <c r="DN104">
        <v>0.75</v>
      </c>
      <c r="DO104">
        <v>1.1200000000000001</v>
      </c>
      <c r="DP104">
        <v>0.86111111111111105</v>
      </c>
      <c r="DQ104">
        <v>0.86499999999999999</v>
      </c>
      <c r="DR104">
        <v>1.1100000000000001</v>
      </c>
      <c r="DS104">
        <v>1.31</v>
      </c>
      <c r="DT104">
        <v>1.08181818181818</v>
      </c>
    </row>
    <row r="105" spans="1:124" x14ac:dyDescent="0.35">
      <c r="A105" s="19" t="str">
        <f t="shared" si="2"/>
        <v>NIM--33328</v>
      </c>
      <c r="B105" s="19" t="str">
        <f t="shared" si="3"/>
        <v>NIM</v>
      </c>
      <c r="C105">
        <v>15</v>
      </c>
      <c r="D105" s="27">
        <v>33328</v>
      </c>
      <c r="E105">
        <v>3.98</v>
      </c>
      <c r="F105">
        <v>4.58</v>
      </c>
      <c r="G105">
        <v>5.1524999999999999</v>
      </c>
      <c r="H105">
        <v>4.5757142857142901</v>
      </c>
      <c r="I105">
        <v>3.9874999999999998</v>
      </c>
      <c r="J105">
        <v>4.3899999999999997</v>
      </c>
      <c r="K105">
        <v>4.84</v>
      </c>
      <c r="L105">
        <v>4.4414625850340101</v>
      </c>
      <c r="M105">
        <v>3.9125000000000001</v>
      </c>
      <c r="N105">
        <v>4.3899999999999997</v>
      </c>
      <c r="O105">
        <v>4.9000000000000004</v>
      </c>
      <c r="P105">
        <v>4.4530645968953602</v>
      </c>
      <c r="Q105">
        <v>4.2225000000000001</v>
      </c>
      <c r="R105">
        <v>4.3600000000000003</v>
      </c>
      <c r="S105">
        <v>4.6500000000000004</v>
      </c>
      <c r="T105">
        <v>4.46882352941177</v>
      </c>
      <c r="U105">
        <v>4.0199999999999996</v>
      </c>
      <c r="V105">
        <v>4.41</v>
      </c>
      <c r="W105">
        <v>4.84</v>
      </c>
      <c r="X105">
        <v>4.44688417618271</v>
      </c>
      <c r="Y105">
        <v>4.17</v>
      </c>
      <c r="Z105">
        <v>4.6349999999999998</v>
      </c>
      <c r="AA105">
        <v>5.3125</v>
      </c>
      <c r="AB105">
        <v>4.7625324675324698</v>
      </c>
      <c r="AC105">
        <v>3.6124999999999998</v>
      </c>
      <c r="AD105">
        <v>4.03</v>
      </c>
      <c r="AE105">
        <v>4.47</v>
      </c>
      <c r="AF105">
        <v>4.09391891891892</v>
      </c>
      <c r="AG105">
        <v>3.99</v>
      </c>
      <c r="AH105">
        <v>4.3499999999999996</v>
      </c>
      <c r="AI105">
        <v>4.9000000000000004</v>
      </c>
      <c r="AJ105">
        <v>4.6219512195121899</v>
      </c>
      <c r="AK105">
        <v>4.0475000000000003</v>
      </c>
      <c r="AL105">
        <v>4.3849999999999998</v>
      </c>
      <c r="AM105">
        <v>4.6325000000000003</v>
      </c>
      <c r="AN105">
        <v>4.3659259259259304</v>
      </c>
      <c r="AO105">
        <v>3.83</v>
      </c>
      <c r="AP105">
        <v>4.22</v>
      </c>
      <c r="AQ105">
        <v>4.6500000000000004</v>
      </c>
      <c r="AR105">
        <v>4.2677377049180301</v>
      </c>
      <c r="AS105">
        <v>4</v>
      </c>
      <c r="AT105">
        <v>4.45</v>
      </c>
      <c r="AU105">
        <v>4.93</v>
      </c>
      <c r="AV105">
        <v>4.4967096774193598</v>
      </c>
      <c r="AW105">
        <v>4.1749999999999998</v>
      </c>
      <c r="AX105">
        <v>4.46</v>
      </c>
      <c r="AY105">
        <v>4.84</v>
      </c>
      <c r="AZ105">
        <v>4.5074798927613999</v>
      </c>
      <c r="BA105">
        <v>4.18</v>
      </c>
      <c r="BB105">
        <v>4.58</v>
      </c>
      <c r="BC105">
        <v>5.1349999999999998</v>
      </c>
      <c r="BD105">
        <v>4.6407420494699601</v>
      </c>
      <c r="BE105">
        <v>4.2874999999999996</v>
      </c>
      <c r="BF105">
        <v>4.63</v>
      </c>
      <c r="BG105">
        <v>5.03</v>
      </c>
      <c r="BH105">
        <v>4.77952380952381</v>
      </c>
      <c r="BI105">
        <v>4.1900000000000004</v>
      </c>
      <c r="BJ105">
        <v>4.6500000000000004</v>
      </c>
      <c r="BK105">
        <v>5.45</v>
      </c>
      <c r="BL105">
        <v>4.8061538461538502</v>
      </c>
      <c r="BN105" t="s">
        <v>284</v>
      </c>
      <c r="BQ105">
        <v>4.63</v>
      </c>
      <c r="BR105">
        <v>4.7450000000000001</v>
      </c>
      <c r="BS105">
        <v>5.25</v>
      </c>
      <c r="BT105">
        <v>4.93333333333333</v>
      </c>
      <c r="BU105">
        <v>4.28</v>
      </c>
      <c r="BV105">
        <v>4.71</v>
      </c>
      <c r="BW105">
        <v>4.9450000000000003</v>
      </c>
      <c r="BX105">
        <v>4.5907407407407401</v>
      </c>
      <c r="BZ105" t="s">
        <v>284</v>
      </c>
      <c r="CC105">
        <v>4.3150000000000004</v>
      </c>
      <c r="CD105">
        <v>4.72</v>
      </c>
      <c r="CE105">
        <v>5.1849999999999996</v>
      </c>
      <c r="CF105">
        <v>4.7597986577181199</v>
      </c>
      <c r="CG105">
        <v>3.71</v>
      </c>
      <c r="CH105">
        <v>4.5199999999999996</v>
      </c>
      <c r="CI105">
        <v>4.7249999999999996</v>
      </c>
      <c r="CJ105">
        <v>4.75142857142857</v>
      </c>
      <c r="CK105">
        <v>4.1900000000000004</v>
      </c>
      <c r="CL105">
        <v>4.38</v>
      </c>
      <c r="CM105">
        <v>4.7</v>
      </c>
      <c r="CN105">
        <v>4.5139393939393901</v>
      </c>
      <c r="CO105">
        <v>4.3049999999999997</v>
      </c>
      <c r="CP105">
        <v>5.2350000000000003</v>
      </c>
      <c r="CQ105">
        <v>5.6124999999999998</v>
      </c>
      <c r="CR105">
        <v>4.7575000000000003</v>
      </c>
      <c r="CS105">
        <v>3.95</v>
      </c>
      <c r="CT105">
        <v>4.37</v>
      </c>
      <c r="CU105">
        <v>4.72</v>
      </c>
      <c r="CV105">
        <v>4.3840000000000003</v>
      </c>
      <c r="CW105">
        <v>3.83</v>
      </c>
      <c r="CX105">
        <v>4.2850000000000001</v>
      </c>
      <c r="CY105">
        <v>4.4775</v>
      </c>
      <c r="CZ105">
        <v>4.1681818181818198</v>
      </c>
      <c r="DA105">
        <v>5</v>
      </c>
      <c r="DB105">
        <v>5.08</v>
      </c>
      <c r="DC105">
        <v>5.19</v>
      </c>
      <c r="DD105">
        <v>5.0999999999999996</v>
      </c>
      <c r="DF105" t="s">
        <v>284</v>
      </c>
      <c r="DI105">
        <v>4.1449999999999996</v>
      </c>
      <c r="DJ105">
        <v>4.3949999999999996</v>
      </c>
      <c r="DK105">
        <v>7.4</v>
      </c>
      <c r="DL105">
        <v>6.242</v>
      </c>
      <c r="DM105">
        <v>3.99</v>
      </c>
      <c r="DN105">
        <v>4.3</v>
      </c>
      <c r="DO105">
        <v>4.8</v>
      </c>
      <c r="DP105">
        <v>4.2933333333333303</v>
      </c>
      <c r="DQ105">
        <v>4.0049999999999999</v>
      </c>
      <c r="DR105">
        <v>4.38</v>
      </c>
      <c r="DS105">
        <v>4.875</v>
      </c>
      <c r="DT105">
        <v>4.5072727272727304</v>
      </c>
    </row>
    <row r="106" spans="1:124" x14ac:dyDescent="0.35">
      <c r="A106" s="19" t="str">
        <f t="shared" si="2"/>
        <v>Provisions / Avg Assets--33328</v>
      </c>
      <c r="B106" s="19" t="str">
        <f t="shared" si="3"/>
        <v>Provisions / Avg Assets</v>
      </c>
      <c r="C106">
        <v>16</v>
      </c>
      <c r="D106" s="27">
        <v>33328</v>
      </c>
      <c r="E106">
        <v>0</v>
      </c>
      <c r="F106">
        <v>0.16500000000000001</v>
      </c>
      <c r="G106">
        <v>0.38</v>
      </c>
      <c r="H106">
        <v>0.25316326530612199</v>
      </c>
      <c r="I106">
        <v>0</v>
      </c>
      <c r="J106">
        <v>0.13</v>
      </c>
      <c r="K106">
        <v>0.28000000000000003</v>
      </c>
      <c r="L106">
        <v>0.21361394557823099</v>
      </c>
      <c r="M106">
        <v>0</v>
      </c>
      <c r="N106">
        <v>0.17</v>
      </c>
      <c r="O106">
        <v>0.37</v>
      </c>
      <c r="P106">
        <v>0.30622099816390902</v>
      </c>
      <c r="Q106">
        <v>0.1</v>
      </c>
      <c r="R106">
        <v>0.16</v>
      </c>
      <c r="S106">
        <v>0.26750000000000002</v>
      </c>
      <c r="T106">
        <v>0.223529411764706</v>
      </c>
      <c r="U106">
        <v>0</v>
      </c>
      <c r="V106">
        <v>0.12</v>
      </c>
      <c r="W106">
        <v>0.28000000000000003</v>
      </c>
      <c r="X106">
        <v>0.209951060358891</v>
      </c>
      <c r="Y106">
        <v>0</v>
      </c>
      <c r="Z106">
        <v>0.13500000000000001</v>
      </c>
      <c r="AA106">
        <v>0.32750000000000001</v>
      </c>
      <c r="AB106">
        <v>0.211038961038961</v>
      </c>
      <c r="AC106">
        <v>0</v>
      </c>
      <c r="AD106">
        <v>0.13</v>
      </c>
      <c r="AE106">
        <v>0.3</v>
      </c>
      <c r="AF106">
        <v>0.27581081081081099</v>
      </c>
      <c r="AG106">
        <v>0</v>
      </c>
      <c r="AH106">
        <v>0.09</v>
      </c>
      <c r="AI106">
        <v>0.36</v>
      </c>
      <c r="AJ106">
        <v>0.310731707317073</v>
      </c>
      <c r="AK106">
        <v>0.05</v>
      </c>
      <c r="AL106">
        <v>0.14000000000000001</v>
      </c>
      <c r="AM106">
        <v>0.23749999999999999</v>
      </c>
      <c r="AN106">
        <v>0.15620370370370401</v>
      </c>
      <c r="AO106">
        <v>0</v>
      </c>
      <c r="AP106">
        <v>5.5E-2</v>
      </c>
      <c r="AQ106">
        <v>0.25</v>
      </c>
      <c r="AR106">
        <v>0.18527868852459001</v>
      </c>
      <c r="AS106">
        <v>0</v>
      </c>
      <c r="AT106">
        <v>0.13</v>
      </c>
      <c r="AU106">
        <v>0.28000000000000003</v>
      </c>
      <c r="AV106">
        <v>0.21881720430107501</v>
      </c>
      <c r="AW106">
        <v>0</v>
      </c>
      <c r="AX106">
        <v>0.13</v>
      </c>
      <c r="AY106">
        <v>0.25</v>
      </c>
      <c r="AZ106">
        <v>0.17876675603217199</v>
      </c>
      <c r="BA106">
        <v>0.02</v>
      </c>
      <c r="BB106">
        <v>0.19</v>
      </c>
      <c r="BC106">
        <v>0.35</v>
      </c>
      <c r="BD106">
        <v>0.29685512367491201</v>
      </c>
      <c r="BE106">
        <v>0.105</v>
      </c>
      <c r="BF106">
        <v>0.22500000000000001</v>
      </c>
      <c r="BG106">
        <v>0.41749999999999998</v>
      </c>
      <c r="BH106">
        <v>0.37380952380952398</v>
      </c>
      <c r="BI106">
        <v>7.0000000000000007E-2</v>
      </c>
      <c r="BJ106">
        <v>0.16</v>
      </c>
      <c r="BK106">
        <v>0.21</v>
      </c>
      <c r="BL106">
        <v>0.204615384615385</v>
      </c>
      <c r="BN106" t="s">
        <v>284</v>
      </c>
      <c r="BQ106">
        <v>0</v>
      </c>
      <c r="BR106">
        <v>0.01</v>
      </c>
      <c r="BS106">
        <v>0.17749999999999999</v>
      </c>
      <c r="BT106">
        <v>0.118333333333333</v>
      </c>
      <c r="BU106">
        <v>0</v>
      </c>
      <c r="BV106">
        <v>0.13</v>
      </c>
      <c r="BW106">
        <v>0.28000000000000003</v>
      </c>
      <c r="BX106">
        <v>0.18444444444444399</v>
      </c>
      <c r="BZ106" t="s">
        <v>284</v>
      </c>
      <c r="CC106">
        <v>0.08</v>
      </c>
      <c r="CD106">
        <v>0.17</v>
      </c>
      <c r="CE106">
        <v>0.34</v>
      </c>
      <c r="CF106">
        <v>0.314228187919463</v>
      </c>
      <c r="CG106">
        <v>0</v>
      </c>
      <c r="CH106">
        <v>7.0000000000000007E-2</v>
      </c>
      <c r="CI106">
        <v>0.42499999999999999</v>
      </c>
      <c r="CJ106">
        <v>0.28571428571428598</v>
      </c>
      <c r="CK106">
        <v>0.05</v>
      </c>
      <c r="CL106">
        <v>0.24</v>
      </c>
      <c r="CM106">
        <v>0.44</v>
      </c>
      <c r="CN106">
        <v>0.31878787878787901</v>
      </c>
      <c r="CO106">
        <v>6.7500000000000004E-2</v>
      </c>
      <c r="CP106">
        <v>0.19</v>
      </c>
      <c r="CQ106">
        <v>0.35749999999999998</v>
      </c>
      <c r="CR106">
        <v>0.28749999999999998</v>
      </c>
      <c r="CS106">
        <v>0.21</v>
      </c>
      <c r="CT106">
        <v>0.23</v>
      </c>
      <c r="CU106">
        <v>0.24</v>
      </c>
      <c r="CV106">
        <v>0.19800000000000001</v>
      </c>
      <c r="CW106">
        <v>0.10249999999999999</v>
      </c>
      <c r="CX106">
        <v>0.19</v>
      </c>
      <c r="CY106">
        <v>0.315</v>
      </c>
      <c r="CZ106">
        <v>0.28999999999999998</v>
      </c>
      <c r="DA106">
        <v>0.155</v>
      </c>
      <c r="DB106">
        <v>0.28999999999999998</v>
      </c>
      <c r="DC106">
        <v>0.33</v>
      </c>
      <c r="DD106">
        <v>0.22666666666666699</v>
      </c>
      <c r="DF106" t="s">
        <v>284</v>
      </c>
      <c r="DI106">
        <v>0.12</v>
      </c>
      <c r="DJ106">
        <v>0.24</v>
      </c>
      <c r="DK106">
        <v>2.9049999999999998</v>
      </c>
      <c r="DL106">
        <v>1.5009999999999999</v>
      </c>
      <c r="DM106">
        <v>0</v>
      </c>
      <c r="DN106">
        <v>0.15</v>
      </c>
      <c r="DO106">
        <v>0.28999999999999998</v>
      </c>
      <c r="DP106">
        <v>0.17</v>
      </c>
      <c r="DQ106">
        <v>0.1</v>
      </c>
      <c r="DR106">
        <v>0.13</v>
      </c>
      <c r="DS106">
        <v>0.27500000000000002</v>
      </c>
      <c r="DT106">
        <v>0.21090909090909099</v>
      </c>
    </row>
    <row r="107" spans="1:124" x14ac:dyDescent="0.35">
      <c r="A107" s="19" t="str">
        <f t="shared" si="2"/>
        <v>Negative Earners (last 4 qtrs)--33328</v>
      </c>
      <c r="B107" s="19" t="str">
        <f t="shared" si="3"/>
        <v>Negative Earners (last 4 qtrs)</v>
      </c>
      <c r="C107">
        <v>17</v>
      </c>
      <c r="D107" s="27">
        <v>33328</v>
      </c>
      <c r="F107">
        <v>8</v>
      </c>
      <c r="H107">
        <v>8</v>
      </c>
      <c r="J107">
        <v>5.8333333333333304</v>
      </c>
      <c r="L107">
        <v>70</v>
      </c>
      <c r="N107">
        <v>12.726975298544099</v>
      </c>
      <c r="P107">
        <v>1556</v>
      </c>
      <c r="R107">
        <v>0</v>
      </c>
      <c r="T107">
        <v>0</v>
      </c>
      <c r="V107">
        <v>6.08</v>
      </c>
      <c r="X107">
        <v>38</v>
      </c>
      <c r="Z107">
        <v>3.8461538461538498</v>
      </c>
      <c r="AB107">
        <v>6</v>
      </c>
      <c r="AD107">
        <v>10</v>
      </c>
      <c r="AF107">
        <v>15</v>
      </c>
      <c r="AH107">
        <v>4.8</v>
      </c>
      <c r="AI107"/>
      <c r="AJ107">
        <v>6</v>
      </c>
      <c r="AK107"/>
      <c r="AL107">
        <v>4.5454545454545503</v>
      </c>
      <c r="AN107">
        <v>5</v>
      </c>
      <c r="AP107">
        <v>6.5916398713826396</v>
      </c>
      <c r="AR107">
        <v>41</v>
      </c>
      <c r="AT107">
        <v>6.1310782241014801</v>
      </c>
      <c r="AV107">
        <v>29</v>
      </c>
      <c r="AX107">
        <v>4.4854881266490798</v>
      </c>
      <c r="AZ107">
        <v>17</v>
      </c>
      <c r="BB107">
        <v>6.2717770034843197</v>
      </c>
      <c r="BD107">
        <v>18</v>
      </c>
      <c r="BF107">
        <v>4.7619047619047601</v>
      </c>
      <c r="BH107">
        <v>2</v>
      </c>
      <c r="BJ107">
        <v>7.6923076923076898</v>
      </c>
      <c r="BL107">
        <v>1</v>
      </c>
      <c r="BN107" t="s">
        <v>285</v>
      </c>
      <c r="BP107">
        <v>0</v>
      </c>
      <c r="BR107">
        <v>0</v>
      </c>
      <c r="BT107">
        <v>0</v>
      </c>
      <c r="BV107">
        <v>7.4074074074074101</v>
      </c>
      <c r="BX107">
        <v>2</v>
      </c>
      <c r="BZ107" t="s">
        <v>285</v>
      </c>
      <c r="CB107">
        <v>0</v>
      </c>
      <c r="CD107">
        <v>8.6092715231788102</v>
      </c>
      <c r="CF107">
        <v>13</v>
      </c>
      <c r="CH107">
        <v>0</v>
      </c>
      <c r="CJ107">
        <v>0</v>
      </c>
      <c r="CL107">
        <v>3.0303030303030298</v>
      </c>
      <c r="CN107">
        <v>1</v>
      </c>
      <c r="CP107">
        <v>0</v>
      </c>
      <c r="CR107">
        <v>0</v>
      </c>
      <c r="CT107">
        <v>0</v>
      </c>
      <c r="CV107">
        <v>0</v>
      </c>
      <c r="CX107">
        <v>13.636363636363599</v>
      </c>
      <c r="CZ107">
        <v>3</v>
      </c>
      <c r="DB107">
        <v>0</v>
      </c>
      <c r="DD107">
        <v>0</v>
      </c>
      <c r="DF107" t="s">
        <v>285</v>
      </c>
      <c r="DH107">
        <v>0</v>
      </c>
      <c r="DJ107">
        <v>0</v>
      </c>
      <c r="DL107">
        <v>0</v>
      </c>
      <c r="DN107">
        <v>0</v>
      </c>
      <c r="DP107">
        <v>0</v>
      </c>
      <c r="DR107">
        <v>0</v>
      </c>
      <c r="DT107">
        <v>0</v>
      </c>
    </row>
    <row r="108" spans="1:124" x14ac:dyDescent="0.35">
      <c r="A108" s="19" t="str">
        <f t="shared" si="2"/>
        <v>Noncore Funding / Liab--33328</v>
      </c>
      <c r="B108" s="19" t="str">
        <f t="shared" si="3"/>
        <v>Noncore Funding / Liab</v>
      </c>
      <c r="C108">
        <v>18</v>
      </c>
      <c r="D108" s="27">
        <v>33328</v>
      </c>
      <c r="E108">
        <v>4.8418091589400403</v>
      </c>
      <c r="F108">
        <v>7.4749704276529201</v>
      </c>
      <c r="G108">
        <v>11.7925242440683</v>
      </c>
      <c r="H108">
        <v>8.7932419861295497</v>
      </c>
      <c r="I108">
        <v>4.7612114704717596</v>
      </c>
      <c r="J108">
        <v>7.53283436029675</v>
      </c>
      <c r="K108">
        <v>11.089979701551901</v>
      </c>
      <c r="L108">
        <v>8.7457041743196609</v>
      </c>
      <c r="M108">
        <v>7.5044898657316299</v>
      </c>
      <c r="N108">
        <v>12.0120327789496</v>
      </c>
      <c r="O108">
        <v>18.712630102605701</v>
      </c>
      <c r="P108">
        <v>14.190257316417201</v>
      </c>
      <c r="Q108">
        <v>5.59538086081354</v>
      </c>
      <c r="R108">
        <v>7.9093116496443097</v>
      </c>
      <c r="S108">
        <v>9.9268895609273908</v>
      </c>
      <c r="T108">
        <v>8.0392886272258899</v>
      </c>
      <c r="U108">
        <v>4.0928270042194104</v>
      </c>
      <c r="V108">
        <v>6.7716156942858898</v>
      </c>
      <c r="W108">
        <v>10.368866925520599</v>
      </c>
      <c r="X108">
        <v>8.0089361331249904</v>
      </c>
      <c r="Y108">
        <v>5.6800992799433097</v>
      </c>
      <c r="Z108">
        <v>9.8087044253883899</v>
      </c>
      <c r="AA108">
        <v>16.030294677116299</v>
      </c>
      <c r="AB108">
        <v>11.364705748071</v>
      </c>
      <c r="AC108">
        <v>6.3616852866530902</v>
      </c>
      <c r="AD108">
        <v>8.5875950796582892</v>
      </c>
      <c r="AE108">
        <v>12.5771484471621</v>
      </c>
      <c r="AF108">
        <v>9.7670767127781808</v>
      </c>
      <c r="AG108">
        <v>5.3802688379601999</v>
      </c>
      <c r="AH108">
        <v>7.5219813537481999</v>
      </c>
      <c r="AI108">
        <v>10.5952142275895</v>
      </c>
      <c r="AJ108">
        <v>10.264462254384799</v>
      </c>
      <c r="AK108">
        <v>4.4779097120738696</v>
      </c>
      <c r="AL108">
        <v>6.7682084076232796</v>
      </c>
      <c r="AM108">
        <v>10.5898688339853</v>
      </c>
      <c r="AN108">
        <v>7.7411613950129903</v>
      </c>
      <c r="AO108">
        <v>4.7526452485679602</v>
      </c>
      <c r="AP108">
        <v>7.24710437353425</v>
      </c>
      <c r="AQ108">
        <v>10.513057532253701</v>
      </c>
      <c r="AR108">
        <v>8.2333168198346307</v>
      </c>
      <c r="AS108">
        <v>5.0471848160322299</v>
      </c>
      <c r="AT108">
        <v>7.9289876381854798</v>
      </c>
      <c r="AU108">
        <v>12.1437215707549</v>
      </c>
      <c r="AV108">
        <v>9.2795482166731702</v>
      </c>
      <c r="AW108">
        <v>4.0443957812570002</v>
      </c>
      <c r="AX108">
        <v>6.4005553627212803</v>
      </c>
      <c r="AY108">
        <v>9.7599794341003392</v>
      </c>
      <c r="AZ108">
        <v>7.42082090638349</v>
      </c>
      <c r="BA108">
        <v>5.7633706465091397</v>
      </c>
      <c r="BB108">
        <v>9.3445715676728298</v>
      </c>
      <c r="BC108">
        <v>14.2191919008936</v>
      </c>
      <c r="BD108">
        <v>10.9364646292105</v>
      </c>
      <c r="BE108">
        <v>5.7563688661331804</v>
      </c>
      <c r="BF108">
        <v>7.14914220422739</v>
      </c>
      <c r="BG108">
        <v>10.999432655517101</v>
      </c>
      <c r="BH108">
        <v>10.809242743890101</v>
      </c>
      <c r="BI108">
        <v>4.5980967807248403</v>
      </c>
      <c r="BJ108">
        <v>7.2753172069956999</v>
      </c>
      <c r="BK108">
        <v>15.0349632696337</v>
      </c>
      <c r="BL108">
        <v>10.188270214575301</v>
      </c>
      <c r="BN108" t="s">
        <v>284</v>
      </c>
      <c r="BQ108">
        <v>5.6108685460733998</v>
      </c>
      <c r="BR108">
        <v>8.9045539228344701</v>
      </c>
      <c r="BS108">
        <v>15.8378054372418</v>
      </c>
      <c r="BT108">
        <v>10.7391646485284</v>
      </c>
      <c r="BU108">
        <v>4.3075927893945503</v>
      </c>
      <c r="BV108">
        <v>7.1908005132760797</v>
      </c>
      <c r="BW108">
        <v>10.4346685479134</v>
      </c>
      <c r="BX108">
        <v>7.5207993215889504</v>
      </c>
      <c r="BZ108" t="s">
        <v>284</v>
      </c>
      <c r="CC108">
        <v>4.0610973113834703</v>
      </c>
      <c r="CD108">
        <v>7.0138037627245096</v>
      </c>
      <c r="CE108">
        <v>11.1863365259643</v>
      </c>
      <c r="CF108">
        <v>9.5795047797297208</v>
      </c>
      <c r="CG108">
        <v>4.72925302737002</v>
      </c>
      <c r="CH108">
        <v>6.36770709864349</v>
      </c>
      <c r="CI108">
        <v>10.471282363319901</v>
      </c>
      <c r="CJ108">
        <v>8.27192207557232</v>
      </c>
      <c r="CK108">
        <v>4.3928313935523704</v>
      </c>
      <c r="CL108">
        <v>7.6691437175190602</v>
      </c>
      <c r="CM108">
        <v>11.002410653685001</v>
      </c>
      <c r="CN108">
        <v>8.77212805766389</v>
      </c>
      <c r="CO108">
        <v>8.0490542933344909</v>
      </c>
      <c r="CP108">
        <v>9.4690011999746204</v>
      </c>
      <c r="CQ108">
        <v>14.6883999103168</v>
      </c>
      <c r="CR108">
        <v>10.6176858454666</v>
      </c>
      <c r="CS108">
        <v>6.5807896947633697</v>
      </c>
      <c r="CT108">
        <v>9.3097980303789001</v>
      </c>
      <c r="CU108">
        <v>11.7886793880137</v>
      </c>
      <c r="CV108">
        <v>10.465201734758301</v>
      </c>
      <c r="CW108">
        <v>7.1783511381995799</v>
      </c>
      <c r="CX108">
        <v>9.2034458649825108</v>
      </c>
      <c r="CY108">
        <v>12.786994551328901</v>
      </c>
      <c r="CZ108">
        <v>10.4611561221197</v>
      </c>
      <c r="DA108">
        <v>10.838920676485399</v>
      </c>
      <c r="DB108">
        <v>11.0433752905574</v>
      </c>
      <c r="DC108">
        <v>11.335766677885101</v>
      </c>
      <c r="DD108">
        <v>11.1019998060611</v>
      </c>
      <c r="DF108" t="s">
        <v>284</v>
      </c>
      <c r="DI108">
        <v>9.8208584123234903</v>
      </c>
      <c r="DJ108">
        <v>20.358391456858801</v>
      </c>
      <c r="DK108">
        <v>74.792186885595697</v>
      </c>
      <c r="DL108">
        <v>39.346923630438198</v>
      </c>
      <c r="DM108">
        <v>5.5086071987480398</v>
      </c>
      <c r="DN108">
        <v>6.2488795554075898</v>
      </c>
      <c r="DO108">
        <v>10.0729007726029</v>
      </c>
      <c r="DP108">
        <v>8.5576126529466201</v>
      </c>
      <c r="DQ108">
        <v>4.4832561647365203</v>
      </c>
      <c r="DR108">
        <v>7.3037240608333098</v>
      </c>
      <c r="DS108">
        <v>13.519525662208499</v>
      </c>
      <c r="DT108">
        <v>11.7844433940722</v>
      </c>
    </row>
    <row r="109" spans="1:124" x14ac:dyDescent="0.35">
      <c r="A109" s="19" t="str">
        <f t="shared" si="2"/>
        <v>Brokered Dep / Liab--33328</v>
      </c>
      <c r="B109" s="19" t="str">
        <f t="shared" si="3"/>
        <v>Brokered Dep / Liab</v>
      </c>
      <c r="C109">
        <v>19</v>
      </c>
      <c r="D109" s="27">
        <v>33328</v>
      </c>
      <c r="E109">
        <v>0</v>
      </c>
      <c r="F109">
        <v>0</v>
      </c>
      <c r="G109">
        <v>0</v>
      </c>
      <c r="H109">
        <v>0</v>
      </c>
      <c r="I109">
        <v>0</v>
      </c>
      <c r="J109">
        <v>0</v>
      </c>
      <c r="K109">
        <v>0</v>
      </c>
      <c r="L109">
        <v>1.9381922820259699E-3</v>
      </c>
      <c r="M109">
        <v>0</v>
      </c>
      <c r="N109">
        <v>0</v>
      </c>
      <c r="O109">
        <v>0</v>
      </c>
      <c r="P109">
        <v>0.11941792376257999</v>
      </c>
      <c r="Q109">
        <v>0</v>
      </c>
      <c r="R109">
        <v>0</v>
      </c>
      <c r="S109">
        <v>0</v>
      </c>
      <c r="T109">
        <v>0</v>
      </c>
      <c r="U109">
        <v>0</v>
      </c>
      <c r="V109">
        <v>0</v>
      </c>
      <c r="W109">
        <v>0</v>
      </c>
      <c r="X109">
        <v>4.9513549353191397E-3</v>
      </c>
      <c r="Y109">
        <v>0</v>
      </c>
      <c r="Z109">
        <v>0</v>
      </c>
      <c r="AA109">
        <v>0</v>
      </c>
      <c r="AB109">
        <v>0</v>
      </c>
      <c r="AC109">
        <v>0</v>
      </c>
      <c r="AD109">
        <v>0</v>
      </c>
      <c r="AE109">
        <v>0</v>
      </c>
      <c r="AF109">
        <v>0</v>
      </c>
      <c r="AG109">
        <v>0</v>
      </c>
      <c r="AH109">
        <v>0</v>
      </c>
      <c r="AI109">
        <v>0</v>
      </c>
      <c r="AJ109">
        <v>3.21592236935564E-2</v>
      </c>
      <c r="AK109">
        <v>0</v>
      </c>
      <c r="AL109">
        <v>0</v>
      </c>
      <c r="AM109">
        <v>0</v>
      </c>
      <c r="AN109">
        <v>1.35433757085254E-2</v>
      </c>
      <c r="AO109">
        <v>0</v>
      </c>
      <c r="AP109">
        <v>0</v>
      </c>
      <c r="AQ109">
        <v>0</v>
      </c>
      <c r="AR109">
        <v>0</v>
      </c>
      <c r="AS109">
        <v>0</v>
      </c>
      <c r="AT109">
        <v>0</v>
      </c>
      <c r="AU109">
        <v>0</v>
      </c>
      <c r="AV109">
        <v>2.3867572467371101E-3</v>
      </c>
      <c r="AW109">
        <v>0</v>
      </c>
      <c r="AX109">
        <v>0</v>
      </c>
      <c r="AY109">
        <v>0</v>
      </c>
      <c r="AZ109">
        <v>9.0831716679319503E-3</v>
      </c>
      <c r="BA109">
        <v>0</v>
      </c>
      <c r="BB109">
        <v>0</v>
      </c>
      <c r="BC109">
        <v>0</v>
      </c>
      <c r="BD109">
        <v>3.04224615117834E-3</v>
      </c>
      <c r="BE109">
        <v>0</v>
      </c>
      <c r="BF109">
        <v>0</v>
      </c>
      <c r="BG109">
        <v>0</v>
      </c>
      <c r="BH109">
        <v>0.47156227255253702</v>
      </c>
      <c r="BI109">
        <v>0</v>
      </c>
      <c r="BJ109">
        <v>0</v>
      </c>
      <c r="BK109">
        <v>0</v>
      </c>
      <c r="BL109">
        <v>0</v>
      </c>
      <c r="BN109" t="s">
        <v>284</v>
      </c>
      <c r="BQ109">
        <v>0</v>
      </c>
      <c r="BR109">
        <v>0</v>
      </c>
      <c r="BS109">
        <v>0</v>
      </c>
      <c r="BT109">
        <v>0</v>
      </c>
      <c r="BU109">
        <v>0</v>
      </c>
      <c r="BV109">
        <v>0</v>
      </c>
      <c r="BW109">
        <v>0</v>
      </c>
      <c r="BX109">
        <v>0</v>
      </c>
      <c r="BZ109" t="s">
        <v>284</v>
      </c>
      <c r="CC109">
        <v>0</v>
      </c>
      <c r="CD109">
        <v>0</v>
      </c>
      <c r="CE109">
        <v>0</v>
      </c>
      <c r="CF109">
        <v>5.7297521916846103E-2</v>
      </c>
      <c r="CG109">
        <v>0</v>
      </c>
      <c r="CH109">
        <v>0</v>
      </c>
      <c r="CI109">
        <v>0</v>
      </c>
      <c r="CJ109">
        <v>0</v>
      </c>
      <c r="CK109">
        <v>0</v>
      </c>
      <c r="CL109">
        <v>0</v>
      </c>
      <c r="CM109">
        <v>0</v>
      </c>
      <c r="CN109">
        <v>2.47463499133878E-2</v>
      </c>
      <c r="CO109">
        <v>0</v>
      </c>
      <c r="CP109">
        <v>0</v>
      </c>
      <c r="CQ109">
        <v>0</v>
      </c>
      <c r="CR109">
        <v>0</v>
      </c>
      <c r="CS109">
        <v>0</v>
      </c>
      <c r="CT109">
        <v>0</v>
      </c>
      <c r="CU109">
        <v>0</v>
      </c>
      <c r="CV109">
        <v>0</v>
      </c>
      <c r="CW109">
        <v>0</v>
      </c>
      <c r="CX109">
        <v>0</v>
      </c>
      <c r="CY109">
        <v>0</v>
      </c>
      <c r="CZ109">
        <v>0</v>
      </c>
      <c r="DA109">
        <v>0</v>
      </c>
      <c r="DB109">
        <v>0</v>
      </c>
      <c r="DC109">
        <v>0</v>
      </c>
      <c r="DD109">
        <v>0</v>
      </c>
      <c r="DF109" t="s">
        <v>284</v>
      </c>
      <c r="DI109">
        <v>0</v>
      </c>
      <c r="DJ109">
        <v>0</v>
      </c>
      <c r="DK109">
        <v>0</v>
      </c>
      <c r="DL109">
        <v>1.9805615447206499</v>
      </c>
      <c r="DM109">
        <v>0</v>
      </c>
      <c r="DN109">
        <v>0</v>
      </c>
      <c r="DO109">
        <v>0</v>
      </c>
      <c r="DP109">
        <v>0.21313182687883001</v>
      </c>
      <c r="DQ109">
        <v>0</v>
      </c>
      <c r="DR109">
        <v>0</v>
      </c>
      <c r="DS109">
        <v>0</v>
      </c>
      <c r="DT109">
        <v>0</v>
      </c>
    </row>
    <row r="110" spans="1:124" x14ac:dyDescent="0.35">
      <c r="A110" s="19" t="str">
        <f t="shared" si="2"/>
        <v>Liquid Assets / Assets--33328</v>
      </c>
      <c r="B110" s="19" t="str">
        <f t="shared" si="3"/>
        <v>Liquid Assets / Assets</v>
      </c>
      <c r="C110">
        <v>20</v>
      </c>
      <c r="D110" s="27">
        <v>33328</v>
      </c>
      <c r="F110" t="s">
        <v>284</v>
      </c>
      <c r="J110" t="s">
        <v>284</v>
      </c>
      <c r="N110" t="s">
        <v>284</v>
      </c>
      <c r="R110" t="s">
        <v>284</v>
      </c>
      <c r="V110" t="s">
        <v>284</v>
      </c>
      <c r="Z110" t="s">
        <v>284</v>
      </c>
      <c r="AD110" t="s">
        <v>284</v>
      </c>
      <c r="AH110" t="s">
        <v>284</v>
      </c>
      <c r="AI110"/>
      <c r="AK110"/>
      <c r="AL110" t="s">
        <v>284</v>
      </c>
      <c r="AP110" t="s">
        <v>284</v>
      </c>
      <c r="AT110" t="s">
        <v>284</v>
      </c>
      <c r="AX110" t="s">
        <v>284</v>
      </c>
      <c r="BB110" t="s">
        <v>284</v>
      </c>
      <c r="BF110" t="s">
        <v>284</v>
      </c>
      <c r="BJ110" t="s">
        <v>284</v>
      </c>
      <c r="BN110" t="s">
        <v>284</v>
      </c>
      <c r="BR110" t="s">
        <v>284</v>
      </c>
      <c r="BV110" t="s">
        <v>284</v>
      </c>
      <c r="BZ110" t="s">
        <v>284</v>
      </c>
      <c r="CD110" t="s">
        <v>284</v>
      </c>
      <c r="CH110" t="s">
        <v>284</v>
      </c>
      <c r="CL110" t="s">
        <v>284</v>
      </c>
      <c r="CP110" t="s">
        <v>284</v>
      </c>
      <c r="CT110" t="s">
        <v>284</v>
      </c>
      <c r="CX110" t="s">
        <v>284</v>
      </c>
      <c r="DB110" t="s">
        <v>284</v>
      </c>
      <c r="DF110" t="s">
        <v>284</v>
      </c>
      <c r="DJ110" t="s">
        <v>284</v>
      </c>
      <c r="DN110" t="s">
        <v>284</v>
      </c>
      <c r="DR110" t="s">
        <v>284</v>
      </c>
    </row>
    <row r="111" spans="1:124" x14ac:dyDescent="0.35">
      <c r="A111" s="19" t="str">
        <f t="shared" si="2"/>
        <v>Net Loan Growth (last 4 qtrs)--33328</v>
      </c>
      <c r="B111" s="19" t="str">
        <f t="shared" si="3"/>
        <v>Net Loan Growth (last 4 qtrs)</v>
      </c>
      <c r="C111">
        <v>21</v>
      </c>
      <c r="D111" s="27">
        <v>33328</v>
      </c>
      <c r="E111">
        <v>-0.46</v>
      </c>
      <c r="F111">
        <v>6.9950000000000001</v>
      </c>
      <c r="G111">
        <v>13.0075</v>
      </c>
      <c r="H111">
        <v>6.8591836734693903</v>
      </c>
      <c r="I111">
        <v>0.73250000000000004</v>
      </c>
      <c r="J111">
        <v>7.2549999999999999</v>
      </c>
      <c r="K111">
        <v>14.4475</v>
      </c>
      <c r="L111">
        <v>7.9713613013698597</v>
      </c>
      <c r="M111">
        <v>-0.73</v>
      </c>
      <c r="N111">
        <v>6.64</v>
      </c>
      <c r="O111">
        <v>14.75</v>
      </c>
      <c r="P111">
        <v>9.3517462066627193</v>
      </c>
      <c r="Q111">
        <v>2.56</v>
      </c>
      <c r="R111">
        <v>7.47</v>
      </c>
      <c r="S111">
        <v>13.57</v>
      </c>
      <c r="T111">
        <v>8.4191176470588207</v>
      </c>
      <c r="U111">
        <v>1.5649999999999999</v>
      </c>
      <c r="V111">
        <v>8</v>
      </c>
      <c r="W111">
        <v>14.585000000000001</v>
      </c>
      <c r="X111">
        <v>8.6915676567656792</v>
      </c>
      <c r="Y111">
        <v>-4.2925000000000004</v>
      </c>
      <c r="Z111">
        <v>3.45</v>
      </c>
      <c r="AA111">
        <v>9.3650000000000002</v>
      </c>
      <c r="AB111">
        <v>3.9136842105263199</v>
      </c>
      <c r="AC111">
        <v>-3.03</v>
      </c>
      <c r="AD111">
        <v>3.25</v>
      </c>
      <c r="AE111">
        <v>11.51</v>
      </c>
      <c r="AF111">
        <v>4.5055782312925201</v>
      </c>
      <c r="AG111">
        <v>6.15</v>
      </c>
      <c r="AH111">
        <v>12.13</v>
      </c>
      <c r="AI111">
        <v>18.75</v>
      </c>
      <c r="AJ111">
        <v>13.1213008130081</v>
      </c>
      <c r="AK111">
        <v>1.9025000000000001</v>
      </c>
      <c r="AL111">
        <v>7.5549999999999997</v>
      </c>
      <c r="AM111">
        <v>15.9175</v>
      </c>
      <c r="AN111">
        <v>8.7799074074074106</v>
      </c>
      <c r="AO111">
        <v>0.66</v>
      </c>
      <c r="AP111">
        <v>7.32</v>
      </c>
      <c r="AQ111">
        <v>14.86</v>
      </c>
      <c r="AR111">
        <v>7.9108538587849004</v>
      </c>
      <c r="AS111">
        <v>3</v>
      </c>
      <c r="AT111">
        <v>9.4600000000000009</v>
      </c>
      <c r="AU111">
        <v>16.41</v>
      </c>
      <c r="AV111">
        <v>10.9045806451613</v>
      </c>
      <c r="AW111">
        <v>1.6425000000000001</v>
      </c>
      <c r="AX111">
        <v>7.61</v>
      </c>
      <c r="AY111">
        <v>14.035</v>
      </c>
      <c r="AZ111">
        <v>7.9794324324324304</v>
      </c>
      <c r="BA111">
        <v>1.0900000000000001</v>
      </c>
      <c r="BB111">
        <v>6.87</v>
      </c>
      <c r="BC111">
        <v>13.895</v>
      </c>
      <c r="BD111">
        <v>8.08795698924731</v>
      </c>
      <c r="BE111">
        <v>-3.6775000000000002</v>
      </c>
      <c r="BF111">
        <v>2.19</v>
      </c>
      <c r="BG111">
        <v>10.92</v>
      </c>
      <c r="BH111">
        <v>3.1054761904761898</v>
      </c>
      <c r="BI111">
        <v>-6.49</v>
      </c>
      <c r="BJ111">
        <v>-0.75</v>
      </c>
      <c r="BK111">
        <v>7.71</v>
      </c>
      <c r="BL111">
        <v>-0.23692307692307599</v>
      </c>
      <c r="BN111" t="s">
        <v>284</v>
      </c>
      <c r="BQ111">
        <v>-2.2425000000000002</v>
      </c>
      <c r="BR111">
        <v>2.875</v>
      </c>
      <c r="BS111">
        <v>12.725</v>
      </c>
      <c r="BT111">
        <v>7.7633333333333301</v>
      </c>
      <c r="BU111">
        <v>-4.5750000000000002</v>
      </c>
      <c r="BV111">
        <v>6.05</v>
      </c>
      <c r="BW111">
        <v>15.74</v>
      </c>
      <c r="BX111">
        <v>7.0048148148148099</v>
      </c>
      <c r="BZ111" t="s">
        <v>284</v>
      </c>
      <c r="CC111">
        <v>0.17</v>
      </c>
      <c r="CD111">
        <v>4.8899999999999997</v>
      </c>
      <c r="CE111">
        <v>12.29</v>
      </c>
      <c r="CF111">
        <v>6.6495862068965499</v>
      </c>
      <c r="CG111">
        <v>-4.2024999999999997</v>
      </c>
      <c r="CH111">
        <v>-1.1599999999999999</v>
      </c>
      <c r="CI111">
        <v>11.22</v>
      </c>
      <c r="CJ111">
        <v>6.11</v>
      </c>
      <c r="CK111">
        <v>0.06</v>
      </c>
      <c r="CL111">
        <v>6.67</v>
      </c>
      <c r="CM111">
        <v>9.9</v>
      </c>
      <c r="CN111">
        <v>5.8278787878787899</v>
      </c>
      <c r="CO111">
        <v>9.7850000000000001</v>
      </c>
      <c r="CP111">
        <v>23.5</v>
      </c>
      <c r="CQ111">
        <v>28.774999999999999</v>
      </c>
      <c r="CR111">
        <v>17.6557142857143</v>
      </c>
      <c r="CS111">
        <v>10.63</v>
      </c>
      <c r="CT111">
        <v>11.59</v>
      </c>
      <c r="CU111">
        <v>12.59</v>
      </c>
      <c r="CV111">
        <v>8.8219999999999992</v>
      </c>
      <c r="CW111">
        <v>-6.2074999999999996</v>
      </c>
      <c r="CX111">
        <v>3.16</v>
      </c>
      <c r="CY111">
        <v>8.0449999999999999</v>
      </c>
      <c r="CZ111">
        <v>2.61318181818182</v>
      </c>
      <c r="DA111">
        <v>15.18</v>
      </c>
      <c r="DB111">
        <v>23.24</v>
      </c>
      <c r="DC111">
        <v>28.45</v>
      </c>
      <c r="DD111">
        <v>21.34</v>
      </c>
      <c r="DF111" t="s">
        <v>284</v>
      </c>
      <c r="DI111">
        <v>10.0025</v>
      </c>
      <c r="DJ111">
        <v>12.414999999999999</v>
      </c>
      <c r="DK111">
        <v>19.295000000000002</v>
      </c>
      <c r="DL111">
        <v>20.082999999999998</v>
      </c>
      <c r="DM111">
        <v>3.07</v>
      </c>
      <c r="DN111">
        <v>9.3000000000000007</v>
      </c>
      <c r="DO111">
        <v>16.91</v>
      </c>
      <c r="DP111">
        <v>8.0955555555555598</v>
      </c>
      <c r="DQ111">
        <v>2.94</v>
      </c>
      <c r="DR111">
        <v>6.64</v>
      </c>
      <c r="DS111">
        <v>14.865</v>
      </c>
      <c r="DT111">
        <v>6.7781818181818201</v>
      </c>
    </row>
    <row r="112" spans="1:124" x14ac:dyDescent="0.35">
      <c r="A112" s="19" t="str">
        <f t="shared" si="2"/>
        <v>Banks w/ Loan Growth (last 4 qtrs)--33328</v>
      </c>
      <c r="B112" s="19" t="str">
        <f t="shared" si="3"/>
        <v>Banks w/ Loan Growth (last 4 qtrs)</v>
      </c>
      <c r="C112">
        <v>22</v>
      </c>
      <c r="D112" s="27">
        <v>33328</v>
      </c>
      <c r="F112">
        <v>73</v>
      </c>
      <c r="J112">
        <v>76.0833333333333</v>
      </c>
      <c r="N112">
        <v>71.666939309667896</v>
      </c>
      <c r="R112">
        <v>88.235294117647101</v>
      </c>
      <c r="V112">
        <v>79.36</v>
      </c>
      <c r="Z112">
        <v>60.897435897435898</v>
      </c>
      <c r="AD112">
        <v>64</v>
      </c>
      <c r="AH112">
        <v>86.4</v>
      </c>
      <c r="AI112"/>
      <c r="AK112"/>
      <c r="AL112">
        <v>80</v>
      </c>
      <c r="AP112">
        <v>76.045016077170402</v>
      </c>
      <c r="AT112">
        <v>82.875264270613101</v>
      </c>
      <c r="AX112">
        <v>78.891820580474899</v>
      </c>
      <c r="BB112">
        <v>76.306620209059204</v>
      </c>
      <c r="BF112">
        <v>61.904761904761898</v>
      </c>
      <c r="BJ112">
        <v>46.153846153846203</v>
      </c>
      <c r="BN112" t="s">
        <v>285</v>
      </c>
      <c r="BR112">
        <v>66.6666666666667</v>
      </c>
      <c r="BV112">
        <v>62.962962962962997</v>
      </c>
      <c r="BZ112" t="s">
        <v>285</v>
      </c>
      <c r="CD112">
        <v>72.847682119205302</v>
      </c>
      <c r="CH112">
        <v>42.857142857142897</v>
      </c>
      <c r="CL112">
        <v>75.757575757575793</v>
      </c>
      <c r="CP112">
        <v>75</v>
      </c>
      <c r="CT112">
        <v>80</v>
      </c>
      <c r="CX112">
        <v>59.090909090909101</v>
      </c>
      <c r="DB112">
        <v>100</v>
      </c>
      <c r="DF112" t="s">
        <v>285</v>
      </c>
      <c r="DJ112">
        <v>80</v>
      </c>
      <c r="DN112">
        <v>77.7777777777778</v>
      </c>
      <c r="DR112">
        <v>81.818181818181799</v>
      </c>
    </row>
    <row r="113" spans="1:124" x14ac:dyDescent="0.35">
      <c r="A113" s="19" t="str">
        <f t="shared" si="2"/>
        <v>Equity / Assets--33419</v>
      </c>
      <c r="B113" s="19" t="str">
        <f t="shared" si="3"/>
        <v>Equity / Assets</v>
      </c>
      <c r="C113">
        <v>1</v>
      </c>
      <c r="D113" s="27">
        <v>33419</v>
      </c>
      <c r="E113">
        <v>7.8793102451010899</v>
      </c>
      <c r="F113">
        <v>8.9939340554181904</v>
      </c>
      <c r="G113">
        <v>10.914451704809</v>
      </c>
      <c r="H113">
        <v>9.6678438677279903</v>
      </c>
      <c r="I113">
        <v>7.4487565760835803</v>
      </c>
      <c r="J113">
        <v>8.6163705069410206</v>
      </c>
      <c r="K113">
        <v>10.3617589364754</v>
      </c>
      <c r="L113">
        <v>9.1587894059398494</v>
      </c>
      <c r="M113">
        <v>6.9969910413239003</v>
      </c>
      <c r="N113">
        <v>8.2487585150502607</v>
      </c>
      <c r="O113">
        <v>10.0982260375494</v>
      </c>
      <c r="P113">
        <v>8.9251783335297592</v>
      </c>
      <c r="Q113">
        <v>7.4625139046628597</v>
      </c>
      <c r="R113">
        <v>8.1880778120184896</v>
      </c>
      <c r="S113">
        <v>9.4077780262468895</v>
      </c>
      <c r="T113">
        <v>8.5862112755989504</v>
      </c>
      <c r="U113">
        <v>7.2634032634032604</v>
      </c>
      <c r="V113">
        <v>8.3849277677917602</v>
      </c>
      <c r="W113">
        <v>10.144409493851899</v>
      </c>
      <c r="X113">
        <v>8.9473715417692006</v>
      </c>
      <c r="Y113">
        <v>7.6439944236554398</v>
      </c>
      <c r="Z113">
        <v>8.7734102787456401</v>
      </c>
      <c r="AA113">
        <v>10.429058608930101</v>
      </c>
      <c r="AB113">
        <v>9.2003451478950193</v>
      </c>
      <c r="AC113">
        <v>7.6930065548744704</v>
      </c>
      <c r="AD113">
        <v>9.1014634955083409</v>
      </c>
      <c r="AE113">
        <v>10.846041379278899</v>
      </c>
      <c r="AF113">
        <v>9.5579736651965099</v>
      </c>
      <c r="AG113">
        <v>8.0086453647993494</v>
      </c>
      <c r="AH113">
        <v>9.3301800427220005</v>
      </c>
      <c r="AI113">
        <v>11.6116751269036</v>
      </c>
      <c r="AJ113">
        <v>10.2244217697958</v>
      </c>
      <c r="AK113">
        <v>7.5390361007423401</v>
      </c>
      <c r="AL113">
        <v>8.2963172931092295</v>
      </c>
      <c r="AM113">
        <v>9.6330291037818796</v>
      </c>
      <c r="AN113">
        <v>8.8046548427456397</v>
      </c>
      <c r="AO113">
        <v>7.8318990984905499</v>
      </c>
      <c r="AP113">
        <v>9.1304343350066404</v>
      </c>
      <c r="AQ113">
        <v>11.2965669400979</v>
      </c>
      <c r="AR113">
        <v>9.8346268563092796</v>
      </c>
      <c r="AS113">
        <v>7.2975275274222602</v>
      </c>
      <c r="AT113">
        <v>8.3448625714812792</v>
      </c>
      <c r="AU113">
        <v>9.8052514291250894</v>
      </c>
      <c r="AV113">
        <v>8.9001767424349101</v>
      </c>
      <c r="AW113">
        <v>7.3915166899615299</v>
      </c>
      <c r="AX113">
        <v>8.3064175842403003</v>
      </c>
      <c r="AY113">
        <v>9.6307884550253195</v>
      </c>
      <c r="AZ113">
        <v>8.7048201395308098</v>
      </c>
      <c r="BA113">
        <v>7.1069843494510598</v>
      </c>
      <c r="BB113">
        <v>8.1663869473773705</v>
      </c>
      <c r="BC113">
        <v>9.6079328022335098</v>
      </c>
      <c r="BD113">
        <v>8.5791605714846195</v>
      </c>
      <c r="BE113">
        <v>6.6988210075026799</v>
      </c>
      <c r="BF113">
        <v>7.6319933692498996</v>
      </c>
      <c r="BG113">
        <v>8.92091203250809</v>
      </c>
      <c r="BH113">
        <v>7.9035821648735496</v>
      </c>
      <c r="BI113">
        <v>7.10022382491917</v>
      </c>
      <c r="BJ113">
        <v>7.9614999443640802</v>
      </c>
      <c r="BK113">
        <v>9.4593839101023107</v>
      </c>
      <c r="BL113">
        <v>8.4356079092608205</v>
      </c>
      <c r="BN113" t="s">
        <v>284</v>
      </c>
      <c r="BQ113">
        <v>7.6942185184459104</v>
      </c>
      <c r="BR113">
        <v>9.0366976490182491</v>
      </c>
      <c r="BS113">
        <v>11.248936314891999</v>
      </c>
      <c r="BT113">
        <v>9.8300541312838199</v>
      </c>
      <c r="BU113">
        <v>6.5689861182616198</v>
      </c>
      <c r="BV113">
        <v>7.9345060294280296</v>
      </c>
      <c r="BW113">
        <v>9.8952521396804993</v>
      </c>
      <c r="BX113">
        <v>8.5077507017310303</v>
      </c>
      <c r="BZ113" t="s">
        <v>284</v>
      </c>
      <c r="CC113">
        <v>7.2029395552141198</v>
      </c>
      <c r="CD113">
        <v>7.9398751608689304</v>
      </c>
      <c r="CE113">
        <v>9.3548645542976097</v>
      </c>
      <c r="CF113">
        <v>8.4954068915679297</v>
      </c>
      <c r="CG113">
        <v>6.1414009277879096</v>
      </c>
      <c r="CH113">
        <v>7.3436921938586801</v>
      </c>
      <c r="CI113">
        <v>10.8581347159278</v>
      </c>
      <c r="CJ113">
        <v>8.8176705693322308</v>
      </c>
      <c r="CK113">
        <v>7.2804418103448301</v>
      </c>
      <c r="CL113">
        <v>8.0448655965964004</v>
      </c>
      <c r="CM113">
        <v>9.7787118308814396</v>
      </c>
      <c r="CN113">
        <v>8.4894381350895909</v>
      </c>
      <c r="CO113">
        <v>8.2620358984110904</v>
      </c>
      <c r="CP113">
        <v>9.1445623535973208</v>
      </c>
      <c r="CQ113">
        <v>9.68904353547474</v>
      </c>
      <c r="CR113">
        <v>8.9254963768273008</v>
      </c>
      <c r="CS113">
        <v>8.9332532537122091</v>
      </c>
      <c r="CT113">
        <v>9.7352752702628393</v>
      </c>
      <c r="CU113">
        <v>10.3269255056075</v>
      </c>
      <c r="CV113">
        <v>9.5249034890568396</v>
      </c>
      <c r="CW113">
        <v>6.7727731835111404</v>
      </c>
      <c r="CX113">
        <v>7.5058687235145296</v>
      </c>
      <c r="CY113">
        <v>9.0380614367886398</v>
      </c>
      <c r="CZ113">
        <v>8.0701663753282595</v>
      </c>
      <c r="DA113">
        <v>7.1957646739704204</v>
      </c>
      <c r="DB113">
        <v>8.0290653066750899</v>
      </c>
      <c r="DC113">
        <v>10.5933494093431</v>
      </c>
      <c r="DD113">
        <v>9.1830542866506502</v>
      </c>
      <c r="DF113" t="s">
        <v>284</v>
      </c>
      <c r="DI113">
        <v>6.5174976851968696</v>
      </c>
      <c r="DJ113">
        <v>8.4631234451690691</v>
      </c>
      <c r="DK113">
        <v>10.750890229790199</v>
      </c>
      <c r="DL113">
        <v>9.1339676371891105</v>
      </c>
      <c r="DM113">
        <v>7.5152825463044</v>
      </c>
      <c r="DN113">
        <v>9.5031055900621109</v>
      </c>
      <c r="DO113">
        <v>9.75832768432835</v>
      </c>
      <c r="DP113">
        <v>8.6941224866674691</v>
      </c>
      <c r="DQ113">
        <v>6.7486062472484702</v>
      </c>
      <c r="DR113">
        <v>8.4543401097128097</v>
      </c>
      <c r="DS113">
        <v>10.4952781563579</v>
      </c>
      <c r="DT113">
        <v>8.5996610669758908</v>
      </c>
    </row>
    <row r="114" spans="1:124" x14ac:dyDescent="0.35">
      <c r="A114" s="19" t="str">
        <f t="shared" si="2"/>
        <v>Total Risk Based Capital Ratio--33419</v>
      </c>
      <c r="B114" s="19" t="str">
        <f t="shared" si="3"/>
        <v>Total Risk Based Capital Ratio</v>
      </c>
      <c r="C114">
        <v>2</v>
      </c>
      <c r="D114" s="27">
        <v>33419</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N114" t="s">
        <v>284</v>
      </c>
      <c r="BQ114">
        <v>0</v>
      </c>
      <c r="BR114">
        <v>0</v>
      </c>
      <c r="BS114">
        <v>0</v>
      </c>
      <c r="BT114">
        <v>0</v>
      </c>
      <c r="BU114">
        <v>0</v>
      </c>
      <c r="BV114">
        <v>0</v>
      </c>
      <c r="BW114">
        <v>0</v>
      </c>
      <c r="BX114">
        <v>0</v>
      </c>
      <c r="BZ114" t="s">
        <v>284</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F114" t="s">
        <v>284</v>
      </c>
      <c r="DI114">
        <v>0</v>
      </c>
      <c r="DJ114">
        <v>0</v>
      </c>
      <c r="DK114">
        <v>0</v>
      </c>
      <c r="DL114">
        <v>0</v>
      </c>
      <c r="DM114">
        <v>0</v>
      </c>
      <c r="DN114">
        <v>0</v>
      </c>
      <c r="DO114">
        <v>0</v>
      </c>
      <c r="DP114">
        <v>0</v>
      </c>
      <c r="DQ114">
        <v>0</v>
      </c>
      <c r="DR114">
        <v>0</v>
      </c>
      <c r="DS114">
        <v>0</v>
      </c>
      <c r="DT114">
        <v>0</v>
      </c>
    </row>
    <row r="115" spans="1:124" x14ac:dyDescent="0.35">
      <c r="A115" s="19" t="str">
        <f t="shared" si="2"/>
        <v>Tier 1 Leverage Ratio--33419</v>
      </c>
      <c r="B115" s="19" t="str">
        <f t="shared" si="3"/>
        <v>Tier 1 Leverage Ratio</v>
      </c>
      <c r="C115">
        <v>3</v>
      </c>
      <c r="D115" s="27">
        <v>33419</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N115" t="s">
        <v>284</v>
      </c>
      <c r="BQ115">
        <v>0</v>
      </c>
      <c r="BR115">
        <v>0</v>
      </c>
      <c r="BS115">
        <v>0</v>
      </c>
      <c r="BT115">
        <v>0</v>
      </c>
      <c r="BU115">
        <v>0</v>
      </c>
      <c r="BV115">
        <v>0</v>
      </c>
      <c r="BW115">
        <v>0</v>
      </c>
      <c r="BX115">
        <v>0</v>
      </c>
      <c r="BZ115" t="s">
        <v>284</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F115" t="s">
        <v>284</v>
      </c>
      <c r="DI115">
        <v>0</v>
      </c>
      <c r="DJ115">
        <v>0</v>
      </c>
      <c r="DK115">
        <v>0</v>
      </c>
      <c r="DL115">
        <v>0</v>
      </c>
      <c r="DM115">
        <v>0</v>
      </c>
      <c r="DN115">
        <v>0</v>
      </c>
      <c r="DO115">
        <v>0</v>
      </c>
      <c r="DP115">
        <v>0</v>
      </c>
      <c r="DQ115">
        <v>0</v>
      </c>
      <c r="DR115">
        <v>0</v>
      </c>
      <c r="DS115">
        <v>0</v>
      </c>
      <c r="DT115">
        <v>0</v>
      </c>
    </row>
    <row r="116" spans="1:124" x14ac:dyDescent="0.35">
      <c r="A116" s="19" t="str">
        <f t="shared" si="2"/>
        <v>ALLL / Nonaccrual Loans--33419</v>
      </c>
      <c r="B116" s="19" t="str">
        <f t="shared" si="3"/>
        <v>ALLL / Nonaccrual Loans</v>
      </c>
      <c r="C116">
        <v>4</v>
      </c>
      <c r="D116" s="27">
        <v>33419</v>
      </c>
      <c r="E116">
        <v>87.921797004991703</v>
      </c>
      <c r="F116">
        <v>142.537736919759</v>
      </c>
      <c r="G116">
        <v>355.10169491525397</v>
      </c>
      <c r="H116">
        <v>646.39927900272698</v>
      </c>
      <c r="I116">
        <v>82.317590497737498</v>
      </c>
      <c r="J116">
        <v>164.58483630492299</v>
      </c>
      <c r="K116">
        <v>392.74074981622198</v>
      </c>
      <c r="L116">
        <v>465.42640428180101</v>
      </c>
      <c r="M116">
        <v>78.1886172510455</v>
      </c>
      <c r="N116">
        <v>149.579831932773</v>
      </c>
      <c r="O116">
        <v>367.53378378378397</v>
      </c>
      <c r="P116">
        <v>430.51553683533803</v>
      </c>
      <c r="Q116">
        <v>119.651162790698</v>
      </c>
      <c r="R116">
        <v>197.90794979079499</v>
      </c>
      <c r="S116">
        <v>509.23529411764702</v>
      </c>
      <c r="T116">
        <v>459.72380134800301</v>
      </c>
      <c r="U116">
        <v>86.626139817629195</v>
      </c>
      <c r="V116">
        <v>178.74564459930301</v>
      </c>
      <c r="W116">
        <v>446.98275862068999</v>
      </c>
      <c r="X116">
        <v>505.63927050746599</v>
      </c>
      <c r="Y116">
        <v>84.7826086956522</v>
      </c>
      <c r="Z116">
        <v>127.093596059113</v>
      </c>
      <c r="AA116">
        <v>330</v>
      </c>
      <c r="AB116">
        <v>460.05997059902899</v>
      </c>
      <c r="AC116">
        <v>85.892494432616303</v>
      </c>
      <c r="AD116">
        <v>168.53117235148</v>
      </c>
      <c r="AE116">
        <v>431.88218934833998</v>
      </c>
      <c r="AF116">
        <v>398.82310342611498</v>
      </c>
      <c r="AG116">
        <v>103.50558532376699</v>
      </c>
      <c r="AH116">
        <v>185.65990655759401</v>
      </c>
      <c r="AI116">
        <v>529.88831615120296</v>
      </c>
      <c r="AJ116">
        <v>818.25869593075095</v>
      </c>
      <c r="AK116">
        <v>56.132075471698101</v>
      </c>
      <c r="AL116">
        <v>104.395604395604</v>
      </c>
      <c r="AM116">
        <v>211.32686084142401</v>
      </c>
      <c r="AN116">
        <v>178.96394199039699</v>
      </c>
      <c r="AO116">
        <v>87.765391014975094</v>
      </c>
      <c r="AP116">
        <v>180.173532827765</v>
      </c>
      <c r="AQ116">
        <v>423.95601548450003</v>
      </c>
      <c r="AR116">
        <v>486.78320858757598</v>
      </c>
      <c r="AS116">
        <v>83.880726015557499</v>
      </c>
      <c r="AT116">
        <v>176.31578947368399</v>
      </c>
      <c r="AU116">
        <v>443.62124944021502</v>
      </c>
      <c r="AV116">
        <v>503.614252598946</v>
      </c>
      <c r="AW116">
        <v>76.981541802388705</v>
      </c>
      <c r="AX116">
        <v>136.98630136986301</v>
      </c>
      <c r="AY116">
        <v>322.222222222222</v>
      </c>
      <c r="AZ116">
        <v>354.77376644692998</v>
      </c>
      <c r="BA116">
        <v>70.496136640910905</v>
      </c>
      <c r="BB116">
        <v>152.73972602739701</v>
      </c>
      <c r="BC116">
        <v>334.17721518987298</v>
      </c>
      <c r="BD116">
        <v>544.36683227383503</v>
      </c>
      <c r="BE116">
        <v>85.901644631668702</v>
      </c>
      <c r="BF116">
        <v>143.706709726767</v>
      </c>
      <c r="BG116">
        <v>593.71130030959796</v>
      </c>
      <c r="BH116">
        <v>651.75457361938504</v>
      </c>
      <c r="BI116">
        <v>112.393162393162</v>
      </c>
      <c r="BJ116">
        <v>169.69696969697</v>
      </c>
      <c r="BK116">
        <v>199.37888198757801</v>
      </c>
      <c r="BL116">
        <v>312.70691290479999</v>
      </c>
      <c r="BN116" t="s">
        <v>284</v>
      </c>
      <c r="BQ116">
        <v>200</v>
      </c>
      <c r="BR116">
        <v>243.243243243243</v>
      </c>
      <c r="BS116">
        <v>1135.08771929825</v>
      </c>
      <c r="BT116">
        <v>590.23223024414699</v>
      </c>
      <c r="BU116">
        <v>77.526834271539002</v>
      </c>
      <c r="BV116">
        <v>134.84022634601001</v>
      </c>
      <c r="BW116">
        <v>336.52941176470603</v>
      </c>
      <c r="BX116">
        <v>340.66247783714601</v>
      </c>
      <c r="BZ116" t="s">
        <v>284</v>
      </c>
      <c r="CC116">
        <v>82.155112614169894</v>
      </c>
      <c r="CD116">
        <v>151.654294803818</v>
      </c>
      <c r="CE116">
        <v>453.98512777545</v>
      </c>
      <c r="CF116">
        <v>715.174478918148</v>
      </c>
      <c r="CG116">
        <v>250.37079292641201</v>
      </c>
      <c r="CH116">
        <v>265.51724137931001</v>
      </c>
      <c r="CI116">
        <v>284.85069191551298</v>
      </c>
      <c r="CJ116">
        <v>288.61500714900899</v>
      </c>
      <c r="CK116">
        <v>99.218152866241994</v>
      </c>
      <c r="CL116">
        <v>130.068378745172</v>
      </c>
      <c r="CM116">
        <v>288.043849845507</v>
      </c>
      <c r="CN116">
        <v>297.53710047752799</v>
      </c>
      <c r="CO116">
        <v>378.374800159872</v>
      </c>
      <c r="CP116">
        <v>943.93394375408798</v>
      </c>
      <c r="CQ116">
        <v>2089.7727272727302</v>
      </c>
      <c r="CR116">
        <v>1155.1351952319201</v>
      </c>
      <c r="CS116">
        <v>237.06284379741999</v>
      </c>
      <c r="CT116">
        <v>375.51869877049199</v>
      </c>
      <c r="CU116">
        <v>625.59368775854102</v>
      </c>
      <c r="CV116">
        <v>487.13783278546998</v>
      </c>
      <c r="CW116">
        <v>106.540540540541</v>
      </c>
      <c r="CX116">
        <v>220.09368172158901</v>
      </c>
      <c r="CY116">
        <v>371.82532712742602</v>
      </c>
      <c r="CZ116">
        <v>267.94052592934497</v>
      </c>
      <c r="DA116">
        <v>73.186067394110395</v>
      </c>
      <c r="DB116">
        <v>86.402119795717098</v>
      </c>
      <c r="DC116">
        <v>99.618172197323801</v>
      </c>
      <c r="DD116">
        <v>86.402119795717098</v>
      </c>
      <c r="DF116" t="s">
        <v>284</v>
      </c>
      <c r="DI116">
        <v>159.66482295457601</v>
      </c>
      <c r="DJ116">
        <v>251.09649122806999</v>
      </c>
      <c r="DK116">
        <v>430.00960713672998</v>
      </c>
      <c r="DL116">
        <v>1405.0673799517999</v>
      </c>
      <c r="DM116">
        <v>67.272727272727295</v>
      </c>
      <c r="DN116">
        <v>175</v>
      </c>
      <c r="DO116">
        <v>243.510054844607</v>
      </c>
      <c r="DP116">
        <v>181.01980259803901</v>
      </c>
      <c r="DQ116">
        <v>70.688685409894404</v>
      </c>
      <c r="DR116">
        <v>147.75510204081601</v>
      </c>
      <c r="DS116">
        <v>235.99864144418601</v>
      </c>
      <c r="DT116">
        <v>234.419674988569</v>
      </c>
    </row>
    <row r="117" spans="1:124" x14ac:dyDescent="0.35">
      <c r="A117" s="19" t="str">
        <f t="shared" si="2"/>
        <v>[NCL + OREO] / [Total Loans + OREO]--33419</v>
      </c>
      <c r="B117" s="19" t="str">
        <f t="shared" si="3"/>
        <v>[NCL + OREO] / [Total Loans + OREO]</v>
      </c>
      <c r="C117">
        <v>5</v>
      </c>
      <c r="D117" s="27">
        <v>33419</v>
      </c>
      <c r="E117">
        <v>1.2346684843670599</v>
      </c>
      <c r="F117">
        <v>2.5813419886350299</v>
      </c>
      <c r="G117">
        <v>4.0611138791008603</v>
      </c>
      <c r="H117">
        <v>2.9460005021923101</v>
      </c>
      <c r="I117">
        <v>0.88914976570269499</v>
      </c>
      <c r="J117">
        <v>1.9632649681782599</v>
      </c>
      <c r="K117">
        <v>3.50048099780056</v>
      </c>
      <c r="L117">
        <v>2.5191075430212901</v>
      </c>
      <c r="M117">
        <v>0.88881447920977596</v>
      </c>
      <c r="N117">
        <v>2.1053352774977201</v>
      </c>
      <c r="O117">
        <v>4.2768532374286403</v>
      </c>
      <c r="P117">
        <v>3.1352254040952898</v>
      </c>
      <c r="Q117">
        <v>1.40934409555287</v>
      </c>
      <c r="R117">
        <v>1.79447787308497</v>
      </c>
      <c r="S117">
        <v>3.1025977471727</v>
      </c>
      <c r="T117">
        <v>2.1528545261232099</v>
      </c>
      <c r="U117">
        <v>0.81886484509103197</v>
      </c>
      <c r="V117">
        <v>1.89247311827957</v>
      </c>
      <c r="W117">
        <v>3.2407624221420899</v>
      </c>
      <c r="X117">
        <v>2.3172721702826302</v>
      </c>
      <c r="Y117">
        <v>0.94150641025641002</v>
      </c>
      <c r="Z117">
        <v>2.4610527405413798</v>
      </c>
      <c r="AA117">
        <v>4.4448647626253104</v>
      </c>
      <c r="AB117">
        <v>3.2475292489621999</v>
      </c>
      <c r="AC117">
        <v>0.86257230134435103</v>
      </c>
      <c r="AD117">
        <v>2.5995712621388098</v>
      </c>
      <c r="AE117">
        <v>4.85225850533085</v>
      </c>
      <c r="AF117">
        <v>3.3903413838477401</v>
      </c>
      <c r="AG117">
        <v>0.79086355221605098</v>
      </c>
      <c r="AH117">
        <v>1.5018873986025201</v>
      </c>
      <c r="AI117">
        <v>3.158697065483</v>
      </c>
      <c r="AJ117">
        <v>2.1072369351404001</v>
      </c>
      <c r="AK117">
        <v>1.1501308148290299</v>
      </c>
      <c r="AL117">
        <v>1.9982330741838601</v>
      </c>
      <c r="AM117">
        <v>3.24202155147155</v>
      </c>
      <c r="AN117">
        <v>2.4093648149973799</v>
      </c>
      <c r="AO117">
        <v>0.88609604326524605</v>
      </c>
      <c r="AP117">
        <v>1.9888039495421801</v>
      </c>
      <c r="AQ117">
        <v>3.8575886043322298</v>
      </c>
      <c r="AR117">
        <v>2.7323935305012799</v>
      </c>
      <c r="AS117">
        <v>0.76841478875061398</v>
      </c>
      <c r="AT117">
        <v>1.6994633273702999</v>
      </c>
      <c r="AU117">
        <v>3.1691394658753702</v>
      </c>
      <c r="AV117">
        <v>2.2415756778504501</v>
      </c>
      <c r="AW117">
        <v>0.95442614476617005</v>
      </c>
      <c r="AX117">
        <v>1.89742273658898</v>
      </c>
      <c r="AY117">
        <v>3.1784596087630899</v>
      </c>
      <c r="AZ117">
        <v>2.2903219415544802</v>
      </c>
      <c r="BA117">
        <v>0.816852966466036</v>
      </c>
      <c r="BB117">
        <v>2.1717191320886502</v>
      </c>
      <c r="BC117">
        <v>3.8021588529080099</v>
      </c>
      <c r="BD117">
        <v>2.7101109811957</v>
      </c>
      <c r="BE117">
        <v>1.0080338206499999</v>
      </c>
      <c r="BF117">
        <v>2.0531028095091099</v>
      </c>
      <c r="BG117">
        <v>3.06246209824136</v>
      </c>
      <c r="BH117">
        <v>2.3127671969482</v>
      </c>
      <c r="BI117">
        <v>1.8443040554310199</v>
      </c>
      <c r="BJ117">
        <v>2.8174212598425199</v>
      </c>
      <c r="BK117">
        <v>4.3430576880894902</v>
      </c>
      <c r="BL117">
        <v>3.2361180849924698</v>
      </c>
      <c r="BN117" t="s">
        <v>284</v>
      </c>
      <c r="BQ117">
        <v>0.31760828142980901</v>
      </c>
      <c r="BR117">
        <v>0.71076018714949996</v>
      </c>
      <c r="BS117">
        <v>3.01848871778579</v>
      </c>
      <c r="BT117">
        <v>1.6441030167963899</v>
      </c>
      <c r="BU117">
        <v>0.88673039597494596</v>
      </c>
      <c r="BV117">
        <v>2.0362897014879402</v>
      </c>
      <c r="BW117">
        <v>3.3873405948709499</v>
      </c>
      <c r="BX117">
        <v>2.6535594690701099</v>
      </c>
      <c r="BZ117" t="s">
        <v>284</v>
      </c>
      <c r="CC117">
        <v>0.76651396408174699</v>
      </c>
      <c r="CD117">
        <v>2.20688101614572</v>
      </c>
      <c r="CE117">
        <v>3.4054053822290999</v>
      </c>
      <c r="CF117">
        <v>2.4758048324781399</v>
      </c>
      <c r="CG117">
        <v>0.13934268691139701</v>
      </c>
      <c r="CH117">
        <v>0.82786183271481595</v>
      </c>
      <c r="CI117">
        <v>1.2331626052447999</v>
      </c>
      <c r="CJ117">
        <v>0.72450464101655099</v>
      </c>
      <c r="CK117">
        <v>0.97761225612594704</v>
      </c>
      <c r="CL117">
        <v>1.78659722451132</v>
      </c>
      <c r="CM117">
        <v>3.5609571550174999</v>
      </c>
      <c r="CN117">
        <v>2.3462237071547198</v>
      </c>
      <c r="CO117">
        <v>0.28531016888968402</v>
      </c>
      <c r="CP117">
        <v>0.79263387760832504</v>
      </c>
      <c r="CQ117">
        <v>1.3742092555402901</v>
      </c>
      <c r="CR117">
        <v>1.6975982103884399</v>
      </c>
      <c r="CS117">
        <v>0.64365970134796702</v>
      </c>
      <c r="CT117">
        <v>1.6281390991040201</v>
      </c>
      <c r="CU117">
        <v>2.7753484870960201</v>
      </c>
      <c r="CV117">
        <v>1.7908690893399699</v>
      </c>
      <c r="CW117">
        <v>0.82403778514722104</v>
      </c>
      <c r="CX117">
        <v>1.07982024010015</v>
      </c>
      <c r="CY117">
        <v>4.1100661790317004</v>
      </c>
      <c r="CZ117">
        <v>2.5576548272334398</v>
      </c>
      <c r="DA117">
        <v>1.6088335614575999</v>
      </c>
      <c r="DB117">
        <v>2.07689419105116</v>
      </c>
      <c r="DC117">
        <v>2.9099208811317401</v>
      </c>
      <c r="DD117">
        <v>2.3202048980425101</v>
      </c>
      <c r="DF117" t="s">
        <v>284</v>
      </c>
      <c r="DI117">
        <v>1.0333556949217499</v>
      </c>
      <c r="DJ117">
        <v>1.59041316355533</v>
      </c>
      <c r="DK117">
        <v>2.90213831609725</v>
      </c>
      <c r="DL117">
        <v>1.9483475811526001</v>
      </c>
      <c r="DM117">
        <v>1.2126481489955601</v>
      </c>
      <c r="DN117">
        <v>2.1107405914471</v>
      </c>
      <c r="DO117">
        <v>2.9794048638784401</v>
      </c>
      <c r="DP117">
        <v>2.1489687852116601</v>
      </c>
      <c r="DQ117">
        <v>0.82231207667240003</v>
      </c>
      <c r="DR117">
        <v>1.2284030760011999</v>
      </c>
      <c r="DS117">
        <v>2.87902990461254</v>
      </c>
      <c r="DT117">
        <v>1.8950007529524799</v>
      </c>
    </row>
    <row r="118" spans="1:124" x14ac:dyDescent="0.35">
      <c r="A118" s="19" t="str">
        <f t="shared" si="2"/>
        <v>[Noncurrent + Delinquent Loans] / [Capital + ALLL]--33419</v>
      </c>
      <c r="B118" s="19" t="str">
        <f t="shared" si="3"/>
        <v>[Noncurrent + Delinquent Loans] / [Capital + ALLL]</v>
      </c>
      <c r="C118">
        <v>6</v>
      </c>
      <c r="D118" s="27">
        <v>33419</v>
      </c>
      <c r="E118">
        <v>10.310073092736401</v>
      </c>
      <c r="F118">
        <v>17.293686195642302</v>
      </c>
      <c r="G118">
        <v>31.024907976115902</v>
      </c>
      <c r="H118">
        <v>23.232227337740898</v>
      </c>
      <c r="I118">
        <v>9.2125455317386091</v>
      </c>
      <c r="J118">
        <v>17.2286565833585</v>
      </c>
      <c r="K118">
        <v>30.012595868358002</v>
      </c>
      <c r="L118">
        <v>21.361978782486201</v>
      </c>
      <c r="M118">
        <v>8.8745531418021297</v>
      </c>
      <c r="N118">
        <v>18.6503213405616</v>
      </c>
      <c r="O118">
        <v>33.662475067493197</v>
      </c>
      <c r="P118">
        <v>24.990527406154499</v>
      </c>
      <c r="Q118">
        <v>13.994581502003699</v>
      </c>
      <c r="R118">
        <v>24.146341463414601</v>
      </c>
      <c r="S118">
        <v>32.925045710248597</v>
      </c>
      <c r="T118">
        <v>26.516084831669499</v>
      </c>
      <c r="U118">
        <v>8.8914549653579709</v>
      </c>
      <c r="V118">
        <v>16.8979591836735</v>
      </c>
      <c r="W118">
        <v>30.0087234661239</v>
      </c>
      <c r="X118">
        <v>21.154887384086901</v>
      </c>
      <c r="Y118">
        <v>11.6403089371092</v>
      </c>
      <c r="Z118">
        <v>18.9311253293188</v>
      </c>
      <c r="AA118">
        <v>34.4377510040161</v>
      </c>
      <c r="AB118">
        <v>25.149046523910499</v>
      </c>
      <c r="AC118">
        <v>7.7583997132157796</v>
      </c>
      <c r="AD118">
        <v>16.2599209782252</v>
      </c>
      <c r="AE118">
        <v>24.2084810948772</v>
      </c>
      <c r="AF118">
        <v>20.4844828947971</v>
      </c>
      <c r="AG118">
        <v>4.7738693467336697</v>
      </c>
      <c r="AH118">
        <v>10.727969348659</v>
      </c>
      <c r="AI118">
        <v>21.788094690875699</v>
      </c>
      <c r="AJ118">
        <v>15.2245840161769</v>
      </c>
      <c r="AK118">
        <v>15.6365078095789</v>
      </c>
      <c r="AL118">
        <v>22.765659277818699</v>
      </c>
      <c r="AM118">
        <v>32.614544508243497</v>
      </c>
      <c r="AN118">
        <v>25.738091357598702</v>
      </c>
      <c r="AO118">
        <v>6.6877712669306302</v>
      </c>
      <c r="AP118">
        <v>14.423978778423701</v>
      </c>
      <c r="AQ118">
        <v>25.543843554762599</v>
      </c>
      <c r="AR118">
        <v>18.783105174170998</v>
      </c>
      <c r="AS118">
        <v>9.3903824308973896</v>
      </c>
      <c r="AT118">
        <v>17.253521126760599</v>
      </c>
      <c r="AU118">
        <v>30.6925759840558</v>
      </c>
      <c r="AV118">
        <v>22.190066058910698</v>
      </c>
      <c r="AW118">
        <v>12.049645429775101</v>
      </c>
      <c r="AX118">
        <v>19.881492139124699</v>
      </c>
      <c r="AY118">
        <v>32.706530760452303</v>
      </c>
      <c r="AZ118">
        <v>23.609411192137401</v>
      </c>
      <c r="BA118">
        <v>10.665944775311299</v>
      </c>
      <c r="BB118">
        <v>21</v>
      </c>
      <c r="BC118">
        <v>33.388293487221802</v>
      </c>
      <c r="BD118">
        <v>25.259232538799999</v>
      </c>
      <c r="BE118">
        <v>14.3231441048035</v>
      </c>
      <c r="BF118">
        <v>20.607493634048701</v>
      </c>
      <c r="BG118">
        <v>31.203271028037399</v>
      </c>
      <c r="BH118">
        <v>24.106466680969699</v>
      </c>
      <c r="BI118">
        <v>14.334181509754</v>
      </c>
      <c r="BJ118">
        <v>24.698070139033</v>
      </c>
      <c r="BK118">
        <v>38.609271523178798</v>
      </c>
      <c r="BL118">
        <v>29.279166727735799</v>
      </c>
      <c r="BN118" t="s">
        <v>284</v>
      </c>
      <c r="BQ118">
        <v>10.0447311848216</v>
      </c>
      <c r="BR118">
        <v>26.687798799082302</v>
      </c>
      <c r="BS118">
        <v>31.697446420428601</v>
      </c>
      <c r="BT118">
        <v>21.620201784833</v>
      </c>
      <c r="BU118">
        <v>15.5140829997358</v>
      </c>
      <c r="BV118">
        <v>20.785804816223099</v>
      </c>
      <c r="BW118">
        <v>35.718558376398398</v>
      </c>
      <c r="BX118">
        <v>27.174059830795098</v>
      </c>
      <c r="BZ118" t="s">
        <v>284</v>
      </c>
      <c r="CC118">
        <v>10.9584539080354</v>
      </c>
      <c r="CD118">
        <v>19.757593928077</v>
      </c>
      <c r="CE118">
        <v>31.230680173438401</v>
      </c>
      <c r="CF118">
        <v>22.949358215382301</v>
      </c>
      <c r="CG118">
        <v>1.36587392701274</v>
      </c>
      <c r="CH118">
        <v>9.7065462753950307</v>
      </c>
      <c r="CI118">
        <v>18.177271351815701</v>
      </c>
      <c r="CJ118">
        <v>10.364060040799499</v>
      </c>
      <c r="CK118">
        <v>10.268149117069999</v>
      </c>
      <c r="CL118">
        <v>21.187892632781299</v>
      </c>
      <c r="CM118">
        <v>30.636833046471601</v>
      </c>
      <c r="CN118">
        <v>23.835783177176499</v>
      </c>
      <c r="CO118">
        <v>5.8653683732554498</v>
      </c>
      <c r="CP118">
        <v>14.927284958435999</v>
      </c>
      <c r="CQ118">
        <v>18.6247079996186</v>
      </c>
      <c r="CR118">
        <v>14.1231393363436</v>
      </c>
      <c r="CS118">
        <v>15.521026366296701</v>
      </c>
      <c r="CT118">
        <v>19.556286372683999</v>
      </c>
      <c r="CU118">
        <v>22.4750397546754</v>
      </c>
      <c r="CV118">
        <v>18.4397797482881</v>
      </c>
      <c r="CW118">
        <v>14.269885700956401</v>
      </c>
      <c r="CX118">
        <v>21.419518377693301</v>
      </c>
      <c r="CY118">
        <v>27.175506215732</v>
      </c>
      <c r="CZ118">
        <v>26.743838271535999</v>
      </c>
      <c r="DA118">
        <v>13.393910070148401</v>
      </c>
      <c r="DB118">
        <v>16.984924623115599</v>
      </c>
      <c r="DC118">
        <v>21.786058097529502</v>
      </c>
      <c r="DD118">
        <v>17.7916705707467</v>
      </c>
      <c r="DF118" t="s">
        <v>284</v>
      </c>
      <c r="DI118">
        <v>12.7003924601658</v>
      </c>
      <c r="DJ118">
        <v>26.609490860979701</v>
      </c>
      <c r="DK118">
        <v>40.927130088763299</v>
      </c>
      <c r="DL118">
        <v>31.0546988597956</v>
      </c>
      <c r="DM118">
        <v>15.7940210817349</v>
      </c>
      <c r="DN118">
        <v>18.706215531375801</v>
      </c>
      <c r="DO118">
        <v>27.134695155357299</v>
      </c>
      <c r="DP118">
        <v>21.9088667788556</v>
      </c>
      <c r="DQ118">
        <v>15.3576817725772</v>
      </c>
      <c r="DR118">
        <v>21.971109040074602</v>
      </c>
      <c r="DS118">
        <v>29.198895747211399</v>
      </c>
      <c r="DT118">
        <v>22.6264559983961</v>
      </c>
    </row>
    <row r="119" spans="1:124" x14ac:dyDescent="0.35">
      <c r="A119" s="19" t="str">
        <f t="shared" si="2"/>
        <v xml:space="preserve">  Ag [NCL+DQ] / [Capital + ALLL]--33419</v>
      </c>
      <c r="B119" s="19" t="str">
        <f t="shared" si="3"/>
        <v xml:space="preserve">  Ag [NCL+DQ] / [Capital + ALLL]</v>
      </c>
      <c r="C119">
        <v>7</v>
      </c>
      <c r="D119" s="27">
        <v>33419</v>
      </c>
      <c r="E119">
        <v>0</v>
      </c>
      <c r="F119">
        <v>1.45006693717651</v>
      </c>
      <c r="G119">
        <v>7.9111880295064996</v>
      </c>
      <c r="H119">
        <v>6.0273853624611604</v>
      </c>
      <c r="I119">
        <v>0</v>
      </c>
      <c r="J119">
        <v>0.97664566174971401</v>
      </c>
      <c r="K119">
        <v>6.1088758763195496</v>
      </c>
      <c r="L119">
        <v>4.6396454247356598</v>
      </c>
      <c r="M119">
        <v>0</v>
      </c>
      <c r="N119">
        <v>0</v>
      </c>
      <c r="O119">
        <v>1.6077170418006399</v>
      </c>
      <c r="P119">
        <v>1.98625163450403</v>
      </c>
      <c r="Q119">
        <v>0</v>
      </c>
      <c r="R119">
        <v>0</v>
      </c>
      <c r="S119">
        <v>0</v>
      </c>
      <c r="T119">
        <v>5.0437750004865903E-2</v>
      </c>
      <c r="U119">
        <v>0</v>
      </c>
      <c r="V119">
        <v>0.528275306902797</v>
      </c>
      <c r="W119">
        <v>5.2631578947368398</v>
      </c>
      <c r="X119">
        <v>3.9662766870547399</v>
      </c>
      <c r="Y119">
        <v>0</v>
      </c>
      <c r="Z119">
        <v>0.17404276479363501</v>
      </c>
      <c r="AA119">
        <v>5.68975843481733</v>
      </c>
      <c r="AB119">
        <v>5.1386832863880096</v>
      </c>
      <c r="AC119">
        <v>0.96113609966481095</v>
      </c>
      <c r="AD119">
        <v>5.1746035250458</v>
      </c>
      <c r="AE119">
        <v>14.1358145651364</v>
      </c>
      <c r="AF119">
        <v>10.6724297383455</v>
      </c>
      <c r="AG119">
        <v>4.8146364949446303E-2</v>
      </c>
      <c r="AH119">
        <v>1.75485599464166</v>
      </c>
      <c r="AI119">
        <v>4.3362831858407098</v>
      </c>
      <c r="AJ119">
        <v>4.5579383922079204</v>
      </c>
      <c r="AK119">
        <v>0</v>
      </c>
      <c r="AL119">
        <v>0.37699584311630402</v>
      </c>
      <c r="AM119">
        <v>4.0201357620754603</v>
      </c>
      <c r="AN119">
        <v>3.0342506868887398</v>
      </c>
      <c r="AO119">
        <v>0.53233459491133195</v>
      </c>
      <c r="AP119">
        <v>4.1753592675204398</v>
      </c>
      <c r="AQ119">
        <v>11.1426491355327</v>
      </c>
      <c r="AR119">
        <v>8.0549924843429501</v>
      </c>
      <c r="AS119">
        <v>0</v>
      </c>
      <c r="AT119">
        <v>0.682803172786</v>
      </c>
      <c r="AU119">
        <v>4.9042145593869702</v>
      </c>
      <c r="AV119">
        <v>4.11941772656456</v>
      </c>
      <c r="AW119">
        <v>0</v>
      </c>
      <c r="AX119">
        <v>0</v>
      </c>
      <c r="AY119">
        <v>2.0981139646870002</v>
      </c>
      <c r="AZ119">
        <v>1.9225192060184899</v>
      </c>
      <c r="BA119">
        <v>0</v>
      </c>
      <c r="BB119">
        <v>0</v>
      </c>
      <c r="BC119">
        <v>1.75485599464166</v>
      </c>
      <c r="BD119">
        <v>2.1153865963394698</v>
      </c>
      <c r="BE119">
        <v>0</v>
      </c>
      <c r="BF119">
        <v>0.17326017903551799</v>
      </c>
      <c r="BG119">
        <v>1.6113185301630999</v>
      </c>
      <c r="BH119">
        <v>1.3364295434512401</v>
      </c>
      <c r="BI119">
        <v>0</v>
      </c>
      <c r="BJ119">
        <v>0</v>
      </c>
      <c r="BK119">
        <v>1.15791658020336</v>
      </c>
      <c r="BL119">
        <v>0.74025235646079601</v>
      </c>
      <c r="BN119" t="s">
        <v>284</v>
      </c>
      <c r="BQ119">
        <v>0</v>
      </c>
      <c r="BR119">
        <v>0</v>
      </c>
      <c r="BS119">
        <v>0.12994513427663901</v>
      </c>
      <c r="BT119">
        <v>1.65906365501025</v>
      </c>
      <c r="BU119">
        <v>0</v>
      </c>
      <c r="BV119">
        <v>0</v>
      </c>
      <c r="BW119">
        <v>0</v>
      </c>
      <c r="BX119">
        <v>0.42946619993306701</v>
      </c>
      <c r="BZ119" t="s">
        <v>284</v>
      </c>
      <c r="CC119">
        <v>0</v>
      </c>
      <c r="CD119">
        <v>0</v>
      </c>
      <c r="CE119">
        <v>0</v>
      </c>
      <c r="CF119">
        <v>0.57441519724986601</v>
      </c>
      <c r="CG119">
        <v>0</v>
      </c>
      <c r="CH119">
        <v>0</v>
      </c>
      <c r="CI119">
        <v>0.49546967376768702</v>
      </c>
      <c r="CJ119">
        <v>0.434487504807893</v>
      </c>
      <c r="CK119">
        <v>0</v>
      </c>
      <c r="CL119">
        <v>0.83479197522552895</v>
      </c>
      <c r="CM119">
        <v>3.41054167426591</v>
      </c>
      <c r="CN119">
        <v>2.9904394811052</v>
      </c>
      <c r="CO119">
        <v>0</v>
      </c>
      <c r="CP119">
        <v>0.16583042775746201</v>
      </c>
      <c r="CQ119">
        <v>3.94531149564189</v>
      </c>
      <c r="CR119">
        <v>5.1314368014168004</v>
      </c>
      <c r="CS119">
        <v>1.9184311496376301</v>
      </c>
      <c r="CT119">
        <v>4.6257243608032503</v>
      </c>
      <c r="CU119">
        <v>6.9880046155140301</v>
      </c>
      <c r="CV119">
        <v>4.28071140434841</v>
      </c>
      <c r="CW119">
        <v>0</v>
      </c>
      <c r="CX119">
        <v>4.6827618381152298</v>
      </c>
      <c r="CY119">
        <v>18.504435994930301</v>
      </c>
      <c r="CZ119">
        <v>13.6398573697677</v>
      </c>
      <c r="DA119">
        <v>0</v>
      </c>
      <c r="DB119">
        <v>0</v>
      </c>
      <c r="DC119">
        <v>0</v>
      </c>
      <c r="DD119">
        <v>0</v>
      </c>
      <c r="DF119" t="s">
        <v>284</v>
      </c>
      <c r="DI119">
        <v>0</v>
      </c>
      <c r="DJ119">
        <v>0.39453654919852599</v>
      </c>
      <c r="DK119">
        <v>1.8403605165763299</v>
      </c>
      <c r="DL119">
        <v>1.0833582315854899</v>
      </c>
      <c r="DM119">
        <v>0</v>
      </c>
      <c r="DN119">
        <v>0</v>
      </c>
      <c r="DO119">
        <v>0.27359781121750998</v>
      </c>
      <c r="DP119">
        <v>0.44183711547398302</v>
      </c>
      <c r="DQ119">
        <v>0</v>
      </c>
      <c r="DR119">
        <v>1.24223602484472</v>
      </c>
      <c r="DS119">
        <v>5.5716522661077601</v>
      </c>
      <c r="DT119">
        <v>5.5309562081532802</v>
      </c>
    </row>
    <row r="120" spans="1:124" x14ac:dyDescent="0.35">
      <c r="A120" s="19" t="str">
        <f t="shared" si="2"/>
        <v xml:space="preserve">  CLD [NCL+DQ] / [Capital + ALLL]--33419</v>
      </c>
      <c r="B120" s="19" t="str">
        <f t="shared" si="3"/>
        <v xml:space="preserve">  CLD [NCL+DQ] / [Capital + ALLL]</v>
      </c>
      <c r="C120">
        <v>8</v>
      </c>
      <c r="D120" s="27">
        <v>33419</v>
      </c>
      <c r="E120">
        <v>0</v>
      </c>
      <c r="F120">
        <v>0</v>
      </c>
      <c r="G120">
        <v>0</v>
      </c>
      <c r="H120">
        <v>0.41922042810876597</v>
      </c>
      <c r="I120">
        <v>0</v>
      </c>
      <c r="J120">
        <v>0</v>
      </c>
      <c r="K120">
        <v>0</v>
      </c>
      <c r="L120">
        <v>0.26414050526301902</v>
      </c>
      <c r="M120">
        <v>0</v>
      </c>
      <c r="N120">
        <v>0</v>
      </c>
      <c r="O120">
        <v>0</v>
      </c>
      <c r="P120">
        <v>1.06524571226033</v>
      </c>
      <c r="Q120">
        <v>0</v>
      </c>
      <c r="R120">
        <v>0</v>
      </c>
      <c r="S120">
        <v>0</v>
      </c>
      <c r="T120">
        <v>5.7950092287154802E-2</v>
      </c>
      <c r="U120">
        <v>0</v>
      </c>
      <c r="V120">
        <v>0</v>
      </c>
      <c r="W120">
        <v>0</v>
      </c>
      <c r="X120">
        <v>0.44619972882480402</v>
      </c>
      <c r="Y120">
        <v>0</v>
      </c>
      <c r="Z120">
        <v>0</v>
      </c>
      <c r="AA120">
        <v>0</v>
      </c>
      <c r="AB120">
        <v>6.6577591752585499E-2</v>
      </c>
      <c r="AC120">
        <v>0</v>
      </c>
      <c r="AD120">
        <v>0</v>
      </c>
      <c r="AE120">
        <v>0</v>
      </c>
      <c r="AF120">
        <v>3.0101213650651101E-2</v>
      </c>
      <c r="AG120">
        <v>0</v>
      </c>
      <c r="AH120">
        <v>0</v>
      </c>
      <c r="AI120">
        <v>0</v>
      </c>
      <c r="AJ120">
        <v>5.5083516132582902E-2</v>
      </c>
      <c r="AK120">
        <v>0</v>
      </c>
      <c r="AL120">
        <v>0</v>
      </c>
      <c r="AM120">
        <v>0</v>
      </c>
      <c r="AN120">
        <v>0.32871457980908603</v>
      </c>
      <c r="AO120">
        <v>0</v>
      </c>
      <c r="AP120">
        <v>0</v>
      </c>
      <c r="AQ120">
        <v>0</v>
      </c>
      <c r="AR120">
        <v>7.0484881520553794E-2</v>
      </c>
      <c r="AS120">
        <v>0</v>
      </c>
      <c r="AT120">
        <v>0</v>
      </c>
      <c r="AU120">
        <v>0</v>
      </c>
      <c r="AV120">
        <v>0.33749612438521998</v>
      </c>
      <c r="AW120">
        <v>0</v>
      </c>
      <c r="AX120">
        <v>0</v>
      </c>
      <c r="AY120">
        <v>0</v>
      </c>
      <c r="AZ120">
        <v>0.27877039566367501</v>
      </c>
      <c r="BA120">
        <v>0</v>
      </c>
      <c r="BB120">
        <v>0</v>
      </c>
      <c r="BC120">
        <v>0</v>
      </c>
      <c r="BD120">
        <v>0.56468488965555497</v>
      </c>
      <c r="BE120">
        <v>0</v>
      </c>
      <c r="BF120">
        <v>0</v>
      </c>
      <c r="BG120">
        <v>0.30371055064043301</v>
      </c>
      <c r="BH120">
        <v>0.85391639302896405</v>
      </c>
      <c r="BI120">
        <v>0</v>
      </c>
      <c r="BJ120">
        <v>0</v>
      </c>
      <c r="BK120">
        <v>0</v>
      </c>
      <c r="BL120">
        <v>0.13275476043933801</v>
      </c>
      <c r="BN120" t="s">
        <v>284</v>
      </c>
      <c r="BQ120">
        <v>0</v>
      </c>
      <c r="BR120">
        <v>0</v>
      </c>
      <c r="BS120">
        <v>0</v>
      </c>
      <c r="BT120">
        <v>5.6149132094843901E-2</v>
      </c>
      <c r="BU120">
        <v>0</v>
      </c>
      <c r="BV120">
        <v>0</v>
      </c>
      <c r="BW120">
        <v>0</v>
      </c>
      <c r="BX120">
        <v>0.22876980577533501</v>
      </c>
      <c r="BZ120" t="s">
        <v>284</v>
      </c>
      <c r="CC120">
        <v>0</v>
      </c>
      <c r="CD120">
        <v>0</v>
      </c>
      <c r="CE120">
        <v>0.225768481638116</v>
      </c>
      <c r="CF120">
        <v>1.2982106590344999</v>
      </c>
      <c r="CG120">
        <v>0</v>
      </c>
      <c r="CH120">
        <v>0</v>
      </c>
      <c r="CI120">
        <v>7.2986307768662606E-2</v>
      </c>
      <c r="CJ120">
        <v>0.185723169682801</v>
      </c>
      <c r="CK120">
        <v>0</v>
      </c>
      <c r="CL120">
        <v>0</v>
      </c>
      <c r="CM120">
        <v>0</v>
      </c>
      <c r="CN120">
        <v>0.66971390481232296</v>
      </c>
      <c r="CO120">
        <v>0</v>
      </c>
      <c r="CP120">
        <v>0</v>
      </c>
      <c r="CQ120">
        <v>0</v>
      </c>
      <c r="CR120">
        <v>4.3583638064461298E-2</v>
      </c>
      <c r="CS120">
        <v>0</v>
      </c>
      <c r="CT120">
        <v>0</v>
      </c>
      <c r="CU120">
        <v>7.3144566171450903E-2</v>
      </c>
      <c r="CV120">
        <v>7.3144566171450903E-2</v>
      </c>
      <c r="CW120">
        <v>0</v>
      </c>
      <c r="CX120">
        <v>0</v>
      </c>
      <c r="CY120">
        <v>0</v>
      </c>
      <c r="CZ120">
        <v>2.9604722072308302E-2</v>
      </c>
      <c r="DA120">
        <v>0</v>
      </c>
      <c r="DB120">
        <v>0</v>
      </c>
      <c r="DC120">
        <v>0</v>
      </c>
      <c r="DD120">
        <v>0</v>
      </c>
      <c r="DF120" t="s">
        <v>284</v>
      </c>
      <c r="DI120">
        <v>0</v>
      </c>
      <c r="DJ120">
        <v>0</v>
      </c>
      <c r="DK120">
        <v>0</v>
      </c>
      <c r="DL120">
        <v>2.0374609617759699E-2</v>
      </c>
      <c r="DM120">
        <v>0</v>
      </c>
      <c r="DN120">
        <v>0</v>
      </c>
      <c r="DO120">
        <v>0</v>
      </c>
      <c r="DP120">
        <v>0.18880111293287599</v>
      </c>
      <c r="DQ120">
        <v>0</v>
      </c>
      <c r="DR120">
        <v>0</v>
      </c>
      <c r="DS120">
        <v>0.34446607757975101</v>
      </c>
      <c r="DT120">
        <v>0.65086879961935495</v>
      </c>
    </row>
    <row r="121" spans="1:124" x14ac:dyDescent="0.35">
      <c r="A121" s="19" t="str">
        <f t="shared" si="2"/>
        <v xml:space="preserve">  CRE [NCL+DQ] / [Capital + ALLL]--33419</v>
      </c>
      <c r="B121" s="19" t="str">
        <f t="shared" si="3"/>
        <v xml:space="preserve">  CRE [NCL+DQ] / [Capital + ALLL]</v>
      </c>
      <c r="C121">
        <v>9</v>
      </c>
      <c r="D121" s="27">
        <v>33419</v>
      </c>
      <c r="E121">
        <v>0</v>
      </c>
      <c r="F121">
        <v>0.144514936823707</v>
      </c>
      <c r="G121">
        <v>2.4955631170660602</v>
      </c>
      <c r="H121">
        <v>2.4806763066734101</v>
      </c>
      <c r="I121">
        <v>0</v>
      </c>
      <c r="J121">
        <v>0.39786412960648299</v>
      </c>
      <c r="K121">
        <v>4.1891609395436404</v>
      </c>
      <c r="L121">
        <v>3.0374005466526799</v>
      </c>
      <c r="M121">
        <v>0</v>
      </c>
      <c r="N121">
        <v>1.44835215898792</v>
      </c>
      <c r="O121">
        <v>7.3571611960342898</v>
      </c>
      <c r="P121">
        <v>5.8633013344953797</v>
      </c>
      <c r="Q121">
        <v>0.36940105543567398</v>
      </c>
      <c r="R121">
        <v>2.74390243902439</v>
      </c>
      <c r="S121">
        <v>7.1037389177015999</v>
      </c>
      <c r="T121">
        <v>4.0162945577039704</v>
      </c>
      <c r="U121">
        <v>0</v>
      </c>
      <c r="V121">
        <v>0.52223216950164097</v>
      </c>
      <c r="W121">
        <v>4.9043648847474204</v>
      </c>
      <c r="X121">
        <v>3.4597086382274602</v>
      </c>
      <c r="Y121">
        <v>0</v>
      </c>
      <c r="Z121">
        <v>0</v>
      </c>
      <c r="AA121">
        <v>2.1575984990619101</v>
      </c>
      <c r="AB121">
        <v>1.74537949089304</v>
      </c>
      <c r="AC121">
        <v>0</v>
      </c>
      <c r="AD121">
        <v>2.1978021978022001E-2</v>
      </c>
      <c r="AE121">
        <v>2.44734241146864</v>
      </c>
      <c r="AF121">
        <v>1.8214011169462401</v>
      </c>
      <c r="AG121">
        <v>0</v>
      </c>
      <c r="AH121">
        <v>0</v>
      </c>
      <c r="AI121">
        <v>0.81949536338149698</v>
      </c>
      <c r="AJ121">
        <v>1.2686947279776499</v>
      </c>
      <c r="AK121">
        <v>0.36391444449633398</v>
      </c>
      <c r="AL121">
        <v>4.0039746941018803</v>
      </c>
      <c r="AM121">
        <v>10.342513287124101</v>
      </c>
      <c r="AN121">
        <v>6.1547299792398098</v>
      </c>
      <c r="AO121">
        <v>0</v>
      </c>
      <c r="AP121">
        <v>0</v>
      </c>
      <c r="AQ121">
        <v>2.12744097509254</v>
      </c>
      <c r="AR121">
        <v>1.6845462805389999</v>
      </c>
      <c r="AS121">
        <v>0</v>
      </c>
      <c r="AT121">
        <v>0.52056220718375801</v>
      </c>
      <c r="AU121">
        <v>4.9441786283891496</v>
      </c>
      <c r="AV121">
        <v>3.2679656775517301</v>
      </c>
      <c r="AW121">
        <v>0</v>
      </c>
      <c r="AX121">
        <v>1.68160302876742</v>
      </c>
      <c r="AY121">
        <v>6.4812481053342301</v>
      </c>
      <c r="AZ121">
        <v>4.0834822163278996</v>
      </c>
      <c r="BA121">
        <v>0</v>
      </c>
      <c r="BB121">
        <v>0.63931013975617001</v>
      </c>
      <c r="BC121">
        <v>5.4432924248836203</v>
      </c>
      <c r="BD121">
        <v>3.7986506645996898</v>
      </c>
      <c r="BE121">
        <v>0.42223786066150598</v>
      </c>
      <c r="BF121">
        <v>3.52060617261135</v>
      </c>
      <c r="BG121">
        <v>7.1958794122102701</v>
      </c>
      <c r="BH121">
        <v>5.32535698349312</v>
      </c>
      <c r="BI121">
        <v>0</v>
      </c>
      <c r="BJ121">
        <v>0</v>
      </c>
      <c r="BK121">
        <v>1.5894039735099299</v>
      </c>
      <c r="BL121">
        <v>1.2774999583673201</v>
      </c>
      <c r="BN121" t="s">
        <v>284</v>
      </c>
      <c r="BQ121">
        <v>0</v>
      </c>
      <c r="BR121">
        <v>0</v>
      </c>
      <c r="BS121">
        <v>0.25267109442679803</v>
      </c>
      <c r="BT121">
        <v>0.48174572732208198</v>
      </c>
      <c r="BU121">
        <v>0</v>
      </c>
      <c r="BV121">
        <v>0.67360227527879601</v>
      </c>
      <c r="BW121">
        <v>4.0386393802051597</v>
      </c>
      <c r="BX121">
        <v>3.36442482645481</v>
      </c>
      <c r="BZ121" t="s">
        <v>284</v>
      </c>
      <c r="CC121">
        <v>0</v>
      </c>
      <c r="CD121">
        <v>2.9412384254267598</v>
      </c>
      <c r="CE121">
        <v>9.4450101157181994</v>
      </c>
      <c r="CF121">
        <v>5.7280147776558703</v>
      </c>
      <c r="CG121">
        <v>0</v>
      </c>
      <c r="CH121">
        <v>0</v>
      </c>
      <c r="CI121">
        <v>5.2218933720110101</v>
      </c>
      <c r="CJ121">
        <v>3.1210239242568401</v>
      </c>
      <c r="CK121">
        <v>0</v>
      </c>
      <c r="CL121">
        <v>2.5385666861941001</v>
      </c>
      <c r="CM121">
        <v>5.8704725999730698</v>
      </c>
      <c r="CN121">
        <v>4.5956886809673403</v>
      </c>
      <c r="CO121">
        <v>0</v>
      </c>
      <c r="CP121">
        <v>0</v>
      </c>
      <c r="CQ121">
        <v>8.71672761289225E-2</v>
      </c>
      <c r="CR121">
        <v>0.10581692398195799</v>
      </c>
      <c r="CS121">
        <v>1.0185698447893601</v>
      </c>
      <c r="CT121">
        <v>1.7199730943851701</v>
      </c>
      <c r="CU121">
        <v>2.8739284008649899</v>
      </c>
      <c r="CV121">
        <v>2.1725251512691801</v>
      </c>
      <c r="CW121">
        <v>0</v>
      </c>
      <c r="CX121">
        <v>9.6852300242130707E-2</v>
      </c>
      <c r="CY121">
        <v>1.7864518793886801</v>
      </c>
      <c r="CZ121">
        <v>1.4210142720205901</v>
      </c>
      <c r="DA121">
        <v>0</v>
      </c>
      <c r="DB121">
        <v>0</v>
      </c>
      <c r="DC121">
        <v>0.44358192403659602</v>
      </c>
      <c r="DD121">
        <v>0.29572128269106401</v>
      </c>
      <c r="DF121" t="s">
        <v>284</v>
      </c>
      <c r="DI121">
        <v>0</v>
      </c>
      <c r="DJ121">
        <v>0</v>
      </c>
      <c r="DK121">
        <v>2.0232918306942298</v>
      </c>
      <c r="DL121">
        <v>3.8406664070160499</v>
      </c>
      <c r="DM121">
        <v>2.7402135231316702</v>
      </c>
      <c r="DN121">
        <v>3.4818067754077799</v>
      </c>
      <c r="DO121">
        <v>6.1559099716798302</v>
      </c>
      <c r="DP121">
        <v>4.0936346465966196</v>
      </c>
      <c r="DQ121">
        <v>2.4130133072572901</v>
      </c>
      <c r="DR121">
        <v>5.4432924248836203</v>
      </c>
      <c r="DS121">
        <v>8.9023278678451092</v>
      </c>
      <c r="DT121">
        <v>6.4554047046075897</v>
      </c>
    </row>
    <row r="122" spans="1:124" x14ac:dyDescent="0.35">
      <c r="A122" s="19" t="str">
        <f t="shared" si="2"/>
        <v xml:space="preserve">  Res RE [NCL+DQ] / [Capital + ALLL]--33419</v>
      </c>
      <c r="B122" s="19" t="str">
        <f t="shared" si="3"/>
        <v xml:space="preserve">  Res RE [NCL+DQ] / [Capital + ALLL]</v>
      </c>
      <c r="C122">
        <v>10</v>
      </c>
      <c r="D122" s="27">
        <v>33419</v>
      </c>
      <c r="E122">
        <v>0</v>
      </c>
      <c r="F122">
        <v>1.86135496500592</v>
      </c>
      <c r="G122">
        <v>5.0317443299517999</v>
      </c>
      <c r="H122">
        <v>3.3053973649764101</v>
      </c>
      <c r="I122">
        <v>0.31320670940809398</v>
      </c>
      <c r="J122">
        <v>2.1301637632661801</v>
      </c>
      <c r="K122">
        <v>5.4502165170076404</v>
      </c>
      <c r="L122">
        <v>3.7740249016102698</v>
      </c>
      <c r="M122">
        <v>0.44188244530350501</v>
      </c>
      <c r="N122">
        <v>2.7467903883142601</v>
      </c>
      <c r="O122">
        <v>6.9908603237707903</v>
      </c>
      <c r="P122">
        <v>5.0474341176148396</v>
      </c>
      <c r="Q122">
        <v>3.6953907714686798</v>
      </c>
      <c r="R122">
        <v>7.3989412897016402</v>
      </c>
      <c r="S122">
        <v>14.3686883929681</v>
      </c>
      <c r="T122">
        <v>9.9374809911656907</v>
      </c>
      <c r="U122">
        <v>0.61494796594134304</v>
      </c>
      <c r="V122">
        <v>2.4390243902439002</v>
      </c>
      <c r="W122">
        <v>6.1111111111111098</v>
      </c>
      <c r="X122">
        <v>4.1562702662732303</v>
      </c>
      <c r="Y122">
        <v>0.70422535211267601</v>
      </c>
      <c r="Z122">
        <v>2.18461538461538</v>
      </c>
      <c r="AA122">
        <v>5.79317812669193</v>
      </c>
      <c r="AB122">
        <v>3.78000252667547</v>
      </c>
      <c r="AC122">
        <v>0</v>
      </c>
      <c r="AD122">
        <v>0.632492055273428</v>
      </c>
      <c r="AE122">
        <v>2.2483962775769002</v>
      </c>
      <c r="AF122">
        <v>1.40132645737878</v>
      </c>
      <c r="AG122">
        <v>0</v>
      </c>
      <c r="AH122">
        <v>0.194704049844237</v>
      </c>
      <c r="AI122">
        <v>1.51956029744585</v>
      </c>
      <c r="AJ122">
        <v>1.3154876126822701</v>
      </c>
      <c r="AK122">
        <v>2.62305625084633</v>
      </c>
      <c r="AL122">
        <v>4.4508541513161104</v>
      </c>
      <c r="AM122">
        <v>7.7553180472000802</v>
      </c>
      <c r="AN122">
        <v>6.2331917158506602</v>
      </c>
      <c r="AO122">
        <v>0</v>
      </c>
      <c r="AP122">
        <v>1.10228378479528</v>
      </c>
      <c r="AQ122">
        <v>3.2388045485638202</v>
      </c>
      <c r="AR122">
        <v>2.3175468400185202</v>
      </c>
      <c r="AS122">
        <v>0.39503386004514701</v>
      </c>
      <c r="AT122">
        <v>2.2382671480144398</v>
      </c>
      <c r="AU122">
        <v>5.3155006858710596</v>
      </c>
      <c r="AV122">
        <v>3.84127407757398</v>
      </c>
      <c r="AW122">
        <v>2.4522453302141698</v>
      </c>
      <c r="AX122">
        <v>5.7754186733409796</v>
      </c>
      <c r="AY122">
        <v>9.9068170790184205</v>
      </c>
      <c r="AZ122">
        <v>7.2861528518239398</v>
      </c>
      <c r="BA122">
        <v>0.50818746470920395</v>
      </c>
      <c r="BB122">
        <v>2.14152313758041</v>
      </c>
      <c r="BC122">
        <v>4.9537451507012804</v>
      </c>
      <c r="BD122">
        <v>3.5152095999527102</v>
      </c>
      <c r="BE122">
        <v>0.92862345229424603</v>
      </c>
      <c r="BF122">
        <v>2.4070414945212901</v>
      </c>
      <c r="BG122">
        <v>5.20760028149191</v>
      </c>
      <c r="BH122">
        <v>3.9184128752974798</v>
      </c>
      <c r="BI122">
        <v>0.70942733855042805</v>
      </c>
      <c r="BJ122">
        <v>1.7759562841530101</v>
      </c>
      <c r="BK122">
        <v>2.7426864785649401</v>
      </c>
      <c r="BL122">
        <v>2.40213639077046</v>
      </c>
      <c r="BN122" t="s">
        <v>284</v>
      </c>
      <c r="BQ122">
        <v>0.75701096948424995</v>
      </c>
      <c r="BR122">
        <v>2.74331210464717</v>
      </c>
      <c r="BS122">
        <v>5.4994862945660703</v>
      </c>
      <c r="BT122">
        <v>4.6196372101033401</v>
      </c>
      <c r="BU122">
        <v>2.8153769522165502</v>
      </c>
      <c r="BV122">
        <v>5.8823529411764701</v>
      </c>
      <c r="BW122">
        <v>11.0305554161858</v>
      </c>
      <c r="BX122">
        <v>6.3984466035279599</v>
      </c>
      <c r="BZ122" t="s">
        <v>284</v>
      </c>
      <c r="CC122">
        <v>0.87890304718731005</v>
      </c>
      <c r="CD122">
        <v>2.9653427454966299</v>
      </c>
      <c r="CE122">
        <v>6.9031221681053703</v>
      </c>
      <c r="CF122">
        <v>4.5174674615793</v>
      </c>
      <c r="CG122">
        <v>0</v>
      </c>
      <c r="CH122">
        <v>0.451467268623025</v>
      </c>
      <c r="CI122">
        <v>2.5661711375771201</v>
      </c>
      <c r="CJ122">
        <v>1.3937907274625401</v>
      </c>
      <c r="CK122">
        <v>1.14138438880707</v>
      </c>
      <c r="CL122">
        <v>2.9179136383069699</v>
      </c>
      <c r="CM122">
        <v>5.0721137257608202</v>
      </c>
      <c r="CN122">
        <v>4.7540210459451897</v>
      </c>
      <c r="CO122">
        <v>0.16002844950213399</v>
      </c>
      <c r="CP122">
        <v>0.51299725057592505</v>
      </c>
      <c r="CQ122">
        <v>1.76737755621444</v>
      </c>
      <c r="CR122">
        <v>1.5591736181071401</v>
      </c>
      <c r="CS122">
        <v>0.49889135254988898</v>
      </c>
      <c r="CT122">
        <v>2.08760347192398</v>
      </c>
      <c r="CU122">
        <v>3.56144984571351</v>
      </c>
      <c r="CV122">
        <v>1.9727377263394199</v>
      </c>
      <c r="CW122">
        <v>0.19011406844106499</v>
      </c>
      <c r="CX122">
        <v>1.0963377653370701</v>
      </c>
      <c r="CY122">
        <v>3.2327235220672099</v>
      </c>
      <c r="CZ122">
        <v>1.84794163802807</v>
      </c>
      <c r="DA122">
        <v>0.55447740504574405</v>
      </c>
      <c r="DB122">
        <v>1.1089548100914901</v>
      </c>
      <c r="DC122">
        <v>2.7655326814276502</v>
      </c>
      <c r="DD122">
        <v>1.8436884542851</v>
      </c>
      <c r="DF122" t="s">
        <v>284</v>
      </c>
      <c r="DI122">
        <v>0</v>
      </c>
      <c r="DJ122">
        <v>0.55544068385203305</v>
      </c>
      <c r="DK122">
        <v>2.0058287610656098</v>
      </c>
      <c r="DL122">
        <v>1.0936525316347601</v>
      </c>
      <c r="DM122">
        <v>2.2291342664593099</v>
      </c>
      <c r="DN122">
        <v>4.8740497838724099</v>
      </c>
      <c r="DO122">
        <v>7.7344701583434796</v>
      </c>
      <c r="DP122">
        <v>5.0559788104556302</v>
      </c>
      <c r="DQ122">
        <v>2.7672875706070199</v>
      </c>
      <c r="DR122">
        <v>6.1509785647716697</v>
      </c>
      <c r="DS122">
        <v>7.5801309456345001</v>
      </c>
      <c r="DT122">
        <v>5.5146421730391699</v>
      </c>
    </row>
    <row r="123" spans="1:124" x14ac:dyDescent="0.35">
      <c r="A123" s="19" t="str">
        <f t="shared" si="2"/>
        <v xml:space="preserve">  C&amp;I [NCL+DQ] / [Capital + ALLL]--33419</v>
      </c>
      <c r="B123" s="19" t="str">
        <f t="shared" si="3"/>
        <v xml:space="preserve">  C&amp;I [NCL+DQ] / [Capital + ALLL]</v>
      </c>
      <c r="C123">
        <v>11</v>
      </c>
      <c r="D123" s="27">
        <v>33419</v>
      </c>
      <c r="E123">
        <v>5.2325067285722398</v>
      </c>
      <c r="F123">
        <v>8.7895627874720805</v>
      </c>
      <c r="G123">
        <v>15.160013017812499</v>
      </c>
      <c r="H123">
        <v>12.8887799050746</v>
      </c>
      <c r="I123">
        <v>2.33693012667029</v>
      </c>
      <c r="J123">
        <v>6.4057390839207304</v>
      </c>
      <c r="K123">
        <v>12.9904999120008</v>
      </c>
      <c r="L123">
        <v>9.6645785473734804</v>
      </c>
      <c r="M123">
        <v>1.34024680581402</v>
      </c>
      <c r="N123">
        <v>4.8225889035302201</v>
      </c>
      <c r="O123">
        <v>11.947960304943001</v>
      </c>
      <c r="P123">
        <v>8.8025788934360705</v>
      </c>
      <c r="Q123">
        <v>1.73306264463993</v>
      </c>
      <c r="R123">
        <v>4.2335017944773998</v>
      </c>
      <c r="S123">
        <v>9.8173894953035994</v>
      </c>
      <c r="T123">
        <v>7.8953432894934696</v>
      </c>
      <c r="U123">
        <v>1.86859553948162</v>
      </c>
      <c r="V123">
        <v>5.5569782330345703</v>
      </c>
      <c r="W123">
        <v>11.5562211406465</v>
      </c>
      <c r="X123">
        <v>8.4206776522402702</v>
      </c>
      <c r="Y123">
        <v>4.3783462224866101</v>
      </c>
      <c r="Z123">
        <v>10.2261880058103</v>
      </c>
      <c r="AA123">
        <v>19.166520133638102</v>
      </c>
      <c r="AB123">
        <v>14.924364522176299</v>
      </c>
      <c r="AC123">
        <v>3.4772523147770098</v>
      </c>
      <c r="AD123">
        <v>9.0256805347483606</v>
      </c>
      <c r="AE123">
        <v>16.9604484379586</v>
      </c>
      <c r="AF123">
        <v>12.871664812264401</v>
      </c>
      <c r="AG123">
        <v>1.6403785488959</v>
      </c>
      <c r="AH123">
        <v>5.0654013849705102</v>
      </c>
      <c r="AI123">
        <v>10.340837365874201</v>
      </c>
      <c r="AJ123">
        <v>7.92527351077179</v>
      </c>
      <c r="AK123">
        <v>3.5056046616589698</v>
      </c>
      <c r="AL123">
        <v>7.24639024391118</v>
      </c>
      <c r="AM123">
        <v>12.6854940835251</v>
      </c>
      <c r="AN123">
        <v>9.5562604614333608</v>
      </c>
      <c r="AO123">
        <v>2.3412138349909801</v>
      </c>
      <c r="AP123">
        <v>6.7468799346927</v>
      </c>
      <c r="AQ123">
        <v>13.5515628536224</v>
      </c>
      <c r="AR123">
        <v>10.3031855694051</v>
      </c>
      <c r="AS123">
        <v>2.4965598584627502</v>
      </c>
      <c r="AT123">
        <v>6.9996602106693899</v>
      </c>
      <c r="AU123">
        <v>12.7822045152722</v>
      </c>
      <c r="AV123">
        <v>10.213078390132999</v>
      </c>
      <c r="AW123">
        <v>1.86769887485988</v>
      </c>
      <c r="AX123">
        <v>5.2296290758657804</v>
      </c>
      <c r="AY123">
        <v>10.6292930297083</v>
      </c>
      <c r="AZ123">
        <v>7.6852403287434701</v>
      </c>
      <c r="BA123">
        <v>3.6817604739737599</v>
      </c>
      <c r="BB123">
        <v>9.0077550208788999</v>
      </c>
      <c r="BC123">
        <v>19.1627717943507</v>
      </c>
      <c r="BD123">
        <v>13.4954878369917</v>
      </c>
      <c r="BE123">
        <v>2.6311079291211699</v>
      </c>
      <c r="BF123">
        <v>5.7529003707690496</v>
      </c>
      <c r="BG123">
        <v>8.5441599757612501</v>
      </c>
      <c r="BH123">
        <v>7.3505295391508696</v>
      </c>
      <c r="BI123">
        <v>10.2261880058103</v>
      </c>
      <c r="BJ123">
        <v>13.308104698833199</v>
      </c>
      <c r="BK123">
        <v>29.5537340619308</v>
      </c>
      <c r="BL123">
        <v>20.7979349869934</v>
      </c>
      <c r="BN123" t="s">
        <v>284</v>
      </c>
      <c r="BQ123">
        <v>2.0323902222391501</v>
      </c>
      <c r="BR123">
        <v>6.0292777836812803</v>
      </c>
      <c r="BS123">
        <v>14.085537315701499</v>
      </c>
      <c r="BT123">
        <v>9.2149908464551409</v>
      </c>
      <c r="BU123">
        <v>2.76266305290731</v>
      </c>
      <c r="BV123">
        <v>6.5420560747663501</v>
      </c>
      <c r="BW123">
        <v>13.225470991435101</v>
      </c>
      <c r="BX123">
        <v>10.936708696377901</v>
      </c>
      <c r="BZ123" t="s">
        <v>284</v>
      </c>
      <c r="CC123">
        <v>1.4555184805754999</v>
      </c>
      <c r="CD123">
        <v>5.8621408470277601</v>
      </c>
      <c r="CE123">
        <v>12.648316203301601</v>
      </c>
      <c r="CF123">
        <v>8.8834821829664694</v>
      </c>
      <c r="CG123">
        <v>0</v>
      </c>
      <c r="CH123">
        <v>0.23659305993690899</v>
      </c>
      <c r="CI123">
        <v>6.29986332787416</v>
      </c>
      <c r="CJ123">
        <v>2.92029433921001</v>
      </c>
      <c r="CK123">
        <v>1.8650088809946701</v>
      </c>
      <c r="CL123">
        <v>5.9688739700945996</v>
      </c>
      <c r="CM123">
        <v>10.505197884369901</v>
      </c>
      <c r="CN123">
        <v>7.7537048253615204</v>
      </c>
      <c r="CO123">
        <v>3.85507275859585</v>
      </c>
      <c r="CP123">
        <v>12.481778480938001</v>
      </c>
      <c r="CQ123">
        <v>14.096550391329799</v>
      </c>
      <c r="CR123">
        <v>9.4088575003525001</v>
      </c>
      <c r="CS123">
        <v>3.2892817266796701</v>
      </c>
      <c r="CT123">
        <v>5.84873176728067</v>
      </c>
      <c r="CU123">
        <v>10.4600609244075</v>
      </c>
      <c r="CV123">
        <v>7.9006108838064799</v>
      </c>
      <c r="CW123">
        <v>5.7000162857608201</v>
      </c>
      <c r="CX123">
        <v>10.918544194107501</v>
      </c>
      <c r="CY123">
        <v>20.310519645120401</v>
      </c>
      <c r="CZ123">
        <v>16.790018196122901</v>
      </c>
      <c r="DA123">
        <v>10.9382425821765</v>
      </c>
      <c r="DB123">
        <v>12.1608040201005</v>
      </c>
      <c r="DC123">
        <v>17.0729165650821</v>
      </c>
      <c r="DD123">
        <v>14.6205047581389</v>
      </c>
      <c r="DF123" t="s">
        <v>284</v>
      </c>
      <c r="DI123">
        <v>1.3202977989231499</v>
      </c>
      <c r="DJ123">
        <v>4.5031264164521998</v>
      </c>
      <c r="DK123">
        <v>8.8381051459824995</v>
      </c>
      <c r="DL123">
        <v>6.87412876681082</v>
      </c>
      <c r="DM123">
        <v>5.1071591427268599</v>
      </c>
      <c r="DN123">
        <v>7.2082648509039702</v>
      </c>
      <c r="DO123">
        <v>8.6484004285933</v>
      </c>
      <c r="DP123">
        <v>8.5858317852312105</v>
      </c>
      <c r="DQ123">
        <v>2.95923997603628</v>
      </c>
      <c r="DR123">
        <v>4.9218490189557702</v>
      </c>
      <c r="DS123">
        <v>6.2500392923856998</v>
      </c>
      <c r="DT123">
        <v>5.6899943766410299</v>
      </c>
    </row>
    <row r="124" spans="1:124" x14ac:dyDescent="0.35">
      <c r="A124" s="19" t="str">
        <f t="shared" si="2"/>
        <v xml:space="preserve">  Ind [NCL+DQ] / [Capital + ALLL]--33419</v>
      </c>
      <c r="B124" s="19" t="str">
        <f t="shared" si="3"/>
        <v xml:space="preserve">  Ind [NCL+DQ] / [Capital + ALLL]</v>
      </c>
      <c r="C124">
        <v>12</v>
      </c>
      <c r="D124" s="27">
        <v>33419</v>
      </c>
      <c r="E124">
        <v>0.61925253202110597</v>
      </c>
      <c r="F124">
        <v>1.86222027577433</v>
      </c>
      <c r="G124">
        <v>3.9894085755289401</v>
      </c>
      <c r="H124">
        <v>3.51239548456146</v>
      </c>
      <c r="I124">
        <v>0.71802283717194404</v>
      </c>
      <c r="J124">
        <v>1.82203515428165</v>
      </c>
      <c r="K124">
        <v>3.95551834369738</v>
      </c>
      <c r="L124">
        <v>2.9821391753948299</v>
      </c>
      <c r="M124">
        <v>0.71002510524523099</v>
      </c>
      <c r="N124">
        <v>2.0587198234386599</v>
      </c>
      <c r="O124">
        <v>4.7464845132428302</v>
      </c>
      <c r="P124">
        <v>3.5912290105621598</v>
      </c>
      <c r="Q124">
        <v>2.64802750964295</v>
      </c>
      <c r="R124">
        <v>3.8929440389294401</v>
      </c>
      <c r="S124">
        <v>7.5418752447433404</v>
      </c>
      <c r="T124">
        <v>5.8384169627592204</v>
      </c>
      <c r="U124">
        <v>0.84002921840759703</v>
      </c>
      <c r="V124">
        <v>1.9697216343806001</v>
      </c>
      <c r="W124">
        <v>4.4466403162055297</v>
      </c>
      <c r="X124">
        <v>3.0645049534367099</v>
      </c>
      <c r="Y124">
        <v>0.94212651413189796</v>
      </c>
      <c r="Z124">
        <v>2.3560209424083798</v>
      </c>
      <c r="AA124">
        <v>4.3260473588342396</v>
      </c>
      <c r="AB124">
        <v>3.5932669655171598</v>
      </c>
      <c r="AC124">
        <v>0.295264181938037</v>
      </c>
      <c r="AD124">
        <v>0.912723906541134</v>
      </c>
      <c r="AE124">
        <v>2.1012150063947699</v>
      </c>
      <c r="AF124">
        <v>1.6287244886762899</v>
      </c>
      <c r="AG124">
        <v>0.33140016570008302</v>
      </c>
      <c r="AH124">
        <v>0.97281633779495003</v>
      </c>
      <c r="AI124">
        <v>2.606043803715</v>
      </c>
      <c r="AJ124">
        <v>3.0733774041591699</v>
      </c>
      <c r="AK124">
        <v>1.3495289147916401</v>
      </c>
      <c r="AL124">
        <v>2.2816784916531199</v>
      </c>
      <c r="AM124">
        <v>4.3592368876707299</v>
      </c>
      <c r="AN124">
        <v>3.1495893804063999</v>
      </c>
      <c r="AO124">
        <v>0.38707533723440701</v>
      </c>
      <c r="AP124">
        <v>1.1250770022699801</v>
      </c>
      <c r="AQ124">
        <v>2.65391062717238</v>
      </c>
      <c r="AR124">
        <v>1.92835958189241</v>
      </c>
      <c r="AS124">
        <v>0.84291187739463602</v>
      </c>
      <c r="AT124">
        <v>2.0621247716001001</v>
      </c>
      <c r="AU124">
        <v>4.0547063555913097</v>
      </c>
      <c r="AV124">
        <v>3.20496044642125</v>
      </c>
      <c r="AW124">
        <v>1.3310693980423201</v>
      </c>
      <c r="AX124">
        <v>2.4245363430620501</v>
      </c>
      <c r="AY124">
        <v>4.7499997074069302</v>
      </c>
      <c r="AZ124">
        <v>3.6914773216369099</v>
      </c>
      <c r="BA124">
        <v>1.12714156898106</v>
      </c>
      <c r="BB124">
        <v>2.44860244860245</v>
      </c>
      <c r="BC124">
        <v>5.1038727878943302</v>
      </c>
      <c r="BD124">
        <v>3.63215869858122</v>
      </c>
      <c r="BE124">
        <v>1.5850144092219001</v>
      </c>
      <c r="BF124">
        <v>3.31442221558674</v>
      </c>
      <c r="BG124">
        <v>6.2143310082434997</v>
      </c>
      <c r="BH124">
        <v>6.1068120751590698</v>
      </c>
      <c r="BI124">
        <v>1.5455950540958301</v>
      </c>
      <c r="BJ124">
        <v>2.5011368804001801</v>
      </c>
      <c r="BK124">
        <v>4.8599294459431404</v>
      </c>
      <c r="BL124">
        <v>4.0196367536023496</v>
      </c>
      <c r="BN124" t="s">
        <v>284</v>
      </c>
      <c r="BQ124">
        <v>3.4190846301313398</v>
      </c>
      <c r="BR124">
        <v>3.7847438951344801</v>
      </c>
      <c r="BS124">
        <v>5.4589416302284404</v>
      </c>
      <c r="BT124">
        <v>5.7305923765973201</v>
      </c>
      <c r="BU124">
        <v>2.19107972211975</v>
      </c>
      <c r="BV124">
        <v>5.0074614491792397</v>
      </c>
      <c r="BW124">
        <v>7.8730031595084</v>
      </c>
      <c r="BX124">
        <v>6.7283189011698896</v>
      </c>
      <c r="BZ124" t="s">
        <v>284</v>
      </c>
      <c r="CC124">
        <v>1.24540102288399</v>
      </c>
      <c r="CD124">
        <v>2.4593812068269099</v>
      </c>
      <c r="CE124">
        <v>4.6180477356089504</v>
      </c>
      <c r="CF124">
        <v>3.47143579661144</v>
      </c>
      <c r="CG124">
        <v>0.222340803984347</v>
      </c>
      <c r="CH124">
        <v>1.3327873124604399</v>
      </c>
      <c r="CI124">
        <v>4.24801352976493</v>
      </c>
      <c r="CJ124">
        <v>2.7897964266758599</v>
      </c>
      <c r="CK124">
        <v>1.2107010349541101</v>
      </c>
      <c r="CL124">
        <v>2.4328859060402701</v>
      </c>
      <c r="CM124">
        <v>6.2916851934193003</v>
      </c>
      <c r="CN124">
        <v>4.5655127734947696</v>
      </c>
      <c r="CO124">
        <v>3.6638983878847099E-2</v>
      </c>
      <c r="CP124">
        <v>0.44424564366998598</v>
      </c>
      <c r="CQ124">
        <v>1.05963511561129</v>
      </c>
      <c r="CR124">
        <v>0.59945211140346</v>
      </c>
      <c r="CS124">
        <v>2.1225736422652899</v>
      </c>
      <c r="CT124">
        <v>3.00456230006569</v>
      </c>
      <c r="CU124">
        <v>4.6514647114957901</v>
      </c>
      <c r="CV124">
        <v>3.76947605369539</v>
      </c>
      <c r="CW124">
        <v>0.80878105141536705</v>
      </c>
      <c r="CX124">
        <v>1.6785022595222701</v>
      </c>
      <c r="CY124">
        <v>3.3414043583535098</v>
      </c>
      <c r="CZ124">
        <v>2.6323605632866198</v>
      </c>
      <c r="DA124">
        <v>0.244612211589957</v>
      </c>
      <c r="DB124">
        <v>0.40201005025125602</v>
      </c>
      <c r="DC124">
        <v>1.5040269269831299</v>
      </c>
      <c r="DD124">
        <v>1.03175607563164</v>
      </c>
      <c r="DF124" t="s">
        <v>284</v>
      </c>
      <c r="DI124">
        <v>2.4494725708093901</v>
      </c>
      <c r="DJ124">
        <v>10.8343540921607</v>
      </c>
      <c r="DK124">
        <v>31.083214449857898</v>
      </c>
      <c r="DL124">
        <v>20.1653801189284</v>
      </c>
      <c r="DM124">
        <v>2.1254536029030602</v>
      </c>
      <c r="DN124">
        <v>2.6084364286779</v>
      </c>
      <c r="DO124">
        <v>4.3683274021352299</v>
      </c>
      <c r="DP124">
        <v>4.13515132663629</v>
      </c>
      <c r="DQ124">
        <v>0.94350025759321099</v>
      </c>
      <c r="DR124">
        <v>2.0951114067176602</v>
      </c>
      <c r="DS124">
        <v>4.5164505450108097</v>
      </c>
      <c r="DT124">
        <v>2.9553329171993798</v>
      </c>
    </row>
    <row r="125" spans="1:124" x14ac:dyDescent="0.35">
      <c r="A125" s="19" t="str">
        <f t="shared" si="2"/>
        <v xml:space="preserve">  OREO / [Capital + ALLL]--33419</v>
      </c>
      <c r="B125" s="19" t="str">
        <f t="shared" si="3"/>
        <v xml:space="preserve">  OREO / [Capital + ALLL]</v>
      </c>
      <c r="C125">
        <v>13</v>
      </c>
      <c r="D125" s="27">
        <v>33419</v>
      </c>
      <c r="E125">
        <v>1.70755307644146E-2</v>
      </c>
      <c r="F125">
        <v>1.9026600676443299</v>
      </c>
      <c r="G125">
        <v>6.06161203306449</v>
      </c>
      <c r="H125">
        <v>4.0853194592242099</v>
      </c>
      <c r="I125">
        <v>0</v>
      </c>
      <c r="J125">
        <v>1.5082389278850099</v>
      </c>
      <c r="K125">
        <v>5.2092677902679299</v>
      </c>
      <c r="L125">
        <v>3.4933310871765602</v>
      </c>
      <c r="M125">
        <v>0</v>
      </c>
      <c r="N125">
        <v>1.85168700835427</v>
      </c>
      <c r="O125">
        <v>7.9205024338732199</v>
      </c>
      <c r="P125">
        <v>7.0616699862340297</v>
      </c>
      <c r="Q125">
        <v>0.47809917920640199</v>
      </c>
      <c r="R125">
        <v>1.8245905038357899</v>
      </c>
      <c r="S125">
        <v>4.7286733567146602</v>
      </c>
      <c r="T125">
        <v>3.0966879093031801</v>
      </c>
      <c r="U125">
        <v>0</v>
      </c>
      <c r="V125">
        <v>1.7399514432155401</v>
      </c>
      <c r="W125">
        <v>5.6595463554283203</v>
      </c>
      <c r="X125">
        <v>3.9901908133798201</v>
      </c>
      <c r="Y125">
        <v>0</v>
      </c>
      <c r="Z125">
        <v>1.91256830601093</v>
      </c>
      <c r="AA125">
        <v>6.00918346975444</v>
      </c>
      <c r="AB125">
        <v>3.6418711201061802</v>
      </c>
      <c r="AC125">
        <v>0</v>
      </c>
      <c r="AD125">
        <v>0.76573781456164702</v>
      </c>
      <c r="AE125">
        <v>4.0425789927798599</v>
      </c>
      <c r="AF125">
        <v>2.7503254263922599</v>
      </c>
      <c r="AG125">
        <v>0</v>
      </c>
      <c r="AH125">
        <v>0.38971161340608002</v>
      </c>
      <c r="AI125">
        <v>2.0225235578028</v>
      </c>
      <c r="AJ125">
        <v>1.9056260199586601</v>
      </c>
      <c r="AK125">
        <v>0.53414272775343297</v>
      </c>
      <c r="AL125">
        <v>2.0586053021536199</v>
      </c>
      <c r="AM125">
        <v>5.0343326358421603</v>
      </c>
      <c r="AN125">
        <v>3.79901177386802</v>
      </c>
      <c r="AO125">
        <v>0</v>
      </c>
      <c r="AP125">
        <v>1.0089114203744201</v>
      </c>
      <c r="AQ125">
        <v>4.72755558446792</v>
      </c>
      <c r="AR125">
        <v>3.26362551815006</v>
      </c>
      <c r="AS125">
        <v>0</v>
      </c>
      <c r="AT125">
        <v>1.2774111134766899</v>
      </c>
      <c r="AU125">
        <v>4.8257372654155501</v>
      </c>
      <c r="AV125">
        <v>3.3337558438932802</v>
      </c>
      <c r="AW125">
        <v>8.4729484013757905E-2</v>
      </c>
      <c r="AX125">
        <v>1.9247424498696</v>
      </c>
      <c r="AY125">
        <v>5.4825784391078498</v>
      </c>
      <c r="AZ125">
        <v>3.5304442453381499</v>
      </c>
      <c r="BA125">
        <v>0</v>
      </c>
      <c r="BB125">
        <v>2.2102611085661898</v>
      </c>
      <c r="BC125">
        <v>6.38882898425706</v>
      </c>
      <c r="BD125">
        <v>4.3161585925285797</v>
      </c>
      <c r="BE125">
        <v>0.276678159451752</v>
      </c>
      <c r="BF125">
        <v>1.8965517241379299</v>
      </c>
      <c r="BG125">
        <v>5.1868935207345199</v>
      </c>
      <c r="BH125">
        <v>4.3079004725094503</v>
      </c>
      <c r="BI125">
        <v>2.2102611085661898</v>
      </c>
      <c r="BJ125">
        <v>6.1288671103634904</v>
      </c>
      <c r="BK125">
        <v>10.301369863013701</v>
      </c>
      <c r="BL125">
        <v>6.7255330317792001</v>
      </c>
      <c r="BN125" t="s">
        <v>284</v>
      </c>
      <c r="BQ125">
        <v>0</v>
      </c>
      <c r="BR125">
        <v>0</v>
      </c>
      <c r="BS125">
        <v>0.58782849239280799</v>
      </c>
      <c r="BT125">
        <v>0.52202542269011798</v>
      </c>
      <c r="BU125">
        <v>9.5434849567855404E-2</v>
      </c>
      <c r="BV125">
        <v>1.41557128412538</v>
      </c>
      <c r="BW125">
        <v>3.92315894960955</v>
      </c>
      <c r="BX125">
        <v>3.1552847081281401</v>
      </c>
      <c r="BZ125" t="s">
        <v>284</v>
      </c>
      <c r="CC125">
        <v>0</v>
      </c>
      <c r="CD125">
        <v>2.7118226039893498</v>
      </c>
      <c r="CE125">
        <v>6.8145263304269204</v>
      </c>
      <c r="CF125">
        <v>4.7078443887687298</v>
      </c>
      <c r="CG125">
        <v>0</v>
      </c>
      <c r="CH125">
        <v>0</v>
      </c>
      <c r="CI125">
        <v>0.700668554579161</v>
      </c>
      <c r="CJ125">
        <v>0.81393265908141699</v>
      </c>
      <c r="CK125">
        <v>0.41934582051998898</v>
      </c>
      <c r="CL125">
        <v>1.6200294550809999</v>
      </c>
      <c r="CM125">
        <v>8.3075265921637307</v>
      </c>
      <c r="CN125">
        <v>4.7794234585007898</v>
      </c>
      <c r="CO125">
        <v>0</v>
      </c>
      <c r="CP125">
        <v>0.337052454040983</v>
      </c>
      <c r="CQ125">
        <v>1.2134029239647799</v>
      </c>
      <c r="CR125">
        <v>2.0499186406387802</v>
      </c>
      <c r="CS125">
        <v>0</v>
      </c>
      <c r="CT125">
        <v>1.3166021910861201</v>
      </c>
      <c r="CU125">
        <v>3.58244208928993</v>
      </c>
      <c r="CV125">
        <v>2.2658398982038102</v>
      </c>
      <c r="CW125">
        <v>0</v>
      </c>
      <c r="CX125">
        <v>0.60526746278423005</v>
      </c>
      <c r="CY125">
        <v>5.1456912585244901</v>
      </c>
      <c r="CZ125">
        <v>2.71886380961331</v>
      </c>
      <c r="DA125">
        <v>0.39200285546675501</v>
      </c>
      <c r="DB125">
        <v>0.64538635967207403</v>
      </c>
      <c r="DC125">
        <v>9.2925424260671896</v>
      </c>
      <c r="DD125">
        <v>6.2412347344652703</v>
      </c>
      <c r="DF125" t="s">
        <v>284</v>
      </c>
      <c r="DI125">
        <v>8.6533091040678408E-3</v>
      </c>
      <c r="DJ125">
        <v>0.770497307738229</v>
      </c>
      <c r="DK125">
        <v>1.7345066010972801</v>
      </c>
      <c r="DL125">
        <v>0.93063914276094795</v>
      </c>
      <c r="DM125">
        <v>1.8036386449184401</v>
      </c>
      <c r="DN125">
        <v>3.1599344164555099</v>
      </c>
      <c r="DO125">
        <v>4.40838818307056</v>
      </c>
      <c r="DP125">
        <v>4.2518365683708002</v>
      </c>
      <c r="DQ125">
        <v>0</v>
      </c>
      <c r="DR125">
        <v>0.81547064305685002</v>
      </c>
      <c r="DS125">
        <v>1.06884249771961</v>
      </c>
      <c r="DT125">
        <v>0.81283900058231096</v>
      </c>
    </row>
    <row r="126" spans="1:124" x14ac:dyDescent="0.35">
      <c r="A126" s="19" t="str">
        <f t="shared" si="2"/>
        <v>ROAA--33419</v>
      </c>
      <c r="B126" s="19" t="str">
        <f t="shared" si="3"/>
        <v>ROAA</v>
      </c>
      <c r="C126">
        <v>14</v>
      </c>
      <c r="D126" s="27">
        <v>33419</v>
      </c>
      <c r="E126">
        <v>0.64500000000000002</v>
      </c>
      <c r="F126">
        <v>1</v>
      </c>
      <c r="G126">
        <v>1.23</v>
      </c>
      <c r="H126">
        <v>0.87957446808510598</v>
      </c>
      <c r="I126">
        <v>0.7</v>
      </c>
      <c r="J126">
        <v>1.02</v>
      </c>
      <c r="K126">
        <v>1.31</v>
      </c>
      <c r="L126">
        <v>0.97273666092943201</v>
      </c>
      <c r="M126">
        <v>0.56000000000000005</v>
      </c>
      <c r="N126">
        <v>0.96</v>
      </c>
      <c r="O126">
        <v>1.29</v>
      </c>
      <c r="P126">
        <v>0.79390328006728705</v>
      </c>
      <c r="Q126">
        <v>0.63500000000000001</v>
      </c>
      <c r="R126">
        <v>0.89</v>
      </c>
      <c r="S126">
        <v>1.115</v>
      </c>
      <c r="T126">
        <v>0.84942857142857098</v>
      </c>
      <c r="U126">
        <v>0.67</v>
      </c>
      <c r="V126">
        <v>0.98</v>
      </c>
      <c r="W126">
        <v>1.27</v>
      </c>
      <c r="X126">
        <v>0.93417077175697905</v>
      </c>
      <c r="Y126">
        <v>0.78</v>
      </c>
      <c r="Z126">
        <v>1.04</v>
      </c>
      <c r="AA126">
        <v>1.32</v>
      </c>
      <c r="AB126">
        <v>0.99902097902097897</v>
      </c>
      <c r="AC126">
        <v>0.70750000000000002</v>
      </c>
      <c r="AD126">
        <v>1.06</v>
      </c>
      <c r="AE126">
        <v>1.35</v>
      </c>
      <c r="AF126">
        <v>0.90609589041095895</v>
      </c>
      <c r="AG126">
        <v>0.92</v>
      </c>
      <c r="AH126">
        <v>1.21</v>
      </c>
      <c r="AI126">
        <v>1.56</v>
      </c>
      <c r="AJ126">
        <v>1.3007317073170701</v>
      </c>
      <c r="AK126">
        <v>0.6825</v>
      </c>
      <c r="AL126">
        <v>0.95499999999999996</v>
      </c>
      <c r="AM126">
        <v>1.2175</v>
      </c>
      <c r="AN126">
        <v>0.93407407407407395</v>
      </c>
      <c r="AO126">
        <v>0.755</v>
      </c>
      <c r="AP126">
        <v>1.06</v>
      </c>
      <c r="AQ126">
        <v>1.36</v>
      </c>
      <c r="AR126">
        <v>1.0144498381877001</v>
      </c>
      <c r="AS126">
        <v>0.71</v>
      </c>
      <c r="AT126">
        <v>1.04</v>
      </c>
      <c r="AU126">
        <v>1.35</v>
      </c>
      <c r="AV126">
        <v>1.0051247165532899</v>
      </c>
      <c r="AW126">
        <v>0.67</v>
      </c>
      <c r="AX126">
        <v>0.97</v>
      </c>
      <c r="AY126">
        <v>1.21</v>
      </c>
      <c r="AZ126">
        <v>0.91636612021857899</v>
      </c>
      <c r="BA126">
        <v>0.6</v>
      </c>
      <c r="BB126">
        <v>0.94</v>
      </c>
      <c r="BC126">
        <v>1.27</v>
      </c>
      <c r="BD126">
        <v>0.83401486988847595</v>
      </c>
      <c r="BE126">
        <v>0.8</v>
      </c>
      <c r="BF126">
        <v>0.98</v>
      </c>
      <c r="BG126">
        <v>1.22</v>
      </c>
      <c r="BH126">
        <v>1.0553061224489799</v>
      </c>
      <c r="BI126">
        <v>0.83</v>
      </c>
      <c r="BJ126">
        <v>1.02</v>
      </c>
      <c r="BK126">
        <v>1.17</v>
      </c>
      <c r="BL126">
        <v>0.99307692307692297</v>
      </c>
      <c r="BN126" t="s">
        <v>284</v>
      </c>
      <c r="BQ126">
        <v>0.76</v>
      </c>
      <c r="BR126">
        <v>1.095</v>
      </c>
      <c r="BS126">
        <v>1.31</v>
      </c>
      <c r="BT126">
        <v>1.0333333333333301</v>
      </c>
      <c r="BU126">
        <v>0.5</v>
      </c>
      <c r="BV126">
        <v>0.77</v>
      </c>
      <c r="BW126">
        <v>0.99</v>
      </c>
      <c r="BX126">
        <v>0.562962962962963</v>
      </c>
      <c r="BZ126" t="s">
        <v>284</v>
      </c>
      <c r="CC126">
        <v>0.58250000000000002</v>
      </c>
      <c r="CD126">
        <v>0.93500000000000005</v>
      </c>
      <c r="CE126">
        <v>1.1875</v>
      </c>
      <c r="CF126">
        <v>0.81986486486486498</v>
      </c>
      <c r="CG126">
        <v>0.49</v>
      </c>
      <c r="CH126">
        <v>0.72</v>
      </c>
      <c r="CI126">
        <v>1.06</v>
      </c>
      <c r="CJ126">
        <v>0.747142857142857</v>
      </c>
      <c r="CK126">
        <v>0.57999999999999996</v>
      </c>
      <c r="CL126">
        <v>0.95</v>
      </c>
      <c r="CM126">
        <v>1.1599999999999999</v>
      </c>
      <c r="CN126">
        <v>0.89636363636363603</v>
      </c>
      <c r="CO126">
        <v>1.0449999999999999</v>
      </c>
      <c r="CP126">
        <v>1.2350000000000001</v>
      </c>
      <c r="CQ126">
        <v>1.7350000000000001</v>
      </c>
      <c r="CR126">
        <v>1.1775</v>
      </c>
      <c r="CS126">
        <v>1.0900000000000001</v>
      </c>
      <c r="CT126">
        <v>1.1599999999999999</v>
      </c>
      <c r="CU126">
        <v>1.2575000000000001</v>
      </c>
      <c r="CV126">
        <v>1.1875</v>
      </c>
      <c r="CW126">
        <v>0.45</v>
      </c>
      <c r="CX126">
        <v>0.71</v>
      </c>
      <c r="CY126">
        <v>0.96</v>
      </c>
      <c r="CZ126">
        <v>0.55809523809523798</v>
      </c>
      <c r="DA126">
        <v>0.84499999999999997</v>
      </c>
      <c r="DB126">
        <v>0.88</v>
      </c>
      <c r="DC126">
        <v>1.2350000000000001</v>
      </c>
      <c r="DD126">
        <v>1.0933333333333299</v>
      </c>
      <c r="DF126" t="s">
        <v>284</v>
      </c>
      <c r="DI126">
        <v>1.0900000000000001</v>
      </c>
      <c r="DJ126">
        <v>1.51</v>
      </c>
      <c r="DK126">
        <v>3.8374999999999999</v>
      </c>
      <c r="DL126">
        <v>2.23</v>
      </c>
      <c r="DM126">
        <v>0.8</v>
      </c>
      <c r="DN126">
        <v>1.06</v>
      </c>
      <c r="DO126">
        <v>1.28</v>
      </c>
      <c r="DP126">
        <v>1.03111111111111</v>
      </c>
      <c r="DQ126">
        <v>0.85499999999999998</v>
      </c>
      <c r="DR126">
        <v>1.04</v>
      </c>
      <c r="DS126">
        <v>1.33</v>
      </c>
      <c r="DT126">
        <v>1.0563636363636399</v>
      </c>
    </row>
    <row r="127" spans="1:124" x14ac:dyDescent="0.35">
      <c r="A127" s="19" t="str">
        <f t="shared" si="2"/>
        <v>NIM--33419</v>
      </c>
      <c r="B127" s="19" t="str">
        <f t="shared" si="3"/>
        <v>NIM</v>
      </c>
      <c r="C127">
        <v>15</v>
      </c>
      <c r="D127" s="27">
        <v>33419</v>
      </c>
      <c r="E127">
        <v>4.1624999999999996</v>
      </c>
      <c r="F127">
        <v>4.7149999999999999</v>
      </c>
      <c r="G127">
        <v>5.23</v>
      </c>
      <c r="H127">
        <v>4.7714893617021303</v>
      </c>
      <c r="I127">
        <v>4.09</v>
      </c>
      <c r="J127">
        <v>4.5</v>
      </c>
      <c r="K127">
        <v>4.9400000000000004</v>
      </c>
      <c r="L127">
        <v>4.5481755593803701</v>
      </c>
      <c r="M127">
        <v>3.98</v>
      </c>
      <c r="N127">
        <v>4.4400000000000004</v>
      </c>
      <c r="O127">
        <v>4.95</v>
      </c>
      <c r="P127">
        <v>4.50861059714045</v>
      </c>
      <c r="Q127">
        <v>4.25</v>
      </c>
      <c r="R127">
        <v>4.42</v>
      </c>
      <c r="S127">
        <v>4.6749999999999998</v>
      </c>
      <c r="T127">
        <v>4.4902857142857204</v>
      </c>
      <c r="U127">
        <v>4.09</v>
      </c>
      <c r="V127">
        <v>4.5</v>
      </c>
      <c r="W127">
        <v>4.9400000000000004</v>
      </c>
      <c r="X127">
        <v>4.5261083743842301</v>
      </c>
      <c r="Y127">
        <v>4.33</v>
      </c>
      <c r="Z127">
        <v>4.8899999999999997</v>
      </c>
      <c r="AA127">
        <v>5.48</v>
      </c>
      <c r="AB127">
        <v>4.9262237762237797</v>
      </c>
      <c r="AC127">
        <v>3.875</v>
      </c>
      <c r="AD127">
        <v>4.2350000000000003</v>
      </c>
      <c r="AE127">
        <v>4.63</v>
      </c>
      <c r="AF127">
        <v>4.2852739726027398</v>
      </c>
      <c r="AG127">
        <v>4.08</v>
      </c>
      <c r="AH127">
        <v>4.49</v>
      </c>
      <c r="AI127">
        <v>5.0999999999999996</v>
      </c>
      <c r="AJ127">
        <v>4.7495121951219499</v>
      </c>
      <c r="AK127">
        <v>4.1624999999999996</v>
      </c>
      <c r="AL127">
        <v>4.5049999999999999</v>
      </c>
      <c r="AM127">
        <v>4.7450000000000001</v>
      </c>
      <c r="AN127">
        <v>4.4612962962963003</v>
      </c>
      <c r="AO127">
        <v>3.98</v>
      </c>
      <c r="AP127">
        <v>4.34</v>
      </c>
      <c r="AQ127">
        <v>4.7575000000000003</v>
      </c>
      <c r="AR127">
        <v>4.3855825242718396</v>
      </c>
      <c r="AS127">
        <v>4.18</v>
      </c>
      <c r="AT127">
        <v>4.54</v>
      </c>
      <c r="AU127">
        <v>4.9800000000000004</v>
      </c>
      <c r="AV127">
        <v>4.6027664399093</v>
      </c>
      <c r="AW127">
        <v>4.2300000000000004</v>
      </c>
      <c r="AX127">
        <v>4.55</v>
      </c>
      <c r="AY127">
        <v>4.9725000000000001</v>
      </c>
      <c r="AZ127">
        <v>4.6025409836065503</v>
      </c>
      <c r="BA127">
        <v>4.24</v>
      </c>
      <c r="BB127">
        <v>4.6100000000000003</v>
      </c>
      <c r="BC127">
        <v>5.18</v>
      </c>
      <c r="BD127">
        <v>4.7243494423791796</v>
      </c>
      <c r="BE127">
        <v>4.09</v>
      </c>
      <c r="BF127">
        <v>4.68</v>
      </c>
      <c r="BG127">
        <v>5.08</v>
      </c>
      <c r="BH127">
        <v>4.6873469387755096</v>
      </c>
      <c r="BI127">
        <v>4.32</v>
      </c>
      <c r="BJ127">
        <v>4.7</v>
      </c>
      <c r="BK127">
        <v>5.09</v>
      </c>
      <c r="BL127">
        <v>5.0915384615384598</v>
      </c>
      <c r="BN127" t="s">
        <v>284</v>
      </c>
      <c r="BQ127">
        <v>4.79</v>
      </c>
      <c r="BR127">
        <v>4.97</v>
      </c>
      <c r="BS127">
        <v>5.6375000000000002</v>
      </c>
      <c r="BT127">
        <v>5.1883333333333299</v>
      </c>
      <c r="BU127">
        <v>4.42</v>
      </c>
      <c r="BV127">
        <v>4.68</v>
      </c>
      <c r="BW127">
        <v>5</v>
      </c>
      <c r="BX127">
        <v>4.6399999999999997</v>
      </c>
      <c r="BZ127" t="s">
        <v>284</v>
      </c>
      <c r="CC127">
        <v>4.3674999999999997</v>
      </c>
      <c r="CD127">
        <v>4.8</v>
      </c>
      <c r="CE127">
        <v>5.2575000000000003</v>
      </c>
      <c r="CF127">
        <v>4.8179729729729699</v>
      </c>
      <c r="CG127">
        <v>3.7050000000000001</v>
      </c>
      <c r="CH127">
        <v>4.37</v>
      </c>
      <c r="CI127">
        <v>4.72</v>
      </c>
      <c r="CJ127">
        <v>4.7414285714285702</v>
      </c>
      <c r="CK127">
        <v>4.24</v>
      </c>
      <c r="CL127">
        <v>4.43</v>
      </c>
      <c r="CM127">
        <v>4.82</v>
      </c>
      <c r="CN127">
        <v>4.5596969696969696</v>
      </c>
      <c r="CO127">
        <v>4.58</v>
      </c>
      <c r="CP127">
        <v>5.3</v>
      </c>
      <c r="CQ127">
        <v>5.7949999999999999</v>
      </c>
      <c r="CR127">
        <v>5.05375</v>
      </c>
      <c r="CS127">
        <v>4.7050000000000001</v>
      </c>
      <c r="CT127">
        <v>4.8899999999999997</v>
      </c>
      <c r="CU127">
        <v>4.9924999999999997</v>
      </c>
      <c r="CV127">
        <v>4.8075000000000001</v>
      </c>
      <c r="CW127">
        <v>4.0199999999999996</v>
      </c>
      <c r="CX127">
        <v>4.4400000000000004</v>
      </c>
      <c r="CY127">
        <v>4.54</v>
      </c>
      <c r="CZ127">
        <v>4.32238095238095</v>
      </c>
      <c r="DA127">
        <v>5.14</v>
      </c>
      <c r="DB127">
        <v>5.31</v>
      </c>
      <c r="DC127">
        <v>5.3550000000000004</v>
      </c>
      <c r="DD127">
        <v>5.2266666666666701</v>
      </c>
      <c r="DF127" t="s">
        <v>284</v>
      </c>
      <c r="DI127">
        <v>4.3075000000000001</v>
      </c>
      <c r="DJ127">
        <v>4.5949999999999998</v>
      </c>
      <c r="DK127">
        <v>7.5</v>
      </c>
      <c r="DL127">
        <v>6.6520000000000001</v>
      </c>
      <c r="DM127">
        <v>4.2699999999999996</v>
      </c>
      <c r="DN127">
        <v>4.42</v>
      </c>
      <c r="DO127">
        <v>4.8600000000000003</v>
      </c>
      <c r="DP127">
        <v>4.4644444444444398</v>
      </c>
      <c r="DQ127">
        <v>4.0750000000000002</v>
      </c>
      <c r="DR127">
        <v>4.3499999999999996</v>
      </c>
      <c r="DS127">
        <v>4.66</v>
      </c>
      <c r="DT127">
        <v>4.5199999999999996</v>
      </c>
    </row>
    <row r="128" spans="1:124" x14ac:dyDescent="0.35">
      <c r="A128" s="19" t="str">
        <f t="shared" si="2"/>
        <v>Provisions / Avg Assets--33419</v>
      </c>
      <c r="B128" s="19" t="str">
        <f t="shared" si="3"/>
        <v>Provisions / Avg Assets</v>
      </c>
      <c r="C128">
        <v>16</v>
      </c>
      <c r="D128" s="27">
        <v>33419</v>
      </c>
      <c r="E128">
        <v>6.25E-2</v>
      </c>
      <c r="F128">
        <v>0.245</v>
      </c>
      <c r="G128">
        <v>0.48249999999999998</v>
      </c>
      <c r="H128">
        <v>0.36563829787233998</v>
      </c>
      <c r="I128">
        <v>0</v>
      </c>
      <c r="J128">
        <v>0.15</v>
      </c>
      <c r="K128">
        <v>0.30249999999999999</v>
      </c>
      <c r="L128">
        <v>0.24607573149741799</v>
      </c>
      <c r="M128">
        <v>0.04</v>
      </c>
      <c r="N128">
        <v>0.19</v>
      </c>
      <c r="O128">
        <v>0.42</v>
      </c>
      <c r="P128">
        <v>0.35123296888141597</v>
      </c>
      <c r="Q128">
        <v>7.0000000000000007E-2</v>
      </c>
      <c r="R128">
        <v>0.17</v>
      </c>
      <c r="S128">
        <v>0.28499999999999998</v>
      </c>
      <c r="T128">
        <v>0.28228571428571397</v>
      </c>
      <c r="U128">
        <v>0</v>
      </c>
      <c r="V128">
        <v>0.15</v>
      </c>
      <c r="W128">
        <v>0.31</v>
      </c>
      <c r="X128">
        <v>0.23983579638752001</v>
      </c>
      <c r="Y128">
        <v>0</v>
      </c>
      <c r="Z128">
        <v>0.17</v>
      </c>
      <c r="AA128">
        <v>0.35</v>
      </c>
      <c r="AB128">
        <v>0.26573426573426601</v>
      </c>
      <c r="AC128">
        <v>0</v>
      </c>
      <c r="AD128">
        <v>0.16</v>
      </c>
      <c r="AE128">
        <v>0.32</v>
      </c>
      <c r="AF128">
        <v>0.28171232876712299</v>
      </c>
      <c r="AG128">
        <v>0</v>
      </c>
      <c r="AH128">
        <v>0.12</v>
      </c>
      <c r="AI128">
        <v>0.33</v>
      </c>
      <c r="AJ128">
        <v>0.29951219512195099</v>
      </c>
      <c r="AK128">
        <v>7.0000000000000007E-2</v>
      </c>
      <c r="AL128">
        <v>0.15</v>
      </c>
      <c r="AM128">
        <v>0.25</v>
      </c>
      <c r="AN128">
        <v>0.19509259259259301</v>
      </c>
      <c r="AO128">
        <v>0</v>
      </c>
      <c r="AP128">
        <v>0.1</v>
      </c>
      <c r="AQ128">
        <v>0.27</v>
      </c>
      <c r="AR128">
        <v>0.19904530744336599</v>
      </c>
      <c r="AS128">
        <v>0</v>
      </c>
      <c r="AT128">
        <v>0.16</v>
      </c>
      <c r="AU128">
        <v>0.32</v>
      </c>
      <c r="AV128">
        <v>0.24113378684807299</v>
      </c>
      <c r="AW128">
        <v>0.05</v>
      </c>
      <c r="AX128">
        <v>0.16</v>
      </c>
      <c r="AY128">
        <v>0.28000000000000003</v>
      </c>
      <c r="AZ128">
        <v>0.22486338797814201</v>
      </c>
      <c r="BA128">
        <v>0.08</v>
      </c>
      <c r="BB128">
        <v>0.21</v>
      </c>
      <c r="BC128">
        <v>0.39</v>
      </c>
      <c r="BD128">
        <v>0.33866171003717499</v>
      </c>
      <c r="BE128">
        <v>7.0000000000000007E-2</v>
      </c>
      <c r="BF128">
        <v>0.23</v>
      </c>
      <c r="BG128">
        <v>0.4</v>
      </c>
      <c r="BH128">
        <v>0.39285714285714302</v>
      </c>
      <c r="BI128">
        <v>0.13</v>
      </c>
      <c r="BJ128">
        <v>0.19</v>
      </c>
      <c r="BK128">
        <v>0.27</v>
      </c>
      <c r="BL128">
        <v>0.216923076923077</v>
      </c>
      <c r="BN128" t="s">
        <v>284</v>
      </c>
      <c r="BQ128">
        <v>2.5000000000000001E-2</v>
      </c>
      <c r="BR128">
        <v>9.5000000000000001E-2</v>
      </c>
      <c r="BS128">
        <v>0.2175</v>
      </c>
      <c r="BT128">
        <v>0.15</v>
      </c>
      <c r="BU128">
        <v>0</v>
      </c>
      <c r="BV128">
        <v>0.15</v>
      </c>
      <c r="BW128">
        <v>0.3</v>
      </c>
      <c r="BX128">
        <v>0.28333333333333299</v>
      </c>
      <c r="BZ128" t="s">
        <v>284</v>
      </c>
      <c r="CC128">
        <v>0.08</v>
      </c>
      <c r="CD128">
        <v>0.19</v>
      </c>
      <c r="CE128">
        <v>0.39750000000000002</v>
      </c>
      <c r="CF128">
        <v>0.37831081081081103</v>
      </c>
      <c r="CG128">
        <v>0.01</v>
      </c>
      <c r="CH128">
        <v>7.0000000000000007E-2</v>
      </c>
      <c r="CI128">
        <v>0.33500000000000002</v>
      </c>
      <c r="CJ128">
        <v>0.22857142857142901</v>
      </c>
      <c r="CK128">
        <v>0.12</v>
      </c>
      <c r="CL128">
        <v>0.25</v>
      </c>
      <c r="CM128">
        <v>0.43</v>
      </c>
      <c r="CN128">
        <v>0.324848484848485</v>
      </c>
      <c r="CO128">
        <v>0.12</v>
      </c>
      <c r="CP128">
        <v>0.25</v>
      </c>
      <c r="CQ128">
        <v>0.3075</v>
      </c>
      <c r="CR128">
        <v>0.26500000000000001</v>
      </c>
      <c r="CS128">
        <v>0.23</v>
      </c>
      <c r="CT128">
        <v>0.255</v>
      </c>
      <c r="CU128">
        <v>0.27750000000000002</v>
      </c>
      <c r="CV128">
        <v>0.2525</v>
      </c>
      <c r="CW128">
        <v>0.08</v>
      </c>
      <c r="CX128">
        <v>0.19</v>
      </c>
      <c r="CY128">
        <v>0.32</v>
      </c>
      <c r="CZ128">
        <v>0.338095238095238</v>
      </c>
      <c r="DA128">
        <v>0.15</v>
      </c>
      <c r="DB128">
        <v>0.28999999999999998</v>
      </c>
      <c r="DC128">
        <v>0.39500000000000002</v>
      </c>
      <c r="DD128">
        <v>0.266666666666667</v>
      </c>
      <c r="DF128" t="s">
        <v>284</v>
      </c>
      <c r="DI128">
        <v>0.125</v>
      </c>
      <c r="DJ128">
        <v>0.23</v>
      </c>
      <c r="DK128">
        <v>3.6549999999999998</v>
      </c>
      <c r="DL128">
        <v>1.71</v>
      </c>
      <c r="DM128">
        <v>0</v>
      </c>
      <c r="DN128">
        <v>0.14000000000000001</v>
      </c>
      <c r="DO128">
        <v>0.25</v>
      </c>
      <c r="DP128">
        <v>0.13</v>
      </c>
      <c r="DQ128">
        <v>0.1</v>
      </c>
      <c r="DR128">
        <v>0.13</v>
      </c>
      <c r="DS128">
        <v>0.255</v>
      </c>
      <c r="DT128">
        <v>0.234545454545455</v>
      </c>
    </row>
    <row r="129" spans="1:124" x14ac:dyDescent="0.35">
      <c r="A129" s="19" t="str">
        <f t="shared" si="2"/>
        <v>Negative Earners (last 4 qtrs)--33419</v>
      </c>
      <c r="B129" s="19" t="str">
        <f t="shared" si="3"/>
        <v>Negative Earners (last 4 qtrs)</v>
      </c>
      <c r="C129">
        <v>17</v>
      </c>
      <c r="D129" s="27">
        <v>33419</v>
      </c>
      <c r="F129">
        <v>11.702127659574501</v>
      </c>
      <c r="H129">
        <v>11</v>
      </c>
      <c r="J129">
        <v>6.0810810810810798</v>
      </c>
      <c r="L129">
        <v>72</v>
      </c>
      <c r="N129">
        <v>13.386086383119</v>
      </c>
      <c r="P129">
        <v>1624</v>
      </c>
      <c r="R129">
        <v>2.8571428571428599</v>
      </c>
      <c r="T129">
        <v>1</v>
      </c>
      <c r="V129">
        <v>6.7632850241545901</v>
      </c>
      <c r="X129">
        <v>42</v>
      </c>
      <c r="Z129">
        <v>4.8275862068965498</v>
      </c>
      <c r="AB129">
        <v>7</v>
      </c>
      <c r="AD129">
        <v>8.1081081081081106</v>
      </c>
      <c r="AF129">
        <v>12</v>
      </c>
      <c r="AH129">
        <v>3.2</v>
      </c>
      <c r="AI129"/>
      <c r="AJ129">
        <v>4</v>
      </c>
      <c r="AK129"/>
      <c r="AL129">
        <v>5.4545454545454497</v>
      </c>
      <c r="AN129">
        <v>6</v>
      </c>
      <c r="AP129">
        <v>5.8730158730158699</v>
      </c>
      <c r="AR129">
        <v>37</v>
      </c>
      <c r="AT129">
        <v>5.56792873051225</v>
      </c>
      <c r="AV129">
        <v>25</v>
      </c>
      <c r="AX129">
        <v>4.8387096774193603</v>
      </c>
      <c r="AZ129">
        <v>18</v>
      </c>
      <c r="BB129">
        <v>10.2564102564103</v>
      </c>
      <c r="BD129">
        <v>28</v>
      </c>
      <c r="BF129">
        <v>4.0816326530612201</v>
      </c>
      <c r="BH129">
        <v>2</v>
      </c>
      <c r="BJ129">
        <v>7.6923076923076898</v>
      </c>
      <c r="BL129">
        <v>1</v>
      </c>
      <c r="BN129" t="s">
        <v>285</v>
      </c>
      <c r="BP129">
        <v>0</v>
      </c>
      <c r="BR129">
        <v>0</v>
      </c>
      <c r="BT129">
        <v>0</v>
      </c>
      <c r="BV129">
        <v>14.814814814814801</v>
      </c>
      <c r="BX129">
        <v>4</v>
      </c>
      <c r="BZ129" t="s">
        <v>285</v>
      </c>
      <c r="CB129">
        <v>0</v>
      </c>
      <c r="CD129">
        <v>10</v>
      </c>
      <c r="CF129">
        <v>15</v>
      </c>
      <c r="CH129">
        <v>0</v>
      </c>
      <c r="CJ129">
        <v>0</v>
      </c>
      <c r="CL129">
        <v>3.0303030303030298</v>
      </c>
      <c r="CN129">
        <v>1</v>
      </c>
      <c r="CP129">
        <v>0</v>
      </c>
      <c r="CR129">
        <v>0</v>
      </c>
      <c r="CT129">
        <v>0</v>
      </c>
      <c r="CV129">
        <v>0</v>
      </c>
      <c r="CX129">
        <v>14.285714285714301</v>
      </c>
      <c r="CZ129">
        <v>3</v>
      </c>
      <c r="DB129">
        <v>0</v>
      </c>
      <c r="DD129">
        <v>0</v>
      </c>
      <c r="DF129" t="s">
        <v>285</v>
      </c>
      <c r="DH129">
        <v>0</v>
      </c>
      <c r="DJ129">
        <v>0</v>
      </c>
      <c r="DL129">
        <v>0</v>
      </c>
      <c r="DN129">
        <v>0</v>
      </c>
      <c r="DP129">
        <v>0</v>
      </c>
      <c r="DR129">
        <v>0</v>
      </c>
      <c r="DT129">
        <v>0</v>
      </c>
    </row>
    <row r="130" spans="1:124" x14ac:dyDescent="0.35">
      <c r="A130" s="19" t="str">
        <f t="shared" si="2"/>
        <v>Noncore Funding / Liab--33419</v>
      </c>
      <c r="B130" s="19" t="str">
        <f t="shared" si="3"/>
        <v>Noncore Funding / Liab</v>
      </c>
      <c r="C130">
        <v>18</v>
      </c>
      <c r="D130" s="27">
        <v>33419</v>
      </c>
      <c r="E130">
        <v>4.5798001255817002</v>
      </c>
      <c r="F130">
        <v>7.3998780997915299</v>
      </c>
      <c r="G130">
        <v>11.245134972767801</v>
      </c>
      <c r="H130">
        <v>8.6393068131502204</v>
      </c>
      <c r="I130">
        <v>4.7901221723583403</v>
      </c>
      <c r="J130">
        <v>7.5340469409258999</v>
      </c>
      <c r="K130">
        <v>11.4540047290564</v>
      </c>
      <c r="L130">
        <v>8.7576761391341407</v>
      </c>
      <c r="M130">
        <v>7.2239028140922699</v>
      </c>
      <c r="N130">
        <v>11.6333552968739</v>
      </c>
      <c r="O130">
        <v>17.878498342320299</v>
      </c>
      <c r="P130">
        <v>13.680070627819999</v>
      </c>
      <c r="Q130">
        <v>4.8473721119145603</v>
      </c>
      <c r="R130">
        <v>7.13400498636768</v>
      </c>
      <c r="S130">
        <v>9.9384266249678994</v>
      </c>
      <c r="T130">
        <v>7.72699172497114</v>
      </c>
      <c r="U130">
        <v>4.0232035928143697</v>
      </c>
      <c r="V130">
        <v>6.7440851603430403</v>
      </c>
      <c r="W130">
        <v>10.329109506881</v>
      </c>
      <c r="X130">
        <v>7.98099621860597</v>
      </c>
      <c r="Y130">
        <v>6.0702502262839797</v>
      </c>
      <c r="Z130">
        <v>9.5622369734044899</v>
      </c>
      <c r="AA130">
        <v>14.879891653004499</v>
      </c>
      <c r="AB130">
        <v>11.046122165956501</v>
      </c>
      <c r="AC130">
        <v>6.9060085173566197</v>
      </c>
      <c r="AD130">
        <v>9.8357316824762808</v>
      </c>
      <c r="AE130">
        <v>13.832978277222299</v>
      </c>
      <c r="AF130">
        <v>10.5381172480279</v>
      </c>
      <c r="AG130">
        <v>5.3801333953106303</v>
      </c>
      <c r="AH130">
        <v>7.9639824577773597</v>
      </c>
      <c r="AI130">
        <v>11.6848602617592</v>
      </c>
      <c r="AJ130">
        <v>10.7469398216162</v>
      </c>
      <c r="AK130">
        <v>4.2909142642316702</v>
      </c>
      <c r="AL130">
        <v>6.2438700324246499</v>
      </c>
      <c r="AM130">
        <v>9.5523277345557691</v>
      </c>
      <c r="AN130">
        <v>7.0397246795625703</v>
      </c>
      <c r="AO130">
        <v>5.02497287687107</v>
      </c>
      <c r="AP130">
        <v>7.7122590433534501</v>
      </c>
      <c r="AQ130">
        <v>11.6750980478377</v>
      </c>
      <c r="AR130">
        <v>8.6488918141375208</v>
      </c>
      <c r="AS130">
        <v>5.1265653043962596</v>
      </c>
      <c r="AT130">
        <v>7.76050190943808</v>
      </c>
      <c r="AU130">
        <v>12.2678595635082</v>
      </c>
      <c r="AV130">
        <v>9.1000674886205708</v>
      </c>
      <c r="AW130">
        <v>4.1391238370185901</v>
      </c>
      <c r="AX130">
        <v>6.4259234781425896</v>
      </c>
      <c r="AY130">
        <v>9.7615183111081301</v>
      </c>
      <c r="AZ130">
        <v>7.4361536486959396</v>
      </c>
      <c r="BA130">
        <v>5.5760255465487596</v>
      </c>
      <c r="BB130">
        <v>9.3504571211859009</v>
      </c>
      <c r="BC130">
        <v>14.0344863952753</v>
      </c>
      <c r="BD130">
        <v>10.598271284487399</v>
      </c>
      <c r="BE130">
        <v>4.8241829360371096</v>
      </c>
      <c r="BF130">
        <v>7.1676587301587302</v>
      </c>
      <c r="BG130">
        <v>10.9297007059759</v>
      </c>
      <c r="BH130">
        <v>10.350745117485699</v>
      </c>
      <c r="BI130">
        <v>5.7250441865826502</v>
      </c>
      <c r="BJ130">
        <v>10.9563100229947</v>
      </c>
      <c r="BK130">
        <v>17.083341318053801</v>
      </c>
      <c r="BL130">
        <v>11.234131800843199</v>
      </c>
      <c r="BN130" t="s">
        <v>284</v>
      </c>
      <c r="BQ130">
        <v>7.0548521624465801</v>
      </c>
      <c r="BR130">
        <v>8.2651103574453408</v>
      </c>
      <c r="BS130">
        <v>13.4142947718257</v>
      </c>
      <c r="BT130">
        <v>10.920383327615999</v>
      </c>
      <c r="BU130">
        <v>3.4321031082764701</v>
      </c>
      <c r="BV130">
        <v>5.7214290890644204</v>
      </c>
      <c r="BW130">
        <v>9.6878439496228701</v>
      </c>
      <c r="BX130">
        <v>6.3931469914355299</v>
      </c>
      <c r="BZ130" t="s">
        <v>284</v>
      </c>
      <c r="CC130">
        <v>4.32013877971941</v>
      </c>
      <c r="CD130">
        <v>6.5045284709400404</v>
      </c>
      <c r="CE130">
        <v>10.780907548597799</v>
      </c>
      <c r="CF130">
        <v>8.9634987150310295</v>
      </c>
      <c r="CG130">
        <v>4.1533916514222096</v>
      </c>
      <c r="CH130">
        <v>6.01359338061466</v>
      </c>
      <c r="CI130">
        <v>11.198943746699699</v>
      </c>
      <c r="CJ130">
        <v>7.7090365755672403</v>
      </c>
      <c r="CK130">
        <v>5.3193508588782397</v>
      </c>
      <c r="CL130">
        <v>8.4998447044207506</v>
      </c>
      <c r="CM130">
        <v>11.9439055845155</v>
      </c>
      <c r="CN130">
        <v>9.0377570907290803</v>
      </c>
      <c r="CO130">
        <v>7.9748349398859704</v>
      </c>
      <c r="CP130">
        <v>10.274318246253801</v>
      </c>
      <c r="CQ130">
        <v>13.3478267036416</v>
      </c>
      <c r="CR130">
        <v>10.863284190980099</v>
      </c>
      <c r="CS130">
        <v>9.5389522232495292</v>
      </c>
      <c r="CT130">
        <v>11.301561877175599</v>
      </c>
      <c r="CU130">
        <v>12.5088094104141</v>
      </c>
      <c r="CV130">
        <v>10.746199756488</v>
      </c>
      <c r="CW130">
        <v>6.6384527487409501</v>
      </c>
      <c r="CX130">
        <v>10.219237465799701</v>
      </c>
      <c r="CY130">
        <v>15.614402406298799</v>
      </c>
      <c r="CZ130">
        <v>11.307040050544099</v>
      </c>
      <c r="DA130">
        <v>8.8513878451119403</v>
      </c>
      <c r="DB130">
        <v>10.9602101783974</v>
      </c>
      <c r="DC130">
        <v>11.322535220078301</v>
      </c>
      <c r="DD130">
        <v>9.7958786506610096</v>
      </c>
      <c r="DF130" t="s">
        <v>284</v>
      </c>
      <c r="DI130">
        <v>10.2754922273425</v>
      </c>
      <c r="DJ130">
        <v>19.180398470054801</v>
      </c>
      <c r="DK130">
        <v>75.712431769891296</v>
      </c>
      <c r="DL130">
        <v>39.817441630791997</v>
      </c>
      <c r="DM130">
        <v>3.7058326289095498</v>
      </c>
      <c r="DN130">
        <v>5.6552030833086304</v>
      </c>
      <c r="DO130">
        <v>10.9443808802588</v>
      </c>
      <c r="DP130">
        <v>8.4545692410806303</v>
      </c>
      <c r="DQ130">
        <v>5.31776681401701</v>
      </c>
      <c r="DR130">
        <v>6.5571177650692203</v>
      </c>
      <c r="DS130">
        <v>10.979817929252301</v>
      </c>
      <c r="DT130">
        <v>10.7638888387207</v>
      </c>
    </row>
    <row r="131" spans="1:124" x14ac:dyDescent="0.35">
      <c r="A131" s="19" t="str">
        <f t="shared" ref="A131:A194" si="4">B131&amp;"--"&amp;D131</f>
        <v>Brokered Dep / Liab--33419</v>
      </c>
      <c r="B131" s="19" t="str">
        <f t="shared" ref="B131:B194" si="5">VLOOKUP(C131,labels,2,FALSE)</f>
        <v>Brokered Dep / Liab</v>
      </c>
      <c r="C131">
        <v>19</v>
      </c>
      <c r="D131" s="27">
        <v>33419</v>
      </c>
      <c r="E131">
        <v>0</v>
      </c>
      <c r="F131">
        <v>0</v>
      </c>
      <c r="G131">
        <v>0</v>
      </c>
      <c r="H131">
        <v>8.9336875880046598E-3</v>
      </c>
      <c r="I131">
        <v>0</v>
      </c>
      <c r="J131">
        <v>0</v>
      </c>
      <c r="K131">
        <v>0</v>
      </c>
      <c r="L131">
        <v>1.09689812877776E-2</v>
      </c>
      <c r="M131">
        <v>0</v>
      </c>
      <c r="N131">
        <v>0</v>
      </c>
      <c r="O131">
        <v>0</v>
      </c>
      <c r="P131">
        <v>0.11874497322154701</v>
      </c>
      <c r="Q131">
        <v>0</v>
      </c>
      <c r="R131">
        <v>0</v>
      </c>
      <c r="S131">
        <v>0</v>
      </c>
      <c r="T131">
        <v>0</v>
      </c>
      <c r="U131">
        <v>0</v>
      </c>
      <c r="V131">
        <v>0</v>
      </c>
      <c r="W131">
        <v>0</v>
      </c>
      <c r="X131">
        <v>1.30518416154365E-2</v>
      </c>
      <c r="Y131">
        <v>0</v>
      </c>
      <c r="Z131">
        <v>0</v>
      </c>
      <c r="AA131">
        <v>0</v>
      </c>
      <c r="AB131">
        <v>0</v>
      </c>
      <c r="AC131">
        <v>0</v>
      </c>
      <c r="AD131">
        <v>0</v>
      </c>
      <c r="AE131">
        <v>0</v>
      </c>
      <c r="AF131">
        <v>0</v>
      </c>
      <c r="AG131">
        <v>0</v>
      </c>
      <c r="AH131">
        <v>0</v>
      </c>
      <c r="AI131">
        <v>0</v>
      </c>
      <c r="AJ131">
        <v>3.7562893416922698E-2</v>
      </c>
      <c r="AK131">
        <v>0</v>
      </c>
      <c r="AL131">
        <v>0</v>
      </c>
      <c r="AM131">
        <v>0</v>
      </c>
      <c r="AN131">
        <v>4.0884643275802997E-2</v>
      </c>
      <c r="AO131">
        <v>0</v>
      </c>
      <c r="AP131">
        <v>0</v>
      </c>
      <c r="AQ131">
        <v>0</v>
      </c>
      <c r="AR131">
        <v>1.1627791851553E-2</v>
      </c>
      <c r="AS131">
        <v>0</v>
      </c>
      <c r="AT131">
        <v>0</v>
      </c>
      <c r="AU131">
        <v>0</v>
      </c>
      <c r="AV131">
        <v>2.0208678887298801E-2</v>
      </c>
      <c r="AW131">
        <v>0</v>
      </c>
      <c r="AX131">
        <v>0</v>
      </c>
      <c r="AY131">
        <v>0</v>
      </c>
      <c r="AZ131">
        <v>1.6004255646488101E-2</v>
      </c>
      <c r="BA131">
        <v>0</v>
      </c>
      <c r="BB131">
        <v>0</v>
      </c>
      <c r="BC131">
        <v>0</v>
      </c>
      <c r="BD131">
        <v>5.9188016666168299E-3</v>
      </c>
      <c r="BE131">
        <v>0</v>
      </c>
      <c r="BF131">
        <v>0</v>
      </c>
      <c r="BG131">
        <v>0</v>
      </c>
      <c r="BH131">
        <v>0.47081769698465398</v>
      </c>
      <c r="BI131">
        <v>0</v>
      </c>
      <c r="BJ131">
        <v>0</v>
      </c>
      <c r="BK131">
        <v>0</v>
      </c>
      <c r="BL131">
        <v>0</v>
      </c>
      <c r="BN131" t="s">
        <v>284</v>
      </c>
      <c r="BQ131">
        <v>0</v>
      </c>
      <c r="BR131">
        <v>0</v>
      </c>
      <c r="BS131">
        <v>0</v>
      </c>
      <c r="BT131">
        <v>0</v>
      </c>
      <c r="BU131">
        <v>0</v>
      </c>
      <c r="BV131">
        <v>0</v>
      </c>
      <c r="BW131">
        <v>0</v>
      </c>
      <c r="BX131">
        <v>0</v>
      </c>
      <c r="BZ131" t="s">
        <v>284</v>
      </c>
      <c r="CC131">
        <v>0</v>
      </c>
      <c r="CD131">
        <v>0</v>
      </c>
      <c r="CE131">
        <v>0</v>
      </c>
      <c r="CF131">
        <v>7.0625239544753707E-2</v>
      </c>
      <c r="CG131">
        <v>0</v>
      </c>
      <c r="CH131">
        <v>0</v>
      </c>
      <c r="CI131">
        <v>0</v>
      </c>
      <c r="CJ131">
        <v>0</v>
      </c>
      <c r="CK131">
        <v>0</v>
      </c>
      <c r="CL131">
        <v>0</v>
      </c>
      <c r="CM131">
        <v>0</v>
      </c>
      <c r="CN131">
        <v>2.4011525532255499E-2</v>
      </c>
      <c r="CO131">
        <v>0</v>
      </c>
      <c r="CP131">
        <v>0</v>
      </c>
      <c r="CQ131">
        <v>0</v>
      </c>
      <c r="CR131">
        <v>0</v>
      </c>
      <c r="CS131">
        <v>0</v>
      </c>
      <c r="CT131">
        <v>0</v>
      </c>
      <c r="CU131">
        <v>0</v>
      </c>
      <c r="CV131">
        <v>0</v>
      </c>
      <c r="CW131">
        <v>0</v>
      </c>
      <c r="CX131">
        <v>0</v>
      </c>
      <c r="CY131">
        <v>0</v>
      </c>
      <c r="CZ131">
        <v>0</v>
      </c>
      <c r="DA131">
        <v>0</v>
      </c>
      <c r="DB131">
        <v>0</v>
      </c>
      <c r="DC131">
        <v>0</v>
      </c>
      <c r="DD131">
        <v>0</v>
      </c>
      <c r="DF131" t="s">
        <v>284</v>
      </c>
      <c r="DI131">
        <v>0</v>
      </c>
      <c r="DJ131">
        <v>0</v>
      </c>
      <c r="DK131">
        <v>0</v>
      </c>
      <c r="DL131">
        <v>2.3070067152248099</v>
      </c>
      <c r="DM131">
        <v>0</v>
      </c>
      <c r="DN131">
        <v>0</v>
      </c>
      <c r="DO131">
        <v>0</v>
      </c>
      <c r="DP131">
        <v>0.21570742229630399</v>
      </c>
      <c r="DQ131">
        <v>0</v>
      </c>
      <c r="DR131">
        <v>0</v>
      </c>
      <c r="DS131">
        <v>0</v>
      </c>
      <c r="DT131">
        <v>0</v>
      </c>
    </row>
    <row r="132" spans="1:124" x14ac:dyDescent="0.35">
      <c r="A132" s="19" t="str">
        <f t="shared" si="4"/>
        <v>Liquid Assets / Assets--33419</v>
      </c>
      <c r="B132" s="19" t="str">
        <f t="shared" si="5"/>
        <v>Liquid Assets / Assets</v>
      </c>
      <c r="C132">
        <v>20</v>
      </c>
      <c r="D132" s="27">
        <v>33419</v>
      </c>
      <c r="F132" t="s">
        <v>284</v>
      </c>
      <c r="J132" t="s">
        <v>284</v>
      </c>
      <c r="N132" t="s">
        <v>284</v>
      </c>
      <c r="R132" t="s">
        <v>284</v>
      </c>
      <c r="V132" t="s">
        <v>284</v>
      </c>
      <c r="Z132" t="s">
        <v>284</v>
      </c>
      <c r="AD132" t="s">
        <v>284</v>
      </c>
      <c r="AH132" t="s">
        <v>284</v>
      </c>
      <c r="AI132"/>
      <c r="AK132"/>
      <c r="AL132" t="s">
        <v>284</v>
      </c>
      <c r="AP132" t="s">
        <v>284</v>
      </c>
      <c r="AT132" t="s">
        <v>284</v>
      </c>
      <c r="AX132" t="s">
        <v>284</v>
      </c>
      <c r="BB132" t="s">
        <v>284</v>
      </c>
      <c r="BF132" t="s">
        <v>284</v>
      </c>
      <c r="BJ132" t="s">
        <v>284</v>
      </c>
      <c r="BN132" t="s">
        <v>284</v>
      </c>
      <c r="BR132" t="s">
        <v>284</v>
      </c>
      <c r="BV132" t="s">
        <v>284</v>
      </c>
      <c r="BZ132" t="s">
        <v>284</v>
      </c>
      <c r="CD132" t="s">
        <v>284</v>
      </c>
      <c r="CH132" t="s">
        <v>284</v>
      </c>
      <c r="CL132" t="s">
        <v>284</v>
      </c>
      <c r="CP132" t="s">
        <v>284</v>
      </c>
      <c r="CT132" t="s">
        <v>284</v>
      </c>
      <c r="CX132" t="s">
        <v>284</v>
      </c>
      <c r="DB132" t="s">
        <v>284</v>
      </c>
      <c r="DF132" t="s">
        <v>284</v>
      </c>
      <c r="DJ132" t="s">
        <v>284</v>
      </c>
      <c r="DN132" t="s">
        <v>284</v>
      </c>
      <c r="DR132" t="s">
        <v>284</v>
      </c>
    </row>
    <row r="133" spans="1:124" x14ac:dyDescent="0.35">
      <c r="A133" s="19" t="str">
        <f t="shared" si="4"/>
        <v>Net Loan Growth (last 4 qtrs)--33419</v>
      </c>
      <c r="B133" s="19" t="str">
        <f t="shared" si="5"/>
        <v>Net Loan Growth (last 4 qtrs)</v>
      </c>
      <c r="C133">
        <v>21</v>
      </c>
      <c r="D133" s="27">
        <v>33419</v>
      </c>
      <c r="E133">
        <v>0.82750000000000001</v>
      </c>
      <c r="F133">
        <v>6.63</v>
      </c>
      <c r="G133">
        <v>12.125</v>
      </c>
      <c r="H133">
        <v>21.873191489361702</v>
      </c>
      <c r="I133">
        <v>0.505</v>
      </c>
      <c r="J133">
        <v>6.86</v>
      </c>
      <c r="K133">
        <v>13.68</v>
      </c>
      <c r="L133">
        <v>7.8705464006938399</v>
      </c>
      <c r="M133">
        <v>-1.8</v>
      </c>
      <c r="N133">
        <v>5.31</v>
      </c>
      <c r="O133">
        <v>13.53</v>
      </c>
      <c r="P133">
        <v>7.9406843814080599</v>
      </c>
      <c r="Q133">
        <v>1.8925000000000001</v>
      </c>
      <c r="R133">
        <v>5.3150000000000004</v>
      </c>
      <c r="S133">
        <v>8.86</v>
      </c>
      <c r="T133">
        <v>5.8841176470588197</v>
      </c>
      <c r="U133">
        <v>0.74</v>
      </c>
      <c r="V133">
        <v>7.15</v>
      </c>
      <c r="W133">
        <v>13.244999999999999</v>
      </c>
      <c r="X133">
        <v>8.0150580431177403</v>
      </c>
      <c r="Y133">
        <v>-2.69</v>
      </c>
      <c r="Z133">
        <v>3.66</v>
      </c>
      <c r="AA133">
        <v>10.2875</v>
      </c>
      <c r="AB133">
        <v>7.78633802816901</v>
      </c>
      <c r="AC133">
        <v>-2.2200000000000002</v>
      </c>
      <c r="AD133">
        <v>4.12</v>
      </c>
      <c r="AE133">
        <v>10.78</v>
      </c>
      <c r="AF133">
        <v>5.1222068965517202</v>
      </c>
      <c r="AG133">
        <v>6.17</v>
      </c>
      <c r="AH133">
        <v>14.23</v>
      </c>
      <c r="AI133">
        <v>20.47</v>
      </c>
      <c r="AJ133">
        <v>13.8142276422764</v>
      </c>
      <c r="AK133">
        <v>2.1625000000000001</v>
      </c>
      <c r="AL133">
        <v>6.34</v>
      </c>
      <c r="AM133">
        <v>13.425000000000001</v>
      </c>
      <c r="AN133">
        <v>7.6678703703703697</v>
      </c>
      <c r="AO133">
        <v>1.38</v>
      </c>
      <c r="AP133">
        <v>7.25</v>
      </c>
      <c r="AQ133">
        <v>14.77</v>
      </c>
      <c r="AR133">
        <v>8.1518476499189703</v>
      </c>
      <c r="AS133">
        <v>3.02</v>
      </c>
      <c r="AT133">
        <v>9.5</v>
      </c>
      <c r="AU133">
        <v>16.97</v>
      </c>
      <c r="AV133">
        <v>11.834217687074799</v>
      </c>
      <c r="AW133">
        <v>0.84499999999999997</v>
      </c>
      <c r="AX133">
        <v>6.51</v>
      </c>
      <c r="AY133">
        <v>12.0375</v>
      </c>
      <c r="AZ133">
        <v>7.0661602209944796</v>
      </c>
      <c r="BA133">
        <v>0.04</v>
      </c>
      <c r="BB133">
        <v>7.0449999999999999</v>
      </c>
      <c r="BC133">
        <v>14.07</v>
      </c>
      <c r="BD133">
        <v>8.9327443609022605</v>
      </c>
      <c r="BE133">
        <v>-4.6100000000000003</v>
      </c>
      <c r="BF133">
        <v>0.54</v>
      </c>
      <c r="BG133">
        <v>8.3699999999999992</v>
      </c>
      <c r="BH133">
        <v>2.9906122448979602</v>
      </c>
      <c r="BI133">
        <v>-3.89</v>
      </c>
      <c r="BJ133">
        <v>3.25</v>
      </c>
      <c r="BK133">
        <v>12.1</v>
      </c>
      <c r="BL133">
        <v>108.850769230769</v>
      </c>
      <c r="BN133" t="s">
        <v>284</v>
      </c>
      <c r="BQ133">
        <v>-0.64</v>
      </c>
      <c r="BR133">
        <v>5.0149999999999997</v>
      </c>
      <c r="BS133">
        <v>9.8000000000000007</v>
      </c>
      <c r="BT133">
        <v>5.3766666666666696</v>
      </c>
      <c r="BU133">
        <v>-1.9450000000000001</v>
      </c>
      <c r="BV133">
        <v>4.22</v>
      </c>
      <c r="BW133">
        <v>8.9049999999999994</v>
      </c>
      <c r="BX133">
        <v>5.0162962962963</v>
      </c>
      <c r="BZ133" t="s">
        <v>284</v>
      </c>
      <c r="CC133">
        <v>-4.6449999999999996</v>
      </c>
      <c r="CD133">
        <v>4.51</v>
      </c>
      <c r="CE133">
        <v>11.285</v>
      </c>
      <c r="CF133">
        <v>7.4931724137930997</v>
      </c>
      <c r="CG133">
        <v>-4.3949999999999996</v>
      </c>
      <c r="CH133">
        <v>-2.78</v>
      </c>
      <c r="CI133">
        <v>8.2925000000000004</v>
      </c>
      <c r="CJ133">
        <v>3.0166666666666702</v>
      </c>
      <c r="CK133">
        <v>-2.38</v>
      </c>
      <c r="CL133">
        <v>5.84</v>
      </c>
      <c r="CM133">
        <v>9.5299999999999994</v>
      </c>
      <c r="CN133">
        <v>5.1487878787878802</v>
      </c>
      <c r="CO133">
        <v>6.58</v>
      </c>
      <c r="CP133">
        <v>14.49</v>
      </c>
      <c r="CQ133">
        <v>16.489999999999998</v>
      </c>
      <c r="CR133">
        <v>10.45</v>
      </c>
      <c r="CS133">
        <v>5.68</v>
      </c>
      <c r="CT133">
        <v>9.61</v>
      </c>
      <c r="CU133">
        <v>21.357500000000002</v>
      </c>
      <c r="CV133">
        <v>17.427499999999998</v>
      </c>
      <c r="CW133">
        <v>-4.67</v>
      </c>
      <c r="CX133">
        <v>4.1900000000000004</v>
      </c>
      <c r="CY133">
        <v>8.74</v>
      </c>
      <c r="CZ133">
        <v>3.2157142857142902</v>
      </c>
      <c r="DA133">
        <v>15.11</v>
      </c>
      <c r="DB133">
        <v>16.09</v>
      </c>
      <c r="DC133">
        <v>16.149999999999999</v>
      </c>
      <c r="DD133">
        <v>15.4766666666667</v>
      </c>
      <c r="DF133" t="s">
        <v>284</v>
      </c>
      <c r="DI133">
        <v>2.5249999999999999</v>
      </c>
      <c r="DJ133">
        <v>16.195</v>
      </c>
      <c r="DK133">
        <v>29.0625</v>
      </c>
      <c r="DL133">
        <v>18.527000000000001</v>
      </c>
      <c r="DM133">
        <v>-2.6</v>
      </c>
      <c r="DN133">
        <v>13.04</v>
      </c>
      <c r="DO133">
        <v>15.26</v>
      </c>
      <c r="DP133">
        <v>8.6688888888888904</v>
      </c>
      <c r="DQ133">
        <v>3.38</v>
      </c>
      <c r="DR133">
        <v>8.51</v>
      </c>
      <c r="DS133">
        <v>11.1</v>
      </c>
      <c r="DT133">
        <v>5.7063636363636396</v>
      </c>
    </row>
    <row r="134" spans="1:124" x14ac:dyDescent="0.35">
      <c r="A134" s="19" t="str">
        <f t="shared" si="4"/>
        <v>Banks w/ Loan Growth (last 4 qtrs)--33419</v>
      </c>
      <c r="B134" s="19" t="str">
        <f t="shared" si="5"/>
        <v>Banks w/ Loan Growth (last 4 qtrs)</v>
      </c>
      <c r="C134">
        <v>22</v>
      </c>
      <c r="D134" s="27">
        <v>33419</v>
      </c>
      <c r="F134">
        <v>77.659574468085097</v>
      </c>
      <c r="J134">
        <v>76.689189189189193</v>
      </c>
      <c r="N134">
        <v>68.982855258819697</v>
      </c>
      <c r="R134">
        <v>88.571428571428598</v>
      </c>
      <c r="V134">
        <v>78.260869565217405</v>
      </c>
      <c r="Z134">
        <v>63.448275862069003</v>
      </c>
      <c r="AD134">
        <v>65.540540540540505</v>
      </c>
      <c r="AH134">
        <v>90.4</v>
      </c>
      <c r="AI134"/>
      <c r="AK134"/>
      <c r="AL134">
        <v>80.909090909090907</v>
      </c>
      <c r="AP134">
        <v>78.412698412698404</v>
      </c>
      <c r="AT134">
        <v>85.746102449888596</v>
      </c>
      <c r="AX134">
        <v>77.688172043010795</v>
      </c>
      <c r="BB134">
        <v>74.358974358974393</v>
      </c>
      <c r="BF134">
        <v>61.224489795918402</v>
      </c>
      <c r="BJ134">
        <v>61.538461538461497</v>
      </c>
      <c r="BN134" t="s">
        <v>285</v>
      </c>
      <c r="BR134">
        <v>66.6666666666667</v>
      </c>
      <c r="BV134">
        <v>62.962962962962997</v>
      </c>
      <c r="BZ134" t="s">
        <v>285</v>
      </c>
      <c r="CD134">
        <v>64</v>
      </c>
      <c r="CH134">
        <v>28.571428571428601</v>
      </c>
      <c r="CL134">
        <v>63.636363636363598</v>
      </c>
      <c r="CP134">
        <v>75</v>
      </c>
      <c r="CT134">
        <v>100</v>
      </c>
      <c r="CX134">
        <v>66.6666666666667</v>
      </c>
      <c r="DB134">
        <v>100</v>
      </c>
      <c r="DF134" t="s">
        <v>285</v>
      </c>
      <c r="DJ134">
        <v>80</v>
      </c>
      <c r="DN134">
        <v>66.6666666666667</v>
      </c>
      <c r="DR134">
        <v>90.909090909090907</v>
      </c>
    </row>
    <row r="135" spans="1:124" x14ac:dyDescent="0.35">
      <c r="A135" s="19" t="str">
        <f t="shared" si="4"/>
        <v>Equity / Assets--33511</v>
      </c>
      <c r="B135" s="19" t="str">
        <f t="shared" si="5"/>
        <v>Equity / Assets</v>
      </c>
      <c r="C135">
        <v>1</v>
      </c>
      <c r="D135" s="27">
        <v>33511</v>
      </c>
      <c r="E135">
        <v>7.7114765982511004</v>
      </c>
      <c r="F135">
        <v>9.2817679558011097</v>
      </c>
      <c r="G135">
        <v>10.922218826405899</v>
      </c>
      <c r="H135">
        <v>9.6369118973904406</v>
      </c>
      <c r="I135">
        <v>7.4400314830360799</v>
      </c>
      <c r="J135">
        <v>8.5920915950986902</v>
      </c>
      <c r="K135">
        <v>10.432440368928001</v>
      </c>
      <c r="L135">
        <v>9.2004823257677799</v>
      </c>
      <c r="M135">
        <v>7.0208088400831103</v>
      </c>
      <c r="N135">
        <v>8.2905762438252992</v>
      </c>
      <c r="O135">
        <v>10.1699527976611</v>
      </c>
      <c r="P135">
        <v>8.9536934031658504</v>
      </c>
      <c r="Q135">
        <v>7.2365798599348201</v>
      </c>
      <c r="R135">
        <v>8.0108499095840902</v>
      </c>
      <c r="S135">
        <v>9.1791121182862199</v>
      </c>
      <c r="T135">
        <v>8.4385856729380198</v>
      </c>
      <c r="U135">
        <v>7.3111919927206497</v>
      </c>
      <c r="V135">
        <v>8.4239963224027008</v>
      </c>
      <c r="W135">
        <v>10.105505586505201</v>
      </c>
      <c r="X135">
        <v>8.97672310371874</v>
      </c>
      <c r="Y135">
        <v>7.6645966477752303</v>
      </c>
      <c r="Z135">
        <v>8.5998137224464504</v>
      </c>
      <c r="AA135">
        <v>10.3782993152051</v>
      </c>
      <c r="AB135">
        <v>9.1457940064381393</v>
      </c>
      <c r="AC135">
        <v>7.8678981842522404</v>
      </c>
      <c r="AD135">
        <v>9.2564833268261602</v>
      </c>
      <c r="AE135">
        <v>11.2017060406724</v>
      </c>
      <c r="AF135">
        <v>9.7911248797761292</v>
      </c>
      <c r="AG135">
        <v>8.0752636013173706</v>
      </c>
      <c r="AH135">
        <v>9.5207877461706794</v>
      </c>
      <c r="AI135">
        <v>11.809900990099001</v>
      </c>
      <c r="AJ135">
        <v>10.3328726432306</v>
      </c>
      <c r="AK135">
        <v>7.4693843591029401</v>
      </c>
      <c r="AL135">
        <v>8.2935497867440091</v>
      </c>
      <c r="AM135">
        <v>9.5466012632451402</v>
      </c>
      <c r="AN135">
        <v>8.7627945907074398</v>
      </c>
      <c r="AO135">
        <v>7.90397706915084</v>
      </c>
      <c r="AP135">
        <v>9.3277870216306091</v>
      </c>
      <c r="AQ135">
        <v>11.3588245257453</v>
      </c>
      <c r="AR135">
        <v>9.9276033914452206</v>
      </c>
      <c r="AS135">
        <v>7.3063983888052899</v>
      </c>
      <c r="AT135">
        <v>8.28877651375611</v>
      </c>
      <c r="AU135">
        <v>9.7902890091823398</v>
      </c>
      <c r="AV135">
        <v>8.7917512282622603</v>
      </c>
      <c r="AW135">
        <v>7.2970815326485301</v>
      </c>
      <c r="AX135">
        <v>8.30230138786116</v>
      </c>
      <c r="AY135">
        <v>9.5642586746908407</v>
      </c>
      <c r="AZ135">
        <v>8.6658992198553406</v>
      </c>
      <c r="BA135">
        <v>7.1758595970600902</v>
      </c>
      <c r="BB135">
        <v>8.1072921290842395</v>
      </c>
      <c r="BC135">
        <v>9.3913208864226299</v>
      </c>
      <c r="BD135">
        <v>8.5308976964557903</v>
      </c>
      <c r="BE135">
        <v>6.6634073814383497</v>
      </c>
      <c r="BF135">
        <v>7.6815336412520203</v>
      </c>
      <c r="BG135">
        <v>8.8240297222857205</v>
      </c>
      <c r="BH135">
        <v>7.9392194573478001</v>
      </c>
      <c r="BI135">
        <v>7.0553991204480004</v>
      </c>
      <c r="BJ135">
        <v>7.7094682230869003</v>
      </c>
      <c r="BK135">
        <v>8.8173003686194598</v>
      </c>
      <c r="BL135">
        <v>8.1997295034271804</v>
      </c>
      <c r="BN135" t="s">
        <v>284</v>
      </c>
      <c r="BQ135">
        <v>7.20104106723974</v>
      </c>
      <c r="BR135">
        <v>8.7592904401264899</v>
      </c>
      <c r="BS135">
        <v>11.6630646548918</v>
      </c>
      <c r="BT135">
        <v>9.7354754652887294</v>
      </c>
      <c r="BU135">
        <v>6.6834931786031104</v>
      </c>
      <c r="BV135">
        <v>8.1554212236626</v>
      </c>
      <c r="BW135">
        <v>9.6999404310450199</v>
      </c>
      <c r="BX135">
        <v>8.5099316296124599</v>
      </c>
      <c r="BZ135" t="s">
        <v>284</v>
      </c>
      <c r="CC135">
        <v>7.2248094417782696</v>
      </c>
      <c r="CD135">
        <v>8.07024562710426</v>
      </c>
      <c r="CE135">
        <v>9.3233535576680993</v>
      </c>
      <c r="CF135">
        <v>8.5339181031104197</v>
      </c>
      <c r="CG135">
        <v>6.3956304572115199</v>
      </c>
      <c r="CH135">
        <v>7.5414630488307903</v>
      </c>
      <c r="CI135">
        <v>10.8563268819056</v>
      </c>
      <c r="CJ135">
        <v>8.9300890504400492</v>
      </c>
      <c r="CK135">
        <v>7.1388850271096898</v>
      </c>
      <c r="CL135">
        <v>8.1626371166330909</v>
      </c>
      <c r="CM135">
        <v>9.6561469618464404</v>
      </c>
      <c r="CN135">
        <v>8.5350567593464994</v>
      </c>
      <c r="CO135">
        <v>8.1192595971517196</v>
      </c>
      <c r="CP135">
        <v>9.4401811566899596</v>
      </c>
      <c r="CQ135">
        <v>9.8592430233241295</v>
      </c>
      <c r="CR135">
        <v>9.0785162476657302</v>
      </c>
      <c r="CS135">
        <v>8.8147634691681809</v>
      </c>
      <c r="CT135">
        <v>9.4286366241956507</v>
      </c>
      <c r="CU135">
        <v>10.1049739407496</v>
      </c>
      <c r="CV135">
        <v>9.4911007857221197</v>
      </c>
      <c r="CW135">
        <v>6.6352441331695804</v>
      </c>
      <c r="CX135">
        <v>7.4245052780146397</v>
      </c>
      <c r="CY135">
        <v>9.4259541984732795</v>
      </c>
      <c r="CZ135">
        <v>8.1723830776864794</v>
      </c>
      <c r="DA135">
        <v>6.6646249247332703</v>
      </c>
      <c r="DB135">
        <v>7.3379040156709099</v>
      </c>
      <c r="DC135">
        <v>10.1226709957386</v>
      </c>
      <c r="DD135">
        <v>8.7455626084242599</v>
      </c>
      <c r="DF135" t="s">
        <v>284</v>
      </c>
      <c r="DI135">
        <v>6.5782987385269598</v>
      </c>
      <c r="DJ135">
        <v>8.0020360053975708</v>
      </c>
      <c r="DK135">
        <v>10.706865825423799</v>
      </c>
      <c r="DL135">
        <v>9.4007312177947195</v>
      </c>
      <c r="DM135">
        <v>7.8790227003373099</v>
      </c>
      <c r="DN135">
        <v>9.6518060527172107</v>
      </c>
      <c r="DO135">
        <v>9.7677886663826197</v>
      </c>
      <c r="DP135">
        <v>8.8847388861100498</v>
      </c>
      <c r="DQ135">
        <v>7.1204488369748704</v>
      </c>
      <c r="DR135">
        <v>8.49619807704393</v>
      </c>
      <c r="DS135">
        <v>10.351645945992001</v>
      </c>
      <c r="DT135">
        <v>8.6326017813197709</v>
      </c>
    </row>
    <row r="136" spans="1:124" x14ac:dyDescent="0.35">
      <c r="A136" s="19" t="str">
        <f t="shared" si="4"/>
        <v>Total Risk Based Capital Ratio--33511</v>
      </c>
      <c r="B136" s="19" t="str">
        <f t="shared" si="5"/>
        <v>Total Risk Based Capital Ratio</v>
      </c>
      <c r="C136">
        <v>2</v>
      </c>
      <c r="D136" s="27">
        <v>33511</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N136" t="s">
        <v>284</v>
      </c>
      <c r="BQ136">
        <v>0</v>
      </c>
      <c r="BR136">
        <v>0</v>
      </c>
      <c r="BS136">
        <v>0</v>
      </c>
      <c r="BT136">
        <v>0</v>
      </c>
      <c r="BU136">
        <v>0</v>
      </c>
      <c r="BV136">
        <v>0</v>
      </c>
      <c r="BW136">
        <v>0</v>
      </c>
      <c r="BX136">
        <v>0</v>
      </c>
      <c r="BZ136" t="s">
        <v>284</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F136" t="s">
        <v>284</v>
      </c>
      <c r="DI136">
        <v>0</v>
      </c>
      <c r="DJ136">
        <v>0</v>
      </c>
      <c r="DK136">
        <v>0</v>
      </c>
      <c r="DL136">
        <v>0</v>
      </c>
      <c r="DM136">
        <v>0</v>
      </c>
      <c r="DN136">
        <v>0</v>
      </c>
      <c r="DO136">
        <v>0</v>
      </c>
      <c r="DP136">
        <v>0</v>
      </c>
      <c r="DQ136">
        <v>0</v>
      </c>
      <c r="DR136">
        <v>0</v>
      </c>
      <c r="DS136">
        <v>0</v>
      </c>
      <c r="DT136">
        <v>0</v>
      </c>
    </row>
    <row r="137" spans="1:124" x14ac:dyDescent="0.35">
      <c r="A137" s="19" t="str">
        <f t="shared" si="4"/>
        <v>Tier 1 Leverage Ratio--33511</v>
      </c>
      <c r="B137" s="19" t="str">
        <f t="shared" si="5"/>
        <v>Tier 1 Leverage Ratio</v>
      </c>
      <c r="C137">
        <v>3</v>
      </c>
      <c r="D137" s="27">
        <v>33511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N137" t="s">
        <v>284</v>
      </c>
      <c r="BQ137">
        <v>0</v>
      </c>
      <c r="BR137">
        <v>0</v>
      </c>
      <c r="BS137">
        <v>0</v>
      </c>
      <c r="BT137">
        <v>0</v>
      </c>
      <c r="BU137">
        <v>0</v>
      </c>
      <c r="BV137">
        <v>0</v>
      </c>
      <c r="BW137">
        <v>0</v>
      </c>
      <c r="BX137">
        <v>0</v>
      </c>
      <c r="BZ137" t="s">
        <v>284</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F137" t="s">
        <v>284</v>
      </c>
      <c r="DI137">
        <v>0</v>
      </c>
      <c r="DJ137">
        <v>0</v>
      </c>
      <c r="DK137">
        <v>0</v>
      </c>
      <c r="DL137">
        <v>0</v>
      </c>
      <c r="DM137">
        <v>0</v>
      </c>
      <c r="DN137">
        <v>0</v>
      </c>
      <c r="DO137">
        <v>0</v>
      </c>
      <c r="DP137">
        <v>0</v>
      </c>
      <c r="DQ137">
        <v>0</v>
      </c>
      <c r="DR137">
        <v>0</v>
      </c>
      <c r="DS137">
        <v>0</v>
      </c>
      <c r="DT137">
        <v>0</v>
      </c>
    </row>
    <row r="138" spans="1:124" x14ac:dyDescent="0.35">
      <c r="A138" s="19" t="str">
        <f t="shared" si="4"/>
        <v>ALLL / Nonaccrual Loans--33511</v>
      </c>
      <c r="B138" s="19" t="str">
        <f t="shared" si="5"/>
        <v>ALLL / Nonaccrual Loans</v>
      </c>
      <c r="C138">
        <v>4</v>
      </c>
      <c r="D138" s="27">
        <v>33511</v>
      </c>
      <c r="E138">
        <v>101.014264793622</v>
      </c>
      <c r="F138">
        <v>200.546448087432</v>
      </c>
      <c r="G138">
        <v>435.597722960152</v>
      </c>
      <c r="H138">
        <v>658.94434052305701</v>
      </c>
      <c r="I138">
        <v>87.391304347826093</v>
      </c>
      <c r="J138">
        <v>168.80733944954099</v>
      </c>
      <c r="K138">
        <v>385.18518518518499</v>
      </c>
      <c r="L138">
        <v>491.812778928905</v>
      </c>
      <c r="M138">
        <v>78.722981580257695</v>
      </c>
      <c r="N138">
        <v>151.80827886710199</v>
      </c>
      <c r="O138">
        <v>368.51272015655599</v>
      </c>
      <c r="P138">
        <v>455.30259739990601</v>
      </c>
      <c r="Q138">
        <v>133.86880856760399</v>
      </c>
      <c r="R138">
        <v>182.02898550724601</v>
      </c>
      <c r="S138">
        <v>455.29411764705901</v>
      </c>
      <c r="T138">
        <v>456.224677521876</v>
      </c>
      <c r="U138">
        <v>94.953191556434504</v>
      </c>
      <c r="V138">
        <v>190.95238095238099</v>
      </c>
      <c r="W138">
        <v>475.43478260869603</v>
      </c>
      <c r="X138">
        <v>533.47006410617098</v>
      </c>
      <c r="Y138">
        <v>82.707196221886704</v>
      </c>
      <c r="Z138">
        <v>139.33641387195101</v>
      </c>
      <c r="AA138">
        <v>369.67688937568499</v>
      </c>
      <c r="AB138">
        <v>603.86117260645597</v>
      </c>
      <c r="AC138">
        <v>83.421402214022194</v>
      </c>
      <c r="AD138">
        <v>168.42105263157899</v>
      </c>
      <c r="AE138">
        <v>382.83649503161701</v>
      </c>
      <c r="AF138">
        <v>493.27958740783299</v>
      </c>
      <c r="AG138">
        <v>100.39314392762699</v>
      </c>
      <c r="AH138">
        <v>206.40248447204999</v>
      </c>
      <c r="AI138">
        <v>446.78341315999501</v>
      </c>
      <c r="AJ138">
        <v>766.87958574143897</v>
      </c>
      <c r="AK138">
        <v>62.162162162162197</v>
      </c>
      <c r="AL138">
        <v>112.538226299694</v>
      </c>
      <c r="AM138">
        <v>205</v>
      </c>
      <c r="AN138">
        <v>194.25648467051701</v>
      </c>
      <c r="AO138">
        <v>90.599455040871902</v>
      </c>
      <c r="AP138">
        <v>185.645933014354</v>
      </c>
      <c r="AQ138">
        <v>401.78571428571399</v>
      </c>
      <c r="AR138">
        <v>559.47713241766996</v>
      </c>
      <c r="AS138">
        <v>89.785276073619599</v>
      </c>
      <c r="AT138">
        <v>177.70491803278699</v>
      </c>
      <c r="AU138">
        <v>422.06329884357899</v>
      </c>
      <c r="AV138">
        <v>608.65963909111599</v>
      </c>
      <c r="AW138">
        <v>83.360246273287004</v>
      </c>
      <c r="AX138">
        <v>148.131495400646</v>
      </c>
      <c r="AY138">
        <v>346.03896103896102</v>
      </c>
      <c r="AZ138">
        <v>321.11518861153297</v>
      </c>
      <c r="BA138">
        <v>77.894719352528099</v>
      </c>
      <c r="BB138">
        <v>149.07166907166899</v>
      </c>
      <c r="BC138">
        <v>354.34782608695701</v>
      </c>
      <c r="BD138">
        <v>458.54776037773598</v>
      </c>
      <c r="BE138">
        <v>103.45053162732</v>
      </c>
      <c r="BF138">
        <v>196.62961373390601</v>
      </c>
      <c r="BG138">
        <v>499.107142857143</v>
      </c>
      <c r="BH138">
        <v>746.98977676827496</v>
      </c>
      <c r="BI138">
        <v>97.5460122699387</v>
      </c>
      <c r="BJ138">
        <v>206.15384615384599</v>
      </c>
      <c r="BK138">
        <v>401.78571428571399</v>
      </c>
      <c r="BL138">
        <v>646.05839224579302</v>
      </c>
      <c r="BN138" t="s">
        <v>284</v>
      </c>
      <c r="BQ138">
        <v>196.8</v>
      </c>
      <c r="BR138">
        <v>263.88888888888903</v>
      </c>
      <c r="BS138">
        <v>429.03225806451599</v>
      </c>
      <c r="BT138">
        <v>452.245304659498</v>
      </c>
      <c r="BU138">
        <v>85</v>
      </c>
      <c r="BV138">
        <v>159.866539561487</v>
      </c>
      <c r="BW138">
        <v>304.68675274987999</v>
      </c>
      <c r="BX138">
        <v>290.04011991387802</v>
      </c>
      <c r="BZ138" t="s">
        <v>284</v>
      </c>
      <c r="CC138">
        <v>87.660696626744297</v>
      </c>
      <c r="CD138">
        <v>154.083333333333</v>
      </c>
      <c r="CE138">
        <v>514.26146010186801</v>
      </c>
      <c r="CF138">
        <v>538.23416088973897</v>
      </c>
      <c r="CG138">
        <v>245.07192328183299</v>
      </c>
      <c r="CH138">
        <v>296.55172413793099</v>
      </c>
      <c r="CI138">
        <v>334.55497382199002</v>
      </c>
      <c r="CJ138">
        <v>301.24484833594198</v>
      </c>
      <c r="CK138">
        <v>106.291376984539</v>
      </c>
      <c r="CL138">
        <v>175.23809523809501</v>
      </c>
      <c r="CM138">
        <v>328.36241366775698</v>
      </c>
      <c r="CN138">
        <v>324.14401467733001</v>
      </c>
      <c r="CO138">
        <v>154.61481481481499</v>
      </c>
      <c r="CP138">
        <v>384.19815754841102</v>
      </c>
      <c r="CQ138">
        <v>1855.40926395939</v>
      </c>
      <c r="CR138">
        <v>954.93194812705099</v>
      </c>
      <c r="CS138">
        <v>258.56303930968397</v>
      </c>
      <c r="CT138">
        <v>330.621693121693</v>
      </c>
      <c r="CU138">
        <v>470.92123769339003</v>
      </c>
      <c r="CV138">
        <v>398.86258388137998</v>
      </c>
      <c r="CW138">
        <v>145.95588235294099</v>
      </c>
      <c r="CX138">
        <v>252.509652509652</v>
      </c>
      <c r="CY138">
        <v>365.441176470588</v>
      </c>
      <c r="CZ138">
        <v>373.27386677144</v>
      </c>
      <c r="DA138">
        <v>106.195213102141</v>
      </c>
      <c r="DB138">
        <v>130.27122090626801</v>
      </c>
      <c r="DC138">
        <v>154.347228710395</v>
      </c>
      <c r="DD138">
        <v>130.27122090626801</v>
      </c>
      <c r="DF138" t="s">
        <v>284</v>
      </c>
      <c r="DI138">
        <v>155.09367113181901</v>
      </c>
      <c r="DJ138">
        <v>201.54896796045199</v>
      </c>
      <c r="DK138">
        <v>404.62993805516601</v>
      </c>
      <c r="DL138">
        <v>1643.3796033620799</v>
      </c>
      <c r="DM138">
        <v>62.162162162162197</v>
      </c>
      <c r="DN138">
        <v>150.52631578947401</v>
      </c>
      <c r="DO138">
        <v>233.82084095063999</v>
      </c>
      <c r="DP138">
        <v>145.47244609304499</v>
      </c>
      <c r="DQ138">
        <v>66.423811242094601</v>
      </c>
      <c r="DR138">
        <v>148.76543209876499</v>
      </c>
      <c r="DS138">
        <v>240.576750996502</v>
      </c>
      <c r="DT138">
        <v>287.21719353340802</v>
      </c>
    </row>
    <row r="139" spans="1:124" x14ac:dyDescent="0.35">
      <c r="A139" s="19" t="str">
        <f t="shared" si="4"/>
        <v>[NCL + OREO] / [Total Loans + OREO]--33511</v>
      </c>
      <c r="B139" s="19" t="str">
        <f t="shared" si="5"/>
        <v>[NCL + OREO] / [Total Loans + OREO]</v>
      </c>
      <c r="C139">
        <v>5</v>
      </c>
      <c r="D139" s="27">
        <v>33511</v>
      </c>
      <c r="E139">
        <v>1.1406096361848601</v>
      </c>
      <c r="F139">
        <v>2.4982650936849402</v>
      </c>
      <c r="G139">
        <v>4.0405034807678799</v>
      </c>
      <c r="H139">
        <v>2.9047691282452202</v>
      </c>
      <c r="I139">
        <v>0.85810921600280698</v>
      </c>
      <c r="J139">
        <v>1.8933633177297</v>
      </c>
      <c r="K139">
        <v>3.4314500849436498</v>
      </c>
      <c r="L139">
        <v>2.4132142156880101</v>
      </c>
      <c r="M139">
        <v>0.89488197904210698</v>
      </c>
      <c r="N139">
        <v>2.1080514379558601</v>
      </c>
      <c r="O139">
        <v>4.2737837018761198</v>
      </c>
      <c r="P139">
        <v>3.12181611626505</v>
      </c>
      <c r="Q139">
        <v>1.22196297893137</v>
      </c>
      <c r="R139">
        <v>1.59406593025474</v>
      </c>
      <c r="S139">
        <v>2.7276436860086499</v>
      </c>
      <c r="T139">
        <v>1.9911653463564001</v>
      </c>
      <c r="U139">
        <v>0.802792321116928</v>
      </c>
      <c r="V139">
        <v>1.87209942578463</v>
      </c>
      <c r="W139">
        <v>3.20612852886934</v>
      </c>
      <c r="X139">
        <v>2.2661386544200699</v>
      </c>
      <c r="Y139">
        <v>0.90171325518485101</v>
      </c>
      <c r="Z139">
        <v>2.4249004705030801</v>
      </c>
      <c r="AA139">
        <v>3.9698749042634698</v>
      </c>
      <c r="AB139">
        <v>2.9427175616343701</v>
      </c>
      <c r="AC139">
        <v>0.88121521345581999</v>
      </c>
      <c r="AD139">
        <v>2.11904047205278</v>
      </c>
      <c r="AE139">
        <v>4.4715721579581897</v>
      </c>
      <c r="AF139">
        <v>3.06013725557691</v>
      </c>
      <c r="AG139">
        <v>0.81477457903313399</v>
      </c>
      <c r="AH139">
        <v>1.4971287940935201</v>
      </c>
      <c r="AI139">
        <v>2.8211516193550699</v>
      </c>
      <c r="AJ139">
        <v>2.08543385151521</v>
      </c>
      <c r="AK139">
        <v>1.0846950045311301</v>
      </c>
      <c r="AL139">
        <v>1.9475344715043099</v>
      </c>
      <c r="AM139">
        <v>3.2853674083134199</v>
      </c>
      <c r="AN139">
        <v>2.3985351072409302</v>
      </c>
      <c r="AO139">
        <v>0.85956806704630895</v>
      </c>
      <c r="AP139">
        <v>1.95417789757412</v>
      </c>
      <c r="AQ139">
        <v>3.6809815950920202</v>
      </c>
      <c r="AR139">
        <v>2.6062874393014899</v>
      </c>
      <c r="AS139">
        <v>0.77172426985717602</v>
      </c>
      <c r="AT139">
        <v>1.72636059165467</v>
      </c>
      <c r="AU139">
        <v>3.24086023237385</v>
      </c>
      <c r="AV139">
        <v>2.2694059426700202</v>
      </c>
      <c r="AW139">
        <v>1.0024310161002199</v>
      </c>
      <c r="AX139">
        <v>1.8973754885006699</v>
      </c>
      <c r="AY139">
        <v>3.0927636214757399</v>
      </c>
      <c r="AZ139">
        <v>2.24429454058235</v>
      </c>
      <c r="BA139">
        <v>0.81879844694445603</v>
      </c>
      <c r="BB139">
        <v>2.1382667414827199</v>
      </c>
      <c r="BC139">
        <v>3.67668371163687</v>
      </c>
      <c r="BD139">
        <v>2.5979364962443801</v>
      </c>
      <c r="BE139">
        <v>0.91538656128564599</v>
      </c>
      <c r="BF139">
        <v>1.7622215657839899</v>
      </c>
      <c r="BG139">
        <v>2.6686621216913</v>
      </c>
      <c r="BH139">
        <v>2.1111186254468701</v>
      </c>
      <c r="BI139">
        <v>1.8390055402951699</v>
      </c>
      <c r="BJ139">
        <v>2.5766871165644201</v>
      </c>
      <c r="BK139">
        <v>3.15121287689866</v>
      </c>
      <c r="BL139">
        <v>2.56737257752701</v>
      </c>
      <c r="BN139" t="s">
        <v>284</v>
      </c>
      <c r="BQ139">
        <v>0.37269783256960098</v>
      </c>
      <c r="BR139">
        <v>1.0588308953558101</v>
      </c>
      <c r="BS139">
        <v>2.81766180864315</v>
      </c>
      <c r="BT139">
        <v>1.7542822458838201</v>
      </c>
      <c r="BU139">
        <v>1.1280530332852201</v>
      </c>
      <c r="BV139">
        <v>2.43036081510563</v>
      </c>
      <c r="BW139">
        <v>3.6156468687122301</v>
      </c>
      <c r="BX139">
        <v>2.5893865035174199</v>
      </c>
      <c r="BZ139" t="s">
        <v>284</v>
      </c>
      <c r="CC139">
        <v>0.81684026172404101</v>
      </c>
      <c r="CD139">
        <v>2.0795775758046098</v>
      </c>
      <c r="CE139">
        <v>3.7200882545586298</v>
      </c>
      <c r="CF139">
        <v>2.4494733822248902</v>
      </c>
      <c r="CG139">
        <v>0.14094090202177301</v>
      </c>
      <c r="CH139">
        <v>0.80734966592427604</v>
      </c>
      <c r="CI139">
        <v>1.00599240043893</v>
      </c>
      <c r="CJ139">
        <v>0.78678512111683097</v>
      </c>
      <c r="CK139">
        <v>0.72287368264806295</v>
      </c>
      <c r="CL139">
        <v>2.0271501457725898</v>
      </c>
      <c r="CM139">
        <v>3.5624354338842998</v>
      </c>
      <c r="CN139">
        <v>2.1756038376737799</v>
      </c>
      <c r="CO139">
        <v>0.61715775010555696</v>
      </c>
      <c r="CP139">
        <v>1.39475494269904</v>
      </c>
      <c r="CQ139">
        <v>2.52928355874689</v>
      </c>
      <c r="CR139">
        <v>2.1207883396823699</v>
      </c>
      <c r="CS139">
        <v>0.55098344858282</v>
      </c>
      <c r="CT139">
        <v>1.56542374184657</v>
      </c>
      <c r="CU139">
        <v>2.8861124596207999</v>
      </c>
      <c r="CV139">
        <v>1.8716721663570499</v>
      </c>
      <c r="CW139">
        <v>1.08683374957644</v>
      </c>
      <c r="CX139">
        <v>1.8480189237137801</v>
      </c>
      <c r="CY139">
        <v>2.7339642481598299</v>
      </c>
      <c r="CZ139">
        <v>2.40309995685746</v>
      </c>
      <c r="DA139">
        <v>0.4915364952215</v>
      </c>
      <c r="DB139">
        <v>0.96669029057406097</v>
      </c>
      <c r="DC139">
        <v>2.01964843687671</v>
      </c>
      <c r="DD139">
        <v>1.3518931912074501</v>
      </c>
      <c r="DF139" t="s">
        <v>284</v>
      </c>
      <c r="DI139">
        <v>1.28156704962864</v>
      </c>
      <c r="DJ139">
        <v>1.6012167844527101</v>
      </c>
      <c r="DK139">
        <v>2.7537255719364802</v>
      </c>
      <c r="DL139">
        <v>2.1364591916370501</v>
      </c>
      <c r="DM139">
        <v>1.30612792804886</v>
      </c>
      <c r="DN139">
        <v>1.8377098963915699</v>
      </c>
      <c r="DO139">
        <v>3.2074438970990702</v>
      </c>
      <c r="DP139">
        <v>2.2850570829404</v>
      </c>
      <c r="DQ139">
        <v>0.60176592657714301</v>
      </c>
      <c r="DR139">
        <v>0.87232782294975997</v>
      </c>
      <c r="DS139">
        <v>3.3759172001584998</v>
      </c>
      <c r="DT139">
        <v>1.85163038818</v>
      </c>
    </row>
    <row r="140" spans="1:124" x14ac:dyDescent="0.35">
      <c r="A140" s="19" t="str">
        <f t="shared" si="4"/>
        <v>[Noncurrent + Delinquent Loans] / [Capital + ALLL]--33511</v>
      </c>
      <c r="B140" s="19" t="str">
        <f t="shared" si="5"/>
        <v>[Noncurrent + Delinquent Loans] / [Capital + ALLL]</v>
      </c>
      <c r="C140">
        <v>6</v>
      </c>
      <c r="D140" s="27">
        <v>33511</v>
      </c>
      <c r="E140">
        <v>9.01562708695071</v>
      </c>
      <c r="F140">
        <v>15.7364698646986</v>
      </c>
      <c r="G140">
        <v>27.459459459459499</v>
      </c>
      <c r="H140">
        <v>21.796586311048699</v>
      </c>
      <c r="I140">
        <v>8.1482223283970594</v>
      </c>
      <c r="J140">
        <v>15.594849773593699</v>
      </c>
      <c r="K140">
        <v>26.109802208772699</v>
      </c>
      <c r="L140">
        <v>19.116328057925202</v>
      </c>
      <c r="M140">
        <v>8.7543439717281899</v>
      </c>
      <c r="N140">
        <v>18.020479665000099</v>
      </c>
      <c r="O140">
        <v>32.320066925093897</v>
      </c>
      <c r="P140">
        <v>24.221868859796999</v>
      </c>
      <c r="Q140">
        <v>12.7106220120028</v>
      </c>
      <c r="R140">
        <v>18.472385428907199</v>
      </c>
      <c r="S140">
        <v>34.901692815818599</v>
      </c>
      <c r="T140">
        <v>23.5705943420786</v>
      </c>
      <c r="U140">
        <v>8.0754180007114904</v>
      </c>
      <c r="V140">
        <v>16.233140655105998</v>
      </c>
      <c r="W140">
        <v>26.504297994269301</v>
      </c>
      <c r="X140">
        <v>19.157380064771001</v>
      </c>
      <c r="Y140">
        <v>9.3294460641399404</v>
      </c>
      <c r="Z140">
        <v>16.474164133738601</v>
      </c>
      <c r="AA140">
        <v>24.980079681274901</v>
      </c>
      <c r="AB140">
        <v>21.022707362081</v>
      </c>
      <c r="AC140">
        <v>5.4213897658997103</v>
      </c>
      <c r="AD140">
        <v>13.413344095775599</v>
      </c>
      <c r="AE140">
        <v>22.3206386657541</v>
      </c>
      <c r="AF140">
        <v>16.873238561213402</v>
      </c>
      <c r="AG140">
        <v>6.3480209111277102</v>
      </c>
      <c r="AH140">
        <v>10.438695163104599</v>
      </c>
      <c r="AI140">
        <v>19.543973941368101</v>
      </c>
      <c r="AJ140">
        <v>14.865913737480399</v>
      </c>
      <c r="AK140">
        <v>13.6987421328209</v>
      </c>
      <c r="AL140">
        <v>19.9474289519701</v>
      </c>
      <c r="AM140">
        <v>32.165415709778003</v>
      </c>
      <c r="AN140">
        <v>23.920190184112901</v>
      </c>
      <c r="AO140">
        <v>6.3480209111277102</v>
      </c>
      <c r="AP140">
        <v>12.778429073857</v>
      </c>
      <c r="AQ140">
        <v>23.338870431893699</v>
      </c>
      <c r="AR140">
        <v>17.029642684966198</v>
      </c>
      <c r="AS140">
        <v>8.9570960976412497</v>
      </c>
      <c r="AT140">
        <v>16.673215069266</v>
      </c>
      <c r="AU140">
        <v>26.524911320339001</v>
      </c>
      <c r="AV140">
        <v>20.351273425638102</v>
      </c>
      <c r="AW140">
        <v>10.515114051030601</v>
      </c>
      <c r="AX140">
        <v>19.231497290475801</v>
      </c>
      <c r="AY140">
        <v>29.8606305132476</v>
      </c>
      <c r="AZ140">
        <v>21.653320255300802</v>
      </c>
      <c r="BA140">
        <v>10.410599232255301</v>
      </c>
      <c r="BB140">
        <v>18.175863031543699</v>
      </c>
      <c r="BC140">
        <v>30.481027542463799</v>
      </c>
      <c r="BD140">
        <v>21.747993539897301</v>
      </c>
      <c r="BE140">
        <v>11.050828917394201</v>
      </c>
      <c r="BF140">
        <v>17.269354654391002</v>
      </c>
      <c r="BG140">
        <v>28.8030519603142</v>
      </c>
      <c r="BH140">
        <v>21.190190077904401</v>
      </c>
      <c r="BI140">
        <v>9.5273264401772497</v>
      </c>
      <c r="BJ140">
        <v>18.864970645792599</v>
      </c>
      <c r="BK140">
        <v>25.994148395268802</v>
      </c>
      <c r="BL140">
        <v>21.649473319793</v>
      </c>
      <c r="BN140" t="s">
        <v>284</v>
      </c>
      <c r="BQ140">
        <v>13.895974091828901</v>
      </c>
      <c r="BR140">
        <v>14.373133418507299</v>
      </c>
      <c r="BS140">
        <v>17.5144140718436</v>
      </c>
      <c r="BT140">
        <v>17.492975553083099</v>
      </c>
      <c r="BU140">
        <v>12.721911582264701</v>
      </c>
      <c r="BV140">
        <v>19.436619718309899</v>
      </c>
      <c r="BW140">
        <v>29.4051754219008</v>
      </c>
      <c r="BX140">
        <v>21.592614947670299</v>
      </c>
      <c r="BZ140" t="s">
        <v>284</v>
      </c>
      <c r="CC140">
        <v>10.5842322207885</v>
      </c>
      <c r="CD140">
        <v>19.283937049254099</v>
      </c>
      <c r="CE140">
        <v>28.465393662612101</v>
      </c>
      <c r="CF140">
        <v>20.580137080412101</v>
      </c>
      <c r="CG140">
        <v>3.58491738679625</v>
      </c>
      <c r="CH140">
        <v>7.9941860465116301</v>
      </c>
      <c r="CI140">
        <v>18.453571493514001</v>
      </c>
      <c r="CJ140">
        <v>10.4791194485581</v>
      </c>
      <c r="CK140">
        <v>7.00808625336927</v>
      </c>
      <c r="CL140">
        <v>18.473218051455099</v>
      </c>
      <c r="CM140">
        <v>29.289428076256499</v>
      </c>
      <c r="CN140">
        <v>21.8578913143946</v>
      </c>
      <c r="CO140">
        <v>7.21333316289107</v>
      </c>
      <c r="CP140">
        <v>11.019786364613999</v>
      </c>
      <c r="CQ140">
        <v>18.107044514972099</v>
      </c>
      <c r="CR140">
        <v>15.206417467346901</v>
      </c>
      <c r="CS140">
        <v>14.224189430761101</v>
      </c>
      <c r="CT140">
        <v>19.476368622538001</v>
      </c>
      <c r="CU140">
        <v>24.9277874151962</v>
      </c>
      <c r="CV140">
        <v>19.675608223419399</v>
      </c>
      <c r="CW140">
        <v>11.3426697788152</v>
      </c>
      <c r="CX140">
        <v>17.1731862253427</v>
      </c>
      <c r="CY140">
        <v>24.673060156931101</v>
      </c>
      <c r="CZ140">
        <v>21.7231814523583</v>
      </c>
      <c r="DA140">
        <v>11.2386037279314</v>
      </c>
      <c r="DB140">
        <v>17.376064096144201</v>
      </c>
      <c r="DC140">
        <v>17.380130140715199</v>
      </c>
      <c r="DD140">
        <v>13.2871345470496</v>
      </c>
      <c r="DF140" t="s">
        <v>284</v>
      </c>
      <c r="DI140">
        <v>11.912992453576701</v>
      </c>
      <c r="DJ140">
        <v>25.0283424447877</v>
      </c>
      <c r="DK140">
        <v>47.065070167745503</v>
      </c>
      <c r="DL140">
        <v>33.2827800339441</v>
      </c>
      <c r="DM140">
        <v>16.003536693191901</v>
      </c>
      <c r="DN140">
        <v>19.350427350427399</v>
      </c>
      <c r="DO140">
        <v>21.8095784341841</v>
      </c>
      <c r="DP140">
        <v>20.5368925460292</v>
      </c>
      <c r="DQ140">
        <v>13.0498253763216</v>
      </c>
      <c r="DR140">
        <v>21.388063732109099</v>
      </c>
      <c r="DS140">
        <v>25.296439701090598</v>
      </c>
      <c r="DT140">
        <v>20.329913754029398</v>
      </c>
    </row>
    <row r="141" spans="1:124" x14ac:dyDescent="0.35">
      <c r="A141" s="19" t="str">
        <f t="shared" si="4"/>
        <v xml:space="preserve">  Ag [NCL+DQ] / [Capital + ALLL]--33511</v>
      </c>
      <c r="B141" s="19" t="str">
        <f t="shared" si="5"/>
        <v xml:space="preserve">  Ag [NCL+DQ] / [Capital + ALLL]</v>
      </c>
      <c r="C141">
        <v>7</v>
      </c>
      <c r="D141" s="27">
        <v>33511</v>
      </c>
      <c r="E141">
        <v>0</v>
      </c>
      <c r="F141">
        <v>0.69534282018111204</v>
      </c>
      <c r="G141">
        <v>5.3395889186773902</v>
      </c>
      <c r="H141">
        <v>5.3074655766214303</v>
      </c>
      <c r="I141">
        <v>0</v>
      </c>
      <c r="J141">
        <v>0.86929309371456098</v>
      </c>
      <c r="K141">
        <v>5.2198147969621997</v>
      </c>
      <c r="L141">
        <v>4.1544342059276804</v>
      </c>
      <c r="M141">
        <v>0</v>
      </c>
      <c r="N141">
        <v>0</v>
      </c>
      <c r="O141">
        <v>1.4973852037661</v>
      </c>
      <c r="P141">
        <v>1.89207430527638</v>
      </c>
      <c r="Q141">
        <v>0</v>
      </c>
      <c r="R141">
        <v>0</v>
      </c>
      <c r="S141">
        <v>0</v>
      </c>
      <c r="T141">
        <v>5.2572771048817801E-2</v>
      </c>
      <c r="U141">
        <v>0</v>
      </c>
      <c r="V141">
        <v>0.54231832336167396</v>
      </c>
      <c r="W141">
        <v>4.2725460886895901</v>
      </c>
      <c r="X141">
        <v>3.6225545596220199</v>
      </c>
      <c r="Y141">
        <v>0</v>
      </c>
      <c r="Z141">
        <v>0</v>
      </c>
      <c r="AA141">
        <v>5.3395889186773902</v>
      </c>
      <c r="AB141">
        <v>4.2325983780481904</v>
      </c>
      <c r="AC141">
        <v>0.311685735672529</v>
      </c>
      <c r="AD141">
        <v>2.8947368421052602</v>
      </c>
      <c r="AE141">
        <v>11.6303554550567</v>
      </c>
      <c r="AF141">
        <v>8.1464983544298804</v>
      </c>
      <c r="AG141">
        <v>0.18524235875270101</v>
      </c>
      <c r="AH141">
        <v>1.88182891649104</v>
      </c>
      <c r="AI141">
        <v>7.0951156812339304</v>
      </c>
      <c r="AJ141">
        <v>4.9061653645628596</v>
      </c>
      <c r="AK141">
        <v>0</v>
      </c>
      <c r="AL141">
        <v>0.69912320946636697</v>
      </c>
      <c r="AM141">
        <v>4.4409919963059901</v>
      </c>
      <c r="AN141">
        <v>3.3296282134855302</v>
      </c>
      <c r="AO141">
        <v>0.44128462858543799</v>
      </c>
      <c r="AP141">
        <v>3.3942558746736302</v>
      </c>
      <c r="AQ141">
        <v>9.7609561752988103</v>
      </c>
      <c r="AR141">
        <v>7.1232893142120801</v>
      </c>
      <c r="AS141">
        <v>0</v>
      </c>
      <c r="AT141">
        <v>0.44345844029388298</v>
      </c>
      <c r="AU141">
        <v>5.0413900327758601</v>
      </c>
      <c r="AV141">
        <v>4.0276652038772998</v>
      </c>
      <c r="AW141">
        <v>0</v>
      </c>
      <c r="AX141">
        <v>0</v>
      </c>
      <c r="AY141">
        <v>2.2636665690423099</v>
      </c>
      <c r="AZ141">
        <v>1.96926652195897</v>
      </c>
      <c r="BA141">
        <v>0</v>
      </c>
      <c r="BB141">
        <v>0</v>
      </c>
      <c r="BC141">
        <v>1.4854773617818</v>
      </c>
      <c r="BD141">
        <v>1.88312677048124</v>
      </c>
      <c r="BE141">
        <v>0</v>
      </c>
      <c r="BF141">
        <v>8.79816998064403E-2</v>
      </c>
      <c r="BG141">
        <v>1.16128044617407</v>
      </c>
      <c r="BH141">
        <v>1.23313343835012</v>
      </c>
      <c r="BI141">
        <v>0</v>
      </c>
      <c r="BJ141">
        <v>0</v>
      </c>
      <c r="BK141">
        <v>0.22829421416851001</v>
      </c>
      <c r="BL141">
        <v>0.26152620526831899</v>
      </c>
      <c r="BN141" t="s">
        <v>284</v>
      </c>
      <c r="BQ141">
        <v>0</v>
      </c>
      <c r="BR141">
        <v>0.32722513089005201</v>
      </c>
      <c r="BS141">
        <v>2.5896424389109201</v>
      </c>
      <c r="BT141">
        <v>1.53812427973534</v>
      </c>
      <c r="BU141">
        <v>0</v>
      </c>
      <c r="BV141">
        <v>0</v>
      </c>
      <c r="BW141">
        <v>0</v>
      </c>
      <c r="BX141">
        <v>0.30841080902358498</v>
      </c>
      <c r="BZ141" t="s">
        <v>284</v>
      </c>
      <c r="CC141">
        <v>0</v>
      </c>
      <c r="CD141">
        <v>0</v>
      </c>
      <c r="CE141">
        <v>0</v>
      </c>
      <c r="CF141">
        <v>0.53792664889949204</v>
      </c>
      <c r="CG141">
        <v>0</v>
      </c>
      <c r="CH141">
        <v>0</v>
      </c>
      <c r="CI141">
        <v>0.20497637077948</v>
      </c>
      <c r="CJ141">
        <v>0.13603872356009</v>
      </c>
      <c r="CK141">
        <v>0</v>
      </c>
      <c r="CL141">
        <v>0.61096136567834702</v>
      </c>
      <c r="CM141">
        <v>5.8547008547008499</v>
      </c>
      <c r="CN141">
        <v>3.7656600149299</v>
      </c>
      <c r="CO141">
        <v>0</v>
      </c>
      <c r="CP141">
        <v>0.16240196466767001</v>
      </c>
      <c r="CQ141">
        <v>3.5713098839802799</v>
      </c>
      <c r="CR141">
        <v>6.1159288119533999</v>
      </c>
      <c r="CS141">
        <v>0.58809963099631002</v>
      </c>
      <c r="CT141">
        <v>3.8355026762944702</v>
      </c>
      <c r="CU141">
        <v>8.54005272988074</v>
      </c>
      <c r="CV141">
        <v>5.2926496845825799</v>
      </c>
      <c r="CW141">
        <v>0</v>
      </c>
      <c r="CX141">
        <v>2.0618556701030899</v>
      </c>
      <c r="CY141">
        <v>9.2548076923076898</v>
      </c>
      <c r="CZ141">
        <v>8.2646480708499208</v>
      </c>
      <c r="DA141">
        <v>0</v>
      </c>
      <c r="DB141">
        <v>0</v>
      </c>
      <c r="DC141">
        <v>0</v>
      </c>
      <c r="DD141">
        <v>0</v>
      </c>
      <c r="DF141" t="s">
        <v>284</v>
      </c>
      <c r="DI141">
        <v>4.45037828215398E-2</v>
      </c>
      <c r="DJ141">
        <v>0.357836291814703</v>
      </c>
      <c r="DK141">
        <v>1.2730087527378899</v>
      </c>
      <c r="DL141">
        <v>0.81201307063888295</v>
      </c>
      <c r="DM141">
        <v>0</v>
      </c>
      <c r="DN141">
        <v>0</v>
      </c>
      <c r="DO141">
        <v>0.30946065428823999</v>
      </c>
      <c r="DP141">
        <v>0.52047209499735403</v>
      </c>
      <c r="DQ141">
        <v>0</v>
      </c>
      <c r="DR141">
        <v>3.0318780318780298</v>
      </c>
      <c r="DS141">
        <v>3.7424593562510702</v>
      </c>
      <c r="DT141">
        <v>6.8967919113952201</v>
      </c>
    </row>
    <row r="142" spans="1:124" x14ac:dyDescent="0.35">
      <c r="A142" s="19" t="str">
        <f t="shared" si="4"/>
        <v xml:space="preserve">  CLD [NCL+DQ] / [Capital + ALLL]--33511</v>
      </c>
      <c r="B142" s="19" t="str">
        <f t="shared" si="5"/>
        <v xml:space="preserve">  CLD [NCL+DQ] / [Capital + ALLL]</v>
      </c>
      <c r="C142">
        <v>8</v>
      </c>
      <c r="D142" s="27">
        <v>33511</v>
      </c>
      <c r="E142">
        <v>0</v>
      </c>
      <c r="F142">
        <v>0</v>
      </c>
      <c r="G142">
        <v>0</v>
      </c>
      <c r="H142">
        <v>0.17855281364314801</v>
      </c>
      <c r="I142">
        <v>0</v>
      </c>
      <c r="J142">
        <v>0</v>
      </c>
      <c r="K142">
        <v>0</v>
      </c>
      <c r="L142">
        <v>0.177854867569613</v>
      </c>
      <c r="M142">
        <v>0</v>
      </c>
      <c r="N142">
        <v>0</v>
      </c>
      <c r="O142">
        <v>0</v>
      </c>
      <c r="P142">
        <v>1.0112210303282401</v>
      </c>
      <c r="Q142">
        <v>0</v>
      </c>
      <c r="R142">
        <v>0</v>
      </c>
      <c r="S142">
        <v>0</v>
      </c>
      <c r="T142">
        <v>0.103500115907437</v>
      </c>
      <c r="U142">
        <v>0</v>
      </c>
      <c r="V142">
        <v>0</v>
      </c>
      <c r="W142">
        <v>0</v>
      </c>
      <c r="X142">
        <v>0.29713433211076701</v>
      </c>
      <c r="Y142">
        <v>0</v>
      </c>
      <c r="Z142">
        <v>0</v>
      </c>
      <c r="AA142">
        <v>0</v>
      </c>
      <c r="AB142">
        <v>9.4472721200963602E-2</v>
      </c>
      <c r="AC142">
        <v>0</v>
      </c>
      <c r="AD142">
        <v>0</v>
      </c>
      <c r="AE142">
        <v>0</v>
      </c>
      <c r="AF142">
        <v>5.5649623195980998E-2</v>
      </c>
      <c r="AG142">
        <v>0</v>
      </c>
      <c r="AH142">
        <v>0</v>
      </c>
      <c r="AI142">
        <v>0</v>
      </c>
      <c r="AJ142">
        <v>1.37083484447153E-2</v>
      </c>
      <c r="AK142">
        <v>0</v>
      </c>
      <c r="AL142">
        <v>0</v>
      </c>
      <c r="AM142">
        <v>0</v>
      </c>
      <c r="AN142">
        <v>0.16897384382702399</v>
      </c>
      <c r="AO142">
        <v>0</v>
      </c>
      <c r="AP142">
        <v>0</v>
      </c>
      <c r="AQ142">
        <v>0</v>
      </c>
      <c r="AR142">
        <v>2.66173508957477E-2</v>
      </c>
      <c r="AS142">
        <v>0</v>
      </c>
      <c r="AT142">
        <v>0</v>
      </c>
      <c r="AU142">
        <v>0</v>
      </c>
      <c r="AV142">
        <v>0.23292374676074601</v>
      </c>
      <c r="AW142">
        <v>0</v>
      </c>
      <c r="AX142">
        <v>0</v>
      </c>
      <c r="AY142">
        <v>0</v>
      </c>
      <c r="AZ142">
        <v>0.245845964483144</v>
      </c>
      <c r="BA142">
        <v>0</v>
      </c>
      <c r="BB142">
        <v>0</v>
      </c>
      <c r="BC142">
        <v>0</v>
      </c>
      <c r="BD142">
        <v>0.33767513449886299</v>
      </c>
      <c r="BE142">
        <v>0</v>
      </c>
      <c r="BF142">
        <v>0</v>
      </c>
      <c r="BG142">
        <v>7.1635841520117802E-2</v>
      </c>
      <c r="BH142">
        <v>0.42371313344242401</v>
      </c>
      <c r="BI142">
        <v>0</v>
      </c>
      <c r="BJ142">
        <v>0</v>
      </c>
      <c r="BK142">
        <v>0</v>
      </c>
      <c r="BL142">
        <v>0.131367217817462</v>
      </c>
      <c r="BN142" t="s">
        <v>284</v>
      </c>
      <c r="BQ142">
        <v>0</v>
      </c>
      <c r="BR142">
        <v>0</v>
      </c>
      <c r="BS142">
        <v>0</v>
      </c>
      <c r="BT142">
        <v>0</v>
      </c>
      <c r="BU142">
        <v>0</v>
      </c>
      <c r="BV142">
        <v>0</v>
      </c>
      <c r="BW142">
        <v>0</v>
      </c>
      <c r="BX142">
        <v>1.23134819166704E-2</v>
      </c>
      <c r="BZ142" t="s">
        <v>284</v>
      </c>
      <c r="CC142">
        <v>0</v>
      </c>
      <c r="CD142">
        <v>0</v>
      </c>
      <c r="CE142">
        <v>0.16077170418006401</v>
      </c>
      <c r="CF142">
        <v>0.79988914354179097</v>
      </c>
      <c r="CG142">
        <v>0</v>
      </c>
      <c r="CH142">
        <v>0</v>
      </c>
      <c r="CI142">
        <v>4.3735348658199502E-2</v>
      </c>
      <c r="CJ142">
        <v>4.5031745772101402E-2</v>
      </c>
      <c r="CK142">
        <v>0</v>
      </c>
      <c r="CL142">
        <v>0</v>
      </c>
      <c r="CM142">
        <v>0.51887404332598297</v>
      </c>
      <c r="CN142">
        <v>1.06400742495451</v>
      </c>
      <c r="CO142">
        <v>0</v>
      </c>
      <c r="CP142">
        <v>0</v>
      </c>
      <c r="CQ142">
        <v>0.45511613308223497</v>
      </c>
      <c r="CR142">
        <v>0.455316919428704</v>
      </c>
      <c r="CS142">
        <v>0</v>
      </c>
      <c r="CT142">
        <v>0</v>
      </c>
      <c r="CU142">
        <v>0.16319603107252401</v>
      </c>
      <c r="CV142">
        <v>0.16319603107252401</v>
      </c>
      <c r="CW142">
        <v>0</v>
      </c>
      <c r="CX142">
        <v>0</v>
      </c>
      <c r="CY142">
        <v>0</v>
      </c>
      <c r="CZ142">
        <v>3.4787952299854798E-2</v>
      </c>
      <c r="DA142">
        <v>0</v>
      </c>
      <c r="DB142">
        <v>0</v>
      </c>
      <c r="DC142">
        <v>0</v>
      </c>
      <c r="DD142">
        <v>0</v>
      </c>
      <c r="DF142" t="s">
        <v>284</v>
      </c>
      <c r="DI142">
        <v>0</v>
      </c>
      <c r="DJ142">
        <v>0</v>
      </c>
      <c r="DK142">
        <v>0</v>
      </c>
      <c r="DL142">
        <v>3.3556043824641599E-2</v>
      </c>
      <c r="DM142">
        <v>0</v>
      </c>
      <c r="DN142">
        <v>0</v>
      </c>
      <c r="DO142">
        <v>0.32644178454842199</v>
      </c>
      <c r="DP142">
        <v>0.84924138267285298</v>
      </c>
      <c r="DQ142">
        <v>0</v>
      </c>
      <c r="DR142">
        <v>0</v>
      </c>
      <c r="DS142">
        <v>5.5391432791728201E-2</v>
      </c>
      <c r="DT142">
        <v>0.28970549014528102</v>
      </c>
    </row>
    <row r="143" spans="1:124" x14ac:dyDescent="0.35">
      <c r="A143" s="19" t="str">
        <f t="shared" si="4"/>
        <v xml:space="preserve">  CRE [NCL+DQ] / [Capital + ALLL]--33511</v>
      </c>
      <c r="B143" s="19" t="str">
        <f t="shared" si="5"/>
        <v xml:space="preserve">  CRE [NCL+DQ] / [Capital + ALLL]</v>
      </c>
      <c r="C143">
        <v>9</v>
      </c>
      <c r="D143" s="27">
        <v>33511</v>
      </c>
      <c r="E143">
        <v>0</v>
      </c>
      <c r="F143">
        <v>0.52770448548812698</v>
      </c>
      <c r="G143">
        <v>2.8773214752811902</v>
      </c>
      <c r="H143">
        <v>2.3466720959160101</v>
      </c>
      <c r="I143">
        <v>0</v>
      </c>
      <c r="J143">
        <v>0.16434963392705801</v>
      </c>
      <c r="K143">
        <v>3.2249767555001201</v>
      </c>
      <c r="L143">
        <v>2.3473170357523698</v>
      </c>
      <c r="M143">
        <v>0</v>
      </c>
      <c r="N143">
        <v>0.98339149815147997</v>
      </c>
      <c r="O143">
        <v>6.3472461928577797</v>
      </c>
      <c r="P143">
        <v>5.1632901554127999</v>
      </c>
      <c r="Q143">
        <v>0</v>
      </c>
      <c r="R143">
        <v>1.5616728427739499</v>
      </c>
      <c r="S143">
        <v>4.3120609360655902</v>
      </c>
      <c r="T143">
        <v>2.8502046460477102</v>
      </c>
      <c r="U143">
        <v>0</v>
      </c>
      <c r="V143">
        <v>0.32739177882866499</v>
      </c>
      <c r="W143">
        <v>3.7141073657927599</v>
      </c>
      <c r="X143">
        <v>2.65518709149723</v>
      </c>
      <c r="Y143">
        <v>0</v>
      </c>
      <c r="Z143">
        <v>0</v>
      </c>
      <c r="AA143">
        <v>1.60857908847185</v>
      </c>
      <c r="AB143">
        <v>1.5214139339482899</v>
      </c>
      <c r="AC143">
        <v>0</v>
      </c>
      <c r="AD143">
        <v>0</v>
      </c>
      <c r="AE143">
        <v>1.8795411552680601</v>
      </c>
      <c r="AF143">
        <v>1.43016694429307</v>
      </c>
      <c r="AG143">
        <v>0</v>
      </c>
      <c r="AH143">
        <v>0</v>
      </c>
      <c r="AI143">
        <v>1.0807757484466201</v>
      </c>
      <c r="AJ143">
        <v>1.2412583494917999</v>
      </c>
      <c r="AK143">
        <v>0</v>
      </c>
      <c r="AL143">
        <v>2.6379391458605501</v>
      </c>
      <c r="AM143">
        <v>6.32848542171409</v>
      </c>
      <c r="AN143">
        <v>4.3599857016546997</v>
      </c>
      <c r="AO143">
        <v>0</v>
      </c>
      <c r="AP143">
        <v>0</v>
      </c>
      <c r="AQ143">
        <v>1.5459723352318999</v>
      </c>
      <c r="AR143">
        <v>1.29266386743544</v>
      </c>
      <c r="AS143">
        <v>0</v>
      </c>
      <c r="AT143">
        <v>0.37409984890182302</v>
      </c>
      <c r="AU143">
        <v>3.4206893219823802</v>
      </c>
      <c r="AV143">
        <v>2.4909695646358698</v>
      </c>
      <c r="AW143">
        <v>0</v>
      </c>
      <c r="AX143">
        <v>1.16723125702988</v>
      </c>
      <c r="AY143">
        <v>5.18562382172379</v>
      </c>
      <c r="AZ143">
        <v>3.2076719904309798</v>
      </c>
      <c r="BA143">
        <v>0</v>
      </c>
      <c r="BB143">
        <v>0.66872402322393598</v>
      </c>
      <c r="BC143">
        <v>4.12474553844838</v>
      </c>
      <c r="BD143">
        <v>2.70566196692244</v>
      </c>
      <c r="BE143">
        <v>0.67203046053928395</v>
      </c>
      <c r="BF143">
        <v>2.89049421407291</v>
      </c>
      <c r="BG143">
        <v>5.6630442918974202</v>
      </c>
      <c r="BH143">
        <v>4.9264701635223798</v>
      </c>
      <c r="BI143">
        <v>0</v>
      </c>
      <c r="BJ143">
        <v>0</v>
      </c>
      <c r="BK143">
        <v>1.5741771346796001</v>
      </c>
      <c r="BL143">
        <v>1.2116687102088901</v>
      </c>
      <c r="BN143" t="s">
        <v>284</v>
      </c>
      <c r="BQ143">
        <v>0</v>
      </c>
      <c r="BR143">
        <v>0.13134851138353801</v>
      </c>
      <c r="BS143">
        <v>1.27210857204566</v>
      </c>
      <c r="BT143">
        <v>1.1633682682464801</v>
      </c>
      <c r="BU143">
        <v>0</v>
      </c>
      <c r="BV143">
        <v>0.29789184234647098</v>
      </c>
      <c r="BW143">
        <v>3.7300182255856198</v>
      </c>
      <c r="BX143">
        <v>2.1481900072645201</v>
      </c>
      <c r="BZ143" t="s">
        <v>284</v>
      </c>
      <c r="CC143">
        <v>0</v>
      </c>
      <c r="CD143">
        <v>1.52062215703223</v>
      </c>
      <c r="CE143">
        <v>7.00090735597606</v>
      </c>
      <c r="CF143">
        <v>4.1673862153517804</v>
      </c>
      <c r="CG143">
        <v>0</v>
      </c>
      <c r="CH143">
        <v>0</v>
      </c>
      <c r="CI143">
        <v>2.8947410159553502</v>
      </c>
      <c r="CJ143">
        <v>1.6377972676855199</v>
      </c>
      <c r="CK143">
        <v>0</v>
      </c>
      <c r="CL143">
        <v>1.0007552870090599</v>
      </c>
      <c r="CM143">
        <v>4.3529354159525999</v>
      </c>
      <c r="CN143">
        <v>3.73564017160176</v>
      </c>
      <c r="CO143">
        <v>0</v>
      </c>
      <c r="CP143">
        <v>0</v>
      </c>
      <c r="CQ143">
        <v>0.66863926475483304</v>
      </c>
      <c r="CR143">
        <v>0.49090410804080298</v>
      </c>
      <c r="CS143">
        <v>0.97587422065600404</v>
      </c>
      <c r="CT143">
        <v>1.5269665776083099</v>
      </c>
      <c r="CU143">
        <v>2.65359908070652</v>
      </c>
      <c r="CV143">
        <v>2.1025067237542201</v>
      </c>
      <c r="CW143">
        <v>0</v>
      </c>
      <c r="CX143">
        <v>2.9982010793523899E-2</v>
      </c>
      <c r="CY143">
        <v>3.1172069825436401</v>
      </c>
      <c r="CZ143">
        <v>2.0459738377828001</v>
      </c>
      <c r="DA143">
        <v>0.40871934604904597</v>
      </c>
      <c r="DB143">
        <v>0.81743869209809294</v>
      </c>
      <c r="DC143">
        <v>5.1658550496043798</v>
      </c>
      <c r="DD143">
        <v>3.4439033664029202</v>
      </c>
      <c r="DF143" t="s">
        <v>284</v>
      </c>
      <c r="DI143">
        <v>0</v>
      </c>
      <c r="DJ143">
        <v>0</v>
      </c>
      <c r="DK143">
        <v>1.5134117300357399</v>
      </c>
      <c r="DL143">
        <v>2.78634682255232</v>
      </c>
      <c r="DM143">
        <v>1.76068376068376</v>
      </c>
      <c r="DN143">
        <v>4.74895930677088</v>
      </c>
      <c r="DO143">
        <v>5.1297648012976502</v>
      </c>
      <c r="DP143">
        <v>4.1488685028285897</v>
      </c>
      <c r="DQ143">
        <v>0.65835065835065798</v>
      </c>
      <c r="DR143">
        <v>2.9273133217563898</v>
      </c>
      <c r="DS143">
        <v>6.8179507840395797</v>
      </c>
      <c r="DT143">
        <v>4.9400015223068303</v>
      </c>
    </row>
    <row r="144" spans="1:124" x14ac:dyDescent="0.35">
      <c r="A144" s="19" t="str">
        <f t="shared" si="4"/>
        <v xml:space="preserve">  Res RE [NCL+DQ] / [Capital + ALLL]--33511</v>
      </c>
      <c r="B144" s="19" t="str">
        <f t="shared" si="5"/>
        <v xml:space="preserve">  Res RE [NCL+DQ] / [Capital + ALLL]</v>
      </c>
      <c r="C144">
        <v>10</v>
      </c>
      <c r="D144" s="27">
        <v>33511</v>
      </c>
      <c r="E144">
        <v>0.44771890053839603</v>
      </c>
      <c r="F144">
        <v>1.76816664016537</v>
      </c>
      <c r="G144">
        <v>4.3024771838331199</v>
      </c>
      <c r="H144">
        <v>3.34516056773256</v>
      </c>
      <c r="I144">
        <v>0.219418738720975</v>
      </c>
      <c r="J144">
        <v>1.9980001436733801</v>
      </c>
      <c r="K144">
        <v>4.8482555902072404</v>
      </c>
      <c r="L144">
        <v>3.4224365406346098</v>
      </c>
      <c r="M144">
        <v>0.45573446843725901</v>
      </c>
      <c r="N144">
        <v>2.72864786993209</v>
      </c>
      <c r="O144">
        <v>6.9925017522360298</v>
      </c>
      <c r="P144">
        <v>5.03780263351379</v>
      </c>
      <c r="Q144">
        <v>3.81992635004947</v>
      </c>
      <c r="R144">
        <v>5.7154181529924699</v>
      </c>
      <c r="S144">
        <v>11.5989189762173</v>
      </c>
      <c r="T144">
        <v>9.3732453341463504</v>
      </c>
      <c r="U144">
        <v>0.58868944219262698</v>
      </c>
      <c r="V144">
        <v>2.2528160200250298</v>
      </c>
      <c r="W144">
        <v>5.5385283870917696</v>
      </c>
      <c r="X144">
        <v>3.7778489604981802</v>
      </c>
      <c r="Y144">
        <v>0.24109792284866499</v>
      </c>
      <c r="Z144">
        <v>2.1123132405976301</v>
      </c>
      <c r="AA144">
        <v>4.4421936043987804</v>
      </c>
      <c r="AB144">
        <v>3.1506406504790001</v>
      </c>
      <c r="AC144">
        <v>0</v>
      </c>
      <c r="AD144">
        <v>0.51921559126694405</v>
      </c>
      <c r="AE144">
        <v>2.0470093654510402</v>
      </c>
      <c r="AF144">
        <v>1.29686344498365</v>
      </c>
      <c r="AG144">
        <v>0</v>
      </c>
      <c r="AH144">
        <v>0.21905805038335199</v>
      </c>
      <c r="AI144">
        <v>1.1299435028248599</v>
      </c>
      <c r="AJ144">
        <v>1.1659434729087499</v>
      </c>
      <c r="AK144">
        <v>2.5984289000583098</v>
      </c>
      <c r="AL144">
        <v>4.4163362325815303</v>
      </c>
      <c r="AM144">
        <v>7.8498272281419004</v>
      </c>
      <c r="AN144">
        <v>5.8923595974270802</v>
      </c>
      <c r="AO144">
        <v>0</v>
      </c>
      <c r="AP144">
        <v>1.06744298884037</v>
      </c>
      <c r="AQ144">
        <v>3.0270844397238399</v>
      </c>
      <c r="AR144">
        <v>2.1521091863451098</v>
      </c>
      <c r="AS144">
        <v>0.22483023971706401</v>
      </c>
      <c r="AT144">
        <v>2.0033419246778599</v>
      </c>
      <c r="AU144">
        <v>4.7727079035888096</v>
      </c>
      <c r="AV144">
        <v>3.4802245412167201</v>
      </c>
      <c r="AW144">
        <v>2.2766430663225798</v>
      </c>
      <c r="AX144">
        <v>4.6542583889079197</v>
      </c>
      <c r="AY144">
        <v>9.0098097788621807</v>
      </c>
      <c r="AZ144">
        <v>6.3728819629858204</v>
      </c>
      <c r="BA144">
        <v>0.18793881640056001</v>
      </c>
      <c r="BB144">
        <v>1.9519653837998301</v>
      </c>
      <c r="BC144">
        <v>4.5115349667143603</v>
      </c>
      <c r="BD144">
        <v>3.0845225826001901</v>
      </c>
      <c r="BE144">
        <v>0.52082817286083305</v>
      </c>
      <c r="BF144">
        <v>2.01794675286625</v>
      </c>
      <c r="BG144">
        <v>4.45720757552749</v>
      </c>
      <c r="BH144">
        <v>3.12412004368172</v>
      </c>
      <c r="BI144">
        <v>0.37811229221659398</v>
      </c>
      <c r="BJ144">
        <v>1.76816664016537</v>
      </c>
      <c r="BK144">
        <v>4.1245223645763103</v>
      </c>
      <c r="BL144">
        <v>2.9377038991989299</v>
      </c>
      <c r="BN144" t="s">
        <v>284</v>
      </c>
      <c r="BQ144">
        <v>1.3144058885383799E-2</v>
      </c>
      <c r="BR144">
        <v>9.1733143948778101E-2</v>
      </c>
      <c r="BS144">
        <v>1.1218646042418201</v>
      </c>
      <c r="BT144">
        <v>0.62937838950043101</v>
      </c>
      <c r="BU144">
        <v>2.1513069918929402</v>
      </c>
      <c r="BV144">
        <v>3.5213511790949599</v>
      </c>
      <c r="BW144">
        <v>6.3677730782700701</v>
      </c>
      <c r="BX144">
        <v>4.6203912578517299</v>
      </c>
      <c r="BZ144" t="s">
        <v>284</v>
      </c>
      <c r="CC144">
        <v>0.62450067683111099</v>
      </c>
      <c r="CD144">
        <v>3.2037888694038101</v>
      </c>
      <c r="CE144">
        <v>6.8150190587422896</v>
      </c>
      <c r="CF144">
        <v>4.4485239592884502</v>
      </c>
      <c r="CG144">
        <v>0.21802325581395299</v>
      </c>
      <c r="CH144">
        <v>2.3116779593463499</v>
      </c>
      <c r="CI144">
        <v>3.2360535469216201</v>
      </c>
      <c r="CJ144">
        <v>1.93441200174966</v>
      </c>
      <c r="CK144">
        <v>1.19483052913923</v>
      </c>
      <c r="CL144">
        <v>2.5810721376571801</v>
      </c>
      <c r="CM144">
        <v>4.9894217207334304</v>
      </c>
      <c r="CN144">
        <v>3.9438671127970499</v>
      </c>
      <c r="CO144">
        <v>0</v>
      </c>
      <c r="CP144">
        <v>5.3380782918149502E-2</v>
      </c>
      <c r="CQ144">
        <v>1.4343242733810599</v>
      </c>
      <c r="CR144">
        <v>1.4267691108703999</v>
      </c>
      <c r="CS144">
        <v>8.1322851721333703E-2</v>
      </c>
      <c r="CT144">
        <v>2.0107035493640399</v>
      </c>
      <c r="CU144">
        <v>3.9808190314996001</v>
      </c>
      <c r="CV144">
        <v>2.0514383338569</v>
      </c>
      <c r="CW144">
        <v>0</v>
      </c>
      <c r="CX144">
        <v>1.5706806282722501</v>
      </c>
      <c r="CY144">
        <v>3.28998555073913</v>
      </c>
      <c r="CZ144">
        <v>2.41655975157154</v>
      </c>
      <c r="DA144">
        <v>0.52578868302453696</v>
      </c>
      <c r="DB144">
        <v>1.0515773660490699</v>
      </c>
      <c r="DC144">
        <v>1.6838268301635</v>
      </c>
      <c r="DD144">
        <v>1.122551220109</v>
      </c>
      <c r="DF144" t="s">
        <v>284</v>
      </c>
      <c r="DI144">
        <v>4.7438330170777997E-2</v>
      </c>
      <c r="DJ144">
        <v>0.290937461120786</v>
      </c>
      <c r="DK144">
        <v>0.63289730157416302</v>
      </c>
      <c r="DL144">
        <v>0.75784880158293599</v>
      </c>
      <c r="DM144">
        <v>2.5908278737343702</v>
      </c>
      <c r="DN144">
        <v>3.2307692307692299</v>
      </c>
      <c r="DO144">
        <v>6.1007957559681696</v>
      </c>
      <c r="DP144">
        <v>4.13638399128644</v>
      </c>
      <c r="DQ144">
        <v>1.2411768841333199</v>
      </c>
      <c r="DR144">
        <v>4.0354894104178598</v>
      </c>
      <c r="DS144">
        <v>6.7043740727442502</v>
      </c>
      <c r="DT144">
        <v>4.5165267203726902</v>
      </c>
    </row>
    <row r="145" spans="1:124" x14ac:dyDescent="0.35">
      <c r="A145" s="19" t="str">
        <f t="shared" si="4"/>
        <v xml:space="preserve">  C&amp;I [NCL+DQ] / [Capital + ALLL]--33511</v>
      </c>
      <c r="B145" s="19" t="str">
        <f t="shared" si="5"/>
        <v xml:space="preserve">  C&amp;I [NCL+DQ] / [Capital + ALLL]</v>
      </c>
      <c r="C145">
        <v>11</v>
      </c>
      <c r="D145" s="27">
        <v>33511</v>
      </c>
      <c r="E145">
        <v>3.6163522012578602</v>
      </c>
      <c r="F145">
        <v>7.0821529745042504</v>
      </c>
      <c r="G145">
        <v>15.211433046202</v>
      </c>
      <c r="H145">
        <v>12.207523793122901</v>
      </c>
      <c r="I145">
        <v>2.1607876972353401</v>
      </c>
      <c r="J145">
        <v>5.6801076193653</v>
      </c>
      <c r="K145">
        <v>11.7237360962586</v>
      </c>
      <c r="L145">
        <v>8.47972522966338</v>
      </c>
      <c r="M145">
        <v>1.26684893563677</v>
      </c>
      <c r="N145">
        <v>4.6315567153558304</v>
      </c>
      <c r="O145">
        <v>11.337115683521001</v>
      </c>
      <c r="P145">
        <v>8.3666206975577904</v>
      </c>
      <c r="Q145">
        <v>1.38775778007457</v>
      </c>
      <c r="R145">
        <v>3.6430289838469498</v>
      </c>
      <c r="S145">
        <v>10.5436011194752</v>
      </c>
      <c r="T145">
        <v>6.6668628918959403</v>
      </c>
      <c r="U145">
        <v>1.7543859649122799</v>
      </c>
      <c r="V145">
        <v>5.0427207237393201</v>
      </c>
      <c r="W145">
        <v>10.9121621621622</v>
      </c>
      <c r="X145">
        <v>7.7945690634163203</v>
      </c>
      <c r="Y145">
        <v>3.45528455284553</v>
      </c>
      <c r="Z145">
        <v>8.0975316074653794</v>
      </c>
      <c r="AA145">
        <v>14.3248532289628</v>
      </c>
      <c r="AB145">
        <v>11.8357252152905</v>
      </c>
      <c r="AC145">
        <v>2.4901040100867</v>
      </c>
      <c r="AD145">
        <v>6.5965037927650503</v>
      </c>
      <c r="AE145">
        <v>14.037881946220701</v>
      </c>
      <c r="AF145">
        <v>10.177951457125401</v>
      </c>
      <c r="AG145">
        <v>2.0802377414561701</v>
      </c>
      <c r="AH145">
        <v>5.1232643808444296</v>
      </c>
      <c r="AI145">
        <v>8.9855072463768106</v>
      </c>
      <c r="AJ145">
        <v>7.4974384090674704</v>
      </c>
      <c r="AK145">
        <v>2.76049085735912</v>
      </c>
      <c r="AL145">
        <v>6.04234323529435</v>
      </c>
      <c r="AM145">
        <v>12.515082528301299</v>
      </c>
      <c r="AN145">
        <v>8.4077261768223206</v>
      </c>
      <c r="AO145">
        <v>2.4838012958963298</v>
      </c>
      <c r="AP145">
        <v>5.9052059052059098</v>
      </c>
      <c r="AQ145">
        <v>12.5379939209726</v>
      </c>
      <c r="AR145">
        <v>9.3276872426158004</v>
      </c>
      <c r="AS145">
        <v>2.89088427737904</v>
      </c>
      <c r="AT145">
        <v>6.5782427470076303</v>
      </c>
      <c r="AU145">
        <v>13.070281934570501</v>
      </c>
      <c r="AV145">
        <v>9.6777669009109193</v>
      </c>
      <c r="AW145">
        <v>1.69032460621743</v>
      </c>
      <c r="AX145">
        <v>4.6542767725943603</v>
      </c>
      <c r="AY145">
        <v>10.016236136178801</v>
      </c>
      <c r="AZ145">
        <v>7.1248040456061901</v>
      </c>
      <c r="BA145">
        <v>3.7237916727074398</v>
      </c>
      <c r="BB145">
        <v>8.6401919362290798</v>
      </c>
      <c r="BC145">
        <v>15.962288783553401</v>
      </c>
      <c r="BD145">
        <v>11.4148272311149</v>
      </c>
      <c r="BE145">
        <v>1.6781281204673499</v>
      </c>
      <c r="BF145">
        <v>3.9611575011332598</v>
      </c>
      <c r="BG145">
        <v>7.0812120057075099</v>
      </c>
      <c r="BH145">
        <v>6.1676942220708399</v>
      </c>
      <c r="BI145">
        <v>6.5735414954806899</v>
      </c>
      <c r="BJ145">
        <v>8.4367245657568208</v>
      </c>
      <c r="BK145">
        <v>14.3248532289628</v>
      </c>
      <c r="BL145">
        <v>13.2076420754602</v>
      </c>
      <c r="BN145" t="s">
        <v>284</v>
      </c>
      <c r="BQ145">
        <v>1.6423167796457201</v>
      </c>
      <c r="BR145">
        <v>3.0011797938109499</v>
      </c>
      <c r="BS145">
        <v>4.2184226295461897</v>
      </c>
      <c r="BT145">
        <v>7.9380846522427397</v>
      </c>
      <c r="BU145">
        <v>2.75158068298281</v>
      </c>
      <c r="BV145">
        <v>4.9049049049048996</v>
      </c>
      <c r="BW145">
        <v>10.664215185563499</v>
      </c>
      <c r="BX145">
        <v>8.4636879048774798</v>
      </c>
      <c r="BZ145" t="s">
        <v>284</v>
      </c>
      <c r="CC145">
        <v>1.4200790740142299</v>
      </c>
      <c r="CD145">
        <v>6.1248360822037604</v>
      </c>
      <c r="CE145">
        <v>12.209562850469799</v>
      </c>
      <c r="CF145">
        <v>7.4983607582897696</v>
      </c>
      <c r="CG145">
        <v>0</v>
      </c>
      <c r="CH145">
        <v>1.6431924882629101</v>
      </c>
      <c r="CI145">
        <v>5.2022065931946297</v>
      </c>
      <c r="CJ145">
        <v>3.44055850086378</v>
      </c>
      <c r="CK145">
        <v>1.1616954474097301</v>
      </c>
      <c r="CL145">
        <v>4.2477876106194703</v>
      </c>
      <c r="CM145">
        <v>8.7606837606837598</v>
      </c>
      <c r="CN145">
        <v>6.7073487066663597</v>
      </c>
      <c r="CO145">
        <v>5.6634119230502398</v>
      </c>
      <c r="CP145">
        <v>8.9253709943365092</v>
      </c>
      <c r="CQ145">
        <v>14.584974602531499</v>
      </c>
      <c r="CR145">
        <v>9.9154453518008303</v>
      </c>
      <c r="CS145">
        <v>2.7000232128046502</v>
      </c>
      <c r="CT145">
        <v>5.0522515351467199</v>
      </c>
      <c r="CU145">
        <v>9.9041361872686196</v>
      </c>
      <c r="CV145">
        <v>7.5519078649265499</v>
      </c>
      <c r="CW145">
        <v>5.06835611870624</v>
      </c>
      <c r="CX145">
        <v>8.6541422851863192</v>
      </c>
      <c r="CY145">
        <v>13.6399064692128</v>
      </c>
      <c r="CZ145">
        <v>12.990869049411</v>
      </c>
      <c r="DA145">
        <v>5.8941138180445698</v>
      </c>
      <c r="DB145">
        <v>6.8102153229844804</v>
      </c>
      <c r="DC145">
        <v>9.6993855906475499</v>
      </c>
      <c r="DD145">
        <v>8.1255944981332604</v>
      </c>
      <c r="DF145" t="s">
        <v>284</v>
      </c>
      <c r="DI145">
        <v>1.92094476187468</v>
      </c>
      <c r="DJ145">
        <v>5.3302308892452404</v>
      </c>
      <c r="DK145">
        <v>6.5440837235447296</v>
      </c>
      <c r="DL145">
        <v>5.4916989175288498</v>
      </c>
      <c r="DM145">
        <v>2.5146546597570301</v>
      </c>
      <c r="DN145">
        <v>6.8081343943412902</v>
      </c>
      <c r="DO145">
        <v>10.564102564102599</v>
      </c>
      <c r="DP145">
        <v>7.9262696671071904</v>
      </c>
      <c r="DQ145">
        <v>2.0950097761062798</v>
      </c>
      <c r="DR145">
        <v>3.4566567647853099</v>
      </c>
      <c r="DS145">
        <v>5.4611512016856203</v>
      </c>
      <c r="DT145">
        <v>5.4004464668500898</v>
      </c>
    </row>
    <row r="146" spans="1:124" x14ac:dyDescent="0.35">
      <c r="A146" s="19" t="str">
        <f t="shared" si="4"/>
        <v xml:space="preserve">  Ind [NCL+DQ] / [Capital + ALLL]--33511</v>
      </c>
      <c r="B146" s="19" t="str">
        <f t="shared" si="5"/>
        <v xml:space="preserve">  Ind [NCL+DQ] / [Capital + ALLL]</v>
      </c>
      <c r="C146">
        <v>12</v>
      </c>
      <c r="D146" s="27">
        <v>33511</v>
      </c>
      <c r="E146">
        <v>0.49699189118493298</v>
      </c>
      <c r="F146">
        <v>1.59134309357097</v>
      </c>
      <c r="G146">
        <v>3.44332855093257</v>
      </c>
      <c r="H146">
        <v>3.1225689840128901</v>
      </c>
      <c r="I146">
        <v>0.66886418833140104</v>
      </c>
      <c r="J146">
        <v>1.68310515420939</v>
      </c>
      <c r="K146">
        <v>3.5512526509112399</v>
      </c>
      <c r="L146">
        <v>2.7478971828670402</v>
      </c>
      <c r="M146">
        <v>0.699741188263025</v>
      </c>
      <c r="N146">
        <v>2.0114845203491698</v>
      </c>
      <c r="O146">
        <v>4.6520296512455097</v>
      </c>
      <c r="P146">
        <v>3.50572517324213</v>
      </c>
      <c r="Q146">
        <v>2.2452618575030199</v>
      </c>
      <c r="R146">
        <v>3.6636265265110501</v>
      </c>
      <c r="S146">
        <v>6.3084197963867901</v>
      </c>
      <c r="T146">
        <v>5.22064134816618</v>
      </c>
      <c r="U146">
        <v>0.81271227559437198</v>
      </c>
      <c r="V146">
        <v>1.8057589067838</v>
      </c>
      <c r="W146">
        <v>3.70072405470636</v>
      </c>
      <c r="X146">
        <v>2.8277606779648501</v>
      </c>
      <c r="Y146">
        <v>0.72961373390557904</v>
      </c>
      <c r="Z146">
        <v>1.98570293884035</v>
      </c>
      <c r="AA146">
        <v>3.8850038850038802</v>
      </c>
      <c r="AB146">
        <v>3.1880759677619199</v>
      </c>
      <c r="AC146">
        <v>0.27586457425167099</v>
      </c>
      <c r="AD146">
        <v>0.80847232010022696</v>
      </c>
      <c r="AE146">
        <v>1.87444574749556</v>
      </c>
      <c r="AF146">
        <v>1.43230802317978</v>
      </c>
      <c r="AG146">
        <v>0.30745580322828597</v>
      </c>
      <c r="AH146">
        <v>1.0136205258156501</v>
      </c>
      <c r="AI146">
        <v>2.1082761610092202</v>
      </c>
      <c r="AJ146">
        <v>3.21984634064308</v>
      </c>
      <c r="AK146">
        <v>1.3784658343031</v>
      </c>
      <c r="AL146">
        <v>2.4210454363288401</v>
      </c>
      <c r="AM146">
        <v>3.7594238748143902</v>
      </c>
      <c r="AN146">
        <v>3.1859299848243499</v>
      </c>
      <c r="AO146">
        <v>0.425894378194208</v>
      </c>
      <c r="AP146">
        <v>1.13168724279835</v>
      </c>
      <c r="AQ146">
        <v>2.5561097256857899</v>
      </c>
      <c r="AR146">
        <v>1.8770010369278201</v>
      </c>
      <c r="AS146">
        <v>0.82146769218648596</v>
      </c>
      <c r="AT146">
        <v>1.9970595795961501</v>
      </c>
      <c r="AU146">
        <v>4.0105943727439097</v>
      </c>
      <c r="AV146">
        <v>3.0451302311392001</v>
      </c>
      <c r="AW146">
        <v>1.1724497865813299</v>
      </c>
      <c r="AX146">
        <v>2.3014262585568401</v>
      </c>
      <c r="AY146">
        <v>4.1859054332402303</v>
      </c>
      <c r="AZ146">
        <v>3.4388194928778302</v>
      </c>
      <c r="BA146">
        <v>0.92300386758355002</v>
      </c>
      <c r="BB146">
        <v>2.2054175283440198</v>
      </c>
      <c r="BC146">
        <v>4.0748008045708399</v>
      </c>
      <c r="BD146">
        <v>3.10567273249417</v>
      </c>
      <c r="BE146">
        <v>1.3348375478933301</v>
      </c>
      <c r="BF146">
        <v>2.8063449220710601</v>
      </c>
      <c r="BG146">
        <v>5.9792357149567401</v>
      </c>
      <c r="BH146">
        <v>5.6606362936881904</v>
      </c>
      <c r="BI146">
        <v>1.1135857461024501</v>
      </c>
      <c r="BJ146">
        <v>2.7829313543599299</v>
      </c>
      <c r="BK146">
        <v>5.37446334870409</v>
      </c>
      <c r="BL146">
        <v>3.8845453782066302</v>
      </c>
      <c r="BN146" t="s">
        <v>284</v>
      </c>
      <c r="BQ146">
        <v>2.5735645766735402</v>
      </c>
      <c r="BR146">
        <v>2.9454222266719099</v>
      </c>
      <c r="BS146">
        <v>9.9373808088813291</v>
      </c>
      <c r="BT146">
        <v>6.1268603630879701</v>
      </c>
      <c r="BU146">
        <v>1.70644752668371</v>
      </c>
      <c r="BV146">
        <v>3.6329386437029099</v>
      </c>
      <c r="BW146">
        <v>8.4239025114981096</v>
      </c>
      <c r="BX146">
        <v>5.8938434297098796</v>
      </c>
      <c r="BZ146" t="s">
        <v>284</v>
      </c>
      <c r="CC146">
        <v>1.08302006027806</v>
      </c>
      <c r="CD146">
        <v>2.18988900538936</v>
      </c>
      <c r="CE146">
        <v>4.2707715013184098</v>
      </c>
      <c r="CF146">
        <v>3.0885023495480399</v>
      </c>
      <c r="CG146">
        <v>0.102914256905794</v>
      </c>
      <c r="CH146">
        <v>2.2433525024198602</v>
      </c>
      <c r="CI146">
        <v>5.2280985900179697</v>
      </c>
      <c r="CJ146">
        <v>2.93025765477091</v>
      </c>
      <c r="CK146">
        <v>0.94410876132930499</v>
      </c>
      <c r="CL146">
        <v>2.2022838499184298</v>
      </c>
      <c r="CM146">
        <v>4.4198895027624303</v>
      </c>
      <c r="CN146">
        <v>3.8030395880438799</v>
      </c>
      <c r="CO146">
        <v>8.2579803465270302E-2</v>
      </c>
      <c r="CP146">
        <v>0.66428540696975003</v>
      </c>
      <c r="CQ146">
        <v>1.21378699763941</v>
      </c>
      <c r="CR146">
        <v>0.78904501640219704</v>
      </c>
      <c r="CS146">
        <v>2.6889024565902999</v>
      </c>
      <c r="CT146">
        <v>2.9936058670920298</v>
      </c>
      <c r="CU146">
        <v>4.2260242770341803</v>
      </c>
      <c r="CV146">
        <v>3.9213208665324499</v>
      </c>
      <c r="CW146">
        <v>0.84175084175084203</v>
      </c>
      <c r="CX146">
        <v>2.4707412223667098</v>
      </c>
      <c r="CY146">
        <v>3.17722841225627</v>
      </c>
      <c r="CZ146">
        <v>2.3433774077870901</v>
      </c>
      <c r="DA146">
        <v>6.1565523306948103E-2</v>
      </c>
      <c r="DB146">
        <v>0.123131046613896</v>
      </c>
      <c r="DC146">
        <v>0.892628193606676</v>
      </c>
      <c r="DD146">
        <v>0.59508546240445004</v>
      </c>
      <c r="DF146" t="s">
        <v>284</v>
      </c>
      <c r="DI146">
        <v>2.58254223424156</v>
      </c>
      <c r="DJ146">
        <v>16.951285603988499</v>
      </c>
      <c r="DK146">
        <v>38.986893488613198</v>
      </c>
      <c r="DL146">
        <v>24.227737978584599</v>
      </c>
      <c r="DM146">
        <v>2.6813880126182998</v>
      </c>
      <c r="DN146">
        <v>3.32659723301725</v>
      </c>
      <c r="DO146">
        <v>3.7948717948718</v>
      </c>
      <c r="DP146">
        <v>4.1182912916916603</v>
      </c>
      <c r="DQ146">
        <v>1.09765211723002</v>
      </c>
      <c r="DR146">
        <v>2.1064002160410502</v>
      </c>
      <c r="DS146">
        <v>3.8968052421402302</v>
      </c>
      <c r="DT146">
        <v>2.9319005922894799</v>
      </c>
    </row>
    <row r="147" spans="1:124" x14ac:dyDescent="0.35">
      <c r="A147" s="19" t="str">
        <f t="shared" si="4"/>
        <v xml:space="preserve">  OREO / [Capital + ALLL]--33511</v>
      </c>
      <c r="B147" s="19" t="str">
        <f t="shared" si="5"/>
        <v xml:space="preserve">  OREO / [Capital + ALLL]</v>
      </c>
      <c r="C147">
        <v>13</v>
      </c>
      <c r="D147" s="27">
        <v>33511</v>
      </c>
      <c r="E147">
        <v>0</v>
      </c>
      <c r="F147">
        <v>1.5140045420136301</v>
      </c>
      <c r="G147">
        <v>6.26432391138274</v>
      </c>
      <c r="H147">
        <v>4.0052540275083803</v>
      </c>
      <c r="I147">
        <v>0</v>
      </c>
      <c r="J147">
        <v>1.4216812126780001</v>
      </c>
      <c r="K147">
        <v>4.98916184971098</v>
      </c>
      <c r="L147">
        <v>3.4232351336662901</v>
      </c>
      <c r="M147">
        <v>0</v>
      </c>
      <c r="N147">
        <v>1.8458878805852399</v>
      </c>
      <c r="O147">
        <v>7.80621913166312</v>
      </c>
      <c r="P147">
        <v>6.8608640473838003</v>
      </c>
      <c r="Q147">
        <v>0.40961436684091002</v>
      </c>
      <c r="R147">
        <v>1.8368556191981</v>
      </c>
      <c r="S147">
        <v>4.3693053734600698</v>
      </c>
      <c r="T147">
        <v>2.7208028536616902</v>
      </c>
      <c r="U147">
        <v>0</v>
      </c>
      <c r="V147">
        <v>1.50703281982585</v>
      </c>
      <c r="W147">
        <v>5.5042016806722698</v>
      </c>
      <c r="X147">
        <v>3.8742123456741702</v>
      </c>
      <c r="Y147">
        <v>0</v>
      </c>
      <c r="Z147">
        <v>1.67622408469343</v>
      </c>
      <c r="AA147">
        <v>5.2579167496514598</v>
      </c>
      <c r="AB147">
        <v>3.46616637705909</v>
      </c>
      <c r="AC147">
        <v>0</v>
      </c>
      <c r="AD147">
        <v>0.74028272066412504</v>
      </c>
      <c r="AE147">
        <v>4.3382103040525299</v>
      </c>
      <c r="AF147">
        <v>2.67514176672959</v>
      </c>
      <c r="AG147">
        <v>0</v>
      </c>
      <c r="AH147">
        <v>0.57175528873642101</v>
      </c>
      <c r="AI147">
        <v>2.63653483992467</v>
      </c>
      <c r="AJ147">
        <v>2.06586174604766</v>
      </c>
      <c r="AK147">
        <v>0</v>
      </c>
      <c r="AL147">
        <v>1.99604031380369</v>
      </c>
      <c r="AM147">
        <v>6.0056947975295003</v>
      </c>
      <c r="AN147">
        <v>3.9966127189006802</v>
      </c>
      <c r="AO147">
        <v>0</v>
      </c>
      <c r="AP147">
        <v>0.96212070241539405</v>
      </c>
      <c r="AQ147">
        <v>4.7206165703275502</v>
      </c>
      <c r="AR147">
        <v>3.1290561099545302</v>
      </c>
      <c r="AS147">
        <v>0</v>
      </c>
      <c r="AT147">
        <v>1.5061608362758201</v>
      </c>
      <c r="AU147">
        <v>4.9717352642276396</v>
      </c>
      <c r="AV147">
        <v>3.4591596484539799</v>
      </c>
      <c r="AW147">
        <v>9.8877188129546101E-2</v>
      </c>
      <c r="AX147">
        <v>1.8519946204781601</v>
      </c>
      <c r="AY147">
        <v>5.4203883470704</v>
      </c>
      <c r="AZ147">
        <v>3.6548182242993699</v>
      </c>
      <c r="BA147">
        <v>0</v>
      </c>
      <c r="BB147">
        <v>1.9631036554952099</v>
      </c>
      <c r="BC147">
        <v>6.4899257534932904</v>
      </c>
      <c r="BD147">
        <v>4.3980235902454599</v>
      </c>
      <c r="BE147">
        <v>0.539440373522314</v>
      </c>
      <c r="BF147">
        <v>1.6979153166385901</v>
      </c>
      <c r="BG147">
        <v>4.4385168144706304</v>
      </c>
      <c r="BH147">
        <v>3.1614151124345802</v>
      </c>
      <c r="BI147">
        <v>1.67453360305687</v>
      </c>
      <c r="BJ147">
        <v>3.3518842423278699</v>
      </c>
      <c r="BK147">
        <v>7.6037998525919201</v>
      </c>
      <c r="BL147">
        <v>5.2780729419480501</v>
      </c>
      <c r="BN147" t="s">
        <v>284</v>
      </c>
      <c r="BQ147">
        <v>0</v>
      </c>
      <c r="BR147">
        <v>0.39006754828275098</v>
      </c>
      <c r="BS147">
        <v>1.8277340983655499</v>
      </c>
      <c r="BT147">
        <v>1.3045814800118101</v>
      </c>
      <c r="BU147">
        <v>0.38878465690656999</v>
      </c>
      <c r="BV147">
        <v>1.6047601875225399</v>
      </c>
      <c r="BW147">
        <v>3.73877392063963</v>
      </c>
      <c r="BX147">
        <v>3.6782380742788998</v>
      </c>
      <c r="BZ147" t="s">
        <v>284</v>
      </c>
      <c r="CC147">
        <v>0</v>
      </c>
      <c r="CD147">
        <v>2.6967171444240301</v>
      </c>
      <c r="CE147">
        <v>6.8461760962973397</v>
      </c>
      <c r="CF147">
        <v>4.9384114449314804</v>
      </c>
      <c r="CG147">
        <v>0</v>
      </c>
      <c r="CH147">
        <v>0</v>
      </c>
      <c r="CI147">
        <v>0.76992313136383395</v>
      </c>
      <c r="CJ147">
        <v>0.52937438975452999</v>
      </c>
      <c r="CK147">
        <v>0</v>
      </c>
      <c r="CL147">
        <v>1.3477088948787099</v>
      </c>
      <c r="CM147">
        <v>6.2046004842615003</v>
      </c>
      <c r="CN147">
        <v>4.2621687460230602</v>
      </c>
      <c r="CO147">
        <v>0</v>
      </c>
      <c r="CP147">
        <v>0.32152636219128899</v>
      </c>
      <c r="CQ147">
        <v>1.16172931501284</v>
      </c>
      <c r="CR147">
        <v>1.8419486956609801</v>
      </c>
      <c r="CS147">
        <v>0</v>
      </c>
      <c r="CT147">
        <v>2.5556498465957298</v>
      </c>
      <c r="CU147">
        <v>5.3447244310483804</v>
      </c>
      <c r="CV147">
        <v>2.7890745844526501</v>
      </c>
      <c r="CW147">
        <v>0</v>
      </c>
      <c r="CX147">
        <v>1.04456824512535</v>
      </c>
      <c r="CY147">
        <v>4.7206165703275502</v>
      </c>
      <c r="CZ147">
        <v>2.6705998932010302</v>
      </c>
      <c r="DA147">
        <v>0.81743869209809294</v>
      </c>
      <c r="DB147">
        <v>1.6348773841961901</v>
      </c>
      <c r="DC147">
        <v>8.2035178107761109</v>
      </c>
      <c r="DD147">
        <v>5.4690118738507403</v>
      </c>
      <c r="DF147" t="s">
        <v>284</v>
      </c>
      <c r="DI147">
        <v>1.1210259629613E-3</v>
      </c>
      <c r="DJ147">
        <v>0.37183245536515203</v>
      </c>
      <c r="DK147">
        <v>1.43430504130331</v>
      </c>
      <c r="DL147">
        <v>0.97251601446211899</v>
      </c>
      <c r="DM147">
        <v>0.46153846153846201</v>
      </c>
      <c r="DN147">
        <v>2.5810151993117301</v>
      </c>
      <c r="DO147">
        <v>4.2882668254913598</v>
      </c>
      <c r="DP147">
        <v>3.8107171009449399</v>
      </c>
      <c r="DQ147">
        <v>0</v>
      </c>
      <c r="DR147">
        <v>0</v>
      </c>
      <c r="DS147">
        <v>0.64661987338956595</v>
      </c>
      <c r="DT147">
        <v>0.47107657223496302</v>
      </c>
    </row>
    <row r="148" spans="1:124" x14ac:dyDescent="0.35">
      <c r="A148" s="19" t="str">
        <f t="shared" si="4"/>
        <v>ROAA--33511</v>
      </c>
      <c r="B148" s="19" t="str">
        <f t="shared" si="5"/>
        <v>ROAA</v>
      </c>
      <c r="C148">
        <v>14</v>
      </c>
      <c r="D148" s="27">
        <v>33511</v>
      </c>
      <c r="E148">
        <v>0.73</v>
      </c>
      <c r="F148">
        <v>1.04</v>
      </c>
      <c r="G148">
        <v>1.31</v>
      </c>
      <c r="H148">
        <v>0.94634408602150499</v>
      </c>
      <c r="I148">
        <v>0.73750000000000004</v>
      </c>
      <c r="J148">
        <v>1.05</v>
      </c>
      <c r="K148">
        <v>1.32</v>
      </c>
      <c r="L148">
        <v>0.99547826086956503</v>
      </c>
      <c r="M148">
        <v>0.57999999999999996</v>
      </c>
      <c r="N148">
        <v>0.98</v>
      </c>
      <c r="O148">
        <v>1.3</v>
      </c>
      <c r="P148">
        <v>0.80992465289536097</v>
      </c>
      <c r="Q148">
        <v>0.66</v>
      </c>
      <c r="R148">
        <v>0.87</v>
      </c>
      <c r="S148">
        <v>1.1399999999999999</v>
      </c>
      <c r="T148">
        <v>0.85542857142857098</v>
      </c>
      <c r="U148">
        <v>0.69</v>
      </c>
      <c r="V148">
        <v>1.01</v>
      </c>
      <c r="W148">
        <v>1.29</v>
      </c>
      <c r="X148">
        <v>0.94664991624790695</v>
      </c>
      <c r="Y148">
        <v>0.81</v>
      </c>
      <c r="Z148">
        <v>1.0900000000000001</v>
      </c>
      <c r="AA148">
        <v>1.34</v>
      </c>
      <c r="AB148">
        <v>1.0373426573426601</v>
      </c>
      <c r="AC148">
        <v>0.79749999999999999</v>
      </c>
      <c r="AD148">
        <v>1.0900000000000001</v>
      </c>
      <c r="AE148">
        <v>1.38</v>
      </c>
      <c r="AF148">
        <v>0.97417808219178004</v>
      </c>
      <c r="AG148">
        <v>0.95</v>
      </c>
      <c r="AH148">
        <v>1.26</v>
      </c>
      <c r="AI148">
        <v>1.49</v>
      </c>
      <c r="AJ148">
        <v>1.30512195121951</v>
      </c>
      <c r="AK148">
        <v>0.63</v>
      </c>
      <c r="AL148">
        <v>0.97499999999999998</v>
      </c>
      <c r="AM148">
        <v>1.2575000000000001</v>
      </c>
      <c r="AN148">
        <v>0.93777777777777804</v>
      </c>
      <c r="AO148">
        <v>0.82</v>
      </c>
      <c r="AP148">
        <v>1.0900000000000001</v>
      </c>
      <c r="AQ148">
        <v>1.39</v>
      </c>
      <c r="AR148">
        <v>1.0440096618357499</v>
      </c>
      <c r="AS148">
        <v>0.73</v>
      </c>
      <c r="AT148">
        <v>1.07</v>
      </c>
      <c r="AU148">
        <v>1.34</v>
      </c>
      <c r="AV148">
        <v>1.00200956937799</v>
      </c>
      <c r="AW148">
        <v>0.66</v>
      </c>
      <c r="AX148">
        <v>0.98</v>
      </c>
      <c r="AY148">
        <v>1.23</v>
      </c>
      <c r="AZ148">
        <v>0.92481081081080996</v>
      </c>
      <c r="BA148">
        <v>0.55000000000000004</v>
      </c>
      <c r="BB148">
        <v>0.92500000000000004</v>
      </c>
      <c r="BC148">
        <v>1.26</v>
      </c>
      <c r="BD148">
        <v>0.82277777777777805</v>
      </c>
      <c r="BE148">
        <v>0.92249999999999999</v>
      </c>
      <c r="BF148">
        <v>1.07</v>
      </c>
      <c r="BG148">
        <v>1.2975000000000001</v>
      </c>
      <c r="BH148">
        <v>1.1484782608695601</v>
      </c>
      <c r="BI148">
        <v>0.9</v>
      </c>
      <c r="BJ148">
        <v>1.0900000000000001</v>
      </c>
      <c r="BK148">
        <v>1.19</v>
      </c>
      <c r="BL148">
        <v>1.05076923076923</v>
      </c>
      <c r="BN148" t="s">
        <v>284</v>
      </c>
      <c r="BQ148">
        <v>0.87</v>
      </c>
      <c r="BR148">
        <v>1.115</v>
      </c>
      <c r="BS148">
        <v>1.2625</v>
      </c>
      <c r="BT148">
        <v>1.07833333333333</v>
      </c>
      <c r="BU148">
        <v>0.55500000000000005</v>
      </c>
      <c r="BV148">
        <v>0.82</v>
      </c>
      <c r="BW148">
        <v>1.0349999999999999</v>
      </c>
      <c r="BX148">
        <v>0.67296296296296299</v>
      </c>
      <c r="BZ148" t="s">
        <v>284</v>
      </c>
      <c r="CC148">
        <v>0.59499999999999997</v>
      </c>
      <c r="CD148">
        <v>0.995</v>
      </c>
      <c r="CE148">
        <v>1.2675000000000001</v>
      </c>
      <c r="CF148">
        <v>0.840514705882353</v>
      </c>
      <c r="CG148">
        <v>0.60499999999999998</v>
      </c>
      <c r="CH148">
        <v>0.77</v>
      </c>
      <c r="CI148">
        <v>1.06</v>
      </c>
      <c r="CJ148">
        <v>0.88</v>
      </c>
      <c r="CK148">
        <v>0.65</v>
      </c>
      <c r="CL148">
        <v>0.94</v>
      </c>
      <c r="CM148">
        <v>1.2</v>
      </c>
      <c r="CN148">
        <v>0.92787878787878797</v>
      </c>
      <c r="CO148">
        <v>0.91249999999999998</v>
      </c>
      <c r="CP148">
        <v>1.365</v>
      </c>
      <c r="CQ148">
        <v>1.5925</v>
      </c>
      <c r="CR148">
        <v>1.02</v>
      </c>
      <c r="CS148">
        <v>1.1775</v>
      </c>
      <c r="CT148">
        <v>1.23</v>
      </c>
      <c r="CU148">
        <v>1.2825</v>
      </c>
      <c r="CV148">
        <v>1.23</v>
      </c>
      <c r="CW148">
        <v>0.62</v>
      </c>
      <c r="CX148">
        <v>0.75</v>
      </c>
      <c r="CY148">
        <v>1.08</v>
      </c>
      <c r="CZ148">
        <v>0.61095238095238102</v>
      </c>
      <c r="DA148">
        <v>0.85</v>
      </c>
      <c r="DB148">
        <v>1.05</v>
      </c>
      <c r="DC148">
        <v>1.335</v>
      </c>
      <c r="DD148">
        <v>1.10666666666667</v>
      </c>
      <c r="DF148" t="s">
        <v>284</v>
      </c>
      <c r="DI148">
        <v>0.98</v>
      </c>
      <c r="DJ148">
        <v>1.5149999999999999</v>
      </c>
      <c r="DK148">
        <v>3.3325</v>
      </c>
      <c r="DL148">
        <v>2.153</v>
      </c>
      <c r="DM148">
        <v>0.93</v>
      </c>
      <c r="DN148">
        <v>1.1399999999999999</v>
      </c>
      <c r="DO148">
        <v>1.26</v>
      </c>
      <c r="DP148">
        <v>1.0955555555555601</v>
      </c>
      <c r="DQ148">
        <v>0.89</v>
      </c>
      <c r="DR148">
        <v>1.1299999999999999</v>
      </c>
      <c r="DS148">
        <v>1.3</v>
      </c>
      <c r="DT148">
        <v>1.08181818181818</v>
      </c>
    </row>
    <row r="149" spans="1:124" x14ac:dyDescent="0.35">
      <c r="A149" s="19" t="str">
        <f t="shared" si="4"/>
        <v>NIM--33511</v>
      </c>
      <c r="B149" s="19" t="str">
        <f t="shared" si="5"/>
        <v>NIM</v>
      </c>
      <c r="C149">
        <v>15</v>
      </c>
      <c r="D149" s="27">
        <v>33511</v>
      </c>
      <c r="E149">
        <v>4.25</v>
      </c>
      <c r="F149">
        <v>4.75</v>
      </c>
      <c r="G149">
        <v>5.24</v>
      </c>
      <c r="H149">
        <v>4.8058064516129004</v>
      </c>
      <c r="I149">
        <v>4.17</v>
      </c>
      <c r="J149">
        <v>4.5549999999999997</v>
      </c>
      <c r="K149">
        <v>5.0125000000000002</v>
      </c>
      <c r="L149">
        <v>4.6131391304347904</v>
      </c>
      <c r="M149">
        <v>4.04</v>
      </c>
      <c r="N149">
        <v>4.49</v>
      </c>
      <c r="O149">
        <v>5.01</v>
      </c>
      <c r="P149">
        <v>4.5573145953267904</v>
      </c>
      <c r="Q149">
        <v>4.2949999999999999</v>
      </c>
      <c r="R149">
        <v>4.45</v>
      </c>
      <c r="S149">
        <v>4.7549999999999999</v>
      </c>
      <c r="T149">
        <v>4.5454285714285696</v>
      </c>
      <c r="U149">
        <v>4.17</v>
      </c>
      <c r="V149">
        <v>4.57</v>
      </c>
      <c r="W149">
        <v>4.9800000000000004</v>
      </c>
      <c r="X149">
        <v>4.5893132328308202</v>
      </c>
      <c r="Y149">
        <v>4.3600000000000003</v>
      </c>
      <c r="Z149">
        <v>4.9000000000000004</v>
      </c>
      <c r="AA149">
        <v>5.55</v>
      </c>
      <c r="AB149">
        <v>4.9539860139860101</v>
      </c>
      <c r="AC149">
        <v>3.9975000000000001</v>
      </c>
      <c r="AD149">
        <v>4.38</v>
      </c>
      <c r="AE149">
        <v>4.7300000000000004</v>
      </c>
      <c r="AF149">
        <v>4.4127397260274002</v>
      </c>
      <c r="AG149">
        <v>4.13</v>
      </c>
      <c r="AH149">
        <v>4.5199999999999996</v>
      </c>
      <c r="AI149">
        <v>5.0599999999999996</v>
      </c>
      <c r="AJ149">
        <v>4.8157723577235796</v>
      </c>
      <c r="AK149">
        <v>4.2125000000000004</v>
      </c>
      <c r="AL149">
        <v>4.5250000000000004</v>
      </c>
      <c r="AM149">
        <v>4.8</v>
      </c>
      <c r="AN149">
        <v>4.5188888888888901</v>
      </c>
      <c r="AO149">
        <v>4.09</v>
      </c>
      <c r="AP149">
        <v>4.43</v>
      </c>
      <c r="AQ149">
        <v>4.8499999999999996</v>
      </c>
      <c r="AR149">
        <v>4.4795491143317197</v>
      </c>
      <c r="AS149">
        <v>4.1924999999999999</v>
      </c>
      <c r="AT149">
        <v>4.58</v>
      </c>
      <c r="AU149">
        <v>5.05</v>
      </c>
      <c r="AV149">
        <v>4.6546889952153103</v>
      </c>
      <c r="AW149">
        <v>4.2675000000000001</v>
      </c>
      <c r="AX149">
        <v>4.59</v>
      </c>
      <c r="AY149">
        <v>5.0199999999999996</v>
      </c>
      <c r="AZ149">
        <v>4.6374594594594596</v>
      </c>
      <c r="BA149">
        <v>4.25</v>
      </c>
      <c r="BB149">
        <v>4.6349999999999998</v>
      </c>
      <c r="BC149">
        <v>5.23</v>
      </c>
      <c r="BD149">
        <v>4.7242460317460298</v>
      </c>
      <c r="BE149">
        <v>4.1449999999999996</v>
      </c>
      <c r="BF149">
        <v>4.7249999999999996</v>
      </c>
      <c r="BG149">
        <v>5.25</v>
      </c>
      <c r="BH149">
        <v>4.8467391304347798</v>
      </c>
      <c r="BI149">
        <v>4.3499999999999996</v>
      </c>
      <c r="BJ149">
        <v>4.75</v>
      </c>
      <c r="BK149">
        <v>5.09</v>
      </c>
      <c r="BL149">
        <v>4.9784615384615396</v>
      </c>
      <c r="BN149" t="s">
        <v>284</v>
      </c>
      <c r="BQ149">
        <v>4.8174999999999999</v>
      </c>
      <c r="BR149">
        <v>5.1100000000000003</v>
      </c>
      <c r="BS149">
        <v>5.8375000000000004</v>
      </c>
      <c r="BT149">
        <v>5.2866666666666697</v>
      </c>
      <c r="BU149">
        <v>4.5549999999999997</v>
      </c>
      <c r="BV149">
        <v>4.78</v>
      </c>
      <c r="BW149">
        <v>5.0250000000000004</v>
      </c>
      <c r="BX149">
        <v>4.69962962962963</v>
      </c>
      <c r="BZ149" t="s">
        <v>284</v>
      </c>
      <c r="CC149">
        <v>4.47</v>
      </c>
      <c r="CD149">
        <v>4.84</v>
      </c>
      <c r="CE149">
        <v>5.36</v>
      </c>
      <c r="CF149">
        <v>4.9238970588235302</v>
      </c>
      <c r="CG149">
        <v>3.7450000000000001</v>
      </c>
      <c r="CH149">
        <v>4.17</v>
      </c>
      <c r="CI149">
        <v>4.83</v>
      </c>
      <c r="CJ149">
        <v>4.7814285714285703</v>
      </c>
      <c r="CK149">
        <v>4.24</v>
      </c>
      <c r="CL149">
        <v>4.46</v>
      </c>
      <c r="CM149">
        <v>4.87</v>
      </c>
      <c r="CN149">
        <v>4.5812121212121202</v>
      </c>
      <c r="CO149">
        <v>4.7450000000000001</v>
      </c>
      <c r="CP149">
        <v>5.13</v>
      </c>
      <c r="CQ149">
        <v>5.5274999999999999</v>
      </c>
      <c r="CR149">
        <v>5.0599999999999996</v>
      </c>
      <c r="CS149">
        <v>4.6875</v>
      </c>
      <c r="CT149">
        <v>4.93</v>
      </c>
      <c r="CU149">
        <v>5.1174999999999997</v>
      </c>
      <c r="CV149">
        <v>4.875</v>
      </c>
      <c r="CW149">
        <v>4.28</v>
      </c>
      <c r="CX149">
        <v>4.53</v>
      </c>
      <c r="CY149">
        <v>4.7300000000000004</v>
      </c>
      <c r="CZ149">
        <v>4.4485714285714302</v>
      </c>
      <c r="DA149">
        <v>5.21</v>
      </c>
      <c r="DB149">
        <v>5.38</v>
      </c>
      <c r="DC149">
        <v>5.57</v>
      </c>
      <c r="DD149">
        <v>5.39333333333333</v>
      </c>
      <c r="DF149" t="s">
        <v>284</v>
      </c>
      <c r="DI149">
        <v>4.4124999999999996</v>
      </c>
      <c r="DJ149">
        <v>4.7699999999999996</v>
      </c>
      <c r="DK149">
        <v>7.6825000000000001</v>
      </c>
      <c r="DL149">
        <v>6.8869999999999996</v>
      </c>
      <c r="DM149">
        <v>4.1900000000000004</v>
      </c>
      <c r="DN149">
        <v>4.49</v>
      </c>
      <c r="DO149">
        <v>4.88</v>
      </c>
      <c r="DP149">
        <v>4.57</v>
      </c>
      <c r="DQ149">
        <v>4.1500000000000004</v>
      </c>
      <c r="DR149">
        <v>4.4000000000000004</v>
      </c>
      <c r="DS149">
        <v>4.8150000000000004</v>
      </c>
      <c r="DT149">
        <v>4.5763636363636397</v>
      </c>
    </row>
    <row r="150" spans="1:124" x14ac:dyDescent="0.35">
      <c r="A150" s="19" t="str">
        <f t="shared" si="4"/>
        <v>Provisions / Avg Assets--33511</v>
      </c>
      <c r="B150" s="19" t="str">
        <f t="shared" si="5"/>
        <v>Provisions / Avg Assets</v>
      </c>
      <c r="C150">
        <v>16</v>
      </c>
      <c r="D150" s="27">
        <v>33511</v>
      </c>
      <c r="E150">
        <v>7.0000000000000007E-2</v>
      </c>
      <c r="F150">
        <v>0.26</v>
      </c>
      <c r="G150">
        <v>0.5</v>
      </c>
      <c r="H150">
        <v>0.33483870967741902</v>
      </c>
      <c r="I150">
        <v>0.01</v>
      </c>
      <c r="J150">
        <v>0.16</v>
      </c>
      <c r="K150">
        <v>0.33</v>
      </c>
      <c r="L150">
        <v>0.256252173913044</v>
      </c>
      <c r="M150">
        <v>0.06</v>
      </c>
      <c r="N150">
        <v>0.20499999999999999</v>
      </c>
      <c r="O150">
        <v>0.45</v>
      </c>
      <c r="P150">
        <v>0.37175668811378199</v>
      </c>
      <c r="Q150">
        <v>8.5000000000000006E-2</v>
      </c>
      <c r="R150">
        <v>0.16</v>
      </c>
      <c r="S150">
        <v>0.35</v>
      </c>
      <c r="T150">
        <v>0.27885714285714303</v>
      </c>
      <c r="U150">
        <v>0.01</v>
      </c>
      <c r="V150">
        <v>0.17</v>
      </c>
      <c r="W150">
        <v>0.33</v>
      </c>
      <c r="X150">
        <v>0.25978224455611398</v>
      </c>
      <c r="Y150">
        <v>0</v>
      </c>
      <c r="Z150">
        <v>0.16</v>
      </c>
      <c r="AA150">
        <v>0.41</v>
      </c>
      <c r="AB150">
        <v>0.26216783216783202</v>
      </c>
      <c r="AC150">
        <v>0</v>
      </c>
      <c r="AD150">
        <v>0.15</v>
      </c>
      <c r="AE150">
        <v>0.3125</v>
      </c>
      <c r="AF150">
        <v>0.26931506849315101</v>
      </c>
      <c r="AG150">
        <v>0</v>
      </c>
      <c r="AH150">
        <v>0.13</v>
      </c>
      <c r="AI150">
        <v>0.33</v>
      </c>
      <c r="AJ150">
        <v>0.29121951219512199</v>
      </c>
      <c r="AK150">
        <v>0.08</v>
      </c>
      <c r="AL150">
        <v>0.16</v>
      </c>
      <c r="AM150">
        <v>0.27</v>
      </c>
      <c r="AN150">
        <v>0.219907407407407</v>
      </c>
      <c r="AO150">
        <v>0</v>
      </c>
      <c r="AP150">
        <v>0.11</v>
      </c>
      <c r="AQ150">
        <v>0.28000000000000003</v>
      </c>
      <c r="AR150">
        <v>0.210305958132045</v>
      </c>
      <c r="AS150">
        <v>0.03</v>
      </c>
      <c r="AT150">
        <v>0.17</v>
      </c>
      <c r="AU150">
        <v>0.36</v>
      </c>
      <c r="AV150">
        <v>0.27035885167464102</v>
      </c>
      <c r="AW150">
        <v>0.05</v>
      </c>
      <c r="AX150">
        <v>0.17</v>
      </c>
      <c r="AY150">
        <v>0.31</v>
      </c>
      <c r="AZ150">
        <v>0.239540540540541</v>
      </c>
      <c r="BA150">
        <v>0.09</v>
      </c>
      <c r="BB150">
        <v>0.22</v>
      </c>
      <c r="BC150">
        <v>0.46</v>
      </c>
      <c r="BD150">
        <v>0.37174603174603199</v>
      </c>
      <c r="BE150">
        <v>0.08</v>
      </c>
      <c r="BF150">
        <v>0.22</v>
      </c>
      <c r="BG150">
        <v>0.41499999999999998</v>
      </c>
      <c r="BH150">
        <v>0.36478260869565199</v>
      </c>
      <c r="BI150">
        <v>0.11</v>
      </c>
      <c r="BJ150">
        <v>0.2</v>
      </c>
      <c r="BK150">
        <v>0.27</v>
      </c>
      <c r="BL150">
        <v>0.18461538461538499</v>
      </c>
      <c r="BN150" t="s">
        <v>284</v>
      </c>
      <c r="BQ150">
        <v>4.4999999999999998E-2</v>
      </c>
      <c r="BR150">
        <v>0.11</v>
      </c>
      <c r="BS150">
        <v>0.16750000000000001</v>
      </c>
      <c r="BT150">
        <v>0.155</v>
      </c>
      <c r="BU150">
        <v>0</v>
      </c>
      <c r="BV150">
        <v>0.15</v>
      </c>
      <c r="BW150">
        <v>0.28999999999999998</v>
      </c>
      <c r="BX150">
        <v>0.24370370370370401</v>
      </c>
      <c r="BZ150" t="s">
        <v>284</v>
      </c>
      <c r="CC150">
        <v>0.10249999999999999</v>
      </c>
      <c r="CD150">
        <v>0.20499999999999999</v>
      </c>
      <c r="CE150">
        <v>0.42749999999999999</v>
      </c>
      <c r="CF150">
        <v>0.39272058823529399</v>
      </c>
      <c r="CG150">
        <v>8.5000000000000006E-2</v>
      </c>
      <c r="CH150">
        <v>0.1</v>
      </c>
      <c r="CI150">
        <v>0.37</v>
      </c>
      <c r="CJ150">
        <v>0.26857142857142902</v>
      </c>
      <c r="CK150">
        <v>0.17</v>
      </c>
      <c r="CL150">
        <v>0.26</v>
      </c>
      <c r="CM150">
        <v>0.43</v>
      </c>
      <c r="CN150">
        <v>0.32272727272727297</v>
      </c>
      <c r="CO150">
        <v>0.09</v>
      </c>
      <c r="CP150">
        <v>0.20499999999999999</v>
      </c>
      <c r="CQ150">
        <v>0.33</v>
      </c>
      <c r="CR150">
        <v>0.37624999999999997</v>
      </c>
      <c r="CS150">
        <v>0.23</v>
      </c>
      <c r="CT150">
        <v>0.25</v>
      </c>
      <c r="CU150">
        <v>0.27</v>
      </c>
      <c r="CV150">
        <v>0.25</v>
      </c>
      <c r="CW150">
        <v>0.11</v>
      </c>
      <c r="CX150">
        <v>0.18</v>
      </c>
      <c r="CY150">
        <v>0.41</v>
      </c>
      <c r="CZ150">
        <v>0.45285714285714301</v>
      </c>
      <c r="DA150">
        <v>0.18</v>
      </c>
      <c r="DB150">
        <v>0.3</v>
      </c>
      <c r="DC150">
        <v>0.67</v>
      </c>
      <c r="DD150">
        <v>0.46666666666666701</v>
      </c>
      <c r="DF150" t="s">
        <v>284</v>
      </c>
      <c r="DI150">
        <v>0.13750000000000001</v>
      </c>
      <c r="DJ150">
        <v>0.54</v>
      </c>
      <c r="DK150">
        <v>3.3650000000000002</v>
      </c>
      <c r="DL150">
        <v>1.754</v>
      </c>
      <c r="DM150">
        <v>0</v>
      </c>
      <c r="DN150">
        <v>0.15</v>
      </c>
      <c r="DO150">
        <v>0.17</v>
      </c>
      <c r="DP150">
        <v>0.12</v>
      </c>
      <c r="DQ150">
        <v>0.1</v>
      </c>
      <c r="DR150">
        <v>0.13</v>
      </c>
      <c r="DS150">
        <v>0.26</v>
      </c>
      <c r="DT150">
        <v>0.249090909090909</v>
      </c>
    </row>
    <row r="151" spans="1:124" x14ac:dyDescent="0.35">
      <c r="A151" s="19" t="str">
        <f t="shared" si="4"/>
        <v>Negative Earners (last 4 qtrs)--33511</v>
      </c>
      <c r="B151" s="19" t="str">
        <f t="shared" si="5"/>
        <v>Negative Earners (last 4 qtrs)</v>
      </c>
      <c r="C151">
        <v>17</v>
      </c>
      <c r="D151" s="27">
        <v>33511</v>
      </c>
      <c r="F151">
        <v>8.6021505376344098</v>
      </c>
      <c r="H151">
        <v>8</v>
      </c>
      <c r="J151">
        <v>5.8873720136518797</v>
      </c>
      <c r="L151">
        <v>69</v>
      </c>
      <c r="N151">
        <v>13.126452041155</v>
      </c>
      <c r="P151">
        <v>1582</v>
      </c>
      <c r="R151">
        <v>0</v>
      </c>
      <c r="T151">
        <v>0</v>
      </c>
      <c r="V151">
        <v>6.5681444991789801</v>
      </c>
      <c r="X151">
        <v>40</v>
      </c>
      <c r="Z151">
        <v>2.7586206896551699</v>
      </c>
      <c r="AB151">
        <v>4</v>
      </c>
      <c r="AD151">
        <v>10.8108108108108</v>
      </c>
      <c r="AF151">
        <v>16</v>
      </c>
      <c r="AH151">
        <v>2.4</v>
      </c>
      <c r="AI151"/>
      <c r="AJ151">
        <v>3</v>
      </c>
      <c r="AK151"/>
      <c r="AL151">
        <v>5.4545454545454497</v>
      </c>
      <c r="AN151">
        <v>6</v>
      </c>
      <c r="AP151">
        <v>6.0031595576619301</v>
      </c>
      <c r="AR151">
        <v>38</v>
      </c>
      <c r="AT151">
        <v>6.1032863849765304</v>
      </c>
      <c r="AV151">
        <v>26</v>
      </c>
      <c r="AX151">
        <v>5.5851063829787204</v>
      </c>
      <c r="AZ151">
        <v>21</v>
      </c>
      <c r="BB151">
        <v>9.375</v>
      </c>
      <c r="BD151">
        <v>24</v>
      </c>
      <c r="BF151">
        <v>0</v>
      </c>
      <c r="BH151">
        <v>0</v>
      </c>
      <c r="BJ151">
        <v>7.6923076923076898</v>
      </c>
      <c r="BL151">
        <v>1</v>
      </c>
      <c r="BN151" t="s">
        <v>285</v>
      </c>
      <c r="BP151">
        <v>0</v>
      </c>
      <c r="BR151">
        <v>0</v>
      </c>
      <c r="BT151">
        <v>0</v>
      </c>
      <c r="BV151">
        <v>14.814814814814801</v>
      </c>
      <c r="BX151">
        <v>4</v>
      </c>
      <c r="BZ151" t="s">
        <v>285</v>
      </c>
      <c r="CB151">
        <v>0</v>
      </c>
      <c r="CD151">
        <v>10.144927536231901</v>
      </c>
      <c r="CF151">
        <v>14</v>
      </c>
      <c r="CH151">
        <v>0</v>
      </c>
      <c r="CJ151">
        <v>0</v>
      </c>
      <c r="CL151">
        <v>0</v>
      </c>
      <c r="CN151">
        <v>0</v>
      </c>
      <c r="CP151">
        <v>12.5</v>
      </c>
      <c r="CR151">
        <v>1</v>
      </c>
      <c r="CT151">
        <v>0</v>
      </c>
      <c r="CV151">
        <v>0</v>
      </c>
      <c r="CX151">
        <v>9.5238095238095202</v>
      </c>
      <c r="CZ151">
        <v>2</v>
      </c>
      <c r="DB151">
        <v>0</v>
      </c>
      <c r="DD151">
        <v>0</v>
      </c>
      <c r="DF151" t="s">
        <v>285</v>
      </c>
      <c r="DH151">
        <v>0</v>
      </c>
      <c r="DJ151">
        <v>0</v>
      </c>
      <c r="DL151">
        <v>0</v>
      </c>
      <c r="DN151">
        <v>0</v>
      </c>
      <c r="DP151">
        <v>0</v>
      </c>
      <c r="DR151">
        <v>0</v>
      </c>
      <c r="DT151">
        <v>0</v>
      </c>
    </row>
    <row r="152" spans="1:124" x14ac:dyDescent="0.35">
      <c r="A152" s="19" t="str">
        <f t="shared" si="4"/>
        <v>Noncore Funding / Liab--33511</v>
      </c>
      <c r="B152" s="19" t="str">
        <f t="shared" si="5"/>
        <v>Noncore Funding / Liab</v>
      </c>
      <c r="C152">
        <v>18</v>
      </c>
      <c r="D152" s="27">
        <v>33511</v>
      </c>
      <c r="E152">
        <v>4.6682407183624903</v>
      </c>
      <c r="F152">
        <v>7.2954363490792602</v>
      </c>
      <c r="G152">
        <v>10.7456445993031</v>
      </c>
      <c r="H152">
        <v>8.4000187516815394</v>
      </c>
      <c r="I152">
        <v>4.6843786063341399</v>
      </c>
      <c r="J152">
        <v>7.3431265865401798</v>
      </c>
      <c r="K152">
        <v>11.331473987848399</v>
      </c>
      <c r="L152">
        <v>8.6423763267604805</v>
      </c>
      <c r="M152">
        <v>7.0954155191965</v>
      </c>
      <c r="N152">
        <v>11.3601438139697</v>
      </c>
      <c r="O152">
        <v>17.359243820818399</v>
      </c>
      <c r="P152">
        <v>13.3299607572359</v>
      </c>
      <c r="Q152">
        <v>5.5197595435053097</v>
      </c>
      <c r="R152">
        <v>7.5535225398336898</v>
      </c>
      <c r="S152">
        <v>10.4974821959197</v>
      </c>
      <c r="T152">
        <v>8.1340011387797908</v>
      </c>
      <c r="U152">
        <v>3.9374544276107901</v>
      </c>
      <c r="V152">
        <v>6.6862835466373598</v>
      </c>
      <c r="W152">
        <v>10.2814951545916</v>
      </c>
      <c r="X152">
        <v>7.82274829269344</v>
      </c>
      <c r="Y152">
        <v>5.9019294769443897</v>
      </c>
      <c r="Z152">
        <v>9.8029898753609395</v>
      </c>
      <c r="AA152">
        <v>14.984126984127</v>
      </c>
      <c r="AB152">
        <v>11.042369288185499</v>
      </c>
      <c r="AC152">
        <v>6.65027567669806</v>
      </c>
      <c r="AD152">
        <v>9.2599317538872796</v>
      </c>
      <c r="AE152">
        <v>12.869733128946599</v>
      </c>
      <c r="AF152">
        <v>10.1713562913259</v>
      </c>
      <c r="AG152">
        <v>5.4317309345098304</v>
      </c>
      <c r="AH152">
        <v>8.0295112204119299</v>
      </c>
      <c r="AI152">
        <v>11.3547943255682</v>
      </c>
      <c r="AJ152">
        <v>10.8401764637422</v>
      </c>
      <c r="AK152">
        <v>3.8773844768618799</v>
      </c>
      <c r="AL152">
        <v>6.4481895223113597</v>
      </c>
      <c r="AM152">
        <v>9.67508872547136</v>
      </c>
      <c r="AN152">
        <v>7.02839553529786</v>
      </c>
      <c r="AO152">
        <v>4.8451580835476404</v>
      </c>
      <c r="AP152">
        <v>7.34467455621302</v>
      </c>
      <c r="AQ152">
        <v>11.348544786662901</v>
      </c>
      <c r="AR152">
        <v>8.5467516987418506</v>
      </c>
      <c r="AS152">
        <v>5.0941154852627397</v>
      </c>
      <c r="AT152">
        <v>7.8480364780548202</v>
      </c>
      <c r="AU152">
        <v>11.813341134309701</v>
      </c>
      <c r="AV152">
        <v>9.1114315480141208</v>
      </c>
      <c r="AW152">
        <v>3.9120762239877802</v>
      </c>
      <c r="AX152">
        <v>6.2212504739343597</v>
      </c>
      <c r="AY152">
        <v>9.5499933179061092</v>
      </c>
      <c r="AZ152">
        <v>7.3491514050733802</v>
      </c>
      <c r="BA152">
        <v>5.2961011313870898</v>
      </c>
      <c r="BB152">
        <v>8.5408500522873307</v>
      </c>
      <c r="BC152">
        <v>12.892837126924</v>
      </c>
      <c r="BD152">
        <v>9.8232212892660495</v>
      </c>
      <c r="BE152">
        <v>5.8049429902270697</v>
      </c>
      <c r="BF152">
        <v>7.9913169134020698</v>
      </c>
      <c r="BG152">
        <v>12.381848048504899</v>
      </c>
      <c r="BH152">
        <v>11.240087356624599</v>
      </c>
      <c r="BI152">
        <v>6.27607056752516</v>
      </c>
      <c r="BJ152">
        <v>9.8905630452022208</v>
      </c>
      <c r="BK152">
        <v>14.2593676814988</v>
      </c>
      <c r="BL152">
        <v>9.9513909418576105</v>
      </c>
      <c r="BN152" t="s">
        <v>284</v>
      </c>
      <c r="BQ152">
        <v>7.3395066595604499</v>
      </c>
      <c r="BR152">
        <v>9.9190716844937601</v>
      </c>
      <c r="BS152">
        <v>16.599346701866398</v>
      </c>
      <c r="BT152">
        <v>11.441794241498499</v>
      </c>
      <c r="BU152">
        <v>3.49723976113959</v>
      </c>
      <c r="BV152">
        <v>4.4195568400770702</v>
      </c>
      <c r="BW152">
        <v>8.7999054071906802</v>
      </c>
      <c r="BX152">
        <v>5.9468295302595999</v>
      </c>
      <c r="BZ152" t="s">
        <v>284</v>
      </c>
      <c r="CC152">
        <v>4.0075577376701998</v>
      </c>
      <c r="CD152">
        <v>6.4929814100826402</v>
      </c>
      <c r="CE152">
        <v>10.2604871716697</v>
      </c>
      <c r="CF152">
        <v>8.5689486811279902</v>
      </c>
      <c r="CG152">
        <v>3.17239695615724</v>
      </c>
      <c r="CH152">
        <v>5.35586424172992</v>
      </c>
      <c r="CI152">
        <v>9.2850261360141104</v>
      </c>
      <c r="CJ152">
        <v>6.5639350330825801</v>
      </c>
      <c r="CK152">
        <v>5.1043323664265001</v>
      </c>
      <c r="CL152">
        <v>8.0143451886938895</v>
      </c>
      <c r="CM152">
        <v>12.4703389830508</v>
      </c>
      <c r="CN152">
        <v>9.1340083020250695</v>
      </c>
      <c r="CO152">
        <v>7.8359050468449603</v>
      </c>
      <c r="CP152">
        <v>9.7025005091992096</v>
      </c>
      <c r="CQ152">
        <v>11.4936907481343</v>
      </c>
      <c r="CR152">
        <v>10.3840467088128</v>
      </c>
      <c r="CS152">
        <v>9.4070805512932996</v>
      </c>
      <c r="CT152">
        <v>9.97007890668778</v>
      </c>
      <c r="CU152">
        <v>10.7106499313843</v>
      </c>
      <c r="CV152">
        <v>10.147651575989901</v>
      </c>
      <c r="CW152">
        <v>6.01153917736832</v>
      </c>
      <c r="CX152">
        <v>10.2602389078498</v>
      </c>
      <c r="CY152">
        <v>13.9099526066351</v>
      </c>
      <c r="CZ152">
        <v>10.8510228471998</v>
      </c>
      <c r="DA152">
        <v>8.12912944914844</v>
      </c>
      <c r="DB152">
        <v>9.0664780763790702</v>
      </c>
      <c r="DC152">
        <v>9.5108148672937496</v>
      </c>
      <c r="DD152">
        <v>8.7378035188351006</v>
      </c>
      <c r="DF152" t="s">
        <v>284</v>
      </c>
      <c r="DI152">
        <v>11.448308772396899</v>
      </c>
      <c r="DJ152">
        <v>19.104864639355199</v>
      </c>
      <c r="DK152">
        <v>78.541583545252607</v>
      </c>
      <c r="DL152">
        <v>41.090356722048298</v>
      </c>
      <c r="DM152">
        <v>3.8596346542410598</v>
      </c>
      <c r="DN152">
        <v>5.8497464323623101</v>
      </c>
      <c r="DO152">
        <v>11.362435768140999</v>
      </c>
      <c r="DP152">
        <v>8.5609845973916503</v>
      </c>
      <c r="DQ152">
        <v>5.0259295351304996</v>
      </c>
      <c r="DR152">
        <v>7.2351775187194196</v>
      </c>
      <c r="DS152">
        <v>10.521080254502801</v>
      </c>
      <c r="DT152">
        <v>10.454163367451001</v>
      </c>
    </row>
    <row r="153" spans="1:124" x14ac:dyDescent="0.35">
      <c r="A153" s="19" t="str">
        <f t="shared" si="4"/>
        <v>Brokered Dep / Liab--33511</v>
      </c>
      <c r="B153" s="19" t="str">
        <f t="shared" si="5"/>
        <v>Brokered Dep / Liab</v>
      </c>
      <c r="C153">
        <v>19</v>
      </c>
      <c r="D153" s="27">
        <v>33511</v>
      </c>
      <c r="E153">
        <v>0</v>
      </c>
      <c r="F153">
        <v>0</v>
      </c>
      <c r="G153">
        <v>0</v>
      </c>
      <c r="H153">
        <v>2.28289297920795E-2</v>
      </c>
      <c r="I153">
        <v>0</v>
      </c>
      <c r="J153">
        <v>0</v>
      </c>
      <c r="K153">
        <v>0</v>
      </c>
      <c r="L153">
        <v>1.2677662493027601E-2</v>
      </c>
      <c r="M153">
        <v>0</v>
      </c>
      <c r="N153">
        <v>0</v>
      </c>
      <c r="O153">
        <v>0</v>
      </c>
      <c r="P153">
        <v>0.111970030028131</v>
      </c>
      <c r="Q153">
        <v>0</v>
      </c>
      <c r="R153">
        <v>0</v>
      </c>
      <c r="S153">
        <v>0</v>
      </c>
      <c r="T153">
        <v>3.0592747355753101E-2</v>
      </c>
      <c r="U153">
        <v>0</v>
      </c>
      <c r="V153">
        <v>0</v>
      </c>
      <c r="W153">
        <v>0</v>
      </c>
      <c r="X153">
        <v>1.0763185680647E-2</v>
      </c>
      <c r="Y153">
        <v>0</v>
      </c>
      <c r="Z153">
        <v>0</v>
      </c>
      <c r="AA153">
        <v>0</v>
      </c>
      <c r="AB153">
        <v>0</v>
      </c>
      <c r="AC153">
        <v>0</v>
      </c>
      <c r="AD153">
        <v>0</v>
      </c>
      <c r="AE153">
        <v>0</v>
      </c>
      <c r="AF153">
        <v>5.9342532217060697E-3</v>
      </c>
      <c r="AG153">
        <v>0</v>
      </c>
      <c r="AH153">
        <v>0</v>
      </c>
      <c r="AI153">
        <v>0</v>
      </c>
      <c r="AJ153">
        <v>3.6306363772792699E-2</v>
      </c>
      <c r="AK153">
        <v>0</v>
      </c>
      <c r="AL153">
        <v>0</v>
      </c>
      <c r="AM153">
        <v>0</v>
      </c>
      <c r="AN153">
        <v>5.0649457425755398E-2</v>
      </c>
      <c r="AO153">
        <v>0</v>
      </c>
      <c r="AP153">
        <v>0</v>
      </c>
      <c r="AQ153">
        <v>0</v>
      </c>
      <c r="AR153">
        <v>1.7194032682026301E-2</v>
      </c>
      <c r="AS153">
        <v>0</v>
      </c>
      <c r="AT153">
        <v>0</v>
      </c>
      <c r="AU153">
        <v>0</v>
      </c>
      <c r="AV153">
        <v>1.49235562409087E-2</v>
      </c>
      <c r="AW153">
        <v>0</v>
      </c>
      <c r="AX153">
        <v>0</v>
      </c>
      <c r="AY153">
        <v>0</v>
      </c>
      <c r="AZ153">
        <v>1.03705035491229E-2</v>
      </c>
      <c r="BA153">
        <v>0</v>
      </c>
      <c r="BB153">
        <v>0</v>
      </c>
      <c r="BC153">
        <v>0</v>
      </c>
      <c r="BD153">
        <v>3.4919256817634802E-3</v>
      </c>
      <c r="BE153">
        <v>0</v>
      </c>
      <c r="BF153">
        <v>0</v>
      </c>
      <c r="BG153">
        <v>0</v>
      </c>
      <c r="BH153">
        <v>0.53375361060266302</v>
      </c>
      <c r="BI153">
        <v>0</v>
      </c>
      <c r="BJ153">
        <v>0</v>
      </c>
      <c r="BK153">
        <v>0</v>
      </c>
      <c r="BL153">
        <v>0</v>
      </c>
      <c r="BN153" t="s">
        <v>284</v>
      </c>
      <c r="BQ153">
        <v>0</v>
      </c>
      <c r="BR153">
        <v>0</v>
      </c>
      <c r="BS153">
        <v>0</v>
      </c>
      <c r="BT153">
        <v>0</v>
      </c>
      <c r="BU153">
        <v>0</v>
      </c>
      <c r="BV153">
        <v>0</v>
      </c>
      <c r="BW153">
        <v>0</v>
      </c>
      <c r="BX153">
        <v>0</v>
      </c>
      <c r="BZ153" t="s">
        <v>284</v>
      </c>
      <c r="CC153">
        <v>0</v>
      </c>
      <c r="CD153">
        <v>0</v>
      </c>
      <c r="CE153">
        <v>0</v>
      </c>
      <c r="CF153">
        <v>6.3440810148587198E-2</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F153" t="s">
        <v>284</v>
      </c>
      <c r="DI153">
        <v>0</v>
      </c>
      <c r="DJ153">
        <v>0</v>
      </c>
      <c r="DK153">
        <v>0</v>
      </c>
      <c r="DL153">
        <v>2.4552666087722499</v>
      </c>
      <c r="DM153">
        <v>0</v>
      </c>
      <c r="DN153">
        <v>0</v>
      </c>
      <c r="DO153">
        <v>0</v>
      </c>
      <c r="DP153">
        <v>0.15847860538827299</v>
      </c>
      <c r="DQ153">
        <v>0</v>
      </c>
      <c r="DR153">
        <v>0</v>
      </c>
      <c r="DS153">
        <v>0</v>
      </c>
      <c r="DT153">
        <v>0</v>
      </c>
    </row>
    <row r="154" spans="1:124" x14ac:dyDescent="0.35">
      <c r="A154" s="19" t="str">
        <f t="shared" si="4"/>
        <v>Liquid Assets / Assets--33511</v>
      </c>
      <c r="B154" s="19" t="str">
        <f t="shared" si="5"/>
        <v>Liquid Assets / Assets</v>
      </c>
      <c r="C154">
        <v>20</v>
      </c>
      <c r="D154" s="27">
        <v>33511</v>
      </c>
      <c r="F154" t="s">
        <v>284</v>
      </c>
      <c r="J154" t="s">
        <v>284</v>
      </c>
      <c r="N154" t="s">
        <v>284</v>
      </c>
      <c r="R154" t="s">
        <v>284</v>
      </c>
      <c r="V154" t="s">
        <v>284</v>
      </c>
      <c r="Z154" t="s">
        <v>284</v>
      </c>
      <c r="AD154" t="s">
        <v>284</v>
      </c>
      <c r="AH154" t="s">
        <v>284</v>
      </c>
      <c r="AI154"/>
      <c r="AK154"/>
      <c r="AL154" t="s">
        <v>284</v>
      </c>
      <c r="AP154" t="s">
        <v>284</v>
      </c>
      <c r="AT154" t="s">
        <v>284</v>
      </c>
      <c r="AX154" t="s">
        <v>284</v>
      </c>
      <c r="BB154" t="s">
        <v>284</v>
      </c>
      <c r="BF154" t="s">
        <v>284</v>
      </c>
      <c r="BJ154" t="s">
        <v>284</v>
      </c>
      <c r="BN154" t="s">
        <v>284</v>
      </c>
      <c r="BR154" t="s">
        <v>284</v>
      </c>
      <c r="BV154" t="s">
        <v>284</v>
      </c>
      <c r="BZ154" t="s">
        <v>284</v>
      </c>
      <c r="CD154" t="s">
        <v>284</v>
      </c>
      <c r="CH154" t="s">
        <v>284</v>
      </c>
      <c r="CL154" t="s">
        <v>284</v>
      </c>
      <c r="CP154" t="s">
        <v>284</v>
      </c>
      <c r="CT154" t="s">
        <v>284</v>
      </c>
      <c r="CX154" t="s">
        <v>284</v>
      </c>
      <c r="DB154" t="s">
        <v>284</v>
      </c>
      <c r="DF154" t="s">
        <v>284</v>
      </c>
      <c r="DJ154" t="s">
        <v>284</v>
      </c>
      <c r="DN154" t="s">
        <v>284</v>
      </c>
      <c r="DR154" t="s">
        <v>284</v>
      </c>
    </row>
    <row r="155" spans="1:124" x14ac:dyDescent="0.35">
      <c r="A155" s="19" t="str">
        <f t="shared" si="4"/>
        <v>Net Loan Growth (last 4 qtrs)--33511</v>
      </c>
      <c r="B155" s="19" t="str">
        <f t="shared" si="5"/>
        <v>Net Loan Growth (last 4 qtrs)</v>
      </c>
      <c r="C155">
        <v>21</v>
      </c>
      <c r="D155" s="27">
        <v>33511</v>
      </c>
      <c r="E155">
        <v>0.78</v>
      </c>
      <c r="F155">
        <v>5.41</v>
      </c>
      <c r="G155">
        <v>13.19</v>
      </c>
      <c r="H155">
        <v>21.143440860215101</v>
      </c>
      <c r="I155">
        <v>-0.15</v>
      </c>
      <c r="J155">
        <v>5.51</v>
      </c>
      <c r="K155">
        <v>12.74</v>
      </c>
      <c r="L155">
        <v>6.9158442694663096</v>
      </c>
      <c r="M155">
        <v>-2.42</v>
      </c>
      <c r="N155">
        <v>4.67</v>
      </c>
      <c r="O155">
        <v>12.63</v>
      </c>
      <c r="P155">
        <v>7.0971541569942298</v>
      </c>
      <c r="Q155">
        <v>1.7475000000000001</v>
      </c>
      <c r="R155">
        <v>4.1500000000000004</v>
      </c>
      <c r="S155">
        <v>8.5299999999999994</v>
      </c>
      <c r="T155">
        <v>5.16</v>
      </c>
      <c r="U155">
        <v>3.2500000000000001E-2</v>
      </c>
      <c r="V155">
        <v>5.86</v>
      </c>
      <c r="W155">
        <v>12.157500000000001</v>
      </c>
      <c r="X155">
        <v>7.1234121621621602</v>
      </c>
      <c r="Y155">
        <v>-2.08</v>
      </c>
      <c r="Z155">
        <v>4.16</v>
      </c>
      <c r="AA155">
        <v>12.31</v>
      </c>
      <c r="AB155">
        <v>7.4561267605633796</v>
      </c>
      <c r="AC155">
        <v>-3.0924999999999998</v>
      </c>
      <c r="AD155">
        <v>2.2749999999999999</v>
      </c>
      <c r="AE155">
        <v>8.9450000000000003</v>
      </c>
      <c r="AF155">
        <v>4.1691780821917801</v>
      </c>
      <c r="AG155">
        <v>3.93</v>
      </c>
      <c r="AH155">
        <v>11.43</v>
      </c>
      <c r="AI155">
        <v>17.559999999999999</v>
      </c>
      <c r="AJ155">
        <v>11.991951219512201</v>
      </c>
      <c r="AK155">
        <v>-0.08</v>
      </c>
      <c r="AL155">
        <v>4.8150000000000004</v>
      </c>
      <c r="AM155">
        <v>11.87</v>
      </c>
      <c r="AN155">
        <v>5.5643518518518498</v>
      </c>
      <c r="AO155">
        <v>0.62</v>
      </c>
      <c r="AP155">
        <v>6.99</v>
      </c>
      <c r="AQ155">
        <v>13.83</v>
      </c>
      <c r="AR155">
        <v>7.6468115942028998</v>
      </c>
      <c r="AS155">
        <v>1.405</v>
      </c>
      <c r="AT155">
        <v>8.48</v>
      </c>
      <c r="AU155">
        <v>15.71</v>
      </c>
      <c r="AV155">
        <v>10.3378468899522</v>
      </c>
      <c r="AW155">
        <v>-0.08</v>
      </c>
      <c r="AX155">
        <v>4.4550000000000001</v>
      </c>
      <c r="AY155">
        <v>10.994999999999999</v>
      </c>
      <c r="AZ155">
        <v>5.7416847826086999</v>
      </c>
      <c r="BA155">
        <v>-1.7949999999999999</v>
      </c>
      <c r="BB155">
        <v>4.18</v>
      </c>
      <c r="BC155">
        <v>11.755000000000001</v>
      </c>
      <c r="BD155">
        <v>9.1545344129554707</v>
      </c>
      <c r="BE155">
        <v>-2.0325000000000002</v>
      </c>
      <c r="BF155">
        <v>2.5550000000000002</v>
      </c>
      <c r="BG155">
        <v>6.6224999999999996</v>
      </c>
      <c r="BH155">
        <v>2.9528260869565202</v>
      </c>
      <c r="BI155">
        <v>-3.15</v>
      </c>
      <c r="BJ155">
        <v>7.26</v>
      </c>
      <c r="BK155">
        <v>14.78</v>
      </c>
      <c r="BL155">
        <v>108.833846153846</v>
      </c>
      <c r="BN155" t="s">
        <v>284</v>
      </c>
      <c r="BQ155">
        <v>4.1624999999999996</v>
      </c>
      <c r="BR155">
        <v>9.5350000000000001</v>
      </c>
      <c r="BS155">
        <v>12.994999999999999</v>
      </c>
      <c r="BT155">
        <v>10.51</v>
      </c>
      <c r="BU155">
        <v>-3.4950000000000001</v>
      </c>
      <c r="BV155">
        <v>1.06</v>
      </c>
      <c r="BW155">
        <v>7.08</v>
      </c>
      <c r="BX155">
        <v>3.2544444444444398</v>
      </c>
      <c r="BZ155" t="s">
        <v>284</v>
      </c>
      <c r="CC155">
        <v>-1.75</v>
      </c>
      <c r="CD155">
        <v>4.1900000000000004</v>
      </c>
      <c r="CE155">
        <v>10.105</v>
      </c>
      <c r="CF155">
        <v>9.7695488721804509</v>
      </c>
      <c r="CG155">
        <v>-3.7349999999999999</v>
      </c>
      <c r="CH155">
        <v>-2.5550000000000002</v>
      </c>
      <c r="CI155">
        <v>8.2025000000000006</v>
      </c>
      <c r="CJ155">
        <v>2.5049999999999999</v>
      </c>
      <c r="CK155">
        <v>-3.22</v>
      </c>
      <c r="CL155">
        <v>2.48</v>
      </c>
      <c r="CM155">
        <v>7.43</v>
      </c>
      <c r="CN155">
        <v>2.44848484848485</v>
      </c>
      <c r="CO155">
        <v>1.92</v>
      </c>
      <c r="CP155">
        <v>9.3650000000000002</v>
      </c>
      <c r="CQ155">
        <v>15.574999999999999</v>
      </c>
      <c r="CR155">
        <v>2488.5812500000002</v>
      </c>
      <c r="CS155">
        <v>2.5299999999999998</v>
      </c>
      <c r="CT155">
        <v>7.85</v>
      </c>
      <c r="CU155">
        <v>18.232500000000002</v>
      </c>
      <c r="CV155">
        <v>12.9125</v>
      </c>
      <c r="CW155">
        <v>-5.35</v>
      </c>
      <c r="CX155">
        <v>3.18</v>
      </c>
      <c r="CY155">
        <v>5.0999999999999996</v>
      </c>
      <c r="CZ155">
        <v>1.09952380952381</v>
      </c>
      <c r="DA155">
        <v>14.68</v>
      </c>
      <c r="DB155">
        <v>14.97</v>
      </c>
      <c r="DC155">
        <v>15.865</v>
      </c>
      <c r="DD155">
        <v>15.373333333333299</v>
      </c>
      <c r="DF155" t="s">
        <v>284</v>
      </c>
      <c r="DI155">
        <v>5.5525000000000002</v>
      </c>
      <c r="DJ155">
        <v>15.03</v>
      </c>
      <c r="DK155">
        <v>27.26</v>
      </c>
      <c r="DL155">
        <v>21.285</v>
      </c>
      <c r="DM155">
        <v>-0.15</v>
      </c>
      <c r="DN155">
        <v>6.81</v>
      </c>
      <c r="DO155">
        <v>13.96</v>
      </c>
      <c r="DP155">
        <v>7.5922222222222198</v>
      </c>
      <c r="DQ155">
        <v>-0.495</v>
      </c>
      <c r="DR155">
        <v>6.77</v>
      </c>
      <c r="DS155">
        <v>14.5</v>
      </c>
      <c r="DT155">
        <v>5.3109090909090897</v>
      </c>
    </row>
    <row r="156" spans="1:124" x14ac:dyDescent="0.35">
      <c r="A156" s="19" t="str">
        <f t="shared" si="4"/>
        <v>Banks w/ Loan Growth (last 4 qtrs)--33511</v>
      </c>
      <c r="B156" s="19" t="str">
        <f t="shared" si="5"/>
        <v>Banks w/ Loan Growth (last 4 qtrs)</v>
      </c>
      <c r="C156">
        <v>22</v>
      </c>
      <c r="D156" s="27">
        <v>33511</v>
      </c>
      <c r="F156">
        <v>79.569892473118301</v>
      </c>
      <c r="J156">
        <v>73.8054607508532</v>
      </c>
      <c r="N156">
        <v>66.4951875207434</v>
      </c>
      <c r="R156">
        <v>85.714285714285694</v>
      </c>
      <c r="V156">
        <v>74.384236453202007</v>
      </c>
      <c r="Z156">
        <v>68.965517241379303</v>
      </c>
      <c r="AD156">
        <v>62.162162162162197</v>
      </c>
      <c r="AH156">
        <v>86.4</v>
      </c>
      <c r="AI156"/>
      <c r="AK156"/>
      <c r="AL156">
        <v>74.545454545454504</v>
      </c>
      <c r="AP156">
        <v>76.461295418641399</v>
      </c>
      <c r="AT156">
        <v>80.516431924882596</v>
      </c>
      <c r="AX156">
        <v>74.468085106383</v>
      </c>
      <c r="BB156">
        <v>67.578125</v>
      </c>
      <c r="BF156">
        <v>63.043478260869598</v>
      </c>
      <c r="BJ156">
        <v>69.230769230769198</v>
      </c>
      <c r="BN156" t="s">
        <v>285</v>
      </c>
      <c r="BR156">
        <v>100</v>
      </c>
      <c r="BV156">
        <v>59.259259259259302</v>
      </c>
      <c r="BZ156" t="s">
        <v>285</v>
      </c>
      <c r="CD156">
        <v>65.2173913043478</v>
      </c>
      <c r="CH156">
        <v>28.571428571428601</v>
      </c>
      <c r="CL156">
        <v>57.575757575757599</v>
      </c>
      <c r="CP156">
        <v>87.5</v>
      </c>
      <c r="CT156">
        <v>75</v>
      </c>
      <c r="CX156">
        <v>61.904761904761898</v>
      </c>
      <c r="DB156">
        <v>100</v>
      </c>
      <c r="DF156" t="s">
        <v>285</v>
      </c>
      <c r="DJ156">
        <v>80</v>
      </c>
      <c r="DN156">
        <v>66.6666666666667</v>
      </c>
      <c r="DR156">
        <v>72.727272727272705</v>
      </c>
    </row>
    <row r="157" spans="1:124" x14ac:dyDescent="0.35">
      <c r="A157" s="19" t="str">
        <f t="shared" si="4"/>
        <v>Equity / Assets--33603</v>
      </c>
      <c r="B157" s="19" t="str">
        <f t="shared" si="5"/>
        <v>Equity / Assets</v>
      </c>
      <c r="C157">
        <v>1</v>
      </c>
      <c r="D157" s="27">
        <v>33603</v>
      </c>
      <c r="E157">
        <v>7.6608306188925104</v>
      </c>
      <c r="F157">
        <v>8.7045690468452701</v>
      </c>
      <c r="G157">
        <v>10.5064862782035</v>
      </c>
      <c r="H157">
        <v>9.3063474056737299</v>
      </c>
      <c r="I157">
        <v>7.4118779552580198</v>
      </c>
      <c r="J157">
        <v>8.4605098356349693</v>
      </c>
      <c r="K157">
        <v>10.1300693663249</v>
      </c>
      <c r="L157">
        <v>9.0086462760187391</v>
      </c>
      <c r="M157">
        <v>6.9874922194655102</v>
      </c>
      <c r="N157">
        <v>8.1750893666618794</v>
      </c>
      <c r="O157">
        <v>10.013386068506</v>
      </c>
      <c r="P157">
        <v>8.8374681109917201</v>
      </c>
      <c r="Q157">
        <v>7.4441935443705001</v>
      </c>
      <c r="R157">
        <v>8.0915156546984299</v>
      </c>
      <c r="S157">
        <v>9.6466008964644203</v>
      </c>
      <c r="T157">
        <v>8.6322917728445603</v>
      </c>
      <c r="U157">
        <v>7.2686760399763797</v>
      </c>
      <c r="V157">
        <v>8.3679662913033805</v>
      </c>
      <c r="W157">
        <v>9.9899637946967097</v>
      </c>
      <c r="X157">
        <v>8.8433069833320399</v>
      </c>
      <c r="Y157">
        <v>7.5122749590834701</v>
      </c>
      <c r="Z157">
        <v>8.2294099502049107</v>
      </c>
      <c r="AA157">
        <v>9.4958668436115996</v>
      </c>
      <c r="AB157">
        <v>8.7410250341901392</v>
      </c>
      <c r="AC157">
        <v>7.6468571951887601</v>
      </c>
      <c r="AD157">
        <v>8.9609394361510404</v>
      </c>
      <c r="AE157">
        <v>10.849933461045</v>
      </c>
      <c r="AF157">
        <v>9.4286722493804493</v>
      </c>
      <c r="AG157">
        <v>7.9102946206087896</v>
      </c>
      <c r="AH157">
        <v>9.4458142538452492</v>
      </c>
      <c r="AI157">
        <v>11.452031114952501</v>
      </c>
      <c r="AJ157">
        <v>10.113565715501499</v>
      </c>
      <c r="AK157">
        <v>7.4493802473120097</v>
      </c>
      <c r="AL157">
        <v>8.3348591664535103</v>
      </c>
      <c r="AM157">
        <v>9.3987490397676297</v>
      </c>
      <c r="AN157">
        <v>8.6767623111977503</v>
      </c>
      <c r="AO157">
        <v>7.7629859523031701</v>
      </c>
      <c r="AP157">
        <v>9.0417667713916092</v>
      </c>
      <c r="AQ157">
        <v>10.992124946456199</v>
      </c>
      <c r="AR157">
        <v>9.6262747593322704</v>
      </c>
      <c r="AS157">
        <v>7.2397190324591403</v>
      </c>
      <c r="AT157">
        <v>8.0763980399277706</v>
      </c>
      <c r="AU157">
        <v>9.6912657445070298</v>
      </c>
      <c r="AV157">
        <v>8.6233094567547699</v>
      </c>
      <c r="AW157">
        <v>7.3293950896133602</v>
      </c>
      <c r="AX157">
        <v>8.1953356184622805</v>
      </c>
      <c r="AY157">
        <v>9.6927929521871707</v>
      </c>
      <c r="AZ157">
        <v>8.6335818747195106</v>
      </c>
      <c r="BA157">
        <v>7.0845945883494696</v>
      </c>
      <c r="BB157">
        <v>8.0336181801108104</v>
      </c>
      <c r="BC157">
        <v>9.2124707442347198</v>
      </c>
      <c r="BD157">
        <v>8.3606952134553598</v>
      </c>
      <c r="BE157">
        <v>6.5767085066031701</v>
      </c>
      <c r="BF157">
        <v>7.7345456565072697</v>
      </c>
      <c r="BG157">
        <v>8.8453512337113107</v>
      </c>
      <c r="BH157">
        <v>7.9890802159163599</v>
      </c>
      <c r="BI157">
        <v>6.78027997565429</v>
      </c>
      <c r="BJ157">
        <v>7.7520975961290999</v>
      </c>
      <c r="BK157">
        <v>8.6722889767893108</v>
      </c>
      <c r="BL157">
        <v>7.9637302700903696</v>
      </c>
      <c r="BN157" t="s">
        <v>284</v>
      </c>
      <c r="BQ157">
        <v>6.88481064854314</v>
      </c>
      <c r="BR157">
        <v>8.7767499123969603</v>
      </c>
      <c r="BS157">
        <v>11.5370786575998</v>
      </c>
      <c r="BT157">
        <v>9.5801939306269102</v>
      </c>
      <c r="BU157">
        <v>6.7274498159262901</v>
      </c>
      <c r="BV157">
        <v>8.3528676355680602</v>
      </c>
      <c r="BW157">
        <v>9.5271377533733297</v>
      </c>
      <c r="BX157">
        <v>8.4920615605094998</v>
      </c>
      <c r="BZ157" t="s">
        <v>284</v>
      </c>
      <c r="CC157">
        <v>7.1507294833031798</v>
      </c>
      <c r="CD157">
        <v>8.1198931033753308</v>
      </c>
      <c r="CE157">
        <v>9.1933484936946694</v>
      </c>
      <c r="CF157">
        <v>8.4584248925684502</v>
      </c>
      <c r="CG157">
        <v>6.2376215011412999</v>
      </c>
      <c r="CH157">
        <v>7.57740978368372</v>
      </c>
      <c r="CI157">
        <v>11.0416166823053</v>
      </c>
      <c r="CJ157">
        <v>8.9193701130815093</v>
      </c>
      <c r="CK157">
        <v>7.1766983891566802</v>
      </c>
      <c r="CL157">
        <v>8.4568821826476004</v>
      </c>
      <c r="CM157">
        <v>9.5756536648092592</v>
      </c>
      <c r="CN157">
        <v>8.5396894264181995</v>
      </c>
      <c r="CO157">
        <v>7.4505958109904196</v>
      </c>
      <c r="CP157">
        <v>8.8830749705431806</v>
      </c>
      <c r="CQ157">
        <v>9.2926349741628194</v>
      </c>
      <c r="CR157">
        <v>8.5544102745760409</v>
      </c>
      <c r="CS157">
        <v>7.9336722529849899</v>
      </c>
      <c r="CT157">
        <v>8.7444820429178396</v>
      </c>
      <c r="CU157">
        <v>9.6474942074240104</v>
      </c>
      <c r="CV157">
        <v>8.8366844174911598</v>
      </c>
      <c r="CW157">
        <v>7.1016809572252102</v>
      </c>
      <c r="CX157">
        <v>7.54387680641545</v>
      </c>
      <c r="CY157">
        <v>7.9958110441255599</v>
      </c>
      <c r="CZ157">
        <v>8.0549708359636494</v>
      </c>
      <c r="DA157">
        <v>6.7195437672233798</v>
      </c>
      <c r="DB157">
        <v>7.0241923135813797</v>
      </c>
      <c r="DC157">
        <v>9.9765842793036494</v>
      </c>
      <c r="DD157">
        <v>8.7893545931575598</v>
      </c>
      <c r="DF157" t="s">
        <v>284</v>
      </c>
      <c r="DI157">
        <v>7.0017517969018099</v>
      </c>
      <c r="DJ157">
        <v>7.7121641268023398</v>
      </c>
      <c r="DK157">
        <v>10.483981979776299</v>
      </c>
      <c r="DL157">
        <v>9.8711347607965898</v>
      </c>
      <c r="DM157">
        <v>7.4417231392177303</v>
      </c>
      <c r="DN157">
        <v>9.3657743485887899</v>
      </c>
      <c r="DO157">
        <v>9.5387572069186408</v>
      </c>
      <c r="DP157">
        <v>8.6317908293884393</v>
      </c>
      <c r="DQ157">
        <v>7.0671610280733397</v>
      </c>
      <c r="DR157">
        <v>8.4478643733026093</v>
      </c>
      <c r="DS157">
        <v>10.0464743224955</v>
      </c>
      <c r="DT157">
        <v>8.46211573389939</v>
      </c>
    </row>
    <row r="158" spans="1:124" x14ac:dyDescent="0.35">
      <c r="A158" s="19" t="str">
        <f t="shared" si="4"/>
        <v>Total Risk Based Capital Ratio--33603</v>
      </c>
      <c r="B158" s="19" t="str">
        <f t="shared" si="5"/>
        <v>Total Risk Based Capital Ratio</v>
      </c>
      <c r="C158">
        <v>2</v>
      </c>
      <c r="D158" s="27">
        <v>33603</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N158" t="s">
        <v>284</v>
      </c>
      <c r="BQ158">
        <v>0</v>
      </c>
      <c r="BR158">
        <v>0</v>
      </c>
      <c r="BS158">
        <v>0</v>
      </c>
      <c r="BT158">
        <v>0</v>
      </c>
      <c r="BU158">
        <v>0</v>
      </c>
      <c r="BV158">
        <v>0</v>
      </c>
      <c r="BW158">
        <v>0</v>
      </c>
      <c r="BX158">
        <v>0</v>
      </c>
      <c r="BZ158" t="s">
        <v>284</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F158" t="s">
        <v>284</v>
      </c>
      <c r="DI158">
        <v>0</v>
      </c>
      <c r="DJ158">
        <v>0</v>
      </c>
      <c r="DK158">
        <v>0</v>
      </c>
      <c r="DL158">
        <v>0</v>
      </c>
      <c r="DM158">
        <v>0</v>
      </c>
      <c r="DN158">
        <v>0</v>
      </c>
      <c r="DO158">
        <v>0</v>
      </c>
      <c r="DP158">
        <v>0</v>
      </c>
      <c r="DQ158">
        <v>0</v>
      </c>
      <c r="DR158">
        <v>0</v>
      </c>
      <c r="DS158">
        <v>0</v>
      </c>
      <c r="DT158">
        <v>0</v>
      </c>
    </row>
    <row r="159" spans="1:124" x14ac:dyDescent="0.35">
      <c r="A159" s="19" t="str">
        <f t="shared" si="4"/>
        <v>Tier 1 Leverage Ratio--33603</v>
      </c>
      <c r="B159" s="19" t="str">
        <f t="shared" si="5"/>
        <v>Tier 1 Leverage Ratio</v>
      </c>
      <c r="C159">
        <v>3</v>
      </c>
      <c r="D159" s="27">
        <v>33603</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N159" t="s">
        <v>284</v>
      </c>
      <c r="BQ159">
        <v>0</v>
      </c>
      <c r="BR159">
        <v>0</v>
      </c>
      <c r="BS159">
        <v>0</v>
      </c>
      <c r="BT159">
        <v>0</v>
      </c>
      <c r="BU159">
        <v>0</v>
      </c>
      <c r="BV159">
        <v>0</v>
      </c>
      <c r="BW159">
        <v>0</v>
      </c>
      <c r="BX159">
        <v>0</v>
      </c>
      <c r="BZ159" t="s">
        <v>284</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F159" t="s">
        <v>284</v>
      </c>
      <c r="DI159">
        <v>0</v>
      </c>
      <c r="DJ159">
        <v>0</v>
      </c>
      <c r="DK159">
        <v>0</v>
      </c>
      <c r="DL159">
        <v>0</v>
      </c>
      <c r="DM159">
        <v>0</v>
      </c>
      <c r="DN159">
        <v>0</v>
      </c>
      <c r="DO159">
        <v>0</v>
      </c>
      <c r="DP159">
        <v>0</v>
      </c>
      <c r="DQ159">
        <v>0</v>
      </c>
      <c r="DR159">
        <v>0</v>
      </c>
      <c r="DS159">
        <v>0</v>
      </c>
      <c r="DT159">
        <v>0</v>
      </c>
    </row>
    <row r="160" spans="1:124" x14ac:dyDescent="0.35">
      <c r="A160" s="19" t="str">
        <f t="shared" si="4"/>
        <v>ALLL / Nonaccrual Loans--33603</v>
      </c>
      <c r="B160" s="19" t="str">
        <f t="shared" si="5"/>
        <v>ALLL / Nonaccrual Loans</v>
      </c>
      <c r="C160">
        <v>4</v>
      </c>
      <c r="D160" s="27">
        <v>33603</v>
      </c>
      <c r="E160">
        <v>112.84148490857</v>
      </c>
      <c r="F160">
        <v>286.45833333333297</v>
      </c>
      <c r="G160">
        <v>580.357142857143</v>
      </c>
      <c r="H160">
        <v>1017.44675486378</v>
      </c>
      <c r="I160">
        <v>92.203742203742195</v>
      </c>
      <c r="J160">
        <v>191.91368788143001</v>
      </c>
      <c r="K160">
        <v>453.33333333333297</v>
      </c>
      <c r="L160">
        <v>562.80118463874305</v>
      </c>
      <c r="M160">
        <v>83.932853717026404</v>
      </c>
      <c r="N160">
        <v>163.461538461538</v>
      </c>
      <c r="O160">
        <v>393.54838709677398</v>
      </c>
      <c r="P160">
        <v>491.61184165669499</v>
      </c>
      <c r="Q160">
        <v>117.582417582418</v>
      </c>
      <c r="R160">
        <v>273.68421052631601</v>
      </c>
      <c r="S160">
        <v>724.52830188679297</v>
      </c>
      <c r="T160">
        <v>1463.4273655854699</v>
      </c>
      <c r="U160">
        <v>97.291196388261895</v>
      </c>
      <c r="V160">
        <v>212.76595744680901</v>
      </c>
      <c r="W160">
        <v>523.94366197183103</v>
      </c>
      <c r="X160">
        <v>642.04614246216602</v>
      </c>
      <c r="Y160">
        <v>69.620253164556999</v>
      </c>
      <c r="Z160">
        <v>169.05322656618</v>
      </c>
      <c r="AA160">
        <v>463.063063063063</v>
      </c>
      <c r="AB160">
        <v>510.67907124009702</v>
      </c>
      <c r="AC160">
        <v>86.747104247104204</v>
      </c>
      <c r="AD160">
        <v>188.814462236792</v>
      </c>
      <c r="AE160">
        <v>409.82174218475598</v>
      </c>
      <c r="AF160">
        <v>548.27986195087601</v>
      </c>
      <c r="AG160">
        <v>127.884615384615</v>
      </c>
      <c r="AH160">
        <v>225</v>
      </c>
      <c r="AI160">
        <v>465.21739130434798</v>
      </c>
      <c r="AJ160">
        <v>748.08727880254798</v>
      </c>
      <c r="AK160">
        <v>64.725936420791598</v>
      </c>
      <c r="AL160">
        <v>115.728424801005</v>
      </c>
      <c r="AM160">
        <v>208.98753894081</v>
      </c>
      <c r="AN160">
        <v>198.068122317313</v>
      </c>
      <c r="AO160">
        <v>93.401015228426402</v>
      </c>
      <c r="AP160">
        <v>202.53164556962</v>
      </c>
      <c r="AQ160">
        <v>442.857142857143</v>
      </c>
      <c r="AR160">
        <v>639.85090531043397</v>
      </c>
      <c r="AS160">
        <v>102.75482093663901</v>
      </c>
      <c r="AT160">
        <v>203.370786516854</v>
      </c>
      <c r="AU160">
        <v>464.14022718370501</v>
      </c>
      <c r="AV160">
        <v>627.73546909023901</v>
      </c>
      <c r="AW160">
        <v>89.663461538461505</v>
      </c>
      <c r="AX160">
        <v>168.53146853146899</v>
      </c>
      <c r="AY160">
        <v>418.628584643848</v>
      </c>
      <c r="AZ160">
        <v>520.34968674437596</v>
      </c>
      <c r="BA160">
        <v>80.368723036466704</v>
      </c>
      <c r="BB160">
        <v>152.65507518797</v>
      </c>
      <c r="BC160">
        <v>410.973731884058</v>
      </c>
      <c r="BD160">
        <v>471.90170970697801</v>
      </c>
      <c r="BE160">
        <v>96.894797907560601</v>
      </c>
      <c r="BF160">
        <v>210.32392723030401</v>
      </c>
      <c r="BG160">
        <v>493.77406474307202</v>
      </c>
      <c r="BH160">
        <v>585.68203892691895</v>
      </c>
      <c r="BI160">
        <v>88.236720834343899</v>
      </c>
      <c r="BJ160">
        <v>169.05322656618</v>
      </c>
      <c r="BK160">
        <v>557.98045602605896</v>
      </c>
      <c r="BL160">
        <v>2368.6464555778002</v>
      </c>
      <c r="BN160" t="s">
        <v>284</v>
      </c>
      <c r="BQ160">
        <v>268.19921277061002</v>
      </c>
      <c r="BR160">
        <v>401.06674794269998</v>
      </c>
      <c r="BS160">
        <v>560.47436126496302</v>
      </c>
      <c r="BT160">
        <v>427.60682609287301</v>
      </c>
      <c r="BU160">
        <v>89.811320754717002</v>
      </c>
      <c r="BV160">
        <v>234.722222222222</v>
      </c>
      <c r="BW160">
        <v>390.88785046728998</v>
      </c>
      <c r="BX160">
        <v>288.27533608838303</v>
      </c>
      <c r="BZ160" t="s">
        <v>284</v>
      </c>
      <c r="CC160">
        <v>93.455457585892404</v>
      </c>
      <c r="CD160">
        <v>154.806005903238</v>
      </c>
      <c r="CE160">
        <v>447.00471698113199</v>
      </c>
      <c r="CF160">
        <v>645.50016170468496</v>
      </c>
      <c r="CG160">
        <v>242.154024319629</v>
      </c>
      <c r="CH160">
        <v>268.75</v>
      </c>
      <c r="CI160">
        <v>350</v>
      </c>
      <c r="CJ160">
        <v>281.970224483854</v>
      </c>
      <c r="CK160">
        <v>110.623907632011</v>
      </c>
      <c r="CL160">
        <v>213.55932203389801</v>
      </c>
      <c r="CM160">
        <v>425.32051282051299</v>
      </c>
      <c r="CN160">
        <v>544.54405580747004</v>
      </c>
      <c r="CO160">
        <v>95.562751148105605</v>
      </c>
      <c r="CP160">
        <v>222.07353988604001</v>
      </c>
      <c r="CQ160">
        <v>1763.9814814814799</v>
      </c>
      <c r="CR160">
        <v>930.50989028808601</v>
      </c>
      <c r="CS160">
        <v>263.45355474831302</v>
      </c>
      <c r="CT160">
        <v>344.69448990725601</v>
      </c>
      <c r="CU160">
        <v>634.15551839464899</v>
      </c>
      <c r="CV160">
        <v>552.914583235706</v>
      </c>
      <c r="CW160">
        <v>110.95406360424001</v>
      </c>
      <c r="CX160">
        <v>177.98319327731099</v>
      </c>
      <c r="CY160">
        <v>360.52631578947398</v>
      </c>
      <c r="CZ160">
        <v>395.37182343156502</v>
      </c>
      <c r="DA160">
        <v>116.73988577818599</v>
      </c>
      <c r="DB160">
        <v>123.890730460482</v>
      </c>
      <c r="DC160">
        <v>131.04157514277699</v>
      </c>
      <c r="DD160">
        <v>123.890730460482</v>
      </c>
      <c r="DF160" t="s">
        <v>284</v>
      </c>
      <c r="DI160">
        <v>191.520788524095</v>
      </c>
      <c r="DJ160">
        <v>244.14285007937201</v>
      </c>
      <c r="DK160">
        <v>625.62779544107298</v>
      </c>
      <c r="DL160">
        <v>471.16627859991002</v>
      </c>
      <c r="DM160">
        <v>64.417989417989403</v>
      </c>
      <c r="DN160">
        <v>103.308823529412</v>
      </c>
      <c r="DO160">
        <v>216.54247391952299</v>
      </c>
      <c r="DP160">
        <v>230.67781111583301</v>
      </c>
      <c r="DQ160">
        <v>65.543672142812497</v>
      </c>
      <c r="DR160">
        <v>132.37020316027099</v>
      </c>
      <c r="DS160">
        <v>255.05282589057799</v>
      </c>
      <c r="DT160">
        <v>228.97278618385599</v>
      </c>
    </row>
    <row r="161" spans="1:124" x14ac:dyDescent="0.35">
      <c r="A161" s="19" t="str">
        <f t="shared" si="4"/>
        <v>[NCL + OREO] / [Total Loans + OREO]--33603</v>
      </c>
      <c r="B161" s="19" t="str">
        <f t="shared" si="5"/>
        <v>[NCL + OREO] / [Total Loans + OREO]</v>
      </c>
      <c r="C161">
        <v>5</v>
      </c>
      <c r="D161" s="27">
        <v>33603</v>
      </c>
      <c r="E161">
        <v>0.74149703273562595</v>
      </c>
      <c r="F161">
        <v>2.1940928270042201</v>
      </c>
      <c r="G161">
        <v>4.0513210829618398</v>
      </c>
      <c r="H161">
        <v>2.6057559097824301</v>
      </c>
      <c r="I161">
        <v>0.71586504045545096</v>
      </c>
      <c r="J161">
        <v>1.66420288156734</v>
      </c>
      <c r="K161">
        <v>3.13058240074889</v>
      </c>
      <c r="L161">
        <v>2.1735233075744498</v>
      </c>
      <c r="M161">
        <v>0.82839328027207204</v>
      </c>
      <c r="N161">
        <v>1.99449450777955</v>
      </c>
      <c r="O161">
        <v>4.0219149419560196</v>
      </c>
      <c r="P161">
        <v>2.9861639987558601</v>
      </c>
      <c r="Q161">
        <v>1.3566969982517301</v>
      </c>
      <c r="R161">
        <v>1.67585088570622</v>
      </c>
      <c r="S161">
        <v>2.47455655332308</v>
      </c>
      <c r="T161">
        <v>1.9241830485224301</v>
      </c>
      <c r="U161">
        <v>0.62548335175213998</v>
      </c>
      <c r="V161">
        <v>1.6608171862911301</v>
      </c>
      <c r="W161">
        <v>2.8701623261990998</v>
      </c>
      <c r="X161">
        <v>2.0204089492865802</v>
      </c>
      <c r="Y161">
        <v>0.72538860103626901</v>
      </c>
      <c r="Z161">
        <v>1.88526251773769</v>
      </c>
      <c r="AA161">
        <v>3.8918290951336001</v>
      </c>
      <c r="AB161">
        <v>2.6380996418484499</v>
      </c>
      <c r="AC161">
        <v>0.724819981423519</v>
      </c>
      <c r="AD161">
        <v>1.76987236301386</v>
      </c>
      <c r="AE161">
        <v>3.8541673310027198</v>
      </c>
      <c r="AF161">
        <v>2.6751948980416</v>
      </c>
      <c r="AG161">
        <v>0.518767603609818</v>
      </c>
      <c r="AH161">
        <v>1.26058506543495</v>
      </c>
      <c r="AI161">
        <v>2.8806584362139902</v>
      </c>
      <c r="AJ161">
        <v>1.9214352167239399</v>
      </c>
      <c r="AK161">
        <v>1.1096029016151701</v>
      </c>
      <c r="AL161">
        <v>1.9151351737623701</v>
      </c>
      <c r="AM161">
        <v>3.1992479734222901</v>
      </c>
      <c r="AN161">
        <v>2.3468309110866099</v>
      </c>
      <c r="AO161">
        <v>0.63890724829257595</v>
      </c>
      <c r="AP161">
        <v>1.5938401090021901</v>
      </c>
      <c r="AQ161">
        <v>3.4734029633228101</v>
      </c>
      <c r="AR161">
        <v>2.30937493423763</v>
      </c>
      <c r="AS161">
        <v>0.74697275096561799</v>
      </c>
      <c r="AT161">
        <v>1.56611995765004</v>
      </c>
      <c r="AU161">
        <v>2.7366745615011898</v>
      </c>
      <c r="AV161">
        <v>2.0096044314318799</v>
      </c>
      <c r="AW161">
        <v>0.88319574645731902</v>
      </c>
      <c r="AX161">
        <v>1.77288807949294</v>
      </c>
      <c r="AY161">
        <v>3.0457169386070202</v>
      </c>
      <c r="AZ161">
        <v>2.1518153500949699</v>
      </c>
      <c r="BA161">
        <v>0.66180887967287505</v>
      </c>
      <c r="BB161">
        <v>1.8211555424874999</v>
      </c>
      <c r="BC161">
        <v>3.4092263678626802</v>
      </c>
      <c r="BD161">
        <v>2.3055963319362101</v>
      </c>
      <c r="BE161">
        <v>0.82858572731427804</v>
      </c>
      <c r="BF161">
        <v>1.79137984834399</v>
      </c>
      <c r="BG161">
        <v>2.66886401392575</v>
      </c>
      <c r="BH161">
        <v>2.09207143797342</v>
      </c>
      <c r="BI161">
        <v>0.69317225330494603</v>
      </c>
      <c r="BJ161">
        <v>2.2218491157376299</v>
      </c>
      <c r="BK161">
        <v>3.1028931063082399</v>
      </c>
      <c r="BL161">
        <v>2.0455428606691499</v>
      </c>
      <c r="BN161" t="s">
        <v>284</v>
      </c>
      <c r="BQ161">
        <v>0.27242054427557699</v>
      </c>
      <c r="BR161">
        <v>0.44591203784662398</v>
      </c>
      <c r="BS161">
        <v>2.0032785262219499</v>
      </c>
      <c r="BT161">
        <v>1.3375949312270199</v>
      </c>
      <c r="BU161">
        <v>0.86552058522136199</v>
      </c>
      <c r="BV161">
        <v>1.9247404844290701</v>
      </c>
      <c r="BW161">
        <v>2.7141761944673601</v>
      </c>
      <c r="BX161">
        <v>2.1049973643253099</v>
      </c>
      <c r="BZ161" t="s">
        <v>284</v>
      </c>
      <c r="CC161">
        <v>0.89260479917837299</v>
      </c>
      <c r="CD161">
        <v>1.98366775347339</v>
      </c>
      <c r="CE161">
        <v>3.2564386060241599</v>
      </c>
      <c r="CF161">
        <v>2.2518418271899101</v>
      </c>
      <c r="CG161">
        <v>0.13312743630641199</v>
      </c>
      <c r="CH161">
        <v>0.71694105151354204</v>
      </c>
      <c r="CI161">
        <v>0.91650016862961003</v>
      </c>
      <c r="CJ161">
        <v>0.74857499699060503</v>
      </c>
      <c r="CK161">
        <v>0.49622866216752698</v>
      </c>
      <c r="CL161">
        <v>2.0125671614607001</v>
      </c>
      <c r="CM161">
        <v>2.8069319013912599</v>
      </c>
      <c r="CN161">
        <v>1.96969779961336</v>
      </c>
      <c r="CO161">
        <v>0.62002664548164599</v>
      </c>
      <c r="CP161">
        <v>1.21719437158309</v>
      </c>
      <c r="CQ161">
        <v>2.0246896755049502</v>
      </c>
      <c r="CR161">
        <v>1.9231101805453401</v>
      </c>
      <c r="CS161">
        <v>0.50540480781808905</v>
      </c>
      <c r="CT161">
        <v>1.5015833404338399</v>
      </c>
      <c r="CU161">
        <v>2.8438098529748599</v>
      </c>
      <c r="CV161">
        <v>1.8476313203591099</v>
      </c>
      <c r="CW161">
        <v>0.87013083952697301</v>
      </c>
      <c r="CX161">
        <v>1.40999451945593</v>
      </c>
      <c r="CY161">
        <v>2.39415025356764</v>
      </c>
      <c r="CZ161">
        <v>1.9120953578786299</v>
      </c>
      <c r="DA161">
        <v>0.91322992768042799</v>
      </c>
      <c r="DB161">
        <v>1.8103567957795399</v>
      </c>
      <c r="DC161">
        <v>2.3528685278601702</v>
      </c>
      <c r="DD161">
        <v>1.57394670510055</v>
      </c>
      <c r="DF161" t="s">
        <v>284</v>
      </c>
      <c r="DI161">
        <v>0.98750469835316002</v>
      </c>
      <c r="DJ161">
        <v>1.3363028697739101</v>
      </c>
      <c r="DK161">
        <v>2.3189527443321798</v>
      </c>
      <c r="DL161">
        <v>1.88895452803084</v>
      </c>
      <c r="DM161">
        <v>1.1049067363668801</v>
      </c>
      <c r="DN161">
        <v>1.6800305460099301</v>
      </c>
      <c r="DO161">
        <v>3.37764724068635</v>
      </c>
      <c r="DP161">
        <v>2.1307850814005098</v>
      </c>
      <c r="DQ161">
        <v>0.85638263289281003</v>
      </c>
      <c r="DR161">
        <v>1.4022365892014701</v>
      </c>
      <c r="DS161">
        <v>3.5984555564998701</v>
      </c>
      <c r="DT161">
        <v>2.1105154160808599</v>
      </c>
    </row>
    <row r="162" spans="1:124" x14ac:dyDescent="0.35">
      <c r="A162" s="19" t="str">
        <f t="shared" si="4"/>
        <v>[Noncurrent + Delinquent Loans] / [Capital + ALLL]--33603</v>
      </c>
      <c r="B162" s="19" t="str">
        <f t="shared" si="5"/>
        <v>[Noncurrent + Delinquent Loans] / [Capital + ALLL]</v>
      </c>
      <c r="C162">
        <v>6</v>
      </c>
      <c r="D162" s="27">
        <v>33603</v>
      </c>
      <c r="E162">
        <v>10.439487923980501</v>
      </c>
      <c r="F162">
        <v>18.459430361162799</v>
      </c>
      <c r="G162">
        <v>29.0165165165165</v>
      </c>
      <c r="H162">
        <v>22.8058501774461</v>
      </c>
      <c r="I162">
        <v>8.4300690488731398</v>
      </c>
      <c r="J162">
        <v>15.5568497814329</v>
      </c>
      <c r="K162">
        <v>26.6145541033919</v>
      </c>
      <c r="L162">
        <v>19.3889209749209</v>
      </c>
      <c r="M162">
        <v>8.8701626001082694</v>
      </c>
      <c r="N162">
        <v>18.07651434644</v>
      </c>
      <c r="O162">
        <v>32.396806554651398</v>
      </c>
      <c r="P162">
        <v>24.204743888829601</v>
      </c>
      <c r="Q162">
        <v>12.005749816750299</v>
      </c>
      <c r="R162">
        <v>21.226486112893799</v>
      </c>
      <c r="S162">
        <v>33.465589305771203</v>
      </c>
      <c r="T162">
        <v>24.6933032789374</v>
      </c>
      <c r="U162">
        <v>7.7943074444958498</v>
      </c>
      <c r="V162">
        <v>15.163968912469199</v>
      </c>
      <c r="W162">
        <v>26.032487761459699</v>
      </c>
      <c r="X162">
        <v>18.7773618750618</v>
      </c>
      <c r="Y162">
        <v>9.6999302163293795</v>
      </c>
      <c r="Z162">
        <v>17.895962732919301</v>
      </c>
      <c r="AA162">
        <v>27.911953531030299</v>
      </c>
      <c r="AB162">
        <v>21.796432095656101</v>
      </c>
      <c r="AC162">
        <v>7.8816332951074202</v>
      </c>
      <c r="AD162">
        <v>14.8519809103257</v>
      </c>
      <c r="AE162">
        <v>22.989443803888101</v>
      </c>
      <c r="AF162">
        <v>18.124557847989902</v>
      </c>
      <c r="AG162">
        <v>4.8247758761206203</v>
      </c>
      <c r="AH162">
        <v>11.5123456790123</v>
      </c>
      <c r="AI162">
        <v>21.862454180485301</v>
      </c>
      <c r="AJ162">
        <v>15.8697038218155</v>
      </c>
      <c r="AK162">
        <v>13.319868307376201</v>
      </c>
      <c r="AL162">
        <v>20.380062254882699</v>
      </c>
      <c r="AM162">
        <v>32.575593890775302</v>
      </c>
      <c r="AN162">
        <v>24.5796922984491</v>
      </c>
      <c r="AO162">
        <v>6.4945878434637798</v>
      </c>
      <c r="AP162">
        <v>13.546255506607899</v>
      </c>
      <c r="AQ162">
        <v>23.689273689273701</v>
      </c>
      <c r="AR162">
        <v>17.443408926408601</v>
      </c>
      <c r="AS162">
        <v>8.6619070938035492</v>
      </c>
      <c r="AT162">
        <v>16.115964959895599</v>
      </c>
      <c r="AU162">
        <v>28.935867675525898</v>
      </c>
      <c r="AV162">
        <v>20.622771431732101</v>
      </c>
      <c r="AW162">
        <v>10.405778368442</v>
      </c>
      <c r="AX162">
        <v>17.8592300387172</v>
      </c>
      <c r="AY162">
        <v>30.100293969984602</v>
      </c>
      <c r="AZ162">
        <v>22.140310612205699</v>
      </c>
      <c r="BA162">
        <v>9.3791281373844093</v>
      </c>
      <c r="BB162">
        <v>17.179648241205999</v>
      </c>
      <c r="BC162">
        <v>29.6987845693148</v>
      </c>
      <c r="BD162">
        <v>20.944431431374301</v>
      </c>
      <c r="BE162">
        <v>12.923486695575701</v>
      </c>
      <c r="BF162">
        <v>18.9890388721001</v>
      </c>
      <c r="BG162">
        <v>27.896139216098302</v>
      </c>
      <c r="BH162">
        <v>21.0691085015516</v>
      </c>
      <c r="BI162">
        <v>11.5283514832895</v>
      </c>
      <c r="BJ162">
        <v>22.138836772983101</v>
      </c>
      <c r="BK162">
        <v>30.073074761101701</v>
      </c>
      <c r="BL162">
        <v>22.268122710025001</v>
      </c>
      <c r="BN162" t="s">
        <v>284</v>
      </c>
      <c r="BQ162">
        <v>13.480432061778</v>
      </c>
      <c r="BR162">
        <v>18.046487468480699</v>
      </c>
      <c r="BS162">
        <v>24.252006922963599</v>
      </c>
      <c r="BT162">
        <v>18.146393309646101</v>
      </c>
      <c r="BU162">
        <v>12.873293015890599</v>
      </c>
      <c r="BV162">
        <v>18.896713615023501</v>
      </c>
      <c r="BW162">
        <v>30.595747041104499</v>
      </c>
      <c r="BX162">
        <v>21.799437145786101</v>
      </c>
      <c r="BZ162" t="s">
        <v>284</v>
      </c>
      <c r="CC162">
        <v>8.55819864101856</v>
      </c>
      <c r="CD162">
        <v>17.298159906268701</v>
      </c>
      <c r="CE162">
        <v>27.736107339530001</v>
      </c>
      <c r="CF162">
        <v>19.501975145221799</v>
      </c>
      <c r="CG162">
        <v>1.2546658671895701</v>
      </c>
      <c r="CH162">
        <v>9.7073518915060699</v>
      </c>
      <c r="CI162">
        <v>14.746088222154199</v>
      </c>
      <c r="CJ162">
        <v>9.7832671085091008</v>
      </c>
      <c r="CK162">
        <v>10.3876886652856</v>
      </c>
      <c r="CL162">
        <v>19.790334952697499</v>
      </c>
      <c r="CM162">
        <v>30.052652895909301</v>
      </c>
      <c r="CN162">
        <v>23.823009406751599</v>
      </c>
      <c r="CO162">
        <v>7.0031175971614497</v>
      </c>
      <c r="CP162">
        <v>10.1337489062165</v>
      </c>
      <c r="CQ162">
        <v>18.467741127432301</v>
      </c>
      <c r="CR162">
        <v>11.2844097993553</v>
      </c>
      <c r="CS162">
        <v>10.041082343057299</v>
      </c>
      <c r="CT162">
        <v>11.992599320280901</v>
      </c>
      <c r="CU162">
        <v>17.3643242655777</v>
      </c>
      <c r="CV162">
        <v>15.412807288354101</v>
      </c>
      <c r="CW162">
        <v>13.3448127421438</v>
      </c>
      <c r="CX162">
        <v>18.143607705779299</v>
      </c>
      <c r="CY162">
        <v>26.271186440678001</v>
      </c>
      <c r="CZ162">
        <v>20.143426220159</v>
      </c>
      <c r="DA162">
        <v>16.236648295371399</v>
      </c>
      <c r="DB162">
        <v>21.428571428571399</v>
      </c>
      <c r="DC162">
        <v>22.1929824561403</v>
      </c>
      <c r="DD162">
        <v>18.476896691484001</v>
      </c>
      <c r="DF162" t="s">
        <v>284</v>
      </c>
      <c r="DI162">
        <v>13.494078109009401</v>
      </c>
      <c r="DJ162">
        <v>16.323596982018199</v>
      </c>
      <c r="DK162">
        <v>42.621704611393</v>
      </c>
      <c r="DL162">
        <v>29.112624669277398</v>
      </c>
      <c r="DM162">
        <v>15.4664008638591</v>
      </c>
      <c r="DN162">
        <v>16.5674104900624</v>
      </c>
      <c r="DO162">
        <v>22.846441947565499</v>
      </c>
      <c r="DP162">
        <v>22.217659763971898</v>
      </c>
      <c r="DQ162">
        <v>13.667317609933299</v>
      </c>
      <c r="DR162">
        <v>17.377853637721401</v>
      </c>
      <c r="DS162">
        <v>27.320161674973299</v>
      </c>
      <c r="DT162">
        <v>20.722157394036302</v>
      </c>
    </row>
    <row r="163" spans="1:124" x14ac:dyDescent="0.35">
      <c r="A163" s="19" t="str">
        <f t="shared" si="4"/>
        <v xml:space="preserve">  Ag [NCL+DQ] / [Capital + ALLL]--33603</v>
      </c>
      <c r="B163" s="19" t="str">
        <f t="shared" si="5"/>
        <v xml:space="preserve">  Ag [NCL+DQ] / [Capital + ALLL]</v>
      </c>
      <c r="C163">
        <v>7</v>
      </c>
      <c r="D163" s="27">
        <v>33603</v>
      </c>
      <c r="E163">
        <v>0</v>
      </c>
      <c r="F163">
        <v>1.24069478908189</v>
      </c>
      <c r="G163">
        <v>8.6532951289398294</v>
      </c>
      <c r="H163">
        <v>7.10066997316473</v>
      </c>
      <c r="I163">
        <v>0</v>
      </c>
      <c r="J163">
        <v>1.1481301447288399</v>
      </c>
      <c r="K163">
        <v>6.2988291236322702</v>
      </c>
      <c r="L163">
        <v>4.6055489813533397</v>
      </c>
      <c r="M163">
        <v>0</v>
      </c>
      <c r="N163">
        <v>0</v>
      </c>
      <c r="O163">
        <v>1.7255594689137299</v>
      </c>
      <c r="P163">
        <v>2.03252864661241</v>
      </c>
      <c r="Q163">
        <v>0</v>
      </c>
      <c r="R163">
        <v>0</v>
      </c>
      <c r="S163">
        <v>0</v>
      </c>
      <c r="T163">
        <v>3.6154915768564999E-2</v>
      </c>
      <c r="U163">
        <v>0</v>
      </c>
      <c r="V163">
        <v>0.68766050153281</v>
      </c>
      <c r="W163">
        <v>4.7648880545663701</v>
      </c>
      <c r="X163">
        <v>3.5239366478825498</v>
      </c>
      <c r="Y163">
        <v>0</v>
      </c>
      <c r="Z163">
        <v>0.92879256965944301</v>
      </c>
      <c r="AA163">
        <v>7.2533711852377598</v>
      </c>
      <c r="AB163">
        <v>5.2803099383630903</v>
      </c>
      <c r="AC163">
        <v>1.53942202332411</v>
      </c>
      <c r="AD163">
        <v>5.4176661648004902</v>
      </c>
      <c r="AE163">
        <v>12.9034246352471</v>
      </c>
      <c r="AF163">
        <v>9.9143559337064104</v>
      </c>
      <c r="AG163">
        <v>0.37230081906180201</v>
      </c>
      <c r="AH163">
        <v>2.2662889518413598</v>
      </c>
      <c r="AI163">
        <v>8.8876621584322404</v>
      </c>
      <c r="AJ163">
        <v>6.2084948070081598</v>
      </c>
      <c r="AK163">
        <v>0</v>
      </c>
      <c r="AL163">
        <v>0.164824099852903</v>
      </c>
      <c r="AM163">
        <v>5.7033816486100397</v>
      </c>
      <c r="AN163">
        <v>3.4092908975487899</v>
      </c>
      <c r="AO163">
        <v>0.865051903114187</v>
      </c>
      <c r="AP163">
        <v>4.50169875424689</v>
      </c>
      <c r="AQ163">
        <v>11.0332749562172</v>
      </c>
      <c r="AR163">
        <v>7.9923599793045499</v>
      </c>
      <c r="AS163">
        <v>0</v>
      </c>
      <c r="AT163">
        <v>0.73895788585822597</v>
      </c>
      <c r="AU163">
        <v>6.3715435501135502</v>
      </c>
      <c r="AV163">
        <v>4.6567336149521603</v>
      </c>
      <c r="AW163">
        <v>0</v>
      </c>
      <c r="AX163">
        <v>0</v>
      </c>
      <c r="AY163">
        <v>2.7473133288883398</v>
      </c>
      <c r="AZ163">
        <v>2.2852630134636098</v>
      </c>
      <c r="BA163">
        <v>0</v>
      </c>
      <c r="BB163">
        <v>0</v>
      </c>
      <c r="BC163">
        <v>1.6156462585033999</v>
      </c>
      <c r="BD163">
        <v>1.89787115952248</v>
      </c>
      <c r="BE163">
        <v>0</v>
      </c>
      <c r="BF163">
        <v>0.21733571976476601</v>
      </c>
      <c r="BG163">
        <v>2.2198652561115</v>
      </c>
      <c r="BH163">
        <v>1.93509887759143</v>
      </c>
      <c r="BI163">
        <v>0</v>
      </c>
      <c r="BJ163">
        <v>0</v>
      </c>
      <c r="BK163">
        <v>2.2287227800781202</v>
      </c>
      <c r="BL163">
        <v>2.89254408801221</v>
      </c>
      <c r="BN163" t="s">
        <v>284</v>
      </c>
      <c r="BQ163">
        <v>0</v>
      </c>
      <c r="BR163">
        <v>0</v>
      </c>
      <c r="BS163">
        <v>1.3480959881404599</v>
      </c>
      <c r="BT163">
        <v>2.0804390438505602</v>
      </c>
      <c r="BU163">
        <v>0</v>
      </c>
      <c r="BV163">
        <v>0</v>
      </c>
      <c r="BW163">
        <v>0</v>
      </c>
      <c r="BX163">
        <v>0.243474471548974</v>
      </c>
      <c r="BZ163" t="s">
        <v>284</v>
      </c>
      <c r="CC163">
        <v>0</v>
      </c>
      <c r="CD163">
        <v>0</v>
      </c>
      <c r="CE163">
        <v>0</v>
      </c>
      <c r="CF163">
        <v>0.499043864558255</v>
      </c>
      <c r="CG163">
        <v>0</v>
      </c>
      <c r="CH163">
        <v>0</v>
      </c>
      <c r="CI163">
        <v>0</v>
      </c>
      <c r="CJ163">
        <v>7.7352114969669802E-2</v>
      </c>
      <c r="CK163">
        <v>0</v>
      </c>
      <c r="CL163">
        <v>0.84925690021231404</v>
      </c>
      <c r="CM163">
        <v>2.9002663509914202</v>
      </c>
      <c r="CN163">
        <v>2.5431824002641199</v>
      </c>
      <c r="CO163">
        <v>0</v>
      </c>
      <c r="CP163">
        <v>0.207146556188503</v>
      </c>
      <c r="CQ163">
        <v>4.9378846526266296</v>
      </c>
      <c r="CR163">
        <v>4.6096090584490996</v>
      </c>
      <c r="CS163">
        <v>0.32365633581796799</v>
      </c>
      <c r="CT163">
        <v>3.7034670734556001</v>
      </c>
      <c r="CU163">
        <v>7.1667193290700304</v>
      </c>
      <c r="CV163">
        <v>3.7869085914323999</v>
      </c>
      <c r="CW163">
        <v>0</v>
      </c>
      <c r="CX163">
        <v>2.8905786550180701</v>
      </c>
      <c r="CY163">
        <v>9.5882352941176503</v>
      </c>
      <c r="CZ163">
        <v>7.4002936218973296</v>
      </c>
      <c r="DA163">
        <v>0</v>
      </c>
      <c r="DB163">
        <v>0</v>
      </c>
      <c r="DC163">
        <v>5.4626152270399499</v>
      </c>
      <c r="DD163">
        <v>3.6417434846933001</v>
      </c>
      <c r="DF163" t="s">
        <v>284</v>
      </c>
      <c r="DI163">
        <v>7.9008143916372897E-2</v>
      </c>
      <c r="DJ163">
        <v>0.69969706603702897</v>
      </c>
      <c r="DK163">
        <v>2.3512350504118</v>
      </c>
      <c r="DL163">
        <v>1.4808782878381099</v>
      </c>
      <c r="DM163">
        <v>0</v>
      </c>
      <c r="DN163">
        <v>0</v>
      </c>
      <c r="DO163">
        <v>0</v>
      </c>
      <c r="DP163">
        <v>1.31585036828887</v>
      </c>
      <c r="DQ163">
        <v>0</v>
      </c>
      <c r="DR163">
        <v>2.5054466230936798</v>
      </c>
      <c r="DS163">
        <v>7.0241894603989099</v>
      </c>
      <c r="DT163">
        <v>7.1289215969289597</v>
      </c>
    </row>
    <row r="164" spans="1:124" x14ac:dyDescent="0.35">
      <c r="A164" s="19" t="str">
        <f t="shared" si="4"/>
        <v xml:space="preserve">  CLD [NCL+DQ] / [Capital + ALLL]--33603</v>
      </c>
      <c r="B164" s="19" t="str">
        <f t="shared" si="5"/>
        <v xml:space="preserve">  CLD [NCL+DQ] / [Capital + ALLL]</v>
      </c>
      <c r="C164">
        <v>8</v>
      </c>
      <c r="D164" s="27">
        <v>33603</v>
      </c>
      <c r="E164">
        <v>0</v>
      </c>
      <c r="F164">
        <v>0</v>
      </c>
      <c r="G164">
        <v>0</v>
      </c>
      <c r="H164">
        <v>0.10672598119462599</v>
      </c>
      <c r="I164">
        <v>0</v>
      </c>
      <c r="J164">
        <v>0</v>
      </c>
      <c r="K164">
        <v>0</v>
      </c>
      <c r="L164">
        <v>0.163755922350204</v>
      </c>
      <c r="M164">
        <v>0</v>
      </c>
      <c r="N164">
        <v>0</v>
      </c>
      <c r="O164">
        <v>0</v>
      </c>
      <c r="P164">
        <v>0.94534072164364302</v>
      </c>
      <c r="Q164">
        <v>0</v>
      </c>
      <c r="R164">
        <v>0</v>
      </c>
      <c r="S164">
        <v>0</v>
      </c>
      <c r="T164">
        <v>0.12843941609499801</v>
      </c>
      <c r="U164">
        <v>0</v>
      </c>
      <c r="V164">
        <v>0</v>
      </c>
      <c r="W164">
        <v>0</v>
      </c>
      <c r="X164">
        <v>0.25016792335673599</v>
      </c>
      <c r="Y164">
        <v>0</v>
      </c>
      <c r="Z164">
        <v>0</v>
      </c>
      <c r="AA164">
        <v>0</v>
      </c>
      <c r="AB164">
        <v>9.9462957128345797E-2</v>
      </c>
      <c r="AC164">
        <v>0</v>
      </c>
      <c r="AD164">
        <v>0</v>
      </c>
      <c r="AE164">
        <v>0</v>
      </c>
      <c r="AF164">
        <v>4.72814127682427E-2</v>
      </c>
      <c r="AG164">
        <v>0</v>
      </c>
      <c r="AH164">
        <v>0</v>
      </c>
      <c r="AI164">
        <v>0</v>
      </c>
      <c r="AJ164">
        <v>1.3473139702462699E-2</v>
      </c>
      <c r="AK164">
        <v>0</v>
      </c>
      <c r="AL164">
        <v>0</v>
      </c>
      <c r="AM164">
        <v>0</v>
      </c>
      <c r="AN164">
        <v>0.22268298111774301</v>
      </c>
      <c r="AO164">
        <v>0</v>
      </c>
      <c r="AP164">
        <v>0</v>
      </c>
      <c r="AQ164">
        <v>0</v>
      </c>
      <c r="AR164">
        <v>4.5476093096588503E-2</v>
      </c>
      <c r="AS164">
        <v>0</v>
      </c>
      <c r="AT164">
        <v>0</v>
      </c>
      <c r="AU164">
        <v>0</v>
      </c>
      <c r="AV164">
        <v>0.26003175538159901</v>
      </c>
      <c r="AW164">
        <v>0</v>
      </c>
      <c r="AX164">
        <v>0</v>
      </c>
      <c r="AY164">
        <v>0</v>
      </c>
      <c r="AZ164">
        <v>0.28622477240451799</v>
      </c>
      <c r="BA164">
        <v>0</v>
      </c>
      <c r="BB164">
        <v>0</v>
      </c>
      <c r="BC164">
        <v>0</v>
      </c>
      <c r="BD164">
        <v>0.27895330466796298</v>
      </c>
      <c r="BE164">
        <v>0</v>
      </c>
      <c r="BF164">
        <v>0</v>
      </c>
      <c r="BG164">
        <v>3.5380078241002602E-2</v>
      </c>
      <c r="BH164">
        <v>0.52807101805690104</v>
      </c>
      <c r="BI164">
        <v>0</v>
      </c>
      <c r="BJ164">
        <v>0</v>
      </c>
      <c r="BK164">
        <v>0</v>
      </c>
      <c r="BL164">
        <v>9.3383323970898602E-2</v>
      </c>
      <c r="BN164" t="s">
        <v>284</v>
      </c>
      <c r="BQ164">
        <v>0</v>
      </c>
      <c r="BR164">
        <v>0</v>
      </c>
      <c r="BS164">
        <v>0</v>
      </c>
      <c r="BT164">
        <v>0</v>
      </c>
      <c r="BU164">
        <v>0</v>
      </c>
      <c r="BV164">
        <v>0</v>
      </c>
      <c r="BW164">
        <v>0</v>
      </c>
      <c r="BX164">
        <v>4.5695640845356301E-2</v>
      </c>
      <c r="BZ164" t="s">
        <v>284</v>
      </c>
      <c r="CC164">
        <v>0</v>
      </c>
      <c r="CD164">
        <v>0</v>
      </c>
      <c r="CE164">
        <v>0</v>
      </c>
      <c r="CF164">
        <v>0.66505355481699102</v>
      </c>
      <c r="CG164">
        <v>0</v>
      </c>
      <c r="CH164">
        <v>0</v>
      </c>
      <c r="CI164">
        <v>0</v>
      </c>
      <c r="CJ164">
        <v>3.25693115661768E-3</v>
      </c>
      <c r="CK164">
        <v>0</v>
      </c>
      <c r="CL164">
        <v>0</v>
      </c>
      <c r="CM164">
        <v>0</v>
      </c>
      <c r="CN164">
        <v>0.56991455370447996</v>
      </c>
      <c r="CO164">
        <v>0</v>
      </c>
      <c r="CP164">
        <v>0</v>
      </c>
      <c r="CQ164">
        <v>0</v>
      </c>
      <c r="CR164">
        <v>4.0445999125491898E-2</v>
      </c>
      <c r="CS164">
        <v>0</v>
      </c>
      <c r="CT164">
        <v>0</v>
      </c>
      <c r="CU164">
        <v>4.8440224762642901E-3</v>
      </c>
      <c r="CV164">
        <v>4.8440224762642901E-3</v>
      </c>
      <c r="CW164">
        <v>0</v>
      </c>
      <c r="CX164">
        <v>0</v>
      </c>
      <c r="CY164">
        <v>0</v>
      </c>
      <c r="CZ164">
        <v>4.8449589855820097E-2</v>
      </c>
      <c r="DA164">
        <v>0</v>
      </c>
      <c r="DB164">
        <v>0</v>
      </c>
      <c r="DC164">
        <v>0</v>
      </c>
      <c r="DD164">
        <v>0</v>
      </c>
      <c r="DF164" t="s">
        <v>284</v>
      </c>
      <c r="DI164">
        <v>0</v>
      </c>
      <c r="DJ164">
        <v>0</v>
      </c>
      <c r="DK164">
        <v>6.2544032436629204E-2</v>
      </c>
      <c r="DL164">
        <v>4.8758392861285499E-2</v>
      </c>
      <c r="DM164">
        <v>0</v>
      </c>
      <c r="DN164">
        <v>0.26548037597761398</v>
      </c>
      <c r="DO164">
        <v>1.1878062962039999</v>
      </c>
      <c r="DP164">
        <v>0.66027154686840706</v>
      </c>
      <c r="DQ164">
        <v>0</v>
      </c>
      <c r="DR164">
        <v>0</v>
      </c>
      <c r="DS164">
        <v>0</v>
      </c>
      <c r="DT164">
        <v>0.25537619365465403</v>
      </c>
    </row>
    <row r="165" spans="1:124" x14ac:dyDescent="0.35">
      <c r="A165" s="19" t="str">
        <f t="shared" si="4"/>
        <v xml:space="preserve">  CRE [NCL+DQ] / [Capital + ALLL]--33603</v>
      </c>
      <c r="B165" s="19" t="str">
        <f t="shared" si="5"/>
        <v xml:space="preserve">  CRE [NCL+DQ] / [Capital + ALLL]</v>
      </c>
      <c r="C165">
        <v>9</v>
      </c>
      <c r="D165" s="27">
        <v>33603</v>
      </c>
      <c r="E165">
        <v>0</v>
      </c>
      <c r="F165">
        <v>0.38034865293185399</v>
      </c>
      <c r="G165">
        <v>2.9962546816479398</v>
      </c>
      <c r="H165">
        <v>2.1168069500617799</v>
      </c>
      <c r="I165">
        <v>0</v>
      </c>
      <c r="J165">
        <v>9.2845914521497E-2</v>
      </c>
      <c r="K165">
        <v>3.1218461146757601</v>
      </c>
      <c r="L165">
        <v>2.3827421587486999</v>
      </c>
      <c r="M165">
        <v>0</v>
      </c>
      <c r="N165">
        <v>1.02395319071128</v>
      </c>
      <c r="O165">
        <v>6.22592854905065</v>
      </c>
      <c r="P165">
        <v>5.0131738297574904</v>
      </c>
      <c r="Q165">
        <v>0.19693754653870499</v>
      </c>
      <c r="R165">
        <v>1.5709520330897</v>
      </c>
      <c r="S165">
        <v>3.46975150495614</v>
      </c>
      <c r="T165">
        <v>3.8673359945532102</v>
      </c>
      <c r="U165">
        <v>0</v>
      </c>
      <c r="V165">
        <v>8.8563140009364105E-2</v>
      </c>
      <c r="W165">
        <v>3.4947589571691502</v>
      </c>
      <c r="X165">
        <v>2.4974540831767702</v>
      </c>
      <c r="Y165">
        <v>0</v>
      </c>
      <c r="Z165">
        <v>0</v>
      </c>
      <c r="AA165">
        <v>1.39270302079247</v>
      </c>
      <c r="AB165">
        <v>1.43995930129036</v>
      </c>
      <c r="AC165">
        <v>0</v>
      </c>
      <c r="AD165">
        <v>0</v>
      </c>
      <c r="AE165">
        <v>2.4472250402036702</v>
      </c>
      <c r="AF165">
        <v>1.6127224322113001</v>
      </c>
      <c r="AG165">
        <v>0</v>
      </c>
      <c r="AH165">
        <v>0</v>
      </c>
      <c r="AI165">
        <v>1.1425732737208101</v>
      </c>
      <c r="AJ165">
        <v>1.10378425079581</v>
      </c>
      <c r="AK165">
        <v>0.51738405506631202</v>
      </c>
      <c r="AL165">
        <v>2.8687200139210001</v>
      </c>
      <c r="AM165">
        <v>8.1483080516585709</v>
      </c>
      <c r="AN165">
        <v>5.3290528457006996</v>
      </c>
      <c r="AO165">
        <v>0</v>
      </c>
      <c r="AP165">
        <v>0</v>
      </c>
      <c r="AQ165">
        <v>1.49511923884839</v>
      </c>
      <c r="AR165">
        <v>1.2982708448051601</v>
      </c>
      <c r="AS165">
        <v>0</v>
      </c>
      <c r="AT165">
        <v>0.216246367614149</v>
      </c>
      <c r="AU165">
        <v>3.1631279360279398</v>
      </c>
      <c r="AV165">
        <v>2.5342220739953301</v>
      </c>
      <c r="AW165">
        <v>0</v>
      </c>
      <c r="AX165">
        <v>1.13444290273559</v>
      </c>
      <c r="AY165">
        <v>5.1703977912721202</v>
      </c>
      <c r="AZ165">
        <v>3.3874295131774499</v>
      </c>
      <c r="BA165">
        <v>0</v>
      </c>
      <c r="BB165">
        <v>0.25591810620601402</v>
      </c>
      <c r="BC165">
        <v>3.8736535553605802</v>
      </c>
      <c r="BD165">
        <v>2.7382281308688099</v>
      </c>
      <c r="BE165">
        <v>0.499487796666022</v>
      </c>
      <c r="BF165">
        <v>3.3440841376238399</v>
      </c>
      <c r="BG165">
        <v>7.0911723710679198</v>
      </c>
      <c r="BH165">
        <v>4.7723563779328702</v>
      </c>
      <c r="BI165">
        <v>0</v>
      </c>
      <c r="BJ165">
        <v>3.5855145213338102E-2</v>
      </c>
      <c r="BK165">
        <v>1.6005388587741001</v>
      </c>
      <c r="BL165">
        <v>1.09153005191134</v>
      </c>
      <c r="BN165" t="s">
        <v>284</v>
      </c>
      <c r="BQ165">
        <v>0</v>
      </c>
      <c r="BR165">
        <v>0</v>
      </c>
      <c r="BS165">
        <v>2.2471910112359601</v>
      </c>
      <c r="BT165">
        <v>1.6158401553325601</v>
      </c>
      <c r="BU165">
        <v>0</v>
      </c>
      <c r="BV165">
        <v>0</v>
      </c>
      <c r="BW165">
        <v>3.30369998573524</v>
      </c>
      <c r="BX165">
        <v>2.8841683151042101</v>
      </c>
      <c r="BZ165" t="s">
        <v>284</v>
      </c>
      <c r="CC165">
        <v>0</v>
      </c>
      <c r="CD165">
        <v>2.3199394316475699</v>
      </c>
      <c r="CE165">
        <v>6.7489322869598096</v>
      </c>
      <c r="CF165">
        <v>4.27556615079859</v>
      </c>
      <c r="CG165">
        <v>0</v>
      </c>
      <c r="CH165">
        <v>1.8729641693811101</v>
      </c>
      <c r="CI165">
        <v>4.1367970740366804</v>
      </c>
      <c r="CJ165">
        <v>2.84694175364376</v>
      </c>
      <c r="CK165">
        <v>0</v>
      </c>
      <c r="CL165">
        <v>2.2483751976111002</v>
      </c>
      <c r="CM165">
        <v>5.8528428093645504</v>
      </c>
      <c r="CN165">
        <v>4.8607703117107004</v>
      </c>
      <c r="CO165">
        <v>0</v>
      </c>
      <c r="CP165">
        <v>0.33077994428969398</v>
      </c>
      <c r="CQ165">
        <v>1.0641611958042301</v>
      </c>
      <c r="CR165">
        <v>0.92379465642973502</v>
      </c>
      <c r="CS165">
        <v>0</v>
      </c>
      <c r="CT165">
        <v>1.8035910353290701</v>
      </c>
      <c r="CU165">
        <v>3.6488938107417401</v>
      </c>
      <c r="CV165">
        <v>1.8453027754126701</v>
      </c>
      <c r="CW165">
        <v>0</v>
      </c>
      <c r="CX165">
        <v>0</v>
      </c>
      <c r="CY165">
        <v>3.21539795164863</v>
      </c>
      <c r="CZ165">
        <v>2.2446152206324199</v>
      </c>
      <c r="DA165">
        <v>0</v>
      </c>
      <c r="DB165">
        <v>0</v>
      </c>
      <c r="DC165">
        <v>4.7619047619047601</v>
      </c>
      <c r="DD165">
        <v>3.17460317460317</v>
      </c>
      <c r="DF165" t="s">
        <v>284</v>
      </c>
      <c r="DI165">
        <v>0</v>
      </c>
      <c r="DJ165">
        <v>0.14148273910582901</v>
      </c>
      <c r="DK165">
        <v>2.1194698893416501</v>
      </c>
      <c r="DL165">
        <v>2.4755376759827099</v>
      </c>
      <c r="DM165">
        <v>0.82453348763199796</v>
      </c>
      <c r="DN165">
        <v>2.2486556949649699</v>
      </c>
      <c r="DO165">
        <v>6.7733807618200697</v>
      </c>
      <c r="DP165">
        <v>4.3854067216138501</v>
      </c>
      <c r="DQ165">
        <v>2.1866282616514399</v>
      </c>
      <c r="DR165">
        <v>3.8126361655773402</v>
      </c>
      <c r="DS165">
        <v>10.378170349495599</v>
      </c>
      <c r="DT165">
        <v>6.2746668067247597</v>
      </c>
    </row>
    <row r="166" spans="1:124" x14ac:dyDescent="0.35">
      <c r="A166" s="19" t="str">
        <f t="shared" si="4"/>
        <v xml:space="preserve">  Res RE [NCL+DQ] / [Capital + ALLL]--33603</v>
      </c>
      <c r="B166" s="19" t="str">
        <f t="shared" si="5"/>
        <v xml:space="preserve">  Res RE [NCL+DQ] / [Capital + ALLL]</v>
      </c>
      <c r="C166">
        <v>10</v>
      </c>
      <c r="D166" s="27">
        <v>33603</v>
      </c>
      <c r="E166">
        <v>0.68783068783068801</v>
      </c>
      <c r="F166">
        <v>2.0581509310682802</v>
      </c>
      <c r="G166">
        <v>4.6535677352637004</v>
      </c>
      <c r="H166">
        <v>3.4119621518053198</v>
      </c>
      <c r="I166">
        <v>0.290415241315433</v>
      </c>
      <c r="J166">
        <v>2.02089731958305</v>
      </c>
      <c r="K166">
        <v>4.7461580909417203</v>
      </c>
      <c r="L166">
        <v>3.5339884325398199</v>
      </c>
      <c r="M166">
        <v>0.56372230278152902</v>
      </c>
      <c r="N166">
        <v>2.96561838031612</v>
      </c>
      <c r="O166">
        <v>7.4469067994918001</v>
      </c>
      <c r="P166">
        <v>5.3608518091390396</v>
      </c>
      <c r="Q166">
        <v>4.2420930501640504</v>
      </c>
      <c r="R166">
        <v>6.4128044893813403</v>
      </c>
      <c r="S166">
        <v>9.7009518063613793</v>
      </c>
      <c r="T166">
        <v>9.1710929276331505</v>
      </c>
      <c r="U166">
        <v>0.66319324566083904</v>
      </c>
      <c r="V166">
        <v>2.45638392704616</v>
      </c>
      <c r="W166">
        <v>5.3335722400892696</v>
      </c>
      <c r="X166">
        <v>4.0560200564782596</v>
      </c>
      <c r="Y166">
        <v>0.22392834293026201</v>
      </c>
      <c r="Z166">
        <v>1.62532078699743</v>
      </c>
      <c r="AA166">
        <v>4.14249721685123</v>
      </c>
      <c r="AB166">
        <v>3.0121293532450899</v>
      </c>
      <c r="AC166">
        <v>0</v>
      </c>
      <c r="AD166">
        <v>0.52733515774358097</v>
      </c>
      <c r="AE166">
        <v>2.0833695564102102</v>
      </c>
      <c r="AF166">
        <v>1.39670747065477</v>
      </c>
      <c r="AG166">
        <v>0</v>
      </c>
      <c r="AH166">
        <v>0.181438809761408</v>
      </c>
      <c r="AI166">
        <v>1.3068808061722601</v>
      </c>
      <c r="AJ166">
        <v>1.2417338074762201</v>
      </c>
      <c r="AK166">
        <v>1.9640394812634601</v>
      </c>
      <c r="AL166">
        <v>3.8911852868691099</v>
      </c>
      <c r="AM166">
        <v>7.2305663392319097</v>
      </c>
      <c r="AN166">
        <v>5.5923964124030299</v>
      </c>
      <c r="AO166">
        <v>0</v>
      </c>
      <c r="AP166">
        <v>1.01419878296146</v>
      </c>
      <c r="AQ166">
        <v>2.9950900163666101</v>
      </c>
      <c r="AR166">
        <v>2.1746990870623799</v>
      </c>
      <c r="AS166">
        <v>0.46071490568882101</v>
      </c>
      <c r="AT166">
        <v>2.1647800039157401</v>
      </c>
      <c r="AU166">
        <v>5.21363191440759</v>
      </c>
      <c r="AV166">
        <v>3.9786443872608399</v>
      </c>
      <c r="AW166">
        <v>2.2502674115825201</v>
      </c>
      <c r="AX166">
        <v>4.6499903827743001</v>
      </c>
      <c r="AY166">
        <v>9.4662955848299397</v>
      </c>
      <c r="AZ166">
        <v>6.65863640983717</v>
      </c>
      <c r="BA166">
        <v>0.33252511257360601</v>
      </c>
      <c r="BB166">
        <v>1.76565008025682</v>
      </c>
      <c r="BC166">
        <v>4.4089456869009602</v>
      </c>
      <c r="BD166">
        <v>3.0635266122979199</v>
      </c>
      <c r="BE166">
        <v>0.65036610290756103</v>
      </c>
      <c r="BF166">
        <v>2.0862042818886199</v>
      </c>
      <c r="BG166">
        <v>4.9269713397867596</v>
      </c>
      <c r="BH166">
        <v>3.8049153707032</v>
      </c>
      <c r="BI166">
        <v>0</v>
      </c>
      <c r="BJ166">
        <v>1.5889536497363299</v>
      </c>
      <c r="BK166">
        <v>2.1147301895965001</v>
      </c>
      <c r="BL166">
        <v>1.6776431451120899</v>
      </c>
      <c r="BN166" t="s">
        <v>284</v>
      </c>
      <c r="BQ166">
        <v>0.156810035842294</v>
      </c>
      <c r="BR166">
        <v>0.65737007168458805</v>
      </c>
      <c r="BS166">
        <v>1.7840310270545701</v>
      </c>
      <c r="BT166">
        <v>1.5981630971024099</v>
      </c>
      <c r="BU166">
        <v>2.1536633627583002</v>
      </c>
      <c r="BV166">
        <v>4.0564117476010502</v>
      </c>
      <c r="BW166">
        <v>9.1689965008528098</v>
      </c>
      <c r="BX166">
        <v>6.16484231856706</v>
      </c>
      <c r="BZ166" t="s">
        <v>284</v>
      </c>
      <c r="CC166">
        <v>0.97646086157739798</v>
      </c>
      <c r="CD166">
        <v>3.5486988176138499</v>
      </c>
      <c r="CE166">
        <v>6.51859408717264</v>
      </c>
      <c r="CF166">
        <v>4.6426021842204497</v>
      </c>
      <c r="CG166">
        <v>0</v>
      </c>
      <c r="CH166">
        <v>0.71377587437544598</v>
      </c>
      <c r="CI166">
        <v>1.7270948699522699</v>
      </c>
      <c r="CJ166">
        <v>1.07948505233516</v>
      </c>
      <c r="CK166">
        <v>0.74639107611548605</v>
      </c>
      <c r="CL166">
        <v>3.3730158730158699</v>
      </c>
      <c r="CM166">
        <v>4.9706593027269603</v>
      </c>
      <c r="CN166">
        <v>5.0053851429344798</v>
      </c>
      <c r="CO166">
        <v>0</v>
      </c>
      <c r="CP166">
        <v>0.16025641025640999</v>
      </c>
      <c r="CQ166">
        <v>1.55327130158828</v>
      </c>
      <c r="CR166">
        <v>1.0433860137500499</v>
      </c>
      <c r="CS166">
        <v>0.508784830193168</v>
      </c>
      <c r="CT166">
        <v>1.5367015180496999</v>
      </c>
      <c r="CU166">
        <v>4.3878101970226799</v>
      </c>
      <c r="CV166">
        <v>3.3598935091661399</v>
      </c>
      <c r="CW166">
        <v>0.34387895460797802</v>
      </c>
      <c r="CX166">
        <v>1.69039886751603</v>
      </c>
      <c r="CY166">
        <v>2.98087739032621</v>
      </c>
      <c r="CZ166">
        <v>2.24273783575845</v>
      </c>
      <c r="DA166">
        <v>0</v>
      </c>
      <c r="DB166">
        <v>0</v>
      </c>
      <c r="DC166">
        <v>0.50125313283207995</v>
      </c>
      <c r="DD166">
        <v>0.334168755221387</v>
      </c>
      <c r="DF166" t="s">
        <v>284</v>
      </c>
      <c r="DI166">
        <v>4.0203131612357203E-2</v>
      </c>
      <c r="DJ166">
        <v>0.41021681104605001</v>
      </c>
      <c r="DK166">
        <v>1.1663206317563799</v>
      </c>
      <c r="DL166">
        <v>0.95306427167753605</v>
      </c>
      <c r="DM166">
        <v>2.1935675114865898</v>
      </c>
      <c r="DN166">
        <v>2.96561838031612</v>
      </c>
      <c r="DO166">
        <v>5.1917404129793496</v>
      </c>
      <c r="DP166">
        <v>3.92767526007942</v>
      </c>
      <c r="DQ166">
        <v>1.3663051248884299</v>
      </c>
      <c r="DR166">
        <v>2.2299651567944299</v>
      </c>
      <c r="DS166">
        <v>4.7345631270175499</v>
      </c>
      <c r="DT166">
        <v>3.7353298101460402</v>
      </c>
    </row>
    <row r="167" spans="1:124" x14ac:dyDescent="0.35">
      <c r="A167" s="19" t="str">
        <f t="shared" si="4"/>
        <v xml:space="preserve">  C&amp;I [NCL+DQ] / [Capital + ALLL]--33603</v>
      </c>
      <c r="B167" s="19" t="str">
        <f t="shared" si="5"/>
        <v xml:space="preserve">  C&amp;I [NCL+DQ] / [Capital + ALLL]</v>
      </c>
      <c r="C167">
        <v>11</v>
      </c>
      <c r="D167" s="27">
        <v>33603</v>
      </c>
      <c r="E167">
        <v>3.1914893617021298</v>
      </c>
      <c r="F167">
        <v>7.9921065614208198</v>
      </c>
      <c r="G167">
        <v>15.459697732997499</v>
      </c>
      <c r="H167">
        <v>12.8998993329116</v>
      </c>
      <c r="I167">
        <v>1.81192875989003</v>
      </c>
      <c r="J167">
        <v>5.3821777463904903</v>
      </c>
      <c r="K167">
        <v>11.895413105171</v>
      </c>
      <c r="L167">
        <v>8.3837831214564495</v>
      </c>
      <c r="M167">
        <v>1.1795331378479199</v>
      </c>
      <c r="N167">
        <v>4.3455219925808199</v>
      </c>
      <c r="O167">
        <v>10.509400746613199</v>
      </c>
      <c r="P167">
        <v>7.8121501106499398</v>
      </c>
      <c r="Q167">
        <v>1.70746211256972</v>
      </c>
      <c r="R167">
        <v>3.1067296561607498</v>
      </c>
      <c r="S167">
        <v>9.9633627444829909</v>
      </c>
      <c r="T167">
        <v>6.7561875029010503</v>
      </c>
      <c r="U167">
        <v>1.2428710751896099</v>
      </c>
      <c r="V167">
        <v>4.70685705474218</v>
      </c>
      <c r="W167">
        <v>10.363962363736301</v>
      </c>
      <c r="X167">
        <v>7.1514238385910698</v>
      </c>
      <c r="Y167">
        <v>3.4949267192784701</v>
      </c>
      <c r="Z167">
        <v>9.3777388255915906</v>
      </c>
      <c r="AA167">
        <v>15.2380952380952</v>
      </c>
      <c r="AB167">
        <v>12.3898254709179</v>
      </c>
      <c r="AC167">
        <v>3.08789349278599</v>
      </c>
      <c r="AD167">
        <v>7.3673776729678799</v>
      </c>
      <c r="AE167">
        <v>13.9792623214811</v>
      </c>
      <c r="AF167">
        <v>10.1831434004658</v>
      </c>
      <c r="AG167">
        <v>2.2145328719723198</v>
      </c>
      <c r="AH167">
        <v>4.7995606809445404</v>
      </c>
      <c r="AI167">
        <v>11.8592195868401</v>
      </c>
      <c r="AJ167">
        <v>8.8227401901622393</v>
      </c>
      <c r="AK167">
        <v>2.8134586475519301</v>
      </c>
      <c r="AL167">
        <v>5.7079214335641497</v>
      </c>
      <c r="AM167">
        <v>11.290426254367199</v>
      </c>
      <c r="AN167">
        <v>8.3775971497503896</v>
      </c>
      <c r="AO167">
        <v>2.16606498194946</v>
      </c>
      <c r="AP167">
        <v>6.3386524822694996</v>
      </c>
      <c r="AQ167">
        <v>13.426527958387499</v>
      </c>
      <c r="AR167">
        <v>9.4148635483934999</v>
      </c>
      <c r="AS167">
        <v>2.4336020497437798</v>
      </c>
      <c r="AT167">
        <v>5.7731652296227898</v>
      </c>
      <c r="AU167">
        <v>11.5581357614557</v>
      </c>
      <c r="AV167">
        <v>8.9234846483077401</v>
      </c>
      <c r="AW167">
        <v>1.53338514182575</v>
      </c>
      <c r="AX167">
        <v>4.2919269333613901</v>
      </c>
      <c r="AY167">
        <v>9.8327409143026898</v>
      </c>
      <c r="AZ167">
        <v>6.9672915839934699</v>
      </c>
      <c r="BA167">
        <v>2.7583476309885202</v>
      </c>
      <c r="BB167">
        <v>7.7278731836195496</v>
      </c>
      <c r="BC167">
        <v>15.0719199499687</v>
      </c>
      <c r="BD167">
        <v>10.8779947645122</v>
      </c>
      <c r="BE167">
        <v>1.8452926383960899</v>
      </c>
      <c r="BF167">
        <v>3.4521424514149301</v>
      </c>
      <c r="BG167">
        <v>7.88426488209398</v>
      </c>
      <c r="BH167">
        <v>5.2022190959725796</v>
      </c>
      <c r="BI167">
        <v>7.45542949756888</v>
      </c>
      <c r="BJ167">
        <v>10.5414126927214</v>
      </c>
      <c r="BK167">
        <v>23.0849292256453</v>
      </c>
      <c r="BL167">
        <v>14.466918412696799</v>
      </c>
      <c r="BN167" t="s">
        <v>284</v>
      </c>
      <c r="BQ167">
        <v>1.3821426622277999</v>
      </c>
      <c r="BR167">
        <v>6.0832917235527599</v>
      </c>
      <c r="BS167">
        <v>12.1226605128495</v>
      </c>
      <c r="BT167">
        <v>6.91963264032126</v>
      </c>
      <c r="BU167">
        <v>2.3095063062424699</v>
      </c>
      <c r="BV167">
        <v>4.7004383828543599</v>
      </c>
      <c r="BW167">
        <v>8.4460659759582306</v>
      </c>
      <c r="BX167">
        <v>6.4556469361525899</v>
      </c>
      <c r="BZ167" t="s">
        <v>284</v>
      </c>
      <c r="CC167">
        <v>0.86000389495993801</v>
      </c>
      <c r="CD167">
        <v>3.3236176732960798</v>
      </c>
      <c r="CE167">
        <v>10.216096332211301</v>
      </c>
      <c r="CF167">
        <v>6.5296978365610903</v>
      </c>
      <c r="CG167">
        <v>0</v>
      </c>
      <c r="CH167">
        <v>0.244299674267101</v>
      </c>
      <c r="CI167">
        <v>1.05938486599062</v>
      </c>
      <c r="CJ167">
        <v>1.94406263675143</v>
      </c>
      <c r="CK167">
        <v>1.40255905511811</v>
      </c>
      <c r="CL167">
        <v>4.64577790915361</v>
      </c>
      <c r="CM167">
        <v>9.5627716696497096</v>
      </c>
      <c r="CN167">
        <v>6.9819083923413601</v>
      </c>
      <c r="CO167">
        <v>3.6649638578903199</v>
      </c>
      <c r="CP167">
        <v>6.6095645967166297</v>
      </c>
      <c r="CQ167">
        <v>10.261705677240901</v>
      </c>
      <c r="CR167">
        <v>7.5319616222323003</v>
      </c>
      <c r="CS167">
        <v>1.63639036525167</v>
      </c>
      <c r="CT167">
        <v>2.4198688968198998</v>
      </c>
      <c r="CU167">
        <v>4.9657656396208401</v>
      </c>
      <c r="CV167">
        <v>4.1822871080526101</v>
      </c>
      <c r="CW167">
        <v>5.4090492369088103</v>
      </c>
      <c r="CX167">
        <v>10.52338012457</v>
      </c>
      <c r="CY167">
        <v>15.446584938704</v>
      </c>
      <c r="CZ167">
        <v>11.7615642439723</v>
      </c>
      <c r="DA167">
        <v>11.636564097166801</v>
      </c>
      <c r="DB167">
        <v>12.330827067669199</v>
      </c>
      <c r="DC167">
        <v>15.977172172308</v>
      </c>
      <c r="DD167">
        <v>14.2988818237601</v>
      </c>
      <c r="DF167" t="s">
        <v>284</v>
      </c>
      <c r="DI167">
        <v>3.12512656330783</v>
      </c>
      <c r="DJ167">
        <v>5.2997281319329597</v>
      </c>
      <c r="DK167">
        <v>8.1715083318064394</v>
      </c>
      <c r="DL167">
        <v>6.0493242899196202</v>
      </c>
      <c r="DM167">
        <v>2.8075421546640098</v>
      </c>
      <c r="DN167">
        <v>6.9787985865724398</v>
      </c>
      <c r="DO167">
        <v>13.6051675413807</v>
      </c>
      <c r="DP167">
        <v>9.0882223172788006</v>
      </c>
      <c r="DQ167">
        <v>1.4327512007784899</v>
      </c>
      <c r="DR167">
        <v>3.4131274131274099</v>
      </c>
      <c r="DS167">
        <v>4.2019934855284102</v>
      </c>
      <c r="DT167">
        <v>4.9297739248234702</v>
      </c>
    </row>
    <row r="168" spans="1:124" x14ac:dyDescent="0.35">
      <c r="A168" s="19" t="str">
        <f t="shared" si="4"/>
        <v xml:space="preserve">  Ind [NCL+DQ] / [Capital + ALLL]--33603</v>
      </c>
      <c r="B168" s="19" t="str">
        <f t="shared" si="5"/>
        <v xml:space="preserve">  Ind [NCL+DQ] / [Capital + ALLL]</v>
      </c>
      <c r="C168">
        <v>12</v>
      </c>
      <c r="D168" s="27">
        <v>33603</v>
      </c>
      <c r="E168">
        <v>0.72651790347690703</v>
      </c>
      <c r="F168">
        <v>1.60406885758998</v>
      </c>
      <c r="G168">
        <v>4.3457611018760396</v>
      </c>
      <c r="H168">
        <v>3.1469185015107701</v>
      </c>
      <c r="I168">
        <v>0.74830343551310796</v>
      </c>
      <c r="J168">
        <v>1.8474440594700201</v>
      </c>
      <c r="K168">
        <v>3.6063031818535798</v>
      </c>
      <c r="L168">
        <v>2.8519955581150902</v>
      </c>
      <c r="M168">
        <v>0.75014114676825505</v>
      </c>
      <c r="N168">
        <v>2.1734498188791802</v>
      </c>
      <c r="O168">
        <v>4.9366880887598699</v>
      </c>
      <c r="P168">
        <v>3.6860975031685901</v>
      </c>
      <c r="Q168">
        <v>2.56984625463872</v>
      </c>
      <c r="R168">
        <v>4.60386214603004</v>
      </c>
      <c r="S168">
        <v>7.0980455030163796</v>
      </c>
      <c r="T168">
        <v>5.5192886920263202</v>
      </c>
      <c r="U168">
        <v>0.89323648781305298</v>
      </c>
      <c r="V168">
        <v>2.0171043497239798</v>
      </c>
      <c r="W168">
        <v>4.0232800354890399</v>
      </c>
      <c r="X168">
        <v>2.9361716458064202</v>
      </c>
      <c r="Y168">
        <v>0.95137420718816101</v>
      </c>
      <c r="Z168">
        <v>2.2801302931596101</v>
      </c>
      <c r="AA168">
        <v>4.4823343294076299</v>
      </c>
      <c r="AB168">
        <v>3.3947952571812001</v>
      </c>
      <c r="AC168">
        <v>0.30711025584898</v>
      </c>
      <c r="AD168">
        <v>0.890869456726747</v>
      </c>
      <c r="AE168">
        <v>2.0254945975180001</v>
      </c>
      <c r="AF168">
        <v>1.48123054120382</v>
      </c>
      <c r="AG168">
        <v>0.274574409665019</v>
      </c>
      <c r="AH168">
        <v>0.990725126475548</v>
      </c>
      <c r="AI168">
        <v>2.0789138735680899</v>
      </c>
      <c r="AJ168">
        <v>2.9725139919855699</v>
      </c>
      <c r="AK168">
        <v>1.4384553456699101</v>
      </c>
      <c r="AL168">
        <v>2.2162432337245401</v>
      </c>
      <c r="AM168">
        <v>4.4115568324527397</v>
      </c>
      <c r="AN168">
        <v>3.3579967806680502</v>
      </c>
      <c r="AO168">
        <v>0.44722719141323802</v>
      </c>
      <c r="AP168">
        <v>1.28266033254157</v>
      </c>
      <c r="AQ168">
        <v>2.7117611212675201</v>
      </c>
      <c r="AR168">
        <v>2.00394429251658</v>
      </c>
      <c r="AS168">
        <v>0.88641239897726298</v>
      </c>
      <c r="AT168">
        <v>2.0060912714878198</v>
      </c>
      <c r="AU168">
        <v>4.0797959833717297</v>
      </c>
      <c r="AV168">
        <v>3.1329955915577599</v>
      </c>
      <c r="AW168">
        <v>1.2460349284318</v>
      </c>
      <c r="AX168">
        <v>2.2616091443646802</v>
      </c>
      <c r="AY168">
        <v>4.5391762077809998</v>
      </c>
      <c r="AZ168">
        <v>3.4669791562571999</v>
      </c>
      <c r="BA168">
        <v>0.91688849452824595</v>
      </c>
      <c r="BB168">
        <v>2.23131275567125</v>
      </c>
      <c r="BC168">
        <v>4.5004306632213602</v>
      </c>
      <c r="BD168">
        <v>3.0851994765517698</v>
      </c>
      <c r="BE168">
        <v>1.2882508493031499</v>
      </c>
      <c r="BF168">
        <v>3.245744415706</v>
      </c>
      <c r="BG168">
        <v>6.60499073001374</v>
      </c>
      <c r="BH168">
        <v>5.7798339196262498</v>
      </c>
      <c r="BI168">
        <v>1.4846891432106399</v>
      </c>
      <c r="BJ168">
        <v>4.5812992865189601</v>
      </c>
      <c r="BK168">
        <v>6.62642242575631</v>
      </c>
      <c r="BL168">
        <v>4.3297639926942004</v>
      </c>
      <c r="BN168" t="s">
        <v>284</v>
      </c>
      <c r="BQ168">
        <v>2.3796008073399699</v>
      </c>
      <c r="BR168">
        <v>3.0641925206009901</v>
      </c>
      <c r="BS168">
        <v>3.9526808080642399</v>
      </c>
      <c r="BT168">
        <v>6.2601944046525997</v>
      </c>
      <c r="BU168">
        <v>2.04785146595614</v>
      </c>
      <c r="BV168">
        <v>3.6564417177914099</v>
      </c>
      <c r="BW168">
        <v>8.7147467470954094</v>
      </c>
      <c r="BX168">
        <v>6.3524524622199801</v>
      </c>
      <c r="BZ168" t="s">
        <v>284</v>
      </c>
      <c r="CC168">
        <v>0.91228693915405201</v>
      </c>
      <c r="CD168">
        <v>2.1740028305201502</v>
      </c>
      <c r="CE168">
        <v>3.3647445699098499</v>
      </c>
      <c r="CF168">
        <v>2.8986686924259399</v>
      </c>
      <c r="CG168">
        <v>0.19603394536546401</v>
      </c>
      <c r="CH168">
        <v>2.26191175606604</v>
      </c>
      <c r="CI168">
        <v>7.3137188701170004</v>
      </c>
      <c r="CJ168">
        <v>3.7535704863088002</v>
      </c>
      <c r="CK168">
        <v>1.3077593722755001</v>
      </c>
      <c r="CL168">
        <v>2.1012133767386798</v>
      </c>
      <c r="CM168">
        <v>4.9331103678929802</v>
      </c>
      <c r="CN168">
        <v>5.1909966855943601</v>
      </c>
      <c r="CO168">
        <v>3.8839979285344398E-2</v>
      </c>
      <c r="CP168">
        <v>0.53150704132941295</v>
      </c>
      <c r="CQ168">
        <v>1.19047470851027</v>
      </c>
      <c r="CR168">
        <v>0.65666046221076901</v>
      </c>
      <c r="CS168">
        <v>1.7467591444021</v>
      </c>
      <c r="CT168">
        <v>2.8249741101029699</v>
      </c>
      <c r="CU168">
        <v>4.7670938707928503</v>
      </c>
      <c r="CV168">
        <v>3.6888789050919901</v>
      </c>
      <c r="CW168">
        <v>0.68775790921595603</v>
      </c>
      <c r="CX168">
        <v>1.9069031559663601</v>
      </c>
      <c r="CY168">
        <v>2.5431207380665901</v>
      </c>
      <c r="CZ168">
        <v>2.2125751812427401</v>
      </c>
      <c r="DA168">
        <v>0.101337331036708</v>
      </c>
      <c r="DB168">
        <v>0.10242403550699899</v>
      </c>
      <c r="DC168">
        <v>0.95373909356577402</v>
      </c>
      <c r="DD168">
        <v>0.66924293789932099</v>
      </c>
      <c r="DF168" t="s">
        <v>284</v>
      </c>
      <c r="DI168">
        <v>2.9210664496900001</v>
      </c>
      <c r="DJ168">
        <v>8.9541236900633407</v>
      </c>
      <c r="DK168">
        <v>27.082359356895001</v>
      </c>
      <c r="DL168">
        <v>19.28521495439</v>
      </c>
      <c r="DM168">
        <v>1.2383900928792599</v>
      </c>
      <c r="DN168">
        <v>3.4893992932862199</v>
      </c>
      <c r="DO168">
        <v>4.5518730791594004</v>
      </c>
      <c r="DP168">
        <v>4.4050449060911196</v>
      </c>
      <c r="DQ168">
        <v>1.3330703424956201</v>
      </c>
      <c r="DR168">
        <v>2.0017793594306101</v>
      </c>
      <c r="DS168">
        <v>5.2019119912664697</v>
      </c>
      <c r="DT168">
        <v>3.4871445304623001</v>
      </c>
    </row>
    <row r="169" spans="1:124" x14ac:dyDescent="0.35">
      <c r="A169" s="19" t="str">
        <f t="shared" si="4"/>
        <v xml:space="preserve">  OREO / [Capital + ALLL]--33603</v>
      </c>
      <c r="B169" s="19" t="str">
        <f t="shared" si="5"/>
        <v xml:space="preserve">  OREO / [Capital + ALLL]</v>
      </c>
      <c r="C169">
        <v>13</v>
      </c>
      <c r="D169" s="27">
        <v>33603</v>
      </c>
      <c r="E169">
        <v>0</v>
      </c>
      <c r="F169">
        <v>1.6564417177914099</v>
      </c>
      <c r="G169">
        <v>5.8320610687022896</v>
      </c>
      <c r="H169">
        <v>3.9031590634367399</v>
      </c>
      <c r="I169">
        <v>0</v>
      </c>
      <c r="J169">
        <v>1.3069750287950399</v>
      </c>
      <c r="K169">
        <v>4.8163127793667497</v>
      </c>
      <c r="L169">
        <v>3.2078605980043</v>
      </c>
      <c r="M169">
        <v>0</v>
      </c>
      <c r="N169">
        <v>1.9550394204133801</v>
      </c>
      <c r="O169">
        <v>7.9997185010420502</v>
      </c>
      <c r="P169">
        <v>6.9500106757179996</v>
      </c>
      <c r="Q169">
        <v>0.55722094441426095</v>
      </c>
      <c r="R169">
        <v>1.7371301677251101</v>
      </c>
      <c r="S169">
        <v>4.21058592696681</v>
      </c>
      <c r="T169">
        <v>2.6995331181334699</v>
      </c>
      <c r="U169">
        <v>0</v>
      </c>
      <c r="V169">
        <v>1.5018603674040101</v>
      </c>
      <c r="W169">
        <v>5.2764492075593497</v>
      </c>
      <c r="X169">
        <v>3.6066492956709202</v>
      </c>
      <c r="Y169">
        <v>0</v>
      </c>
      <c r="Z169">
        <v>1.73913043478261</v>
      </c>
      <c r="AA169">
        <v>4.7818632120403901</v>
      </c>
      <c r="AB169">
        <v>3.1562705616181601</v>
      </c>
      <c r="AC169">
        <v>0</v>
      </c>
      <c r="AD169">
        <v>0.72806289875005403</v>
      </c>
      <c r="AE169">
        <v>3.5042067109542798</v>
      </c>
      <c r="AF169">
        <v>2.3475808546069898</v>
      </c>
      <c r="AG169">
        <v>0</v>
      </c>
      <c r="AH169">
        <v>0.43746094098741201</v>
      </c>
      <c r="AI169">
        <v>2.79021343050495</v>
      </c>
      <c r="AJ169">
        <v>2.0019944601240902</v>
      </c>
      <c r="AK169">
        <v>5.38936380145741E-2</v>
      </c>
      <c r="AL169">
        <v>1.7505879877503101</v>
      </c>
      <c r="AM169">
        <v>6.2202589382789899</v>
      </c>
      <c r="AN169">
        <v>4.0182628757450001</v>
      </c>
      <c r="AO169">
        <v>0</v>
      </c>
      <c r="AP169">
        <v>0.90252707581227398</v>
      </c>
      <c r="AQ169">
        <v>4.4820717131474099</v>
      </c>
      <c r="AR169">
        <v>2.85447034098115</v>
      </c>
      <c r="AS169">
        <v>0</v>
      </c>
      <c r="AT169">
        <v>1.1874327966101299</v>
      </c>
      <c r="AU169">
        <v>4.6137218535352504</v>
      </c>
      <c r="AV169">
        <v>3.09525748980694</v>
      </c>
      <c r="AW169">
        <v>0</v>
      </c>
      <c r="AX169">
        <v>1.82527941559097</v>
      </c>
      <c r="AY169">
        <v>5.2989111700739704</v>
      </c>
      <c r="AZ169">
        <v>3.5905424201764098</v>
      </c>
      <c r="BA169">
        <v>0</v>
      </c>
      <c r="BB169">
        <v>1.87127532777116</v>
      </c>
      <c r="BC169">
        <v>6.17845117845118</v>
      </c>
      <c r="BD169">
        <v>4.0131671980022396</v>
      </c>
      <c r="BE169">
        <v>0.30841505433342198</v>
      </c>
      <c r="BF169">
        <v>1.8694487575797201</v>
      </c>
      <c r="BG169">
        <v>5.4080124161729097</v>
      </c>
      <c r="BH169">
        <v>4.1081855739654998</v>
      </c>
      <c r="BI169">
        <v>0.518833922853838</v>
      </c>
      <c r="BJ169">
        <v>2.26448984828559</v>
      </c>
      <c r="BK169">
        <v>5.2875695732838599</v>
      </c>
      <c r="BL169">
        <v>3.5446480073237399</v>
      </c>
      <c r="BN169" t="s">
        <v>284</v>
      </c>
      <c r="BQ169">
        <v>1.2683916793505799E-2</v>
      </c>
      <c r="BR169">
        <v>0.178742066715846</v>
      </c>
      <c r="BS169">
        <v>1.65598819183323</v>
      </c>
      <c r="BT169">
        <v>1.06045937391398</v>
      </c>
      <c r="BU169">
        <v>0.60488600972831197</v>
      </c>
      <c r="BV169">
        <v>1.7614964925954799</v>
      </c>
      <c r="BW169">
        <v>4.3941815302717702</v>
      </c>
      <c r="BX169">
        <v>3.8002941437894902</v>
      </c>
      <c r="BZ169" t="s">
        <v>284</v>
      </c>
      <c r="CC169">
        <v>0</v>
      </c>
      <c r="CD169">
        <v>2.7314243633869801</v>
      </c>
      <c r="CE169">
        <v>6.4087560900962002</v>
      </c>
      <c r="CF169">
        <v>4.6572735565247303</v>
      </c>
      <c r="CG169">
        <v>0</v>
      </c>
      <c r="CH169">
        <v>0</v>
      </c>
      <c r="CI169">
        <v>1.3513930095806901</v>
      </c>
      <c r="CJ169">
        <v>0.72855354165306996</v>
      </c>
      <c r="CK169">
        <v>0.40529586598216699</v>
      </c>
      <c r="CL169">
        <v>4.7151277013752502</v>
      </c>
      <c r="CM169">
        <v>7.53512132822478</v>
      </c>
      <c r="CN169">
        <v>4.3816785137727603</v>
      </c>
      <c r="CO169">
        <v>0</v>
      </c>
      <c r="CP169">
        <v>0.207146556188503</v>
      </c>
      <c r="CQ169">
        <v>1.9938705790942199</v>
      </c>
      <c r="CR169">
        <v>1.90493912874716</v>
      </c>
      <c r="CS169">
        <v>0.52961945861121995</v>
      </c>
      <c r="CT169">
        <v>2.9107235065416899</v>
      </c>
      <c r="CU169">
        <v>5.2724614248336996</v>
      </c>
      <c r="CV169">
        <v>2.8913573769032301</v>
      </c>
      <c r="CW169">
        <v>0</v>
      </c>
      <c r="CX169">
        <v>0.72264466375451697</v>
      </c>
      <c r="CY169">
        <v>3.04051343762535</v>
      </c>
      <c r="CZ169">
        <v>2.0853385410796701</v>
      </c>
      <c r="DA169">
        <v>0.77359463641052095</v>
      </c>
      <c r="DB169">
        <v>1.5471892728210399</v>
      </c>
      <c r="DC169">
        <v>4.6332437592175397</v>
      </c>
      <c r="DD169">
        <v>3.0888291728116899</v>
      </c>
      <c r="DF169" t="s">
        <v>284</v>
      </c>
      <c r="DI169">
        <v>1.9769665425371299E-3</v>
      </c>
      <c r="DJ169">
        <v>0.20921803231269501</v>
      </c>
      <c r="DK169">
        <v>1.0423960862795401</v>
      </c>
      <c r="DL169">
        <v>0.72444483006654203</v>
      </c>
      <c r="DM169">
        <v>0.62201649066975295</v>
      </c>
      <c r="DN169">
        <v>1.72203487120614</v>
      </c>
      <c r="DO169">
        <v>2.5085139961790799</v>
      </c>
      <c r="DP169">
        <v>2.7752003468772699</v>
      </c>
      <c r="DQ169">
        <v>0</v>
      </c>
      <c r="DR169">
        <v>0</v>
      </c>
      <c r="DS169">
        <v>0.57355534730524804</v>
      </c>
      <c r="DT169">
        <v>0.471556204800543</v>
      </c>
    </row>
    <row r="170" spans="1:124" x14ac:dyDescent="0.35">
      <c r="A170" s="19" t="str">
        <f t="shared" si="4"/>
        <v>ROAA--33603</v>
      </c>
      <c r="B170" s="19" t="str">
        <f t="shared" si="5"/>
        <v>ROAA</v>
      </c>
      <c r="C170">
        <v>14</v>
      </c>
      <c r="D170" s="27">
        <v>33603</v>
      </c>
      <c r="E170">
        <v>0.73</v>
      </c>
      <c r="F170">
        <v>0.97</v>
      </c>
      <c r="G170">
        <v>1.2</v>
      </c>
      <c r="H170">
        <v>0.89774193548387105</v>
      </c>
      <c r="I170">
        <v>0.7</v>
      </c>
      <c r="J170">
        <v>1.0049999999999999</v>
      </c>
      <c r="K170">
        <v>1.25</v>
      </c>
      <c r="L170">
        <v>0.93739092495637</v>
      </c>
      <c r="M170">
        <v>0.55000000000000004</v>
      </c>
      <c r="N170">
        <v>0.95</v>
      </c>
      <c r="O170">
        <v>1.25</v>
      </c>
      <c r="P170">
        <v>0.75535533647663999</v>
      </c>
      <c r="Q170">
        <v>0.71250000000000002</v>
      </c>
      <c r="R170">
        <v>0.86</v>
      </c>
      <c r="S170">
        <v>1.1725000000000001</v>
      </c>
      <c r="T170">
        <v>0.91205882352941203</v>
      </c>
      <c r="U170">
        <v>0.65</v>
      </c>
      <c r="V170">
        <v>0.94499999999999995</v>
      </c>
      <c r="W170">
        <v>1.22</v>
      </c>
      <c r="X170">
        <v>0.88802013422818804</v>
      </c>
      <c r="Y170">
        <v>0.77</v>
      </c>
      <c r="Z170">
        <v>1.06</v>
      </c>
      <c r="AA170">
        <v>1.31</v>
      </c>
      <c r="AB170">
        <v>0.99174825174825199</v>
      </c>
      <c r="AC170">
        <v>0.77249999999999996</v>
      </c>
      <c r="AD170">
        <v>1.05</v>
      </c>
      <c r="AE170">
        <v>1.2675000000000001</v>
      </c>
      <c r="AF170">
        <v>0.95048611111111203</v>
      </c>
      <c r="AG170">
        <v>0.88</v>
      </c>
      <c r="AH170">
        <v>1.1399999999999999</v>
      </c>
      <c r="AI170">
        <v>1.37</v>
      </c>
      <c r="AJ170">
        <v>1.1808130081300801</v>
      </c>
      <c r="AK170">
        <v>0.65</v>
      </c>
      <c r="AL170">
        <v>1</v>
      </c>
      <c r="AM170">
        <v>1.2475000000000001</v>
      </c>
      <c r="AN170">
        <v>0.88722222222222202</v>
      </c>
      <c r="AO170">
        <v>0.73</v>
      </c>
      <c r="AP170">
        <v>1.01</v>
      </c>
      <c r="AQ170">
        <v>1.26</v>
      </c>
      <c r="AR170">
        <v>0.95434710743801598</v>
      </c>
      <c r="AS170">
        <v>0.71</v>
      </c>
      <c r="AT170">
        <v>0.99</v>
      </c>
      <c r="AU170">
        <v>1.2675000000000001</v>
      </c>
      <c r="AV170">
        <v>0.94797235023041404</v>
      </c>
      <c r="AW170">
        <v>0.6825</v>
      </c>
      <c r="AX170">
        <v>0.98499999999999999</v>
      </c>
      <c r="AY170">
        <v>1.2375</v>
      </c>
      <c r="AZ170">
        <v>0.91155263157894795</v>
      </c>
      <c r="BA170">
        <v>0.53</v>
      </c>
      <c r="BB170">
        <v>0.92</v>
      </c>
      <c r="BC170">
        <v>1.21</v>
      </c>
      <c r="BD170">
        <v>0.79385542168674705</v>
      </c>
      <c r="BE170">
        <v>0.83499999999999996</v>
      </c>
      <c r="BF170">
        <v>1.03</v>
      </c>
      <c r="BG170">
        <v>1.32</v>
      </c>
      <c r="BH170">
        <v>1.090625</v>
      </c>
      <c r="BI170">
        <v>0.93</v>
      </c>
      <c r="BJ170">
        <v>1.06</v>
      </c>
      <c r="BK170">
        <v>1.21</v>
      </c>
      <c r="BL170">
        <v>1.07615384615385</v>
      </c>
      <c r="BN170" t="s">
        <v>284</v>
      </c>
      <c r="BQ170">
        <v>0.86</v>
      </c>
      <c r="BR170">
        <v>1.0449999999999999</v>
      </c>
      <c r="BS170">
        <v>1.335</v>
      </c>
      <c r="BT170">
        <v>1.0649999999999999</v>
      </c>
      <c r="BU170">
        <v>0.56499999999999995</v>
      </c>
      <c r="BV170">
        <v>0.75</v>
      </c>
      <c r="BW170">
        <v>1.0549999999999999</v>
      </c>
      <c r="BX170">
        <v>0.65925925925925899</v>
      </c>
      <c r="BZ170" t="s">
        <v>284</v>
      </c>
      <c r="CC170">
        <v>0.56000000000000005</v>
      </c>
      <c r="CD170">
        <v>0.92</v>
      </c>
      <c r="CE170">
        <v>1.19</v>
      </c>
      <c r="CF170">
        <v>0.79625000000000001</v>
      </c>
      <c r="CG170">
        <v>0.435</v>
      </c>
      <c r="CH170">
        <v>0.64</v>
      </c>
      <c r="CI170">
        <v>1.21</v>
      </c>
      <c r="CJ170">
        <v>0.80714285714285705</v>
      </c>
      <c r="CK170">
        <v>0.67</v>
      </c>
      <c r="CL170">
        <v>0.95</v>
      </c>
      <c r="CM170">
        <v>1.17</v>
      </c>
      <c r="CN170">
        <v>0.93757575757575795</v>
      </c>
      <c r="CO170">
        <v>0.76</v>
      </c>
      <c r="CP170">
        <v>0.95499999999999996</v>
      </c>
      <c r="CQ170">
        <v>1.3925000000000001</v>
      </c>
      <c r="CR170">
        <v>0.86375000000000002</v>
      </c>
      <c r="CS170">
        <v>1.1200000000000001</v>
      </c>
      <c r="CT170">
        <v>1.18</v>
      </c>
      <c r="CU170">
        <v>1.28</v>
      </c>
      <c r="CV170">
        <v>1.22</v>
      </c>
      <c r="CW170">
        <v>0.63</v>
      </c>
      <c r="CX170">
        <v>0.82</v>
      </c>
      <c r="CY170">
        <v>1.06</v>
      </c>
      <c r="CZ170">
        <v>0.68857142857142895</v>
      </c>
      <c r="DA170">
        <v>0.9</v>
      </c>
      <c r="DB170">
        <v>0.99</v>
      </c>
      <c r="DC170">
        <v>1.25</v>
      </c>
      <c r="DD170">
        <v>1.1033333333333299</v>
      </c>
      <c r="DF170" t="s">
        <v>284</v>
      </c>
      <c r="DI170">
        <v>0.97</v>
      </c>
      <c r="DJ170">
        <v>1.2450000000000001</v>
      </c>
      <c r="DK170">
        <v>3.4575</v>
      </c>
      <c r="DL170">
        <v>2.3109999999999999</v>
      </c>
      <c r="DM170">
        <v>0.87</v>
      </c>
      <c r="DN170">
        <v>1.1200000000000001</v>
      </c>
      <c r="DO170">
        <v>1.25</v>
      </c>
      <c r="DP170">
        <v>1.07222222222222</v>
      </c>
      <c r="DQ170">
        <v>0.92500000000000004</v>
      </c>
      <c r="DR170">
        <v>1.07</v>
      </c>
      <c r="DS170">
        <v>1.36</v>
      </c>
      <c r="DT170">
        <v>1.01727272727273</v>
      </c>
    </row>
    <row r="171" spans="1:124" x14ac:dyDescent="0.35">
      <c r="A171" s="19" t="str">
        <f t="shared" si="4"/>
        <v>NIM--33603</v>
      </c>
      <c r="B171" s="19" t="str">
        <f t="shared" si="5"/>
        <v>NIM</v>
      </c>
      <c r="C171">
        <v>15</v>
      </c>
      <c r="D171" s="27">
        <v>33603</v>
      </c>
      <c r="E171">
        <v>4.2300000000000004</v>
      </c>
      <c r="F171">
        <v>4.76</v>
      </c>
      <c r="G171">
        <v>5.2</v>
      </c>
      <c r="H171">
        <v>4.7674193548387098</v>
      </c>
      <c r="I171">
        <v>4.22</v>
      </c>
      <c r="J171">
        <v>4.5750000000000002</v>
      </c>
      <c r="K171">
        <v>5.0225</v>
      </c>
      <c r="L171">
        <v>4.6397905759162397</v>
      </c>
      <c r="M171">
        <v>4.07</v>
      </c>
      <c r="N171">
        <v>4.5199999999999996</v>
      </c>
      <c r="O171">
        <v>5.0199999999999996</v>
      </c>
      <c r="P171">
        <v>4.5745872267466696</v>
      </c>
      <c r="Q171">
        <v>4.33</v>
      </c>
      <c r="R171">
        <v>4.49</v>
      </c>
      <c r="S171">
        <v>4.82</v>
      </c>
      <c r="T171">
        <v>4.63441176470588</v>
      </c>
      <c r="U171">
        <v>4.2175000000000002</v>
      </c>
      <c r="V171">
        <v>4.6050000000000004</v>
      </c>
      <c r="W171">
        <v>5.0025000000000004</v>
      </c>
      <c r="X171">
        <v>4.6179697986577199</v>
      </c>
      <c r="Y171">
        <v>4.43</v>
      </c>
      <c r="Z171">
        <v>4.93</v>
      </c>
      <c r="AA171">
        <v>5.52</v>
      </c>
      <c r="AB171">
        <v>4.9503496503496498</v>
      </c>
      <c r="AC171">
        <v>4.0724999999999998</v>
      </c>
      <c r="AD171">
        <v>4.4450000000000003</v>
      </c>
      <c r="AE171">
        <v>4.74</v>
      </c>
      <c r="AF171">
        <v>4.4529861111111098</v>
      </c>
      <c r="AG171">
        <v>4.1500000000000004</v>
      </c>
      <c r="AH171">
        <v>4.55</v>
      </c>
      <c r="AI171">
        <v>5.13</v>
      </c>
      <c r="AJ171">
        <v>4.8206504065040701</v>
      </c>
      <c r="AK171">
        <v>4.2525000000000004</v>
      </c>
      <c r="AL171">
        <v>4.5449999999999999</v>
      </c>
      <c r="AM171">
        <v>4.8574999999999999</v>
      </c>
      <c r="AN171">
        <v>4.5516666666666703</v>
      </c>
      <c r="AO171">
        <v>4.0999999999999996</v>
      </c>
      <c r="AP171">
        <v>4.47</v>
      </c>
      <c r="AQ171">
        <v>4.8499999999999996</v>
      </c>
      <c r="AR171">
        <v>4.4915041322314</v>
      </c>
      <c r="AS171">
        <v>4.29</v>
      </c>
      <c r="AT171">
        <v>4.625</v>
      </c>
      <c r="AU171">
        <v>5.0774999999999997</v>
      </c>
      <c r="AV171">
        <v>4.6934562211981499</v>
      </c>
      <c r="AW171">
        <v>4.3025000000000002</v>
      </c>
      <c r="AX171">
        <v>4.6399999999999997</v>
      </c>
      <c r="AY171">
        <v>5.0374999999999996</v>
      </c>
      <c r="AZ171">
        <v>4.6761842105263201</v>
      </c>
      <c r="BA171">
        <v>4.26</v>
      </c>
      <c r="BB171">
        <v>4.71</v>
      </c>
      <c r="BC171">
        <v>5.26</v>
      </c>
      <c r="BD171">
        <v>4.7553413654618497</v>
      </c>
      <c r="BE171">
        <v>4.2175000000000002</v>
      </c>
      <c r="BF171">
        <v>4.75</v>
      </c>
      <c r="BG171">
        <v>5.2175000000000002</v>
      </c>
      <c r="BH171">
        <v>4.8781249999999998</v>
      </c>
      <c r="BI171">
        <v>4.4000000000000004</v>
      </c>
      <c r="BJ171">
        <v>4.59</v>
      </c>
      <c r="BK171">
        <v>5.05</v>
      </c>
      <c r="BL171">
        <v>4.9307692307692301</v>
      </c>
      <c r="BN171" t="s">
        <v>284</v>
      </c>
      <c r="BQ171">
        <v>4.7949999999999999</v>
      </c>
      <c r="BR171">
        <v>5.15</v>
      </c>
      <c r="BS171">
        <v>5.8875000000000002</v>
      </c>
      <c r="BT171">
        <v>5.3183333333333298</v>
      </c>
      <c r="BU171">
        <v>4.58</v>
      </c>
      <c r="BV171">
        <v>4.82</v>
      </c>
      <c r="BW171">
        <v>5.08</v>
      </c>
      <c r="BX171">
        <v>4.7388888888888898</v>
      </c>
      <c r="BZ171" t="s">
        <v>284</v>
      </c>
      <c r="CC171">
        <v>4.5175000000000001</v>
      </c>
      <c r="CD171">
        <v>4.92</v>
      </c>
      <c r="CE171">
        <v>5.3674999999999997</v>
      </c>
      <c r="CF171">
        <v>4.9596323529411803</v>
      </c>
      <c r="CG171">
        <v>3.75</v>
      </c>
      <c r="CH171">
        <v>4.22</v>
      </c>
      <c r="CI171">
        <v>4.71</v>
      </c>
      <c r="CJ171">
        <v>4.7771428571428602</v>
      </c>
      <c r="CK171">
        <v>4.25</v>
      </c>
      <c r="CL171">
        <v>4.5</v>
      </c>
      <c r="CM171">
        <v>4.92</v>
      </c>
      <c r="CN171">
        <v>4.63121212121212</v>
      </c>
      <c r="CO171">
        <v>4.5949999999999998</v>
      </c>
      <c r="CP171">
        <v>5.15</v>
      </c>
      <c r="CQ171">
        <v>5.5575000000000001</v>
      </c>
      <c r="CR171">
        <v>5.0512499999999996</v>
      </c>
      <c r="CS171">
        <v>4.6150000000000002</v>
      </c>
      <c r="CT171">
        <v>4.88</v>
      </c>
      <c r="CU171">
        <v>5.1224999999999996</v>
      </c>
      <c r="CV171">
        <v>4.8574999999999999</v>
      </c>
      <c r="CW171">
        <v>4.26</v>
      </c>
      <c r="CX171">
        <v>4.63</v>
      </c>
      <c r="CY171">
        <v>4.76</v>
      </c>
      <c r="CZ171">
        <v>4.4885714285714302</v>
      </c>
      <c r="DA171">
        <v>5.12</v>
      </c>
      <c r="DB171">
        <v>5.16</v>
      </c>
      <c r="DC171">
        <v>5.36</v>
      </c>
      <c r="DD171">
        <v>5.2666666666666702</v>
      </c>
      <c r="DF171" t="s">
        <v>284</v>
      </c>
      <c r="DI171">
        <v>4.38</v>
      </c>
      <c r="DJ171">
        <v>5</v>
      </c>
      <c r="DK171">
        <v>7.5374999999999996</v>
      </c>
      <c r="DL171">
        <v>7.0110000000000001</v>
      </c>
      <c r="DM171">
        <v>4.1500000000000004</v>
      </c>
      <c r="DN171">
        <v>4.54</v>
      </c>
      <c r="DO171">
        <v>4.8099999999999996</v>
      </c>
      <c r="DP171">
        <v>4.60111111111111</v>
      </c>
      <c r="DQ171">
        <v>4.2549999999999999</v>
      </c>
      <c r="DR171">
        <v>4.4000000000000004</v>
      </c>
      <c r="DS171">
        <v>4.8250000000000002</v>
      </c>
      <c r="DT171">
        <v>4.5890909090909098</v>
      </c>
    </row>
    <row r="172" spans="1:124" x14ac:dyDescent="0.35">
      <c r="A172" s="19" t="str">
        <f t="shared" si="4"/>
        <v>Provisions / Avg Assets--33603</v>
      </c>
      <c r="B172" s="19" t="str">
        <f t="shared" si="5"/>
        <v>Provisions / Avg Assets</v>
      </c>
      <c r="C172">
        <v>16</v>
      </c>
      <c r="D172" s="27">
        <v>33603</v>
      </c>
      <c r="E172">
        <v>0.11</v>
      </c>
      <c r="F172">
        <v>0.27</v>
      </c>
      <c r="G172">
        <v>0.5</v>
      </c>
      <c r="H172">
        <v>0.35494623655913998</v>
      </c>
      <c r="I172">
        <v>0.05</v>
      </c>
      <c r="J172">
        <v>0.17</v>
      </c>
      <c r="K172">
        <v>0.37</v>
      </c>
      <c r="L172">
        <v>0.27839441535776599</v>
      </c>
      <c r="M172">
        <v>0.08</v>
      </c>
      <c r="N172">
        <v>0.24</v>
      </c>
      <c r="O172">
        <v>0.54</v>
      </c>
      <c r="P172">
        <v>0.42929704243463601</v>
      </c>
      <c r="Q172">
        <v>0.1125</v>
      </c>
      <c r="R172">
        <v>0.17</v>
      </c>
      <c r="S172">
        <v>0.34749999999999998</v>
      </c>
      <c r="T172">
        <v>0.30147058823529399</v>
      </c>
      <c r="U172">
        <v>0.05</v>
      </c>
      <c r="V172">
        <v>0.18</v>
      </c>
      <c r="W172">
        <v>0.37</v>
      </c>
      <c r="X172">
        <v>0.28082214765100699</v>
      </c>
      <c r="Y172">
        <v>7.0000000000000007E-2</v>
      </c>
      <c r="Z172">
        <v>0.17</v>
      </c>
      <c r="AA172">
        <v>0.42</v>
      </c>
      <c r="AB172">
        <v>0.288881118881119</v>
      </c>
      <c r="AC172">
        <v>0.02</v>
      </c>
      <c r="AD172">
        <v>0.16500000000000001</v>
      </c>
      <c r="AE172">
        <v>0.36</v>
      </c>
      <c r="AF172">
        <v>0.272708333333333</v>
      </c>
      <c r="AG172">
        <v>0</v>
      </c>
      <c r="AH172">
        <v>0.16</v>
      </c>
      <c r="AI172">
        <v>0.37</v>
      </c>
      <c r="AJ172">
        <v>0.32195121951219502</v>
      </c>
      <c r="AK172">
        <v>0.09</v>
      </c>
      <c r="AL172">
        <v>0.19500000000000001</v>
      </c>
      <c r="AM172">
        <v>0.29749999999999999</v>
      </c>
      <c r="AN172">
        <v>0.24462962962963</v>
      </c>
      <c r="AO172">
        <v>0</v>
      </c>
      <c r="AP172">
        <v>0.13</v>
      </c>
      <c r="AQ172">
        <v>0.3</v>
      </c>
      <c r="AR172">
        <v>0.224165289256198</v>
      </c>
      <c r="AS172">
        <v>0.08</v>
      </c>
      <c r="AT172">
        <v>0.19500000000000001</v>
      </c>
      <c r="AU172">
        <v>0.39</v>
      </c>
      <c r="AV172">
        <v>0.27958525345622098</v>
      </c>
      <c r="AW172">
        <v>7.0000000000000007E-2</v>
      </c>
      <c r="AX172">
        <v>0.17</v>
      </c>
      <c r="AY172">
        <v>0.32</v>
      </c>
      <c r="AZ172">
        <v>0.2545</v>
      </c>
      <c r="BA172">
        <v>0.13</v>
      </c>
      <c r="BB172">
        <v>0.28000000000000003</v>
      </c>
      <c r="BC172">
        <v>0.51</v>
      </c>
      <c r="BD172">
        <v>0.41052208835341403</v>
      </c>
      <c r="BE172">
        <v>0.12</v>
      </c>
      <c r="BF172">
        <v>0.245</v>
      </c>
      <c r="BG172">
        <v>0.43</v>
      </c>
      <c r="BH172">
        <v>0.39708333333333301</v>
      </c>
      <c r="BI172">
        <v>0.03</v>
      </c>
      <c r="BJ172">
        <v>0.2</v>
      </c>
      <c r="BK172">
        <v>0.31</v>
      </c>
      <c r="BL172">
        <v>0.171538461538462</v>
      </c>
      <c r="BN172" t="s">
        <v>284</v>
      </c>
      <c r="BQ172">
        <v>0.13</v>
      </c>
      <c r="BR172">
        <v>0.23499999999999999</v>
      </c>
      <c r="BS172">
        <v>0.34</v>
      </c>
      <c r="BT172">
        <v>0.236666666666667</v>
      </c>
      <c r="BU172">
        <v>0.03</v>
      </c>
      <c r="BV172">
        <v>0.13</v>
      </c>
      <c r="BW172">
        <v>0.27500000000000002</v>
      </c>
      <c r="BX172">
        <v>0.230740740740741</v>
      </c>
      <c r="BZ172" t="s">
        <v>284</v>
      </c>
      <c r="CC172">
        <v>0.14000000000000001</v>
      </c>
      <c r="CD172">
        <v>0.26500000000000001</v>
      </c>
      <c r="CE172">
        <v>0.4975</v>
      </c>
      <c r="CF172">
        <v>0.43139705882353002</v>
      </c>
      <c r="CG172">
        <v>0.08</v>
      </c>
      <c r="CH172">
        <v>0.09</v>
      </c>
      <c r="CI172">
        <v>0.245</v>
      </c>
      <c r="CJ172">
        <v>0.22428571428571401</v>
      </c>
      <c r="CK172">
        <v>0.13</v>
      </c>
      <c r="CL172">
        <v>0.26</v>
      </c>
      <c r="CM172">
        <v>0.42</v>
      </c>
      <c r="CN172">
        <v>0.29818181818181799</v>
      </c>
      <c r="CO172">
        <v>7.7499999999999999E-2</v>
      </c>
      <c r="CP172">
        <v>0.26</v>
      </c>
      <c r="CQ172">
        <v>0.36499999999999999</v>
      </c>
      <c r="CR172">
        <v>0.32874999999999999</v>
      </c>
      <c r="CS172">
        <v>0.1575</v>
      </c>
      <c r="CT172">
        <v>0.23</v>
      </c>
      <c r="CU172">
        <v>0.28000000000000003</v>
      </c>
      <c r="CV172">
        <v>0.20749999999999999</v>
      </c>
      <c r="CW172">
        <v>0.05</v>
      </c>
      <c r="CX172">
        <v>0.25</v>
      </c>
      <c r="CY172">
        <v>0.38</v>
      </c>
      <c r="CZ172">
        <v>0.356190476190476</v>
      </c>
      <c r="DA172">
        <v>0.33500000000000002</v>
      </c>
      <c r="DB172">
        <v>0.49</v>
      </c>
      <c r="DC172">
        <v>0.67</v>
      </c>
      <c r="DD172">
        <v>0.50666666666666704</v>
      </c>
      <c r="DF172" t="s">
        <v>284</v>
      </c>
      <c r="DI172">
        <v>0.14000000000000001</v>
      </c>
      <c r="DJ172">
        <v>0.48</v>
      </c>
      <c r="DK172">
        <v>2.97</v>
      </c>
      <c r="DL172">
        <v>1.788</v>
      </c>
      <c r="DM172">
        <v>0.14000000000000001</v>
      </c>
      <c r="DN172">
        <v>0.15</v>
      </c>
      <c r="DO172">
        <v>0.2</v>
      </c>
      <c r="DP172">
        <v>0.168888888888889</v>
      </c>
      <c r="DQ172">
        <v>0.12</v>
      </c>
      <c r="DR172">
        <v>0.17</v>
      </c>
      <c r="DS172">
        <v>0.23</v>
      </c>
      <c r="DT172">
        <v>0.30545454545454498</v>
      </c>
    </row>
    <row r="173" spans="1:124" x14ac:dyDescent="0.35">
      <c r="A173" s="19" t="str">
        <f t="shared" si="4"/>
        <v>Negative Earners (last 4 qtrs)--33603</v>
      </c>
      <c r="B173" s="19" t="str">
        <f t="shared" si="5"/>
        <v>Negative Earners (last 4 qtrs)</v>
      </c>
      <c r="C173">
        <v>17</v>
      </c>
      <c r="D173" s="27">
        <v>33603</v>
      </c>
      <c r="F173">
        <v>5.3763440860215104</v>
      </c>
      <c r="H173">
        <v>5</v>
      </c>
      <c r="J173">
        <v>5.0513698630136998</v>
      </c>
      <c r="L173">
        <v>59</v>
      </c>
      <c r="N173">
        <v>11.576913383180701</v>
      </c>
      <c r="P173">
        <v>1378</v>
      </c>
      <c r="R173">
        <v>0</v>
      </c>
      <c r="T173">
        <v>0</v>
      </c>
      <c r="V173">
        <v>5.4276315789473699</v>
      </c>
      <c r="X173">
        <v>33</v>
      </c>
      <c r="Z173">
        <v>5.5172413793103496</v>
      </c>
      <c r="AB173">
        <v>8</v>
      </c>
      <c r="AD173">
        <v>6.1643835616438398</v>
      </c>
      <c r="AF173">
        <v>9</v>
      </c>
      <c r="AH173">
        <v>1.6</v>
      </c>
      <c r="AI173"/>
      <c r="AJ173">
        <v>2</v>
      </c>
      <c r="AK173"/>
      <c r="AL173">
        <v>6.3636363636363598</v>
      </c>
      <c r="AN173">
        <v>7</v>
      </c>
      <c r="AP173">
        <v>4.2139384116693703</v>
      </c>
      <c r="AR173">
        <v>26</v>
      </c>
      <c r="AT173">
        <v>4.7511312217194597</v>
      </c>
      <c r="AV173">
        <v>21</v>
      </c>
      <c r="AX173">
        <v>5.4404145077720196</v>
      </c>
      <c r="AZ173">
        <v>21</v>
      </c>
      <c r="BB173">
        <v>9.8814229249011891</v>
      </c>
      <c r="BD173">
        <v>25</v>
      </c>
      <c r="BF173">
        <v>0</v>
      </c>
      <c r="BH173">
        <v>0</v>
      </c>
      <c r="BJ173">
        <v>0</v>
      </c>
      <c r="BL173">
        <v>0</v>
      </c>
      <c r="BN173" t="s">
        <v>285</v>
      </c>
      <c r="BP173">
        <v>0</v>
      </c>
      <c r="BR173">
        <v>0</v>
      </c>
      <c r="BT173">
        <v>0</v>
      </c>
      <c r="BV173">
        <v>7.4074074074074101</v>
      </c>
      <c r="BX173">
        <v>2</v>
      </c>
      <c r="BZ173" t="s">
        <v>285</v>
      </c>
      <c r="CB173">
        <v>0</v>
      </c>
      <c r="CD173">
        <v>10.144927536231901</v>
      </c>
      <c r="CF173">
        <v>14</v>
      </c>
      <c r="CH173">
        <v>0</v>
      </c>
      <c r="CJ173">
        <v>0</v>
      </c>
      <c r="CL173">
        <v>0</v>
      </c>
      <c r="CN173">
        <v>0</v>
      </c>
      <c r="CP173">
        <v>12.5</v>
      </c>
      <c r="CR173">
        <v>1</v>
      </c>
      <c r="CT173">
        <v>0</v>
      </c>
      <c r="CV173">
        <v>0</v>
      </c>
      <c r="CX173">
        <v>4.7619047619047601</v>
      </c>
      <c r="CZ173">
        <v>1</v>
      </c>
      <c r="DB173">
        <v>0</v>
      </c>
      <c r="DD173">
        <v>0</v>
      </c>
      <c r="DF173" t="s">
        <v>285</v>
      </c>
      <c r="DH173">
        <v>0</v>
      </c>
      <c r="DJ173">
        <v>0</v>
      </c>
      <c r="DL173">
        <v>0</v>
      </c>
      <c r="DN173">
        <v>0</v>
      </c>
      <c r="DP173">
        <v>0</v>
      </c>
      <c r="DR173">
        <v>9.0909090909090899</v>
      </c>
      <c r="DT173">
        <v>1</v>
      </c>
    </row>
    <row r="174" spans="1:124" x14ac:dyDescent="0.35">
      <c r="A174" s="19" t="str">
        <f t="shared" si="4"/>
        <v>Noncore Funding / Liab--33603</v>
      </c>
      <c r="B174" s="19" t="str">
        <f t="shared" si="5"/>
        <v>Noncore Funding / Liab</v>
      </c>
      <c r="C174">
        <v>18</v>
      </c>
      <c r="D174" s="27">
        <v>33603</v>
      </c>
      <c r="E174">
        <v>4.3440397520618799</v>
      </c>
      <c r="F174">
        <v>7.3267612479873598</v>
      </c>
      <c r="G174">
        <v>10.1638824485266</v>
      </c>
      <c r="H174">
        <v>7.9593924410984602</v>
      </c>
      <c r="I174">
        <v>4.2036989349947502</v>
      </c>
      <c r="J174">
        <v>6.7502301500398803</v>
      </c>
      <c r="K174">
        <v>10.1664891584911</v>
      </c>
      <c r="L174">
        <v>7.8861996031522503</v>
      </c>
      <c r="M174">
        <v>6.6462387905987201</v>
      </c>
      <c r="N174">
        <v>10.7623526163188</v>
      </c>
      <c r="O174">
        <v>16.416562160784999</v>
      </c>
      <c r="P174">
        <v>12.687735442857401</v>
      </c>
      <c r="Q174">
        <v>4.8176681977259204</v>
      </c>
      <c r="R174">
        <v>7.1349271388489202</v>
      </c>
      <c r="S174">
        <v>10.365004870727001</v>
      </c>
      <c r="T174">
        <v>8.0709769556868896</v>
      </c>
      <c r="U174">
        <v>3.7258795406979401</v>
      </c>
      <c r="V174">
        <v>6.1835346653220702</v>
      </c>
      <c r="W174">
        <v>9.4196485737770903</v>
      </c>
      <c r="X174">
        <v>7.2211742217860202</v>
      </c>
      <c r="Y174">
        <v>5.6409015765493304</v>
      </c>
      <c r="Z174">
        <v>8.4278451310129103</v>
      </c>
      <c r="AA174">
        <v>13.112257260549001</v>
      </c>
      <c r="AB174">
        <v>9.8193953798201594</v>
      </c>
      <c r="AC174">
        <v>5.5495869057062297</v>
      </c>
      <c r="AD174">
        <v>8.2175043061849191</v>
      </c>
      <c r="AE174">
        <v>10.403345353756199</v>
      </c>
      <c r="AF174">
        <v>8.7211221022059195</v>
      </c>
      <c r="AG174">
        <v>4.9328063241106701</v>
      </c>
      <c r="AH174">
        <v>7.4273013521022397</v>
      </c>
      <c r="AI174">
        <v>11.265414089547599</v>
      </c>
      <c r="AJ174">
        <v>10.312525991316701</v>
      </c>
      <c r="AK174">
        <v>3.5008844706601998</v>
      </c>
      <c r="AL174">
        <v>6.0930954410940403</v>
      </c>
      <c r="AM174">
        <v>8.9505974951458196</v>
      </c>
      <c r="AN174">
        <v>6.6125082925315404</v>
      </c>
      <c r="AO174">
        <v>4.1763882407839503</v>
      </c>
      <c r="AP174">
        <v>6.5196877412713397</v>
      </c>
      <c r="AQ174">
        <v>9.7281431267034701</v>
      </c>
      <c r="AR174">
        <v>7.4913062204549998</v>
      </c>
      <c r="AS174">
        <v>4.6046780140289796</v>
      </c>
      <c r="AT174">
        <v>7.0683449069106601</v>
      </c>
      <c r="AU174">
        <v>10.5944089790656</v>
      </c>
      <c r="AV174">
        <v>8.1924972938574498</v>
      </c>
      <c r="AW174">
        <v>3.7738607793655001</v>
      </c>
      <c r="AX174">
        <v>6.0185414991236401</v>
      </c>
      <c r="AY174">
        <v>9.1986759203032999</v>
      </c>
      <c r="AZ174">
        <v>7.0306663169179897</v>
      </c>
      <c r="BA174">
        <v>4.96479446006553</v>
      </c>
      <c r="BB174">
        <v>8.5388698095535407</v>
      </c>
      <c r="BC174">
        <v>12.3616940099199</v>
      </c>
      <c r="BD174">
        <v>9.4391892253711003</v>
      </c>
      <c r="BE174">
        <v>4.9202651143527296</v>
      </c>
      <c r="BF174">
        <v>8.0053863933463596</v>
      </c>
      <c r="BG174">
        <v>11.232558663792901</v>
      </c>
      <c r="BH174">
        <v>10.302843861245201</v>
      </c>
      <c r="BI174">
        <v>6.4483319772172498</v>
      </c>
      <c r="BJ174">
        <v>9.6265424532156594</v>
      </c>
      <c r="BK174">
        <v>13.8265840739629</v>
      </c>
      <c r="BL174">
        <v>10.0820786334224</v>
      </c>
      <c r="BN174" t="s">
        <v>284</v>
      </c>
      <c r="BQ174">
        <v>6.0551505041715803</v>
      </c>
      <c r="BR174">
        <v>6.7543148035097396</v>
      </c>
      <c r="BS174">
        <v>12.377694217501199</v>
      </c>
      <c r="BT174">
        <v>8.5783863822762694</v>
      </c>
      <c r="BU174">
        <v>3.0568669179215702</v>
      </c>
      <c r="BV174">
        <v>4.3063468928050899</v>
      </c>
      <c r="BW174">
        <v>8.1103804658198104</v>
      </c>
      <c r="BX174">
        <v>5.6783858534270699</v>
      </c>
      <c r="BZ174" t="s">
        <v>284</v>
      </c>
      <c r="CC174">
        <v>3.8849969888512499</v>
      </c>
      <c r="CD174">
        <v>5.9669564304885903</v>
      </c>
      <c r="CE174">
        <v>9.4282178379296102</v>
      </c>
      <c r="CF174">
        <v>7.9384861951982897</v>
      </c>
      <c r="CG174">
        <v>3.2559540162529901</v>
      </c>
      <c r="CH174">
        <v>5.4020955232004404</v>
      </c>
      <c r="CI174">
        <v>9.4198233608564195</v>
      </c>
      <c r="CJ174">
        <v>6.6674076677322001</v>
      </c>
      <c r="CK174">
        <v>4.25409875244969</v>
      </c>
      <c r="CL174">
        <v>7.5939816253162302</v>
      </c>
      <c r="CM174">
        <v>9.9524681853314796</v>
      </c>
      <c r="CN174">
        <v>8.0914368513424808</v>
      </c>
      <c r="CO174">
        <v>7.2168733147282698</v>
      </c>
      <c r="CP174">
        <v>8.8399337961780091</v>
      </c>
      <c r="CQ174">
        <v>10.292619686083</v>
      </c>
      <c r="CR174">
        <v>9.4926599769959505</v>
      </c>
      <c r="CS174">
        <v>7.5125874235941597</v>
      </c>
      <c r="CT174">
        <v>8.7485253327855794</v>
      </c>
      <c r="CU174">
        <v>9.2636890362342594</v>
      </c>
      <c r="CV174">
        <v>8.0277511270428299</v>
      </c>
      <c r="CW174">
        <v>6.1431158205351801</v>
      </c>
      <c r="CX174">
        <v>9.6503538308636205</v>
      </c>
      <c r="CY174">
        <v>11.8608907870653</v>
      </c>
      <c r="CZ174">
        <v>9.9134370684570108</v>
      </c>
      <c r="DA174">
        <v>7.4522452790134404</v>
      </c>
      <c r="DB174">
        <v>7.7236609164642402</v>
      </c>
      <c r="DC174">
        <v>8.8114205313542104</v>
      </c>
      <c r="DD174">
        <v>8.2678902347570205</v>
      </c>
      <c r="DF174" t="s">
        <v>284</v>
      </c>
      <c r="DI174">
        <v>12.7387636064561</v>
      </c>
      <c r="DJ174">
        <v>20.642211521021501</v>
      </c>
      <c r="DK174">
        <v>80.975572733509495</v>
      </c>
      <c r="DL174">
        <v>41.496768991964103</v>
      </c>
      <c r="DM174">
        <v>3.62186029074853</v>
      </c>
      <c r="DN174">
        <v>5.53587764772114</v>
      </c>
      <c r="DO174">
        <v>13.5167773001382</v>
      </c>
      <c r="DP174">
        <v>8.6869388002216006</v>
      </c>
      <c r="DQ174">
        <v>4.8214869487082597</v>
      </c>
      <c r="DR174">
        <v>8.3007740508662007</v>
      </c>
      <c r="DS174">
        <v>9.3994995451615893</v>
      </c>
      <c r="DT174">
        <v>10.0493533424661</v>
      </c>
    </row>
    <row r="175" spans="1:124" x14ac:dyDescent="0.35">
      <c r="A175" s="19" t="str">
        <f t="shared" si="4"/>
        <v>Brokered Dep / Liab--33603</v>
      </c>
      <c r="B175" s="19" t="str">
        <f t="shared" si="5"/>
        <v>Brokered Dep / Liab</v>
      </c>
      <c r="C175">
        <v>19</v>
      </c>
      <c r="D175" s="27">
        <v>33603</v>
      </c>
      <c r="E175">
        <v>0</v>
      </c>
      <c r="F175">
        <v>0</v>
      </c>
      <c r="G175">
        <v>0</v>
      </c>
      <c r="H175">
        <v>5.7818468264992103E-2</v>
      </c>
      <c r="I175">
        <v>0</v>
      </c>
      <c r="J175">
        <v>0</v>
      </c>
      <c r="K175">
        <v>0</v>
      </c>
      <c r="L175">
        <v>1.41725170772459E-2</v>
      </c>
      <c r="M175">
        <v>0</v>
      </c>
      <c r="N175">
        <v>0</v>
      </c>
      <c r="O175">
        <v>0</v>
      </c>
      <c r="P175">
        <v>0.113734995816416</v>
      </c>
      <c r="Q175">
        <v>0</v>
      </c>
      <c r="R175">
        <v>0</v>
      </c>
      <c r="S175">
        <v>0</v>
      </c>
      <c r="T175">
        <v>3.1561184065108799E-2</v>
      </c>
      <c r="U175">
        <v>0</v>
      </c>
      <c r="V175">
        <v>0</v>
      </c>
      <c r="W175">
        <v>0</v>
      </c>
      <c r="X175">
        <v>1.30490635287328E-2</v>
      </c>
      <c r="Y175">
        <v>0</v>
      </c>
      <c r="Z175">
        <v>0</v>
      </c>
      <c r="AA175">
        <v>0</v>
      </c>
      <c r="AB175">
        <v>1.0425797283886699E-2</v>
      </c>
      <c r="AC175">
        <v>0</v>
      </c>
      <c r="AD175">
        <v>0</v>
      </c>
      <c r="AE175">
        <v>0</v>
      </c>
      <c r="AF175">
        <v>0</v>
      </c>
      <c r="AG175">
        <v>0</v>
      </c>
      <c r="AH175">
        <v>0</v>
      </c>
      <c r="AI175">
        <v>0</v>
      </c>
      <c r="AJ175">
        <v>4.78919216983077E-2</v>
      </c>
      <c r="AK175">
        <v>0</v>
      </c>
      <c r="AL175">
        <v>0</v>
      </c>
      <c r="AM175">
        <v>0</v>
      </c>
      <c r="AN175">
        <v>4.9964464727376701E-2</v>
      </c>
      <c r="AO175">
        <v>0</v>
      </c>
      <c r="AP175">
        <v>0</v>
      </c>
      <c r="AQ175">
        <v>0</v>
      </c>
      <c r="AR175">
        <v>1.2810037101450299E-2</v>
      </c>
      <c r="AS175">
        <v>0</v>
      </c>
      <c r="AT175">
        <v>0</v>
      </c>
      <c r="AU175">
        <v>0</v>
      </c>
      <c r="AV175">
        <v>1.54665855769887E-2</v>
      </c>
      <c r="AW175">
        <v>0</v>
      </c>
      <c r="AX175">
        <v>0</v>
      </c>
      <c r="AY175">
        <v>0</v>
      </c>
      <c r="AZ175">
        <v>3.4802833748939603E-2</v>
      </c>
      <c r="BA175">
        <v>0</v>
      </c>
      <c r="BB175">
        <v>0</v>
      </c>
      <c r="BC175">
        <v>0</v>
      </c>
      <c r="BD175">
        <v>9.0894565433839302E-4</v>
      </c>
      <c r="BE175">
        <v>0</v>
      </c>
      <c r="BF175">
        <v>0</v>
      </c>
      <c r="BG175">
        <v>0</v>
      </c>
      <c r="BH175">
        <v>0.56626378228978802</v>
      </c>
      <c r="BI175">
        <v>0</v>
      </c>
      <c r="BJ175">
        <v>0</v>
      </c>
      <c r="BK175">
        <v>0</v>
      </c>
      <c r="BL175">
        <v>0</v>
      </c>
      <c r="BN175" t="s">
        <v>284</v>
      </c>
      <c r="BQ175">
        <v>0</v>
      </c>
      <c r="BR175">
        <v>0</v>
      </c>
      <c r="BS175">
        <v>0</v>
      </c>
      <c r="BT175">
        <v>0</v>
      </c>
      <c r="BU175">
        <v>0</v>
      </c>
      <c r="BV175">
        <v>0</v>
      </c>
      <c r="BW175">
        <v>0</v>
      </c>
      <c r="BX175">
        <v>0</v>
      </c>
      <c r="BZ175" t="s">
        <v>284</v>
      </c>
      <c r="CC175">
        <v>0</v>
      </c>
      <c r="CD175">
        <v>0</v>
      </c>
      <c r="CE175">
        <v>0</v>
      </c>
      <c r="CF175">
        <v>6.9441065753582096E-2</v>
      </c>
      <c r="CG175">
        <v>0</v>
      </c>
      <c r="CH175">
        <v>0</v>
      </c>
      <c r="CI175">
        <v>0</v>
      </c>
      <c r="CJ175">
        <v>0</v>
      </c>
      <c r="CK175">
        <v>0</v>
      </c>
      <c r="CL175">
        <v>0</v>
      </c>
      <c r="CM175">
        <v>0</v>
      </c>
      <c r="CN175">
        <v>2.1618505440657201E-2</v>
      </c>
      <c r="CO175">
        <v>0</v>
      </c>
      <c r="CP175">
        <v>0</v>
      </c>
      <c r="CQ175">
        <v>0</v>
      </c>
      <c r="CR175">
        <v>0</v>
      </c>
      <c r="CS175">
        <v>0</v>
      </c>
      <c r="CT175">
        <v>0</v>
      </c>
      <c r="CU175">
        <v>0</v>
      </c>
      <c r="CV175">
        <v>0</v>
      </c>
      <c r="CW175">
        <v>0</v>
      </c>
      <c r="CX175">
        <v>0</v>
      </c>
      <c r="CY175">
        <v>0</v>
      </c>
      <c r="CZ175">
        <v>0</v>
      </c>
      <c r="DA175">
        <v>0</v>
      </c>
      <c r="DB175">
        <v>0</v>
      </c>
      <c r="DC175">
        <v>0</v>
      </c>
      <c r="DD175">
        <v>0</v>
      </c>
      <c r="DF175" t="s">
        <v>284</v>
      </c>
      <c r="DI175">
        <v>0</v>
      </c>
      <c r="DJ175">
        <v>0</v>
      </c>
      <c r="DK175">
        <v>0</v>
      </c>
      <c r="DL175">
        <v>2.7180661549909799</v>
      </c>
      <c r="DM175">
        <v>0</v>
      </c>
      <c r="DN175">
        <v>0</v>
      </c>
      <c r="DO175">
        <v>0</v>
      </c>
      <c r="DP175">
        <v>0.15579633170455401</v>
      </c>
      <c r="DQ175">
        <v>0</v>
      </c>
      <c r="DR175">
        <v>0</v>
      </c>
      <c r="DS175">
        <v>0</v>
      </c>
      <c r="DT175">
        <v>3.7046946714141597E-2</v>
      </c>
    </row>
    <row r="176" spans="1:124" x14ac:dyDescent="0.35">
      <c r="A176" s="19" t="str">
        <f t="shared" si="4"/>
        <v>Liquid Assets / Assets--33603</v>
      </c>
      <c r="B176" s="19" t="str">
        <f t="shared" si="5"/>
        <v>Liquid Assets / Assets</v>
      </c>
      <c r="C176">
        <v>20</v>
      </c>
      <c r="D176" s="27">
        <v>33603</v>
      </c>
      <c r="F176" t="s">
        <v>284</v>
      </c>
      <c r="J176" t="s">
        <v>284</v>
      </c>
      <c r="N176" t="s">
        <v>284</v>
      </c>
      <c r="R176" t="s">
        <v>284</v>
      </c>
      <c r="V176" t="s">
        <v>284</v>
      </c>
      <c r="Z176" t="s">
        <v>284</v>
      </c>
      <c r="AD176" t="s">
        <v>284</v>
      </c>
      <c r="AH176" t="s">
        <v>284</v>
      </c>
      <c r="AI176"/>
      <c r="AK176"/>
      <c r="AL176" t="s">
        <v>284</v>
      </c>
      <c r="AP176" t="s">
        <v>284</v>
      </c>
      <c r="AT176" t="s">
        <v>284</v>
      </c>
      <c r="AX176" t="s">
        <v>284</v>
      </c>
      <c r="BB176" t="s">
        <v>284</v>
      </c>
      <c r="BF176" t="s">
        <v>284</v>
      </c>
      <c r="BJ176" t="s">
        <v>284</v>
      </c>
      <c r="BN176" t="s">
        <v>284</v>
      </c>
      <c r="BR176" t="s">
        <v>284</v>
      </c>
      <c r="BV176" t="s">
        <v>284</v>
      </c>
      <c r="BZ176" t="s">
        <v>284</v>
      </c>
      <c r="CD176" t="s">
        <v>284</v>
      </c>
      <c r="CH176" t="s">
        <v>284</v>
      </c>
      <c r="CL176" t="s">
        <v>284</v>
      </c>
      <c r="CP176" t="s">
        <v>284</v>
      </c>
      <c r="CT176" t="s">
        <v>284</v>
      </c>
      <c r="CX176" t="s">
        <v>284</v>
      </c>
      <c r="DB176" t="s">
        <v>284</v>
      </c>
      <c r="DF176" t="s">
        <v>284</v>
      </c>
      <c r="DJ176" t="s">
        <v>284</v>
      </c>
      <c r="DN176" t="s">
        <v>284</v>
      </c>
      <c r="DR176" t="s">
        <v>284</v>
      </c>
    </row>
    <row r="177" spans="1:124" x14ac:dyDescent="0.35">
      <c r="A177" s="19" t="str">
        <f t="shared" si="4"/>
        <v>Net Loan Growth (last 4 qtrs)--33603</v>
      </c>
      <c r="B177" s="19" t="str">
        <f t="shared" si="5"/>
        <v>Net Loan Growth (last 4 qtrs)</v>
      </c>
      <c r="C177">
        <v>21</v>
      </c>
      <c r="D177" s="27">
        <v>33603</v>
      </c>
      <c r="E177">
        <v>-2.02</v>
      </c>
      <c r="F177">
        <v>4.6399999999999997</v>
      </c>
      <c r="G177">
        <v>12.52</v>
      </c>
      <c r="H177">
        <v>20.702903225806502</v>
      </c>
      <c r="I177">
        <v>-2.2174999999999998</v>
      </c>
      <c r="J177">
        <v>4.585</v>
      </c>
      <c r="K177">
        <v>11.675000000000001</v>
      </c>
      <c r="L177">
        <v>5.5840893169877397</v>
      </c>
      <c r="M177">
        <v>-3.6724999999999999</v>
      </c>
      <c r="N177">
        <v>3.77</v>
      </c>
      <c r="O177">
        <v>11.6</v>
      </c>
      <c r="P177">
        <v>5.9970060816681103</v>
      </c>
      <c r="Q177">
        <v>-0.5</v>
      </c>
      <c r="R177">
        <v>4.26</v>
      </c>
      <c r="S177">
        <v>10.74</v>
      </c>
      <c r="T177">
        <v>5.7972727272727296</v>
      </c>
      <c r="U177">
        <v>-2.8574999999999999</v>
      </c>
      <c r="V177">
        <v>3.97</v>
      </c>
      <c r="W177">
        <v>11.25</v>
      </c>
      <c r="X177">
        <v>5.0810942760942801</v>
      </c>
      <c r="Y177">
        <v>-2.2549999999999999</v>
      </c>
      <c r="Z177">
        <v>4.6900000000000004</v>
      </c>
      <c r="AA177">
        <v>12.9725</v>
      </c>
      <c r="AB177">
        <v>7.4640845070422497</v>
      </c>
      <c r="AC177">
        <v>-2.2075</v>
      </c>
      <c r="AD177">
        <v>2.87</v>
      </c>
      <c r="AE177">
        <v>10.727499999999999</v>
      </c>
      <c r="AF177">
        <v>5.8411805555555496</v>
      </c>
      <c r="AG177">
        <v>1.0900000000000001</v>
      </c>
      <c r="AH177">
        <v>9.65</v>
      </c>
      <c r="AI177">
        <v>16.399999999999999</v>
      </c>
      <c r="AJ177">
        <v>8.8056097560975601</v>
      </c>
      <c r="AK177">
        <v>-2.355</v>
      </c>
      <c r="AL177">
        <v>3.14</v>
      </c>
      <c r="AM177">
        <v>9.0649999999999995</v>
      </c>
      <c r="AN177">
        <v>3.4618518518518502</v>
      </c>
      <c r="AO177">
        <v>-0.56999999999999995</v>
      </c>
      <c r="AP177">
        <v>6.21</v>
      </c>
      <c r="AQ177">
        <v>12.47</v>
      </c>
      <c r="AR177">
        <v>6.3039173553719001</v>
      </c>
      <c r="AS177">
        <v>-0.1925</v>
      </c>
      <c r="AT177">
        <v>7.1349999999999998</v>
      </c>
      <c r="AU177">
        <v>14.33</v>
      </c>
      <c r="AV177">
        <v>9.1460138248848004</v>
      </c>
      <c r="AW177">
        <v>-2.82</v>
      </c>
      <c r="AX177">
        <v>3.16</v>
      </c>
      <c r="AY177">
        <v>9.59</v>
      </c>
      <c r="AZ177">
        <v>4.3441688654353596</v>
      </c>
      <c r="BA177">
        <v>-4.7750000000000004</v>
      </c>
      <c r="BB177">
        <v>2.36</v>
      </c>
      <c r="BC177">
        <v>10.79</v>
      </c>
      <c r="BD177">
        <v>6.1185365853658604</v>
      </c>
      <c r="BE177">
        <v>-4.2649999999999997</v>
      </c>
      <c r="BF177">
        <v>-0.25</v>
      </c>
      <c r="BG177">
        <v>6.04</v>
      </c>
      <c r="BH177">
        <v>2.1185416666666699</v>
      </c>
      <c r="BI177">
        <v>2.1</v>
      </c>
      <c r="BJ177">
        <v>9.94</v>
      </c>
      <c r="BK177">
        <v>21.52</v>
      </c>
      <c r="BL177">
        <v>114.750769230769</v>
      </c>
      <c r="BN177" t="s">
        <v>284</v>
      </c>
      <c r="BQ177">
        <v>8.6174999999999997</v>
      </c>
      <c r="BR177">
        <v>13.8</v>
      </c>
      <c r="BS177">
        <v>16.515000000000001</v>
      </c>
      <c r="BT177">
        <v>13.3433333333333</v>
      </c>
      <c r="BU177">
        <v>-5.17</v>
      </c>
      <c r="BV177">
        <v>-1.92</v>
      </c>
      <c r="BW177">
        <v>7.1150000000000002</v>
      </c>
      <c r="BX177">
        <v>0.69555555555555604</v>
      </c>
      <c r="BZ177" t="s">
        <v>284</v>
      </c>
      <c r="CC177">
        <v>-4.7549999999999999</v>
      </c>
      <c r="CD177">
        <v>1.605</v>
      </c>
      <c r="CE177">
        <v>8.51</v>
      </c>
      <c r="CF177">
        <v>5.3539552238806003</v>
      </c>
      <c r="CG177">
        <v>-25.13</v>
      </c>
      <c r="CH177">
        <v>-5.6</v>
      </c>
      <c r="CI177">
        <v>4.03</v>
      </c>
      <c r="CJ177">
        <v>-12.1885714285714</v>
      </c>
      <c r="CK177">
        <v>-4.8099999999999996</v>
      </c>
      <c r="CL177">
        <v>-0.3</v>
      </c>
      <c r="CM177">
        <v>2.86</v>
      </c>
      <c r="CN177">
        <v>-0.42303030303030298</v>
      </c>
      <c r="CO177">
        <v>3.7974999999999999</v>
      </c>
      <c r="CP177">
        <v>8.6950000000000003</v>
      </c>
      <c r="CQ177">
        <v>14</v>
      </c>
      <c r="CR177">
        <v>75.638750000000002</v>
      </c>
      <c r="CS177">
        <v>3.9525000000000001</v>
      </c>
      <c r="CT177">
        <v>8.2650000000000006</v>
      </c>
      <c r="CU177">
        <v>21.3475</v>
      </c>
      <c r="CV177">
        <v>17.035</v>
      </c>
      <c r="CW177">
        <v>-3.92</v>
      </c>
      <c r="CX177">
        <v>0.6</v>
      </c>
      <c r="CY177">
        <v>4.79</v>
      </c>
      <c r="CZ177">
        <v>-0.11571428571428601</v>
      </c>
      <c r="DA177">
        <v>12.895</v>
      </c>
      <c r="DB177">
        <v>13.77</v>
      </c>
      <c r="DC177">
        <v>15.72</v>
      </c>
      <c r="DD177">
        <v>14.4866666666667</v>
      </c>
      <c r="DF177" t="s">
        <v>284</v>
      </c>
      <c r="DI177">
        <v>7.1224999999999996</v>
      </c>
      <c r="DJ177">
        <v>23.02</v>
      </c>
      <c r="DK177">
        <v>33.659999999999997</v>
      </c>
      <c r="DL177">
        <v>18.013000000000002</v>
      </c>
      <c r="DM177">
        <v>-1.69</v>
      </c>
      <c r="DN177">
        <v>6.49</v>
      </c>
      <c r="DO177">
        <v>12.51</v>
      </c>
      <c r="DP177">
        <v>5.1455555555555597</v>
      </c>
      <c r="DQ177">
        <v>-3.71</v>
      </c>
      <c r="DR177">
        <v>6.01</v>
      </c>
      <c r="DS177">
        <v>11.105</v>
      </c>
      <c r="DT177">
        <v>3.3981818181818202</v>
      </c>
    </row>
    <row r="178" spans="1:124" x14ac:dyDescent="0.35">
      <c r="A178" s="19" t="str">
        <f t="shared" si="4"/>
        <v>Banks w/ Loan Growth (last 4 qtrs)--33603</v>
      </c>
      <c r="B178" s="19" t="str">
        <f t="shared" si="5"/>
        <v>Banks w/ Loan Growth (last 4 qtrs)</v>
      </c>
      <c r="C178">
        <v>22</v>
      </c>
      <c r="D178" s="27">
        <v>33603</v>
      </c>
      <c r="F178">
        <v>65.591397849462396</v>
      </c>
      <c r="J178">
        <v>67.380136986301395</v>
      </c>
      <c r="N178">
        <v>62.698479374947503</v>
      </c>
      <c r="R178">
        <v>70.588235294117695</v>
      </c>
      <c r="V178">
        <v>66.282894736842096</v>
      </c>
      <c r="Z178">
        <v>66.896551724137893</v>
      </c>
      <c r="AD178">
        <v>65.753424657534197</v>
      </c>
      <c r="AH178">
        <v>80</v>
      </c>
      <c r="AI178"/>
      <c r="AK178"/>
      <c r="AL178">
        <v>60.909090909090899</v>
      </c>
      <c r="AP178">
        <v>73.095623987034003</v>
      </c>
      <c r="AT178">
        <v>73.981900452488702</v>
      </c>
      <c r="AX178">
        <v>63.989637305699503</v>
      </c>
      <c r="BB178">
        <v>59.288537549407103</v>
      </c>
      <c r="BF178">
        <v>50</v>
      </c>
      <c r="BJ178">
        <v>76.923076923076906</v>
      </c>
      <c r="BN178" t="s">
        <v>285</v>
      </c>
      <c r="BR178">
        <v>100</v>
      </c>
      <c r="BV178">
        <v>48.148148148148103</v>
      </c>
      <c r="BZ178" t="s">
        <v>285</v>
      </c>
      <c r="CD178">
        <v>57.246376811594203</v>
      </c>
      <c r="CH178">
        <v>28.571428571428601</v>
      </c>
      <c r="CL178">
        <v>48.484848484848499</v>
      </c>
      <c r="CP178">
        <v>87.5</v>
      </c>
      <c r="CT178">
        <v>75</v>
      </c>
      <c r="CX178">
        <v>52.380952380952401</v>
      </c>
      <c r="DB178">
        <v>100</v>
      </c>
      <c r="DF178" t="s">
        <v>285</v>
      </c>
      <c r="DJ178">
        <v>90</v>
      </c>
      <c r="DN178">
        <v>55.5555555555556</v>
      </c>
      <c r="DR178">
        <v>54.545454545454497</v>
      </c>
    </row>
    <row r="179" spans="1:124" x14ac:dyDescent="0.35">
      <c r="A179" s="19" t="str">
        <f t="shared" si="4"/>
        <v>Equity / Assets--33694</v>
      </c>
      <c r="B179" s="19" t="str">
        <f t="shared" si="5"/>
        <v>Equity / Assets</v>
      </c>
      <c r="C179">
        <v>1</v>
      </c>
      <c r="D179" s="27">
        <v>33694</v>
      </c>
      <c r="E179">
        <v>7.9120201091564901</v>
      </c>
      <c r="F179">
        <v>9.0206663603784492</v>
      </c>
      <c r="G179">
        <v>10.687609738574601</v>
      </c>
      <c r="H179">
        <v>9.5795297158733597</v>
      </c>
      <c r="I179">
        <v>7.4920574355400804</v>
      </c>
      <c r="J179">
        <v>8.5932721712538207</v>
      </c>
      <c r="K179">
        <v>10.333146873289699</v>
      </c>
      <c r="L179">
        <v>9.1555976085570894</v>
      </c>
      <c r="M179">
        <v>7.1046221345337601</v>
      </c>
      <c r="N179">
        <v>8.3151488034626198</v>
      </c>
      <c r="O179">
        <v>10.141974865395101</v>
      </c>
      <c r="P179">
        <v>8.9679676303283102</v>
      </c>
      <c r="Q179">
        <v>7.2991012470380596</v>
      </c>
      <c r="R179">
        <v>8.12508210039781</v>
      </c>
      <c r="S179">
        <v>9.6997938693981407</v>
      </c>
      <c r="T179">
        <v>8.6894902734862107</v>
      </c>
      <c r="U179">
        <v>7.2789128362338102</v>
      </c>
      <c r="V179">
        <v>8.4039593711587006</v>
      </c>
      <c r="W179">
        <v>10.0956408714377</v>
      </c>
      <c r="X179">
        <v>8.9563817878962393</v>
      </c>
      <c r="Y179">
        <v>7.7145927760384998</v>
      </c>
      <c r="Z179">
        <v>8.6328296904796797</v>
      </c>
      <c r="AA179">
        <v>9.9378881987577596</v>
      </c>
      <c r="AB179">
        <v>8.9959900721121908</v>
      </c>
      <c r="AC179">
        <v>7.8181386440701601</v>
      </c>
      <c r="AD179">
        <v>9.0745595844332101</v>
      </c>
      <c r="AE179">
        <v>10.892328292458799</v>
      </c>
      <c r="AF179">
        <v>9.6041255367219893</v>
      </c>
      <c r="AG179">
        <v>8.1606200142313003</v>
      </c>
      <c r="AH179">
        <v>9.5747010298270503</v>
      </c>
      <c r="AI179">
        <v>11.7942788101497</v>
      </c>
      <c r="AJ179">
        <v>10.329767795821599</v>
      </c>
      <c r="AK179">
        <v>7.6188805053518198</v>
      </c>
      <c r="AL179">
        <v>8.4728645085844896</v>
      </c>
      <c r="AM179">
        <v>9.5825984714873602</v>
      </c>
      <c r="AN179">
        <v>8.8230056280439495</v>
      </c>
      <c r="AO179">
        <v>7.8898935744578704</v>
      </c>
      <c r="AP179">
        <v>9.1831045742958004</v>
      </c>
      <c r="AQ179">
        <v>11.169755995392199</v>
      </c>
      <c r="AR179">
        <v>9.8187677379325606</v>
      </c>
      <c r="AS179">
        <v>7.3411264671673404</v>
      </c>
      <c r="AT179">
        <v>8.27099132078766</v>
      </c>
      <c r="AU179">
        <v>9.7151066358992004</v>
      </c>
      <c r="AV179">
        <v>8.7444269136905994</v>
      </c>
      <c r="AW179">
        <v>7.3117396375655996</v>
      </c>
      <c r="AX179">
        <v>8.2436610555174408</v>
      </c>
      <c r="AY179">
        <v>9.5682074141844708</v>
      </c>
      <c r="AZ179">
        <v>8.6604912215189103</v>
      </c>
      <c r="BA179">
        <v>7.24184903259117</v>
      </c>
      <c r="BB179">
        <v>8.2101682101682094</v>
      </c>
      <c r="BC179">
        <v>9.2983121969690306</v>
      </c>
      <c r="BD179">
        <v>8.5311515262065498</v>
      </c>
      <c r="BE179">
        <v>6.3313484417150496</v>
      </c>
      <c r="BF179">
        <v>7.8297316796646896</v>
      </c>
      <c r="BG179">
        <v>8.9162501945457997</v>
      </c>
      <c r="BH179">
        <v>7.84711157392662</v>
      </c>
      <c r="BI179">
        <v>7.0774243960830603</v>
      </c>
      <c r="BJ179">
        <v>8.4341845710934606</v>
      </c>
      <c r="BK179">
        <v>8.9675560946027897</v>
      </c>
      <c r="BL179">
        <v>8.4553122588463108</v>
      </c>
      <c r="BN179" t="s">
        <v>284</v>
      </c>
      <c r="BQ179">
        <v>7.4371548839619299</v>
      </c>
      <c r="BR179">
        <v>8.5658161659066003</v>
      </c>
      <c r="BS179">
        <v>10.8504127549662</v>
      </c>
      <c r="BT179">
        <v>9.6064208900382599</v>
      </c>
      <c r="BU179">
        <v>6.8176500652912102</v>
      </c>
      <c r="BV179">
        <v>8.5392727845112493</v>
      </c>
      <c r="BW179">
        <v>9.6034280835876302</v>
      </c>
      <c r="BX179">
        <v>8.5035691709389507</v>
      </c>
      <c r="BZ179" t="s">
        <v>284</v>
      </c>
      <c r="CC179">
        <v>7.1601545693583297</v>
      </c>
      <c r="CD179">
        <v>8.0955728818074508</v>
      </c>
      <c r="CE179">
        <v>9.6138783466976694</v>
      </c>
      <c r="CF179">
        <v>8.4758610575385003</v>
      </c>
      <c r="CG179">
        <v>6.4008089277936202</v>
      </c>
      <c r="CH179">
        <v>8.0415349182183693</v>
      </c>
      <c r="CI179">
        <v>11.247673152649201</v>
      </c>
      <c r="CJ179">
        <v>9.1670203374401193</v>
      </c>
      <c r="CK179">
        <v>7.26206344974673</v>
      </c>
      <c r="CL179">
        <v>8.3656944559200195</v>
      </c>
      <c r="CM179">
        <v>10.2328958178101</v>
      </c>
      <c r="CN179">
        <v>8.6909771483901697</v>
      </c>
      <c r="CO179">
        <v>7.4442633424320999</v>
      </c>
      <c r="CP179">
        <v>9.2959478028101898</v>
      </c>
      <c r="CQ179">
        <v>9.6282451476405004</v>
      </c>
      <c r="CR179">
        <v>8.8224187421472404</v>
      </c>
      <c r="CS179">
        <v>8.4939377045840203</v>
      </c>
      <c r="CT179">
        <v>9.2778100800936407</v>
      </c>
      <c r="CU179">
        <v>9.9788438552710907</v>
      </c>
      <c r="CV179">
        <v>9.1949714797614703</v>
      </c>
      <c r="CW179">
        <v>7.2880946631248502</v>
      </c>
      <c r="CX179">
        <v>7.9243139833801601</v>
      </c>
      <c r="CY179">
        <v>8.2898172323759791</v>
      </c>
      <c r="CZ179">
        <v>8.2936893588811298</v>
      </c>
      <c r="DA179">
        <v>6.8274406951991802</v>
      </c>
      <c r="DB179">
        <v>7.1533672891907196</v>
      </c>
      <c r="DC179">
        <v>9.9247750997397102</v>
      </c>
      <c r="DD179">
        <v>8.7836881002290195</v>
      </c>
      <c r="DF179" t="s">
        <v>284</v>
      </c>
      <c r="DI179">
        <v>7.3057790223096104</v>
      </c>
      <c r="DJ179">
        <v>8.8665424981169298</v>
      </c>
      <c r="DK179">
        <v>10.397286235138401</v>
      </c>
      <c r="DL179">
        <v>10.634715992178201</v>
      </c>
      <c r="DM179">
        <v>7.6766912118918196</v>
      </c>
      <c r="DN179">
        <v>9.6934917033675898</v>
      </c>
      <c r="DO179">
        <v>10.145056509744601</v>
      </c>
      <c r="DP179">
        <v>9.1266128269970999</v>
      </c>
      <c r="DQ179">
        <v>7.0762917456292396</v>
      </c>
      <c r="DR179">
        <v>8.8550573514077193</v>
      </c>
      <c r="DS179">
        <v>10.1916766802068</v>
      </c>
      <c r="DT179">
        <v>8.6176707123926004</v>
      </c>
    </row>
    <row r="180" spans="1:124" x14ac:dyDescent="0.35">
      <c r="A180" s="19" t="str">
        <f t="shared" si="4"/>
        <v>Total Risk Based Capital Ratio--33694</v>
      </c>
      <c r="B180" s="19" t="str">
        <f t="shared" si="5"/>
        <v>Total Risk Based Capital Ratio</v>
      </c>
      <c r="C180">
        <v>2</v>
      </c>
      <c r="D180" s="27">
        <v>33694</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N180" t="s">
        <v>284</v>
      </c>
      <c r="BQ180">
        <v>0</v>
      </c>
      <c r="BR180">
        <v>0</v>
      </c>
      <c r="BS180">
        <v>0</v>
      </c>
      <c r="BT180">
        <v>0</v>
      </c>
      <c r="BU180">
        <v>0</v>
      </c>
      <c r="BV180">
        <v>0</v>
      </c>
      <c r="BW180">
        <v>0</v>
      </c>
      <c r="BX180">
        <v>0</v>
      </c>
      <c r="BZ180" t="s">
        <v>284</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F180" t="s">
        <v>284</v>
      </c>
      <c r="DI180">
        <v>0</v>
      </c>
      <c r="DJ180">
        <v>0</v>
      </c>
      <c r="DK180">
        <v>0</v>
      </c>
      <c r="DL180">
        <v>0</v>
      </c>
      <c r="DM180">
        <v>0</v>
      </c>
      <c r="DN180">
        <v>0</v>
      </c>
      <c r="DO180">
        <v>0</v>
      </c>
      <c r="DP180">
        <v>0</v>
      </c>
      <c r="DQ180">
        <v>0</v>
      </c>
      <c r="DR180">
        <v>0</v>
      </c>
      <c r="DS180">
        <v>0</v>
      </c>
      <c r="DT180">
        <v>0</v>
      </c>
    </row>
    <row r="181" spans="1:124" x14ac:dyDescent="0.35">
      <c r="A181" s="19" t="str">
        <f t="shared" si="4"/>
        <v>Tier 1 Leverage Ratio--33694</v>
      </c>
      <c r="B181" s="19" t="str">
        <f t="shared" si="5"/>
        <v>Tier 1 Leverage Ratio</v>
      </c>
      <c r="C181">
        <v>3</v>
      </c>
      <c r="D181" s="27">
        <v>33694</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N181" t="s">
        <v>284</v>
      </c>
      <c r="BQ181">
        <v>0</v>
      </c>
      <c r="BR181">
        <v>0</v>
      </c>
      <c r="BS181">
        <v>0</v>
      </c>
      <c r="BT181">
        <v>0</v>
      </c>
      <c r="BU181">
        <v>0</v>
      </c>
      <c r="BV181">
        <v>0</v>
      </c>
      <c r="BW181">
        <v>0</v>
      </c>
      <c r="BX181">
        <v>0</v>
      </c>
      <c r="BZ181" t="s">
        <v>284</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F181" t="s">
        <v>284</v>
      </c>
      <c r="DI181">
        <v>0</v>
      </c>
      <c r="DJ181">
        <v>0</v>
      </c>
      <c r="DK181">
        <v>0</v>
      </c>
      <c r="DL181">
        <v>0</v>
      </c>
      <c r="DM181">
        <v>0</v>
      </c>
      <c r="DN181">
        <v>0</v>
      </c>
      <c r="DO181">
        <v>0</v>
      </c>
      <c r="DP181">
        <v>0</v>
      </c>
      <c r="DQ181">
        <v>0</v>
      </c>
      <c r="DR181">
        <v>0</v>
      </c>
      <c r="DS181">
        <v>0</v>
      </c>
      <c r="DT181">
        <v>0</v>
      </c>
    </row>
    <row r="182" spans="1:124" x14ac:dyDescent="0.35">
      <c r="A182" s="19" t="str">
        <f t="shared" si="4"/>
        <v>ALLL / Nonaccrual Loans--33694</v>
      </c>
      <c r="B182" s="19" t="str">
        <f t="shared" si="5"/>
        <v>ALLL / Nonaccrual Loans</v>
      </c>
      <c r="C182">
        <v>4</v>
      </c>
      <c r="D182" s="27">
        <v>33694</v>
      </c>
      <c r="E182">
        <v>105.73593073593101</v>
      </c>
      <c r="F182">
        <v>184.571227741331</v>
      </c>
      <c r="G182">
        <v>441.40245547760401</v>
      </c>
      <c r="H182">
        <v>915.40215137205303</v>
      </c>
      <c r="I182">
        <v>92.1111111111111</v>
      </c>
      <c r="J182">
        <v>183.399209486166</v>
      </c>
      <c r="K182">
        <v>453.27631578947398</v>
      </c>
      <c r="L182">
        <v>626.95741398243695</v>
      </c>
      <c r="M182">
        <v>83.261165888536993</v>
      </c>
      <c r="N182">
        <v>162.32384636640001</v>
      </c>
      <c r="O182">
        <v>393.08838643371001</v>
      </c>
      <c r="P182">
        <v>482.43483205022699</v>
      </c>
      <c r="Q182">
        <v>111.47648127437201</v>
      </c>
      <c r="R182">
        <v>221.43400894471401</v>
      </c>
      <c r="S182">
        <v>645.69402228976696</v>
      </c>
      <c r="T182">
        <v>483.99009364442901</v>
      </c>
      <c r="U182">
        <v>98.442728442728495</v>
      </c>
      <c r="V182">
        <v>196.610169491525</v>
      </c>
      <c r="W182">
        <v>514.92673992673997</v>
      </c>
      <c r="X182">
        <v>778.75074231216797</v>
      </c>
      <c r="Y182">
        <v>70.681806066421402</v>
      </c>
      <c r="Z182">
        <v>165.78073089700999</v>
      </c>
      <c r="AA182">
        <v>417.22689075630302</v>
      </c>
      <c r="AB182">
        <v>702.14676488900795</v>
      </c>
      <c r="AC182">
        <v>94.976881042454806</v>
      </c>
      <c r="AD182">
        <v>188.888888888889</v>
      </c>
      <c r="AE182">
        <v>541.95121951219505</v>
      </c>
      <c r="AF182">
        <v>669.82399166469304</v>
      </c>
      <c r="AG182">
        <v>120.987654320988</v>
      </c>
      <c r="AH182">
        <v>215.25423728813601</v>
      </c>
      <c r="AI182">
        <v>422.857142857143</v>
      </c>
      <c r="AJ182">
        <v>485.002322454271</v>
      </c>
      <c r="AK182">
        <v>64.135021097046405</v>
      </c>
      <c r="AL182">
        <v>126.506024096386</v>
      </c>
      <c r="AM182">
        <v>232.786885245902</v>
      </c>
      <c r="AN182">
        <v>204.27797973633599</v>
      </c>
      <c r="AO182">
        <v>89.423076923076906</v>
      </c>
      <c r="AP182">
        <v>184.09090909090901</v>
      </c>
      <c r="AQ182">
        <v>413.33333333333297</v>
      </c>
      <c r="AR182">
        <v>670.89125923557106</v>
      </c>
      <c r="AS182">
        <v>96.198325295712493</v>
      </c>
      <c r="AT182">
        <v>197.88732394366201</v>
      </c>
      <c r="AU182">
        <v>481.42037302725998</v>
      </c>
      <c r="AV182">
        <v>792.001912627813</v>
      </c>
      <c r="AW182">
        <v>91.6243654822335</v>
      </c>
      <c r="AX182">
        <v>182.01219512195101</v>
      </c>
      <c r="AY182">
        <v>442.30769230769198</v>
      </c>
      <c r="AZ182">
        <v>586.98772138325103</v>
      </c>
      <c r="BA182">
        <v>82.995898838004095</v>
      </c>
      <c r="BB182">
        <v>155.77689243027899</v>
      </c>
      <c r="BC182">
        <v>420.480769230769</v>
      </c>
      <c r="BD182">
        <v>483.82336659157397</v>
      </c>
      <c r="BE182">
        <v>129.64961266348999</v>
      </c>
      <c r="BF182">
        <v>258.64661654135301</v>
      </c>
      <c r="BG182">
        <v>576.96685539042198</v>
      </c>
      <c r="BH182">
        <v>578.94789142792501</v>
      </c>
      <c r="BI182">
        <v>115.28384279476001</v>
      </c>
      <c r="BJ182">
        <v>200.769230769231</v>
      </c>
      <c r="BK182">
        <v>361.49107901444302</v>
      </c>
      <c r="BL182">
        <v>2314.9736610315599</v>
      </c>
      <c r="BN182" t="s">
        <v>284</v>
      </c>
      <c r="BQ182">
        <v>184.36753757550201</v>
      </c>
      <c r="BR182">
        <v>319.309139585038</v>
      </c>
      <c r="BS182">
        <v>2167.01680672269</v>
      </c>
      <c r="BT182">
        <v>2032.07520471315</v>
      </c>
      <c r="BU182">
        <v>105.339805825243</v>
      </c>
      <c r="BV182">
        <v>238.42592592592601</v>
      </c>
      <c r="BW182">
        <v>422.5</v>
      </c>
      <c r="BX182">
        <v>451.87813684337499</v>
      </c>
      <c r="BZ182" t="s">
        <v>284</v>
      </c>
      <c r="CC182">
        <v>89.9919289749798</v>
      </c>
      <c r="CD182">
        <v>179.009126466754</v>
      </c>
      <c r="CE182">
        <v>540</v>
      </c>
      <c r="CF182">
        <v>846.86014759220802</v>
      </c>
      <c r="CG182">
        <v>382.56361922714399</v>
      </c>
      <c r="CH182">
        <v>415.38461538461502</v>
      </c>
      <c r="CI182">
        <v>437.63837638376401</v>
      </c>
      <c r="CJ182">
        <v>378.08346471220898</v>
      </c>
      <c r="CK182">
        <v>106.369608683233</v>
      </c>
      <c r="CL182">
        <v>202.73972602739701</v>
      </c>
      <c r="CM182">
        <v>656.09756097561001</v>
      </c>
      <c r="CN182">
        <v>495.52934668470903</v>
      </c>
      <c r="CO182">
        <v>117.64705882352899</v>
      </c>
      <c r="CP182">
        <v>126.890756302521</v>
      </c>
      <c r="CQ182">
        <v>315</v>
      </c>
      <c r="CR182">
        <v>604.20972129859103</v>
      </c>
      <c r="CS182">
        <v>280.34527034157702</v>
      </c>
      <c r="CT182">
        <v>465.965821812596</v>
      </c>
      <c r="CU182">
        <v>1171.61989795918</v>
      </c>
      <c r="CV182">
        <v>985.99934648816395</v>
      </c>
      <c r="CW182">
        <v>109.61762422360199</v>
      </c>
      <c r="CX182">
        <v>224.207765520225</v>
      </c>
      <c r="CY182">
        <v>437.58360451598202</v>
      </c>
      <c r="CZ182">
        <v>442.84636529488102</v>
      </c>
      <c r="DA182">
        <v>115.122619248272</v>
      </c>
      <c r="DB182">
        <v>126.12759143772099</v>
      </c>
      <c r="DC182">
        <v>137.13256362716999</v>
      </c>
      <c r="DD182">
        <v>126.12759143772099</v>
      </c>
      <c r="DF182" t="s">
        <v>284</v>
      </c>
      <c r="DI182">
        <v>187.26154521334601</v>
      </c>
      <c r="DJ182">
        <v>230.00335359999499</v>
      </c>
      <c r="DK182">
        <v>507.11803312896802</v>
      </c>
      <c r="DL182">
        <v>532.06549541800496</v>
      </c>
      <c r="DM182">
        <v>63.765541740674998</v>
      </c>
      <c r="DN182">
        <v>154.54545454545499</v>
      </c>
      <c r="DO182">
        <v>303.66598778004101</v>
      </c>
      <c r="DP182">
        <v>273.20248117692</v>
      </c>
      <c r="DQ182">
        <v>74.7610619469027</v>
      </c>
      <c r="DR182">
        <v>154.304635761589</v>
      </c>
      <c r="DS182">
        <v>274.54644592049198</v>
      </c>
      <c r="DT182">
        <v>244.65525931977399</v>
      </c>
    </row>
    <row r="183" spans="1:124" x14ac:dyDescent="0.35">
      <c r="A183" s="19" t="str">
        <f t="shared" si="4"/>
        <v>[NCL + OREO] / [Total Loans + OREO]--33694</v>
      </c>
      <c r="B183" s="19" t="str">
        <f t="shared" si="5"/>
        <v>[NCL + OREO] / [Total Loans + OREO]</v>
      </c>
      <c r="C183">
        <v>5</v>
      </c>
      <c r="D183" s="27">
        <v>33694</v>
      </c>
      <c r="E183">
        <v>0.91014894840006799</v>
      </c>
      <c r="F183">
        <v>2.0393363780465399</v>
      </c>
      <c r="G183">
        <v>4.8612002672376002</v>
      </c>
      <c r="H183">
        <v>2.92559105848061</v>
      </c>
      <c r="I183">
        <v>0.85549780954827603</v>
      </c>
      <c r="J183">
        <v>1.8468357547402099</v>
      </c>
      <c r="K183">
        <v>3.3936670900829702</v>
      </c>
      <c r="L183">
        <v>2.42926584799977</v>
      </c>
      <c r="M183">
        <v>0.905282782556035</v>
      </c>
      <c r="N183">
        <v>2.0795712704607698</v>
      </c>
      <c r="O183">
        <v>4.1870421492905097</v>
      </c>
      <c r="P183">
        <v>3.0824051204046401</v>
      </c>
      <c r="Q183">
        <v>1.1791103695845799</v>
      </c>
      <c r="R183">
        <v>1.7686771593275601</v>
      </c>
      <c r="S183">
        <v>2.6272591135589298</v>
      </c>
      <c r="T183">
        <v>1.99343262771452</v>
      </c>
      <c r="U183">
        <v>0.760347335478468</v>
      </c>
      <c r="V183">
        <v>1.8192854372860801</v>
      </c>
      <c r="W183">
        <v>3.2324093816631101</v>
      </c>
      <c r="X183">
        <v>2.25796866061886</v>
      </c>
      <c r="Y183">
        <v>0.95282361143388306</v>
      </c>
      <c r="Z183">
        <v>2.1896413580320702</v>
      </c>
      <c r="AA183">
        <v>4.0533500052099596</v>
      </c>
      <c r="AB183">
        <v>2.8702861640214499</v>
      </c>
      <c r="AC183">
        <v>0.92346788057151596</v>
      </c>
      <c r="AD183">
        <v>2.1957378764641202</v>
      </c>
      <c r="AE183">
        <v>4.3276382257148498</v>
      </c>
      <c r="AF183">
        <v>3.1308811240627699</v>
      </c>
      <c r="AG183">
        <v>0.720425830189386</v>
      </c>
      <c r="AH183">
        <v>1.61664817540248</v>
      </c>
      <c r="AI183">
        <v>3.1679074790223098</v>
      </c>
      <c r="AJ183">
        <v>2.21526277495283</v>
      </c>
      <c r="AK183">
        <v>1.1684146886418001</v>
      </c>
      <c r="AL183">
        <v>1.8626118738578299</v>
      </c>
      <c r="AM183">
        <v>3.2220421393841199</v>
      </c>
      <c r="AN183">
        <v>2.3712892255870499</v>
      </c>
      <c r="AO183">
        <v>0.89532126614752705</v>
      </c>
      <c r="AP183">
        <v>2.0012740205966701</v>
      </c>
      <c r="AQ183">
        <v>3.98623140128803</v>
      </c>
      <c r="AR183">
        <v>2.7528039594287499</v>
      </c>
      <c r="AS183">
        <v>0.82215920454306302</v>
      </c>
      <c r="AT183">
        <v>1.7539943609022599</v>
      </c>
      <c r="AU183">
        <v>2.9322957903470002</v>
      </c>
      <c r="AV183">
        <v>2.1467759241844901</v>
      </c>
      <c r="AW183">
        <v>0.82714754259782297</v>
      </c>
      <c r="AX183">
        <v>1.7604221054306599</v>
      </c>
      <c r="AY183">
        <v>2.8666714006343899</v>
      </c>
      <c r="AZ183">
        <v>2.16789839075303</v>
      </c>
      <c r="BA183">
        <v>0.88044166162083903</v>
      </c>
      <c r="BB183">
        <v>1.91595276684418</v>
      </c>
      <c r="BC183">
        <v>3.4482306085982799</v>
      </c>
      <c r="BD183">
        <v>2.5350927438820001</v>
      </c>
      <c r="BE183">
        <v>0.953251501697571</v>
      </c>
      <c r="BF183">
        <v>1.8205841446453399</v>
      </c>
      <c r="BG183">
        <v>2.9541215054681098</v>
      </c>
      <c r="BH183">
        <v>2.1044851931553299</v>
      </c>
      <c r="BI183">
        <v>1.43725727802902</v>
      </c>
      <c r="BJ183">
        <v>2.2908210176941499</v>
      </c>
      <c r="BK183">
        <v>2.79854620976116</v>
      </c>
      <c r="BL183">
        <v>2.25070177232669</v>
      </c>
      <c r="BN183" t="s">
        <v>284</v>
      </c>
      <c r="BQ183">
        <v>0.45854764333372</v>
      </c>
      <c r="BR183">
        <v>1.8440801463748699</v>
      </c>
      <c r="BS183">
        <v>3.2469456921846298</v>
      </c>
      <c r="BT183">
        <v>2.2785509339086198</v>
      </c>
      <c r="BU183">
        <v>0.80816697175284802</v>
      </c>
      <c r="BV183">
        <v>1.8031658637302099</v>
      </c>
      <c r="BW183">
        <v>2.36898242844706</v>
      </c>
      <c r="BX183">
        <v>1.9938741807828899</v>
      </c>
      <c r="BZ183" t="s">
        <v>284</v>
      </c>
      <c r="CC183">
        <v>0.88982308013556999</v>
      </c>
      <c r="CD183">
        <v>1.9397549175822799</v>
      </c>
      <c r="CE183">
        <v>3.3338185284854802</v>
      </c>
      <c r="CF183">
        <v>2.2623547868384799</v>
      </c>
      <c r="CG183">
        <v>0.218112022334671</v>
      </c>
      <c r="CH183">
        <v>0.56090247635822299</v>
      </c>
      <c r="CI183">
        <v>1.01571127785682</v>
      </c>
      <c r="CJ183">
        <v>0.62914168797433101</v>
      </c>
      <c r="CK183">
        <v>0.53030901282339404</v>
      </c>
      <c r="CL183">
        <v>1.9261841993366799</v>
      </c>
      <c r="CM183">
        <v>3.18822299304599</v>
      </c>
      <c r="CN183">
        <v>2.2372239295049199</v>
      </c>
      <c r="CO183">
        <v>0.67406254692742296</v>
      </c>
      <c r="CP183">
        <v>1.30368218784472</v>
      </c>
      <c r="CQ183">
        <v>2.02346760875432</v>
      </c>
      <c r="CR183">
        <v>1.4518876975491299</v>
      </c>
      <c r="CS183">
        <v>0.412579320006215</v>
      </c>
      <c r="CT183">
        <v>1.2378419673813801</v>
      </c>
      <c r="CU183">
        <v>2.1452590079674199</v>
      </c>
      <c r="CV183">
        <v>1.31999636059226</v>
      </c>
      <c r="CW183">
        <v>1.18364604331421</v>
      </c>
      <c r="CX183">
        <v>1.9114588491631199</v>
      </c>
      <c r="CY183">
        <v>3.9996981359897399</v>
      </c>
      <c r="CZ183">
        <v>2.5628703853792598</v>
      </c>
      <c r="DA183">
        <v>0.54880278140158001</v>
      </c>
      <c r="DB183">
        <v>1.09349946113608</v>
      </c>
      <c r="DC183">
        <v>1.50472611399013</v>
      </c>
      <c r="DD183">
        <v>1.00451944321578</v>
      </c>
      <c r="DF183" t="s">
        <v>284</v>
      </c>
      <c r="DI183">
        <v>0.96421145460699098</v>
      </c>
      <c r="DJ183">
        <v>1.4876749129765301</v>
      </c>
      <c r="DK183">
        <v>2.22040590821112</v>
      </c>
      <c r="DL183">
        <v>1.8808208451198301</v>
      </c>
      <c r="DM183">
        <v>0.90657576206709101</v>
      </c>
      <c r="DN183">
        <v>1.83154000468958</v>
      </c>
      <c r="DO183">
        <v>2.9259372142639402</v>
      </c>
      <c r="DP183">
        <v>2.3361048503580402</v>
      </c>
      <c r="DQ183">
        <v>0.71958712712988304</v>
      </c>
      <c r="DR183">
        <v>1.2522656121272</v>
      </c>
      <c r="DS183">
        <v>2.8844999722862199</v>
      </c>
      <c r="DT183">
        <v>1.9256951463146501</v>
      </c>
    </row>
    <row r="184" spans="1:124" x14ac:dyDescent="0.35">
      <c r="A184" s="19" t="str">
        <f t="shared" si="4"/>
        <v>[Noncurrent + Delinquent Loans] / [Capital + ALLL]--33694</v>
      </c>
      <c r="B184" s="19" t="str">
        <f t="shared" si="5"/>
        <v>[Noncurrent + Delinquent Loans] / [Capital + ALLL]</v>
      </c>
      <c r="C184">
        <v>6</v>
      </c>
      <c r="D184" s="27">
        <v>33694</v>
      </c>
      <c r="E184">
        <v>10.2365077785518</v>
      </c>
      <c r="F184">
        <v>18.442896954534401</v>
      </c>
      <c r="G184">
        <v>28.872023005084301</v>
      </c>
      <c r="H184">
        <v>23.726845822036299</v>
      </c>
      <c r="I184">
        <v>9.2601881854436705</v>
      </c>
      <c r="J184">
        <v>16.9370268696448</v>
      </c>
      <c r="K184">
        <v>28.781252242676899</v>
      </c>
      <c r="L184">
        <v>20.8879400419987</v>
      </c>
      <c r="M184">
        <v>9.0995910734077299</v>
      </c>
      <c r="N184">
        <v>18.209143024804199</v>
      </c>
      <c r="O184">
        <v>31.952330452744398</v>
      </c>
      <c r="P184">
        <v>23.959174270198201</v>
      </c>
      <c r="Q184">
        <v>12.9359391864302</v>
      </c>
      <c r="R184">
        <v>22.681611963816199</v>
      </c>
      <c r="S184">
        <v>30.942932341552499</v>
      </c>
      <c r="T184">
        <v>24.579455070725501</v>
      </c>
      <c r="U184">
        <v>8.6695906432748497</v>
      </c>
      <c r="V184">
        <v>16.1904761904762</v>
      </c>
      <c r="W184">
        <v>28.390789298549201</v>
      </c>
      <c r="X184">
        <v>20.565672812484699</v>
      </c>
      <c r="Y184">
        <v>9.6600688468158307</v>
      </c>
      <c r="Z184">
        <v>18.191161356628999</v>
      </c>
      <c r="AA184">
        <v>28.856200164971099</v>
      </c>
      <c r="AB184">
        <v>22.121296276271401</v>
      </c>
      <c r="AC184">
        <v>9.6430342408622192</v>
      </c>
      <c r="AD184">
        <v>16.439610904064001</v>
      </c>
      <c r="AE184">
        <v>29.188774741653202</v>
      </c>
      <c r="AF184">
        <v>20.734918872599099</v>
      </c>
      <c r="AG184">
        <v>6.8515895192293401</v>
      </c>
      <c r="AH184">
        <v>14.847880595254599</v>
      </c>
      <c r="AI184">
        <v>25.4021169423457</v>
      </c>
      <c r="AJ184">
        <v>17.566346470963001</v>
      </c>
      <c r="AK184">
        <v>13.607011070110699</v>
      </c>
      <c r="AL184">
        <v>18.9618644067797</v>
      </c>
      <c r="AM184">
        <v>33.456456883080001</v>
      </c>
      <c r="AN184">
        <v>24.4239960613607</v>
      </c>
      <c r="AO184">
        <v>8.4262474867483093</v>
      </c>
      <c r="AP184">
        <v>16.073781291172601</v>
      </c>
      <c r="AQ184">
        <v>27.464532557293602</v>
      </c>
      <c r="AR184">
        <v>20.500730592090498</v>
      </c>
      <c r="AS184">
        <v>10.651378187627699</v>
      </c>
      <c r="AT184">
        <v>17.533308660251699</v>
      </c>
      <c r="AU184">
        <v>29.113166236098099</v>
      </c>
      <c r="AV184">
        <v>22.007037696359099</v>
      </c>
      <c r="AW184">
        <v>10.3598475793011</v>
      </c>
      <c r="AX184">
        <v>17.8211071347746</v>
      </c>
      <c r="AY184">
        <v>30.517453641036699</v>
      </c>
      <c r="AZ184">
        <v>21.487058092818501</v>
      </c>
      <c r="BA184">
        <v>10.2072132225804</v>
      </c>
      <c r="BB184">
        <v>18.500367556971302</v>
      </c>
      <c r="BC184">
        <v>31.560060843742399</v>
      </c>
      <c r="BD184">
        <v>22.749960266669301</v>
      </c>
      <c r="BE184">
        <v>14.150943396226401</v>
      </c>
      <c r="BF184">
        <v>20.450216450216399</v>
      </c>
      <c r="BG184">
        <v>27.800586510263901</v>
      </c>
      <c r="BH184">
        <v>21.784435355277999</v>
      </c>
      <c r="BI184">
        <v>11.3592606854062</v>
      </c>
      <c r="BJ184">
        <v>19.5716835217133</v>
      </c>
      <c r="BK184">
        <v>23.601866604123</v>
      </c>
      <c r="BL184">
        <v>19.304081330028701</v>
      </c>
      <c r="BN184" t="s">
        <v>284</v>
      </c>
      <c r="BQ184">
        <v>14.8344569017687</v>
      </c>
      <c r="BR184">
        <v>22.615505187222201</v>
      </c>
      <c r="BS184">
        <v>27.989087802207798</v>
      </c>
      <c r="BT184">
        <v>20.305050469416098</v>
      </c>
      <c r="BU184">
        <v>10.2484874656959</v>
      </c>
      <c r="BV184">
        <v>16.485013623978201</v>
      </c>
      <c r="BW184">
        <v>27.605225493601001</v>
      </c>
      <c r="BX184">
        <v>19.112397462236601</v>
      </c>
      <c r="BZ184" t="s">
        <v>284</v>
      </c>
      <c r="CC184">
        <v>8.2959556375006205</v>
      </c>
      <c r="CD184">
        <v>15.1976044726214</v>
      </c>
      <c r="CE184">
        <v>28.648404871807099</v>
      </c>
      <c r="CF184">
        <v>19.419829047176499</v>
      </c>
      <c r="CG184">
        <v>3.10730861616211</v>
      </c>
      <c r="CH184">
        <v>6.6759388038942999</v>
      </c>
      <c r="CI184">
        <v>14.516539274819699</v>
      </c>
      <c r="CJ184">
        <v>11.311804638387001</v>
      </c>
      <c r="CK184">
        <v>10.2112676056338</v>
      </c>
      <c r="CL184">
        <v>19.622792937399701</v>
      </c>
      <c r="CM184">
        <v>37.79399837794</v>
      </c>
      <c r="CN184">
        <v>23.942151229527799</v>
      </c>
      <c r="CO184">
        <v>9.4669970634678293</v>
      </c>
      <c r="CP184">
        <v>10.929378494558801</v>
      </c>
      <c r="CQ184">
        <v>18.423918791176199</v>
      </c>
      <c r="CR184">
        <v>13.6737635284815</v>
      </c>
      <c r="CS184">
        <v>15.594234561350101</v>
      </c>
      <c r="CT184">
        <v>19.513987555929798</v>
      </c>
      <c r="CU184">
        <v>24.113120908217802</v>
      </c>
      <c r="CV184">
        <v>20.193367913638198</v>
      </c>
      <c r="CW184">
        <v>16.248196248196201</v>
      </c>
      <c r="CX184">
        <v>21.910672725257701</v>
      </c>
      <c r="CY184">
        <v>26.419336706014601</v>
      </c>
      <c r="CZ184">
        <v>24.2293939828592</v>
      </c>
      <c r="DA184">
        <v>10.0082876474295</v>
      </c>
      <c r="DB184">
        <v>18.500367556971302</v>
      </c>
      <c r="DC184">
        <v>21.430598636179798</v>
      </c>
      <c r="DD184">
        <v>14.792468336749099</v>
      </c>
      <c r="DF184" t="s">
        <v>284</v>
      </c>
      <c r="DI184">
        <v>14.632983987410601</v>
      </c>
      <c r="DJ184">
        <v>23.480097095200499</v>
      </c>
      <c r="DK184">
        <v>40.996316983264997</v>
      </c>
      <c r="DL184">
        <v>28.676789864638899</v>
      </c>
      <c r="DM184">
        <v>14.810978767478</v>
      </c>
      <c r="DN184">
        <v>17.612193056731599</v>
      </c>
      <c r="DO184">
        <v>23.086539797194099</v>
      </c>
      <c r="DP184">
        <v>23.2194886341473</v>
      </c>
      <c r="DQ184">
        <v>14.1326502369248</v>
      </c>
      <c r="DR184">
        <v>18.709677419354801</v>
      </c>
      <c r="DS184">
        <v>22.398849603244901</v>
      </c>
      <c r="DT184">
        <v>19.786477517258799</v>
      </c>
    </row>
    <row r="185" spans="1:124" x14ac:dyDescent="0.35">
      <c r="A185" s="19" t="str">
        <f t="shared" si="4"/>
        <v xml:space="preserve">  Ag [NCL+DQ] / [Capital + ALLL]--33694</v>
      </c>
      <c r="B185" s="19" t="str">
        <f t="shared" si="5"/>
        <v xml:space="preserve">  Ag [NCL+DQ] / [Capital + ALLL]</v>
      </c>
      <c r="C185">
        <v>7</v>
      </c>
      <c r="D185" s="27">
        <v>33694</v>
      </c>
      <c r="E185">
        <v>0</v>
      </c>
      <c r="F185">
        <v>1.6198722960899199</v>
      </c>
      <c r="G185">
        <v>8.4853279631760703</v>
      </c>
      <c r="H185">
        <v>6.8926103287972804</v>
      </c>
      <c r="I185">
        <v>0</v>
      </c>
      <c r="J185">
        <v>1.8709995076317101</v>
      </c>
      <c r="K185">
        <v>8.1072646449884296</v>
      </c>
      <c r="L185">
        <v>5.9058119670025002</v>
      </c>
      <c r="M185">
        <v>0</v>
      </c>
      <c r="N185">
        <v>0</v>
      </c>
      <c r="O185">
        <v>2.49529657217108</v>
      </c>
      <c r="P185">
        <v>2.7295705026579502</v>
      </c>
      <c r="Q185">
        <v>0</v>
      </c>
      <c r="R185">
        <v>0</v>
      </c>
      <c r="S185">
        <v>0</v>
      </c>
      <c r="T185">
        <v>0.10229037307595</v>
      </c>
      <c r="U185">
        <v>0</v>
      </c>
      <c r="V185">
        <v>1.17259069256138</v>
      </c>
      <c r="W185">
        <v>6.5268065268065296</v>
      </c>
      <c r="X185">
        <v>4.9444104344184296</v>
      </c>
      <c r="Y185">
        <v>0</v>
      </c>
      <c r="Z185">
        <v>1.10782865583456</v>
      </c>
      <c r="AA185">
        <v>7.9516859587317601</v>
      </c>
      <c r="AB185">
        <v>5.3411903430177698</v>
      </c>
      <c r="AC185">
        <v>2.0177413732101201</v>
      </c>
      <c r="AD185">
        <v>8.8312745440082292</v>
      </c>
      <c r="AE185">
        <v>17.568791911648901</v>
      </c>
      <c r="AF185">
        <v>12.357669372855</v>
      </c>
      <c r="AG185">
        <v>1.42127135279622</v>
      </c>
      <c r="AH185">
        <v>4.2780540354666501</v>
      </c>
      <c r="AI185">
        <v>11.0609038767731</v>
      </c>
      <c r="AJ185">
        <v>7.9480100334114701</v>
      </c>
      <c r="AK185">
        <v>0</v>
      </c>
      <c r="AL185">
        <v>0.36218761318362902</v>
      </c>
      <c r="AM185">
        <v>5.7910447761194002</v>
      </c>
      <c r="AN185">
        <v>3.4987816217049299</v>
      </c>
      <c r="AO185">
        <v>1.6888433981576301</v>
      </c>
      <c r="AP185">
        <v>6.25257095845331</v>
      </c>
      <c r="AQ185">
        <v>14.337240757439099</v>
      </c>
      <c r="AR185">
        <v>10.185876036168001</v>
      </c>
      <c r="AS185">
        <v>0</v>
      </c>
      <c r="AT185">
        <v>1.68539325842697</v>
      </c>
      <c r="AU185">
        <v>8.7452152849392792</v>
      </c>
      <c r="AV185">
        <v>5.9446170814850898</v>
      </c>
      <c r="AW185">
        <v>0</v>
      </c>
      <c r="AX185">
        <v>0</v>
      </c>
      <c r="AY185">
        <v>3.0441176470588198</v>
      </c>
      <c r="AZ185">
        <v>2.4082538265292501</v>
      </c>
      <c r="BA185">
        <v>0</v>
      </c>
      <c r="BB185">
        <v>0</v>
      </c>
      <c r="BC185">
        <v>3.0441523544131002</v>
      </c>
      <c r="BD185">
        <v>2.8962215701902099</v>
      </c>
      <c r="BE185">
        <v>0</v>
      </c>
      <c r="BF185">
        <v>0.49010709747685599</v>
      </c>
      <c r="BG185">
        <v>3.5764705882352898</v>
      </c>
      <c r="BH185">
        <v>2.3955006097090501</v>
      </c>
      <c r="BI185">
        <v>0</v>
      </c>
      <c r="BJ185">
        <v>0</v>
      </c>
      <c r="BK185">
        <v>1.1581356603880399</v>
      </c>
      <c r="BL185">
        <v>1.4419564297175</v>
      </c>
      <c r="BN185" t="s">
        <v>284</v>
      </c>
      <c r="BQ185">
        <v>0</v>
      </c>
      <c r="BR185">
        <v>1.85976152340274</v>
      </c>
      <c r="BS185">
        <v>4.5573933245154397</v>
      </c>
      <c r="BT185">
        <v>3.0199512052671902</v>
      </c>
      <c r="BU185">
        <v>0</v>
      </c>
      <c r="BV185">
        <v>0</v>
      </c>
      <c r="BW185">
        <v>0</v>
      </c>
      <c r="BX185">
        <v>0.23458188505452501</v>
      </c>
      <c r="BZ185" t="s">
        <v>284</v>
      </c>
      <c r="CC185">
        <v>0</v>
      </c>
      <c r="CD185">
        <v>0</v>
      </c>
      <c r="CE185">
        <v>3.4792828038380402E-3</v>
      </c>
      <c r="CF185">
        <v>0.72470643554437597</v>
      </c>
      <c r="CG185">
        <v>0</v>
      </c>
      <c r="CH185">
        <v>0</v>
      </c>
      <c r="CI185">
        <v>0.64059900166389405</v>
      </c>
      <c r="CJ185">
        <v>0.57097061908614499</v>
      </c>
      <c r="CK185">
        <v>0</v>
      </c>
      <c r="CL185">
        <v>0.79281183932346699</v>
      </c>
      <c r="CM185">
        <v>5.0602409638554198</v>
      </c>
      <c r="CN185">
        <v>2.7924360421104599</v>
      </c>
      <c r="CO185">
        <v>0</v>
      </c>
      <c r="CP185">
        <v>0.51871984505005697</v>
      </c>
      <c r="CQ185">
        <v>3.15901158563873</v>
      </c>
      <c r="CR185">
        <v>3.4192464833181302</v>
      </c>
      <c r="CS185">
        <v>1.4005549722513899</v>
      </c>
      <c r="CT185">
        <v>5.5167582605884498</v>
      </c>
      <c r="CU185">
        <v>11.2907500833019</v>
      </c>
      <c r="CV185">
        <v>7.17454679496488</v>
      </c>
      <c r="CW185">
        <v>0</v>
      </c>
      <c r="CX185">
        <v>5.8181818181818201</v>
      </c>
      <c r="CY185">
        <v>15.008431703204</v>
      </c>
      <c r="CZ185">
        <v>9.2121420697221108</v>
      </c>
      <c r="DA185">
        <v>0</v>
      </c>
      <c r="DB185">
        <v>0</v>
      </c>
      <c r="DC185">
        <v>0.74067619379574801</v>
      </c>
      <c r="DD185">
        <v>0.49378412919716502</v>
      </c>
      <c r="DF185" t="s">
        <v>284</v>
      </c>
      <c r="DI185">
        <v>0.178714400091502</v>
      </c>
      <c r="DJ185">
        <v>2.1713645754685902</v>
      </c>
      <c r="DK185">
        <v>3.8617499826422099</v>
      </c>
      <c r="DL185">
        <v>2.5461998913014599</v>
      </c>
      <c r="DM185">
        <v>0</v>
      </c>
      <c r="DN185">
        <v>0</v>
      </c>
      <c r="DO185">
        <v>0</v>
      </c>
      <c r="DP185">
        <v>0.71074363095509596</v>
      </c>
      <c r="DQ185">
        <v>0</v>
      </c>
      <c r="DR185">
        <v>1.966056125021</v>
      </c>
      <c r="DS185">
        <v>8.4024234538157607</v>
      </c>
      <c r="DT185">
        <v>8.0714201208442606</v>
      </c>
    </row>
    <row r="186" spans="1:124" x14ac:dyDescent="0.35">
      <c r="A186" s="19" t="str">
        <f t="shared" si="4"/>
        <v xml:space="preserve">  CLD [NCL+DQ] / [Capital + ALLL]--33694</v>
      </c>
      <c r="B186" s="19" t="str">
        <f t="shared" si="5"/>
        <v xml:space="preserve">  CLD [NCL+DQ] / [Capital + ALLL]</v>
      </c>
      <c r="C186">
        <v>8</v>
      </c>
      <c r="D186" s="27">
        <v>33694</v>
      </c>
      <c r="E186">
        <v>0</v>
      </c>
      <c r="F186">
        <v>0</v>
      </c>
      <c r="G186">
        <v>0</v>
      </c>
      <c r="H186">
        <v>0.223261922186478</v>
      </c>
      <c r="I186">
        <v>0</v>
      </c>
      <c r="J186">
        <v>0</v>
      </c>
      <c r="K186">
        <v>0</v>
      </c>
      <c r="L186">
        <v>0.200382272658608</v>
      </c>
      <c r="M186">
        <v>0</v>
      </c>
      <c r="N186">
        <v>0</v>
      </c>
      <c r="O186">
        <v>0</v>
      </c>
      <c r="P186">
        <v>0.91699948241472995</v>
      </c>
      <c r="Q186">
        <v>0</v>
      </c>
      <c r="R186">
        <v>0</v>
      </c>
      <c r="S186">
        <v>0</v>
      </c>
      <c r="T186">
        <v>0.51022035050076497</v>
      </c>
      <c r="U186">
        <v>0</v>
      </c>
      <c r="V186">
        <v>0</v>
      </c>
      <c r="W186">
        <v>0</v>
      </c>
      <c r="X186">
        <v>0.31468049197550202</v>
      </c>
      <c r="Y186">
        <v>0</v>
      </c>
      <c r="Z186">
        <v>0</v>
      </c>
      <c r="AA186">
        <v>0</v>
      </c>
      <c r="AB186">
        <v>0.131931153750833</v>
      </c>
      <c r="AC186">
        <v>0</v>
      </c>
      <c r="AD186">
        <v>0</v>
      </c>
      <c r="AE186">
        <v>0</v>
      </c>
      <c r="AF186">
        <v>4.4311752625886998E-2</v>
      </c>
      <c r="AG186">
        <v>0</v>
      </c>
      <c r="AH186">
        <v>0</v>
      </c>
      <c r="AI186">
        <v>0</v>
      </c>
      <c r="AJ186">
        <v>4.2745160379932097E-2</v>
      </c>
      <c r="AK186">
        <v>0</v>
      </c>
      <c r="AL186">
        <v>0</v>
      </c>
      <c r="AM186">
        <v>0</v>
      </c>
      <c r="AN186">
        <v>0.16398150798227801</v>
      </c>
      <c r="AO186">
        <v>0</v>
      </c>
      <c r="AP186">
        <v>0</v>
      </c>
      <c r="AQ186">
        <v>0</v>
      </c>
      <c r="AR186">
        <v>8.3923015769162598E-2</v>
      </c>
      <c r="AS186">
        <v>0</v>
      </c>
      <c r="AT186">
        <v>0</v>
      </c>
      <c r="AU186">
        <v>0</v>
      </c>
      <c r="AV186">
        <v>0.177253989917076</v>
      </c>
      <c r="AW186">
        <v>0</v>
      </c>
      <c r="AX186">
        <v>0</v>
      </c>
      <c r="AY186">
        <v>0</v>
      </c>
      <c r="AZ186">
        <v>0.210185867424835</v>
      </c>
      <c r="BA186">
        <v>0</v>
      </c>
      <c r="BB186">
        <v>0</v>
      </c>
      <c r="BC186">
        <v>0</v>
      </c>
      <c r="BD186">
        <v>0.33091443437315199</v>
      </c>
      <c r="BE186">
        <v>0</v>
      </c>
      <c r="BF186">
        <v>0</v>
      </c>
      <c r="BG186">
        <v>0.35565177052729202</v>
      </c>
      <c r="BH186">
        <v>1.05632731538709</v>
      </c>
      <c r="BI186">
        <v>0</v>
      </c>
      <c r="BJ186">
        <v>0</v>
      </c>
      <c r="BK186">
        <v>0</v>
      </c>
      <c r="BL186">
        <v>5.2607364830871098E-2</v>
      </c>
      <c r="BN186" t="s">
        <v>284</v>
      </c>
      <c r="BQ186">
        <v>0</v>
      </c>
      <c r="BR186">
        <v>0</v>
      </c>
      <c r="BS186">
        <v>0</v>
      </c>
      <c r="BT186">
        <v>0</v>
      </c>
      <c r="BU186">
        <v>0</v>
      </c>
      <c r="BV186">
        <v>0</v>
      </c>
      <c r="BW186">
        <v>0</v>
      </c>
      <c r="BX186">
        <v>9.5571227880283494E-2</v>
      </c>
      <c r="BZ186" t="s">
        <v>284</v>
      </c>
      <c r="CC186">
        <v>0</v>
      </c>
      <c r="CD186">
        <v>0</v>
      </c>
      <c r="CE186">
        <v>0</v>
      </c>
      <c r="CF186">
        <v>0.60622008271739902</v>
      </c>
      <c r="CG186">
        <v>0</v>
      </c>
      <c r="CH186">
        <v>0</v>
      </c>
      <c r="CI186">
        <v>0.146788990825688</v>
      </c>
      <c r="CJ186">
        <v>0.22900910984854</v>
      </c>
      <c r="CK186">
        <v>0</v>
      </c>
      <c r="CL186">
        <v>0</v>
      </c>
      <c r="CM186">
        <v>0</v>
      </c>
      <c r="CN186">
        <v>0.30138312303542603</v>
      </c>
      <c r="CO186">
        <v>0</v>
      </c>
      <c r="CP186">
        <v>0</v>
      </c>
      <c r="CQ186">
        <v>2.9350104821802898E-2</v>
      </c>
      <c r="CR186">
        <v>0.183092499316588</v>
      </c>
      <c r="CS186">
        <v>0</v>
      </c>
      <c r="CT186">
        <v>0</v>
      </c>
      <c r="CU186">
        <v>2.3861792497852398E-3</v>
      </c>
      <c r="CV186">
        <v>2.3861792497852398E-3</v>
      </c>
      <c r="CW186">
        <v>0</v>
      </c>
      <c r="CX186">
        <v>0</v>
      </c>
      <c r="CY186">
        <v>0</v>
      </c>
      <c r="CZ186">
        <v>0.13275369926347999</v>
      </c>
      <c r="DA186">
        <v>0</v>
      </c>
      <c r="DB186">
        <v>0</v>
      </c>
      <c r="DC186">
        <v>0</v>
      </c>
      <c r="DD186">
        <v>0</v>
      </c>
      <c r="DF186" t="s">
        <v>284</v>
      </c>
      <c r="DI186">
        <v>0</v>
      </c>
      <c r="DJ186">
        <v>7.9530378464742701E-2</v>
      </c>
      <c r="DK186">
        <v>0.71241972573492396</v>
      </c>
      <c r="DL186">
        <v>0.473703018317363</v>
      </c>
      <c r="DM186">
        <v>0</v>
      </c>
      <c r="DN186">
        <v>0</v>
      </c>
      <c r="DO186">
        <v>0</v>
      </c>
      <c r="DP186">
        <v>0.43659196663847299</v>
      </c>
      <c r="DQ186">
        <v>0</v>
      </c>
      <c r="DR186">
        <v>0</v>
      </c>
      <c r="DS186">
        <v>0</v>
      </c>
      <c r="DT186">
        <v>0.220905405991243</v>
      </c>
    </row>
    <row r="187" spans="1:124" x14ac:dyDescent="0.35">
      <c r="A187" s="19" t="str">
        <f t="shared" si="4"/>
        <v xml:space="preserve">  CRE [NCL+DQ] / [Capital + ALLL]--33694</v>
      </c>
      <c r="B187" s="19" t="str">
        <f t="shared" si="5"/>
        <v xml:space="preserve">  CRE [NCL+DQ] / [Capital + ALLL]</v>
      </c>
      <c r="C187">
        <v>9</v>
      </c>
      <c r="D187" s="27">
        <v>33694</v>
      </c>
      <c r="E187">
        <v>0</v>
      </c>
      <c r="F187">
        <v>0</v>
      </c>
      <c r="G187">
        <v>1.8964659871830301</v>
      </c>
      <c r="H187">
        <v>1.8758800684558401</v>
      </c>
      <c r="I187">
        <v>0</v>
      </c>
      <c r="J187">
        <v>0.25574425574425602</v>
      </c>
      <c r="K187">
        <v>3.3554826473967601</v>
      </c>
      <c r="L187">
        <v>2.45887438871853</v>
      </c>
      <c r="M187">
        <v>0</v>
      </c>
      <c r="N187">
        <v>1.0633597358928599</v>
      </c>
      <c r="O187">
        <v>6.3120119950580804</v>
      </c>
      <c r="P187">
        <v>4.9686463952646998</v>
      </c>
      <c r="Q187">
        <v>0</v>
      </c>
      <c r="R187">
        <v>1.55386406171097</v>
      </c>
      <c r="S187">
        <v>3.6818588839331601</v>
      </c>
      <c r="T187">
        <v>3.20566262434994</v>
      </c>
      <c r="U187">
        <v>0</v>
      </c>
      <c r="V187">
        <v>0.30527180932253101</v>
      </c>
      <c r="W187">
        <v>3.8454722665248999</v>
      </c>
      <c r="X187">
        <v>2.6692627987746098</v>
      </c>
      <c r="Y187">
        <v>0</v>
      </c>
      <c r="Z187">
        <v>0</v>
      </c>
      <c r="AA187">
        <v>1.4660965180207699</v>
      </c>
      <c r="AB187">
        <v>1.5526135608298099</v>
      </c>
      <c r="AC187">
        <v>0</v>
      </c>
      <c r="AD187">
        <v>0.19760125493519801</v>
      </c>
      <c r="AE187">
        <v>2.7164456994541601</v>
      </c>
      <c r="AF187">
        <v>1.7508869536587399</v>
      </c>
      <c r="AG187">
        <v>0</v>
      </c>
      <c r="AH187">
        <v>0</v>
      </c>
      <c r="AI187">
        <v>0.70753165083879099</v>
      </c>
      <c r="AJ187">
        <v>0.90381950107274101</v>
      </c>
      <c r="AK187">
        <v>0.28560228481827898</v>
      </c>
      <c r="AL187">
        <v>2.83847253420462</v>
      </c>
      <c r="AM187">
        <v>7.8870850496728897</v>
      </c>
      <c r="AN187">
        <v>5.3179871320175804</v>
      </c>
      <c r="AO187">
        <v>0</v>
      </c>
      <c r="AP187">
        <v>0</v>
      </c>
      <c r="AQ187">
        <v>1.74610665408211</v>
      </c>
      <c r="AR187">
        <v>1.43025516257667</v>
      </c>
      <c r="AS187">
        <v>0</v>
      </c>
      <c r="AT187">
        <v>0.294406280667321</v>
      </c>
      <c r="AU187">
        <v>3.6107248392143201</v>
      </c>
      <c r="AV187">
        <v>2.6699032452749698</v>
      </c>
      <c r="AW187">
        <v>0</v>
      </c>
      <c r="AX187">
        <v>0.66580679931986597</v>
      </c>
      <c r="AY187">
        <v>4.3843196990609403</v>
      </c>
      <c r="AZ187">
        <v>3.1312910339286599</v>
      </c>
      <c r="BA187">
        <v>0</v>
      </c>
      <c r="BB187">
        <v>0.52941176470588203</v>
      </c>
      <c r="BC187">
        <v>4.6238820043545301</v>
      </c>
      <c r="BD187">
        <v>2.95213547031973</v>
      </c>
      <c r="BE187">
        <v>0.26743330881861299</v>
      </c>
      <c r="BF187">
        <v>3.3608815426997198</v>
      </c>
      <c r="BG187">
        <v>7.6990071416129604</v>
      </c>
      <c r="BH187">
        <v>4.6756114249353402</v>
      </c>
      <c r="BI187">
        <v>0</v>
      </c>
      <c r="BJ187">
        <v>0</v>
      </c>
      <c r="BK187">
        <v>1.2826837691169199</v>
      </c>
      <c r="BL187">
        <v>1.98714020638758</v>
      </c>
      <c r="BN187" t="s">
        <v>284</v>
      </c>
      <c r="BQ187">
        <v>0</v>
      </c>
      <c r="BR187">
        <v>0</v>
      </c>
      <c r="BS187">
        <v>0.17351841964762399</v>
      </c>
      <c r="BT187">
        <v>0.32736567352360502</v>
      </c>
      <c r="BU187">
        <v>0</v>
      </c>
      <c r="BV187">
        <v>0.17381228273464699</v>
      </c>
      <c r="BW187">
        <v>2.35241282396743</v>
      </c>
      <c r="BX187">
        <v>2.1908854461518001</v>
      </c>
      <c r="BZ187" t="s">
        <v>284</v>
      </c>
      <c r="CC187">
        <v>0</v>
      </c>
      <c r="CD187">
        <v>1.6458903711694499</v>
      </c>
      <c r="CE187">
        <v>6.5487815619245504</v>
      </c>
      <c r="CF187">
        <v>4.0442695730502303</v>
      </c>
      <c r="CG187">
        <v>0</v>
      </c>
      <c r="CH187">
        <v>1.30948578728841</v>
      </c>
      <c r="CI187">
        <v>2.1290254090404899</v>
      </c>
      <c r="CJ187">
        <v>1.7010988375651199</v>
      </c>
      <c r="CK187">
        <v>0</v>
      </c>
      <c r="CL187">
        <v>2.3067219318796202</v>
      </c>
      <c r="CM187">
        <v>4.6483388381581499</v>
      </c>
      <c r="CN187">
        <v>4.0491945328927104</v>
      </c>
      <c r="CO187">
        <v>0</v>
      </c>
      <c r="CP187">
        <v>0</v>
      </c>
      <c r="CQ187">
        <v>1.4470679816907701</v>
      </c>
      <c r="CR187">
        <v>1.35422613458937</v>
      </c>
      <c r="CS187">
        <v>0.91861731083288001</v>
      </c>
      <c r="CT187">
        <v>1.9885927314957099</v>
      </c>
      <c r="CU187">
        <v>2.8039873538441</v>
      </c>
      <c r="CV187">
        <v>1.73401193318128</v>
      </c>
      <c r="CW187">
        <v>0</v>
      </c>
      <c r="CX187">
        <v>2.4540460094045402</v>
      </c>
      <c r="CY187">
        <v>4.7968510240843303</v>
      </c>
      <c r="CZ187">
        <v>3.3178095277820998</v>
      </c>
      <c r="DA187">
        <v>0</v>
      </c>
      <c r="DB187">
        <v>0</v>
      </c>
      <c r="DC187">
        <v>2.0742884708152398</v>
      </c>
      <c r="DD187">
        <v>1.3828589805435001</v>
      </c>
      <c r="DF187" t="s">
        <v>284</v>
      </c>
      <c r="DI187">
        <v>0</v>
      </c>
      <c r="DJ187">
        <v>0.97888281027467905</v>
      </c>
      <c r="DK187">
        <v>2.8627732782395099</v>
      </c>
      <c r="DL187">
        <v>2.1218718718835299</v>
      </c>
      <c r="DM187">
        <v>0.40584415584415601</v>
      </c>
      <c r="DN187">
        <v>3.3500837520937998</v>
      </c>
      <c r="DO187">
        <v>6.7033587355348603</v>
      </c>
      <c r="DP187">
        <v>4.9884299648459098</v>
      </c>
      <c r="DQ187">
        <v>2.39581309918713</v>
      </c>
      <c r="DR187">
        <v>3.9580352885073902</v>
      </c>
      <c r="DS187">
        <v>7.2703366058906003</v>
      </c>
      <c r="DT187">
        <v>5.7199022403896498</v>
      </c>
    </row>
    <row r="188" spans="1:124" x14ac:dyDescent="0.35">
      <c r="A188" s="19" t="str">
        <f t="shared" si="4"/>
        <v xml:space="preserve">  Res RE [NCL+DQ] / [Capital + ALLL]--33694</v>
      </c>
      <c r="B188" s="19" t="str">
        <f t="shared" si="5"/>
        <v xml:space="preserve">  Res RE [NCL+DQ] / [Capital + ALLL]</v>
      </c>
      <c r="C188">
        <v>10</v>
      </c>
      <c r="D188" s="27">
        <v>33694</v>
      </c>
      <c r="E188">
        <v>0.69564458746649205</v>
      </c>
      <c r="F188">
        <v>1.8290592699018</v>
      </c>
      <c r="G188">
        <v>4.6547849194259099</v>
      </c>
      <c r="H188">
        <v>3.6198065362756799</v>
      </c>
      <c r="I188">
        <v>0.381371977475645</v>
      </c>
      <c r="J188">
        <v>1.9664349889811801</v>
      </c>
      <c r="K188">
        <v>4.7082782180482896</v>
      </c>
      <c r="L188">
        <v>3.4142457227010401</v>
      </c>
      <c r="M188">
        <v>0.59173795756804104</v>
      </c>
      <c r="N188">
        <v>2.8865792824195902</v>
      </c>
      <c r="O188">
        <v>7.0683695219454501</v>
      </c>
      <c r="P188">
        <v>5.0238348672848403</v>
      </c>
      <c r="Q188">
        <v>4.1167055743560397</v>
      </c>
      <c r="R188">
        <v>5.9802794046404602</v>
      </c>
      <c r="S188">
        <v>11.8598890233534</v>
      </c>
      <c r="T188">
        <v>8.7016155381772702</v>
      </c>
      <c r="U188">
        <v>0.70156502968159695</v>
      </c>
      <c r="V188">
        <v>2.3433385992627702</v>
      </c>
      <c r="W188">
        <v>5.21959832266608</v>
      </c>
      <c r="X188">
        <v>3.7748852951326799</v>
      </c>
      <c r="Y188">
        <v>0.40636640704368399</v>
      </c>
      <c r="Z188">
        <v>1.63981588032221</v>
      </c>
      <c r="AA188">
        <v>4.1501052139350003</v>
      </c>
      <c r="AB188">
        <v>3.07801722581454</v>
      </c>
      <c r="AC188">
        <v>0</v>
      </c>
      <c r="AD188">
        <v>1.05819668202523</v>
      </c>
      <c r="AE188">
        <v>2.5673344423065698</v>
      </c>
      <c r="AF188">
        <v>1.5302555757173799</v>
      </c>
      <c r="AG188">
        <v>0</v>
      </c>
      <c r="AH188">
        <v>0.27659136987501298</v>
      </c>
      <c r="AI188">
        <v>1.2705430957384201</v>
      </c>
      <c r="AJ188">
        <v>1.0702015290970099</v>
      </c>
      <c r="AK188">
        <v>2.75986200689966</v>
      </c>
      <c r="AL188">
        <v>4.1847826086956497</v>
      </c>
      <c r="AM188">
        <v>8.7981598619896495</v>
      </c>
      <c r="AN188">
        <v>5.8595704171540604</v>
      </c>
      <c r="AO188">
        <v>0</v>
      </c>
      <c r="AP188">
        <v>1.1404366243075901</v>
      </c>
      <c r="AQ188">
        <v>3.1513374862586998</v>
      </c>
      <c r="AR188">
        <v>2.16328244770824</v>
      </c>
      <c r="AS188">
        <v>0.47821566464620602</v>
      </c>
      <c r="AT188">
        <v>2.5582158084617901</v>
      </c>
      <c r="AU188">
        <v>5.8412343525754604</v>
      </c>
      <c r="AV188">
        <v>3.9355926909323098</v>
      </c>
      <c r="AW188">
        <v>2.1441911566149199</v>
      </c>
      <c r="AX188">
        <v>4.3112809589441596</v>
      </c>
      <c r="AY188">
        <v>8.7921712538226302</v>
      </c>
      <c r="AZ188">
        <v>6.3618767382643098</v>
      </c>
      <c r="BA188">
        <v>0.37258989056800401</v>
      </c>
      <c r="BB188">
        <v>1.91129625091889</v>
      </c>
      <c r="BC188">
        <v>4.4226522256334704</v>
      </c>
      <c r="BD188">
        <v>3.2864424950956401</v>
      </c>
      <c r="BE188">
        <v>0.832223701731025</v>
      </c>
      <c r="BF188">
        <v>1.83200829588662</v>
      </c>
      <c r="BG188">
        <v>4.0810686319668399</v>
      </c>
      <c r="BH188">
        <v>2.8867105525723802</v>
      </c>
      <c r="BI188">
        <v>0.380807311500381</v>
      </c>
      <c r="BJ188">
        <v>1.32985492491728</v>
      </c>
      <c r="BK188">
        <v>2.91493158834027</v>
      </c>
      <c r="BL188">
        <v>1.6264763759476299</v>
      </c>
      <c r="BN188" t="s">
        <v>284</v>
      </c>
      <c r="BQ188">
        <v>0.80086617555936401</v>
      </c>
      <c r="BR188">
        <v>2.3474005997240202</v>
      </c>
      <c r="BS188">
        <v>4.4321266072482803</v>
      </c>
      <c r="BT188">
        <v>2.6057865238946998</v>
      </c>
      <c r="BU188">
        <v>1.2881809492899601</v>
      </c>
      <c r="BV188">
        <v>3.2425068119891001</v>
      </c>
      <c r="BW188">
        <v>6.0798147909711799</v>
      </c>
      <c r="BX188">
        <v>4.3952183267685996</v>
      </c>
      <c r="BZ188" t="s">
        <v>284</v>
      </c>
      <c r="CC188">
        <v>0.82316925405063002</v>
      </c>
      <c r="CD188">
        <v>3.1561740819600899</v>
      </c>
      <c r="CE188">
        <v>6.01571467987893</v>
      </c>
      <c r="CF188">
        <v>4.3275733676636996</v>
      </c>
      <c r="CG188">
        <v>0</v>
      </c>
      <c r="CH188">
        <v>0.83449235048678705</v>
      </c>
      <c r="CI188">
        <v>1.4298535364065299</v>
      </c>
      <c r="CJ188">
        <v>0.893505452446406</v>
      </c>
      <c r="CK188">
        <v>1.01391288533236</v>
      </c>
      <c r="CL188">
        <v>2.8131477642878302</v>
      </c>
      <c r="CM188">
        <v>5.8625336927223701</v>
      </c>
      <c r="CN188">
        <v>5.05110549691085</v>
      </c>
      <c r="CO188">
        <v>0</v>
      </c>
      <c r="CP188">
        <v>0.45924328666099301</v>
      </c>
      <c r="CQ188">
        <v>2.1631025461076998</v>
      </c>
      <c r="CR188">
        <v>1.85323693276524</v>
      </c>
      <c r="CS188">
        <v>1.64039884207141</v>
      </c>
      <c r="CT188">
        <v>2.3347871686505699</v>
      </c>
      <c r="CU188">
        <v>4.1374015221163196</v>
      </c>
      <c r="CV188">
        <v>3.4430131955371501</v>
      </c>
      <c r="CW188">
        <v>1.10808356039964</v>
      </c>
      <c r="CX188">
        <v>1.4692610946628499</v>
      </c>
      <c r="CY188">
        <v>2.6717557251908399</v>
      </c>
      <c r="CZ188">
        <v>2.2267116019891202</v>
      </c>
      <c r="DA188">
        <v>0.955648125459446</v>
      </c>
      <c r="DB188">
        <v>1.91129625091889</v>
      </c>
      <c r="DC188">
        <v>3.8017648644850102</v>
      </c>
      <c r="DD188">
        <v>2.5345099096566801</v>
      </c>
      <c r="DF188" t="s">
        <v>284</v>
      </c>
      <c r="DI188">
        <v>7.3110886032610997E-2</v>
      </c>
      <c r="DJ188">
        <v>0.448647879342435</v>
      </c>
      <c r="DK188">
        <v>1.6275223419312901</v>
      </c>
      <c r="DL188">
        <v>0.90282830890749699</v>
      </c>
      <c r="DM188">
        <v>2.4512987012987</v>
      </c>
      <c r="DN188">
        <v>3.36613153806318</v>
      </c>
      <c r="DO188">
        <v>5.4907047124946002</v>
      </c>
      <c r="DP188">
        <v>4.7577908866757204</v>
      </c>
      <c r="DQ188">
        <v>2.3020028146530001</v>
      </c>
      <c r="DR188">
        <v>3.3019356174309098</v>
      </c>
      <c r="DS188">
        <v>5.4089024526455702</v>
      </c>
      <c r="DT188">
        <v>4.3406668642057102</v>
      </c>
    </row>
    <row r="189" spans="1:124" x14ac:dyDescent="0.35">
      <c r="A189" s="19" t="str">
        <f t="shared" si="4"/>
        <v xml:space="preserve">  C&amp;I [NCL+DQ] / [Capital + ALLL]--33694</v>
      </c>
      <c r="B189" s="19" t="str">
        <f t="shared" si="5"/>
        <v xml:space="preserve">  C&amp;I [NCL+DQ] / [Capital + ALLL]</v>
      </c>
      <c r="C189">
        <v>11</v>
      </c>
      <c r="D189" s="27">
        <v>33694</v>
      </c>
      <c r="E189">
        <v>3.4906445155030799</v>
      </c>
      <c r="F189">
        <v>8.6757170406801496</v>
      </c>
      <c r="G189">
        <v>17.1949913187979</v>
      </c>
      <c r="H189">
        <v>14.0166132670837</v>
      </c>
      <c r="I189">
        <v>2.39396296132777</v>
      </c>
      <c r="J189">
        <v>6.5102195306585902</v>
      </c>
      <c r="K189">
        <v>12.817651216484499</v>
      </c>
      <c r="L189">
        <v>9.6609905715003208</v>
      </c>
      <c r="M189">
        <v>1.32581704232029</v>
      </c>
      <c r="N189">
        <v>4.7438147193078803</v>
      </c>
      <c r="O189">
        <v>11.391280997001299</v>
      </c>
      <c r="P189">
        <v>8.3849946437846601</v>
      </c>
      <c r="Q189">
        <v>1.3960890582204699</v>
      </c>
      <c r="R189">
        <v>4.2544009355835097</v>
      </c>
      <c r="S189">
        <v>12.2422446952713</v>
      </c>
      <c r="T189">
        <v>7.9156333744442504</v>
      </c>
      <c r="U189">
        <v>1.78298522669384</v>
      </c>
      <c r="V189">
        <v>5.8045791680103198</v>
      </c>
      <c r="W189">
        <v>11.5552779512805</v>
      </c>
      <c r="X189">
        <v>8.6829380088901793</v>
      </c>
      <c r="Y189">
        <v>3.6449147560258699</v>
      </c>
      <c r="Z189">
        <v>8.0895008605852006</v>
      </c>
      <c r="AA189">
        <v>17.134629229661599</v>
      </c>
      <c r="AB189">
        <v>12.9736249664521</v>
      </c>
      <c r="AC189">
        <v>4.3874604550301397</v>
      </c>
      <c r="AD189">
        <v>10.0228598520326</v>
      </c>
      <c r="AE189">
        <v>16.979475128752501</v>
      </c>
      <c r="AF189">
        <v>12.0679071733489</v>
      </c>
      <c r="AG189">
        <v>2.8267245845454898</v>
      </c>
      <c r="AH189">
        <v>7.4011739833941599</v>
      </c>
      <c r="AI189">
        <v>13.1313790767342</v>
      </c>
      <c r="AJ189">
        <v>10.280732000598899</v>
      </c>
      <c r="AK189">
        <v>2.8128760529482602</v>
      </c>
      <c r="AL189">
        <v>5.7883131201764098</v>
      </c>
      <c r="AM189">
        <v>10.570652173913</v>
      </c>
      <c r="AN189">
        <v>8.2163670084470493</v>
      </c>
      <c r="AO189">
        <v>3.1221091581868601</v>
      </c>
      <c r="AP189">
        <v>8.3814657938647201</v>
      </c>
      <c r="AQ189">
        <v>14.8230232709732</v>
      </c>
      <c r="AR189">
        <v>11.609182239521999</v>
      </c>
      <c r="AS189">
        <v>2.6448247808334799</v>
      </c>
      <c r="AT189">
        <v>6.3057157839538496</v>
      </c>
      <c r="AU189">
        <v>13.128921822220899</v>
      </c>
      <c r="AV189">
        <v>9.9989114806949502</v>
      </c>
      <c r="AW189">
        <v>1.49949181700384</v>
      </c>
      <c r="AX189">
        <v>4.7037529487860601</v>
      </c>
      <c r="AY189">
        <v>9.7639434774471301</v>
      </c>
      <c r="AZ189">
        <v>7.1849584015894497</v>
      </c>
      <c r="BA189">
        <v>3.1821366742830399</v>
      </c>
      <c r="BB189">
        <v>8.1567796610169498</v>
      </c>
      <c r="BC189">
        <v>16.068596413484599</v>
      </c>
      <c r="BD189">
        <v>12.014910841638301</v>
      </c>
      <c r="BE189">
        <v>2.2670025188916898</v>
      </c>
      <c r="BF189">
        <v>5.2550645182857503</v>
      </c>
      <c r="BG189">
        <v>8.3964438590714501</v>
      </c>
      <c r="BH189">
        <v>6.7459412922693103</v>
      </c>
      <c r="BI189">
        <v>7.2016460905349797</v>
      </c>
      <c r="BJ189">
        <v>8.4318360914105597</v>
      </c>
      <c r="BK189">
        <v>13.6228435455086</v>
      </c>
      <c r="BL189">
        <v>12.069483793757099</v>
      </c>
      <c r="BN189" t="s">
        <v>284</v>
      </c>
      <c r="BQ189">
        <v>4.3508161235235203</v>
      </c>
      <c r="BR189">
        <v>10.053130865999201</v>
      </c>
      <c r="BS189">
        <v>14.5803335572887</v>
      </c>
      <c r="BT189">
        <v>10.348823333235799</v>
      </c>
      <c r="BU189">
        <v>1.4042862879547899</v>
      </c>
      <c r="BV189">
        <v>4.3188361873011099</v>
      </c>
      <c r="BW189">
        <v>8.8432005659064199</v>
      </c>
      <c r="BX189">
        <v>6.7898989414150099</v>
      </c>
      <c r="BZ189" t="s">
        <v>284</v>
      </c>
      <c r="CC189">
        <v>0.96919302423272502</v>
      </c>
      <c r="CD189">
        <v>3.3131385036057499</v>
      </c>
      <c r="CE189">
        <v>8.3008525425293396</v>
      </c>
      <c r="CF189">
        <v>6.6853226744771597</v>
      </c>
      <c r="CG189">
        <v>0.111785372085596</v>
      </c>
      <c r="CH189">
        <v>0.234375</v>
      </c>
      <c r="CI189">
        <v>2.1253078698948999</v>
      </c>
      <c r="CJ189">
        <v>3.7584465795718001</v>
      </c>
      <c r="CK189">
        <v>1.27240143369176</v>
      </c>
      <c r="CL189">
        <v>6.5727699530516404</v>
      </c>
      <c r="CM189">
        <v>11.5552779512805</v>
      </c>
      <c r="CN189">
        <v>8.14601675966904</v>
      </c>
      <c r="CO189">
        <v>3.6294280306004101</v>
      </c>
      <c r="CP189">
        <v>6.01550710256162</v>
      </c>
      <c r="CQ189">
        <v>9.1804595805764606</v>
      </c>
      <c r="CR189">
        <v>7.3330023275643104</v>
      </c>
      <c r="CS189">
        <v>5.8888620551387501</v>
      </c>
      <c r="CT189">
        <v>8.9870581635564601</v>
      </c>
      <c r="CU189">
        <v>11.9512873022653</v>
      </c>
      <c r="CV189">
        <v>8.8530911938475505</v>
      </c>
      <c r="CW189">
        <v>8.4848484848484897</v>
      </c>
      <c r="CX189">
        <v>11.123227917121</v>
      </c>
      <c r="CY189">
        <v>17.480719794344498</v>
      </c>
      <c r="CZ189">
        <v>13.861215811801101</v>
      </c>
      <c r="DA189">
        <v>7.8077287745965203</v>
      </c>
      <c r="DB189">
        <v>14.1341051616015</v>
      </c>
      <c r="DC189">
        <v>14.6632299882989</v>
      </c>
      <c r="DD189">
        <v>10.2692707880631</v>
      </c>
      <c r="DF189" t="s">
        <v>284</v>
      </c>
      <c r="DI189">
        <v>2.7850527039865498</v>
      </c>
      <c r="DJ189">
        <v>5.0133004001244297</v>
      </c>
      <c r="DK189">
        <v>7.9114274180192599</v>
      </c>
      <c r="DL189">
        <v>6.3313311507233001</v>
      </c>
      <c r="DM189">
        <v>3.9936676980643302</v>
      </c>
      <c r="DN189">
        <v>7.1954438116405104</v>
      </c>
      <c r="DO189">
        <v>8.6035451794206708</v>
      </c>
      <c r="DP189">
        <v>9.7387163548672699</v>
      </c>
      <c r="DQ189">
        <v>1.79686824610586</v>
      </c>
      <c r="DR189">
        <v>3.2748948106591902</v>
      </c>
      <c r="DS189">
        <v>4.7973191685404801</v>
      </c>
      <c r="DT189">
        <v>3.8392422697722202</v>
      </c>
    </row>
    <row r="190" spans="1:124" x14ac:dyDescent="0.35">
      <c r="A190" s="19" t="str">
        <f t="shared" si="4"/>
        <v xml:space="preserve">  Ind [NCL+DQ] / [Capital + ALLL]--33694</v>
      </c>
      <c r="B190" s="19" t="str">
        <f t="shared" si="5"/>
        <v xml:space="preserve">  Ind [NCL+DQ] / [Capital + ALLL]</v>
      </c>
      <c r="C190">
        <v>12</v>
      </c>
      <c r="D190" s="27">
        <v>33694</v>
      </c>
      <c r="E190">
        <v>0.78752346540931795</v>
      </c>
      <c r="F190">
        <v>1.83649774946598</v>
      </c>
      <c r="G190">
        <v>3.4253421336131402</v>
      </c>
      <c r="H190">
        <v>2.9493452840596501</v>
      </c>
      <c r="I190">
        <v>0.65262928093369099</v>
      </c>
      <c r="J190">
        <v>1.6012238653748101</v>
      </c>
      <c r="K190">
        <v>3.3345203000633101</v>
      </c>
      <c r="L190">
        <v>2.5211339202879102</v>
      </c>
      <c r="M190">
        <v>0.64249041853729405</v>
      </c>
      <c r="N190">
        <v>1.8263516270279301</v>
      </c>
      <c r="O190">
        <v>4.0524916978643297</v>
      </c>
      <c r="P190">
        <v>3.07107474177766</v>
      </c>
      <c r="Q190">
        <v>2.1223908778360898</v>
      </c>
      <c r="R190">
        <v>3.6376300157116201</v>
      </c>
      <c r="S190">
        <v>6.6893525290823899</v>
      </c>
      <c r="T190">
        <v>4.6597569550899598</v>
      </c>
      <c r="U190">
        <v>0.71022727272727304</v>
      </c>
      <c r="V190">
        <v>1.7970401691331901</v>
      </c>
      <c r="W190">
        <v>3.5362802335279402</v>
      </c>
      <c r="X190">
        <v>2.5602190263592601</v>
      </c>
      <c r="Y190">
        <v>0.848628379711861</v>
      </c>
      <c r="Z190">
        <v>1.9252984212552899</v>
      </c>
      <c r="AA190">
        <v>4.2914979757085003</v>
      </c>
      <c r="AB190">
        <v>2.9909583803039701</v>
      </c>
      <c r="AC190">
        <v>0.29654430871618398</v>
      </c>
      <c r="AD190">
        <v>0.843001166152621</v>
      </c>
      <c r="AE190">
        <v>1.7290222487665301</v>
      </c>
      <c r="AF190">
        <v>1.41848733289752</v>
      </c>
      <c r="AG190">
        <v>0.37838530257264902</v>
      </c>
      <c r="AH190">
        <v>1.20690128913358</v>
      </c>
      <c r="AI190">
        <v>2.0865584570081399</v>
      </c>
      <c r="AJ190">
        <v>2.7197489014924598</v>
      </c>
      <c r="AK190">
        <v>1.2092420643489501</v>
      </c>
      <c r="AL190">
        <v>2.07618703737137</v>
      </c>
      <c r="AM190">
        <v>3.7903464613562301</v>
      </c>
      <c r="AN190">
        <v>2.9664266893734399</v>
      </c>
      <c r="AO190">
        <v>0.38809831824062102</v>
      </c>
      <c r="AP190">
        <v>1.1823825007389901</v>
      </c>
      <c r="AQ190">
        <v>2.54318618042227</v>
      </c>
      <c r="AR190">
        <v>1.7437332983403799</v>
      </c>
      <c r="AS190">
        <v>0.825459751721071</v>
      </c>
      <c r="AT190">
        <v>1.80045011252813</v>
      </c>
      <c r="AU190">
        <v>3.7405638385461599</v>
      </c>
      <c r="AV190">
        <v>2.6872845489023001</v>
      </c>
      <c r="AW190">
        <v>1.0950087462797</v>
      </c>
      <c r="AX190">
        <v>2.09231939155393</v>
      </c>
      <c r="AY190">
        <v>3.8006022677512199</v>
      </c>
      <c r="AZ190">
        <v>3.0024512927616001</v>
      </c>
      <c r="BA190">
        <v>0.84457129285830401</v>
      </c>
      <c r="BB190">
        <v>2.0788836679481699</v>
      </c>
      <c r="BC190">
        <v>4.3539411728734798</v>
      </c>
      <c r="BD190">
        <v>3.0539805644394402</v>
      </c>
      <c r="BE190">
        <v>1.22338015405528</v>
      </c>
      <c r="BF190">
        <v>2.2164518223129002</v>
      </c>
      <c r="BG190">
        <v>5.2878857669276798</v>
      </c>
      <c r="BH190">
        <v>5.3387712470923203</v>
      </c>
      <c r="BI190">
        <v>1.3914095583787101</v>
      </c>
      <c r="BJ190">
        <v>2.0820939916716199</v>
      </c>
      <c r="BK190">
        <v>3.9807552890002</v>
      </c>
      <c r="BL190">
        <v>3.3211161710303698</v>
      </c>
      <c r="BN190" t="s">
        <v>284</v>
      </c>
      <c r="BQ190">
        <v>1.9627413937007001</v>
      </c>
      <c r="BR190">
        <v>3.83847327547138</v>
      </c>
      <c r="BS190">
        <v>7.9998599333234299</v>
      </c>
      <c r="BT190">
        <v>5.5817601322251003</v>
      </c>
      <c r="BU190">
        <v>1.8711145899147099</v>
      </c>
      <c r="BV190">
        <v>4.3992431409649999</v>
      </c>
      <c r="BW190">
        <v>6.9736812572664997</v>
      </c>
      <c r="BX190">
        <v>5.4724007599882301</v>
      </c>
      <c r="BZ190" t="s">
        <v>284</v>
      </c>
      <c r="CC190">
        <v>0.71857037843708704</v>
      </c>
      <c r="CD190">
        <v>1.84420177419182</v>
      </c>
      <c r="CE190">
        <v>3.73291093700032</v>
      </c>
      <c r="CF190">
        <v>2.8749968878940599</v>
      </c>
      <c r="CG190">
        <v>0.77882471229504802</v>
      </c>
      <c r="CH190">
        <v>4.0423429781227904</v>
      </c>
      <c r="CI190">
        <v>7.4910357267037604</v>
      </c>
      <c r="CJ190">
        <v>4.36747968723438</v>
      </c>
      <c r="CK190">
        <v>1.0172143974960901</v>
      </c>
      <c r="CL190">
        <v>1.8561903045593799</v>
      </c>
      <c r="CM190">
        <v>4.8112706007442796</v>
      </c>
      <c r="CN190">
        <v>4.2288956253558201</v>
      </c>
      <c r="CO190">
        <v>0.395807610466962</v>
      </c>
      <c r="CP190">
        <v>1.0095784204746101</v>
      </c>
      <c r="CQ190">
        <v>2.08484667507207</v>
      </c>
      <c r="CR190">
        <v>1.89349788330755</v>
      </c>
      <c r="CS190">
        <v>1.75782106376445</v>
      </c>
      <c r="CT190">
        <v>2.5586963946639001</v>
      </c>
      <c r="CU190">
        <v>3.91083304810215</v>
      </c>
      <c r="CV190">
        <v>3.1099577172027</v>
      </c>
      <c r="CW190">
        <v>0.38147138964577698</v>
      </c>
      <c r="CX190">
        <v>1.96739741427768</v>
      </c>
      <c r="CY190">
        <v>2.44200244200244</v>
      </c>
      <c r="CZ190">
        <v>2.02346471156249</v>
      </c>
      <c r="DA190">
        <v>0.21038474220071601</v>
      </c>
      <c r="DB190">
        <v>0.38591413410516201</v>
      </c>
      <c r="DC190">
        <v>0.89131531258063801</v>
      </c>
      <c r="DD190">
        <v>0.60582865848584899</v>
      </c>
      <c r="DF190" t="s">
        <v>284</v>
      </c>
      <c r="DI190">
        <v>2.5673573473017499</v>
      </c>
      <c r="DJ190">
        <v>6.0618822759413904</v>
      </c>
      <c r="DK190">
        <v>22.757337927535101</v>
      </c>
      <c r="DL190">
        <v>16.328190930527899</v>
      </c>
      <c r="DM190">
        <v>1.98983911939035</v>
      </c>
      <c r="DN190">
        <v>2.84757118927973</v>
      </c>
      <c r="DO190">
        <v>3.7403131424956499</v>
      </c>
      <c r="DP190">
        <v>3.3850750413925699</v>
      </c>
      <c r="DQ190">
        <v>1.06475675247071</v>
      </c>
      <c r="DR190">
        <v>1.8008474576271201</v>
      </c>
      <c r="DS190">
        <v>4.3664256032862498</v>
      </c>
      <c r="DT190">
        <v>2.96308288559691</v>
      </c>
    </row>
    <row r="191" spans="1:124" x14ac:dyDescent="0.35">
      <c r="A191" s="19" t="str">
        <f t="shared" si="4"/>
        <v xml:space="preserve">  OREO / [Capital + ALLL]--33694</v>
      </c>
      <c r="B191" s="19" t="str">
        <f t="shared" si="5"/>
        <v xml:space="preserve">  OREO / [Capital + ALLL]</v>
      </c>
      <c r="C191">
        <v>13</v>
      </c>
      <c r="D191" s="27">
        <v>33694</v>
      </c>
      <c r="E191">
        <v>0</v>
      </c>
      <c r="F191">
        <v>1.53931434419239</v>
      </c>
      <c r="G191">
        <v>5.2056430228202997</v>
      </c>
      <c r="H191">
        <v>3.42218170872101</v>
      </c>
      <c r="I191">
        <v>0</v>
      </c>
      <c r="J191">
        <v>1.1950286806883399</v>
      </c>
      <c r="K191">
        <v>4.4304685687087701</v>
      </c>
      <c r="L191">
        <v>3.0536149263749199</v>
      </c>
      <c r="M191">
        <v>0</v>
      </c>
      <c r="N191">
        <v>1.9309162776026201</v>
      </c>
      <c r="O191">
        <v>7.59469877224707</v>
      </c>
      <c r="P191">
        <v>6.6367996722063101</v>
      </c>
      <c r="Q191">
        <v>0.32845551255202499</v>
      </c>
      <c r="R191">
        <v>1.58629534670224</v>
      </c>
      <c r="S191">
        <v>4.1218735238485698</v>
      </c>
      <c r="T191">
        <v>2.6856678226388899</v>
      </c>
      <c r="U191">
        <v>0</v>
      </c>
      <c r="V191">
        <v>1.41482739105829</v>
      </c>
      <c r="W191">
        <v>5.14775977121068</v>
      </c>
      <c r="X191">
        <v>3.5331162582922402</v>
      </c>
      <c r="Y191">
        <v>0</v>
      </c>
      <c r="Z191">
        <v>1.16841257050766</v>
      </c>
      <c r="AA191">
        <v>3.9898764329313701</v>
      </c>
      <c r="AB191">
        <v>2.5062900748950301</v>
      </c>
      <c r="AC191">
        <v>0</v>
      </c>
      <c r="AD191">
        <v>0.66280810865963802</v>
      </c>
      <c r="AE191">
        <v>3.23711775843715</v>
      </c>
      <c r="AF191">
        <v>2.1175569602795998</v>
      </c>
      <c r="AG191">
        <v>0</v>
      </c>
      <c r="AH191">
        <v>0.40252287632527201</v>
      </c>
      <c r="AI191">
        <v>2.6450909777732599</v>
      </c>
      <c r="AJ191">
        <v>1.84550729051425</v>
      </c>
      <c r="AK191">
        <v>0.14594279042615299</v>
      </c>
      <c r="AL191">
        <v>1.92155622331172</v>
      </c>
      <c r="AM191">
        <v>6.3127690100430396</v>
      </c>
      <c r="AN191">
        <v>4.2137319853004298</v>
      </c>
      <c r="AO191">
        <v>0</v>
      </c>
      <c r="AP191">
        <v>0.85506626763574201</v>
      </c>
      <c r="AQ191">
        <v>3.9347408829174699</v>
      </c>
      <c r="AR191">
        <v>2.62003935166367</v>
      </c>
      <c r="AS191">
        <v>0</v>
      </c>
      <c r="AT191">
        <v>0.859375</v>
      </c>
      <c r="AU191">
        <v>3.9317496976137898</v>
      </c>
      <c r="AV191">
        <v>2.5869806550679302</v>
      </c>
      <c r="AW191">
        <v>0</v>
      </c>
      <c r="AX191">
        <v>1.58629534670224</v>
      </c>
      <c r="AY191">
        <v>4.6761918305216197</v>
      </c>
      <c r="AZ191">
        <v>3.33151267195734</v>
      </c>
      <c r="BA191">
        <v>0</v>
      </c>
      <c r="BB191">
        <v>1.92155622331172</v>
      </c>
      <c r="BC191">
        <v>5.8413260410979699</v>
      </c>
      <c r="BD191">
        <v>4.0214830083097004</v>
      </c>
      <c r="BE191">
        <v>0.66006600660065995</v>
      </c>
      <c r="BF191">
        <v>3.0656680020902298</v>
      </c>
      <c r="BG191">
        <v>6.3863592327068401</v>
      </c>
      <c r="BH191">
        <v>4.7084720254846602</v>
      </c>
      <c r="BI191">
        <v>0</v>
      </c>
      <c r="BJ191">
        <v>2.1188597607533701</v>
      </c>
      <c r="BK191">
        <v>3.2562905613116202</v>
      </c>
      <c r="BL191">
        <v>2.98315564645503</v>
      </c>
      <c r="BN191" t="s">
        <v>284</v>
      </c>
      <c r="BQ191">
        <v>1.2189176011701599E-2</v>
      </c>
      <c r="BR191">
        <v>0.171870977392135</v>
      </c>
      <c r="BS191">
        <v>2.22274344735485</v>
      </c>
      <c r="BT191">
        <v>1.1307361563626901</v>
      </c>
      <c r="BU191">
        <v>0.30425003473047102</v>
      </c>
      <c r="BV191">
        <v>1.11317254174397</v>
      </c>
      <c r="BW191">
        <v>2.5752588418917099</v>
      </c>
      <c r="BX191">
        <v>3.35707618954455</v>
      </c>
      <c r="BZ191" t="s">
        <v>284</v>
      </c>
      <c r="CC191">
        <v>0</v>
      </c>
      <c r="CD191">
        <v>2.67046100650871</v>
      </c>
      <c r="CE191">
        <v>6.0298118253806496</v>
      </c>
      <c r="CF191">
        <v>4.9708299569082897</v>
      </c>
      <c r="CG191">
        <v>0</v>
      </c>
      <c r="CH191">
        <v>0</v>
      </c>
      <c r="CI191">
        <v>1.4681489686715601</v>
      </c>
      <c r="CJ191">
        <v>0.91517274233655299</v>
      </c>
      <c r="CK191">
        <v>0</v>
      </c>
      <c r="CL191">
        <v>2.6702508960573499</v>
      </c>
      <c r="CM191">
        <v>7.54257907542579</v>
      </c>
      <c r="CN191">
        <v>4.2122116688154101</v>
      </c>
      <c r="CO191">
        <v>0</v>
      </c>
      <c r="CP191">
        <v>0</v>
      </c>
      <c r="CQ191">
        <v>2.0287060540769999</v>
      </c>
      <c r="CR191">
        <v>1.8600702449401301</v>
      </c>
      <c r="CS191">
        <v>0.48935053247337601</v>
      </c>
      <c r="CT191">
        <v>2.2042957460183601</v>
      </c>
      <c r="CU191">
        <v>3.96325451953434</v>
      </c>
      <c r="CV191">
        <v>2.24830930598936</v>
      </c>
      <c r="CW191">
        <v>0</v>
      </c>
      <c r="CX191">
        <v>0.66006600660065995</v>
      </c>
      <c r="CY191">
        <v>3.0102203768764002</v>
      </c>
      <c r="CZ191">
        <v>2.1915198749773701</v>
      </c>
      <c r="DA191">
        <v>0.73511394266111196</v>
      </c>
      <c r="DB191">
        <v>1.4702278853222199</v>
      </c>
      <c r="DC191">
        <v>4.2565804163707099</v>
      </c>
      <c r="DD191">
        <v>2.8377202775804702</v>
      </c>
      <c r="DF191" t="s">
        <v>284</v>
      </c>
      <c r="DI191">
        <v>4.9929385583246597E-3</v>
      </c>
      <c r="DJ191">
        <v>0.27679652681868899</v>
      </c>
      <c r="DK191">
        <v>1.3658364853834</v>
      </c>
      <c r="DL191">
        <v>1.1842071792956499</v>
      </c>
      <c r="DM191">
        <v>0.172622130157086</v>
      </c>
      <c r="DN191">
        <v>0.91730172170476998</v>
      </c>
      <c r="DO191">
        <v>1.92155622331172</v>
      </c>
      <c r="DP191">
        <v>2.4878177673154802</v>
      </c>
      <c r="DQ191">
        <v>0</v>
      </c>
      <c r="DR191">
        <v>0.22050716648291099</v>
      </c>
      <c r="DS191">
        <v>0.89602286013495402</v>
      </c>
      <c r="DT191">
        <v>0.55752508297046599</v>
      </c>
    </row>
    <row r="192" spans="1:124" x14ac:dyDescent="0.35">
      <c r="A192" s="19" t="str">
        <f t="shared" si="4"/>
        <v>ROAA--33694</v>
      </c>
      <c r="B192" s="19" t="str">
        <f t="shared" si="5"/>
        <v>ROAA</v>
      </c>
      <c r="C192">
        <v>14</v>
      </c>
      <c r="D192" s="27">
        <v>33694</v>
      </c>
      <c r="E192">
        <v>0.76</v>
      </c>
      <c r="F192">
        <v>1.2450000000000001</v>
      </c>
      <c r="G192">
        <v>1.51</v>
      </c>
      <c r="H192">
        <v>1.1431521739130399</v>
      </c>
      <c r="I192">
        <v>0.85</v>
      </c>
      <c r="J192">
        <v>1.2</v>
      </c>
      <c r="K192">
        <v>1.51</v>
      </c>
      <c r="L192">
        <v>1.1644434706397899</v>
      </c>
      <c r="M192">
        <v>0.75</v>
      </c>
      <c r="N192">
        <v>1.1399999999999999</v>
      </c>
      <c r="O192">
        <v>1.49</v>
      </c>
      <c r="P192">
        <v>1.0639814814814801</v>
      </c>
      <c r="Q192">
        <v>0.71250000000000002</v>
      </c>
      <c r="R192">
        <v>1.085</v>
      </c>
      <c r="S192">
        <v>1.3925000000000001</v>
      </c>
      <c r="T192">
        <v>1.1270588235294099</v>
      </c>
      <c r="U192">
        <v>0.84</v>
      </c>
      <c r="V192">
        <v>1.17</v>
      </c>
      <c r="W192">
        <v>1.48</v>
      </c>
      <c r="X192">
        <v>1.1243001686340599</v>
      </c>
      <c r="Y192">
        <v>0.85</v>
      </c>
      <c r="Z192">
        <v>1.19</v>
      </c>
      <c r="AA192">
        <v>1.51</v>
      </c>
      <c r="AB192">
        <v>1.16384615384615</v>
      </c>
      <c r="AC192">
        <v>0.89500000000000002</v>
      </c>
      <c r="AD192">
        <v>1.22</v>
      </c>
      <c r="AE192">
        <v>1.51</v>
      </c>
      <c r="AF192">
        <v>1.19625</v>
      </c>
      <c r="AG192">
        <v>0.89</v>
      </c>
      <c r="AH192">
        <v>1.2649999999999999</v>
      </c>
      <c r="AI192">
        <v>1.57</v>
      </c>
      <c r="AJ192">
        <v>1.3516393442623</v>
      </c>
      <c r="AK192">
        <v>0.87</v>
      </c>
      <c r="AL192">
        <v>1.24</v>
      </c>
      <c r="AM192">
        <v>1.54</v>
      </c>
      <c r="AN192">
        <v>1.18532710280374</v>
      </c>
      <c r="AO192">
        <v>0.84</v>
      </c>
      <c r="AP192">
        <v>1.2</v>
      </c>
      <c r="AQ192">
        <v>1.5</v>
      </c>
      <c r="AR192">
        <v>1.15238016528926</v>
      </c>
      <c r="AS192">
        <v>0.86</v>
      </c>
      <c r="AT192">
        <v>1.2</v>
      </c>
      <c r="AU192">
        <v>1.53</v>
      </c>
      <c r="AV192">
        <v>1.20019464720195</v>
      </c>
      <c r="AW192">
        <v>0.89249999999999996</v>
      </c>
      <c r="AX192">
        <v>1.23</v>
      </c>
      <c r="AY192">
        <v>1.52</v>
      </c>
      <c r="AZ192">
        <v>1.1996315789473699</v>
      </c>
      <c r="BA192">
        <v>0.72499999999999998</v>
      </c>
      <c r="BB192">
        <v>1.08</v>
      </c>
      <c r="BC192">
        <v>1.405</v>
      </c>
      <c r="BD192">
        <v>1.01482071713147</v>
      </c>
      <c r="BE192">
        <v>0.9</v>
      </c>
      <c r="BF192">
        <v>1.1499999999999999</v>
      </c>
      <c r="BG192">
        <v>1.53</v>
      </c>
      <c r="BH192">
        <v>1.2233333333333301</v>
      </c>
      <c r="BI192">
        <v>1.1299999999999999</v>
      </c>
      <c r="BJ192">
        <v>1.33</v>
      </c>
      <c r="BK192">
        <v>1.47</v>
      </c>
      <c r="BL192">
        <v>1.31076923076923</v>
      </c>
      <c r="BN192" t="s">
        <v>284</v>
      </c>
      <c r="BQ192">
        <v>0.85250000000000004</v>
      </c>
      <c r="BR192">
        <v>0.95</v>
      </c>
      <c r="BS192">
        <v>1.0549999999999999</v>
      </c>
      <c r="BT192">
        <v>0.90833333333333299</v>
      </c>
      <c r="BU192">
        <v>0.73499999999999999</v>
      </c>
      <c r="BV192">
        <v>1.03</v>
      </c>
      <c r="BW192">
        <v>1.3149999999999999</v>
      </c>
      <c r="BX192">
        <v>0.88481481481481505</v>
      </c>
      <c r="BZ192" t="s">
        <v>284</v>
      </c>
      <c r="CC192">
        <v>0.80249999999999999</v>
      </c>
      <c r="CD192">
        <v>1.2050000000000001</v>
      </c>
      <c r="CE192">
        <v>1.5075000000000001</v>
      </c>
      <c r="CF192">
        <v>1.17213235294118</v>
      </c>
      <c r="CG192">
        <v>0.81499999999999995</v>
      </c>
      <c r="CH192">
        <v>1.05</v>
      </c>
      <c r="CI192">
        <v>1.4450000000000001</v>
      </c>
      <c r="CJ192">
        <v>1.04428571428571</v>
      </c>
      <c r="CK192">
        <v>0.8</v>
      </c>
      <c r="CL192">
        <v>1.21</v>
      </c>
      <c r="CM192">
        <v>1.5</v>
      </c>
      <c r="CN192">
        <v>1.0906060606060599</v>
      </c>
      <c r="CO192">
        <v>1.1000000000000001</v>
      </c>
      <c r="CP192">
        <v>1.355</v>
      </c>
      <c r="CQ192">
        <v>1.93</v>
      </c>
      <c r="CR192">
        <v>1.4012500000000001</v>
      </c>
      <c r="CS192">
        <v>1.325</v>
      </c>
      <c r="CT192">
        <v>1.41</v>
      </c>
      <c r="CU192">
        <v>1.4750000000000001</v>
      </c>
      <c r="CV192">
        <v>1.39</v>
      </c>
      <c r="CW192">
        <v>0.83</v>
      </c>
      <c r="CX192">
        <v>1.1599999999999999</v>
      </c>
      <c r="CY192">
        <v>1.22</v>
      </c>
      <c r="CZ192">
        <v>0.911904761904762</v>
      </c>
      <c r="DA192">
        <v>1.105</v>
      </c>
      <c r="DB192">
        <v>1.2</v>
      </c>
      <c r="DC192">
        <v>1.3149999999999999</v>
      </c>
      <c r="DD192">
        <v>1.21333333333333</v>
      </c>
      <c r="DF192" t="s">
        <v>284</v>
      </c>
      <c r="DI192">
        <v>1.1599999999999999</v>
      </c>
      <c r="DJ192">
        <v>2.1949999999999998</v>
      </c>
      <c r="DK192">
        <v>3.7749999999999999</v>
      </c>
      <c r="DL192">
        <v>3.347</v>
      </c>
      <c r="DM192">
        <v>1.01</v>
      </c>
      <c r="DN192">
        <v>1.39</v>
      </c>
      <c r="DO192">
        <v>1.74</v>
      </c>
      <c r="DP192">
        <v>1.38</v>
      </c>
      <c r="DQ192">
        <v>1.1850000000000001</v>
      </c>
      <c r="DR192">
        <v>1.33</v>
      </c>
      <c r="DS192">
        <v>1.5449999999999999</v>
      </c>
      <c r="DT192">
        <v>1.34181818181818</v>
      </c>
    </row>
    <row r="193" spans="1:124" x14ac:dyDescent="0.35">
      <c r="A193" s="19" t="str">
        <f t="shared" si="4"/>
        <v>NIM--33694</v>
      </c>
      <c r="B193" s="19" t="str">
        <f t="shared" si="5"/>
        <v>NIM</v>
      </c>
      <c r="C193">
        <v>15</v>
      </c>
      <c r="D193" s="27">
        <v>33694</v>
      </c>
      <c r="E193">
        <v>4.1399999999999997</v>
      </c>
      <c r="F193">
        <v>4.7350000000000003</v>
      </c>
      <c r="G193">
        <v>5.1449999999999996</v>
      </c>
      <c r="H193">
        <v>4.7380434782608702</v>
      </c>
      <c r="I193">
        <v>4.2450000000000001</v>
      </c>
      <c r="J193">
        <v>4.6900000000000004</v>
      </c>
      <c r="K193">
        <v>5.16</v>
      </c>
      <c r="L193">
        <v>4.7326993865030698</v>
      </c>
      <c r="M193">
        <v>4.1900000000000004</v>
      </c>
      <c r="N193">
        <v>4.66</v>
      </c>
      <c r="O193">
        <v>5.18</v>
      </c>
      <c r="P193">
        <v>4.7112660089996501</v>
      </c>
      <c r="Q193">
        <v>4.5049999999999999</v>
      </c>
      <c r="R193">
        <v>4.7350000000000003</v>
      </c>
      <c r="S193">
        <v>5.0575000000000001</v>
      </c>
      <c r="T193">
        <v>4.8847058823529403</v>
      </c>
      <c r="U193">
        <v>4.32</v>
      </c>
      <c r="V193">
        <v>4.7699999999999996</v>
      </c>
      <c r="W193">
        <v>5.22</v>
      </c>
      <c r="X193">
        <v>4.7749747048903899</v>
      </c>
      <c r="Y193">
        <v>4.2300000000000004</v>
      </c>
      <c r="Z193">
        <v>4.83</v>
      </c>
      <c r="AA193">
        <v>5.46</v>
      </c>
      <c r="AB193">
        <v>4.8815384615384598</v>
      </c>
      <c r="AC193">
        <v>4.07</v>
      </c>
      <c r="AD193">
        <v>4.3949999999999996</v>
      </c>
      <c r="AE193">
        <v>4.74</v>
      </c>
      <c r="AF193">
        <v>4.4253472222222197</v>
      </c>
      <c r="AG193">
        <v>4.1224999999999996</v>
      </c>
      <c r="AH193">
        <v>4.5599999999999996</v>
      </c>
      <c r="AI193">
        <v>5.04</v>
      </c>
      <c r="AJ193">
        <v>4.7554918032786899</v>
      </c>
      <c r="AK193">
        <v>4.43</v>
      </c>
      <c r="AL193">
        <v>4.78</v>
      </c>
      <c r="AM193">
        <v>5.1100000000000003</v>
      </c>
      <c r="AN193">
        <v>4.7621495327102803</v>
      </c>
      <c r="AO193">
        <v>4.0999999999999996</v>
      </c>
      <c r="AP193">
        <v>4.54</v>
      </c>
      <c r="AQ193">
        <v>4.9400000000000004</v>
      </c>
      <c r="AR193">
        <v>4.53054545454546</v>
      </c>
      <c r="AS193">
        <v>4.33</v>
      </c>
      <c r="AT193">
        <v>4.78</v>
      </c>
      <c r="AU193">
        <v>5.27</v>
      </c>
      <c r="AV193">
        <v>4.8274209245742101</v>
      </c>
      <c r="AW193">
        <v>4.4550000000000001</v>
      </c>
      <c r="AX193">
        <v>4.84</v>
      </c>
      <c r="AY193">
        <v>5.2474999999999996</v>
      </c>
      <c r="AZ193">
        <v>4.8646578947368404</v>
      </c>
      <c r="BA193">
        <v>4.2949999999999999</v>
      </c>
      <c r="BB193">
        <v>4.75</v>
      </c>
      <c r="BC193">
        <v>5.3849999999999998</v>
      </c>
      <c r="BD193">
        <v>4.8305179282868602</v>
      </c>
      <c r="BE193">
        <v>4.5</v>
      </c>
      <c r="BF193">
        <v>4.8499999999999996</v>
      </c>
      <c r="BG193">
        <v>5.28</v>
      </c>
      <c r="BH193">
        <v>4.83222222222222</v>
      </c>
      <c r="BI193">
        <v>4.66</v>
      </c>
      <c r="BJ193">
        <v>5.03</v>
      </c>
      <c r="BK193">
        <v>5.57</v>
      </c>
      <c r="BL193">
        <v>5.2176923076923103</v>
      </c>
      <c r="BN193" t="s">
        <v>284</v>
      </c>
      <c r="BQ193">
        <v>4.55</v>
      </c>
      <c r="BR193">
        <v>5.0999999999999996</v>
      </c>
      <c r="BS193">
        <v>5.3875000000000002</v>
      </c>
      <c r="BT193">
        <v>4.9249999999999998</v>
      </c>
      <c r="BU193">
        <v>4.75</v>
      </c>
      <c r="BV193">
        <v>5.03</v>
      </c>
      <c r="BW193">
        <v>5.24</v>
      </c>
      <c r="BX193">
        <v>4.8440740740740704</v>
      </c>
      <c r="BZ193" t="s">
        <v>284</v>
      </c>
      <c r="CC193">
        <v>4.7024999999999997</v>
      </c>
      <c r="CD193">
        <v>5.19</v>
      </c>
      <c r="CE193">
        <v>5.6124999999999998</v>
      </c>
      <c r="CF193">
        <v>5.1866911764705899</v>
      </c>
      <c r="CG193">
        <v>3.8149999999999999</v>
      </c>
      <c r="CH193">
        <v>4.5</v>
      </c>
      <c r="CI193">
        <v>5.61</v>
      </c>
      <c r="CJ193">
        <v>5.17</v>
      </c>
      <c r="CK193">
        <v>4.22</v>
      </c>
      <c r="CL193">
        <v>4.83</v>
      </c>
      <c r="CM193">
        <v>5.13</v>
      </c>
      <c r="CN193">
        <v>4.7951515151515096</v>
      </c>
      <c r="CO193">
        <v>4.5674999999999999</v>
      </c>
      <c r="CP193">
        <v>5.3550000000000004</v>
      </c>
      <c r="CQ193">
        <v>5.6825000000000001</v>
      </c>
      <c r="CR193">
        <v>5.1749999999999998</v>
      </c>
      <c r="CS193">
        <v>4.6749999999999998</v>
      </c>
      <c r="CT193">
        <v>4.915</v>
      </c>
      <c r="CU193">
        <v>5.3724999999999996</v>
      </c>
      <c r="CV193">
        <v>5.1325000000000003</v>
      </c>
      <c r="CW193">
        <v>4.03</v>
      </c>
      <c r="CX193">
        <v>4.67</v>
      </c>
      <c r="CY193">
        <v>4.93</v>
      </c>
      <c r="CZ193">
        <v>4.5247619047618999</v>
      </c>
      <c r="DA193">
        <v>4.8650000000000002</v>
      </c>
      <c r="DB193">
        <v>4.99</v>
      </c>
      <c r="DC193">
        <v>5.19</v>
      </c>
      <c r="DD193">
        <v>5.04</v>
      </c>
      <c r="DF193" t="s">
        <v>284</v>
      </c>
      <c r="DI193">
        <v>4.82</v>
      </c>
      <c r="DJ193">
        <v>5.2050000000000001</v>
      </c>
      <c r="DK193">
        <v>6.7424999999999997</v>
      </c>
      <c r="DL193">
        <v>7.1870000000000003</v>
      </c>
      <c r="DM193">
        <v>4.26</v>
      </c>
      <c r="DN193">
        <v>4.97</v>
      </c>
      <c r="DO193">
        <v>5.1100000000000003</v>
      </c>
      <c r="DP193">
        <v>4.8911111111111101</v>
      </c>
      <c r="DQ193">
        <v>4.5449999999999999</v>
      </c>
      <c r="DR193">
        <v>4.6900000000000004</v>
      </c>
      <c r="DS193">
        <v>4.95</v>
      </c>
      <c r="DT193">
        <v>4.8409090909090899</v>
      </c>
    </row>
    <row r="194" spans="1:124" x14ac:dyDescent="0.35">
      <c r="A194" s="19" t="str">
        <f t="shared" si="4"/>
        <v>Provisions / Avg Assets--33694</v>
      </c>
      <c r="B194" s="19" t="str">
        <f t="shared" si="5"/>
        <v>Provisions / Avg Assets</v>
      </c>
      <c r="C194">
        <v>16</v>
      </c>
      <c r="D194" s="27">
        <v>33694</v>
      </c>
      <c r="E194">
        <v>0</v>
      </c>
      <c r="F194">
        <v>0.17</v>
      </c>
      <c r="G194">
        <v>0.35</v>
      </c>
      <c r="H194">
        <v>0.255</v>
      </c>
      <c r="I194">
        <v>0</v>
      </c>
      <c r="J194">
        <v>0.11</v>
      </c>
      <c r="K194">
        <v>0.27</v>
      </c>
      <c r="L194">
        <v>0.19827344434706401</v>
      </c>
      <c r="M194">
        <v>0</v>
      </c>
      <c r="N194">
        <v>0.17</v>
      </c>
      <c r="O194">
        <v>0.37</v>
      </c>
      <c r="P194">
        <v>0.28983991000345999</v>
      </c>
      <c r="Q194">
        <v>5.5E-2</v>
      </c>
      <c r="R194">
        <v>0.125</v>
      </c>
      <c r="S194">
        <v>0.26250000000000001</v>
      </c>
      <c r="T194">
        <v>0.185294117647059</v>
      </c>
      <c r="U194">
        <v>0</v>
      </c>
      <c r="V194">
        <v>0.12</v>
      </c>
      <c r="W194">
        <v>0.26</v>
      </c>
      <c r="X194">
        <v>0.201838111298482</v>
      </c>
      <c r="Y194">
        <v>0</v>
      </c>
      <c r="Z194">
        <v>0.12</v>
      </c>
      <c r="AA194">
        <v>0.31</v>
      </c>
      <c r="AB194">
        <v>0.20601398601398599</v>
      </c>
      <c r="AC194">
        <v>0</v>
      </c>
      <c r="AD194">
        <v>4.4999999999999998E-2</v>
      </c>
      <c r="AE194">
        <v>0.20749999999999999</v>
      </c>
      <c r="AF194">
        <v>0.13256944444444399</v>
      </c>
      <c r="AG194">
        <v>0</v>
      </c>
      <c r="AH194">
        <v>4.4999999999999998E-2</v>
      </c>
      <c r="AI194">
        <v>0.36249999999999999</v>
      </c>
      <c r="AJ194">
        <v>0.32918032786885199</v>
      </c>
      <c r="AK194">
        <v>0.06</v>
      </c>
      <c r="AL194">
        <v>0.15</v>
      </c>
      <c r="AM194">
        <v>0.24</v>
      </c>
      <c r="AN194">
        <v>0.183738317757009</v>
      </c>
      <c r="AO194">
        <v>0</v>
      </c>
      <c r="AP194">
        <v>0.04</v>
      </c>
      <c r="AQ194">
        <v>0.21</v>
      </c>
      <c r="AR194">
        <v>0.15203305785123999</v>
      </c>
      <c r="AS194">
        <v>0</v>
      </c>
      <c r="AT194">
        <v>0.14000000000000001</v>
      </c>
      <c r="AU194">
        <v>0.27</v>
      </c>
      <c r="AV194">
        <v>0.20681265206812699</v>
      </c>
      <c r="AW194">
        <v>0</v>
      </c>
      <c r="AX194">
        <v>0.12</v>
      </c>
      <c r="AY194">
        <v>0.23</v>
      </c>
      <c r="AZ194">
        <v>0.16489473684210501</v>
      </c>
      <c r="BA194">
        <v>0.02</v>
      </c>
      <c r="BB194">
        <v>0.19</v>
      </c>
      <c r="BC194">
        <v>0.40500000000000003</v>
      </c>
      <c r="BD194">
        <v>0.28725099601593601</v>
      </c>
      <c r="BE194">
        <v>0.06</v>
      </c>
      <c r="BF194">
        <v>0.16</v>
      </c>
      <c r="BG194">
        <v>0.32</v>
      </c>
      <c r="BH194">
        <v>0.31466666666666698</v>
      </c>
      <c r="BI194">
        <v>0</v>
      </c>
      <c r="BJ194">
        <v>0.12</v>
      </c>
      <c r="BK194">
        <v>0.19</v>
      </c>
      <c r="BL194">
        <v>0.193846153846154</v>
      </c>
      <c r="BN194" t="s">
        <v>284</v>
      </c>
      <c r="BQ194">
        <v>0.03</v>
      </c>
      <c r="BR194">
        <v>0.36</v>
      </c>
      <c r="BS194">
        <v>0.69750000000000001</v>
      </c>
      <c r="BT194">
        <v>0.46666666666666701</v>
      </c>
      <c r="BU194">
        <v>0</v>
      </c>
      <c r="BV194">
        <v>0.11</v>
      </c>
      <c r="BW194">
        <v>0.20499999999999999</v>
      </c>
      <c r="BX194">
        <v>0.125555555555556</v>
      </c>
      <c r="BZ194" t="s">
        <v>284</v>
      </c>
      <c r="CC194">
        <v>0.05</v>
      </c>
      <c r="CD194">
        <v>0.17499999999999999</v>
      </c>
      <c r="CE194">
        <v>0.39</v>
      </c>
      <c r="CF194">
        <v>0.29463235294117601</v>
      </c>
      <c r="CG194">
        <v>0.15</v>
      </c>
      <c r="CH194">
        <v>0.39</v>
      </c>
      <c r="CI194">
        <v>0.43</v>
      </c>
      <c r="CJ194">
        <v>0.38142857142857101</v>
      </c>
      <c r="CK194">
        <v>0</v>
      </c>
      <c r="CL194">
        <v>0.13</v>
      </c>
      <c r="CM194">
        <v>0.28000000000000003</v>
      </c>
      <c r="CN194">
        <v>0.21575757575757601</v>
      </c>
      <c r="CO194">
        <v>2.2499999999999999E-2</v>
      </c>
      <c r="CP194">
        <v>0.14499999999999999</v>
      </c>
      <c r="CQ194">
        <v>0.28749999999999998</v>
      </c>
      <c r="CR194">
        <v>0.16875000000000001</v>
      </c>
      <c r="CS194">
        <v>0.19</v>
      </c>
      <c r="CT194">
        <v>0.25</v>
      </c>
      <c r="CU194">
        <v>0.3075</v>
      </c>
      <c r="CV194">
        <v>0.2475</v>
      </c>
      <c r="CW194">
        <v>0</v>
      </c>
      <c r="CX194">
        <v>0.12</v>
      </c>
      <c r="CY194">
        <v>0.24</v>
      </c>
      <c r="CZ194">
        <v>0.17619047619047601</v>
      </c>
      <c r="DA194">
        <v>0.19500000000000001</v>
      </c>
      <c r="DB194">
        <v>0.39</v>
      </c>
      <c r="DC194">
        <v>0.39500000000000002</v>
      </c>
      <c r="DD194">
        <v>0.26333333333333298</v>
      </c>
      <c r="DF194" t="s">
        <v>284</v>
      </c>
      <c r="DI194">
        <v>0.1575</v>
      </c>
      <c r="DJ194">
        <v>0.81</v>
      </c>
      <c r="DK194">
        <v>2.1775000000000002</v>
      </c>
      <c r="DL194">
        <v>1.3520000000000001</v>
      </c>
      <c r="DM194">
        <v>0</v>
      </c>
      <c r="DN194">
        <v>0.1</v>
      </c>
      <c r="DO194">
        <v>0.21</v>
      </c>
      <c r="DP194">
        <v>0.13888888888888901</v>
      </c>
      <c r="DQ194">
        <v>0.11</v>
      </c>
      <c r="DR194">
        <v>0.15</v>
      </c>
      <c r="DS194">
        <v>0.24</v>
      </c>
      <c r="DT194">
        <v>0.19</v>
      </c>
    </row>
    <row r="195" spans="1:124" x14ac:dyDescent="0.35">
      <c r="A195" s="19" t="str">
        <f t="shared" ref="A195:A258" si="6">B195&amp;"--"&amp;D195</f>
        <v>Negative Earners (last 4 qtrs)--33694</v>
      </c>
      <c r="B195" s="19" t="str">
        <f t="shared" ref="B195:B258" si="7">VLOOKUP(C195,labels,2,FALSE)</f>
        <v>Negative Earners (last 4 qtrs)</v>
      </c>
      <c r="C195">
        <v>17</v>
      </c>
      <c r="D195" s="27">
        <v>33694</v>
      </c>
      <c r="F195">
        <v>2.1739130434782599</v>
      </c>
      <c r="H195">
        <v>2</v>
      </c>
      <c r="J195">
        <v>4.47119518486672</v>
      </c>
      <c r="L195">
        <v>52</v>
      </c>
      <c r="N195">
        <v>10.5089058524173</v>
      </c>
      <c r="P195">
        <v>1239</v>
      </c>
      <c r="R195">
        <v>0</v>
      </c>
      <c r="T195">
        <v>0</v>
      </c>
      <c r="V195">
        <v>5.6198347107437998</v>
      </c>
      <c r="X195">
        <v>34</v>
      </c>
      <c r="Z195">
        <v>3.4482758620689702</v>
      </c>
      <c r="AB195">
        <v>5</v>
      </c>
      <c r="AD195">
        <v>4.7945205479452104</v>
      </c>
      <c r="AF195">
        <v>7</v>
      </c>
      <c r="AH195">
        <v>0</v>
      </c>
      <c r="AI195"/>
      <c r="AJ195">
        <v>0</v>
      </c>
      <c r="AK195"/>
      <c r="AL195">
        <v>5.5045871559632999</v>
      </c>
      <c r="AN195">
        <v>6</v>
      </c>
      <c r="AP195">
        <v>3.72771474878444</v>
      </c>
      <c r="AR195">
        <v>23</v>
      </c>
      <c r="AT195">
        <v>3.1026252983293601</v>
      </c>
      <c r="AV195">
        <v>13</v>
      </c>
      <c r="AX195">
        <v>4.14507772020725</v>
      </c>
      <c r="AZ195">
        <v>16</v>
      </c>
      <c r="BB195">
        <v>9.0196078431372495</v>
      </c>
      <c r="BD195">
        <v>23</v>
      </c>
      <c r="BF195">
        <v>2.2222222222222201</v>
      </c>
      <c r="BH195">
        <v>1</v>
      </c>
      <c r="BJ195">
        <v>0</v>
      </c>
      <c r="BL195">
        <v>0</v>
      </c>
      <c r="BN195" t="s">
        <v>285</v>
      </c>
      <c r="BP195">
        <v>0</v>
      </c>
      <c r="BR195">
        <v>0</v>
      </c>
      <c r="BT195">
        <v>0</v>
      </c>
      <c r="BV195">
        <v>11.1111111111111</v>
      </c>
      <c r="BX195">
        <v>3</v>
      </c>
      <c r="BZ195" t="s">
        <v>285</v>
      </c>
      <c r="CB195">
        <v>0</v>
      </c>
      <c r="CD195">
        <v>9.4202898550724594</v>
      </c>
      <c r="CF195">
        <v>13</v>
      </c>
      <c r="CH195">
        <v>0</v>
      </c>
      <c r="CJ195">
        <v>0</v>
      </c>
      <c r="CL195">
        <v>0</v>
      </c>
      <c r="CN195">
        <v>0</v>
      </c>
      <c r="CP195">
        <v>12.5</v>
      </c>
      <c r="CR195">
        <v>1</v>
      </c>
      <c r="CT195">
        <v>0</v>
      </c>
      <c r="CV195">
        <v>0</v>
      </c>
      <c r="CX195">
        <v>4.7619047619047601</v>
      </c>
      <c r="CZ195">
        <v>1</v>
      </c>
      <c r="DB195">
        <v>0</v>
      </c>
      <c r="DD195">
        <v>0</v>
      </c>
      <c r="DF195" t="s">
        <v>285</v>
      </c>
      <c r="DH195">
        <v>0</v>
      </c>
      <c r="DJ195">
        <v>0</v>
      </c>
      <c r="DL195">
        <v>0</v>
      </c>
      <c r="DN195">
        <v>0</v>
      </c>
      <c r="DP195">
        <v>0</v>
      </c>
      <c r="DR195">
        <v>9.0909090909090899</v>
      </c>
      <c r="DT195">
        <v>1</v>
      </c>
    </row>
    <row r="196" spans="1:124" x14ac:dyDescent="0.35">
      <c r="A196" s="19" t="str">
        <f t="shared" si="6"/>
        <v>Noncore Funding / Liab--33694</v>
      </c>
      <c r="B196" s="19" t="str">
        <f t="shared" si="7"/>
        <v>Noncore Funding / Liab</v>
      </c>
      <c r="C196">
        <v>18</v>
      </c>
      <c r="D196" s="27">
        <v>33694</v>
      </c>
      <c r="E196">
        <v>4.3308163053326796</v>
      </c>
      <c r="F196">
        <v>6.8627303833040996</v>
      </c>
      <c r="G196">
        <v>9.9421767582549805</v>
      </c>
      <c r="H196">
        <v>7.7197058068725397</v>
      </c>
      <c r="I196">
        <v>4.0884982392441298</v>
      </c>
      <c r="J196">
        <v>6.6678223936550598</v>
      </c>
      <c r="K196">
        <v>10.1539379041321</v>
      </c>
      <c r="L196">
        <v>7.7020855348461801</v>
      </c>
      <c r="M196">
        <v>6.30560111706402</v>
      </c>
      <c r="N196">
        <v>10.3445126300282</v>
      </c>
      <c r="O196">
        <v>15.866000742362299</v>
      </c>
      <c r="P196">
        <v>12.293017372584099</v>
      </c>
      <c r="Q196">
        <v>4.1487199919329001</v>
      </c>
      <c r="R196">
        <v>6.1198037375429397</v>
      </c>
      <c r="S196">
        <v>10.085664549762599</v>
      </c>
      <c r="T196">
        <v>7.7216090542639497</v>
      </c>
      <c r="U196">
        <v>3.71297986444227</v>
      </c>
      <c r="V196">
        <v>5.8469117089806701</v>
      </c>
      <c r="W196">
        <v>9.3659413962909905</v>
      </c>
      <c r="X196">
        <v>7.0177631627373902</v>
      </c>
      <c r="Y196">
        <v>5.2580693142942101</v>
      </c>
      <c r="Z196">
        <v>8.1170414521809793</v>
      </c>
      <c r="AA196">
        <v>12.5975062956821</v>
      </c>
      <c r="AB196">
        <v>9.4476550046556795</v>
      </c>
      <c r="AC196">
        <v>6.1406684975250796</v>
      </c>
      <c r="AD196">
        <v>7.8897515584496398</v>
      </c>
      <c r="AE196">
        <v>10.6056710297058</v>
      </c>
      <c r="AF196">
        <v>8.8289383515189499</v>
      </c>
      <c r="AG196">
        <v>4.4179879680796397</v>
      </c>
      <c r="AH196">
        <v>6.9411217697746403</v>
      </c>
      <c r="AI196">
        <v>10.8132437417174</v>
      </c>
      <c r="AJ196">
        <v>10.0453261364016</v>
      </c>
      <c r="AK196">
        <v>3.5284203056042198</v>
      </c>
      <c r="AL196">
        <v>5.9292274446245301</v>
      </c>
      <c r="AM196">
        <v>8.7634921293033194</v>
      </c>
      <c r="AN196">
        <v>6.5929035503170397</v>
      </c>
      <c r="AO196">
        <v>4.0626722305330301</v>
      </c>
      <c r="AP196">
        <v>6.6678223936550598</v>
      </c>
      <c r="AQ196">
        <v>9.6295702373316203</v>
      </c>
      <c r="AR196">
        <v>7.38002868438062</v>
      </c>
      <c r="AS196">
        <v>4.1321125697449297</v>
      </c>
      <c r="AT196">
        <v>6.7887156095255703</v>
      </c>
      <c r="AU196">
        <v>10.3560840460758</v>
      </c>
      <c r="AV196">
        <v>7.68756432120058</v>
      </c>
      <c r="AW196">
        <v>3.8091588363887698</v>
      </c>
      <c r="AX196">
        <v>5.9216042692870401</v>
      </c>
      <c r="AY196">
        <v>9.4496032182959908</v>
      </c>
      <c r="AZ196">
        <v>7.1064010285149299</v>
      </c>
      <c r="BA196">
        <v>4.6630208257349404</v>
      </c>
      <c r="BB196">
        <v>7.9538568575083604</v>
      </c>
      <c r="BC196">
        <v>11.4103897799767</v>
      </c>
      <c r="BD196">
        <v>8.9691700684080509</v>
      </c>
      <c r="BE196">
        <v>4.5773072908901096</v>
      </c>
      <c r="BF196">
        <v>7.9903910254936701</v>
      </c>
      <c r="BG196">
        <v>12.4621755056538</v>
      </c>
      <c r="BH196">
        <v>10.883344222581499</v>
      </c>
      <c r="BI196">
        <v>5.0246324756128704</v>
      </c>
      <c r="BJ196">
        <v>7.5350252866353298</v>
      </c>
      <c r="BK196">
        <v>13.906488600744799</v>
      </c>
      <c r="BL196">
        <v>8.8275294847284105</v>
      </c>
      <c r="BN196" t="s">
        <v>284</v>
      </c>
      <c r="BQ196">
        <v>7.2482442771820503</v>
      </c>
      <c r="BR196">
        <v>10.089655938690401</v>
      </c>
      <c r="BS196">
        <v>14.6144166800202</v>
      </c>
      <c r="BT196">
        <v>10.414905469932201</v>
      </c>
      <c r="BU196">
        <v>3.4805499652478198</v>
      </c>
      <c r="BV196">
        <v>4.1573553209524503</v>
      </c>
      <c r="BW196">
        <v>7.6570453637734204</v>
      </c>
      <c r="BX196">
        <v>5.5345259882871796</v>
      </c>
      <c r="BZ196" t="s">
        <v>284</v>
      </c>
      <c r="CC196">
        <v>3.8082350661070401</v>
      </c>
      <c r="CD196">
        <v>5.5897829752702801</v>
      </c>
      <c r="CE196">
        <v>9.4777104618821895</v>
      </c>
      <c r="CF196">
        <v>7.8657537752760103</v>
      </c>
      <c r="CG196">
        <v>3.2421817266294899</v>
      </c>
      <c r="CH196">
        <v>6.58294231300028</v>
      </c>
      <c r="CI196">
        <v>8.6021477112879303</v>
      </c>
      <c r="CJ196">
        <v>6.4787748819142701</v>
      </c>
      <c r="CK196">
        <v>4.4259974752304796</v>
      </c>
      <c r="CL196">
        <v>6.9510722704536301</v>
      </c>
      <c r="CM196">
        <v>11.053435114503801</v>
      </c>
      <c r="CN196">
        <v>8.0274189820927404</v>
      </c>
      <c r="CO196">
        <v>8.44721182032775</v>
      </c>
      <c r="CP196">
        <v>9.3287343303899295</v>
      </c>
      <c r="CQ196">
        <v>9.8043212514720892</v>
      </c>
      <c r="CR196">
        <v>9.6294881677386801</v>
      </c>
      <c r="CS196">
        <v>7.6637337347563399</v>
      </c>
      <c r="CT196">
        <v>8.4541644649392804</v>
      </c>
      <c r="CU196">
        <v>9.1673436783637907</v>
      </c>
      <c r="CV196">
        <v>8.3769129481808395</v>
      </c>
      <c r="CW196">
        <v>5.6976744186046497</v>
      </c>
      <c r="CX196">
        <v>7.5333458575990999</v>
      </c>
      <c r="CY196">
        <v>10.3972616265675</v>
      </c>
      <c r="CZ196">
        <v>9.2641248191654793</v>
      </c>
      <c r="DA196">
        <v>5.7537746919355701</v>
      </c>
      <c r="DB196">
        <v>6.2416189199073502</v>
      </c>
      <c r="DC196">
        <v>8.2087526436633809</v>
      </c>
      <c r="DD196">
        <v>7.22781191709685</v>
      </c>
      <c r="DF196" t="s">
        <v>284</v>
      </c>
      <c r="DI196">
        <v>15.725658730769901</v>
      </c>
      <c r="DJ196">
        <v>21.3258516896815</v>
      </c>
      <c r="DK196">
        <v>81.841220983678994</v>
      </c>
      <c r="DL196">
        <v>42.770752262487598</v>
      </c>
      <c r="DM196">
        <v>2.7912581294773999</v>
      </c>
      <c r="DN196">
        <v>6.6256157635467998</v>
      </c>
      <c r="DO196">
        <v>12.7158883381164</v>
      </c>
      <c r="DP196">
        <v>8.5161282399700404</v>
      </c>
      <c r="DQ196">
        <v>4.7544936940461504</v>
      </c>
      <c r="DR196">
        <v>8.4874071917309593</v>
      </c>
      <c r="DS196">
        <v>9.7095882839834395</v>
      </c>
      <c r="DT196">
        <v>10.097764182838199</v>
      </c>
    </row>
    <row r="197" spans="1:124" x14ac:dyDescent="0.35">
      <c r="A197" s="19" t="str">
        <f t="shared" si="6"/>
        <v>Brokered Dep / Liab--33694</v>
      </c>
      <c r="B197" s="19" t="str">
        <f t="shared" si="7"/>
        <v>Brokered Dep / Liab</v>
      </c>
      <c r="C197">
        <v>19</v>
      </c>
      <c r="D197" s="27">
        <v>33694</v>
      </c>
      <c r="E197">
        <v>0</v>
      </c>
      <c r="F197">
        <v>0</v>
      </c>
      <c r="G197">
        <v>0</v>
      </c>
      <c r="H197">
        <v>0.122324334897098</v>
      </c>
      <c r="I197">
        <v>0</v>
      </c>
      <c r="J197">
        <v>0</v>
      </c>
      <c r="K197">
        <v>0</v>
      </c>
      <c r="L197">
        <v>2.4404340969681901E-2</v>
      </c>
      <c r="M197">
        <v>0</v>
      </c>
      <c r="N197">
        <v>0</v>
      </c>
      <c r="O197">
        <v>0</v>
      </c>
      <c r="P197">
        <v>0.11451698265975301</v>
      </c>
      <c r="Q197">
        <v>0</v>
      </c>
      <c r="R197">
        <v>0</v>
      </c>
      <c r="S197">
        <v>0</v>
      </c>
      <c r="T197">
        <v>3.0855860535666101E-2</v>
      </c>
      <c r="U197">
        <v>0</v>
      </c>
      <c r="V197">
        <v>0</v>
      </c>
      <c r="W197">
        <v>0</v>
      </c>
      <c r="X197">
        <v>2.0502977202376399E-2</v>
      </c>
      <c r="Y197">
        <v>0</v>
      </c>
      <c r="Z197">
        <v>0</v>
      </c>
      <c r="AA197">
        <v>0</v>
      </c>
      <c r="AB197">
        <v>6.3855591018468105E-2</v>
      </c>
      <c r="AC197">
        <v>0</v>
      </c>
      <c r="AD197">
        <v>0</v>
      </c>
      <c r="AE197">
        <v>0</v>
      </c>
      <c r="AF197">
        <v>0</v>
      </c>
      <c r="AG197">
        <v>0</v>
      </c>
      <c r="AH197">
        <v>0</v>
      </c>
      <c r="AI197">
        <v>0</v>
      </c>
      <c r="AJ197">
        <v>2.95390935171671E-2</v>
      </c>
      <c r="AK197">
        <v>0</v>
      </c>
      <c r="AL197">
        <v>0</v>
      </c>
      <c r="AM197">
        <v>0</v>
      </c>
      <c r="AN197">
        <v>0.10782724621871401</v>
      </c>
      <c r="AO197">
        <v>0</v>
      </c>
      <c r="AP197">
        <v>0</v>
      </c>
      <c r="AQ197">
        <v>0</v>
      </c>
      <c r="AR197">
        <v>1.17912645750413E-2</v>
      </c>
      <c r="AS197">
        <v>0</v>
      </c>
      <c r="AT197">
        <v>0</v>
      </c>
      <c r="AU197">
        <v>0</v>
      </c>
      <c r="AV197">
        <v>2.1537256298562599E-2</v>
      </c>
      <c r="AW197">
        <v>0</v>
      </c>
      <c r="AX197">
        <v>0</v>
      </c>
      <c r="AY197">
        <v>0</v>
      </c>
      <c r="AZ197">
        <v>4.69345197448294E-2</v>
      </c>
      <c r="BA197">
        <v>0</v>
      </c>
      <c r="BB197">
        <v>0</v>
      </c>
      <c r="BC197">
        <v>0</v>
      </c>
      <c r="BD197">
        <v>4.4273879804084502E-2</v>
      </c>
      <c r="BE197">
        <v>0</v>
      </c>
      <c r="BF197">
        <v>0</v>
      </c>
      <c r="BG197">
        <v>0</v>
      </c>
      <c r="BH197">
        <v>0.62350725498406501</v>
      </c>
      <c r="BI197">
        <v>0</v>
      </c>
      <c r="BJ197">
        <v>0</v>
      </c>
      <c r="BK197">
        <v>0</v>
      </c>
      <c r="BL197">
        <v>0</v>
      </c>
      <c r="BN197" t="s">
        <v>284</v>
      </c>
      <c r="BQ197">
        <v>0</v>
      </c>
      <c r="BR197">
        <v>0</v>
      </c>
      <c r="BS197">
        <v>0</v>
      </c>
      <c r="BT197">
        <v>0</v>
      </c>
      <c r="BU197">
        <v>0</v>
      </c>
      <c r="BV197">
        <v>0</v>
      </c>
      <c r="BW197">
        <v>0</v>
      </c>
      <c r="BX197">
        <v>0</v>
      </c>
      <c r="BZ197" t="s">
        <v>284</v>
      </c>
      <c r="CC197">
        <v>0</v>
      </c>
      <c r="CD197">
        <v>0</v>
      </c>
      <c r="CE197">
        <v>0</v>
      </c>
      <c r="CF197">
        <v>0.15868241376079201</v>
      </c>
      <c r="CG197">
        <v>0</v>
      </c>
      <c r="CH197">
        <v>0</v>
      </c>
      <c r="CI197">
        <v>0</v>
      </c>
      <c r="CJ197">
        <v>0</v>
      </c>
      <c r="CK197">
        <v>0</v>
      </c>
      <c r="CL197">
        <v>0</v>
      </c>
      <c r="CM197">
        <v>0</v>
      </c>
      <c r="CN197">
        <v>2.1361435488464801E-2</v>
      </c>
      <c r="CO197">
        <v>0</v>
      </c>
      <c r="CP197">
        <v>0</v>
      </c>
      <c r="CQ197">
        <v>0</v>
      </c>
      <c r="CR197">
        <v>0</v>
      </c>
      <c r="CS197">
        <v>0</v>
      </c>
      <c r="CT197">
        <v>0</v>
      </c>
      <c r="CU197">
        <v>0</v>
      </c>
      <c r="CV197">
        <v>0</v>
      </c>
      <c r="CW197">
        <v>0</v>
      </c>
      <c r="CX197">
        <v>0</v>
      </c>
      <c r="CY197">
        <v>0</v>
      </c>
      <c r="CZ197">
        <v>0</v>
      </c>
      <c r="DA197">
        <v>0</v>
      </c>
      <c r="DB197">
        <v>0</v>
      </c>
      <c r="DC197">
        <v>0</v>
      </c>
      <c r="DD197">
        <v>0</v>
      </c>
      <c r="DF197" t="s">
        <v>284</v>
      </c>
      <c r="DI197">
        <v>0</v>
      </c>
      <c r="DJ197">
        <v>0</v>
      </c>
      <c r="DK197">
        <v>0</v>
      </c>
      <c r="DL197">
        <v>2.8057826474282899</v>
      </c>
      <c r="DM197">
        <v>0</v>
      </c>
      <c r="DN197">
        <v>0</v>
      </c>
      <c r="DO197">
        <v>0</v>
      </c>
      <c r="DP197">
        <v>0</v>
      </c>
      <c r="DQ197">
        <v>0</v>
      </c>
      <c r="DR197">
        <v>0</v>
      </c>
      <c r="DS197">
        <v>0</v>
      </c>
      <c r="DT197">
        <v>3.5941056667065999E-2</v>
      </c>
    </row>
    <row r="198" spans="1:124" x14ac:dyDescent="0.35">
      <c r="A198" s="19" t="str">
        <f t="shared" si="6"/>
        <v>Liquid Assets / Assets--33694</v>
      </c>
      <c r="B198" s="19" t="str">
        <f t="shared" si="7"/>
        <v>Liquid Assets / Assets</v>
      </c>
      <c r="C198">
        <v>20</v>
      </c>
      <c r="D198" s="27">
        <v>33694</v>
      </c>
      <c r="F198" t="s">
        <v>284</v>
      </c>
      <c r="J198" t="s">
        <v>284</v>
      </c>
      <c r="N198" t="s">
        <v>284</v>
      </c>
      <c r="R198" t="s">
        <v>284</v>
      </c>
      <c r="V198" t="s">
        <v>284</v>
      </c>
      <c r="Z198" t="s">
        <v>284</v>
      </c>
      <c r="AD198" t="s">
        <v>284</v>
      </c>
      <c r="AH198" t="s">
        <v>284</v>
      </c>
      <c r="AI198"/>
      <c r="AK198"/>
      <c r="AL198" t="s">
        <v>284</v>
      </c>
      <c r="AP198" t="s">
        <v>284</v>
      </c>
      <c r="AT198" t="s">
        <v>284</v>
      </c>
      <c r="AX198" t="s">
        <v>284</v>
      </c>
      <c r="BB198" t="s">
        <v>284</v>
      </c>
      <c r="BF198" t="s">
        <v>284</v>
      </c>
      <c r="BJ198" t="s">
        <v>284</v>
      </c>
      <c r="BN198" t="s">
        <v>284</v>
      </c>
      <c r="BR198" t="s">
        <v>284</v>
      </c>
      <c r="BV198" t="s">
        <v>284</v>
      </c>
      <c r="BZ198" t="s">
        <v>284</v>
      </c>
      <c r="CD198" t="s">
        <v>284</v>
      </c>
      <c r="CH198" t="s">
        <v>284</v>
      </c>
      <c r="CL198" t="s">
        <v>284</v>
      </c>
      <c r="CP198" t="s">
        <v>284</v>
      </c>
      <c r="CT198" t="s">
        <v>284</v>
      </c>
      <c r="CX198" t="s">
        <v>284</v>
      </c>
      <c r="DB198" t="s">
        <v>284</v>
      </c>
      <c r="DF198" t="s">
        <v>284</v>
      </c>
      <c r="DJ198" t="s">
        <v>284</v>
      </c>
      <c r="DN198" t="s">
        <v>284</v>
      </c>
      <c r="DR198" t="s">
        <v>284</v>
      </c>
    </row>
    <row r="199" spans="1:124" x14ac:dyDescent="0.35">
      <c r="A199" s="19" t="str">
        <f t="shared" si="6"/>
        <v>Net Loan Growth (last 4 qtrs)--33694</v>
      </c>
      <c r="B199" s="19" t="str">
        <f t="shared" si="7"/>
        <v>Net Loan Growth (last 4 qtrs)</v>
      </c>
      <c r="C199">
        <v>21</v>
      </c>
      <c r="D199" s="27">
        <v>33694</v>
      </c>
      <c r="E199">
        <v>-2.7374999999999998</v>
      </c>
      <c r="F199">
        <v>3.0249999999999999</v>
      </c>
      <c r="G199">
        <v>11.9825</v>
      </c>
      <c r="H199">
        <v>18.818695652173901</v>
      </c>
      <c r="I199">
        <v>-3.03</v>
      </c>
      <c r="J199">
        <v>3.64</v>
      </c>
      <c r="K199">
        <v>10.61</v>
      </c>
      <c r="L199">
        <v>5.0237401229148304</v>
      </c>
      <c r="M199">
        <v>-4.0199999999999996</v>
      </c>
      <c r="N199">
        <v>3.58</v>
      </c>
      <c r="O199">
        <v>11.88</v>
      </c>
      <c r="P199">
        <v>6.0267268741779896</v>
      </c>
      <c r="Q199">
        <v>0.99</v>
      </c>
      <c r="R199">
        <v>3.28</v>
      </c>
      <c r="S199">
        <v>12.7</v>
      </c>
      <c r="T199">
        <v>5.4818181818181797</v>
      </c>
      <c r="U199">
        <v>-3.47</v>
      </c>
      <c r="V199">
        <v>3.55</v>
      </c>
      <c r="W199">
        <v>10.09</v>
      </c>
      <c r="X199">
        <v>4.7584991568296804</v>
      </c>
      <c r="Y199">
        <v>-3.03</v>
      </c>
      <c r="Z199">
        <v>4.95</v>
      </c>
      <c r="AA199">
        <v>13.397500000000001</v>
      </c>
      <c r="AB199">
        <v>8.9266197183098601</v>
      </c>
      <c r="AC199">
        <v>-2.88</v>
      </c>
      <c r="AD199">
        <v>3.57</v>
      </c>
      <c r="AE199">
        <v>9.2825000000000006</v>
      </c>
      <c r="AF199">
        <v>5.08</v>
      </c>
      <c r="AG199">
        <v>-1.8049999999999999</v>
      </c>
      <c r="AH199">
        <v>4.99</v>
      </c>
      <c r="AI199">
        <v>13.7225</v>
      </c>
      <c r="AJ199">
        <v>6.5627049180327903</v>
      </c>
      <c r="AK199">
        <v>-3.83</v>
      </c>
      <c r="AL199">
        <v>3.14</v>
      </c>
      <c r="AM199">
        <v>8.27</v>
      </c>
      <c r="AN199">
        <v>3.0012149532710302</v>
      </c>
      <c r="AO199">
        <v>-2.13</v>
      </c>
      <c r="AP199">
        <v>3.78</v>
      </c>
      <c r="AQ199">
        <v>10.25</v>
      </c>
      <c r="AR199">
        <v>4.4902148760330602</v>
      </c>
      <c r="AS199">
        <v>-0.19500000000000001</v>
      </c>
      <c r="AT199">
        <v>7.21</v>
      </c>
      <c r="AU199">
        <v>14.48</v>
      </c>
      <c r="AV199">
        <v>8.8034306569343102</v>
      </c>
      <c r="AW199">
        <v>-3.5525000000000002</v>
      </c>
      <c r="AX199">
        <v>3.2850000000000001</v>
      </c>
      <c r="AY199">
        <v>8.9450000000000003</v>
      </c>
      <c r="AZ199">
        <v>4.3863756613756602</v>
      </c>
      <c r="BA199">
        <v>-5.49</v>
      </c>
      <c r="BB199">
        <v>1.72</v>
      </c>
      <c r="BC199">
        <v>11.244999999999999</v>
      </c>
      <c r="BD199">
        <v>5.8673306772908402</v>
      </c>
      <c r="BE199">
        <v>-3.59</v>
      </c>
      <c r="BF199">
        <v>0.99</v>
      </c>
      <c r="BG199">
        <v>9.85</v>
      </c>
      <c r="BH199">
        <v>2.34711111111111</v>
      </c>
      <c r="BI199">
        <v>-1.73</v>
      </c>
      <c r="BJ199">
        <v>6.44</v>
      </c>
      <c r="BK199">
        <v>26.99</v>
      </c>
      <c r="BL199">
        <v>102.51692307692301</v>
      </c>
      <c r="BN199" t="s">
        <v>284</v>
      </c>
      <c r="BQ199">
        <v>2.9275000000000002</v>
      </c>
      <c r="BR199">
        <v>14.05</v>
      </c>
      <c r="BS199">
        <v>22.577500000000001</v>
      </c>
      <c r="BT199">
        <v>12.3983333333333</v>
      </c>
      <c r="BU199">
        <v>-7.2</v>
      </c>
      <c r="BV199">
        <v>1.36</v>
      </c>
      <c r="BW199">
        <v>5.9249999999999998</v>
      </c>
      <c r="BX199">
        <v>0.17481481481481401</v>
      </c>
      <c r="BZ199" t="s">
        <v>284</v>
      </c>
      <c r="CC199">
        <v>-4.6924999999999999</v>
      </c>
      <c r="CD199">
        <v>2.74</v>
      </c>
      <c r="CE199">
        <v>9.7424999999999997</v>
      </c>
      <c r="CF199">
        <v>6.1645588235294104</v>
      </c>
      <c r="CG199">
        <v>-6.73</v>
      </c>
      <c r="CH199">
        <v>1.27</v>
      </c>
      <c r="CI199">
        <v>14.744999999999999</v>
      </c>
      <c r="CJ199">
        <v>6.0471428571428598</v>
      </c>
      <c r="CK199">
        <v>-5.17</v>
      </c>
      <c r="CL199">
        <v>-3.47</v>
      </c>
      <c r="CM199">
        <v>2.91</v>
      </c>
      <c r="CN199">
        <v>-1.1196969696969701</v>
      </c>
      <c r="CO199">
        <v>2.7925</v>
      </c>
      <c r="CP199">
        <v>5.35</v>
      </c>
      <c r="CQ199">
        <v>11.505000000000001</v>
      </c>
      <c r="CR199">
        <v>23.8325</v>
      </c>
      <c r="CS199">
        <v>2.5125000000000002</v>
      </c>
      <c r="CT199">
        <v>11.07</v>
      </c>
      <c r="CU199">
        <v>22.954999999999998</v>
      </c>
      <c r="CV199">
        <v>14.397500000000001</v>
      </c>
      <c r="CW199">
        <v>-3.08</v>
      </c>
      <c r="CX199">
        <v>-0.47</v>
      </c>
      <c r="CY199">
        <v>4.66</v>
      </c>
      <c r="CZ199">
        <v>-2.0547619047619099</v>
      </c>
      <c r="DA199">
        <v>6.86</v>
      </c>
      <c r="DB199">
        <v>13.72</v>
      </c>
      <c r="DC199">
        <v>23.34</v>
      </c>
      <c r="DD199">
        <v>15.56</v>
      </c>
      <c r="DF199" t="s">
        <v>284</v>
      </c>
      <c r="DI199">
        <v>0.17749999999999999</v>
      </c>
      <c r="DJ199">
        <v>16.344999999999999</v>
      </c>
      <c r="DK199">
        <v>19.815000000000001</v>
      </c>
      <c r="DL199">
        <v>11.532999999999999</v>
      </c>
      <c r="DM199">
        <v>0.25</v>
      </c>
      <c r="DN199">
        <v>7.95</v>
      </c>
      <c r="DO199">
        <v>12.2</v>
      </c>
      <c r="DP199">
        <v>7.6755555555555599</v>
      </c>
      <c r="DQ199">
        <v>-0.36499999999999999</v>
      </c>
      <c r="DR199">
        <v>2.86</v>
      </c>
      <c r="DS199">
        <v>13.82</v>
      </c>
      <c r="DT199">
        <v>5.3227272727272696</v>
      </c>
    </row>
    <row r="200" spans="1:124" x14ac:dyDescent="0.35">
      <c r="A200" s="19" t="str">
        <f t="shared" si="6"/>
        <v>Banks w/ Loan Growth (last 4 qtrs)--33694</v>
      </c>
      <c r="B200" s="19" t="str">
        <f t="shared" si="7"/>
        <v>Banks w/ Loan Growth (last 4 qtrs)</v>
      </c>
      <c r="C200">
        <v>22</v>
      </c>
      <c r="D200" s="27">
        <v>33694</v>
      </c>
      <c r="F200">
        <v>66.304347826086996</v>
      </c>
      <c r="J200">
        <v>65.864144453998307</v>
      </c>
      <c r="N200">
        <v>62.154368108566601</v>
      </c>
      <c r="R200">
        <v>76.470588235294102</v>
      </c>
      <c r="V200">
        <v>65.289256198347104</v>
      </c>
      <c r="Z200">
        <v>62.758620689655203</v>
      </c>
      <c r="AD200">
        <v>63.698630136986303</v>
      </c>
      <c r="AH200">
        <v>69.354838709677395</v>
      </c>
      <c r="AI200"/>
      <c r="AK200"/>
      <c r="AL200">
        <v>68.807339449541303</v>
      </c>
      <c r="AP200">
        <v>67.747163695299804</v>
      </c>
      <c r="AT200">
        <v>74.2243436754177</v>
      </c>
      <c r="AX200">
        <v>66.580310880829003</v>
      </c>
      <c r="BB200">
        <v>55.686274509803901</v>
      </c>
      <c r="BF200">
        <v>60</v>
      </c>
      <c r="BJ200">
        <v>69.230769230769198</v>
      </c>
      <c r="BN200" t="s">
        <v>285</v>
      </c>
      <c r="BR200">
        <v>83.3333333333333</v>
      </c>
      <c r="BV200">
        <v>55.5555555555556</v>
      </c>
      <c r="BZ200" t="s">
        <v>285</v>
      </c>
      <c r="CD200">
        <v>60.869565217391298</v>
      </c>
      <c r="CH200">
        <v>57.142857142857103</v>
      </c>
      <c r="CL200">
        <v>45.454545454545503</v>
      </c>
      <c r="CP200">
        <v>87.5</v>
      </c>
      <c r="CT200">
        <v>75</v>
      </c>
      <c r="CX200">
        <v>47.619047619047599</v>
      </c>
      <c r="DB200">
        <v>66.6666666666667</v>
      </c>
      <c r="DF200" t="s">
        <v>285</v>
      </c>
      <c r="DJ200">
        <v>70</v>
      </c>
      <c r="DN200">
        <v>77.7777777777778</v>
      </c>
      <c r="DR200">
        <v>72.727272727272705</v>
      </c>
    </row>
    <row r="201" spans="1:124" x14ac:dyDescent="0.35">
      <c r="A201" s="19" t="str">
        <f t="shared" si="6"/>
        <v>Equity / Assets--33785</v>
      </c>
      <c r="B201" s="19" t="str">
        <f t="shared" si="7"/>
        <v>Equity / Assets</v>
      </c>
      <c r="C201">
        <v>1</v>
      </c>
      <c r="D201" s="27">
        <v>33785</v>
      </c>
      <c r="E201">
        <v>8.0889940806089395</v>
      </c>
      <c r="F201">
        <v>9.2518845114492994</v>
      </c>
      <c r="G201">
        <v>10.7328607751124</v>
      </c>
      <c r="H201">
        <v>9.8119738588854002</v>
      </c>
      <c r="I201">
        <v>7.6968580685927899</v>
      </c>
      <c r="J201">
        <v>8.7763713080168806</v>
      </c>
      <c r="K201">
        <v>10.508354070387499</v>
      </c>
      <c r="L201">
        <v>9.3773198878708506</v>
      </c>
      <c r="M201">
        <v>7.2698365469690298</v>
      </c>
      <c r="N201">
        <v>8.4872989519046893</v>
      </c>
      <c r="O201">
        <v>10.315516685813501</v>
      </c>
      <c r="P201">
        <v>9.1394032907280298</v>
      </c>
      <c r="Q201">
        <v>7.5740941985057297</v>
      </c>
      <c r="R201">
        <v>8.4468369202448503</v>
      </c>
      <c r="S201">
        <v>10.0066450201357</v>
      </c>
      <c r="T201">
        <v>8.9476729995753495</v>
      </c>
      <c r="U201">
        <v>7.5250805690347802</v>
      </c>
      <c r="V201">
        <v>8.6238910666391604</v>
      </c>
      <c r="W201">
        <v>10.3168046553991</v>
      </c>
      <c r="X201">
        <v>9.1786243370801799</v>
      </c>
      <c r="Y201">
        <v>7.7986076161717799</v>
      </c>
      <c r="Z201">
        <v>8.6840261129347507</v>
      </c>
      <c r="AA201">
        <v>10.1031334165408</v>
      </c>
      <c r="AB201">
        <v>9.1389654318966098</v>
      </c>
      <c r="AC201">
        <v>8.1484326514256296</v>
      </c>
      <c r="AD201">
        <v>9.5269369109840607</v>
      </c>
      <c r="AE201">
        <v>11.328597942800799</v>
      </c>
      <c r="AF201">
        <v>9.9721478293535792</v>
      </c>
      <c r="AG201">
        <v>8.1886409771261803</v>
      </c>
      <c r="AH201">
        <v>9.6607787679883295</v>
      </c>
      <c r="AI201">
        <v>11.981557467808001</v>
      </c>
      <c r="AJ201">
        <v>10.5741251263543</v>
      </c>
      <c r="AK201">
        <v>7.77797089861589</v>
      </c>
      <c r="AL201">
        <v>8.7308577112489694</v>
      </c>
      <c r="AM201">
        <v>9.7928303729956099</v>
      </c>
      <c r="AN201">
        <v>8.9951251678842397</v>
      </c>
      <c r="AO201">
        <v>8.1065662616235894</v>
      </c>
      <c r="AP201">
        <v>9.3834176466723598</v>
      </c>
      <c r="AQ201">
        <v>11.3538681948424</v>
      </c>
      <c r="AR201">
        <v>10.0464776090586</v>
      </c>
      <c r="AS201">
        <v>7.5813153455774396</v>
      </c>
      <c r="AT201">
        <v>8.4319167130732602</v>
      </c>
      <c r="AU201">
        <v>10.0665983050168</v>
      </c>
      <c r="AV201">
        <v>9.0376557906518595</v>
      </c>
      <c r="AW201">
        <v>7.5607028873698896</v>
      </c>
      <c r="AX201">
        <v>8.4352945340905805</v>
      </c>
      <c r="AY201">
        <v>9.9205542379205305</v>
      </c>
      <c r="AZ201">
        <v>8.8836756718784002</v>
      </c>
      <c r="BA201">
        <v>7.4067913409215098</v>
      </c>
      <c r="BB201">
        <v>8.3976636850059201</v>
      </c>
      <c r="BC201">
        <v>9.8163185808887405</v>
      </c>
      <c r="BD201">
        <v>8.8664356126669208</v>
      </c>
      <c r="BE201">
        <v>6.5503942228684702</v>
      </c>
      <c r="BF201">
        <v>7.9875966068619997</v>
      </c>
      <c r="BG201">
        <v>9.0601282669666308</v>
      </c>
      <c r="BH201">
        <v>7.9882365785252398</v>
      </c>
      <c r="BI201">
        <v>7.3728779331978096</v>
      </c>
      <c r="BJ201">
        <v>8.8375327662761496</v>
      </c>
      <c r="BK201">
        <v>9.2823779471771406</v>
      </c>
      <c r="BL201">
        <v>8.7939873105837307</v>
      </c>
      <c r="BN201" t="s">
        <v>284</v>
      </c>
      <c r="BQ201">
        <v>7.3740715774774896</v>
      </c>
      <c r="BR201">
        <v>7.9519601226455796</v>
      </c>
      <c r="BS201">
        <v>10.6686597185964</v>
      </c>
      <c r="BT201">
        <v>9.5613941325073704</v>
      </c>
      <c r="BU201">
        <v>7.0218848865550898</v>
      </c>
      <c r="BV201">
        <v>8.4455593697737896</v>
      </c>
      <c r="BW201">
        <v>9.8475923669076</v>
      </c>
      <c r="BX201">
        <v>8.6813090978186107</v>
      </c>
      <c r="BZ201" t="s">
        <v>284</v>
      </c>
      <c r="CC201">
        <v>7.4352828699498197</v>
      </c>
      <c r="CD201">
        <v>8.3327899850035898</v>
      </c>
      <c r="CE201">
        <v>9.8105534351347004</v>
      </c>
      <c r="CF201">
        <v>8.75067270562643</v>
      </c>
      <c r="CG201">
        <v>6.5606361899074201</v>
      </c>
      <c r="CH201">
        <v>8.3475894769454602</v>
      </c>
      <c r="CI201">
        <v>11.417958248993401</v>
      </c>
      <c r="CJ201">
        <v>9.1992938751885696</v>
      </c>
      <c r="CK201">
        <v>7.3450436339225798</v>
      </c>
      <c r="CL201">
        <v>8.5628500490790493</v>
      </c>
      <c r="CM201">
        <v>9.8999772675608106</v>
      </c>
      <c r="CN201">
        <v>8.7863778854662407</v>
      </c>
      <c r="CO201">
        <v>8.3560893582166003</v>
      </c>
      <c r="CP201">
        <v>9.9670667122190792</v>
      </c>
      <c r="CQ201">
        <v>10.120914124419</v>
      </c>
      <c r="CR201">
        <v>9.3995418216297004</v>
      </c>
      <c r="CS201">
        <v>9.0350064902147107</v>
      </c>
      <c r="CT201">
        <v>9.7577700301777401</v>
      </c>
      <c r="CU201">
        <v>10.2191347709356</v>
      </c>
      <c r="CV201">
        <v>9.4963712309725992</v>
      </c>
      <c r="CW201">
        <v>7.0431638501478098</v>
      </c>
      <c r="CX201">
        <v>8.32906201947719</v>
      </c>
      <c r="CY201">
        <v>10.200519360139699</v>
      </c>
      <c r="CZ201">
        <v>8.6770916822828799</v>
      </c>
      <c r="DA201">
        <v>6.8843396751245702</v>
      </c>
      <c r="DB201">
        <v>7.3419971120737504</v>
      </c>
      <c r="DC201">
        <v>8.5013879400310408</v>
      </c>
      <c r="DD201">
        <v>7.8098193727458201</v>
      </c>
      <c r="DF201" t="s">
        <v>284</v>
      </c>
      <c r="DI201">
        <v>7.2656016189266097</v>
      </c>
      <c r="DJ201">
        <v>8.3536187723063797</v>
      </c>
      <c r="DK201">
        <v>11.104226447476901</v>
      </c>
      <c r="DL201">
        <v>11.3108346896576</v>
      </c>
      <c r="DM201">
        <v>7.7443674583637998</v>
      </c>
      <c r="DN201">
        <v>9.5897435897435894</v>
      </c>
      <c r="DO201">
        <v>10.2218577539396</v>
      </c>
      <c r="DP201">
        <v>9.1637369926888095</v>
      </c>
      <c r="DQ201">
        <v>7.3955050154317998</v>
      </c>
      <c r="DR201">
        <v>8.9176970872984693</v>
      </c>
      <c r="DS201">
        <v>10.1644244966424</v>
      </c>
      <c r="DT201">
        <v>8.8630210043992808</v>
      </c>
    </row>
    <row r="202" spans="1:124" x14ac:dyDescent="0.35">
      <c r="A202" s="19" t="str">
        <f t="shared" si="6"/>
        <v>Total Risk Based Capital Ratio--33785</v>
      </c>
      <c r="B202" s="19" t="str">
        <f t="shared" si="7"/>
        <v>Total Risk Based Capital Ratio</v>
      </c>
      <c r="C202">
        <v>2</v>
      </c>
      <c r="D202" s="27">
        <v>33785</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N202" t="s">
        <v>284</v>
      </c>
      <c r="BQ202">
        <v>0</v>
      </c>
      <c r="BR202">
        <v>0</v>
      </c>
      <c r="BS202">
        <v>0</v>
      </c>
      <c r="BT202">
        <v>0</v>
      </c>
      <c r="BU202">
        <v>0</v>
      </c>
      <c r="BV202">
        <v>0</v>
      </c>
      <c r="BW202">
        <v>0</v>
      </c>
      <c r="BX202">
        <v>0</v>
      </c>
      <c r="BZ202" t="s">
        <v>284</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F202" t="s">
        <v>284</v>
      </c>
      <c r="DI202">
        <v>0</v>
      </c>
      <c r="DJ202">
        <v>0</v>
      </c>
      <c r="DK202">
        <v>0</v>
      </c>
      <c r="DL202">
        <v>0</v>
      </c>
      <c r="DM202">
        <v>0</v>
      </c>
      <c r="DN202">
        <v>0</v>
      </c>
      <c r="DO202">
        <v>0</v>
      </c>
      <c r="DP202">
        <v>0</v>
      </c>
      <c r="DQ202">
        <v>0</v>
      </c>
      <c r="DR202">
        <v>0</v>
      </c>
      <c r="DS202">
        <v>0</v>
      </c>
      <c r="DT202">
        <v>0</v>
      </c>
    </row>
    <row r="203" spans="1:124" x14ac:dyDescent="0.35">
      <c r="A203" s="19" t="str">
        <f t="shared" si="6"/>
        <v>Tier 1 Leverage Ratio--33785</v>
      </c>
      <c r="B203" s="19" t="str">
        <f t="shared" si="7"/>
        <v>Tier 1 Leverage Ratio</v>
      </c>
      <c r="C203">
        <v>3</v>
      </c>
      <c r="D203" s="27">
        <v>33785</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N203" t="s">
        <v>284</v>
      </c>
      <c r="BQ203">
        <v>0</v>
      </c>
      <c r="BR203">
        <v>0</v>
      </c>
      <c r="BS203">
        <v>0</v>
      </c>
      <c r="BT203">
        <v>0</v>
      </c>
      <c r="BU203">
        <v>0</v>
      </c>
      <c r="BV203">
        <v>0</v>
      </c>
      <c r="BW203">
        <v>0</v>
      </c>
      <c r="BX203">
        <v>0</v>
      </c>
      <c r="BZ203" t="s">
        <v>284</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F203" t="s">
        <v>284</v>
      </c>
      <c r="DI203">
        <v>0</v>
      </c>
      <c r="DJ203">
        <v>0</v>
      </c>
      <c r="DK203">
        <v>0</v>
      </c>
      <c r="DL203">
        <v>0</v>
      </c>
      <c r="DM203">
        <v>0</v>
      </c>
      <c r="DN203">
        <v>0</v>
      </c>
      <c r="DO203">
        <v>0</v>
      </c>
      <c r="DP203">
        <v>0</v>
      </c>
      <c r="DQ203">
        <v>0</v>
      </c>
      <c r="DR203">
        <v>0</v>
      </c>
      <c r="DS203">
        <v>0</v>
      </c>
      <c r="DT203">
        <v>0</v>
      </c>
    </row>
    <row r="204" spans="1:124" x14ac:dyDescent="0.35">
      <c r="A204" s="19" t="str">
        <f t="shared" si="6"/>
        <v>ALLL / Nonaccrual Loans--33785</v>
      </c>
      <c r="B204" s="19" t="str">
        <f t="shared" si="7"/>
        <v>ALLL / Nonaccrual Loans</v>
      </c>
      <c r="C204">
        <v>4</v>
      </c>
      <c r="D204" s="27">
        <v>33785</v>
      </c>
      <c r="E204">
        <v>110.865362584488</v>
      </c>
      <c r="F204">
        <v>199.45560913906201</v>
      </c>
      <c r="G204">
        <v>435.04201145340198</v>
      </c>
      <c r="H204">
        <v>602.68885468527003</v>
      </c>
      <c r="I204">
        <v>99.230723711462204</v>
      </c>
      <c r="J204">
        <v>189.142857142857</v>
      </c>
      <c r="K204">
        <v>463.768115942029</v>
      </c>
      <c r="L204">
        <v>597.33768444589805</v>
      </c>
      <c r="M204">
        <v>87.490671641790996</v>
      </c>
      <c r="N204">
        <v>168.43781528411901</v>
      </c>
      <c r="O204">
        <v>413.67554858934199</v>
      </c>
      <c r="P204">
        <v>531.85302796331905</v>
      </c>
      <c r="Q204">
        <v>168.85980934488401</v>
      </c>
      <c r="R204">
        <v>246.79487179487199</v>
      </c>
      <c r="S204">
        <v>430.97001110699699</v>
      </c>
      <c r="T204">
        <v>462.35710992564498</v>
      </c>
      <c r="U204">
        <v>106.629593810445</v>
      </c>
      <c r="V204">
        <v>206.86355500481901</v>
      </c>
      <c r="W204">
        <v>513.35699797160203</v>
      </c>
      <c r="X204">
        <v>710.09599261913399</v>
      </c>
      <c r="Y204">
        <v>77.434125698416395</v>
      </c>
      <c r="Z204">
        <v>155.27072528024101</v>
      </c>
      <c r="AA204">
        <v>410.09803921568601</v>
      </c>
      <c r="AB204">
        <v>438.25921255804798</v>
      </c>
      <c r="AC204">
        <v>102.284427284427</v>
      </c>
      <c r="AD204">
        <v>190.577586206897</v>
      </c>
      <c r="AE204">
        <v>541.80743243243205</v>
      </c>
      <c r="AF204">
        <v>685.23768494198998</v>
      </c>
      <c r="AG204">
        <v>129.06976744185999</v>
      </c>
      <c r="AH204">
        <v>208.82352941176501</v>
      </c>
      <c r="AI204">
        <v>481.51815181518202</v>
      </c>
      <c r="AJ204">
        <v>696.80822132246499</v>
      </c>
      <c r="AK204">
        <v>68.693208676926304</v>
      </c>
      <c r="AL204">
        <v>109.80694559323599</v>
      </c>
      <c r="AM204">
        <v>236.039201183432</v>
      </c>
      <c r="AN204">
        <v>217.86950203845601</v>
      </c>
      <c r="AO204">
        <v>96.402877697841703</v>
      </c>
      <c r="AP204">
        <v>186.91588785046699</v>
      </c>
      <c r="AQ204">
        <v>447.88732394366201</v>
      </c>
      <c r="AR204">
        <v>667.52823020770802</v>
      </c>
      <c r="AS204">
        <v>104.493207941484</v>
      </c>
      <c r="AT204">
        <v>206.25</v>
      </c>
      <c r="AU204">
        <v>547.82608695652198</v>
      </c>
      <c r="AV204">
        <v>784.88479089608495</v>
      </c>
      <c r="AW204">
        <v>96.009038219544195</v>
      </c>
      <c r="AX204">
        <v>187.17105263157899</v>
      </c>
      <c r="AY204">
        <v>421.39639639639603</v>
      </c>
      <c r="AZ204">
        <v>467.24385483112002</v>
      </c>
      <c r="BA204">
        <v>86.657455053681502</v>
      </c>
      <c r="BB204">
        <v>171.25748502994</v>
      </c>
      <c r="BC204">
        <v>373.60598065083599</v>
      </c>
      <c r="BD204">
        <v>474.95139885491102</v>
      </c>
      <c r="BE204">
        <v>117.28763351134801</v>
      </c>
      <c r="BF204">
        <v>272.13775914806803</v>
      </c>
      <c r="BG204">
        <v>587.27909482758605</v>
      </c>
      <c r="BH204">
        <v>889.70653689103699</v>
      </c>
      <c r="BI204">
        <v>134.54545454545499</v>
      </c>
      <c r="BJ204">
        <v>198.339789706696</v>
      </c>
      <c r="BK204">
        <v>295.69892473118301</v>
      </c>
      <c r="BL204">
        <v>619.08203218276799</v>
      </c>
      <c r="BN204" t="s">
        <v>284</v>
      </c>
      <c r="BQ204">
        <v>118.45901799687</v>
      </c>
      <c r="BR204">
        <v>135.85300773465701</v>
      </c>
      <c r="BS204">
        <v>245.98656100500301</v>
      </c>
      <c r="BT204">
        <v>228.59257126721599</v>
      </c>
      <c r="BU204">
        <v>110.707070707071</v>
      </c>
      <c r="BV204">
        <v>276.41509433962301</v>
      </c>
      <c r="BW204">
        <v>482.35294117647101</v>
      </c>
      <c r="BX204">
        <v>410.300167641945</v>
      </c>
      <c r="BZ204" t="s">
        <v>284</v>
      </c>
      <c r="CC204">
        <v>101.06237324814199</v>
      </c>
      <c r="CD204">
        <v>177.42591422881401</v>
      </c>
      <c r="CE204">
        <v>528.59531772575201</v>
      </c>
      <c r="CF204">
        <v>687.63709713166099</v>
      </c>
      <c r="CG204">
        <v>279.21472628678202</v>
      </c>
      <c r="CH204">
        <v>384.27179456046599</v>
      </c>
      <c r="CI204">
        <v>407.14410531220898</v>
      </c>
      <c r="CJ204">
        <v>337.108452416229</v>
      </c>
      <c r="CK204">
        <v>111.627906976744</v>
      </c>
      <c r="CL204">
        <v>239.47368421052599</v>
      </c>
      <c r="CM204">
        <v>1070</v>
      </c>
      <c r="CN204">
        <v>1103.56365866948</v>
      </c>
      <c r="CO204">
        <v>135.04273504273499</v>
      </c>
      <c r="CP204">
        <v>152.300242130751</v>
      </c>
      <c r="CQ204">
        <v>187.82816229116901</v>
      </c>
      <c r="CR204">
        <v>657.49799600887297</v>
      </c>
      <c r="CS204">
        <v>348.25713277548101</v>
      </c>
      <c r="CT204">
        <v>369.20231092606502</v>
      </c>
      <c r="CU204">
        <v>480.95244923712301</v>
      </c>
      <c r="CV204">
        <v>460.00727108653899</v>
      </c>
      <c r="CW204">
        <v>117.832598118101</v>
      </c>
      <c r="CX204">
        <v>159.732205778717</v>
      </c>
      <c r="CY204">
        <v>219.37044998396701</v>
      </c>
      <c r="CZ204">
        <v>315.88534035622502</v>
      </c>
      <c r="DA204">
        <v>209.923972137275</v>
      </c>
      <c r="DB204">
        <v>213.42592592592601</v>
      </c>
      <c r="DC204">
        <v>2361.2584175084198</v>
      </c>
      <c r="DD204">
        <v>1642.97961778849</v>
      </c>
      <c r="DF204" t="s">
        <v>284</v>
      </c>
      <c r="DI204">
        <v>186.91588785046699</v>
      </c>
      <c r="DJ204">
        <v>235.01145572247901</v>
      </c>
      <c r="DK204">
        <v>312.154696132597</v>
      </c>
      <c r="DL204">
        <v>320.52307345077003</v>
      </c>
      <c r="DM204">
        <v>75.456389452332701</v>
      </c>
      <c r="DN204">
        <v>178.53403141361301</v>
      </c>
      <c r="DO204">
        <v>203.29670329670299</v>
      </c>
      <c r="DP204">
        <v>168.65778682238499</v>
      </c>
      <c r="DQ204">
        <v>71.008743453231205</v>
      </c>
      <c r="DR204">
        <v>155.175120772947</v>
      </c>
      <c r="DS204">
        <v>367.03667953668003</v>
      </c>
      <c r="DT204">
        <v>471.36022131021502</v>
      </c>
    </row>
    <row r="205" spans="1:124" x14ac:dyDescent="0.35">
      <c r="A205" s="19" t="str">
        <f t="shared" si="6"/>
        <v>[NCL + OREO] / [Total Loans + OREO]--33785</v>
      </c>
      <c r="B205" s="19" t="str">
        <f t="shared" si="7"/>
        <v>[NCL + OREO] / [Total Loans + OREO]</v>
      </c>
      <c r="C205">
        <v>5</v>
      </c>
      <c r="D205" s="27">
        <v>33785</v>
      </c>
      <c r="E205">
        <v>0.89482796699084699</v>
      </c>
      <c r="F205">
        <v>1.85033456233784</v>
      </c>
      <c r="G205">
        <v>4.0962611337647896</v>
      </c>
      <c r="H205">
        <v>2.5921046463781598</v>
      </c>
      <c r="I205">
        <v>0.69719964562227998</v>
      </c>
      <c r="J205">
        <v>1.6850426461410399</v>
      </c>
      <c r="K205">
        <v>3.0308424941029899</v>
      </c>
      <c r="L205">
        <v>2.1477172438085899</v>
      </c>
      <c r="M205">
        <v>0.820320849436463</v>
      </c>
      <c r="N205">
        <v>1.9394372062585501</v>
      </c>
      <c r="O205">
        <v>3.89618511569731</v>
      </c>
      <c r="P205">
        <v>2.8799436621418701</v>
      </c>
      <c r="Q205">
        <v>1.10558207172858</v>
      </c>
      <c r="R205">
        <v>1.46862379516483</v>
      </c>
      <c r="S205">
        <v>2.5155612792277902</v>
      </c>
      <c r="T205">
        <v>1.8708743190558099</v>
      </c>
      <c r="U205">
        <v>0.65311777910517599</v>
      </c>
      <c r="V205">
        <v>1.5968674032344901</v>
      </c>
      <c r="W205">
        <v>2.8418981804989301</v>
      </c>
      <c r="X205">
        <v>2.0134346156077698</v>
      </c>
      <c r="Y205">
        <v>0.83404123870569202</v>
      </c>
      <c r="Z205">
        <v>1.802745833528</v>
      </c>
      <c r="AA205">
        <v>3.9338702840186501</v>
      </c>
      <c r="AB205">
        <v>2.5500573529375901</v>
      </c>
      <c r="AC205">
        <v>0.58461246522308596</v>
      </c>
      <c r="AD205">
        <v>1.88709291288119</v>
      </c>
      <c r="AE205">
        <v>3.5010928167075499</v>
      </c>
      <c r="AF205">
        <v>2.5546656159275498</v>
      </c>
      <c r="AG205">
        <v>0.68550373579677304</v>
      </c>
      <c r="AH205">
        <v>1.69331466345371</v>
      </c>
      <c r="AI205">
        <v>2.9505306682179699</v>
      </c>
      <c r="AJ205">
        <v>2.0466183458903999</v>
      </c>
      <c r="AK205">
        <v>0.93837944841211696</v>
      </c>
      <c r="AL205">
        <v>1.90546179251151</v>
      </c>
      <c r="AM205">
        <v>3.0452094611846898</v>
      </c>
      <c r="AN205">
        <v>2.1840702607415801</v>
      </c>
      <c r="AO205">
        <v>0.69944089278952204</v>
      </c>
      <c r="AP205">
        <v>1.82763798849943</v>
      </c>
      <c r="AQ205">
        <v>3.2845492123784998</v>
      </c>
      <c r="AR205">
        <v>2.3579933874168701</v>
      </c>
      <c r="AS205">
        <v>0.59743751007840995</v>
      </c>
      <c r="AT205">
        <v>1.3756138205016</v>
      </c>
      <c r="AU205">
        <v>2.5263333514194901</v>
      </c>
      <c r="AV205">
        <v>1.81142437319904</v>
      </c>
      <c r="AW205">
        <v>0.72839530206652903</v>
      </c>
      <c r="AX205">
        <v>1.6339964510217599</v>
      </c>
      <c r="AY205">
        <v>2.6897974614143001</v>
      </c>
      <c r="AZ205">
        <v>1.9834518180474501</v>
      </c>
      <c r="BA205">
        <v>0.77846698054455299</v>
      </c>
      <c r="BB205">
        <v>1.7739166623315801</v>
      </c>
      <c r="BC205">
        <v>2.9466761235411698</v>
      </c>
      <c r="BD205">
        <v>2.2266878355128799</v>
      </c>
      <c r="BE205">
        <v>0.52255868512150405</v>
      </c>
      <c r="BF205">
        <v>1.26715638551736</v>
      </c>
      <c r="BG205">
        <v>2.7231312507360399</v>
      </c>
      <c r="BH205">
        <v>1.7327527852028799</v>
      </c>
      <c r="BI205">
        <v>1.63869952805454</v>
      </c>
      <c r="BJ205">
        <v>1.9573917657984301</v>
      </c>
      <c r="BK205">
        <v>2.1497606358955799</v>
      </c>
      <c r="BL205">
        <v>2.11537296463796</v>
      </c>
      <c r="BN205" t="s">
        <v>284</v>
      </c>
      <c r="BQ205">
        <v>0.25862975790200798</v>
      </c>
      <c r="BR205">
        <v>1.7778040105308299</v>
      </c>
      <c r="BS205">
        <v>4.0321209412549104</v>
      </c>
      <c r="BT205">
        <v>2.4309655201150799</v>
      </c>
      <c r="BU205">
        <v>0.50165073935862303</v>
      </c>
      <c r="BV205">
        <v>1.3616432033233301</v>
      </c>
      <c r="BW205">
        <v>2.0270435145008099</v>
      </c>
      <c r="BX205">
        <v>1.6295876727215799</v>
      </c>
      <c r="BZ205" t="s">
        <v>284</v>
      </c>
      <c r="CC205">
        <v>0.71282694659888202</v>
      </c>
      <c r="CD205">
        <v>1.9739024659958</v>
      </c>
      <c r="CE205">
        <v>3.0080381060919201</v>
      </c>
      <c r="CF205">
        <v>2.1772943117445398</v>
      </c>
      <c r="CG205">
        <v>0.41731534502637202</v>
      </c>
      <c r="CH205">
        <v>0.70225886041882701</v>
      </c>
      <c r="CI205">
        <v>0.87353431530890902</v>
      </c>
      <c r="CJ205">
        <v>0.90584303400463495</v>
      </c>
      <c r="CK205">
        <v>0.77846698054455299</v>
      </c>
      <c r="CL205">
        <v>1.28599891324036</v>
      </c>
      <c r="CM205">
        <v>2.5983909545553399</v>
      </c>
      <c r="CN205">
        <v>1.8080251980395601</v>
      </c>
      <c r="CO205">
        <v>0.52439751108156096</v>
      </c>
      <c r="CP205">
        <v>1.35648824343208</v>
      </c>
      <c r="CQ205">
        <v>1.8459115904547201</v>
      </c>
      <c r="CR205">
        <v>1.3713364653495701</v>
      </c>
      <c r="CS205">
        <v>1.35456037917008</v>
      </c>
      <c r="CT205">
        <v>1.7491662126035501</v>
      </c>
      <c r="CU205">
        <v>1.8575221954314101</v>
      </c>
      <c r="CV205">
        <v>1.46291636199794</v>
      </c>
      <c r="CW205">
        <v>0.822557886296712</v>
      </c>
      <c r="CX205">
        <v>1.9018715225088501</v>
      </c>
      <c r="CY205">
        <v>3.0317630208737301</v>
      </c>
      <c r="CZ205">
        <v>2.2976645791753301</v>
      </c>
      <c r="DA205">
        <v>0.37566933710725298</v>
      </c>
      <c r="DB205">
        <v>0.68919020151322197</v>
      </c>
      <c r="DC205">
        <v>1.2315534319224</v>
      </c>
      <c r="DD205">
        <v>0.84175177884869601</v>
      </c>
      <c r="DF205" t="s">
        <v>284</v>
      </c>
      <c r="DI205">
        <v>0.77399194497236801</v>
      </c>
      <c r="DJ205">
        <v>1.5089671305654899</v>
      </c>
      <c r="DK205">
        <v>2.1385246507770201</v>
      </c>
      <c r="DL205">
        <v>1.85364531265007</v>
      </c>
      <c r="DM205">
        <v>0.86359681629233398</v>
      </c>
      <c r="DN205">
        <v>1.6956589067258601</v>
      </c>
      <c r="DO205">
        <v>2.6315789473684199</v>
      </c>
      <c r="DP205">
        <v>2.26234561463782</v>
      </c>
      <c r="DQ205">
        <v>0.43344695492471402</v>
      </c>
      <c r="DR205">
        <v>1.42900848991663</v>
      </c>
      <c r="DS205">
        <v>2.4493761047423601</v>
      </c>
      <c r="DT205">
        <v>1.57094037962067</v>
      </c>
    </row>
    <row r="206" spans="1:124" x14ac:dyDescent="0.35">
      <c r="A206" s="19" t="str">
        <f t="shared" si="6"/>
        <v>[Noncurrent + Delinquent Loans] / [Capital + ALLL]--33785</v>
      </c>
      <c r="B206" s="19" t="str">
        <f t="shared" si="7"/>
        <v>[Noncurrent + Delinquent Loans] / [Capital + ALLL]</v>
      </c>
      <c r="C206">
        <v>6</v>
      </c>
      <c r="D206" s="27">
        <v>33785</v>
      </c>
      <c r="E206">
        <v>8.8760478312094602</v>
      </c>
      <c r="F206">
        <v>14.766355140186899</v>
      </c>
      <c r="G206">
        <v>23.487307708606998</v>
      </c>
      <c r="H206">
        <v>18.012713651704399</v>
      </c>
      <c r="I206">
        <v>7.1382636655948604</v>
      </c>
      <c r="J206">
        <v>14.1085271317829</v>
      </c>
      <c r="K206">
        <v>24.2697207566594</v>
      </c>
      <c r="L206">
        <v>17.027144457058899</v>
      </c>
      <c r="M206">
        <v>7.6927164227908102</v>
      </c>
      <c r="N206">
        <v>15.6002765821064</v>
      </c>
      <c r="O206">
        <v>27.558070144173001</v>
      </c>
      <c r="P206">
        <v>20.534908296607998</v>
      </c>
      <c r="Q206">
        <v>10.891631629096601</v>
      </c>
      <c r="R206">
        <v>18.636023548913599</v>
      </c>
      <c r="S206">
        <v>28.1245446998511</v>
      </c>
      <c r="T206">
        <v>21.182683488631</v>
      </c>
      <c r="U206">
        <v>6.2496600652280803</v>
      </c>
      <c r="V206">
        <v>13.887480993411</v>
      </c>
      <c r="W206">
        <v>24.754151460643001</v>
      </c>
      <c r="X206">
        <v>17.022260101591399</v>
      </c>
      <c r="Y206">
        <v>8.3749306711037192</v>
      </c>
      <c r="Z206">
        <v>13.9969488939741</v>
      </c>
      <c r="AA206">
        <v>25.0143926309729</v>
      </c>
      <c r="AB206">
        <v>18.2277877101325</v>
      </c>
      <c r="AC206">
        <v>6.2755488633110303</v>
      </c>
      <c r="AD206">
        <v>12.380126181405601</v>
      </c>
      <c r="AE206">
        <v>19.9920857911677</v>
      </c>
      <c r="AF206">
        <v>14.6836880781893</v>
      </c>
      <c r="AG206">
        <v>5.4065234253821197</v>
      </c>
      <c r="AH206">
        <v>10.3672612801679</v>
      </c>
      <c r="AI206">
        <v>19.838415552973501</v>
      </c>
      <c r="AJ206">
        <v>14.106898863728</v>
      </c>
      <c r="AK206">
        <v>11.1124425698229</v>
      </c>
      <c r="AL206">
        <v>18.287289242030901</v>
      </c>
      <c r="AM206">
        <v>27.962432930239</v>
      </c>
      <c r="AN206">
        <v>21.242057252793401</v>
      </c>
      <c r="AO206">
        <v>5.8568824065633498</v>
      </c>
      <c r="AP206">
        <v>12.6019273535953</v>
      </c>
      <c r="AQ206">
        <v>22.298221614227099</v>
      </c>
      <c r="AR206">
        <v>15.658107192975899</v>
      </c>
      <c r="AS206">
        <v>6.4500562061725697</v>
      </c>
      <c r="AT206">
        <v>13.8769500634513</v>
      </c>
      <c r="AU206">
        <v>23.793247932850999</v>
      </c>
      <c r="AV206">
        <v>16.842349113248101</v>
      </c>
      <c r="AW206">
        <v>9.2341722023602593</v>
      </c>
      <c r="AX206">
        <v>16.441576862259598</v>
      </c>
      <c r="AY206">
        <v>27.045016375471601</v>
      </c>
      <c r="AZ206">
        <v>19.288171161360602</v>
      </c>
      <c r="BA206">
        <v>8.4361199939089406</v>
      </c>
      <c r="BB206">
        <v>16.296019435619499</v>
      </c>
      <c r="BC206">
        <v>25.778304427447999</v>
      </c>
      <c r="BD206">
        <v>18.580115207462701</v>
      </c>
      <c r="BE206">
        <v>8.4932571136583004</v>
      </c>
      <c r="BF206">
        <v>13.153973323283701</v>
      </c>
      <c r="BG206">
        <v>25.3575591071492</v>
      </c>
      <c r="BH206">
        <v>16.962388250798298</v>
      </c>
      <c r="BI206">
        <v>13.929053100398299</v>
      </c>
      <c r="BJ206">
        <v>14.2491030240902</v>
      </c>
      <c r="BK206">
        <v>20.586080586080602</v>
      </c>
      <c r="BL206">
        <v>15.6238551918157</v>
      </c>
      <c r="BN206" t="s">
        <v>284</v>
      </c>
      <c r="BQ206">
        <v>10.2022543705835</v>
      </c>
      <c r="BR206">
        <v>15.443458209249201</v>
      </c>
      <c r="BS206">
        <v>25.648469382626001</v>
      </c>
      <c r="BT206">
        <v>16.612863899460699</v>
      </c>
      <c r="BU206">
        <v>9.7464433696401809</v>
      </c>
      <c r="BV206">
        <v>12.6569037656904</v>
      </c>
      <c r="BW206">
        <v>24.473622133940001</v>
      </c>
      <c r="BX206">
        <v>16.264969913425201</v>
      </c>
      <c r="BZ206" t="s">
        <v>284</v>
      </c>
      <c r="CC206">
        <v>6.3842680237198204</v>
      </c>
      <c r="CD206">
        <v>13.888029693782901</v>
      </c>
      <c r="CE206">
        <v>25.5181675990668</v>
      </c>
      <c r="CF206">
        <v>16.991177431802999</v>
      </c>
      <c r="CG206">
        <v>3.61902086012865</v>
      </c>
      <c r="CH206">
        <v>5.4370819278486104</v>
      </c>
      <c r="CI206">
        <v>12.470021415015299</v>
      </c>
      <c r="CJ206">
        <v>9.5428819095423201</v>
      </c>
      <c r="CK206">
        <v>10.1981162715167</v>
      </c>
      <c r="CL206">
        <v>18.0078087801162</v>
      </c>
      <c r="CM206">
        <v>34.0986202216693</v>
      </c>
      <c r="CN206">
        <v>20.105227055698499</v>
      </c>
      <c r="CO206">
        <v>6.0565045817351804</v>
      </c>
      <c r="CP206">
        <v>9.5843540570445604</v>
      </c>
      <c r="CQ206">
        <v>12.341829495425101</v>
      </c>
      <c r="CR206">
        <v>10.7402468292739</v>
      </c>
      <c r="CS206">
        <v>6.3457373864925097</v>
      </c>
      <c r="CT206">
        <v>11.017901014330199</v>
      </c>
      <c r="CU206">
        <v>15.5889627596666</v>
      </c>
      <c r="CV206">
        <v>10.916799131828901</v>
      </c>
      <c r="CW206">
        <v>10.4767179313698</v>
      </c>
      <c r="CX206">
        <v>15.2367096571249</v>
      </c>
      <c r="CY206">
        <v>25.4556463509374</v>
      </c>
      <c r="CZ206">
        <v>19.5985318559426</v>
      </c>
      <c r="DA206">
        <v>5.2353910989502701</v>
      </c>
      <c r="DB206">
        <v>9.2391304347826093</v>
      </c>
      <c r="DC206">
        <v>10.6628676204367</v>
      </c>
      <c r="DD206">
        <v>7.5191290013304801</v>
      </c>
      <c r="DF206" t="s">
        <v>284</v>
      </c>
      <c r="DI206">
        <v>11.574271861956101</v>
      </c>
      <c r="DJ206">
        <v>18.137838778646302</v>
      </c>
      <c r="DK206">
        <v>44.539822877329101</v>
      </c>
      <c r="DL206">
        <v>27.259958280747099</v>
      </c>
      <c r="DM206">
        <v>10.5906879777623</v>
      </c>
      <c r="DN206">
        <v>13.9592123769339</v>
      </c>
      <c r="DO206">
        <v>25.411162038285301</v>
      </c>
      <c r="DP206">
        <v>23.151153728466401</v>
      </c>
      <c r="DQ206">
        <v>8.9537178073888999</v>
      </c>
      <c r="DR206">
        <v>13.592750533048999</v>
      </c>
      <c r="DS206">
        <v>17.030642766465</v>
      </c>
      <c r="DT206">
        <v>14.401414356727599</v>
      </c>
    </row>
    <row r="207" spans="1:124" x14ac:dyDescent="0.35">
      <c r="A207" s="19" t="str">
        <f t="shared" si="6"/>
        <v xml:space="preserve">  Ag [NCL+DQ] / [Capital + ALLL]--33785</v>
      </c>
      <c r="B207" s="19" t="str">
        <f t="shared" si="7"/>
        <v xml:space="preserve">  Ag [NCL+DQ] / [Capital + ALLL]</v>
      </c>
      <c r="C207">
        <v>7</v>
      </c>
      <c r="D207" s="27">
        <v>33785</v>
      </c>
      <c r="E207">
        <v>0</v>
      </c>
      <c r="F207">
        <v>0.96068315246397495</v>
      </c>
      <c r="G207">
        <v>5.7791187157236799</v>
      </c>
      <c r="H207">
        <v>4.83965941946862</v>
      </c>
      <c r="I207">
        <v>0</v>
      </c>
      <c r="J207">
        <v>0.99909173478655799</v>
      </c>
      <c r="K207">
        <v>6.0234085069940102</v>
      </c>
      <c r="L207">
        <v>4.1392555612040898</v>
      </c>
      <c r="M207">
        <v>0</v>
      </c>
      <c r="N207">
        <v>0</v>
      </c>
      <c r="O207">
        <v>1.7044301890968101</v>
      </c>
      <c r="P207">
        <v>2.0508516297161399</v>
      </c>
      <c r="Q207">
        <v>0</v>
      </c>
      <c r="R207">
        <v>0</v>
      </c>
      <c r="S207">
        <v>0</v>
      </c>
      <c r="T207">
        <v>5.0452161085524201E-2</v>
      </c>
      <c r="U207">
        <v>0</v>
      </c>
      <c r="V207">
        <v>0.47080979284369101</v>
      </c>
      <c r="W207">
        <v>5.2759161799891103</v>
      </c>
      <c r="X207">
        <v>3.8197771837294998</v>
      </c>
      <c r="Y207">
        <v>0</v>
      </c>
      <c r="Z207">
        <v>0.46419722108960898</v>
      </c>
      <c r="AA207">
        <v>6.03955104222341</v>
      </c>
      <c r="AB207">
        <v>4.3943845950683098</v>
      </c>
      <c r="AC207">
        <v>0.64610760715082804</v>
      </c>
      <c r="AD207">
        <v>3.2943377674989001</v>
      </c>
      <c r="AE207">
        <v>8.6719393364443604</v>
      </c>
      <c r="AF207">
        <v>6.88307049370004</v>
      </c>
      <c r="AG207">
        <v>0.62976864237355201</v>
      </c>
      <c r="AH207">
        <v>3.00820419325433</v>
      </c>
      <c r="AI207">
        <v>7.73093703564194</v>
      </c>
      <c r="AJ207">
        <v>5.4014314849753697</v>
      </c>
      <c r="AK207">
        <v>0</v>
      </c>
      <c r="AL207">
        <v>0.67091437326791503</v>
      </c>
      <c r="AM207">
        <v>4.4961142101762803</v>
      </c>
      <c r="AN207">
        <v>2.9505352880236702</v>
      </c>
      <c r="AO207">
        <v>0.71022727272727304</v>
      </c>
      <c r="AP207">
        <v>4.1318949725218799</v>
      </c>
      <c r="AQ207">
        <v>9.8039215686274499</v>
      </c>
      <c r="AR207">
        <v>6.9361128456681502</v>
      </c>
      <c r="AS207">
        <v>0</v>
      </c>
      <c r="AT207">
        <v>0.55971501124003797</v>
      </c>
      <c r="AU207">
        <v>4.90078939743369</v>
      </c>
      <c r="AV207">
        <v>3.5298819902849101</v>
      </c>
      <c r="AW207">
        <v>0</v>
      </c>
      <c r="AX207">
        <v>0</v>
      </c>
      <c r="AY207">
        <v>1.9542283753213501</v>
      </c>
      <c r="AZ207">
        <v>1.9688205549800899</v>
      </c>
      <c r="BA207">
        <v>0</v>
      </c>
      <c r="BB207">
        <v>0</v>
      </c>
      <c r="BC207">
        <v>1.46885024480837</v>
      </c>
      <c r="BD207">
        <v>1.5629563120213501</v>
      </c>
      <c r="BE207">
        <v>0</v>
      </c>
      <c r="BF207">
        <v>0.438115459409323</v>
      </c>
      <c r="BG207">
        <v>1.8949704107668099</v>
      </c>
      <c r="BH207">
        <v>1.8270343664129101</v>
      </c>
      <c r="BI207">
        <v>0</v>
      </c>
      <c r="BJ207">
        <v>0</v>
      </c>
      <c r="BK207">
        <v>0.62694704049844197</v>
      </c>
      <c r="BL207">
        <v>1.2236713580154099</v>
      </c>
      <c r="BN207" t="s">
        <v>284</v>
      </c>
      <c r="BQ207">
        <v>0</v>
      </c>
      <c r="BR207">
        <v>0.64856971050597001</v>
      </c>
      <c r="BS207">
        <v>4.6794193295806101</v>
      </c>
      <c r="BT207">
        <v>2.7384951479593198</v>
      </c>
      <c r="BU207">
        <v>0</v>
      </c>
      <c r="BV207">
        <v>0</v>
      </c>
      <c r="BW207">
        <v>0</v>
      </c>
      <c r="BX207">
        <v>0.162686297464577</v>
      </c>
      <c r="BZ207" t="s">
        <v>284</v>
      </c>
      <c r="CC207">
        <v>0</v>
      </c>
      <c r="CD207">
        <v>0</v>
      </c>
      <c r="CE207">
        <v>0</v>
      </c>
      <c r="CF207">
        <v>0.68313716531871904</v>
      </c>
      <c r="CG207">
        <v>0</v>
      </c>
      <c r="CH207">
        <v>0</v>
      </c>
      <c r="CI207">
        <v>0.252844500632111</v>
      </c>
      <c r="CJ207">
        <v>0.21628466837243501</v>
      </c>
      <c r="CK207">
        <v>0</v>
      </c>
      <c r="CL207">
        <v>0.56232012397608999</v>
      </c>
      <c r="CM207">
        <v>3.53761833582461</v>
      </c>
      <c r="CN207">
        <v>2.5284918753350998</v>
      </c>
      <c r="CO207">
        <v>0</v>
      </c>
      <c r="CP207">
        <v>0.38087291673328599</v>
      </c>
      <c r="CQ207">
        <v>2.0418728485370101</v>
      </c>
      <c r="CR207">
        <v>3.45191209537137</v>
      </c>
      <c r="CS207">
        <v>2.1527213647441101</v>
      </c>
      <c r="CT207">
        <v>2.9332632522054198</v>
      </c>
      <c r="CU207">
        <v>3.0744258797225399</v>
      </c>
      <c r="CV207">
        <v>2.29388399226122</v>
      </c>
      <c r="CW207">
        <v>0</v>
      </c>
      <c r="CX207">
        <v>3.1898420563642</v>
      </c>
      <c r="CY207">
        <v>5.7388483485656199</v>
      </c>
      <c r="CZ207">
        <v>7.17108107656877</v>
      </c>
      <c r="DA207">
        <v>0</v>
      </c>
      <c r="DB207">
        <v>0</v>
      </c>
      <c r="DC207">
        <v>8.4359709802598298E-2</v>
      </c>
      <c r="DD207">
        <v>5.6239806535065502E-2</v>
      </c>
      <c r="DF207" t="s">
        <v>284</v>
      </c>
      <c r="DI207">
        <v>0.148660916931457</v>
      </c>
      <c r="DJ207">
        <v>1.5274786601675201</v>
      </c>
      <c r="DK207">
        <v>2.9145810034555901</v>
      </c>
      <c r="DL207">
        <v>1.59283406397723</v>
      </c>
      <c r="DM207">
        <v>0</v>
      </c>
      <c r="DN207">
        <v>0</v>
      </c>
      <c r="DO207">
        <v>0.667129951355108</v>
      </c>
      <c r="DP207">
        <v>1.0912522375759499</v>
      </c>
      <c r="DQ207">
        <v>0</v>
      </c>
      <c r="DR207">
        <v>1.4117043121149899</v>
      </c>
      <c r="DS207">
        <v>2.5729517231155099</v>
      </c>
      <c r="DT207">
        <v>3.82572432078525</v>
      </c>
    </row>
    <row r="208" spans="1:124" x14ac:dyDescent="0.35">
      <c r="A208" s="19" t="str">
        <f t="shared" si="6"/>
        <v xml:space="preserve">  CLD [NCL+DQ] / [Capital + ALLL]--33785</v>
      </c>
      <c r="B208" s="19" t="str">
        <f t="shared" si="7"/>
        <v xml:space="preserve">  CLD [NCL+DQ] / [Capital + ALLL]</v>
      </c>
      <c r="C208">
        <v>8</v>
      </c>
      <c r="D208" s="27">
        <v>33785</v>
      </c>
      <c r="E208">
        <v>0</v>
      </c>
      <c r="F208">
        <v>0</v>
      </c>
      <c r="G208">
        <v>0</v>
      </c>
      <c r="H208">
        <v>0.1537009804584</v>
      </c>
      <c r="I208">
        <v>0</v>
      </c>
      <c r="J208">
        <v>0</v>
      </c>
      <c r="K208">
        <v>0</v>
      </c>
      <c r="L208">
        <v>0.17560884419786099</v>
      </c>
      <c r="M208">
        <v>0</v>
      </c>
      <c r="N208">
        <v>0</v>
      </c>
      <c r="O208">
        <v>0</v>
      </c>
      <c r="P208">
        <v>0.72097442141460799</v>
      </c>
      <c r="Q208">
        <v>0</v>
      </c>
      <c r="R208">
        <v>0</v>
      </c>
      <c r="S208">
        <v>0</v>
      </c>
      <c r="T208">
        <v>4.41017069901277E-2</v>
      </c>
      <c r="U208">
        <v>0</v>
      </c>
      <c r="V208">
        <v>0</v>
      </c>
      <c r="W208">
        <v>0</v>
      </c>
      <c r="X208">
        <v>0.275118628629755</v>
      </c>
      <c r="Y208">
        <v>0</v>
      </c>
      <c r="Z208">
        <v>0</v>
      </c>
      <c r="AA208">
        <v>0</v>
      </c>
      <c r="AB208">
        <v>7.5222213657167594E-2</v>
      </c>
      <c r="AC208">
        <v>0</v>
      </c>
      <c r="AD208">
        <v>0</v>
      </c>
      <c r="AE208">
        <v>0</v>
      </c>
      <c r="AF208">
        <v>7.1634642910947205E-2</v>
      </c>
      <c r="AG208">
        <v>0</v>
      </c>
      <c r="AH208">
        <v>0</v>
      </c>
      <c r="AI208">
        <v>0</v>
      </c>
      <c r="AJ208">
        <v>4.50795852809589E-2</v>
      </c>
      <c r="AK208">
        <v>0</v>
      </c>
      <c r="AL208">
        <v>0</v>
      </c>
      <c r="AM208">
        <v>0</v>
      </c>
      <c r="AN208">
        <v>0.25572269595893099</v>
      </c>
      <c r="AO208">
        <v>0</v>
      </c>
      <c r="AP208">
        <v>0</v>
      </c>
      <c r="AQ208">
        <v>0</v>
      </c>
      <c r="AR208">
        <v>8.0668575010243604E-2</v>
      </c>
      <c r="AS208">
        <v>0</v>
      </c>
      <c r="AT208">
        <v>0</v>
      </c>
      <c r="AU208">
        <v>0</v>
      </c>
      <c r="AV208">
        <v>0.17812675493223501</v>
      </c>
      <c r="AW208">
        <v>0</v>
      </c>
      <c r="AX208">
        <v>0</v>
      </c>
      <c r="AY208">
        <v>0</v>
      </c>
      <c r="AZ208">
        <v>0.26881715989803001</v>
      </c>
      <c r="BA208">
        <v>0</v>
      </c>
      <c r="BB208">
        <v>0</v>
      </c>
      <c r="BC208">
        <v>0</v>
      </c>
      <c r="BD208">
        <v>0.25342817230762599</v>
      </c>
      <c r="BE208">
        <v>0</v>
      </c>
      <c r="BF208">
        <v>0</v>
      </c>
      <c r="BG208">
        <v>1.4382448878303601E-2</v>
      </c>
      <c r="BH208">
        <v>0.35297121050372399</v>
      </c>
      <c r="BI208">
        <v>0</v>
      </c>
      <c r="BJ208">
        <v>0</v>
      </c>
      <c r="BK208">
        <v>0</v>
      </c>
      <c r="BL208">
        <v>0.119396327972442</v>
      </c>
      <c r="BN208" t="s">
        <v>284</v>
      </c>
      <c r="BQ208">
        <v>0</v>
      </c>
      <c r="BR208">
        <v>0</v>
      </c>
      <c r="BS208">
        <v>0</v>
      </c>
      <c r="BT208">
        <v>0</v>
      </c>
      <c r="BU208">
        <v>0</v>
      </c>
      <c r="BV208">
        <v>0</v>
      </c>
      <c r="BW208">
        <v>0</v>
      </c>
      <c r="BX208">
        <v>0.241819069434102</v>
      </c>
      <c r="BZ208" t="s">
        <v>284</v>
      </c>
      <c r="CC208">
        <v>0</v>
      </c>
      <c r="CD208">
        <v>0</v>
      </c>
      <c r="CE208">
        <v>0</v>
      </c>
      <c r="CF208">
        <v>0.421891550142105</v>
      </c>
      <c r="CG208">
        <v>0</v>
      </c>
      <c r="CH208">
        <v>0</v>
      </c>
      <c r="CI208">
        <v>0.26549172456645798</v>
      </c>
      <c r="CJ208">
        <v>0.24163926787300999</v>
      </c>
      <c r="CK208">
        <v>0</v>
      </c>
      <c r="CL208">
        <v>0</v>
      </c>
      <c r="CM208">
        <v>0</v>
      </c>
      <c r="CN208">
        <v>0.32992858534134101</v>
      </c>
      <c r="CO208">
        <v>0</v>
      </c>
      <c r="CP208">
        <v>0</v>
      </c>
      <c r="CQ208">
        <v>0.35128540168796302</v>
      </c>
      <c r="CR208">
        <v>0.43271220661939203</v>
      </c>
      <c r="CS208">
        <v>0</v>
      </c>
      <c r="CT208">
        <v>0</v>
      </c>
      <c r="CU208">
        <v>2.3359392032890002E-3</v>
      </c>
      <c r="CV208">
        <v>2.3359392032890002E-3</v>
      </c>
      <c r="CW208">
        <v>0</v>
      </c>
      <c r="CX208">
        <v>0</v>
      </c>
      <c r="CY208">
        <v>0</v>
      </c>
      <c r="CZ208">
        <v>6.09745972724514E-2</v>
      </c>
      <c r="DA208">
        <v>0</v>
      </c>
      <c r="DB208">
        <v>0</v>
      </c>
      <c r="DC208">
        <v>0</v>
      </c>
      <c r="DD208">
        <v>0</v>
      </c>
      <c r="DF208" t="s">
        <v>284</v>
      </c>
      <c r="DI208">
        <v>0</v>
      </c>
      <c r="DJ208">
        <v>0</v>
      </c>
      <c r="DK208">
        <v>2.21238938053097E-2</v>
      </c>
      <c r="DL208">
        <v>0.23804371518985801</v>
      </c>
      <c r="DM208">
        <v>0</v>
      </c>
      <c r="DN208">
        <v>0</v>
      </c>
      <c r="DO208">
        <v>0</v>
      </c>
      <c r="DP208">
        <v>0.51577876810947598</v>
      </c>
      <c r="DQ208">
        <v>0</v>
      </c>
      <c r="DR208">
        <v>0</v>
      </c>
      <c r="DS208">
        <v>0</v>
      </c>
      <c r="DT208">
        <v>8.7226206629191699E-2</v>
      </c>
    </row>
    <row r="209" spans="1:124" x14ac:dyDescent="0.35">
      <c r="A209" s="19" t="str">
        <f t="shared" si="6"/>
        <v xml:space="preserve">  CRE [NCL+DQ] / [Capital + ALLL]--33785</v>
      </c>
      <c r="B209" s="19" t="str">
        <f t="shared" si="7"/>
        <v xml:space="preserve">  CRE [NCL+DQ] / [Capital + ALLL]</v>
      </c>
      <c r="C209">
        <v>9</v>
      </c>
      <c r="D209" s="27">
        <v>33785</v>
      </c>
      <c r="E209">
        <v>0</v>
      </c>
      <c r="F209">
        <v>0</v>
      </c>
      <c r="G209">
        <v>1.63335345083317</v>
      </c>
      <c r="H209">
        <v>1.5639512906314501</v>
      </c>
      <c r="I209">
        <v>0</v>
      </c>
      <c r="J209">
        <v>0.110114834041214</v>
      </c>
      <c r="K209">
        <v>2.6821157578416401</v>
      </c>
      <c r="L209">
        <v>1.9986484467638299</v>
      </c>
      <c r="M209">
        <v>0</v>
      </c>
      <c r="N209">
        <v>0.84417977186598803</v>
      </c>
      <c r="O209">
        <v>5.3645474173012504</v>
      </c>
      <c r="P209">
        <v>4.2613504290717401</v>
      </c>
      <c r="Q209">
        <v>0</v>
      </c>
      <c r="R209">
        <v>1.22373265562123</v>
      </c>
      <c r="S209">
        <v>3.0292030235034799</v>
      </c>
      <c r="T209">
        <v>2.61413951829363</v>
      </c>
      <c r="U209">
        <v>0</v>
      </c>
      <c r="V209">
        <v>4.3053960964408701E-2</v>
      </c>
      <c r="W209">
        <v>2.9844988639232501</v>
      </c>
      <c r="X209">
        <v>2.0953189306859099</v>
      </c>
      <c r="Y209">
        <v>0</v>
      </c>
      <c r="Z209">
        <v>0</v>
      </c>
      <c r="AA209">
        <v>1.3498588783899901</v>
      </c>
      <c r="AB209">
        <v>1.4709096469671501</v>
      </c>
      <c r="AC209">
        <v>0</v>
      </c>
      <c r="AD209">
        <v>0.115687974821739</v>
      </c>
      <c r="AE209">
        <v>2.2114196488203302</v>
      </c>
      <c r="AF209">
        <v>1.5449417586793801</v>
      </c>
      <c r="AG209">
        <v>0</v>
      </c>
      <c r="AH209">
        <v>0</v>
      </c>
      <c r="AI209">
        <v>0.51601450682990502</v>
      </c>
      <c r="AJ209">
        <v>0.79745379538877503</v>
      </c>
      <c r="AK209">
        <v>2.4224806201550399E-2</v>
      </c>
      <c r="AL209">
        <v>1.96571921009197</v>
      </c>
      <c r="AM209">
        <v>7.38232792551507</v>
      </c>
      <c r="AN209">
        <v>4.3395281568482398</v>
      </c>
      <c r="AO209">
        <v>0</v>
      </c>
      <c r="AP209">
        <v>0</v>
      </c>
      <c r="AQ209">
        <v>1.38711443694105</v>
      </c>
      <c r="AR209">
        <v>1.11712493968416</v>
      </c>
      <c r="AS209">
        <v>0</v>
      </c>
      <c r="AT209">
        <v>5.98411567274151E-2</v>
      </c>
      <c r="AU209">
        <v>2.81727746212625</v>
      </c>
      <c r="AV209">
        <v>2.1228655127548701</v>
      </c>
      <c r="AW209">
        <v>0</v>
      </c>
      <c r="AX209">
        <v>0.51949025122110104</v>
      </c>
      <c r="AY209">
        <v>4.5278884102881696</v>
      </c>
      <c r="AZ209">
        <v>2.9521274061512202</v>
      </c>
      <c r="BA209">
        <v>0</v>
      </c>
      <c r="BB209">
        <v>0.115740740740741</v>
      </c>
      <c r="BC209">
        <v>3.1546811397557701</v>
      </c>
      <c r="BD209">
        <v>2.2930794007237898</v>
      </c>
      <c r="BE209">
        <v>0</v>
      </c>
      <c r="BF209">
        <v>2.0604413561651</v>
      </c>
      <c r="BG209">
        <v>6.1170362039644504</v>
      </c>
      <c r="BH209">
        <v>3.6810734212631502</v>
      </c>
      <c r="BI209">
        <v>0</v>
      </c>
      <c r="BJ209">
        <v>0</v>
      </c>
      <c r="BK209">
        <v>0.74510497379674001</v>
      </c>
      <c r="BL209">
        <v>1.7849760773301</v>
      </c>
      <c r="BN209" t="s">
        <v>284</v>
      </c>
      <c r="BQ209">
        <v>0</v>
      </c>
      <c r="BR209">
        <v>0.389526076606795</v>
      </c>
      <c r="BS209">
        <v>0.83657232925694303</v>
      </c>
      <c r="BT209">
        <v>0.42422876123013098</v>
      </c>
      <c r="BU209">
        <v>0</v>
      </c>
      <c r="BV209">
        <v>3.2299741602067202E-2</v>
      </c>
      <c r="BW209">
        <v>2.2533209699662402</v>
      </c>
      <c r="BX209">
        <v>2.2852100814268499</v>
      </c>
      <c r="BZ209" t="s">
        <v>284</v>
      </c>
      <c r="CC209">
        <v>0</v>
      </c>
      <c r="CD209">
        <v>0.73025005532197396</v>
      </c>
      <c r="CE209">
        <v>6.0960172848808698</v>
      </c>
      <c r="CF209">
        <v>3.2758250013380601</v>
      </c>
      <c r="CG209">
        <v>0</v>
      </c>
      <c r="CH209">
        <v>1.70118343195266</v>
      </c>
      <c r="CI209">
        <v>5.2778494538724896</v>
      </c>
      <c r="CJ209">
        <v>3.6295994065547199</v>
      </c>
      <c r="CK209">
        <v>0</v>
      </c>
      <c r="CL209">
        <v>0.86490939044481097</v>
      </c>
      <c r="CM209">
        <v>4.2912873862158696</v>
      </c>
      <c r="CN209">
        <v>3.0210439262427302</v>
      </c>
      <c r="CO209">
        <v>0</v>
      </c>
      <c r="CP209">
        <v>0</v>
      </c>
      <c r="CQ209">
        <v>0.79546175615166104</v>
      </c>
      <c r="CR209">
        <v>1.12355038385124</v>
      </c>
      <c r="CS209">
        <v>0.89358245329000796</v>
      </c>
      <c r="CT209">
        <v>1.7372576517104701</v>
      </c>
      <c r="CU209">
        <v>2.32354144913633</v>
      </c>
      <c r="CV209">
        <v>1.47986625071586</v>
      </c>
      <c r="CW209">
        <v>0</v>
      </c>
      <c r="CX209">
        <v>0.48893463715903202</v>
      </c>
      <c r="CY209">
        <v>3.7665790571051501</v>
      </c>
      <c r="CZ209">
        <v>2.94964581863811</v>
      </c>
      <c r="DA209">
        <v>9.2795680782858103E-2</v>
      </c>
      <c r="DB209">
        <v>0.18559136156571601</v>
      </c>
      <c r="DC209">
        <v>1.1344623474495199</v>
      </c>
      <c r="DD209">
        <v>0.75630823163301597</v>
      </c>
      <c r="DF209" t="s">
        <v>284</v>
      </c>
      <c r="DI209">
        <v>0</v>
      </c>
      <c r="DJ209">
        <v>7.9157761418507097E-2</v>
      </c>
      <c r="DK209">
        <v>2.0784737342775701</v>
      </c>
      <c r="DL209">
        <v>2.2249344784595402</v>
      </c>
      <c r="DM209">
        <v>0.394944707740916</v>
      </c>
      <c r="DN209">
        <v>2.1965865992414702</v>
      </c>
      <c r="DO209">
        <v>6.4750957854406099</v>
      </c>
      <c r="DP209">
        <v>5.2871237726818601</v>
      </c>
      <c r="DQ209">
        <v>0.22448368751870701</v>
      </c>
      <c r="DR209">
        <v>1.1036960985626301</v>
      </c>
      <c r="DS209">
        <v>4.5046267293366098</v>
      </c>
      <c r="DT209">
        <v>2.99503890350173</v>
      </c>
    </row>
    <row r="210" spans="1:124" x14ac:dyDescent="0.35">
      <c r="A210" s="19" t="str">
        <f t="shared" si="6"/>
        <v xml:space="preserve">  Res RE [NCL+DQ] / [Capital + ALLL]--33785</v>
      </c>
      <c r="B210" s="19" t="str">
        <f t="shared" si="7"/>
        <v xml:space="preserve">  Res RE [NCL+DQ] / [Capital + ALLL]</v>
      </c>
      <c r="C210">
        <v>10</v>
      </c>
      <c r="D210" s="27">
        <v>33785</v>
      </c>
      <c r="E210">
        <v>0.41748105706751498</v>
      </c>
      <c r="F210">
        <v>1.5782592454239801</v>
      </c>
      <c r="G210">
        <v>3.93854051327413</v>
      </c>
      <c r="H210">
        <v>3.22461724340195</v>
      </c>
      <c r="I210">
        <v>0.24443237370994</v>
      </c>
      <c r="J210">
        <v>1.7505470459518599</v>
      </c>
      <c r="K210">
        <v>4.4726301735647498</v>
      </c>
      <c r="L210">
        <v>3.0635472940663102</v>
      </c>
      <c r="M210">
        <v>0.42483623472707599</v>
      </c>
      <c r="N210">
        <v>2.39676713946867</v>
      </c>
      <c r="O210">
        <v>6.1569448216784401</v>
      </c>
      <c r="P210">
        <v>4.3580624745595102</v>
      </c>
      <c r="Q210">
        <v>4.4025987028109599</v>
      </c>
      <c r="R210">
        <v>6.42895908208971</v>
      </c>
      <c r="S210">
        <v>11.0781757055731</v>
      </c>
      <c r="T210">
        <v>8.4395026370221498</v>
      </c>
      <c r="U210">
        <v>0.55375504609992898</v>
      </c>
      <c r="V210">
        <v>2.1173889193636901</v>
      </c>
      <c r="W210">
        <v>4.6882605669781698</v>
      </c>
      <c r="X210">
        <v>3.3063293954972801</v>
      </c>
      <c r="Y210">
        <v>6.7934782608695607E-2</v>
      </c>
      <c r="Z210">
        <v>1.4990515384368099</v>
      </c>
      <c r="AA210">
        <v>3.7993039443155499</v>
      </c>
      <c r="AB210">
        <v>2.7189448746419602</v>
      </c>
      <c r="AC210">
        <v>0</v>
      </c>
      <c r="AD210">
        <v>0.45517577215521599</v>
      </c>
      <c r="AE210">
        <v>1.7571162638701701</v>
      </c>
      <c r="AF210">
        <v>1.33168038531878</v>
      </c>
      <c r="AG210">
        <v>0</v>
      </c>
      <c r="AH210">
        <v>0.27279812938425602</v>
      </c>
      <c r="AI210">
        <v>1.23605019154961</v>
      </c>
      <c r="AJ210">
        <v>1.0951376382071301</v>
      </c>
      <c r="AK210">
        <v>2.0211373923032299</v>
      </c>
      <c r="AL210">
        <v>3.7664060383562701</v>
      </c>
      <c r="AM210">
        <v>7.2128038016453004</v>
      </c>
      <c r="AN210">
        <v>5.70626049688686</v>
      </c>
      <c r="AO210">
        <v>0</v>
      </c>
      <c r="AP210">
        <v>0.961118392311053</v>
      </c>
      <c r="AQ210">
        <v>2.7541389447624902</v>
      </c>
      <c r="AR210">
        <v>1.93197929881187</v>
      </c>
      <c r="AS210">
        <v>0.34909406800694998</v>
      </c>
      <c r="AT210">
        <v>1.9304423796747201</v>
      </c>
      <c r="AU210">
        <v>4.97038324175504</v>
      </c>
      <c r="AV210">
        <v>3.34973098451283</v>
      </c>
      <c r="AW210">
        <v>1.8989913948075801</v>
      </c>
      <c r="AX210">
        <v>4.3590381396887397</v>
      </c>
      <c r="AY210">
        <v>8.2484633813966504</v>
      </c>
      <c r="AZ210">
        <v>5.8880329692471998</v>
      </c>
      <c r="BA210">
        <v>0.23717388590687799</v>
      </c>
      <c r="BB210">
        <v>1.6485529368665299</v>
      </c>
      <c r="BC210">
        <v>4.1743725231175697</v>
      </c>
      <c r="BD210">
        <v>2.9066455786012</v>
      </c>
      <c r="BE210">
        <v>0.40980097730526199</v>
      </c>
      <c r="BF210">
        <v>1.87763913049943</v>
      </c>
      <c r="BG210">
        <v>4.3654262079422104</v>
      </c>
      <c r="BH210">
        <v>2.84900172333395</v>
      </c>
      <c r="BI210">
        <v>0</v>
      </c>
      <c r="BJ210">
        <v>1.3079070350970701</v>
      </c>
      <c r="BK210">
        <v>1.7245720040282</v>
      </c>
      <c r="BL210">
        <v>1.54693344968616</v>
      </c>
      <c r="BN210" t="s">
        <v>284</v>
      </c>
      <c r="BQ210">
        <v>4.7147571900047099E-2</v>
      </c>
      <c r="BR210">
        <v>0.88031009096958102</v>
      </c>
      <c r="BS210">
        <v>3.2495320353679098</v>
      </c>
      <c r="BT210">
        <v>2.08958912609571</v>
      </c>
      <c r="BU210">
        <v>1.34425059005301</v>
      </c>
      <c r="BV210">
        <v>3.4555641292313899</v>
      </c>
      <c r="BW210">
        <v>5.5372612518119304</v>
      </c>
      <c r="BX210">
        <v>4.0080550921872797</v>
      </c>
      <c r="BZ210" t="s">
        <v>284</v>
      </c>
      <c r="CC210">
        <v>0.48555207015806701</v>
      </c>
      <c r="CD210">
        <v>2.7910910628700298</v>
      </c>
      <c r="CE210">
        <v>5.5260416333012996</v>
      </c>
      <c r="CF210">
        <v>3.91292921681729</v>
      </c>
      <c r="CG210">
        <v>0</v>
      </c>
      <c r="CH210">
        <v>0</v>
      </c>
      <c r="CI210">
        <v>2.3453051089514401</v>
      </c>
      <c r="CJ210">
        <v>1.1159357387975799</v>
      </c>
      <c r="CK210">
        <v>0.84745762711864403</v>
      </c>
      <c r="CL210">
        <v>2.3733976392943301</v>
      </c>
      <c r="CM210">
        <v>4.6937416777629801</v>
      </c>
      <c r="CN210">
        <v>3.7221012940918299</v>
      </c>
      <c r="CO210">
        <v>0</v>
      </c>
      <c r="CP210">
        <v>0</v>
      </c>
      <c r="CQ210">
        <v>0.81392366261039595</v>
      </c>
      <c r="CR210">
        <v>0.62879418606658</v>
      </c>
      <c r="CS210">
        <v>0.40617384240454901</v>
      </c>
      <c r="CT210">
        <v>1.7735641525285399</v>
      </c>
      <c r="CU210">
        <v>3.7445015980866501</v>
      </c>
      <c r="CV210">
        <v>2.3771112879626601</v>
      </c>
      <c r="CW210">
        <v>0.63254736336502704</v>
      </c>
      <c r="CX210">
        <v>1.2908777969018901</v>
      </c>
      <c r="CY210">
        <v>3.4509455699714899</v>
      </c>
      <c r="CZ210">
        <v>2.3661920912370999</v>
      </c>
      <c r="DA210">
        <v>0.20223649773971</v>
      </c>
      <c r="DB210">
        <v>0.40447299547941901</v>
      </c>
      <c r="DC210">
        <v>0.655135048464347</v>
      </c>
      <c r="DD210">
        <v>0.43675669897623198</v>
      </c>
      <c r="DF210" t="s">
        <v>284</v>
      </c>
      <c r="DI210">
        <v>4.2003570303475797E-2</v>
      </c>
      <c r="DJ210">
        <v>0.26366417835964501</v>
      </c>
      <c r="DK210">
        <v>1.3123047512114301</v>
      </c>
      <c r="DL210">
        <v>0.95441795225360104</v>
      </c>
      <c r="DM210">
        <v>2.0760312752763599</v>
      </c>
      <c r="DN210">
        <v>2.4729923207080602</v>
      </c>
      <c r="DO210">
        <v>2.7379949452401</v>
      </c>
      <c r="DP210">
        <v>5.5892959067922501</v>
      </c>
      <c r="DQ210">
        <v>1.1364806031329</v>
      </c>
      <c r="DR210">
        <v>2.7972027972028002</v>
      </c>
      <c r="DS210">
        <v>6.4277703887507904</v>
      </c>
      <c r="DT210">
        <v>3.55634107094345</v>
      </c>
    </row>
    <row r="211" spans="1:124" x14ac:dyDescent="0.35">
      <c r="A211" s="19" t="str">
        <f t="shared" si="6"/>
        <v xml:space="preserve">  C&amp;I [NCL+DQ] / [Capital + ALLL]--33785</v>
      </c>
      <c r="B211" s="19" t="str">
        <f t="shared" si="7"/>
        <v xml:space="preserve">  C&amp;I [NCL+DQ] / [Capital + ALLL]</v>
      </c>
      <c r="C211">
        <v>11</v>
      </c>
      <c r="D211" s="27">
        <v>33785</v>
      </c>
      <c r="E211">
        <v>2.5713087458313399</v>
      </c>
      <c r="F211">
        <v>6.5485842584507896</v>
      </c>
      <c r="G211">
        <v>13.4055119818706</v>
      </c>
      <c r="H211">
        <v>9.4881748547460507</v>
      </c>
      <c r="I211">
        <v>1.76291106339699</v>
      </c>
      <c r="J211">
        <v>4.9576635169959502</v>
      </c>
      <c r="K211">
        <v>10.697076774815301</v>
      </c>
      <c r="L211">
        <v>7.48495525571846</v>
      </c>
      <c r="M211">
        <v>1.01380627649771</v>
      </c>
      <c r="N211">
        <v>3.7947212880232901</v>
      </c>
      <c r="O211">
        <v>9.4705078465098893</v>
      </c>
      <c r="P211">
        <v>6.96829857564886</v>
      </c>
      <c r="Q211">
        <v>1.3305858938592801</v>
      </c>
      <c r="R211">
        <v>3.2741836521185199</v>
      </c>
      <c r="S211">
        <v>6.7511478729643901</v>
      </c>
      <c r="T211">
        <v>5.9366765086004403</v>
      </c>
      <c r="U211">
        <v>1.3668843971811599</v>
      </c>
      <c r="V211">
        <v>4.1365725541694003</v>
      </c>
      <c r="W211">
        <v>10.302383528317</v>
      </c>
      <c r="X211">
        <v>7.06936105518432</v>
      </c>
      <c r="Y211">
        <v>2.0891719745222899</v>
      </c>
      <c r="Z211">
        <v>6.84826395549588</v>
      </c>
      <c r="AA211">
        <v>14.1865844255975</v>
      </c>
      <c r="AB211">
        <v>9.9064607516039604</v>
      </c>
      <c r="AC211">
        <v>2.9946488530156801</v>
      </c>
      <c r="AD211">
        <v>6.0346359791216697</v>
      </c>
      <c r="AE211">
        <v>11.0741633166882</v>
      </c>
      <c r="AF211">
        <v>8.1020166040373898</v>
      </c>
      <c r="AG211">
        <v>2.3431359538982601</v>
      </c>
      <c r="AH211">
        <v>6.0934579439252303</v>
      </c>
      <c r="AI211">
        <v>10.3867713537949</v>
      </c>
      <c r="AJ211">
        <v>7.76541009913411</v>
      </c>
      <c r="AK211">
        <v>2.0975236604799101</v>
      </c>
      <c r="AL211">
        <v>4.7204170061742401</v>
      </c>
      <c r="AM211">
        <v>9.6364432964565907</v>
      </c>
      <c r="AN211">
        <v>6.7604722677387299</v>
      </c>
      <c r="AO211">
        <v>2.0253164556962</v>
      </c>
      <c r="AP211">
        <v>5.8897100625355296</v>
      </c>
      <c r="AQ211">
        <v>11.9463087248322</v>
      </c>
      <c r="AR211">
        <v>8.4699722019248096</v>
      </c>
      <c r="AS211">
        <v>1.4379084967320299</v>
      </c>
      <c r="AT211">
        <v>4.3735225200649603</v>
      </c>
      <c r="AU211">
        <v>9.6407729282574905</v>
      </c>
      <c r="AV211">
        <v>6.9528548203968397</v>
      </c>
      <c r="AW211">
        <v>1.1985057514551201</v>
      </c>
      <c r="AX211">
        <v>3.6252869389303299</v>
      </c>
      <c r="AY211">
        <v>8.8731674785589103</v>
      </c>
      <c r="AZ211">
        <v>5.9892893856995704</v>
      </c>
      <c r="BA211">
        <v>2.6230218946455701</v>
      </c>
      <c r="BB211">
        <v>6.86668728734921</v>
      </c>
      <c r="BC211">
        <v>14.8805878750765</v>
      </c>
      <c r="BD211">
        <v>9.6864990579019903</v>
      </c>
      <c r="BE211">
        <v>1.7490373637352901</v>
      </c>
      <c r="BF211">
        <v>4.1765200380474203</v>
      </c>
      <c r="BG211">
        <v>10.184375269696799</v>
      </c>
      <c r="BH211">
        <v>6.2477773812220097</v>
      </c>
      <c r="BI211">
        <v>5.0493521525254801</v>
      </c>
      <c r="BJ211">
        <v>7.70316469591946</v>
      </c>
      <c r="BK211">
        <v>13.0538771399799</v>
      </c>
      <c r="BL211">
        <v>9.1715574767856207</v>
      </c>
      <c r="BN211" t="s">
        <v>284</v>
      </c>
      <c r="BQ211">
        <v>2.1315512950427302</v>
      </c>
      <c r="BR211">
        <v>7.3871248846659299</v>
      </c>
      <c r="BS211">
        <v>11.822138378699901</v>
      </c>
      <c r="BT211">
        <v>7.0356559162068599</v>
      </c>
      <c r="BU211">
        <v>1.55742653198146</v>
      </c>
      <c r="BV211">
        <v>2.9241240231913301</v>
      </c>
      <c r="BW211">
        <v>7.4349746606730802</v>
      </c>
      <c r="BX211">
        <v>5.4853159257428397</v>
      </c>
      <c r="BZ211" t="s">
        <v>284</v>
      </c>
      <c r="CC211">
        <v>0.89417411425619397</v>
      </c>
      <c r="CD211">
        <v>2.99260255548083</v>
      </c>
      <c r="CE211">
        <v>7.6369932507185903</v>
      </c>
      <c r="CF211">
        <v>5.8383604820164097</v>
      </c>
      <c r="CG211">
        <v>0</v>
      </c>
      <c r="CH211">
        <v>0.22189349112425999</v>
      </c>
      <c r="CI211">
        <v>2.90271574054435</v>
      </c>
      <c r="CJ211">
        <v>2.1130537518506598</v>
      </c>
      <c r="CK211">
        <v>2.0472703062583202</v>
      </c>
      <c r="CL211">
        <v>5.3749344520188798</v>
      </c>
      <c r="CM211">
        <v>11.740725642070901</v>
      </c>
      <c r="CN211">
        <v>7.3634223531842604</v>
      </c>
      <c r="CO211">
        <v>3.2168205524319</v>
      </c>
      <c r="CP211">
        <v>5.7920817103223303</v>
      </c>
      <c r="CQ211">
        <v>7.1570015380313201</v>
      </c>
      <c r="CR211">
        <v>7.0290033641760798</v>
      </c>
      <c r="CS211">
        <v>1.8557947133056101</v>
      </c>
      <c r="CT211">
        <v>2.30106098911024</v>
      </c>
      <c r="CU211">
        <v>3.4728553783410598</v>
      </c>
      <c r="CV211">
        <v>3.0275891025364299</v>
      </c>
      <c r="CW211">
        <v>5.9550384684358502</v>
      </c>
      <c r="CX211">
        <v>8.4920226453937193</v>
      </c>
      <c r="CY211">
        <v>13.5636142704879</v>
      </c>
      <c r="CZ211">
        <v>10.3510358199206</v>
      </c>
      <c r="DA211">
        <v>3.0055553619765099</v>
      </c>
      <c r="DB211">
        <v>5.8423913043478297</v>
      </c>
      <c r="DC211">
        <v>8.1079670059688205</v>
      </c>
      <c r="DD211">
        <v>5.4615511438476103</v>
      </c>
      <c r="DF211" t="s">
        <v>284</v>
      </c>
      <c r="DI211">
        <v>2.4567641833457099</v>
      </c>
      <c r="DJ211">
        <v>3.9779615994628998</v>
      </c>
      <c r="DK211">
        <v>9.5099400895119306</v>
      </c>
      <c r="DL211">
        <v>6.5535835661297703</v>
      </c>
      <c r="DM211">
        <v>3.31068268015171</v>
      </c>
      <c r="DN211">
        <v>7.6840118630358596</v>
      </c>
      <c r="DO211">
        <v>8.4407132630482895</v>
      </c>
      <c r="DP211">
        <v>8.3606208481450306</v>
      </c>
      <c r="DQ211">
        <v>1.93415777819461</v>
      </c>
      <c r="DR211">
        <v>2.8251599147121498</v>
      </c>
      <c r="DS211">
        <v>3.7128511461160301</v>
      </c>
      <c r="DT211">
        <v>3.2740431927569298</v>
      </c>
    </row>
    <row r="212" spans="1:124" x14ac:dyDescent="0.35">
      <c r="A212" s="19" t="str">
        <f t="shared" si="6"/>
        <v xml:space="preserve">  Ind [NCL+DQ] / [Capital + ALLL]--33785</v>
      </c>
      <c r="B212" s="19" t="str">
        <f t="shared" si="7"/>
        <v xml:space="preserve">  Ind [NCL+DQ] / [Capital + ALLL]</v>
      </c>
      <c r="C212">
        <v>12</v>
      </c>
      <c r="D212" s="27">
        <v>33785</v>
      </c>
      <c r="E212">
        <v>0.543123643910569</v>
      </c>
      <c r="F212">
        <v>1.28467153284672</v>
      </c>
      <c r="G212">
        <v>3.4854617182042902</v>
      </c>
      <c r="H212">
        <v>2.3890986904562399</v>
      </c>
      <c r="I212">
        <v>0.55865921787709505</v>
      </c>
      <c r="J212">
        <v>1.47179067865904</v>
      </c>
      <c r="K212">
        <v>2.9908958805884098</v>
      </c>
      <c r="L212">
        <v>2.2377700923699599</v>
      </c>
      <c r="M212">
        <v>0.56633760922489396</v>
      </c>
      <c r="N212">
        <v>1.65439517802682</v>
      </c>
      <c r="O212">
        <v>3.69164274643816</v>
      </c>
      <c r="P212">
        <v>2.7664999442143201</v>
      </c>
      <c r="Q212">
        <v>2.2874835605773001</v>
      </c>
      <c r="R212">
        <v>3.5761072681375601</v>
      </c>
      <c r="S212">
        <v>5.3675202660374302</v>
      </c>
      <c r="T212">
        <v>4.2174890000927903</v>
      </c>
      <c r="U212">
        <v>0.65332935346152499</v>
      </c>
      <c r="V212">
        <v>1.6567164179104501</v>
      </c>
      <c r="W212">
        <v>3.21111679624615</v>
      </c>
      <c r="X212">
        <v>2.2913076101160001</v>
      </c>
      <c r="Y212">
        <v>0.52219321148825104</v>
      </c>
      <c r="Z212">
        <v>1.5973097940311101</v>
      </c>
      <c r="AA212">
        <v>3.4244206157039101</v>
      </c>
      <c r="AB212">
        <v>2.5485342048505601</v>
      </c>
      <c r="AC212">
        <v>0.21533613744303801</v>
      </c>
      <c r="AD212">
        <v>0.634208029602921</v>
      </c>
      <c r="AE212">
        <v>1.47250084453539</v>
      </c>
      <c r="AF212">
        <v>1.1864618316948701</v>
      </c>
      <c r="AG212">
        <v>0.33061370410767998</v>
      </c>
      <c r="AH212">
        <v>1.13636363636364</v>
      </c>
      <c r="AI212">
        <v>1.8789125523578201</v>
      </c>
      <c r="AJ212">
        <v>2.6830887992568502</v>
      </c>
      <c r="AK212">
        <v>1.16611649894822</v>
      </c>
      <c r="AL212">
        <v>2.0397285160806802</v>
      </c>
      <c r="AM212">
        <v>3.0520584874763701</v>
      </c>
      <c r="AN212">
        <v>2.7431608454749301</v>
      </c>
      <c r="AO212">
        <v>0.32981530343007898</v>
      </c>
      <c r="AP212">
        <v>1.07903965470731</v>
      </c>
      <c r="AQ212">
        <v>2.2626025791324702</v>
      </c>
      <c r="AR212">
        <v>1.6023910914645201</v>
      </c>
      <c r="AS212">
        <v>0.59193556148212101</v>
      </c>
      <c r="AT212">
        <v>1.53728336015689</v>
      </c>
      <c r="AU212">
        <v>3.0644201453747502</v>
      </c>
      <c r="AV212">
        <v>2.3144157671020098</v>
      </c>
      <c r="AW212">
        <v>1.08986647725467</v>
      </c>
      <c r="AX212">
        <v>2.1306486668211502</v>
      </c>
      <c r="AY212">
        <v>3.6651565622918101</v>
      </c>
      <c r="AZ212">
        <v>2.83671230512289</v>
      </c>
      <c r="BA212">
        <v>0.62855432505237996</v>
      </c>
      <c r="BB212">
        <v>1.66023166023166</v>
      </c>
      <c r="BC212">
        <v>3.4244206157039101</v>
      </c>
      <c r="BD212">
        <v>2.36576061845824</v>
      </c>
      <c r="BE212">
        <v>0.76922419101046702</v>
      </c>
      <c r="BF212">
        <v>1.71790867838549</v>
      </c>
      <c r="BG212">
        <v>3.3686966810283501</v>
      </c>
      <c r="BH212">
        <v>2.85439699017875</v>
      </c>
      <c r="BI212">
        <v>0.91638029782359698</v>
      </c>
      <c r="BJ212">
        <v>1.65619645916619</v>
      </c>
      <c r="BK212">
        <v>3.9205846375811602</v>
      </c>
      <c r="BL212">
        <v>2.8623158357274101</v>
      </c>
      <c r="BN212" t="s">
        <v>284</v>
      </c>
      <c r="BQ212">
        <v>1.96896421993274</v>
      </c>
      <c r="BR212">
        <v>3.2623705871655102</v>
      </c>
      <c r="BS212">
        <v>8.2891133717799708</v>
      </c>
      <c r="BT212">
        <v>6.06072112095866</v>
      </c>
      <c r="BU212">
        <v>1.25096297366267</v>
      </c>
      <c r="BV212">
        <v>2.6336095548025602</v>
      </c>
      <c r="BW212">
        <v>5.2159207714504703</v>
      </c>
      <c r="BX212">
        <v>4.3147158442368498</v>
      </c>
      <c r="BZ212" t="s">
        <v>284</v>
      </c>
      <c r="CC212">
        <v>0.75870880733360302</v>
      </c>
      <c r="CD212">
        <v>1.7117530184930501</v>
      </c>
      <c r="CE212">
        <v>3.0822603325603501</v>
      </c>
      <c r="CF212">
        <v>2.46812409390837</v>
      </c>
      <c r="CG212">
        <v>0.33596864441623903</v>
      </c>
      <c r="CH212">
        <v>1.2978103024412599</v>
      </c>
      <c r="CI212">
        <v>3.3204153995890202</v>
      </c>
      <c r="CJ212">
        <v>2.4368530946320699</v>
      </c>
      <c r="CK212">
        <v>1.0465724751439001</v>
      </c>
      <c r="CL212">
        <v>1.4987510407993301</v>
      </c>
      <c r="CM212">
        <v>3.8050734312416599</v>
      </c>
      <c r="CN212">
        <v>3.3050401863348799</v>
      </c>
      <c r="CO212">
        <v>0.58195926285160005</v>
      </c>
      <c r="CP212">
        <v>0.97223054490252503</v>
      </c>
      <c r="CQ212">
        <v>1.4583930029344701</v>
      </c>
      <c r="CR212">
        <v>1.0067714216627199</v>
      </c>
      <c r="CS212">
        <v>1.5497131917512801</v>
      </c>
      <c r="CT212">
        <v>2.3970440154583299</v>
      </c>
      <c r="CU212">
        <v>3.1984004328657201</v>
      </c>
      <c r="CV212">
        <v>2.3510696091586798</v>
      </c>
      <c r="CW212">
        <v>0.49658727573901501</v>
      </c>
      <c r="CX212">
        <v>1.20780427376897</v>
      </c>
      <c r="CY212">
        <v>2.1757543015841398</v>
      </c>
      <c r="CZ212">
        <v>1.70097003464257</v>
      </c>
      <c r="DA212">
        <v>0.64247483879959799</v>
      </c>
      <c r="DB212">
        <v>0.87734098194702204</v>
      </c>
      <c r="DC212">
        <v>1.09296504248434</v>
      </c>
      <c r="DD212">
        <v>0.86451292687361603</v>
      </c>
      <c r="DF212" t="s">
        <v>284</v>
      </c>
      <c r="DI212">
        <v>2.1517907972363499</v>
      </c>
      <c r="DJ212">
        <v>6.86221922548392</v>
      </c>
      <c r="DK212">
        <v>20.5193162451665</v>
      </c>
      <c r="DL212">
        <v>15.5404030845751</v>
      </c>
      <c r="DM212">
        <v>2.0430854760250199</v>
      </c>
      <c r="DN212">
        <v>2.9711673699015502</v>
      </c>
      <c r="DO212">
        <v>4.6743295019157101</v>
      </c>
      <c r="DP212">
        <v>3.4614293224395198</v>
      </c>
      <c r="DQ212">
        <v>1.16970337763483</v>
      </c>
      <c r="DR212">
        <v>2.0477815699658701</v>
      </c>
      <c r="DS212">
        <v>3.0925719298150498</v>
      </c>
      <c r="DT212">
        <v>2.9371172675506299</v>
      </c>
    </row>
    <row r="213" spans="1:124" x14ac:dyDescent="0.35">
      <c r="A213" s="19" t="str">
        <f t="shared" si="6"/>
        <v xml:space="preserve">  OREO / [Capital + ALLL]--33785</v>
      </c>
      <c r="B213" s="19" t="str">
        <f t="shared" si="7"/>
        <v xml:space="preserve">  OREO / [Capital + ALLL]</v>
      </c>
      <c r="C213">
        <v>13</v>
      </c>
      <c r="D213" s="27">
        <v>33785</v>
      </c>
      <c r="E213">
        <v>0</v>
      </c>
      <c r="F213">
        <v>0.962822796081923</v>
      </c>
      <c r="G213">
        <v>4.2566256407905696</v>
      </c>
      <c r="H213">
        <v>2.9380487617915501</v>
      </c>
      <c r="I213">
        <v>0</v>
      </c>
      <c r="J213">
        <v>1.07933081489477</v>
      </c>
      <c r="K213">
        <v>4.0640875341930398</v>
      </c>
      <c r="L213">
        <v>2.8098433605306599</v>
      </c>
      <c r="M213">
        <v>0</v>
      </c>
      <c r="N213">
        <v>1.7499663568230199</v>
      </c>
      <c r="O213">
        <v>7.2556243535311298</v>
      </c>
      <c r="P213">
        <v>6.2284606988849998</v>
      </c>
      <c r="Q213">
        <v>0.23031715876011</v>
      </c>
      <c r="R213">
        <v>1.6210914742706799</v>
      </c>
      <c r="S213">
        <v>3.8850625436568098</v>
      </c>
      <c r="T213">
        <v>2.6782689709830199</v>
      </c>
      <c r="U213">
        <v>0</v>
      </c>
      <c r="V213">
        <v>1.22377622377622</v>
      </c>
      <c r="W213">
        <v>4.8673336272036902</v>
      </c>
      <c r="X213">
        <v>3.2891014662570002</v>
      </c>
      <c r="Y213">
        <v>0</v>
      </c>
      <c r="Z213">
        <v>1.21381300379513</v>
      </c>
      <c r="AA213">
        <v>3.90094979647218</v>
      </c>
      <c r="AB213">
        <v>2.3874955146236898</v>
      </c>
      <c r="AC213">
        <v>0</v>
      </c>
      <c r="AD213">
        <v>0.634638187220668</v>
      </c>
      <c r="AE213">
        <v>3.5711279541793699</v>
      </c>
      <c r="AF213">
        <v>2.1437168643689901</v>
      </c>
      <c r="AG213">
        <v>0</v>
      </c>
      <c r="AH213">
        <v>0.18497965223825399</v>
      </c>
      <c r="AI213">
        <v>2.1019887652467699</v>
      </c>
      <c r="AJ213">
        <v>1.48949261988751</v>
      </c>
      <c r="AK213">
        <v>0.26120497999110698</v>
      </c>
      <c r="AL213">
        <v>1.85167441421238</v>
      </c>
      <c r="AM213">
        <v>5.3133404149210701</v>
      </c>
      <c r="AN213">
        <v>3.7481822339967001</v>
      </c>
      <c r="AO213">
        <v>0</v>
      </c>
      <c r="AP213">
        <v>0.70342205323193896</v>
      </c>
      <c r="AQ213">
        <v>3.6144578313253</v>
      </c>
      <c r="AR213">
        <v>2.4119097689770301</v>
      </c>
      <c r="AS213">
        <v>0</v>
      </c>
      <c r="AT213">
        <v>1.00123305224243</v>
      </c>
      <c r="AU213">
        <v>3.7804305589964899</v>
      </c>
      <c r="AV213">
        <v>2.4471508973970701</v>
      </c>
      <c r="AW213">
        <v>0</v>
      </c>
      <c r="AX213">
        <v>1.45468055789545</v>
      </c>
      <c r="AY213">
        <v>4.5774600346694703</v>
      </c>
      <c r="AZ213">
        <v>3.1153405430726702</v>
      </c>
      <c r="BA213">
        <v>0</v>
      </c>
      <c r="BB213">
        <v>1.7500683620453901</v>
      </c>
      <c r="BC213">
        <v>5.2498418722327598</v>
      </c>
      <c r="BD213">
        <v>3.4827129774958001</v>
      </c>
      <c r="BE213">
        <v>0.21701388888888901</v>
      </c>
      <c r="BF213">
        <v>1.1547357660492901</v>
      </c>
      <c r="BG213">
        <v>5.9438930986021701</v>
      </c>
      <c r="BH213">
        <v>4.2096483827616202</v>
      </c>
      <c r="BI213">
        <v>0</v>
      </c>
      <c r="BJ213">
        <v>2.3559190031152601</v>
      </c>
      <c r="BK213">
        <v>4.6153846153846203</v>
      </c>
      <c r="BL213">
        <v>3.6932263416289102</v>
      </c>
      <c r="BN213" t="s">
        <v>284</v>
      </c>
      <c r="BQ213">
        <v>1.1848341232227499E-2</v>
      </c>
      <c r="BR213">
        <v>0.17081732138837299</v>
      </c>
      <c r="BS213">
        <v>2.7190915897497798</v>
      </c>
      <c r="BT213">
        <v>2.7271860372232801</v>
      </c>
      <c r="BU213">
        <v>0.234826589595376</v>
      </c>
      <c r="BV213">
        <v>1.20192307692308</v>
      </c>
      <c r="BW213">
        <v>3.6576195055795302</v>
      </c>
      <c r="BX213">
        <v>3.4263018409328501</v>
      </c>
      <c r="BZ213" t="s">
        <v>284</v>
      </c>
      <c r="CC213">
        <v>0</v>
      </c>
      <c r="CD213">
        <v>2.8571428571428599</v>
      </c>
      <c r="CE213">
        <v>6.1969648827381798</v>
      </c>
      <c r="CF213">
        <v>4.3997074033288204</v>
      </c>
      <c r="CG213">
        <v>0</v>
      </c>
      <c r="CH213">
        <v>0</v>
      </c>
      <c r="CI213">
        <v>0.80118622441020404</v>
      </c>
      <c r="CJ213">
        <v>0.41249505298914402</v>
      </c>
      <c r="CK213">
        <v>0</v>
      </c>
      <c r="CL213">
        <v>1.43054914628519</v>
      </c>
      <c r="CM213">
        <v>6.9109075770191497</v>
      </c>
      <c r="CN213">
        <v>3.7492910440073199</v>
      </c>
      <c r="CO213">
        <v>0</v>
      </c>
      <c r="CP213">
        <v>0.83705357142857095</v>
      </c>
      <c r="CQ213">
        <v>2.2846320654819001</v>
      </c>
      <c r="CR213">
        <v>1.4879334471707499</v>
      </c>
      <c r="CS213">
        <v>0.47684415865905599</v>
      </c>
      <c r="CT213">
        <v>2.1727566527534798</v>
      </c>
      <c r="CU213">
        <v>4.2103283200818398</v>
      </c>
      <c r="CV213">
        <v>2.5144158259874199</v>
      </c>
      <c r="CW213">
        <v>0.34922851318072401</v>
      </c>
      <c r="CX213">
        <v>1.8136850783182199</v>
      </c>
      <c r="CY213">
        <v>3.4291858851021599</v>
      </c>
      <c r="CZ213">
        <v>2.37431858880618</v>
      </c>
      <c r="DA213">
        <v>0.71377587437544598</v>
      </c>
      <c r="DB213">
        <v>1.42755174875089</v>
      </c>
      <c r="DC213">
        <v>4.0199352946653004</v>
      </c>
      <c r="DD213">
        <v>2.6799568631102</v>
      </c>
      <c r="DF213" t="s">
        <v>284</v>
      </c>
      <c r="DI213">
        <v>8.8174939079132993E-3</v>
      </c>
      <c r="DJ213">
        <v>0.20496381073564199</v>
      </c>
      <c r="DK213">
        <v>1.0765171270490299</v>
      </c>
      <c r="DL213">
        <v>0.69665994137852105</v>
      </c>
      <c r="DM213">
        <v>0.43602759338799901</v>
      </c>
      <c r="DN213">
        <v>0.76628352490421403</v>
      </c>
      <c r="DO213">
        <v>1.92003792667509</v>
      </c>
      <c r="DP213">
        <v>2.7266295536322702</v>
      </c>
      <c r="DQ213">
        <v>0</v>
      </c>
      <c r="DR213">
        <v>0.34044484793463498</v>
      </c>
      <c r="DS213">
        <v>0.88629792311628097</v>
      </c>
      <c r="DT213">
        <v>0.58424741559272397</v>
      </c>
    </row>
    <row r="214" spans="1:124" x14ac:dyDescent="0.35">
      <c r="A214" s="19" t="str">
        <f t="shared" si="6"/>
        <v>ROAA--33785</v>
      </c>
      <c r="B214" s="19" t="str">
        <f t="shared" si="7"/>
        <v>ROAA</v>
      </c>
      <c r="C214">
        <v>14</v>
      </c>
      <c r="D214" s="27">
        <v>33785</v>
      </c>
      <c r="E214">
        <v>0.85499999999999998</v>
      </c>
      <c r="F214">
        <v>1.24</v>
      </c>
      <c r="G214">
        <v>1.5149999999999999</v>
      </c>
      <c r="H214">
        <v>1.1525274725274699</v>
      </c>
      <c r="I214">
        <v>0.92</v>
      </c>
      <c r="J214">
        <v>1.22</v>
      </c>
      <c r="K214">
        <v>1.5</v>
      </c>
      <c r="L214">
        <v>1.20844385499558</v>
      </c>
      <c r="M214">
        <v>0.8</v>
      </c>
      <c r="N214">
        <v>1.1599999999999999</v>
      </c>
      <c r="O214">
        <v>1.49</v>
      </c>
      <c r="P214">
        <v>1.0838896660255299</v>
      </c>
      <c r="Q214">
        <v>0.92500000000000004</v>
      </c>
      <c r="R214">
        <v>1.145</v>
      </c>
      <c r="S214">
        <v>1.4</v>
      </c>
      <c r="T214">
        <v>1.15676470588235</v>
      </c>
      <c r="U214">
        <v>0.87</v>
      </c>
      <c r="V214">
        <v>1.2</v>
      </c>
      <c r="W214">
        <v>1.46</v>
      </c>
      <c r="X214">
        <v>1.1569779286927</v>
      </c>
      <c r="Y214">
        <v>0.98</v>
      </c>
      <c r="Z214">
        <v>1.26</v>
      </c>
      <c r="AA214">
        <v>1.49</v>
      </c>
      <c r="AB214">
        <v>1.24083916083916</v>
      </c>
      <c r="AC214">
        <v>0.96750000000000003</v>
      </c>
      <c r="AD214">
        <v>1.32</v>
      </c>
      <c r="AE214">
        <v>1.56</v>
      </c>
      <c r="AF214">
        <v>1.2928169014084501</v>
      </c>
      <c r="AG214">
        <v>1.0249999999999999</v>
      </c>
      <c r="AH214">
        <v>1.24</v>
      </c>
      <c r="AI214">
        <v>1.605</v>
      </c>
      <c r="AJ214">
        <v>1.3817355371900799</v>
      </c>
      <c r="AK214">
        <v>0.93</v>
      </c>
      <c r="AL214">
        <v>1.2350000000000001</v>
      </c>
      <c r="AM214">
        <v>1.5225</v>
      </c>
      <c r="AN214">
        <v>1.2072641509433999</v>
      </c>
      <c r="AO214">
        <v>0.93</v>
      </c>
      <c r="AP214">
        <v>1.23</v>
      </c>
      <c r="AQ214">
        <v>1.51</v>
      </c>
      <c r="AR214">
        <v>1.21985221674877</v>
      </c>
      <c r="AS214">
        <v>0.95750000000000002</v>
      </c>
      <c r="AT214">
        <v>1.24</v>
      </c>
      <c r="AU214">
        <v>1.54</v>
      </c>
      <c r="AV214">
        <v>1.23934090909091</v>
      </c>
      <c r="AW214">
        <v>0.92</v>
      </c>
      <c r="AX214">
        <v>1.23</v>
      </c>
      <c r="AY214">
        <v>1.4624999999999999</v>
      </c>
      <c r="AZ214">
        <v>1.1898618784530399</v>
      </c>
      <c r="BA214">
        <v>0.82</v>
      </c>
      <c r="BB214">
        <v>1.1399999999999999</v>
      </c>
      <c r="BC214">
        <v>1.45</v>
      </c>
      <c r="BD214">
        <v>1.1015450643776801</v>
      </c>
      <c r="BE214">
        <v>0.90500000000000003</v>
      </c>
      <c r="BF214">
        <v>1.1100000000000001</v>
      </c>
      <c r="BG214">
        <v>1.365</v>
      </c>
      <c r="BH214">
        <v>1.09666666666667</v>
      </c>
      <c r="BI214">
        <v>1.1599999999999999</v>
      </c>
      <c r="BJ214">
        <v>1.45</v>
      </c>
      <c r="BK214">
        <v>1.54</v>
      </c>
      <c r="BL214">
        <v>1.38692307692308</v>
      </c>
      <c r="BN214" t="s">
        <v>284</v>
      </c>
      <c r="BQ214">
        <v>0.95250000000000001</v>
      </c>
      <c r="BR214">
        <v>1.03</v>
      </c>
      <c r="BS214">
        <v>1.115</v>
      </c>
      <c r="BT214">
        <v>0.97333333333333305</v>
      </c>
      <c r="BU214">
        <v>0.61</v>
      </c>
      <c r="BV214">
        <v>1.02</v>
      </c>
      <c r="BW214">
        <v>1.23</v>
      </c>
      <c r="BX214">
        <v>0.874074074074074</v>
      </c>
      <c r="BZ214" t="s">
        <v>284</v>
      </c>
      <c r="CC214">
        <v>0.82499999999999996</v>
      </c>
      <c r="CD214">
        <v>1.2</v>
      </c>
      <c r="CE214">
        <v>1.47</v>
      </c>
      <c r="CF214">
        <v>1.14503759398496</v>
      </c>
      <c r="CG214">
        <v>0.78</v>
      </c>
      <c r="CH214">
        <v>1.1000000000000001</v>
      </c>
      <c r="CI214">
        <v>1.51</v>
      </c>
      <c r="CJ214">
        <v>1.1000000000000001</v>
      </c>
      <c r="CK214">
        <v>0.63</v>
      </c>
      <c r="CL214">
        <v>1.23</v>
      </c>
      <c r="CM214">
        <v>1.41</v>
      </c>
      <c r="CN214">
        <v>1.1151515151515199</v>
      </c>
      <c r="CO214">
        <v>1.18</v>
      </c>
      <c r="CP214">
        <v>1.39</v>
      </c>
      <c r="CQ214">
        <v>2.2999999999999998</v>
      </c>
      <c r="CR214">
        <v>1.58</v>
      </c>
      <c r="CS214">
        <v>1.3625</v>
      </c>
      <c r="CT214">
        <v>1.415</v>
      </c>
      <c r="CU214">
        <v>1.4575</v>
      </c>
      <c r="CV214">
        <v>1.405</v>
      </c>
      <c r="CW214">
        <v>0.72499999999999998</v>
      </c>
      <c r="CX214">
        <v>0.96</v>
      </c>
      <c r="CY214">
        <v>1.27</v>
      </c>
      <c r="CZ214">
        <v>0.89052631578947405</v>
      </c>
      <c r="DA214">
        <v>1.2</v>
      </c>
      <c r="DB214">
        <v>1.24</v>
      </c>
      <c r="DC214">
        <v>1.31</v>
      </c>
      <c r="DD214">
        <v>1.26</v>
      </c>
      <c r="DF214" t="s">
        <v>284</v>
      </c>
      <c r="DI214">
        <v>1.175</v>
      </c>
      <c r="DJ214">
        <v>2.0499999999999998</v>
      </c>
      <c r="DK214">
        <v>3.57</v>
      </c>
      <c r="DL214">
        <v>3.2759999999999998</v>
      </c>
      <c r="DM214">
        <v>0.99</v>
      </c>
      <c r="DN214">
        <v>1.41</v>
      </c>
      <c r="DO214">
        <v>1.66</v>
      </c>
      <c r="DP214">
        <v>1.33222222222222</v>
      </c>
      <c r="DQ214">
        <v>1.24</v>
      </c>
      <c r="DR214">
        <v>1.4</v>
      </c>
      <c r="DS214">
        <v>1.64</v>
      </c>
      <c r="DT214">
        <v>1.40545454545455</v>
      </c>
    </row>
    <row r="215" spans="1:124" x14ac:dyDescent="0.35">
      <c r="A215" s="19" t="str">
        <f t="shared" si="6"/>
        <v>NIM--33785</v>
      </c>
      <c r="B215" s="19" t="str">
        <f t="shared" si="7"/>
        <v>NIM</v>
      </c>
      <c r="C215">
        <v>15</v>
      </c>
      <c r="D215" s="27">
        <v>33785</v>
      </c>
      <c r="E215">
        <v>4.3049999999999997</v>
      </c>
      <c r="F215">
        <v>4.8499999999999996</v>
      </c>
      <c r="G215">
        <v>5.28</v>
      </c>
      <c r="H215">
        <v>4.8340659340659302</v>
      </c>
      <c r="I215">
        <v>4.37</v>
      </c>
      <c r="J215">
        <v>4.79</v>
      </c>
      <c r="K215">
        <v>5.23</v>
      </c>
      <c r="L215">
        <v>4.8184261715296302</v>
      </c>
      <c r="M215">
        <v>4.25</v>
      </c>
      <c r="N215">
        <v>4.72</v>
      </c>
      <c r="O215">
        <v>5.23</v>
      </c>
      <c r="P215">
        <v>4.7684551495016496</v>
      </c>
      <c r="Q215">
        <v>4.5324999999999998</v>
      </c>
      <c r="R215">
        <v>4.7149999999999999</v>
      </c>
      <c r="S215">
        <v>5.0650000000000004</v>
      </c>
      <c r="T215">
        <v>4.92441176470588</v>
      </c>
      <c r="U215">
        <v>4.4349999999999996</v>
      </c>
      <c r="V215">
        <v>4.8600000000000003</v>
      </c>
      <c r="W215">
        <v>5.28</v>
      </c>
      <c r="X215">
        <v>4.8571986417656996</v>
      </c>
      <c r="Y215">
        <v>4.34</v>
      </c>
      <c r="Z215">
        <v>4.92</v>
      </c>
      <c r="AA215">
        <v>5.54</v>
      </c>
      <c r="AB215">
        <v>4.9617482517482498</v>
      </c>
      <c r="AC215">
        <v>4.22</v>
      </c>
      <c r="AD215">
        <v>4.55</v>
      </c>
      <c r="AE215">
        <v>4.9124999999999996</v>
      </c>
      <c r="AF215">
        <v>4.5466197183098602</v>
      </c>
      <c r="AG215">
        <v>4.1900000000000004</v>
      </c>
      <c r="AH215">
        <v>4.6100000000000003</v>
      </c>
      <c r="AI215">
        <v>5.07</v>
      </c>
      <c r="AJ215">
        <v>4.8399173553718997</v>
      </c>
      <c r="AK215">
        <v>4.5199999999999996</v>
      </c>
      <c r="AL215">
        <v>4.8849999999999998</v>
      </c>
      <c r="AM215">
        <v>5.1224999999999996</v>
      </c>
      <c r="AN215">
        <v>4.8027358490566003</v>
      </c>
      <c r="AO215">
        <v>4.2300000000000004</v>
      </c>
      <c r="AP215">
        <v>4.6100000000000003</v>
      </c>
      <c r="AQ215">
        <v>5.04</v>
      </c>
      <c r="AR215">
        <v>4.6390311986863804</v>
      </c>
      <c r="AS215">
        <v>4.4275000000000002</v>
      </c>
      <c r="AT215">
        <v>4.875</v>
      </c>
      <c r="AU215">
        <v>5.3624999999999998</v>
      </c>
      <c r="AV215">
        <v>4.9133863636363699</v>
      </c>
      <c r="AW215">
        <v>4.54</v>
      </c>
      <c r="AX215">
        <v>4.9000000000000004</v>
      </c>
      <c r="AY215">
        <v>5.3125</v>
      </c>
      <c r="AZ215">
        <v>4.9206629834254203</v>
      </c>
      <c r="BA215">
        <v>4.4800000000000004</v>
      </c>
      <c r="BB215">
        <v>4.93</v>
      </c>
      <c r="BC215">
        <v>5.5</v>
      </c>
      <c r="BD215">
        <v>4.96699570815451</v>
      </c>
      <c r="BE215">
        <v>4.4775</v>
      </c>
      <c r="BF215">
        <v>4.8600000000000003</v>
      </c>
      <c r="BG215">
        <v>5.38</v>
      </c>
      <c r="BH215">
        <v>4.8054166666666696</v>
      </c>
      <c r="BI215">
        <v>4.7</v>
      </c>
      <c r="BJ215">
        <v>5.12</v>
      </c>
      <c r="BK215">
        <v>5.56</v>
      </c>
      <c r="BL215">
        <v>5.3146153846153803</v>
      </c>
      <c r="BN215" t="s">
        <v>284</v>
      </c>
      <c r="BQ215">
        <v>4.53</v>
      </c>
      <c r="BR215">
        <v>5.08</v>
      </c>
      <c r="BS215">
        <v>5.51</v>
      </c>
      <c r="BT215">
        <v>4.9666666666666703</v>
      </c>
      <c r="BU215">
        <v>4.78</v>
      </c>
      <c r="BV215">
        <v>5</v>
      </c>
      <c r="BW215">
        <v>5.3049999999999997</v>
      </c>
      <c r="BX215">
        <v>4.90148148148148</v>
      </c>
      <c r="BZ215" t="s">
        <v>284</v>
      </c>
      <c r="CC215">
        <v>4.8049999999999997</v>
      </c>
      <c r="CD215">
        <v>5.22</v>
      </c>
      <c r="CE215">
        <v>5.74</v>
      </c>
      <c r="CF215">
        <v>5.2672932330827003</v>
      </c>
      <c r="CG215">
        <v>3.9849999999999999</v>
      </c>
      <c r="CH215">
        <v>4.49</v>
      </c>
      <c r="CI215">
        <v>5.6550000000000002</v>
      </c>
      <c r="CJ215">
        <v>5.2585714285714298</v>
      </c>
      <c r="CK215">
        <v>4.3600000000000003</v>
      </c>
      <c r="CL215">
        <v>4.87</v>
      </c>
      <c r="CM215">
        <v>5.3</v>
      </c>
      <c r="CN215">
        <v>4.8924242424242399</v>
      </c>
      <c r="CO215">
        <v>5.0175000000000001</v>
      </c>
      <c r="CP215">
        <v>5.6</v>
      </c>
      <c r="CQ215">
        <v>5.74</v>
      </c>
      <c r="CR215">
        <v>5.42875</v>
      </c>
      <c r="CS215">
        <v>4.8</v>
      </c>
      <c r="CT215">
        <v>5.01</v>
      </c>
      <c r="CU215">
        <v>5.3949999999999996</v>
      </c>
      <c r="CV215">
        <v>5.1849999999999996</v>
      </c>
      <c r="CW215">
        <v>4.0449999999999999</v>
      </c>
      <c r="CX215">
        <v>4.68</v>
      </c>
      <c r="CY215">
        <v>4.93</v>
      </c>
      <c r="CZ215">
        <v>4.3189473684210498</v>
      </c>
      <c r="DA215">
        <v>5.125</v>
      </c>
      <c r="DB215">
        <v>5.39</v>
      </c>
      <c r="DC215">
        <v>5.52</v>
      </c>
      <c r="DD215">
        <v>5.3</v>
      </c>
      <c r="DF215" t="s">
        <v>284</v>
      </c>
      <c r="DI215">
        <v>4.8174999999999999</v>
      </c>
      <c r="DJ215">
        <v>5.43</v>
      </c>
      <c r="DK215">
        <v>6.5525000000000002</v>
      </c>
      <c r="DL215">
        <v>7.3090000000000002</v>
      </c>
      <c r="DM215">
        <v>4.38</v>
      </c>
      <c r="DN215">
        <v>4.93</v>
      </c>
      <c r="DO215">
        <v>5.07</v>
      </c>
      <c r="DP215">
        <v>4.91222222222222</v>
      </c>
      <c r="DQ215">
        <v>4.5250000000000004</v>
      </c>
      <c r="DR215">
        <v>4.78</v>
      </c>
      <c r="DS215">
        <v>5.0750000000000002</v>
      </c>
      <c r="DT215">
        <v>4.8590909090909102</v>
      </c>
    </row>
    <row r="216" spans="1:124" x14ac:dyDescent="0.35">
      <c r="A216" s="19" t="str">
        <f t="shared" si="6"/>
        <v>Provisions / Avg Assets--33785</v>
      </c>
      <c r="B216" s="19" t="str">
        <f t="shared" si="7"/>
        <v>Provisions / Avg Assets</v>
      </c>
      <c r="C216">
        <v>16</v>
      </c>
      <c r="D216" s="27">
        <v>33785</v>
      </c>
      <c r="E216">
        <v>0</v>
      </c>
      <c r="F216">
        <v>0.18</v>
      </c>
      <c r="G216">
        <v>0.34499999999999997</v>
      </c>
      <c r="H216">
        <v>0.28175824175824199</v>
      </c>
      <c r="I216">
        <v>0</v>
      </c>
      <c r="J216">
        <v>0.13</v>
      </c>
      <c r="K216">
        <v>0.28000000000000003</v>
      </c>
      <c r="L216">
        <v>0.20668435013262601</v>
      </c>
      <c r="M216">
        <v>0.04</v>
      </c>
      <c r="N216">
        <v>0.18</v>
      </c>
      <c r="O216">
        <v>0.4</v>
      </c>
      <c r="P216">
        <v>0.30289211400594301</v>
      </c>
      <c r="Q216">
        <v>7.2499999999999995E-2</v>
      </c>
      <c r="R216">
        <v>0.13</v>
      </c>
      <c r="S216">
        <v>0.23749999999999999</v>
      </c>
      <c r="T216">
        <v>0.182352941176471</v>
      </c>
      <c r="U216">
        <v>0.01</v>
      </c>
      <c r="V216">
        <v>0.14000000000000001</v>
      </c>
      <c r="W216">
        <v>0.28999999999999998</v>
      </c>
      <c r="X216">
        <v>0.216842105263158</v>
      </c>
      <c r="Y216">
        <v>0</v>
      </c>
      <c r="Z216">
        <v>0.14000000000000001</v>
      </c>
      <c r="AA216">
        <v>0.27</v>
      </c>
      <c r="AB216">
        <v>0.18433566433566401</v>
      </c>
      <c r="AC216">
        <v>0</v>
      </c>
      <c r="AD216">
        <v>7.4999999999999997E-2</v>
      </c>
      <c r="AE216">
        <v>0.24249999999999999</v>
      </c>
      <c r="AF216">
        <v>0.14295774647887299</v>
      </c>
      <c r="AG216">
        <v>0</v>
      </c>
      <c r="AH216">
        <v>0.09</v>
      </c>
      <c r="AI216">
        <v>0.33500000000000002</v>
      </c>
      <c r="AJ216">
        <v>0.35074380165289298</v>
      </c>
      <c r="AK216">
        <v>7.7499999999999999E-2</v>
      </c>
      <c r="AL216">
        <v>0.16</v>
      </c>
      <c r="AM216">
        <v>0.28249999999999997</v>
      </c>
      <c r="AN216">
        <v>0.200849056603774</v>
      </c>
      <c r="AO216">
        <v>0</v>
      </c>
      <c r="AP216">
        <v>0.08</v>
      </c>
      <c r="AQ216">
        <v>0.25</v>
      </c>
      <c r="AR216">
        <v>0.16806239737274201</v>
      </c>
      <c r="AS216">
        <v>0.02</v>
      </c>
      <c r="AT216">
        <v>0.15</v>
      </c>
      <c r="AU216">
        <v>0.28000000000000003</v>
      </c>
      <c r="AV216">
        <v>0.220659090909091</v>
      </c>
      <c r="AW216">
        <v>0.03</v>
      </c>
      <c r="AX216">
        <v>0.13</v>
      </c>
      <c r="AY216">
        <v>0.25</v>
      </c>
      <c r="AZ216">
        <v>0.181574585635359</v>
      </c>
      <c r="BA216">
        <v>0.05</v>
      </c>
      <c r="BB216">
        <v>0.2</v>
      </c>
      <c r="BC216">
        <v>0.38</v>
      </c>
      <c r="BD216">
        <v>0.27231759656652399</v>
      </c>
      <c r="BE216">
        <v>8.5000000000000006E-2</v>
      </c>
      <c r="BF216">
        <v>0.15</v>
      </c>
      <c r="BG216">
        <v>0.3175</v>
      </c>
      <c r="BH216">
        <v>0.2525</v>
      </c>
      <c r="BI216">
        <v>0</v>
      </c>
      <c r="BJ216">
        <v>0.1</v>
      </c>
      <c r="BK216">
        <v>0.17</v>
      </c>
      <c r="BL216">
        <v>0.17846153846153801</v>
      </c>
      <c r="BN216" t="s">
        <v>284</v>
      </c>
      <c r="BQ216">
        <v>0.14249999999999999</v>
      </c>
      <c r="BR216">
        <v>0.29499999999999998</v>
      </c>
      <c r="BS216">
        <v>0.47749999999999998</v>
      </c>
      <c r="BT216">
        <v>0.331666666666667</v>
      </c>
      <c r="BU216">
        <v>0.06</v>
      </c>
      <c r="BV216">
        <v>0.12</v>
      </c>
      <c r="BW216">
        <v>0.21</v>
      </c>
      <c r="BX216">
        <v>0.16074074074074099</v>
      </c>
      <c r="BZ216" t="s">
        <v>284</v>
      </c>
      <c r="CC216">
        <v>8.5000000000000006E-2</v>
      </c>
      <c r="CD216">
        <v>0.22</v>
      </c>
      <c r="CE216">
        <v>0.41</v>
      </c>
      <c r="CF216">
        <v>0.32315789473684198</v>
      </c>
      <c r="CG216">
        <v>0.13</v>
      </c>
      <c r="CH216">
        <v>0.27</v>
      </c>
      <c r="CI216">
        <v>0.37</v>
      </c>
      <c r="CJ216">
        <v>0.3</v>
      </c>
      <c r="CK216">
        <v>0.09</v>
      </c>
      <c r="CL216">
        <v>0.16</v>
      </c>
      <c r="CM216">
        <v>0.39</v>
      </c>
      <c r="CN216">
        <v>0.27151515151515099</v>
      </c>
      <c r="CO216">
        <v>1.4999999999999999E-2</v>
      </c>
      <c r="CP216">
        <v>0.14499999999999999</v>
      </c>
      <c r="CQ216">
        <v>0.28999999999999998</v>
      </c>
      <c r="CR216">
        <v>0.17374999999999999</v>
      </c>
      <c r="CS216">
        <v>0.1875</v>
      </c>
      <c r="CT216">
        <v>0.25</v>
      </c>
      <c r="CU216">
        <v>0.28999999999999998</v>
      </c>
      <c r="CV216">
        <v>0.22750000000000001</v>
      </c>
      <c r="CW216">
        <v>0.02</v>
      </c>
      <c r="CX216">
        <v>0.15</v>
      </c>
      <c r="CY216">
        <v>0.26</v>
      </c>
      <c r="CZ216">
        <v>0.20421052631578901</v>
      </c>
      <c r="DA216">
        <v>0.19500000000000001</v>
      </c>
      <c r="DB216">
        <v>0.39</v>
      </c>
      <c r="DC216">
        <v>0.47499999999999998</v>
      </c>
      <c r="DD216">
        <v>0.31666666666666698</v>
      </c>
      <c r="DF216" t="s">
        <v>284</v>
      </c>
      <c r="DI216">
        <v>0.13750000000000001</v>
      </c>
      <c r="DJ216">
        <v>0.76</v>
      </c>
      <c r="DK216">
        <v>2.7225000000000001</v>
      </c>
      <c r="DL216">
        <v>1.4770000000000001</v>
      </c>
      <c r="DM216">
        <v>0</v>
      </c>
      <c r="DN216">
        <v>0.1</v>
      </c>
      <c r="DO216">
        <v>0.36</v>
      </c>
      <c r="DP216">
        <v>0.17111111111111099</v>
      </c>
      <c r="DQ216">
        <v>0.13500000000000001</v>
      </c>
      <c r="DR216">
        <v>0.16</v>
      </c>
      <c r="DS216">
        <v>0.24</v>
      </c>
      <c r="DT216">
        <v>0.179090909090909</v>
      </c>
    </row>
    <row r="217" spans="1:124" x14ac:dyDescent="0.35">
      <c r="A217" s="19" t="str">
        <f t="shared" si="6"/>
        <v>Negative Earners (last 4 qtrs)--33785</v>
      </c>
      <c r="B217" s="19" t="str">
        <f t="shared" si="7"/>
        <v>Negative Earners (last 4 qtrs)</v>
      </c>
      <c r="C217">
        <v>17</v>
      </c>
      <c r="D217" s="27">
        <v>33785</v>
      </c>
      <c r="F217">
        <v>3.2967032967033001</v>
      </c>
      <c r="H217">
        <v>3</v>
      </c>
      <c r="J217">
        <v>4.3365134431916701</v>
      </c>
      <c r="L217">
        <v>50</v>
      </c>
      <c r="N217">
        <v>9.4344473007712093</v>
      </c>
      <c r="P217">
        <v>1101</v>
      </c>
      <c r="R217">
        <v>2.9411764705882399</v>
      </c>
      <c r="T217">
        <v>1</v>
      </c>
      <c r="V217">
        <v>5.3422370617696204</v>
      </c>
      <c r="X217">
        <v>32</v>
      </c>
      <c r="Z217">
        <v>3.4482758620689702</v>
      </c>
      <c r="AB217">
        <v>5</v>
      </c>
      <c r="AD217">
        <v>3.4722222222222201</v>
      </c>
      <c r="AF217">
        <v>5</v>
      </c>
      <c r="AH217">
        <v>1.6260162601626</v>
      </c>
      <c r="AI217"/>
      <c r="AJ217">
        <v>2</v>
      </c>
      <c r="AK217"/>
      <c r="AL217">
        <v>4.6296296296296298</v>
      </c>
      <c r="AN217">
        <v>5</v>
      </c>
      <c r="AP217">
        <v>3.8647342995169098</v>
      </c>
      <c r="AR217">
        <v>24</v>
      </c>
      <c r="AT217">
        <v>3.34821428571429</v>
      </c>
      <c r="AV217">
        <v>15</v>
      </c>
      <c r="AX217">
        <v>4.6195652173913002</v>
      </c>
      <c r="AZ217">
        <v>17</v>
      </c>
      <c r="BB217">
        <v>8.0168776371308006</v>
      </c>
      <c r="BD217">
        <v>19</v>
      </c>
      <c r="BF217">
        <v>0</v>
      </c>
      <c r="BH217">
        <v>0</v>
      </c>
      <c r="BJ217">
        <v>0</v>
      </c>
      <c r="BL217">
        <v>0</v>
      </c>
      <c r="BN217" t="s">
        <v>285</v>
      </c>
      <c r="BP217">
        <v>0</v>
      </c>
      <c r="BR217">
        <v>0</v>
      </c>
      <c r="BT217">
        <v>0</v>
      </c>
      <c r="BV217">
        <v>7.4074074074074101</v>
      </c>
      <c r="BX217">
        <v>2</v>
      </c>
      <c r="BZ217" t="s">
        <v>285</v>
      </c>
      <c r="CB217">
        <v>0</v>
      </c>
      <c r="CD217">
        <v>8.8888888888888893</v>
      </c>
      <c r="CF217">
        <v>12</v>
      </c>
      <c r="CH217">
        <v>0</v>
      </c>
      <c r="CJ217">
        <v>0</v>
      </c>
      <c r="CL217">
        <v>0</v>
      </c>
      <c r="CN217">
        <v>0</v>
      </c>
      <c r="CP217">
        <v>12.5</v>
      </c>
      <c r="CR217">
        <v>1</v>
      </c>
      <c r="CT217">
        <v>0</v>
      </c>
      <c r="CV217">
        <v>0</v>
      </c>
      <c r="CX217">
        <v>5.2631578947368398</v>
      </c>
      <c r="CZ217">
        <v>1</v>
      </c>
      <c r="DB217">
        <v>0</v>
      </c>
      <c r="DD217">
        <v>0</v>
      </c>
      <c r="DF217" t="s">
        <v>285</v>
      </c>
      <c r="DH217">
        <v>0</v>
      </c>
      <c r="DJ217">
        <v>0</v>
      </c>
      <c r="DL217">
        <v>0</v>
      </c>
      <c r="DN217">
        <v>0</v>
      </c>
      <c r="DP217">
        <v>0</v>
      </c>
      <c r="DR217">
        <v>9.0909090909090899</v>
      </c>
      <c r="DT217">
        <v>1</v>
      </c>
    </row>
    <row r="218" spans="1:124" x14ac:dyDescent="0.35">
      <c r="A218" s="19" t="str">
        <f t="shared" si="6"/>
        <v>Noncore Funding / Liab--33785</v>
      </c>
      <c r="B218" s="19" t="str">
        <f t="shared" si="7"/>
        <v>Noncore Funding / Liab</v>
      </c>
      <c r="C218">
        <v>18</v>
      </c>
      <c r="D218" s="27">
        <v>33785</v>
      </c>
      <c r="E218">
        <v>4.2878632672092998</v>
      </c>
      <c r="F218">
        <v>6.3776619662246299</v>
      </c>
      <c r="G218">
        <v>10.9403547837326</v>
      </c>
      <c r="H218">
        <v>8.1702864039038303</v>
      </c>
      <c r="I218">
        <v>4.11231884057971</v>
      </c>
      <c r="J218">
        <v>6.8570849792362996</v>
      </c>
      <c r="K218">
        <v>10.423248583320801</v>
      </c>
      <c r="L218">
        <v>7.9863610078090703</v>
      </c>
      <c r="M218">
        <v>6.1985427357171199</v>
      </c>
      <c r="N218">
        <v>10.1326673112042</v>
      </c>
      <c r="O218">
        <v>15.606621188718201</v>
      </c>
      <c r="P218">
        <v>12.0261548356223</v>
      </c>
      <c r="Q218">
        <v>3.8901770731543599</v>
      </c>
      <c r="R218">
        <v>6.1806202501037504</v>
      </c>
      <c r="S218">
        <v>10.034627539309399</v>
      </c>
      <c r="T218">
        <v>7.4274845587402698</v>
      </c>
      <c r="U218">
        <v>3.7757549218196398</v>
      </c>
      <c r="V218">
        <v>6.2085543766578297</v>
      </c>
      <c r="W218">
        <v>9.7459957956471097</v>
      </c>
      <c r="X218">
        <v>7.3198104569280398</v>
      </c>
      <c r="Y218">
        <v>5.3221115168017796</v>
      </c>
      <c r="Z218">
        <v>8.5896967482645206</v>
      </c>
      <c r="AA218">
        <v>12.6038697155335</v>
      </c>
      <c r="AB218">
        <v>9.6244242863318394</v>
      </c>
      <c r="AC218">
        <v>6.3152547323706898</v>
      </c>
      <c r="AD218">
        <v>8.9078799894348499</v>
      </c>
      <c r="AE218">
        <v>12.4418277145322</v>
      </c>
      <c r="AF218">
        <v>9.8458637312300699</v>
      </c>
      <c r="AG218">
        <v>4.5388337350213996</v>
      </c>
      <c r="AH218">
        <v>7.1518018644775303</v>
      </c>
      <c r="AI218">
        <v>10.4052260260291</v>
      </c>
      <c r="AJ218">
        <v>10.194356381141899</v>
      </c>
      <c r="AK218">
        <v>3.3470301076737301</v>
      </c>
      <c r="AL218">
        <v>5.1143824730561596</v>
      </c>
      <c r="AM218">
        <v>8.9781531544381803</v>
      </c>
      <c r="AN218">
        <v>6.3683962040112698</v>
      </c>
      <c r="AO218">
        <v>4.1272883484237699</v>
      </c>
      <c r="AP218">
        <v>6.8905847901322197</v>
      </c>
      <c r="AQ218">
        <v>10.3636279628517</v>
      </c>
      <c r="AR218">
        <v>7.8865164256064704</v>
      </c>
      <c r="AS218">
        <v>4.3774872406030996</v>
      </c>
      <c r="AT218">
        <v>6.8103802353463498</v>
      </c>
      <c r="AU218">
        <v>10.2667313314646</v>
      </c>
      <c r="AV218">
        <v>7.9453481248401898</v>
      </c>
      <c r="AW218">
        <v>3.6409855400661102</v>
      </c>
      <c r="AX218">
        <v>5.6753230038706999</v>
      </c>
      <c r="AY218">
        <v>9.4316614953866207</v>
      </c>
      <c r="AZ218">
        <v>7.0043777739706403</v>
      </c>
      <c r="BA218">
        <v>4.68872818739192</v>
      </c>
      <c r="BB218">
        <v>7.4709921856500099</v>
      </c>
      <c r="BC218">
        <v>11.086184333520301</v>
      </c>
      <c r="BD218">
        <v>8.7317889430654994</v>
      </c>
      <c r="BE218">
        <v>5.2826118771814503</v>
      </c>
      <c r="BF218">
        <v>8.3139831799446196</v>
      </c>
      <c r="BG218">
        <v>11.6769054357438</v>
      </c>
      <c r="BH218">
        <v>9.5725619513866604</v>
      </c>
      <c r="BI218">
        <v>5.9032073855524896</v>
      </c>
      <c r="BJ218">
        <v>6.2978858801962598</v>
      </c>
      <c r="BK218">
        <v>12.3404367280702</v>
      </c>
      <c r="BL218">
        <v>8.6728755920148597</v>
      </c>
      <c r="BN218" t="s">
        <v>284</v>
      </c>
      <c r="BQ218">
        <v>6.14817805048268</v>
      </c>
      <c r="BR218">
        <v>9.8281050003374499</v>
      </c>
      <c r="BS218">
        <v>17.094789056956799</v>
      </c>
      <c r="BT218">
        <v>12.9402086288133</v>
      </c>
      <c r="BU218">
        <v>3.3624679538151998</v>
      </c>
      <c r="BV218">
        <v>4.7089888876664103</v>
      </c>
      <c r="BW218">
        <v>8.0270693759137508</v>
      </c>
      <c r="BX218">
        <v>5.5325774396029601</v>
      </c>
      <c r="BZ218" t="s">
        <v>284</v>
      </c>
      <c r="CC218">
        <v>3.6190579143523198</v>
      </c>
      <c r="CD218">
        <v>5.8501761542740596</v>
      </c>
      <c r="CE218">
        <v>9.6972882684825201</v>
      </c>
      <c r="CF218">
        <v>7.8446112421905401</v>
      </c>
      <c r="CG218">
        <v>4.0751285590053197</v>
      </c>
      <c r="CH218">
        <v>4.6508528784648204</v>
      </c>
      <c r="CI218">
        <v>9.6491532941926295</v>
      </c>
      <c r="CJ218">
        <v>6.6896407263038498</v>
      </c>
      <c r="CK218">
        <v>4.3372046455746904</v>
      </c>
      <c r="CL218">
        <v>7.2389158832193097</v>
      </c>
      <c r="CM218">
        <v>11.343602176748799</v>
      </c>
      <c r="CN218">
        <v>8.2617171022562506</v>
      </c>
      <c r="CO218">
        <v>8.8863419823991805</v>
      </c>
      <c r="CP218">
        <v>10.011702957078301</v>
      </c>
      <c r="CQ218">
        <v>11.473198800625299</v>
      </c>
      <c r="CR218">
        <v>10.2718606390471</v>
      </c>
      <c r="CS218">
        <v>6.5107576331794199</v>
      </c>
      <c r="CT218">
        <v>7.7360947548984296</v>
      </c>
      <c r="CU218">
        <v>8.5826431910304599</v>
      </c>
      <c r="CV218">
        <v>7.35730606931146</v>
      </c>
      <c r="CW218">
        <v>5.5461705826360204</v>
      </c>
      <c r="CX218">
        <v>7.8404114825884497</v>
      </c>
      <c r="CY218">
        <v>10.3846932564167</v>
      </c>
      <c r="CZ218">
        <v>9.5121117774012998</v>
      </c>
      <c r="DA218">
        <v>6.3469412118276098</v>
      </c>
      <c r="DB218">
        <v>6.5012387117397896</v>
      </c>
      <c r="DC218">
        <v>9.54664581985603</v>
      </c>
      <c r="DD218">
        <v>8.4286451172091592</v>
      </c>
      <c r="DF218" t="s">
        <v>284</v>
      </c>
      <c r="DI218">
        <v>14.1544931261377</v>
      </c>
      <c r="DJ218">
        <v>16.8846462541308</v>
      </c>
      <c r="DK218">
        <v>80.342213825814</v>
      </c>
      <c r="DL218">
        <v>41.798978866527001</v>
      </c>
      <c r="DM218">
        <v>3.47404430568933</v>
      </c>
      <c r="DN218">
        <v>4.1312157307619604</v>
      </c>
      <c r="DO218">
        <v>12.593129302061801</v>
      </c>
      <c r="DP218">
        <v>9.1512634396602994</v>
      </c>
      <c r="DQ218">
        <v>4.4719060084428399</v>
      </c>
      <c r="DR218">
        <v>7.7580459421783097</v>
      </c>
      <c r="DS218">
        <v>9.9676507302296002</v>
      </c>
      <c r="DT218">
        <v>9.4549402637871101</v>
      </c>
    </row>
    <row r="219" spans="1:124" x14ac:dyDescent="0.35">
      <c r="A219" s="19" t="str">
        <f t="shared" si="6"/>
        <v>Brokered Dep / Liab--33785</v>
      </c>
      <c r="B219" s="19" t="str">
        <f t="shared" si="7"/>
        <v>Brokered Dep / Liab</v>
      </c>
      <c r="C219">
        <v>19</v>
      </c>
      <c r="D219" s="27">
        <v>33785</v>
      </c>
      <c r="E219">
        <v>0</v>
      </c>
      <c r="F219">
        <v>0</v>
      </c>
      <c r="G219">
        <v>0</v>
      </c>
      <c r="H219">
        <v>0.18097242076380499</v>
      </c>
      <c r="I219">
        <v>0</v>
      </c>
      <c r="J219">
        <v>0</v>
      </c>
      <c r="K219">
        <v>0</v>
      </c>
      <c r="L219">
        <v>5.0002915539113298E-2</v>
      </c>
      <c r="M219">
        <v>0</v>
      </c>
      <c r="N219">
        <v>0</v>
      </c>
      <c r="O219">
        <v>0</v>
      </c>
      <c r="P219">
        <v>0.117004292558687</v>
      </c>
      <c r="Q219">
        <v>0</v>
      </c>
      <c r="R219">
        <v>0</v>
      </c>
      <c r="S219">
        <v>0</v>
      </c>
      <c r="T219">
        <v>3.0667012688777699E-2</v>
      </c>
      <c r="U219">
        <v>0</v>
      </c>
      <c r="V219">
        <v>0</v>
      </c>
      <c r="W219">
        <v>0</v>
      </c>
      <c r="X219">
        <v>4.0811450505044401E-2</v>
      </c>
      <c r="Y219">
        <v>0</v>
      </c>
      <c r="Z219">
        <v>0</v>
      </c>
      <c r="AA219">
        <v>0</v>
      </c>
      <c r="AB219">
        <v>0.180570290666279</v>
      </c>
      <c r="AC219">
        <v>0</v>
      </c>
      <c r="AD219">
        <v>0</v>
      </c>
      <c r="AE219">
        <v>0</v>
      </c>
      <c r="AF219">
        <v>0</v>
      </c>
      <c r="AG219">
        <v>0</v>
      </c>
      <c r="AH219">
        <v>0</v>
      </c>
      <c r="AI219">
        <v>0</v>
      </c>
      <c r="AJ219">
        <v>6.4292853223293603E-2</v>
      </c>
      <c r="AK219">
        <v>0</v>
      </c>
      <c r="AL219">
        <v>0</v>
      </c>
      <c r="AM219">
        <v>0</v>
      </c>
      <c r="AN219">
        <v>0.179259610207639</v>
      </c>
      <c r="AO219">
        <v>0</v>
      </c>
      <c r="AP219">
        <v>0</v>
      </c>
      <c r="AQ219">
        <v>0</v>
      </c>
      <c r="AR219">
        <v>2.5253592300941201E-2</v>
      </c>
      <c r="AS219">
        <v>0</v>
      </c>
      <c r="AT219">
        <v>0</v>
      </c>
      <c r="AU219">
        <v>0</v>
      </c>
      <c r="AV219">
        <v>2.67023457704978E-2</v>
      </c>
      <c r="AW219">
        <v>0</v>
      </c>
      <c r="AX219">
        <v>0</v>
      </c>
      <c r="AY219">
        <v>0</v>
      </c>
      <c r="AZ219">
        <v>7.4839592497267293E-2</v>
      </c>
      <c r="BA219">
        <v>0</v>
      </c>
      <c r="BB219">
        <v>0</v>
      </c>
      <c r="BC219">
        <v>0</v>
      </c>
      <c r="BD219">
        <v>5.2920046459222297E-2</v>
      </c>
      <c r="BE219">
        <v>0</v>
      </c>
      <c r="BF219">
        <v>0</v>
      </c>
      <c r="BG219">
        <v>0</v>
      </c>
      <c r="BH219">
        <v>3.9577456680674701E-2</v>
      </c>
      <c r="BI219">
        <v>0</v>
      </c>
      <c r="BJ219">
        <v>0</v>
      </c>
      <c r="BK219">
        <v>0</v>
      </c>
      <c r="BL219">
        <v>0</v>
      </c>
      <c r="BN219" t="s">
        <v>284</v>
      </c>
      <c r="BQ219">
        <v>0</v>
      </c>
      <c r="BR219">
        <v>0</v>
      </c>
      <c r="BS219">
        <v>0</v>
      </c>
      <c r="BT219">
        <v>0.87153667226098996</v>
      </c>
      <c r="BU219">
        <v>0</v>
      </c>
      <c r="BV219">
        <v>0</v>
      </c>
      <c r="BW219">
        <v>0</v>
      </c>
      <c r="BX219">
        <v>0</v>
      </c>
      <c r="BZ219" t="s">
        <v>284</v>
      </c>
      <c r="CC219">
        <v>0</v>
      </c>
      <c r="CD219">
        <v>0</v>
      </c>
      <c r="CE219">
        <v>0</v>
      </c>
      <c r="CF219">
        <v>0.203700087441851</v>
      </c>
      <c r="CG219">
        <v>0</v>
      </c>
      <c r="CH219">
        <v>0</v>
      </c>
      <c r="CI219">
        <v>0</v>
      </c>
      <c r="CJ219">
        <v>0</v>
      </c>
      <c r="CK219">
        <v>0</v>
      </c>
      <c r="CL219">
        <v>0</v>
      </c>
      <c r="CM219">
        <v>0</v>
      </c>
      <c r="CN219">
        <v>1.6598859902673398E-2</v>
      </c>
      <c r="CO219">
        <v>0</v>
      </c>
      <c r="CP219">
        <v>0</v>
      </c>
      <c r="CQ219">
        <v>0</v>
      </c>
      <c r="CR219">
        <v>0</v>
      </c>
      <c r="CS219">
        <v>0</v>
      </c>
      <c r="CT219">
        <v>0</v>
      </c>
      <c r="CU219">
        <v>0</v>
      </c>
      <c r="CV219">
        <v>0</v>
      </c>
      <c r="CW219">
        <v>0</v>
      </c>
      <c r="CX219">
        <v>0</v>
      </c>
      <c r="CY219">
        <v>0</v>
      </c>
      <c r="CZ219">
        <v>0</v>
      </c>
      <c r="DA219">
        <v>0</v>
      </c>
      <c r="DB219">
        <v>0</v>
      </c>
      <c r="DC219">
        <v>0</v>
      </c>
      <c r="DD219">
        <v>0</v>
      </c>
      <c r="DF219" t="s">
        <v>284</v>
      </c>
      <c r="DI219">
        <v>0</v>
      </c>
      <c r="DJ219">
        <v>0</v>
      </c>
      <c r="DK219">
        <v>0</v>
      </c>
      <c r="DL219">
        <v>3.0918810300559301</v>
      </c>
      <c r="DM219">
        <v>0</v>
      </c>
      <c r="DN219">
        <v>0</v>
      </c>
      <c r="DO219">
        <v>0</v>
      </c>
      <c r="DP219">
        <v>0.304807866408626</v>
      </c>
      <c r="DQ219">
        <v>0</v>
      </c>
      <c r="DR219">
        <v>0</v>
      </c>
      <c r="DS219">
        <v>0</v>
      </c>
      <c r="DT219">
        <v>3.4992223950233298E-2</v>
      </c>
    </row>
    <row r="220" spans="1:124" x14ac:dyDescent="0.35">
      <c r="A220" s="19" t="str">
        <f t="shared" si="6"/>
        <v>Liquid Assets / Assets--33785</v>
      </c>
      <c r="B220" s="19" t="str">
        <f t="shared" si="7"/>
        <v>Liquid Assets / Assets</v>
      </c>
      <c r="C220">
        <v>20</v>
      </c>
      <c r="D220" s="27">
        <v>33785</v>
      </c>
      <c r="F220" t="s">
        <v>284</v>
      </c>
      <c r="J220" t="s">
        <v>284</v>
      </c>
      <c r="N220" t="s">
        <v>284</v>
      </c>
      <c r="R220" t="s">
        <v>284</v>
      </c>
      <c r="V220" t="s">
        <v>284</v>
      </c>
      <c r="Z220" t="s">
        <v>284</v>
      </c>
      <c r="AD220" t="s">
        <v>284</v>
      </c>
      <c r="AH220" t="s">
        <v>284</v>
      </c>
      <c r="AI220"/>
      <c r="AK220"/>
      <c r="AL220" t="s">
        <v>284</v>
      </c>
      <c r="AP220" t="s">
        <v>284</v>
      </c>
      <c r="AT220" t="s">
        <v>284</v>
      </c>
      <c r="AX220" t="s">
        <v>284</v>
      </c>
      <c r="BB220" t="s">
        <v>284</v>
      </c>
      <c r="BF220" t="s">
        <v>284</v>
      </c>
      <c r="BJ220" t="s">
        <v>284</v>
      </c>
      <c r="BN220" t="s">
        <v>284</v>
      </c>
      <c r="BR220" t="s">
        <v>284</v>
      </c>
      <c r="BV220" t="s">
        <v>284</v>
      </c>
      <c r="BZ220" t="s">
        <v>284</v>
      </c>
      <c r="CD220" t="s">
        <v>284</v>
      </c>
      <c r="CH220" t="s">
        <v>284</v>
      </c>
      <c r="CL220" t="s">
        <v>284</v>
      </c>
      <c r="CP220" t="s">
        <v>284</v>
      </c>
      <c r="CT220" t="s">
        <v>284</v>
      </c>
      <c r="CX220" t="s">
        <v>284</v>
      </c>
      <c r="DB220" t="s">
        <v>284</v>
      </c>
      <c r="DF220" t="s">
        <v>284</v>
      </c>
      <c r="DJ220" t="s">
        <v>284</v>
      </c>
      <c r="DN220" t="s">
        <v>284</v>
      </c>
      <c r="DR220" t="s">
        <v>284</v>
      </c>
    </row>
    <row r="221" spans="1:124" x14ac:dyDescent="0.35">
      <c r="A221" s="19" t="str">
        <f t="shared" si="6"/>
        <v>Net Loan Growth (last 4 qtrs)--33785</v>
      </c>
      <c r="B221" s="19" t="str">
        <f t="shared" si="7"/>
        <v>Net Loan Growth (last 4 qtrs)</v>
      </c>
      <c r="C221">
        <v>21</v>
      </c>
      <c r="D221" s="27">
        <v>33785</v>
      </c>
      <c r="E221">
        <v>-3.5049999999999999</v>
      </c>
      <c r="F221">
        <v>3.25</v>
      </c>
      <c r="G221">
        <v>11.244999999999999</v>
      </c>
      <c r="H221">
        <v>4.6212087912087902</v>
      </c>
      <c r="I221">
        <v>-2.36</v>
      </c>
      <c r="J221">
        <v>3.79</v>
      </c>
      <c r="K221">
        <v>11.085000000000001</v>
      </c>
      <c r="L221">
        <v>5.36821080602303</v>
      </c>
      <c r="M221">
        <v>-3.1924999999999999</v>
      </c>
      <c r="N221">
        <v>4.34</v>
      </c>
      <c r="O221">
        <v>13.02</v>
      </c>
      <c r="P221">
        <v>6.73616805089239</v>
      </c>
      <c r="Q221">
        <v>1.02</v>
      </c>
      <c r="R221">
        <v>4.8499999999999996</v>
      </c>
      <c r="S221">
        <v>11.637499999999999</v>
      </c>
      <c r="T221">
        <v>5.9855882352941201</v>
      </c>
      <c r="U221">
        <v>-2.6549999999999998</v>
      </c>
      <c r="V221">
        <v>3.8</v>
      </c>
      <c r="W221">
        <v>10.775</v>
      </c>
      <c r="X221">
        <v>5.2262755102040801</v>
      </c>
      <c r="Y221">
        <v>-2.4350000000000001</v>
      </c>
      <c r="Z221">
        <v>4.46</v>
      </c>
      <c r="AA221">
        <v>14.465</v>
      </c>
      <c r="AB221">
        <v>7.2968309859154896</v>
      </c>
      <c r="AC221">
        <v>-2.72</v>
      </c>
      <c r="AD221">
        <v>3.0049999999999999</v>
      </c>
      <c r="AE221">
        <v>10.67</v>
      </c>
      <c r="AF221">
        <v>5.5458450704225397</v>
      </c>
      <c r="AG221">
        <v>-1.5249999999999999</v>
      </c>
      <c r="AH221">
        <v>4.5599999999999996</v>
      </c>
      <c r="AI221">
        <v>12.045</v>
      </c>
      <c r="AJ221">
        <v>6.1315702479338796</v>
      </c>
      <c r="AK221">
        <v>-2.2675000000000001</v>
      </c>
      <c r="AL221">
        <v>3.4449999999999998</v>
      </c>
      <c r="AM221">
        <v>7.64</v>
      </c>
      <c r="AN221">
        <v>3.2398113207547201</v>
      </c>
      <c r="AO221">
        <v>-1.53</v>
      </c>
      <c r="AP221">
        <v>4.34</v>
      </c>
      <c r="AQ221">
        <v>10.53</v>
      </c>
      <c r="AR221">
        <v>4.9657799671592802</v>
      </c>
      <c r="AS221">
        <v>-5.0000000000000001E-3</v>
      </c>
      <c r="AT221">
        <v>6.7350000000000003</v>
      </c>
      <c r="AU221">
        <v>14.637499999999999</v>
      </c>
      <c r="AV221">
        <v>8.9970227272727303</v>
      </c>
      <c r="AW221">
        <v>-2.6949999999999998</v>
      </c>
      <c r="AX221">
        <v>2.9649999999999999</v>
      </c>
      <c r="AY221">
        <v>8.8625000000000007</v>
      </c>
      <c r="AZ221">
        <v>4.3090000000000002</v>
      </c>
      <c r="BA221">
        <v>-3.36</v>
      </c>
      <c r="BB221">
        <v>4.3</v>
      </c>
      <c r="BC221">
        <v>13.93</v>
      </c>
      <c r="BD221">
        <v>6.0980257510729601</v>
      </c>
      <c r="BE221">
        <v>-4.9275000000000002</v>
      </c>
      <c r="BF221">
        <v>2.11</v>
      </c>
      <c r="BG221">
        <v>10.234999999999999</v>
      </c>
      <c r="BH221">
        <v>3.3568750000000001</v>
      </c>
      <c r="BI221">
        <v>-0.63</v>
      </c>
      <c r="BJ221">
        <v>5.64</v>
      </c>
      <c r="BK221">
        <v>15.43</v>
      </c>
      <c r="BL221">
        <v>6.5253846153846196</v>
      </c>
      <c r="BN221" t="s">
        <v>284</v>
      </c>
      <c r="BQ221">
        <v>0.34250000000000003</v>
      </c>
      <c r="BR221">
        <v>7.17</v>
      </c>
      <c r="BS221">
        <v>24.954999999999998</v>
      </c>
      <c r="BT221">
        <v>14.76</v>
      </c>
      <c r="BU221">
        <v>-1.875</v>
      </c>
      <c r="BV221">
        <v>3.32</v>
      </c>
      <c r="BW221">
        <v>11.23</v>
      </c>
      <c r="BX221">
        <v>5.7311111111111099</v>
      </c>
      <c r="BZ221" t="s">
        <v>284</v>
      </c>
      <c r="CC221">
        <v>-3.89</v>
      </c>
      <c r="CD221">
        <v>2.15</v>
      </c>
      <c r="CE221">
        <v>10.164999999999999</v>
      </c>
      <c r="CF221">
        <v>5.8988721804511304</v>
      </c>
      <c r="CG221">
        <v>-6.3849999999999998</v>
      </c>
      <c r="CH221">
        <v>-1.85</v>
      </c>
      <c r="CI221">
        <v>4.8150000000000004</v>
      </c>
      <c r="CJ221">
        <v>-1.1957142857142899</v>
      </c>
      <c r="CK221">
        <v>-4.6900000000000004</v>
      </c>
      <c r="CL221">
        <v>-0.46</v>
      </c>
      <c r="CM221">
        <v>3.71</v>
      </c>
      <c r="CN221">
        <v>0.35181818181818098</v>
      </c>
      <c r="CO221">
        <v>2.3025000000000002</v>
      </c>
      <c r="CP221">
        <v>10.685</v>
      </c>
      <c r="CQ221">
        <v>12.467499999999999</v>
      </c>
      <c r="CR221">
        <v>14.39</v>
      </c>
      <c r="CS221">
        <v>5.0425000000000004</v>
      </c>
      <c r="CT221">
        <v>9.2100000000000009</v>
      </c>
      <c r="CU221">
        <v>10.275</v>
      </c>
      <c r="CV221">
        <v>6.1074999999999999</v>
      </c>
      <c r="CW221">
        <v>-2.65</v>
      </c>
      <c r="CX221">
        <v>1.62</v>
      </c>
      <c r="CY221">
        <v>7.2350000000000003</v>
      </c>
      <c r="CZ221">
        <v>2.7026315789473698</v>
      </c>
      <c r="DA221">
        <v>20.375</v>
      </c>
      <c r="DB221">
        <v>25.22</v>
      </c>
      <c r="DC221">
        <v>30.1</v>
      </c>
      <c r="DD221">
        <v>25.2433333333333</v>
      </c>
      <c r="DF221" t="s">
        <v>284</v>
      </c>
      <c r="DI221">
        <v>0.73</v>
      </c>
      <c r="DJ221">
        <v>9.3350000000000009</v>
      </c>
      <c r="DK221">
        <v>25.33</v>
      </c>
      <c r="DL221">
        <v>11.292</v>
      </c>
      <c r="DM221">
        <v>3.86</v>
      </c>
      <c r="DN221">
        <v>6.01</v>
      </c>
      <c r="DO221">
        <v>14.09</v>
      </c>
      <c r="DP221">
        <v>7.9444444444444402</v>
      </c>
      <c r="DQ221">
        <v>-1.18</v>
      </c>
      <c r="DR221">
        <v>6.36</v>
      </c>
      <c r="DS221">
        <v>15.055</v>
      </c>
      <c r="DT221">
        <v>7.9163636363636396</v>
      </c>
    </row>
    <row r="222" spans="1:124" x14ac:dyDescent="0.35">
      <c r="A222" s="19" t="str">
        <f t="shared" si="6"/>
        <v>Banks w/ Loan Growth (last 4 qtrs)--33785</v>
      </c>
      <c r="B222" s="19" t="str">
        <f t="shared" si="7"/>
        <v>Banks w/ Loan Growth (last 4 qtrs)</v>
      </c>
      <c r="C222">
        <v>22</v>
      </c>
      <c r="D222" s="27">
        <v>33785</v>
      </c>
      <c r="F222">
        <v>61.538461538461497</v>
      </c>
      <c r="J222">
        <v>66.608846487424103</v>
      </c>
      <c r="N222">
        <v>64.447300771208205</v>
      </c>
      <c r="R222">
        <v>76.470588235294102</v>
      </c>
      <c r="V222">
        <v>65.943238731218699</v>
      </c>
      <c r="Z222">
        <v>66.2068965517241</v>
      </c>
      <c r="AD222">
        <v>63.1944444444444</v>
      </c>
      <c r="AH222">
        <v>69.918699186991901</v>
      </c>
      <c r="AI222"/>
      <c r="AK222"/>
      <c r="AL222">
        <v>68.518518518518505</v>
      </c>
      <c r="AP222">
        <v>69.243156199677898</v>
      </c>
      <c r="AT222">
        <v>75</v>
      </c>
      <c r="AX222">
        <v>64.402173913043498</v>
      </c>
      <c r="BB222">
        <v>64.556962025316494</v>
      </c>
      <c r="BF222">
        <v>58.3333333333333</v>
      </c>
      <c r="BJ222">
        <v>69.230769230769198</v>
      </c>
      <c r="BN222" t="s">
        <v>285</v>
      </c>
      <c r="BR222">
        <v>66.6666666666667</v>
      </c>
      <c r="BV222">
        <v>70.370370370370395</v>
      </c>
      <c r="BZ222" t="s">
        <v>285</v>
      </c>
      <c r="CD222">
        <v>58.518518518518498</v>
      </c>
      <c r="CH222">
        <v>42.857142857142897</v>
      </c>
      <c r="CL222">
        <v>48.484848484848499</v>
      </c>
      <c r="CP222">
        <v>75</v>
      </c>
      <c r="CT222">
        <v>75</v>
      </c>
      <c r="CX222">
        <v>63.157894736842103</v>
      </c>
      <c r="DB222">
        <v>100</v>
      </c>
      <c r="DF222" t="s">
        <v>285</v>
      </c>
      <c r="DJ222">
        <v>80</v>
      </c>
      <c r="DN222">
        <v>88.8888888888889</v>
      </c>
      <c r="DR222">
        <v>63.636363636363598</v>
      </c>
    </row>
    <row r="223" spans="1:124" x14ac:dyDescent="0.35">
      <c r="A223" s="19" t="str">
        <f t="shared" si="6"/>
        <v>Equity / Assets--33877</v>
      </c>
      <c r="B223" s="19" t="str">
        <f t="shared" si="7"/>
        <v>Equity / Assets</v>
      </c>
      <c r="C223">
        <v>1</v>
      </c>
      <c r="D223" s="27">
        <v>33877</v>
      </c>
      <c r="E223">
        <v>8.1567611270743594</v>
      </c>
      <c r="F223">
        <v>9.4347578912983003</v>
      </c>
      <c r="G223">
        <v>10.9780038044169</v>
      </c>
      <c r="H223">
        <v>9.8786151703798399</v>
      </c>
      <c r="I223">
        <v>7.8169470764131601</v>
      </c>
      <c r="J223">
        <v>8.9670512998748801</v>
      </c>
      <c r="K223">
        <v>10.7247132429614</v>
      </c>
      <c r="L223">
        <v>9.5500546573255995</v>
      </c>
      <c r="M223">
        <v>7.40995565019049</v>
      </c>
      <c r="N223">
        <v>8.6246075744943305</v>
      </c>
      <c r="O223">
        <v>10.483164106563301</v>
      </c>
      <c r="P223">
        <v>9.2879299693346908</v>
      </c>
      <c r="Q223">
        <v>7.62599518187508</v>
      </c>
      <c r="R223">
        <v>8.5496393741671195</v>
      </c>
      <c r="S223">
        <v>9.9031425346400699</v>
      </c>
      <c r="T223">
        <v>9.0143022569677598</v>
      </c>
      <c r="U223">
        <v>7.6948748724262197</v>
      </c>
      <c r="V223">
        <v>8.7885052316150691</v>
      </c>
      <c r="W223">
        <v>10.412675334147</v>
      </c>
      <c r="X223">
        <v>9.3293400937224593</v>
      </c>
      <c r="Y223">
        <v>7.7727545716914896</v>
      </c>
      <c r="Z223">
        <v>8.9789070595079892</v>
      </c>
      <c r="AA223">
        <v>10.562081758739399</v>
      </c>
      <c r="AB223">
        <v>9.3294236632670806</v>
      </c>
      <c r="AC223">
        <v>8.4560756129447601</v>
      </c>
      <c r="AD223">
        <v>9.7868510951400598</v>
      </c>
      <c r="AE223">
        <v>11.3606042963177</v>
      </c>
      <c r="AF223">
        <v>10.2691817043026</v>
      </c>
      <c r="AG223">
        <v>8.3783843291280995</v>
      </c>
      <c r="AH223">
        <v>9.96969259081167</v>
      </c>
      <c r="AI223">
        <v>12.4769563414398</v>
      </c>
      <c r="AJ223">
        <v>10.820971052414601</v>
      </c>
      <c r="AK223">
        <v>7.8993973538847699</v>
      </c>
      <c r="AL223">
        <v>8.5933612907811501</v>
      </c>
      <c r="AM223">
        <v>9.9153802132929307</v>
      </c>
      <c r="AN223">
        <v>9.0651329182806393</v>
      </c>
      <c r="AO223">
        <v>8.3392761633089698</v>
      </c>
      <c r="AP223">
        <v>9.6816751801359899</v>
      </c>
      <c r="AQ223">
        <v>11.5903722865819</v>
      </c>
      <c r="AR223">
        <v>10.2947338954905</v>
      </c>
      <c r="AS223">
        <v>7.7087920205861602</v>
      </c>
      <c r="AT223">
        <v>8.7345003646973005</v>
      </c>
      <c r="AU223">
        <v>10.4154113343302</v>
      </c>
      <c r="AV223">
        <v>9.3125995306046292</v>
      </c>
      <c r="AW223">
        <v>7.6331898380679197</v>
      </c>
      <c r="AX223">
        <v>8.4372617178283207</v>
      </c>
      <c r="AY223">
        <v>9.9082827986371491</v>
      </c>
      <c r="AZ223">
        <v>8.9141781041022803</v>
      </c>
      <c r="BA223">
        <v>7.4420452673457804</v>
      </c>
      <c r="BB223">
        <v>8.6081388974343902</v>
      </c>
      <c r="BC223">
        <v>10.1128568699597</v>
      </c>
      <c r="BD223">
        <v>9.0970970318675004</v>
      </c>
      <c r="BE223">
        <v>6.4996588748496702</v>
      </c>
      <c r="BF223">
        <v>8.2802358422607707</v>
      </c>
      <c r="BG223">
        <v>9.3129802734573506</v>
      </c>
      <c r="BH223">
        <v>8.2209697648099596</v>
      </c>
      <c r="BI223">
        <v>7.3943156019197103</v>
      </c>
      <c r="BJ223">
        <v>8.65269858623852</v>
      </c>
      <c r="BK223">
        <v>9.5029912563276593</v>
      </c>
      <c r="BL223">
        <v>8.9164970039139497</v>
      </c>
      <c r="BN223" t="s">
        <v>284</v>
      </c>
      <c r="BQ223">
        <v>8.0788546411392606</v>
      </c>
      <c r="BR223">
        <v>9.7878684880080904</v>
      </c>
      <c r="BS223">
        <v>12.204964418123801</v>
      </c>
      <c r="BT223">
        <v>10.4959505712549</v>
      </c>
      <c r="BU223">
        <v>7.01680591166234</v>
      </c>
      <c r="BV223">
        <v>8.6740154109588996</v>
      </c>
      <c r="BW223">
        <v>9.6283627197497008</v>
      </c>
      <c r="BX223">
        <v>8.6176046079373307</v>
      </c>
      <c r="BZ223" t="s">
        <v>284</v>
      </c>
      <c r="CC223">
        <v>7.5713691838268602</v>
      </c>
      <c r="CD223">
        <v>8.4396400475408893</v>
      </c>
      <c r="CE223">
        <v>10.032367270197</v>
      </c>
      <c r="CF223">
        <v>8.8559872294823005</v>
      </c>
      <c r="CG223">
        <v>6.7176209969326797</v>
      </c>
      <c r="CH223">
        <v>8.9421119505963702</v>
      </c>
      <c r="CI223">
        <v>11.71529929569</v>
      </c>
      <c r="CJ223">
        <v>9.3568862293607395</v>
      </c>
      <c r="CK223">
        <v>7.5132100396301196</v>
      </c>
      <c r="CL223">
        <v>8.3288003682162408</v>
      </c>
      <c r="CM223">
        <v>10.3853511888494</v>
      </c>
      <c r="CN223">
        <v>8.9469641721590296</v>
      </c>
      <c r="CO223">
        <v>8.5540655293450492</v>
      </c>
      <c r="CP223">
        <v>9.9450023684784501</v>
      </c>
      <c r="CQ223">
        <v>10.5621217046533</v>
      </c>
      <c r="CR223">
        <v>9.5581410095902797</v>
      </c>
      <c r="CS223">
        <v>9.1016859970260295</v>
      </c>
      <c r="CT223">
        <v>9.6961678962750906</v>
      </c>
      <c r="CU223">
        <v>10.061504703167101</v>
      </c>
      <c r="CV223">
        <v>9.4670228039180202</v>
      </c>
      <c r="CW223">
        <v>7.0778206743082599</v>
      </c>
      <c r="CX223">
        <v>8.5349832605839708</v>
      </c>
      <c r="CY223">
        <v>10.398744974089301</v>
      </c>
      <c r="CZ223">
        <v>8.9448785644058297</v>
      </c>
      <c r="DA223">
        <v>6.9062042117659903</v>
      </c>
      <c r="DB223">
        <v>7.30685971822989</v>
      </c>
      <c r="DC223">
        <v>8.6232423223823194</v>
      </c>
      <c r="DD223">
        <v>7.9173444500222496</v>
      </c>
      <c r="DF223" t="s">
        <v>284</v>
      </c>
      <c r="DI223">
        <v>7.5110018021316396</v>
      </c>
      <c r="DJ223">
        <v>8.9575769732299797</v>
      </c>
      <c r="DK223">
        <v>11.5142571040143</v>
      </c>
      <c r="DL223">
        <v>11.859887639568001</v>
      </c>
      <c r="DM223">
        <v>8.36285230247959</v>
      </c>
      <c r="DN223">
        <v>9.6105737158105402</v>
      </c>
      <c r="DO223">
        <v>10.1960452216624</v>
      </c>
      <c r="DP223">
        <v>9.2965378667108993</v>
      </c>
      <c r="DQ223">
        <v>7.55082256948464</v>
      </c>
      <c r="DR223">
        <v>8.8805851486722904</v>
      </c>
      <c r="DS223">
        <v>10.3744752087102</v>
      </c>
      <c r="DT223">
        <v>8.9920626163565096</v>
      </c>
    </row>
    <row r="224" spans="1:124" x14ac:dyDescent="0.35">
      <c r="A224" s="19" t="str">
        <f t="shared" si="6"/>
        <v>Total Risk Based Capital Ratio--33877</v>
      </c>
      <c r="B224" s="19" t="str">
        <f t="shared" si="7"/>
        <v>Total Risk Based Capital Ratio</v>
      </c>
      <c r="C224">
        <v>2</v>
      </c>
      <c r="D224" s="27">
        <v>33877</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N224" t="s">
        <v>284</v>
      </c>
      <c r="BQ224">
        <v>0</v>
      </c>
      <c r="BR224">
        <v>0</v>
      </c>
      <c r="BS224">
        <v>0</v>
      </c>
      <c r="BT224">
        <v>0</v>
      </c>
      <c r="BU224">
        <v>0</v>
      </c>
      <c r="BV224">
        <v>0</v>
      </c>
      <c r="BW224">
        <v>0</v>
      </c>
      <c r="BX224">
        <v>0</v>
      </c>
      <c r="BZ224" t="s">
        <v>284</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F224" t="s">
        <v>284</v>
      </c>
      <c r="DI224">
        <v>0</v>
      </c>
      <c r="DJ224">
        <v>0</v>
      </c>
      <c r="DK224">
        <v>0</v>
      </c>
      <c r="DL224">
        <v>0</v>
      </c>
      <c r="DM224">
        <v>0</v>
      </c>
      <c r="DN224">
        <v>0</v>
      </c>
      <c r="DO224">
        <v>0</v>
      </c>
      <c r="DP224">
        <v>0</v>
      </c>
      <c r="DQ224">
        <v>0</v>
      </c>
      <c r="DR224">
        <v>0</v>
      </c>
      <c r="DS224">
        <v>0</v>
      </c>
      <c r="DT224">
        <v>0</v>
      </c>
    </row>
    <row r="225" spans="1:124" x14ac:dyDescent="0.35">
      <c r="A225" s="19" t="str">
        <f t="shared" si="6"/>
        <v>Tier 1 Leverage Ratio--33877</v>
      </c>
      <c r="B225" s="19" t="str">
        <f t="shared" si="7"/>
        <v>Tier 1 Leverage Ratio</v>
      </c>
      <c r="C225">
        <v>3</v>
      </c>
      <c r="D225" s="27">
        <v>33877</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N225" t="s">
        <v>284</v>
      </c>
      <c r="BQ225">
        <v>0</v>
      </c>
      <c r="BR225">
        <v>0</v>
      </c>
      <c r="BS225">
        <v>0</v>
      </c>
      <c r="BT225">
        <v>0</v>
      </c>
      <c r="BU225">
        <v>0</v>
      </c>
      <c r="BV225">
        <v>0</v>
      </c>
      <c r="BW225">
        <v>0</v>
      </c>
      <c r="BX225">
        <v>0</v>
      </c>
      <c r="BZ225" t="s">
        <v>284</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F225" t="s">
        <v>284</v>
      </c>
      <c r="DI225">
        <v>0</v>
      </c>
      <c r="DJ225">
        <v>0</v>
      </c>
      <c r="DK225">
        <v>0</v>
      </c>
      <c r="DL225">
        <v>0</v>
      </c>
      <c r="DM225">
        <v>0</v>
      </c>
      <c r="DN225">
        <v>0</v>
      </c>
      <c r="DO225">
        <v>0</v>
      </c>
      <c r="DP225">
        <v>0</v>
      </c>
      <c r="DQ225">
        <v>0</v>
      </c>
      <c r="DR225">
        <v>0</v>
      </c>
      <c r="DS225">
        <v>0</v>
      </c>
      <c r="DT225">
        <v>0</v>
      </c>
    </row>
    <row r="226" spans="1:124" x14ac:dyDescent="0.35">
      <c r="A226" s="19" t="str">
        <f t="shared" si="6"/>
        <v>ALLL / Nonaccrual Loans--33877</v>
      </c>
      <c r="B226" s="19" t="str">
        <f t="shared" si="7"/>
        <v>ALLL / Nonaccrual Loans</v>
      </c>
      <c r="C226">
        <v>4</v>
      </c>
      <c r="D226" s="27">
        <v>33877</v>
      </c>
      <c r="E226">
        <v>134.12534967738301</v>
      </c>
      <c r="F226">
        <v>233.06604894274199</v>
      </c>
      <c r="G226">
        <v>577.10498960499001</v>
      </c>
      <c r="H226">
        <v>699.19819357776805</v>
      </c>
      <c r="I226">
        <v>108.041138369706</v>
      </c>
      <c r="J226">
        <v>223.954368156398</v>
      </c>
      <c r="K226">
        <v>547.39583333333303</v>
      </c>
      <c r="L226">
        <v>703.14918987975796</v>
      </c>
      <c r="M226">
        <v>92.108108108108098</v>
      </c>
      <c r="N226">
        <v>182.59803921568599</v>
      </c>
      <c r="O226">
        <v>451.40396855110401</v>
      </c>
      <c r="P226">
        <v>571.264834383937</v>
      </c>
      <c r="Q226">
        <v>183.003648934127</v>
      </c>
      <c r="R226">
        <v>291.13829958212801</v>
      </c>
      <c r="S226">
        <v>521.34409673775804</v>
      </c>
      <c r="T226">
        <v>440.22562907733402</v>
      </c>
      <c r="U226">
        <v>115.29235382308801</v>
      </c>
      <c r="V226">
        <v>242.105263157895</v>
      </c>
      <c r="W226">
        <v>683.78378378378397</v>
      </c>
      <c r="X226">
        <v>870.28047546885</v>
      </c>
      <c r="Y226">
        <v>107.70054299149101</v>
      </c>
      <c r="Z226">
        <v>189.81481481481501</v>
      </c>
      <c r="AA226">
        <v>511.18881118881097</v>
      </c>
      <c r="AB226">
        <v>486.750344661903</v>
      </c>
      <c r="AC226">
        <v>113.62023070097599</v>
      </c>
      <c r="AD226">
        <v>226.72413793103399</v>
      </c>
      <c r="AE226">
        <v>535.30215608867297</v>
      </c>
      <c r="AF226">
        <v>893.50496137719995</v>
      </c>
      <c r="AG226">
        <v>136.32416787264799</v>
      </c>
      <c r="AH226">
        <v>264.29341963322503</v>
      </c>
      <c r="AI226">
        <v>508</v>
      </c>
      <c r="AJ226">
        <v>674.61514916778003</v>
      </c>
      <c r="AK226">
        <v>75.5811783416233</v>
      </c>
      <c r="AL226">
        <v>129.56890042472901</v>
      </c>
      <c r="AM226">
        <v>264.99474789916002</v>
      </c>
      <c r="AN226">
        <v>394.42448509823498</v>
      </c>
      <c r="AO226">
        <v>101.46341463414601</v>
      </c>
      <c r="AP226">
        <v>202.222222222222</v>
      </c>
      <c r="AQ226">
        <v>534.28571428571399</v>
      </c>
      <c r="AR226">
        <v>751.10898643883797</v>
      </c>
      <c r="AS226">
        <v>115.29235382308801</v>
      </c>
      <c r="AT226">
        <v>236.64790494058801</v>
      </c>
      <c r="AU226">
        <v>641.02564102564099</v>
      </c>
      <c r="AV226">
        <v>874.92982608573402</v>
      </c>
      <c r="AW226">
        <v>115.85469842533099</v>
      </c>
      <c r="AX226">
        <v>221.97802197802201</v>
      </c>
      <c r="AY226">
        <v>592.857142857143</v>
      </c>
      <c r="AZ226">
        <v>725.00006955594699</v>
      </c>
      <c r="BA226">
        <v>102.36406619385301</v>
      </c>
      <c r="BB226">
        <v>208.91875381796001</v>
      </c>
      <c r="BC226">
        <v>429.41176470588198</v>
      </c>
      <c r="BD226">
        <v>517.37435511290096</v>
      </c>
      <c r="BE226">
        <v>137.500597235443</v>
      </c>
      <c r="BF226">
        <v>350.15008164441502</v>
      </c>
      <c r="BG226">
        <v>1103.4157552481199</v>
      </c>
      <c r="BH226">
        <v>878.86566650520501</v>
      </c>
      <c r="BI226">
        <v>173.07692307692301</v>
      </c>
      <c r="BJ226">
        <v>245.80152671755701</v>
      </c>
      <c r="BK226">
        <v>354.16666666666703</v>
      </c>
      <c r="BL226">
        <v>713.86690183139501</v>
      </c>
      <c r="BN226" t="s">
        <v>284</v>
      </c>
      <c r="BQ226">
        <v>254.373830526597</v>
      </c>
      <c r="BR226">
        <v>337.23486195046797</v>
      </c>
      <c r="BS226">
        <v>702.83505154639204</v>
      </c>
      <c r="BT226">
        <v>619.97402012252098</v>
      </c>
      <c r="BU226">
        <v>211.841901317489</v>
      </c>
      <c r="BV226">
        <v>421.84873949579799</v>
      </c>
      <c r="BW226">
        <v>1037.7723970944301</v>
      </c>
      <c r="BX226">
        <v>675.45343880554606</v>
      </c>
      <c r="BZ226" t="s">
        <v>284</v>
      </c>
      <c r="CC226">
        <v>126.399512456313</v>
      </c>
      <c r="CD226">
        <v>246.412239790695</v>
      </c>
      <c r="CE226">
        <v>562.88461538461502</v>
      </c>
      <c r="CF226">
        <v>1255.9159047355199</v>
      </c>
      <c r="CG226">
        <v>290.71663296258902</v>
      </c>
      <c r="CH226">
        <v>443.03571428571399</v>
      </c>
      <c r="CI226">
        <v>585.03687888198704</v>
      </c>
      <c r="CJ226">
        <v>455.80889086870098</v>
      </c>
      <c r="CK226">
        <v>121.867237953304</v>
      </c>
      <c r="CL226">
        <v>231.57894736842101</v>
      </c>
      <c r="CM226">
        <v>742.16101694915301</v>
      </c>
      <c r="CN226">
        <v>995.24723990226698</v>
      </c>
      <c r="CO226">
        <v>254.54545454545499</v>
      </c>
      <c r="CP226">
        <v>278.89908256880699</v>
      </c>
      <c r="CQ226">
        <v>431.35135135135101</v>
      </c>
      <c r="CR226">
        <v>423.66093207908801</v>
      </c>
      <c r="CS226">
        <v>324.68571428571403</v>
      </c>
      <c r="CT226">
        <v>392.10045167118301</v>
      </c>
      <c r="CU226">
        <v>506.56924290761901</v>
      </c>
      <c r="CV226">
        <v>439.15450552214998</v>
      </c>
      <c r="CW226">
        <v>136.22980719124499</v>
      </c>
      <c r="CX226">
        <v>200.68187173876501</v>
      </c>
      <c r="CY226">
        <v>330.99610297590903</v>
      </c>
      <c r="CZ226">
        <v>452.518468515503</v>
      </c>
      <c r="DA226">
        <v>292.43816844919797</v>
      </c>
      <c r="DB226">
        <v>304.76270053475901</v>
      </c>
      <c r="DC226">
        <v>317.087232620321</v>
      </c>
      <c r="DD226">
        <v>304.76270053475901</v>
      </c>
      <c r="DF226" t="s">
        <v>284</v>
      </c>
      <c r="DI226">
        <v>194.17475728155301</v>
      </c>
      <c r="DJ226">
        <v>281.54396259282998</v>
      </c>
      <c r="DK226">
        <v>483.60226777147801</v>
      </c>
      <c r="DL226">
        <v>371.566054378758</v>
      </c>
      <c r="DM226">
        <v>78.818737270875801</v>
      </c>
      <c r="DN226">
        <v>206.0546875</v>
      </c>
      <c r="DO226">
        <v>238.767395626243</v>
      </c>
      <c r="DP226">
        <v>193.570506803211</v>
      </c>
      <c r="DQ226">
        <v>80.320649687357005</v>
      </c>
      <c r="DR226">
        <v>213.81578947368399</v>
      </c>
      <c r="DS226">
        <v>402.04405104981498</v>
      </c>
      <c r="DT226">
        <v>248.11613467582399</v>
      </c>
    </row>
    <row r="227" spans="1:124" x14ac:dyDescent="0.35">
      <c r="A227" s="19" t="str">
        <f t="shared" si="6"/>
        <v>[NCL + OREO] / [Total Loans + OREO]--33877</v>
      </c>
      <c r="B227" s="19" t="str">
        <f t="shared" si="7"/>
        <v>[NCL + OREO] / [Total Loans + OREO]</v>
      </c>
      <c r="C227">
        <v>5</v>
      </c>
      <c r="D227" s="27">
        <v>33877</v>
      </c>
      <c r="E227">
        <v>0.84651437710170396</v>
      </c>
      <c r="F227">
        <v>1.67695506897486</v>
      </c>
      <c r="G227">
        <v>3.2316695762474899</v>
      </c>
      <c r="H227">
        <v>2.2319867808814702</v>
      </c>
      <c r="I227">
        <v>0.65644605093689001</v>
      </c>
      <c r="J227">
        <v>1.4910645762526</v>
      </c>
      <c r="K227">
        <v>2.72521546535702</v>
      </c>
      <c r="L227">
        <v>1.9815793432770501</v>
      </c>
      <c r="M227">
        <v>0.774532265639992</v>
      </c>
      <c r="N227">
        <v>1.8024018180919901</v>
      </c>
      <c r="O227">
        <v>3.7412402253538501</v>
      </c>
      <c r="P227">
        <v>2.7563320372789701</v>
      </c>
      <c r="Q227">
        <v>0.87183830250932404</v>
      </c>
      <c r="R227">
        <v>1.44683159175701</v>
      </c>
      <c r="S227">
        <v>2.0587691930957899</v>
      </c>
      <c r="T227">
        <v>1.5792185973408499</v>
      </c>
      <c r="U227">
        <v>0.59138869539874706</v>
      </c>
      <c r="V227">
        <v>1.39226899181465</v>
      </c>
      <c r="W227">
        <v>2.5561366595597601</v>
      </c>
      <c r="X227">
        <v>1.84995516608466</v>
      </c>
      <c r="Y227">
        <v>0.71658471533896895</v>
      </c>
      <c r="Z227">
        <v>1.6219578514694599</v>
      </c>
      <c r="AA227">
        <v>3.2316695762474899</v>
      </c>
      <c r="AB227">
        <v>2.4296846814020201</v>
      </c>
      <c r="AC227">
        <v>0.59964705445044097</v>
      </c>
      <c r="AD227">
        <v>1.7100401143769599</v>
      </c>
      <c r="AE227">
        <v>3.1547297054396801</v>
      </c>
      <c r="AF227">
        <v>2.3067865766681299</v>
      </c>
      <c r="AG227">
        <v>0.67644935422144703</v>
      </c>
      <c r="AH227">
        <v>1.4599560467966399</v>
      </c>
      <c r="AI227">
        <v>2.6758316215140701</v>
      </c>
      <c r="AJ227">
        <v>1.87543887483847</v>
      </c>
      <c r="AK227">
        <v>0.89414078418905596</v>
      </c>
      <c r="AL227">
        <v>1.5677950322124199</v>
      </c>
      <c r="AM227">
        <v>3.05353753460632</v>
      </c>
      <c r="AN227">
        <v>2.1667399434115802</v>
      </c>
      <c r="AO227">
        <v>0.67504799653186398</v>
      </c>
      <c r="AP227">
        <v>1.6003657978966599</v>
      </c>
      <c r="AQ227">
        <v>3.00556318185102</v>
      </c>
      <c r="AR227">
        <v>2.1783364849415001</v>
      </c>
      <c r="AS227">
        <v>0.54128508907934503</v>
      </c>
      <c r="AT227">
        <v>1.36451022991919</v>
      </c>
      <c r="AU227">
        <v>2.44768461632259</v>
      </c>
      <c r="AV227">
        <v>1.7548008495773699</v>
      </c>
      <c r="AW227">
        <v>0.68080510112972603</v>
      </c>
      <c r="AX227">
        <v>1.3938986026367299</v>
      </c>
      <c r="AY227">
        <v>2.3246776306541501</v>
      </c>
      <c r="AZ227">
        <v>1.78321511064953</v>
      </c>
      <c r="BA227">
        <v>0.71138413616760299</v>
      </c>
      <c r="BB227">
        <v>1.6377152019547601</v>
      </c>
      <c r="BC227">
        <v>2.7903362684988799</v>
      </c>
      <c r="BD227">
        <v>2.0902116277496501</v>
      </c>
      <c r="BE227">
        <v>0.46992654815203699</v>
      </c>
      <c r="BF227">
        <v>1.1427021088635101</v>
      </c>
      <c r="BG227">
        <v>1.9024032711208501</v>
      </c>
      <c r="BH227">
        <v>1.49786188287768</v>
      </c>
      <c r="BI227">
        <v>0.88210818307905703</v>
      </c>
      <c r="BJ227">
        <v>1.5157116451016599</v>
      </c>
      <c r="BK227">
        <v>1.8514696284230401</v>
      </c>
      <c r="BL227">
        <v>1.37184545589768</v>
      </c>
      <c r="BN227" t="s">
        <v>284</v>
      </c>
      <c r="BQ227">
        <v>0.55269058148821304</v>
      </c>
      <c r="BR227">
        <v>1.0464792216831</v>
      </c>
      <c r="BS227">
        <v>1.85823348890013</v>
      </c>
      <c r="BT227">
        <v>1.3644448487052401</v>
      </c>
      <c r="BU227">
        <v>0.43828325668776802</v>
      </c>
      <c r="BV227">
        <v>0.79714828524981896</v>
      </c>
      <c r="BW227">
        <v>2.1286650880057501</v>
      </c>
      <c r="BX227">
        <v>1.3415830974404801</v>
      </c>
      <c r="BZ227" t="s">
        <v>284</v>
      </c>
      <c r="CC227">
        <v>0.66110816798675798</v>
      </c>
      <c r="CD227">
        <v>1.6018681633823599</v>
      </c>
      <c r="CE227">
        <v>2.8134123165289799</v>
      </c>
      <c r="CF227">
        <v>2.06132760400829</v>
      </c>
      <c r="CG227">
        <v>0.34376187350944598</v>
      </c>
      <c r="CH227">
        <v>0.54439403758911198</v>
      </c>
      <c r="CI227">
        <v>0.70397508869244896</v>
      </c>
      <c r="CJ227">
        <v>0.69425433620146204</v>
      </c>
      <c r="CK227">
        <v>0.60980257641588498</v>
      </c>
      <c r="CL227">
        <v>1.4927392441598299</v>
      </c>
      <c r="CM227">
        <v>2.50758522220239</v>
      </c>
      <c r="CN227">
        <v>1.6897224603593901</v>
      </c>
      <c r="CO227">
        <v>0.45184669379909398</v>
      </c>
      <c r="CP227">
        <v>0.70097890801144103</v>
      </c>
      <c r="CQ227">
        <v>1.5570107383162699</v>
      </c>
      <c r="CR227">
        <v>1.2160182970217699</v>
      </c>
      <c r="CS227">
        <v>1.23300693840604</v>
      </c>
      <c r="CT227">
        <v>1.5586087724212201</v>
      </c>
      <c r="CU227">
        <v>1.7542888230473599</v>
      </c>
      <c r="CV227">
        <v>1.4286869890321801</v>
      </c>
      <c r="CW227">
        <v>1.1276083288867</v>
      </c>
      <c r="CX227">
        <v>1.7570742670344299</v>
      </c>
      <c r="CY227">
        <v>2.60070568138143</v>
      </c>
      <c r="CZ227">
        <v>2.3274698937790301</v>
      </c>
      <c r="DA227">
        <v>0.57822127207034801</v>
      </c>
      <c r="DB227">
        <v>1.05273418461838</v>
      </c>
      <c r="DC227">
        <v>1.1676447335868301</v>
      </c>
      <c r="DD227">
        <v>0.81299927556532703</v>
      </c>
      <c r="DF227" t="s">
        <v>284</v>
      </c>
      <c r="DI227">
        <v>0.80503284329129499</v>
      </c>
      <c r="DJ227">
        <v>1.7178068067779</v>
      </c>
      <c r="DK227">
        <v>2.1139333070237298</v>
      </c>
      <c r="DL227">
        <v>1.8093481692620901</v>
      </c>
      <c r="DM227">
        <v>0.85693808232837898</v>
      </c>
      <c r="DN227">
        <v>1.2704856412569501</v>
      </c>
      <c r="DO227">
        <v>1.94726742946486</v>
      </c>
      <c r="DP227">
        <v>2.21189567872714</v>
      </c>
      <c r="DQ227">
        <v>0.61567738835896402</v>
      </c>
      <c r="DR227">
        <v>0.95357933355568403</v>
      </c>
      <c r="DS227">
        <v>2.61023664135642</v>
      </c>
      <c r="DT227">
        <v>1.56757282276986</v>
      </c>
    </row>
    <row r="228" spans="1:124" x14ac:dyDescent="0.35">
      <c r="A228" s="19" t="str">
        <f t="shared" si="6"/>
        <v>[Noncurrent + Delinquent Loans] / [Capital + ALLL]--33877</v>
      </c>
      <c r="B228" s="19" t="str">
        <f t="shared" si="7"/>
        <v>[Noncurrent + Delinquent Loans] / [Capital + ALLL]</v>
      </c>
      <c r="C228">
        <v>6</v>
      </c>
      <c r="D228" s="27">
        <v>33877</v>
      </c>
      <c r="E228">
        <v>8.2986707489438807</v>
      </c>
      <c r="F228">
        <v>12.532672268415</v>
      </c>
      <c r="G228">
        <v>23.159360361539701</v>
      </c>
      <c r="H228">
        <v>15.9974547688693</v>
      </c>
      <c r="I228">
        <v>6.3858434314291204</v>
      </c>
      <c r="J228">
        <v>12.467921300256601</v>
      </c>
      <c r="K228">
        <v>21.325051759834398</v>
      </c>
      <c r="L228">
        <v>15.0541899783332</v>
      </c>
      <c r="M228">
        <v>7.0806900195446998</v>
      </c>
      <c r="N228">
        <v>14.493517357081799</v>
      </c>
      <c r="O228">
        <v>26.0464106580819</v>
      </c>
      <c r="P228">
        <v>19.341808001503502</v>
      </c>
      <c r="Q228">
        <v>10.444448781805299</v>
      </c>
      <c r="R228">
        <v>17.2739344081787</v>
      </c>
      <c r="S228">
        <v>25.267750269852002</v>
      </c>
      <c r="T228">
        <v>18.311801492621601</v>
      </c>
      <c r="U228">
        <v>5.67368629301623</v>
      </c>
      <c r="V228">
        <v>12.2834550228696</v>
      </c>
      <c r="W228">
        <v>21.217109006215299</v>
      </c>
      <c r="X228">
        <v>14.9004686620492</v>
      </c>
      <c r="Y228">
        <v>8.0093542597386609</v>
      </c>
      <c r="Z228">
        <v>13.6235558567046</v>
      </c>
      <c r="AA228">
        <v>22.425744040171502</v>
      </c>
      <c r="AB228">
        <v>16.8378459755424</v>
      </c>
      <c r="AC228">
        <v>5.6118362664242296</v>
      </c>
      <c r="AD228">
        <v>9.6127226438610105</v>
      </c>
      <c r="AE228">
        <v>15.5439918530273</v>
      </c>
      <c r="AF228">
        <v>11.7058926430601</v>
      </c>
      <c r="AG228">
        <v>4.5114243897245299</v>
      </c>
      <c r="AH228">
        <v>10.050506805098101</v>
      </c>
      <c r="AI228">
        <v>18.004612343509802</v>
      </c>
      <c r="AJ228">
        <v>13.271852550278201</v>
      </c>
      <c r="AK228">
        <v>10.456136298848699</v>
      </c>
      <c r="AL228">
        <v>17.167453025411799</v>
      </c>
      <c r="AM228">
        <v>25.4728124146026</v>
      </c>
      <c r="AN228">
        <v>20.079872636926702</v>
      </c>
      <c r="AO228">
        <v>5.21603736862592</v>
      </c>
      <c r="AP228">
        <v>10.777434746000599</v>
      </c>
      <c r="AQ228">
        <v>19.674556213017802</v>
      </c>
      <c r="AR228">
        <v>13.7139946501099</v>
      </c>
      <c r="AS228">
        <v>6.2833046237050398</v>
      </c>
      <c r="AT228">
        <v>11.982693754702799</v>
      </c>
      <c r="AU228">
        <v>21.460724149198501</v>
      </c>
      <c r="AV228">
        <v>15.183933958656199</v>
      </c>
      <c r="AW228">
        <v>7.9905428856991501</v>
      </c>
      <c r="AX228">
        <v>14.057396496290099</v>
      </c>
      <c r="AY228">
        <v>22.653420360943102</v>
      </c>
      <c r="AZ228">
        <v>16.575118766387298</v>
      </c>
      <c r="BA228">
        <v>8.4783689581448005</v>
      </c>
      <c r="BB228">
        <v>14.4064662951732</v>
      </c>
      <c r="BC228">
        <v>22.377078434507901</v>
      </c>
      <c r="BD228">
        <v>16.736191258645199</v>
      </c>
      <c r="BE228">
        <v>8.2071352467641798</v>
      </c>
      <c r="BF228">
        <v>11.407805285143899</v>
      </c>
      <c r="BG228">
        <v>17.412758603417601</v>
      </c>
      <c r="BH228">
        <v>13.833925980618799</v>
      </c>
      <c r="BI228">
        <v>5.9572163552667199</v>
      </c>
      <c r="BJ228">
        <v>11.7010129235068</v>
      </c>
      <c r="BK228">
        <v>18.2400626590954</v>
      </c>
      <c r="BL228">
        <v>12.2865322394142</v>
      </c>
      <c r="BN228" t="s">
        <v>284</v>
      </c>
      <c r="BQ228">
        <v>12.4013032105406</v>
      </c>
      <c r="BR228">
        <v>15.2697408122198</v>
      </c>
      <c r="BS228">
        <v>19.153761581523799</v>
      </c>
      <c r="BT228">
        <v>16.285323979844598</v>
      </c>
      <c r="BU228">
        <v>8.9300889556389293</v>
      </c>
      <c r="BV228">
        <v>13.542045868219899</v>
      </c>
      <c r="BW228">
        <v>18.487752663595899</v>
      </c>
      <c r="BX228">
        <v>15.0144173853016</v>
      </c>
      <c r="BZ228" t="s">
        <v>284</v>
      </c>
      <c r="CC228">
        <v>6.0457348767227703</v>
      </c>
      <c r="CD228">
        <v>12.2204329933799</v>
      </c>
      <c r="CE228">
        <v>21.485227883619601</v>
      </c>
      <c r="CF228">
        <v>15.021952504957101</v>
      </c>
      <c r="CG228">
        <v>3.34606728252334</v>
      </c>
      <c r="CH228">
        <v>6.6026410564225699</v>
      </c>
      <c r="CI228">
        <v>11.283798483063199</v>
      </c>
      <c r="CJ228">
        <v>8.1727409686645291</v>
      </c>
      <c r="CK228">
        <v>6.9001029866117403</v>
      </c>
      <c r="CL228">
        <v>13.277700509967501</v>
      </c>
      <c r="CM228">
        <v>23.775510204081598</v>
      </c>
      <c r="CN228">
        <v>16.413697354004</v>
      </c>
      <c r="CO228">
        <v>3.7399283180616401</v>
      </c>
      <c r="CP228">
        <v>10.222985555151499</v>
      </c>
      <c r="CQ228">
        <v>15.696934814731399</v>
      </c>
      <c r="CR228">
        <v>11.3502810007655</v>
      </c>
      <c r="CS228">
        <v>6.5627529129891498</v>
      </c>
      <c r="CT228">
        <v>9.5339179611362397</v>
      </c>
      <c r="CU228">
        <v>12.9528011523554</v>
      </c>
      <c r="CV228">
        <v>9.9816361042083397</v>
      </c>
      <c r="CW228">
        <v>10.134554888348299</v>
      </c>
      <c r="CX228">
        <v>11.114237478897</v>
      </c>
      <c r="CY228">
        <v>22.765325072686601</v>
      </c>
      <c r="CZ228">
        <v>16.579447112378801</v>
      </c>
      <c r="DA228">
        <v>7.51099974990042</v>
      </c>
      <c r="DB228">
        <v>14.4943820224719</v>
      </c>
      <c r="DC228">
        <v>15.712347060829799</v>
      </c>
      <c r="DD228">
        <v>10.6507705329962</v>
      </c>
      <c r="DF228" t="s">
        <v>284</v>
      </c>
      <c r="DI228">
        <v>10.857943142803</v>
      </c>
      <c r="DJ228">
        <v>29.297097848690601</v>
      </c>
      <c r="DK228">
        <v>37.755174965885701</v>
      </c>
      <c r="DL228">
        <v>28.971139405124902</v>
      </c>
      <c r="DM228">
        <v>10.6550580431177</v>
      </c>
      <c r="DN228">
        <v>17.529950669485601</v>
      </c>
      <c r="DO228">
        <v>23.2403718459495</v>
      </c>
      <c r="DP228">
        <v>22.895651491147401</v>
      </c>
      <c r="DQ228">
        <v>11.448126556021499</v>
      </c>
      <c r="DR228">
        <v>15.0188808788191</v>
      </c>
      <c r="DS228">
        <v>16.8181489051378</v>
      </c>
      <c r="DT228">
        <v>14.9414078981359</v>
      </c>
    </row>
    <row r="229" spans="1:124" x14ac:dyDescent="0.35">
      <c r="A229" s="19" t="str">
        <f t="shared" si="6"/>
        <v xml:space="preserve">  Ag [NCL+DQ] / [Capital + ALLL]--33877</v>
      </c>
      <c r="B229" s="19" t="str">
        <f t="shared" si="7"/>
        <v xml:space="preserve">  Ag [NCL+DQ] / [Capital + ALLL]</v>
      </c>
      <c r="C229">
        <v>7</v>
      </c>
      <c r="D229" s="27">
        <v>33877</v>
      </c>
      <c r="E229">
        <v>0</v>
      </c>
      <c r="F229">
        <v>0.93761776376983696</v>
      </c>
      <c r="G229">
        <v>6.1101199371936303</v>
      </c>
      <c r="H229">
        <v>4.6340985431761004</v>
      </c>
      <c r="I229">
        <v>0</v>
      </c>
      <c r="J229">
        <v>0.72132724212551103</v>
      </c>
      <c r="K229">
        <v>4.6511627906976702</v>
      </c>
      <c r="L229">
        <v>3.4006087343119602</v>
      </c>
      <c r="M229">
        <v>0</v>
      </c>
      <c r="N229">
        <v>0</v>
      </c>
      <c r="O229">
        <v>1.41258543111823</v>
      </c>
      <c r="P229">
        <v>1.76160389133371</v>
      </c>
      <c r="Q229">
        <v>0</v>
      </c>
      <c r="R229">
        <v>0</v>
      </c>
      <c r="S229">
        <v>0</v>
      </c>
      <c r="T229">
        <v>6.8585044324254704E-2</v>
      </c>
      <c r="U229">
        <v>0</v>
      </c>
      <c r="V229">
        <v>0.31500067587180902</v>
      </c>
      <c r="W229">
        <v>3.9832049301426902</v>
      </c>
      <c r="X229">
        <v>2.9471580023660202</v>
      </c>
      <c r="Y229">
        <v>0</v>
      </c>
      <c r="Z229">
        <v>0.42584979341184698</v>
      </c>
      <c r="AA229">
        <v>3.75312864945804</v>
      </c>
      <c r="AB229">
        <v>3.8042190225159498</v>
      </c>
      <c r="AC229">
        <v>0.24746299250551901</v>
      </c>
      <c r="AD229">
        <v>1.62591089157334</v>
      </c>
      <c r="AE229">
        <v>5.9275092666353801</v>
      </c>
      <c r="AF229">
        <v>4.7594686707003904</v>
      </c>
      <c r="AG229">
        <v>0.838224842210744</v>
      </c>
      <c r="AH229">
        <v>2.5758290977473099</v>
      </c>
      <c r="AI229">
        <v>8.3486427307566107</v>
      </c>
      <c r="AJ229">
        <v>5.5210896612515397</v>
      </c>
      <c r="AK229">
        <v>0</v>
      </c>
      <c r="AL229">
        <v>0.90342181004157296</v>
      </c>
      <c r="AM229">
        <v>5.0548543644627397</v>
      </c>
      <c r="AN229">
        <v>3.0440438818214801</v>
      </c>
      <c r="AO229">
        <v>0.425144245368965</v>
      </c>
      <c r="AP229">
        <v>2.85969615728329</v>
      </c>
      <c r="AQ229">
        <v>8.6776859504132204</v>
      </c>
      <c r="AR229">
        <v>5.6316091473593701</v>
      </c>
      <c r="AS229">
        <v>0</v>
      </c>
      <c r="AT229">
        <v>0.36921329167849998</v>
      </c>
      <c r="AU229">
        <v>4.1342888019761199</v>
      </c>
      <c r="AV229">
        <v>3.12289793423819</v>
      </c>
      <c r="AW229">
        <v>0</v>
      </c>
      <c r="AX229">
        <v>0</v>
      </c>
      <c r="AY229">
        <v>2.3185680799339599</v>
      </c>
      <c r="AZ229">
        <v>1.7921985527358499</v>
      </c>
      <c r="BA229">
        <v>0</v>
      </c>
      <c r="BB229">
        <v>0</v>
      </c>
      <c r="BC229">
        <v>1.1719137188378299</v>
      </c>
      <c r="BD229">
        <v>1.20659569685702</v>
      </c>
      <c r="BE229">
        <v>0</v>
      </c>
      <c r="BF229">
        <v>0.128745899729026</v>
      </c>
      <c r="BG229">
        <v>0.98214056800185601</v>
      </c>
      <c r="BH229">
        <v>1.11727233769032</v>
      </c>
      <c r="BI229">
        <v>0</v>
      </c>
      <c r="BJ229">
        <v>0</v>
      </c>
      <c r="BK229">
        <v>0.29522359302650802</v>
      </c>
      <c r="BL229">
        <v>1.5362820757281399</v>
      </c>
      <c r="BN229" t="s">
        <v>284</v>
      </c>
      <c r="BQ229">
        <v>0.32085561497326198</v>
      </c>
      <c r="BR229">
        <v>0.477678655390537</v>
      </c>
      <c r="BS229">
        <v>0.59540212087767097</v>
      </c>
      <c r="BT229">
        <v>0.43857908046039601</v>
      </c>
      <c r="BU229">
        <v>0</v>
      </c>
      <c r="BV229">
        <v>0</v>
      </c>
      <c r="BW229">
        <v>0</v>
      </c>
      <c r="BX229">
        <v>0.151892829976567</v>
      </c>
      <c r="BZ229" t="s">
        <v>284</v>
      </c>
      <c r="CC229">
        <v>0</v>
      </c>
      <c r="CD229">
        <v>0</v>
      </c>
      <c r="CE229">
        <v>7.3973131287562596E-2</v>
      </c>
      <c r="CF229">
        <v>0.59604118487875601</v>
      </c>
      <c r="CG229">
        <v>0</v>
      </c>
      <c r="CH229">
        <v>0</v>
      </c>
      <c r="CI229">
        <v>8.7933109129616494E-2</v>
      </c>
      <c r="CJ229">
        <v>9.4033415399965306E-2</v>
      </c>
      <c r="CK229">
        <v>0</v>
      </c>
      <c r="CL229">
        <v>0.428643469490671</v>
      </c>
      <c r="CM229">
        <v>3.3354310887350498</v>
      </c>
      <c r="CN229">
        <v>2.22620569596786</v>
      </c>
      <c r="CO229">
        <v>0</v>
      </c>
      <c r="CP229">
        <v>0</v>
      </c>
      <c r="CQ229">
        <v>0.15652951699463299</v>
      </c>
      <c r="CR229">
        <v>3.2841007206424302</v>
      </c>
      <c r="CS229">
        <v>0.64298135887970198</v>
      </c>
      <c r="CT229">
        <v>1.54095657106766</v>
      </c>
      <c r="CU229">
        <v>3.57007986502173</v>
      </c>
      <c r="CV229">
        <v>2.6721046528337702</v>
      </c>
      <c r="CW229">
        <v>0</v>
      </c>
      <c r="CX229">
        <v>0.98661961476253501</v>
      </c>
      <c r="CY229">
        <v>5.7384355655599304</v>
      </c>
      <c r="CZ229">
        <v>5.38769537444914</v>
      </c>
      <c r="DA229">
        <v>0</v>
      </c>
      <c r="DB229">
        <v>0</v>
      </c>
      <c r="DC229">
        <v>0</v>
      </c>
      <c r="DD229">
        <v>0</v>
      </c>
      <c r="DF229" t="s">
        <v>284</v>
      </c>
      <c r="DI229">
        <v>0.22498085269338799</v>
      </c>
      <c r="DJ229">
        <v>1.8028623950167499</v>
      </c>
      <c r="DK229">
        <v>2.9034750284277502</v>
      </c>
      <c r="DL229">
        <v>2.1257974049107999</v>
      </c>
      <c r="DM229">
        <v>0</v>
      </c>
      <c r="DN229">
        <v>0.105708245243129</v>
      </c>
      <c r="DO229">
        <v>5.0332005312085002</v>
      </c>
      <c r="DP229">
        <v>2.5884874583242801</v>
      </c>
      <c r="DQ229">
        <v>8.6480253675410804E-2</v>
      </c>
      <c r="DR229">
        <v>1.6172938350680499</v>
      </c>
      <c r="DS229">
        <v>3.88056284312073</v>
      </c>
      <c r="DT229">
        <v>4.9759959523970201</v>
      </c>
    </row>
    <row r="230" spans="1:124" x14ac:dyDescent="0.35">
      <c r="A230" s="19" t="str">
        <f t="shared" si="6"/>
        <v xml:space="preserve">  CLD [NCL+DQ] / [Capital + ALLL]--33877</v>
      </c>
      <c r="B230" s="19" t="str">
        <f t="shared" si="7"/>
        <v xml:space="preserve">  CLD [NCL+DQ] / [Capital + ALLL]</v>
      </c>
      <c r="C230">
        <v>8</v>
      </c>
      <c r="D230" s="27">
        <v>33877</v>
      </c>
      <c r="E230">
        <v>0</v>
      </c>
      <c r="F230">
        <v>0</v>
      </c>
      <c r="G230">
        <v>0</v>
      </c>
      <c r="H230">
        <v>8.2431228710587598E-2</v>
      </c>
      <c r="I230">
        <v>0</v>
      </c>
      <c r="J230">
        <v>0</v>
      </c>
      <c r="K230">
        <v>0</v>
      </c>
      <c r="L230">
        <v>0.117032251256822</v>
      </c>
      <c r="M230">
        <v>0</v>
      </c>
      <c r="N230">
        <v>0</v>
      </c>
      <c r="O230">
        <v>0</v>
      </c>
      <c r="P230">
        <v>0.687324386594246</v>
      </c>
      <c r="Q230">
        <v>0</v>
      </c>
      <c r="R230">
        <v>0</v>
      </c>
      <c r="S230">
        <v>0</v>
      </c>
      <c r="T230">
        <v>4.4793836800965797E-2</v>
      </c>
      <c r="U230">
        <v>0</v>
      </c>
      <c r="V230">
        <v>0</v>
      </c>
      <c r="W230">
        <v>0</v>
      </c>
      <c r="X230">
        <v>0.17933230013915899</v>
      </c>
      <c r="Y230">
        <v>0</v>
      </c>
      <c r="Z230">
        <v>0</v>
      </c>
      <c r="AA230">
        <v>0</v>
      </c>
      <c r="AB230">
        <v>8.8862924076804198E-2</v>
      </c>
      <c r="AC230">
        <v>0</v>
      </c>
      <c r="AD230">
        <v>0</v>
      </c>
      <c r="AE230">
        <v>0</v>
      </c>
      <c r="AF230">
        <v>8.8026885840983504E-2</v>
      </c>
      <c r="AG230">
        <v>0</v>
      </c>
      <c r="AH230">
        <v>0</v>
      </c>
      <c r="AI230">
        <v>0</v>
      </c>
      <c r="AJ230">
        <v>1.34338944325897E-2</v>
      </c>
      <c r="AK230">
        <v>0</v>
      </c>
      <c r="AL230">
        <v>0</v>
      </c>
      <c r="AM230">
        <v>0</v>
      </c>
      <c r="AN230">
        <v>0.14051848472703299</v>
      </c>
      <c r="AO230">
        <v>0</v>
      </c>
      <c r="AP230">
        <v>0</v>
      </c>
      <c r="AQ230">
        <v>0</v>
      </c>
      <c r="AR230">
        <v>5.9299398084878802E-2</v>
      </c>
      <c r="AS230">
        <v>0</v>
      </c>
      <c r="AT230">
        <v>0</v>
      </c>
      <c r="AU230">
        <v>0</v>
      </c>
      <c r="AV230">
        <v>8.3299701814481306E-2</v>
      </c>
      <c r="AW230">
        <v>0</v>
      </c>
      <c r="AX230">
        <v>0</v>
      </c>
      <c r="AY230">
        <v>0</v>
      </c>
      <c r="AZ230">
        <v>0.12633046774946799</v>
      </c>
      <c r="BA230">
        <v>0</v>
      </c>
      <c r="BB230">
        <v>0</v>
      </c>
      <c r="BC230">
        <v>0</v>
      </c>
      <c r="BD230">
        <v>0.27031192428676398</v>
      </c>
      <c r="BE230">
        <v>0</v>
      </c>
      <c r="BF230">
        <v>0</v>
      </c>
      <c r="BG230">
        <v>0</v>
      </c>
      <c r="BH230">
        <v>0.14577020298361801</v>
      </c>
      <c r="BI230">
        <v>0</v>
      </c>
      <c r="BJ230">
        <v>0</v>
      </c>
      <c r="BK230">
        <v>0</v>
      </c>
      <c r="BL230">
        <v>1.6482923662706799E-2</v>
      </c>
      <c r="BN230" t="s">
        <v>284</v>
      </c>
      <c r="BQ230">
        <v>0</v>
      </c>
      <c r="BR230">
        <v>0</v>
      </c>
      <c r="BS230">
        <v>0</v>
      </c>
      <c r="BT230">
        <v>0</v>
      </c>
      <c r="BU230">
        <v>0</v>
      </c>
      <c r="BV230">
        <v>0</v>
      </c>
      <c r="BW230">
        <v>0</v>
      </c>
      <c r="BX230">
        <v>9.2029556886165001E-2</v>
      </c>
      <c r="BZ230" t="s">
        <v>284</v>
      </c>
      <c r="CC230">
        <v>0</v>
      </c>
      <c r="CD230">
        <v>0</v>
      </c>
      <c r="CE230">
        <v>0</v>
      </c>
      <c r="CF230">
        <v>0.27656427692600299</v>
      </c>
      <c r="CG230">
        <v>0</v>
      </c>
      <c r="CH230">
        <v>0</v>
      </c>
      <c r="CI230">
        <v>0.31162259726635999</v>
      </c>
      <c r="CJ230">
        <v>0.29268791751770801</v>
      </c>
      <c r="CK230">
        <v>0</v>
      </c>
      <c r="CL230">
        <v>0</v>
      </c>
      <c r="CM230">
        <v>0</v>
      </c>
      <c r="CN230">
        <v>0.337655445287941</v>
      </c>
      <c r="CO230">
        <v>0</v>
      </c>
      <c r="CP230">
        <v>0</v>
      </c>
      <c r="CQ230">
        <v>2.5646662270095998E-2</v>
      </c>
      <c r="CR230">
        <v>0.32367194785870401</v>
      </c>
      <c r="CS230">
        <v>0</v>
      </c>
      <c r="CT230">
        <v>0</v>
      </c>
      <c r="CU230">
        <v>0</v>
      </c>
      <c r="CV230">
        <v>0</v>
      </c>
      <c r="CW230">
        <v>0</v>
      </c>
      <c r="CX230">
        <v>0</v>
      </c>
      <c r="CY230">
        <v>0.11111870967505399</v>
      </c>
      <c r="CZ230">
        <v>0.36426279808711298</v>
      </c>
      <c r="DA230">
        <v>0</v>
      </c>
      <c r="DB230">
        <v>0</v>
      </c>
      <c r="DC230">
        <v>0</v>
      </c>
      <c r="DD230">
        <v>0</v>
      </c>
      <c r="DF230" t="s">
        <v>284</v>
      </c>
      <c r="DI230">
        <v>0</v>
      </c>
      <c r="DJ230">
        <v>0</v>
      </c>
      <c r="DK230">
        <v>0</v>
      </c>
      <c r="DL230">
        <v>8.5346759586160306E-3</v>
      </c>
      <c r="DM230">
        <v>0</v>
      </c>
      <c r="DN230">
        <v>0</v>
      </c>
      <c r="DO230">
        <v>0.276428838251774</v>
      </c>
      <c r="DP230">
        <v>1.26682464548763</v>
      </c>
      <c r="DQ230">
        <v>0</v>
      </c>
      <c r="DR230">
        <v>0</v>
      </c>
      <c r="DS230">
        <v>0</v>
      </c>
      <c r="DT230">
        <v>0.157500190698455</v>
      </c>
    </row>
    <row r="231" spans="1:124" x14ac:dyDescent="0.35">
      <c r="A231" s="19" t="str">
        <f t="shared" si="6"/>
        <v xml:space="preserve">  CRE [NCL+DQ] / [Capital + ALLL]--33877</v>
      </c>
      <c r="B231" s="19" t="str">
        <f t="shared" si="7"/>
        <v xml:space="preserve">  CRE [NCL+DQ] / [Capital + ALLL]</v>
      </c>
      <c r="C231">
        <v>9</v>
      </c>
      <c r="D231" s="27">
        <v>33877</v>
      </c>
      <c r="E231">
        <v>0</v>
      </c>
      <c r="F231">
        <v>0</v>
      </c>
      <c r="G231">
        <v>1.60318305421345</v>
      </c>
      <c r="H231">
        <v>1.35186864148231</v>
      </c>
      <c r="I231">
        <v>0</v>
      </c>
      <c r="J231">
        <v>5.63380281690141E-2</v>
      </c>
      <c r="K231">
        <v>2.3597273203985298</v>
      </c>
      <c r="L231">
        <v>1.74194122736927</v>
      </c>
      <c r="M231">
        <v>0</v>
      </c>
      <c r="N231">
        <v>0.74470466331172602</v>
      </c>
      <c r="O231">
        <v>4.9760957432322499</v>
      </c>
      <c r="P231">
        <v>3.98715008834386</v>
      </c>
      <c r="Q231">
        <v>0</v>
      </c>
      <c r="R231">
        <v>0.891436208736754</v>
      </c>
      <c r="S231">
        <v>2.6903038775157002</v>
      </c>
      <c r="T231">
        <v>1.8421908954319901</v>
      </c>
      <c r="U231">
        <v>0</v>
      </c>
      <c r="V231">
        <v>0</v>
      </c>
      <c r="W231">
        <v>2.4910350402225601</v>
      </c>
      <c r="X231">
        <v>1.82060118590828</v>
      </c>
      <c r="Y231">
        <v>0</v>
      </c>
      <c r="Z231">
        <v>0</v>
      </c>
      <c r="AA231">
        <v>1.0482453887424401</v>
      </c>
      <c r="AB231">
        <v>1.0051675080659599</v>
      </c>
      <c r="AC231">
        <v>0</v>
      </c>
      <c r="AD231">
        <v>0.20396647372790599</v>
      </c>
      <c r="AE231">
        <v>2.3267769274127001</v>
      </c>
      <c r="AF231">
        <v>1.5994025118317301</v>
      </c>
      <c r="AG231">
        <v>0</v>
      </c>
      <c r="AH231">
        <v>0</v>
      </c>
      <c r="AI231">
        <v>0.35450011289287398</v>
      </c>
      <c r="AJ231">
        <v>0.57757463304034196</v>
      </c>
      <c r="AK231">
        <v>0</v>
      </c>
      <c r="AL231">
        <v>2.2204279370205899</v>
      </c>
      <c r="AM231">
        <v>6.0166022957767904</v>
      </c>
      <c r="AN231">
        <v>4.02990309406891</v>
      </c>
      <c r="AO231">
        <v>0</v>
      </c>
      <c r="AP231">
        <v>0</v>
      </c>
      <c r="AQ231">
        <v>1.1077263915812801</v>
      </c>
      <c r="AR231">
        <v>1.04118408168081</v>
      </c>
      <c r="AS231">
        <v>0</v>
      </c>
      <c r="AT231">
        <v>8.6956521739130405E-2</v>
      </c>
      <c r="AU231">
        <v>2.30073098052369</v>
      </c>
      <c r="AV231">
        <v>1.67441046215505</v>
      </c>
      <c r="AW231">
        <v>0</v>
      </c>
      <c r="AX231">
        <v>0.35692428159315198</v>
      </c>
      <c r="AY231">
        <v>3.32158127212751</v>
      </c>
      <c r="AZ231">
        <v>2.3300273747890499</v>
      </c>
      <c r="BA231">
        <v>0</v>
      </c>
      <c r="BB231">
        <v>0</v>
      </c>
      <c r="BC231">
        <v>2.43373477473716</v>
      </c>
      <c r="BD231">
        <v>1.9674527452373101</v>
      </c>
      <c r="BE231">
        <v>9.4348020848651501E-2</v>
      </c>
      <c r="BF231">
        <v>1.76152182662683</v>
      </c>
      <c r="BG231">
        <v>3.5350580550362101</v>
      </c>
      <c r="BH231">
        <v>3.4164128305481301</v>
      </c>
      <c r="BI231">
        <v>0</v>
      </c>
      <c r="BJ231">
        <v>0</v>
      </c>
      <c r="BK231">
        <v>0.81919251023990602</v>
      </c>
      <c r="BL231">
        <v>0.61503731082888202</v>
      </c>
      <c r="BN231" t="s">
        <v>284</v>
      </c>
      <c r="BQ231">
        <v>0.57601736708576601</v>
      </c>
      <c r="BR231">
        <v>0.97727947059671505</v>
      </c>
      <c r="BS231">
        <v>1.9790516014569499</v>
      </c>
      <c r="BT231">
        <v>1.5777894979460001</v>
      </c>
      <c r="BU231">
        <v>0</v>
      </c>
      <c r="BV231">
        <v>0.17817371937639201</v>
      </c>
      <c r="BW231">
        <v>1.79781915237838</v>
      </c>
      <c r="BX231">
        <v>2.1465439497132799</v>
      </c>
      <c r="BZ231" t="s">
        <v>284</v>
      </c>
      <c r="CC231">
        <v>0</v>
      </c>
      <c r="CD231">
        <v>0.76786541132890895</v>
      </c>
      <c r="CE231">
        <v>4.1128868753586998</v>
      </c>
      <c r="CF231">
        <v>2.7052462403553799</v>
      </c>
      <c r="CG231">
        <v>0</v>
      </c>
      <c r="CH231">
        <v>1.5916955017301</v>
      </c>
      <c r="CI231">
        <v>4.4185792394153696</v>
      </c>
      <c r="CJ231">
        <v>2.95017623730894</v>
      </c>
      <c r="CK231">
        <v>0</v>
      </c>
      <c r="CL231">
        <v>0.53317209915901698</v>
      </c>
      <c r="CM231">
        <v>2.6746381371932002</v>
      </c>
      <c r="CN231">
        <v>2.58059107338098</v>
      </c>
      <c r="CO231">
        <v>0</v>
      </c>
      <c r="CP231">
        <v>5.1293324540191997E-2</v>
      </c>
      <c r="CQ231">
        <v>0.85621633494771998</v>
      </c>
      <c r="CR231">
        <v>0.81303708695895505</v>
      </c>
      <c r="CS231">
        <v>0.39399827288428302</v>
      </c>
      <c r="CT231">
        <v>0.97293085966787496</v>
      </c>
      <c r="CU231">
        <v>1.4208301794146101</v>
      </c>
      <c r="CV231">
        <v>0.84189759263102104</v>
      </c>
      <c r="CW231">
        <v>0</v>
      </c>
      <c r="CX231">
        <v>0.39012806377745701</v>
      </c>
      <c r="CY231">
        <v>4.6821403524730201</v>
      </c>
      <c r="CZ231">
        <v>3.1310500582155698</v>
      </c>
      <c r="DA231">
        <v>1.004702864472</v>
      </c>
      <c r="DB231">
        <v>2.0094057289439902</v>
      </c>
      <c r="DC231">
        <v>2.9709949993034601</v>
      </c>
      <c r="DD231">
        <v>1.98066333286897</v>
      </c>
      <c r="DF231" t="s">
        <v>284</v>
      </c>
      <c r="DI231">
        <v>0</v>
      </c>
      <c r="DJ231">
        <v>0</v>
      </c>
      <c r="DK231">
        <v>1.61939183528178</v>
      </c>
      <c r="DL231">
        <v>1.58526356459804</v>
      </c>
      <c r="DM231">
        <v>1.3099607644601901</v>
      </c>
      <c r="DN231">
        <v>1.7960426179604301</v>
      </c>
      <c r="DO231">
        <v>4.47260529258293</v>
      </c>
      <c r="DP231">
        <v>4.4405105840743504</v>
      </c>
      <c r="DQ231">
        <v>0.52496156645944902</v>
      </c>
      <c r="DR231">
        <v>2.88061956932376</v>
      </c>
      <c r="DS231">
        <v>8.00220438030202</v>
      </c>
      <c r="DT231">
        <v>4.27847977671642</v>
      </c>
    </row>
    <row r="232" spans="1:124" x14ac:dyDescent="0.35">
      <c r="A232" s="19" t="str">
        <f t="shared" si="6"/>
        <v xml:space="preserve">  Res RE [NCL+DQ] / [Capital + ALLL]--33877</v>
      </c>
      <c r="B232" s="19" t="str">
        <f t="shared" si="7"/>
        <v xml:space="preserve">  Res RE [NCL+DQ] / [Capital + ALLL]</v>
      </c>
      <c r="C232">
        <v>10</v>
      </c>
      <c r="D232" s="27">
        <v>33877</v>
      </c>
      <c r="E232">
        <v>0.22447608302626301</v>
      </c>
      <c r="F232">
        <v>1.1017623242185599</v>
      </c>
      <c r="G232">
        <v>3.7273683419728001</v>
      </c>
      <c r="H232">
        <v>2.7069911905758901</v>
      </c>
      <c r="I232">
        <v>0.124757416135293</v>
      </c>
      <c r="J232">
        <v>1.47186147186147</v>
      </c>
      <c r="K232">
        <v>3.9473684210526301</v>
      </c>
      <c r="L232">
        <v>2.7155236588087499</v>
      </c>
      <c r="M232">
        <v>0.42663502116392998</v>
      </c>
      <c r="N232">
        <v>2.3444043132328298</v>
      </c>
      <c r="O232">
        <v>5.9290543837480199</v>
      </c>
      <c r="P232">
        <v>4.19208408383522</v>
      </c>
      <c r="Q232">
        <v>2.78357183455282</v>
      </c>
      <c r="R232">
        <v>5.3290750436943704</v>
      </c>
      <c r="S232">
        <v>8.8882865572186596</v>
      </c>
      <c r="T232">
        <v>6.3650797656789404</v>
      </c>
      <c r="U232">
        <v>0.41899101580433801</v>
      </c>
      <c r="V232">
        <v>1.9086377138206001</v>
      </c>
      <c r="W232">
        <v>4.2887384779996696</v>
      </c>
      <c r="X232">
        <v>3.0369536831342101</v>
      </c>
      <c r="Y232">
        <v>2.9296875E-2</v>
      </c>
      <c r="Z232">
        <v>1.24790558859847</v>
      </c>
      <c r="AA232">
        <v>3.4285487220556701</v>
      </c>
      <c r="AB232">
        <v>2.2174887503426102</v>
      </c>
      <c r="AC232">
        <v>0</v>
      </c>
      <c r="AD232">
        <v>0.43117477910448299</v>
      </c>
      <c r="AE232">
        <v>1.29047348838997</v>
      </c>
      <c r="AF232">
        <v>0.94756458766164298</v>
      </c>
      <c r="AG232">
        <v>0</v>
      </c>
      <c r="AH232">
        <v>0.16522061469358401</v>
      </c>
      <c r="AI232">
        <v>0.90181650648335498</v>
      </c>
      <c r="AJ232">
        <v>0.85731236723684801</v>
      </c>
      <c r="AK232">
        <v>2.1232124252697999</v>
      </c>
      <c r="AL232">
        <v>4.0442447286553804</v>
      </c>
      <c r="AM232">
        <v>6.6903967359244199</v>
      </c>
      <c r="AN232">
        <v>5.3092628643109698</v>
      </c>
      <c r="AO232">
        <v>0</v>
      </c>
      <c r="AP232">
        <v>0.736278447121821</v>
      </c>
      <c r="AQ232">
        <v>2.47917623138978</v>
      </c>
      <c r="AR232">
        <v>1.6870560729669299</v>
      </c>
      <c r="AS232">
        <v>0.19984865907151</v>
      </c>
      <c r="AT232">
        <v>1.51638234497698</v>
      </c>
      <c r="AU232">
        <v>3.9544590430343298</v>
      </c>
      <c r="AV232">
        <v>2.7972617069758798</v>
      </c>
      <c r="AW232">
        <v>1.6005565261143599</v>
      </c>
      <c r="AX232">
        <v>3.7137812885304702</v>
      </c>
      <c r="AY232">
        <v>6.8384277396443496</v>
      </c>
      <c r="AZ232">
        <v>5.10121693457637</v>
      </c>
      <c r="BA232">
        <v>0.25462570022067599</v>
      </c>
      <c r="BB232">
        <v>1.5211326648893899</v>
      </c>
      <c r="BC232">
        <v>3.80115936249027</v>
      </c>
      <c r="BD232">
        <v>2.8609538682612099</v>
      </c>
      <c r="BE232">
        <v>0.53667024843709699</v>
      </c>
      <c r="BF232">
        <v>1.81031417562988</v>
      </c>
      <c r="BG232">
        <v>3.50420611751461</v>
      </c>
      <c r="BH232">
        <v>2.6236478295671599</v>
      </c>
      <c r="BI232">
        <v>0</v>
      </c>
      <c r="BJ232">
        <v>1.1063115696572301</v>
      </c>
      <c r="BK232">
        <v>1.51638234497698</v>
      </c>
      <c r="BL232">
        <v>1.0476407595691799</v>
      </c>
      <c r="BN232" t="s">
        <v>284</v>
      </c>
      <c r="BQ232">
        <v>0.595546371400968</v>
      </c>
      <c r="BR232">
        <v>1.5532407217841</v>
      </c>
      <c r="BS232">
        <v>3.22241099359919</v>
      </c>
      <c r="BT232">
        <v>2.2647166432160599</v>
      </c>
      <c r="BU232">
        <v>2.2812243784642998</v>
      </c>
      <c r="BV232">
        <v>4.3378995433789997</v>
      </c>
      <c r="BW232">
        <v>5.7692684040575397</v>
      </c>
      <c r="BX232">
        <v>4.7709595394485103</v>
      </c>
      <c r="BZ232" t="s">
        <v>284</v>
      </c>
      <c r="CC232">
        <v>0.45768907324100999</v>
      </c>
      <c r="CD232">
        <v>2.1784666945957301</v>
      </c>
      <c r="CE232">
        <v>5.1545456049670904</v>
      </c>
      <c r="CF232">
        <v>3.4785765929144001</v>
      </c>
      <c r="CG232">
        <v>0</v>
      </c>
      <c r="CH232">
        <v>0.708215297450425</v>
      </c>
      <c r="CI232">
        <v>1.4835470358676901</v>
      </c>
      <c r="CJ232">
        <v>0.80652267787222498</v>
      </c>
      <c r="CK232">
        <v>0.57034220532319402</v>
      </c>
      <c r="CL232">
        <v>1.6477857878475799</v>
      </c>
      <c r="CM232">
        <v>4.9130763416477699</v>
      </c>
      <c r="CN232">
        <v>3.2883393508991201</v>
      </c>
      <c r="CO232">
        <v>0</v>
      </c>
      <c r="CP232">
        <v>0</v>
      </c>
      <c r="CQ232">
        <v>1.0967274225847199</v>
      </c>
      <c r="CR232">
        <v>0.43553649209671103</v>
      </c>
      <c r="CS232">
        <v>1.10182603426629</v>
      </c>
      <c r="CT232">
        <v>1.67788040906325</v>
      </c>
      <c r="CU232">
        <v>2.8021722378096698</v>
      </c>
      <c r="CV232">
        <v>2.2261178630126999</v>
      </c>
      <c r="CW232">
        <v>0</v>
      </c>
      <c r="CX232">
        <v>1.0027937068078201</v>
      </c>
      <c r="CY232">
        <v>1.6537483562819399</v>
      </c>
      <c r="CZ232">
        <v>1.0591006219796399</v>
      </c>
      <c r="DA232">
        <v>0.427533133817871</v>
      </c>
      <c r="DB232">
        <v>0.85506626763574201</v>
      </c>
      <c r="DC232">
        <v>1.11292639224484</v>
      </c>
      <c r="DD232">
        <v>0.74195092816322505</v>
      </c>
      <c r="DF232" t="s">
        <v>284</v>
      </c>
      <c r="DI232">
        <v>0.143604799591524</v>
      </c>
      <c r="DJ232">
        <v>0.84220296630876701</v>
      </c>
      <c r="DK232">
        <v>1.1560560860271001</v>
      </c>
      <c r="DL232">
        <v>0.82610267351038602</v>
      </c>
      <c r="DM232">
        <v>2.5418569254185699</v>
      </c>
      <c r="DN232">
        <v>4.24594785059901</v>
      </c>
      <c r="DO232">
        <v>6.5505804311774503</v>
      </c>
      <c r="DP232">
        <v>6.3403193107418101</v>
      </c>
      <c r="DQ232">
        <v>1.01619925192372</v>
      </c>
      <c r="DR232">
        <v>1.8267094544556901</v>
      </c>
      <c r="DS232">
        <v>2.8103480613766898</v>
      </c>
      <c r="DT232">
        <v>2.1919984627258899</v>
      </c>
    </row>
    <row r="233" spans="1:124" x14ac:dyDescent="0.35">
      <c r="A233" s="19" t="str">
        <f t="shared" si="6"/>
        <v xml:space="preserve">  C&amp;I [NCL+DQ] / [Capital + ALLL]--33877</v>
      </c>
      <c r="B233" s="19" t="str">
        <f t="shared" si="7"/>
        <v xml:space="preserve">  C&amp;I [NCL+DQ] / [Capital + ALLL]</v>
      </c>
      <c r="C233">
        <v>11</v>
      </c>
      <c r="D233" s="27">
        <v>33877</v>
      </c>
      <c r="E233">
        <v>2.35857532317943</v>
      </c>
      <c r="F233">
        <v>7.1686090720243403</v>
      </c>
      <c r="G233">
        <v>11.497701726710201</v>
      </c>
      <c r="H233">
        <v>8.69234948867431</v>
      </c>
      <c r="I233">
        <v>1.3431013431013401</v>
      </c>
      <c r="J233">
        <v>3.9551746868820001</v>
      </c>
      <c r="K233">
        <v>9.2933947772657497</v>
      </c>
      <c r="L233">
        <v>6.4310016499017397</v>
      </c>
      <c r="M233">
        <v>0.893492971345205</v>
      </c>
      <c r="N233">
        <v>3.4312653442008001</v>
      </c>
      <c r="O233">
        <v>8.5768209839142298</v>
      </c>
      <c r="P233">
        <v>6.3524954292691298</v>
      </c>
      <c r="Q233">
        <v>1.1847142169686</v>
      </c>
      <c r="R233">
        <v>3.1383705495275902</v>
      </c>
      <c r="S233">
        <v>5.3119617533687</v>
      </c>
      <c r="T233">
        <v>5.2318104247690096</v>
      </c>
      <c r="U233">
        <v>0.98143930066486096</v>
      </c>
      <c r="V233">
        <v>3.3395651267998101</v>
      </c>
      <c r="W233">
        <v>8.2382127103972902</v>
      </c>
      <c r="X233">
        <v>5.8594778054958301</v>
      </c>
      <c r="Y233">
        <v>3.26008790874958</v>
      </c>
      <c r="Z233">
        <v>7.6895505836403997</v>
      </c>
      <c r="AA233">
        <v>12.7138289664741</v>
      </c>
      <c r="AB233">
        <v>9.6835816438897808</v>
      </c>
      <c r="AC233">
        <v>1.6398907200778501</v>
      </c>
      <c r="AD233">
        <v>4.1959207010926498</v>
      </c>
      <c r="AE233">
        <v>8.5408262676388702</v>
      </c>
      <c r="AF233">
        <v>5.9939369644433302</v>
      </c>
      <c r="AG233">
        <v>2.1536689124139401</v>
      </c>
      <c r="AH233">
        <v>5.5950368149809702</v>
      </c>
      <c r="AI233">
        <v>10.084342357976199</v>
      </c>
      <c r="AJ233">
        <v>7.3314410645289803</v>
      </c>
      <c r="AK233">
        <v>1.5902259984972</v>
      </c>
      <c r="AL233">
        <v>4.5314109165808398</v>
      </c>
      <c r="AM233">
        <v>8.9008273230069701</v>
      </c>
      <c r="AN233">
        <v>6.3557976899533299</v>
      </c>
      <c r="AO233">
        <v>1.5565264882577801</v>
      </c>
      <c r="AP233">
        <v>4.2589437819420803</v>
      </c>
      <c r="AQ233">
        <v>10.122699386503101</v>
      </c>
      <c r="AR233">
        <v>7.2174093495466902</v>
      </c>
      <c r="AS233">
        <v>1.16944792889933</v>
      </c>
      <c r="AT233">
        <v>3.7944664031620601</v>
      </c>
      <c r="AU233">
        <v>9.0242583339734601</v>
      </c>
      <c r="AV233">
        <v>6.4806751140336898</v>
      </c>
      <c r="AW233">
        <v>0.94808705119765002</v>
      </c>
      <c r="AX233">
        <v>3.0676172765182699</v>
      </c>
      <c r="AY233">
        <v>7.6341412507289004</v>
      </c>
      <c r="AZ233">
        <v>5.0207118645161604</v>
      </c>
      <c r="BA233">
        <v>2.3109231839097601</v>
      </c>
      <c r="BB233">
        <v>6.7217764735248799</v>
      </c>
      <c r="BC233">
        <v>11.938628069921201</v>
      </c>
      <c r="BD233">
        <v>8.1719168366658099</v>
      </c>
      <c r="BE233">
        <v>1.6625452003077399</v>
      </c>
      <c r="BF233">
        <v>3.2477354001619498</v>
      </c>
      <c r="BG233">
        <v>7.3156808428791402</v>
      </c>
      <c r="BH233">
        <v>4.4955374844024902</v>
      </c>
      <c r="BI233">
        <v>3.4117877423144698</v>
      </c>
      <c r="BJ233">
        <v>7.1444109512414897</v>
      </c>
      <c r="BK233">
        <v>8.7819997704052302</v>
      </c>
      <c r="BL233">
        <v>7.8856278477539803</v>
      </c>
      <c r="BN233" t="s">
        <v>284</v>
      </c>
      <c r="BQ233">
        <v>7.8318976892653396</v>
      </c>
      <c r="BR233">
        <v>10.1052008596528</v>
      </c>
      <c r="BS233">
        <v>11.333968874709001</v>
      </c>
      <c r="BT233">
        <v>9.0606657043215808</v>
      </c>
      <c r="BU233">
        <v>0.41144445127391299</v>
      </c>
      <c r="BV233">
        <v>2.9530773053169601</v>
      </c>
      <c r="BW233">
        <v>4.9862613348563896</v>
      </c>
      <c r="BX233">
        <v>3.7230369228904401</v>
      </c>
      <c r="BZ233" t="s">
        <v>284</v>
      </c>
      <c r="CC233">
        <v>0.67189359610861499</v>
      </c>
      <c r="CD233">
        <v>2.9019881409138502</v>
      </c>
      <c r="CE233">
        <v>6.8747740518997302</v>
      </c>
      <c r="CF233">
        <v>5.2673818893906104</v>
      </c>
      <c r="CG233">
        <v>6.9204152249134898E-2</v>
      </c>
      <c r="CH233">
        <v>0.64525810324129695</v>
      </c>
      <c r="CI233">
        <v>2.5569415107809301</v>
      </c>
      <c r="CJ233">
        <v>1.71390433826738</v>
      </c>
      <c r="CK233">
        <v>0.556328233657858</v>
      </c>
      <c r="CL233">
        <v>3.1923830859703202</v>
      </c>
      <c r="CM233">
        <v>7.8301519283210004</v>
      </c>
      <c r="CN233">
        <v>5.5801872201374403</v>
      </c>
      <c r="CO233">
        <v>1.1606022584692599</v>
      </c>
      <c r="CP233">
        <v>1.7521419826937701</v>
      </c>
      <c r="CQ233">
        <v>5.7938349731550698</v>
      </c>
      <c r="CR233">
        <v>3.8633420111844301</v>
      </c>
      <c r="CS233">
        <v>1.3934259618907301</v>
      </c>
      <c r="CT233">
        <v>2.1152850782044998</v>
      </c>
      <c r="CU233">
        <v>4.09939384688216</v>
      </c>
      <c r="CV233">
        <v>3.37753473056839</v>
      </c>
      <c r="CW233">
        <v>3.9285514375371</v>
      </c>
      <c r="CX233">
        <v>8.0555555555555607</v>
      </c>
      <c r="CY233">
        <v>9.1276703278851308</v>
      </c>
      <c r="CZ233">
        <v>9.1278778070638396</v>
      </c>
      <c r="DA233">
        <v>4.0898876404494402</v>
      </c>
      <c r="DB233">
        <v>8.1797752808988804</v>
      </c>
      <c r="DC233">
        <v>10.759404528008201</v>
      </c>
      <c r="DD233">
        <v>7.1729363520054799</v>
      </c>
      <c r="DF233" t="s">
        <v>284</v>
      </c>
      <c r="DI233">
        <v>2.1144889355168401</v>
      </c>
      <c r="DJ233">
        <v>5.2383754008590602</v>
      </c>
      <c r="DK233">
        <v>15.9219558169923</v>
      </c>
      <c r="DL233">
        <v>8.4408201716537405</v>
      </c>
      <c r="DM233">
        <v>1.03648424543947</v>
      </c>
      <c r="DN233">
        <v>7.3970783532536499</v>
      </c>
      <c r="DO233">
        <v>9.6546863988724496</v>
      </c>
      <c r="DP233">
        <v>7.59106249070825</v>
      </c>
      <c r="DQ233">
        <v>1.7420301122438699</v>
      </c>
      <c r="DR233">
        <v>2.4886664148092201</v>
      </c>
      <c r="DS233">
        <v>3.4017979488716699</v>
      </c>
      <c r="DT233">
        <v>3.3024555021049999</v>
      </c>
    </row>
    <row r="234" spans="1:124" x14ac:dyDescent="0.35">
      <c r="A234" s="19" t="str">
        <f t="shared" si="6"/>
        <v xml:space="preserve">  Ind [NCL+DQ] / [Capital + ALLL]--33877</v>
      </c>
      <c r="B234" s="19" t="str">
        <f t="shared" si="7"/>
        <v xml:space="preserve">  Ind [NCL+DQ] / [Capital + ALLL]</v>
      </c>
      <c r="C234">
        <v>12</v>
      </c>
      <c r="D234" s="27">
        <v>33877</v>
      </c>
      <c r="E234">
        <v>0.56094384921170104</v>
      </c>
      <c r="F234">
        <v>1.5330252798607999</v>
      </c>
      <c r="G234">
        <v>3.3401215130436199</v>
      </c>
      <c r="H234">
        <v>2.41327228443043</v>
      </c>
      <c r="I234">
        <v>0.56153240619260003</v>
      </c>
      <c r="J234">
        <v>1.39899272523783</v>
      </c>
      <c r="K234">
        <v>2.85026836942439</v>
      </c>
      <c r="L234">
        <v>2.1937841506298201</v>
      </c>
      <c r="M234">
        <v>0.55378062605380896</v>
      </c>
      <c r="N234">
        <v>1.61024311919249</v>
      </c>
      <c r="O234">
        <v>3.5747782303657698</v>
      </c>
      <c r="P234">
        <v>2.7052073903698601</v>
      </c>
      <c r="Q234">
        <v>1.88454135903995</v>
      </c>
      <c r="R234">
        <v>3.3240336289473702</v>
      </c>
      <c r="S234">
        <v>6.2328364932211198</v>
      </c>
      <c r="T234">
        <v>4.3369762346434397</v>
      </c>
      <c r="U234">
        <v>0.66833890746934199</v>
      </c>
      <c r="V234">
        <v>1.52628624179233</v>
      </c>
      <c r="W234">
        <v>3.0326514659230099</v>
      </c>
      <c r="X234">
        <v>2.2513696867033599</v>
      </c>
      <c r="Y234">
        <v>0.63061427088509803</v>
      </c>
      <c r="Z234">
        <v>1.7110918873904299</v>
      </c>
      <c r="AA234">
        <v>3.6543111734296301</v>
      </c>
      <c r="AB234">
        <v>2.5913980433019499</v>
      </c>
      <c r="AC234">
        <v>0.23112644853442399</v>
      </c>
      <c r="AD234">
        <v>0.76161991805861995</v>
      </c>
      <c r="AE234">
        <v>1.55254284742478</v>
      </c>
      <c r="AF234">
        <v>1.16378926963459</v>
      </c>
      <c r="AG234">
        <v>0.25025730768232801</v>
      </c>
      <c r="AH234">
        <v>0.83757901763301301</v>
      </c>
      <c r="AI234">
        <v>1.7819062768599701</v>
      </c>
      <c r="AJ234">
        <v>2.62969214014741</v>
      </c>
      <c r="AK234">
        <v>1.08259474479213</v>
      </c>
      <c r="AL234">
        <v>1.9009216589861799</v>
      </c>
      <c r="AM234">
        <v>2.8132371669852598</v>
      </c>
      <c r="AN234">
        <v>2.40489093598126</v>
      </c>
      <c r="AO234">
        <v>0.31834460803820103</v>
      </c>
      <c r="AP234">
        <v>1.0309278350515501</v>
      </c>
      <c r="AQ234">
        <v>2.1814006888633801</v>
      </c>
      <c r="AR234">
        <v>1.58590596756362</v>
      </c>
      <c r="AS234">
        <v>0.65309900346774497</v>
      </c>
      <c r="AT234">
        <v>1.4203686914475699</v>
      </c>
      <c r="AU234">
        <v>2.9476384891149299</v>
      </c>
      <c r="AV234">
        <v>2.3538618006095202</v>
      </c>
      <c r="AW234">
        <v>0.94275673897949996</v>
      </c>
      <c r="AX234">
        <v>1.89061389819198</v>
      </c>
      <c r="AY234">
        <v>3.4000063933679501</v>
      </c>
      <c r="AZ234">
        <v>2.6605833731929098</v>
      </c>
      <c r="BA234">
        <v>0.62262980776923704</v>
      </c>
      <c r="BB234">
        <v>1.69575759921699</v>
      </c>
      <c r="BC234">
        <v>3.6589409187474899</v>
      </c>
      <c r="BD234">
        <v>2.5640407922330199</v>
      </c>
      <c r="BE234">
        <v>0.80173368584184201</v>
      </c>
      <c r="BF234">
        <v>1.38968450575285</v>
      </c>
      <c r="BG234">
        <v>3.2522430645712399</v>
      </c>
      <c r="BH234">
        <v>2.2657647238783998</v>
      </c>
      <c r="BI234">
        <v>0.87548638132295697</v>
      </c>
      <c r="BJ234">
        <v>1.6688770999115801</v>
      </c>
      <c r="BK234">
        <v>2.5370221558948498</v>
      </c>
      <c r="BL234">
        <v>2.6079143608230302</v>
      </c>
      <c r="BN234" t="s">
        <v>284</v>
      </c>
      <c r="BQ234">
        <v>2.00622132377275</v>
      </c>
      <c r="BR234">
        <v>3.0504641041529599</v>
      </c>
      <c r="BS234">
        <v>4.2266551619760699</v>
      </c>
      <c r="BT234">
        <v>3.1824123815958498</v>
      </c>
      <c r="BU234">
        <v>1.31242163318114</v>
      </c>
      <c r="BV234">
        <v>3.12348668280872</v>
      </c>
      <c r="BW234">
        <v>5.5671745928582199</v>
      </c>
      <c r="BX234">
        <v>4.2133837632636304</v>
      </c>
      <c r="BZ234" t="s">
        <v>284</v>
      </c>
      <c r="CC234">
        <v>0.74761367349885599</v>
      </c>
      <c r="CD234">
        <v>1.5212981744421901</v>
      </c>
      <c r="CE234">
        <v>2.8390238406287902</v>
      </c>
      <c r="CF234">
        <v>2.4462880218907501</v>
      </c>
      <c r="CG234">
        <v>0.17883624037850401</v>
      </c>
      <c r="CH234">
        <v>1.82695435324732</v>
      </c>
      <c r="CI234">
        <v>3.9460717509530601</v>
      </c>
      <c r="CJ234">
        <v>2.5726830953364601</v>
      </c>
      <c r="CK234">
        <v>0.697412823397075</v>
      </c>
      <c r="CL234">
        <v>1.7439387494683101</v>
      </c>
      <c r="CM234">
        <v>2.9022204908453402</v>
      </c>
      <c r="CN234">
        <v>3.0247363654280099</v>
      </c>
      <c r="CO234">
        <v>0.71790676250361496</v>
      </c>
      <c r="CP234">
        <v>1.12596821499349</v>
      </c>
      <c r="CQ234">
        <v>1.5608278265620601</v>
      </c>
      <c r="CR234">
        <v>3.7867388780744098</v>
      </c>
      <c r="CS234">
        <v>1.29645645015922</v>
      </c>
      <c r="CT234">
        <v>2.4742110329165801</v>
      </c>
      <c r="CU234">
        <v>3.7610300459311401</v>
      </c>
      <c r="CV234">
        <v>2.5832754631737802</v>
      </c>
      <c r="CW234">
        <v>0.448518391358603</v>
      </c>
      <c r="CX234">
        <v>1.7437452615617901</v>
      </c>
      <c r="CY234">
        <v>2.4353378101849699</v>
      </c>
      <c r="CZ234">
        <v>1.93889452756943</v>
      </c>
      <c r="DA234">
        <v>0.62721190240965896</v>
      </c>
      <c r="DB234">
        <v>0.72680632749038099</v>
      </c>
      <c r="DC234">
        <v>0.86902114127328001</v>
      </c>
      <c r="DD234">
        <v>0.75521991995849902</v>
      </c>
      <c r="DF234" t="s">
        <v>284</v>
      </c>
      <c r="DI234">
        <v>2.0038767777433701</v>
      </c>
      <c r="DJ234">
        <v>6.2996445659667302</v>
      </c>
      <c r="DK234">
        <v>17.144500026220499</v>
      </c>
      <c r="DL234">
        <v>14.6221546464681</v>
      </c>
      <c r="DM234">
        <v>1.8326693227091599</v>
      </c>
      <c r="DN234">
        <v>3.4366828539409799</v>
      </c>
      <c r="DO234">
        <v>4.1703581825085401</v>
      </c>
      <c r="DP234">
        <v>3.4388301239624801</v>
      </c>
      <c r="DQ234">
        <v>1.1533421431067299</v>
      </c>
      <c r="DR234">
        <v>1.9045668646324001</v>
      </c>
      <c r="DS234">
        <v>2.7547434966175999</v>
      </c>
      <c r="DT234">
        <v>2.7616058850337701</v>
      </c>
    </row>
    <row r="235" spans="1:124" x14ac:dyDescent="0.35">
      <c r="A235" s="19" t="str">
        <f t="shared" si="6"/>
        <v xml:space="preserve">  OREO / [Capital + ALLL]--33877</v>
      </c>
      <c r="B235" s="19" t="str">
        <f t="shared" si="7"/>
        <v xml:space="preserve">  OREO / [Capital + ALLL]</v>
      </c>
      <c r="C235">
        <v>13</v>
      </c>
      <c r="D235" s="27">
        <v>33877</v>
      </c>
      <c r="E235">
        <v>0</v>
      </c>
      <c r="F235">
        <v>0.92314286367077203</v>
      </c>
      <c r="G235">
        <v>3.8933243907693198</v>
      </c>
      <c r="H235">
        <v>2.8727198615806402</v>
      </c>
      <c r="I235">
        <v>0</v>
      </c>
      <c r="J235">
        <v>1.0423053341508299</v>
      </c>
      <c r="K235">
        <v>3.8397328881469099</v>
      </c>
      <c r="L235">
        <v>2.66976354986839</v>
      </c>
      <c r="M235">
        <v>0</v>
      </c>
      <c r="N235">
        <v>1.6712773539349599</v>
      </c>
      <c r="O235">
        <v>6.9122417279359096</v>
      </c>
      <c r="P235">
        <v>5.9671617337598697</v>
      </c>
      <c r="Q235">
        <v>0.38077577259761403</v>
      </c>
      <c r="R235">
        <v>1.72233667984854</v>
      </c>
      <c r="S235">
        <v>3.7359707485654199</v>
      </c>
      <c r="T235">
        <v>3.0622451556810399</v>
      </c>
      <c r="U235">
        <v>0</v>
      </c>
      <c r="V235">
        <v>1.1787976179223001</v>
      </c>
      <c r="W235">
        <v>4.5703430958056597</v>
      </c>
      <c r="X235">
        <v>3.0154057375786598</v>
      </c>
      <c r="Y235">
        <v>0</v>
      </c>
      <c r="Z235">
        <v>1.10651859336742</v>
      </c>
      <c r="AA235">
        <v>3.47704222754933</v>
      </c>
      <c r="AB235">
        <v>2.3407335327127399</v>
      </c>
      <c r="AC235">
        <v>0</v>
      </c>
      <c r="AD235">
        <v>0.57525040937413596</v>
      </c>
      <c r="AE235">
        <v>2.8900231678565902</v>
      </c>
      <c r="AF235">
        <v>1.99615745305325</v>
      </c>
      <c r="AG235">
        <v>0</v>
      </c>
      <c r="AH235">
        <v>0.21670085599175101</v>
      </c>
      <c r="AI235">
        <v>2.4191654579258501</v>
      </c>
      <c r="AJ235">
        <v>1.6296276545072801</v>
      </c>
      <c r="AK235">
        <v>0.21311271377105301</v>
      </c>
      <c r="AL235">
        <v>1.3597310422114299</v>
      </c>
      <c r="AM235">
        <v>5.1841897677491797</v>
      </c>
      <c r="AN235">
        <v>3.6336086698143801</v>
      </c>
      <c r="AO235">
        <v>0</v>
      </c>
      <c r="AP235">
        <v>0.68052234688247204</v>
      </c>
      <c r="AQ235">
        <v>3.36856010568032</v>
      </c>
      <c r="AR235">
        <v>2.2249388550839502</v>
      </c>
      <c r="AS235">
        <v>0</v>
      </c>
      <c r="AT235">
        <v>0.85706386508155896</v>
      </c>
      <c r="AU235">
        <v>3.1617922061750301</v>
      </c>
      <c r="AV235">
        <v>2.2407559672998798</v>
      </c>
      <c r="AW235">
        <v>0</v>
      </c>
      <c r="AX235">
        <v>1.3691482039327401</v>
      </c>
      <c r="AY235">
        <v>4.1213693407152396</v>
      </c>
      <c r="AZ235">
        <v>2.9878384538157401</v>
      </c>
      <c r="BA235">
        <v>0</v>
      </c>
      <c r="BB235">
        <v>1.71311771888556</v>
      </c>
      <c r="BC235">
        <v>5.2738905161997103</v>
      </c>
      <c r="BD235">
        <v>3.6620638908455798</v>
      </c>
      <c r="BE235">
        <v>0.30768800712806799</v>
      </c>
      <c r="BF235">
        <v>1.71541976370601</v>
      </c>
      <c r="BG235">
        <v>5.1389256551411604</v>
      </c>
      <c r="BH235">
        <v>3.5732899699275098</v>
      </c>
      <c r="BI235">
        <v>0</v>
      </c>
      <c r="BJ235">
        <v>0.94160788091612502</v>
      </c>
      <c r="BK235">
        <v>4.6419098143236104</v>
      </c>
      <c r="BL235">
        <v>2.4771211057890801</v>
      </c>
      <c r="BN235" t="s">
        <v>284</v>
      </c>
      <c r="BQ235">
        <v>0</v>
      </c>
      <c r="BR235">
        <v>0.71177618737800896</v>
      </c>
      <c r="BS235">
        <v>1.9393220350777101</v>
      </c>
      <c r="BT235">
        <v>1.2275458476997001</v>
      </c>
      <c r="BU235">
        <v>0.230414746543779</v>
      </c>
      <c r="BV235">
        <v>1.1830985915493</v>
      </c>
      <c r="BW235">
        <v>3.4644495946176401</v>
      </c>
      <c r="BX235">
        <v>3.22012538902435</v>
      </c>
      <c r="BZ235" t="s">
        <v>284</v>
      </c>
      <c r="CC235">
        <v>0.104050659740492</v>
      </c>
      <c r="CD235">
        <v>2.56610316428262</v>
      </c>
      <c r="CE235">
        <v>6.7698745234711204</v>
      </c>
      <c r="CF235">
        <v>4.3240148553126803</v>
      </c>
      <c r="CG235">
        <v>0</v>
      </c>
      <c r="CH235">
        <v>0</v>
      </c>
      <c r="CI235">
        <v>0.88530513202514605</v>
      </c>
      <c r="CJ235">
        <v>0.40594714990018399</v>
      </c>
      <c r="CK235">
        <v>0</v>
      </c>
      <c r="CL235">
        <v>1.0333644808442799</v>
      </c>
      <c r="CM235">
        <v>6.6396761133603199</v>
      </c>
      <c r="CN235">
        <v>3.31481061342823</v>
      </c>
      <c r="CO235">
        <v>0.43914680050188198</v>
      </c>
      <c r="CP235">
        <v>0.91998588104433099</v>
      </c>
      <c r="CQ235">
        <v>1.9258557643618599</v>
      </c>
      <c r="CR235">
        <v>1.4123442396981101</v>
      </c>
      <c r="CS235">
        <v>1.1388169257340199</v>
      </c>
      <c r="CT235">
        <v>2.5817789600488998</v>
      </c>
      <c r="CU235">
        <v>4.0556625403636701</v>
      </c>
      <c r="CV235">
        <v>2.6127005060487898</v>
      </c>
      <c r="CW235">
        <v>0.43482276279812998</v>
      </c>
      <c r="CX235">
        <v>1.7131710626749199</v>
      </c>
      <c r="CY235">
        <v>3.7896667519035101</v>
      </c>
      <c r="CZ235">
        <v>2.42596531960496</v>
      </c>
      <c r="DA235">
        <v>1.0698055707365</v>
      </c>
      <c r="DB235">
        <v>1.59550561797753</v>
      </c>
      <c r="DC235">
        <v>3.9187446858592199</v>
      </c>
      <c r="DD235">
        <v>2.7938649650712999</v>
      </c>
      <c r="DF235" t="s">
        <v>284</v>
      </c>
      <c r="DI235">
        <v>1.19731065606484E-2</v>
      </c>
      <c r="DJ235">
        <v>0.12402929929199601</v>
      </c>
      <c r="DK235">
        <v>1.1688300462307899</v>
      </c>
      <c r="DL235">
        <v>1.20625371796579</v>
      </c>
      <c r="DM235">
        <v>0</v>
      </c>
      <c r="DN235">
        <v>0.74543421543048805</v>
      </c>
      <c r="DO235">
        <v>1.4611872146118701</v>
      </c>
      <c r="DP235">
        <v>3.5224303292340098</v>
      </c>
      <c r="DQ235">
        <v>0</v>
      </c>
      <c r="DR235">
        <v>0</v>
      </c>
      <c r="DS235">
        <v>0.629291199850747</v>
      </c>
      <c r="DT235">
        <v>0.41672604808719899</v>
      </c>
    </row>
    <row r="236" spans="1:124" x14ac:dyDescent="0.35">
      <c r="A236" s="19" t="str">
        <f t="shared" si="6"/>
        <v>ROAA--33877</v>
      </c>
      <c r="B236" s="19" t="str">
        <f t="shared" si="7"/>
        <v>ROAA</v>
      </c>
      <c r="C236">
        <v>14</v>
      </c>
      <c r="D236" s="27">
        <v>33877</v>
      </c>
      <c r="E236">
        <v>0.92249999999999999</v>
      </c>
      <c r="F236">
        <v>1.29</v>
      </c>
      <c r="G236">
        <v>1.5575000000000001</v>
      </c>
      <c r="H236">
        <v>1.2282222222222201</v>
      </c>
      <c r="I236">
        <v>0.98</v>
      </c>
      <c r="J236">
        <v>1.27</v>
      </c>
      <c r="K236">
        <v>1.53</v>
      </c>
      <c r="L236">
        <v>1.2555625562556301</v>
      </c>
      <c r="M236">
        <v>0.83</v>
      </c>
      <c r="N236">
        <v>1.18</v>
      </c>
      <c r="O236">
        <v>1.51</v>
      </c>
      <c r="P236">
        <v>1.1032942524682601</v>
      </c>
      <c r="Q236">
        <v>0.91249999999999998</v>
      </c>
      <c r="R236">
        <v>1.1950000000000001</v>
      </c>
      <c r="S236">
        <v>1.4325000000000001</v>
      </c>
      <c r="T236">
        <v>1.1811764705882399</v>
      </c>
      <c r="U236">
        <v>0.9375</v>
      </c>
      <c r="V236">
        <v>1.2350000000000001</v>
      </c>
      <c r="W236">
        <v>1.51</v>
      </c>
      <c r="X236">
        <v>1.2185153583617701</v>
      </c>
      <c r="Y236">
        <v>1.0325</v>
      </c>
      <c r="Z236">
        <v>1.3049999999999999</v>
      </c>
      <c r="AA236">
        <v>1.6375</v>
      </c>
      <c r="AB236">
        <v>1.3231250000000001</v>
      </c>
      <c r="AC236">
        <v>1.0625</v>
      </c>
      <c r="AD236">
        <v>1.375</v>
      </c>
      <c r="AE236">
        <v>1.5825</v>
      </c>
      <c r="AF236">
        <v>1.3288732394366201</v>
      </c>
      <c r="AG236">
        <v>1.06</v>
      </c>
      <c r="AH236">
        <v>1.32</v>
      </c>
      <c r="AI236">
        <v>1.57</v>
      </c>
      <c r="AJ236">
        <v>1.3843333333333301</v>
      </c>
      <c r="AK236">
        <v>0.96</v>
      </c>
      <c r="AL236">
        <v>1.25</v>
      </c>
      <c r="AM236">
        <v>1.51</v>
      </c>
      <c r="AN236">
        <v>1.2244761904761901</v>
      </c>
      <c r="AO236">
        <v>1</v>
      </c>
      <c r="AP236">
        <v>1.3</v>
      </c>
      <c r="AQ236">
        <v>1.54</v>
      </c>
      <c r="AR236">
        <v>1.27051239669421</v>
      </c>
      <c r="AS236">
        <v>1.01</v>
      </c>
      <c r="AT236">
        <v>1.28</v>
      </c>
      <c r="AU236">
        <v>1.54</v>
      </c>
      <c r="AV236">
        <v>1.2882460136674301</v>
      </c>
      <c r="AW236">
        <v>0.97</v>
      </c>
      <c r="AX236">
        <v>1.26</v>
      </c>
      <c r="AY236">
        <v>1.51</v>
      </c>
      <c r="AZ236">
        <v>1.2414736842105301</v>
      </c>
      <c r="BA236">
        <v>0.9</v>
      </c>
      <c r="BB236">
        <v>1.22</v>
      </c>
      <c r="BC236">
        <v>1.4624999999999999</v>
      </c>
      <c r="BD236">
        <v>1.1849038461538499</v>
      </c>
      <c r="BE236">
        <v>0.92249999999999999</v>
      </c>
      <c r="BF236">
        <v>1.2250000000000001</v>
      </c>
      <c r="BG236">
        <v>1.5249999999999999</v>
      </c>
      <c r="BH236">
        <v>1.2434000000000001</v>
      </c>
      <c r="BI236">
        <v>1.17</v>
      </c>
      <c r="BJ236">
        <v>1.41</v>
      </c>
      <c r="BK236">
        <v>1.75</v>
      </c>
      <c r="BL236">
        <v>1.4323076923076901</v>
      </c>
      <c r="BN236" t="s">
        <v>284</v>
      </c>
      <c r="BQ236">
        <v>0.85</v>
      </c>
      <c r="BR236">
        <v>1.165</v>
      </c>
      <c r="BS236">
        <v>1.9375</v>
      </c>
      <c r="BT236">
        <v>1.6225000000000001</v>
      </c>
      <c r="BU236">
        <v>0.64500000000000002</v>
      </c>
      <c r="BV236">
        <v>1.02</v>
      </c>
      <c r="BW236">
        <v>1.2849999999999999</v>
      </c>
      <c r="BX236">
        <v>0.91555555555555601</v>
      </c>
      <c r="BZ236" t="s">
        <v>284</v>
      </c>
      <c r="CC236">
        <v>0.87</v>
      </c>
      <c r="CD236">
        <v>1.24</v>
      </c>
      <c r="CE236">
        <v>1.4950000000000001</v>
      </c>
      <c r="CF236">
        <v>1.19458646616541</v>
      </c>
      <c r="CG236">
        <v>1.07</v>
      </c>
      <c r="CH236">
        <v>1.21</v>
      </c>
      <c r="CI236">
        <v>1.655</v>
      </c>
      <c r="CJ236">
        <v>1.25714285714286</v>
      </c>
      <c r="CK236">
        <v>0.93</v>
      </c>
      <c r="CL236">
        <v>1.24</v>
      </c>
      <c r="CM236">
        <v>1.45</v>
      </c>
      <c r="CN236">
        <v>1.1842424242424201</v>
      </c>
      <c r="CO236">
        <v>1.1875</v>
      </c>
      <c r="CP236">
        <v>1.5049999999999999</v>
      </c>
      <c r="CQ236">
        <v>2.0074999999999998</v>
      </c>
      <c r="CR236">
        <v>1.5287500000000001</v>
      </c>
      <c r="CS236">
        <v>1.37</v>
      </c>
      <c r="CT236">
        <v>1.43</v>
      </c>
      <c r="CU236">
        <v>1.46</v>
      </c>
      <c r="CV236">
        <v>1.4</v>
      </c>
      <c r="CW236">
        <v>0.7</v>
      </c>
      <c r="CX236">
        <v>1.08</v>
      </c>
      <c r="CY236">
        <v>1.2649999999999999</v>
      </c>
      <c r="CZ236">
        <v>0.94684210526315804</v>
      </c>
      <c r="DA236">
        <v>1.21</v>
      </c>
      <c r="DB236">
        <v>1.3</v>
      </c>
      <c r="DC236">
        <v>1.355</v>
      </c>
      <c r="DD236">
        <v>1.2766666666666699</v>
      </c>
      <c r="DF236" t="s">
        <v>284</v>
      </c>
      <c r="DI236">
        <v>1.1375</v>
      </c>
      <c r="DJ236">
        <v>1.56</v>
      </c>
      <c r="DK236">
        <v>3.8774999999999999</v>
      </c>
      <c r="DL236">
        <v>2.448</v>
      </c>
      <c r="DM236">
        <v>1.03</v>
      </c>
      <c r="DN236">
        <v>1.29</v>
      </c>
      <c r="DO236">
        <v>1.68</v>
      </c>
      <c r="DP236">
        <v>1.3444444444444399</v>
      </c>
      <c r="DQ236">
        <v>1.2649999999999999</v>
      </c>
      <c r="DR236">
        <v>1.46</v>
      </c>
      <c r="DS236">
        <v>1.605</v>
      </c>
      <c r="DT236">
        <v>1.42</v>
      </c>
    </row>
    <row r="237" spans="1:124" x14ac:dyDescent="0.35">
      <c r="A237" s="19" t="str">
        <f t="shared" si="6"/>
        <v>NIM--33877</v>
      </c>
      <c r="B237" s="19" t="str">
        <f t="shared" si="7"/>
        <v>NIM</v>
      </c>
      <c r="C237">
        <v>15</v>
      </c>
      <c r="D237" s="27">
        <v>33877</v>
      </c>
      <c r="E237">
        <v>4.3250000000000002</v>
      </c>
      <c r="F237">
        <v>4.915</v>
      </c>
      <c r="G237">
        <v>5.44</v>
      </c>
      <c r="H237">
        <v>4.9186666666666703</v>
      </c>
      <c r="I237">
        <v>4.4800000000000004</v>
      </c>
      <c r="J237">
        <v>4.87</v>
      </c>
      <c r="K237">
        <v>5.33</v>
      </c>
      <c r="L237">
        <v>4.9057605760575997</v>
      </c>
      <c r="M237">
        <v>4.3099999999999996</v>
      </c>
      <c r="N237">
        <v>4.7699999999999996</v>
      </c>
      <c r="O237">
        <v>5.28</v>
      </c>
      <c r="P237">
        <v>4.8176533850493701</v>
      </c>
      <c r="Q237">
        <v>4.6025</v>
      </c>
      <c r="R237">
        <v>4.8849999999999998</v>
      </c>
      <c r="S237">
        <v>5.1775000000000002</v>
      </c>
      <c r="T237">
        <v>4.9841176470588202</v>
      </c>
      <c r="U237">
        <v>4.5175000000000001</v>
      </c>
      <c r="V237">
        <v>4.9000000000000004</v>
      </c>
      <c r="W237">
        <v>5.37</v>
      </c>
      <c r="X237">
        <v>4.9260580204778099</v>
      </c>
      <c r="Y237">
        <v>4.5925000000000002</v>
      </c>
      <c r="Z237">
        <v>5.14</v>
      </c>
      <c r="AA237">
        <v>5.7</v>
      </c>
      <c r="AB237">
        <v>5.1800781249999996</v>
      </c>
      <c r="AC237">
        <v>4.3499999999999996</v>
      </c>
      <c r="AD237">
        <v>4.6399999999999997</v>
      </c>
      <c r="AE237">
        <v>5.0724999999999998</v>
      </c>
      <c r="AF237">
        <v>4.6608450704225302</v>
      </c>
      <c r="AG237">
        <v>4.3049999999999997</v>
      </c>
      <c r="AH237">
        <v>4.7549999999999999</v>
      </c>
      <c r="AI237">
        <v>5.1275000000000004</v>
      </c>
      <c r="AJ237">
        <v>4.8962500000000002</v>
      </c>
      <c r="AK237">
        <v>4.585</v>
      </c>
      <c r="AL237">
        <v>4.91</v>
      </c>
      <c r="AM237">
        <v>5.2</v>
      </c>
      <c r="AN237">
        <v>4.8663809523809496</v>
      </c>
      <c r="AO237">
        <v>4.3600000000000003</v>
      </c>
      <c r="AP237">
        <v>4.74</v>
      </c>
      <c r="AQ237">
        <v>5.13</v>
      </c>
      <c r="AR237">
        <v>4.7495371900826404</v>
      </c>
      <c r="AS237">
        <v>4.53</v>
      </c>
      <c r="AT237">
        <v>4.92</v>
      </c>
      <c r="AU237">
        <v>5.4050000000000002</v>
      </c>
      <c r="AV237">
        <v>4.9813439635535302</v>
      </c>
      <c r="AW237">
        <v>4.6124999999999998</v>
      </c>
      <c r="AX237">
        <v>4.9450000000000003</v>
      </c>
      <c r="AY237">
        <v>5.3875000000000002</v>
      </c>
      <c r="AZ237">
        <v>4.9924210526315802</v>
      </c>
      <c r="BA237">
        <v>4.62</v>
      </c>
      <c r="BB237">
        <v>5.1050000000000004</v>
      </c>
      <c r="BC237">
        <v>5.6074999999999999</v>
      </c>
      <c r="BD237">
        <v>5.1281730769230798</v>
      </c>
      <c r="BE237">
        <v>4.57</v>
      </c>
      <c r="BF237">
        <v>4.97</v>
      </c>
      <c r="BG237">
        <v>5.4249999999999998</v>
      </c>
      <c r="BH237">
        <v>4.9382000000000001</v>
      </c>
      <c r="BI237">
        <v>4.8099999999999996</v>
      </c>
      <c r="BJ237">
        <v>5.29</v>
      </c>
      <c r="BK237">
        <v>5.54</v>
      </c>
      <c r="BL237">
        <v>5.4046153846153802</v>
      </c>
      <c r="BN237" t="s">
        <v>284</v>
      </c>
      <c r="BQ237">
        <v>4.7824999999999998</v>
      </c>
      <c r="BR237">
        <v>5.3849999999999998</v>
      </c>
      <c r="BS237">
        <v>7.1825000000000001</v>
      </c>
      <c r="BT237">
        <v>6.58</v>
      </c>
      <c r="BU237">
        <v>4.7750000000000004</v>
      </c>
      <c r="BV237">
        <v>5.0599999999999996</v>
      </c>
      <c r="BW237">
        <v>5.41</v>
      </c>
      <c r="BX237">
        <v>4.9429629629629597</v>
      </c>
      <c r="BZ237" t="s">
        <v>284</v>
      </c>
      <c r="CC237">
        <v>4.8449999999999998</v>
      </c>
      <c r="CD237">
        <v>5.31</v>
      </c>
      <c r="CE237">
        <v>5.7750000000000004</v>
      </c>
      <c r="CF237">
        <v>5.3015789473684203</v>
      </c>
      <c r="CG237">
        <v>4.1849999999999996</v>
      </c>
      <c r="CH237">
        <v>4.5599999999999996</v>
      </c>
      <c r="CI237">
        <v>5.83</v>
      </c>
      <c r="CJ237">
        <v>5.4114285714285701</v>
      </c>
      <c r="CK237">
        <v>4.49</v>
      </c>
      <c r="CL237">
        <v>4.8600000000000003</v>
      </c>
      <c r="CM237">
        <v>5.36</v>
      </c>
      <c r="CN237">
        <v>4.9393939393939403</v>
      </c>
      <c r="CO237">
        <v>4.9574999999999996</v>
      </c>
      <c r="CP237">
        <v>5.63</v>
      </c>
      <c r="CQ237">
        <v>5.8150000000000004</v>
      </c>
      <c r="CR237">
        <v>5.4212499999999997</v>
      </c>
      <c r="CS237">
        <v>4.8499999999999996</v>
      </c>
      <c r="CT237">
        <v>5.07</v>
      </c>
      <c r="CU237">
        <v>5.4474999999999998</v>
      </c>
      <c r="CV237">
        <v>5.2275</v>
      </c>
      <c r="CW237">
        <v>4.3</v>
      </c>
      <c r="CX237">
        <v>4.8</v>
      </c>
      <c r="CY237">
        <v>5.1150000000000002</v>
      </c>
      <c r="CZ237">
        <v>4.5310526315789499</v>
      </c>
      <c r="DA237">
        <v>5.125</v>
      </c>
      <c r="DB237">
        <v>5.28</v>
      </c>
      <c r="DC237">
        <v>5.51</v>
      </c>
      <c r="DD237">
        <v>5.33</v>
      </c>
      <c r="DF237" t="s">
        <v>284</v>
      </c>
      <c r="DI237">
        <v>4.9800000000000004</v>
      </c>
      <c r="DJ237">
        <v>5.2549999999999999</v>
      </c>
      <c r="DK237">
        <v>6.0025000000000004</v>
      </c>
      <c r="DL237">
        <v>7.2450000000000001</v>
      </c>
      <c r="DM237">
        <v>4.6100000000000003</v>
      </c>
      <c r="DN237">
        <v>4.92</v>
      </c>
      <c r="DO237">
        <v>5.1100000000000003</v>
      </c>
      <c r="DP237">
        <v>4.91444444444444</v>
      </c>
      <c r="DQ237">
        <v>4.6050000000000004</v>
      </c>
      <c r="DR237">
        <v>4.75</v>
      </c>
      <c r="DS237">
        <v>5.2</v>
      </c>
      <c r="DT237">
        <v>4.9272727272727304</v>
      </c>
    </row>
    <row r="238" spans="1:124" x14ac:dyDescent="0.35">
      <c r="A238" s="19" t="str">
        <f t="shared" si="6"/>
        <v>Provisions / Avg Assets--33877</v>
      </c>
      <c r="B238" s="19" t="str">
        <f t="shared" si="7"/>
        <v>Provisions / Avg Assets</v>
      </c>
      <c r="C238">
        <v>16</v>
      </c>
      <c r="D238" s="27">
        <v>33877</v>
      </c>
      <c r="E238">
        <v>0</v>
      </c>
      <c r="F238">
        <v>0.17499999999999999</v>
      </c>
      <c r="G238">
        <v>0.34749999999999998</v>
      </c>
      <c r="H238">
        <v>0.25822222222222202</v>
      </c>
      <c r="I238">
        <v>0</v>
      </c>
      <c r="J238">
        <v>0.13</v>
      </c>
      <c r="K238">
        <v>0.28000000000000003</v>
      </c>
      <c r="L238">
        <v>0.201809180918092</v>
      </c>
      <c r="M238">
        <v>0.05</v>
      </c>
      <c r="N238">
        <v>0.19</v>
      </c>
      <c r="O238">
        <v>0.41</v>
      </c>
      <c r="P238">
        <v>0.31473554301833601</v>
      </c>
      <c r="Q238">
        <v>8.2500000000000004E-2</v>
      </c>
      <c r="R238">
        <v>0.13500000000000001</v>
      </c>
      <c r="S238">
        <v>0.22750000000000001</v>
      </c>
      <c r="T238">
        <v>0.191470588235294</v>
      </c>
      <c r="U238">
        <v>0.02</v>
      </c>
      <c r="V238">
        <v>0.14000000000000001</v>
      </c>
      <c r="W238">
        <v>0.28249999999999997</v>
      </c>
      <c r="X238">
        <v>0.20672354948805499</v>
      </c>
      <c r="Y238">
        <v>0</v>
      </c>
      <c r="Z238">
        <v>0.125</v>
      </c>
      <c r="AA238">
        <v>0.28749999999999998</v>
      </c>
      <c r="AB238">
        <v>0.19023437500000001</v>
      </c>
      <c r="AC238">
        <v>0</v>
      </c>
      <c r="AD238">
        <v>8.5000000000000006E-2</v>
      </c>
      <c r="AE238">
        <v>0.24249999999999999</v>
      </c>
      <c r="AF238">
        <v>0.132323943661972</v>
      </c>
      <c r="AG238">
        <v>0</v>
      </c>
      <c r="AH238">
        <v>0.105</v>
      </c>
      <c r="AI238">
        <v>0.33750000000000002</v>
      </c>
      <c r="AJ238">
        <v>0.37624999999999997</v>
      </c>
      <c r="AK238">
        <v>0.09</v>
      </c>
      <c r="AL238">
        <v>0.18</v>
      </c>
      <c r="AM238">
        <v>0.27500000000000002</v>
      </c>
      <c r="AN238">
        <v>0.2</v>
      </c>
      <c r="AO238">
        <v>0</v>
      </c>
      <c r="AP238">
        <v>0.09</v>
      </c>
      <c r="AQ238">
        <v>0.27</v>
      </c>
      <c r="AR238">
        <v>0.16838016528925601</v>
      </c>
      <c r="AS238">
        <v>0</v>
      </c>
      <c r="AT238">
        <v>0.14000000000000001</v>
      </c>
      <c r="AU238">
        <v>0.28000000000000003</v>
      </c>
      <c r="AV238">
        <v>0.20289293849658299</v>
      </c>
      <c r="AW238">
        <v>0.05</v>
      </c>
      <c r="AX238">
        <v>0.15</v>
      </c>
      <c r="AY238">
        <v>0.27</v>
      </c>
      <c r="AZ238">
        <v>0.18631578947368399</v>
      </c>
      <c r="BA238">
        <v>4.7500000000000001E-2</v>
      </c>
      <c r="BB238">
        <v>0.185</v>
      </c>
      <c r="BC238">
        <v>0.39250000000000002</v>
      </c>
      <c r="BD238">
        <v>0.26206730769230802</v>
      </c>
      <c r="BE238">
        <v>0.1</v>
      </c>
      <c r="BF238">
        <v>0.17</v>
      </c>
      <c r="BG238">
        <v>0.27</v>
      </c>
      <c r="BH238">
        <v>0.2208</v>
      </c>
      <c r="BI238">
        <v>0</v>
      </c>
      <c r="BJ238">
        <v>0.13</v>
      </c>
      <c r="BK238">
        <v>0.18</v>
      </c>
      <c r="BL238">
        <v>0.239230769230769</v>
      </c>
      <c r="BN238" t="s">
        <v>284</v>
      </c>
      <c r="BQ238">
        <v>0.09</v>
      </c>
      <c r="BR238">
        <v>0.28499999999999998</v>
      </c>
      <c r="BS238">
        <v>0.46</v>
      </c>
      <c r="BT238">
        <v>0.26500000000000001</v>
      </c>
      <c r="BU238">
        <v>0.06</v>
      </c>
      <c r="BV238">
        <v>0.13</v>
      </c>
      <c r="BW238">
        <v>0.185</v>
      </c>
      <c r="BX238">
        <v>0.17259259259259299</v>
      </c>
      <c r="BZ238" t="s">
        <v>284</v>
      </c>
      <c r="CC238">
        <v>0.09</v>
      </c>
      <c r="CD238">
        <v>0.21</v>
      </c>
      <c r="CE238">
        <v>0.41499999999999998</v>
      </c>
      <c r="CF238">
        <v>0.300827067669173</v>
      </c>
      <c r="CG238">
        <v>0.13</v>
      </c>
      <c r="CH238">
        <v>0.21</v>
      </c>
      <c r="CI238">
        <v>0.40500000000000003</v>
      </c>
      <c r="CJ238">
        <v>0.28999999999999998</v>
      </c>
      <c r="CK238">
        <v>0.08</v>
      </c>
      <c r="CL238">
        <v>0.15</v>
      </c>
      <c r="CM238">
        <v>0.32</v>
      </c>
      <c r="CN238">
        <v>0.24484848484848501</v>
      </c>
      <c r="CO238">
        <v>1.4999999999999999E-2</v>
      </c>
      <c r="CP238">
        <v>0.1</v>
      </c>
      <c r="CQ238">
        <v>0.27</v>
      </c>
      <c r="CR238">
        <v>0.15875</v>
      </c>
      <c r="CS238">
        <v>0.1875</v>
      </c>
      <c r="CT238">
        <v>0.24</v>
      </c>
      <c r="CU238">
        <v>0.28249999999999997</v>
      </c>
      <c r="CV238">
        <v>0.23</v>
      </c>
      <c r="CW238">
        <v>0.105</v>
      </c>
      <c r="CX238">
        <v>0.17</v>
      </c>
      <c r="CY238">
        <v>0.22</v>
      </c>
      <c r="CZ238">
        <v>0.2</v>
      </c>
      <c r="DA238">
        <v>0.16</v>
      </c>
      <c r="DB238">
        <v>0.32</v>
      </c>
      <c r="DC238">
        <v>0.49</v>
      </c>
      <c r="DD238">
        <v>0.32666666666666699</v>
      </c>
      <c r="DF238" t="s">
        <v>284</v>
      </c>
      <c r="DI238">
        <v>0.12</v>
      </c>
      <c r="DJ238">
        <v>1.0649999999999999</v>
      </c>
      <c r="DK238">
        <v>3.85</v>
      </c>
      <c r="DL238">
        <v>2.202</v>
      </c>
      <c r="DM238">
        <v>0</v>
      </c>
      <c r="DN238">
        <v>0.12</v>
      </c>
      <c r="DO238">
        <v>0.35</v>
      </c>
      <c r="DP238">
        <v>0.167777777777778</v>
      </c>
      <c r="DQ238">
        <v>0.115</v>
      </c>
      <c r="DR238">
        <v>0.17</v>
      </c>
      <c r="DS238">
        <v>0.23</v>
      </c>
      <c r="DT238">
        <v>0.174545454545455</v>
      </c>
    </row>
    <row r="239" spans="1:124" x14ac:dyDescent="0.35">
      <c r="A239" s="19" t="str">
        <f t="shared" si="6"/>
        <v>Negative Earners (last 4 qtrs)--33877</v>
      </c>
      <c r="B239" s="19" t="str">
        <f t="shared" si="7"/>
        <v>Negative Earners (last 4 qtrs)</v>
      </c>
      <c r="C239">
        <v>17</v>
      </c>
      <c r="D239" s="27">
        <v>33877</v>
      </c>
      <c r="F239">
        <v>3.3333333333333299</v>
      </c>
      <c r="H239">
        <v>3</v>
      </c>
      <c r="J239">
        <v>2.8243601059135002</v>
      </c>
      <c r="L239">
        <v>32</v>
      </c>
      <c r="N239">
        <v>8.2944530844997395</v>
      </c>
      <c r="P239">
        <v>960</v>
      </c>
      <c r="R239">
        <v>2.9411764705882399</v>
      </c>
      <c r="T239">
        <v>1</v>
      </c>
      <c r="V239">
        <v>3.3557046979865799</v>
      </c>
      <c r="X239">
        <v>20</v>
      </c>
      <c r="Z239">
        <v>3.0769230769230802</v>
      </c>
      <c r="AB239">
        <v>4</v>
      </c>
      <c r="AD239">
        <v>0</v>
      </c>
      <c r="AF239">
        <v>0</v>
      </c>
      <c r="AH239">
        <v>2.4590163934426199</v>
      </c>
      <c r="AI239"/>
      <c r="AJ239">
        <v>3</v>
      </c>
      <c r="AK239"/>
      <c r="AL239">
        <v>3.7383177570093502</v>
      </c>
      <c r="AN239">
        <v>4</v>
      </c>
      <c r="AP239">
        <v>2.26904376012966</v>
      </c>
      <c r="AR239">
        <v>14</v>
      </c>
      <c r="AT239">
        <v>2.46085011185682</v>
      </c>
      <c r="AV239">
        <v>11</v>
      </c>
      <c r="AX239">
        <v>2.8497409326424901</v>
      </c>
      <c r="AZ239">
        <v>11</v>
      </c>
      <c r="BB239">
        <v>5.1886792452830202</v>
      </c>
      <c r="BD239">
        <v>11</v>
      </c>
      <c r="BF239">
        <v>0</v>
      </c>
      <c r="BH239">
        <v>0</v>
      </c>
      <c r="BJ239">
        <v>0</v>
      </c>
      <c r="BL239">
        <v>0</v>
      </c>
      <c r="BN239" t="s">
        <v>285</v>
      </c>
      <c r="BP239">
        <v>0</v>
      </c>
      <c r="BR239">
        <v>0</v>
      </c>
      <c r="BT239">
        <v>0</v>
      </c>
      <c r="BV239">
        <v>3.7037037037037002</v>
      </c>
      <c r="BX239">
        <v>1</v>
      </c>
      <c r="BZ239" t="s">
        <v>285</v>
      </c>
      <c r="CB239">
        <v>0</v>
      </c>
      <c r="CD239">
        <v>6.6666666666666696</v>
      </c>
      <c r="CF239">
        <v>9</v>
      </c>
      <c r="CH239">
        <v>0</v>
      </c>
      <c r="CJ239">
        <v>0</v>
      </c>
      <c r="CL239">
        <v>0</v>
      </c>
      <c r="CN239">
        <v>0</v>
      </c>
      <c r="CP239">
        <v>0</v>
      </c>
      <c r="CR239">
        <v>0</v>
      </c>
      <c r="CT239">
        <v>0</v>
      </c>
      <c r="CV239">
        <v>0</v>
      </c>
      <c r="CX239">
        <v>0</v>
      </c>
      <c r="CZ239">
        <v>0</v>
      </c>
      <c r="DB239">
        <v>0</v>
      </c>
      <c r="DD239">
        <v>0</v>
      </c>
      <c r="DF239" t="s">
        <v>285</v>
      </c>
      <c r="DH239">
        <v>0</v>
      </c>
      <c r="DJ239">
        <v>10</v>
      </c>
      <c r="DL239">
        <v>1</v>
      </c>
      <c r="DN239">
        <v>0</v>
      </c>
      <c r="DP239">
        <v>0</v>
      </c>
      <c r="DR239">
        <v>9.0909090909090899</v>
      </c>
      <c r="DT239">
        <v>1</v>
      </c>
    </row>
    <row r="240" spans="1:124" x14ac:dyDescent="0.35">
      <c r="A240" s="19" t="str">
        <f t="shared" si="6"/>
        <v>Noncore Funding / Liab--33877</v>
      </c>
      <c r="B240" s="19" t="str">
        <f t="shared" si="7"/>
        <v>Noncore Funding / Liab</v>
      </c>
      <c r="C240">
        <v>18</v>
      </c>
      <c r="D240" s="27">
        <v>33877</v>
      </c>
      <c r="E240">
        <v>4.30960337417216</v>
      </c>
      <c r="F240">
        <v>7.1142670950923099</v>
      </c>
      <c r="G240">
        <v>10.7518830363703</v>
      </c>
      <c r="H240">
        <v>8.2205341498261806</v>
      </c>
      <c r="I240">
        <v>4.2173325612816104</v>
      </c>
      <c r="J240">
        <v>7.1076764164966102</v>
      </c>
      <c r="K240">
        <v>10.566622208837099</v>
      </c>
      <c r="L240">
        <v>8.0932261099247107</v>
      </c>
      <c r="M240">
        <v>6.1403767989072398</v>
      </c>
      <c r="N240">
        <v>10.0753036701458</v>
      </c>
      <c r="O240">
        <v>15.4634947282757</v>
      </c>
      <c r="P240">
        <v>11.910704518232199</v>
      </c>
      <c r="Q240">
        <v>3.8187912704313001</v>
      </c>
      <c r="R240">
        <v>5.7593424805820499</v>
      </c>
      <c r="S240">
        <v>9.74539992334301</v>
      </c>
      <c r="T240">
        <v>7.0151289844465898</v>
      </c>
      <c r="U240">
        <v>4.0162638110893001</v>
      </c>
      <c r="V240">
        <v>6.64023233780207</v>
      </c>
      <c r="W240">
        <v>10.0158167930741</v>
      </c>
      <c r="X240">
        <v>7.5677749871692699</v>
      </c>
      <c r="Y240">
        <v>4.6850669329624202</v>
      </c>
      <c r="Z240">
        <v>7.8343350601359996</v>
      </c>
      <c r="AA240">
        <v>13.377239624880801</v>
      </c>
      <c r="AB240">
        <v>9.2895460492888997</v>
      </c>
      <c r="AC240">
        <v>6.3604662997067001</v>
      </c>
      <c r="AD240">
        <v>9.3498793232993602</v>
      </c>
      <c r="AE240">
        <v>12.2548478919825</v>
      </c>
      <c r="AF240">
        <v>9.8863056244594691</v>
      </c>
      <c r="AG240">
        <v>4.8433805209363401</v>
      </c>
      <c r="AH240">
        <v>7.5127751315200699</v>
      </c>
      <c r="AI240">
        <v>11.701231825903999</v>
      </c>
      <c r="AJ240">
        <v>10.372120986410399</v>
      </c>
      <c r="AK240">
        <v>3.3927529392492399</v>
      </c>
      <c r="AL240">
        <v>5.3364869359547704</v>
      </c>
      <c r="AM240">
        <v>8.21852693229566</v>
      </c>
      <c r="AN240">
        <v>6.4243831186531297</v>
      </c>
      <c r="AO240">
        <v>4.4021648161580096</v>
      </c>
      <c r="AP240">
        <v>7.2053803778431202</v>
      </c>
      <c r="AQ240">
        <v>10.666975062029501</v>
      </c>
      <c r="AR240">
        <v>8.1278865336375308</v>
      </c>
      <c r="AS240">
        <v>4.33402926724286</v>
      </c>
      <c r="AT240">
        <v>7.0446626544187501</v>
      </c>
      <c r="AU240">
        <v>10.3353646479449</v>
      </c>
      <c r="AV240">
        <v>8.0670173557822604</v>
      </c>
      <c r="AW240">
        <v>3.7782648733569699</v>
      </c>
      <c r="AX240">
        <v>5.7910804634669804</v>
      </c>
      <c r="AY240">
        <v>9.0379568217617994</v>
      </c>
      <c r="AZ240">
        <v>7.1438525788038003</v>
      </c>
      <c r="BA240">
        <v>4.6242014881120799</v>
      </c>
      <c r="BB240">
        <v>7.2991328298311897</v>
      </c>
      <c r="BC240">
        <v>11.126100853134099</v>
      </c>
      <c r="BD240">
        <v>8.82067097135279</v>
      </c>
      <c r="BE240">
        <v>5.4193093661347902</v>
      </c>
      <c r="BF240">
        <v>8.5907474988363592</v>
      </c>
      <c r="BG240">
        <v>11.1752967111864</v>
      </c>
      <c r="BH240">
        <v>9.2798747047057706</v>
      </c>
      <c r="BI240">
        <v>4.6921549155908604</v>
      </c>
      <c r="BJ240">
        <v>7.1343705799151396</v>
      </c>
      <c r="BK240">
        <v>13.9106069507841</v>
      </c>
      <c r="BL240">
        <v>9.1003670169387494</v>
      </c>
      <c r="BN240" t="s">
        <v>284</v>
      </c>
      <c r="BQ240">
        <v>11.4542142149587</v>
      </c>
      <c r="BR240">
        <v>14.5582370401586</v>
      </c>
      <c r="BS240">
        <v>15.8995048198792</v>
      </c>
      <c r="BT240">
        <v>12.795481994679401</v>
      </c>
      <c r="BU240">
        <v>3.1811062759729101</v>
      </c>
      <c r="BV240">
        <v>4.21309192200557</v>
      </c>
      <c r="BW240">
        <v>7.1558772465551304</v>
      </c>
      <c r="BX240">
        <v>5.1857994639944804</v>
      </c>
      <c r="BZ240" t="s">
        <v>284</v>
      </c>
      <c r="CC240">
        <v>4.0809416077206704</v>
      </c>
      <c r="CD240">
        <v>5.5950005867855896</v>
      </c>
      <c r="CE240">
        <v>9.4990102769829594</v>
      </c>
      <c r="CF240">
        <v>7.8081704895194797</v>
      </c>
      <c r="CG240">
        <v>3.3580404975264102</v>
      </c>
      <c r="CH240">
        <v>4.6988749172733302</v>
      </c>
      <c r="CI240">
        <v>11.0637720966944</v>
      </c>
      <c r="CJ240">
        <v>7.7366914408832104</v>
      </c>
      <c r="CK240">
        <v>4.6155940818734704</v>
      </c>
      <c r="CL240">
        <v>8.2529578189300405</v>
      </c>
      <c r="CM240">
        <v>11.184290767166701</v>
      </c>
      <c r="CN240">
        <v>8.6446627300243595</v>
      </c>
      <c r="CO240">
        <v>8.5308168976657903</v>
      </c>
      <c r="CP240">
        <v>9.3373287869635195</v>
      </c>
      <c r="CQ240">
        <v>10.4604525056243</v>
      </c>
      <c r="CR240">
        <v>9.3651121170430205</v>
      </c>
      <c r="CS240">
        <v>8.0955568852751991</v>
      </c>
      <c r="CT240">
        <v>9.3519812291533704</v>
      </c>
      <c r="CU240">
        <v>9.8667185868852094</v>
      </c>
      <c r="CV240">
        <v>8.6102942430070399</v>
      </c>
      <c r="CW240">
        <v>6.2521345817060601</v>
      </c>
      <c r="CX240">
        <v>8.8243309353935295</v>
      </c>
      <c r="CY240">
        <v>11.520540290083099</v>
      </c>
      <c r="CZ240">
        <v>9.7539349392333996</v>
      </c>
      <c r="DA240">
        <v>5.7563993066989099</v>
      </c>
      <c r="DB240">
        <v>6.22511485451761</v>
      </c>
      <c r="DC240">
        <v>7.0616952219115499</v>
      </c>
      <c r="DD240">
        <v>6.4703580675677701</v>
      </c>
      <c r="DF240" t="s">
        <v>284</v>
      </c>
      <c r="DI240">
        <v>16.815082912013299</v>
      </c>
      <c r="DJ240">
        <v>21.713188062798402</v>
      </c>
      <c r="DK240">
        <v>73.809697187521294</v>
      </c>
      <c r="DL240">
        <v>41.964051290392099</v>
      </c>
      <c r="DM240">
        <v>3.3233463931781499</v>
      </c>
      <c r="DN240">
        <v>4.5695942596832397</v>
      </c>
      <c r="DO240">
        <v>11.554961022187401</v>
      </c>
      <c r="DP240">
        <v>9.1668952016291598</v>
      </c>
      <c r="DQ240">
        <v>5.5568152806166999</v>
      </c>
      <c r="DR240">
        <v>8.07332051361578</v>
      </c>
      <c r="DS240">
        <v>11.042522432041199</v>
      </c>
      <c r="DT240">
        <v>10.584748012680601</v>
      </c>
    </row>
    <row r="241" spans="1:124" x14ac:dyDescent="0.35">
      <c r="A241" s="19" t="str">
        <f t="shared" si="6"/>
        <v>Brokered Dep / Liab--33877</v>
      </c>
      <c r="B241" s="19" t="str">
        <f t="shared" si="7"/>
        <v>Brokered Dep / Liab</v>
      </c>
      <c r="C241">
        <v>19</v>
      </c>
      <c r="D241" s="27">
        <v>33877</v>
      </c>
      <c r="E241">
        <v>0</v>
      </c>
      <c r="F241">
        <v>0</v>
      </c>
      <c r="G241">
        <v>0</v>
      </c>
      <c r="H241">
        <v>0.255369311499694</v>
      </c>
      <c r="I241">
        <v>0</v>
      </c>
      <c r="J241">
        <v>0</v>
      </c>
      <c r="K241">
        <v>0</v>
      </c>
      <c r="L241">
        <v>6.7063791864534594E-2</v>
      </c>
      <c r="M241">
        <v>0</v>
      </c>
      <c r="N241">
        <v>0</v>
      </c>
      <c r="O241">
        <v>0</v>
      </c>
      <c r="P241">
        <v>0.119543280440135</v>
      </c>
      <c r="Q241">
        <v>0</v>
      </c>
      <c r="R241">
        <v>0</v>
      </c>
      <c r="S241">
        <v>0</v>
      </c>
      <c r="T241">
        <v>3.02349982150832E-2</v>
      </c>
      <c r="U241">
        <v>0</v>
      </c>
      <c r="V241">
        <v>0</v>
      </c>
      <c r="W241">
        <v>0</v>
      </c>
      <c r="X241">
        <v>4.9158036188560801E-2</v>
      </c>
      <c r="Y241">
        <v>0</v>
      </c>
      <c r="Z241">
        <v>0</v>
      </c>
      <c r="AA241">
        <v>0</v>
      </c>
      <c r="AB241">
        <v>0.18015118022734</v>
      </c>
      <c r="AC241">
        <v>0</v>
      </c>
      <c r="AD241">
        <v>0</v>
      </c>
      <c r="AE241">
        <v>0</v>
      </c>
      <c r="AF241">
        <v>1.19926017054154E-2</v>
      </c>
      <c r="AG241">
        <v>0</v>
      </c>
      <c r="AH241">
        <v>0</v>
      </c>
      <c r="AI241">
        <v>0</v>
      </c>
      <c r="AJ241">
        <v>0.185589938078148</v>
      </c>
      <c r="AK241">
        <v>0</v>
      </c>
      <c r="AL241">
        <v>0</v>
      </c>
      <c r="AM241">
        <v>0</v>
      </c>
      <c r="AN241">
        <v>0.19184434064692699</v>
      </c>
      <c r="AO241">
        <v>0</v>
      </c>
      <c r="AP241">
        <v>0</v>
      </c>
      <c r="AQ241">
        <v>0</v>
      </c>
      <c r="AR241">
        <v>5.5948907156814297E-2</v>
      </c>
      <c r="AS241">
        <v>0</v>
      </c>
      <c r="AT241">
        <v>0</v>
      </c>
      <c r="AU241">
        <v>0</v>
      </c>
      <c r="AV241">
        <v>4.6159010819849002E-2</v>
      </c>
      <c r="AW241">
        <v>0</v>
      </c>
      <c r="AX241">
        <v>0</v>
      </c>
      <c r="AY241">
        <v>0</v>
      </c>
      <c r="AZ241">
        <v>4.4668781048283701E-2</v>
      </c>
      <c r="BA241">
        <v>0</v>
      </c>
      <c r="BB241">
        <v>0</v>
      </c>
      <c r="BC241">
        <v>0</v>
      </c>
      <c r="BD241">
        <v>5.2716038693120998E-2</v>
      </c>
      <c r="BE241">
        <v>0</v>
      </c>
      <c r="BF241">
        <v>0</v>
      </c>
      <c r="BG241">
        <v>0</v>
      </c>
      <c r="BH241">
        <v>0.126613891022683</v>
      </c>
      <c r="BI241">
        <v>0</v>
      </c>
      <c r="BJ241">
        <v>0</v>
      </c>
      <c r="BK241">
        <v>0</v>
      </c>
      <c r="BL241">
        <v>0</v>
      </c>
      <c r="BN241" t="s">
        <v>284</v>
      </c>
      <c r="BQ241">
        <v>0</v>
      </c>
      <c r="BR241">
        <v>0</v>
      </c>
      <c r="BS241">
        <v>1.4051569871481999</v>
      </c>
      <c r="BT241">
        <v>1.4051569871481999</v>
      </c>
      <c r="BU241">
        <v>0</v>
      </c>
      <c r="BV241">
        <v>0</v>
      </c>
      <c r="BW241">
        <v>0</v>
      </c>
      <c r="BX241">
        <v>0</v>
      </c>
      <c r="BZ241" t="s">
        <v>284</v>
      </c>
      <c r="CC241">
        <v>0</v>
      </c>
      <c r="CD241">
        <v>0</v>
      </c>
      <c r="CE241">
        <v>0</v>
      </c>
      <c r="CF241">
        <v>0.17543816881423599</v>
      </c>
      <c r="CG241">
        <v>0</v>
      </c>
      <c r="CH241">
        <v>0</v>
      </c>
      <c r="CI241">
        <v>0</v>
      </c>
      <c r="CJ241">
        <v>0</v>
      </c>
      <c r="CK241">
        <v>0</v>
      </c>
      <c r="CL241">
        <v>0</v>
      </c>
      <c r="CM241">
        <v>0</v>
      </c>
      <c r="CN241">
        <v>5.1832237874852902E-2</v>
      </c>
      <c r="CO241">
        <v>0</v>
      </c>
      <c r="CP241">
        <v>0</v>
      </c>
      <c r="CQ241">
        <v>0</v>
      </c>
      <c r="CR241">
        <v>0</v>
      </c>
      <c r="CS241">
        <v>0</v>
      </c>
      <c r="CT241">
        <v>0</v>
      </c>
      <c r="CU241">
        <v>0.14958069227178999</v>
      </c>
      <c r="CV241">
        <v>0.14958069227178999</v>
      </c>
      <c r="CW241">
        <v>0</v>
      </c>
      <c r="CX241">
        <v>0</v>
      </c>
      <c r="CY241">
        <v>0</v>
      </c>
      <c r="CZ241">
        <v>0</v>
      </c>
      <c r="DA241">
        <v>0</v>
      </c>
      <c r="DB241">
        <v>0</v>
      </c>
      <c r="DC241">
        <v>0</v>
      </c>
      <c r="DD241">
        <v>0</v>
      </c>
      <c r="DF241" t="s">
        <v>284</v>
      </c>
      <c r="DI241">
        <v>0</v>
      </c>
      <c r="DJ241">
        <v>0</v>
      </c>
      <c r="DK241">
        <v>0</v>
      </c>
      <c r="DL241">
        <v>2.8032285473670502</v>
      </c>
      <c r="DM241">
        <v>0</v>
      </c>
      <c r="DN241">
        <v>0</v>
      </c>
      <c r="DO241">
        <v>0</v>
      </c>
      <c r="DP241">
        <v>5.4137567724014998E-2</v>
      </c>
      <c r="DQ241">
        <v>0</v>
      </c>
      <c r="DR241">
        <v>0</v>
      </c>
      <c r="DS241">
        <v>0</v>
      </c>
      <c r="DT241">
        <v>0.39855659862607301</v>
      </c>
    </row>
    <row r="242" spans="1:124" x14ac:dyDescent="0.35">
      <c r="A242" s="19" t="str">
        <f t="shared" si="6"/>
        <v>Liquid Assets / Assets--33877</v>
      </c>
      <c r="B242" s="19" t="str">
        <f t="shared" si="7"/>
        <v>Liquid Assets / Assets</v>
      </c>
      <c r="C242">
        <v>20</v>
      </c>
      <c r="D242" s="27">
        <v>33877</v>
      </c>
      <c r="F242" t="s">
        <v>284</v>
      </c>
      <c r="J242" t="s">
        <v>284</v>
      </c>
      <c r="N242" t="s">
        <v>284</v>
      </c>
      <c r="R242" t="s">
        <v>284</v>
      </c>
      <c r="V242" t="s">
        <v>284</v>
      </c>
      <c r="Z242" t="s">
        <v>284</v>
      </c>
      <c r="AD242" t="s">
        <v>284</v>
      </c>
      <c r="AH242" t="s">
        <v>284</v>
      </c>
      <c r="AI242"/>
      <c r="AK242"/>
      <c r="AL242" t="s">
        <v>284</v>
      </c>
      <c r="AP242" t="s">
        <v>284</v>
      </c>
      <c r="AT242" t="s">
        <v>284</v>
      </c>
      <c r="AX242" t="s">
        <v>284</v>
      </c>
      <c r="BB242" t="s">
        <v>284</v>
      </c>
      <c r="BF242" t="s">
        <v>284</v>
      </c>
      <c r="BJ242" t="s">
        <v>284</v>
      </c>
      <c r="BN242" t="s">
        <v>284</v>
      </c>
      <c r="BR242" t="s">
        <v>284</v>
      </c>
      <c r="BV242" t="s">
        <v>284</v>
      </c>
      <c r="BZ242" t="s">
        <v>284</v>
      </c>
      <c r="CD242" t="s">
        <v>284</v>
      </c>
      <c r="CH242" t="s">
        <v>284</v>
      </c>
      <c r="CL242" t="s">
        <v>284</v>
      </c>
      <c r="CP242" t="s">
        <v>284</v>
      </c>
      <c r="CT242" t="s">
        <v>284</v>
      </c>
      <c r="CX242" t="s">
        <v>284</v>
      </c>
      <c r="DB242" t="s">
        <v>284</v>
      </c>
      <c r="DF242" t="s">
        <v>284</v>
      </c>
      <c r="DJ242" t="s">
        <v>284</v>
      </c>
      <c r="DN242" t="s">
        <v>284</v>
      </c>
      <c r="DR242" t="s">
        <v>284</v>
      </c>
    </row>
    <row r="243" spans="1:124" x14ac:dyDescent="0.35">
      <c r="A243" s="19" t="str">
        <f t="shared" si="6"/>
        <v>Net Loan Growth (last 4 qtrs)--33877</v>
      </c>
      <c r="B243" s="19" t="str">
        <f t="shared" si="7"/>
        <v>Net Loan Growth (last 4 qtrs)</v>
      </c>
      <c r="C243">
        <v>21</v>
      </c>
      <c r="D243" s="27">
        <v>33877</v>
      </c>
      <c r="E243">
        <v>-2.1225000000000001</v>
      </c>
      <c r="F243">
        <v>4.4800000000000004</v>
      </c>
      <c r="G243">
        <v>12.6975</v>
      </c>
      <c r="H243">
        <v>6.3345555555555597</v>
      </c>
      <c r="I243">
        <v>-1.75</v>
      </c>
      <c r="J243">
        <v>4.6100000000000003</v>
      </c>
      <c r="K243">
        <v>11.342499999999999</v>
      </c>
      <c r="L243">
        <v>6.1816216216216198</v>
      </c>
      <c r="M243">
        <v>-3.01</v>
      </c>
      <c r="N243">
        <v>4.62</v>
      </c>
      <c r="O243">
        <v>13.05</v>
      </c>
      <c r="P243">
        <v>6.9604078549848998</v>
      </c>
      <c r="Q243">
        <v>1.0825</v>
      </c>
      <c r="R243">
        <v>6.9950000000000001</v>
      </c>
      <c r="S243">
        <v>11.08</v>
      </c>
      <c r="T243">
        <v>6.9791176470588203</v>
      </c>
      <c r="U243">
        <v>-1.7549999999999999</v>
      </c>
      <c r="V243">
        <v>4.78</v>
      </c>
      <c r="W243">
        <v>11.56</v>
      </c>
      <c r="X243">
        <v>6.7357777777777796</v>
      </c>
      <c r="Y243">
        <v>-1.0149999999999999</v>
      </c>
      <c r="Z243">
        <v>5.625</v>
      </c>
      <c r="AA243">
        <v>12.442500000000001</v>
      </c>
      <c r="AB243">
        <v>6.4621874999999998</v>
      </c>
      <c r="AC243">
        <v>-3.0225</v>
      </c>
      <c r="AD243">
        <v>4.78</v>
      </c>
      <c r="AE243">
        <v>11.815</v>
      </c>
      <c r="AF243">
        <v>6.1354225352112701</v>
      </c>
      <c r="AG243">
        <v>-1.3174999999999999</v>
      </c>
      <c r="AH243">
        <v>4.6749999999999998</v>
      </c>
      <c r="AI243">
        <v>12.994999999999999</v>
      </c>
      <c r="AJ243">
        <v>6.5830000000000002</v>
      </c>
      <c r="AK243">
        <v>-2.5299999999999998</v>
      </c>
      <c r="AL243">
        <v>1.82</v>
      </c>
      <c r="AM243">
        <v>7.5</v>
      </c>
      <c r="AN243">
        <v>3.4775238095238099</v>
      </c>
      <c r="AO243">
        <v>-1.31</v>
      </c>
      <c r="AP243">
        <v>4.46</v>
      </c>
      <c r="AQ243">
        <v>10.7</v>
      </c>
      <c r="AR243">
        <v>5.54833057851239</v>
      </c>
      <c r="AS243">
        <v>0.435</v>
      </c>
      <c r="AT243">
        <v>7.31</v>
      </c>
      <c r="AU243">
        <v>14.27</v>
      </c>
      <c r="AV243">
        <v>9.2832118451024996</v>
      </c>
      <c r="AW243">
        <v>-1.73</v>
      </c>
      <c r="AX243">
        <v>4.5999999999999996</v>
      </c>
      <c r="AY243">
        <v>11.32</v>
      </c>
      <c r="AZ243">
        <v>6.4579419525065997</v>
      </c>
      <c r="BA243">
        <v>-1.7050000000000001</v>
      </c>
      <c r="BB243">
        <v>5.3150000000000004</v>
      </c>
      <c r="BC243">
        <v>14.94</v>
      </c>
      <c r="BD243">
        <v>7.7243750000000002</v>
      </c>
      <c r="BE243">
        <v>-6.78</v>
      </c>
      <c r="BF243">
        <v>3.9350000000000001</v>
      </c>
      <c r="BG243">
        <v>10.077500000000001</v>
      </c>
      <c r="BH243">
        <v>3.0247999999999999</v>
      </c>
      <c r="BI243">
        <v>-0.82</v>
      </c>
      <c r="BJ243">
        <v>7.07</v>
      </c>
      <c r="BK243">
        <v>10.67</v>
      </c>
      <c r="BL243">
        <v>5.9123076923076896</v>
      </c>
      <c r="BN243" t="s">
        <v>284</v>
      </c>
      <c r="BQ243">
        <v>6.0425000000000004</v>
      </c>
      <c r="BR243">
        <v>12.345000000000001</v>
      </c>
      <c r="BS243">
        <v>384.8</v>
      </c>
      <c r="BT243">
        <v>378.4975</v>
      </c>
      <c r="BU243">
        <v>-2.5049999999999999</v>
      </c>
      <c r="BV243">
        <v>1.1399999999999999</v>
      </c>
      <c r="BW243">
        <v>11.17</v>
      </c>
      <c r="BX243">
        <v>10.0992592592593</v>
      </c>
      <c r="BZ243" t="s">
        <v>284</v>
      </c>
      <c r="CC243">
        <v>-3.4550000000000001</v>
      </c>
      <c r="CD243">
        <v>2.7</v>
      </c>
      <c r="CE243">
        <v>11.195</v>
      </c>
      <c r="CF243">
        <v>6.1314285714285699</v>
      </c>
      <c r="CG243">
        <v>4.7750000000000004</v>
      </c>
      <c r="CH243">
        <v>11.77</v>
      </c>
      <c r="CI243">
        <v>13.925000000000001</v>
      </c>
      <c r="CJ243">
        <v>26.404285714285699</v>
      </c>
      <c r="CK243">
        <v>-3.47</v>
      </c>
      <c r="CL243">
        <v>3.12</v>
      </c>
      <c r="CM243">
        <v>7.46</v>
      </c>
      <c r="CN243">
        <v>3.6815151515151499</v>
      </c>
      <c r="CO243">
        <v>2.5775000000000001</v>
      </c>
      <c r="CP243">
        <v>10.3</v>
      </c>
      <c r="CQ243">
        <v>12.0825</v>
      </c>
      <c r="CR243">
        <v>11.776249999999999</v>
      </c>
      <c r="CS243">
        <v>3.4424999999999999</v>
      </c>
      <c r="CT243">
        <v>9.2249999999999996</v>
      </c>
      <c r="CU243">
        <v>14.164999999999999</v>
      </c>
      <c r="CV243">
        <v>8.3825000000000003</v>
      </c>
      <c r="CW243">
        <v>-4.375</v>
      </c>
      <c r="CX243">
        <v>5.19</v>
      </c>
      <c r="CY243">
        <v>12.565</v>
      </c>
      <c r="CZ243">
        <v>5.2984210526315803</v>
      </c>
      <c r="DA243">
        <v>23.47</v>
      </c>
      <c r="DB243">
        <v>30.59</v>
      </c>
      <c r="DC243">
        <v>35.479999999999997</v>
      </c>
      <c r="DD243">
        <v>29.1033333333333</v>
      </c>
      <c r="DF243" t="s">
        <v>284</v>
      </c>
      <c r="DI243">
        <v>-10.307499999999999</v>
      </c>
      <c r="DJ243">
        <v>2.94</v>
      </c>
      <c r="DK243">
        <v>16.815000000000001</v>
      </c>
      <c r="DL243">
        <v>3.0750000000000002</v>
      </c>
      <c r="DM243">
        <v>3.1</v>
      </c>
      <c r="DN243">
        <v>6.32</v>
      </c>
      <c r="DO243">
        <v>17.73</v>
      </c>
      <c r="DP243">
        <v>10.407777777777801</v>
      </c>
      <c r="DQ243">
        <v>0.54</v>
      </c>
      <c r="DR243">
        <v>8.83</v>
      </c>
      <c r="DS243">
        <v>9.8650000000000002</v>
      </c>
      <c r="DT243">
        <v>7.6081818181818202</v>
      </c>
    </row>
    <row r="244" spans="1:124" x14ac:dyDescent="0.35">
      <c r="A244" s="19" t="str">
        <f t="shared" si="6"/>
        <v>Banks w/ Loan Growth (last 4 qtrs)--33877</v>
      </c>
      <c r="B244" s="19" t="str">
        <f t="shared" si="7"/>
        <v>Banks w/ Loan Growth (last 4 qtrs)</v>
      </c>
      <c r="C244">
        <v>22</v>
      </c>
      <c r="D244" s="27">
        <v>33877</v>
      </c>
      <c r="F244">
        <v>67.7777777777778</v>
      </c>
      <c r="J244">
        <v>68.578993821712302</v>
      </c>
      <c r="N244">
        <v>65.664420252289602</v>
      </c>
      <c r="R244">
        <v>79.411764705882305</v>
      </c>
      <c r="V244">
        <v>68.624161073825505</v>
      </c>
      <c r="Z244">
        <v>70</v>
      </c>
      <c r="AD244">
        <v>66.6666666666667</v>
      </c>
      <c r="AH244">
        <v>69.672131147540995</v>
      </c>
      <c r="AI244"/>
      <c r="AK244"/>
      <c r="AL244">
        <v>64.485981308411198</v>
      </c>
      <c r="AP244">
        <v>70.664505672609394</v>
      </c>
      <c r="AT244">
        <v>77.628635346756099</v>
      </c>
      <c r="AX244">
        <v>68.393782383419705</v>
      </c>
      <c r="BB244">
        <v>68.396226415094304</v>
      </c>
      <c r="BF244">
        <v>54</v>
      </c>
      <c r="BJ244">
        <v>61.538461538461497</v>
      </c>
      <c r="BN244" t="s">
        <v>285</v>
      </c>
      <c r="BR244">
        <v>75</v>
      </c>
      <c r="BV244">
        <v>66.6666666666667</v>
      </c>
      <c r="BZ244" t="s">
        <v>285</v>
      </c>
      <c r="CD244">
        <v>57.037037037037003</v>
      </c>
      <c r="CH244">
        <v>85.714285714285694</v>
      </c>
      <c r="CL244">
        <v>66.6666666666667</v>
      </c>
      <c r="CP244">
        <v>75</v>
      </c>
      <c r="CT244">
        <v>75</v>
      </c>
      <c r="CX244">
        <v>57.894736842105303</v>
      </c>
      <c r="DB244">
        <v>100</v>
      </c>
      <c r="DF244" t="s">
        <v>285</v>
      </c>
      <c r="DJ244">
        <v>50</v>
      </c>
      <c r="DN244">
        <v>88.8888888888889</v>
      </c>
      <c r="DR244">
        <v>72.727272727272705</v>
      </c>
    </row>
    <row r="245" spans="1:124" x14ac:dyDescent="0.35">
      <c r="A245" s="19" t="str">
        <f t="shared" si="6"/>
        <v>Equity / Assets--33969</v>
      </c>
      <c r="B245" s="19" t="str">
        <f t="shared" si="7"/>
        <v>Equity / Assets</v>
      </c>
      <c r="C245">
        <v>1</v>
      </c>
      <c r="D245" s="27">
        <v>33969</v>
      </c>
      <c r="E245">
        <v>7.9601636884131297</v>
      </c>
      <c r="F245">
        <v>9.0599261573416605</v>
      </c>
      <c r="G245">
        <v>10.6784964626518</v>
      </c>
      <c r="H245">
        <v>9.6770124315668298</v>
      </c>
      <c r="I245">
        <v>7.7391735842624296</v>
      </c>
      <c r="J245">
        <v>8.8065313767779703</v>
      </c>
      <c r="K245">
        <v>10.3979488981625</v>
      </c>
      <c r="L245">
        <v>9.3318553834690494</v>
      </c>
      <c r="M245">
        <v>7.3172338139328001</v>
      </c>
      <c r="N245">
        <v>8.4858615406045406</v>
      </c>
      <c r="O245">
        <v>10.261129770995399</v>
      </c>
      <c r="P245">
        <v>9.1019052328081393</v>
      </c>
      <c r="Q245">
        <v>7.7165618369549298</v>
      </c>
      <c r="R245">
        <v>8.3870166119957794</v>
      </c>
      <c r="S245">
        <v>10.217577690918599</v>
      </c>
      <c r="T245">
        <v>9.0382822546761794</v>
      </c>
      <c r="U245">
        <v>7.68451646996653</v>
      </c>
      <c r="V245">
        <v>8.7028512766168795</v>
      </c>
      <c r="W245">
        <v>10.134957408494</v>
      </c>
      <c r="X245">
        <v>9.1888986149808893</v>
      </c>
      <c r="Y245">
        <v>7.7641422694263396</v>
      </c>
      <c r="Z245">
        <v>8.6771641649387892</v>
      </c>
      <c r="AA245">
        <v>10.2023595982086</v>
      </c>
      <c r="AB245">
        <v>9.1145081597922299</v>
      </c>
      <c r="AC245">
        <v>8.0577424740300092</v>
      </c>
      <c r="AD245">
        <v>9.3593314763231206</v>
      </c>
      <c r="AE245">
        <v>10.950881838050799</v>
      </c>
      <c r="AF245">
        <v>9.7739137505949003</v>
      </c>
      <c r="AG245">
        <v>8.0610076891946605</v>
      </c>
      <c r="AH245">
        <v>9.5175148711169903</v>
      </c>
      <c r="AI245">
        <v>11.916493519343</v>
      </c>
      <c r="AJ245">
        <v>10.2998542267564</v>
      </c>
      <c r="AK245">
        <v>7.7436908768289099</v>
      </c>
      <c r="AL245">
        <v>8.5989909630204604</v>
      </c>
      <c r="AM245">
        <v>9.6877662691133306</v>
      </c>
      <c r="AN245">
        <v>8.93811040578254</v>
      </c>
      <c r="AO245">
        <v>8.0965739401871808</v>
      </c>
      <c r="AP245">
        <v>9.3733339795473292</v>
      </c>
      <c r="AQ245">
        <v>11.066283581125701</v>
      </c>
      <c r="AR245">
        <v>9.9125129253368396</v>
      </c>
      <c r="AS245">
        <v>7.6970766524072802</v>
      </c>
      <c r="AT245">
        <v>8.5727472020306905</v>
      </c>
      <c r="AU245">
        <v>9.9965358173876204</v>
      </c>
      <c r="AV245">
        <v>9.1156659838693894</v>
      </c>
      <c r="AW245">
        <v>7.6249685632217696</v>
      </c>
      <c r="AX245">
        <v>8.4600624337715207</v>
      </c>
      <c r="AY245">
        <v>9.6846875436273692</v>
      </c>
      <c r="AZ245">
        <v>8.8325372406465803</v>
      </c>
      <c r="BA245">
        <v>7.5776876225240004</v>
      </c>
      <c r="BB245">
        <v>8.4458867806639404</v>
      </c>
      <c r="BC245">
        <v>9.9049970589222305</v>
      </c>
      <c r="BD245">
        <v>8.9295022269593005</v>
      </c>
      <c r="BE245">
        <v>6.8417654831871797</v>
      </c>
      <c r="BF245">
        <v>8.5196163615879303</v>
      </c>
      <c r="BG245">
        <v>9.3623426494028195</v>
      </c>
      <c r="BH245">
        <v>8.4723403577281307</v>
      </c>
      <c r="BI245">
        <v>7.5968381431857299</v>
      </c>
      <c r="BJ245">
        <v>8.6738054294731803</v>
      </c>
      <c r="BK245">
        <v>9.2945379826655508</v>
      </c>
      <c r="BL245">
        <v>8.8029098992755603</v>
      </c>
      <c r="BN245" t="s">
        <v>284</v>
      </c>
      <c r="BQ245">
        <v>7.4250671253617604</v>
      </c>
      <c r="BR245">
        <v>9.4150120274819695</v>
      </c>
      <c r="BS245">
        <v>11.8180051107663</v>
      </c>
      <c r="BT245">
        <v>9.8280602086461197</v>
      </c>
      <c r="BU245">
        <v>7.1260793044482904</v>
      </c>
      <c r="BV245">
        <v>8.6567802812778005</v>
      </c>
      <c r="BW245">
        <v>9.5502386663263295</v>
      </c>
      <c r="BX245">
        <v>8.5860641481685693</v>
      </c>
      <c r="BZ245" t="s">
        <v>284</v>
      </c>
      <c r="CC245">
        <v>7.7026513414201601</v>
      </c>
      <c r="CD245">
        <v>8.4377384119484091</v>
      </c>
      <c r="CE245">
        <v>9.8314340901792896</v>
      </c>
      <c r="CF245">
        <v>8.8301061957460494</v>
      </c>
      <c r="CG245">
        <v>6.9954292438606904</v>
      </c>
      <c r="CH245">
        <v>8.8753159224936802</v>
      </c>
      <c r="CI245">
        <v>11.3913973875084</v>
      </c>
      <c r="CJ245">
        <v>9.4974557858303008</v>
      </c>
      <c r="CK245">
        <v>7.1605793087530998</v>
      </c>
      <c r="CL245">
        <v>8.4600624337715207</v>
      </c>
      <c r="CM245">
        <v>9.9836917745387801</v>
      </c>
      <c r="CN245">
        <v>8.6391569025721804</v>
      </c>
      <c r="CO245">
        <v>8.1685037622445993</v>
      </c>
      <c r="CP245">
        <v>9.2756577627636396</v>
      </c>
      <c r="CQ245">
        <v>9.5849694815071604</v>
      </c>
      <c r="CR245">
        <v>8.9431493989418804</v>
      </c>
      <c r="CS245">
        <v>7.7011243456865</v>
      </c>
      <c r="CT245">
        <v>8.6920398787809194</v>
      </c>
      <c r="CU245">
        <v>10.046584048994299</v>
      </c>
      <c r="CV245">
        <v>9.8082701114761193</v>
      </c>
      <c r="CW245">
        <v>7.1396432469129101</v>
      </c>
      <c r="CX245">
        <v>7.8932184958076403</v>
      </c>
      <c r="CY245">
        <v>9.8035167295365007</v>
      </c>
      <c r="CZ245">
        <v>8.3881260776531903</v>
      </c>
      <c r="DA245">
        <v>6.6503146866137701</v>
      </c>
      <c r="DB245">
        <v>6.9851268591426097</v>
      </c>
      <c r="DC245">
        <v>8.3042789107428501</v>
      </c>
      <c r="DD245">
        <v>7.6413534451902096</v>
      </c>
      <c r="DF245" t="s">
        <v>284</v>
      </c>
      <c r="DI245">
        <v>7.7056656713624703</v>
      </c>
      <c r="DJ245">
        <v>10.1910632987854</v>
      </c>
      <c r="DK245">
        <v>11.300197559232499</v>
      </c>
      <c r="DL245">
        <v>11.946920726298501</v>
      </c>
      <c r="DM245">
        <v>7.4553379540759801</v>
      </c>
      <c r="DN245">
        <v>8.9836764202275408</v>
      </c>
      <c r="DO245">
        <v>9.8903505866347103</v>
      </c>
      <c r="DP245">
        <v>8.9273762877393601</v>
      </c>
      <c r="DQ245">
        <v>7.0955845579280998</v>
      </c>
      <c r="DR245">
        <v>8.5659178579532593</v>
      </c>
      <c r="DS245">
        <v>10.081013074742399</v>
      </c>
      <c r="DT245">
        <v>8.8069611908793508</v>
      </c>
    </row>
    <row r="246" spans="1:124" x14ac:dyDescent="0.35">
      <c r="A246" s="19" t="str">
        <f t="shared" si="6"/>
        <v>Total Risk Based Capital Ratio--33969</v>
      </c>
      <c r="B246" s="19" t="str">
        <f t="shared" si="7"/>
        <v>Total Risk Based Capital Ratio</v>
      </c>
      <c r="C246">
        <v>2</v>
      </c>
      <c r="D246" s="27">
        <v>33969</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N246" t="s">
        <v>284</v>
      </c>
      <c r="BQ246">
        <v>0</v>
      </c>
      <c r="BR246">
        <v>0</v>
      </c>
      <c r="BS246">
        <v>0</v>
      </c>
      <c r="BT246">
        <v>0</v>
      </c>
      <c r="BU246">
        <v>0</v>
      </c>
      <c r="BV246">
        <v>0</v>
      </c>
      <c r="BW246">
        <v>0</v>
      </c>
      <c r="BX246">
        <v>0</v>
      </c>
      <c r="BZ246" t="s">
        <v>284</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F246" t="s">
        <v>284</v>
      </c>
      <c r="DI246">
        <v>0</v>
      </c>
      <c r="DJ246">
        <v>0</v>
      </c>
      <c r="DK246">
        <v>0</v>
      </c>
      <c r="DL246">
        <v>0</v>
      </c>
      <c r="DM246">
        <v>0</v>
      </c>
      <c r="DN246">
        <v>0</v>
      </c>
      <c r="DO246">
        <v>0</v>
      </c>
      <c r="DP246">
        <v>0</v>
      </c>
      <c r="DQ246">
        <v>0</v>
      </c>
      <c r="DR246">
        <v>0</v>
      </c>
      <c r="DS246">
        <v>0</v>
      </c>
      <c r="DT246">
        <v>0</v>
      </c>
    </row>
    <row r="247" spans="1:124" x14ac:dyDescent="0.35">
      <c r="A247" s="19" t="str">
        <f t="shared" si="6"/>
        <v>Tier 1 Leverage Ratio--33969</v>
      </c>
      <c r="B247" s="19" t="str">
        <f t="shared" si="7"/>
        <v>Tier 1 Leverage Ratio</v>
      </c>
      <c r="C247">
        <v>3</v>
      </c>
      <c r="D247" s="27">
        <v>33969</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N247" t="s">
        <v>284</v>
      </c>
      <c r="BQ247">
        <v>0</v>
      </c>
      <c r="BR247">
        <v>0</v>
      </c>
      <c r="BS247">
        <v>0</v>
      </c>
      <c r="BT247">
        <v>0</v>
      </c>
      <c r="BU247">
        <v>0</v>
      </c>
      <c r="BV247">
        <v>0</v>
      </c>
      <c r="BW247">
        <v>0</v>
      </c>
      <c r="BX247">
        <v>0</v>
      </c>
      <c r="BZ247" t="s">
        <v>284</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F247" t="s">
        <v>284</v>
      </c>
      <c r="DI247">
        <v>0</v>
      </c>
      <c r="DJ247">
        <v>0</v>
      </c>
      <c r="DK247">
        <v>0</v>
      </c>
      <c r="DL247">
        <v>0</v>
      </c>
      <c r="DM247">
        <v>0</v>
      </c>
      <c r="DN247">
        <v>0</v>
      </c>
      <c r="DO247">
        <v>0</v>
      </c>
      <c r="DP247">
        <v>0</v>
      </c>
      <c r="DQ247">
        <v>0</v>
      </c>
      <c r="DR247">
        <v>0</v>
      </c>
      <c r="DS247">
        <v>0</v>
      </c>
      <c r="DT247">
        <v>0</v>
      </c>
    </row>
    <row r="248" spans="1:124" x14ac:dyDescent="0.35">
      <c r="A248" s="19" t="str">
        <f t="shared" si="6"/>
        <v>ALLL / Nonaccrual Loans--33969</v>
      </c>
      <c r="B248" s="19" t="str">
        <f t="shared" si="7"/>
        <v>ALLL / Nonaccrual Loans</v>
      </c>
      <c r="C248">
        <v>4</v>
      </c>
      <c r="D248" s="27">
        <v>33969</v>
      </c>
      <c r="E248">
        <v>118.32061068702301</v>
      </c>
      <c r="F248">
        <v>267.37588652482299</v>
      </c>
      <c r="G248">
        <v>726.77165354330702</v>
      </c>
      <c r="H248">
        <v>828.54458090501805</v>
      </c>
      <c r="I248">
        <v>124.28571428571399</v>
      </c>
      <c r="J248">
        <v>252.22090417819999</v>
      </c>
      <c r="K248">
        <v>624.59016393442596</v>
      </c>
      <c r="L248">
        <v>785.14770909709705</v>
      </c>
      <c r="M248">
        <v>100.891195824824</v>
      </c>
      <c r="N248">
        <v>203.70370370370401</v>
      </c>
      <c r="O248">
        <v>512.13204373423002</v>
      </c>
      <c r="P248">
        <v>617.69760495804405</v>
      </c>
      <c r="Q248">
        <v>143.22376614471801</v>
      </c>
      <c r="R248">
        <v>298.827067669173</v>
      </c>
      <c r="S248">
        <v>539.78161668839596</v>
      </c>
      <c r="T248">
        <v>471.13390182195002</v>
      </c>
      <c r="U248">
        <v>127.20054358377</v>
      </c>
      <c r="V248">
        <v>271.32867132867102</v>
      </c>
      <c r="W248">
        <v>796.55172413793105</v>
      </c>
      <c r="X248">
        <v>1030.5889310816699</v>
      </c>
      <c r="Y248">
        <v>117.602657004831</v>
      </c>
      <c r="Z248">
        <v>219.92286500413101</v>
      </c>
      <c r="AA248">
        <v>535.177419354839</v>
      </c>
      <c r="AB248">
        <v>753.970686269059</v>
      </c>
      <c r="AC248">
        <v>141.77631578947401</v>
      </c>
      <c r="AD248">
        <v>281.79834133566101</v>
      </c>
      <c r="AE248">
        <v>591.452991452991</v>
      </c>
      <c r="AF248">
        <v>713.29293359675501</v>
      </c>
      <c r="AG248">
        <v>152.077130693675</v>
      </c>
      <c r="AH248">
        <v>257.61537473326302</v>
      </c>
      <c r="AI248">
        <v>593.12201916485606</v>
      </c>
      <c r="AJ248">
        <v>906.66735785101002</v>
      </c>
      <c r="AK248">
        <v>81.097636830798194</v>
      </c>
      <c r="AL248">
        <v>150.239206221507</v>
      </c>
      <c r="AM248">
        <v>342.98260287721598</v>
      </c>
      <c r="AN248">
        <v>402.02900338922802</v>
      </c>
      <c r="AO248">
        <v>110.50550747443</v>
      </c>
      <c r="AP248">
        <v>232.83475783475799</v>
      </c>
      <c r="AQ248">
        <v>620.28697109342295</v>
      </c>
      <c r="AR248">
        <v>770.63275548478305</v>
      </c>
      <c r="AS248">
        <v>126.46608148209801</v>
      </c>
      <c r="AT248">
        <v>251.11202635914299</v>
      </c>
      <c r="AU248">
        <v>573.64705882352905</v>
      </c>
      <c r="AV248">
        <v>996.23259002710097</v>
      </c>
      <c r="AW248">
        <v>127.742706838833</v>
      </c>
      <c r="AX248">
        <v>257.19696969696997</v>
      </c>
      <c r="AY248">
        <v>615.47619047619105</v>
      </c>
      <c r="AZ248">
        <v>964.18936961484701</v>
      </c>
      <c r="BA248">
        <v>124.097882454624</v>
      </c>
      <c r="BB248">
        <v>238.39860139860099</v>
      </c>
      <c r="BC248">
        <v>540.98877980364705</v>
      </c>
      <c r="BD248">
        <v>992.95167328479704</v>
      </c>
      <c r="BE248">
        <v>165.49183758894901</v>
      </c>
      <c r="BF248">
        <v>354.92341356674001</v>
      </c>
      <c r="BG248">
        <v>712.23958333333303</v>
      </c>
      <c r="BH248">
        <v>601.45358909402398</v>
      </c>
      <c r="BI248">
        <v>241.78853899453401</v>
      </c>
      <c r="BJ248">
        <v>311.30977130977101</v>
      </c>
      <c r="BK248">
        <v>387.59752510072298</v>
      </c>
      <c r="BL248">
        <v>850.35342655142495</v>
      </c>
      <c r="BN248" t="s">
        <v>284</v>
      </c>
      <c r="BQ248">
        <v>362.53168202764999</v>
      </c>
      <c r="BR248">
        <v>1006.60714285714</v>
      </c>
      <c r="BS248">
        <v>2341.6666666666702</v>
      </c>
      <c r="BT248">
        <v>1697.59120583717</v>
      </c>
      <c r="BU248">
        <v>265.079365079365</v>
      </c>
      <c r="BV248">
        <v>491.73387096774201</v>
      </c>
      <c r="BW248">
        <v>873.62750885478204</v>
      </c>
      <c r="BX248">
        <v>1521.2596020532501</v>
      </c>
      <c r="BZ248" t="s">
        <v>284</v>
      </c>
      <c r="CC248">
        <v>122.706837837176</v>
      </c>
      <c r="CD248">
        <v>224.316693020104</v>
      </c>
      <c r="CE248">
        <v>671.02465331278904</v>
      </c>
      <c r="CF248">
        <v>791.966320545249</v>
      </c>
      <c r="CG248">
        <v>298.25496040915698</v>
      </c>
      <c r="CH248">
        <v>412.70807750034101</v>
      </c>
      <c r="CI248">
        <v>517.45391705069096</v>
      </c>
      <c r="CJ248">
        <v>548.92649734782503</v>
      </c>
      <c r="CK248">
        <v>123.79586696433699</v>
      </c>
      <c r="CL248">
        <v>301.29107981220699</v>
      </c>
      <c r="CM248">
        <v>888.25879320800505</v>
      </c>
      <c r="CN248">
        <v>827.73203255736803</v>
      </c>
      <c r="CO248">
        <v>356.28742514970099</v>
      </c>
      <c r="CP248">
        <v>558.82352941176498</v>
      </c>
      <c r="CQ248">
        <v>1897.5</v>
      </c>
      <c r="CR248">
        <v>1103.63470671507</v>
      </c>
      <c r="CS248">
        <v>192.405959083303</v>
      </c>
      <c r="CT248">
        <v>319.35483870967698</v>
      </c>
      <c r="CU248">
        <v>550.91694586492702</v>
      </c>
      <c r="CV248">
        <v>1452.7355081862199</v>
      </c>
      <c r="CW248">
        <v>155.10204081632699</v>
      </c>
      <c r="CX248">
        <v>252.224052718287</v>
      </c>
      <c r="CY248">
        <v>709.45273631840803</v>
      </c>
      <c r="CZ248">
        <v>6722.1798121925203</v>
      </c>
      <c r="DA248">
        <v>284.72135554168898</v>
      </c>
      <c r="DB248">
        <v>365.06024096385499</v>
      </c>
      <c r="DC248">
        <v>849.19678714859401</v>
      </c>
      <c r="DD248">
        <v>634.25868147223696</v>
      </c>
      <c r="DF248" t="s">
        <v>284</v>
      </c>
      <c r="DI248">
        <v>211.20564088983099</v>
      </c>
      <c r="DJ248">
        <v>318.36499090354903</v>
      </c>
      <c r="DK248">
        <v>503.47129613265002</v>
      </c>
      <c r="DL248">
        <v>403.11937079204102</v>
      </c>
      <c r="DM248">
        <v>111.23634038595701</v>
      </c>
      <c r="DN248">
        <v>354.46126892754302</v>
      </c>
      <c r="DO248">
        <v>1047.2222222222199</v>
      </c>
      <c r="DP248">
        <v>719.29790139943805</v>
      </c>
      <c r="DQ248">
        <v>90.255828007398307</v>
      </c>
      <c r="DR248">
        <v>322.09302325581399</v>
      </c>
      <c r="DS248">
        <v>494.99692548493499</v>
      </c>
      <c r="DT248">
        <v>662.03889098335401</v>
      </c>
    </row>
    <row r="249" spans="1:124" x14ac:dyDescent="0.35">
      <c r="A249" s="19" t="str">
        <f t="shared" si="6"/>
        <v>[NCL + OREO] / [Total Loans + OREO]--33969</v>
      </c>
      <c r="B249" s="19" t="str">
        <f t="shared" si="7"/>
        <v>[NCL + OREO] / [Total Loans + OREO]</v>
      </c>
      <c r="C249">
        <v>5</v>
      </c>
      <c r="D249" s="27">
        <v>33969</v>
      </c>
      <c r="E249">
        <v>0.7258037733903</v>
      </c>
      <c r="F249">
        <v>1.5327407944857601</v>
      </c>
      <c r="G249">
        <v>3.0664675689322101</v>
      </c>
      <c r="H249">
        <v>2.14678337720053</v>
      </c>
      <c r="I249">
        <v>0.51813815625917703</v>
      </c>
      <c r="J249">
        <v>1.2562381624638399</v>
      </c>
      <c r="K249">
        <v>2.4228621196670401</v>
      </c>
      <c r="L249">
        <v>1.72249771863934</v>
      </c>
      <c r="M249">
        <v>0.64054268156232397</v>
      </c>
      <c r="N249">
        <v>1.6214299867803901</v>
      </c>
      <c r="O249">
        <v>3.3363034739895201</v>
      </c>
      <c r="P249">
        <v>2.48465333817082</v>
      </c>
      <c r="Q249">
        <v>0.92751076565520296</v>
      </c>
      <c r="R249">
        <v>1.2569212757714601</v>
      </c>
      <c r="S249">
        <v>2.1273740682729798</v>
      </c>
      <c r="T249">
        <v>1.59021711268888</v>
      </c>
      <c r="U249">
        <v>0.45327754532775399</v>
      </c>
      <c r="V249">
        <v>1.20435716477447</v>
      </c>
      <c r="W249">
        <v>2.23031909020647</v>
      </c>
      <c r="X249">
        <v>1.6320330107719601</v>
      </c>
      <c r="Y249">
        <v>0.54066032223877802</v>
      </c>
      <c r="Z249">
        <v>1.50312105054592</v>
      </c>
      <c r="AA249">
        <v>2.9951476695839001</v>
      </c>
      <c r="AB249">
        <v>2.1354854851535099</v>
      </c>
      <c r="AC249">
        <v>0.466605645742664</v>
      </c>
      <c r="AD249">
        <v>1.19330076762038</v>
      </c>
      <c r="AE249">
        <v>2.4789781559891901</v>
      </c>
      <c r="AF249">
        <v>1.7855559674688299</v>
      </c>
      <c r="AG249">
        <v>0.516371317920432</v>
      </c>
      <c r="AH249">
        <v>1.1715961910067401</v>
      </c>
      <c r="AI249">
        <v>2.2597212032281702</v>
      </c>
      <c r="AJ249">
        <v>1.61278913267816</v>
      </c>
      <c r="AK249">
        <v>0.83584288310320898</v>
      </c>
      <c r="AL249">
        <v>1.53718543888049</v>
      </c>
      <c r="AM249">
        <v>2.86225256496021</v>
      </c>
      <c r="AN249">
        <v>2.0263723380340899</v>
      </c>
      <c r="AO249">
        <v>0.51441925924603304</v>
      </c>
      <c r="AP249">
        <v>1.2786172739677599</v>
      </c>
      <c r="AQ249">
        <v>2.6396026863306901</v>
      </c>
      <c r="AR249">
        <v>1.9077603971710899</v>
      </c>
      <c r="AS249">
        <v>0.46263252849603398</v>
      </c>
      <c r="AT249">
        <v>1.1216364634816001</v>
      </c>
      <c r="AU249">
        <v>2.1757642871965102</v>
      </c>
      <c r="AV249">
        <v>1.57580514263298</v>
      </c>
      <c r="AW249">
        <v>0.59056533452371696</v>
      </c>
      <c r="AX249">
        <v>1.2940230126254699</v>
      </c>
      <c r="AY249">
        <v>2.16952452665033</v>
      </c>
      <c r="AZ249">
        <v>1.6499904599490001</v>
      </c>
      <c r="BA249">
        <v>0.52409102377407701</v>
      </c>
      <c r="BB249">
        <v>1.4690617204849501</v>
      </c>
      <c r="BC249">
        <v>2.5451978865929701</v>
      </c>
      <c r="BD249">
        <v>1.8279501445020001</v>
      </c>
      <c r="BE249">
        <v>0.33545183662365502</v>
      </c>
      <c r="BF249">
        <v>1.1327045605060599</v>
      </c>
      <c r="BG249">
        <v>2.0916584488393202</v>
      </c>
      <c r="BH249">
        <v>1.5029067896719099</v>
      </c>
      <c r="BI249">
        <v>0.63965671948266001</v>
      </c>
      <c r="BJ249">
        <v>1.26920507682031</v>
      </c>
      <c r="BK249">
        <v>1.83883346533537</v>
      </c>
      <c r="BL249">
        <v>1.15989235459633</v>
      </c>
      <c r="BN249" t="s">
        <v>284</v>
      </c>
      <c r="BQ249">
        <v>0.68331347413618304</v>
      </c>
      <c r="BR249">
        <v>1.2967221649746901</v>
      </c>
      <c r="BS249">
        <v>2.3359725111709002</v>
      </c>
      <c r="BT249">
        <v>1.7225638203324001</v>
      </c>
      <c r="BU249">
        <v>0.42070993617223501</v>
      </c>
      <c r="BV249">
        <v>0.81045319219318601</v>
      </c>
      <c r="BW249">
        <v>1.8403726032347201</v>
      </c>
      <c r="BX249">
        <v>1.33714414527271</v>
      </c>
      <c r="BZ249" t="s">
        <v>284</v>
      </c>
      <c r="CC249">
        <v>0.507752800905929</v>
      </c>
      <c r="CD249">
        <v>1.5940759088318599</v>
      </c>
      <c r="CE249">
        <v>2.6117957950092801</v>
      </c>
      <c r="CF249">
        <v>1.91880196714677</v>
      </c>
      <c r="CG249">
        <v>0.33179332779623499</v>
      </c>
      <c r="CH249">
        <v>0.51181544683985203</v>
      </c>
      <c r="CI249">
        <v>0.74255508674966098</v>
      </c>
      <c r="CJ249">
        <v>0.70071928965409203</v>
      </c>
      <c r="CK249">
        <v>0.49186530457813099</v>
      </c>
      <c r="CL249">
        <v>1.20435716477447</v>
      </c>
      <c r="CM249">
        <v>2.0986444553323498</v>
      </c>
      <c r="CN249">
        <v>1.4278273191175299</v>
      </c>
      <c r="CO249">
        <v>0.39068640159901302</v>
      </c>
      <c r="CP249">
        <v>0.58347322935030399</v>
      </c>
      <c r="CQ249">
        <v>0.88322677205102496</v>
      </c>
      <c r="CR249">
        <v>0.80288451394652105</v>
      </c>
      <c r="CS249">
        <v>0.79404948375578699</v>
      </c>
      <c r="CT249">
        <v>1.61113590766473</v>
      </c>
      <c r="CU249">
        <v>2.1414545453582199</v>
      </c>
      <c r="CV249">
        <v>1.6668060782979299</v>
      </c>
      <c r="CW249">
        <v>0.70558054328364495</v>
      </c>
      <c r="CX249">
        <v>0.99235430311327999</v>
      </c>
      <c r="CY249">
        <v>1.8755143385109001</v>
      </c>
      <c r="CZ249">
        <v>1.9209002710212899</v>
      </c>
      <c r="DA249">
        <v>0.48933988574181903</v>
      </c>
      <c r="DB249">
        <v>0.74042010297534999</v>
      </c>
      <c r="DC249">
        <v>1.28985461483566</v>
      </c>
      <c r="DD249">
        <v>0.93932296605986798</v>
      </c>
      <c r="DF249" t="s">
        <v>284</v>
      </c>
      <c r="DI249">
        <v>0.79262753117071805</v>
      </c>
      <c r="DJ249">
        <v>1.5067163288418599</v>
      </c>
      <c r="DK249">
        <v>1.9425544342946801</v>
      </c>
      <c r="DL249">
        <v>1.7687423035359899</v>
      </c>
      <c r="DM249">
        <v>0.59561821435476303</v>
      </c>
      <c r="DN249">
        <v>0.93991232250071499</v>
      </c>
      <c r="DO249">
        <v>2.0970730903897801</v>
      </c>
      <c r="DP249">
        <v>1.8612668429072601</v>
      </c>
      <c r="DQ249">
        <v>0.42359777603595</v>
      </c>
      <c r="DR249">
        <v>0.73577337678616195</v>
      </c>
      <c r="DS249">
        <v>2.6296595416610802</v>
      </c>
      <c r="DT249">
        <v>1.42365984562638</v>
      </c>
    </row>
    <row r="250" spans="1:124" x14ac:dyDescent="0.35">
      <c r="A250" s="19" t="str">
        <f t="shared" si="6"/>
        <v>[Noncurrent + Delinquent Loans] / [Capital + ALLL]--33969</v>
      </c>
      <c r="B250" s="19" t="str">
        <f t="shared" si="7"/>
        <v>[Noncurrent + Delinquent Loans] / [Capital + ALLL]</v>
      </c>
      <c r="C250">
        <v>6</v>
      </c>
      <c r="D250" s="27">
        <v>33969</v>
      </c>
      <c r="E250">
        <v>9.09553061716516</v>
      </c>
      <c r="F250">
        <v>17.0859041290935</v>
      </c>
      <c r="G250">
        <v>24.3184351880004</v>
      </c>
      <c r="H250">
        <v>18.6282394899332</v>
      </c>
      <c r="I250">
        <v>6.1884898842538396</v>
      </c>
      <c r="J250">
        <v>12.3308401036494</v>
      </c>
      <c r="K250">
        <v>20.1131700082185</v>
      </c>
      <c r="L250">
        <v>14.5860804628908</v>
      </c>
      <c r="M250">
        <v>6.6912721437620801</v>
      </c>
      <c r="N250">
        <v>13.6916835699797</v>
      </c>
      <c r="O250">
        <v>24.558408695146198</v>
      </c>
      <c r="P250">
        <v>18.180453730808701</v>
      </c>
      <c r="Q250">
        <v>10.057396218386</v>
      </c>
      <c r="R250">
        <v>18.338449096211001</v>
      </c>
      <c r="S250">
        <v>24.800828830180901</v>
      </c>
      <c r="T250">
        <v>19.189817069327599</v>
      </c>
      <c r="U250">
        <v>5.5388255538825604</v>
      </c>
      <c r="V250">
        <v>12.0420773870825</v>
      </c>
      <c r="W250">
        <v>19.230769230769202</v>
      </c>
      <c r="X250">
        <v>13.7898483429279</v>
      </c>
      <c r="Y250">
        <v>7.9859418845074597</v>
      </c>
      <c r="Z250">
        <v>16.387180634533401</v>
      </c>
      <c r="AA250">
        <v>26.9791365470385</v>
      </c>
      <c r="AB250">
        <v>18.7274592687717</v>
      </c>
      <c r="AC250">
        <v>5.6396166497230302</v>
      </c>
      <c r="AD250">
        <v>8.9967894376104791</v>
      </c>
      <c r="AE250">
        <v>14.9872148381251</v>
      </c>
      <c r="AF250">
        <v>11.347759265833499</v>
      </c>
      <c r="AG250">
        <v>4.9376797698945296</v>
      </c>
      <c r="AH250">
        <v>11.1961722488038</v>
      </c>
      <c r="AI250">
        <v>19.6848842934515</v>
      </c>
      <c r="AJ250">
        <v>13.8802808019549</v>
      </c>
      <c r="AK250">
        <v>9.5260852107741201</v>
      </c>
      <c r="AL250">
        <v>15.534441805225701</v>
      </c>
      <c r="AM250">
        <v>26.0337701192732</v>
      </c>
      <c r="AN250">
        <v>18.7563039884962</v>
      </c>
      <c r="AO250">
        <v>5.0626016392541704</v>
      </c>
      <c r="AP250">
        <v>11.5071283095723</v>
      </c>
      <c r="AQ250">
        <v>19.880825119571298</v>
      </c>
      <c r="AR250">
        <v>13.9720762954212</v>
      </c>
      <c r="AS250">
        <v>6.5150102601041304</v>
      </c>
      <c r="AT250">
        <v>12.512716174974599</v>
      </c>
      <c r="AU250">
        <v>21.5319581319247</v>
      </c>
      <c r="AV250">
        <v>15.0320511159349</v>
      </c>
      <c r="AW250">
        <v>7.6835373631991697</v>
      </c>
      <c r="AX250">
        <v>13.2465680156891</v>
      </c>
      <c r="AY250">
        <v>22.843752003479199</v>
      </c>
      <c r="AZ250">
        <v>16.192481836392599</v>
      </c>
      <c r="BA250">
        <v>7.6467111074428402</v>
      </c>
      <c r="BB250">
        <v>13.162231419513899</v>
      </c>
      <c r="BC250">
        <v>19.082809652985102</v>
      </c>
      <c r="BD250">
        <v>14.9414995188157</v>
      </c>
      <c r="BE250">
        <v>7.6454482695448398</v>
      </c>
      <c r="BF250">
        <v>12.568400938070001</v>
      </c>
      <c r="BG250">
        <v>19.109423184480502</v>
      </c>
      <c r="BH250">
        <v>14.5889643231527</v>
      </c>
      <c r="BI250">
        <v>7.22469273584794</v>
      </c>
      <c r="BJ250">
        <v>16.364262746899399</v>
      </c>
      <c r="BK250">
        <v>18.789698151758401</v>
      </c>
      <c r="BL250">
        <v>14.953115708875201</v>
      </c>
      <c r="BN250" t="s">
        <v>284</v>
      </c>
      <c r="BQ250">
        <v>10.863469859150801</v>
      </c>
      <c r="BR250">
        <v>19.214559048862998</v>
      </c>
      <c r="BS250">
        <v>30.756609381609401</v>
      </c>
      <c r="BT250">
        <v>22.4055201918972</v>
      </c>
      <c r="BU250">
        <v>9.5676479756342392</v>
      </c>
      <c r="BV250">
        <v>13.245186731616799</v>
      </c>
      <c r="BW250">
        <v>17.901364681877102</v>
      </c>
      <c r="BX250">
        <v>14.8765772244369</v>
      </c>
      <c r="BZ250" t="s">
        <v>284</v>
      </c>
      <c r="CC250">
        <v>5.7412062869172402</v>
      </c>
      <c r="CD250">
        <v>11.315997413074999</v>
      </c>
      <c r="CE250">
        <v>18.628616163151001</v>
      </c>
      <c r="CF250">
        <v>13.216785666154401</v>
      </c>
      <c r="CG250">
        <v>3.3743134176196299</v>
      </c>
      <c r="CH250">
        <v>5.0184162062615103</v>
      </c>
      <c r="CI250">
        <v>11.4502273044808</v>
      </c>
      <c r="CJ250">
        <v>9.4995233678885693</v>
      </c>
      <c r="CK250">
        <v>6.7446874037573101</v>
      </c>
      <c r="CL250">
        <v>13.627489262007</v>
      </c>
      <c r="CM250">
        <v>22.165566886622699</v>
      </c>
      <c r="CN250">
        <v>14.143461558499499</v>
      </c>
      <c r="CO250">
        <v>2.4178778154761198</v>
      </c>
      <c r="CP250">
        <v>5.0536023119281399</v>
      </c>
      <c r="CQ250">
        <v>8.3662463879357105</v>
      </c>
      <c r="CR250">
        <v>7.6311799233306399</v>
      </c>
      <c r="CS250">
        <v>6.6260342718022001</v>
      </c>
      <c r="CT250">
        <v>10.585692196296501</v>
      </c>
      <c r="CU250">
        <v>20.3033874075551</v>
      </c>
      <c r="CV250">
        <v>14.487302984620801</v>
      </c>
      <c r="CW250">
        <v>7.8647204151561798</v>
      </c>
      <c r="CX250">
        <v>12.970463207826</v>
      </c>
      <c r="CY250">
        <v>18.855121610072501</v>
      </c>
      <c r="CZ250">
        <v>15.1865573086873</v>
      </c>
      <c r="DA250">
        <v>11.051717885103301</v>
      </c>
      <c r="DB250">
        <v>17.268377555458901</v>
      </c>
      <c r="DC250">
        <v>20.2293201038025</v>
      </c>
      <c r="DD250">
        <v>15.0978994741176</v>
      </c>
      <c r="DF250" t="s">
        <v>284</v>
      </c>
      <c r="DI250">
        <v>8.3671566643389408</v>
      </c>
      <c r="DJ250">
        <v>18.0461426863904</v>
      </c>
      <c r="DK250">
        <v>23.9333853689139</v>
      </c>
      <c r="DL250">
        <v>19.604185680876199</v>
      </c>
      <c r="DM250">
        <v>7.8949746149478903</v>
      </c>
      <c r="DN250">
        <v>13.1882352941176</v>
      </c>
      <c r="DO250">
        <v>19.9789545222668</v>
      </c>
      <c r="DP250">
        <v>18.195277390567998</v>
      </c>
      <c r="DQ250">
        <v>8.2405048654629205</v>
      </c>
      <c r="DR250">
        <v>9.6045197740112993</v>
      </c>
      <c r="DS250">
        <v>16.306072013263599</v>
      </c>
      <c r="DT250">
        <v>11.7521886847437</v>
      </c>
    </row>
    <row r="251" spans="1:124" x14ac:dyDescent="0.35">
      <c r="A251" s="19" t="str">
        <f t="shared" si="6"/>
        <v xml:space="preserve">  Ag [NCL+DQ] / [Capital + ALLL]--33969</v>
      </c>
      <c r="B251" s="19" t="str">
        <f t="shared" si="7"/>
        <v xml:space="preserve">  Ag [NCL+DQ] / [Capital + ALLL]</v>
      </c>
      <c r="C251">
        <v>7</v>
      </c>
      <c r="D251" s="27">
        <v>33969</v>
      </c>
      <c r="E251">
        <v>0</v>
      </c>
      <c r="F251">
        <v>1.6890428757037701</v>
      </c>
      <c r="G251">
        <v>7.89603054128066</v>
      </c>
      <c r="H251">
        <v>6.1211632062765098</v>
      </c>
      <c r="I251">
        <v>0</v>
      </c>
      <c r="J251">
        <v>1.0626337826990699</v>
      </c>
      <c r="K251">
        <v>5.4250261239555604</v>
      </c>
      <c r="L251">
        <v>3.81850282188593</v>
      </c>
      <c r="M251">
        <v>0</v>
      </c>
      <c r="N251">
        <v>0</v>
      </c>
      <c r="O251">
        <v>1.41146826268796</v>
      </c>
      <c r="P251">
        <v>1.73387742186823</v>
      </c>
      <c r="Q251">
        <v>0</v>
      </c>
      <c r="R251">
        <v>0</v>
      </c>
      <c r="S251">
        <v>0</v>
      </c>
      <c r="T251">
        <v>2.0198049659191902E-2</v>
      </c>
      <c r="U251">
        <v>0</v>
      </c>
      <c r="V251">
        <v>0.61391541609822697</v>
      </c>
      <c r="W251">
        <v>4.3143297380585501</v>
      </c>
      <c r="X251">
        <v>3.2492015111580299</v>
      </c>
      <c r="Y251">
        <v>0</v>
      </c>
      <c r="Z251">
        <v>1.6333377043447901</v>
      </c>
      <c r="AA251">
        <v>5.8615026896779296</v>
      </c>
      <c r="AB251">
        <v>4.3955470431536998</v>
      </c>
      <c r="AC251">
        <v>0.49232972949683201</v>
      </c>
      <c r="AD251">
        <v>3.1319621581479402</v>
      </c>
      <c r="AE251">
        <v>7.5287990423834801</v>
      </c>
      <c r="AF251">
        <v>5.3986177848502601</v>
      </c>
      <c r="AG251">
        <v>0.28468400075915701</v>
      </c>
      <c r="AH251">
        <v>2.6391985888774299</v>
      </c>
      <c r="AI251">
        <v>9.0867992766726893</v>
      </c>
      <c r="AJ251">
        <v>6.2971199752368303</v>
      </c>
      <c r="AK251">
        <v>0</v>
      </c>
      <c r="AL251">
        <v>0.40096230954290302</v>
      </c>
      <c r="AM251">
        <v>3.7292152801584999</v>
      </c>
      <c r="AN251">
        <v>3.2517829901681501</v>
      </c>
      <c r="AO251">
        <v>0.63818227392771698</v>
      </c>
      <c r="AP251">
        <v>3.8259796359148401</v>
      </c>
      <c r="AQ251">
        <v>9.2811678942098101</v>
      </c>
      <c r="AR251">
        <v>6.3914815069680904</v>
      </c>
      <c r="AS251">
        <v>0</v>
      </c>
      <c r="AT251">
        <v>0.76246334310850405</v>
      </c>
      <c r="AU251">
        <v>5.5769282331067203</v>
      </c>
      <c r="AV251">
        <v>3.84437472058729</v>
      </c>
      <c r="AW251">
        <v>0</v>
      </c>
      <c r="AX251">
        <v>0</v>
      </c>
      <c r="AY251">
        <v>2.1061010459445799</v>
      </c>
      <c r="AZ251">
        <v>1.99944786828628</v>
      </c>
      <c r="BA251">
        <v>0</v>
      </c>
      <c r="BB251">
        <v>0</v>
      </c>
      <c r="BC251">
        <v>1.40358852922706</v>
      </c>
      <c r="BD251">
        <v>1.2246051261397599</v>
      </c>
      <c r="BE251">
        <v>0</v>
      </c>
      <c r="BF251">
        <v>0.41693811074918602</v>
      </c>
      <c r="BG251">
        <v>2.0859148919465098</v>
      </c>
      <c r="BH251">
        <v>1.4234074305119999</v>
      </c>
      <c r="BI251">
        <v>0</v>
      </c>
      <c r="BJ251">
        <v>0.266608798090337</v>
      </c>
      <c r="BK251">
        <v>1.7581874478980599</v>
      </c>
      <c r="BL251">
        <v>1.3644795831544101</v>
      </c>
      <c r="BN251" t="s">
        <v>284</v>
      </c>
      <c r="BQ251">
        <v>1.5833810156406301</v>
      </c>
      <c r="BR251">
        <v>2.2725839836977402</v>
      </c>
      <c r="BS251">
        <v>3.13083957609145</v>
      </c>
      <c r="BT251">
        <v>2.4416366080343401</v>
      </c>
      <c r="BU251">
        <v>0</v>
      </c>
      <c r="BV251">
        <v>0</v>
      </c>
      <c r="BW251">
        <v>0</v>
      </c>
      <c r="BX251">
        <v>0.14680529284471699</v>
      </c>
      <c r="BZ251" t="s">
        <v>284</v>
      </c>
      <c r="CC251">
        <v>0</v>
      </c>
      <c r="CD251">
        <v>0</v>
      </c>
      <c r="CE251">
        <v>0.111659820609285</v>
      </c>
      <c r="CF251">
        <v>0.793012297328893</v>
      </c>
      <c r="CG251">
        <v>0</v>
      </c>
      <c r="CH251">
        <v>0</v>
      </c>
      <c r="CI251">
        <v>0.35993182916592498</v>
      </c>
      <c r="CJ251">
        <v>0.51972947311553097</v>
      </c>
      <c r="CK251">
        <v>0</v>
      </c>
      <c r="CL251">
        <v>0.40036957191253503</v>
      </c>
      <c r="CM251">
        <v>2.1106259097525499</v>
      </c>
      <c r="CN251">
        <v>2.0087932473088701</v>
      </c>
      <c r="CO251">
        <v>0</v>
      </c>
      <c r="CP251">
        <v>8.5397096498719002E-2</v>
      </c>
      <c r="CQ251">
        <v>0.53704510459696897</v>
      </c>
      <c r="CR251">
        <v>3.15889963828706</v>
      </c>
      <c r="CS251">
        <v>0</v>
      </c>
      <c r="CT251">
        <v>1.9051941048541601</v>
      </c>
      <c r="CU251">
        <v>7.4966567567525804</v>
      </c>
      <c r="CV251">
        <v>5.7639314185234101</v>
      </c>
      <c r="CW251">
        <v>0</v>
      </c>
      <c r="CX251">
        <v>0.958096951868873</v>
      </c>
      <c r="CY251">
        <v>13.1918674288098</v>
      </c>
      <c r="CZ251">
        <v>6.4861310872770996</v>
      </c>
      <c r="DA251">
        <v>0</v>
      </c>
      <c r="DB251">
        <v>0</v>
      </c>
      <c r="DC251">
        <v>0.6872574385511</v>
      </c>
      <c r="DD251">
        <v>0.458171625700733</v>
      </c>
      <c r="DF251" t="s">
        <v>284</v>
      </c>
      <c r="DI251">
        <v>0.43803427536582801</v>
      </c>
      <c r="DJ251">
        <v>2.2440295684047902</v>
      </c>
      <c r="DK251">
        <v>4.5714365604845897</v>
      </c>
      <c r="DL251">
        <v>2.7266742632203802</v>
      </c>
      <c r="DM251">
        <v>0</v>
      </c>
      <c r="DN251">
        <v>8.9142449634515994E-2</v>
      </c>
      <c r="DO251">
        <v>2.97206277931926</v>
      </c>
      <c r="DP251">
        <v>2.0827397861040402</v>
      </c>
      <c r="DQ251">
        <v>8.4340736575766101E-2</v>
      </c>
      <c r="DR251">
        <v>1.3140252078305199</v>
      </c>
      <c r="DS251">
        <v>4.8259242612223696</v>
      </c>
      <c r="DT251">
        <v>5.0290975174878501</v>
      </c>
    </row>
    <row r="252" spans="1:124" x14ac:dyDescent="0.35">
      <c r="A252" s="19" t="str">
        <f t="shared" si="6"/>
        <v xml:space="preserve">  CLD [NCL+DQ] / [Capital + ALLL]--33969</v>
      </c>
      <c r="B252" s="19" t="str">
        <f t="shared" si="7"/>
        <v xml:space="preserve">  CLD [NCL+DQ] / [Capital + ALLL]</v>
      </c>
      <c r="C252">
        <v>8</v>
      </c>
      <c r="D252" s="27">
        <v>33969</v>
      </c>
      <c r="E252">
        <v>0</v>
      </c>
      <c r="F252">
        <v>0</v>
      </c>
      <c r="G252">
        <v>0</v>
      </c>
      <c r="H252">
        <v>0.15216649638952401</v>
      </c>
      <c r="I252">
        <v>0</v>
      </c>
      <c r="J252">
        <v>0</v>
      </c>
      <c r="K252">
        <v>0</v>
      </c>
      <c r="L252">
        <v>0.11151292097080601</v>
      </c>
      <c r="M252">
        <v>0</v>
      </c>
      <c r="N252">
        <v>0</v>
      </c>
      <c r="O252">
        <v>0</v>
      </c>
      <c r="P252">
        <v>0.54424796649755203</v>
      </c>
      <c r="Q252">
        <v>0</v>
      </c>
      <c r="R252">
        <v>0</v>
      </c>
      <c r="S252">
        <v>0</v>
      </c>
      <c r="T252">
        <v>8.9100217195019399E-2</v>
      </c>
      <c r="U252">
        <v>0</v>
      </c>
      <c r="V252">
        <v>0</v>
      </c>
      <c r="W252">
        <v>0</v>
      </c>
      <c r="X252">
        <v>0.13910128665817501</v>
      </c>
      <c r="Y252">
        <v>0</v>
      </c>
      <c r="Z252">
        <v>0</v>
      </c>
      <c r="AA252">
        <v>0</v>
      </c>
      <c r="AB252">
        <v>0.232922742316854</v>
      </c>
      <c r="AC252">
        <v>0</v>
      </c>
      <c r="AD252">
        <v>0</v>
      </c>
      <c r="AE252">
        <v>0</v>
      </c>
      <c r="AF252">
        <v>2.63199698433828E-2</v>
      </c>
      <c r="AG252">
        <v>0</v>
      </c>
      <c r="AH252">
        <v>0</v>
      </c>
      <c r="AI252">
        <v>0</v>
      </c>
      <c r="AJ252">
        <v>1.6457458419469301E-2</v>
      </c>
      <c r="AK252">
        <v>0</v>
      </c>
      <c r="AL252">
        <v>0</v>
      </c>
      <c r="AM252">
        <v>0</v>
      </c>
      <c r="AN252">
        <v>0.22201857738736699</v>
      </c>
      <c r="AO252">
        <v>0</v>
      </c>
      <c r="AP252">
        <v>0</v>
      </c>
      <c r="AQ252">
        <v>0</v>
      </c>
      <c r="AR252">
        <v>5.5345115548824299E-2</v>
      </c>
      <c r="AS252">
        <v>0</v>
      </c>
      <c r="AT252">
        <v>0</v>
      </c>
      <c r="AU252">
        <v>0</v>
      </c>
      <c r="AV252">
        <v>0.17247586521625</v>
      </c>
      <c r="AW252">
        <v>0</v>
      </c>
      <c r="AX252">
        <v>0</v>
      </c>
      <c r="AY252">
        <v>0</v>
      </c>
      <c r="AZ252">
        <v>0.142727830042987</v>
      </c>
      <c r="BA252">
        <v>0</v>
      </c>
      <c r="BB252">
        <v>0</v>
      </c>
      <c r="BC252">
        <v>0</v>
      </c>
      <c r="BD252">
        <v>0.24114070626050199</v>
      </c>
      <c r="BE252">
        <v>0</v>
      </c>
      <c r="BF252">
        <v>0</v>
      </c>
      <c r="BG252">
        <v>0</v>
      </c>
      <c r="BH252">
        <v>0.154301177935878</v>
      </c>
      <c r="BI252">
        <v>0</v>
      </c>
      <c r="BJ252">
        <v>0</v>
      </c>
      <c r="BK252">
        <v>0.162696525974802</v>
      </c>
      <c r="BL252">
        <v>0.57946370093865995</v>
      </c>
      <c r="BN252" t="s">
        <v>284</v>
      </c>
      <c r="BQ252">
        <v>0</v>
      </c>
      <c r="BR252">
        <v>0</v>
      </c>
      <c r="BS252">
        <v>4.3867571542848302E-2</v>
      </c>
      <c r="BT252">
        <v>4.3867571542848302E-2</v>
      </c>
      <c r="BU252">
        <v>0</v>
      </c>
      <c r="BV252">
        <v>0</v>
      </c>
      <c r="BW252">
        <v>0</v>
      </c>
      <c r="BX252">
        <v>1.55264638653657E-2</v>
      </c>
      <c r="BZ252" t="s">
        <v>284</v>
      </c>
      <c r="CC252">
        <v>0</v>
      </c>
      <c r="CD252">
        <v>0</v>
      </c>
      <c r="CE252">
        <v>0</v>
      </c>
      <c r="CF252">
        <v>0.364421642613806</v>
      </c>
      <c r="CG252">
        <v>0</v>
      </c>
      <c r="CH252">
        <v>0</v>
      </c>
      <c r="CI252">
        <v>5.8190282222868803E-3</v>
      </c>
      <c r="CJ252">
        <v>0.12884697142350399</v>
      </c>
      <c r="CK252">
        <v>0</v>
      </c>
      <c r="CL252">
        <v>0</v>
      </c>
      <c r="CM252">
        <v>0</v>
      </c>
      <c r="CN252">
        <v>4.5038842866994E-2</v>
      </c>
      <c r="CO252">
        <v>0</v>
      </c>
      <c r="CP252">
        <v>0</v>
      </c>
      <c r="CQ252">
        <v>0</v>
      </c>
      <c r="CR252">
        <v>4.1040794549782496E-3</v>
      </c>
      <c r="CS252">
        <v>0</v>
      </c>
      <c r="CT252">
        <v>0</v>
      </c>
      <c r="CU252">
        <v>0</v>
      </c>
      <c r="CV252">
        <v>0</v>
      </c>
      <c r="CW252">
        <v>0</v>
      </c>
      <c r="CX252">
        <v>0</v>
      </c>
      <c r="CY252">
        <v>0</v>
      </c>
      <c r="CZ252">
        <v>9.2672327364214893E-2</v>
      </c>
      <c r="DA252">
        <v>0</v>
      </c>
      <c r="DB252">
        <v>0</v>
      </c>
      <c r="DC252">
        <v>0</v>
      </c>
      <c r="DD252">
        <v>0</v>
      </c>
      <c r="DF252" t="s">
        <v>284</v>
      </c>
      <c r="DI252">
        <v>0</v>
      </c>
      <c r="DJ252">
        <v>0</v>
      </c>
      <c r="DK252">
        <v>0</v>
      </c>
      <c r="DL252">
        <v>1.8051414430459101E-2</v>
      </c>
      <c r="DM252">
        <v>0</v>
      </c>
      <c r="DN252">
        <v>0</v>
      </c>
      <c r="DO252">
        <v>1.6307639750571901</v>
      </c>
      <c r="DP252">
        <v>1.5495666153102601</v>
      </c>
      <c r="DQ252">
        <v>0</v>
      </c>
      <c r="DR252">
        <v>0</v>
      </c>
      <c r="DS252">
        <v>0</v>
      </c>
      <c r="DT252">
        <v>0.227464410764945</v>
      </c>
    </row>
    <row r="253" spans="1:124" x14ac:dyDescent="0.35">
      <c r="A253" s="19" t="str">
        <f t="shared" si="6"/>
        <v xml:space="preserve">  CRE [NCL+DQ] / [Capital + ALLL]--33969</v>
      </c>
      <c r="B253" s="19" t="str">
        <f t="shared" si="7"/>
        <v xml:space="preserve">  CRE [NCL+DQ] / [Capital + ALLL]</v>
      </c>
      <c r="C253">
        <v>9</v>
      </c>
      <c r="D253" s="27">
        <v>33969</v>
      </c>
      <c r="E253">
        <v>0</v>
      </c>
      <c r="F253">
        <v>0</v>
      </c>
      <c r="G253">
        <v>1.96687269235549</v>
      </c>
      <c r="H253">
        <v>1.76078574895258</v>
      </c>
      <c r="I253">
        <v>0</v>
      </c>
      <c r="J253">
        <v>0</v>
      </c>
      <c r="K253">
        <v>2.2815065521986</v>
      </c>
      <c r="L253">
        <v>1.68181251426114</v>
      </c>
      <c r="M253">
        <v>0</v>
      </c>
      <c r="N253">
        <v>0.67186822713480698</v>
      </c>
      <c r="O253">
        <v>4.4009497510285902</v>
      </c>
      <c r="P253">
        <v>3.61711678930891</v>
      </c>
      <c r="Q253">
        <v>0</v>
      </c>
      <c r="R253">
        <v>0.38870801727672299</v>
      </c>
      <c r="S253">
        <v>3.1635738840639802</v>
      </c>
      <c r="T253">
        <v>2.1309176854727401</v>
      </c>
      <c r="U253">
        <v>0</v>
      </c>
      <c r="V253">
        <v>0</v>
      </c>
      <c r="W253">
        <v>2.4935771497657599</v>
      </c>
      <c r="X253">
        <v>1.71838864616224</v>
      </c>
      <c r="Y253">
        <v>0</v>
      </c>
      <c r="Z253">
        <v>0</v>
      </c>
      <c r="AA253">
        <v>2.2584288786400801</v>
      </c>
      <c r="AB253">
        <v>1.7102995566349</v>
      </c>
      <c r="AC253">
        <v>0</v>
      </c>
      <c r="AD253">
        <v>0</v>
      </c>
      <c r="AE253">
        <v>1.4602640982220101</v>
      </c>
      <c r="AF253">
        <v>1.01533781145942</v>
      </c>
      <c r="AG253">
        <v>0</v>
      </c>
      <c r="AH253">
        <v>0</v>
      </c>
      <c r="AI253">
        <v>0.39113428943937401</v>
      </c>
      <c r="AJ253">
        <v>0.48853182830457798</v>
      </c>
      <c r="AK253">
        <v>1.9334880123743198E-2</v>
      </c>
      <c r="AL253">
        <v>1.7247574559827501</v>
      </c>
      <c r="AM253">
        <v>5.8122477617941399</v>
      </c>
      <c r="AN253">
        <v>4.0477208791836103</v>
      </c>
      <c r="AO253">
        <v>0</v>
      </c>
      <c r="AP253">
        <v>0</v>
      </c>
      <c r="AQ253">
        <v>1.0379109551871899</v>
      </c>
      <c r="AR253">
        <v>1.01087922601652</v>
      </c>
      <c r="AS253">
        <v>0</v>
      </c>
      <c r="AT253">
        <v>0</v>
      </c>
      <c r="AU253">
        <v>1.9706099347207</v>
      </c>
      <c r="AV253">
        <v>1.67881893116794</v>
      </c>
      <c r="AW253">
        <v>0</v>
      </c>
      <c r="AX253">
        <v>0.42229729729729698</v>
      </c>
      <c r="AY253">
        <v>3.44532203850066</v>
      </c>
      <c r="AZ253">
        <v>2.3239751150633201</v>
      </c>
      <c r="BA253">
        <v>0</v>
      </c>
      <c r="BB253">
        <v>0</v>
      </c>
      <c r="BC253">
        <v>1.9810505098092499</v>
      </c>
      <c r="BD253">
        <v>1.6420685798380601</v>
      </c>
      <c r="BE253">
        <v>0</v>
      </c>
      <c r="BF253">
        <v>1.5732659623334899</v>
      </c>
      <c r="BG253">
        <v>4.7136024370859504</v>
      </c>
      <c r="BH253">
        <v>3.4748951064472098</v>
      </c>
      <c r="BI253">
        <v>0</v>
      </c>
      <c r="BJ253">
        <v>0.45881514089964998</v>
      </c>
      <c r="BK253">
        <v>1.2508724510425899</v>
      </c>
      <c r="BL253">
        <v>2.5984265762813701</v>
      </c>
      <c r="BN253" t="s">
        <v>284</v>
      </c>
      <c r="BQ253">
        <v>0.76518671094511403</v>
      </c>
      <c r="BR253">
        <v>3.9841281455846498</v>
      </c>
      <c r="BS253">
        <v>8.8945966486243702</v>
      </c>
      <c r="BT253">
        <v>5.6756552139848298</v>
      </c>
      <c r="BU253">
        <v>0</v>
      </c>
      <c r="BV253">
        <v>0.54693877551020398</v>
      </c>
      <c r="BW253">
        <v>2.12124275646278</v>
      </c>
      <c r="BX253">
        <v>1.95490848710608</v>
      </c>
      <c r="BZ253" t="s">
        <v>284</v>
      </c>
      <c r="CC253">
        <v>0</v>
      </c>
      <c r="CD253">
        <v>0.244007542149205</v>
      </c>
      <c r="CE253">
        <v>3.4920173089993098</v>
      </c>
      <c r="CF253">
        <v>2.5675416805210598</v>
      </c>
      <c r="CG253">
        <v>0</v>
      </c>
      <c r="CH253">
        <v>1.5181518151815201</v>
      </c>
      <c r="CI253">
        <v>3.7201263540001701</v>
      </c>
      <c r="CJ253">
        <v>3.0062093492150899</v>
      </c>
      <c r="CK253">
        <v>0</v>
      </c>
      <c r="CL253">
        <v>0</v>
      </c>
      <c r="CM253">
        <v>2.68056589724497</v>
      </c>
      <c r="CN253">
        <v>1.6143595587636099</v>
      </c>
      <c r="CO253">
        <v>0</v>
      </c>
      <c r="CP253">
        <v>0</v>
      </c>
      <c r="CQ253">
        <v>0</v>
      </c>
      <c r="CR253">
        <v>4.1040794549782496E-3</v>
      </c>
      <c r="CS253">
        <v>0</v>
      </c>
      <c r="CT253">
        <v>0.48956739717356601</v>
      </c>
      <c r="CU253">
        <v>1.4643540530764101</v>
      </c>
      <c r="CV253">
        <v>1.60936768943916</v>
      </c>
      <c r="CW253">
        <v>0</v>
      </c>
      <c r="CX253">
        <v>0.64633491512623897</v>
      </c>
      <c r="CY253">
        <v>2.8015055055517699</v>
      </c>
      <c r="CZ253">
        <v>2.1212221853902902</v>
      </c>
      <c r="DA253">
        <v>0</v>
      </c>
      <c r="DB253">
        <v>0</v>
      </c>
      <c r="DC253">
        <v>2.87081339712919</v>
      </c>
      <c r="DD253">
        <v>1.91387559808612</v>
      </c>
      <c r="DF253" t="s">
        <v>284</v>
      </c>
      <c r="DI253">
        <v>0</v>
      </c>
      <c r="DJ253">
        <v>0</v>
      </c>
      <c r="DK253">
        <v>1.00800959236432</v>
      </c>
      <c r="DL253">
        <v>0.61090744769792105</v>
      </c>
      <c r="DM253">
        <v>0.39207807312913101</v>
      </c>
      <c r="DN253">
        <v>1.4755791648221901</v>
      </c>
      <c r="DO253">
        <v>7.0206503998026202</v>
      </c>
      <c r="DP253">
        <v>3.6330900702280999</v>
      </c>
      <c r="DQ253">
        <v>1.12208979644569</v>
      </c>
      <c r="DR253">
        <v>2.5021085184143899</v>
      </c>
      <c r="DS253">
        <v>4.3049172878324802</v>
      </c>
      <c r="DT253">
        <v>2.6987989284842802</v>
      </c>
    </row>
    <row r="254" spans="1:124" x14ac:dyDescent="0.35">
      <c r="A254" s="19" t="str">
        <f t="shared" si="6"/>
        <v xml:space="preserve">  Res RE [NCL+DQ] / [Capital + ALLL]--33969</v>
      </c>
      <c r="B254" s="19" t="str">
        <f t="shared" si="7"/>
        <v xml:space="preserve">  Res RE [NCL+DQ] / [Capital + ALLL]</v>
      </c>
      <c r="C254">
        <v>10</v>
      </c>
      <c r="D254" s="27">
        <v>33969</v>
      </c>
      <c r="E254">
        <v>0.43031774144109902</v>
      </c>
      <c r="F254">
        <v>1.5117830146731901</v>
      </c>
      <c r="G254">
        <v>3.4411571719811298</v>
      </c>
      <c r="H254">
        <v>2.8247798326008202</v>
      </c>
      <c r="I254">
        <v>0.22283361221584599</v>
      </c>
      <c r="J254">
        <v>1.5381450962590599</v>
      </c>
      <c r="K254">
        <v>4.0158769191572796</v>
      </c>
      <c r="L254">
        <v>2.67945347936474</v>
      </c>
      <c r="M254">
        <v>0.44157633326477003</v>
      </c>
      <c r="N254">
        <v>2.3370048160784598</v>
      </c>
      <c r="O254">
        <v>5.9491594101330803</v>
      </c>
      <c r="P254">
        <v>4.2419563178722797</v>
      </c>
      <c r="Q254">
        <v>3.0089402853300098</v>
      </c>
      <c r="R254">
        <v>5.0858935749308296</v>
      </c>
      <c r="S254">
        <v>8.6489165495015605</v>
      </c>
      <c r="T254">
        <v>5.9928987761524102</v>
      </c>
      <c r="U254">
        <v>0.44751830756712802</v>
      </c>
      <c r="V254">
        <v>1.8388791593695299</v>
      </c>
      <c r="W254">
        <v>4.2695130086724502</v>
      </c>
      <c r="X254">
        <v>2.9334109477989201</v>
      </c>
      <c r="Y254">
        <v>0.32173153713839497</v>
      </c>
      <c r="Z254">
        <v>1.48116623261132</v>
      </c>
      <c r="AA254">
        <v>3.5344227610589898</v>
      </c>
      <c r="AB254">
        <v>2.6400388062730098</v>
      </c>
      <c r="AC254">
        <v>0</v>
      </c>
      <c r="AD254">
        <v>0.441392839627268</v>
      </c>
      <c r="AE254">
        <v>1.2732024950154299</v>
      </c>
      <c r="AF254">
        <v>1.07126345735972</v>
      </c>
      <c r="AG254">
        <v>0</v>
      </c>
      <c r="AH254">
        <v>0.225733634311512</v>
      </c>
      <c r="AI254">
        <v>1.19617224880383</v>
      </c>
      <c r="AJ254">
        <v>0.94412699607612804</v>
      </c>
      <c r="AK254">
        <v>1.7230942640060101</v>
      </c>
      <c r="AL254">
        <v>3.7550447446920501</v>
      </c>
      <c r="AM254">
        <v>6.5819041620084704</v>
      </c>
      <c r="AN254">
        <v>4.7914769361000902</v>
      </c>
      <c r="AO254">
        <v>0</v>
      </c>
      <c r="AP254">
        <v>0.80071174377224197</v>
      </c>
      <c r="AQ254">
        <v>2.4876593569440599</v>
      </c>
      <c r="AR254">
        <v>1.7737295806300599</v>
      </c>
      <c r="AS254">
        <v>0.345066563969183</v>
      </c>
      <c r="AT254">
        <v>1.74672489082969</v>
      </c>
      <c r="AU254">
        <v>4.1463586714400096</v>
      </c>
      <c r="AV254">
        <v>2.9322111327517102</v>
      </c>
      <c r="AW254">
        <v>1.6629384590356699</v>
      </c>
      <c r="AX254">
        <v>3.6400404448938302</v>
      </c>
      <c r="AY254">
        <v>7.0004623956877703</v>
      </c>
      <c r="AZ254">
        <v>4.8882449772134198</v>
      </c>
      <c r="BA254">
        <v>0.48075119923165299</v>
      </c>
      <c r="BB254">
        <v>1.6041963934235599</v>
      </c>
      <c r="BC254">
        <v>3.7287364842129298</v>
      </c>
      <c r="BD254">
        <v>2.5742120336654901</v>
      </c>
      <c r="BE254">
        <v>0.59392863203374802</v>
      </c>
      <c r="BF254">
        <v>1.4296655603778401</v>
      </c>
      <c r="BG254">
        <v>2.7618586185825702</v>
      </c>
      <c r="BH254">
        <v>2.0590098738942002</v>
      </c>
      <c r="BI254">
        <v>0.59975217906622003</v>
      </c>
      <c r="BJ254">
        <v>1.22737035900583</v>
      </c>
      <c r="BK254">
        <v>1.87243735739299</v>
      </c>
      <c r="BL254">
        <v>1.50127588192585</v>
      </c>
      <c r="BN254" t="s">
        <v>284</v>
      </c>
      <c r="BQ254">
        <v>1.1120047676787801</v>
      </c>
      <c r="BR254">
        <v>1.19152168884994</v>
      </c>
      <c r="BS254">
        <v>1.6244979111100599</v>
      </c>
      <c r="BT254">
        <v>1.5449809899389</v>
      </c>
      <c r="BU254">
        <v>2.0496948906957901</v>
      </c>
      <c r="BV254">
        <v>3.7020272236412399</v>
      </c>
      <c r="BW254">
        <v>7.1353899833804704</v>
      </c>
      <c r="BX254">
        <v>4.8873405634878502</v>
      </c>
      <c r="BZ254" t="s">
        <v>284</v>
      </c>
      <c r="CC254">
        <v>0.68726378133351795</v>
      </c>
      <c r="CD254">
        <v>1.85610710567944</v>
      </c>
      <c r="CE254">
        <v>4.1902188336589896</v>
      </c>
      <c r="CF254">
        <v>2.9344063689838098</v>
      </c>
      <c r="CG254">
        <v>0</v>
      </c>
      <c r="CH254">
        <v>0</v>
      </c>
      <c r="CI254">
        <v>1.5068069458067099</v>
      </c>
      <c r="CJ254">
        <v>0.81788358965590602</v>
      </c>
      <c r="CK254">
        <v>0.58671509394426202</v>
      </c>
      <c r="CL254">
        <v>2.19123505976096</v>
      </c>
      <c r="CM254">
        <v>7.5369458128078799</v>
      </c>
      <c r="CN254">
        <v>4.0659839139173597</v>
      </c>
      <c r="CO254">
        <v>0</v>
      </c>
      <c r="CP254">
        <v>2.1244954323348199E-2</v>
      </c>
      <c r="CQ254">
        <v>1.2492189685527</v>
      </c>
      <c r="CR254">
        <v>1.2269977727036701</v>
      </c>
      <c r="CS254">
        <v>0</v>
      </c>
      <c r="CT254">
        <v>0.94294916883278501</v>
      </c>
      <c r="CU254">
        <v>2.0756233609119601</v>
      </c>
      <c r="CV254">
        <v>1.78916510602891</v>
      </c>
      <c r="CW254">
        <v>0.27891252661669103</v>
      </c>
      <c r="CX254">
        <v>1.0567152974719101</v>
      </c>
      <c r="CY254">
        <v>1.64208280762335</v>
      </c>
      <c r="CZ254">
        <v>1.27563431548338</v>
      </c>
      <c r="DA254">
        <v>1.127086315066</v>
      </c>
      <c r="DB254">
        <v>1.5588298099508899</v>
      </c>
      <c r="DC254">
        <v>1.5623640132834</v>
      </c>
      <c r="DD254">
        <v>1.27335694891597</v>
      </c>
      <c r="DF254" t="s">
        <v>284</v>
      </c>
      <c r="DI254">
        <v>0</v>
      </c>
      <c r="DJ254">
        <v>0.83382918527814898</v>
      </c>
      <c r="DK254">
        <v>1.8584968483863999</v>
      </c>
      <c r="DL254">
        <v>0.99690676381087995</v>
      </c>
      <c r="DM254">
        <v>1.2066202931438901</v>
      </c>
      <c r="DN254">
        <v>2.0283199387676998</v>
      </c>
      <c r="DO254">
        <v>3.81703815744154</v>
      </c>
      <c r="DP254">
        <v>3.3613471669411599</v>
      </c>
      <c r="DQ254">
        <v>0.66153483601898599</v>
      </c>
      <c r="DR254">
        <v>1.18077031206073</v>
      </c>
      <c r="DS254">
        <v>3.25836470508214</v>
      </c>
      <c r="DT254">
        <v>2.4342564864513001</v>
      </c>
    </row>
    <row r="255" spans="1:124" x14ac:dyDescent="0.35">
      <c r="A255" s="19" t="str">
        <f t="shared" si="6"/>
        <v xml:space="preserve">  C&amp;I [NCL+DQ] / [Capital + ALLL]--33969</v>
      </c>
      <c r="B255" s="19" t="str">
        <f t="shared" si="7"/>
        <v xml:space="preserve">  C&amp;I [NCL+DQ] / [Capital + ALLL]</v>
      </c>
      <c r="C255">
        <v>11</v>
      </c>
      <c r="D255" s="27">
        <v>33969</v>
      </c>
      <c r="E255">
        <v>2.8103901336075499</v>
      </c>
      <c r="F255">
        <v>8.5209713024282596</v>
      </c>
      <c r="G255">
        <v>13.027515976385899</v>
      </c>
      <c r="H255">
        <v>10.462903719608599</v>
      </c>
      <c r="I255">
        <v>1.17052680561225</v>
      </c>
      <c r="J255">
        <v>3.8115314450965898</v>
      </c>
      <c r="K255">
        <v>8.7388832888433203</v>
      </c>
      <c r="L255">
        <v>6.0901496094676304</v>
      </c>
      <c r="M255">
        <v>0.77555299861348903</v>
      </c>
      <c r="N255">
        <v>2.9682702149437099</v>
      </c>
      <c r="O255">
        <v>7.6428156761782704</v>
      </c>
      <c r="P255">
        <v>5.6478437340060701</v>
      </c>
      <c r="Q255">
        <v>1.46047056676722</v>
      </c>
      <c r="R255">
        <v>3.8777903363153898</v>
      </c>
      <c r="S255">
        <v>6.3020991775389001</v>
      </c>
      <c r="T255">
        <v>5.6674689929537001</v>
      </c>
      <c r="U255">
        <v>0.72</v>
      </c>
      <c r="V255">
        <v>3.1211998378597499</v>
      </c>
      <c r="W255">
        <v>7.2988613029680796</v>
      </c>
      <c r="X255">
        <v>5.0957330420770601</v>
      </c>
      <c r="Y255">
        <v>3.50824164857683</v>
      </c>
      <c r="Z255">
        <v>8.1195836382135607</v>
      </c>
      <c r="AA255">
        <v>14.6908932651507</v>
      </c>
      <c r="AB255">
        <v>10.565899688430401</v>
      </c>
      <c r="AC255">
        <v>1.8791466102658401</v>
      </c>
      <c r="AD255">
        <v>4.6239702365134203</v>
      </c>
      <c r="AE255">
        <v>8.5269301082829401</v>
      </c>
      <c r="AF255">
        <v>6.0017484268536103</v>
      </c>
      <c r="AG255">
        <v>1.8619690043483099</v>
      </c>
      <c r="AH255">
        <v>5.2169137836353698</v>
      </c>
      <c r="AI255">
        <v>11.497064579256399</v>
      </c>
      <c r="AJ255">
        <v>8.0174418232358295</v>
      </c>
      <c r="AK255">
        <v>1.4205004035512501</v>
      </c>
      <c r="AL255">
        <v>3.304874690168</v>
      </c>
      <c r="AM255">
        <v>7.2487007684735101</v>
      </c>
      <c r="AN255">
        <v>5.7625527918063204</v>
      </c>
      <c r="AO255">
        <v>1.4492804355192399</v>
      </c>
      <c r="AP255">
        <v>4.4943820224719104</v>
      </c>
      <c r="AQ255">
        <v>10.813381455089999</v>
      </c>
      <c r="AR255">
        <v>7.2625553339731104</v>
      </c>
      <c r="AS255">
        <v>1.1252660057161901</v>
      </c>
      <c r="AT255">
        <v>3.7916092180421499</v>
      </c>
      <c r="AU255">
        <v>8.9145546143668302</v>
      </c>
      <c r="AV255">
        <v>6.4047955337350198</v>
      </c>
      <c r="AW255">
        <v>0.76566794421893702</v>
      </c>
      <c r="AX255">
        <v>2.9069767441860499</v>
      </c>
      <c r="AY255">
        <v>6.3056299745097002</v>
      </c>
      <c r="AZ255">
        <v>4.8497266440232201</v>
      </c>
      <c r="BA255">
        <v>2.5054808171400098</v>
      </c>
      <c r="BB255">
        <v>5.7237878930623198</v>
      </c>
      <c r="BC255">
        <v>10.8669672820443</v>
      </c>
      <c r="BD255">
        <v>7.3825854533542197</v>
      </c>
      <c r="BE255">
        <v>1.15475830112689</v>
      </c>
      <c r="BF255">
        <v>3.0328919265271299</v>
      </c>
      <c r="BG255">
        <v>5.73902779109254</v>
      </c>
      <c r="BH255">
        <v>4.2134870330073397</v>
      </c>
      <c r="BI255">
        <v>5.2063443402274201</v>
      </c>
      <c r="BJ255">
        <v>6.6490583371612297</v>
      </c>
      <c r="BK255">
        <v>9.9445255493969302</v>
      </c>
      <c r="BL255">
        <v>7.4460207909221401</v>
      </c>
      <c r="BN255" t="s">
        <v>284</v>
      </c>
      <c r="BQ255">
        <v>5.9768919982021202</v>
      </c>
      <c r="BR255">
        <v>9.4046754414799203</v>
      </c>
      <c r="BS255">
        <v>14.773644731064399</v>
      </c>
      <c r="BT255">
        <v>11.345861287786599</v>
      </c>
      <c r="BU255">
        <v>0.124620473457683</v>
      </c>
      <c r="BV255">
        <v>2.5373510685242402</v>
      </c>
      <c r="BW255">
        <v>4.7444750099943196</v>
      </c>
      <c r="BX255">
        <v>3.32276867191527</v>
      </c>
      <c r="BZ255" t="s">
        <v>284</v>
      </c>
      <c r="CC255">
        <v>0.31997548603485299</v>
      </c>
      <c r="CD255">
        <v>2.5243515211729002</v>
      </c>
      <c r="CE255">
        <v>6.7891956459711</v>
      </c>
      <c r="CF255">
        <v>4.7773023274848798</v>
      </c>
      <c r="CG255">
        <v>6.6006600660066E-2</v>
      </c>
      <c r="CH255">
        <v>0.46040515653775299</v>
      </c>
      <c r="CI255">
        <v>2.4771865375108</v>
      </c>
      <c r="CJ255">
        <v>2.4937625561911201</v>
      </c>
      <c r="CK255">
        <v>0.48825426070935102</v>
      </c>
      <c r="CL255">
        <v>2.31696014828545</v>
      </c>
      <c r="CM255">
        <v>5.7593194896172104</v>
      </c>
      <c r="CN255">
        <v>4.0520380035908099</v>
      </c>
      <c r="CO255">
        <v>1.33791851183766</v>
      </c>
      <c r="CP255">
        <v>2.3362556338698499</v>
      </c>
      <c r="CQ255">
        <v>3.2997729445506701</v>
      </c>
      <c r="CR255">
        <v>2.96433951735645</v>
      </c>
      <c r="CS255">
        <v>1.48928545923833</v>
      </c>
      <c r="CT255">
        <v>3.84991620065033</v>
      </c>
      <c r="CU255">
        <v>9.0177189566913896</v>
      </c>
      <c r="CV255">
        <v>6.5002954368087202</v>
      </c>
      <c r="CW255">
        <v>3.02371830462728</v>
      </c>
      <c r="CX255">
        <v>5.1052546145006996</v>
      </c>
      <c r="CY255">
        <v>10.802240917493499</v>
      </c>
      <c r="CZ255">
        <v>8.1872481306562008</v>
      </c>
      <c r="DA255">
        <v>6.6752861500613099</v>
      </c>
      <c r="DB255">
        <v>9.8738581992170502</v>
      </c>
      <c r="DC255">
        <v>15.2187996953805</v>
      </c>
      <c r="DD255">
        <v>11.3047711638888</v>
      </c>
      <c r="DF255" t="s">
        <v>284</v>
      </c>
      <c r="DI255">
        <v>2.1080115046832302</v>
      </c>
      <c r="DJ255">
        <v>5.2158260379608796</v>
      </c>
      <c r="DK255">
        <v>8.7015193631446692</v>
      </c>
      <c r="DL255">
        <v>7.1676361278246796</v>
      </c>
      <c r="DM255">
        <v>0.99137487411019498</v>
      </c>
      <c r="DN255">
        <v>4.6594982078853002</v>
      </c>
      <c r="DO255">
        <v>7.4889552504902799</v>
      </c>
      <c r="DP255">
        <v>7.3069319471130703</v>
      </c>
      <c r="DQ255">
        <v>1.0309324734945999</v>
      </c>
      <c r="DR255">
        <v>2.05021884358443</v>
      </c>
      <c r="DS255">
        <v>3.16856637734206</v>
      </c>
      <c r="DT255">
        <v>2.0796993262311201</v>
      </c>
    </row>
    <row r="256" spans="1:124" x14ac:dyDescent="0.35">
      <c r="A256" s="19" t="str">
        <f t="shared" si="6"/>
        <v xml:space="preserve">  Ind [NCL+DQ] / [Capital + ALLL]--33969</v>
      </c>
      <c r="B256" s="19" t="str">
        <f t="shared" si="7"/>
        <v xml:space="preserve">  Ind [NCL+DQ] / [Capital + ALLL]</v>
      </c>
      <c r="C256">
        <v>12</v>
      </c>
      <c r="D256" s="27">
        <v>33969</v>
      </c>
      <c r="E256">
        <v>0.61153111140491101</v>
      </c>
      <c r="F256">
        <v>1.4152850788516</v>
      </c>
      <c r="G256">
        <v>2.6366162974454799</v>
      </c>
      <c r="H256">
        <v>2.3640153113756202</v>
      </c>
      <c r="I256">
        <v>0.57713310834932796</v>
      </c>
      <c r="J256">
        <v>1.4060811785877401</v>
      </c>
      <c r="K256">
        <v>2.8860726204932998</v>
      </c>
      <c r="L256">
        <v>2.1336804466683299</v>
      </c>
      <c r="M256">
        <v>0.53958261735318902</v>
      </c>
      <c r="N256">
        <v>1.5828677839851</v>
      </c>
      <c r="O256">
        <v>3.5940476530583099</v>
      </c>
      <c r="P256">
        <v>2.7140385175124102</v>
      </c>
      <c r="Q256">
        <v>2.2376648882476702</v>
      </c>
      <c r="R256">
        <v>3.2274051356812601</v>
      </c>
      <c r="S256">
        <v>6.7447331939695303</v>
      </c>
      <c r="T256">
        <v>4.7184331580965804</v>
      </c>
      <c r="U256">
        <v>0.67631829229631202</v>
      </c>
      <c r="V256">
        <v>1.5307074855329501</v>
      </c>
      <c r="W256">
        <v>2.9364499634769898</v>
      </c>
      <c r="X256">
        <v>2.15137009409028</v>
      </c>
      <c r="Y256">
        <v>0.61446779131351104</v>
      </c>
      <c r="Z256">
        <v>1.6572478273606099</v>
      </c>
      <c r="AA256">
        <v>3.8562178928753399</v>
      </c>
      <c r="AB256">
        <v>2.62533756830077</v>
      </c>
      <c r="AC256">
        <v>0.21919403110476901</v>
      </c>
      <c r="AD256">
        <v>0.69821567106283899</v>
      </c>
      <c r="AE256">
        <v>1.3531376956402901</v>
      </c>
      <c r="AF256">
        <v>1.1154067656792801</v>
      </c>
      <c r="AG256">
        <v>0.41184545989409699</v>
      </c>
      <c r="AH256">
        <v>1.0521500457456501</v>
      </c>
      <c r="AI256">
        <v>2.02177293934681</v>
      </c>
      <c r="AJ256">
        <v>2.5439440412028902</v>
      </c>
      <c r="AK256">
        <v>1.0002990543955099</v>
      </c>
      <c r="AL256">
        <v>1.8012422360248399</v>
      </c>
      <c r="AM256">
        <v>3.29384578400912</v>
      </c>
      <c r="AN256">
        <v>2.3816664797392999</v>
      </c>
      <c r="AO256">
        <v>0.39672796369110003</v>
      </c>
      <c r="AP256">
        <v>1.0777973740936699</v>
      </c>
      <c r="AQ256">
        <v>2.34607261567671</v>
      </c>
      <c r="AR256">
        <v>1.6627615613180999</v>
      </c>
      <c r="AS256">
        <v>0.64246619593361598</v>
      </c>
      <c r="AT256">
        <v>1.4571948998178501</v>
      </c>
      <c r="AU256">
        <v>2.8461663659908298</v>
      </c>
      <c r="AV256">
        <v>2.1796298388853801</v>
      </c>
      <c r="AW256">
        <v>0.97912391138070498</v>
      </c>
      <c r="AX256">
        <v>1.8739352640545099</v>
      </c>
      <c r="AY256">
        <v>3.4921371755487098</v>
      </c>
      <c r="AZ256">
        <v>2.6309445560492799</v>
      </c>
      <c r="BA256">
        <v>0.56405569194557703</v>
      </c>
      <c r="BB256">
        <v>1.5564687223740099</v>
      </c>
      <c r="BC256">
        <v>3.2162612242247302</v>
      </c>
      <c r="BD256">
        <v>2.2905426967836102</v>
      </c>
      <c r="BE256">
        <v>0.85796929586153803</v>
      </c>
      <c r="BF256">
        <v>1.5956569090129</v>
      </c>
      <c r="BG256">
        <v>3.9144343219806901</v>
      </c>
      <c r="BH256">
        <v>4.0449069918491398</v>
      </c>
      <c r="BI256">
        <v>0.54784605437746603</v>
      </c>
      <c r="BJ256">
        <v>2.08461696446909</v>
      </c>
      <c r="BK256">
        <v>4.2504989086883196</v>
      </c>
      <c r="BL256">
        <v>2.99423007335231</v>
      </c>
      <c r="BN256" t="s">
        <v>284</v>
      </c>
      <c r="BQ256">
        <v>2.2323011257209102</v>
      </c>
      <c r="BR256">
        <v>3.2676992686090802</v>
      </c>
      <c r="BS256">
        <v>4.0877417864807999</v>
      </c>
      <c r="BT256">
        <v>3.0523436435926299</v>
      </c>
      <c r="BU256">
        <v>1.37759864072566</v>
      </c>
      <c r="BV256">
        <v>3.6978257419457199</v>
      </c>
      <c r="BW256">
        <v>5.8834626729117101</v>
      </c>
      <c r="BX256">
        <v>4.5297724455428998</v>
      </c>
      <c r="BZ256" t="s">
        <v>284</v>
      </c>
      <c r="CC256">
        <v>0.70380993224428101</v>
      </c>
      <c r="CD256">
        <v>1.38169914301036</v>
      </c>
      <c r="CE256">
        <v>2.3873100962438101</v>
      </c>
      <c r="CF256">
        <v>2.0099776399976998</v>
      </c>
      <c r="CG256">
        <v>0.26939019868837699</v>
      </c>
      <c r="CH256">
        <v>2.0219346119860702</v>
      </c>
      <c r="CI256">
        <v>4.8020263371085301</v>
      </c>
      <c r="CJ256">
        <v>2.8383073446973599</v>
      </c>
      <c r="CK256">
        <v>0.97196261682243001</v>
      </c>
      <c r="CL256">
        <v>1.3742071881606801</v>
      </c>
      <c r="CM256">
        <v>2.68924302788845</v>
      </c>
      <c r="CN256">
        <v>2.5927744853135399</v>
      </c>
      <c r="CO256">
        <v>0.484435636433447</v>
      </c>
      <c r="CP256">
        <v>0.80901431599465801</v>
      </c>
      <c r="CQ256">
        <v>1.48437721320656</v>
      </c>
      <c r="CR256">
        <v>1.01837716622622</v>
      </c>
      <c r="CS256">
        <v>0.77459238358234395</v>
      </c>
      <c r="CT256">
        <v>2.3325008618469201</v>
      </c>
      <c r="CU256">
        <v>4.2019409263095904</v>
      </c>
      <c r="CV256">
        <v>2.6375512596955102</v>
      </c>
      <c r="CW256">
        <v>0.38038517264834198</v>
      </c>
      <c r="CX256">
        <v>1.03915122691947</v>
      </c>
      <c r="CY256">
        <v>2.3034421227845501</v>
      </c>
      <c r="CZ256">
        <v>1.5555083180790901</v>
      </c>
      <c r="DA256">
        <v>0.374997819514306</v>
      </c>
      <c r="DB256">
        <v>0.66300129366106098</v>
      </c>
      <c r="DC256">
        <v>0.86534647215617599</v>
      </c>
      <c r="DD256">
        <v>0.60589576322663496</v>
      </c>
      <c r="DF256" t="s">
        <v>284</v>
      </c>
      <c r="DI256">
        <v>1.48900027149882</v>
      </c>
      <c r="DJ256">
        <v>2.9355089633879001</v>
      </c>
      <c r="DK256">
        <v>8.2743582638639506</v>
      </c>
      <c r="DL256">
        <v>9.8302220531996802</v>
      </c>
      <c r="DM256">
        <v>1.1356845007098</v>
      </c>
      <c r="DN256">
        <v>2.3890176502050302</v>
      </c>
      <c r="DO256">
        <v>4.1865450839834102</v>
      </c>
      <c r="DP256">
        <v>2.8652063365833702</v>
      </c>
      <c r="DQ256">
        <v>1.08092627912679</v>
      </c>
      <c r="DR256">
        <v>1.5391719255040801</v>
      </c>
      <c r="DS256">
        <v>2.8432187418852402</v>
      </c>
      <c r="DT256">
        <v>2.11745661031848</v>
      </c>
    </row>
    <row r="257" spans="1:124" x14ac:dyDescent="0.35">
      <c r="A257" s="19" t="str">
        <f t="shared" si="6"/>
        <v xml:space="preserve">  OREO / [Capital + ALLL]--33969</v>
      </c>
      <c r="B257" s="19" t="str">
        <f t="shared" si="7"/>
        <v xml:space="preserve">  OREO / [Capital + ALLL]</v>
      </c>
      <c r="C257">
        <v>13</v>
      </c>
      <c r="D257" s="27">
        <v>33969</v>
      </c>
      <c r="E257">
        <v>0</v>
      </c>
      <c r="F257">
        <v>0.84042967662937595</v>
      </c>
      <c r="G257">
        <v>3.69707922983876</v>
      </c>
      <c r="H257">
        <v>2.52257258759554</v>
      </c>
      <c r="I257">
        <v>0</v>
      </c>
      <c r="J257">
        <v>0.84527076672632095</v>
      </c>
      <c r="K257">
        <v>3.6081038153782798</v>
      </c>
      <c r="L257">
        <v>2.3776862190036101</v>
      </c>
      <c r="M257">
        <v>0</v>
      </c>
      <c r="N257">
        <v>1.56146179401993</v>
      </c>
      <c r="O257">
        <v>6.4370384294540299</v>
      </c>
      <c r="P257">
        <v>5.5830000685413097</v>
      </c>
      <c r="Q257">
        <v>0.56873026739632204</v>
      </c>
      <c r="R257">
        <v>1.98889795313493</v>
      </c>
      <c r="S257">
        <v>3.8282464286754201</v>
      </c>
      <c r="T257">
        <v>3.2652982974403799</v>
      </c>
      <c r="U257">
        <v>0</v>
      </c>
      <c r="V257">
        <v>1.0023130300693901</v>
      </c>
      <c r="W257">
        <v>3.9861351819757398</v>
      </c>
      <c r="X257">
        <v>2.7660304976437202</v>
      </c>
      <c r="Y257">
        <v>0</v>
      </c>
      <c r="Z257">
        <v>0.20477734736936101</v>
      </c>
      <c r="AA257">
        <v>2.1181625766625598</v>
      </c>
      <c r="AB257">
        <v>1.5867629166366199</v>
      </c>
      <c r="AC257">
        <v>0</v>
      </c>
      <c r="AD257">
        <v>0.53333333333333299</v>
      </c>
      <c r="AE257">
        <v>3.1527616348225602</v>
      </c>
      <c r="AF257">
        <v>1.72399470148731</v>
      </c>
      <c r="AG257">
        <v>0</v>
      </c>
      <c r="AH257">
        <v>0.117743421726221</v>
      </c>
      <c r="AI257">
        <v>2.0878471538309999</v>
      </c>
      <c r="AJ257">
        <v>1.42471001223252</v>
      </c>
      <c r="AK257">
        <v>0</v>
      </c>
      <c r="AL257">
        <v>1.30835083185269</v>
      </c>
      <c r="AM257">
        <v>5.3094595615245703</v>
      </c>
      <c r="AN257">
        <v>3.4105718505973202</v>
      </c>
      <c r="AO257">
        <v>0</v>
      </c>
      <c r="AP257">
        <v>0.53206384766171899</v>
      </c>
      <c r="AQ257">
        <v>2.9677174425712902</v>
      </c>
      <c r="AR257">
        <v>2.0736566683872701</v>
      </c>
      <c r="AS257">
        <v>0</v>
      </c>
      <c r="AT257">
        <v>0.65119067080812998</v>
      </c>
      <c r="AU257">
        <v>3.0346531024484</v>
      </c>
      <c r="AV257">
        <v>2.0432409672648699</v>
      </c>
      <c r="AW257">
        <v>0</v>
      </c>
      <c r="AX257">
        <v>1.24061877776076</v>
      </c>
      <c r="AY257">
        <v>4.0629575767482997</v>
      </c>
      <c r="AZ257">
        <v>2.84922163187102</v>
      </c>
      <c r="BA257">
        <v>0</v>
      </c>
      <c r="BB257">
        <v>1.4890703968510599</v>
      </c>
      <c r="BC257">
        <v>4.7266802560047996</v>
      </c>
      <c r="BD257">
        <v>3.3156765412681</v>
      </c>
      <c r="BE257">
        <v>8.5017003400680094E-2</v>
      </c>
      <c r="BF257">
        <v>1.39256792552789</v>
      </c>
      <c r="BG257">
        <v>4.62559373095241</v>
      </c>
      <c r="BH257">
        <v>2.74736412487615</v>
      </c>
      <c r="BI257">
        <v>0</v>
      </c>
      <c r="BJ257">
        <v>0.140383715489003</v>
      </c>
      <c r="BK257">
        <v>2.8776298477912801</v>
      </c>
      <c r="BL257">
        <v>1.7718910573880999</v>
      </c>
      <c r="BN257" t="s">
        <v>284</v>
      </c>
      <c r="BQ257">
        <v>0.12752550510102001</v>
      </c>
      <c r="BR257">
        <v>0.93656398040891198</v>
      </c>
      <c r="BS257">
        <v>2.14048504928697</v>
      </c>
      <c r="BT257">
        <v>1.33144657397908</v>
      </c>
      <c r="BU257">
        <v>0</v>
      </c>
      <c r="BV257">
        <v>1.0489510489510501</v>
      </c>
      <c r="BW257">
        <v>3.7661108202304798</v>
      </c>
      <c r="BX257">
        <v>3.61490944943787</v>
      </c>
      <c r="BZ257" t="s">
        <v>284</v>
      </c>
      <c r="CC257">
        <v>0</v>
      </c>
      <c r="CD257">
        <v>1.98051075262761</v>
      </c>
      <c r="CE257">
        <v>5.5913032445969399</v>
      </c>
      <c r="CF257">
        <v>3.86865943976726</v>
      </c>
      <c r="CG257">
        <v>0</v>
      </c>
      <c r="CH257">
        <v>0</v>
      </c>
      <c r="CI257">
        <v>0.52056157122943303</v>
      </c>
      <c r="CJ257">
        <v>0.59845963010229497</v>
      </c>
      <c r="CK257">
        <v>0</v>
      </c>
      <c r="CL257">
        <v>0.94070552914686001</v>
      </c>
      <c r="CM257">
        <v>5.3431598341777997</v>
      </c>
      <c r="CN257">
        <v>2.80907323456867</v>
      </c>
      <c r="CO257">
        <v>0</v>
      </c>
      <c r="CP257">
        <v>0.77085897506801504</v>
      </c>
      <c r="CQ257">
        <v>2.0218089574464</v>
      </c>
      <c r="CR257">
        <v>1.3047091343564401</v>
      </c>
      <c r="CS257">
        <v>0</v>
      </c>
      <c r="CT257">
        <v>0.51739749062217</v>
      </c>
      <c r="CU257">
        <v>3.1473231449327801</v>
      </c>
      <c r="CV257">
        <v>1.5775592125359099</v>
      </c>
      <c r="CW257">
        <v>0.17275130452016499</v>
      </c>
      <c r="CX257">
        <v>0.90923919040148904</v>
      </c>
      <c r="CY257">
        <v>3.3245966793124202</v>
      </c>
      <c r="CZ257">
        <v>2.2344889117007698</v>
      </c>
      <c r="DA257">
        <v>1.0355555822593601</v>
      </c>
      <c r="DB257">
        <v>1.5374759769378601</v>
      </c>
      <c r="DC257">
        <v>3.9440315943845499</v>
      </c>
      <c r="DD257">
        <v>2.80723279211665</v>
      </c>
      <c r="DF257" t="s">
        <v>284</v>
      </c>
      <c r="DI257">
        <v>0</v>
      </c>
      <c r="DJ257">
        <v>0.25905491725767399</v>
      </c>
      <c r="DK257">
        <v>1.01635602829741</v>
      </c>
      <c r="DL257">
        <v>0.93514953744860696</v>
      </c>
      <c r="DM257">
        <v>0</v>
      </c>
      <c r="DN257">
        <v>1.06520800345473</v>
      </c>
      <c r="DO257">
        <v>5.9741578181207</v>
      </c>
      <c r="DP257">
        <v>3.9705072349051602</v>
      </c>
      <c r="DQ257">
        <v>0</v>
      </c>
      <c r="DR257">
        <v>0.28850421660008901</v>
      </c>
      <c r="DS257">
        <v>0.66064429496784605</v>
      </c>
      <c r="DT257">
        <v>0.58799681651438596</v>
      </c>
    </row>
    <row r="258" spans="1:124" x14ac:dyDescent="0.35">
      <c r="A258" s="19" t="str">
        <f t="shared" si="6"/>
        <v>ROAA--33969</v>
      </c>
      <c r="B258" s="19" t="str">
        <f t="shared" si="7"/>
        <v>ROAA</v>
      </c>
      <c r="C258">
        <v>14</v>
      </c>
      <c r="D258" s="27">
        <v>33969</v>
      </c>
      <c r="E258">
        <v>0.87</v>
      </c>
      <c r="F258">
        <v>1.27</v>
      </c>
      <c r="G258">
        <v>1.47</v>
      </c>
      <c r="H258">
        <v>1.16527472527473</v>
      </c>
      <c r="I258">
        <v>0.89</v>
      </c>
      <c r="J258">
        <v>1.19</v>
      </c>
      <c r="K258">
        <v>1.45</v>
      </c>
      <c r="L258">
        <v>1.17149635036497</v>
      </c>
      <c r="M258">
        <v>0.77500000000000002</v>
      </c>
      <c r="N258">
        <v>1.1299999999999999</v>
      </c>
      <c r="O258">
        <v>1.44</v>
      </c>
      <c r="P258">
        <v>1.0315999643461999</v>
      </c>
      <c r="Q258">
        <v>0.86499999999999999</v>
      </c>
      <c r="R258">
        <v>1.125</v>
      </c>
      <c r="S258">
        <v>1.355</v>
      </c>
      <c r="T258">
        <v>1.1494117647058799</v>
      </c>
      <c r="U258">
        <v>0.84</v>
      </c>
      <c r="V258">
        <v>1.1399999999999999</v>
      </c>
      <c r="W258">
        <v>1.42</v>
      </c>
      <c r="X258">
        <v>1.12406518010292</v>
      </c>
      <c r="Y258">
        <v>0.96</v>
      </c>
      <c r="Z258">
        <v>1.2949999999999999</v>
      </c>
      <c r="AA258">
        <v>1.55</v>
      </c>
      <c r="AB258">
        <v>1.2755084745762699</v>
      </c>
      <c r="AC258">
        <v>0.99</v>
      </c>
      <c r="AD258">
        <v>1.26</v>
      </c>
      <c r="AE258">
        <v>1.51</v>
      </c>
      <c r="AF258">
        <v>1.2362411347517701</v>
      </c>
      <c r="AG258">
        <v>0.98</v>
      </c>
      <c r="AH258">
        <v>1.24</v>
      </c>
      <c r="AI258">
        <v>1.46</v>
      </c>
      <c r="AJ258">
        <v>1.3105882352941201</v>
      </c>
      <c r="AK258">
        <v>0.92</v>
      </c>
      <c r="AL258">
        <v>1.17</v>
      </c>
      <c r="AM258">
        <v>1.45</v>
      </c>
      <c r="AN258">
        <v>1.1720952380952401</v>
      </c>
      <c r="AO258">
        <v>0.92</v>
      </c>
      <c r="AP258">
        <v>1.18</v>
      </c>
      <c r="AQ258">
        <v>1.4350000000000001</v>
      </c>
      <c r="AR258">
        <v>1.1683701188455</v>
      </c>
      <c r="AS258">
        <v>0.97499999999999998</v>
      </c>
      <c r="AT258">
        <v>1.25</v>
      </c>
      <c r="AU258">
        <v>1.4950000000000001</v>
      </c>
      <c r="AV258">
        <v>1.2194431554524401</v>
      </c>
      <c r="AW258">
        <v>0.91</v>
      </c>
      <c r="AX258">
        <v>1.18</v>
      </c>
      <c r="AY258">
        <v>1.42</v>
      </c>
      <c r="AZ258">
        <v>1.16063660477454</v>
      </c>
      <c r="BA258">
        <v>0.83750000000000002</v>
      </c>
      <c r="BB258">
        <v>1.155</v>
      </c>
      <c r="BC258">
        <v>1.43</v>
      </c>
      <c r="BD258">
        <v>1.14040816326531</v>
      </c>
      <c r="BE258">
        <v>0.85</v>
      </c>
      <c r="BF258">
        <v>1.04</v>
      </c>
      <c r="BG258">
        <v>1.45</v>
      </c>
      <c r="BH258">
        <v>1.11829787234043</v>
      </c>
      <c r="BI258">
        <v>1.3049999999999999</v>
      </c>
      <c r="BJ258">
        <v>1.62</v>
      </c>
      <c r="BK258">
        <v>1.94</v>
      </c>
      <c r="BL258">
        <v>1.65090909090909</v>
      </c>
      <c r="BN258" t="s">
        <v>284</v>
      </c>
      <c r="BQ258">
        <v>0.73250000000000004</v>
      </c>
      <c r="BR258">
        <v>1.0149999999999999</v>
      </c>
      <c r="BS258">
        <v>1.5024999999999999</v>
      </c>
      <c r="BT258">
        <v>1.22</v>
      </c>
      <c r="BU258">
        <v>0.62</v>
      </c>
      <c r="BV258">
        <v>0.83</v>
      </c>
      <c r="BW258">
        <v>1.1200000000000001</v>
      </c>
      <c r="BX258">
        <v>0.81481481481481499</v>
      </c>
      <c r="BZ258" t="s">
        <v>284</v>
      </c>
      <c r="CC258">
        <v>0.79249999999999998</v>
      </c>
      <c r="CD258">
        <v>1.1850000000000001</v>
      </c>
      <c r="CE258">
        <v>1.4624999999999999</v>
      </c>
      <c r="CF258">
        <v>1.1140140845070401</v>
      </c>
      <c r="CG258">
        <v>0.85499999999999998</v>
      </c>
      <c r="CH258">
        <v>1.02</v>
      </c>
      <c r="CI258">
        <v>1.625</v>
      </c>
      <c r="CJ258">
        <v>1.2</v>
      </c>
      <c r="CK258">
        <v>0.86</v>
      </c>
      <c r="CL258">
        <v>1.1499999999999999</v>
      </c>
      <c r="CM258">
        <v>1.43</v>
      </c>
      <c r="CN258">
        <v>1.1117241379310301</v>
      </c>
      <c r="CO258">
        <v>1.19</v>
      </c>
      <c r="CP258">
        <v>1.42</v>
      </c>
      <c r="CQ258">
        <v>1.73</v>
      </c>
      <c r="CR258">
        <v>1.51</v>
      </c>
      <c r="CS258">
        <v>1.0125</v>
      </c>
      <c r="CT258">
        <v>1.2749999999999999</v>
      </c>
      <c r="CU258">
        <v>1.3825000000000001</v>
      </c>
      <c r="CV258">
        <v>1.22583333333333</v>
      </c>
      <c r="CW258">
        <v>0.72250000000000003</v>
      </c>
      <c r="CX258">
        <v>0.93500000000000005</v>
      </c>
      <c r="CY258">
        <v>1.075</v>
      </c>
      <c r="CZ258">
        <v>0.87833333333333297</v>
      </c>
      <c r="DA258">
        <v>1.105</v>
      </c>
      <c r="DB258">
        <v>1.26</v>
      </c>
      <c r="DC258">
        <v>1.29</v>
      </c>
      <c r="DD258">
        <v>1.1766666666666701</v>
      </c>
      <c r="DF258" t="s">
        <v>284</v>
      </c>
      <c r="DI258">
        <v>0.87250000000000005</v>
      </c>
      <c r="DJ258">
        <v>1.175</v>
      </c>
      <c r="DK258">
        <v>1.5974999999999999</v>
      </c>
      <c r="DL258">
        <v>2.3478571428571402</v>
      </c>
      <c r="DM258">
        <v>0.875</v>
      </c>
      <c r="DN258">
        <v>1.06</v>
      </c>
      <c r="DO258">
        <v>1.4750000000000001</v>
      </c>
      <c r="DP258">
        <v>1.13066666666667</v>
      </c>
      <c r="DQ258">
        <v>1.3</v>
      </c>
      <c r="DR258">
        <v>1.35</v>
      </c>
      <c r="DS258">
        <v>1.575</v>
      </c>
      <c r="DT258">
        <v>1.42818181818182</v>
      </c>
    </row>
    <row r="259" spans="1:124" x14ac:dyDescent="0.35">
      <c r="A259" s="19" t="str">
        <f t="shared" ref="A259:A322" si="8">B259&amp;"--"&amp;D259</f>
        <v>NIM--33969</v>
      </c>
      <c r="B259" s="19" t="str">
        <f t="shared" ref="B259:B322" si="9">VLOOKUP(C259,labels,2,FALSE)</f>
        <v>NIM</v>
      </c>
      <c r="C259">
        <v>15</v>
      </c>
      <c r="D259" s="27">
        <v>33969</v>
      </c>
      <c r="E259">
        <v>4.3600000000000003</v>
      </c>
      <c r="F259">
        <v>4.9800000000000004</v>
      </c>
      <c r="G259">
        <v>5.48</v>
      </c>
      <c r="H259">
        <v>4.9963736263736296</v>
      </c>
      <c r="I259">
        <v>4.5199999999999996</v>
      </c>
      <c r="J259">
        <v>4.8899999999999997</v>
      </c>
      <c r="K259">
        <v>5.35</v>
      </c>
      <c r="L259">
        <v>4.9313321167883197</v>
      </c>
      <c r="M259">
        <v>4.33</v>
      </c>
      <c r="N259">
        <v>4.8</v>
      </c>
      <c r="O259">
        <v>5.3</v>
      </c>
      <c r="P259">
        <v>4.8368134414831996</v>
      </c>
      <c r="Q259">
        <v>4.6574999999999998</v>
      </c>
      <c r="R259">
        <v>4.93</v>
      </c>
      <c r="S259">
        <v>5.1574999999999998</v>
      </c>
      <c r="T259">
        <v>5.0202941176470599</v>
      </c>
      <c r="U259">
        <v>4.55</v>
      </c>
      <c r="V259">
        <v>4.92</v>
      </c>
      <c r="W259">
        <v>5.4</v>
      </c>
      <c r="X259">
        <v>4.9462264150943396</v>
      </c>
      <c r="Y259">
        <v>4.6275000000000004</v>
      </c>
      <c r="Z259">
        <v>5.1150000000000002</v>
      </c>
      <c r="AA259">
        <v>5.7350000000000003</v>
      </c>
      <c r="AB259">
        <v>5.25</v>
      </c>
      <c r="AC259">
        <v>4.42</v>
      </c>
      <c r="AD259">
        <v>4.6900000000000004</v>
      </c>
      <c r="AE259">
        <v>5.14</v>
      </c>
      <c r="AF259">
        <v>4.7298581560283699</v>
      </c>
      <c r="AG259">
        <v>4.3499999999999996</v>
      </c>
      <c r="AH259">
        <v>4.75</v>
      </c>
      <c r="AI259">
        <v>5.16</v>
      </c>
      <c r="AJ259">
        <v>4.8963865546218504</v>
      </c>
      <c r="AK259">
        <v>4.5750000000000002</v>
      </c>
      <c r="AL259">
        <v>4.9000000000000004</v>
      </c>
      <c r="AM259">
        <v>5.2149999999999999</v>
      </c>
      <c r="AN259">
        <v>4.8843809523809503</v>
      </c>
      <c r="AO259">
        <v>4.3899999999999997</v>
      </c>
      <c r="AP259">
        <v>4.76</v>
      </c>
      <c r="AQ259">
        <v>5.14</v>
      </c>
      <c r="AR259">
        <v>4.7683870967741901</v>
      </c>
      <c r="AS259">
        <v>4.5599999999999996</v>
      </c>
      <c r="AT259">
        <v>4.96</v>
      </c>
      <c r="AU259">
        <v>5.4349999999999996</v>
      </c>
      <c r="AV259">
        <v>5.01651972157772</v>
      </c>
      <c r="AW259">
        <v>4.63</v>
      </c>
      <c r="AX259">
        <v>4.99</v>
      </c>
      <c r="AY259">
        <v>5.39</v>
      </c>
      <c r="AZ259">
        <v>4.97976127320955</v>
      </c>
      <c r="BA259">
        <v>4.665</v>
      </c>
      <c r="BB259">
        <v>5.1100000000000003</v>
      </c>
      <c r="BC259">
        <v>5.5824999999999996</v>
      </c>
      <c r="BD259">
        <v>5.1602551020408196</v>
      </c>
      <c r="BE259">
        <v>4.6849999999999996</v>
      </c>
      <c r="BF259">
        <v>5.07</v>
      </c>
      <c r="BG259">
        <v>5.4249999999999998</v>
      </c>
      <c r="BH259">
        <v>4.9234042553191504</v>
      </c>
      <c r="BI259">
        <v>5.3550000000000004</v>
      </c>
      <c r="BJ259">
        <v>5.59</v>
      </c>
      <c r="BK259">
        <v>6.7050000000000001</v>
      </c>
      <c r="BL259">
        <v>6.4536363636363596</v>
      </c>
      <c r="BN259" t="s">
        <v>284</v>
      </c>
      <c r="BQ259">
        <v>4.8674999999999997</v>
      </c>
      <c r="BR259">
        <v>5.4850000000000003</v>
      </c>
      <c r="BS259">
        <v>6.4574999999999996</v>
      </c>
      <c r="BT259">
        <v>5.84</v>
      </c>
      <c r="BU259">
        <v>4.76</v>
      </c>
      <c r="BV259">
        <v>5.07</v>
      </c>
      <c r="BW259">
        <v>5.4249999999999998</v>
      </c>
      <c r="BX259">
        <v>4.98703703703704</v>
      </c>
      <c r="BZ259" t="s">
        <v>284</v>
      </c>
      <c r="CC259">
        <v>4.8650000000000002</v>
      </c>
      <c r="CD259">
        <v>5.3049999999999997</v>
      </c>
      <c r="CE259">
        <v>5.7824999999999998</v>
      </c>
      <c r="CF259">
        <v>5.2753521126760603</v>
      </c>
      <c r="CG259">
        <v>4.4649999999999999</v>
      </c>
      <c r="CH259">
        <v>4.59</v>
      </c>
      <c r="CI259">
        <v>5.83</v>
      </c>
      <c r="CJ259">
        <v>5.49857142857143</v>
      </c>
      <c r="CK259">
        <v>4.42</v>
      </c>
      <c r="CL259">
        <v>4.8099999999999996</v>
      </c>
      <c r="CM259">
        <v>5.38</v>
      </c>
      <c r="CN259">
        <v>4.7917241379310296</v>
      </c>
      <c r="CO259">
        <v>5.0975000000000001</v>
      </c>
      <c r="CP259">
        <v>5.6449999999999996</v>
      </c>
      <c r="CQ259">
        <v>5.8849999999999998</v>
      </c>
      <c r="CR259">
        <v>5.44625</v>
      </c>
      <c r="CS259">
        <v>4.54</v>
      </c>
      <c r="CT259">
        <v>4.74</v>
      </c>
      <c r="CU259">
        <v>4.9625000000000004</v>
      </c>
      <c r="CV259">
        <v>4.7416666666666698</v>
      </c>
      <c r="CW259">
        <v>4.4225000000000003</v>
      </c>
      <c r="CX259">
        <v>4.9349999999999996</v>
      </c>
      <c r="CY259">
        <v>5.1475</v>
      </c>
      <c r="CZ259">
        <v>4.7822222222222202</v>
      </c>
      <c r="DA259">
        <v>5.04</v>
      </c>
      <c r="DB259">
        <v>5.33</v>
      </c>
      <c r="DC259">
        <v>5.625</v>
      </c>
      <c r="DD259">
        <v>5.3333333333333304</v>
      </c>
      <c r="DF259" t="s">
        <v>284</v>
      </c>
      <c r="DI259">
        <v>4.5599999999999996</v>
      </c>
      <c r="DJ259">
        <v>5.0250000000000004</v>
      </c>
      <c r="DK259">
        <v>5.7725</v>
      </c>
      <c r="DL259">
        <v>6.4592857142857101</v>
      </c>
      <c r="DM259">
        <v>4.37</v>
      </c>
      <c r="DN259">
        <v>4.8899999999999997</v>
      </c>
      <c r="DO259">
        <v>5.08</v>
      </c>
      <c r="DP259">
        <v>4.7313333333333301</v>
      </c>
      <c r="DQ259">
        <v>4.5350000000000001</v>
      </c>
      <c r="DR259">
        <v>4.7699999999999996</v>
      </c>
      <c r="DS259">
        <v>5.18</v>
      </c>
      <c r="DT259">
        <v>4.8718181818181803</v>
      </c>
    </row>
    <row r="260" spans="1:124" x14ac:dyDescent="0.35">
      <c r="A260" s="19" t="str">
        <f t="shared" si="8"/>
        <v>Provisions / Avg Assets--33969</v>
      </c>
      <c r="B260" s="19" t="str">
        <f t="shared" si="9"/>
        <v>Provisions / Avg Assets</v>
      </c>
      <c r="C260">
        <v>16</v>
      </c>
      <c r="D260" s="27">
        <v>33969</v>
      </c>
      <c r="E260">
        <v>1.4999999999999999E-2</v>
      </c>
      <c r="F260">
        <v>0.16</v>
      </c>
      <c r="G260">
        <v>0.35</v>
      </c>
      <c r="H260">
        <v>0.24813186813186799</v>
      </c>
      <c r="I260">
        <v>0.03</v>
      </c>
      <c r="J260">
        <v>0.14000000000000001</v>
      </c>
      <c r="K260">
        <v>0.3</v>
      </c>
      <c r="L260">
        <v>0.204899635036497</v>
      </c>
      <c r="M260">
        <v>0.06</v>
      </c>
      <c r="N260">
        <v>0.21</v>
      </c>
      <c r="O260">
        <v>0.45</v>
      </c>
      <c r="P260">
        <v>0.34118103217755802</v>
      </c>
      <c r="Q260">
        <v>5.5E-2</v>
      </c>
      <c r="R260">
        <v>0.155</v>
      </c>
      <c r="S260">
        <v>0.23749999999999999</v>
      </c>
      <c r="T260">
        <v>0.20323529411764699</v>
      </c>
      <c r="U260">
        <v>0.04</v>
      </c>
      <c r="V260">
        <v>0.14000000000000001</v>
      </c>
      <c r="W260">
        <v>0.3</v>
      </c>
      <c r="X260">
        <v>0.21073756432247001</v>
      </c>
      <c r="Y260">
        <v>0</v>
      </c>
      <c r="Z260">
        <v>0.13</v>
      </c>
      <c r="AA260">
        <v>0.28249999999999997</v>
      </c>
      <c r="AB260">
        <v>0.173135593220339</v>
      </c>
      <c r="AC260">
        <v>0</v>
      </c>
      <c r="AD260">
        <v>0.1</v>
      </c>
      <c r="AE260">
        <v>0.25</v>
      </c>
      <c r="AF260">
        <v>0.123475177304965</v>
      </c>
      <c r="AG260">
        <v>0</v>
      </c>
      <c r="AH260">
        <v>0.12</v>
      </c>
      <c r="AI260">
        <v>0.33</v>
      </c>
      <c r="AJ260">
        <v>0.35554621848739498</v>
      </c>
      <c r="AK260">
        <v>9.5000000000000001E-2</v>
      </c>
      <c r="AL260">
        <v>0.19</v>
      </c>
      <c r="AM260">
        <v>0.3</v>
      </c>
      <c r="AN260">
        <v>0.218571428571429</v>
      </c>
      <c r="AO260">
        <v>0</v>
      </c>
      <c r="AP260">
        <v>0.1</v>
      </c>
      <c r="AQ260">
        <v>0.27</v>
      </c>
      <c r="AR260">
        <v>0.16614601018675701</v>
      </c>
      <c r="AS260">
        <v>0.03</v>
      </c>
      <c r="AT260">
        <v>0.14000000000000001</v>
      </c>
      <c r="AU260">
        <v>0.3</v>
      </c>
      <c r="AV260">
        <v>0.20438515081206499</v>
      </c>
      <c r="AW260">
        <v>0.05</v>
      </c>
      <c r="AX260">
        <v>0.15</v>
      </c>
      <c r="AY260">
        <v>0.27</v>
      </c>
      <c r="AZ260">
        <v>0.19453580901856801</v>
      </c>
      <c r="BA260">
        <v>0.06</v>
      </c>
      <c r="BB260">
        <v>0.20499999999999999</v>
      </c>
      <c r="BC260">
        <v>0.41249999999999998</v>
      </c>
      <c r="BD260">
        <v>0.26556122448979602</v>
      </c>
      <c r="BE260">
        <v>0.09</v>
      </c>
      <c r="BF260">
        <v>0.18</v>
      </c>
      <c r="BG260">
        <v>0.29499999999999998</v>
      </c>
      <c r="BH260">
        <v>0.49553191489361698</v>
      </c>
      <c r="BI260">
        <v>0</v>
      </c>
      <c r="BJ260">
        <v>0.04</v>
      </c>
      <c r="BK260">
        <v>0.21</v>
      </c>
      <c r="BL260">
        <v>0.22363636363636399</v>
      </c>
      <c r="BN260" t="s">
        <v>284</v>
      </c>
      <c r="BQ260">
        <v>0.1825</v>
      </c>
      <c r="BR260">
        <v>0.3</v>
      </c>
      <c r="BS260">
        <v>0.33</v>
      </c>
      <c r="BT260">
        <v>0.21249999999999999</v>
      </c>
      <c r="BU260">
        <v>0.09</v>
      </c>
      <c r="BV260">
        <v>0.13</v>
      </c>
      <c r="BW260">
        <v>0.22</v>
      </c>
      <c r="BX260">
        <v>0.17962962962963</v>
      </c>
      <c r="BZ260" t="s">
        <v>284</v>
      </c>
      <c r="CC260">
        <v>0.11</v>
      </c>
      <c r="CD260">
        <v>0.21</v>
      </c>
      <c r="CE260">
        <v>0.43</v>
      </c>
      <c r="CF260">
        <v>0.30669014084507001</v>
      </c>
      <c r="CG260">
        <v>0.16500000000000001</v>
      </c>
      <c r="CH260">
        <v>0.19</v>
      </c>
      <c r="CI260">
        <v>0.35</v>
      </c>
      <c r="CJ260">
        <v>0.28428571428571398</v>
      </c>
      <c r="CK260">
        <v>0.1</v>
      </c>
      <c r="CL260">
        <v>0.18</v>
      </c>
      <c r="CM260">
        <v>0.33</v>
      </c>
      <c r="CN260">
        <v>0.25</v>
      </c>
      <c r="CO260">
        <v>4.2500000000000003E-2</v>
      </c>
      <c r="CP260">
        <v>0.14000000000000001</v>
      </c>
      <c r="CQ260">
        <v>0.26250000000000001</v>
      </c>
      <c r="CR260">
        <v>0.16125</v>
      </c>
      <c r="CS260">
        <v>1.4999999999999999E-2</v>
      </c>
      <c r="CT260">
        <v>0.17</v>
      </c>
      <c r="CU260">
        <v>0.27250000000000002</v>
      </c>
      <c r="CV260">
        <v>0.168333333333333</v>
      </c>
      <c r="CW260">
        <v>6.7500000000000004E-2</v>
      </c>
      <c r="CX260">
        <v>0.14000000000000001</v>
      </c>
      <c r="CY260">
        <v>0.28749999999999998</v>
      </c>
      <c r="CZ260">
        <v>0.18666666666666701</v>
      </c>
      <c r="DA260">
        <v>0.13500000000000001</v>
      </c>
      <c r="DB260">
        <v>0.27</v>
      </c>
      <c r="DC260">
        <v>0.43</v>
      </c>
      <c r="DD260">
        <v>0.28666666666666701</v>
      </c>
      <c r="DF260" t="s">
        <v>284</v>
      </c>
      <c r="DI260">
        <v>2.75E-2</v>
      </c>
      <c r="DJ260">
        <v>0.29499999999999998</v>
      </c>
      <c r="DK260">
        <v>2.6</v>
      </c>
      <c r="DL260">
        <v>1.5714285714285701</v>
      </c>
      <c r="DM260">
        <v>2.5000000000000001E-2</v>
      </c>
      <c r="DN260">
        <v>0.12</v>
      </c>
      <c r="DO260">
        <v>0.28999999999999998</v>
      </c>
      <c r="DP260">
        <v>0.15933333333333299</v>
      </c>
      <c r="DQ260">
        <v>0.13500000000000001</v>
      </c>
      <c r="DR260">
        <v>0.17</v>
      </c>
      <c r="DS260">
        <v>0.26500000000000001</v>
      </c>
      <c r="DT260">
        <v>0.19818181818181799</v>
      </c>
    </row>
    <row r="261" spans="1:124" x14ac:dyDescent="0.35">
      <c r="A261" s="19" t="str">
        <f t="shared" si="8"/>
        <v>Negative Earners (last 4 qtrs)--33969</v>
      </c>
      <c r="B261" s="19" t="str">
        <f t="shared" si="9"/>
        <v>Negative Earners (last 4 qtrs)</v>
      </c>
      <c r="C261">
        <v>17</v>
      </c>
      <c r="D261" s="27">
        <v>33969</v>
      </c>
      <c r="F261">
        <v>2.1978021978022002</v>
      </c>
      <c r="H261">
        <v>2</v>
      </c>
      <c r="J261">
        <v>1.3416815742397099</v>
      </c>
      <c r="L261">
        <v>15</v>
      </c>
      <c r="N261">
        <v>6.8402201450161604</v>
      </c>
      <c r="P261">
        <v>783</v>
      </c>
      <c r="R261">
        <v>2.9411764705882399</v>
      </c>
      <c r="T261">
        <v>1</v>
      </c>
      <c r="V261">
        <v>1.18043844856661</v>
      </c>
      <c r="X261">
        <v>7</v>
      </c>
      <c r="Z261">
        <v>1.6666666666666701</v>
      </c>
      <c r="AB261">
        <v>2</v>
      </c>
      <c r="AD261">
        <v>1.3986013986014001</v>
      </c>
      <c r="AF261">
        <v>2</v>
      </c>
      <c r="AH261">
        <v>1.65289256198347</v>
      </c>
      <c r="AI261"/>
      <c r="AJ261">
        <v>2</v>
      </c>
      <c r="AK261"/>
      <c r="AL261">
        <v>0.934579439252336</v>
      </c>
      <c r="AN261">
        <v>1</v>
      </c>
      <c r="AP261">
        <v>1.1686143572620999</v>
      </c>
      <c r="AR261">
        <v>7</v>
      </c>
      <c r="AT261">
        <v>1.59453302961276</v>
      </c>
      <c r="AV261">
        <v>7</v>
      </c>
      <c r="AX261">
        <v>1.56657963446475</v>
      </c>
      <c r="AZ261">
        <v>6</v>
      </c>
      <c r="BB261">
        <v>1.5</v>
      </c>
      <c r="BD261">
        <v>3</v>
      </c>
      <c r="BF261">
        <v>2.12765957446809</v>
      </c>
      <c r="BH261">
        <v>1</v>
      </c>
      <c r="BJ261">
        <v>0</v>
      </c>
      <c r="BL261">
        <v>0</v>
      </c>
      <c r="BN261" t="s">
        <v>285</v>
      </c>
      <c r="BP261">
        <v>0</v>
      </c>
      <c r="BR261">
        <v>0</v>
      </c>
      <c r="BT261">
        <v>0</v>
      </c>
      <c r="BV261">
        <v>7.4074074074074101</v>
      </c>
      <c r="BX261">
        <v>2</v>
      </c>
      <c r="BZ261" t="s">
        <v>285</v>
      </c>
      <c r="CB261">
        <v>0</v>
      </c>
      <c r="CD261">
        <v>0.69444444444444398</v>
      </c>
      <c r="CF261">
        <v>1</v>
      </c>
      <c r="CH261">
        <v>0</v>
      </c>
      <c r="CJ261">
        <v>0</v>
      </c>
      <c r="CL261">
        <v>0</v>
      </c>
      <c r="CN261">
        <v>0</v>
      </c>
      <c r="CP261">
        <v>0</v>
      </c>
      <c r="CR261">
        <v>0</v>
      </c>
      <c r="CT261">
        <v>0</v>
      </c>
      <c r="CV261">
        <v>0</v>
      </c>
      <c r="CX261">
        <v>5.5555555555555598</v>
      </c>
      <c r="CZ261">
        <v>1</v>
      </c>
      <c r="DB261">
        <v>0</v>
      </c>
      <c r="DD261">
        <v>0</v>
      </c>
      <c r="DF261" t="s">
        <v>285</v>
      </c>
      <c r="DH261">
        <v>0</v>
      </c>
      <c r="DJ261">
        <v>7.1428571428571397</v>
      </c>
      <c r="DL261">
        <v>1</v>
      </c>
      <c r="DN261">
        <v>0</v>
      </c>
      <c r="DP261">
        <v>0</v>
      </c>
      <c r="DR261">
        <v>0</v>
      </c>
      <c r="DT261">
        <v>0</v>
      </c>
    </row>
    <row r="262" spans="1:124" x14ac:dyDescent="0.35">
      <c r="A262" s="19" t="str">
        <f t="shared" si="8"/>
        <v>Noncore Funding / Liab--33969</v>
      </c>
      <c r="B262" s="19" t="str">
        <f t="shared" si="9"/>
        <v>Noncore Funding / Liab</v>
      </c>
      <c r="C262">
        <v>18</v>
      </c>
      <c r="D262" s="27">
        <v>33969</v>
      </c>
      <c r="E262">
        <v>4.3597813152022296</v>
      </c>
      <c r="F262">
        <v>6.7746750016222901</v>
      </c>
      <c r="G262">
        <v>11.0141407708717</v>
      </c>
      <c r="H262">
        <v>7.5605212706248697</v>
      </c>
      <c r="I262">
        <v>3.8895877293755601</v>
      </c>
      <c r="J262">
        <v>6.4200043316299</v>
      </c>
      <c r="K262">
        <v>9.7422412782769001</v>
      </c>
      <c r="L262">
        <v>7.3849434943305097</v>
      </c>
      <c r="M262">
        <v>5.6726720425405004</v>
      </c>
      <c r="N262">
        <v>9.3825269314566508</v>
      </c>
      <c r="O262">
        <v>14.4902244156644</v>
      </c>
      <c r="P262">
        <v>11.251906975585401</v>
      </c>
      <c r="Q262">
        <v>3.5328330498108098</v>
      </c>
      <c r="R262">
        <v>5.7106063695125604</v>
      </c>
      <c r="S262">
        <v>8.5040740019905208</v>
      </c>
      <c r="T262">
        <v>6.7445396077647297</v>
      </c>
      <c r="U262">
        <v>3.5473927562291299</v>
      </c>
      <c r="V262">
        <v>6.07098270019618</v>
      </c>
      <c r="W262">
        <v>8.9698347528078504</v>
      </c>
      <c r="X262">
        <v>6.9850766614510702</v>
      </c>
      <c r="Y262">
        <v>4.4337171182029298</v>
      </c>
      <c r="Z262">
        <v>7.8791297242697098</v>
      </c>
      <c r="AA262">
        <v>11.745628084659099</v>
      </c>
      <c r="AB262">
        <v>8.4501802107792798</v>
      </c>
      <c r="AC262">
        <v>5.3716402896924498</v>
      </c>
      <c r="AD262">
        <v>7.5866188769414604</v>
      </c>
      <c r="AE262">
        <v>10.4467522408505</v>
      </c>
      <c r="AF262">
        <v>8.2236596453934006</v>
      </c>
      <c r="AG262">
        <v>4.42596566523605</v>
      </c>
      <c r="AH262">
        <v>6.6604235885726002</v>
      </c>
      <c r="AI262">
        <v>11.2546546090128</v>
      </c>
      <c r="AJ262">
        <v>9.9137030427960102</v>
      </c>
      <c r="AK262">
        <v>3.3770472028635901</v>
      </c>
      <c r="AL262">
        <v>5.0068246680729596</v>
      </c>
      <c r="AM262">
        <v>7.8426791337089998</v>
      </c>
      <c r="AN262">
        <v>6.1096648205437898</v>
      </c>
      <c r="AO262">
        <v>3.8470735282328299</v>
      </c>
      <c r="AP262">
        <v>6.2900188323917101</v>
      </c>
      <c r="AQ262">
        <v>9.6326718254823902</v>
      </c>
      <c r="AR262">
        <v>7.1421955762495397</v>
      </c>
      <c r="AS262">
        <v>4.1316800350409704</v>
      </c>
      <c r="AT262">
        <v>6.35791281121816</v>
      </c>
      <c r="AU262">
        <v>9.6418805047652807</v>
      </c>
      <c r="AV262">
        <v>7.2748493222840596</v>
      </c>
      <c r="AW262">
        <v>3.5496526622675701</v>
      </c>
      <c r="AX262">
        <v>5.6564927338600803</v>
      </c>
      <c r="AY262">
        <v>8.8101842876021195</v>
      </c>
      <c r="AZ262">
        <v>6.7583309185820699</v>
      </c>
      <c r="BA262">
        <v>4.4342313614946303</v>
      </c>
      <c r="BB262">
        <v>6.9623201263063796</v>
      </c>
      <c r="BC262">
        <v>10.8219103453972</v>
      </c>
      <c r="BD262">
        <v>8.2439621175328099</v>
      </c>
      <c r="BE262">
        <v>4.7140761768135002</v>
      </c>
      <c r="BF262">
        <v>8.0906897577420107</v>
      </c>
      <c r="BG262">
        <v>10.8532340364661</v>
      </c>
      <c r="BH262">
        <v>10.3021879598498</v>
      </c>
      <c r="BI262">
        <v>7.0071754188461499</v>
      </c>
      <c r="BJ262">
        <v>9.8778176663636508</v>
      </c>
      <c r="BK262">
        <v>11.353221883584601</v>
      </c>
      <c r="BL262">
        <v>9.0318572547946392</v>
      </c>
      <c r="BN262" t="s">
        <v>284</v>
      </c>
      <c r="BQ262">
        <v>8.3043742464861801</v>
      </c>
      <c r="BR262">
        <v>11.522205212693301</v>
      </c>
      <c r="BS262">
        <v>13.737397188342699</v>
      </c>
      <c r="BT262">
        <v>10.5195662221356</v>
      </c>
      <c r="BU262">
        <v>3.2920273361947698</v>
      </c>
      <c r="BV262">
        <v>4.1320989632770804</v>
      </c>
      <c r="BW262">
        <v>6.6407099095979598</v>
      </c>
      <c r="BX262">
        <v>5.1449276293802804</v>
      </c>
      <c r="BZ262" t="s">
        <v>284</v>
      </c>
      <c r="CC262">
        <v>3.7764142994599799</v>
      </c>
      <c r="CD262">
        <v>5.39588993679277</v>
      </c>
      <c r="CE262">
        <v>8.6208722865842393</v>
      </c>
      <c r="CF262">
        <v>7.16791606252115</v>
      </c>
      <c r="CG262">
        <v>5.3588466860995601</v>
      </c>
      <c r="CH262">
        <v>5.4971500949968304</v>
      </c>
      <c r="CI262">
        <v>11.0092694186625</v>
      </c>
      <c r="CJ262">
        <v>7.5812350124547203</v>
      </c>
      <c r="CK262">
        <v>5.2330640149161001</v>
      </c>
      <c r="CL262">
        <v>7.8809873916716198</v>
      </c>
      <c r="CM262">
        <v>11.676390977443599</v>
      </c>
      <c r="CN262">
        <v>8.7565583229552892</v>
      </c>
      <c r="CO262">
        <v>5.9305912445072</v>
      </c>
      <c r="CP262">
        <v>7.29198641758801</v>
      </c>
      <c r="CQ262">
        <v>9.6076015437847992</v>
      </c>
      <c r="CR262">
        <v>8.0804360924413494</v>
      </c>
      <c r="CS262">
        <v>5.9246503073314898</v>
      </c>
      <c r="CT262">
        <v>7.03390538514613</v>
      </c>
      <c r="CU262">
        <v>9.4540895305310606</v>
      </c>
      <c r="CV262">
        <v>7.2385348221572698</v>
      </c>
      <c r="CW262">
        <v>4.3458725534731997</v>
      </c>
      <c r="CX262">
        <v>7.5015362445465499</v>
      </c>
      <c r="CY262">
        <v>8.5645482809639102</v>
      </c>
      <c r="CZ262">
        <v>7.86634633304043</v>
      </c>
      <c r="DA262">
        <v>6.3416633006285403</v>
      </c>
      <c r="DB262">
        <v>7.5247375747770802</v>
      </c>
      <c r="DC262">
        <v>7.9589040323108797</v>
      </c>
      <c r="DD262">
        <v>7.02546569703392</v>
      </c>
      <c r="DF262" t="s">
        <v>284</v>
      </c>
      <c r="DI262">
        <v>4.8215917286741297</v>
      </c>
      <c r="DJ262">
        <v>15.2476739080168</v>
      </c>
      <c r="DK262">
        <v>36.033316726663102</v>
      </c>
      <c r="DL262">
        <v>30.8921536994755</v>
      </c>
      <c r="DM262">
        <v>3.30502679570872</v>
      </c>
      <c r="DN262">
        <v>3.9936283991352801</v>
      </c>
      <c r="DO262">
        <v>10.749938839071801</v>
      </c>
      <c r="DP262">
        <v>7.3260129574289898</v>
      </c>
      <c r="DQ262">
        <v>5.7656862358452701</v>
      </c>
      <c r="DR262">
        <v>8.5379389532102206</v>
      </c>
      <c r="DS262">
        <v>12.9673688708379</v>
      </c>
      <c r="DT262">
        <v>10.928409937817699</v>
      </c>
    </row>
    <row r="263" spans="1:124" x14ac:dyDescent="0.35">
      <c r="A263" s="19" t="str">
        <f t="shared" si="8"/>
        <v>Brokered Dep / Liab--33969</v>
      </c>
      <c r="B263" s="19" t="str">
        <f t="shared" si="9"/>
        <v>Brokered Dep / Liab</v>
      </c>
      <c r="C263">
        <v>19</v>
      </c>
      <c r="D263" s="27">
        <v>33969</v>
      </c>
      <c r="E263">
        <v>0</v>
      </c>
      <c r="F263">
        <v>0</v>
      </c>
      <c r="G263">
        <v>0</v>
      </c>
      <c r="H263">
        <v>0.235483142227391</v>
      </c>
      <c r="I263">
        <v>0</v>
      </c>
      <c r="J263">
        <v>0</v>
      </c>
      <c r="K263">
        <v>0</v>
      </c>
      <c r="L263">
        <v>9.0692770064744896E-2</v>
      </c>
      <c r="M263">
        <v>0</v>
      </c>
      <c r="N263">
        <v>0</v>
      </c>
      <c r="O263">
        <v>0</v>
      </c>
      <c r="P263">
        <v>0.115672422500375</v>
      </c>
      <c r="Q263">
        <v>0</v>
      </c>
      <c r="R263">
        <v>0</v>
      </c>
      <c r="S263">
        <v>0</v>
      </c>
      <c r="T263">
        <v>3.22816028196223E-2</v>
      </c>
      <c r="U263">
        <v>0</v>
      </c>
      <c r="V263">
        <v>0</v>
      </c>
      <c r="W263">
        <v>0</v>
      </c>
      <c r="X263">
        <v>7.0418649336867506E-2</v>
      </c>
      <c r="Y263">
        <v>0</v>
      </c>
      <c r="Z263">
        <v>0</v>
      </c>
      <c r="AA263">
        <v>0</v>
      </c>
      <c r="AB263">
        <v>0.16515678420626501</v>
      </c>
      <c r="AC263">
        <v>0</v>
      </c>
      <c r="AD263">
        <v>0</v>
      </c>
      <c r="AE263">
        <v>0</v>
      </c>
      <c r="AF263">
        <v>1.6868706362268799E-2</v>
      </c>
      <c r="AG263">
        <v>0</v>
      </c>
      <c r="AH263">
        <v>0</v>
      </c>
      <c r="AI263">
        <v>0</v>
      </c>
      <c r="AJ263">
        <v>0.38889485135344098</v>
      </c>
      <c r="AK263">
        <v>0</v>
      </c>
      <c r="AL263">
        <v>0</v>
      </c>
      <c r="AM263">
        <v>0</v>
      </c>
      <c r="AN263">
        <v>0.20756652096102199</v>
      </c>
      <c r="AO263">
        <v>0</v>
      </c>
      <c r="AP263">
        <v>0</v>
      </c>
      <c r="AQ263">
        <v>0</v>
      </c>
      <c r="AR263">
        <v>8.6921795246915207E-2</v>
      </c>
      <c r="AS263">
        <v>0</v>
      </c>
      <c r="AT263">
        <v>0</v>
      </c>
      <c r="AU263">
        <v>0</v>
      </c>
      <c r="AV263">
        <v>6.0112936708144403E-2</v>
      </c>
      <c r="AW263">
        <v>0</v>
      </c>
      <c r="AX263">
        <v>0</v>
      </c>
      <c r="AY263">
        <v>0</v>
      </c>
      <c r="AZ263">
        <v>5.5733929078035802E-2</v>
      </c>
      <c r="BA263">
        <v>0</v>
      </c>
      <c r="BB263">
        <v>0</v>
      </c>
      <c r="BC263">
        <v>0</v>
      </c>
      <c r="BD263">
        <v>7.0337224662643597E-2</v>
      </c>
      <c r="BE263">
        <v>0</v>
      </c>
      <c r="BF263">
        <v>0</v>
      </c>
      <c r="BG263">
        <v>0</v>
      </c>
      <c r="BH263">
        <v>0.91892825093957897</v>
      </c>
      <c r="BI263">
        <v>0</v>
      </c>
      <c r="BJ263">
        <v>0</v>
      </c>
      <c r="BK263">
        <v>0</v>
      </c>
      <c r="BL263">
        <v>0</v>
      </c>
      <c r="BN263" t="s">
        <v>284</v>
      </c>
      <c r="BQ263">
        <v>0</v>
      </c>
      <c r="BR263">
        <v>0</v>
      </c>
      <c r="BS263">
        <v>0.96371439719079199</v>
      </c>
      <c r="BT263">
        <v>0.96371439719079199</v>
      </c>
      <c r="BU263">
        <v>0</v>
      </c>
      <c r="BV263">
        <v>0</v>
      </c>
      <c r="BW263">
        <v>0</v>
      </c>
      <c r="BX263">
        <v>0</v>
      </c>
      <c r="BZ263" t="s">
        <v>284</v>
      </c>
      <c r="CC263">
        <v>0</v>
      </c>
      <c r="CD263">
        <v>0</v>
      </c>
      <c r="CE263">
        <v>0</v>
      </c>
      <c r="CF263">
        <v>0.17592403665120099</v>
      </c>
      <c r="CG263">
        <v>0</v>
      </c>
      <c r="CH263">
        <v>0</v>
      </c>
      <c r="CI263">
        <v>0</v>
      </c>
      <c r="CJ263">
        <v>0</v>
      </c>
      <c r="CK263">
        <v>0</v>
      </c>
      <c r="CL263">
        <v>0</v>
      </c>
      <c r="CM263">
        <v>0</v>
      </c>
      <c r="CN263">
        <v>0.151410622739763</v>
      </c>
      <c r="CO263">
        <v>0</v>
      </c>
      <c r="CP263">
        <v>0</v>
      </c>
      <c r="CQ263">
        <v>0</v>
      </c>
      <c r="CR263">
        <v>0</v>
      </c>
      <c r="CS263">
        <v>0</v>
      </c>
      <c r="CT263">
        <v>0</v>
      </c>
      <c r="CU263">
        <v>0.13487682562266001</v>
      </c>
      <c r="CV263">
        <v>0.28841344732909902</v>
      </c>
      <c r="CW263">
        <v>0</v>
      </c>
      <c r="CX263">
        <v>0</v>
      </c>
      <c r="CY263">
        <v>0</v>
      </c>
      <c r="CZ263">
        <v>0</v>
      </c>
      <c r="DA263">
        <v>0</v>
      </c>
      <c r="DB263">
        <v>0</v>
      </c>
      <c r="DC263">
        <v>0</v>
      </c>
      <c r="DD263">
        <v>0</v>
      </c>
      <c r="DF263" t="s">
        <v>284</v>
      </c>
      <c r="DI263">
        <v>0</v>
      </c>
      <c r="DJ263">
        <v>0</v>
      </c>
      <c r="DK263">
        <v>0</v>
      </c>
      <c r="DL263">
        <v>2.68311616941227</v>
      </c>
      <c r="DM263">
        <v>0</v>
      </c>
      <c r="DN263">
        <v>0</v>
      </c>
      <c r="DO263">
        <v>0</v>
      </c>
      <c r="DP263">
        <v>5.74486999857272E-2</v>
      </c>
      <c r="DQ263">
        <v>0</v>
      </c>
      <c r="DR263">
        <v>0</v>
      </c>
      <c r="DS263">
        <v>0</v>
      </c>
      <c r="DT263">
        <v>0.59042572034227003</v>
      </c>
    </row>
    <row r="264" spans="1:124" x14ac:dyDescent="0.35">
      <c r="A264" s="19" t="str">
        <f t="shared" si="8"/>
        <v>Liquid Assets / Assets--33969</v>
      </c>
      <c r="B264" s="19" t="str">
        <f t="shared" si="9"/>
        <v>Liquid Assets / Assets</v>
      </c>
      <c r="C264">
        <v>20</v>
      </c>
      <c r="D264" s="27">
        <v>33969</v>
      </c>
      <c r="F264" t="s">
        <v>284</v>
      </c>
      <c r="J264" t="s">
        <v>284</v>
      </c>
      <c r="N264" t="s">
        <v>284</v>
      </c>
      <c r="R264" t="s">
        <v>284</v>
      </c>
      <c r="V264" t="s">
        <v>284</v>
      </c>
      <c r="Z264" t="s">
        <v>284</v>
      </c>
      <c r="AD264" t="s">
        <v>284</v>
      </c>
      <c r="AH264" t="s">
        <v>284</v>
      </c>
      <c r="AI264"/>
      <c r="AK264"/>
      <c r="AL264" t="s">
        <v>284</v>
      </c>
      <c r="AP264" t="s">
        <v>284</v>
      </c>
      <c r="AT264" t="s">
        <v>284</v>
      </c>
      <c r="AX264" t="s">
        <v>284</v>
      </c>
      <c r="BB264" t="s">
        <v>284</v>
      </c>
      <c r="BF264" t="s">
        <v>284</v>
      </c>
      <c r="BJ264" t="s">
        <v>284</v>
      </c>
      <c r="BN264" t="s">
        <v>284</v>
      </c>
      <c r="BR264" t="s">
        <v>284</v>
      </c>
      <c r="BV264" t="s">
        <v>284</v>
      </c>
      <c r="BZ264" t="s">
        <v>284</v>
      </c>
      <c r="CD264" t="s">
        <v>284</v>
      </c>
      <c r="CH264" t="s">
        <v>284</v>
      </c>
      <c r="CL264" t="s">
        <v>284</v>
      </c>
      <c r="CP264" t="s">
        <v>284</v>
      </c>
      <c r="CT264" t="s">
        <v>284</v>
      </c>
      <c r="CX264" t="s">
        <v>284</v>
      </c>
      <c r="DB264" t="s">
        <v>284</v>
      </c>
      <c r="DF264" t="s">
        <v>284</v>
      </c>
      <c r="DJ264" t="s">
        <v>284</v>
      </c>
      <c r="DN264" t="s">
        <v>284</v>
      </c>
      <c r="DR264" t="s">
        <v>284</v>
      </c>
    </row>
    <row r="265" spans="1:124" x14ac:dyDescent="0.35">
      <c r="A265" s="19" t="str">
        <f t="shared" si="8"/>
        <v>Net Loan Growth (last 4 qtrs)--33969</v>
      </c>
      <c r="B265" s="19" t="str">
        <f t="shared" si="9"/>
        <v>Net Loan Growth (last 4 qtrs)</v>
      </c>
      <c r="C265">
        <v>21</v>
      </c>
      <c r="D265" s="27">
        <v>33969</v>
      </c>
      <c r="E265">
        <v>-1.97</v>
      </c>
      <c r="F265">
        <v>4.75</v>
      </c>
      <c r="G265">
        <v>12.984999999999999</v>
      </c>
      <c r="H265">
        <v>8.2739560439560407</v>
      </c>
      <c r="I265">
        <v>-2.08</v>
      </c>
      <c r="J265">
        <v>4.37</v>
      </c>
      <c r="K265">
        <v>11.25</v>
      </c>
      <c r="L265">
        <v>6.1472876712328803</v>
      </c>
      <c r="M265">
        <v>-3.27</v>
      </c>
      <c r="N265">
        <v>4.17</v>
      </c>
      <c r="O265">
        <v>12.82</v>
      </c>
      <c r="P265">
        <v>6.5632295509763301</v>
      </c>
      <c r="Q265">
        <v>-0.58250000000000002</v>
      </c>
      <c r="R265">
        <v>5.9749999999999996</v>
      </c>
      <c r="S265">
        <v>10.2675</v>
      </c>
      <c r="T265">
        <v>6.5232352941176499</v>
      </c>
      <c r="U265">
        <v>-2.1749999999999998</v>
      </c>
      <c r="V265">
        <v>4.32</v>
      </c>
      <c r="W265">
        <v>11.3</v>
      </c>
      <c r="X265">
        <v>6.5067697594501803</v>
      </c>
      <c r="Y265">
        <v>-1.0725</v>
      </c>
      <c r="Z265">
        <v>5.19</v>
      </c>
      <c r="AA265">
        <v>14.43</v>
      </c>
      <c r="AB265">
        <v>11.005762711864399</v>
      </c>
      <c r="AC265">
        <v>-3.9049999999999998</v>
      </c>
      <c r="AD265">
        <v>3.51</v>
      </c>
      <c r="AE265">
        <v>11.19</v>
      </c>
      <c r="AF265">
        <v>4.6316312056737603</v>
      </c>
      <c r="AG265">
        <v>-0.97</v>
      </c>
      <c r="AH265">
        <v>4.87</v>
      </c>
      <c r="AI265">
        <v>13.45</v>
      </c>
      <c r="AJ265">
        <v>6.6859663865546199</v>
      </c>
      <c r="AK265">
        <v>-1.395</v>
      </c>
      <c r="AL265">
        <v>3.42</v>
      </c>
      <c r="AM265">
        <v>8.2650000000000006</v>
      </c>
      <c r="AN265">
        <v>3.8266666666666702</v>
      </c>
      <c r="AO265">
        <v>-2.2400000000000002</v>
      </c>
      <c r="AP265">
        <v>4.01</v>
      </c>
      <c r="AQ265">
        <v>10.324999999999999</v>
      </c>
      <c r="AR265">
        <v>5.0433106960950704</v>
      </c>
      <c r="AS265">
        <v>1.1200000000000001</v>
      </c>
      <c r="AT265">
        <v>6.85</v>
      </c>
      <c r="AU265">
        <v>15.255000000000001</v>
      </c>
      <c r="AV265">
        <v>10.232877030162401</v>
      </c>
      <c r="AW265">
        <v>-1.5825</v>
      </c>
      <c r="AX265">
        <v>4.38</v>
      </c>
      <c r="AY265">
        <v>10.56</v>
      </c>
      <c r="AZ265">
        <v>5.9599202127659598</v>
      </c>
      <c r="BA265">
        <v>-1.915</v>
      </c>
      <c r="BB265">
        <v>5.4749999999999996</v>
      </c>
      <c r="BC265">
        <v>15.282500000000001</v>
      </c>
      <c r="BD265">
        <v>8.5723469387755102</v>
      </c>
      <c r="BE265">
        <v>-8.3650000000000002</v>
      </c>
      <c r="BF265">
        <v>2.13</v>
      </c>
      <c r="BG265">
        <v>11.55</v>
      </c>
      <c r="BH265">
        <v>3.1253191489361698</v>
      </c>
      <c r="BI265">
        <v>-4.5999999999999996</v>
      </c>
      <c r="BJ265">
        <v>8.33</v>
      </c>
      <c r="BK265">
        <v>59.53</v>
      </c>
      <c r="BL265">
        <v>49.244545454545502</v>
      </c>
      <c r="BN265" t="s">
        <v>284</v>
      </c>
      <c r="BQ265">
        <v>3.9325000000000001</v>
      </c>
      <c r="BR265">
        <v>16.440000000000001</v>
      </c>
      <c r="BS265">
        <v>415.86</v>
      </c>
      <c r="BT265">
        <v>403.35250000000002</v>
      </c>
      <c r="BU265">
        <v>-1.605</v>
      </c>
      <c r="BV265">
        <v>4.37</v>
      </c>
      <c r="BW265">
        <v>13.23</v>
      </c>
      <c r="BX265">
        <v>10.6533333333333</v>
      </c>
      <c r="BZ265" t="s">
        <v>284</v>
      </c>
      <c r="CC265">
        <v>-3.3224999999999998</v>
      </c>
      <c r="CD265">
        <v>2.27</v>
      </c>
      <c r="CE265">
        <v>11.262499999999999</v>
      </c>
      <c r="CF265">
        <v>6.7252112676056299</v>
      </c>
      <c r="CG265">
        <v>6.6050000000000004</v>
      </c>
      <c r="CH265">
        <v>14.06</v>
      </c>
      <c r="CI265">
        <v>18.670000000000002</v>
      </c>
      <c r="CJ265">
        <v>19.314285714285699</v>
      </c>
      <c r="CK265">
        <v>-3.66</v>
      </c>
      <c r="CL265">
        <v>2.48</v>
      </c>
      <c r="CM265">
        <v>12.75</v>
      </c>
      <c r="CN265">
        <v>4.5017241379310304</v>
      </c>
      <c r="CO265">
        <v>3.7549999999999999</v>
      </c>
      <c r="CP265">
        <v>7.96</v>
      </c>
      <c r="CQ265">
        <v>15.115</v>
      </c>
      <c r="CR265">
        <v>13.94375</v>
      </c>
      <c r="CS265">
        <v>-0.54249999999999998</v>
      </c>
      <c r="CT265">
        <v>3.1549999999999998</v>
      </c>
      <c r="CU265">
        <v>8.8324999999999996</v>
      </c>
      <c r="CV265">
        <v>5.6608333333333301</v>
      </c>
      <c r="CW265">
        <v>-2.3975</v>
      </c>
      <c r="CX265">
        <v>9.08</v>
      </c>
      <c r="CY265">
        <v>18.555</v>
      </c>
      <c r="CZ265">
        <v>10.3683333333333</v>
      </c>
      <c r="DA265">
        <v>19.46</v>
      </c>
      <c r="DB265">
        <v>22.06</v>
      </c>
      <c r="DC265">
        <v>28.285</v>
      </c>
      <c r="DD265">
        <v>24.476666666666699</v>
      </c>
      <c r="DF265" t="s">
        <v>284</v>
      </c>
      <c r="DI265">
        <v>-10.81</v>
      </c>
      <c r="DJ265">
        <v>1.845</v>
      </c>
      <c r="DK265">
        <v>5.3125</v>
      </c>
      <c r="DL265">
        <v>-1.5421428571428599</v>
      </c>
      <c r="DM265">
        <v>4.375</v>
      </c>
      <c r="DN265">
        <v>9.35</v>
      </c>
      <c r="DO265">
        <v>14.42</v>
      </c>
      <c r="DP265">
        <v>9.3666666666666707</v>
      </c>
      <c r="DQ265">
        <v>3.74</v>
      </c>
      <c r="DR265">
        <v>7.55</v>
      </c>
      <c r="DS265">
        <v>10.045</v>
      </c>
      <c r="DT265">
        <v>7.7936363636363604</v>
      </c>
    </row>
    <row r="266" spans="1:124" x14ac:dyDescent="0.35">
      <c r="A266" s="19" t="str">
        <f t="shared" si="8"/>
        <v>Banks w/ Loan Growth (last 4 qtrs)--33969</v>
      </c>
      <c r="B266" s="19" t="str">
        <f t="shared" si="9"/>
        <v>Banks w/ Loan Growth (last 4 qtrs)</v>
      </c>
      <c r="C266">
        <v>22</v>
      </c>
      <c r="D266" s="27">
        <v>33969</v>
      </c>
      <c r="F266">
        <v>68.131868131868103</v>
      </c>
      <c r="J266">
        <v>67.441860465116307</v>
      </c>
      <c r="N266">
        <v>64.436096793919802</v>
      </c>
      <c r="R266">
        <v>73.529411764705898</v>
      </c>
      <c r="V266">
        <v>66.947723440134894</v>
      </c>
      <c r="Z266">
        <v>71.6666666666667</v>
      </c>
      <c r="AD266">
        <v>60.839160839160797</v>
      </c>
      <c r="AH266">
        <v>71.900826446281002</v>
      </c>
      <c r="AI266"/>
      <c r="AK266"/>
      <c r="AL266">
        <v>67.289719626168207</v>
      </c>
      <c r="AP266">
        <v>66.444073455759593</v>
      </c>
      <c r="AT266">
        <v>77.6765375854214</v>
      </c>
      <c r="AX266">
        <v>66.840731070496105</v>
      </c>
      <c r="BB266">
        <v>69</v>
      </c>
      <c r="BF266">
        <v>57.446808510638299</v>
      </c>
      <c r="BJ266">
        <v>72.727272727272705</v>
      </c>
      <c r="BN266" t="s">
        <v>285</v>
      </c>
      <c r="BR266">
        <v>100</v>
      </c>
      <c r="BV266">
        <v>66.6666666666667</v>
      </c>
      <c r="BZ266" t="s">
        <v>285</v>
      </c>
      <c r="CD266">
        <v>59.0277777777778</v>
      </c>
      <c r="CH266">
        <v>85.714285714285694</v>
      </c>
      <c r="CL266">
        <v>62.068965517241402</v>
      </c>
      <c r="CP266">
        <v>87.5</v>
      </c>
      <c r="CT266">
        <v>66.6666666666667</v>
      </c>
      <c r="CX266">
        <v>72.2222222222222</v>
      </c>
      <c r="DB266">
        <v>100</v>
      </c>
      <c r="DF266" t="s">
        <v>285</v>
      </c>
      <c r="DJ266">
        <v>57.142857142857103</v>
      </c>
      <c r="DN266">
        <v>86.6666666666667</v>
      </c>
      <c r="DR266">
        <v>90.909090909090907</v>
      </c>
    </row>
    <row r="267" spans="1:124" x14ac:dyDescent="0.35">
      <c r="A267" s="19" t="str">
        <f t="shared" si="8"/>
        <v>Equity / Assets--34059</v>
      </c>
      <c r="B267" s="19" t="str">
        <f t="shared" si="9"/>
        <v>Equity / Assets</v>
      </c>
      <c r="C267">
        <v>1</v>
      </c>
      <c r="D267" s="27">
        <v>34059</v>
      </c>
      <c r="E267">
        <v>8.1524487232863994</v>
      </c>
      <c r="F267">
        <v>9.2358881660943393</v>
      </c>
      <c r="G267">
        <v>10.9835224045686</v>
      </c>
      <c r="H267">
        <v>9.9018259429896691</v>
      </c>
      <c r="I267">
        <v>7.9154931686910599</v>
      </c>
      <c r="J267">
        <v>9.0513426859522106</v>
      </c>
      <c r="K267">
        <v>10.707607709349</v>
      </c>
      <c r="L267">
        <v>9.5860249548895595</v>
      </c>
      <c r="M267">
        <v>7.5430481363215902</v>
      </c>
      <c r="N267">
        <v>8.7126114358292206</v>
      </c>
      <c r="O267">
        <v>10.506399921029301</v>
      </c>
      <c r="P267">
        <v>9.3558321292069504</v>
      </c>
      <c r="Q267">
        <v>7.65898424096721</v>
      </c>
      <c r="R267">
        <v>8.5063909473407993</v>
      </c>
      <c r="S267">
        <v>10.524182246224701</v>
      </c>
      <c r="T267">
        <v>9.1824651952235197</v>
      </c>
      <c r="U267">
        <v>7.7750592930869704</v>
      </c>
      <c r="V267">
        <v>8.9525874280465398</v>
      </c>
      <c r="W267">
        <v>10.563293879513299</v>
      </c>
      <c r="X267">
        <v>9.4579832780868305</v>
      </c>
      <c r="Y267">
        <v>8.1268445154818707</v>
      </c>
      <c r="Z267">
        <v>9.1510638322974707</v>
      </c>
      <c r="AA267">
        <v>10.649681108616001</v>
      </c>
      <c r="AB267">
        <v>9.5249673781966209</v>
      </c>
      <c r="AC267">
        <v>8.2357890319049805</v>
      </c>
      <c r="AD267">
        <v>9.4846253789519306</v>
      </c>
      <c r="AE267">
        <v>10.739792748495301</v>
      </c>
      <c r="AF267">
        <v>9.9098374225190504</v>
      </c>
      <c r="AG267">
        <v>8.2306064001992301</v>
      </c>
      <c r="AH267">
        <v>9.8208459393723704</v>
      </c>
      <c r="AI267">
        <v>12.231066277878501</v>
      </c>
      <c r="AJ267">
        <v>10.491352124652501</v>
      </c>
      <c r="AK267">
        <v>7.9437981850596504</v>
      </c>
      <c r="AL267">
        <v>8.6849218474556409</v>
      </c>
      <c r="AM267">
        <v>9.9773947690675904</v>
      </c>
      <c r="AN267">
        <v>9.2018418795999608</v>
      </c>
      <c r="AO267">
        <v>8.2847119705533103</v>
      </c>
      <c r="AP267">
        <v>9.5624923803962805</v>
      </c>
      <c r="AQ267">
        <v>11.1614996307505</v>
      </c>
      <c r="AR267">
        <v>10.1491709695994</v>
      </c>
      <c r="AS267">
        <v>7.7716430393165501</v>
      </c>
      <c r="AT267">
        <v>8.7954510927621392</v>
      </c>
      <c r="AU267">
        <v>10.3119375499779</v>
      </c>
      <c r="AV267">
        <v>9.2653024646058899</v>
      </c>
      <c r="AW267">
        <v>7.7084171919209901</v>
      </c>
      <c r="AX267">
        <v>8.6938639908422406</v>
      </c>
      <c r="AY267">
        <v>10.0308234871704</v>
      </c>
      <c r="AZ267">
        <v>9.0988840476143604</v>
      </c>
      <c r="BA267">
        <v>7.6666963297310398</v>
      </c>
      <c r="BB267">
        <v>8.7954510927621392</v>
      </c>
      <c r="BC267">
        <v>10.417452518854301</v>
      </c>
      <c r="BD267">
        <v>9.2544891054919596</v>
      </c>
      <c r="BE267">
        <v>7.9093829928437103</v>
      </c>
      <c r="BF267">
        <v>8.7448863724742996</v>
      </c>
      <c r="BG267">
        <v>9.7315501472620891</v>
      </c>
      <c r="BH267">
        <v>9.0041823280206597</v>
      </c>
      <c r="BI267">
        <v>8.0325015465574108</v>
      </c>
      <c r="BJ267">
        <v>9.1849062463604998</v>
      </c>
      <c r="BK267">
        <v>9.9455939672634308</v>
      </c>
      <c r="BL267">
        <v>9.2745905101659201</v>
      </c>
      <c r="BN267" t="s">
        <v>284</v>
      </c>
      <c r="BQ267">
        <v>7.58007615900034</v>
      </c>
      <c r="BR267">
        <v>9.6135063098521698</v>
      </c>
      <c r="BS267">
        <v>11.934812521489301</v>
      </c>
      <c r="BT267">
        <v>9.9013823706374495</v>
      </c>
      <c r="BU267">
        <v>7.8835760941872604</v>
      </c>
      <c r="BV267">
        <v>9.2391926795422403</v>
      </c>
      <c r="BW267">
        <v>9.8694365931078103</v>
      </c>
      <c r="BX267">
        <v>9.2457692898461108</v>
      </c>
      <c r="BZ267" t="s">
        <v>284</v>
      </c>
      <c r="CC267">
        <v>7.7095756504623498</v>
      </c>
      <c r="CD267">
        <v>8.6450031895206898</v>
      </c>
      <c r="CE267">
        <v>10.455340759173</v>
      </c>
      <c r="CF267">
        <v>9.1187905551180304</v>
      </c>
      <c r="CG267">
        <v>7.3340981055315</v>
      </c>
      <c r="CH267">
        <v>8.7276307407192899</v>
      </c>
      <c r="CI267">
        <v>11.788018865279501</v>
      </c>
      <c r="CJ267">
        <v>9.7282722401873496</v>
      </c>
      <c r="CK267">
        <v>7.8974691758598299</v>
      </c>
      <c r="CL267">
        <v>8.8175856807027699</v>
      </c>
      <c r="CM267">
        <v>10.401729828155201</v>
      </c>
      <c r="CN267">
        <v>9.0246441144502203</v>
      </c>
      <c r="CO267">
        <v>8.3442170947612802</v>
      </c>
      <c r="CP267">
        <v>9.4787885355149797</v>
      </c>
      <c r="CQ267">
        <v>9.5618206521739104</v>
      </c>
      <c r="CR267">
        <v>9.2039728336478905</v>
      </c>
      <c r="CS267">
        <v>8.0478913187184595</v>
      </c>
      <c r="CT267">
        <v>8.8170497218549304</v>
      </c>
      <c r="CU267">
        <v>10.476255037623799</v>
      </c>
      <c r="CV267">
        <v>10.041009337538799</v>
      </c>
      <c r="CW267">
        <v>7.3058599371192097</v>
      </c>
      <c r="CX267">
        <v>8.5565792533335507</v>
      </c>
      <c r="CY267">
        <v>9.8890289163096501</v>
      </c>
      <c r="CZ267">
        <v>8.7403606505217901</v>
      </c>
      <c r="DA267">
        <v>6.7771995588303202</v>
      </c>
      <c r="DB267">
        <v>6.9540009081066003</v>
      </c>
      <c r="DC267">
        <v>8.4231805538170192</v>
      </c>
      <c r="DD267">
        <v>7.8155864390626899</v>
      </c>
      <c r="DF267" t="s">
        <v>284</v>
      </c>
      <c r="DI267">
        <v>8.1520945441025692</v>
      </c>
      <c r="DJ267">
        <v>10.3575247257995</v>
      </c>
      <c r="DK267">
        <v>11.541670300867199</v>
      </c>
      <c r="DL267">
        <v>12.5431876253281</v>
      </c>
      <c r="DM267">
        <v>8.4161076942890904</v>
      </c>
      <c r="DN267">
        <v>9.4965074494286803</v>
      </c>
      <c r="DO267">
        <v>10.4245782471986</v>
      </c>
      <c r="DP267">
        <v>9.4341899850718303</v>
      </c>
      <c r="DQ267">
        <v>7.6341024993187601</v>
      </c>
      <c r="DR267">
        <v>8.9787119374831601</v>
      </c>
      <c r="DS267">
        <v>10.6488812698512</v>
      </c>
      <c r="DT267">
        <v>9.3601130174938199</v>
      </c>
    </row>
    <row r="268" spans="1:124" x14ac:dyDescent="0.35">
      <c r="A268" s="19" t="str">
        <f t="shared" si="8"/>
        <v>Total Risk Based Capital Ratio--34059</v>
      </c>
      <c r="B268" s="19" t="str">
        <f t="shared" si="9"/>
        <v>Total Risk Based Capital Ratio</v>
      </c>
      <c r="C268">
        <v>2</v>
      </c>
      <c r="D268" s="27">
        <v>34059</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N268" t="s">
        <v>284</v>
      </c>
      <c r="BQ268">
        <v>0</v>
      </c>
      <c r="BR268">
        <v>0</v>
      </c>
      <c r="BS268">
        <v>0</v>
      </c>
      <c r="BT268">
        <v>0</v>
      </c>
      <c r="BU268">
        <v>0</v>
      </c>
      <c r="BV268">
        <v>0</v>
      </c>
      <c r="BW268">
        <v>0</v>
      </c>
      <c r="BX268">
        <v>0</v>
      </c>
      <c r="BZ268" t="s">
        <v>284</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F268" t="s">
        <v>284</v>
      </c>
      <c r="DI268">
        <v>0</v>
      </c>
      <c r="DJ268">
        <v>0</v>
      </c>
      <c r="DK268">
        <v>0</v>
      </c>
      <c r="DL268">
        <v>0</v>
      </c>
      <c r="DM268">
        <v>0</v>
      </c>
      <c r="DN268">
        <v>0</v>
      </c>
      <c r="DO268">
        <v>0</v>
      </c>
      <c r="DP268">
        <v>0</v>
      </c>
      <c r="DQ268">
        <v>0</v>
      </c>
      <c r="DR268">
        <v>0</v>
      </c>
      <c r="DS268">
        <v>0</v>
      </c>
      <c r="DT268">
        <v>0</v>
      </c>
    </row>
    <row r="269" spans="1:124" x14ac:dyDescent="0.35">
      <c r="A269" s="19" t="str">
        <f t="shared" si="8"/>
        <v>Tier 1 Leverage Ratio--34059</v>
      </c>
      <c r="B269" s="19" t="str">
        <f t="shared" si="9"/>
        <v>Tier 1 Leverage Ratio</v>
      </c>
      <c r="C269">
        <v>3</v>
      </c>
      <c r="D269" s="27">
        <v>34059</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N269" t="s">
        <v>284</v>
      </c>
      <c r="BQ269">
        <v>0</v>
      </c>
      <c r="BR269">
        <v>0</v>
      </c>
      <c r="BS269">
        <v>0</v>
      </c>
      <c r="BT269">
        <v>0</v>
      </c>
      <c r="BU269">
        <v>0</v>
      </c>
      <c r="BV269">
        <v>0</v>
      </c>
      <c r="BW269">
        <v>0</v>
      </c>
      <c r="BX269">
        <v>0</v>
      </c>
      <c r="BZ269" t="s">
        <v>284</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F269" t="s">
        <v>284</v>
      </c>
      <c r="DI269">
        <v>0</v>
      </c>
      <c r="DJ269">
        <v>0</v>
      </c>
      <c r="DK269">
        <v>0</v>
      </c>
      <c r="DL269">
        <v>0</v>
      </c>
      <c r="DM269">
        <v>0</v>
      </c>
      <c r="DN269">
        <v>0</v>
      </c>
      <c r="DO269">
        <v>0</v>
      </c>
      <c r="DP269">
        <v>0</v>
      </c>
      <c r="DQ269">
        <v>0</v>
      </c>
      <c r="DR269">
        <v>0</v>
      </c>
      <c r="DS269">
        <v>0</v>
      </c>
      <c r="DT269">
        <v>0</v>
      </c>
    </row>
    <row r="270" spans="1:124" x14ac:dyDescent="0.35">
      <c r="A270" s="19" t="str">
        <f t="shared" si="8"/>
        <v>ALLL / Nonaccrual Loans--34059</v>
      </c>
      <c r="B270" s="19" t="str">
        <f t="shared" si="9"/>
        <v>ALLL / Nonaccrual Loans</v>
      </c>
      <c r="C270">
        <v>4</v>
      </c>
      <c r="D270" s="27">
        <v>34059</v>
      </c>
      <c r="E270">
        <v>115.92592592592599</v>
      </c>
      <c r="F270">
        <v>251.470588235294</v>
      </c>
      <c r="G270">
        <v>619.45945945945903</v>
      </c>
      <c r="H270">
        <v>937.93629179849995</v>
      </c>
      <c r="I270">
        <v>124.45202646815601</v>
      </c>
      <c r="J270">
        <v>250.982818870122</v>
      </c>
      <c r="K270">
        <v>625.55486197808295</v>
      </c>
      <c r="L270">
        <v>795.49680907609695</v>
      </c>
      <c r="M270">
        <v>103.212903225806</v>
      </c>
      <c r="N270">
        <v>212.5</v>
      </c>
      <c r="O270">
        <v>533.06666666666695</v>
      </c>
      <c r="P270">
        <v>655.06464171842595</v>
      </c>
      <c r="Q270">
        <v>164.925373134328</v>
      </c>
      <c r="R270">
        <v>324.84848484848499</v>
      </c>
      <c r="S270">
        <v>798.14814814814804</v>
      </c>
      <c r="T270">
        <v>579.19399736250705</v>
      </c>
      <c r="U270">
        <v>130.85052983826</v>
      </c>
      <c r="V270">
        <v>271.87882913546599</v>
      </c>
      <c r="W270">
        <v>731.08836206896603</v>
      </c>
      <c r="X270">
        <v>909.90366350083798</v>
      </c>
      <c r="Y270">
        <v>101.154791154791</v>
      </c>
      <c r="Z270">
        <v>228.12354988399099</v>
      </c>
      <c r="AA270">
        <v>537.60504201680703</v>
      </c>
      <c r="AB270">
        <v>906.69852127226795</v>
      </c>
      <c r="AC270">
        <v>126.35405724789899</v>
      </c>
      <c r="AD270">
        <v>274.09725565719799</v>
      </c>
      <c r="AE270">
        <v>840.19696969696997</v>
      </c>
      <c r="AF270">
        <v>1043.2258339110199</v>
      </c>
      <c r="AG270">
        <v>142.65578635014799</v>
      </c>
      <c r="AH270">
        <v>277.61194029850702</v>
      </c>
      <c r="AI270">
        <v>560.74074074074099</v>
      </c>
      <c r="AJ270">
        <v>887.30226106047098</v>
      </c>
      <c r="AK270">
        <v>75.421503815973296</v>
      </c>
      <c r="AL270">
        <v>156.80807550143501</v>
      </c>
      <c r="AM270">
        <v>322.24260738182602</v>
      </c>
      <c r="AN270">
        <v>401.433632823442</v>
      </c>
      <c r="AO270">
        <v>100</v>
      </c>
      <c r="AP270">
        <v>217.5</v>
      </c>
      <c r="AQ270">
        <v>601.92307692307702</v>
      </c>
      <c r="AR270">
        <v>808.34302209433804</v>
      </c>
      <c r="AS270">
        <v>135.136605415861</v>
      </c>
      <c r="AT270">
        <v>277.32078853046602</v>
      </c>
      <c r="AU270">
        <v>677.22457627118604</v>
      </c>
      <c r="AV270">
        <v>925.09998685688504</v>
      </c>
      <c r="AW270">
        <v>133.663366336634</v>
      </c>
      <c r="AX270">
        <v>248.784722222222</v>
      </c>
      <c r="AY270">
        <v>642.857142857143</v>
      </c>
      <c r="AZ270">
        <v>828.38477842191696</v>
      </c>
      <c r="BA270">
        <v>126.48640889654401</v>
      </c>
      <c r="BB270">
        <v>268.36092462618302</v>
      </c>
      <c r="BC270">
        <v>691.14583333333303</v>
      </c>
      <c r="BD270">
        <v>919.405858539728</v>
      </c>
      <c r="BE270">
        <v>144.06805168110401</v>
      </c>
      <c r="BF270">
        <v>262.735145578416</v>
      </c>
      <c r="BG270">
        <v>423.75531268973901</v>
      </c>
      <c r="BH270">
        <v>972.40294100692495</v>
      </c>
      <c r="BI270">
        <v>248.84111814540199</v>
      </c>
      <c r="BJ270">
        <v>321.89496441007799</v>
      </c>
      <c r="BK270">
        <v>523.37869930580905</v>
      </c>
      <c r="BL270">
        <v>608.82541050060604</v>
      </c>
      <c r="BN270" t="s">
        <v>284</v>
      </c>
      <c r="BQ270">
        <v>309.82802013422798</v>
      </c>
      <c r="BR270">
        <v>412.81353416014599</v>
      </c>
      <c r="BS270">
        <v>588.76728110599095</v>
      </c>
      <c r="BT270">
        <v>485.781767080073</v>
      </c>
      <c r="BU270">
        <v>226.53540755144999</v>
      </c>
      <c r="BV270">
        <v>661.87968164793995</v>
      </c>
      <c r="BW270">
        <v>1231.4341300722599</v>
      </c>
      <c r="BX270">
        <v>1996.7912070018001</v>
      </c>
      <c r="BZ270" t="s">
        <v>284</v>
      </c>
      <c r="CC270">
        <v>131.87424969988001</v>
      </c>
      <c r="CD270">
        <v>264.20812673333899</v>
      </c>
      <c r="CE270">
        <v>575.75757575757598</v>
      </c>
      <c r="CF270">
        <v>845.09516585232905</v>
      </c>
      <c r="CG270">
        <v>258.61672161932</v>
      </c>
      <c r="CH270">
        <v>370.97560975609798</v>
      </c>
      <c r="CI270">
        <v>395</v>
      </c>
      <c r="CJ270">
        <v>474.73396837582402</v>
      </c>
      <c r="CK270">
        <v>120.466779997167</v>
      </c>
      <c r="CL270">
        <v>327.02702702702697</v>
      </c>
      <c r="CM270">
        <v>572.99012185449601</v>
      </c>
      <c r="CN270">
        <v>1223.2688635964</v>
      </c>
      <c r="CO270">
        <v>209.76665711647999</v>
      </c>
      <c r="CP270">
        <v>1090.6139575971699</v>
      </c>
      <c r="CQ270">
        <v>2107.5892857142899</v>
      </c>
      <c r="CR270">
        <v>1226.74198523359</v>
      </c>
      <c r="CS270">
        <v>228.017883755589</v>
      </c>
      <c r="CT270">
        <v>326.22950819672099</v>
      </c>
      <c r="CU270">
        <v>828.78787878787898</v>
      </c>
      <c r="CV270">
        <v>471.10158241308199</v>
      </c>
      <c r="CW270">
        <v>155.357142857143</v>
      </c>
      <c r="CX270">
        <v>326.31578947368399</v>
      </c>
      <c r="CY270">
        <v>898.27586206896501</v>
      </c>
      <c r="CZ270">
        <v>824.64559163727097</v>
      </c>
      <c r="DA270">
        <v>215.19245875883701</v>
      </c>
      <c r="DB270">
        <v>235.99895260539401</v>
      </c>
      <c r="DC270">
        <v>256.80544645195101</v>
      </c>
      <c r="DD270">
        <v>235.99895260539401</v>
      </c>
      <c r="DF270" t="s">
        <v>284</v>
      </c>
      <c r="DI270">
        <v>227.63671875</v>
      </c>
      <c r="DJ270">
        <v>315.35555410179302</v>
      </c>
      <c r="DK270">
        <v>497.92531120332001</v>
      </c>
      <c r="DL270">
        <v>351.99853147003898</v>
      </c>
      <c r="DM270">
        <v>131.42857142857099</v>
      </c>
      <c r="DN270">
        <v>379.13385826771702</v>
      </c>
      <c r="DO270">
        <v>854.87804878048803</v>
      </c>
      <c r="DP270">
        <v>628.19506800246302</v>
      </c>
      <c r="DQ270">
        <v>89.751609924684203</v>
      </c>
      <c r="DR270">
        <v>126.495726495726</v>
      </c>
      <c r="DS270">
        <v>408.41860465116298</v>
      </c>
      <c r="DT270">
        <v>604.04643373274803</v>
      </c>
    </row>
    <row r="271" spans="1:124" x14ac:dyDescent="0.35">
      <c r="A271" s="19" t="str">
        <f t="shared" si="8"/>
        <v>[NCL + OREO] / [Total Loans + OREO]--34059</v>
      </c>
      <c r="B271" s="19" t="str">
        <f t="shared" si="9"/>
        <v>[NCL + OREO] / [Total Loans + OREO]</v>
      </c>
      <c r="C271">
        <v>5</v>
      </c>
      <c r="D271" s="27">
        <v>34059</v>
      </c>
      <c r="E271">
        <v>0.75496352243665998</v>
      </c>
      <c r="F271">
        <v>1.6663163057949699</v>
      </c>
      <c r="G271">
        <v>3.5799804332674001</v>
      </c>
      <c r="H271">
        <v>2.4474691757752098</v>
      </c>
      <c r="I271">
        <v>0.56707541625678703</v>
      </c>
      <c r="J271">
        <v>1.3708483181722</v>
      </c>
      <c r="K271">
        <v>2.7113207802255799</v>
      </c>
      <c r="L271">
        <v>1.9070826002971799</v>
      </c>
      <c r="M271">
        <v>0.65714358766950698</v>
      </c>
      <c r="N271">
        <v>1.6421298880983799</v>
      </c>
      <c r="O271">
        <v>3.34847858351241</v>
      </c>
      <c r="P271">
        <v>2.4905410407078201</v>
      </c>
      <c r="Q271">
        <v>1.0070708678559901</v>
      </c>
      <c r="R271">
        <v>1.46007750138148</v>
      </c>
      <c r="S271">
        <v>2.0783224826813198</v>
      </c>
      <c r="T271">
        <v>1.6923476605247101</v>
      </c>
      <c r="U271">
        <v>0.49891454168590899</v>
      </c>
      <c r="V271">
        <v>1.28892798749441</v>
      </c>
      <c r="W271">
        <v>2.5596393456420801</v>
      </c>
      <c r="X271">
        <v>1.79935797736347</v>
      </c>
      <c r="Y271">
        <v>0.47754876702245103</v>
      </c>
      <c r="Z271">
        <v>1.5097334198671699</v>
      </c>
      <c r="AA271">
        <v>3.33326239141125</v>
      </c>
      <c r="AB271">
        <v>2.4032785428909</v>
      </c>
      <c r="AC271">
        <v>0.41034135805927002</v>
      </c>
      <c r="AD271">
        <v>1.4365760610395799</v>
      </c>
      <c r="AE271">
        <v>2.7670126583982801</v>
      </c>
      <c r="AF271">
        <v>1.99233240575316</v>
      </c>
      <c r="AG271">
        <v>0.67901884408885105</v>
      </c>
      <c r="AH271">
        <v>1.22423485321674</v>
      </c>
      <c r="AI271">
        <v>3.0252276771694802</v>
      </c>
      <c r="AJ271">
        <v>1.93503244750869</v>
      </c>
      <c r="AK271">
        <v>0.88954235981385099</v>
      </c>
      <c r="AL271">
        <v>1.4817237302206201</v>
      </c>
      <c r="AM271">
        <v>2.5929237237891298</v>
      </c>
      <c r="AN271">
        <v>2.0620123708103599</v>
      </c>
      <c r="AO271">
        <v>0.64882798311423295</v>
      </c>
      <c r="AP271">
        <v>1.6633417926758001</v>
      </c>
      <c r="AQ271">
        <v>3.3098380193828199</v>
      </c>
      <c r="AR271">
        <v>2.26793465307943</v>
      </c>
      <c r="AS271">
        <v>0.50557908568546805</v>
      </c>
      <c r="AT271">
        <v>1.17039346725702</v>
      </c>
      <c r="AU271">
        <v>2.3024014320991202</v>
      </c>
      <c r="AV271">
        <v>1.72834456739251</v>
      </c>
      <c r="AW271">
        <v>0.59120343607410997</v>
      </c>
      <c r="AX271">
        <v>1.2032525447939899</v>
      </c>
      <c r="AY271">
        <v>2.2647080863925799</v>
      </c>
      <c r="AZ271">
        <v>1.6994645367339101</v>
      </c>
      <c r="BA271">
        <v>0.43613702021866702</v>
      </c>
      <c r="BB271">
        <v>1.2043178078319099</v>
      </c>
      <c r="BC271">
        <v>2.51660403497839</v>
      </c>
      <c r="BD271">
        <v>1.8231776700455999</v>
      </c>
      <c r="BE271">
        <v>0.37518487533109202</v>
      </c>
      <c r="BF271">
        <v>1.1398831831874301</v>
      </c>
      <c r="BG271">
        <v>2.0504948458893399</v>
      </c>
      <c r="BH271">
        <v>1.55220416814486</v>
      </c>
      <c r="BI271">
        <v>0.66334369747168798</v>
      </c>
      <c r="BJ271">
        <v>1.0362162716733401</v>
      </c>
      <c r="BK271">
        <v>1.65780168318941</v>
      </c>
      <c r="BL271">
        <v>1.0738906906274599</v>
      </c>
      <c r="BN271" t="s">
        <v>284</v>
      </c>
      <c r="BQ271">
        <v>0.71539398849204805</v>
      </c>
      <c r="BR271">
        <v>1.2918148430957801</v>
      </c>
      <c r="BS271">
        <v>2.42272221034845</v>
      </c>
      <c r="BT271">
        <v>1.8463013557447201</v>
      </c>
      <c r="BU271">
        <v>0.4219766432641</v>
      </c>
      <c r="BV271">
        <v>0.66870241566968502</v>
      </c>
      <c r="BW271">
        <v>1.8672473051708001</v>
      </c>
      <c r="BX271">
        <v>1.3263713457345301</v>
      </c>
      <c r="BZ271" t="s">
        <v>284</v>
      </c>
      <c r="CC271">
        <v>0.52312799219303696</v>
      </c>
      <c r="CD271">
        <v>1.3730274705002401</v>
      </c>
      <c r="CE271">
        <v>2.4292152332734198</v>
      </c>
      <c r="CF271">
        <v>1.8761474917785399</v>
      </c>
      <c r="CG271">
        <v>0.36403496647544997</v>
      </c>
      <c r="CH271">
        <v>0.57582060778245603</v>
      </c>
      <c r="CI271">
        <v>1.0209646432556201</v>
      </c>
      <c r="CJ271">
        <v>0.75592151884797198</v>
      </c>
      <c r="CK271">
        <v>0.386782749779085</v>
      </c>
      <c r="CL271">
        <v>1.2274568999761699</v>
      </c>
      <c r="CM271">
        <v>2.7669115542410099</v>
      </c>
      <c r="CN271">
        <v>1.7112222633829699</v>
      </c>
      <c r="CO271">
        <v>0</v>
      </c>
      <c r="CP271">
        <v>0.31731640979147802</v>
      </c>
      <c r="CQ271">
        <v>0.47477257807371298</v>
      </c>
      <c r="CR271">
        <v>0.42325654395566498</v>
      </c>
      <c r="CS271">
        <v>0.57330340203913699</v>
      </c>
      <c r="CT271">
        <v>1.06700941550226</v>
      </c>
      <c r="CU271">
        <v>1.60240371700037</v>
      </c>
      <c r="CV271">
        <v>1.3460419378942301</v>
      </c>
      <c r="CW271">
        <v>0.81273808701176198</v>
      </c>
      <c r="CX271">
        <v>1.09746128236728</v>
      </c>
      <c r="CY271">
        <v>2.0476491443074099</v>
      </c>
      <c r="CZ271">
        <v>1.7544341153717999</v>
      </c>
      <c r="DA271">
        <v>0.58406869424016405</v>
      </c>
      <c r="DB271">
        <v>0.75456970012359303</v>
      </c>
      <c r="DC271">
        <v>1.2130902839743101</v>
      </c>
      <c r="DD271">
        <v>0.946582752101784</v>
      </c>
      <c r="DF271" t="s">
        <v>284</v>
      </c>
      <c r="DI271">
        <v>0.85066445104640298</v>
      </c>
      <c r="DJ271">
        <v>1.3428710138712301</v>
      </c>
      <c r="DK271">
        <v>1.63907776561131</v>
      </c>
      <c r="DL271">
        <v>1.85712413847936</v>
      </c>
      <c r="DM271">
        <v>0.42499983015692699</v>
      </c>
      <c r="DN271">
        <v>0.93051278618288902</v>
      </c>
      <c r="DO271">
        <v>3.4538093274930199</v>
      </c>
      <c r="DP271">
        <v>1.92595588503343</v>
      </c>
      <c r="DQ271">
        <v>0.55536637055066296</v>
      </c>
      <c r="DR271">
        <v>1.34395221503235</v>
      </c>
      <c r="DS271">
        <v>2.3199834250293301</v>
      </c>
      <c r="DT271">
        <v>1.52802535038034</v>
      </c>
    </row>
    <row r="272" spans="1:124" x14ac:dyDescent="0.35">
      <c r="A272" s="19" t="str">
        <f t="shared" si="8"/>
        <v>[Noncurrent + Delinquent Loans] / [Capital + ALLL]--34059</v>
      </c>
      <c r="B272" s="19" t="str">
        <f t="shared" si="9"/>
        <v>[Noncurrent + Delinquent Loans] / [Capital + ALLL]</v>
      </c>
      <c r="C272">
        <v>6</v>
      </c>
      <c r="D272" s="27">
        <v>34059</v>
      </c>
      <c r="E272">
        <v>8.02796764421314</v>
      </c>
      <c r="F272">
        <v>16.0196770780789</v>
      </c>
      <c r="G272">
        <v>24.514211091759901</v>
      </c>
      <c r="H272">
        <v>19.034706378216701</v>
      </c>
      <c r="I272">
        <v>7.3029020845285899</v>
      </c>
      <c r="J272">
        <v>14.216362173963001</v>
      </c>
      <c r="K272">
        <v>23.690990089331699</v>
      </c>
      <c r="L272">
        <v>16.7997424652436</v>
      </c>
      <c r="M272">
        <v>7.2024729520865503</v>
      </c>
      <c r="N272">
        <v>14.3364928909953</v>
      </c>
      <c r="O272">
        <v>24.846834581347899</v>
      </c>
      <c r="P272">
        <v>18.462954514132299</v>
      </c>
      <c r="Q272">
        <v>10.1053103004636</v>
      </c>
      <c r="R272">
        <v>17.249948616559301</v>
      </c>
      <c r="S272">
        <v>24.4794291199618</v>
      </c>
      <c r="T272">
        <v>18.694457682129201</v>
      </c>
      <c r="U272">
        <v>7.00753717189827</v>
      </c>
      <c r="V272">
        <v>14.0107225817742</v>
      </c>
      <c r="W272">
        <v>23.824154857289901</v>
      </c>
      <c r="X272">
        <v>16.647542629797901</v>
      </c>
      <c r="Y272">
        <v>9.6371200596422906</v>
      </c>
      <c r="Z272">
        <v>16.106899787034401</v>
      </c>
      <c r="AA272">
        <v>25.099380120964899</v>
      </c>
      <c r="AB272">
        <v>20.082659168009499</v>
      </c>
      <c r="AC272">
        <v>6.4758394976318501</v>
      </c>
      <c r="AD272">
        <v>11.1267275708597</v>
      </c>
      <c r="AE272">
        <v>18.7936270426063</v>
      </c>
      <c r="AF272">
        <v>14.378125340869699</v>
      </c>
      <c r="AG272">
        <v>5.8641975308641996</v>
      </c>
      <c r="AH272">
        <v>11.881457313757499</v>
      </c>
      <c r="AI272">
        <v>21.851851851851901</v>
      </c>
      <c r="AJ272">
        <v>15.3342713675697</v>
      </c>
      <c r="AK272">
        <v>10.238953349482999</v>
      </c>
      <c r="AL272">
        <v>16.1542761319173</v>
      </c>
      <c r="AM272">
        <v>26.375195923006402</v>
      </c>
      <c r="AN272">
        <v>19.285225919585599</v>
      </c>
      <c r="AO272">
        <v>6.3552373542178104</v>
      </c>
      <c r="AP272">
        <v>14.2167493503425</v>
      </c>
      <c r="AQ272">
        <v>24.2117139505756</v>
      </c>
      <c r="AR272">
        <v>17.404905424842099</v>
      </c>
      <c r="AS272">
        <v>7.5905454203750704</v>
      </c>
      <c r="AT272">
        <v>13.727882984248801</v>
      </c>
      <c r="AU272">
        <v>22.938317976574499</v>
      </c>
      <c r="AV272">
        <v>16.526159914860099</v>
      </c>
      <c r="AW272">
        <v>8.4473556464407604</v>
      </c>
      <c r="AX272">
        <v>14.5441252482949</v>
      </c>
      <c r="AY272">
        <v>24.234364292053801</v>
      </c>
      <c r="AZ272">
        <v>17.4298659697209</v>
      </c>
      <c r="BA272">
        <v>7.62237291446373</v>
      </c>
      <c r="BB272">
        <v>13.3416659309819</v>
      </c>
      <c r="BC272">
        <v>23.7497070091691</v>
      </c>
      <c r="BD272">
        <v>16.416178859624701</v>
      </c>
      <c r="BE272">
        <v>7.9873082768340602</v>
      </c>
      <c r="BF272">
        <v>13.903099608787199</v>
      </c>
      <c r="BG272">
        <v>19.4813644719503</v>
      </c>
      <c r="BH272">
        <v>16.012218351495299</v>
      </c>
      <c r="BI272">
        <v>7.2108099440409799</v>
      </c>
      <c r="BJ272">
        <v>14.323394495412799</v>
      </c>
      <c r="BK272">
        <v>20.345189878147998</v>
      </c>
      <c r="BL272">
        <v>15.1990791394791</v>
      </c>
      <c r="BN272" t="s">
        <v>284</v>
      </c>
      <c r="BQ272">
        <v>18.476972766825199</v>
      </c>
      <c r="BR272">
        <v>21.287365394304601</v>
      </c>
      <c r="BS272">
        <v>25.586972877874</v>
      </c>
      <c r="BT272">
        <v>22.776580250394701</v>
      </c>
      <c r="BU272">
        <v>8.59223768584528</v>
      </c>
      <c r="BV272">
        <v>12.3012371812274</v>
      </c>
      <c r="BW272">
        <v>15.1443143061997</v>
      </c>
      <c r="BX272">
        <v>13.100859819896</v>
      </c>
      <c r="BZ272" t="s">
        <v>284</v>
      </c>
      <c r="CC272">
        <v>6.6810162362019101</v>
      </c>
      <c r="CD272">
        <v>12.4521536908267</v>
      </c>
      <c r="CE272">
        <v>20.707637659766799</v>
      </c>
      <c r="CF272">
        <v>14.724389864402101</v>
      </c>
      <c r="CG272">
        <v>6.3441577173578798</v>
      </c>
      <c r="CH272">
        <v>7.8376487053883803</v>
      </c>
      <c r="CI272">
        <v>14.110106014796701</v>
      </c>
      <c r="CJ272">
        <v>10.6481754116432</v>
      </c>
      <c r="CK272">
        <v>8.2111436950146608</v>
      </c>
      <c r="CL272">
        <v>19.192527869840301</v>
      </c>
      <c r="CM272">
        <v>28.2345013477089</v>
      </c>
      <c r="CN272">
        <v>20.3530897896132</v>
      </c>
      <c r="CO272">
        <v>2.36220472440945</v>
      </c>
      <c r="CP272">
        <v>5.5016181229773498</v>
      </c>
      <c r="CQ272">
        <v>10.75</v>
      </c>
      <c r="CR272">
        <v>8.8917022251787401</v>
      </c>
      <c r="CS272">
        <v>6.0739197819541797</v>
      </c>
      <c r="CT272">
        <v>16.224651434230498</v>
      </c>
      <c r="CU272">
        <v>26.802163260890499</v>
      </c>
      <c r="CV272">
        <v>18.333568828379601</v>
      </c>
      <c r="CW272">
        <v>7.5186029806258103</v>
      </c>
      <c r="CX272">
        <v>15.3726368582614</v>
      </c>
      <c r="CY272">
        <v>26.407226866153898</v>
      </c>
      <c r="CZ272">
        <v>19.641841812530799</v>
      </c>
      <c r="DA272">
        <v>5.0315580740185704</v>
      </c>
      <c r="DB272">
        <v>8.3215796897038103</v>
      </c>
      <c r="DC272">
        <v>16.391005672190001</v>
      </c>
      <c r="DD272">
        <v>11.5078492675711</v>
      </c>
      <c r="DF272" t="s">
        <v>284</v>
      </c>
      <c r="DI272">
        <v>8.8735440813475197</v>
      </c>
      <c r="DJ272">
        <v>15.791125392803901</v>
      </c>
      <c r="DK272">
        <v>32.635032123673</v>
      </c>
      <c r="DL272">
        <v>21.302357197026101</v>
      </c>
      <c r="DM272">
        <v>9.3369142912618805</v>
      </c>
      <c r="DN272">
        <v>16.419969894631201</v>
      </c>
      <c r="DO272">
        <v>25.749569405441701</v>
      </c>
      <c r="DP272">
        <v>18.963362987367599</v>
      </c>
      <c r="DQ272">
        <v>9.3238001899475602</v>
      </c>
      <c r="DR272">
        <v>14.4911163602752</v>
      </c>
      <c r="DS272">
        <v>17.946911623706999</v>
      </c>
      <c r="DT272">
        <v>15.088722640697901</v>
      </c>
    </row>
    <row r="273" spans="1:124" x14ac:dyDescent="0.35">
      <c r="A273" s="19" t="str">
        <f t="shared" si="8"/>
        <v xml:space="preserve">  Ag [NCL+DQ] / [Capital + ALLL]--34059</v>
      </c>
      <c r="B273" s="19" t="str">
        <f t="shared" si="9"/>
        <v xml:space="preserve">  Ag [NCL+DQ] / [Capital + ALLL]</v>
      </c>
      <c r="C273">
        <v>7</v>
      </c>
      <c r="D273" s="27">
        <v>34059</v>
      </c>
      <c r="E273">
        <v>0</v>
      </c>
      <c r="F273">
        <v>1.61985219385817</v>
      </c>
      <c r="G273">
        <v>9.8996017601855009</v>
      </c>
      <c r="H273">
        <v>6.7185344757329402</v>
      </c>
      <c r="I273">
        <v>0</v>
      </c>
      <c r="J273">
        <v>1.5706806282722501</v>
      </c>
      <c r="K273">
        <v>8.0187056575706706</v>
      </c>
      <c r="L273">
        <v>5.3961014342737501</v>
      </c>
      <c r="M273">
        <v>0</v>
      </c>
      <c r="N273">
        <v>0</v>
      </c>
      <c r="O273">
        <v>1.8461185643848199</v>
      </c>
      <c r="P273">
        <v>2.2267330011284598</v>
      </c>
      <c r="Q273">
        <v>0</v>
      </c>
      <c r="R273">
        <v>0</v>
      </c>
      <c r="S273">
        <v>0</v>
      </c>
      <c r="T273">
        <v>1.9912219712349299E-2</v>
      </c>
      <c r="U273">
        <v>0</v>
      </c>
      <c r="V273">
        <v>0.82288037166085903</v>
      </c>
      <c r="W273">
        <v>6.7598426416011197</v>
      </c>
      <c r="X273">
        <v>4.7632257595078604</v>
      </c>
      <c r="Y273">
        <v>0</v>
      </c>
      <c r="Z273">
        <v>1.46233844263878</v>
      </c>
      <c r="AA273">
        <v>8.7039202806837697</v>
      </c>
      <c r="AB273">
        <v>6.4389155116082302</v>
      </c>
      <c r="AC273">
        <v>1.1894612255221</v>
      </c>
      <c r="AD273">
        <v>6.4969648379337999</v>
      </c>
      <c r="AE273">
        <v>10.9520930979602</v>
      </c>
      <c r="AF273">
        <v>8.4510060284088606</v>
      </c>
      <c r="AG273">
        <v>1.0499522748965999</v>
      </c>
      <c r="AH273">
        <v>4.47169130905157</v>
      </c>
      <c r="AI273">
        <v>11.2598904443092</v>
      </c>
      <c r="AJ273">
        <v>8.1286580880392698</v>
      </c>
      <c r="AK273">
        <v>0</v>
      </c>
      <c r="AL273">
        <v>1.0270103728047699</v>
      </c>
      <c r="AM273">
        <v>4.5595474115362702</v>
      </c>
      <c r="AN273">
        <v>3.4845742069256498</v>
      </c>
      <c r="AO273">
        <v>1.28303384071324</v>
      </c>
      <c r="AP273">
        <v>6.1295647966299498</v>
      </c>
      <c r="AQ273">
        <v>13.769928763910499</v>
      </c>
      <c r="AR273">
        <v>9.3238067419243507</v>
      </c>
      <c r="AS273">
        <v>0</v>
      </c>
      <c r="AT273">
        <v>1.1360114817698399</v>
      </c>
      <c r="AU273">
        <v>7.8450448633934897</v>
      </c>
      <c r="AV273">
        <v>4.9465402424495597</v>
      </c>
      <c r="AW273">
        <v>0</v>
      </c>
      <c r="AX273">
        <v>0</v>
      </c>
      <c r="AY273">
        <v>2.4675154062962799</v>
      </c>
      <c r="AZ273">
        <v>2.3501886005743402</v>
      </c>
      <c r="BA273">
        <v>0</v>
      </c>
      <c r="BB273">
        <v>0</v>
      </c>
      <c r="BC273">
        <v>2.1332837202995498</v>
      </c>
      <c r="BD273">
        <v>1.8558101916823799</v>
      </c>
      <c r="BE273">
        <v>0</v>
      </c>
      <c r="BF273">
        <v>0.99912576495566396</v>
      </c>
      <c r="BG273">
        <v>3.1060628848381899</v>
      </c>
      <c r="BH273">
        <v>2.4172511231364902</v>
      </c>
      <c r="BI273">
        <v>0</v>
      </c>
      <c r="BJ273">
        <v>0.24650550435586399</v>
      </c>
      <c r="BK273">
        <v>1.5653549131501401</v>
      </c>
      <c r="BL273">
        <v>2.3316596058230901</v>
      </c>
      <c r="BN273" t="s">
        <v>284</v>
      </c>
      <c r="BQ273">
        <v>0.56099228732780004</v>
      </c>
      <c r="BR273">
        <v>0.73626366336767801</v>
      </c>
      <c r="BS273">
        <v>2.0768746791249302</v>
      </c>
      <c r="BT273">
        <v>1.9016033030850501</v>
      </c>
      <c r="BU273">
        <v>0</v>
      </c>
      <c r="BV273">
        <v>0</v>
      </c>
      <c r="BW273">
        <v>0</v>
      </c>
      <c r="BX273">
        <v>0.16522922831922501</v>
      </c>
      <c r="BZ273" t="s">
        <v>284</v>
      </c>
      <c r="CC273">
        <v>0</v>
      </c>
      <c r="CD273">
        <v>0</v>
      </c>
      <c r="CE273">
        <v>0</v>
      </c>
      <c r="CF273">
        <v>0.93789813028109204</v>
      </c>
      <c r="CG273">
        <v>0</v>
      </c>
      <c r="CH273">
        <v>0</v>
      </c>
      <c r="CI273">
        <v>0.73550936768149899</v>
      </c>
      <c r="CJ273">
        <v>0.72310494006769699</v>
      </c>
      <c r="CK273">
        <v>0</v>
      </c>
      <c r="CL273">
        <v>0.150647785477553</v>
      </c>
      <c r="CM273">
        <v>3.7649694150081801</v>
      </c>
      <c r="CN273">
        <v>2.6909261368755999</v>
      </c>
      <c r="CO273">
        <v>0</v>
      </c>
      <c r="CP273">
        <v>0</v>
      </c>
      <c r="CQ273">
        <v>0</v>
      </c>
      <c r="CR273">
        <v>1.25828348723019</v>
      </c>
      <c r="CS273">
        <v>0.446197620279359</v>
      </c>
      <c r="CT273">
        <v>4.1066565047442598</v>
      </c>
      <c r="CU273">
        <v>14.8616184961522</v>
      </c>
      <c r="CV273">
        <v>8.3910537394765399</v>
      </c>
      <c r="CW273">
        <v>0</v>
      </c>
      <c r="CX273">
        <v>2.4931418733564099</v>
      </c>
      <c r="CY273">
        <v>16.082195198346302</v>
      </c>
      <c r="CZ273">
        <v>11.3162333464513</v>
      </c>
      <c r="DA273">
        <v>0</v>
      </c>
      <c r="DB273">
        <v>0</v>
      </c>
      <c r="DC273">
        <v>3.2552083333333301E-2</v>
      </c>
      <c r="DD273">
        <v>2.1701388888888899E-2</v>
      </c>
      <c r="DF273" t="s">
        <v>284</v>
      </c>
      <c r="DI273">
        <v>1.2480320496467301</v>
      </c>
      <c r="DJ273">
        <v>2.5038849551145601</v>
      </c>
      <c r="DK273">
        <v>3.6926631287431002</v>
      </c>
      <c r="DL273">
        <v>4.2993245122683703</v>
      </c>
      <c r="DM273">
        <v>0</v>
      </c>
      <c r="DN273">
        <v>1.03374885983582</v>
      </c>
      <c r="DO273">
        <v>3.77767178978038</v>
      </c>
      <c r="DP273">
        <v>2.5571267796289701</v>
      </c>
      <c r="DQ273">
        <v>8.2124281412537595E-2</v>
      </c>
      <c r="DR273">
        <v>1.34089736977824</v>
      </c>
      <c r="DS273">
        <v>6.6456451362743998</v>
      </c>
      <c r="DT273">
        <v>5.4846305785606999</v>
      </c>
    </row>
    <row r="274" spans="1:124" x14ac:dyDescent="0.35">
      <c r="A274" s="19" t="str">
        <f t="shared" si="8"/>
        <v xml:space="preserve">  CLD [NCL+DQ] / [Capital + ALLL]--34059</v>
      </c>
      <c r="B274" s="19" t="str">
        <f t="shared" si="9"/>
        <v xml:space="preserve">  CLD [NCL+DQ] / [Capital + ALLL]</v>
      </c>
      <c r="C274">
        <v>8</v>
      </c>
      <c r="D274" s="27">
        <v>34059</v>
      </c>
      <c r="E274">
        <v>0</v>
      </c>
      <c r="F274">
        <v>0</v>
      </c>
      <c r="G274">
        <v>0</v>
      </c>
      <c r="H274">
        <v>0.14630690601461999</v>
      </c>
      <c r="I274">
        <v>0</v>
      </c>
      <c r="J274">
        <v>0</v>
      </c>
      <c r="K274">
        <v>0</v>
      </c>
      <c r="L274">
        <v>0.129333056619409</v>
      </c>
      <c r="M274">
        <v>0</v>
      </c>
      <c r="N274">
        <v>0</v>
      </c>
      <c r="O274">
        <v>0</v>
      </c>
      <c r="P274">
        <v>0.52110682744153702</v>
      </c>
      <c r="Q274">
        <v>0</v>
      </c>
      <c r="R274">
        <v>0</v>
      </c>
      <c r="S274">
        <v>0</v>
      </c>
      <c r="T274">
        <v>4.7834375170909001E-2</v>
      </c>
      <c r="U274">
        <v>0</v>
      </c>
      <c r="V274">
        <v>0</v>
      </c>
      <c r="W274">
        <v>0</v>
      </c>
      <c r="X274">
        <v>0.17101235345494301</v>
      </c>
      <c r="Y274">
        <v>0</v>
      </c>
      <c r="Z274">
        <v>0</v>
      </c>
      <c r="AA274">
        <v>0</v>
      </c>
      <c r="AB274">
        <v>0.187284703522548</v>
      </c>
      <c r="AC274">
        <v>0</v>
      </c>
      <c r="AD274">
        <v>0</v>
      </c>
      <c r="AE274">
        <v>0</v>
      </c>
      <c r="AF274">
        <v>0.128914458487528</v>
      </c>
      <c r="AG274">
        <v>0</v>
      </c>
      <c r="AH274">
        <v>0</v>
      </c>
      <c r="AI274">
        <v>0</v>
      </c>
      <c r="AJ274">
        <v>3.8065534334794003E-2</v>
      </c>
      <c r="AK274">
        <v>0</v>
      </c>
      <c r="AL274">
        <v>0</v>
      </c>
      <c r="AM274">
        <v>0</v>
      </c>
      <c r="AN274">
        <v>0.123715059809461</v>
      </c>
      <c r="AO274">
        <v>0</v>
      </c>
      <c r="AP274">
        <v>0</v>
      </c>
      <c r="AQ274">
        <v>0</v>
      </c>
      <c r="AR274">
        <v>6.2935547981213605E-2</v>
      </c>
      <c r="AS274">
        <v>0</v>
      </c>
      <c r="AT274">
        <v>0</v>
      </c>
      <c r="AU274">
        <v>0</v>
      </c>
      <c r="AV274">
        <v>0.20995250348115799</v>
      </c>
      <c r="AW274">
        <v>0</v>
      </c>
      <c r="AX274">
        <v>0</v>
      </c>
      <c r="AY274">
        <v>0</v>
      </c>
      <c r="AZ274">
        <v>0.118332935456511</v>
      </c>
      <c r="BA274">
        <v>0</v>
      </c>
      <c r="BB274">
        <v>0</v>
      </c>
      <c r="BC274">
        <v>0</v>
      </c>
      <c r="BD274">
        <v>0.25337642620381201</v>
      </c>
      <c r="BE274">
        <v>0</v>
      </c>
      <c r="BF274">
        <v>0</v>
      </c>
      <c r="BG274">
        <v>0</v>
      </c>
      <c r="BH274">
        <v>0.30046967656240098</v>
      </c>
      <c r="BI274">
        <v>0</v>
      </c>
      <c r="BJ274">
        <v>0</v>
      </c>
      <c r="BK274">
        <v>8.6771394546974398E-2</v>
      </c>
      <c r="BL274">
        <v>0.10041911265978599</v>
      </c>
      <c r="BN274" t="s">
        <v>284</v>
      </c>
      <c r="BQ274">
        <v>0</v>
      </c>
      <c r="BR274">
        <v>1.30736043927311E-2</v>
      </c>
      <c r="BS274">
        <v>1.23710710116821</v>
      </c>
      <c r="BT274">
        <v>1.22403349677548</v>
      </c>
      <c r="BU274">
        <v>0</v>
      </c>
      <c r="BV274">
        <v>0</v>
      </c>
      <c r="BW274">
        <v>0</v>
      </c>
      <c r="BX274">
        <v>3.16533702088053E-2</v>
      </c>
      <c r="BZ274" t="s">
        <v>284</v>
      </c>
      <c r="CC274">
        <v>0</v>
      </c>
      <c r="CD274">
        <v>0</v>
      </c>
      <c r="CE274">
        <v>0</v>
      </c>
      <c r="CF274">
        <v>0.53380397968594595</v>
      </c>
      <c r="CG274">
        <v>0</v>
      </c>
      <c r="CH274">
        <v>0</v>
      </c>
      <c r="CI274">
        <v>0.112030334367459</v>
      </c>
      <c r="CJ274">
        <v>0.177333190214055</v>
      </c>
      <c r="CK274">
        <v>0</v>
      </c>
      <c r="CL274">
        <v>0</v>
      </c>
      <c r="CM274">
        <v>0</v>
      </c>
      <c r="CN274">
        <v>0.22230534666787899</v>
      </c>
      <c r="CO274">
        <v>0</v>
      </c>
      <c r="CP274">
        <v>0</v>
      </c>
      <c r="CQ274">
        <v>0</v>
      </c>
      <c r="CR274">
        <v>0.228175266122398</v>
      </c>
      <c r="CS274">
        <v>0</v>
      </c>
      <c r="CT274">
        <v>0</v>
      </c>
      <c r="CU274">
        <v>0</v>
      </c>
      <c r="CV274">
        <v>6.2472668207659097E-3</v>
      </c>
      <c r="CW274">
        <v>0</v>
      </c>
      <c r="CX274">
        <v>0</v>
      </c>
      <c r="CY274">
        <v>0</v>
      </c>
      <c r="CZ274">
        <v>0.16143705945359199</v>
      </c>
      <c r="DA274">
        <v>0</v>
      </c>
      <c r="DB274">
        <v>0</v>
      </c>
      <c r="DC274">
        <v>0</v>
      </c>
      <c r="DD274">
        <v>0</v>
      </c>
      <c r="DF274" t="s">
        <v>284</v>
      </c>
      <c r="DI274">
        <v>0</v>
      </c>
      <c r="DJ274">
        <v>0</v>
      </c>
      <c r="DK274">
        <v>5.8127381447501902E-2</v>
      </c>
      <c r="DL274">
        <v>0.57338879277796995</v>
      </c>
      <c r="DM274">
        <v>0</v>
      </c>
      <c r="DN274">
        <v>0</v>
      </c>
      <c r="DO274">
        <v>0</v>
      </c>
      <c r="DP274">
        <v>0.90436495022571595</v>
      </c>
      <c r="DQ274">
        <v>0</v>
      </c>
      <c r="DR274">
        <v>0</v>
      </c>
      <c r="DS274">
        <v>2.7374760470845898E-2</v>
      </c>
      <c r="DT274">
        <v>0.22013865438522601</v>
      </c>
    </row>
    <row r="275" spans="1:124" x14ac:dyDescent="0.35">
      <c r="A275" s="19" t="str">
        <f t="shared" si="8"/>
        <v xml:space="preserve">  CRE [NCL+DQ] / [Capital + ALLL]--34059</v>
      </c>
      <c r="B275" s="19" t="str">
        <f t="shared" si="9"/>
        <v xml:space="preserve">  CRE [NCL+DQ] / [Capital + ALLL]</v>
      </c>
      <c r="C275">
        <v>9</v>
      </c>
      <c r="D275" s="27">
        <v>34059</v>
      </c>
      <c r="E275">
        <v>0</v>
      </c>
      <c r="F275">
        <v>0</v>
      </c>
      <c r="G275">
        <v>1.49241005477454</v>
      </c>
      <c r="H275">
        <v>1.44660543384402</v>
      </c>
      <c r="I275">
        <v>0</v>
      </c>
      <c r="J275">
        <v>1.4170327334561399E-2</v>
      </c>
      <c r="K275">
        <v>2.70806402936307</v>
      </c>
      <c r="L275">
        <v>1.99633330962811</v>
      </c>
      <c r="M275">
        <v>0</v>
      </c>
      <c r="N275">
        <v>0.74391988555078703</v>
      </c>
      <c r="O275">
        <v>4.5781018696200499</v>
      </c>
      <c r="P275">
        <v>3.6563505835272698</v>
      </c>
      <c r="Q275">
        <v>0</v>
      </c>
      <c r="R275">
        <v>0.72216182637055404</v>
      </c>
      <c r="S275">
        <v>5.0052651788415403</v>
      </c>
      <c r="T275">
        <v>2.6297698431012599</v>
      </c>
      <c r="U275">
        <v>0</v>
      </c>
      <c r="V275">
        <v>7.5584376584707999E-2</v>
      </c>
      <c r="W275">
        <v>3.0189163524226301</v>
      </c>
      <c r="X275">
        <v>2.12304048102208</v>
      </c>
      <c r="Y275">
        <v>0</v>
      </c>
      <c r="Z275">
        <v>0</v>
      </c>
      <c r="AA275">
        <v>2.0091623061989199</v>
      </c>
      <c r="AB275">
        <v>1.72489811181299</v>
      </c>
      <c r="AC275">
        <v>0</v>
      </c>
      <c r="AD275">
        <v>0</v>
      </c>
      <c r="AE275">
        <v>1.44005529140302</v>
      </c>
      <c r="AF275">
        <v>1.2005025793403099</v>
      </c>
      <c r="AG275">
        <v>0</v>
      </c>
      <c r="AH275">
        <v>0</v>
      </c>
      <c r="AI275">
        <v>0.54630066770081598</v>
      </c>
      <c r="AJ275">
        <v>0.60130150600412302</v>
      </c>
      <c r="AK275">
        <v>7.0851636672807101E-3</v>
      </c>
      <c r="AL275">
        <v>2.2952529994783499</v>
      </c>
      <c r="AM275">
        <v>6.7126985020428602</v>
      </c>
      <c r="AN275">
        <v>4.5429838459112899</v>
      </c>
      <c r="AO275">
        <v>0</v>
      </c>
      <c r="AP275">
        <v>0</v>
      </c>
      <c r="AQ275">
        <v>1.3632947646650799</v>
      </c>
      <c r="AR275">
        <v>1.19105495094245</v>
      </c>
      <c r="AS275">
        <v>0</v>
      </c>
      <c r="AT275">
        <v>0</v>
      </c>
      <c r="AU275">
        <v>2.3033271808402498</v>
      </c>
      <c r="AV275">
        <v>2.0303587907646099</v>
      </c>
      <c r="AW275">
        <v>0</v>
      </c>
      <c r="AX275">
        <v>0.74274449352266303</v>
      </c>
      <c r="AY275">
        <v>3.8199725019836199</v>
      </c>
      <c r="AZ275">
        <v>2.7121989000192999</v>
      </c>
      <c r="BA275">
        <v>0</v>
      </c>
      <c r="BB275">
        <v>0</v>
      </c>
      <c r="BC275">
        <v>2.38774896418614</v>
      </c>
      <c r="BD275">
        <v>1.91335828816054</v>
      </c>
      <c r="BE275">
        <v>0</v>
      </c>
      <c r="BF275">
        <v>2.0257299217787499</v>
      </c>
      <c r="BG275">
        <v>4.52931737356234</v>
      </c>
      <c r="BH275">
        <v>3.9347112672657398</v>
      </c>
      <c r="BI275">
        <v>0</v>
      </c>
      <c r="BJ275">
        <v>0.99442561416286201</v>
      </c>
      <c r="BK275">
        <v>1.97938962240004</v>
      </c>
      <c r="BL275">
        <v>1.3701032148708401</v>
      </c>
      <c r="BN275" t="s">
        <v>284</v>
      </c>
      <c r="BQ275">
        <v>0.22551967577461099</v>
      </c>
      <c r="BR275">
        <v>1.98966991774685</v>
      </c>
      <c r="BS275">
        <v>8.3644281272449597</v>
      </c>
      <c r="BT275">
        <v>6.6002778852727202</v>
      </c>
      <c r="BU275">
        <v>0</v>
      </c>
      <c r="BV275">
        <v>0</v>
      </c>
      <c r="BW275">
        <v>1.3144547387854599</v>
      </c>
      <c r="BX275">
        <v>1.3341636135881201</v>
      </c>
      <c r="BZ275" t="s">
        <v>284</v>
      </c>
      <c r="CC275">
        <v>0</v>
      </c>
      <c r="CD275">
        <v>0.63344536326654799</v>
      </c>
      <c r="CE275">
        <v>4.2210170157729898</v>
      </c>
      <c r="CF275">
        <v>3.1141094563480798</v>
      </c>
      <c r="CG275">
        <v>0</v>
      </c>
      <c r="CH275">
        <v>1.55510480054091</v>
      </c>
      <c r="CI275">
        <v>4.5207007375313504</v>
      </c>
      <c r="CJ275">
        <v>3.26913745181065</v>
      </c>
      <c r="CK275">
        <v>0</v>
      </c>
      <c r="CL275">
        <v>0.44714148834238299</v>
      </c>
      <c r="CM275">
        <v>4.09967845659164</v>
      </c>
      <c r="CN275">
        <v>2.5515140000743601</v>
      </c>
      <c r="CO275">
        <v>0</v>
      </c>
      <c r="CP275">
        <v>0</v>
      </c>
      <c r="CQ275">
        <v>0.219366969602006</v>
      </c>
      <c r="CR275">
        <v>0.32532210035036302</v>
      </c>
      <c r="CS275">
        <v>0</v>
      </c>
      <c r="CT275">
        <v>1.3939798577790301</v>
      </c>
      <c r="CU275">
        <v>1.9895274412891899</v>
      </c>
      <c r="CV275">
        <v>2.0582706738199499</v>
      </c>
      <c r="CW275">
        <v>0</v>
      </c>
      <c r="CX275">
        <v>0.27548209366391202</v>
      </c>
      <c r="CY275">
        <v>2.86560754946967</v>
      </c>
      <c r="CZ275">
        <v>1.69903748925191</v>
      </c>
      <c r="DA275">
        <v>0</v>
      </c>
      <c r="DB275">
        <v>0</v>
      </c>
      <c r="DC275">
        <v>1.16377486246297</v>
      </c>
      <c r="DD275">
        <v>0.77584990830864697</v>
      </c>
      <c r="DF275" t="s">
        <v>284</v>
      </c>
      <c r="DI275">
        <v>0</v>
      </c>
      <c r="DJ275">
        <v>0.20162103310617399</v>
      </c>
      <c r="DK275">
        <v>1.37589474938728</v>
      </c>
      <c r="DL275">
        <v>1.5135711250784201</v>
      </c>
      <c r="DM275">
        <v>2.8587764436821001E-2</v>
      </c>
      <c r="DN275">
        <v>0.45078888054094701</v>
      </c>
      <c r="DO275">
        <v>5.9054175793577404</v>
      </c>
      <c r="DP275">
        <v>3.40983198415061</v>
      </c>
      <c r="DQ275">
        <v>0.296340322587546</v>
      </c>
      <c r="DR275">
        <v>2.83809933347667</v>
      </c>
      <c r="DS275">
        <v>8.4453873424769395</v>
      </c>
      <c r="DT275">
        <v>4.3694296484647301</v>
      </c>
    </row>
    <row r="276" spans="1:124" x14ac:dyDescent="0.35">
      <c r="A276" s="19" t="str">
        <f t="shared" si="8"/>
        <v xml:space="preserve">  Res RE [NCL+DQ] / [Capital + ALLL]--34059</v>
      </c>
      <c r="B276" s="19" t="str">
        <f t="shared" si="9"/>
        <v xml:space="preserve">  Res RE [NCL+DQ] / [Capital + ALLL]</v>
      </c>
      <c r="C276">
        <v>10</v>
      </c>
      <c r="D276" s="27">
        <v>34059</v>
      </c>
      <c r="E276">
        <v>0.34919347081761898</v>
      </c>
      <c r="F276">
        <v>1.8198413288656099</v>
      </c>
      <c r="G276">
        <v>4.8450066734518602</v>
      </c>
      <c r="H276">
        <v>3.26448974380278</v>
      </c>
      <c r="I276">
        <v>0.22297527857201699</v>
      </c>
      <c r="J276">
        <v>1.73655230834392</v>
      </c>
      <c r="K276">
        <v>4.1750343340518201</v>
      </c>
      <c r="L276">
        <v>2.8560263936419901</v>
      </c>
      <c r="M276">
        <v>0.44460252534234401</v>
      </c>
      <c r="N276">
        <v>2.37411948865119</v>
      </c>
      <c r="O276">
        <v>5.8461538461538503</v>
      </c>
      <c r="P276">
        <v>4.0864674662153</v>
      </c>
      <c r="Q276">
        <v>2.7316766843096798</v>
      </c>
      <c r="R276">
        <v>5.2189246860344403</v>
      </c>
      <c r="S276">
        <v>8.1316240549186691</v>
      </c>
      <c r="T276">
        <v>6.04759077700351</v>
      </c>
      <c r="U276">
        <v>0.66347182018179796</v>
      </c>
      <c r="V276">
        <v>2.2014455773020498</v>
      </c>
      <c r="W276">
        <v>4.9764397501571702</v>
      </c>
      <c r="X276">
        <v>3.3719266020588998</v>
      </c>
      <c r="Y276">
        <v>0</v>
      </c>
      <c r="Z276">
        <v>1.2582750809648</v>
      </c>
      <c r="AA276">
        <v>3.6190477167880699</v>
      </c>
      <c r="AB276">
        <v>2.5048917914861901</v>
      </c>
      <c r="AC276">
        <v>0</v>
      </c>
      <c r="AD276">
        <v>0.39636504253673599</v>
      </c>
      <c r="AE276">
        <v>1.5083091647856099</v>
      </c>
      <c r="AF276">
        <v>1.0849618670794201</v>
      </c>
      <c r="AG276">
        <v>0</v>
      </c>
      <c r="AH276">
        <v>0.140668959049703</v>
      </c>
      <c r="AI276">
        <v>1.1841326228537601</v>
      </c>
      <c r="AJ276">
        <v>0.81352739589619405</v>
      </c>
      <c r="AK276">
        <v>1.8479381761648099</v>
      </c>
      <c r="AL276">
        <v>3.8916362072672501</v>
      </c>
      <c r="AM276">
        <v>6.5383979042158398</v>
      </c>
      <c r="AN276">
        <v>4.5373293121026803</v>
      </c>
      <c r="AO276">
        <v>0</v>
      </c>
      <c r="AP276">
        <v>0.91404602282453196</v>
      </c>
      <c r="AQ276">
        <v>2.8803584265955702</v>
      </c>
      <c r="AR276">
        <v>1.9214782118353799</v>
      </c>
      <c r="AS276">
        <v>0.46587259316644902</v>
      </c>
      <c r="AT276">
        <v>1.91508757877875</v>
      </c>
      <c r="AU276">
        <v>4.2684191316754303</v>
      </c>
      <c r="AV276">
        <v>3.1928064626247199</v>
      </c>
      <c r="AW276">
        <v>1.8288065190935701</v>
      </c>
      <c r="AX276">
        <v>4.0124850053665</v>
      </c>
      <c r="AY276">
        <v>7.0361748189108804</v>
      </c>
      <c r="AZ276">
        <v>5.2589054508737503</v>
      </c>
      <c r="BA276">
        <v>0.29542356779975998</v>
      </c>
      <c r="BB276">
        <v>1.5060200766890399</v>
      </c>
      <c r="BC276">
        <v>3.60457475824448</v>
      </c>
      <c r="BD276">
        <v>2.4993360027067899</v>
      </c>
      <c r="BE276">
        <v>0.32721086093323198</v>
      </c>
      <c r="BF276">
        <v>1.4152528137073701</v>
      </c>
      <c r="BG276">
        <v>2.3558813915689401</v>
      </c>
      <c r="BH276">
        <v>1.8300678635390399</v>
      </c>
      <c r="BI276">
        <v>0.34145513583824499</v>
      </c>
      <c r="BJ276">
        <v>0.76192610437267205</v>
      </c>
      <c r="BK276">
        <v>2.0161976657759202</v>
      </c>
      <c r="BL276">
        <v>1.22604060572963</v>
      </c>
      <c r="BN276" t="s">
        <v>284</v>
      </c>
      <c r="BQ276">
        <v>1.13294817096587</v>
      </c>
      <c r="BR276">
        <v>1.5481727619863901</v>
      </c>
      <c r="BS276">
        <v>1.88699587292564</v>
      </c>
      <c r="BT276">
        <v>1.4717712819051101</v>
      </c>
      <c r="BU276">
        <v>2.16933874984956</v>
      </c>
      <c r="BV276">
        <v>4.0117749911209497</v>
      </c>
      <c r="BW276">
        <v>6.3749864343740104</v>
      </c>
      <c r="BX276">
        <v>4.3324547948689602</v>
      </c>
      <c r="BZ276" t="s">
        <v>284</v>
      </c>
      <c r="CC276">
        <v>0.84818246614397697</v>
      </c>
      <c r="CD276">
        <v>2.5431118620420401</v>
      </c>
      <c r="CE276">
        <v>5.1830155069445603</v>
      </c>
      <c r="CF276">
        <v>3.5325293149099499</v>
      </c>
      <c r="CG276">
        <v>0.76916851155753696</v>
      </c>
      <c r="CH276">
        <v>1.3437849944008999</v>
      </c>
      <c r="CI276">
        <v>2.0493993867629201</v>
      </c>
      <c r="CJ276">
        <v>1.6444298126099499</v>
      </c>
      <c r="CK276">
        <v>0.68192888455918199</v>
      </c>
      <c r="CL276">
        <v>2.4070543374642499</v>
      </c>
      <c r="CM276">
        <v>6.2668463611859799</v>
      </c>
      <c r="CN276">
        <v>6.2474018650880501</v>
      </c>
      <c r="CO276">
        <v>0</v>
      </c>
      <c r="CP276">
        <v>0</v>
      </c>
      <c r="CQ276">
        <v>1.7464678178963899</v>
      </c>
      <c r="CR276">
        <v>1.6895788626402899</v>
      </c>
      <c r="CS276">
        <v>0.22055977748424599</v>
      </c>
      <c r="CT276">
        <v>1.3428618927698399</v>
      </c>
      <c r="CU276">
        <v>2.1805175535953398</v>
      </c>
      <c r="CV276">
        <v>2.0763598301436299</v>
      </c>
      <c r="CW276">
        <v>0.27720687077539802</v>
      </c>
      <c r="CX276">
        <v>1.55134927527081</v>
      </c>
      <c r="CY276">
        <v>2.9081385438703502</v>
      </c>
      <c r="CZ276">
        <v>1.8534196796259499</v>
      </c>
      <c r="DA276">
        <v>4.0690104166666699E-2</v>
      </c>
      <c r="DB276">
        <v>8.1380208333333301E-2</v>
      </c>
      <c r="DC276">
        <v>1.5430176538915901</v>
      </c>
      <c r="DD276">
        <v>1.0286784359277299</v>
      </c>
      <c r="DF276" t="s">
        <v>284</v>
      </c>
      <c r="DI276">
        <v>0</v>
      </c>
      <c r="DJ276">
        <v>5.9750541489282299E-2</v>
      </c>
      <c r="DK276">
        <v>1.1684798057736501</v>
      </c>
      <c r="DL276">
        <v>0.76989465827727399</v>
      </c>
      <c r="DM276">
        <v>2.05339580550707</v>
      </c>
      <c r="DN276">
        <v>3.2306536438767801</v>
      </c>
      <c r="DO276">
        <v>4.4950018654214601</v>
      </c>
      <c r="DP276">
        <v>4.2201450484657901</v>
      </c>
      <c r="DQ276">
        <v>0.51455649570667505</v>
      </c>
      <c r="DR276">
        <v>1.29234384178578</v>
      </c>
      <c r="DS276">
        <v>5.2324560346681102</v>
      </c>
      <c r="DT276">
        <v>3.0138811274994501</v>
      </c>
    </row>
    <row r="277" spans="1:124" x14ac:dyDescent="0.35">
      <c r="A277" s="19" t="str">
        <f t="shared" si="8"/>
        <v xml:space="preserve">  C&amp;I [NCL+DQ] / [Capital + ALLL]--34059</v>
      </c>
      <c r="B277" s="19" t="str">
        <f t="shared" si="9"/>
        <v xml:space="preserve">  C&amp;I [NCL+DQ] / [Capital + ALLL]</v>
      </c>
      <c r="C277">
        <v>11</v>
      </c>
      <c r="D277" s="27">
        <v>34059</v>
      </c>
      <c r="E277">
        <v>2.4656088379129599</v>
      </c>
      <c r="F277">
        <v>7.8900979390375801</v>
      </c>
      <c r="G277">
        <v>16.973998596078498</v>
      </c>
      <c r="H277">
        <v>10.8942802289487</v>
      </c>
      <c r="I277">
        <v>1.65008954971017</v>
      </c>
      <c r="J277">
        <v>4.8204623708804704</v>
      </c>
      <c r="K277">
        <v>10.8597993072927</v>
      </c>
      <c r="L277">
        <v>7.4698139810623401</v>
      </c>
      <c r="M277">
        <v>0.89485458612975399</v>
      </c>
      <c r="N277">
        <v>3.4168564920273399</v>
      </c>
      <c r="O277">
        <v>8.5443037974683502</v>
      </c>
      <c r="P277">
        <v>6.1932278036375799</v>
      </c>
      <c r="Q277">
        <v>0.76508934084080105</v>
      </c>
      <c r="R277">
        <v>2.57388135750239</v>
      </c>
      <c r="S277">
        <v>7.0043431334709698</v>
      </c>
      <c r="T277">
        <v>5.5519380772390399</v>
      </c>
      <c r="U277">
        <v>1.07983962654351</v>
      </c>
      <c r="V277">
        <v>4.0776789883869498</v>
      </c>
      <c r="W277">
        <v>9.5333775667739999</v>
      </c>
      <c r="X277">
        <v>6.7018509913309998</v>
      </c>
      <c r="Y277">
        <v>3.8159395666990501</v>
      </c>
      <c r="Z277">
        <v>8.4483778419923503</v>
      </c>
      <c r="AA277">
        <v>15.145680569636699</v>
      </c>
      <c r="AB277">
        <v>11.588774566285799</v>
      </c>
      <c r="AC277">
        <v>2.3527716618361101</v>
      </c>
      <c r="AD277">
        <v>5.96330275229358</v>
      </c>
      <c r="AE277">
        <v>11.4890664912656</v>
      </c>
      <c r="AF277">
        <v>8.0382985100160393</v>
      </c>
      <c r="AG277">
        <v>2.5806451612903198</v>
      </c>
      <c r="AH277">
        <v>6.7641088103938296</v>
      </c>
      <c r="AI277">
        <v>14.327485380117</v>
      </c>
      <c r="AJ277">
        <v>9.4650991507870401</v>
      </c>
      <c r="AK277">
        <v>1.6201128896254</v>
      </c>
      <c r="AL277">
        <v>3.3106960950764002</v>
      </c>
      <c r="AM277">
        <v>7.9755573296577804</v>
      </c>
      <c r="AN277">
        <v>5.8069510706565399</v>
      </c>
      <c r="AO277">
        <v>2.3422992710844999</v>
      </c>
      <c r="AP277">
        <v>6.6153574208846102</v>
      </c>
      <c r="AQ277">
        <v>14.4755134685713</v>
      </c>
      <c r="AR277">
        <v>9.6592187316347502</v>
      </c>
      <c r="AS277">
        <v>1.64070168966298</v>
      </c>
      <c r="AT277">
        <v>4.7247696942410498</v>
      </c>
      <c r="AU277">
        <v>9.6149151811385796</v>
      </c>
      <c r="AV277">
        <v>7.0409830451892796</v>
      </c>
      <c r="AW277">
        <v>0.93580761508111598</v>
      </c>
      <c r="AX277">
        <v>3.28987341833533</v>
      </c>
      <c r="AY277">
        <v>7.5958088250795903</v>
      </c>
      <c r="AZ277">
        <v>5.3047025702489004</v>
      </c>
      <c r="BA277">
        <v>2.4194914867631998</v>
      </c>
      <c r="BB277">
        <v>5.7615673463299499</v>
      </c>
      <c r="BC277">
        <v>12.466582937113101</v>
      </c>
      <c r="BD277">
        <v>8.45948056694413</v>
      </c>
      <c r="BE277">
        <v>1.4577609004721901</v>
      </c>
      <c r="BF277">
        <v>3.2834412081984898</v>
      </c>
      <c r="BG277">
        <v>5.9343121248510604</v>
      </c>
      <c r="BH277">
        <v>5.1416942897196396</v>
      </c>
      <c r="BI277">
        <v>4.2661951930432203</v>
      </c>
      <c r="BJ277">
        <v>7.0996978851963704</v>
      </c>
      <c r="BK277">
        <v>11.995551011385</v>
      </c>
      <c r="BL277">
        <v>9.7221600978631209</v>
      </c>
      <c r="BN277" t="s">
        <v>284</v>
      </c>
      <c r="BQ277">
        <v>7.9412544587242602</v>
      </c>
      <c r="BR277">
        <v>10.129621882212399</v>
      </c>
      <c r="BS277">
        <v>12.9810914605061</v>
      </c>
      <c r="BT277">
        <v>10.792724037018001</v>
      </c>
      <c r="BU277">
        <v>0.50277177020409203</v>
      </c>
      <c r="BV277">
        <v>3.37531110752859</v>
      </c>
      <c r="BW277">
        <v>6.12980998885409</v>
      </c>
      <c r="BX277">
        <v>3.7936253614587798</v>
      </c>
      <c r="BZ277" t="s">
        <v>284</v>
      </c>
      <c r="CC277">
        <v>0.56604404020364596</v>
      </c>
      <c r="CD277">
        <v>2.62946681289228</v>
      </c>
      <c r="CE277">
        <v>6.6201909644556904</v>
      </c>
      <c r="CF277">
        <v>4.7433535431041998</v>
      </c>
      <c r="CG277">
        <v>0.135226504394861</v>
      </c>
      <c r="CH277">
        <v>0.65768367019570095</v>
      </c>
      <c r="CI277">
        <v>2.3002709839372302</v>
      </c>
      <c r="CJ277">
        <v>2.1127174469306902</v>
      </c>
      <c r="CK277">
        <v>0.99706744868035202</v>
      </c>
      <c r="CL277">
        <v>3.4587995930824</v>
      </c>
      <c r="CM277">
        <v>9.02825637491385</v>
      </c>
      <c r="CN277">
        <v>6.5731729567006898</v>
      </c>
      <c r="CO277">
        <v>0.79365079365079405</v>
      </c>
      <c r="CP277">
        <v>2.2762951334379902</v>
      </c>
      <c r="CQ277">
        <v>6.03835169318645</v>
      </c>
      <c r="CR277">
        <v>5.0559110473075801</v>
      </c>
      <c r="CS277">
        <v>0.82723210534722902</v>
      </c>
      <c r="CT277">
        <v>6.5664916308536396</v>
      </c>
      <c r="CU277">
        <v>11.6873180544693</v>
      </c>
      <c r="CV277">
        <v>8.5154566335530202</v>
      </c>
      <c r="CW277">
        <v>3.7191062208119301</v>
      </c>
      <c r="CX277">
        <v>6.0880682451761396</v>
      </c>
      <c r="CY277">
        <v>18.076216674288801</v>
      </c>
      <c r="CZ277">
        <v>10.5873475761677</v>
      </c>
      <c r="DA277">
        <v>4.0880084237944097</v>
      </c>
      <c r="DB277">
        <v>6.9715897642554898</v>
      </c>
      <c r="DC277">
        <v>12.605557895246699</v>
      </c>
      <c r="DD277">
        <v>8.8051809579422198</v>
      </c>
      <c r="DF277" t="s">
        <v>284</v>
      </c>
      <c r="DI277">
        <v>2.7679359935560601</v>
      </c>
      <c r="DJ277">
        <v>5.2540256608972697</v>
      </c>
      <c r="DK277">
        <v>12.062100958748401</v>
      </c>
      <c r="DL277">
        <v>8.9401350004643092</v>
      </c>
      <c r="DM277">
        <v>1.92713379558397</v>
      </c>
      <c r="DN277">
        <v>4.89212242849975</v>
      </c>
      <c r="DO277">
        <v>13.9590067312537</v>
      </c>
      <c r="DP277">
        <v>7.7796029247109697</v>
      </c>
      <c r="DQ277">
        <v>1.89639023407067</v>
      </c>
      <c r="DR277">
        <v>2.26926977687627</v>
      </c>
      <c r="DS277">
        <v>3.0268779612634802</v>
      </c>
      <c r="DT277">
        <v>3.1719873077726399</v>
      </c>
    </row>
    <row r="278" spans="1:124" x14ac:dyDescent="0.35">
      <c r="A278" s="19" t="str">
        <f t="shared" si="8"/>
        <v xml:space="preserve">  Ind [NCL+DQ] / [Capital + ALLL]--34059</v>
      </c>
      <c r="B278" s="19" t="str">
        <f t="shared" si="9"/>
        <v xml:space="preserve">  Ind [NCL+DQ] / [Capital + ALLL]</v>
      </c>
      <c r="C278">
        <v>12</v>
      </c>
      <c r="D278" s="27">
        <v>34059</v>
      </c>
      <c r="E278">
        <v>0.65818373140863595</v>
      </c>
      <c r="F278">
        <v>1.21990755913965</v>
      </c>
      <c r="G278">
        <v>2.5001643459130301</v>
      </c>
      <c r="H278">
        <v>2.2668453488412998</v>
      </c>
      <c r="I278">
        <v>0.56928132100094098</v>
      </c>
      <c r="J278">
        <v>1.3168503090567101</v>
      </c>
      <c r="K278">
        <v>2.6289152853607001</v>
      </c>
      <c r="L278">
        <v>2.0017508070427201</v>
      </c>
      <c r="M278">
        <v>0.50999592003264005</v>
      </c>
      <c r="N278">
        <v>1.4563106796116501</v>
      </c>
      <c r="O278">
        <v>3.1914893617021298</v>
      </c>
      <c r="P278">
        <v>2.4090332771199199</v>
      </c>
      <c r="Q278">
        <v>1.5047128099859099</v>
      </c>
      <c r="R278">
        <v>2.4128562981831099</v>
      </c>
      <c r="S278">
        <v>5.6366391468711496</v>
      </c>
      <c r="T278">
        <v>3.8872603971700301</v>
      </c>
      <c r="U278">
        <v>0.67255611457603204</v>
      </c>
      <c r="V278">
        <v>1.5199547336898001</v>
      </c>
      <c r="W278">
        <v>2.88779682552825</v>
      </c>
      <c r="X278">
        <v>2.1235397601864601</v>
      </c>
      <c r="Y278">
        <v>0.61960233753418803</v>
      </c>
      <c r="Z278">
        <v>1.6234628599783101</v>
      </c>
      <c r="AA278">
        <v>3.4687497279152901</v>
      </c>
      <c r="AB278">
        <v>2.31276094576475</v>
      </c>
      <c r="AC278">
        <v>0.25489262765604098</v>
      </c>
      <c r="AD278">
        <v>0.62179956108266299</v>
      </c>
      <c r="AE278">
        <v>1.2786108795144899</v>
      </c>
      <c r="AF278">
        <v>1.1306173890626501</v>
      </c>
      <c r="AG278">
        <v>0.29651593773165302</v>
      </c>
      <c r="AH278">
        <v>0.798722044728434</v>
      </c>
      <c r="AI278">
        <v>1.7085751128304301</v>
      </c>
      <c r="AJ278">
        <v>2.1112822569785301</v>
      </c>
      <c r="AK278">
        <v>0.90849059497558005</v>
      </c>
      <c r="AL278">
        <v>1.5841253960313499</v>
      </c>
      <c r="AM278">
        <v>2.6616643884361202</v>
      </c>
      <c r="AN278">
        <v>2.1151213028570002</v>
      </c>
      <c r="AO278">
        <v>0.33892974264763898</v>
      </c>
      <c r="AP278">
        <v>0.96163164634592901</v>
      </c>
      <c r="AQ278">
        <v>2.0034013075169499</v>
      </c>
      <c r="AR278">
        <v>1.4878251476397599</v>
      </c>
      <c r="AS278">
        <v>0.63232936668950401</v>
      </c>
      <c r="AT278">
        <v>1.4478423819899799</v>
      </c>
      <c r="AU278">
        <v>2.75083550586475</v>
      </c>
      <c r="AV278">
        <v>2.0295931991907099</v>
      </c>
      <c r="AW278">
        <v>0.96008722884206299</v>
      </c>
      <c r="AX278">
        <v>1.7710317015794801</v>
      </c>
      <c r="AY278">
        <v>3.3137401432859499</v>
      </c>
      <c r="AZ278">
        <v>2.44183117798302</v>
      </c>
      <c r="BA278">
        <v>0.69702647341494395</v>
      </c>
      <c r="BB278">
        <v>1.4049811983964</v>
      </c>
      <c r="BC278">
        <v>3.42922374874128</v>
      </c>
      <c r="BD278">
        <v>2.33536337495892</v>
      </c>
      <c r="BE278">
        <v>0.62871068370646199</v>
      </c>
      <c r="BF278">
        <v>1.48813513875855</v>
      </c>
      <c r="BG278">
        <v>2.6512602739042701</v>
      </c>
      <c r="BH278">
        <v>3.83514413547134</v>
      </c>
      <c r="BI278">
        <v>0.32589990569136701</v>
      </c>
      <c r="BJ278">
        <v>1.61909297179193</v>
      </c>
      <c r="BK278">
        <v>2.9111452812233001</v>
      </c>
      <c r="BL278">
        <v>2.49173776482812</v>
      </c>
      <c r="BN278" t="s">
        <v>284</v>
      </c>
      <c r="BQ278">
        <v>3.00622478587918</v>
      </c>
      <c r="BR278">
        <v>3.7538947870591799</v>
      </c>
      <c r="BS278">
        <v>4.3810092738137101</v>
      </c>
      <c r="BT278">
        <v>3.6333392726337101</v>
      </c>
      <c r="BU278">
        <v>1.6187777831294701</v>
      </c>
      <c r="BV278">
        <v>2.29370096784921</v>
      </c>
      <c r="BW278">
        <v>4.6951512944759202</v>
      </c>
      <c r="BX278">
        <v>3.4751694893555398</v>
      </c>
      <c r="BZ278" t="s">
        <v>284</v>
      </c>
      <c r="CC278">
        <v>0.69151780184232803</v>
      </c>
      <c r="CD278">
        <v>1.4564843140457</v>
      </c>
      <c r="CE278">
        <v>2.5119611888057101</v>
      </c>
      <c r="CF278">
        <v>2.20485756601501</v>
      </c>
      <c r="CG278">
        <v>0.41197554990267998</v>
      </c>
      <c r="CH278">
        <v>2.09202891173776</v>
      </c>
      <c r="CI278">
        <v>4.9125983603866397</v>
      </c>
      <c r="CJ278">
        <v>2.8630860680248</v>
      </c>
      <c r="CK278">
        <v>0.74123989218328801</v>
      </c>
      <c r="CL278">
        <v>1.4492753623188399</v>
      </c>
      <c r="CM278">
        <v>2.8351309707241898</v>
      </c>
      <c r="CN278">
        <v>2.9201640186625699</v>
      </c>
      <c r="CO278">
        <v>5.2548607461902298E-2</v>
      </c>
      <c r="CP278">
        <v>0.40518638573743898</v>
      </c>
      <c r="CQ278">
        <v>0.60832025117739397</v>
      </c>
      <c r="CR278">
        <v>0.46034380039634099</v>
      </c>
      <c r="CS278">
        <v>0.97356688185518503</v>
      </c>
      <c r="CT278">
        <v>3.2222842931487499</v>
      </c>
      <c r="CU278">
        <v>4.1145715353860197</v>
      </c>
      <c r="CV278">
        <v>2.7591150117696599</v>
      </c>
      <c r="CW278">
        <v>0.78720105133972795</v>
      </c>
      <c r="CX278">
        <v>1.3399764186671199</v>
      </c>
      <c r="CY278">
        <v>2.0704902481291398</v>
      </c>
      <c r="CZ278">
        <v>1.8571545565010701</v>
      </c>
      <c r="DA278">
        <v>0.67221498536464896</v>
      </c>
      <c r="DB278">
        <v>0.88870080406263197</v>
      </c>
      <c r="DC278">
        <v>1.1193453647554701</v>
      </c>
      <c r="DD278">
        <v>0.89813996539253904</v>
      </c>
      <c r="DF278" t="s">
        <v>284</v>
      </c>
      <c r="DI278">
        <v>1.2957093850727901</v>
      </c>
      <c r="DJ278">
        <v>2.6361997872307499</v>
      </c>
      <c r="DK278">
        <v>9.9063286656589398</v>
      </c>
      <c r="DL278">
        <v>8.9765515024224598</v>
      </c>
      <c r="DM278">
        <v>1.5329678235302999</v>
      </c>
      <c r="DN278">
        <v>3.0378693300041602</v>
      </c>
      <c r="DO278">
        <v>3.9081903428854701</v>
      </c>
      <c r="DP278">
        <v>2.8635629405193801</v>
      </c>
      <c r="DQ278">
        <v>0.98247093834934396</v>
      </c>
      <c r="DR278">
        <v>1.29124820659971</v>
      </c>
      <c r="DS278">
        <v>2.4833825232790701</v>
      </c>
      <c r="DT278">
        <v>2.1630902995579802</v>
      </c>
    </row>
    <row r="279" spans="1:124" x14ac:dyDescent="0.35">
      <c r="A279" s="19" t="str">
        <f t="shared" si="8"/>
        <v xml:space="preserve">  OREO / [Capital + ALLL]--34059</v>
      </c>
      <c r="B279" s="19" t="str">
        <f t="shared" si="9"/>
        <v xml:space="preserve">  OREO / [Capital + ALLL]</v>
      </c>
      <c r="C279">
        <v>13</v>
      </c>
      <c r="D279" s="27">
        <v>34059</v>
      </c>
      <c r="E279">
        <v>0</v>
      </c>
      <c r="F279">
        <v>0.86318161813814198</v>
      </c>
      <c r="G279">
        <v>3.1615242370672001</v>
      </c>
      <c r="H279">
        <v>2.5171327541467399</v>
      </c>
      <c r="I279">
        <v>0</v>
      </c>
      <c r="J279">
        <v>0.75415529645249302</v>
      </c>
      <c r="K279">
        <v>3.3105772894210999</v>
      </c>
      <c r="L279">
        <v>2.2339078202143501</v>
      </c>
      <c r="M279">
        <v>0</v>
      </c>
      <c r="N279">
        <v>1.4128144751518199</v>
      </c>
      <c r="O279">
        <v>5.9045641195072402</v>
      </c>
      <c r="P279">
        <v>5.1458915754609302</v>
      </c>
      <c r="Q279">
        <v>1.0031832936201699</v>
      </c>
      <c r="R279">
        <v>1.9484625747706199</v>
      </c>
      <c r="S279">
        <v>3.5835123523093402</v>
      </c>
      <c r="T279">
        <v>3.0033814434070401</v>
      </c>
      <c r="U279">
        <v>0</v>
      </c>
      <c r="V279">
        <v>0.89773693001992705</v>
      </c>
      <c r="W279">
        <v>3.9095650594837199</v>
      </c>
      <c r="X279">
        <v>2.6240421537104801</v>
      </c>
      <c r="Y279">
        <v>0</v>
      </c>
      <c r="Z279">
        <v>7.1360608943862994E-2</v>
      </c>
      <c r="AA279">
        <v>1.8452846508385901</v>
      </c>
      <c r="AB279">
        <v>1.3821160336884899</v>
      </c>
      <c r="AC279">
        <v>0</v>
      </c>
      <c r="AD279">
        <v>0.46687416629613199</v>
      </c>
      <c r="AE279">
        <v>2.12934655775963</v>
      </c>
      <c r="AF279">
        <v>1.4541769494285599</v>
      </c>
      <c r="AG279">
        <v>0</v>
      </c>
      <c r="AH279">
        <v>0.27974636329727698</v>
      </c>
      <c r="AI279">
        <v>1.52579803252359</v>
      </c>
      <c r="AJ279">
        <v>1.41361846775961</v>
      </c>
      <c r="AK279">
        <v>0</v>
      </c>
      <c r="AL279">
        <v>1.1959654178674399</v>
      </c>
      <c r="AM279">
        <v>4.2145651114900602</v>
      </c>
      <c r="AN279">
        <v>3.3493584166037702</v>
      </c>
      <c r="AO279">
        <v>0</v>
      </c>
      <c r="AP279">
        <v>0.54878840394183803</v>
      </c>
      <c r="AQ279">
        <v>2.4970793923566101</v>
      </c>
      <c r="AR279">
        <v>1.9187564580590999</v>
      </c>
      <c r="AS279">
        <v>0</v>
      </c>
      <c r="AT279">
        <v>0.67129353943785797</v>
      </c>
      <c r="AU279">
        <v>2.6138700574445601</v>
      </c>
      <c r="AV279">
        <v>2.05671727150711</v>
      </c>
      <c r="AW279">
        <v>0</v>
      </c>
      <c r="AX279">
        <v>1.05163147254641</v>
      </c>
      <c r="AY279">
        <v>3.5429331306990899</v>
      </c>
      <c r="AZ279">
        <v>2.53622082776391</v>
      </c>
      <c r="BA279">
        <v>0</v>
      </c>
      <c r="BB279">
        <v>1.1403674697366499</v>
      </c>
      <c r="BC279">
        <v>4.2977455407446996</v>
      </c>
      <c r="BD279">
        <v>3.0965945847833698</v>
      </c>
      <c r="BE279">
        <v>0</v>
      </c>
      <c r="BF279">
        <v>0.82519125526489201</v>
      </c>
      <c r="BG279">
        <v>4.4843306482474397</v>
      </c>
      <c r="BH279">
        <v>2.5516699890606498</v>
      </c>
      <c r="BI279">
        <v>0</v>
      </c>
      <c r="BJ279">
        <v>0.14272121788772599</v>
      </c>
      <c r="BK279">
        <v>2.72403680215763</v>
      </c>
      <c r="BL279">
        <v>1.59043596267826</v>
      </c>
      <c r="BN279" t="s">
        <v>284</v>
      </c>
      <c r="BQ279">
        <v>0</v>
      </c>
      <c r="BR279">
        <v>0.88508301738789397</v>
      </c>
      <c r="BS279">
        <v>2.0781530673080599</v>
      </c>
      <c r="BT279">
        <v>1.1930700499201601</v>
      </c>
      <c r="BU279">
        <v>2.96239052035033E-2</v>
      </c>
      <c r="BV279">
        <v>0.53992127949597002</v>
      </c>
      <c r="BW279">
        <v>1.3485933850270799</v>
      </c>
      <c r="BX279">
        <v>2.97160303534121</v>
      </c>
      <c r="BZ279" t="s">
        <v>284</v>
      </c>
      <c r="CC279">
        <v>0</v>
      </c>
      <c r="CD279">
        <v>1.76463917590354</v>
      </c>
      <c r="CE279">
        <v>6.5887698076612597</v>
      </c>
      <c r="CF279">
        <v>3.8854237567618202</v>
      </c>
      <c r="CG279">
        <v>0</v>
      </c>
      <c r="CH279">
        <v>0</v>
      </c>
      <c r="CI279">
        <v>1.58339712181728</v>
      </c>
      <c r="CJ279">
        <v>0.85909874273401099</v>
      </c>
      <c r="CK279">
        <v>0</v>
      </c>
      <c r="CL279">
        <v>0.79185520361990902</v>
      </c>
      <c r="CM279">
        <v>4.9978270317253397</v>
      </c>
      <c r="CN279">
        <v>2.6509699665099302</v>
      </c>
      <c r="CO279">
        <v>0</v>
      </c>
      <c r="CP279">
        <v>0.55118110236220497</v>
      </c>
      <c r="CQ279">
        <v>2.1</v>
      </c>
      <c r="CR279">
        <v>1.1437223540264601</v>
      </c>
      <c r="CS279">
        <v>0</v>
      </c>
      <c r="CT279">
        <v>0.42352455065078198</v>
      </c>
      <c r="CU279">
        <v>2.3537229883979101</v>
      </c>
      <c r="CV279">
        <v>1.2573463062438099</v>
      </c>
      <c r="CW279">
        <v>4.4551934826883903E-2</v>
      </c>
      <c r="CX279">
        <v>0.60394891932579797</v>
      </c>
      <c r="CY279">
        <v>1.80443086168362</v>
      </c>
      <c r="CZ279">
        <v>1.64806074249415</v>
      </c>
      <c r="DA279">
        <v>1.17607109012946</v>
      </c>
      <c r="DB279">
        <v>1.22909530525892</v>
      </c>
      <c r="DC279">
        <v>5.2484875595274696</v>
      </c>
      <c r="DD279">
        <v>3.8733406646849802</v>
      </c>
      <c r="DF279" t="s">
        <v>284</v>
      </c>
      <c r="DI279">
        <v>0</v>
      </c>
      <c r="DJ279">
        <v>0.182118159695557</v>
      </c>
      <c r="DK279">
        <v>0.985856477214761</v>
      </c>
      <c r="DL279">
        <v>1.21708762147023</v>
      </c>
      <c r="DM279">
        <v>0</v>
      </c>
      <c r="DN279">
        <v>1.0146020429149201</v>
      </c>
      <c r="DO279">
        <v>2.04029546802927</v>
      </c>
      <c r="DP279">
        <v>3.67602798270741</v>
      </c>
      <c r="DQ279">
        <v>0</v>
      </c>
      <c r="DR279">
        <v>0.27950978284239902</v>
      </c>
      <c r="DS279">
        <v>0.59621662348659599</v>
      </c>
      <c r="DT279">
        <v>0.50579253986674899</v>
      </c>
    </row>
    <row r="280" spans="1:124" x14ac:dyDescent="0.35">
      <c r="A280" s="19" t="str">
        <f t="shared" si="8"/>
        <v>ROAA--34059</v>
      </c>
      <c r="B280" s="19" t="str">
        <f t="shared" si="9"/>
        <v>ROAA</v>
      </c>
      <c r="C280">
        <v>14</v>
      </c>
      <c r="D280" s="27">
        <v>34059</v>
      </c>
      <c r="E280">
        <v>0.87250000000000005</v>
      </c>
      <c r="F280">
        <v>1.1599999999999999</v>
      </c>
      <c r="G280">
        <v>1.5425</v>
      </c>
      <c r="H280">
        <v>1.1357608695652199</v>
      </c>
      <c r="I280">
        <v>0.89</v>
      </c>
      <c r="J280">
        <v>1.24</v>
      </c>
      <c r="K280">
        <v>1.605</v>
      </c>
      <c r="L280">
        <v>1.2563452708907299</v>
      </c>
      <c r="M280">
        <v>0.86</v>
      </c>
      <c r="N280">
        <v>1.25</v>
      </c>
      <c r="O280">
        <v>1.64</v>
      </c>
      <c r="P280">
        <v>1.2534274375394601</v>
      </c>
      <c r="Q280">
        <v>0.65500000000000003</v>
      </c>
      <c r="R280">
        <v>1.075</v>
      </c>
      <c r="S280">
        <v>1.4975000000000001</v>
      </c>
      <c r="T280">
        <v>1.05176470588235</v>
      </c>
      <c r="U280">
        <v>0.84</v>
      </c>
      <c r="V280">
        <v>1.19</v>
      </c>
      <c r="W280">
        <v>1.57</v>
      </c>
      <c r="X280">
        <v>1.21377162629758</v>
      </c>
      <c r="Y280">
        <v>1.01</v>
      </c>
      <c r="Z280">
        <v>1.365</v>
      </c>
      <c r="AA280">
        <v>1.7</v>
      </c>
      <c r="AB280">
        <v>1.33474137931034</v>
      </c>
      <c r="AC280">
        <v>0.96499999999999997</v>
      </c>
      <c r="AD280">
        <v>1.32</v>
      </c>
      <c r="AE280">
        <v>1.68</v>
      </c>
      <c r="AF280">
        <v>1.3547517730496501</v>
      </c>
      <c r="AG280">
        <v>0.9</v>
      </c>
      <c r="AH280">
        <v>1.26</v>
      </c>
      <c r="AI280">
        <v>1.63</v>
      </c>
      <c r="AJ280">
        <v>1.3752941176470601</v>
      </c>
      <c r="AK280">
        <v>0.97</v>
      </c>
      <c r="AL280">
        <v>1.29</v>
      </c>
      <c r="AM280">
        <v>1.61</v>
      </c>
      <c r="AN280">
        <v>1.30057142857143</v>
      </c>
      <c r="AO280">
        <v>0.85750000000000004</v>
      </c>
      <c r="AP280">
        <v>1.24</v>
      </c>
      <c r="AQ280">
        <v>1.58</v>
      </c>
      <c r="AR280">
        <v>1.2376989619377201</v>
      </c>
      <c r="AS280">
        <v>0.94</v>
      </c>
      <c r="AT280">
        <v>1.26</v>
      </c>
      <c r="AU280">
        <v>1.6</v>
      </c>
      <c r="AV280">
        <v>1.27469339622641</v>
      </c>
      <c r="AW280">
        <v>0.87749999999999995</v>
      </c>
      <c r="AX280">
        <v>1.2350000000000001</v>
      </c>
      <c r="AY280">
        <v>1.59</v>
      </c>
      <c r="AZ280">
        <v>1.24821621621622</v>
      </c>
      <c r="BA280">
        <v>0.91500000000000004</v>
      </c>
      <c r="BB280">
        <v>1.21</v>
      </c>
      <c r="BC280">
        <v>1.6525000000000001</v>
      </c>
      <c r="BD280">
        <v>1.2424545454545499</v>
      </c>
      <c r="BE280">
        <v>1.0549999999999999</v>
      </c>
      <c r="BF280">
        <v>1.26</v>
      </c>
      <c r="BG280">
        <v>1.65</v>
      </c>
      <c r="BH280">
        <v>1.3556410256410301</v>
      </c>
      <c r="BI280">
        <v>1.145</v>
      </c>
      <c r="BJ280">
        <v>1.35</v>
      </c>
      <c r="BK280">
        <v>1.63</v>
      </c>
      <c r="BL280">
        <v>1.42545454545455</v>
      </c>
      <c r="BN280" t="s">
        <v>284</v>
      </c>
      <c r="BQ280">
        <v>1.0900000000000001</v>
      </c>
      <c r="BR280">
        <v>1.21</v>
      </c>
      <c r="BS280">
        <v>1.415</v>
      </c>
      <c r="BT280">
        <v>1.2949999999999999</v>
      </c>
      <c r="BU280">
        <v>0.755</v>
      </c>
      <c r="BV280">
        <v>1.165</v>
      </c>
      <c r="BW280">
        <v>1.37</v>
      </c>
      <c r="BX280">
        <v>1.4576923076923101</v>
      </c>
      <c r="BZ280" t="s">
        <v>284</v>
      </c>
      <c r="CC280">
        <v>0.81499999999999995</v>
      </c>
      <c r="CD280">
        <v>1.1299999999999999</v>
      </c>
      <c r="CE280">
        <v>1.5625</v>
      </c>
      <c r="CF280">
        <v>1.18281690140845</v>
      </c>
      <c r="CG280">
        <v>1.1399999999999999</v>
      </c>
      <c r="CH280">
        <v>1.38</v>
      </c>
      <c r="CI280">
        <v>1.67</v>
      </c>
      <c r="CJ280">
        <v>1.23571428571429</v>
      </c>
      <c r="CK280">
        <v>1.0900000000000001</v>
      </c>
      <c r="CL280">
        <v>1.45</v>
      </c>
      <c r="CM280">
        <v>1.66</v>
      </c>
      <c r="CN280">
        <v>1.2965517241379301</v>
      </c>
      <c r="CO280">
        <v>0.94</v>
      </c>
      <c r="CP280">
        <v>1.22</v>
      </c>
      <c r="CQ280">
        <v>1.42</v>
      </c>
      <c r="CR280">
        <v>1.36222222222222</v>
      </c>
      <c r="CS280">
        <v>0.96499999999999997</v>
      </c>
      <c r="CT280">
        <v>1.17</v>
      </c>
      <c r="CU280">
        <v>1.48</v>
      </c>
      <c r="CV280">
        <v>1.1741666666666699</v>
      </c>
      <c r="CW280">
        <v>0.96</v>
      </c>
      <c r="CX280">
        <v>1.42</v>
      </c>
      <c r="CY280">
        <v>1.7725</v>
      </c>
      <c r="CZ280">
        <v>1.2050000000000001</v>
      </c>
      <c r="DA280">
        <v>0.55500000000000005</v>
      </c>
      <c r="DB280">
        <v>1.18</v>
      </c>
      <c r="DC280">
        <v>1.325</v>
      </c>
      <c r="DD280">
        <v>0.86</v>
      </c>
      <c r="DF280" t="s">
        <v>284</v>
      </c>
      <c r="DI280">
        <v>0.8</v>
      </c>
      <c r="DJ280">
        <v>1.39</v>
      </c>
      <c r="DK280">
        <v>2.4224999999999999</v>
      </c>
      <c r="DL280">
        <v>2.7964285714285699</v>
      </c>
      <c r="DM280">
        <v>0.96499999999999997</v>
      </c>
      <c r="DN280">
        <v>1.34</v>
      </c>
      <c r="DO280">
        <v>1.54</v>
      </c>
      <c r="DP280">
        <v>1.2453333333333301</v>
      </c>
      <c r="DQ280">
        <v>1.3149999999999999</v>
      </c>
      <c r="DR280">
        <v>1.48</v>
      </c>
      <c r="DS280">
        <v>1.7150000000000001</v>
      </c>
      <c r="DT280">
        <v>1.51454545454545</v>
      </c>
    </row>
    <row r="281" spans="1:124" x14ac:dyDescent="0.35">
      <c r="A281" s="19" t="str">
        <f t="shared" si="8"/>
        <v>NIM--34059</v>
      </c>
      <c r="B281" s="19" t="str">
        <f t="shared" si="9"/>
        <v>NIM</v>
      </c>
      <c r="C281">
        <v>15</v>
      </c>
      <c r="D281" s="27">
        <v>34059</v>
      </c>
      <c r="E281">
        <v>4.25</v>
      </c>
      <c r="F281">
        <v>4.8150000000000004</v>
      </c>
      <c r="G281">
        <v>5.2725</v>
      </c>
      <c r="H281">
        <v>4.7777173913043498</v>
      </c>
      <c r="I281">
        <v>4.3600000000000003</v>
      </c>
      <c r="J281">
        <v>4.83</v>
      </c>
      <c r="K281">
        <v>5.27</v>
      </c>
      <c r="L281">
        <v>4.8404591368227701</v>
      </c>
      <c r="M281">
        <v>4.29</v>
      </c>
      <c r="N281">
        <v>4.7699999999999996</v>
      </c>
      <c r="O281">
        <v>5.29</v>
      </c>
      <c r="P281">
        <v>4.8135693667688502</v>
      </c>
      <c r="Q281">
        <v>4.4550000000000001</v>
      </c>
      <c r="R281">
        <v>4.79</v>
      </c>
      <c r="S281">
        <v>5.1574999999999998</v>
      </c>
      <c r="T281">
        <v>4.9079411764705902</v>
      </c>
      <c r="U281">
        <v>4.4375</v>
      </c>
      <c r="V281">
        <v>4.9000000000000004</v>
      </c>
      <c r="W281">
        <v>5.3624999999999998</v>
      </c>
      <c r="X281">
        <v>4.91667820069204</v>
      </c>
      <c r="Y281">
        <v>4.5949999999999998</v>
      </c>
      <c r="Z281">
        <v>4.9800000000000004</v>
      </c>
      <c r="AA281">
        <v>5.5</v>
      </c>
      <c r="AB281">
        <v>5.0703448275862097</v>
      </c>
      <c r="AC281">
        <v>4.04</v>
      </c>
      <c r="AD281">
        <v>4.4800000000000004</v>
      </c>
      <c r="AE281">
        <v>4.96</v>
      </c>
      <c r="AF281">
        <v>4.5032624113475199</v>
      </c>
      <c r="AG281">
        <v>4.0999999999999996</v>
      </c>
      <c r="AH281">
        <v>4.6399999999999997</v>
      </c>
      <c r="AI281">
        <v>5.12</v>
      </c>
      <c r="AJ281">
        <v>4.74</v>
      </c>
      <c r="AK281">
        <v>4.57</v>
      </c>
      <c r="AL281">
        <v>4.8600000000000003</v>
      </c>
      <c r="AM281">
        <v>5.13</v>
      </c>
      <c r="AN281">
        <v>4.80352380952381</v>
      </c>
      <c r="AO281">
        <v>4.2175000000000002</v>
      </c>
      <c r="AP281">
        <v>4.62</v>
      </c>
      <c r="AQ281">
        <v>5.05</v>
      </c>
      <c r="AR281">
        <v>4.6414359861591699</v>
      </c>
      <c r="AS281">
        <v>4.4474999999999998</v>
      </c>
      <c r="AT281">
        <v>4.88</v>
      </c>
      <c r="AU281">
        <v>5.3125</v>
      </c>
      <c r="AV281">
        <v>4.9112971698113199</v>
      </c>
      <c r="AW281">
        <v>4.54</v>
      </c>
      <c r="AX281">
        <v>4.97</v>
      </c>
      <c r="AY281">
        <v>5.38</v>
      </c>
      <c r="AZ281">
        <v>4.96972972972973</v>
      </c>
      <c r="BA281">
        <v>4.5575000000000001</v>
      </c>
      <c r="BB281">
        <v>5.09</v>
      </c>
      <c r="BC281">
        <v>5.4974999999999996</v>
      </c>
      <c r="BD281">
        <v>5.0816818181818197</v>
      </c>
      <c r="BE281">
        <v>4.6550000000000002</v>
      </c>
      <c r="BF281">
        <v>5.03</v>
      </c>
      <c r="BG281">
        <v>5.49</v>
      </c>
      <c r="BH281">
        <v>5.0605128205128196</v>
      </c>
      <c r="BI281">
        <v>4.82</v>
      </c>
      <c r="BJ281">
        <v>5.29</v>
      </c>
      <c r="BK281">
        <v>5.9950000000000001</v>
      </c>
      <c r="BL281">
        <v>5.36</v>
      </c>
      <c r="BN281" t="s">
        <v>284</v>
      </c>
      <c r="BQ281">
        <v>4.5199999999999996</v>
      </c>
      <c r="BR281">
        <v>5.0049999999999999</v>
      </c>
      <c r="BS281">
        <v>5.3525</v>
      </c>
      <c r="BT281">
        <v>4.8674999999999997</v>
      </c>
      <c r="BU281">
        <v>4.6100000000000003</v>
      </c>
      <c r="BV281">
        <v>5.0350000000000001</v>
      </c>
      <c r="BW281">
        <v>5.3949999999999996</v>
      </c>
      <c r="BX281">
        <v>5.0280769230769202</v>
      </c>
      <c r="BZ281" t="s">
        <v>284</v>
      </c>
      <c r="CC281">
        <v>4.68</v>
      </c>
      <c r="CD281">
        <v>5.23</v>
      </c>
      <c r="CE281">
        <v>5.5875000000000004</v>
      </c>
      <c r="CF281">
        <v>5.1955633802816896</v>
      </c>
      <c r="CG281">
        <v>4.46</v>
      </c>
      <c r="CH281">
        <v>5.22</v>
      </c>
      <c r="CI281">
        <v>5.86</v>
      </c>
      <c r="CJ281">
        <v>5.6428571428571397</v>
      </c>
      <c r="CK281">
        <v>4.2699999999999996</v>
      </c>
      <c r="CL281">
        <v>4.88</v>
      </c>
      <c r="CM281">
        <v>5.31</v>
      </c>
      <c r="CN281">
        <v>4.93965517241379</v>
      </c>
      <c r="CO281">
        <v>4.3099999999999996</v>
      </c>
      <c r="CP281">
        <v>5.22</v>
      </c>
      <c r="CQ281">
        <v>5.78</v>
      </c>
      <c r="CR281">
        <v>4.9755555555555597</v>
      </c>
      <c r="CS281">
        <v>4.41</v>
      </c>
      <c r="CT281">
        <v>4.67</v>
      </c>
      <c r="CU281">
        <v>5.0774999999999997</v>
      </c>
      <c r="CV281">
        <v>4.7083333333333304</v>
      </c>
      <c r="CW281">
        <v>4.1349999999999998</v>
      </c>
      <c r="CX281">
        <v>4.6900000000000004</v>
      </c>
      <c r="CY281">
        <v>5.0575000000000001</v>
      </c>
      <c r="CZ281">
        <v>4.6611111111111097</v>
      </c>
      <c r="DA281">
        <v>4.58</v>
      </c>
      <c r="DB281">
        <v>4.76</v>
      </c>
      <c r="DC281">
        <v>5.07</v>
      </c>
      <c r="DD281">
        <v>4.8466666666666702</v>
      </c>
      <c r="DF281" t="s">
        <v>284</v>
      </c>
      <c r="DI281">
        <v>4.0449999999999999</v>
      </c>
      <c r="DJ281">
        <v>5.15</v>
      </c>
      <c r="DK281">
        <v>5.3674999999999997</v>
      </c>
      <c r="DL281">
        <v>5.8664285714285702</v>
      </c>
      <c r="DM281">
        <v>4.4349999999999996</v>
      </c>
      <c r="DN281">
        <v>4.8899999999999997</v>
      </c>
      <c r="DO281">
        <v>5.0149999999999997</v>
      </c>
      <c r="DP281">
        <v>4.7386666666666697</v>
      </c>
      <c r="DQ281">
        <v>4.4800000000000004</v>
      </c>
      <c r="DR281">
        <v>4.8600000000000003</v>
      </c>
      <c r="DS281">
        <v>5.14</v>
      </c>
      <c r="DT281">
        <v>4.78909090909091</v>
      </c>
    </row>
    <row r="282" spans="1:124" x14ac:dyDescent="0.35">
      <c r="A282" s="19" t="str">
        <f t="shared" si="8"/>
        <v>Provisions / Avg Assets--34059</v>
      </c>
      <c r="B282" s="19" t="str">
        <f t="shared" si="9"/>
        <v>Provisions / Avg Assets</v>
      </c>
      <c r="C282">
        <v>16</v>
      </c>
      <c r="D282" s="27">
        <v>34059</v>
      </c>
      <c r="E282">
        <v>0</v>
      </c>
      <c r="F282">
        <v>7.0000000000000007E-2</v>
      </c>
      <c r="G282">
        <v>0.23</v>
      </c>
      <c r="H282">
        <v>0.14413043478260901</v>
      </c>
      <c r="I282">
        <v>0</v>
      </c>
      <c r="J282">
        <v>7.0000000000000007E-2</v>
      </c>
      <c r="K282">
        <v>0.19</v>
      </c>
      <c r="L282">
        <v>0.14023875114784201</v>
      </c>
      <c r="M282">
        <v>0</v>
      </c>
      <c r="N282">
        <v>0.12</v>
      </c>
      <c r="O282">
        <v>0.28999999999999998</v>
      </c>
      <c r="P282">
        <v>0.20753946062956599</v>
      </c>
      <c r="Q282">
        <v>7.2499999999999995E-2</v>
      </c>
      <c r="R282">
        <v>0.13</v>
      </c>
      <c r="S282">
        <v>0.20749999999999999</v>
      </c>
      <c r="T282">
        <v>0.14441176470588199</v>
      </c>
      <c r="U282">
        <v>0</v>
      </c>
      <c r="V282">
        <v>0.08</v>
      </c>
      <c r="W282">
        <v>0.21</v>
      </c>
      <c r="X282">
        <v>0.15200692041522501</v>
      </c>
      <c r="Y282">
        <v>0</v>
      </c>
      <c r="Z282">
        <v>5.5E-2</v>
      </c>
      <c r="AA282">
        <v>0.18</v>
      </c>
      <c r="AB282">
        <v>9.6293103448275894E-2</v>
      </c>
      <c r="AC282">
        <v>0</v>
      </c>
      <c r="AD282">
        <v>0</v>
      </c>
      <c r="AE282">
        <v>0.105</v>
      </c>
      <c r="AF282">
        <v>7.7234042553191495E-2</v>
      </c>
      <c r="AG282">
        <v>0</v>
      </c>
      <c r="AH282">
        <v>0.02</v>
      </c>
      <c r="AI282">
        <v>0.21</v>
      </c>
      <c r="AJ282">
        <v>0.248739495798319</v>
      </c>
      <c r="AK282">
        <v>3.5000000000000003E-2</v>
      </c>
      <c r="AL282">
        <v>0.11</v>
      </c>
      <c r="AM282">
        <v>0.18</v>
      </c>
      <c r="AN282">
        <v>0.148380952380952</v>
      </c>
      <c r="AO282">
        <v>0</v>
      </c>
      <c r="AP282">
        <v>0</v>
      </c>
      <c r="AQ282">
        <v>0.15</v>
      </c>
      <c r="AR282">
        <v>0.110968858131488</v>
      </c>
      <c r="AS282">
        <v>0</v>
      </c>
      <c r="AT282">
        <v>0.08</v>
      </c>
      <c r="AU282">
        <v>0.21</v>
      </c>
      <c r="AV282">
        <v>0.14584905660377401</v>
      </c>
      <c r="AW282">
        <v>0</v>
      </c>
      <c r="AX282">
        <v>0.09</v>
      </c>
      <c r="AY282">
        <v>0.2</v>
      </c>
      <c r="AZ282">
        <v>0.14302702702702699</v>
      </c>
      <c r="BA282">
        <v>0</v>
      </c>
      <c r="BB282">
        <v>0.13</v>
      </c>
      <c r="BC282">
        <v>0.27</v>
      </c>
      <c r="BD282">
        <v>0.18149999999999999</v>
      </c>
      <c r="BE282">
        <v>6.5000000000000002E-2</v>
      </c>
      <c r="BF282">
        <v>0.11</v>
      </c>
      <c r="BG282">
        <v>0.20499999999999999</v>
      </c>
      <c r="BH282">
        <v>0.317692307692308</v>
      </c>
      <c r="BI282">
        <v>0</v>
      </c>
      <c r="BJ282">
        <v>0</v>
      </c>
      <c r="BK282">
        <v>0.105</v>
      </c>
      <c r="BL282">
        <v>0.11363636363636399</v>
      </c>
      <c r="BN282" t="s">
        <v>284</v>
      </c>
      <c r="BQ282">
        <v>0</v>
      </c>
      <c r="BR282">
        <v>0.08</v>
      </c>
      <c r="BS282">
        <v>0.17249999999999999</v>
      </c>
      <c r="BT282">
        <v>9.2499999999999999E-2</v>
      </c>
      <c r="BU282">
        <v>0</v>
      </c>
      <c r="BV282">
        <v>6.5000000000000002E-2</v>
      </c>
      <c r="BW282">
        <v>0.24</v>
      </c>
      <c r="BX282">
        <v>0.20769230769230801</v>
      </c>
      <c r="BZ282" t="s">
        <v>284</v>
      </c>
      <c r="CC282">
        <v>0</v>
      </c>
      <c r="CD282">
        <v>0.13</v>
      </c>
      <c r="CE282">
        <v>0.27</v>
      </c>
      <c r="CF282">
        <v>0.224154929577465</v>
      </c>
      <c r="CG282">
        <v>6.5000000000000002E-2</v>
      </c>
      <c r="CH282">
        <v>0.09</v>
      </c>
      <c r="CI282">
        <v>0.49</v>
      </c>
      <c r="CJ282">
        <v>0.27142857142857102</v>
      </c>
      <c r="CK282">
        <v>0</v>
      </c>
      <c r="CL282">
        <v>0.1</v>
      </c>
      <c r="CM282">
        <v>0.22</v>
      </c>
      <c r="CN282">
        <v>0.12724137931034499</v>
      </c>
      <c r="CO282">
        <v>0</v>
      </c>
      <c r="CP282">
        <v>0.09</v>
      </c>
      <c r="CQ282">
        <v>0.11</v>
      </c>
      <c r="CR282">
        <v>9.44444444444444E-2</v>
      </c>
      <c r="CS282">
        <v>0</v>
      </c>
      <c r="CT282">
        <v>7.0000000000000007E-2</v>
      </c>
      <c r="CU282">
        <v>0.19750000000000001</v>
      </c>
      <c r="CV282">
        <v>0.115833333333333</v>
      </c>
      <c r="CW282">
        <v>0</v>
      </c>
      <c r="CX282">
        <v>0</v>
      </c>
      <c r="CY282">
        <v>6.7500000000000004E-2</v>
      </c>
      <c r="CZ282">
        <v>5.44444444444444E-2</v>
      </c>
      <c r="DA282">
        <v>0.14000000000000001</v>
      </c>
      <c r="DB282">
        <v>0.28000000000000003</v>
      </c>
      <c r="DC282">
        <v>0.68500000000000005</v>
      </c>
      <c r="DD282">
        <v>0.456666666666667</v>
      </c>
      <c r="DF282" t="s">
        <v>284</v>
      </c>
      <c r="DI282">
        <v>0</v>
      </c>
      <c r="DJ282">
        <v>0.20499999999999999</v>
      </c>
      <c r="DK282">
        <v>0.78249999999999997</v>
      </c>
      <c r="DL282">
        <v>0.92071428571428604</v>
      </c>
      <c r="DM282">
        <v>0.03</v>
      </c>
      <c r="DN282">
        <v>0.11</v>
      </c>
      <c r="DO282">
        <v>0.13</v>
      </c>
      <c r="DP282">
        <v>0.12533333333333299</v>
      </c>
      <c r="DQ282">
        <v>3.5000000000000003E-2</v>
      </c>
      <c r="DR282">
        <v>0.11</v>
      </c>
      <c r="DS282">
        <v>0.17499999999999999</v>
      </c>
      <c r="DT282">
        <v>0.109090909090909</v>
      </c>
    </row>
    <row r="283" spans="1:124" x14ac:dyDescent="0.35">
      <c r="A283" s="19" t="str">
        <f t="shared" si="8"/>
        <v>Negative Earners (last 4 qtrs)--34059</v>
      </c>
      <c r="B283" s="19" t="str">
        <f t="shared" si="9"/>
        <v>Negative Earners (last 4 qtrs)</v>
      </c>
      <c r="C283">
        <v>17</v>
      </c>
      <c r="D283" s="27">
        <v>34059</v>
      </c>
      <c r="F283">
        <v>3.2608695652173898</v>
      </c>
      <c r="H283">
        <v>3</v>
      </c>
      <c r="J283">
        <v>1.6201620162016199</v>
      </c>
      <c r="L283">
        <v>18</v>
      </c>
      <c r="N283">
        <v>6.4173959162026</v>
      </c>
      <c r="P283">
        <v>726</v>
      </c>
      <c r="R283">
        <v>2.9411764705882399</v>
      </c>
      <c r="T283">
        <v>1</v>
      </c>
      <c r="V283">
        <v>1.3605442176870699</v>
      </c>
      <c r="X283">
        <v>8</v>
      </c>
      <c r="Z283">
        <v>1.6949152542372901</v>
      </c>
      <c r="AB283">
        <v>2</v>
      </c>
      <c r="AD283">
        <v>0.69930069930069905</v>
      </c>
      <c r="AF283">
        <v>1</v>
      </c>
      <c r="AH283">
        <v>3.30578512396694</v>
      </c>
      <c r="AI283"/>
      <c r="AJ283">
        <v>4</v>
      </c>
      <c r="AK283"/>
      <c r="AL283">
        <v>1.86915887850467</v>
      </c>
      <c r="AN283">
        <v>2</v>
      </c>
      <c r="AP283">
        <v>2.2108843537415002</v>
      </c>
      <c r="AR283">
        <v>13</v>
      </c>
      <c r="AT283">
        <v>2.0833333333333299</v>
      </c>
      <c r="AV283">
        <v>9</v>
      </c>
      <c r="AX283">
        <v>1.3297872340425501</v>
      </c>
      <c r="AZ283">
        <v>5</v>
      </c>
      <c r="BB283">
        <v>2.2321428571428599</v>
      </c>
      <c r="BD283">
        <v>5</v>
      </c>
      <c r="BF283">
        <v>0</v>
      </c>
      <c r="BH283">
        <v>0</v>
      </c>
      <c r="BJ283">
        <v>0</v>
      </c>
      <c r="BL283">
        <v>0</v>
      </c>
      <c r="BN283" t="s">
        <v>285</v>
      </c>
      <c r="BP283">
        <v>0</v>
      </c>
      <c r="BR283">
        <v>0</v>
      </c>
      <c r="BT283">
        <v>0</v>
      </c>
      <c r="BV283">
        <v>3.8461538461538498</v>
      </c>
      <c r="BX283">
        <v>1</v>
      </c>
      <c r="BZ283" t="s">
        <v>285</v>
      </c>
      <c r="CB283">
        <v>0</v>
      </c>
      <c r="CD283">
        <v>2.0833333333333299</v>
      </c>
      <c r="CF283">
        <v>3</v>
      </c>
      <c r="CH283">
        <v>0</v>
      </c>
      <c r="CJ283">
        <v>0</v>
      </c>
      <c r="CL283">
        <v>0</v>
      </c>
      <c r="CN283">
        <v>0</v>
      </c>
      <c r="CP283">
        <v>0</v>
      </c>
      <c r="CR283">
        <v>0</v>
      </c>
      <c r="CT283">
        <v>0</v>
      </c>
      <c r="CV283">
        <v>0</v>
      </c>
      <c r="CX283">
        <v>0</v>
      </c>
      <c r="CZ283">
        <v>0</v>
      </c>
      <c r="DB283">
        <v>0</v>
      </c>
      <c r="DD283">
        <v>0</v>
      </c>
      <c r="DF283" t="s">
        <v>285</v>
      </c>
      <c r="DH283">
        <v>0</v>
      </c>
      <c r="DJ283">
        <v>7.1428571428571397</v>
      </c>
      <c r="DL283">
        <v>1</v>
      </c>
      <c r="DN283">
        <v>0</v>
      </c>
      <c r="DP283">
        <v>0</v>
      </c>
      <c r="DR283">
        <v>0</v>
      </c>
      <c r="DT283">
        <v>0</v>
      </c>
    </row>
    <row r="284" spans="1:124" x14ac:dyDescent="0.35">
      <c r="A284" s="19" t="str">
        <f t="shared" si="8"/>
        <v>Noncore Funding / Liab--34059</v>
      </c>
      <c r="B284" s="19" t="str">
        <f t="shared" si="9"/>
        <v>Noncore Funding / Liab</v>
      </c>
      <c r="C284">
        <v>18</v>
      </c>
      <c r="D284" s="27">
        <v>34059</v>
      </c>
      <c r="E284">
        <v>4.4986442895448802</v>
      </c>
      <c r="F284">
        <v>6.6152599611596603</v>
      </c>
      <c r="G284">
        <v>11.130418042479899</v>
      </c>
      <c r="H284">
        <v>7.8837788233203101</v>
      </c>
      <c r="I284">
        <v>4.0173559472027804</v>
      </c>
      <c r="J284">
        <v>6.5997322623828696</v>
      </c>
      <c r="K284">
        <v>10.0966803365937</v>
      </c>
      <c r="L284">
        <v>7.6045845115111899</v>
      </c>
      <c r="M284">
        <v>5.7404584445214404</v>
      </c>
      <c r="N284">
        <v>9.5170623138098591</v>
      </c>
      <c r="O284">
        <v>15.0318461373934</v>
      </c>
      <c r="P284">
        <v>11.4906477370596</v>
      </c>
      <c r="Q284">
        <v>3.8909369667664699</v>
      </c>
      <c r="R284">
        <v>5.8212104248476999</v>
      </c>
      <c r="S284">
        <v>9.93615045833889</v>
      </c>
      <c r="T284">
        <v>7.14976089159103</v>
      </c>
      <c r="U284">
        <v>3.6715690820238498</v>
      </c>
      <c r="V284">
        <v>6.2339022300137499</v>
      </c>
      <c r="W284">
        <v>9.4467348135431308</v>
      </c>
      <c r="X284">
        <v>7.1072088736188501</v>
      </c>
      <c r="Y284">
        <v>4.7468793418664097</v>
      </c>
      <c r="Z284">
        <v>8.0108464454298005</v>
      </c>
      <c r="AA284">
        <v>12.567565231053701</v>
      </c>
      <c r="AB284">
        <v>8.9505424505502607</v>
      </c>
      <c r="AC284">
        <v>5.4208666754961001</v>
      </c>
      <c r="AD284">
        <v>7.8253529794137497</v>
      </c>
      <c r="AE284">
        <v>10.7230275967043</v>
      </c>
      <c r="AF284">
        <v>8.4781584131279804</v>
      </c>
      <c r="AG284">
        <v>4.6186070867516102</v>
      </c>
      <c r="AH284">
        <v>6.4481842338352502</v>
      </c>
      <c r="AI284">
        <v>10.789611922254901</v>
      </c>
      <c r="AJ284">
        <v>10.098716914162701</v>
      </c>
      <c r="AK284">
        <v>3.3290691295282602</v>
      </c>
      <c r="AL284">
        <v>6.0701159174441601</v>
      </c>
      <c r="AM284">
        <v>8.7864434939581795</v>
      </c>
      <c r="AN284">
        <v>6.5367871692665798</v>
      </c>
      <c r="AO284">
        <v>4.1094216194820499</v>
      </c>
      <c r="AP284">
        <v>6.4178796270875802</v>
      </c>
      <c r="AQ284">
        <v>9.8146948251363693</v>
      </c>
      <c r="AR284">
        <v>7.3242579127115901</v>
      </c>
      <c r="AS284">
        <v>3.9221651436796501</v>
      </c>
      <c r="AT284">
        <v>6.7113207172753198</v>
      </c>
      <c r="AU284">
        <v>9.9647091212615209</v>
      </c>
      <c r="AV284">
        <v>7.4739370674811498</v>
      </c>
      <c r="AW284">
        <v>3.6485281880422802</v>
      </c>
      <c r="AX284">
        <v>5.9040747031162404</v>
      </c>
      <c r="AY284">
        <v>8.9278222245833003</v>
      </c>
      <c r="AZ284">
        <v>6.8256189800814902</v>
      </c>
      <c r="BA284">
        <v>4.8186519089077997</v>
      </c>
      <c r="BB284">
        <v>7.3643557823231802</v>
      </c>
      <c r="BC284">
        <v>10.8427965933761</v>
      </c>
      <c r="BD284">
        <v>8.5516799650795807</v>
      </c>
      <c r="BE284">
        <v>3.5645493920002398</v>
      </c>
      <c r="BF284">
        <v>7.5171330668189604</v>
      </c>
      <c r="BG284">
        <v>11.314332982317501</v>
      </c>
      <c r="BH284">
        <v>10.468580046343501</v>
      </c>
      <c r="BI284">
        <v>5.9132723256287898</v>
      </c>
      <c r="BJ284">
        <v>9.4693726813382408</v>
      </c>
      <c r="BK284">
        <v>10.979368650903799</v>
      </c>
      <c r="BL284">
        <v>9.0090091110892505</v>
      </c>
      <c r="BN284" t="s">
        <v>284</v>
      </c>
      <c r="BQ284">
        <v>12.524694179441299</v>
      </c>
      <c r="BR284">
        <v>15.227077756687899</v>
      </c>
      <c r="BS284">
        <v>16.010873671120301</v>
      </c>
      <c r="BT284">
        <v>13.308490093873701</v>
      </c>
      <c r="BU284">
        <v>2.8154263289543899</v>
      </c>
      <c r="BV284">
        <v>4.0960986391582397</v>
      </c>
      <c r="BW284">
        <v>6.95715610448483</v>
      </c>
      <c r="BX284">
        <v>5.1017741541909896</v>
      </c>
      <c r="BZ284" t="s">
        <v>284</v>
      </c>
      <c r="CC284">
        <v>3.5657769085213298</v>
      </c>
      <c r="CD284">
        <v>5.8183069089528701</v>
      </c>
      <c r="CE284">
        <v>9.24445644877588</v>
      </c>
      <c r="CF284">
        <v>7.39313344766708</v>
      </c>
      <c r="CG284">
        <v>4.1836510243002296</v>
      </c>
      <c r="CH284">
        <v>6.57213316892725</v>
      </c>
      <c r="CI284">
        <v>10.024998364170999</v>
      </c>
      <c r="CJ284">
        <v>6.8425034731888701</v>
      </c>
      <c r="CK284">
        <v>4.72500952622888</v>
      </c>
      <c r="CL284">
        <v>7.5613839285714297</v>
      </c>
      <c r="CM284">
        <v>10.995676381847</v>
      </c>
      <c r="CN284">
        <v>8.4915521969914707</v>
      </c>
      <c r="CO284">
        <v>6.3707302145889901</v>
      </c>
      <c r="CP284">
        <v>8.0037558685445997</v>
      </c>
      <c r="CQ284">
        <v>8.8795928928756194</v>
      </c>
      <c r="CR284">
        <v>7.8931413948233198</v>
      </c>
      <c r="CS284">
        <v>6.4809902611839396</v>
      </c>
      <c r="CT284">
        <v>8.0504768694208906</v>
      </c>
      <c r="CU284">
        <v>9.3784510265979808</v>
      </c>
      <c r="CV284">
        <v>7.8782333720753899</v>
      </c>
      <c r="CW284">
        <v>5.27062673616821</v>
      </c>
      <c r="CX284">
        <v>7.9252782477002102</v>
      </c>
      <c r="CY284">
        <v>9.3030802959355796</v>
      </c>
      <c r="CZ284">
        <v>8.2344193418608196</v>
      </c>
      <c r="DA284">
        <v>6.48463698511783</v>
      </c>
      <c r="DB284">
        <v>7.0420420420420404</v>
      </c>
      <c r="DC284">
        <v>8.6333882101902599</v>
      </c>
      <c r="DD284">
        <v>7.7313361161913798</v>
      </c>
      <c r="DF284" t="s">
        <v>284</v>
      </c>
      <c r="DI284">
        <v>5.2104840067884401</v>
      </c>
      <c r="DJ284">
        <v>17.616425151364499</v>
      </c>
      <c r="DK284">
        <v>41.084521904569897</v>
      </c>
      <c r="DL284">
        <v>32.730223630016397</v>
      </c>
      <c r="DM284">
        <v>3.1275504480935101</v>
      </c>
      <c r="DN284">
        <v>4.6271556958950697</v>
      </c>
      <c r="DO284">
        <v>9.2493510357125395</v>
      </c>
      <c r="DP284">
        <v>7.1328995826749999</v>
      </c>
      <c r="DQ284">
        <v>6.2662727742921396</v>
      </c>
      <c r="DR284">
        <v>7.3487764142037602</v>
      </c>
      <c r="DS284">
        <v>12.005687328489699</v>
      </c>
      <c r="DT284">
        <v>10.5617922838774</v>
      </c>
    </row>
    <row r="285" spans="1:124" x14ac:dyDescent="0.35">
      <c r="A285" s="19" t="str">
        <f t="shared" si="8"/>
        <v>Brokered Dep / Liab--34059</v>
      </c>
      <c r="B285" s="19" t="str">
        <f t="shared" si="9"/>
        <v>Brokered Dep / Liab</v>
      </c>
      <c r="C285">
        <v>19</v>
      </c>
      <c r="D285" s="27">
        <v>34059</v>
      </c>
      <c r="E285">
        <v>0</v>
      </c>
      <c r="F285">
        <v>0</v>
      </c>
      <c r="G285">
        <v>0</v>
      </c>
      <c r="H285">
        <v>0.24207075728536401</v>
      </c>
      <c r="I285">
        <v>0</v>
      </c>
      <c r="J285">
        <v>0</v>
      </c>
      <c r="K285">
        <v>0</v>
      </c>
      <c r="L285">
        <v>0.117217479785075</v>
      </c>
      <c r="M285">
        <v>0</v>
      </c>
      <c r="N285">
        <v>0</v>
      </c>
      <c r="O285">
        <v>0</v>
      </c>
      <c r="P285">
        <v>0.147392893389203</v>
      </c>
      <c r="Q285">
        <v>0</v>
      </c>
      <c r="R285">
        <v>0</v>
      </c>
      <c r="S285">
        <v>0</v>
      </c>
      <c r="T285">
        <v>0.10314461053023199</v>
      </c>
      <c r="U285">
        <v>0</v>
      </c>
      <c r="V285">
        <v>0</v>
      </c>
      <c r="W285">
        <v>0</v>
      </c>
      <c r="X285">
        <v>0.11088809128061999</v>
      </c>
      <c r="Y285">
        <v>0</v>
      </c>
      <c r="Z285">
        <v>0</v>
      </c>
      <c r="AA285">
        <v>0</v>
      </c>
      <c r="AB285">
        <v>0.18905340553660199</v>
      </c>
      <c r="AC285">
        <v>0</v>
      </c>
      <c r="AD285">
        <v>0</v>
      </c>
      <c r="AE285">
        <v>0</v>
      </c>
      <c r="AF285">
        <v>1.9637071646705501E-2</v>
      </c>
      <c r="AG285">
        <v>0</v>
      </c>
      <c r="AH285">
        <v>0</v>
      </c>
      <c r="AI285">
        <v>0</v>
      </c>
      <c r="AJ285">
        <v>0.40534372846739097</v>
      </c>
      <c r="AK285">
        <v>0</v>
      </c>
      <c r="AL285">
        <v>0</v>
      </c>
      <c r="AM285">
        <v>0</v>
      </c>
      <c r="AN285">
        <v>0.20151065656686901</v>
      </c>
      <c r="AO285">
        <v>0</v>
      </c>
      <c r="AP285">
        <v>0</v>
      </c>
      <c r="AQ285">
        <v>0</v>
      </c>
      <c r="AR285">
        <v>9.9011809465152506E-2</v>
      </c>
      <c r="AS285">
        <v>0</v>
      </c>
      <c r="AT285">
        <v>0</v>
      </c>
      <c r="AU285">
        <v>0</v>
      </c>
      <c r="AV285">
        <v>0.130513456010035</v>
      </c>
      <c r="AW285">
        <v>0</v>
      </c>
      <c r="AX285">
        <v>0</v>
      </c>
      <c r="AY285">
        <v>0</v>
      </c>
      <c r="AZ285">
        <v>8.4645579456346598E-2</v>
      </c>
      <c r="BA285">
        <v>0</v>
      </c>
      <c r="BB285">
        <v>0</v>
      </c>
      <c r="BC285">
        <v>0</v>
      </c>
      <c r="BD285">
        <v>0.114615000771026</v>
      </c>
      <c r="BE285">
        <v>0</v>
      </c>
      <c r="BF285">
        <v>0</v>
      </c>
      <c r="BG285">
        <v>0</v>
      </c>
      <c r="BH285">
        <v>0.67467347024798097</v>
      </c>
      <c r="BI285">
        <v>0</v>
      </c>
      <c r="BJ285">
        <v>0</v>
      </c>
      <c r="BK285">
        <v>0</v>
      </c>
      <c r="BL285">
        <v>0</v>
      </c>
      <c r="BN285" t="s">
        <v>284</v>
      </c>
      <c r="BQ285">
        <v>0</v>
      </c>
      <c r="BR285">
        <v>0</v>
      </c>
      <c r="BS285">
        <v>1.52903425346014</v>
      </c>
      <c r="BT285">
        <v>1.52903425346014</v>
      </c>
      <c r="BU285">
        <v>0</v>
      </c>
      <c r="BV285">
        <v>0</v>
      </c>
      <c r="BW285">
        <v>0</v>
      </c>
      <c r="BX285">
        <v>0</v>
      </c>
      <c r="BZ285" t="s">
        <v>284</v>
      </c>
      <c r="CC285">
        <v>0</v>
      </c>
      <c r="CD285">
        <v>0</v>
      </c>
      <c r="CE285">
        <v>0</v>
      </c>
      <c r="CF285">
        <v>0.23876171958459499</v>
      </c>
      <c r="CG285">
        <v>0</v>
      </c>
      <c r="CH285">
        <v>0</v>
      </c>
      <c r="CI285">
        <v>0</v>
      </c>
      <c r="CJ285">
        <v>9.1129592724360602E-3</v>
      </c>
      <c r="CK285">
        <v>0</v>
      </c>
      <c r="CL285">
        <v>0</v>
      </c>
      <c r="CM285">
        <v>0</v>
      </c>
      <c r="CN285">
        <v>0.25473946603109299</v>
      </c>
      <c r="CO285">
        <v>0</v>
      </c>
      <c r="CP285">
        <v>0</v>
      </c>
      <c r="CQ285">
        <v>0</v>
      </c>
      <c r="CR285">
        <v>0</v>
      </c>
      <c r="CS285">
        <v>0</v>
      </c>
      <c r="CT285">
        <v>0</v>
      </c>
      <c r="CU285">
        <v>0</v>
      </c>
      <c r="CV285">
        <v>0.212499421048053</v>
      </c>
      <c r="CW285">
        <v>0</v>
      </c>
      <c r="CX285">
        <v>0</v>
      </c>
      <c r="CY285">
        <v>0</v>
      </c>
      <c r="CZ285">
        <v>0</v>
      </c>
      <c r="DA285">
        <v>0</v>
      </c>
      <c r="DB285">
        <v>0</v>
      </c>
      <c r="DC285">
        <v>0</v>
      </c>
      <c r="DD285">
        <v>0</v>
      </c>
      <c r="DF285" t="s">
        <v>284</v>
      </c>
      <c r="DI285">
        <v>0</v>
      </c>
      <c r="DJ285">
        <v>0</v>
      </c>
      <c r="DK285">
        <v>0</v>
      </c>
      <c r="DL285">
        <v>3.5370823562075899</v>
      </c>
      <c r="DM285">
        <v>0</v>
      </c>
      <c r="DN285">
        <v>0</v>
      </c>
      <c r="DO285">
        <v>0</v>
      </c>
      <c r="DP285">
        <v>0.17402523761548</v>
      </c>
      <c r="DQ285">
        <v>0</v>
      </c>
      <c r="DR285">
        <v>0</v>
      </c>
      <c r="DS285">
        <v>0</v>
      </c>
      <c r="DT285">
        <v>0.64216443450132699</v>
      </c>
    </row>
    <row r="286" spans="1:124" x14ac:dyDescent="0.35">
      <c r="A286" s="19" t="str">
        <f t="shared" si="8"/>
        <v>Liquid Assets / Assets--34059</v>
      </c>
      <c r="B286" s="19" t="str">
        <f t="shared" si="9"/>
        <v>Liquid Assets / Assets</v>
      </c>
      <c r="C286">
        <v>20</v>
      </c>
      <c r="D286" s="27">
        <v>34059</v>
      </c>
      <c r="F286" t="s">
        <v>284</v>
      </c>
      <c r="J286" t="s">
        <v>284</v>
      </c>
      <c r="N286" t="s">
        <v>284</v>
      </c>
      <c r="R286" t="s">
        <v>284</v>
      </c>
      <c r="V286" t="s">
        <v>284</v>
      </c>
      <c r="Z286" t="s">
        <v>284</v>
      </c>
      <c r="AD286" t="s">
        <v>284</v>
      </c>
      <c r="AH286" t="s">
        <v>284</v>
      </c>
      <c r="AI286"/>
      <c r="AK286"/>
      <c r="AL286" t="s">
        <v>284</v>
      </c>
      <c r="AP286" t="s">
        <v>284</v>
      </c>
      <c r="AT286" t="s">
        <v>284</v>
      </c>
      <c r="AX286" t="s">
        <v>284</v>
      </c>
      <c r="BB286" t="s">
        <v>284</v>
      </c>
      <c r="BF286" t="s">
        <v>284</v>
      </c>
      <c r="BJ286" t="s">
        <v>284</v>
      </c>
      <c r="BN286" t="s">
        <v>284</v>
      </c>
      <c r="BR286" t="s">
        <v>284</v>
      </c>
      <c r="BV286" t="s">
        <v>284</v>
      </c>
      <c r="BZ286" t="s">
        <v>284</v>
      </c>
      <c r="CD286" t="s">
        <v>284</v>
      </c>
      <c r="CH286" t="s">
        <v>284</v>
      </c>
      <c r="CL286" t="s">
        <v>284</v>
      </c>
      <c r="CP286" t="s">
        <v>284</v>
      </c>
      <c r="CT286" t="s">
        <v>284</v>
      </c>
      <c r="CX286" t="s">
        <v>284</v>
      </c>
      <c r="DB286" t="s">
        <v>284</v>
      </c>
      <c r="DF286" t="s">
        <v>284</v>
      </c>
      <c r="DJ286" t="s">
        <v>284</v>
      </c>
      <c r="DN286" t="s">
        <v>284</v>
      </c>
      <c r="DR286" t="s">
        <v>284</v>
      </c>
    </row>
    <row r="287" spans="1:124" x14ac:dyDescent="0.35">
      <c r="A287" s="19" t="str">
        <f t="shared" si="8"/>
        <v>Net Loan Growth (last 4 qtrs)--34059</v>
      </c>
      <c r="B287" s="19" t="str">
        <f t="shared" si="9"/>
        <v>Net Loan Growth (last 4 qtrs)</v>
      </c>
      <c r="C287">
        <v>21</v>
      </c>
      <c r="D287" s="27">
        <v>34059</v>
      </c>
      <c r="E287">
        <v>-1.1599999999999999</v>
      </c>
      <c r="F287">
        <v>4.04</v>
      </c>
      <c r="G287">
        <v>10.1325</v>
      </c>
      <c r="H287">
        <v>7.3382608695652198</v>
      </c>
      <c r="I287">
        <v>-2.02</v>
      </c>
      <c r="J287">
        <v>3.87</v>
      </c>
      <c r="K287">
        <v>11.215</v>
      </c>
      <c r="L287">
        <v>5.5856261510129004</v>
      </c>
      <c r="M287">
        <v>-2.94</v>
      </c>
      <c r="N287">
        <v>4.2699999999999996</v>
      </c>
      <c r="O287">
        <v>12.37</v>
      </c>
      <c r="P287">
        <v>6.3943273685166497</v>
      </c>
      <c r="Q287">
        <v>2.1724999999999999</v>
      </c>
      <c r="R287">
        <v>6.0350000000000001</v>
      </c>
      <c r="S287">
        <v>9.84</v>
      </c>
      <c r="T287">
        <v>7.4761764705882401</v>
      </c>
      <c r="U287">
        <v>-1.3</v>
      </c>
      <c r="V287">
        <v>3.95</v>
      </c>
      <c r="W287">
        <v>11.365</v>
      </c>
      <c r="X287">
        <v>6.1490104166666697</v>
      </c>
      <c r="Y287">
        <v>-1.1325000000000001</v>
      </c>
      <c r="Z287">
        <v>5.125</v>
      </c>
      <c r="AA287">
        <v>14.615</v>
      </c>
      <c r="AB287">
        <v>11.223620689655201</v>
      </c>
      <c r="AC287">
        <v>-6.7074999999999996</v>
      </c>
      <c r="AD287">
        <v>1.325</v>
      </c>
      <c r="AE287">
        <v>10.172499999999999</v>
      </c>
      <c r="AF287">
        <v>2.8660000000000001</v>
      </c>
      <c r="AG287">
        <v>-1.78</v>
      </c>
      <c r="AH287">
        <v>5.03</v>
      </c>
      <c r="AI287">
        <v>11.56</v>
      </c>
      <c r="AJ287">
        <v>5.6384873949579797</v>
      </c>
      <c r="AK287">
        <v>-1.95</v>
      </c>
      <c r="AL287">
        <v>3.03</v>
      </c>
      <c r="AM287">
        <v>7.9</v>
      </c>
      <c r="AN287">
        <v>3.4451428571428599</v>
      </c>
      <c r="AO287">
        <v>-2.7524999999999999</v>
      </c>
      <c r="AP287">
        <v>3.48</v>
      </c>
      <c r="AQ287">
        <v>10.0075</v>
      </c>
      <c r="AR287">
        <v>4.5539100346020698</v>
      </c>
      <c r="AS287">
        <v>0.38</v>
      </c>
      <c r="AT287">
        <v>6.42</v>
      </c>
      <c r="AU287">
        <v>14.675000000000001</v>
      </c>
      <c r="AV287">
        <v>9.4876415094339706</v>
      </c>
      <c r="AW287">
        <v>-1.1875</v>
      </c>
      <c r="AX287">
        <v>3.98</v>
      </c>
      <c r="AY287">
        <v>11.31</v>
      </c>
      <c r="AZ287">
        <v>5.8050543478260899</v>
      </c>
      <c r="BA287">
        <v>-0.995</v>
      </c>
      <c r="BB287">
        <v>5.5</v>
      </c>
      <c r="BC287">
        <v>13.455</v>
      </c>
      <c r="BD287">
        <v>7.4698630136986299</v>
      </c>
      <c r="BE287">
        <v>-4.4400000000000004</v>
      </c>
      <c r="BF287">
        <v>1.91</v>
      </c>
      <c r="BG287">
        <v>14.19</v>
      </c>
      <c r="BH287">
        <v>4.2405128205128202</v>
      </c>
      <c r="BI287">
        <v>0.94</v>
      </c>
      <c r="BJ287">
        <v>10.050000000000001</v>
      </c>
      <c r="BK287">
        <v>52.7</v>
      </c>
      <c r="BL287">
        <v>48.377272727272697</v>
      </c>
      <c r="BN287" t="s">
        <v>284</v>
      </c>
      <c r="BQ287">
        <v>11.647500000000001</v>
      </c>
      <c r="BR287">
        <v>18.66</v>
      </c>
      <c r="BS287">
        <v>375.03500000000003</v>
      </c>
      <c r="BT287">
        <v>368.02249999999998</v>
      </c>
      <c r="BU287">
        <v>-0.12</v>
      </c>
      <c r="BV287">
        <v>4.3049999999999997</v>
      </c>
      <c r="BW287">
        <v>13.2225</v>
      </c>
      <c r="BX287">
        <v>13.7603846153846</v>
      </c>
      <c r="BZ287" t="s">
        <v>284</v>
      </c>
      <c r="CC287">
        <v>-2.9449999999999998</v>
      </c>
      <c r="CD287">
        <v>3.66</v>
      </c>
      <c r="CE287">
        <v>10.15</v>
      </c>
      <c r="CF287">
        <v>5.5220567375886498</v>
      </c>
      <c r="CG287">
        <v>-8.1649999999999991</v>
      </c>
      <c r="CH287">
        <v>9.77</v>
      </c>
      <c r="CI287">
        <v>18.105</v>
      </c>
      <c r="CJ287">
        <v>4.8085714285714296</v>
      </c>
      <c r="CK287">
        <v>-0.9</v>
      </c>
      <c r="CL287">
        <v>5.14</v>
      </c>
      <c r="CM287">
        <v>12.22</v>
      </c>
      <c r="CN287">
        <v>5.6875862068965501</v>
      </c>
      <c r="CO287">
        <v>1.3574999999999999</v>
      </c>
      <c r="CP287">
        <v>10.005000000000001</v>
      </c>
      <c r="CQ287">
        <v>15.88</v>
      </c>
      <c r="CR287">
        <v>14.3475</v>
      </c>
      <c r="CS287">
        <v>2.5325000000000002</v>
      </c>
      <c r="CT287">
        <v>6.6349999999999998</v>
      </c>
      <c r="CU287">
        <v>12.385</v>
      </c>
      <c r="CV287">
        <v>8.9700000000000006</v>
      </c>
      <c r="CW287">
        <v>-2.25</v>
      </c>
      <c r="CX287">
        <v>12.26</v>
      </c>
      <c r="CY287">
        <v>21.422499999999999</v>
      </c>
      <c r="CZ287">
        <v>10.8333333333333</v>
      </c>
      <c r="DA287">
        <v>21.614999999999998</v>
      </c>
      <c r="DB287">
        <v>21.78</v>
      </c>
      <c r="DC287">
        <v>22.55</v>
      </c>
      <c r="DD287">
        <v>22.183333333333302</v>
      </c>
      <c r="DF287" t="s">
        <v>284</v>
      </c>
      <c r="DI287">
        <v>-13.404999999999999</v>
      </c>
      <c r="DJ287">
        <v>-0.57999999999999996</v>
      </c>
      <c r="DK287">
        <v>8.4474999999999998</v>
      </c>
      <c r="DL287">
        <v>-3.7707142857142899</v>
      </c>
      <c r="DM287">
        <v>-2.1749999999999998</v>
      </c>
      <c r="DN287">
        <v>3.43</v>
      </c>
      <c r="DO287">
        <v>11.7</v>
      </c>
      <c r="DP287">
        <v>4.5566666666666702</v>
      </c>
      <c r="DQ287">
        <v>3.72</v>
      </c>
      <c r="DR287">
        <v>5.83</v>
      </c>
      <c r="DS287">
        <v>8.6549999999999994</v>
      </c>
      <c r="DT287">
        <v>6.75</v>
      </c>
    </row>
    <row r="288" spans="1:124" x14ac:dyDescent="0.35">
      <c r="A288" s="19" t="str">
        <f t="shared" si="8"/>
        <v>Banks w/ Loan Growth (last 4 qtrs)--34059</v>
      </c>
      <c r="B288" s="19" t="str">
        <f t="shared" si="9"/>
        <v>Banks w/ Loan Growth (last 4 qtrs)</v>
      </c>
      <c r="C288">
        <v>22</v>
      </c>
      <c r="D288" s="27">
        <v>34059</v>
      </c>
      <c r="F288">
        <v>66.304347826086996</v>
      </c>
      <c r="J288">
        <v>66.966696669667002</v>
      </c>
      <c r="N288">
        <v>65.676655175461903</v>
      </c>
      <c r="R288">
        <v>79.411764705882305</v>
      </c>
      <c r="V288">
        <v>69.387755102040799</v>
      </c>
      <c r="Z288">
        <v>69.491525423728802</v>
      </c>
      <c r="AD288">
        <v>51.748251748251697</v>
      </c>
      <c r="AH288">
        <v>67.7685950413223</v>
      </c>
      <c r="AI288"/>
      <c r="AK288"/>
      <c r="AL288">
        <v>66.355140186915904</v>
      </c>
      <c r="AP288">
        <v>64.285714285714306</v>
      </c>
      <c r="AT288">
        <v>75.925925925925895</v>
      </c>
      <c r="AX288">
        <v>68.882978723404307</v>
      </c>
      <c r="BB288">
        <v>70.982142857142904</v>
      </c>
      <c r="BF288">
        <v>58.974358974358999</v>
      </c>
      <c r="BJ288">
        <v>72.727272727272705</v>
      </c>
      <c r="BN288" t="s">
        <v>285</v>
      </c>
      <c r="BR288">
        <v>100</v>
      </c>
      <c r="BV288">
        <v>69.230769230769198</v>
      </c>
      <c r="BZ288" t="s">
        <v>285</v>
      </c>
      <c r="CD288">
        <v>62.5</v>
      </c>
      <c r="CH288">
        <v>57.142857142857103</v>
      </c>
      <c r="CL288">
        <v>72.413793103448299</v>
      </c>
      <c r="CP288">
        <v>77.7777777777778</v>
      </c>
      <c r="CT288">
        <v>83.3333333333333</v>
      </c>
      <c r="CX288">
        <v>66.6666666666667</v>
      </c>
      <c r="DB288">
        <v>100</v>
      </c>
      <c r="DF288" t="s">
        <v>285</v>
      </c>
      <c r="DJ288">
        <v>50</v>
      </c>
      <c r="DN288">
        <v>66.6666666666667</v>
      </c>
      <c r="DR288">
        <v>90.909090909090907</v>
      </c>
    </row>
    <row r="289" spans="1:124" x14ac:dyDescent="0.35">
      <c r="A289" s="19" t="str">
        <f t="shared" si="8"/>
        <v>Equity / Assets--34150</v>
      </c>
      <c r="B289" s="19" t="str">
        <f t="shared" si="9"/>
        <v>Equity / Assets</v>
      </c>
      <c r="C289">
        <v>1</v>
      </c>
      <c r="D289" s="27">
        <v>34150</v>
      </c>
      <c r="E289">
        <v>8.5996307860112804</v>
      </c>
      <c r="F289">
        <v>9.6172823357321704</v>
      </c>
      <c r="G289">
        <v>11.2198996272099</v>
      </c>
      <c r="H289">
        <v>10.8168062120524</v>
      </c>
      <c r="I289">
        <v>8.0947282183147298</v>
      </c>
      <c r="J289">
        <v>9.2409445933886403</v>
      </c>
      <c r="K289">
        <v>10.9736519006791</v>
      </c>
      <c r="L289">
        <v>9.7917657434414807</v>
      </c>
      <c r="M289">
        <v>7.6638442736354202</v>
      </c>
      <c r="N289">
        <v>8.8776608547231106</v>
      </c>
      <c r="O289">
        <v>10.691116827607701</v>
      </c>
      <c r="P289">
        <v>9.5200713635538801</v>
      </c>
      <c r="Q289">
        <v>7.79144848302382</v>
      </c>
      <c r="R289">
        <v>8.5318783378162895</v>
      </c>
      <c r="S289">
        <v>10.737038974081001</v>
      </c>
      <c r="T289">
        <v>9.3689251727939507</v>
      </c>
      <c r="U289">
        <v>7.9059093516924799</v>
      </c>
      <c r="V289">
        <v>9.1597274791824397</v>
      </c>
      <c r="W289">
        <v>10.672460388956599</v>
      </c>
      <c r="X289">
        <v>9.6441813055066596</v>
      </c>
      <c r="Y289">
        <v>8.1692320921833304</v>
      </c>
      <c r="Z289">
        <v>9.1961555264307595</v>
      </c>
      <c r="AA289">
        <v>11.000073480784801</v>
      </c>
      <c r="AB289">
        <v>9.7132318918548695</v>
      </c>
      <c r="AC289">
        <v>8.3984791113996309</v>
      </c>
      <c r="AD289">
        <v>9.6155154814562795</v>
      </c>
      <c r="AE289">
        <v>11.3416320486283</v>
      </c>
      <c r="AF289">
        <v>10.160508838016201</v>
      </c>
      <c r="AG289">
        <v>8.3847272734379903</v>
      </c>
      <c r="AH289">
        <v>10.2855107399684</v>
      </c>
      <c r="AI289">
        <v>12.5461599139231</v>
      </c>
      <c r="AJ289">
        <v>10.8311241033258</v>
      </c>
      <c r="AK289">
        <v>8.1812506411095196</v>
      </c>
      <c r="AL289">
        <v>8.93182145522632</v>
      </c>
      <c r="AM289">
        <v>10.1676643320643</v>
      </c>
      <c r="AN289">
        <v>9.3804421323490406</v>
      </c>
      <c r="AO289">
        <v>8.4667454604061501</v>
      </c>
      <c r="AP289">
        <v>9.8626104023552497</v>
      </c>
      <c r="AQ289">
        <v>11.7249877618541</v>
      </c>
      <c r="AR289">
        <v>10.4321874201648</v>
      </c>
      <c r="AS289">
        <v>7.9265625558500901</v>
      </c>
      <c r="AT289">
        <v>9.0022675736961393</v>
      </c>
      <c r="AU289">
        <v>10.446489042091899</v>
      </c>
      <c r="AV289">
        <v>9.46387098115318</v>
      </c>
      <c r="AW289">
        <v>7.84188558801866</v>
      </c>
      <c r="AX289">
        <v>8.8683616402779997</v>
      </c>
      <c r="AY289">
        <v>10.2348951450016</v>
      </c>
      <c r="AZ289">
        <v>9.2126741704256698</v>
      </c>
      <c r="BA289">
        <v>7.8051079726969599</v>
      </c>
      <c r="BB289">
        <v>8.8669388872413695</v>
      </c>
      <c r="BC289">
        <v>10.60522286492</v>
      </c>
      <c r="BD289">
        <v>9.3590171746796607</v>
      </c>
      <c r="BE289">
        <v>7.8963564746430297</v>
      </c>
      <c r="BF289">
        <v>8.6766076421248801</v>
      </c>
      <c r="BG289">
        <v>9.5126775759755393</v>
      </c>
      <c r="BH289">
        <v>8.5945958271814806</v>
      </c>
      <c r="BI289">
        <v>8.2278822415007795</v>
      </c>
      <c r="BJ289">
        <v>9.3339295024775701</v>
      </c>
      <c r="BK289">
        <v>10.2829460553885</v>
      </c>
      <c r="BL289">
        <v>9.5987894236081495</v>
      </c>
      <c r="BN289" t="s">
        <v>284</v>
      </c>
      <c r="BQ289">
        <v>7.5303451612796399</v>
      </c>
      <c r="BR289">
        <v>9.8004159678023992</v>
      </c>
      <c r="BS289">
        <v>12.4998979006892</v>
      </c>
      <c r="BT289">
        <v>10.229827094166501</v>
      </c>
      <c r="BU289">
        <v>7.5308593301217996</v>
      </c>
      <c r="BV289">
        <v>8.8522411074961092</v>
      </c>
      <c r="BW289">
        <v>10.582907304822299</v>
      </c>
      <c r="BX289">
        <v>9.2980876112517503</v>
      </c>
      <c r="BZ289" t="s">
        <v>284</v>
      </c>
      <c r="CC289">
        <v>7.8739675138283003</v>
      </c>
      <c r="CD289">
        <v>8.7668263148520005</v>
      </c>
      <c r="CE289">
        <v>10.2909419205329</v>
      </c>
      <c r="CF289">
        <v>9.3515630111276309</v>
      </c>
      <c r="CG289">
        <v>7.5309239429306603</v>
      </c>
      <c r="CH289">
        <v>9.2383078836557608</v>
      </c>
      <c r="CI289">
        <v>11.887703959111599</v>
      </c>
      <c r="CJ289">
        <v>9.99340545164163</v>
      </c>
      <c r="CK289">
        <v>7.9367506728651804</v>
      </c>
      <c r="CL289">
        <v>8.9298342107330893</v>
      </c>
      <c r="CM289">
        <v>10.036185610898301</v>
      </c>
      <c r="CN289">
        <v>9.0207431139401404</v>
      </c>
      <c r="CO289">
        <v>7.9767687812572801</v>
      </c>
      <c r="CP289">
        <v>9.4546106925008999</v>
      </c>
      <c r="CQ289">
        <v>10.1233546964372</v>
      </c>
      <c r="CR289">
        <v>9.1832102372466409</v>
      </c>
      <c r="CS289">
        <v>8.1219177310479598</v>
      </c>
      <c r="CT289">
        <v>8.7205122614355801</v>
      </c>
      <c r="CU289">
        <v>10.0428401331842</v>
      </c>
      <c r="CV289">
        <v>10.105922672250699</v>
      </c>
      <c r="CW289">
        <v>7.2220212451080403</v>
      </c>
      <c r="CX289">
        <v>8.4950063138560505</v>
      </c>
      <c r="CY289">
        <v>9.6853040024442407</v>
      </c>
      <c r="CZ289">
        <v>8.6848650847281608</v>
      </c>
      <c r="DA289">
        <v>6.8938251106120196</v>
      </c>
      <c r="DB289">
        <v>6.92589294548333</v>
      </c>
      <c r="DC289">
        <v>8.4123287506236597</v>
      </c>
      <c r="DD289">
        <v>7.8954715923293497</v>
      </c>
      <c r="DF289" t="s">
        <v>284</v>
      </c>
      <c r="DI289">
        <v>8.2572156857155505</v>
      </c>
      <c r="DJ289">
        <v>11.056563972218999</v>
      </c>
      <c r="DK289">
        <v>12.3026550310804</v>
      </c>
      <c r="DL289">
        <v>12.9932875495319</v>
      </c>
      <c r="DM289">
        <v>8.3861874491539492</v>
      </c>
      <c r="DN289">
        <v>9.5664819400228005</v>
      </c>
      <c r="DO289">
        <v>10.3925514422573</v>
      </c>
      <c r="DP289">
        <v>9.4917922894040601</v>
      </c>
      <c r="DQ289">
        <v>7.5231514975664302</v>
      </c>
      <c r="DR289">
        <v>9.0467358081454599</v>
      </c>
      <c r="DS289">
        <v>10.790491376393801</v>
      </c>
      <c r="DT289">
        <v>9.3348462606482805</v>
      </c>
    </row>
    <row r="290" spans="1:124" x14ac:dyDescent="0.35">
      <c r="A290" s="19" t="str">
        <f t="shared" si="8"/>
        <v>Total Risk Based Capital Ratio--34150</v>
      </c>
      <c r="B290" s="19" t="str">
        <f t="shared" si="9"/>
        <v>Total Risk Based Capital Ratio</v>
      </c>
      <c r="C290">
        <v>2</v>
      </c>
      <c r="D290" s="27">
        <v>34150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N290" t="s">
        <v>284</v>
      </c>
      <c r="BQ290">
        <v>0</v>
      </c>
      <c r="BR290">
        <v>0</v>
      </c>
      <c r="BS290">
        <v>0</v>
      </c>
      <c r="BT290">
        <v>0</v>
      </c>
      <c r="BU290">
        <v>0</v>
      </c>
      <c r="BV290">
        <v>0</v>
      </c>
      <c r="BW290">
        <v>0</v>
      </c>
      <c r="BX290">
        <v>0</v>
      </c>
      <c r="BZ290" t="s">
        <v>284</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F290" t="s">
        <v>284</v>
      </c>
      <c r="DI290">
        <v>0</v>
      </c>
      <c r="DJ290">
        <v>0</v>
      </c>
      <c r="DK290">
        <v>0</v>
      </c>
      <c r="DL290">
        <v>0</v>
      </c>
      <c r="DM290">
        <v>0</v>
      </c>
      <c r="DN290">
        <v>0</v>
      </c>
      <c r="DO290">
        <v>0</v>
      </c>
      <c r="DP290">
        <v>0</v>
      </c>
      <c r="DQ290">
        <v>0</v>
      </c>
      <c r="DR290">
        <v>0</v>
      </c>
      <c r="DS290">
        <v>0</v>
      </c>
      <c r="DT290">
        <v>0</v>
      </c>
    </row>
    <row r="291" spans="1:124" x14ac:dyDescent="0.35">
      <c r="A291" s="19" t="str">
        <f t="shared" si="8"/>
        <v>Tier 1 Leverage Ratio--34150</v>
      </c>
      <c r="B291" s="19" t="str">
        <f t="shared" si="9"/>
        <v>Tier 1 Leverage Ratio</v>
      </c>
      <c r="C291">
        <v>3</v>
      </c>
      <c r="D291" s="27">
        <v>34150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N291" t="s">
        <v>284</v>
      </c>
      <c r="BQ291">
        <v>0</v>
      </c>
      <c r="BR291">
        <v>0</v>
      </c>
      <c r="BS291">
        <v>0</v>
      </c>
      <c r="BT291">
        <v>0</v>
      </c>
      <c r="BU291">
        <v>0</v>
      </c>
      <c r="BV291">
        <v>0</v>
      </c>
      <c r="BW291">
        <v>0</v>
      </c>
      <c r="BX291">
        <v>0</v>
      </c>
      <c r="BZ291" t="s">
        <v>284</v>
      </c>
      <c r="CC291">
        <v>0</v>
      </c>
      <c r="CD291">
        <v>0</v>
      </c>
      <c r="CE291">
        <v>0</v>
      </c>
      <c r="CF291">
        <v>0</v>
      </c>
      <c r="CG291">
        <v>0</v>
      </c>
      <c r="CH291">
        <v>0</v>
      </c>
      <c r="CI291">
        <v>0</v>
      </c>
      <c r="CJ291">
        <v>0</v>
      </c>
      <c r="CK291">
        <v>0</v>
      </c>
      <c r="CL291">
        <v>0</v>
      </c>
      <c r="CM291">
        <v>0</v>
      </c>
      <c r="CN291">
        <v>0</v>
      </c>
      <c r="CO291">
        <v>0</v>
      </c>
      <c r="CP291">
        <v>0</v>
      </c>
      <c r="CQ291">
        <v>0</v>
      </c>
      <c r="CR291">
        <v>0</v>
      </c>
      <c r="CS291">
        <v>0</v>
      </c>
      <c r="CT291">
        <v>0</v>
      </c>
      <c r="CU291">
        <v>0</v>
      </c>
      <c r="CV291">
        <v>0</v>
      </c>
      <c r="CW291">
        <v>0</v>
      </c>
      <c r="CX291">
        <v>0</v>
      </c>
      <c r="CY291">
        <v>0</v>
      </c>
      <c r="CZ291">
        <v>0</v>
      </c>
      <c r="DA291">
        <v>0</v>
      </c>
      <c r="DB291">
        <v>0</v>
      </c>
      <c r="DC291">
        <v>0</v>
      </c>
      <c r="DD291">
        <v>0</v>
      </c>
      <c r="DF291" t="s">
        <v>284</v>
      </c>
      <c r="DI291">
        <v>0</v>
      </c>
      <c r="DJ291">
        <v>0</v>
      </c>
      <c r="DK291">
        <v>0</v>
      </c>
      <c r="DL291">
        <v>0</v>
      </c>
      <c r="DM291">
        <v>0</v>
      </c>
      <c r="DN291">
        <v>0</v>
      </c>
      <c r="DO291">
        <v>0</v>
      </c>
      <c r="DP291">
        <v>0</v>
      </c>
      <c r="DQ291">
        <v>0</v>
      </c>
      <c r="DR291">
        <v>0</v>
      </c>
      <c r="DS291">
        <v>0</v>
      </c>
      <c r="DT291">
        <v>0</v>
      </c>
    </row>
    <row r="292" spans="1:124" x14ac:dyDescent="0.35">
      <c r="A292" s="19" t="str">
        <f t="shared" si="8"/>
        <v>ALLL / Nonaccrual Loans--34150</v>
      </c>
      <c r="B292" s="19" t="str">
        <f t="shared" si="9"/>
        <v>ALLL / Nonaccrual Loans</v>
      </c>
      <c r="C292">
        <v>4</v>
      </c>
      <c r="D292" s="27">
        <v>34150</v>
      </c>
      <c r="E292">
        <v>121.168459403192</v>
      </c>
      <c r="F292">
        <v>296.70081210778898</v>
      </c>
      <c r="G292">
        <v>612.62626262626304</v>
      </c>
      <c r="H292">
        <v>898.81171109792695</v>
      </c>
      <c r="I292">
        <v>121.34361337031601</v>
      </c>
      <c r="J292">
        <v>244.68085106383</v>
      </c>
      <c r="K292">
        <v>623.61647361647397</v>
      </c>
      <c r="L292">
        <v>759.58777362646697</v>
      </c>
      <c r="M292">
        <v>109.080401751154</v>
      </c>
      <c r="N292">
        <v>223.617107033884</v>
      </c>
      <c r="O292">
        <v>565.80593730769999</v>
      </c>
      <c r="P292">
        <v>717.73095565272195</v>
      </c>
      <c r="Q292">
        <v>189.333333333333</v>
      </c>
      <c r="R292">
        <v>283.52941176470603</v>
      </c>
      <c r="S292">
        <v>496</v>
      </c>
      <c r="T292">
        <v>414.53759573561598</v>
      </c>
      <c r="U292">
        <v>126.976227290298</v>
      </c>
      <c r="V292">
        <v>261.08108108108098</v>
      </c>
      <c r="W292">
        <v>819.62962962963002</v>
      </c>
      <c r="X292">
        <v>958.57732951701701</v>
      </c>
      <c r="Y292">
        <v>111.51036357458401</v>
      </c>
      <c r="Z292">
        <v>292.63157894736798</v>
      </c>
      <c r="AA292">
        <v>617.86764705882399</v>
      </c>
      <c r="AB292">
        <v>1060.82823935241</v>
      </c>
      <c r="AC292">
        <v>122.04724409448799</v>
      </c>
      <c r="AD292">
        <v>277.41935483870998</v>
      </c>
      <c r="AE292">
        <v>602.32558139534899</v>
      </c>
      <c r="AF292">
        <v>689.63346820326797</v>
      </c>
      <c r="AG292">
        <v>120.95741512805201</v>
      </c>
      <c r="AH292">
        <v>229.340807174888</v>
      </c>
      <c r="AI292">
        <v>466.58063068118099</v>
      </c>
      <c r="AJ292">
        <v>770.035621979555</v>
      </c>
      <c r="AK292">
        <v>79.807557029444297</v>
      </c>
      <c r="AL292">
        <v>143.338642879898</v>
      </c>
      <c r="AM292">
        <v>307.69421078673901</v>
      </c>
      <c r="AN292">
        <v>369.13872869257199</v>
      </c>
      <c r="AO292">
        <v>105.50901901102699</v>
      </c>
      <c r="AP292">
        <v>213.145672061928</v>
      </c>
      <c r="AQ292">
        <v>549.84756097561001</v>
      </c>
      <c r="AR292">
        <v>642.63544427285103</v>
      </c>
      <c r="AS292">
        <v>124.738002570878</v>
      </c>
      <c r="AT292">
        <v>257.35294117647101</v>
      </c>
      <c r="AU292">
        <v>681.74806466302402</v>
      </c>
      <c r="AV292">
        <v>926.69560401431397</v>
      </c>
      <c r="AW292">
        <v>126.48061918694501</v>
      </c>
      <c r="AX292">
        <v>258.85203385203403</v>
      </c>
      <c r="AY292">
        <v>656.83875703449996</v>
      </c>
      <c r="AZ292">
        <v>967.31823129384304</v>
      </c>
      <c r="BA292">
        <v>132.32323232323199</v>
      </c>
      <c r="BB292">
        <v>281.81818181818198</v>
      </c>
      <c r="BC292">
        <v>748.39506172839504</v>
      </c>
      <c r="BD292">
        <v>1148.01502129962</v>
      </c>
      <c r="BE292">
        <v>185.955056179775</v>
      </c>
      <c r="BF292">
        <v>314.78260869565202</v>
      </c>
      <c r="BG292">
        <v>623.42342342342295</v>
      </c>
      <c r="BH292">
        <v>1059.2622955429499</v>
      </c>
      <c r="BI292">
        <v>318.60465116279101</v>
      </c>
      <c r="BJ292">
        <v>384.24908424908398</v>
      </c>
      <c r="BK292">
        <v>521.51238591916604</v>
      </c>
      <c r="BL292">
        <v>412.47135654511698</v>
      </c>
      <c r="BN292" t="s">
        <v>284</v>
      </c>
      <c r="BQ292">
        <v>441.01524856867502</v>
      </c>
      <c r="BR292">
        <v>704.82398956975203</v>
      </c>
      <c r="BS292">
        <v>1812.17948717949</v>
      </c>
      <c r="BT292">
        <v>1548.3707461784099</v>
      </c>
      <c r="BU292">
        <v>399.149659863946</v>
      </c>
      <c r="BV292">
        <v>678.04368471035104</v>
      </c>
      <c r="BW292">
        <v>1920.7547169811301</v>
      </c>
      <c r="BX292">
        <v>1340.86242658222</v>
      </c>
      <c r="BZ292" t="s">
        <v>284</v>
      </c>
      <c r="CC292">
        <v>154.95468989054999</v>
      </c>
      <c r="CD292">
        <v>283.64164904862599</v>
      </c>
      <c r="CE292">
        <v>922.98535925196802</v>
      </c>
      <c r="CF292">
        <v>975.49455647210902</v>
      </c>
      <c r="CG292">
        <v>148.72120376378999</v>
      </c>
      <c r="CH292">
        <v>389.21111742228697</v>
      </c>
      <c r="CI292">
        <v>518.14981336952803</v>
      </c>
      <c r="CJ292">
        <v>534.58427466775095</v>
      </c>
      <c r="CK292">
        <v>144.905498281787</v>
      </c>
      <c r="CL292">
        <v>269.57494407158799</v>
      </c>
      <c r="CM292">
        <v>630.02358490565996</v>
      </c>
      <c r="CN292">
        <v>2050.3017609636399</v>
      </c>
      <c r="CO292">
        <v>229.58366763177199</v>
      </c>
      <c r="CP292">
        <v>512.728502486107</v>
      </c>
      <c r="CQ292">
        <v>1327.96474358974</v>
      </c>
      <c r="CR292">
        <v>1044.8199087354101</v>
      </c>
      <c r="CS292">
        <v>291.77792144819801</v>
      </c>
      <c r="CT292">
        <v>411.780821917808</v>
      </c>
      <c r="CU292">
        <v>692.45283018867894</v>
      </c>
      <c r="CV292">
        <v>470.98732364926798</v>
      </c>
      <c r="CW292">
        <v>199.77006506009999</v>
      </c>
      <c r="CX292">
        <v>417.24131236653102</v>
      </c>
      <c r="CY292">
        <v>877.04392601933603</v>
      </c>
      <c r="CZ292">
        <v>915.67722675187497</v>
      </c>
      <c r="DA292">
        <v>345.23809523809501</v>
      </c>
      <c r="DB292">
        <v>382.53968253968299</v>
      </c>
      <c r="DC292">
        <v>419.84126984126999</v>
      </c>
      <c r="DD292">
        <v>382.53968253968299</v>
      </c>
      <c r="DF292" t="s">
        <v>284</v>
      </c>
      <c r="DI292">
        <v>197.752808988764</v>
      </c>
      <c r="DJ292">
        <v>256.01990049751203</v>
      </c>
      <c r="DK292">
        <v>376.82539682539698</v>
      </c>
      <c r="DL292">
        <v>325.33755880907302</v>
      </c>
      <c r="DM292">
        <v>159.313532651456</v>
      </c>
      <c r="DN292">
        <v>450</v>
      </c>
      <c r="DO292">
        <v>868.81313131313095</v>
      </c>
      <c r="DP292">
        <v>581.414790530186</v>
      </c>
      <c r="DQ292">
        <v>109.677276746242</v>
      </c>
      <c r="DR292">
        <v>172.316384180791</v>
      </c>
      <c r="DS292">
        <v>261.03319136437102</v>
      </c>
      <c r="DT292">
        <v>223.928272506284</v>
      </c>
    </row>
    <row r="293" spans="1:124" x14ac:dyDescent="0.35">
      <c r="A293" s="19" t="str">
        <f t="shared" si="8"/>
        <v>[NCL + OREO] / [Total Loans + OREO]--34150</v>
      </c>
      <c r="B293" s="19" t="str">
        <f t="shared" si="9"/>
        <v>[NCL + OREO] / [Total Loans + OREO]</v>
      </c>
      <c r="C293">
        <v>5</v>
      </c>
      <c r="D293" s="27">
        <v>34150</v>
      </c>
      <c r="E293">
        <v>0.55923526160255999</v>
      </c>
      <c r="F293">
        <v>1.6014060608785601</v>
      </c>
      <c r="G293">
        <v>3.3435994513867899</v>
      </c>
      <c r="H293">
        <v>2.2561360481914599</v>
      </c>
      <c r="I293">
        <v>0.49976918264898201</v>
      </c>
      <c r="J293">
        <v>1.2337726797369699</v>
      </c>
      <c r="K293">
        <v>2.2957232402577299</v>
      </c>
      <c r="L293">
        <v>1.7038257297961299</v>
      </c>
      <c r="M293">
        <v>0.59845504818820705</v>
      </c>
      <c r="N293">
        <v>1.4979541006938299</v>
      </c>
      <c r="O293">
        <v>3.0384064328557798</v>
      </c>
      <c r="P293">
        <v>2.2831749386303701</v>
      </c>
      <c r="Q293">
        <v>0.86931900356125302</v>
      </c>
      <c r="R293">
        <v>1.2833321973663401</v>
      </c>
      <c r="S293">
        <v>2.0423332326118002</v>
      </c>
      <c r="T293">
        <v>1.54278101128885</v>
      </c>
      <c r="U293">
        <v>0.45325181827764299</v>
      </c>
      <c r="V293">
        <v>1.14969315621844</v>
      </c>
      <c r="W293">
        <v>2.1327264630178999</v>
      </c>
      <c r="X293">
        <v>1.5823911610747701</v>
      </c>
      <c r="Y293">
        <v>0.50198644915247503</v>
      </c>
      <c r="Z293">
        <v>1.1542106688329301</v>
      </c>
      <c r="AA293">
        <v>2.7955095751705898</v>
      </c>
      <c r="AB293">
        <v>2.0617821102709999</v>
      </c>
      <c r="AC293">
        <v>0.34982197860937903</v>
      </c>
      <c r="AD293">
        <v>1.0334996436208099</v>
      </c>
      <c r="AE293">
        <v>2.2614109131307099</v>
      </c>
      <c r="AF293">
        <v>1.7609575337669701</v>
      </c>
      <c r="AG293">
        <v>0.530008886363178</v>
      </c>
      <c r="AH293">
        <v>1.4050170982761501</v>
      </c>
      <c r="AI293">
        <v>2.6624460031884198</v>
      </c>
      <c r="AJ293">
        <v>1.8514636819995201</v>
      </c>
      <c r="AK293">
        <v>0.79313349292327096</v>
      </c>
      <c r="AL293">
        <v>1.46096065054097</v>
      </c>
      <c r="AM293">
        <v>2.4411494664822202</v>
      </c>
      <c r="AN293">
        <v>1.97909635299149</v>
      </c>
      <c r="AO293">
        <v>0.50119894649946894</v>
      </c>
      <c r="AP293">
        <v>1.44339395002961</v>
      </c>
      <c r="AQ293">
        <v>2.7296200663961598</v>
      </c>
      <c r="AR293">
        <v>1.9482704362776699</v>
      </c>
      <c r="AS293">
        <v>0.45685284036141099</v>
      </c>
      <c r="AT293">
        <v>1.1240465676435201</v>
      </c>
      <c r="AU293">
        <v>2.10093749616005</v>
      </c>
      <c r="AV293">
        <v>1.5266951414318699</v>
      </c>
      <c r="AW293">
        <v>0.60707169006904904</v>
      </c>
      <c r="AX293">
        <v>1.1856033874382499</v>
      </c>
      <c r="AY293">
        <v>1.97624070167647</v>
      </c>
      <c r="AZ293">
        <v>1.56603547562347</v>
      </c>
      <c r="BA293">
        <v>0.41494858813090502</v>
      </c>
      <c r="BB293">
        <v>1.2055211974545099</v>
      </c>
      <c r="BC293">
        <v>2.1852612872771702</v>
      </c>
      <c r="BD293">
        <v>1.73546177131616</v>
      </c>
      <c r="BE293">
        <v>0.33796958273755401</v>
      </c>
      <c r="BF293">
        <v>1.0669644584740801</v>
      </c>
      <c r="BG293">
        <v>1.99764253365593</v>
      </c>
      <c r="BH293">
        <v>1.3980662297122699</v>
      </c>
      <c r="BI293">
        <v>0.53267628874995199</v>
      </c>
      <c r="BJ293">
        <v>0.92065136083779298</v>
      </c>
      <c r="BK293">
        <v>1.0925804068037099</v>
      </c>
      <c r="BL293">
        <v>0.82648013965521006</v>
      </c>
      <c r="BN293" t="s">
        <v>284</v>
      </c>
      <c r="BQ293">
        <v>0.30105831622280199</v>
      </c>
      <c r="BR293">
        <v>0.40398125639774801</v>
      </c>
      <c r="BS293">
        <v>1.48407580933051</v>
      </c>
      <c r="BT293">
        <v>1.3811528691555599</v>
      </c>
      <c r="BU293">
        <v>0.34570351635291702</v>
      </c>
      <c r="BV293">
        <v>0.69856241854456302</v>
      </c>
      <c r="BW293">
        <v>1.42401850538532</v>
      </c>
      <c r="BX293">
        <v>1.0017341070332</v>
      </c>
      <c r="BZ293" t="s">
        <v>284</v>
      </c>
      <c r="CC293">
        <v>0.50571715926566596</v>
      </c>
      <c r="CD293">
        <v>1.2270949198533101</v>
      </c>
      <c r="CE293">
        <v>2.0775547049755101</v>
      </c>
      <c r="CF293">
        <v>1.65185423003867</v>
      </c>
      <c r="CG293">
        <v>0.43187068852923299</v>
      </c>
      <c r="CH293">
        <v>0.79667474887426404</v>
      </c>
      <c r="CI293">
        <v>1.23405957713558</v>
      </c>
      <c r="CJ293">
        <v>0.85868557854064098</v>
      </c>
      <c r="CK293">
        <v>0.56380528865242596</v>
      </c>
      <c r="CL293">
        <v>1.1200277120258599</v>
      </c>
      <c r="CM293">
        <v>1.8797922334899799</v>
      </c>
      <c r="CN293">
        <v>1.3071274401622199</v>
      </c>
      <c r="CO293">
        <v>0.25933609958506199</v>
      </c>
      <c r="CP293">
        <v>0.29300962745918802</v>
      </c>
      <c r="CQ293">
        <v>0.39177629214290799</v>
      </c>
      <c r="CR293">
        <v>0.45811257465567001</v>
      </c>
      <c r="CS293">
        <v>0.33205413147678797</v>
      </c>
      <c r="CT293">
        <v>0.86615956379029002</v>
      </c>
      <c r="CU293">
        <v>1.2739707981188999</v>
      </c>
      <c r="CV293">
        <v>0.99537360861433599</v>
      </c>
      <c r="CW293">
        <v>0.72144977049117798</v>
      </c>
      <c r="CX293">
        <v>0.82632853682860796</v>
      </c>
      <c r="CY293">
        <v>1.8883415435139601</v>
      </c>
      <c r="CZ293">
        <v>1.6821415096837</v>
      </c>
      <c r="DA293">
        <v>0.23484062991971899</v>
      </c>
      <c r="DB293">
        <v>0.36149843085845901</v>
      </c>
      <c r="DC293">
        <v>0.97417578227012103</v>
      </c>
      <c r="DD293">
        <v>0.68551146450707301</v>
      </c>
      <c r="DF293" t="s">
        <v>284</v>
      </c>
      <c r="DI293">
        <v>0.84164032815532996</v>
      </c>
      <c r="DJ293">
        <v>1.04374298663323</v>
      </c>
      <c r="DK293">
        <v>2.3663638102925901</v>
      </c>
      <c r="DL293">
        <v>1.8072835165986001</v>
      </c>
      <c r="DM293">
        <v>0.49317461189235001</v>
      </c>
      <c r="DN293">
        <v>0.79132863412687904</v>
      </c>
      <c r="DO293">
        <v>2.16517664023071</v>
      </c>
      <c r="DP293">
        <v>1.65270397321108</v>
      </c>
      <c r="DQ293">
        <v>0.69385796548088796</v>
      </c>
      <c r="DR293">
        <v>1.2076757798029201</v>
      </c>
      <c r="DS293">
        <v>1.49842817262466</v>
      </c>
      <c r="DT293">
        <v>1.38976450829795</v>
      </c>
    </row>
    <row r="294" spans="1:124" x14ac:dyDescent="0.35">
      <c r="A294" s="19" t="str">
        <f t="shared" si="8"/>
        <v>[Noncurrent + Delinquent Loans] / [Capital + ALLL]--34150</v>
      </c>
      <c r="B294" s="19" t="str">
        <f t="shared" si="9"/>
        <v>[Noncurrent + Delinquent Loans] / [Capital + ALLL]</v>
      </c>
      <c r="C294">
        <v>6</v>
      </c>
      <c r="D294" s="27">
        <v>34150</v>
      </c>
      <c r="E294">
        <v>8.0792309075748392</v>
      </c>
      <c r="F294">
        <v>13.850052521008401</v>
      </c>
      <c r="G294">
        <v>21.831038752082499</v>
      </c>
      <c r="H294">
        <v>16.454727771979599</v>
      </c>
      <c r="I294">
        <v>6.3152672570986104</v>
      </c>
      <c r="J294">
        <v>12.131015272026501</v>
      </c>
      <c r="K294">
        <v>19.386272696214299</v>
      </c>
      <c r="L294">
        <v>14.158117887864901</v>
      </c>
      <c r="M294">
        <v>6.2207830693894302</v>
      </c>
      <c r="N294">
        <v>12.5540982089138</v>
      </c>
      <c r="O294">
        <v>21.698028730480601</v>
      </c>
      <c r="P294">
        <v>16.209364007031901</v>
      </c>
      <c r="Q294">
        <v>12.355605057841199</v>
      </c>
      <c r="R294">
        <v>15.9227001854011</v>
      </c>
      <c r="S294">
        <v>21.749696537078002</v>
      </c>
      <c r="T294">
        <v>18.640127881483401</v>
      </c>
      <c r="U294">
        <v>6.4453931965294</v>
      </c>
      <c r="V294">
        <v>12.4083876221498</v>
      </c>
      <c r="W294">
        <v>19.080301990391199</v>
      </c>
      <c r="X294">
        <v>13.9789787175449</v>
      </c>
      <c r="Y294">
        <v>7.6477084483710698</v>
      </c>
      <c r="Z294">
        <v>13.3981403212172</v>
      </c>
      <c r="AA294">
        <v>22.2861108357292</v>
      </c>
      <c r="AB294">
        <v>16.7451188569446</v>
      </c>
      <c r="AC294">
        <v>3.5788529610260702</v>
      </c>
      <c r="AD294">
        <v>8.7038218818691107</v>
      </c>
      <c r="AE294">
        <v>13.9270080015394</v>
      </c>
      <c r="AF294">
        <v>10.508739752959</v>
      </c>
      <c r="AG294">
        <v>4.43885131075612</v>
      </c>
      <c r="AH294">
        <v>10.5236723280556</v>
      </c>
      <c r="AI294">
        <v>18.456065092369201</v>
      </c>
      <c r="AJ294">
        <v>12.942112467557299</v>
      </c>
      <c r="AK294">
        <v>8.9613206914957004</v>
      </c>
      <c r="AL294">
        <v>15.85353686521</v>
      </c>
      <c r="AM294">
        <v>24.230834177642699</v>
      </c>
      <c r="AN294">
        <v>17.9177945583385</v>
      </c>
      <c r="AO294">
        <v>4.6394633873672397</v>
      </c>
      <c r="AP294">
        <v>10.959885386819501</v>
      </c>
      <c r="AQ294">
        <v>18.295788442703198</v>
      </c>
      <c r="AR294">
        <v>13.2931902407457</v>
      </c>
      <c r="AS294">
        <v>6.8755485797212899</v>
      </c>
      <c r="AT294">
        <v>12.630948817719201</v>
      </c>
      <c r="AU294">
        <v>19.399136231430401</v>
      </c>
      <c r="AV294">
        <v>14.4282211486892</v>
      </c>
      <c r="AW294">
        <v>7.6137300932681899</v>
      </c>
      <c r="AX294">
        <v>13.3942317561326</v>
      </c>
      <c r="AY294">
        <v>21.407731582786301</v>
      </c>
      <c r="AZ294">
        <v>15.8006294802776</v>
      </c>
      <c r="BA294">
        <v>7.6804520935011604</v>
      </c>
      <c r="BB294">
        <v>13.8422553056699</v>
      </c>
      <c r="BC294">
        <v>21.076233183856498</v>
      </c>
      <c r="BD294">
        <v>15.5110273496853</v>
      </c>
      <c r="BE294">
        <v>6.7832341269841301</v>
      </c>
      <c r="BF294">
        <v>10.9439185819085</v>
      </c>
      <c r="BG294">
        <v>14.735667696532801</v>
      </c>
      <c r="BH294">
        <v>12.444449765381</v>
      </c>
      <c r="BI294">
        <v>7.5279171761811199</v>
      </c>
      <c r="BJ294">
        <v>12.6374249121614</v>
      </c>
      <c r="BK294">
        <v>16.140175699619299</v>
      </c>
      <c r="BL294">
        <v>11.8599480114224</v>
      </c>
      <c r="BN294" t="s">
        <v>284</v>
      </c>
      <c r="BQ294">
        <v>6.5461855972998002</v>
      </c>
      <c r="BR294">
        <v>13.201839883837399</v>
      </c>
      <c r="BS294">
        <v>20.508179386215399</v>
      </c>
      <c r="BT294">
        <v>13.8525250996779</v>
      </c>
      <c r="BU294">
        <v>6.8064982998989798</v>
      </c>
      <c r="BV294">
        <v>11.626171314663299</v>
      </c>
      <c r="BW294">
        <v>16.719252587180101</v>
      </c>
      <c r="BX294">
        <v>12.0078573375513</v>
      </c>
      <c r="BZ294" t="s">
        <v>284</v>
      </c>
      <c r="CC294">
        <v>5.8474660392341598</v>
      </c>
      <c r="CD294">
        <v>10.645822515681401</v>
      </c>
      <c r="CE294">
        <v>16.320524457081</v>
      </c>
      <c r="CF294">
        <v>12.8085727401723</v>
      </c>
      <c r="CG294">
        <v>5.3934590569590704</v>
      </c>
      <c r="CH294">
        <v>7.1002153063221796</v>
      </c>
      <c r="CI294">
        <v>14.407121994296901</v>
      </c>
      <c r="CJ294">
        <v>10.192341017344701</v>
      </c>
      <c r="CK294">
        <v>9.6136154553817903</v>
      </c>
      <c r="CL294">
        <v>17.324290998767001</v>
      </c>
      <c r="CM294">
        <v>22.0867268324895</v>
      </c>
      <c r="CN294">
        <v>16.952063116556801</v>
      </c>
      <c r="CO294">
        <v>4.4037746639977096</v>
      </c>
      <c r="CP294">
        <v>6.7042606516290704</v>
      </c>
      <c r="CQ294">
        <v>8.3156939824614504</v>
      </c>
      <c r="CR294">
        <v>6.5972919483281096</v>
      </c>
      <c r="CS294">
        <v>3.06099344694888</v>
      </c>
      <c r="CT294">
        <v>12.022920114859399</v>
      </c>
      <c r="CU294">
        <v>18.7515105018519</v>
      </c>
      <c r="CV294">
        <v>14.618032492731199</v>
      </c>
      <c r="CW294">
        <v>7.2509128847157003</v>
      </c>
      <c r="CX294">
        <v>11.1077651107765</v>
      </c>
      <c r="CY294">
        <v>17.496443812233299</v>
      </c>
      <c r="CZ294">
        <v>14.1952805874246</v>
      </c>
      <c r="DA294">
        <v>5.1682019590952697</v>
      </c>
      <c r="DB294">
        <v>8.8880411977875298</v>
      </c>
      <c r="DC294">
        <v>10.4729595056462</v>
      </c>
      <c r="DD294">
        <v>7.4647605772317904</v>
      </c>
      <c r="DF294" t="s">
        <v>284</v>
      </c>
      <c r="DI294">
        <v>6.5517671288424699</v>
      </c>
      <c r="DJ294">
        <v>16.248157123565001</v>
      </c>
      <c r="DK294">
        <v>24.451736897234799</v>
      </c>
      <c r="DL294">
        <v>17.926029147821598</v>
      </c>
      <c r="DM294">
        <v>6.8815828806382902</v>
      </c>
      <c r="DN294">
        <v>11.554029191708601</v>
      </c>
      <c r="DO294">
        <v>18.1904530008538</v>
      </c>
      <c r="DP294">
        <v>15.627168795633199</v>
      </c>
      <c r="DQ294">
        <v>9.51649758561339</v>
      </c>
      <c r="DR294">
        <v>12.639405204460999</v>
      </c>
      <c r="DS294">
        <v>14.0023038223902</v>
      </c>
      <c r="DT294">
        <v>13.462501279656699</v>
      </c>
    </row>
    <row r="295" spans="1:124" x14ac:dyDescent="0.35">
      <c r="A295" s="19" t="str">
        <f t="shared" si="8"/>
        <v xml:space="preserve">  Ag [NCL+DQ] / [Capital + ALLL]--34150</v>
      </c>
      <c r="B295" s="19" t="str">
        <f t="shared" si="9"/>
        <v xml:space="preserve">  Ag [NCL+DQ] / [Capital + ALLL]</v>
      </c>
      <c r="C295">
        <v>7</v>
      </c>
      <c r="D295" s="27">
        <v>34150</v>
      </c>
      <c r="E295">
        <v>0</v>
      </c>
      <c r="F295">
        <v>1.28860166719259</v>
      </c>
      <c r="G295">
        <v>7.0319499389092401</v>
      </c>
      <c r="H295">
        <v>5.1150298625539596</v>
      </c>
      <c r="I295">
        <v>0</v>
      </c>
      <c r="J295">
        <v>0.78712765640094795</v>
      </c>
      <c r="K295">
        <v>5.0448259099986696</v>
      </c>
      <c r="L295">
        <v>3.5611767150594398</v>
      </c>
      <c r="M295">
        <v>0</v>
      </c>
      <c r="N295">
        <v>0</v>
      </c>
      <c r="O295">
        <v>1.21294730706285</v>
      </c>
      <c r="P295">
        <v>1.59267676487247</v>
      </c>
      <c r="Q295">
        <v>0</v>
      </c>
      <c r="R295">
        <v>0</v>
      </c>
      <c r="S295">
        <v>0</v>
      </c>
      <c r="T295">
        <v>2.2254146278161E-2</v>
      </c>
      <c r="U295">
        <v>0</v>
      </c>
      <c r="V295">
        <v>0.55649649165255299</v>
      </c>
      <c r="W295">
        <v>4.7124600638977601</v>
      </c>
      <c r="X295">
        <v>3.2444415249549099</v>
      </c>
      <c r="Y295">
        <v>0</v>
      </c>
      <c r="Z295">
        <v>0.85168869309838502</v>
      </c>
      <c r="AA295">
        <v>4.2674834099030097</v>
      </c>
      <c r="AB295">
        <v>4.1307577713260901</v>
      </c>
      <c r="AC295">
        <v>0.15042856527544499</v>
      </c>
      <c r="AD295">
        <v>1.7346317711503301</v>
      </c>
      <c r="AE295">
        <v>5.4904014466104103</v>
      </c>
      <c r="AF295">
        <v>4.4063971312784602</v>
      </c>
      <c r="AG295">
        <v>0.25872656762385299</v>
      </c>
      <c r="AH295">
        <v>2.4974606810207201</v>
      </c>
      <c r="AI295">
        <v>8.9198605601373195</v>
      </c>
      <c r="AJ295">
        <v>5.9760792521144603</v>
      </c>
      <c r="AK295">
        <v>0</v>
      </c>
      <c r="AL295">
        <v>0.23222060957910001</v>
      </c>
      <c r="AM295">
        <v>4.2593342801660503</v>
      </c>
      <c r="AN295">
        <v>2.8904604858612202</v>
      </c>
      <c r="AO295">
        <v>0.35864978902953598</v>
      </c>
      <c r="AP295">
        <v>3.2329169728141101</v>
      </c>
      <c r="AQ295">
        <v>8.59475719810915</v>
      </c>
      <c r="AR295">
        <v>6.0156022838207699</v>
      </c>
      <c r="AS295">
        <v>0</v>
      </c>
      <c r="AT295">
        <v>0.63048862868723299</v>
      </c>
      <c r="AU295">
        <v>5.2840457611255403</v>
      </c>
      <c r="AV295">
        <v>3.5928654080870399</v>
      </c>
      <c r="AW295">
        <v>0</v>
      </c>
      <c r="AX295">
        <v>0</v>
      </c>
      <c r="AY295">
        <v>1.85361628410567</v>
      </c>
      <c r="AZ295">
        <v>1.91700442041596</v>
      </c>
      <c r="BA295">
        <v>0</v>
      </c>
      <c r="BB295">
        <v>0</v>
      </c>
      <c r="BC295">
        <v>1.3416815742397099</v>
      </c>
      <c r="BD295">
        <v>1.4067804331481</v>
      </c>
      <c r="BE295">
        <v>0</v>
      </c>
      <c r="BF295">
        <v>4.2370886493102999E-2</v>
      </c>
      <c r="BG295">
        <v>0.835561497326203</v>
      </c>
      <c r="BH295">
        <v>0.59970037637052998</v>
      </c>
      <c r="BI295">
        <v>0</v>
      </c>
      <c r="BJ295">
        <v>0.59184104840414298</v>
      </c>
      <c r="BK295">
        <v>1.8858443896528201</v>
      </c>
      <c r="BL295">
        <v>1.8626977287426101</v>
      </c>
      <c r="BN295" t="s">
        <v>284</v>
      </c>
      <c r="BQ295">
        <v>0.43447046591077898</v>
      </c>
      <c r="BR295">
        <v>1.23989851444546</v>
      </c>
      <c r="BS295">
        <v>1.92350931073873</v>
      </c>
      <c r="BT295">
        <v>1.1180812622040499</v>
      </c>
      <c r="BU295">
        <v>0</v>
      </c>
      <c r="BV295">
        <v>0</v>
      </c>
      <c r="BW295">
        <v>0</v>
      </c>
      <c r="BX295">
        <v>0.10005423464096801</v>
      </c>
      <c r="BZ295" t="s">
        <v>284</v>
      </c>
      <c r="CC295">
        <v>0</v>
      </c>
      <c r="CD295">
        <v>0</v>
      </c>
      <c r="CE295">
        <v>1.25256776391603E-3</v>
      </c>
      <c r="CF295">
        <v>0.72023658282111702</v>
      </c>
      <c r="CG295">
        <v>0</v>
      </c>
      <c r="CH295">
        <v>0</v>
      </c>
      <c r="CI295">
        <v>0.36057337076991303</v>
      </c>
      <c r="CJ295">
        <v>0.27525530922450803</v>
      </c>
      <c r="CK295">
        <v>0</v>
      </c>
      <c r="CL295">
        <v>0.71732795337368305</v>
      </c>
      <c r="CM295">
        <v>2.5758969641214402</v>
      </c>
      <c r="CN295">
        <v>2.0243452700594702</v>
      </c>
      <c r="CO295">
        <v>0</v>
      </c>
      <c r="CP295">
        <v>0</v>
      </c>
      <c r="CQ295">
        <v>0.62656641604009999</v>
      </c>
      <c r="CR295">
        <v>1.0573084861740001</v>
      </c>
      <c r="CS295">
        <v>0.141280947255113</v>
      </c>
      <c r="CT295">
        <v>1.0765474504588599</v>
      </c>
      <c r="CU295">
        <v>4.7729935155855898</v>
      </c>
      <c r="CV295">
        <v>5.4000653397388101</v>
      </c>
      <c r="CW295">
        <v>0</v>
      </c>
      <c r="CX295">
        <v>1.7428527748050799</v>
      </c>
      <c r="CY295">
        <v>7.0055639858371297</v>
      </c>
      <c r="CZ295">
        <v>5.4727213449059997</v>
      </c>
      <c r="DA295">
        <v>0</v>
      </c>
      <c r="DB295">
        <v>0</v>
      </c>
      <c r="DC295">
        <v>0.14955919395466</v>
      </c>
      <c r="DD295">
        <v>9.97061293031066E-2</v>
      </c>
      <c r="DF295" t="s">
        <v>284</v>
      </c>
      <c r="DI295">
        <v>8.5513442705899903E-2</v>
      </c>
      <c r="DJ295">
        <v>2.07013986705083</v>
      </c>
      <c r="DK295">
        <v>3.0643063761092701</v>
      </c>
      <c r="DL295">
        <v>2.3925147567459399</v>
      </c>
      <c r="DM295">
        <v>0</v>
      </c>
      <c r="DN295">
        <v>0.64078401809272501</v>
      </c>
      <c r="DO295">
        <v>3.1405701916340099</v>
      </c>
      <c r="DP295">
        <v>1.65030629632163</v>
      </c>
      <c r="DQ295">
        <v>7.9093066174532003E-2</v>
      </c>
      <c r="DR295">
        <v>1.88073394495413</v>
      </c>
      <c r="DS295">
        <v>3.5887495718582998</v>
      </c>
      <c r="DT295">
        <v>4.3154881722992604</v>
      </c>
    </row>
    <row r="296" spans="1:124" x14ac:dyDescent="0.35">
      <c r="A296" s="19" t="str">
        <f t="shared" si="8"/>
        <v xml:space="preserve">  CLD [NCL+DQ] / [Capital + ALLL]--34150</v>
      </c>
      <c r="B296" s="19" t="str">
        <f t="shared" si="9"/>
        <v xml:space="preserve">  CLD [NCL+DQ] / [Capital + ALLL]</v>
      </c>
      <c r="C296">
        <v>8</v>
      </c>
      <c r="D296" s="27">
        <v>34150</v>
      </c>
      <c r="E296">
        <v>0</v>
      </c>
      <c r="F296">
        <v>0</v>
      </c>
      <c r="G296">
        <v>0</v>
      </c>
      <c r="H296">
        <v>5.35637346381862E-2</v>
      </c>
      <c r="I296">
        <v>0</v>
      </c>
      <c r="J296">
        <v>0</v>
      </c>
      <c r="K296">
        <v>0</v>
      </c>
      <c r="L296">
        <v>7.9422904062969105E-2</v>
      </c>
      <c r="M296">
        <v>0</v>
      </c>
      <c r="N296">
        <v>0</v>
      </c>
      <c r="O296">
        <v>0</v>
      </c>
      <c r="P296">
        <v>0.47781574978431501</v>
      </c>
      <c r="Q296">
        <v>0</v>
      </c>
      <c r="R296">
        <v>0</v>
      </c>
      <c r="S296">
        <v>0</v>
      </c>
      <c r="T296">
        <v>9.7729591516470996E-2</v>
      </c>
      <c r="U296">
        <v>0</v>
      </c>
      <c r="V296">
        <v>0</v>
      </c>
      <c r="W296">
        <v>0</v>
      </c>
      <c r="X296">
        <v>0.108492399206332</v>
      </c>
      <c r="Y296">
        <v>0</v>
      </c>
      <c r="Z296">
        <v>0</v>
      </c>
      <c r="AA296">
        <v>0</v>
      </c>
      <c r="AB296">
        <v>6.9293024768788403E-2</v>
      </c>
      <c r="AC296">
        <v>0</v>
      </c>
      <c r="AD296">
        <v>0</v>
      </c>
      <c r="AE296">
        <v>0</v>
      </c>
      <c r="AF296">
        <v>1.9201430308362799E-2</v>
      </c>
      <c r="AG296">
        <v>0</v>
      </c>
      <c r="AH296">
        <v>0</v>
      </c>
      <c r="AI296">
        <v>0</v>
      </c>
      <c r="AJ296">
        <v>0.10557740526731101</v>
      </c>
      <c r="AK296">
        <v>0</v>
      </c>
      <c r="AL296">
        <v>0</v>
      </c>
      <c r="AM296">
        <v>0</v>
      </c>
      <c r="AN296">
        <v>0.121145943148272</v>
      </c>
      <c r="AO296">
        <v>0</v>
      </c>
      <c r="AP296">
        <v>0</v>
      </c>
      <c r="AQ296">
        <v>0</v>
      </c>
      <c r="AR296">
        <v>4.0216653353046201E-2</v>
      </c>
      <c r="AS296">
        <v>0</v>
      </c>
      <c r="AT296">
        <v>0</v>
      </c>
      <c r="AU296">
        <v>0</v>
      </c>
      <c r="AV296">
        <v>9.2447506211526101E-2</v>
      </c>
      <c r="AW296">
        <v>0</v>
      </c>
      <c r="AX296">
        <v>0</v>
      </c>
      <c r="AY296">
        <v>0</v>
      </c>
      <c r="AZ296">
        <v>0.10569913255331601</v>
      </c>
      <c r="BA296">
        <v>0</v>
      </c>
      <c r="BB296">
        <v>0</v>
      </c>
      <c r="BC296">
        <v>0</v>
      </c>
      <c r="BD296">
        <v>0.20265108566308601</v>
      </c>
      <c r="BE296">
        <v>0</v>
      </c>
      <c r="BF296">
        <v>0</v>
      </c>
      <c r="BG296">
        <v>0</v>
      </c>
      <c r="BH296">
        <v>0.11402991208917899</v>
      </c>
      <c r="BI296">
        <v>0</v>
      </c>
      <c r="BJ296">
        <v>0</v>
      </c>
      <c r="BK296">
        <v>4.2626710726842001E-2</v>
      </c>
      <c r="BL296">
        <v>0.12708288756946701</v>
      </c>
      <c r="BN296" t="s">
        <v>284</v>
      </c>
      <c r="BQ296">
        <v>0</v>
      </c>
      <c r="BR296">
        <v>0</v>
      </c>
      <c r="BS296">
        <v>0</v>
      </c>
      <c r="BT296">
        <v>0</v>
      </c>
      <c r="BU296">
        <v>0</v>
      </c>
      <c r="BV296">
        <v>0</v>
      </c>
      <c r="BW296">
        <v>0</v>
      </c>
      <c r="BX296">
        <v>3.1328912058331798E-2</v>
      </c>
      <c r="BZ296" t="s">
        <v>284</v>
      </c>
      <c r="CC296">
        <v>0</v>
      </c>
      <c r="CD296">
        <v>0</v>
      </c>
      <c r="CE296">
        <v>0</v>
      </c>
      <c r="CF296">
        <v>0.316567647006324</v>
      </c>
      <c r="CG296">
        <v>0</v>
      </c>
      <c r="CH296">
        <v>0</v>
      </c>
      <c r="CI296">
        <v>0.411280846063455</v>
      </c>
      <c r="CJ296">
        <v>0.27879573076532699</v>
      </c>
      <c r="CK296">
        <v>0</v>
      </c>
      <c r="CL296">
        <v>0</v>
      </c>
      <c r="CM296">
        <v>0</v>
      </c>
      <c r="CN296">
        <v>0.18599507533187201</v>
      </c>
      <c r="CO296">
        <v>0</v>
      </c>
      <c r="CP296">
        <v>0</v>
      </c>
      <c r="CQ296">
        <v>0</v>
      </c>
      <c r="CR296">
        <v>0.106387505851313</v>
      </c>
      <c r="CS296">
        <v>0</v>
      </c>
      <c r="CT296">
        <v>0</v>
      </c>
      <c r="CU296">
        <v>0</v>
      </c>
      <c r="CV296">
        <v>8.2373766584292907E-2</v>
      </c>
      <c r="CW296">
        <v>0</v>
      </c>
      <c r="CX296">
        <v>0</v>
      </c>
      <c r="CY296">
        <v>0</v>
      </c>
      <c r="CZ296">
        <v>0.13545415186705101</v>
      </c>
      <c r="DA296">
        <v>0</v>
      </c>
      <c r="DB296">
        <v>0</v>
      </c>
      <c r="DC296">
        <v>0</v>
      </c>
      <c r="DD296">
        <v>0</v>
      </c>
      <c r="DF296" t="s">
        <v>284</v>
      </c>
      <c r="DI296">
        <v>0</v>
      </c>
      <c r="DJ296">
        <v>0</v>
      </c>
      <c r="DK296">
        <v>0</v>
      </c>
      <c r="DL296">
        <v>0.42707907866448203</v>
      </c>
      <c r="DM296">
        <v>0</v>
      </c>
      <c r="DN296">
        <v>0</v>
      </c>
      <c r="DO296">
        <v>0</v>
      </c>
      <c r="DP296">
        <v>0.85667976232710197</v>
      </c>
      <c r="DQ296">
        <v>0</v>
      </c>
      <c r="DR296">
        <v>0</v>
      </c>
      <c r="DS296">
        <v>0</v>
      </c>
      <c r="DT296">
        <v>1.4380557486278599E-2</v>
      </c>
    </row>
    <row r="297" spans="1:124" x14ac:dyDescent="0.35">
      <c r="A297" s="19" t="str">
        <f t="shared" si="8"/>
        <v xml:space="preserve">  CRE [NCL+DQ] / [Capital + ALLL]--34150</v>
      </c>
      <c r="B297" s="19" t="str">
        <f t="shared" si="9"/>
        <v xml:space="preserve">  CRE [NCL+DQ] / [Capital + ALLL]</v>
      </c>
      <c r="C297">
        <v>9</v>
      </c>
      <c r="D297" s="27">
        <v>34150</v>
      </c>
      <c r="E297">
        <v>0</v>
      </c>
      <c r="F297">
        <v>0</v>
      </c>
      <c r="G297">
        <v>2.0536178420423301</v>
      </c>
      <c r="H297">
        <v>1.5953569015239</v>
      </c>
      <c r="I297">
        <v>0</v>
      </c>
      <c r="J297">
        <v>2.9876183112452399E-2</v>
      </c>
      <c r="K297">
        <v>2.3371972635501801</v>
      </c>
      <c r="L297">
        <v>1.77178304162829</v>
      </c>
      <c r="M297">
        <v>0</v>
      </c>
      <c r="N297">
        <v>0.61290416053279095</v>
      </c>
      <c r="O297">
        <v>4.1219672865230699</v>
      </c>
      <c r="P297">
        <v>3.2507057185200599</v>
      </c>
      <c r="Q297">
        <v>0</v>
      </c>
      <c r="R297">
        <v>0.93511250169709104</v>
      </c>
      <c r="S297">
        <v>2.8858491206115402</v>
      </c>
      <c r="T297">
        <v>2.4987374930285098</v>
      </c>
      <c r="U297">
        <v>0</v>
      </c>
      <c r="V297">
        <v>8.8144557073600693E-2</v>
      </c>
      <c r="W297">
        <v>2.47362677337214</v>
      </c>
      <c r="X297">
        <v>1.8425392187482701</v>
      </c>
      <c r="Y297">
        <v>0</v>
      </c>
      <c r="Z297">
        <v>0</v>
      </c>
      <c r="AA297">
        <v>1.5491452991453001</v>
      </c>
      <c r="AB297">
        <v>1.3379340953539001</v>
      </c>
      <c r="AC297">
        <v>0</v>
      </c>
      <c r="AD297">
        <v>0</v>
      </c>
      <c r="AE297">
        <v>1.2734651977731299</v>
      </c>
      <c r="AF297">
        <v>1.15587487047632</v>
      </c>
      <c r="AG297">
        <v>0</v>
      </c>
      <c r="AH297">
        <v>0</v>
      </c>
      <c r="AI297">
        <v>0.56019833490419302</v>
      </c>
      <c r="AJ297">
        <v>0.70074560852257395</v>
      </c>
      <c r="AK297">
        <v>0</v>
      </c>
      <c r="AL297">
        <v>2.1352313167259802</v>
      </c>
      <c r="AM297">
        <v>6.2721671875880398</v>
      </c>
      <c r="AN297">
        <v>4.0631931480510497</v>
      </c>
      <c r="AO297">
        <v>0</v>
      </c>
      <c r="AP297">
        <v>0</v>
      </c>
      <c r="AQ297">
        <v>1.3103269330565599</v>
      </c>
      <c r="AR297">
        <v>1.1082875432469499</v>
      </c>
      <c r="AS297">
        <v>0</v>
      </c>
      <c r="AT297">
        <v>0</v>
      </c>
      <c r="AU297">
        <v>1.9050569774271</v>
      </c>
      <c r="AV297">
        <v>1.52126749444576</v>
      </c>
      <c r="AW297">
        <v>0</v>
      </c>
      <c r="AX297">
        <v>0.60204695966285404</v>
      </c>
      <c r="AY297">
        <v>3.1680053923495999</v>
      </c>
      <c r="AZ297">
        <v>2.36489701454795</v>
      </c>
      <c r="BA297">
        <v>0</v>
      </c>
      <c r="BB297">
        <v>0.29789519949211302</v>
      </c>
      <c r="BC297">
        <v>2.0649536832818698</v>
      </c>
      <c r="BD297">
        <v>1.7253359554894401</v>
      </c>
      <c r="BE297">
        <v>0.507292327203551</v>
      </c>
      <c r="BF297">
        <v>2.4054462934947098</v>
      </c>
      <c r="BG297">
        <v>3.9345937659683199</v>
      </c>
      <c r="BH297">
        <v>3.5620704074740601</v>
      </c>
      <c r="BI297">
        <v>0</v>
      </c>
      <c r="BJ297">
        <v>0.507292327203551</v>
      </c>
      <c r="BK297">
        <v>2.2016652873080602</v>
      </c>
      <c r="BL297">
        <v>1.35271346015348</v>
      </c>
      <c r="BN297" t="s">
        <v>284</v>
      </c>
      <c r="BQ297">
        <v>0.29336040005941499</v>
      </c>
      <c r="BR297">
        <v>3.6824976349088501</v>
      </c>
      <c r="BS297">
        <v>8.0540631073132705</v>
      </c>
      <c r="BT297">
        <v>4.6649258724638401</v>
      </c>
      <c r="BU297">
        <v>0</v>
      </c>
      <c r="BV297">
        <v>2.3326335432703502E-2</v>
      </c>
      <c r="BW297">
        <v>1.02479818787463</v>
      </c>
      <c r="BX297">
        <v>0.83970440073835995</v>
      </c>
      <c r="BZ297" t="s">
        <v>284</v>
      </c>
      <c r="CC297">
        <v>0</v>
      </c>
      <c r="CD297">
        <v>0.55371232476006305</v>
      </c>
      <c r="CE297">
        <v>3.6378914932426598</v>
      </c>
      <c r="CF297">
        <v>2.6745315116435799</v>
      </c>
      <c r="CG297">
        <v>0</v>
      </c>
      <c r="CH297">
        <v>1.4896373056994801</v>
      </c>
      <c r="CI297">
        <v>3.1131588867283599</v>
      </c>
      <c r="CJ297">
        <v>2.2794204652969201</v>
      </c>
      <c r="CK297">
        <v>0</v>
      </c>
      <c r="CL297">
        <v>0.95302927161334205</v>
      </c>
      <c r="CM297">
        <v>1.89422512781829</v>
      </c>
      <c r="CN297">
        <v>2.3751459423510499</v>
      </c>
      <c r="CO297">
        <v>0</v>
      </c>
      <c r="CP297">
        <v>0</v>
      </c>
      <c r="CQ297">
        <v>2.1452949780594799</v>
      </c>
      <c r="CR297">
        <v>0.99935237966189205</v>
      </c>
      <c r="CS297">
        <v>0.69850628381306501</v>
      </c>
      <c r="CT297">
        <v>1.2809206255141601</v>
      </c>
      <c r="CU297">
        <v>2.9845708568213301</v>
      </c>
      <c r="CV297">
        <v>2.0299066733369</v>
      </c>
      <c r="CW297">
        <v>0</v>
      </c>
      <c r="CX297">
        <v>0.68108974358974395</v>
      </c>
      <c r="CY297">
        <v>2.8206696223818999</v>
      </c>
      <c r="CZ297">
        <v>1.9122748658468101</v>
      </c>
      <c r="DA297">
        <v>0</v>
      </c>
      <c r="DB297">
        <v>0</v>
      </c>
      <c r="DC297">
        <v>1.02491961414791</v>
      </c>
      <c r="DD297">
        <v>0.68327974276527303</v>
      </c>
      <c r="DF297" t="s">
        <v>284</v>
      </c>
      <c r="DI297">
        <v>0</v>
      </c>
      <c r="DJ297">
        <v>0</v>
      </c>
      <c r="DK297">
        <v>2.6513775853226398</v>
      </c>
      <c r="DL297">
        <v>1.58208754849818</v>
      </c>
      <c r="DM297">
        <v>0</v>
      </c>
      <c r="DN297">
        <v>1.2041018855441601</v>
      </c>
      <c r="DO297">
        <v>3.6990525673807899</v>
      </c>
      <c r="DP297">
        <v>2.5431333629186899</v>
      </c>
      <c r="DQ297">
        <v>0.36592803415328301</v>
      </c>
      <c r="DR297">
        <v>3.5626911314984699</v>
      </c>
      <c r="DS297">
        <v>4.97449623129312</v>
      </c>
      <c r="DT297">
        <v>3.55455261076873</v>
      </c>
    </row>
    <row r="298" spans="1:124" x14ac:dyDescent="0.35">
      <c r="A298" s="19" t="str">
        <f t="shared" si="8"/>
        <v xml:space="preserve">  Res RE [NCL+DQ] / [Capital + ALLL]--34150</v>
      </c>
      <c r="B298" s="19" t="str">
        <f t="shared" si="9"/>
        <v xml:space="preserve">  Res RE [NCL+DQ] / [Capital + ALLL]</v>
      </c>
      <c r="C298">
        <v>10</v>
      </c>
      <c r="D298" s="27">
        <v>34150</v>
      </c>
      <c r="E298">
        <v>0.14401820129679799</v>
      </c>
      <c r="F298">
        <v>1.72543620742944</v>
      </c>
      <c r="G298">
        <v>3.44377747383689</v>
      </c>
      <c r="H298">
        <v>2.9298005200705299</v>
      </c>
      <c r="I298">
        <v>0.140008716202494</v>
      </c>
      <c r="J298">
        <v>1.5267028806665699</v>
      </c>
      <c r="K298">
        <v>3.66933462732091</v>
      </c>
      <c r="L298">
        <v>2.6059346041867801</v>
      </c>
      <c r="M298">
        <v>0.36518812016524399</v>
      </c>
      <c r="N298">
        <v>2.04871104241849</v>
      </c>
      <c r="O298">
        <v>5.1213746774034599</v>
      </c>
      <c r="P298">
        <v>3.63823460406471</v>
      </c>
      <c r="Q298">
        <v>2.7948224843705201</v>
      </c>
      <c r="R298">
        <v>4.5466109706389402</v>
      </c>
      <c r="S298">
        <v>7.0520076327078201</v>
      </c>
      <c r="T298">
        <v>6.0409657119786502</v>
      </c>
      <c r="U298">
        <v>0.40106951871657798</v>
      </c>
      <c r="V298">
        <v>1.88386524822695</v>
      </c>
      <c r="W298">
        <v>3.8346115371790601</v>
      </c>
      <c r="X298">
        <v>2.9148865587683099</v>
      </c>
      <c r="Y298">
        <v>0</v>
      </c>
      <c r="Z298">
        <v>1.53449689586506</v>
      </c>
      <c r="AA298">
        <v>3.2258064516128999</v>
      </c>
      <c r="AB298">
        <v>2.46007307634143</v>
      </c>
      <c r="AC298">
        <v>0</v>
      </c>
      <c r="AD298">
        <v>0.32616877143096101</v>
      </c>
      <c r="AE298">
        <v>1.43769607138114</v>
      </c>
      <c r="AF298">
        <v>1.0422210570133601</v>
      </c>
      <c r="AG298">
        <v>0</v>
      </c>
      <c r="AH298">
        <v>0.18642306107315201</v>
      </c>
      <c r="AI298">
        <v>1.1801345277953701</v>
      </c>
      <c r="AJ298">
        <v>0.85126631001545405</v>
      </c>
      <c r="AK298">
        <v>1.7612282320314501</v>
      </c>
      <c r="AL298">
        <v>3.7703107745701199</v>
      </c>
      <c r="AM298">
        <v>5.4587252846015604</v>
      </c>
      <c r="AN298">
        <v>4.5322600338905596</v>
      </c>
      <c r="AO298">
        <v>0</v>
      </c>
      <c r="AP298">
        <v>0.72727272727272696</v>
      </c>
      <c r="AQ298">
        <v>2.4943310657596398</v>
      </c>
      <c r="AR298">
        <v>1.65102473248482</v>
      </c>
      <c r="AS298">
        <v>0.34702415384353202</v>
      </c>
      <c r="AT298">
        <v>1.7729813066101401</v>
      </c>
      <c r="AU298">
        <v>4.0462709065567797</v>
      </c>
      <c r="AV298">
        <v>2.9328591423197801</v>
      </c>
      <c r="AW298">
        <v>1.7097546873709399</v>
      </c>
      <c r="AX298">
        <v>3.4482758620689702</v>
      </c>
      <c r="AY298">
        <v>6.3716303877757001</v>
      </c>
      <c r="AZ298">
        <v>4.7811488135272304</v>
      </c>
      <c r="BA298">
        <v>0.45643153526970998</v>
      </c>
      <c r="BB298">
        <v>1.7253700867789701</v>
      </c>
      <c r="BC298">
        <v>3.4283774609640201</v>
      </c>
      <c r="BD298">
        <v>2.4567044396301498</v>
      </c>
      <c r="BE298">
        <v>0.50718180646390598</v>
      </c>
      <c r="BF298">
        <v>2.0877458396369102</v>
      </c>
      <c r="BG298">
        <v>2.8746982664033398</v>
      </c>
      <c r="BH298">
        <v>2.1704174101192999</v>
      </c>
      <c r="BI298">
        <v>4.49165081378144E-2</v>
      </c>
      <c r="BJ298">
        <v>1.6220783727913299</v>
      </c>
      <c r="BK298">
        <v>2.2084965398470802</v>
      </c>
      <c r="BL298">
        <v>2.0799247087594899</v>
      </c>
      <c r="BN298" t="s">
        <v>284</v>
      </c>
      <c r="BQ298">
        <v>1.18304141729905</v>
      </c>
      <c r="BR298">
        <v>1.36660946690194</v>
      </c>
      <c r="BS298">
        <v>1.47955726324471</v>
      </c>
      <c r="BT298">
        <v>1.2959892136418201</v>
      </c>
      <c r="BU298">
        <v>1.8029483762592899</v>
      </c>
      <c r="BV298">
        <v>2.5350996190024202</v>
      </c>
      <c r="BW298">
        <v>4.9407613553862504</v>
      </c>
      <c r="BX298">
        <v>3.9894835279926202</v>
      </c>
      <c r="BZ298" t="s">
        <v>284</v>
      </c>
      <c r="CC298">
        <v>0.72574264037831004</v>
      </c>
      <c r="CD298">
        <v>2.04148628497359</v>
      </c>
      <c r="CE298">
        <v>3.8283841396610501</v>
      </c>
      <c r="CF298">
        <v>2.9918441342065001</v>
      </c>
      <c r="CG298">
        <v>0.59580456395407699</v>
      </c>
      <c r="CH298">
        <v>1.67448091091762</v>
      </c>
      <c r="CI298">
        <v>2.5615113574777202</v>
      </c>
      <c r="CJ298">
        <v>1.6131745088673399</v>
      </c>
      <c r="CK298">
        <v>1.0325406758448099</v>
      </c>
      <c r="CL298">
        <v>1.8146006202330101</v>
      </c>
      <c r="CM298">
        <v>4.1858325666973304</v>
      </c>
      <c r="CN298">
        <v>3.9550934354938199</v>
      </c>
      <c r="CO298">
        <v>0</v>
      </c>
      <c r="CP298">
        <v>0</v>
      </c>
      <c r="CQ298">
        <v>9.0716661626852102E-2</v>
      </c>
      <c r="CR298">
        <v>0.56025180037859101</v>
      </c>
      <c r="CS298">
        <v>4.0365984930032302E-2</v>
      </c>
      <c r="CT298">
        <v>1.1690536487627201</v>
      </c>
      <c r="CU298">
        <v>2.56688826370072</v>
      </c>
      <c r="CV298">
        <v>1.6428889887198099</v>
      </c>
      <c r="CW298">
        <v>0.31404603140460302</v>
      </c>
      <c r="CX298">
        <v>1.07284020327499</v>
      </c>
      <c r="CY298">
        <v>2.5240384615384599</v>
      </c>
      <c r="CZ298">
        <v>1.4986659296970399</v>
      </c>
      <c r="DA298">
        <v>0.40341061681858598</v>
      </c>
      <c r="DB298">
        <v>0.74384894144573699</v>
      </c>
      <c r="DC298">
        <v>0.85423958326306204</v>
      </c>
      <c r="DD298">
        <v>0.59048381957252005</v>
      </c>
      <c r="DF298" t="s">
        <v>284</v>
      </c>
      <c r="DI298">
        <v>0</v>
      </c>
      <c r="DJ298">
        <v>0.40362322827400299</v>
      </c>
      <c r="DK298">
        <v>0.8473809437591</v>
      </c>
      <c r="DL298">
        <v>0.71976125183505202</v>
      </c>
      <c r="DM298">
        <v>1.40941260932127</v>
      </c>
      <c r="DN298">
        <v>2.6088479047507902</v>
      </c>
      <c r="DO298">
        <v>3.3772345626994298</v>
      </c>
      <c r="DP298">
        <v>3.3977904068302802</v>
      </c>
      <c r="DQ298">
        <v>0.81994110675439302</v>
      </c>
      <c r="DR298">
        <v>2.0602526724975698</v>
      </c>
      <c r="DS298">
        <v>5.0191709653104102</v>
      </c>
      <c r="DT298">
        <v>2.8833734497792798</v>
      </c>
    </row>
    <row r="299" spans="1:124" x14ac:dyDescent="0.35">
      <c r="A299" s="19" t="str">
        <f t="shared" si="8"/>
        <v xml:space="preserve">  C&amp;I [NCL+DQ] / [Capital + ALLL]--34150</v>
      </c>
      <c r="B299" s="19" t="str">
        <f t="shared" si="9"/>
        <v xml:space="preserve">  C&amp;I [NCL+DQ] / [Capital + ALLL]</v>
      </c>
      <c r="C299">
        <v>11</v>
      </c>
      <c r="D299" s="27">
        <v>34150</v>
      </c>
      <c r="E299">
        <v>1.20605655393927</v>
      </c>
      <c r="F299">
        <v>5.8995330921517501</v>
      </c>
      <c r="G299">
        <v>13.2373734725857</v>
      </c>
      <c r="H299">
        <v>8.7902676256652104</v>
      </c>
      <c r="I299">
        <v>1.12157016871826</v>
      </c>
      <c r="J299">
        <v>3.9091489641688799</v>
      </c>
      <c r="K299">
        <v>8.3586251413267494</v>
      </c>
      <c r="L299">
        <v>5.9627687935628604</v>
      </c>
      <c r="M299">
        <v>0.68886519466242802</v>
      </c>
      <c r="N299">
        <v>2.8029452916970099</v>
      </c>
      <c r="O299">
        <v>7.0368232408920601</v>
      </c>
      <c r="P299">
        <v>5.2243369435932498</v>
      </c>
      <c r="Q299">
        <v>1.89713534524881</v>
      </c>
      <c r="R299">
        <v>3.7452745883579301</v>
      </c>
      <c r="S299">
        <v>7.4100378787878798</v>
      </c>
      <c r="T299">
        <v>5.8889323198837804</v>
      </c>
      <c r="U299">
        <v>0.795153351003408</v>
      </c>
      <c r="V299">
        <v>3.23512420566147</v>
      </c>
      <c r="W299">
        <v>7.6647564469914</v>
      </c>
      <c r="X299">
        <v>5.2964617808651298</v>
      </c>
      <c r="Y299">
        <v>2.38000905592031</v>
      </c>
      <c r="Z299">
        <v>6.0418280402788502</v>
      </c>
      <c r="AA299">
        <v>12.883804936785101</v>
      </c>
      <c r="AB299">
        <v>9.4351597044962698</v>
      </c>
      <c r="AC299">
        <v>1.3524744688010599</v>
      </c>
      <c r="AD299">
        <v>3.86026601437089</v>
      </c>
      <c r="AE299">
        <v>7.9142274794448699</v>
      </c>
      <c r="AF299">
        <v>5.6421708469577201</v>
      </c>
      <c r="AG299">
        <v>1.82247211241337</v>
      </c>
      <c r="AH299">
        <v>6.0920526274017801</v>
      </c>
      <c r="AI299">
        <v>12.173092766989701</v>
      </c>
      <c r="AJ299">
        <v>7.3981372875546603</v>
      </c>
      <c r="AK299">
        <v>1.3134879925426399</v>
      </c>
      <c r="AL299">
        <v>3.2656421514818899</v>
      </c>
      <c r="AM299">
        <v>6.7779421012793897</v>
      </c>
      <c r="AN299">
        <v>5.40414940083157</v>
      </c>
      <c r="AO299">
        <v>1.2554321583776</v>
      </c>
      <c r="AP299">
        <v>4.3659967988618202</v>
      </c>
      <c r="AQ299">
        <v>9.41619585687382</v>
      </c>
      <c r="AR299">
        <v>6.8807706875261703</v>
      </c>
      <c r="AS299">
        <v>1.1684571395671399</v>
      </c>
      <c r="AT299">
        <v>4.1632461592588204</v>
      </c>
      <c r="AU299">
        <v>8.4482217980935204</v>
      </c>
      <c r="AV299">
        <v>6.1344563584627299</v>
      </c>
      <c r="AW299">
        <v>0.74537865235539702</v>
      </c>
      <c r="AX299">
        <v>2.7590090090090098</v>
      </c>
      <c r="AY299">
        <v>6.3620689655172402</v>
      </c>
      <c r="AZ299">
        <v>4.8493094738257003</v>
      </c>
      <c r="BA299">
        <v>1.97433366238894</v>
      </c>
      <c r="BB299">
        <v>6.4055793991416303</v>
      </c>
      <c r="BC299">
        <v>11.708586296617501</v>
      </c>
      <c r="BD299">
        <v>8.0678442989033492</v>
      </c>
      <c r="BE299">
        <v>1.1399288851704701</v>
      </c>
      <c r="BF299">
        <v>2.4010169012758298</v>
      </c>
      <c r="BG299">
        <v>4.8723078733670704</v>
      </c>
      <c r="BH299">
        <v>3.8453415113261</v>
      </c>
      <c r="BI299">
        <v>3.9853046982290499</v>
      </c>
      <c r="BJ299">
        <v>5.49699648645585</v>
      </c>
      <c r="BK299">
        <v>6.2539047575054596</v>
      </c>
      <c r="BL299">
        <v>5.37873505352887</v>
      </c>
      <c r="BN299" t="s">
        <v>284</v>
      </c>
      <c r="BQ299">
        <v>1.7295036848763199</v>
      </c>
      <c r="BR299">
        <v>2.30454589094512</v>
      </c>
      <c r="BS299">
        <v>5.2397776551087896</v>
      </c>
      <c r="BT299">
        <v>4.6647354490399797</v>
      </c>
      <c r="BU299">
        <v>0.37613784726857102</v>
      </c>
      <c r="BV299">
        <v>2.1966815852329402</v>
      </c>
      <c r="BW299">
        <v>6.0282655272782097</v>
      </c>
      <c r="BX299">
        <v>3.8058666855461598</v>
      </c>
      <c r="BZ299" t="s">
        <v>284</v>
      </c>
      <c r="CC299">
        <v>0.54636123691931104</v>
      </c>
      <c r="CD299">
        <v>2.3060863622726799</v>
      </c>
      <c r="CE299">
        <v>6.3174191905562003</v>
      </c>
      <c r="CF299">
        <v>4.3271198228321701</v>
      </c>
      <c r="CG299">
        <v>0</v>
      </c>
      <c r="CH299">
        <v>0.956412668548134</v>
      </c>
      <c r="CI299">
        <v>6.4102522701925304</v>
      </c>
      <c r="CJ299">
        <v>3.1727163071386499</v>
      </c>
      <c r="CK299">
        <v>1.9013237063778601</v>
      </c>
      <c r="CL299">
        <v>3.5762032085561501</v>
      </c>
      <c r="CM299">
        <v>8.4807700877935694</v>
      </c>
      <c r="CN299">
        <v>5.9152401771353302</v>
      </c>
      <c r="CO299">
        <v>1.26537031741493</v>
      </c>
      <c r="CP299">
        <v>1.6042780748663099</v>
      </c>
      <c r="CQ299">
        <v>4.4438736193167196</v>
      </c>
      <c r="CR299">
        <v>3.4447666625636599</v>
      </c>
      <c r="CS299">
        <v>0.72375201604972295</v>
      </c>
      <c r="CT299">
        <v>1.68810865346954</v>
      </c>
      <c r="CU299">
        <v>5.5937248082345601</v>
      </c>
      <c r="CV299">
        <v>5.3164003537595397</v>
      </c>
      <c r="CW299">
        <v>2.9733959311424099</v>
      </c>
      <c r="CX299">
        <v>3.9819288269414401</v>
      </c>
      <c r="CY299">
        <v>7.5663466967814799</v>
      </c>
      <c r="CZ299">
        <v>7.54648054927116</v>
      </c>
      <c r="DA299">
        <v>4.10691975770981</v>
      </c>
      <c r="DB299">
        <v>7.1905397673087901</v>
      </c>
      <c r="DC299">
        <v>7.7753341923360697</v>
      </c>
      <c r="DD299">
        <v>5.5246560442609898</v>
      </c>
      <c r="DF299" t="s">
        <v>284</v>
      </c>
      <c r="DI299">
        <v>2.0844370692264902</v>
      </c>
      <c r="DJ299">
        <v>5.49544187413135</v>
      </c>
      <c r="DK299">
        <v>11.5973277583621</v>
      </c>
      <c r="DL299">
        <v>6.5650266196230103</v>
      </c>
      <c r="DM299">
        <v>1.3960074689939099</v>
      </c>
      <c r="DN299">
        <v>2.8021978021977998</v>
      </c>
      <c r="DO299">
        <v>5.7675070890265898</v>
      </c>
      <c r="DP299">
        <v>6.2378323441615997</v>
      </c>
      <c r="DQ299">
        <v>0.95490733443618503</v>
      </c>
      <c r="DR299">
        <v>1.90713617949517</v>
      </c>
      <c r="DS299">
        <v>2.2107423316678698</v>
      </c>
      <c r="DT299">
        <v>2.4497869840872601</v>
      </c>
    </row>
    <row r="300" spans="1:124" x14ac:dyDescent="0.35">
      <c r="A300" s="19" t="str">
        <f t="shared" si="8"/>
        <v xml:space="preserve">  Ind [NCL+DQ] / [Capital + ALLL]--34150</v>
      </c>
      <c r="B300" s="19" t="str">
        <f t="shared" si="9"/>
        <v xml:space="preserve">  Ind [NCL+DQ] / [Capital + ALLL]</v>
      </c>
      <c r="C300">
        <v>12</v>
      </c>
      <c r="D300" s="27">
        <v>34150</v>
      </c>
      <c r="E300">
        <v>0.49050673267631301</v>
      </c>
      <c r="F300">
        <v>1.00712583598187</v>
      </c>
      <c r="G300">
        <v>2.7381140885991599</v>
      </c>
      <c r="H300">
        <v>2.1403375687412098</v>
      </c>
      <c r="I300">
        <v>0.46959686972777698</v>
      </c>
      <c r="J300">
        <v>1.22048663151758</v>
      </c>
      <c r="K300">
        <v>2.5433407932549201</v>
      </c>
      <c r="L300">
        <v>1.8740264260247099</v>
      </c>
      <c r="M300">
        <v>0.45734718574224797</v>
      </c>
      <c r="N300">
        <v>1.3463696451032101</v>
      </c>
      <c r="O300">
        <v>3.0086116801748002</v>
      </c>
      <c r="P300">
        <v>2.2536496624387299</v>
      </c>
      <c r="Q300">
        <v>1.64582844742945</v>
      </c>
      <c r="R300">
        <v>2.5969487131602</v>
      </c>
      <c r="S300">
        <v>5.0733196403566696</v>
      </c>
      <c r="T300">
        <v>3.8633587061648602</v>
      </c>
      <c r="U300">
        <v>0.64995357474466098</v>
      </c>
      <c r="V300">
        <v>1.4424492198999099</v>
      </c>
      <c r="W300">
        <v>2.7878787878787898</v>
      </c>
      <c r="X300">
        <v>2.0043200719465601</v>
      </c>
      <c r="Y300">
        <v>0.46929996089166998</v>
      </c>
      <c r="Z300">
        <v>1.2858109632303201</v>
      </c>
      <c r="AA300">
        <v>2.9700437993542002</v>
      </c>
      <c r="AB300">
        <v>2.1442691773782299</v>
      </c>
      <c r="AC300">
        <v>0.17175536870709601</v>
      </c>
      <c r="AD300">
        <v>0.56035489143123995</v>
      </c>
      <c r="AE300">
        <v>1.11657439262675</v>
      </c>
      <c r="AF300">
        <v>0.90664350423517204</v>
      </c>
      <c r="AG300">
        <v>0.24997816044180499</v>
      </c>
      <c r="AH300">
        <v>0.74826809794845595</v>
      </c>
      <c r="AI300">
        <v>1.7299802149190999</v>
      </c>
      <c r="AJ300">
        <v>1.9784781723848699</v>
      </c>
      <c r="AK300">
        <v>0.86426804661381496</v>
      </c>
      <c r="AL300">
        <v>1.465734808775</v>
      </c>
      <c r="AM300">
        <v>2.9693995070881298</v>
      </c>
      <c r="AN300">
        <v>2.1458938432674102</v>
      </c>
      <c r="AO300">
        <v>0.30107886593627198</v>
      </c>
      <c r="AP300">
        <v>0.90196078431372595</v>
      </c>
      <c r="AQ300">
        <v>1.9672131147541001</v>
      </c>
      <c r="AR300">
        <v>1.4214157755869701</v>
      </c>
      <c r="AS300">
        <v>0.61058208490954202</v>
      </c>
      <c r="AT300">
        <v>1.2916045702930901</v>
      </c>
      <c r="AU300">
        <v>2.7597051550850402</v>
      </c>
      <c r="AV300">
        <v>2.0116664380823699</v>
      </c>
      <c r="AW300">
        <v>0.89585666293393096</v>
      </c>
      <c r="AX300">
        <v>1.6790464674382499</v>
      </c>
      <c r="AY300">
        <v>3.0353661932609302</v>
      </c>
      <c r="AZ300">
        <v>2.3362281654875598</v>
      </c>
      <c r="BA300">
        <v>0.58205031918888495</v>
      </c>
      <c r="BB300">
        <v>1.3805678562125601</v>
      </c>
      <c r="BC300">
        <v>3.1358885017421598</v>
      </c>
      <c r="BD300">
        <v>2.2955349709709698</v>
      </c>
      <c r="BE300">
        <v>0.68340750158931995</v>
      </c>
      <c r="BF300">
        <v>1.3242009132420101</v>
      </c>
      <c r="BG300">
        <v>2.2906728080276402</v>
      </c>
      <c r="BH300">
        <v>2.1621526697735498</v>
      </c>
      <c r="BI300">
        <v>0.37955464296515701</v>
      </c>
      <c r="BJ300">
        <v>1.14999504312481</v>
      </c>
      <c r="BK300">
        <v>2.88279428609086</v>
      </c>
      <c r="BL300">
        <v>2.33606796958306</v>
      </c>
      <c r="BN300" t="s">
        <v>284</v>
      </c>
      <c r="BQ300">
        <v>2.1649964811943998</v>
      </c>
      <c r="BR300">
        <v>2.86218368415236</v>
      </c>
      <c r="BS300">
        <v>3.5613055266739502</v>
      </c>
      <c r="BT300">
        <v>2.8641183237160002</v>
      </c>
      <c r="BU300">
        <v>1.18975194999224</v>
      </c>
      <c r="BV300">
        <v>1.7713044739911199</v>
      </c>
      <c r="BW300">
        <v>3.72189842640688</v>
      </c>
      <c r="BX300">
        <v>3.2743386899309601</v>
      </c>
      <c r="BZ300" t="s">
        <v>284</v>
      </c>
      <c r="CC300">
        <v>0.67112049565750198</v>
      </c>
      <c r="CD300">
        <v>1.3277809299937899</v>
      </c>
      <c r="CE300">
        <v>2.49770356153335</v>
      </c>
      <c r="CF300">
        <v>1.98933482276257</v>
      </c>
      <c r="CG300">
        <v>0.44540802536157198</v>
      </c>
      <c r="CH300">
        <v>1.7371305539244499</v>
      </c>
      <c r="CI300">
        <v>4.6530256652653703</v>
      </c>
      <c r="CJ300">
        <v>2.59411475316828</v>
      </c>
      <c r="CK300">
        <v>0.98231827111984305</v>
      </c>
      <c r="CL300">
        <v>1.50190540237615</v>
      </c>
      <c r="CM300">
        <v>3.33394731994842</v>
      </c>
      <c r="CN300">
        <v>2.9708692376255899</v>
      </c>
      <c r="CO300">
        <v>0</v>
      </c>
      <c r="CP300">
        <v>9.0716661626852102E-2</v>
      </c>
      <c r="CQ300">
        <v>0.555342780543853</v>
      </c>
      <c r="CR300">
        <v>0.37344237839802402</v>
      </c>
      <c r="CS300">
        <v>0.48708235563786001</v>
      </c>
      <c r="CT300">
        <v>2.48335045425247</v>
      </c>
      <c r="CU300">
        <v>4.0520870884056501</v>
      </c>
      <c r="CV300">
        <v>3.0818742084968598</v>
      </c>
      <c r="CW300">
        <v>0.31995346131471802</v>
      </c>
      <c r="CX300">
        <v>1.20663650075415</v>
      </c>
      <c r="CY300">
        <v>2.24486668709776</v>
      </c>
      <c r="CZ300">
        <v>1.5308611139780699</v>
      </c>
      <c r="DA300">
        <v>0.52268521143301505</v>
      </c>
      <c r="DB300">
        <v>0.68327974276527303</v>
      </c>
      <c r="DC300">
        <v>0.81846611589913498</v>
      </c>
      <c r="DD300">
        <v>0.66634097063300801</v>
      </c>
      <c r="DF300" t="s">
        <v>284</v>
      </c>
      <c r="DI300">
        <v>0.95079096569127497</v>
      </c>
      <c r="DJ300">
        <v>2.8287832954583099</v>
      </c>
      <c r="DK300">
        <v>9.1661690349857601</v>
      </c>
      <c r="DL300">
        <v>8.1309514637847897</v>
      </c>
      <c r="DM300">
        <v>1.0379728102185299</v>
      </c>
      <c r="DN300">
        <v>1.75824175824176</v>
      </c>
      <c r="DO300">
        <v>3.5024188637542601</v>
      </c>
      <c r="DP300">
        <v>2.3877496926336601</v>
      </c>
      <c r="DQ300">
        <v>0.45999734236149098</v>
      </c>
      <c r="DR300">
        <v>0.91350826044703604</v>
      </c>
      <c r="DS300">
        <v>1.77165668319536</v>
      </c>
      <c r="DT300">
        <v>2.3846460519308699</v>
      </c>
    </row>
    <row r="301" spans="1:124" x14ac:dyDescent="0.35">
      <c r="A301" s="19" t="str">
        <f t="shared" si="8"/>
        <v xml:space="preserve">  OREO / [Capital + ALLL]--34150</v>
      </c>
      <c r="B301" s="19" t="str">
        <f t="shared" si="9"/>
        <v xml:space="preserve">  OREO / [Capital + ALLL]</v>
      </c>
      <c r="C301">
        <v>13</v>
      </c>
      <c r="D301" s="27">
        <v>34150</v>
      </c>
      <c r="E301">
        <v>0</v>
      </c>
      <c r="F301">
        <v>0.67498461879449601</v>
      </c>
      <c r="G301">
        <v>3.0831578594150302</v>
      </c>
      <c r="H301">
        <v>2.4874660515410798</v>
      </c>
      <c r="I301">
        <v>0</v>
      </c>
      <c r="J301">
        <v>0.55101164577285799</v>
      </c>
      <c r="K301">
        <v>2.7397837999935302</v>
      </c>
      <c r="L301">
        <v>1.98544335848436</v>
      </c>
      <c r="M301">
        <v>0</v>
      </c>
      <c r="N301">
        <v>1.174902426871</v>
      </c>
      <c r="O301">
        <v>5.09004151948937</v>
      </c>
      <c r="P301">
        <v>4.4792073530716197</v>
      </c>
      <c r="Q301">
        <v>0.61200604919960999</v>
      </c>
      <c r="R301">
        <v>1.54102173048285</v>
      </c>
      <c r="S301">
        <v>3.36033741545844</v>
      </c>
      <c r="T301">
        <v>2.5524782734510501</v>
      </c>
      <c r="U301">
        <v>0</v>
      </c>
      <c r="V301">
        <v>0.65673742230561705</v>
      </c>
      <c r="W301">
        <v>3.1025593813294101</v>
      </c>
      <c r="X301">
        <v>2.2610721055005198</v>
      </c>
      <c r="Y301">
        <v>0</v>
      </c>
      <c r="Z301">
        <v>0</v>
      </c>
      <c r="AA301">
        <v>1.57342657342657</v>
      </c>
      <c r="AB301">
        <v>1.26951443942859</v>
      </c>
      <c r="AC301">
        <v>0</v>
      </c>
      <c r="AD301">
        <v>0.103290541537553</v>
      </c>
      <c r="AE301">
        <v>1.8109113575417399</v>
      </c>
      <c r="AF301">
        <v>1.28494127694877</v>
      </c>
      <c r="AG301">
        <v>0</v>
      </c>
      <c r="AH301">
        <v>0.18390273175991001</v>
      </c>
      <c r="AI301">
        <v>2.0859789431970701</v>
      </c>
      <c r="AJ301">
        <v>1.3946202222462101</v>
      </c>
      <c r="AK301">
        <v>0</v>
      </c>
      <c r="AL301">
        <v>1.1150758251561099</v>
      </c>
      <c r="AM301">
        <v>4.0513948981499501</v>
      </c>
      <c r="AN301">
        <v>3.1643804219962499</v>
      </c>
      <c r="AO301">
        <v>0</v>
      </c>
      <c r="AP301">
        <v>0.272628135223555</v>
      </c>
      <c r="AQ301">
        <v>2.07166853303471</v>
      </c>
      <c r="AR301">
        <v>1.58181891378088</v>
      </c>
      <c r="AS301">
        <v>0</v>
      </c>
      <c r="AT301">
        <v>0.53475935828876997</v>
      </c>
      <c r="AU301">
        <v>2.3604603177316799</v>
      </c>
      <c r="AV301">
        <v>1.86383348917405</v>
      </c>
      <c r="AW301">
        <v>0</v>
      </c>
      <c r="AX301">
        <v>1.0106382978723401</v>
      </c>
      <c r="AY301">
        <v>3.0954077996130702</v>
      </c>
      <c r="AZ301">
        <v>2.3528494176892001</v>
      </c>
      <c r="BA301">
        <v>0</v>
      </c>
      <c r="BB301">
        <v>1.2169860176074601</v>
      </c>
      <c r="BC301">
        <v>3.5989717223650399</v>
      </c>
      <c r="BD301">
        <v>2.9161968841165602</v>
      </c>
      <c r="BE301">
        <v>0</v>
      </c>
      <c r="BF301">
        <v>0.90991810737033696</v>
      </c>
      <c r="BG301">
        <v>5.1797489895766899</v>
      </c>
      <c r="BH301">
        <v>2.9383283194048402</v>
      </c>
      <c r="BI301">
        <v>0</v>
      </c>
      <c r="BJ301">
        <v>0.137551581843191</v>
      </c>
      <c r="BK301">
        <v>2.5981075263723001</v>
      </c>
      <c r="BL301">
        <v>1.59929750684745</v>
      </c>
      <c r="BN301" t="s">
        <v>284</v>
      </c>
      <c r="BQ301">
        <v>0</v>
      </c>
      <c r="BR301">
        <v>0.62880625835520099</v>
      </c>
      <c r="BS301">
        <v>1.8720180218208899</v>
      </c>
      <c r="BT301">
        <v>1.2432117634656901</v>
      </c>
      <c r="BU301">
        <v>0</v>
      </c>
      <c r="BV301">
        <v>0.64175142208321301</v>
      </c>
      <c r="BW301">
        <v>2.3078247218243901</v>
      </c>
      <c r="BX301">
        <v>2.5985562666451201</v>
      </c>
      <c r="BZ301" t="s">
        <v>284</v>
      </c>
      <c r="CC301">
        <v>0</v>
      </c>
      <c r="CD301">
        <v>1.8269228352975699</v>
      </c>
      <c r="CE301">
        <v>6.1762264058799099</v>
      </c>
      <c r="CF301">
        <v>3.7051062785872801</v>
      </c>
      <c r="CG301">
        <v>0</v>
      </c>
      <c r="CH301">
        <v>0</v>
      </c>
      <c r="CI301">
        <v>1.2679178365597801</v>
      </c>
      <c r="CJ301">
        <v>0.89004467984299795</v>
      </c>
      <c r="CK301">
        <v>0</v>
      </c>
      <c r="CL301">
        <v>0.44996514354521799</v>
      </c>
      <c r="CM301">
        <v>3.2924961715160799</v>
      </c>
      <c r="CN301">
        <v>2.11648799801503</v>
      </c>
      <c r="CO301">
        <v>0</v>
      </c>
      <c r="CP301">
        <v>0.53475935828876997</v>
      </c>
      <c r="CQ301">
        <v>2.0477815699658701</v>
      </c>
      <c r="CR301">
        <v>1.19386488619227</v>
      </c>
      <c r="CS301">
        <v>0</v>
      </c>
      <c r="CT301">
        <v>0.43377674956622297</v>
      </c>
      <c r="CU301">
        <v>2.2538252421529301</v>
      </c>
      <c r="CV301">
        <v>1.16549025460962</v>
      </c>
      <c r="CW301">
        <v>0</v>
      </c>
      <c r="CX301">
        <v>0.42470107030370402</v>
      </c>
      <c r="CY301">
        <v>3.16034597471723</v>
      </c>
      <c r="CZ301">
        <v>1.6694130468430299</v>
      </c>
      <c r="DA301">
        <v>0.87463985806191902</v>
      </c>
      <c r="DB301">
        <v>1.1825290864009199</v>
      </c>
      <c r="DC301">
        <v>4.75123238885962</v>
      </c>
      <c r="DD301">
        <v>3.3564051358140601</v>
      </c>
      <c r="DF301" t="s">
        <v>284</v>
      </c>
      <c r="DI301">
        <v>0</v>
      </c>
      <c r="DJ301">
        <v>0.23521904001130201</v>
      </c>
      <c r="DK301">
        <v>1.11042741610815</v>
      </c>
      <c r="DL301">
        <v>1.0186683638980401</v>
      </c>
      <c r="DM301">
        <v>0</v>
      </c>
      <c r="DN301">
        <v>0.67193011926759605</v>
      </c>
      <c r="DO301">
        <v>1.4831092568256801</v>
      </c>
      <c r="DP301">
        <v>3.3304101532426298</v>
      </c>
      <c r="DQ301">
        <v>0</v>
      </c>
      <c r="DR301">
        <v>0</v>
      </c>
      <c r="DS301">
        <v>0.31043446051018703</v>
      </c>
      <c r="DT301">
        <v>0.37899138508346197</v>
      </c>
    </row>
    <row r="302" spans="1:124" x14ac:dyDescent="0.35">
      <c r="A302" s="19" t="str">
        <f t="shared" si="8"/>
        <v>ROAA--34150</v>
      </c>
      <c r="B302" s="19" t="str">
        <f t="shared" si="9"/>
        <v>ROAA</v>
      </c>
      <c r="C302">
        <v>14</v>
      </c>
      <c r="D302" s="27">
        <v>34150</v>
      </c>
      <c r="E302">
        <v>0.82</v>
      </c>
      <c r="F302">
        <v>1.21</v>
      </c>
      <c r="G302">
        <v>1.5449999999999999</v>
      </c>
      <c r="H302">
        <v>1.1544791666666701</v>
      </c>
      <c r="I302">
        <v>0.95</v>
      </c>
      <c r="J302">
        <v>1.28</v>
      </c>
      <c r="K302">
        <v>1.63</v>
      </c>
      <c r="L302">
        <v>1.29719557195572</v>
      </c>
      <c r="M302">
        <v>0.89</v>
      </c>
      <c r="N302">
        <v>1.26</v>
      </c>
      <c r="O302">
        <v>1.61</v>
      </c>
      <c r="P302">
        <v>1.22494072587999</v>
      </c>
      <c r="Q302">
        <v>0.75749999999999995</v>
      </c>
      <c r="R302">
        <v>1.0449999999999999</v>
      </c>
      <c r="S302">
        <v>1.4125000000000001</v>
      </c>
      <c r="T302">
        <v>1.08911764705882</v>
      </c>
      <c r="U302">
        <v>0.87</v>
      </c>
      <c r="V302">
        <v>1.23</v>
      </c>
      <c r="W302">
        <v>1.58</v>
      </c>
      <c r="X302">
        <v>1.2423999999999999</v>
      </c>
      <c r="Y302">
        <v>1.1299999999999999</v>
      </c>
      <c r="Z302">
        <v>1.39</v>
      </c>
      <c r="AA302">
        <v>1.75</v>
      </c>
      <c r="AB302">
        <v>1.4006086956521699</v>
      </c>
      <c r="AC302">
        <v>1.0149999999999999</v>
      </c>
      <c r="AD302">
        <v>1.35</v>
      </c>
      <c r="AE302">
        <v>1.665</v>
      </c>
      <c r="AF302">
        <v>1.3497163120567399</v>
      </c>
      <c r="AG302">
        <v>0.96499999999999997</v>
      </c>
      <c r="AH302">
        <v>1.345</v>
      </c>
      <c r="AI302">
        <v>1.73</v>
      </c>
      <c r="AJ302">
        <v>1.50838983050847</v>
      </c>
      <c r="AK302">
        <v>1.0149999999999999</v>
      </c>
      <c r="AL302">
        <v>1.35</v>
      </c>
      <c r="AM302">
        <v>1.665</v>
      </c>
      <c r="AN302">
        <v>1.3557142857142901</v>
      </c>
      <c r="AO302">
        <v>0.94</v>
      </c>
      <c r="AP302">
        <v>1.28</v>
      </c>
      <c r="AQ302">
        <v>1.62</v>
      </c>
      <c r="AR302">
        <v>1.28591766723842</v>
      </c>
      <c r="AS302">
        <v>0.99</v>
      </c>
      <c r="AT302">
        <v>1.29</v>
      </c>
      <c r="AU302">
        <v>1.6</v>
      </c>
      <c r="AV302">
        <v>1.3184725536992901</v>
      </c>
      <c r="AW302">
        <v>0.98</v>
      </c>
      <c r="AX302">
        <v>1.27</v>
      </c>
      <c r="AY302">
        <v>1.62</v>
      </c>
      <c r="AZ302">
        <v>1.29834710743802</v>
      </c>
      <c r="BA302">
        <v>0.96</v>
      </c>
      <c r="BB302">
        <v>1.29</v>
      </c>
      <c r="BC302">
        <v>1.72</v>
      </c>
      <c r="BD302">
        <v>1.3000487804878</v>
      </c>
      <c r="BE302">
        <v>1.1200000000000001</v>
      </c>
      <c r="BF302">
        <v>1.35</v>
      </c>
      <c r="BG302">
        <v>1.55</v>
      </c>
      <c r="BH302">
        <v>1.3046341463414599</v>
      </c>
      <c r="BI302">
        <v>1.19</v>
      </c>
      <c r="BJ302">
        <v>1.4</v>
      </c>
      <c r="BK302">
        <v>1.87</v>
      </c>
      <c r="BL302">
        <v>1.5290909090909099</v>
      </c>
      <c r="BN302" t="s">
        <v>284</v>
      </c>
      <c r="BQ302">
        <v>1.135</v>
      </c>
      <c r="BR302">
        <v>1.23</v>
      </c>
      <c r="BS302">
        <v>1.3825000000000001</v>
      </c>
      <c r="BT302">
        <v>1.2875000000000001</v>
      </c>
      <c r="BU302">
        <v>0.69</v>
      </c>
      <c r="BV302">
        <v>1.165</v>
      </c>
      <c r="BW302">
        <v>1.5149999999999999</v>
      </c>
      <c r="BX302">
        <v>1.2611538461538501</v>
      </c>
      <c r="BZ302" t="s">
        <v>284</v>
      </c>
      <c r="CC302">
        <v>0.84499999999999997</v>
      </c>
      <c r="CD302">
        <v>1.25</v>
      </c>
      <c r="CE302">
        <v>1.57</v>
      </c>
      <c r="CF302">
        <v>1.2219014084507001</v>
      </c>
      <c r="CG302">
        <v>1.23</v>
      </c>
      <c r="CH302">
        <v>1.23</v>
      </c>
      <c r="CI302">
        <v>1.7649999999999999</v>
      </c>
      <c r="CJ302">
        <v>1.3528571428571401</v>
      </c>
      <c r="CK302">
        <v>0.97</v>
      </c>
      <c r="CL302">
        <v>1.25</v>
      </c>
      <c r="CM302">
        <v>1.63</v>
      </c>
      <c r="CN302">
        <v>1.3079310344827599</v>
      </c>
      <c r="CO302">
        <v>0.67</v>
      </c>
      <c r="CP302">
        <v>1.4</v>
      </c>
      <c r="CQ302">
        <v>1.48</v>
      </c>
      <c r="CR302">
        <v>1.22444444444444</v>
      </c>
      <c r="CS302">
        <v>1.0449999999999999</v>
      </c>
      <c r="CT302">
        <v>1.28</v>
      </c>
      <c r="CU302">
        <v>1.42</v>
      </c>
      <c r="CV302">
        <v>1.26166666666667</v>
      </c>
      <c r="CW302">
        <v>1.1100000000000001</v>
      </c>
      <c r="CX302">
        <v>1.22</v>
      </c>
      <c r="CY302">
        <v>1.55</v>
      </c>
      <c r="CZ302">
        <v>1.20823529411765</v>
      </c>
      <c r="DA302">
        <v>0.98499999999999999</v>
      </c>
      <c r="DB302">
        <v>1.28</v>
      </c>
      <c r="DC302">
        <v>1.44</v>
      </c>
      <c r="DD302">
        <v>1.19</v>
      </c>
      <c r="DF302" t="s">
        <v>284</v>
      </c>
      <c r="DI302">
        <v>1.095</v>
      </c>
      <c r="DJ302">
        <v>1.53</v>
      </c>
      <c r="DK302">
        <v>2.6349999999999998</v>
      </c>
      <c r="DL302">
        <v>3.1164285714285702</v>
      </c>
      <c r="DM302">
        <v>1.0900000000000001</v>
      </c>
      <c r="DN302">
        <v>1.33</v>
      </c>
      <c r="DO302">
        <v>1.64</v>
      </c>
      <c r="DP302">
        <v>1.2393333333333301</v>
      </c>
      <c r="DQ302">
        <v>1.27</v>
      </c>
      <c r="DR302">
        <v>1.44</v>
      </c>
      <c r="DS302">
        <v>1.7949999999999999</v>
      </c>
      <c r="DT302">
        <v>1.5454545454545501</v>
      </c>
    </row>
    <row r="303" spans="1:124" x14ac:dyDescent="0.35">
      <c r="A303" s="19" t="str">
        <f t="shared" si="8"/>
        <v>NIM--34150</v>
      </c>
      <c r="B303" s="19" t="str">
        <f t="shared" si="9"/>
        <v>NIM</v>
      </c>
      <c r="C303">
        <v>15</v>
      </c>
      <c r="D303" s="27">
        <v>34150</v>
      </c>
      <c r="E303">
        <v>4.3099999999999996</v>
      </c>
      <c r="F303">
        <v>4.7850000000000001</v>
      </c>
      <c r="G303">
        <v>5.31</v>
      </c>
      <c r="H303">
        <v>4.8077083333333297</v>
      </c>
      <c r="I303">
        <v>4.45</v>
      </c>
      <c r="J303">
        <v>4.8899999999999997</v>
      </c>
      <c r="K303">
        <v>5.35</v>
      </c>
      <c r="L303">
        <v>4.9129243542435397</v>
      </c>
      <c r="M303">
        <v>4.3099999999999996</v>
      </c>
      <c r="N303">
        <v>4.79</v>
      </c>
      <c r="O303">
        <v>5.31</v>
      </c>
      <c r="P303">
        <v>4.83237574099405</v>
      </c>
      <c r="Q303">
        <v>4.46</v>
      </c>
      <c r="R303">
        <v>4.8099999999999996</v>
      </c>
      <c r="S303">
        <v>5.1349999999999998</v>
      </c>
      <c r="T303">
        <v>4.9494117647058804</v>
      </c>
      <c r="U303">
        <v>4.51</v>
      </c>
      <c r="V303">
        <v>4.97</v>
      </c>
      <c r="W303">
        <v>5.44</v>
      </c>
      <c r="X303">
        <v>4.97386086956522</v>
      </c>
      <c r="Y303">
        <v>4.63</v>
      </c>
      <c r="Z303">
        <v>5.09</v>
      </c>
      <c r="AA303">
        <v>5.73</v>
      </c>
      <c r="AB303">
        <v>5.18860869565217</v>
      </c>
      <c r="AC303">
        <v>4.1950000000000003</v>
      </c>
      <c r="AD303">
        <v>4.5599999999999996</v>
      </c>
      <c r="AE303">
        <v>4.99</v>
      </c>
      <c r="AF303">
        <v>4.5891489361702096</v>
      </c>
      <c r="AG303">
        <v>4.17</v>
      </c>
      <c r="AH303">
        <v>4.7050000000000001</v>
      </c>
      <c r="AI303">
        <v>5.2249999999999996</v>
      </c>
      <c r="AJ303">
        <v>4.8475423728813603</v>
      </c>
      <c r="AK303">
        <v>4.625</v>
      </c>
      <c r="AL303">
        <v>4.91</v>
      </c>
      <c r="AM303">
        <v>5.2050000000000001</v>
      </c>
      <c r="AN303">
        <v>4.8550476190476202</v>
      </c>
      <c r="AO303">
        <v>4.3099999999999996</v>
      </c>
      <c r="AP303">
        <v>4.72</v>
      </c>
      <c r="AQ303">
        <v>5.13</v>
      </c>
      <c r="AR303">
        <v>4.7201372212692903</v>
      </c>
      <c r="AS303">
        <v>4.54</v>
      </c>
      <c r="AT303">
        <v>4.95</v>
      </c>
      <c r="AU303">
        <v>5.4</v>
      </c>
      <c r="AV303">
        <v>4.9834367541766103</v>
      </c>
      <c r="AW303">
        <v>4.62</v>
      </c>
      <c r="AX303">
        <v>5.05</v>
      </c>
      <c r="AY303">
        <v>5.5</v>
      </c>
      <c r="AZ303">
        <v>5.0430853994490397</v>
      </c>
      <c r="BA303">
        <v>4.63</v>
      </c>
      <c r="BB303">
        <v>5.13</v>
      </c>
      <c r="BC303">
        <v>5.66</v>
      </c>
      <c r="BD303">
        <v>5.1716097560975598</v>
      </c>
      <c r="BE303">
        <v>4.66</v>
      </c>
      <c r="BF303">
        <v>4.99</v>
      </c>
      <c r="BG303">
        <v>5.47</v>
      </c>
      <c r="BH303">
        <v>5.0958536585365897</v>
      </c>
      <c r="BI303">
        <v>4.5549999999999997</v>
      </c>
      <c r="BJ303">
        <v>5.49</v>
      </c>
      <c r="BK303">
        <v>5.9249999999999998</v>
      </c>
      <c r="BL303">
        <v>5.4509090909090903</v>
      </c>
      <c r="BN303" t="s">
        <v>284</v>
      </c>
      <c r="BQ303">
        <v>4.6500000000000004</v>
      </c>
      <c r="BR303">
        <v>5.0549999999999997</v>
      </c>
      <c r="BS303">
        <v>5.3449999999999998</v>
      </c>
      <c r="BT303">
        <v>4.9400000000000004</v>
      </c>
      <c r="BU303">
        <v>4.7549999999999999</v>
      </c>
      <c r="BV303">
        <v>5.1150000000000002</v>
      </c>
      <c r="BW303">
        <v>5.5549999999999997</v>
      </c>
      <c r="BX303">
        <v>5.1365384615384597</v>
      </c>
      <c r="BZ303" t="s">
        <v>284</v>
      </c>
      <c r="CC303">
        <v>4.8274999999999997</v>
      </c>
      <c r="CD303">
        <v>5.3</v>
      </c>
      <c r="CE303">
        <v>5.7</v>
      </c>
      <c r="CF303">
        <v>5.28408450704225</v>
      </c>
      <c r="CG303">
        <v>4.5999999999999996</v>
      </c>
      <c r="CH303">
        <v>5.36</v>
      </c>
      <c r="CI303">
        <v>6.17</v>
      </c>
      <c r="CJ303">
        <v>5.78714285714286</v>
      </c>
      <c r="CK303">
        <v>4.3600000000000003</v>
      </c>
      <c r="CL303">
        <v>4.97</v>
      </c>
      <c r="CM303">
        <v>5.33</v>
      </c>
      <c r="CN303">
        <v>4.9851724137930997</v>
      </c>
      <c r="CO303">
        <v>4.34</v>
      </c>
      <c r="CP303">
        <v>5.48</v>
      </c>
      <c r="CQ303">
        <v>5.71</v>
      </c>
      <c r="CR303">
        <v>4.6533333333333298</v>
      </c>
      <c r="CS303">
        <v>4.5</v>
      </c>
      <c r="CT303">
        <v>4.75</v>
      </c>
      <c r="CU303">
        <v>5.1100000000000003</v>
      </c>
      <c r="CV303">
        <v>4.7783333333333298</v>
      </c>
      <c r="CW303">
        <v>4.34</v>
      </c>
      <c r="CX303">
        <v>4.74</v>
      </c>
      <c r="CY303">
        <v>5.23</v>
      </c>
      <c r="CZ303">
        <v>4.80529411764706</v>
      </c>
      <c r="DA303">
        <v>4.8449999999999998</v>
      </c>
      <c r="DB303">
        <v>4.8600000000000003</v>
      </c>
      <c r="DC303">
        <v>5.2249999999999996</v>
      </c>
      <c r="DD303">
        <v>5.0933333333333302</v>
      </c>
      <c r="DF303" t="s">
        <v>284</v>
      </c>
      <c r="DI303">
        <v>4.0350000000000001</v>
      </c>
      <c r="DJ303">
        <v>5.23</v>
      </c>
      <c r="DK303">
        <v>5.4625000000000004</v>
      </c>
      <c r="DL303">
        <v>6.1735714285714298</v>
      </c>
      <c r="DM303">
        <v>4.5</v>
      </c>
      <c r="DN303">
        <v>4.91</v>
      </c>
      <c r="DO303">
        <v>4.9850000000000003</v>
      </c>
      <c r="DP303">
        <v>4.7853333333333303</v>
      </c>
      <c r="DQ303">
        <v>4.585</v>
      </c>
      <c r="DR303">
        <v>4.74</v>
      </c>
      <c r="DS303">
        <v>5.09</v>
      </c>
      <c r="DT303">
        <v>4.8327272727272703</v>
      </c>
    </row>
    <row r="304" spans="1:124" x14ac:dyDescent="0.35">
      <c r="A304" s="19" t="str">
        <f t="shared" si="8"/>
        <v>Provisions / Avg Assets--34150</v>
      </c>
      <c r="B304" s="19" t="str">
        <f t="shared" si="9"/>
        <v>Provisions / Avg Assets</v>
      </c>
      <c r="C304">
        <v>16</v>
      </c>
      <c r="D304" s="27">
        <v>34150</v>
      </c>
      <c r="E304">
        <v>0</v>
      </c>
      <c r="F304">
        <v>0.08</v>
      </c>
      <c r="G304">
        <v>0.25</v>
      </c>
      <c r="H304">
        <v>0.15260416666666701</v>
      </c>
      <c r="I304">
        <v>0</v>
      </c>
      <c r="J304">
        <v>0.08</v>
      </c>
      <c r="K304">
        <v>0.2</v>
      </c>
      <c r="L304">
        <v>0.14260147601476</v>
      </c>
      <c r="M304">
        <v>0</v>
      </c>
      <c r="N304">
        <v>0.12</v>
      </c>
      <c r="O304">
        <v>0.28999999999999998</v>
      </c>
      <c r="P304">
        <v>0.21514043406894001</v>
      </c>
      <c r="Q304">
        <v>7.2499999999999995E-2</v>
      </c>
      <c r="R304">
        <v>0.12</v>
      </c>
      <c r="S304">
        <v>0.1925</v>
      </c>
      <c r="T304">
        <v>0.13852941176470601</v>
      </c>
      <c r="U304">
        <v>0</v>
      </c>
      <c r="V304">
        <v>0.09</v>
      </c>
      <c r="W304">
        <v>0.23</v>
      </c>
      <c r="X304">
        <v>0.160817391304348</v>
      </c>
      <c r="Y304">
        <v>0</v>
      </c>
      <c r="Z304">
        <v>7.0000000000000007E-2</v>
      </c>
      <c r="AA304">
        <v>0.18</v>
      </c>
      <c r="AB304">
        <v>9.6000000000000002E-2</v>
      </c>
      <c r="AC304">
        <v>0</v>
      </c>
      <c r="AD304">
        <v>0</v>
      </c>
      <c r="AE304">
        <v>0.14499999999999999</v>
      </c>
      <c r="AF304">
        <v>8.3475177304964496E-2</v>
      </c>
      <c r="AG304">
        <v>0</v>
      </c>
      <c r="AH304">
        <v>5.5E-2</v>
      </c>
      <c r="AI304">
        <v>0.24</v>
      </c>
      <c r="AJ304">
        <v>0.23381355932203399</v>
      </c>
      <c r="AK304">
        <v>0.03</v>
      </c>
      <c r="AL304">
        <v>0.1</v>
      </c>
      <c r="AM304">
        <v>0.185</v>
      </c>
      <c r="AN304">
        <v>0.133904761904762</v>
      </c>
      <c r="AO304">
        <v>0</v>
      </c>
      <c r="AP304">
        <v>0.03</v>
      </c>
      <c r="AQ304">
        <v>0.18</v>
      </c>
      <c r="AR304">
        <v>0.118370497427101</v>
      </c>
      <c r="AS304">
        <v>0</v>
      </c>
      <c r="AT304">
        <v>0.09</v>
      </c>
      <c r="AU304">
        <v>0.215</v>
      </c>
      <c r="AV304">
        <v>0.14952267303102601</v>
      </c>
      <c r="AW304">
        <v>0</v>
      </c>
      <c r="AX304">
        <v>0.1</v>
      </c>
      <c r="AY304">
        <v>0.2</v>
      </c>
      <c r="AZ304">
        <v>0.14016528925619801</v>
      </c>
      <c r="BA304">
        <v>0.02</v>
      </c>
      <c r="BB304">
        <v>0.12</v>
      </c>
      <c r="BC304">
        <v>0.26</v>
      </c>
      <c r="BD304">
        <v>0.179609756097561</v>
      </c>
      <c r="BE304">
        <v>0.06</v>
      </c>
      <c r="BF304">
        <v>0.11</v>
      </c>
      <c r="BG304">
        <v>0.18</v>
      </c>
      <c r="BH304">
        <v>0.137317073170732</v>
      </c>
      <c r="BI304">
        <v>0</v>
      </c>
      <c r="BJ304">
        <v>0</v>
      </c>
      <c r="BK304">
        <v>9.5000000000000001E-2</v>
      </c>
      <c r="BL304">
        <v>0.108181818181818</v>
      </c>
      <c r="BN304" t="s">
        <v>284</v>
      </c>
      <c r="BQ304">
        <v>0.105</v>
      </c>
      <c r="BR304">
        <v>0.14499999999999999</v>
      </c>
      <c r="BS304">
        <v>0.155</v>
      </c>
      <c r="BT304">
        <v>0.115</v>
      </c>
      <c r="BU304">
        <v>0</v>
      </c>
      <c r="BV304">
        <v>0.05</v>
      </c>
      <c r="BW304">
        <v>0.2</v>
      </c>
      <c r="BX304">
        <v>0.19038461538461501</v>
      </c>
      <c r="BZ304" t="s">
        <v>284</v>
      </c>
      <c r="CC304">
        <v>0</v>
      </c>
      <c r="CD304">
        <v>0.14000000000000001</v>
      </c>
      <c r="CE304">
        <v>0.26250000000000001</v>
      </c>
      <c r="CF304">
        <v>0.190070422535211</v>
      </c>
      <c r="CG304">
        <v>0.06</v>
      </c>
      <c r="CH304">
        <v>0.06</v>
      </c>
      <c r="CI304">
        <v>0.41499999999999998</v>
      </c>
      <c r="CJ304">
        <v>0.23285714285714301</v>
      </c>
      <c r="CK304">
        <v>0</v>
      </c>
      <c r="CL304">
        <v>0.1</v>
      </c>
      <c r="CM304">
        <v>0.27</v>
      </c>
      <c r="CN304">
        <v>0.15</v>
      </c>
      <c r="CO304">
        <v>0</v>
      </c>
      <c r="CP304">
        <v>0.05</v>
      </c>
      <c r="CQ304">
        <v>0.12</v>
      </c>
      <c r="CR304">
        <v>9.3333333333333296E-2</v>
      </c>
      <c r="CS304">
        <v>0</v>
      </c>
      <c r="CT304">
        <v>6.5000000000000002E-2</v>
      </c>
      <c r="CU304">
        <v>0.19500000000000001</v>
      </c>
      <c r="CV304">
        <v>0.119166666666667</v>
      </c>
      <c r="CW304">
        <v>0</v>
      </c>
      <c r="CX304">
        <v>0.06</v>
      </c>
      <c r="CY304">
        <v>0.15</v>
      </c>
      <c r="CZ304">
        <v>5.3529411764705902E-2</v>
      </c>
      <c r="DA304">
        <v>0.12</v>
      </c>
      <c r="DB304">
        <v>0.24</v>
      </c>
      <c r="DC304">
        <v>0.40500000000000003</v>
      </c>
      <c r="DD304">
        <v>0.27</v>
      </c>
      <c r="DF304" t="s">
        <v>284</v>
      </c>
      <c r="DI304">
        <v>0</v>
      </c>
      <c r="DJ304">
        <v>0.21</v>
      </c>
      <c r="DK304">
        <v>1.0725</v>
      </c>
      <c r="DL304">
        <v>0.95214285714285696</v>
      </c>
      <c r="DM304">
        <v>6.5000000000000002E-2</v>
      </c>
      <c r="DN304">
        <v>0.1</v>
      </c>
      <c r="DO304">
        <v>0.115</v>
      </c>
      <c r="DP304">
        <v>0.12666666666666701</v>
      </c>
      <c r="DQ304">
        <v>7.0000000000000007E-2</v>
      </c>
      <c r="DR304">
        <v>0.13</v>
      </c>
      <c r="DS304">
        <v>0.16</v>
      </c>
      <c r="DT304">
        <v>0.11</v>
      </c>
    </row>
    <row r="305" spans="1:124" x14ac:dyDescent="0.35">
      <c r="A305" s="19" t="str">
        <f t="shared" si="8"/>
        <v>Negative Earners (last 4 qtrs)--34150</v>
      </c>
      <c r="B305" s="19" t="str">
        <f t="shared" si="9"/>
        <v>Negative Earners (last 4 qtrs)</v>
      </c>
      <c r="C305">
        <v>17</v>
      </c>
      <c r="D305" s="27">
        <v>34150</v>
      </c>
      <c r="F305">
        <v>1.0416666666666701</v>
      </c>
      <c r="H305">
        <v>1</v>
      </c>
      <c r="J305">
        <v>1.1754068716093999</v>
      </c>
      <c r="L305">
        <v>13</v>
      </c>
      <c r="N305">
        <v>5.9706828745084</v>
      </c>
      <c r="P305">
        <v>668</v>
      </c>
      <c r="R305">
        <v>2.9411764705882399</v>
      </c>
      <c r="T305">
        <v>1</v>
      </c>
      <c r="V305">
        <v>1.02564102564103</v>
      </c>
      <c r="X305">
        <v>6</v>
      </c>
      <c r="Z305">
        <v>0.854700854700855</v>
      </c>
      <c r="AB305">
        <v>1</v>
      </c>
      <c r="AD305">
        <v>2.0979020979021001</v>
      </c>
      <c r="AF305">
        <v>3</v>
      </c>
      <c r="AH305">
        <v>0.83333333333333304</v>
      </c>
      <c r="AI305"/>
      <c r="AJ305">
        <v>1</v>
      </c>
      <c r="AK305"/>
      <c r="AL305">
        <v>0.934579439252336</v>
      </c>
      <c r="AN305">
        <v>1</v>
      </c>
      <c r="AP305">
        <v>1.5177065767285001</v>
      </c>
      <c r="AR305">
        <v>9</v>
      </c>
      <c r="AT305">
        <v>1.1709601873536299</v>
      </c>
      <c r="AV305">
        <v>5</v>
      </c>
      <c r="AX305">
        <v>1.0840108401084001</v>
      </c>
      <c r="AZ305">
        <v>4</v>
      </c>
      <c r="BB305">
        <v>1.91387559808612</v>
      </c>
      <c r="BD305">
        <v>4</v>
      </c>
      <c r="BF305">
        <v>0</v>
      </c>
      <c r="BH305">
        <v>0</v>
      </c>
      <c r="BJ305">
        <v>0</v>
      </c>
      <c r="BL305">
        <v>0</v>
      </c>
      <c r="BN305" t="s">
        <v>285</v>
      </c>
      <c r="BP305">
        <v>0</v>
      </c>
      <c r="BR305">
        <v>0</v>
      </c>
      <c r="BT305">
        <v>0</v>
      </c>
      <c r="BV305">
        <v>3.8461538461538498</v>
      </c>
      <c r="BX305">
        <v>1</v>
      </c>
      <c r="BZ305" t="s">
        <v>285</v>
      </c>
      <c r="CB305">
        <v>0</v>
      </c>
      <c r="CD305">
        <v>1.3888888888888899</v>
      </c>
      <c r="CF305">
        <v>2</v>
      </c>
      <c r="CH305">
        <v>0</v>
      </c>
      <c r="CJ305">
        <v>0</v>
      </c>
      <c r="CL305">
        <v>0</v>
      </c>
      <c r="CN305">
        <v>0</v>
      </c>
      <c r="CP305">
        <v>0</v>
      </c>
      <c r="CR305">
        <v>0</v>
      </c>
      <c r="CT305">
        <v>0</v>
      </c>
      <c r="CV305">
        <v>0</v>
      </c>
      <c r="CX305">
        <v>5.8823529411764701</v>
      </c>
      <c r="CZ305">
        <v>1</v>
      </c>
      <c r="DB305">
        <v>0</v>
      </c>
      <c r="DD305">
        <v>0</v>
      </c>
      <c r="DF305" t="s">
        <v>285</v>
      </c>
      <c r="DH305">
        <v>0</v>
      </c>
      <c r="DJ305">
        <v>7.1428571428571397</v>
      </c>
      <c r="DL305">
        <v>1</v>
      </c>
      <c r="DN305">
        <v>0</v>
      </c>
      <c r="DP305">
        <v>0</v>
      </c>
      <c r="DR305">
        <v>0</v>
      </c>
      <c r="DT305">
        <v>0</v>
      </c>
    </row>
    <row r="306" spans="1:124" x14ac:dyDescent="0.35">
      <c r="A306" s="19" t="str">
        <f t="shared" si="8"/>
        <v>Noncore Funding / Liab--34150</v>
      </c>
      <c r="B306" s="19" t="str">
        <f t="shared" si="9"/>
        <v>Noncore Funding / Liab</v>
      </c>
      <c r="C306">
        <v>18</v>
      </c>
      <c r="D306" s="27">
        <v>34150</v>
      </c>
      <c r="E306">
        <v>4.5898497031444103</v>
      </c>
      <c r="F306">
        <v>7.1547412481897403</v>
      </c>
      <c r="G306">
        <v>11.321635191963299</v>
      </c>
      <c r="H306">
        <v>8.4925827486143302</v>
      </c>
      <c r="I306">
        <v>4.2869571028011801</v>
      </c>
      <c r="J306">
        <v>7.2350272139761502</v>
      </c>
      <c r="K306">
        <v>11.210620267329601</v>
      </c>
      <c r="L306">
        <v>8.2650784869600908</v>
      </c>
      <c r="M306">
        <v>5.8030825833498403</v>
      </c>
      <c r="N306">
        <v>9.6763043333568195</v>
      </c>
      <c r="O306">
        <v>15.1123401549343</v>
      </c>
      <c r="P306">
        <v>11.544072176330699</v>
      </c>
      <c r="Q306">
        <v>3.8263051845157099</v>
      </c>
      <c r="R306">
        <v>5.6822632350633704</v>
      </c>
      <c r="S306">
        <v>9.9580594658922799</v>
      </c>
      <c r="T306">
        <v>7.0228892715799898</v>
      </c>
      <c r="U306">
        <v>3.95845977476566</v>
      </c>
      <c r="V306">
        <v>7.0354680621314101</v>
      </c>
      <c r="W306">
        <v>10.503331280443399</v>
      </c>
      <c r="X306">
        <v>7.8463041241609996</v>
      </c>
      <c r="Y306">
        <v>5.2496210903412504</v>
      </c>
      <c r="Z306">
        <v>7.8229415172401202</v>
      </c>
      <c r="AA306">
        <v>13.0567730098869</v>
      </c>
      <c r="AB306">
        <v>9.2895139976050292</v>
      </c>
      <c r="AC306">
        <v>6.0901095965803496</v>
      </c>
      <c r="AD306">
        <v>9.1970121381886099</v>
      </c>
      <c r="AE306">
        <v>13.0229631906553</v>
      </c>
      <c r="AF306">
        <v>9.8914257999208299</v>
      </c>
      <c r="AG306">
        <v>4.9284173250471897</v>
      </c>
      <c r="AH306">
        <v>7.2657014261528898</v>
      </c>
      <c r="AI306">
        <v>12.2706693171588</v>
      </c>
      <c r="AJ306">
        <v>10.521239572081701</v>
      </c>
      <c r="AK306">
        <v>3.52875762800661</v>
      </c>
      <c r="AL306">
        <v>5.4667850273709098</v>
      </c>
      <c r="AM306">
        <v>8.5547399309839296</v>
      </c>
      <c r="AN306">
        <v>6.5783015389103703</v>
      </c>
      <c r="AO306">
        <v>4.3849891692523899</v>
      </c>
      <c r="AP306">
        <v>7.2396187882913603</v>
      </c>
      <c r="AQ306">
        <v>11.1608853967037</v>
      </c>
      <c r="AR306">
        <v>8.2428017294775806</v>
      </c>
      <c r="AS306">
        <v>4.5724349622816503</v>
      </c>
      <c r="AT306">
        <v>7.3632962922213698</v>
      </c>
      <c r="AU306">
        <v>11.1866260384356</v>
      </c>
      <c r="AV306">
        <v>8.38242666349087</v>
      </c>
      <c r="AW306">
        <v>3.6370440936309198</v>
      </c>
      <c r="AX306">
        <v>5.97051003142374</v>
      </c>
      <c r="AY306">
        <v>9.4618568894145501</v>
      </c>
      <c r="AZ306">
        <v>7.3360292916632597</v>
      </c>
      <c r="BA306">
        <v>4.9174600401781801</v>
      </c>
      <c r="BB306">
        <v>7.3106849650778098</v>
      </c>
      <c r="BC306">
        <v>11.4970181191993</v>
      </c>
      <c r="BD306">
        <v>8.8993585093709395</v>
      </c>
      <c r="BE306">
        <v>4.6571360978742096</v>
      </c>
      <c r="BF306">
        <v>7.8229415172401202</v>
      </c>
      <c r="BG306">
        <v>13.829139168902699</v>
      </c>
      <c r="BH306">
        <v>9.6828536027012095</v>
      </c>
      <c r="BI306">
        <v>5.3178929997328703</v>
      </c>
      <c r="BJ306">
        <v>7.9640306707311899</v>
      </c>
      <c r="BK306">
        <v>10.41992926566</v>
      </c>
      <c r="BL306">
        <v>8.4829698889990208</v>
      </c>
      <c r="BN306" t="s">
        <v>284</v>
      </c>
      <c r="BQ306">
        <v>11.3115153328643</v>
      </c>
      <c r="BR306">
        <v>15.676160083365</v>
      </c>
      <c r="BS306">
        <v>17.7725245777082</v>
      </c>
      <c r="BT306">
        <v>13.407879827207401</v>
      </c>
      <c r="BU306">
        <v>2.9347966583800802</v>
      </c>
      <c r="BV306">
        <v>4.2145817621186499</v>
      </c>
      <c r="BW306">
        <v>6.8792286614623599</v>
      </c>
      <c r="BX306">
        <v>5.1748066447948302</v>
      </c>
      <c r="BZ306" t="s">
        <v>284</v>
      </c>
      <c r="CC306">
        <v>3.5050213621983701</v>
      </c>
      <c r="CD306">
        <v>6.27467419821751</v>
      </c>
      <c r="CE306">
        <v>9.7866717711578293</v>
      </c>
      <c r="CF306">
        <v>7.9813911697631399</v>
      </c>
      <c r="CG306">
        <v>4.0166236843896304</v>
      </c>
      <c r="CH306">
        <v>9.3535242960530294</v>
      </c>
      <c r="CI306">
        <v>11.6236139993139</v>
      </c>
      <c r="CJ306">
        <v>8.1043480989150396</v>
      </c>
      <c r="CK306">
        <v>5.7288296449678597</v>
      </c>
      <c r="CL306">
        <v>8.7323596475010792</v>
      </c>
      <c r="CM306">
        <v>12.986279525597199</v>
      </c>
      <c r="CN306">
        <v>9.6660309288935906</v>
      </c>
      <c r="CO306">
        <v>6.1713973490593599</v>
      </c>
      <c r="CP306">
        <v>7.4791025076990802</v>
      </c>
      <c r="CQ306">
        <v>9.6055904299419606</v>
      </c>
      <c r="CR306">
        <v>7.9209971413401803</v>
      </c>
      <c r="CS306">
        <v>7.4359499704801397</v>
      </c>
      <c r="CT306">
        <v>9.2722528913983098</v>
      </c>
      <c r="CU306">
        <v>12.873881610384</v>
      </c>
      <c r="CV306">
        <v>10.2430853418248</v>
      </c>
      <c r="CW306">
        <v>4.5289173253042296</v>
      </c>
      <c r="CX306">
        <v>8.5688467890194104</v>
      </c>
      <c r="CY306">
        <v>11.508757961783401</v>
      </c>
      <c r="CZ306">
        <v>8.9802115823924602</v>
      </c>
      <c r="DA306">
        <v>5.9773394903790802</v>
      </c>
      <c r="DB306">
        <v>6.8247050069097499</v>
      </c>
      <c r="DC306">
        <v>9.5704407387489905</v>
      </c>
      <c r="DD306">
        <v>8.0902851504487998</v>
      </c>
      <c r="DF306" t="s">
        <v>284</v>
      </c>
      <c r="DI306">
        <v>7.1944949878425799</v>
      </c>
      <c r="DJ306">
        <v>16.0137974008579</v>
      </c>
      <c r="DK306">
        <v>41.100838263044203</v>
      </c>
      <c r="DL306">
        <v>32.831455049440301</v>
      </c>
      <c r="DM306">
        <v>3.3749427098730802</v>
      </c>
      <c r="DN306">
        <v>4.8231966053748199</v>
      </c>
      <c r="DO306">
        <v>9.5059536271672904</v>
      </c>
      <c r="DP306">
        <v>7.5756329700731104</v>
      </c>
      <c r="DQ306">
        <v>4.1741129475897596</v>
      </c>
      <c r="DR306">
        <v>7.0654939303627202</v>
      </c>
      <c r="DS306">
        <v>13.807333671001</v>
      </c>
      <c r="DT306">
        <v>10.8320430147267</v>
      </c>
    </row>
    <row r="307" spans="1:124" x14ac:dyDescent="0.35">
      <c r="A307" s="19" t="str">
        <f t="shared" si="8"/>
        <v>Brokered Dep / Liab--34150</v>
      </c>
      <c r="B307" s="19" t="str">
        <f t="shared" si="9"/>
        <v>Brokered Dep / Liab</v>
      </c>
      <c r="C307">
        <v>19</v>
      </c>
      <c r="D307" s="27">
        <v>34150</v>
      </c>
      <c r="E307">
        <v>0</v>
      </c>
      <c r="F307">
        <v>0</v>
      </c>
      <c r="G307">
        <v>0</v>
      </c>
      <c r="H307">
        <v>0.24860882409104801</v>
      </c>
      <c r="I307">
        <v>0</v>
      </c>
      <c r="J307">
        <v>0</v>
      </c>
      <c r="K307">
        <v>0</v>
      </c>
      <c r="L307">
        <v>0.136865448889049</v>
      </c>
      <c r="M307">
        <v>0</v>
      </c>
      <c r="N307">
        <v>0</v>
      </c>
      <c r="O307">
        <v>0</v>
      </c>
      <c r="P307">
        <v>0.15153215075628901</v>
      </c>
      <c r="Q307">
        <v>0</v>
      </c>
      <c r="R307">
        <v>0</v>
      </c>
      <c r="S307">
        <v>0</v>
      </c>
      <c r="T307">
        <v>0.15834245311308401</v>
      </c>
      <c r="U307">
        <v>0</v>
      </c>
      <c r="V307">
        <v>0</v>
      </c>
      <c r="W307">
        <v>0</v>
      </c>
      <c r="X307">
        <v>0.12628493281424599</v>
      </c>
      <c r="Y307">
        <v>0</v>
      </c>
      <c r="Z307">
        <v>0</v>
      </c>
      <c r="AA307">
        <v>0</v>
      </c>
      <c r="AB307">
        <v>0.196972697119048</v>
      </c>
      <c r="AC307">
        <v>0</v>
      </c>
      <c r="AD307">
        <v>0</v>
      </c>
      <c r="AE307">
        <v>0</v>
      </c>
      <c r="AF307">
        <v>4.19830011932305E-2</v>
      </c>
      <c r="AG307">
        <v>0</v>
      </c>
      <c r="AH307">
        <v>0</v>
      </c>
      <c r="AI307">
        <v>0</v>
      </c>
      <c r="AJ307">
        <v>0.453854461223195</v>
      </c>
      <c r="AK307">
        <v>0</v>
      </c>
      <c r="AL307">
        <v>0</v>
      </c>
      <c r="AM307">
        <v>0</v>
      </c>
      <c r="AN307">
        <v>0.246476812622138</v>
      </c>
      <c r="AO307">
        <v>0</v>
      </c>
      <c r="AP307">
        <v>0</v>
      </c>
      <c r="AQ307">
        <v>0</v>
      </c>
      <c r="AR307">
        <v>0.12925003964912399</v>
      </c>
      <c r="AS307">
        <v>0</v>
      </c>
      <c r="AT307">
        <v>0</v>
      </c>
      <c r="AU307">
        <v>0</v>
      </c>
      <c r="AV307">
        <v>0.160358806232653</v>
      </c>
      <c r="AW307">
        <v>0</v>
      </c>
      <c r="AX307">
        <v>0</v>
      </c>
      <c r="AY307">
        <v>0</v>
      </c>
      <c r="AZ307">
        <v>0.126195844479733</v>
      </c>
      <c r="BA307">
        <v>0</v>
      </c>
      <c r="BB307">
        <v>0</v>
      </c>
      <c r="BC307">
        <v>0</v>
      </c>
      <c r="BD307">
        <v>0.12443971767274201</v>
      </c>
      <c r="BE307">
        <v>0</v>
      </c>
      <c r="BF307">
        <v>0</v>
      </c>
      <c r="BG307">
        <v>0</v>
      </c>
      <c r="BH307">
        <v>0</v>
      </c>
      <c r="BI307">
        <v>0</v>
      </c>
      <c r="BJ307">
        <v>0</v>
      </c>
      <c r="BK307">
        <v>0</v>
      </c>
      <c r="BL307">
        <v>0</v>
      </c>
      <c r="BN307" t="s">
        <v>284</v>
      </c>
      <c r="BQ307">
        <v>0</v>
      </c>
      <c r="BR307">
        <v>0</v>
      </c>
      <c r="BS307">
        <v>1.35707561970505</v>
      </c>
      <c r="BT307">
        <v>1.35707561970505</v>
      </c>
      <c r="BU307">
        <v>0</v>
      </c>
      <c r="BV307">
        <v>0</v>
      </c>
      <c r="BW307">
        <v>0</v>
      </c>
      <c r="BX307">
        <v>0</v>
      </c>
      <c r="BZ307" t="s">
        <v>284</v>
      </c>
      <c r="CC307">
        <v>0</v>
      </c>
      <c r="CD307">
        <v>0</v>
      </c>
      <c r="CE307">
        <v>0</v>
      </c>
      <c r="CF307">
        <v>0.239032606573752</v>
      </c>
      <c r="CG307">
        <v>0</v>
      </c>
      <c r="CH307">
        <v>0</v>
      </c>
      <c r="CI307">
        <v>0</v>
      </c>
      <c r="CJ307">
        <v>8.9208370328274795E-3</v>
      </c>
      <c r="CK307">
        <v>0</v>
      </c>
      <c r="CL307">
        <v>0</v>
      </c>
      <c r="CM307">
        <v>0</v>
      </c>
      <c r="CN307">
        <v>0.61240112360170096</v>
      </c>
      <c r="CO307">
        <v>0</v>
      </c>
      <c r="CP307">
        <v>0</v>
      </c>
      <c r="CQ307">
        <v>0</v>
      </c>
      <c r="CR307">
        <v>0</v>
      </c>
      <c r="CS307">
        <v>0</v>
      </c>
      <c r="CT307">
        <v>0</v>
      </c>
      <c r="CU307">
        <v>0</v>
      </c>
      <c r="CV307">
        <v>0.276908080793697</v>
      </c>
      <c r="CW307">
        <v>0</v>
      </c>
      <c r="CX307">
        <v>0</v>
      </c>
      <c r="CY307">
        <v>0</v>
      </c>
      <c r="CZ307">
        <v>0</v>
      </c>
      <c r="DA307">
        <v>0</v>
      </c>
      <c r="DB307">
        <v>0</v>
      </c>
      <c r="DC307">
        <v>0</v>
      </c>
      <c r="DD307">
        <v>0</v>
      </c>
      <c r="DF307" t="s">
        <v>284</v>
      </c>
      <c r="DI307">
        <v>0</v>
      </c>
      <c r="DJ307">
        <v>0</v>
      </c>
      <c r="DK307">
        <v>0</v>
      </c>
      <c r="DL307">
        <v>3.9552187122690001</v>
      </c>
      <c r="DM307">
        <v>0</v>
      </c>
      <c r="DN307">
        <v>0</v>
      </c>
      <c r="DO307">
        <v>0</v>
      </c>
      <c r="DP307">
        <v>0.169945342452436</v>
      </c>
      <c r="DQ307">
        <v>0</v>
      </c>
      <c r="DR307">
        <v>0</v>
      </c>
      <c r="DS307">
        <v>0.187478695602772</v>
      </c>
      <c r="DT307">
        <v>0.82632818933279595</v>
      </c>
    </row>
    <row r="308" spans="1:124" x14ac:dyDescent="0.35">
      <c r="A308" s="19" t="str">
        <f t="shared" si="8"/>
        <v>Liquid Assets / Assets--34150</v>
      </c>
      <c r="B308" s="19" t="str">
        <f t="shared" si="9"/>
        <v>Liquid Assets / Assets</v>
      </c>
      <c r="C308">
        <v>20</v>
      </c>
      <c r="D308" s="27">
        <v>34150</v>
      </c>
      <c r="F308" t="s">
        <v>284</v>
      </c>
      <c r="J308" t="s">
        <v>284</v>
      </c>
      <c r="N308" t="s">
        <v>284</v>
      </c>
      <c r="R308" t="s">
        <v>284</v>
      </c>
      <c r="V308" t="s">
        <v>284</v>
      </c>
      <c r="Z308" t="s">
        <v>284</v>
      </c>
      <c r="AD308" t="s">
        <v>284</v>
      </c>
      <c r="AH308" t="s">
        <v>284</v>
      </c>
      <c r="AI308"/>
      <c r="AK308"/>
      <c r="AL308" t="s">
        <v>284</v>
      </c>
      <c r="AP308" t="s">
        <v>284</v>
      </c>
      <c r="AT308" t="s">
        <v>284</v>
      </c>
      <c r="AX308" t="s">
        <v>284</v>
      </c>
      <c r="BB308" t="s">
        <v>284</v>
      </c>
      <c r="BF308" t="s">
        <v>284</v>
      </c>
      <c r="BJ308" t="s">
        <v>284</v>
      </c>
      <c r="BN308" t="s">
        <v>284</v>
      </c>
      <c r="BR308" t="s">
        <v>284</v>
      </c>
      <c r="BV308" t="s">
        <v>284</v>
      </c>
      <c r="BZ308" t="s">
        <v>284</v>
      </c>
      <c r="CD308" t="s">
        <v>284</v>
      </c>
      <c r="CH308" t="s">
        <v>284</v>
      </c>
      <c r="CL308" t="s">
        <v>284</v>
      </c>
      <c r="CP308" t="s">
        <v>284</v>
      </c>
      <c r="CT308" t="s">
        <v>284</v>
      </c>
      <c r="CX308" t="s">
        <v>284</v>
      </c>
      <c r="DB308" t="s">
        <v>284</v>
      </c>
      <c r="DF308" t="s">
        <v>284</v>
      </c>
      <c r="DJ308" t="s">
        <v>284</v>
      </c>
      <c r="DN308" t="s">
        <v>284</v>
      </c>
      <c r="DR308" t="s">
        <v>284</v>
      </c>
    </row>
    <row r="309" spans="1:124" x14ac:dyDescent="0.35">
      <c r="A309" s="19" t="str">
        <f t="shared" si="8"/>
        <v>Net Loan Growth (last 4 qtrs)--34150</v>
      </c>
      <c r="B309" s="19" t="str">
        <f t="shared" si="9"/>
        <v>Net Loan Growth (last 4 qtrs)</v>
      </c>
      <c r="C309">
        <v>21</v>
      </c>
      <c r="D309" s="27">
        <v>34150</v>
      </c>
      <c r="E309">
        <v>-0.16500000000000001</v>
      </c>
      <c r="F309">
        <v>3.72</v>
      </c>
      <c r="G309">
        <v>11.765000000000001</v>
      </c>
      <c r="H309">
        <v>23.5552631578947</v>
      </c>
      <c r="I309">
        <v>-0.77500000000000002</v>
      </c>
      <c r="J309">
        <v>4.87</v>
      </c>
      <c r="K309">
        <v>12.435</v>
      </c>
      <c r="L309">
        <v>6.7734597594819599</v>
      </c>
      <c r="M309">
        <v>-2.2549999999999999</v>
      </c>
      <c r="N309">
        <v>4.83</v>
      </c>
      <c r="O309">
        <v>12.555</v>
      </c>
      <c r="P309">
        <v>6.8207140887786002</v>
      </c>
      <c r="Q309">
        <v>3.4024999999999999</v>
      </c>
      <c r="R309">
        <v>6.15</v>
      </c>
      <c r="S309">
        <v>11.055</v>
      </c>
      <c r="T309">
        <v>8.6088235294117705</v>
      </c>
      <c r="U309">
        <v>-0.745</v>
      </c>
      <c r="V309">
        <v>4.93</v>
      </c>
      <c r="W309">
        <v>13.205</v>
      </c>
      <c r="X309">
        <v>7.3875741710296703</v>
      </c>
      <c r="Y309">
        <v>0.51</v>
      </c>
      <c r="Z309">
        <v>7.83</v>
      </c>
      <c r="AA309">
        <v>17.02</v>
      </c>
      <c r="AB309">
        <v>12.981565217391299</v>
      </c>
      <c r="AC309">
        <v>-3.3824999999999998</v>
      </c>
      <c r="AD309">
        <v>3.05</v>
      </c>
      <c r="AE309">
        <v>10.234999999999999</v>
      </c>
      <c r="AF309">
        <v>4.2281428571428599</v>
      </c>
      <c r="AG309">
        <v>-1.4524999999999999</v>
      </c>
      <c r="AH309">
        <v>5.84</v>
      </c>
      <c r="AI309">
        <v>11.225</v>
      </c>
      <c r="AJ309">
        <v>6.1176271186440703</v>
      </c>
      <c r="AK309">
        <v>-0.65500000000000003</v>
      </c>
      <c r="AL309">
        <v>3.6</v>
      </c>
      <c r="AM309">
        <v>8.73</v>
      </c>
      <c r="AN309">
        <v>3.6887619047619</v>
      </c>
      <c r="AO309">
        <v>-1.93</v>
      </c>
      <c r="AP309">
        <v>3.65</v>
      </c>
      <c r="AQ309">
        <v>10.14</v>
      </c>
      <c r="AR309">
        <v>5.3012006861063501</v>
      </c>
      <c r="AS309">
        <v>1.0425</v>
      </c>
      <c r="AT309">
        <v>7.1550000000000002</v>
      </c>
      <c r="AU309">
        <v>15.08</v>
      </c>
      <c r="AV309">
        <v>10.395478468899499</v>
      </c>
      <c r="AW309">
        <v>0.115</v>
      </c>
      <c r="AX309">
        <v>5.64</v>
      </c>
      <c r="AY309">
        <v>12.95</v>
      </c>
      <c r="AZ309">
        <v>7.4491135734071996</v>
      </c>
      <c r="BA309">
        <v>-0.68500000000000005</v>
      </c>
      <c r="BB309">
        <v>6.9749999999999996</v>
      </c>
      <c r="BC309">
        <v>15.31</v>
      </c>
      <c r="BD309">
        <v>9.3436274509803905</v>
      </c>
      <c r="BE309">
        <v>-3.36</v>
      </c>
      <c r="BF309">
        <v>3.64</v>
      </c>
      <c r="BG309">
        <v>13.49</v>
      </c>
      <c r="BH309">
        <v>5.8124390243902404</v>
      </c>
      <c r="BI309">
        <v>4.13</v>
      </c>
      <c r="BJ309">
        <v>7.36</v>
      </c>
      <c r="BK309">
        <v>49.37</v>
      </c>
      <c r="BL309">
        <v>48.763636363636401</v>
      </c>
      <c r="BN309" t="s">
        <v>284</v>
      </c>
      <c r="BQ309">
        <v>12.045</v>
      </c>
      <c r="BR309">
        <v>16.91</v>
      </c>
      <c r="BS309">
        <v>371.58749999999998</v>
      </c>
      <c r="BT309">
        <v>366.72250000000003</v>
      </c>
      <c r="BU309">
        <v>7.2499999999999995E-2</v>
      </c>
      <c r="BV309">
        <v>4.22</v>
      </c>
      <c r="BW309">
        <v>17.0825</v>
      </c>
      <c r="BX309">
        <v>9.6338461538461502</v>
      </c>
      <c r="BZ309" t="s">
        <v>284</v>
      </c>
      <c r="CC309">
        <v>-1.8025</v>
      </c>
      <c r="CD309">
        <v>5.08</v>
      </c>
      <c r="CE309">
        <v>14.425000000000001</v>
      </c>
      <c r="CF309">
        <v>7.7084999999999999</v>
      </c>
      <c r="CG309">
        <v>4.875</v>
      </c>
      <c r="CH309">
        <v>12.77</v>
      </c>
      <c r="CI309">
        <v>26.035</v>
      </c>
      <c r="CJ309">
        <v>18.084285714285699</v>
      </c>
      <c r="CK309">
        <v>-2.52</v>
      </c>
      <c r="CL309">
        <v>6.2</v>
      </c>
      <c r="CM309">
        <v>13.58</v>
      </c>
      <c r="CN309">
        <v>7.8731034482758604</v>
      </c>
      <c r="CO309">
        <v>3.0125000000000002</v>
      </c>
      <c r="CP309">
        <v>10.62</v>
      </c>
      <c r="CQ309">
        <v>16.7075</v>
      </c>
      <c r="CR309">
        <v>11.555</v>
      </c>
      <c r="CS309">
        <v>4.2725</v>
      </c>
      <c r="CT309">
        <v>10.744999999999999</v>
      </c>
      <c r="CU309">
        <v>16.920000000000002</v>
      </c>
      <c r="CV309">
        <v>12.36</v>
      </c>
      <c r="CW309">
        <v>-0.44</v>
      </c>
      <c r="CX309">
        <v>9.02</v>
      </c>
      <c r="CY309">
        <v>18.350000000000001</v>
      </c>
      <c r="CZ309">
        <v>9.9023529411764706</v>
      </c>
      <c r="DA309">
        <v>6.4249999999999998</v>
      </c>
      <c r="DB309">
        <v>9.5</v>
      </c>
      <c r="DC309">
        <v>17.670000000000002</v>
      </c>
      <c r="DD309">
        <v>12.8966666666667</v>
      </c>
      <c r="DF309" t="s">
        <v>284</v>
      </c>
      <c r="DI309">
        <v>-16.197500000000002</v>
      </c>
      <c r="DJ309">
        <v>-2.62</v>
      </c>
      <c r="DK309">
        <v>10.0025</v>
      </c>
      <c r="DL309">
        <v>-3.1514285714285699</v>
      </c>
      <c r="DM309">
        <v>-7.0350000000000001</v>
      </c>
      <c r="DN309">
        <v>5.2</v>
      </c>
      <c r="DO309">
        <v>10.039999999999999</v>
      </c>
      <c r="DP309">
        <v>3.6680000000000001</v>
      </c>
      <c r="DQ309">
        <v>3.5049999999999999</v>
      </c>
      <c r="DR309">
        <v>4.59</v>
      </c>
      <c r="DS309">
        <v>8.5399999999999991</v>
      </c>
      <c r="DT309">
        <v>5.8181818181818201</v>
      </c>
    </row>
    <row r="310" spans="1:124" x14ac:dyDescent="0.35">
      <c r="A310" s="19" t="str">
        <f t="shared" si="8"/>
        <v>Banks w/ Loan Growth (last 4 qtrs)--34150</v>
      </c>
      <c r="B310" s="19" t="str">
        <f t="shared" si="9"/>
        <v>Banks w/ Loan Growth (last 4 qtrs)</v>
      </c>
      <c r="C310">
        <v>22</v>
      </c>
      <c r="D310" s="27">
        <v>34150</v>
      </c>
      <c r="F310">
        <v>73.9583333333333</v>
      </c>
      <c r="J310">
        <v>70.886075949367097</v>
      </c>
      <c r="N310">
        <v>67.366821594565593</v>
      </c>
      <c r="R310">
        <v>91.176470588235304</v>
      </c>
      <c r="V310">
        <v>70.769230769230802</v>
      </c>
      <c r="Z310">
        <v>75.213675213675202</v>
      </c>
      <c r="AD310">
        <v>61.538461538461497</v>
      </c>
      <c r="AH310">
        <v>71.6666666666667</v>
      </c>
      <c r="AI310"/>
      <c r="AK310"/>
      <c r="AL310">
        <v>71.962616822429894</v>
      </c>
      <c r="AP310">
        <v>67.453625632377793</v>
      </c>
      <c r="AT310">
        <v>78.922716627634699</v>
      </c>
      <c r="AX310">
        <v>75.067750677506794</v>
      </c>
      <c r="BB310">
        <v>71.770334928229701</v>
      </c>
      <c r="BF310">
        <v>60.975609756097597</v>
      </c>
      <c r="BJ310">
        <v>90.909090909090907</v>
      </c>
      <c r="BN310" t="s">
        <v>285</v>
      </c>
      <c r="BR310">
        <v>100</v>
      </c>
      <c r="BV310">
        <v>76.923076923076906</v>
      </c>
      <c r="BZ310" t="s">
        <v>285</v>
      </c>
      <c r="CD310">
        <v>68.75</v>
      </c>
      <c r="CH310">
        <v>71.428571428571402</v>
      </c>
      <c r="CL310">
        <v>65.517241379310306</v>
      </c>
      <c r="CP310">
        <v>66.6666666666667</v>
      </c>
      <c r="CT310">
        <v>91.6666666666667</v>
      </c>
      <c r="CX310">
        <v>70.588235294117695</v>
      </c>
      <c r="DB310">
        <v>100</v>
      </c>
      <c r="DF310" t="s">
        <v>285</v>
      </c>
      <c r="DJ310">
        <v>42.857142857142897</v>
      </c>
      <c r="DN310">
        <v>60</v>
      </c>
      <c r="DR310">
        <v>90.909090909090907</v>
      </c>
    </row>
    <row r="311" spans="1:124" x14ac:dyDescent="0.35">
      <c r="A311" s="19" t="str">
        <f t="shared" si="8"/>
        <v>Equity / Assets--34242</v>
      </c>
      <c r="B311" s="19" t="str">
        <f t="shared" si="9"/>
        <v>Equity / Assets</v>
      </c>
      <c r="C311">
        <v>1</v>
      </c>
      <c r="D311" s="27">
        <v>34242</v>
      </c>
      <c r="E311">
        <v>8.5513106775904593</v>
      </c>
      <c r="F311">
        <v>9.8221955174368691</v>
      </c>
      <c r="G311">
        <v>11.746071453335899</v>
      </c>
      <c r="H311">
        <v>10.4854763114731</v>
      </c>
      <c r="I311">
        <v>8.1991339540939094</v>
      </c>
      <c r="J311">
        <v>9.3867051762263607</v>
      </c>
      <c r="K311">
        <v>11.1177321869413</v>
      </c>
      <c r="L311">
        <v>9.9536563912077707</v>
      </c>
      <c r="M311">
        <v>7.7572556662287502</v>
      </c>
      <c r="N311">
        <v>8.9987294310757395</v>
      </c>
      <c r="O311">
        <v>10.8538163912407</v>
      </c>
      <c r="P311">
        <v>9.6433955155991899</v>
      </c>
      <c r="Q311">
        <v>7.7701692971164604</v>
      </c>
      <c r="R311">
        <v>8.5219523414855498</v>
      </c>
      <c r="S311">
        <v>10.7867370786715</v>
      </c>
      <c r="T311">
        <v>9.3755157637986706</v>
      </c>
      <c r="U311">
        <v>8.0972616638018895</v>
      </c>
      <c r="V311">
        <v>9.3020585808798604</v>
      </c>
      <c r="W311">
        <v>10.754902845780901</v>
      </c>
      <c r="X311">
        <v>9.78394332748978</v>
      </c>
      <c r="Y311">
        <v>8.3120180010385205</v>
      </c>
      <c r="Z311">
        <v>9.3329994156440392</v>
      </c>
      <c r="AA311">
        <v>11.084298584298599</v>
      </c>
      <c r="AB311">
        <v>9.8388301681517092</v>
      </c>
      <c r="AC311">
        <v>8.6914509401418396</v>
      </c>
      <c r="AD311">
        <v>9.9431073999046191</v>
      </c>
      <c r="AE311">
        <v>11.772571183767401</v>
      </c>
      <c r="AF311">
        <v>10.479757803893101</v>
      </c>
      <c r="AG311">
        <v>8.5628810115150191</v>
      </c>
      <c r="AH311">
        <v>10.280992888021199</v>
      </c>
      <c r="AI311">
        <v>12.897452095177901</v>
      </c>
      <c r="AJ311">
        <v>10.9828469372799</v>
      </c>
      <c r="AK311">
        <v>8.2161532209835499</v>
      </c>
      <c r="AL311">
        <v>8.9581286491154497</v>
      </c>
      <c r="AM311">
        <v>10.2895583503949</v>
      </c>
      <c r="AN311">
        <v>9.4746441489514801</v>
      </c>
      <c r="AO311">
        <v>8.6931792328343303</v>
      </c>
      <c r="AP311">
        <v>10.0414789173704</v>
      </c>
      <c r="AQ311">
        <v>11.971061971061999</v>
      </c>
      <c r="AR311">
        <v>10.6816075141983</v>
      </c>
      <c r="AS311">
        <v>8.0126324988651305</v>
      </c>
      <c r="AT311">
        <v>9.1162309498229295</v>
      </c>
      <c r="AU311">
        <v>10.6429700534462</v>
      </c>
      <c r="AV311">
        <v>9.5937505763738997</v>
      </c>
      <c r="AW311">
        <v>7.9089624064573201</v>
      </c>
      <c r="AX311">
        <v>8.9425774075428492</v>
      </c>
      <c r="AY311">
        <v>10.241243938280199</v>
      </c>
      <c r="AZ311">
        <v>9.2502448818032601</v>
      </c>
      <c r="BA311">
        <v>7.8699488759717102</v>
      </c>
      <c r="BB311">
        <v>8.8453827102252607</v>
      </c>
      <c r="BC311">
        <v>10.546781367352899</v>
      </c>
      <c r="BD311">
        <v>9.4793491376482795</v>
      </c>
      <c r="BE311">
        <v>7.7046442218756903</v>
      </c>
      <c r="BF311">
        <v>8.7492650969692107</v>
      </c>
      <c r="BG311">
        <v>9.6558245647561396</v>
      </c>
      <c r="BH311">
        <v>8.8358548597624296</v>
      </c>
      <c r="BI311">
        <v>8.0856382228752395</v>
      </c>
      <c r="BJ311">
        <v>8.9714734362732305</v>
      </c>
      <c r="BK311">
        <v>10.231089182961799</v>
      </c>
      <c r="BL311">
        <v>9.5369185453920107</v>
      </c>
      <c r="BN311" t="s">
        <v>284</v>
      </c>
      <c r="BQ311">
        <v>7.6929585765275901</v>
      </c>
      <c r="BR311">
        <v>10.1335595169899</v>
      </c>
      <c r="BS311">
        <v>12.8979953914133</v>
      </c>
      <c r="BT311">
        <v>10.457394450951099</v>
      </c>
      <c r="BU311">
        <v>7.6812853766531397</v>
      </c>
      <c r="BV311">
        <v>9.1677242897081594</v>
      </c>
      <c r="BW311">
        <v>10.5374270064097</v>
      </c>
      <c r="BX311">
        <v>9.3021726809922196</v>
      </c>
      <c r="BZ311" t="s">
        <v>284</v>
      </c>
      <c r="CC311">
        <v>8.1176949817094606</v>
      </c>
      <c r="CD311">
        <v>8.8767403913721807</v>
      </c>
      <c r="CE311">
        <v>10.226529854362999</v>
      </c>
      <c r="CF311">
        <v>9.4309967523184408</v>
      </c>
      <c r="CG311">
        <v>7.2767330269787296</v>
      </c>
      <c r="CH311">
        <v>9.4226320868885907</v>
      </c>
      <c r="CI311">
        <v>11.988695893811901</v>
      </c>
      <c r="CJ311">
        <v>10.008248515184199</v>
      </c>
      <c r="CK311">
        <v>7.8976526571517596</v>
      </c>
      <c r="CL311">
        <v>9.1180440788015602</v>
      </c>
      <c r="CM311">
        <v>10.417106598633101</v>
      </c>
      <c r="CN311">
        <v>9.0866400860828005</v>
      </c>
      <c r="CO311">
        <v>7.6797933717965901</v>
      </c>
      <c r="CP311">
        <v>9.4300193302335291</v>
      </c>
      <c r="CQ311">
        <v>9.5538699535904996</v>
      </c>
      <c r="CR311">
        <v>9.3386455511604005</v>
      </c>
      <c r="CS311">
        <v>8.1065554515376306</v>
      </c>
      <c r="CT311">
        <v>9.2715451657261898</v>
      </c>
      <c r="CU311">
        <v>11.076556270318401</v>
      </c>
      <c r="CV311">
        <v>10.7343655151455</v>
      </c>
      <c r="CW311">
        <v>7.1245404269780899</v>
      </c>
      <c r="CX311">
        <v>9.1162309498229295</v>
      </c>
      <c r="CY311">
        <v>10.2718849061205</v>
      </c>
      <c r="CZ311">
        <v>8.8956614307156894</v>
      </c>
      <c r="DA311">
        <v>6.8778954924619899</v>
      </c>
      <c r="DB311">
        <v>7.0054817430084499</v>
      </c>
      <c r="DC311">
        <v>8.6432373155148294</v>
      </c>
      <c r="DD311">
        <v>8.0122612909817299</v>
      </c>
      <c r="DF311" t="s">
        <v>284</v>
      </c>
      <c r="DI311">
        <v>8.2216761342774305</v>
      </c>
      <c r="DJ311">
        <v>10.5705526511465</v>
      </c>
      <c r="DK311">
        <v>12.20904246175</v>
      </c>
      <c r="DL311">
        <v>11.374651414216</v>
      </c>
      <c r="DM311">
        <v>8.7955190958568608</v>
      </c>
      <c r="DN311">
        <v>9.3838678328474199</v>
      </c>
      <c r="DO311">
        <v>10.6317995924061</v>
      </c>
      <c r="DP311">
        <v>9.6827440029697893</v>
      </c>
      <c r="DQ311">
        <v>7.8710356300193203</v>
      </c>
      <c r="DR311">
        <v>9.1193437219058993</v>
      </c>
      <c r="DS311">
        <v>11.140162234282201</v>
      </c>
      <c r="DT311">
        <v>9.5682328321571308</v>
      </c>
    </row>
    <row r="312" spans="1:124" x14ac:dyDescent="0.35">
      <c r="A312" s="19" t="str">
        <f t="shared" si="8"/>
        <v>Total Risk Based Capital Ratio--34242</v>
      </c>
      <c r="B312" s="19" t="str">
        <f t="shared" si="9"/>
        <v>Total Risk Based Capital Ratio</v>
      </c>
      <c r="C312">
        <v>2</v>
      </c>
      <c r="D312" s="27">
        <v>34242</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N312" t="s">
        <v>284</v>
      </c>
      <c r="BQ312">
        <v>0</v>
      </c>
      <c r="BR312">
        <v>0</v>
      </c>
      <c r="BS312">
        <v>0</v>
      </c>
      <c r="BT312">
        <v>0</v>
      </c>
      <c r="BU312">
        <v>0</v>
      </c>
      <c r="BV312">
        <v>0</v>
      </c>
      <c r="BW312">
        <v>0</v>
      </c>
      <c r="BX312">
        <v>0</v>
      </c>
      <c r="BZ312" t="s">
        <v>284</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F312" t="s">
        <v>284</v>
      </c>
      <c r="DI312">
        <v>0</v>
      </c>
      <c r="DJ312">
        <v>0</v>
      </c>
      <c r="DK312">
        <v>0</v>
      </c>
      <c r="DL312">
        <v>0</v>
      </c>
      <c r="DM312">
        <v>0</v>
      </c>
      <c r="DN312">
        <v>0</v>
      </c>
      <c r="DO312">
        <v>0</v>
      </c>
      <c r="DP312">
        <v>0</v>
      </c>
      <c r="DQ312">
        <v>0</v>
      </c>
      <c r="DR312">
        <v>0</v>
      </c>
      <c r="DS312">
        <v>0</v>
      </c>
      <c r="DT312">
        <v>0</v>
      </c>
    </row>
    <row r="313" spans="1:124" x14ac:dyDescent="0.35">
      <c r="A313" s="19" t="str">
        <f t="shared" si="8"/>
        <v>Tier 1 Leverage Ratio--34242</v>
      </c>
      <c r="B313" s="19" t="str">
        <f t="shared" si="9"/>
        <v>Tier 1 Leverage Ratio</v>
      </c>
      <c r="C313">
        <v>3</v>
      </c>
      <c r="D313" s="27">
        <v>34242</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N313" t="s">
        <v>284</v>
      </c>
      <c r="BQ313">
        <v>0</v>
      </c>
      <c r="BR313">
        <v>0</v>
      </c>
      <c r="BS313">
        <v>0</v>
      </c>
      <c r="BT313">
        <v>0</v>
      </c>
      <c r="BU313">
        <v>0</v>
      </c>
      <c r="BV313">
        <v>0</v>
      </c>
      <c r="BW313">
        <v>0</v>
      </c>
      <c r="BX313">
        <v>0</v>
      </c>
      <c r="BZ313" t="s">
        <v>284</v>
      </c>
      <c r="CC313">
        <v>0</v>
      </c>
      <c r="CD313">
        <v>0</v>
      </c>
      <c r="CE313">
        <v>0</v>
      </c>
      <c r="CF313">
        <v>0</v>
      </c>
      <c r="CG313">
        <v>0</v>
      </c>
      <c r="CH313">
        <v>0</v>
      </c>
      <c r="CI313">
        <v>0</v>
      </c>
      <c r="CJ313">
        <v>0</v>
      </c>
      <c r="CK313">
        <v>0</v>
      </c>
      <c r="CL313">
        <v>0</v>
      </c>
      <c r="CM313">
        <v>0</v>
      </c>
      <c r="CN313">
        <v>0</v>
      </c>
      <c r="CO313">
        <v>0</v>
      </c>
      <c r="CP313">
        <v>0</v>
      </c>
      <c r="CQ313">
        <v>0</v>
      </c>
      <c r="CR313">
        <v>0</v>
      </c>
      <c r="CS313">
        <v>0</v>
      </c>
      <c r="CT313">
        <v>0</v>
      </c>
      <c r="CU313">
        <v>0</v>
      </c>
      <c r="CV313">
        <v>0</v>
      </c>
      <c r="CW313">
        <v>0</v>
      </c>
      <c r="CX313">
        <v>0</v>
      </c>
      <c r="CY313">
        <v>0</v>
      </c>
      <c r="CZ313">
        <v>0</v>
      </c>
      <c r="DA313">
        <v>0</v>
      </c>
      <c r="DB313">
        <v>0</v>
      </c>
      <c r="DC313">
        <v>0</v>
      </c>
      <c r="DD313">
        <v>0</v>
      </c>
      <c r="DF313" t="s">
        <v>284</v>
      </c>
      <c r="DI313">
        <v>0</v>
      </c>
      <c r="DJ313">
        <v>0</v>
      </c>
      <c r="DK313">
        <v>0</v>
      </c>
      <c r="DL313">
        <v>0</v>
      </c>
      <c r="DM313">
        <v>0</v>
      </c>
      <c r="DN313">
        <v>0</v>
      </c>
      <c r="DO313">
        <v>0</v>
      </c>
      <c r="DP313">
        <v>0</v>
      </c>
      <c r="DQ313">
        <v>0</v>
      </c>
      <c r="DR313">
        <v>0</v>
      </c>
      <c r="DS313">
        <v>0</v>
      </c>
      <c r="DT313">
        <v>0</v>
      </c>
    </row>
    <row r="314" spans="1:124" x14ac:dyDescent="0.35">
      <c r="A314" s="19" t="str">
        <f t="shared" si="8"/>
        <v>ALLL / Nonaccrual Loans--34242</v>
      </c>
      <c r="B314" s="19" t="str">
        <f t="shared" si="9"/>
        <v>ALLL / Nonaccrual Loans</v>
      </c>
      <c r="C314">
        <v>4</v>
      </c>
      <c r="D314" s="27">
        <v>34242</v>
      </c>
      <c r="E314">
        <v>131.53409090909099</v>
      </c>
      <c r="F314">
        <v>296.52045454545498</v>
      </c>
      <c r="G314">
        <v>572.64429530201301</v>
      </c>
      <c r="H314">
        <v>865.71946268805505</v>
      </c>
      <c r="I314">
        <v>127.043642002658</v>
      </c>
      <c r="J314">
        <v>259.96525192355398</v>
      </c>
      <c r="K314">
        <v>643.058350100604</v>
      </c>
      <c r="L314">
        <v>802.87284835089599</v>
      </c>
      <c r="M314">
        <v>110.545454545455</v>
      </c>
      <c r="N314">
        <v>228.57142857142901</v>
      </c>
      <c r="O314">
        <v>581.57894736842104</v>
      </c>
      <c r="P314">
        <v>737.12591116123701</v>
      </c>
      <c r="Q314">
        <v>153.43193843193799</v>
      </c>
      <c r="R314">
        <v>234.534534534535</v>
      </c>
      <c r="S314">
        <v>600.18674136321204</v>
      </c>
      <c r="T314">
        <v>1417.6282752790901</v>
      </c>
      <c r="U314">
        <v>136.119402985075</v>
      </c>
      <c r="V314">
        <v>297.84172661870502</v>
      </c>
      <c r="W314">
        <v>720</v>
      </c>
      <c r="X314">
        <v>954.39798011559606</v>
      </c>
      <c r="Y314">
        <v>136.666666666667</v>
      </c>
      <c r="Z314">
        <v>278.72928176795602</v>
      </c>
      <c r="AA314">
        <v>623.87254901960796</v>
      </c>
      <c r="AB314">
        <v>1211.5912707525699</v>
      </c>
      <c r="AC314">
        <v>131.111111111111</v>
      </c>
      <c r="AD314">
        <v>295.54140127388501</v>
      </c>
      <c r="AE314">
        <v>732.92181069958804</v>
      </c>
      <c r="AF314">
        <v>754.11780938717197</v>
      </c>
      <c r="AG314">
        <v>124.412014116649</v>
      </c>
      <c r="AH314">
        <v>240.60606060606099</v>
      </c>
      <c r="AI314">
        <v>615.11957651952002</v>
      </c>
      <c r="AJ314">
        <v>1040.6346017018</v>
      </c>
      <c r="AK314">
        <v>83.838383838383805</v>
      </c>
      <c r="AL314">
        <v>140.90909090909099</v>
      </c>
      <c r="AM314">
        <v>357.198443579767</v>
      </c>
      <c r="AN314">
        <v>303.97176160830202</v>
      </c>
      <c r="AO314">
        <v>113.56363636363599</v>
      </c>
      <c r="AP314">
        <v>222.77227722772301</v>
      </c>
      <c r="AQ314">
        <v>609.49754901960796</v>
      </c>
      <c r="AR314">
        <v>691.49866980517095</v>
      </c>
      <c r="AS314">
        <v>129.38483085541901</v>
      </c>
      <c r="AT314">
        <v>284.17450997323198</v>
      </c>
      <c r="AU314">
        <v>728.258948298718</v>
      </c>
      <c r="AV314">
        <v>1143.51178273748</v>
      </c>
      <c r="AW314">
        <v>130.06603081438001</v>
      </c>
      <c r="AX314">
        <v>254.64601769911499</v>
      </c>
      <c r="AY314">
        <v>690.33404406538705</v>
      </c>
      <c r="AZ314">
        <v>961.01312607193302</v>
      </c>
      <c r="BA314">
        <v>133.92926670992901</v>
      </c>
      <c r="BB314">
        <v>256.34920634920599</v>
      </c>
      <c r="BC314">
        <v>494.37383872166498</v>
      </c>
      <c r="BD314">
        <v>773.66651976655805</v>
      </c>
      <c r="BE314">
        <v>217.628205128205</v>
      </c>
      <c r="BF314">
        <v>436.77018633540399</v>
      </c>
      <c r="BG314">
        <v>732.92181069958804</v>
      </c>
      <c r="BH314">
        <v>1289.5422661755099</v>
      </c>
      <c r="BI314">
        <v>336.34085213032603</v>
      </c>
      <c r="BJ314">
        <v>468.078668683812</v>
      </c>
      <c r="BK314">
        <v>563.30014224751096</v>
      </c>
      <c r="BL314">
        <v>560.99992039431402</v>
      </c>
      <c r="BN314" t="s">
        <v>284</v>
      </c>
      <c r="BQ314">
        <v>261.23414855072502</v>
      </c>
      <c r="BR314">
        <v>308.40579710144902</v>
      </c>
      <c r="BS314">
        <v>657.14407502131303</v>
      </c>
      <c r="BT314">
        <v>509.45021668087497</v>
      </c>
      <c r="BU314">
        <v>318.86792452830201</v>
      </c>
      <c r="BV314">
        <v>562.74509803921603</v>
      </c>
      <c r="BW314">
        <v>894.74885844748906</v>
      </c>
      <c r="BX314">
        <v>1261.0660233819401</v>
      </c>
      <c r="BZ314" t="s">
        <v>284</v>
      </c>
      <c r="CC314">
        <v>143.83259911894299</v>
      </c>
      <c r="CD314">
        <v>256.34920634920599</v>
      </c>
      <c r="CE314">
        <v>1036.84210526316</v>
      </c>
      <c r="CF314">
        <v>987.16724589530202</v>
      </c>
      <c r="CG314">
        <v>151.21980151228701</v>
      </c>
      <c r="CH314">
        <v>280.44172489617398</v>
      </c>
      <c r="CI314">
        <v>450.47606093579998</v>
      </c>
      <c r="CJ314">
        <v>317.69662821039202</v>
      </c>
      <c r="CK314">
        <v>135.66433566433599</v>
      </c>
      <c r="CL314">
        <v>221.20853080568699</v>
      </c>
      <c r="CM314">
        <v>554.54545454545496</v>
      </c>
      <c r="CN314">
        <v>1600.49141333117</v>
      </c>
      <c r="CO314">
        <v>293.550368550369</v>
      </c>
      <c r="CP314">
        <v>589.66275659823998</v>
      </c>
      <c r="CQ314">
        <v>1302.18894009217</v>
      </c>
      <c r="CR314">
        <v>1006.07655204429</v>
      </c>
      <c r="CS314">
        <v>260.252911897724</v>
      </c>
      <c r="CT314">
        <v>354.23728813559302</v>
      </c>
      <c r="CU314">
        <v>514.323607427056</v>
      </c>
      <c r="CV314">
        <v>456.71865480897901</v>
      </c>
      <c r="CW314">
        <v>173.37278106508899</v>
      </c>
      <c r="CX314">
        <v>386.44067796610199</v>
      </c>
      <c r="CY314">
        <v>732.92181069958804</v>
      </c>
      <c r="CZ314">
        <v>736.640248740895</v>
      </c>
      <c r="DA314">
        <v>349.56793893129799</v>
      </c>
      <c r="DB314">
        <v>383.93587786259502</v>
      </c>
      <c r="DC314">
        <v>418.30381679389302</v>
      </c>
      <c r="DD314">
        <v>383.93587786259502</v>
      </c>
      <c r="DF314" t="s">
        <v>284</v>
      </c>
      <c r="DI314">
        <v>202.72108843537401</v>
      </c>
      <c r="DJ314">
        <v>329.37097573056002</v>
      </c>
      <c r="DK314">
        <v>409.95940460081198</v>
      </c>
      <c r="DL314">
        <v>337.38585653539798</v>
      </c>
      <c r="DM314">
        <v>134.670920542369</v>
      </c>
      <c r="DN314">
        <v>330.04484304932703</v>
      </c>
      <c r="DO314">
        <v>1128.08441558442</v>
      </c>
      <c r="DP314">
        <v>1126.2134030853099</v>
      </c>
      <c r="DQ314">
        <v>114.282974059189</v>
      </c>
      <c r="DR314">
        <v>141.82266009852199</v>
      </c>
      <c r="DS314">
        <v>227.60025062656601</v>
      </c>
      <c r="DT314">
        <v>190.903978525105</v>
      </c>
    </row>
    <row r="315" spans="1:124" x14ac:dyDescent="0.35">
      <c r="A315" s="19" t="str">
        <f t="shared" si="8"/>
        <v>[NCL + OREO] / [Total Loans + OREO]--34242</v>
      </c>
      <c r="B315" s="19" t="str">
        <f t="shared" si="9"/>
        <v>[NCL + OREO] / [Total Loans + OREO]</v>
      </c>
      <c r="C315">
        <v>5</v>
      </c>
      <c r="D315" s="27">
        <v>34242</v>
      </c>
      <c r="E315">
        <v>0.78738382349855895</v>
      </c>
      <c r="F315">
        <v>1.67019954320893</v>
      </c>
      <c r="G315">
        <v>2.8795030670495998</v>
      </c>
      <c r="H315">
        <v>2.15324154658231</v>
      </c>
      <c r="I315">
        <v>0.52052525730509902</v>
      </c>
      <c r="J315">
        <v>1.1566424322538</v>
      </c>
      <c r="K315">
        <v>2.2254387552017398</v>
      </c>
      <c r="L315">
        <v>1.57720266572835</v>
      </c>
      <c r="M315">
        <v>0.55644729802033199</v>
      </c>
      <c r="N315">
        <v>1.3719512195121999</v>
      </c>
      <c r="O315">
        <v>2.8396375243056799</v>
      </c>
      <c r="P315">
        <v>2.1216194139925002</v>
      </c>
      <c r="Q315">
        <v>0.93086997464015497</v>
      </c>
      <c r="R315">
        <v>1.4007033992376601</v>
      </c>
      <c r="S315">
        <v>1.7502532491564899</v>
      </c>
      <c r="T315">
        <v>1.54380659923033</v>
      </c>
      <c r="U315">
        <v>0.54559990511260703</v>
      </c>
      <c r="V315">
        <v>1.13489863001958</v>
      </c>
      <c r="W315">
        <v>2.1176047319891498</v>
      </c>
      <c r="X315">
        <v>1.4797778705575499</v>
      </c>
      <c r="Y315">
        <v>0.38892701898879001</v>
      </c>
      <c r="Z315">
        <v>1.1566424322538</v>
      </c>
      <c r="AA315">
        <v>2.36374639564273</v>
      </c>
      <c r="AB315">
        <v>1.84634953399116</v>
      </c>
      <c r="AC315">
        <v>0.38716016937516001</v>
      </c>
      <c r="AD315">
        <v>0.92181399837591205</v>
      </c>
      <c r="AE315">
        <v>2.0400703459671399</v>
      </c>
      <c r="AF315">
        <v>1.5219460738291399</v>
      </c>
      <c r="AG315">
        <v>0.48477913944175099</v>
      </c>
      <c r="AH315">
        <v>1.25005692426795</v>
      </c>
      <c r="AI315">
        <v>2.7409106290183098</v>
      </c>
      <c r="AJ315">
        <v>1.81481069035704</v>
      </c>
      <c r="AK315">
        <v>0.76286632943537702</v>
      </c>
      <c r="AL315">
        <v>1.42133761155119</v>
      </c>
      <c r="AM315">
        <v>2.2254387552017398</v>
      </c>
      <c r="AN315">
        <v>1.84377696766274</v>
      </c>
      <c r="AO315">
        <v>0.53445994095490201</v>
      </c>
      <c r="AP315">
        <v>1.29008812573817</v>
      </c>
      <c r="AQ315">
        <v>2.4809800128949102</v>
      </c>
      <c r="AR315">
        <v>1.7884550403066199</v>
      </c>
      <c r="AS315">
        <v>0.49370970639384898</v>
      </c>
      <c r="AT315">
        <v>1.1095276872964199</v>
      </c>
      <c r="AU315">
        <v>2.10988101347013</v>
      </c>
      <c r="AV315">
        <v>1.4792165545073901</v>
      </c>
      <c r="AW315">
        <v>0.57734564460129101</v>
      </c>
      <c r="AX315">
        <v>1.1713849481035401</v>
      </c>
      <c r="AY315">
        <v>2.0756374064693599</v>
      </c>
      <c r="AZ315">
        <v>1.5200861526398399</v>
      </c>
      <c r="BA315">
        <v>0.46426927618018399</v>
      </c>
      <c r="BB315">
        <v>1.11923593493508</v>
      </c>
      <c r="BC315">
        <v>1.9947246950214299</v>
      </c>
      <c r="BD315">
        <v>1.5279904150177801</v>
      </c>
      <c r="BE315">
        <v>0.32321502697216098</v>
      </c>
      <c r="BF315">
        <v>0.88755715306875005</v>
      </c>
      <c r="BG315">
        <v>1.6231768760058101</v>
      </c>
      <c r="BH315">
        <v>1.25065220029867</v>
      </c>
      <c r="BI315">
        <v>0.485873315187348</v>
      </c>
      <c r="BJ315">
        <v>0.82347409487743195</v>
      </c>
      <c r="BK315">
        <v>1.06758773461526</v>
      </c>
      <c r="BL315">
        <v>0.98137163947162298</v>
      </c>
      <c r="BN315" t="s">
        <v>284</v>
      </c>
      <c r="BQ315">
        <v>0.45088772412235001</v>
      </c>
      <c r="BR315">
        <v>1.3908559832137699</v>
      </c>
      <c r="BS315">
        <v>2.7686251800394901</v>
      </c>
      <c r="BT315">
        <v>1.8286569209480701</v>
      </c>
      <c r="BU315">
        <v>0.50514397974508596</v>
      </c>
      <c r="BV315">
        <v>0.81087730673668101</v>
      </c>
      <c r="BW315">
        <v>1.30287508511221</v>
      </c>
      <c r="BX315">
        <v>1.0352342052625301</v>
      </c>
      <c r="BZ315" t="s">
        <v>284</v>
      </c>
      <c r="CC315">
        <v>0.47962331647944001</v>
      </c>
      <c r="CD315">
        <v>1.0805462101721801</v>
      </c>
      <c r="CE315">
        <v>1.91053175992308</v>
      </c>
      <c r="CF315">
        <v>1.51811647481972</v>
      </c>
      <c r="CG315">
        <v>0.59629169263183701</v>
      </c>
      <c r="CH315">
        <v>0.96727716844219502</v>
      </c>
      <c r="CI315">
        <v>1.1987800485939</v>
      </c>
      <c r="CJ315">
        <v>1.01387993897666</v>
      </c>
      <c r="CK315">
        <v>0.37964875076645199</v>
      </c>
      <c r="CL315">
        <v>1.0741313750975101</v>
      </c>
      <c r="CM315">
        <v>2.01212630081482</v>
      </c>
      <c r="CN315">
        <v>1.4828048510038001</v>
      </c>
      <c r="CO315">
        <v>4.5267888899667E-2</v>
      </c>
      <c r="CP315">
        <v>0.22521753966899799</v>
      </c>
      <c r="CQ315">
        <v>0.69820461669991496</v>
      </c>
      <c r="CR315">
        <v>0.43440177889701798</v>
      </c>
      <c r="CS315">
        <v>0.71966447385854404</v>
      </c>
      <c r="CT315">
        <v>0.863690204691545</v>
      </c>
      <c r="CU315">
        <v>1.26769125034191</v>
      </c>
      <c r="CV315">
        <v>1.01043080860499</v>
      </c>
      <c r="CW315">
        <v>0.385948687260671</v>
      </c>
      <c r="CX315">
        <v>0.73948591020673105</v>
      </c>
      <c r="CY315">
        <v>1.9962814365397801</v>
      </c>
      <c r="CZ315">
        <v>1.5694544956835199</v>
      </c>
      <c r="DA315">
        <v>0.23213463809009199</v>
      </c>
      <c r="DB315">
        <v>0.46426927618018399</v>
      </c>
      <c r="DC315">
        <v>1.16009265335727</v>
      </c>
      <c r="DD315">
        <v>0.77339510223817898</v>
      </c>
      <c r="DF315" t="s">
        <v>284</v>
      </c>
      <c r="DI315">
        <v>0.84190426879884195</v>
      </c>
      <c r="DJ315">
        <v>0.99005995076736997</v>
      </c>
      <c r="DK315">
        <v>2.0305627261496699</v>
      </c>
      <c r="DL315">
        <v>1.8084619551991501</v>
      </c>
      <c r="DM315">
        <v>0.353042310170611</v>
      </c>
      <c r="DN315">
        <v>0.90839022241796996</v>
      </c>
      <c r="DO315">
        <v>1.7062171667630499</v>
      </c>
      <c r="DP315">
        <v>1.4528975774250501</v>
      </c>
      <c r="DQ315">
        <v>0.64883185730238802</v>
      </c>
      <c r="DR315">
        <v>1.1951738821859501</v>
      </c>
      <c r="DS315">
        <v>1.61198006952656</v>
      </c>
      <c r="DT315">
        <v>1.2257657156711199</v>
      </c>
    </row>
    <row r="316" spans="1:124" x14ac:dyDescent="0.35">
      <c r="A316" s="19" t="str">
        <f t="shared" si="8"/>
        <v>[Noncurrent + Delinquent Loans] / [Capital + ALLL]--34242</v>
      </c>
      <c r="B316" s="19" t="str">
        <f t="shared" si="9"/>
        <v>[Noncurrent + Delinquent Loans] / [Capital + ALLL]</v>
      </c>
      <c r="C316">
        <v>6</v>
      </c>
      <c r="D316" s="27">
        <v>34242</v>
      </c>
      <c r="E316">
        <v>7.7222278441830596</v>
      </c>
      <c r="F316">
        <v>13.325744922281901</v>
      </c>
      <c r="G316">
        <v>19.8330071607229</v>
      </c>
      <c r="H316">
        <v>15.3278852030975</v>
      </c>
      <c r="I316">
        <v>5.6338028169014098</v>
      </c>
      <c r="J316">
        <v>11.1111111111111</v>
      </c>
      <c r="K316">
        <v>17.7946768060837</v>
      </c>
      <c r="L316">
        <v>12.868390725069901</v>
      </c>
      <c r="M316">
        <v>5.9169706875697399</v>
      </c>
      <c r="N316">
        <v>11.983851803703001</v>
      </c>
      <c r="O316">
        <v>20.972135414406001</v>
      </c>
      <c r="P316">
        <v>15.5377816683662</v>
      </c>
      <c r="Q316">
        <v>9.7968747456255798</v>
      </c>
      <c r="R316">
        <v>15.9181296663537</v>
      </c>
      <c r="S316">
        <v>20.4572403597932</v>
      </c>
      <c r="T316">
        <v>17.753690061201699</v>
      </c>
      <c r="U316">
        <v>5.64358098650691</v>
      </c>
      <c r="V316">
        <v>11.258683560944</v>
      </c>
      <c r="W316">
        <v>17.424996795224001</v>
      </c>
      <c r="X316">
        <v>12.708869284782899</v>
      </c>
      <c r="Y316">
        <v>5.6253366979500399</v>
      </c>
      <c r="Z316">
        <v>12.318781670866899</v>
      </c>
      <c r="AA316">
        <v>19.587094011463201</v>
      </c>
      <c r="AB316">
        <v>14.2740940844569</v>
      </c>
      <c r="AC316">
        <v>3.3775172220412899</v>
      </c>
      <c r="AD316">
        <v>6.7697656000483901</v>
      </c>
      <c r="AE316">
        <v>13.0661079916985</v>
      </c>
      <c r="AF316">
        <v>8.8838918533018205</v>
      </c>
      <c r="AG316">
        <v>5.21514971247273</v>
      </c>
      <c r="AH316">
        <v>10.3984450923226</v>
      </c>
      <c r="AI316">
        <v>17.8819444444444</v>
      </c>
      <c r="AJ316">
        <v>12.7168767756379</v>
      </c>
      <c r="AK316">
        <v>9.5822749082698309</v>
      </c>
      <c r="AL316">
        <v>14.155906264944999</v>
      </c>
      <c r="AM316">
        <v>21.9600725952813</v>
      </c>
      <c r="AN316">
        <v>16.8669257723515</v>
      </c>
      <c r="AO316">
        <v>4.67767295597484</v>
      </c>
      <c r="AP316">
        <v>9.9708300185627206</v>
      </c>
      <c r="AQ316">
        <v>16.3678877630553</v>
      </c>
      <c r="AR316">
        <v>12.1331998863075</v>
      </c>
      <c r="AS316">
        <v>6.1175742546608101</v>
      </c>
      <c r="AT316">
        <v>11.065292096219901</v>
      </c>
      <c r="AU316">
        <v>18.439720047421002</v>
      </c>
      <c r="AV316">
        <v>13.0344022656743</v>
      </c>
      <c r="AW316">
        <v>7.5394712868508602</v>
      </c>
      <c r="AX316">
        <v>13.615980732729501</v>
      </c>
      <c r="AY316">
        <v>19.846511627906999</v>
      </c>
      <c r="AZ316">
        <v>15.0349192708708</v>
      </c>
      <c r="BA316">
        <v>6.3196731066767198</v>
      </c>
      <c r="BB316">
        <v>11.340798162503599</v>
      </c>
      <c r="BC316">
        <v>17.670286278380999</v>
      </c>
      <c r="BD316">
        <v>12.9895471495542</v>
      </c>
      <c r="BE316">
        <v>5.13205514453393</v>
      </c>
      <c r="BF316">
        <v>9.6541423260754105</v>
      </c>
      <c r="BG316">
        <v>15.1660184677221</v>
      </c>
      <c r="BH316">
        <v>11.015683743474</v>
      </c>
      <c r="BI316">
        <v>7.5356512226669397</v>
      </c>
      <c r="BJ316">
        <v>10.8603006603288</v>
      </c>
      <c r="BK316">
        <v>14.3825701709137</v>
      </c>
      <c r="BL316">
        <v>11.9803212957551</v>
      </c>
      <c r="BN316" t="s">
        <v>284</v>
      </c>
      <c r="BQ316">
        <v>7.7372097299321796</v>
      </c>
      <c r="BR316">
        <v>13.1445910910907</v>
      </c>
      <c r="BS316">
        <v>18.852865903482101</v>
      </c>
      <c r="BT316">
        <v>13.4454845423236</v>
      </c>
      <c r="BU316">
        <v>7.9628751394941597</v>
      </c>
      <c r="BV316">
        <v>12.5187612520623</v>
      </c>
      <c r="BW316">
        <v>17.497952343195301</v>
      </c>
      <c r="BX316">
        <v>13.316390275585499</v>
      </c>
      <c r="BZ316" t="s">
        <v>284</v>
      </c>
      <c r="CC316">
        <v>4.9033193599416398</v>
      </c>
      <c r="CD316">
        <v>10.184519530313899</v>
      </c>
      <c r="CE316">
        <v>15.896518500791</v>
      </c>
      <c r="CF316">
        <v>11.453501583607</v>
      </c>
      <c r="CG316">
        <v>3.7141290402123102</v>
      </c>
      <c r="CH316">
        <v>8.6507424144609395</v>
      </c>
      <c r="CI316">
        <v>14.9919177907727</v>
      </c>
      <c r="CJ316">
        <v>9.4936193810087808</v>
      </c>
      <c r="CK316">
        <v>7.9303348901724604</v>
      </c>
      <c r="CL316">
        <v>11.8495113023952</v>
      </c>
      <c r="CM316">
        <v>20.867377209805401</v>
      </c>
      <c r="CN316">
        <v>14.5637154501464</v>
      </c>
      <c r="CO316">
        <v>3.2672332389046299</v>
      </c>
      <c r="CP316">
        <v>5.4043694902261397</v>
      </c>
      <c r="CQ316">
        <v>10.406207211319</v>
      </c>
      <c r="CR316">
        <v>7.17669232082718</v>
      </c>
      <c r="CS316">
        <v>4.9341116632294799</v>
      </c>
      <c r="CT316">
        <v>10.102510370651</v>
      </c>
      <c r="CU316">
        <v>15.4325255136315</v>
      </c>
      <c r="CV316">
        <v>11.422207962813999</v>
      </c>
      <c r="CW316">
        <v>6.8487879953828399</v>
      </c>
      <c r="CX316">
        <v>10.406945198046699</v>
      </c>
      <c r="CY316">
        <v>16.506772009029302</v>
      </c>
      <c r="CZ316">
        <v>12.531425375158401</v>
      </c>
      <c r="DA316">
        <v>4.2027382722383599</v>
      </c>
      <c r="DB316">
        <v>8.0769922647958303</v>
      </c>
      <c r="DC316">
        <v>15.4278033613136</v>
      </c>
      <c r="DD316">
        <v>10.3946970007694</v>
      </c>
      <c r="DF316" t="s">
        <v>284</v>
      </c>
      <c r="DI316">
        <v>9.6615497055698594</v>
      </c>
      <c r="DJ316">
        <v>12.7454059845328</v>
      </c>
      <c r="DK316">
        <v>24.906211235041201</v>
      </c>
      <c r="DL316">
        <v>19.6338206252621</v>
      </c>
      <c r="DM316">
        <v>5.5226006601759003</v>
      </c>
      <c r="DN316">
        <v>9.5808383233532908</v>
      </c>
      <c r="DO316">
        <v>16.071611024844199</v>
      </c>
      <c r="DP316">
        <v>13.5135843955801</v>
      </c>
      <c r="DQ316">
        <v>10.1655624030913</v>
      </c>
      <c r="DR316">
        <v>11.772439345045999</v>
      </c>
      <c r="DS316">
        <v>14.07978255768</v>
      </c>
      <c r="DT316">
        <v>11.7727621234053</v>
      </c>
    </row>
    <row r="317" spans="1:124" x14ac:dyDescent="0.35">
      <c r="A317" s="19" t="str">
        <f t="shared" si="8"/>
        <v xml:space="preserve">  Ag [NCL+DQ] / [Capital + ALLL]--34242</v>
      </c>
      <c r="B317" s="19" t="str">
        <f t="shared" si="9"/>
        <v xml:space="preserve">  Ag [NCL+DQ] / [Capital + ALLL]</v>
      </c>
      <c r="C317">
        <v>7</v>
      </c>
      <c r="D317" s="27">
        <v>34242</v>
      </c>
      <c r="E317">
        <v>0</v>
      </c>
      <c r="F317">
        <v>0.73252336822932695</v>
      </c>
      <c r="G317">
        <v>5.8104068567800597</v>
      </c>
      <c r="H317">
        <v>4.8678842241911404</v>
      </c>
      <c r="I317">
        <v>0</v>
      </c>
      <c r="J317">
        <v>0.59171597633136097</v>
      </c>
      <c r="K317">
        <v>3.7223340040241499</v>
      </c>
      <c r="L317">
        <v>2.8795804195107699</v>
      </c>
      <c r="M317">
        <v>0</v>
      </c>
      <c r="N317">
        <v>0</v>
      </c>
      <c r="O317">
        <v>1.08315900679735</v>
      </c>
      <c r="P317">
        <v>1.4421437143573499</v>
      </c>
      <c r="Q317">
        <v>0</v>
      </c>
      <c r="R317">
        <v>0</v>
      </c>
      <c r="S317">
        <v>0</v>
      </c>
      <c r="T317">
        <v>0.12332324789308501</v>
      </c>
      <c r="U317">
        <v>0</v>
      </c>
      <c r="V317">
        <v>0.42818813418267598</v>
      </c>
      <c r="W317">
        <v>3.42547902483477</v>
      </c>
      <c r="X317">
        <v>2.6657906141596799</v>
      </c>
      <c r="Y317">
        <v>0</v>
      </c>
      <c r="Z317">
        <v>0.34956507601008002</v>
      </c>
      <c r="AA317">
        <v>2.7878421900161001</v>
      </c>
      <c r="AB317">
        <v>2.7683420263746501</v>
      </c>
      <c r="AC317">
        <v>8.6839784165196596E-2</v>
      </c>
      <c r="AD317">
        <v>1.2526498624868601</v>
      </c>
      <c r="AE317">
        <v>3.9111237175051601</v>
      </c>
      <c r="AF317">
        <v>3.4709217397543801</v>
      </c>
      <c r="AG317">
        <v>8.2304526748971193E-2</v>
      </c>
      <c r="AH317">
        <v>2.6946914578280801</v>
      </c>
      <c r="AI317">
        <v>8.1887201735357902</v>
      </c>
      <c r="AJ317">
        <v>5.1817592656547502</v>
      </c>
      <c r="AK317">
        <v>0</v>
      </c>
      <c r="AL317">
        <v>0.151324085750315</v>
      </c>
      <c r="AM317">
        <v>3.1266774020397201</v>
      </c>
      <c r="AN317">
        <v>2.2034746113033199</v>
      </c>
      <c r="AO317">
        <v>0.26832131477444199</v>
      </c>
      <c r="AP317">
        <v>2.0659259939399499</v>
      </c>
      <c r="AQ317">
        <v>6.7755708186374601</v>
      </c>
      <c r="AR317">
        <v>4.7582434193944296</v>
      </c>
      <c r="AS317">
        <v>0</v>
      </c>
      <c r="AT317">
        <v>0.30311380545604799</v>
      </c>
      <c r="AU317">
        <v>3.4048460262735198</v>
      </c>
      <c r="AV317">
        <v>2.8322383731099201</v>
      </c>
      <c r="AW317">
        <v>0</v>
      </c>
      <c r="AX317">
        <v>0</v>
      </c>
      <c r="AY317">
        <v>1.5591408161227001</v>
      </c>
      <c r="AZ317">
        <v>1.72289297583778</v>
      </c>
      <c r="BA317">
        <v>0</v>
      </c>
      <c r="BB317">
        <v>0</v>
      </c>
      <c r="BC317">
        <v>1.47965474722565</v>
      </c>
      <c r="BD317">
        <v>1.29346608908006</v>
      </c>
      <c r="BE317">
        <v>0</v>
      </c>
      <c r="BF317">
        <v>0</v>
      </c>
      <c r="BG317">
        <v>1.1020213595995401</v>
      </c>
      <c r="BH317">
        <v>0.83038112295217503</v>
      </c>
      <c r="BI317">
        <v>0</v>
      </c>
      <c r="BJ317">
        <v>9.3663653819135495E-2</v>
      </c>
      <c r="BK317">
        <v>1.03578199212642</v>
      </c>
      <c r="BL317">
        <v>0.92126278472952206</v>
      </c>
      <c r="BN317" t="s">
        <v>284</v>
      </c>
      <c r="BQ317">
        <v>0.174160079051383</v>
      </c>
      <c r="BR317">
        <v>0.278741401213493</v>
      </c>
      <c r="BS317">
        <v>0.74686361620453601</v>
      </c>
      <c r="BT317">
        <v>0.64228229404242698</v>
      </c>
      <c r="BU317">
        <v>0</v>
      </c>
      <c r="BV317">
        <v>0</v>
      </c>
      <c r="BW317">
        <v>0</v>
      </c>
      <c r="BX317">
        <v>4.9683885676698701E-2</v>
      </c>
      <c r="BZ317" t="s">
        <v>284</v>
      </c>
      <c r="CC317">
        <v>0</v>
      </c>
      <c r="CD317">
        <v>0</v>
      </c>
      <c r="CE317">
        <v>0.124790547407335</v>
      </c>
      <c r="CF317">
        <v>0.81893492459791195</v>
      </c>
      <c r="CG317">
        <v>0</v>
      </c>
      <c r="CH317">
        <v>0</v>
      </c>
      <c r="CI317">
        <v>0.16875969227962401</v>
      </c>
      <c r="CJ317">
        <v>0.208159219850203</v>
      </c>
      <c r="CK317">
        <v>0</v>
      </c>
      <c r="CL317">
        <v>0.208155724274045</v>
      </c>
      <c r="CM317">
        <v>1.8762425989879301</v>
      </c>
      <c r="CN317">
        <v>1.4203406969530199</v>
      </c>
      <c r="CO317">
        <v>0</v>
      </c>
      <c r="CP317">
        <v>0</v>
      </c>
      <c r="CQ317">
        <v>0</v>
      </c>
      <c r="CR317">
        <v>1.5984899207857299</v>
      </c>
      <c r="CS317">
        <v>0</v>
      </c>
      <c r="CT317">
        <v>0.88891221860611602</v>
      </c>
      <c r="CU317">
        <v>1.92255125970283</v>
      </c>
      <c r="CV317">
        <v>2.2688497019295499</v>
      </c>
      <c r="CW317">
        <v>0</v>
      </c>
      <c r="CX317">
        <v>1.24796527400977</v>
      </c>
      <c r="CY317">
        <v>9.8952270081490106</v>
      </c>
      <c r="CZ317">
        <v>4.8759829893284703</v>
      </c>
      <c r="DA317">
        <v>0</v>
      </c>
      <c r="DB317">
        <v>0</v>
      </c>
      <c r="DC317">
        <v>5.6475903614457798E-2</v>
      </c>
      <c r="DD317">
        <v>3.7650602409638599E-2</v>
      </c>
      <c r="DF317" t="s">
        <v>284</v>
      </c>
      <c r="DI317">
        <v>0.58835859790057099</v>
      </c>
      <c r="DJ317">
        <v>1.7342107771573601</v>
      </c>
      <c r="DK317">
        <v>2.9544785516608099</v>
      </c>
      <c r="DL317">
        <v>2.2227307381752301</v>
      </c>
      <c r="DM317">
        <v>0</v>
      </c>
      <c r="DN317">
        <v>0.97878359264497905</v>
      </c>
      <c r="DO317">
        <v>3.0532188020648401</v>
      </c>
      <c r="DP317">
        <v>1.8701724650410301</v>
      </c>
      <c r="DQ317">
        <v>7.5662042875157598E-2</v>
      </c>
      <c r="DR317">
        <v>1.5595115492128899</v>
      </c>
      <c r="DS317">
        <v>2.3964478421442101</v>
      </c>
      <c r="DT317">
        <v>1.5667546252478799</v>
      </c>
    </row>
    <row r="318" spans="1:124" x14ac:dyDescent="0.35">
      <c r="A318" s="19" t="str">
        <f t="shared" si="8"/>
        <v xml:space="preserve">  CLD [NCL+DQ] / [Capital + ALLL]--34242</v>
      </c>
      <c r="B318" s="19" t="str">
        <f t="shared" si="9"/>
        <v xml:space="preserve">  CLD [NCL+DQ] / [Capital + ALLL]</v>
      </c>
      <c r="C318">
        <v>8</v>
      </c>
      <c r="D318" s="27">
        <v>34242</v>
      </c>
      <c r="E318">
        <v>0</v>
      </c>
      <c r="F318">
        <v>0</v>
      </c>
      <c r="G318">
        <v>0</v>
      </c>
      <c r="H318">
        <v>9.6991356146697405E-2</v>
      </c>
      <c r="I318">
        <v>0</v>
      </c>
      <c r="J318">
        <v>0</v>
      </c>
      <c r="K318">
        <v>0</v>
      </c>
      <c r="L318">
        <v>8.9871113060833396E-2</v>
      </c>
      <c r="M318">
        <v>0</v>
      </c>
      <c r="N318">
        <v>0</v>
      </c>
      <c r="O318">
        <v>0</v>
      </c>
      <c r="P318">
        <v>0.437494388994418</v>
      </c>
      <c r="Q318">
        <v>0</v>
      </c>
      <c r="R318">
        <v>0</v>
      </c>
      <c r="S318">
        <v>0</v>
      </c>
      <c r="T318">
        <v>2.3558406726831198E-3</v>
      </c>
      <c r="U318">
        <v>0</v>
      </c>
      <c r="V318">
        <v>0</v>
      </c>
      <c r="W318">
        <v>0</v>
      </c>
      <c r="X318">
        <v>0.147694129779364</v>
      </c>
      <c r="Y318">
        <v>0</v>
      </c>
      <c r="Z318">
        <v>0</v>
      </c>
      <c r="AA318">
        <v>0</v>
      </c>
      <c r="AB318">
        <v>3.0964349024442998E-2</v>
      </c>
      <c r="AC318">
        <v>0</v>
      </c>
      <c r="AD318">
        <v>0</v>
      </c>
      <c r="AE318">
        <v>0</v>
      </c>
      <c r="AF318">
        <v>9.4058996950588895E-3</v>
      </c>
      <c r="AG318">
        <v>0</v>
      </c>
      <c r="AH318">
        <v>0</v>
      </c>
      <c r="AI318">
        <v>0</v>
      </c>
      <c r="AJ318">
        <v>0.140846818294773</v>
      </c>
      <c r="AK318">
        <v>0</v>
      </c>
      <c r="AL318">
        <v>0</v>
      </c>
      <c r="AM318">
        <v>0</v>
      </c>
      <c r="AN318">
        <v>9.8862956894885695E-2</v>
      </c>
      <c r="AO318">
        <v>0</v>
      </c>
      <c r="AP318">
        <v>0</v>
      </c>
      <c r="AQ318">
        <v>0</v>
      </c>
      <c r="AR318">
        <v>5.7446553908960599E-2</v>
      </c>
      <c r="AS318">
        <v>0</v>
      </c>
      <c r="AT318">
        <v>0</v>
      </c>
      <c r="AU318">
        <v>0</v>
      </c>
      <c r="AV318">
        <v>0.13786913477464899</v>
      </c>
      <c r="AW318">
        <v>0</v>
      </c>
      <c r="AX318">
        <v>0</v>
      </c>
      <c r="AY318">
        <v>0</v>
      </c>
      <c r="AZ318">
        <v>0.13268695515677301</v>
      </c>
      <c r="BA318">
        <v>0</v>
      </c>
      <c r="BB318">
        <v>0</v>
      </c>
      <c r="BC318">
        <v>0</v>
      </c>
      <c r="BD318">
        <v>0.189567977413306</v>
      </c>
      <c r="BE318">
        <v>0</v>
      </c>
      <c r="BF318">
        <v>0</v>
      </c>
      <c r="BG318">
        <v>0</v>
      </c>
      <c r="BH318">
        <v>0.112794599169631</v>
      </c>
      <c r="BI318">
        <v>0</v>
      </c>
      <c r="BJ318">
        <v>0</v>
      </c>
      <c r="BK318">
        <v>0</v>
      </c>
      <c r="BL318">
        <v>1.5766148600877501E-2</v>
      </c>
      <c r="BN318" t="s">
        <v>284</v>
      </c>
      <c r="BQ318">
        <v>0</v>
      </c>
      <c r="BR318">
        <v>0</v>
      </c>
      <c r="BS318">
        <v>0</v>
      </c>
      <c r="BT318">
        <v>0</v>
      </c>
      <c r="BU318">
        <v>0</v>
      </c>
      <c r="BV318">
        <v>0</v>
      </c>
      <c r="BW318">
        <v>0</v>
      </c>
      <c r="BX318">
        <v>5.7774087409716797E-2</v>
      </c>
      <c r="BZ318" t="s">
        <v>284</v>
      </c>
      <c r="CC318">
        <v>0</v>
      </c>
      <c r="CD318">
        <v>0</v>
      </c>
      <c r="CE318">
        <v>0</v>
      </c>
      <c r="CF318">
        <v>0.36324716760322601</v>
      </c>
      <c r="CG318">
        <v>0</v>
      </c>
      <c r="CH318">
        <v>0</v>
      </c>
      <c r="CI318">
        <v>6.7175709263530295E-2</v>
      </c>
      <c r="CJ318">
        <v>5.4378478257146499E-2</v>
      </c>
      <c r="CK318">
        <v>0</v>
      </c>
      <c r="CL318">
        <v>0</v>
      </c>
      <c r="CM318">
        <v>7.0325009737308999E-2</v>
      </c>
      <c r="CN318">
        <v>0.48879339770361102</v>
      </c>
      <c r="CO318">
        <v>0</v>
      </c>
      <c r="CP318">
        <v>0</v>
      </c>
      <c r="CQ318">
        <v>0</v>
      </c>
      <c r="CR318">
        <v>0</v>
      </c>
      <c r="CS318">
        <v>0</v>
      </c>
      <c r="CT318">
        <v>0</v>
      </c>
      <c r="CU318">
        <v>0</v>
      </c>
      <c r="CV318">
        <v>0.14065426399651099</v>
      </c>
      <c r="CW318">
        <v>0</v>
      </c>
      <c r="CX318">
        <v>0</v>
      </c>
      <c r="CY318">
        <v>0</v>
      </c>
      <c r="CZ318">
        <v>2.9999644232224999E-2</v>
      </c>
      <c r="DA318">
        <v>0</v>
      </c>
      <c r="DB318">
        <v>0</v>
      </c>
      <c r="DC318">
        <v>0</v>
      </c>
      <c r="DD318">
        <v>0</v>
      </c>
      <c r="DF318" t="s">
        <v>284</v>
      </c>
      <c r="DI318">
        <v>0</v>
      </c>
      <c r="DJ318">
        <v>0</v>
      </c>
      <c r="DK318">
        <v>0</v>
      </c>
      <c r="DL318">
        <v>8.6628334726206305E-2</v>
      </c>
      <c r="DM318">
        <v>0</v>
      </c>
      <c r="DN318">
        <v>0</v>
      </c>
      <c r="DO318">
        <v>0</v>
      </c>
      <c r="DP318">
        <v>0.33202505905849999</v>
      </c>
      <c r="DQ318">
        <v>0</v>
      </c>
      <c r="DR318">
        <v>0</v>
      </c>
      <c r="DS318">
        <v>0</v>
      </c>
      <c r="DT318">
        <v>0.19131672619166101</v>
      </c>
    </row>
    <row r="319" spans="1:124" x14ac:dyDescent="0.35">
      <c r="A319" s="19" t="str">
        <f t="shared" si="8"/>
        <v xml:space="preserve">  CRE [NCL+DQ] / [Capital + ALLL]--34242</v>
      </c>
      <c r="B319" s="19" t="str">
        <f t="shared" si="9"/>
        <v xml:space="preserve">  CRE [NCL+DQ] / [Capital + ALLL]</v>
      </c>
      <c r="C319">
        <v>9</v>
      </c>
      <c r="D319" s="27">
        <v>34242</v>
      </c>
      <c r="E319">
        <v>0</v>
      </c>
      <c r="F319">
        <v>0</v>
      </c>
      <c r="G319">
        <v>2.69907703683123</v>
      </c>
      <c r="H319">
        <v>1.71302123443304</v>
      </c>
      <c r="I319">
        <v>0</v>
      </c>
      <c r="J319">
        <v>0</v>
      </c>
      <c r="K319">
        <v>2.1448995664791202</v>
      </c>
      <c r="L319">
        <v>1.69377000081899</v>
      </c>
      <c r="M319">
        <v>0</v>
      </c>
      <c r="N319">
        <v>0.55692025209666995</v>
      </c>
      <c r="O319">
        <v>3.8831903750747601</v>
      </c>
      <c r="P319">
        <v>3.0965813161028</v>
      </c>
      <c r="Q319">
        <v>0</v>
      </c>
      <c r="R319">
        <v>0.58066745518653196</v>
      </c>
      <c r="S319">
        <v>3.23147231013176</v>
      </c>
      <c r="T319">
        <v>2.1073753482751698</v>
      </c>
      <c r="U319">
        <v>0</v>
      </c>
      <c r="V319">
        <v>0</v>
      </c>
      <c r="W319">
        <v>2.33787750710828</v>
      </c>
      <c r="X319">
        <v>1.7971577802248999</v>
      </c>
      <c r="Y319">
        <v>0</v>
      </c>
      <c r="Z319">
        <v>0</v>
      </c>
      <c r="AA319">
        <v>1.4819587628866</v>
      </c>
      <c r="AB319">
        <v>1.04537968954669</v>
      </c>
      <c r="AC319">
        <v>0</v>
      </c>
      <c r="AD319">
        <v>0</v>
      </c>
      <c r="AE319">
        <v>0.93897739654519996</v>
      </c>
      <c r="AF319">
        <v>0.80134952789113401</v>
      </c>
      <c r="AG319">
        <v>0</v>
      </c>
      <c r="AH319">
        <v>0</v>
      </c>
      <c r="AI319">
        <v>0.42818509615384598</v>
      </c>
      <c r="AJ319">
        <v>1.0264562634729499</v>
      </c>
      <c r="AK319">
        <v>0.224550898203593</v>
      </c>
      <c r="AL319">
        <v>2.1586931155192501</v>
      </c>
      <c r="AM319">
        <v>5.7600663029214703</v>
      </c>
      <c r="AN319">
        <v>4.0972544471980399</v>
      </c>
      <c r="AO319">
        <v>0</v>
      </c>
      <c r="AP319">
        <v>0</v>
      </c>
      <c r="AQ319">
        <v>1.1520737327188899</v>
      </c>
      <c r="AR319">
        <v>1.10709098637557</v>
      </c>
      <c r="AS319">
        <v>0</v>
      </c>
      <c r="AT319">
        <v>0</v>
      </c>
      <c r="AU319">
        <v>1.9534191849271501</v>
      </c>
      <c r="AV319">
        <v>1.66989515514398</v>
      </c>
      <c r="AW319">
        <v>0</v>
      </c>
      <c r="AX319">
        <v>0.43892881197148298</v>
      </c>
      <c r="AY319">
        <v>3.2864619693644501</v>
      </c>
      <c r="AZ319">
        <v>2.2851563393874299</v>
      </c>
      <c r="BA319">
        <v>0</v>
      </c>
      <c r="BB319">
        <v>0.200267022696929</v>
      </c>
      <c r="BC319">
        <v>2.1448995664791202</v>
      </c>
      <c r="BD319">
        <v>1.8180937139581701</v>
      </c>
      <c r="BE319">
        <v>0</v>
      </c>
      <c r="BF319">
        <v>1.65978666886451</v>
      </c>
      <c r="BG319">
        <v>4.1813250255112999</v>
      </c>
      <c r="BH319">
        <v>3.52112221050441</v>
      </c>
      <c r="BI319">
        <v>0</v>
      </c>
      <c r="BJ319">
        <v>0.74197905000329401</v>
      </c>
      <c r="BK319">
        <v>1.85675243393763</v>
      </c>
      <c r="BL319">
        <v>1.5079342171488599</v>
      </c>
      <c r="BN319" t="s">
        <v>284</v>
      </c>
      <c r="BQ319">
        <v>0.17971837944663999</v>
      </c>
      <c r="BR319">
        <v>1.5428657191160799</v>
      </c>
      <c r="BS319">
        <v>3.1504669386633402</v>
      </c>
      <c r="BT319">
        <v>1.7873195989938999</v>
      </c>
      <c r="BU319">
        <v>0</v>
      </c>
      <c r="BV319">
        <v>0</v>
      </c>
      <c r="BW319">
        <v>1.1139286547620699</v>
      </c>
      <c r="BX319">
        <v>0.52806017668782601</v>
      </c>
      <c r="BZ319" t="s">
        <v>284</v>
      </c>
      <c r="CC319">
        <v>0</v>
      </c>
      <c r="CD319">
        <v>0.72831317466510603</v>
      </c>
      <c r="CE319">
        <v>3.3984329236033299</v>
      </c>
      <c r="CF319">
        <v>2.49193806114465</v>
      </c>
      <c r="CG319">
        <v>0</v>
      </c>
      <c r="CH319">
        <v>0</v>
      </c>
      <c r="CI319">
        <v>3.1019057647472099</v>
      </c>
      <c r="CJ319">
        <v>3.63351153718052</v>
      </c>
      <c r="CK319">
        <v>0</v>
      </c>
      <c r="CL319">
        <v>0.29050049868813699</v>
      </c>
      <c r="CM319">
        <v>3.43482455592852</v>
      </c>
      <c r="CN319">
        <v>2.56577405707985</v>
      </c>
      <c r="CO319">
        <v>0</v>
      </c>
      <c r="CP319">
        <v>0</v>
      </c>
      <c r="CQ319">
        <v>0</v>
      </c>
      <c r="CR319">
        <v>0.34847403239830799</v>
      </c>
      <c r="CS319">
        <v>0.52130044843049295</v>
      </c>
      <c r="CT319">
        <v>1.3693209581437999</v>
      </c>
      <c r="CU319">
        <v>2.13169588467917</v>
      </c>
      <c r="CV319">
        <v>1.96468468880448</v>
      </c>
      <c r="CW319">
        <v>0</v>
      </c>
      <c r="CX319">
        <v>0</v>
      </c>
      <c r="CY319">
        <v>1.90570553568212</v>
      </c>
      <c r="CZ319">
        <v>1.57462131128701</v>
      </c>
      <c r="DA319">
        <v>0</v>
      </c>
      <c r="DB319">
        <v>0</v>
      </c>
      <c r="DC319">
        <v>9.5067771084337291</v>
      </c>
      <c r="DD319">
        <v>6.3378514056224899</v>
      </c>
      <c r="DF319" t="s">
        <v>284</v>
      </c>
      <c r="DI319">
        <v>0</v>
      </c>
      <c r="DJ319">
        <v>0</v>
      </c>
      <c r="DK319">
        <v>2.2937133668088499</v>
      </c>
      <c r="DL319">
        <v>1.6053656373398599</v>
      </c>
      <c r="DM319">
        <v>0.34031117469880701</v>
      </c>
      <c r="DN319">
        <v>1.3333333333333299</v>
      </c>
      <c r="DO319">
        <v>3.9392467818624599</v>
      </c>
      <c r="DP319">
        <v>2.4002683552655601</v>
      </c>
      <c r="DQ319">
        <v>1.0605751580664899</v>
      </c>
      <c r="DR319">
        <v>3.5359959297888599</v>
      </c>
      <c r="DS319">
        <v>6.63064889436016</v>
      </c>
      <c r="DT319">
        <v>3.9605132961786498</v>
      </c>
    </row>
    <row r="320" spans="1:124" x14ac:dyDescent="0.35">
      <c r="A320" s="19" t="str">
        <f t="shared" si="8"/>
        <v xml:space="preserve">  Res RE [NCL+DQ] / [Capital + ALLL]--34242</v>
      </c>
      <c r="B320" s="19" t="str">
        <f t="shared" si="9"/>
        <v xml:space="preserve">  Res RE [NCL+DQ] / [Capital + ALLL]</v>
      </c>
      <c r="C320">
        <v>10</v>
      </c>
      <c r="D320" s="27">
        <v>34242</v>
      </c>
      <c r="E320">
        <v>0.34849847882761298</v>
      </c>
      <c r="F320">
        <v>1.4925699967330499</v>
      </c>
      <c r="G320">
        <v>3.9451214486992998</v>
      </c>
      <c r="H320">
        <v>2.8502214716159999</v>
      </c>
      <c r="I320">
        <v>0.124385844890851</v>
      </c>
      <c r="J320">
        <v>1.3861935126143601</v>
      </c>
      <c r="K320">
        <v>3.5790112223233201</v>
      </c>
      <c r="L320">
        <v>2.4133177853460399</v>
      </c>
      <c r="M320">
        <v>0.38378191388442101</v>
      </c>
      <c r="N320">
        <v>2.0706829844099799</v>
      </c>
      <c r="O320">
        <v>5.0723975362259601</v>
      </c>
      <c r="P320">
        <v>3.5976043919841101</v>
      </c>
      <c r="Q320">
        <v>2.3810870901505301</v>
      </c>
      <c r="R320">
        <v>4.8439969660574498</v>
      </c>
      <c r="S320">
        <v>6.2723461797774904</v>
      </c>
      <c r="T320">
        <v>5.9678529930191502</v>
      </c>
      <c r="U320">
        <v>0.31787775860339901</v>
      </c>
      <c r="V320">
        <v>1.73801935452277</v>
      </c>
      <c r="W320">
        <v>3.6833024847395999</v>
      </c>
      <c r="X320">
        <v>2.6244140585064502</v>
      </c>
      <c r="Y320">
        <v>0.35714285714285698</v>
      </c>
      <c r="Z320">
        <v>1.41575705176699</v>
      </c>
      <c r="AA320">
        <v>3.3656957928802602</v>
      </c>
      <c r="AB320">
        <v>2.4664563879497101</v>
      </c>
      <c r="AC320">
        <v>0</v>
      </c>
      <c r="AD320">
        <v>0.24124097682291901</v>
      </c>
      <c r="AE320">
        <v>1.28296014086415</v>
      </c>
      <c r="AF320">
        <v>0.87393586518694899</v>
      </c>
      <c r="AG320">
        <v>0</v>
      </c>
      <c r="AH320">
        <v>0.15182186234817799</v>
      </c>
      <c r="AI320">
        <v>0.97305389221556904</v>
      </c>
      <c r="AJ320">
        <v>0.88285620777089602</v>
      </c>
      <c r="AK320">
        <v>1.6260162601626</v>
      </c>
      <c r="AL320">
        <v>3.65581810075791</v>
      </c>
      <c r="AM320">
        <v>6.4220183486238502</v>
      </c>
      <c r="AN320">
        <v>4.4035769383318497</v>
      </c>
      <c r="AO320">
        <v>0</v>
      </c>
      <c r="AP320">
        <v>0.77559462254394995</v>
      </c>
      <c r="AQ320">
        <v>2.3748939779474099</v>
      </c>
      <c r="AR320">
        <v>1.5804577762893</v>
      </c>
      <c r="AS320">
        <v>0.31624295201659303</v>
      </c>
      <c r="AT320">
        <v>1.57129455909944</v>
      </c>
      <c r="AU320">
        <v>3.84151438290943</v>
      </c>
      <c r="AV320">
        <v>2.6522997723973498</v>
      </c>
      <c r="AW320">
        <v>1.5115038980678299</v>
      </c>
      <c r="AX320">
        <v>3.39005429149061</v>
      </c>
      <c r="AY320">
        <v>6.4060700385241702</v>
      </c>
      <c r="AZ320">
        <v>4.5124070702346604</v>
      </c>
      <c r="BA320">
        <v>0.12721875567940899</v>
      </c>
      <c r="BB320">
        <v>1.27287191726333</v>
      </c>
      <c r="BC320">
        <v>3.0004110152075598</v>
      </c>
      <c r="BD320">
        <v>2.00660648653658</v>
      </c>
      <c r="BE320">
        <v>0.31515188368196301</v>
      </c>
      <c r="BF320">
        <v>1.1519516196689701</v>
      </c>
      <c r="BG320">
        <v>2.1897564504497402</v>
      </c>
      <c r="BH320">
        <v>1.5047564908622</v>
      </c>
      <c r="BI320">
        <v>1.09582089639952</v>
      </c>
      <c r="BJ320">
        <v>1.35761320217868</v>
      </c>
      <c r="BK320">
        <v>1.8984560834158399</v>
      </c>
      <c r="BL320">
        <v>2.35381754853911</v>
      </c>
      <c r="BN320" t="s">
        <v>284</v>
      </c>
      <c r="BQ320">
        <v>1.4822742431789</v>
      </c>
      <c r="BR320">
        <v>1.95165409877164</v>
      </c>
      <c r="BS320">
        <v>2.42116840190655</v>
      </c>
      <c r="BT320">
        <v>1.95178854631381</v>
      </c>
      <c r="BU320">
        <v>1.5233587274468301</v>
      </c>
      <c r="BV320">
        <v>2.46321942444765</v>
      </c>
      <c r="BW320">
        <v>5.2139585782701996</v>
      </c>
      <c r="BX320">
        <v>4.2879584692102597</v>
      </c>
      <c r="BZ320" t="s">
        <v>284</v>
      </c>
      <c r="CC320">
        <v>0.136473330987673</v>
      </c>
      <c r="CD320">
        <v>1.67745027558112</v>
      </c>
      <c r="CE320">
        <v>3.8137539979920598</v>
      </c>
      <c r="CF320">
        <v>2.47516135177362</v>
      </c>
      <c r="CG320">
        <v>0</v>
      </c>
      <c r="CH320">
        <v>0.68289926058493899</v>
      </c>
      <c r="CI320">
        <v>1.9638761503117399</v>
      </c>
      <c r="CJ320">
        <v>0.98793052353931199</v>
      </c>
      <c r="CK320">
        <v>0.61548154119095899</v>
      </c>
      <c r="CL320">
        <v>1.53166601344917</v>
      </c>
      <c r="CM320">
        <v>3.2323371390115501</v>
      </c>
      <c r="CN320">
        <v>3.6790102453748199</v>
      </c>
      <c r="CO320">
        <v>0</v>
      </c>
      <c r="CP320">
        <v>0</v>
      </c>
      <c r="CQ320">
        <v>0</v>
      </c>
      <c r="CR320">
        <v>0.25459904670021899</v>
      </c>
      <c r="CS320">
        <v>0</v>
      </c>
      <c r="CT320">
        <v>0.20594761743048201</v>
      </c>
      <c r="CU320">
        <v>2.0240235121501802</v>
      </c>
      <c r="CV320">
        <v>1.37471209249922</v>
      </c>
      <c r="CW320">
        <v>0</v>
      </c>
      <c r="CX320">
        <v>0.62087698874660502</v>
      </c>
      <c r="CY320">
        <v>1.34930260764099</v>
      </c>
      <c r="CZ320">
        <v>1.17672703251344</v>
      </c>
      <c r="DA320">
        <v>0</v>
      </c>
      <c r="DB320">
        <v>0</v>
      </c>
      <c r="DC320">
        <v>0.35078251484079898</v>
      </c>
      <c r="DD320">
        <v>0.23385500989386601</v>
      </c>
      <c r="DF320" t="s">
        <v>284</v>
      </c>
      <c r="DI320">
        <v>2.96208530805687E-2</v>
      </c>
      <c r="DJ320">
        <v>0.228256123836898</v>
      </c>
      <c r="DK320">
        <v>0.77477855603489398</v>
      </c>
      <c r="DL320">
        <v>0.64882634139111905</v>
      </c>
      <c r="DM320">
        <v>0.80237713763590601</v>
      </c>
      <c r="DN320">
        <v>2.8296416560361801</v>
      </c>
      <c r="DO320">
        <v>4.2821037145911998</v>
      </c>
      <c r="DP320">
        <v>2.85112257810255</v>
      </c>
      <c r="DQ320">
        <v>0.75524686502294203</v>
      </c>
      <c r="DR320">
        <v>2.87552024214907</v>
      </c>
      <c r="DS320">
        <v>4.4111136158612503</v>
      </c>
      <c r="DT320">
        <v>2.82683154308135</v>
      </c>
    </row>
    <row r="321" spans="1:124" x14ac:dyDescent="0.35">
      <c r="A321" s="19" t="str">
        <f t="shared" si="8"/>
        <v xml:space="preserve">  C&amp;I [NCL+DQ] / [Capital + ALLL]--34242</v>
      </c>
      <c r="B321" s="19" t="str">
        <f t="shared" si="9"/>
        <v xml:space="preserve">  C&amp;I [NCL+DQ] / [Capital + ALLL]</v>
      </c>
      <c r="C321">
        <v>11</v>
      </c>
      <c r="D321" s="27">
        <v>34242</v>
      </c>
      <c r="E321">
        <v>1.8979048317746301</v>
      </c>
      <c r="F321">
        <v>5.1261276415788597</v>
      </c>
      <c r="G321">
        <v>12.0314212081968</v>
      </c>
      <c r="H321">
        <v>7.9196587272844496</v>
      </c>
      <c r="I321">
        <v>1.1210191082802501</v>
      </c>
      <c r="J321">
        <v>3.5150457915394702</v>
      </c>
      <c r="K321">
        <v>7.62118240403474</v>
      </c>
      <c r="L321">
        <v>5.2340890932931003</v>
      </c>
      <c r="M321">
        <v>0.63785588862410603</v>
      </c>
      <c r="N321">
        <v>2.5526222501936902</v>
      </c>
      <c r="O321">
        <v>6.5989274151835504</v>
      </c>
      <c r="P321">
        <v>4.8779176962751096</v>
      </c>
      <c r="Q321">
        <v>1.9144092425739401</v>
      </c>
      <c r="R321">
        <v>4.4206971920512101</v>
      </c>
      <c r="S321">
        <v>7.9160238273065398</v>
      </c>
      <c r="T321">
        <v>5.8978517432761102</v>
      </c>
      <c r="U321">
        <v>0.93716771863783399</v>
      </c>
      <c r="V321">
        <v>3.2474649378775502</v>
      </c>
      <c r="W321">
        <v>7.0553205686934097</v>
      </c>
      <c r="X321">
        <v>4.7196558667442501</v>
      </c>
      <c r="Y321">
        <v>1.96012166272389</v>
      </c>
      <c r="Z321">
        <v>5.39834072053642</v>
      </c>
      <c r="AA321">
        <v>12.150261955188901</v>
      </c>
      <c r="AB321">
        <v>7.9502636754376201</v>
      </c>
      <c r="AC321">
        <v>1.21916405226003</v>
      </c>
      <c r="AD321">
        <v>3.0672410052772201</v>
      </c>
      <c r="AE321">
        <v>6.8336143933443099</v>
      </c>
      <c r="AF321">
        <v>4.78494980841349</v>
      </c>
      <c r="AG321">
        <v>1.6549295774647901</v>
      </c>
      <c r="AH321">
        <v>4.4814594487408304</v>
      </c>
      <c r="AI321">
        <v>11.068111455108401</v>
      </c>
      <c r="AJ321">
        <v>6.75871291285182</v>
      </c>
      <c r="AK321">
        <v>1.2378594553418401</v>
      </c>
      <c r="AL321">
        <v>3.3166574022605202</v>
      </c>
      <c r="AM321">
        <v>6.1633281972264999</v>
      </c>
      <c r="AN321">
        <v>4.5848128374727901</v>
      </c>
      <c r="AO321">
        <v>1.3027744270205099</v>
      </c>
      <c r="AP321">
        <v>4.2059748427672998</v>
      </c>
      <c r="AQ321">
        <v>9.1009174311926593</v>
      </c>
      <c r="AR321">
        <v>6.0919269134459997</v>
      </c>
      <c r="AS321">
        <v>1.2081895763294499</v>
      </c>
      <c r="AT321">
        <v>3.6762927489962798</v>
      </c>
      <c r="AU321">
        <v>7.82839358563798</v>
      </c>
      <c r="AV321">
        <v>5.3770173376311501</v>
      </c>
      <c r="AW321">
        <v>1.0737107283941301</v>
      </c>
      <c r="AX321">
        <v>3.1629650259581199</v>
      </c>
      <c r="AY321">
        <v>6.0046391837678099</v>
      </c>
      <c r="AZ321">
        <v>4.67670150455666</v>
      </c>
      <c r="BA321">
        <v>2.1622240018304502</v>
      </c>
      <c r="BB321">
        <v>4.6549835706462197</v>
      </c>
      <c r="BC321">
        <v>9.1121495327102799</v>
      </c>
      <c r="BD321">
        <v>6.3262178942695</v>
      </c>
      <c r="BE321">
        <v>0.77750374625374596</v>
      </c>
      <c r="BF321">
        <v>2.05408969031352</v>
      </c>
      <c r="BG321">
        <v>4.9697980324552304</v>
      </c>
      <c r="BH321">
        <v>3.18679331978919</v>
      </c>
      <c r="BI321">
        <v>2.1487373238437102</v>
      </c>
      <c r="BJ321">
        <v>5.1639894472283396</v>
      </c>
      <c r="BK321">
        <v>8.5930612807888593</v>
      </c>
      <c r="BL321">
        <v>5.6666915111099501</v>
      </c>
      <c r="BN321" t="s">
        <v>284</v>
      </c>
      <c r="BQ321">
        <v>2.8580181679036301</v>
      </c>
      <c r="BR321">
        <v>6.3329269259946601</v>
      </c>
      <c r="BS321">
        <v>9.8308654454843296</v>
      </c>
      <c r="BT321">
        <v>6.3559566873933004</v>
      </c>
      <c r="BU321">
        <v>1.3475803029575399</v>
      </c>
      <c r="BV321">
        <v>3.3244053730328398</v>
      </c>
      <c r="BW321">
        <v>6.4258238424601704</v>
      </c>
      <c r="BX321">
        <v>4.3954415120277197</v>
      </c>
      <c r="BZ321" t="s">
        <v>284</v>
      </c>
      <c r="CC321">
        <v>0.59648774516574499</v>
      </c>
      <c r="CD321">
        <v>2.75374855824683</v>
      </c>
      <c r="CE321">
        <v>5.6757409762055202</v>
      </c>
      <c r="CF321">
        <v>3.9765486175898102</v>
      </c>
      <c r="CG321">
        <v>0</v>
      </c>
      <c r="CH321">
        <v>0.30254777070063699</v>
      </c>
      <c r="CI321">
        <v>3.4519955811849599</v>
      </c>
      <c r="CJ321">
        <v>1.68481972916745</v>
      </c>
      <c r="CK321">
        <v>1.00165488210576</v>
      </c>
      <c r="CL321">
        <v>2.7970787118741698</v>
      </c>
      <c r="CM321">
        <v>6.09016653335234</v>
      </c>
      <c r="CN321">
        <v>4.3636108899533399</v>
      </c>
      <c r="CO321">
        <v>1.7929015733626099</v>
      </c>
      <c r="CP321">
        <v>3.1231231231231198</v>
      </c>
      <c r="CQ321">
        <v>7.5921908893709302</v>
      </c>
      <c r="CR321">
        <v>4.59506420756433</v>
      </c>
      <c r="CS321">
        <v>1.5032605064662701</v>
      </c>
      <c r="CT321">
        <v>2.06694110227131</v>
      </c>
      <c r="CU321">
        <v>5.0027833820439502</v>
      </c>
      <c r="CV321">
        <v>3.9905972039383402</v>
      </c>
      <c r="CW321">
        <v>1.4145810663764999</v>
      </c>
      <c r="CX321">
        <v>3.9735440203824299</v>
      </c>
      <c r="CY321">
        <v>6.6179299730665599</v>
      </c>
      <c r="CZ321">
        <v>5.8658583899055197</v>
      </c>
      <c r="DA321">
        <v>1.29894578313253</v>
      </c>
      <c r="DB321">
        <v>2.5978915662650599</v>
      </c>
      <c r="DC321">
        <v>4.6178880389339296</v>
      </c>
      <c r="DD321">
        <v>3.07859202595596</v>
      </c>
      <c r="DF321" t="s">
        <v>284</v>
      </c>
      <c r="DI321">
        <v>2.3721914616969801</v>
      </c>
      <c r="DJ321">
        <v>5.2016450033628496</v>
      </c>
      <c r="DK321">
        <v>8.2701666900550102</v>
      </c>
      <c r="DL321">
        <v>6.3878097551967103</v>
      </c>
      <c r="DM321">
        <v>1.55448759192034</v>
      </c>
      <c r="DN321">
        <v>2.5517967926957699</v>
      </c>
      <c r="DO321">
        <v>5.4802803828615101</v>
      </c>
      <c r="DP321">
        <v>4.8524619309090804</v>
      </c>
      <c r="DQ321">
        <v>0.63697015407425295</v>
      </c>
      <c r="DR321">
        <v>1.2378594553418401</v>
      </c>
      <c r="DS321">
        <v>2.0099339550547</v>
      </c>
      <c r="DT321">
        <v>1.8108444783894999</v>
      </c>
    </row>
    <row r="322" spans="1:124" x14ac:dyDescent="0.35">
      <c r="A322" s="19" t="str">
        <f t="shared" si="8"/>
        <v xml:space="preserve">  Ind [NCL+DQ] / [Capital + ALLL]--34242</v>
      </c>
      <c r="B322" s="19" t="str">
        <f t="shared" si="9"/>
        <v xml:space="preserve">  Ind [NCL+DQ] / [Capital + ALLL]</v>
      </c>
      <c r="C322">
        <v>12</v>
      </c>
      <c r="D322" s="27">
        <v>34242</v>
      </c>
      <c r="E322">
        <v>0.61141805937226901</v>
      </c>
      <c r="F322">
        <v>1.13878999619014</v>
      </c>
      <c r="G322">
        <v>2.4994325713838101</v>
      </c>
      <c r="H322">
        <v>1.83541896036992</v>
      </c>
      <c r="I322">
        <v>0.45571062375391602</v>
      </c>
      <c r="J322">
        <v>1.1436740528949301</v>
      </c>
      <c r="K322">
        <v>2.29746070133011</v>
      </c>
      <c r="L322">
        <v>1.7843531173701701</v>
      </c>
      <c r="M322">
        <v>0.45391294386947001</v>
      </c>
      <c r="N322">
        <v>1.32010377990877</v>
      </c>
      <c r="O322">
        <v>2.9686851578408899</v>
      </c>
      <c r="P322">
        <v>2.2326910295634401</v>
      </c>
      <c r="Q322">
        <v>1.5203911139739801</v>
      </c>
      <c r="R322">
        <v>2.8061292376498899</v>
      </c>
      <c r="S322">
        <v>4.7310704727008499</v>
      </c>
      <c r="T322">
        <v>3.5147751959743099</v>
      </c>
      <c r="U322">
        <v>0.53512482596645905</v>
      </c>
      <c r="V322">
        <v>1.3406264928038001</v>
      </c>
      <c r="W322">
        <v>2.4340362510264</v>
      </c>
      <c r="X322">
        <v>1.8602218882343899</v>
      </c>
      <c r="Y322">
        <v>0.547022932884494</v>
      </c>
      <c r="Z322">
        <v>1.3341419041843501</v>
      </c>
      <c r="AA322">
        <v>2.8973034997131402</v>
      </c>
      <c r="AB322">
        <v>1.9317621009474699</v>
      </c>
      <c r="AC322">
        <v>0.16505136279295199</v>
      </c>
      <c r="AD322">
        <v>0.56238340088974104</v>
      </c>
      <c r="AE322">
        <v>1.1308816102714601</v>
      </c>
      <c r="AF322">
        <v>0.85385437465687697</v>
      </c>
      <c r="AG322">
        <v>0.21784855769230799</v>
      </c>
      <c r="AH322">
        <v>0.82604470359572402</v>
      </c>
      <c r="AI322">
        <v>1.72639288516872</v>
      </c>
      <c r="AJ322">
        <v>2.1114998054623202</v>
      </c>
      <c r="AK322">
        <v>0.84042906115227201</v>
      </c>
      <c r="AL322">
        <v>1.49022042843837</v>
      </c>
      <c r="AM322">
        <v>2.9820261437908502</v>
      </c>
      <c r="AN322">
        <v>2.2934339089070801</v>
      </c>
      <c r="AO322">
        <v>0.274914089347079</v>
      </c>
      <c r="AP322">
        <v>0.86956521739130399</v>
      </c>
      <c r="AQ322">
        <v>1.9281914893617</v>
      </c>
      <c r="AR322">
        <v>1.34653070660123</v>
      </c>
      <c r="AS322">
        <v>0.53889908541071296</v>
      </c>
      <c r="AT322">
        <v>1.1869436201780399</v>
      </c>
      <c r="AU322">
        <v>2.31954622446343</v>
      </c>
      <c r="AV322">
        <v>1.81072312701858</v>
      </c>
      <c r="AW322">
        <v>0.86011877775678203</v>
      </c>
      <c r="AX322">
        <v>1.64035571140343</v>
      </c>
      <c r="AY322">
        <v>2.9766511867905101</v>
      </c>
      <c r="AZ322">
        <v>2.2916140533554699</v>
      </c>
      <c r="BA322">
        <v>0.43835616438356201</v>
      </c>
      <c r="BB322">
        <v>1.18845500848896</v>
      </c>
      <c r="BC322">
        <v>2.55015711868504</v>
      </c>
      <c r="BD322">
        <v>1.8417041659886599</v>
      </c>
      <c r="BE322">
        <v>0.51875751047021801</v>
      </c>
      <c r="BF322">
        <v>1.2916749021971801</v>
      </c>
      <c r="BG322">
        <v>2.7721896671324799</v>
      </c>
      <c r="BH322">
        <v>2.0978990884733801</v>
      </c>
      <c r="BI322">
        <v>0.29478025240871097</v>
      </c>
      <c r="BJ322">
        <v>0.82234989298186301</v>
      </c>
      <c r="BK322">
        <v>2.56685778831296</v>
      </c>
      <c r="BL322">
        <v>2.1026927003961302</v>
      </c>
      <c r="BN322" t="s">
        <v>284</v>
      </c>
      <c r="BQ322">
        <v>2.6095564448997002</v>
      </c>
      <c r="BR322">
        <v>3.61469993740493</v>
      </c>
      <c r="BS322">
        <v>4.1784748317926201</v>
      </c>
      <c r="BT322">
        <v>3.1733313392873801</v>
      </c>
      <c r="BU322">
        <v>1.0662227395463399</v>
      </c>
      <c r="BV322">
        <v>1.7976124563837801</v>
      </c>
      <c r="BW322">
        <v>4.3886532014692703</v>
      </c>
      <c r="BX322">
        <v>3.8415861883653801</v>
      </c>
      <c r="BZ322" t="s">
        <v>284</v>
      </c>
      <c r="CC322">
        <v>0.49622004156009197</v>
      </c>
      <c r="CD322">
        <v>1.08303249097473</v>
      </c>
      <c r="CE322">
        <v>1.91278167623369</v>
      </c>
      <c r="CF322">
        <v>1.5517475084874299</v>
      </c>
      <c r="CG322">
        <v>0.63953213509029805</v>
      </c>
      <c r="CH322">
        <v>1.5212169735788601</v>
      </c>
      <c r="CI322">
        <v>4.5502174540301601</v>
      </c>
      <c r="CJ322">
        <v>2.6994777090372302</v>
      </c>
      <c r="CK322">
        <v>0.76118632808405995</v>
      </c>
      <c r="CL322">
        <v>1.4963966295065001</v>
      </c>
      <c r="CM322">
        <v>3.3773664378731998</v>
      </c>
      <c r="CN322">
        <v>2.4679248298984802</v>
      </c>
      <c r="CO322">
        <v>0</v>
      </c>
      <c r="CP322">
        <v>0.228206298493838</v>
      </c>
      <c r="CQ322">
        <v>0.77431539187913101</v>
      </c>
      <c r="CR322">
        <v>0.44808182763267801</v>
      </c>
      <c r="CS322">
        <v>0.89368949182619795</v>
      </c>
      <c r="CT322">
        <v>2.43572166701298</v>
      </c>
      <c r="CU322">
        <v>3.7630484117273499</v>
      </c>
      <c r="CV322">
        <v>2.6840693186614599</v>
      </c>
      <c r="CW322">
        <v>0.230858022316276</v>
      </c>
      <c r="CX322">
        <v>1.3969732246798601</v>
      </c>
      <c r="CY322">
        <v>2.2774327122153202</v>
      </c>
      <c r="CZ322">
        <v>1.6958248463427901</v>
      </c>
      <c r="DA322">
        <v>0.53301350159616201</v>
      </c>
      <c r="DB322">
        <v>0.73754272351142303</v>
      </c>
      <c r="DC322">
        <v>0.895879795490651</v>
      </c>
      <c r="DD322">
        <v>0.706747956887401</v>
      </c>
      <c r="DF322" t="s">
        <v>284</v>
      </c>
      <c r="DI322">
        <v>1.6167265265372699</v>
      </c>
      <c r="DJ322">
        <v>2.36008052736894</v>
      </c>
      <c r="DK322">
        <v>10.554126065617201</v>
      </c>
      <c r="DL322">
        <v>10.132488944732399</v>
      </c>
      <c r="DM322">
        <v>1.2049178740105899</v>
      </c>
      <c r="DN322">
        <v>1.77828225501324</v>
      </c>
      <c r="DO322">
        <v>3.0533152224546698</v>
      </c>
      <c r="DP322">
        <v>2.2513169724529698</v>
      </c>
      <c r="DQ322">
        <v>0.79862394232842404</v>
      </c>
      <c r="DR322">
        <v>1.02837554751476</v>
      </c>
      <c r="DS322">
        <v>2.33343393060705</v>
      </c>
      <c r="DT322">
        <v>2.1135404926616399</v>
      </c>
    </row>
    <row r="323" spans="1:124" x14ac:dyDescent="0.35">
      <c r="A323" s="19" t="str">
        <f t="shared" ref="A323:A386" si="10">B323&amp;"--"&amp;D323</f>
        <v xml:space="preserve">  OREO / [Capital + ALLL]--34242</v>
      </c>
      <c r="B323" s="19" t="str">
        <f t="shared" ref="B323:B386" si="11">VLOOKUP(C323,labels,2,FALSE)</f>
        <v xml:space="preserve">  OREO / [Capital + ALLL]</v>
      </c>
      <c r="C323">
        <v>13</v>
      </c>
      <c r="D323" s="27">
        <v>34242</v>
      </c>
      <c r="E323">
        <v>0</v>
      </c>
      <c r="F323">
        <v>0.37308196049784598</v>
      </c>
      <c r="G323">
        <v>3.3448627056769502</v>
      </c>
      <c r="H323">
        <v>2.5979836730032999</v>
      </c>
      <c r="I323">
        <v>0</v>
      </c>
      <c r="J323">
        <v>0.27924891670678897</v>
      </c>
      <c r="K323">
        <v>2.3726114649681498</v>
      </c>
      <c r="L323">
        <v>1.7162576336450801</v>
      </c>
      <c r="M323">
        <v>0</v>
      </c>
      <c r="N323">
        <v>0.93165638903237202</v>
      </c>
      <c r="O323">
        <v>4.3695553181247</v>
      </c>
      <c r="P323">
        <v>3.8196910298768798</v>
      </c>
      <c r="Q323">
        <v>0.17279957048772801</v>
      </c>
      <c r="R323">
        <v>1.01244635193133</v>
      </c>
      <c r="S323">
        <v>3.1507750253513001</v>
      </c>
      <c r="T323">
        <v>2.29608949534747</v>
      </c>
      <c r="U323">
        <v>0</v>
      </c>
      <c r="V323">
        <v>0.283896290206888</v>
      </c>
      <c r="W323">
        <v>2.6281897661208</v>
      </c>
      <c r="X323">
        <v>1.8735521976788001</v>
      </c>
      <c r="Y323">
        <v>0</v>
      </c>
      <c r="Z323">
        <v>0</v>
      </c>
      <c r="AA323">
        <v>1.4331946370781301</v>
      </c>
      <c r="AB323">
        <v>1.2681457410988699</v>
      </c>
      <c r="AC323">
        <v>0</v>
      </c>
      <c r="AD323">
        <v>0</v>
      </c>
      <c r="AE323">
        <v>1.62773580420313</v>
      </c>
      <c r="AF323">
        <v>1.11445937260843</v>
      </c>
      <c r="AG323">
        <v>0</v>
      </c>
      <c r="AH323">
        <v>0.166152385473534</v>
      </c>
      <c r="AI323">
        <v>2.1120458206550898</v>
      </c>
      <c r="AJ323">
        <v>1.4759252503331699</v>
      </c>
      <c r="AK323">
        <v>0</v>
      </c>
      <c r="AL323">
        <v>0.90034150884818398</v>
      </c>
      <c r="AM323">
        <v>2.5323454605772402</v>
      </c>
      <c r="AN323">
        <v>2.6275269901180298</v>
      </c>
      <c r="AO323">
        <v>0</v>
      </c>
      <c r="AP323">
        <v>0</v>
      </c>
      <c r="AQ323">
        <v>1.93740685543964</v>
      </c>
      <c r="AR323">
        <v>1.4817352603278</v>
      </c>
      <c r="AS323">
        <v>0</v>
      </c>
      <c r="AT323">
        <v>0.28530670470756098</v>
      </c>
      <c r="AU323">
        <v>2.4526021171173098</v>
      </c>
      <c r="AV323">
        <v>1.77867810969935</v>
      </c>
      <c r="AW323">
        <v>0</v>
      </c>
      <c r="AX323">
        <v>0.66069367000092305</v>
      </c>
      <c r="AY323">
        <v>2.4888716188828899</v>
      </c>
      <c r="AZ323">
        <v>1.9979713768341401</v>
      </c>
      <c r="BA323">
        <v>0</v>
      </c>
      <c r="BB323">
        <v>0.87443946188340804</v>
      </c>
      <c r="BC323">
        <v>2.8227085315572502</v>
      </c>
      <c r="BD323">
        <v>2.4205548574671698</v>
      </c>
      <c r="BE323">
        <v>0</v>
      </c>
      <c r="BF323">
        <v>0.37166920173511397</v>
      </c>
      <c r="BG323">
        <v>3.24681443043769</v>
      </c>
      <c r="BH323">
        <v>1.89256743250348</v>
      </c>
      <c r="BI323">
        <v>0</v>
      </c>
      <c r="BJ323">
        <v>0.13471037269869801</v>
      </c>
      <c r="BK323">
        <v>2.3950571991214198</v>
      </c>
      <c r="BL323">
        <v>1.5225221307337999</v>
      </c>
      <c r="BN323" t="s">
        <v>284</v>
      </c>
      <c r="BQ323">
        <v>0.68552371541502</v>
      </c>
      <c r="BR323">
        <v>2.27649131342773</v>
      </c>
      <c r="BS323">
        <v>3.8938506289986701</v>
      </c>
      <c r="BT323">
        <v>2.3028830309859698</v>
      </c>
      <c r="BU323">
        <v>0</v>
      </c>
      <c r="BV323">
        <v>0.12662202877237699</v>
      </c>
      <c r="BW323">
        <v>1.8352467885178201</v>
      </c>
      <c r="BX323">
        <v>1.8636039454269</v>
      </c>
      <c r="BZ323" t="s">
        <v>284</v>
      </c>
      <c r="CC323">
        <v>0</v>
      </c>
      <c r="CD323">
        <v>1.3002721499848799</v>
      </c>
      <c r="CE323">
        <v>4.4448537250954097</v>
      </c>
      <c r="CF323">
        <v>2.8375745997936401</v>
      </c>
      <c r="CG323">
        <v>0</v>
      </c>
      <c r="CH323">
        <v>0</v>
      </c>
      <c r="CI323">
        <v>1.18630573248408</v>
      </c>
      <c r="CJ323">
        <v>0.84148277715262199</v>
      </c>
      <c r="CK323">
        <v>0</v>
      </c>
      <c r="CL323">
        <v>9.3896713615023497E-2</v>
      </c>
      <c r="CM323">
        <v>1.8453618856193501</v>
      </c>
      <c r="CN323">
        <v>1.6496387134044299</v>
      </c>
      <c r="CO323">
        <v>0</v>
      </c>
      <c r="CP323">
        <v>0</v>
      </c>
      <c r="CQ323">
        <v>0.78621726943324</v>
      </c>
      <c r="CR323">
        <v>0.84316473023060901</v>
      </c>
      <c r="CS323">
        <v>0</v>
      </c>
      <c r="CT323">
        <v>1.30086377354563E-2</v>
      </c>
      <c r="CU323">
        <v>1.1194057553529499</v>
      </c>
      <c r="CV323">
        <v>0.70589371972269599</v>
      </c>
      <c r="CW323">
        <v>0</v>
      </c>
      <c r="CX323">
        <v>0.35000128676943698</v>
      </c>
      <c r="CY323">
        <v>1.78502134264649</v>
      </c>
      <c r="CZ323">
        <v>1.4973913249715201</v>
      </c>
      <c r="DA323">
        <v>0.55765425436229499</v>
      </c>
      <c r="DB323">
        <v>1.11530850872459</v>
      </c>
      <c r="DC323">
        <v>4.4544916037598901</v>
      </c>
      <c r="DD323">
        <v>2.9696610691732599</v>
      </c>
      <c r="DF323" t="s">
        <v>284</v>
      </c>
      <c r="DI323">
        <v>0</v>
      </c>
      <c r="DJ323">
        <v>0.261247755419108</v>
      </c>
      <c r="DK323">
        <v>1.0162345012977201</v>
      </c>
      <c r="DL323">
        <v>0.93127324057840699</v>
      </c>
      <c r="DM323">
        <v>0</v>
      </c>
      <c r="DN323">
        <v>0.68104426787741201</v>
      </c>
      <c r="DO323">
        <v>1.47989493007491</v>
      </c>
      <c r="DP323">
        <v>2.2834379411482</v>
      </c>
      <c r="DQ323">
        <v>0</v>
      </c>
      <c r="DR323">
        <v>4.5065344749887298E-2</v>
      </c>
      <c r="DS323">
        <v>0.53125441321487998</v>
      </c>
      <c r="DT323">
        <v>0.40714349498405999</v>
      </c>
    </row>
    <row r="324" spans="1:124" x14ac:dyDescent="0.35">
      <c r="A324" s="19" t="str">
        <f t="shared" si="10"/>
        <v>ROAA--34242</v>
      </c>
      <c r="B324" s="19" t="str">
        <f t="shared" si="11"/>
        <v>ROAA</v>
      </c>
      <c r="C324">
        <v>14</v>
      </c>
      <c r="D324" s="27">
        <v>34242</v>
      </c>
      <c r="E324">
        <v>0.83750000000000002</v>
      </c>
      <c r="F324">
        <v>1.22</v>
      </c>
      <c r="G324">
        <v>1.57</v>
      </c>
      <c r="H324">
        <v>1.1696938775510199</v>
      </c>
      <c r="I324">
        <v>1.01</v>
      </c>
      <c r="J324">
        <v>1.31</v>
      </c>
      <c r="K324">
        <v>1.61</v>
      </c>
      <c r="L324">
        <v>1.30922150139018</v>
      </c>
      <c r="M324">
        <v>0.91</v>
      </c>
      <c r="N324">
        <v>1.25</v>
      </c>
      <c r="O324">
        <v>1.58</v>
      </c>
      <c r="P324">
        <v>1.21382119815668</v>
      </c>
      <c r="Q324">
        <v>0.85250000000000004</v>
      </c>
      <c r="R324">
        <v>1.06</v>
      </c>
      <c r="S324">
        <v>1.395</v>
      </c>
      <c r="T324">
        <v>1.11147058823529</v>
      </c>
      <c r="U324">
        <v>0.95</v>
      </c>
      <c r="V324">
        <v>1.23</v>
      </c>
      <c r="W324">
        <v>1.55</v>
      </c>
      <c r="X324">
        <v>1.2400524475524499</v>
      </c>
      <c r="Y324">
        <v>1.1499999999999999</v>
      </c>
      <c r="Z324">
        <v>1.43</v>
      </c>
      <c r="AA324">
        <v>1.73</v>
      </c>
      <c r="AB324">
        <v>1.45182608695652</v>
      </c>
      <c r="AC324">
        <v>1.1025</v>
      </c>
      <c r="AD324">
        <v>1.38</v>
      </c>
      <c r="AE324">
        <v>1.655</v>
      </c>
      <c r="AF324">
        <v>1.3832142857142899</v>
      </c>
      <c r="AG324">
        <v>1.07</v>
      </c>
      <c r="AH324">
        <v>1.36</v>
      </c>
      <c r="AI324">
        <v>1.7</v>
      </c>
      <c r="AJ324">
        <v>1.53487394957983</v>
      </c>
      <c r="AK324">
        <v>1.1000000000000001</v>
      </c>
      <c r="AL324">
        <v>1.35</v>
      </c>
      <c r="AM324">
        <v>1.64</v>
      </c>
      <c r="AN324">
        <v>1.3635922330097101</v>
      </c>
      <c r="AO324">
        <v>1.01</v>
      </c>
      <c r="AP324">
        <v>1.29</v>
      </c>
      <c r="AQ324">
        <v>1.63</v>
      </c>
      <c r="AR324">
        <v>1.3103918228279401</v>
      </c>
      <c r="AS324">
        <v>1.04</v>
      </c>
      <c r="AT324">
        <v>1.33</v>
      </c>
      <c r="AU324">
        <v>1.61</v>
      </c>
      <c r="AV324">
        <v>1.3436117381489801</v>
      </c>
      <c r="AW324">
        <v>1</v>
      </c>
      <c r="AX324">
        <v>1.32</v>
      </c>
      <c r="AY324">
        <v>1.6</v>
      </c>
      <c r="AZ324">
        <v>1.30441011235955</v>
      </c>
      <c r="BA324">
        <v>1.05</v>
      </c>
      <c r="BB324">
        <v>1.35</v>
      </c>
      <c r="BC324">
        <v>1.68</v>
      </c>
      <c r="BD324">
        <v>1.3060913705583701</v>
      </c>
      <c r="BE324">
        <v>1.145</v>
      </c>
      <c r="BF324">
        <v>1.345</v>
      </c>
      <c r="BG324">
        <v>1.57</v>
      </c>
      <c r="BH324">
        <v>1.32596153846154</v>
      </c>
      <c r="BI324">
        <v>1.1200000000000001</v>
      </c>
      <c r="BJ324">
        <v>1.46</v>
      </c>
      <c r="BK324">
        <v>1.9550000000000001</v>
      </c>
      <c r="BL324">
        <v>1.5927272727272701</v>
      </c>
      <c r="BN324" t="s">
        <v>284</v>
      </c>
      <c r="BQ324">
        <v>1.1425000000000001</v>
      </c>
      <c r="BR324">
        <v>1.1950000000000001</v>
      </c>
      <c r="BS324">
        <v>1.425</v>
      </c>
      <c r="BT324">
        <v>1.3725000000000001</v>
      </c>
      <c r="BU324">
        <v>0.8125</v>
      </c>
      <c r="BV324">
        <v>1.1499999999999999</v>
      </c>
      <c r="BW324">
        <v>1.6825000000000001</v>
      </c>
      <c r="BX324">
        <v>1.2503846153846201</v>
      </c>
      <c r="BZ324" t="s">
        <v>284</v>
      </c>
      <c r="CC324">
        <v>0.89500000000000002</v>
      </c>
      <c r="CD324">
        <v>1.31</v>
      </c>
      <c r="CE324">
        <v>1.5649999999999999</v>
      </c>
      <c r="CF324">
        <v>1.2225531914893599</v>
      </c>
      <c r="CG324">
        <v>1.155</v>
      </c>
      <c r="CH324">
        <v>1.22</v>
      </c>
      <c r="CI324">
        <v>1.74</v>
      </c>
      <c r="CJ324">
        <v>1.3</v>
      </c>
      <c r="CK324">
        <v>1.0625</v>
      </c>
      <c r="CL324">
        <v>1.2549999999999999</v>
      </c>
      <c r="CM324">
        <v>1.5725</v>
      </c>
      <c r="CN324">
        <v>1.30678571428571</v>
      </c>
      <c r="CO324">
        <v>1.23</v>
      </c>
      <c r="CP324">
        <v>1.5</v>
      </c>
      <c r="CQ324">
        <v>1.76</v>
      </c>
      <c r="CR324">
        <v>1.51444444444444</v>
      </c>
      <c r="CS324">
        <v>1.1200000000000001</v>
      </c>
      <c r="CT324">
        <v>1.34</v>
      </c>
      <c r="CU324">
        <v>1.405</v>
      </c>
      <c r="CV324">
        <v>1.2266666666666699</v>
      </c>
      <c r="CW324">
        <v>1.1000000000000001</v>
      </c>
      <c r="CX324">
        <v>1.21</v>
      </c>
      <c r="CY324">
        <v>1.39</v>
      </c>
      <c r="CZ324">
        <v>1.22235294117647</v>
      </c>
      <c r="DA324">
        <v>1.22</v>
      </c>
      <c r="DB324">
        <v>1.29</v>
      </c>
      <c r="DC324">
        <v>1.43</v>
      </c>
      <c r="DD324">
        <v>1.33666666666667</v>
      </c>
      <c r="DF324" t="s">
        <v>284</v>
      </c>
      <c r="DI324">
        <v>1.105</v>
      </c>
      <c r="DJ324">
        <v>1.415</v>
      </c>
      <c r="DK324">
        <v>2.4575</v>
      </c>
      <c r="DL324">
        <v>3.2042857142857102</v>
      </c>
      <c r="DM324">
        <v>1.165</v>
      </c>
      <c r="DN324">
        <v>1.32</v>
      </c>
      <c r="DO324">
        <v>1.595</v>
      </c>
      <c r="DP324">
        <v>1.248</v>
      </c>
      <c r="DQ324">
        <v>1.39</v>
      </c>
      <c r="DR324">
        <v>1.54</v>
      </c>
      <c r="DS324">
        <v>1.79</v>
      </c>
      <c r="DT324">
        <v>1.57454545454545</v>
      </c>
    </row>
    <row r="325" spans="1:124" x14ac:dyDescent="0.35">
      <c r="A325" s="19" t="str">
        <f t="shared" si="10"/>
        <v>NIM--34242</v>
      </c>
      <c r="B325" s="19" t="str">
        <f t="shared" si="11"/>
        <v>NIM</v>
      </c>
      <c r="C325">
        <v>15</v>
      </c>
      <c r="D325" s="27">
        <v>34242</v>
      </c>
      <c r="E325">
        <v>4.38</v>
      </c>
      <c r="F325">
        <v>4.8550000000000004</v>
      </c>
      <c r="G325">
        <v>5.3925000000000001</v>
      </c>
      <c r="H325">
        <v>4.8575510204081596</v>
      </c>
      <c r="I325">
        <v>4.4800000000000004</v>
      </c>
      <c r="J325">
        <v>4.91</v>
      </c>
      <c r="K325">
        <v>5.38</v>
      </c>
      <c r="L325">
        <v>4.94790546802595</v>
      </c>
      <c r="M325">
        <v>4.32</v>
      </c>
      <c r="N325">
        <v>4.79</v>
      </c>
      <c r="O325">
        <v>5.31</v>
      </c>
      <c r="P325">
        <v>4.8348976958525203</v>
      </c>
      <c r="Q325">
        <v>4.4874999999999998</v>
      </c>
      <c r="R325">
        <v>4.8</v>
      </c>
      <c r="S325">
        <v>5.1475</v>
      </c>
      <c r="T325">
        <v>4.94176470588235</v>
      </c>
      <c r="U325">
        <v>4.5199999999999996</v>
      </c>
      <c r="V325">
        <v>4.9950000000000001</v>
      </c>
      <c r="W325">
        <v>5.4574999999999996</v>
      </c>
      <c r="X325">
        <v>4.9855944055943997</v>
      </c>
      <c r="Y325">
        <v>4.7</v>
      </c>
      <c r="Z325">
        <v>5.19</v>
      </c>
      <c r="AA325">
        <v>5.76</v>
      </c>
      <c r="AB325">
        <v>5.2696521739130402</v>
      </c>
      <c r="AC325">
        <v>4.3224999999999998</v>
      </c>
      <c r="AD325">
        <v>4.6500000000000004</v>
      </c>
      <c r="AE325">
        <v>5.0750000000000002</v>
      </c>
      <c r="AF325">
        <v>4.6524285714285698</v>
      </c>
      <c r="AG325">
        <v>4.22</v>
      </c>
      <c r="AH325">
        <v>4.75</v>
      </c>
      <c r="AI325">
        <v>5.23</v>
      </c>
      <c r="AJ325">
        <v>4.8957142857142903</v>
      </c>
      <c r="AK325">
        <v>4.63</v>
      </c>
      <c r="AL325">
        <v>4.87</v>
      </c>
      <c r="AM325">
        <v>5.21</v>
      </c>
      <c r="AN325">
        <v>4.8839805825242699</v>
      </c>
      <c r="AO325">
        <v>4.4000000000000004</v>
      </c>
      <c r="AP325">
        <v>4.7699999999999996</v>
      </c>
      <c r="AQ325">
        <v>5.22</v>
      </c>
      <c r="AR325">
        <v>4.7884838160136303</v>
      </c>
      <c r="AS325">
        <v>4.5199999999999996</v>
      </c>
      <c r="AT325">
        <v>4.9400000000000004</v>
      </c>
      <c r="AU325">
        <v>5.43</v>
      </c>
      <c r="AV325">
        <v>4.9981941309255102</v>
      </c>
      <c r="AW325">
        <v>4.6124999999999998</v>
      </c>
      <c r="AX325">
        <v>5.03</v>
      </c>
      <c r="AY325">
        <v>5.5075000000000003</v>
      </c>
      <c r="AZ325">
        <v>5.0555337078651696</v>
      </c>
      <c r="BA325">
        <v>4.67</v>
      </c>
      <c r="BB325">
        <v>5.19</v>
      </c>
      <c r="BC325">
        <v>5.69</v>
      </c>
      <c r="BD325">
        <v>5.2106598984771599</v>
      </c>
      <c r="BE325">
        <v>4.6150000000000002</v>
      </c>
      <c r="BF325">
        <v>4.9800000000000004</v>
      </c>
      <c r="BG325">
        <v>5.43</v>
      </c>
      <c r="BH325">
        <v>4.9940384615384597</v>
      </c>
      <c r="BI325">
        <v>4.5350000000000001</v>
      </c>
      <c r="BJ325">
        <v>5.5</v>
      </c>
      <c r="BK325">
        <v>5.7649999999999997</v>
      </c>
      <c r="BL325">
        <v>5.4181818181818198</v>
      </c>
      <c r="BN325" t="s">
        <v>284</v>
      </c>
      <c r="BQ325">
        <v>4.6900000000000004</v>
      </c>
      <c r="BR325">
        <v>5.07</v>
      </c>
      <c r="BS325">
        <v>5.5350000000000001</v>
      </c>
      <c r="BT325">
        <v>5.1550000000000002</v>
      </c>
      <c r="BU325">
        <v>4.7324999999999999</v>
      </c>
      <c r="BV325">
        <v>5.125</v>
      </c>
      <c r="BW325">
        <v>5.5025000000000004</v>
      </c>
      <c r="BX325">
        <v>5.10423076923077</v>
      </c>
      <c r="BZ325" t="s">
        <v>284</v>
      </c>
      <c r="CC325">
        <v>4.8449999999999998</v>
      </c>
      <c r="CD325">
        <v>5.28</v>
      </c>
      <c r="CE325">
        <v>5.69</v>
      </c>
      <c r="CF325">
        <v>5.2874468085106301</v>
      </c>
      <c r="CG325">
        <v>4.59</v>
      </c>
      <c r="CH325">
        <v>5.3</v>
      </c>
      <c r="CI325">
        <v>6.22</v>
      </c>
      <c r="CJ325">
        <v>5.74857142857143</v>
      </c>
      <c r="CK325">
        <v>4.4749999999999996</v>
      </c>
      <c r="CL325">
        <v>4.9000000000000004</v>
      </c>
      <c r="CM325">
        <v>5.4649999999999999</v>
      </c>
      <c r="CN325">
        <v>5.0460714285714303</v>
      </c>
      <c r="CO325">
        <v>4.59</v>
      </c>
      <c r="CP325">
        <v>5.45</v>
      </c>
      <c r="CQ325">
        <v>5.54</v>
      </c>
      <c r="CR325">
        <v>5.00555555555556</v>
      </c>
      <c r="CS325">
        <v>4.4924999999999997</v>
      </c>
      <c r="CT325">
        <v>4.7549999999999999</v>
      </c>
      <c r="CU325">
        <v>5.1675000000000004</v>
      </c>
      <c r="CV325">
        <v>4.4574999999999996</v>
      </c>
      <c r="CW325">
        <v>4.4400000000000004</v>
      </c>
      <c r="CX325">
        <v>5.03</v>
      </c>
      <c r="CY325">
        <v>5.27</v>
      </c>
      <c r="CZ325">
        <v>4.8876470588235303</v>
      </c>
      <c r="DA325">
        <v>4.9349999999999996</v>
      </c>
      <c r="DB325">
        <v>4.97</v>
      </c>
      <c r="DC325">
        <v>5.3250000000000002</v>
      </c>
      <c r="DD325">
        <v>5.18333333333333</v>
      </c>
      <c r="DF325" t="s">
        <v>284</v>
      </c>
      <c r="DI325">
        <v>4.13</v>
      </c>
      <c r="DJ325">
        <v>5.0999999999999996</v>
      </c>
      <c r="DK325">
        <v>5.4950000000000001</v>
      </c>
      <c r="DL325">
        <v>6.5207142857142903</v>
      </c>
      <c r="DM325">
        <v>4.46</v>
      </c>
      <c r="DN325">
        <v>4.91</v>
      </c>
      <c r="DO325">
        <v>5.0350000000000001</v>
      </c>
      <c r="DP325">
        <v>4.6346666666666696</v>
      </c>
      <c r="DQ325">
        <v>4.5999999999999996</v>
      </c>
      <c r="DR325">
        <v>4.84</v>
      </c>
      <c r="DS325">
        <v>5.0650000000000004</v>
      </c>
      <c r="DT325">
        <v>4.8490909090909096</v>
      </c>
    </row>
    <row r="326" spans="1:124" x14ac:dyDescent="0.35">
      <c r="A326" s="19" t="str">
        <f t="shared" si="10"/>
        <v>Provisions / Avg Assets--34242</v>
      </c>
      <c r="B326" s="19" t="str">
        <f t="shared" si="11"/>
        <v>Provisions / Avg Assets</v>
      </c>
      <c r="C326">
        <v>16</v>
      </c>
      <c r="D326" s="27">
        <v>34242</v>
      </c>
      <c r="E326">
        <v>0</v>
      </c>
      <c r="F326">
        <v>0.08</v>
      </c>
      <c r="G326">
        <v>0.23749999999999999</v>
      </c>
      <c r="H326">
        <v>0.15744897959183701</v>
      </c>
      <c r="I326">
        <v>0</v>
      </c>
      <c r="J326">
        <v>0.09</v>
      </c>
      <c r="K326">
        <v>0.21</v>
      </c>
      <c r="L326">
        <v>0.14208526413345701</v>
      </c>
      <c r="M326">
        <v>0</v>
      </c>
      <c r="N326">
        <v>0.13</v>
      </c>
      <c r="O326">
        <v>0.28999999999999998</v>
      </c>
      <c r="P326">
        <v>0.20964516129032201</v>
      </c>
      <c r="Q326">
        <v>0.08</v>
      </c>
      <c r="R326">
        <v>0.11</v>
      </c>
      <c r="S326">
        <v>0.19</v>
      </c>
      <c r="T326">
        <v>0.14000000000000001</v>
      </c>
      <c r="U326">
        <v>0</v>
      </c>
      <c r="V326">
        <v>0.1</v>
      </c>
      <c r="W326">
        <v>0.23</v>
      </c>
      <c r="X326">
        <v>0.16034965034965001</v>
      </c>
      <c r="Y326">
        <v>0</v>
      </c>
      <c r="Z326">
        <v>7.0000000000000007E-2</v>
      </c>
      <c r="AA326">
        <v>0.17</v>
      </c>
      <c r="AB326">
        <v>8.3043478260869594E-2</v>
      </c>
      <c r="AC326">
        <v>0</v>
      </c>
      <c r="AD326">
        <v>0.02</v>
      </c>
      <c r="AE326">
        <v>0.13</v>
      </c>
      <c r="AF326">
        <v>7.8428571428571403E-2</v>
      </c>
      <c r="AG326">
        <v>0</v>
      </c>
      <c r="AH326">
        <v>0.08</v>
      </c>
      <c r="AI326">
        <v>0.23</v>
      </c>
      <c r="AJ326">
        <v>0.249243697478992</v>
      </c>
      <c r="AK326">
        <v>0.04</v>
      </c>
      <c r="AL326">
        <v>0.11</v>
      </c>
      <c r="AM326">
        <v>0.19</v>
      </c>
      <c r="AN326">
        <v>0.14310679611650501</v>
      </c>
      <c r="AO326">
        <v>0</v>
      </c>
      <c r="AP326">
        <v>0.06</v>
      </c>
      <c r="AQ326">
        <v>0.19</v>
      </c>
      <c r="AR326">
        <v>0.12103918228279401</v>
      </c>
      <c r="AS326">
        <v>0</v>
      </c>
      <c r="AT326">
        <v>0.1</v>
      </c>
      <c r="AU326">
        <v>0.21</v>
      </c>
      <c r="AV326">
        <v>0.14189616252821699</v>
      </c>
      <c r="AW326">
        <v>0.03</v>
      </c>
      <c r="AX326">
        <v>0.105</v>
      </c>
      <c r="AY326">
        <v>0.2</v>
      </c>
      <c r="AZ326">
        <v>0.14224719101123601</v>
      </c>
      <c r="BA326">
        <v>0.02</v>
      </c>
      <c r="BB326">
        <v>0.13</v>
      </c>
      <c r="BC326">
        <v>0.27</v>
      </c>
      <c r="BD326">
        <v>0.18659898477157399</v>
      </c>
      <c r="BE326">
        <v>0.03</v>
      </c>
      <c r="BF326">
        <v>0.1</v>
      </c>
      <c r="BG326">
        <v>0.16250000000000001</v>
      </c>
      <c r="BH326">
        <v>0.13480769230769199</v>
      </c>
      <c r="BI326">
        <v>0</v>
      </c>
      <c r="BJ326">
        <v>0</v>
      </c>
      <c r="BK326">
        <v>0.09</v>
      </c>
      <c r="BL326">
        <v>0.118181818181818</v>
      </c>
      <c r="BN326" t="s">
        <v>284</v>
      </c>
      <c r="BQ326">
        <v>8.2500000000000004E-2</v>
      </c>
      <c r="BR326">
        <v>0.12</v>
      </c>
      <c r="BS326">
        <v>0.14749999999999999</v>
      </c>
      <c r="BT326">
        <v>0.11</v>
      </c>
      <c r="BU326">
        <v>0</v>
      </c>
      <c r="BV326">
        <v>4.4999999999999998E-2</v>
      </c>
      <c r="BW326">
        <v>0.17</v>
      </c>
      <c r="BX326">
        <v>0.14961538461538501</v>
      </c>
      <c r="BZ326" t="s">
        <v>284</v>
      </c>
      <c r="CC326">
        <v>1.4999999999999999E-2</v>
      </c>
      <c r="CD326">
        <v>0.13</v>
      </c>
      <c r="CE326">
        <v>0.25</v>
      </c>
      <c r="CF326">
        <v>0.194468085106383</v>
      </c>
      <c r="CG326">
        <v>0.02</v>
      </c>
      <c r="CH326">
        <v>0.06</v>
      </c>
      <c r="CI326">
        <v>0.39</v>
      </c>
      <c r="CJ326">
        <v>0.21285714285714299</v>
      </c>
      <c r="CK326">
        <v>0.03</v>
      </c>
      <c r="CL326">
        <v>0.125</v>
      </c>
      <c r="CM326">
        <v>0.21</v>
      </c>
      <c r="CN326">
        <v>0.18071428571428599</v>
      </c>
      <c r="CO326">
        <v>0</v>
      </c>
      <c r="CP326">
        <v>0.09</v>
      </c>
      <c r="CQ326">
        <v>0.1</v>
      </c>
      <c r="CR326">
        <v>8.4444444444444405E-2</v>
      </c>
      <c r="CS326">
        <v>0</v>
      </c>
      <c r="CT326">
        <v>1.4999999999999999E-2</v>
      </c>
      <c r="CU326">
        <v>0.14499999999999999</v>
      </c>
      <c r="CV326">
        <v>0.111666666666667</v>
      </c>
      <c r="CW326">
        <v>0</v>
      </c>
      <c r="CX326">
        <v>0.1</v>
      </c>
      <c r="CY326">
        <v>0.13</v>
      </c>
      <c r="CZ326">
        <v>7.1176470588235299E-2</v>
      </c>
      <c r="DA326">
        <v>0.12</v>
      </c>
      <c r="DB326">
        <v>0.24</v>
      </c>
      <c r="DC326">
        <v>0.30499999999999999</v>
      </c>
      <c r="DD326">
        <v>0.20333333333333301</v>
      </c>
      <c r="DF326" t="s">
        <v>284</v>
      </c>
      <c r="DI326">
        <v>0</v>
      </c>
      <c r="DJ326">
        <v>0.2</v>
      </c>
      <c r="DK326">
        <v>1.1100000000000001</v>
      </c>
      <c r="DL326">
        <v>1.0657142857142901</v>
      </c>
      <c r="DM326">
        <v>2.5000000000000001E-2</v>
      </c>
      <c r="DN326">
        <v>0.08</v>
      </c>
      <c r="DO326">
        <v>0.11</v>
      </c>
      <c r="DP326">
        <v>8.2000000000000003E-2</v>
      </c>
      <c r="DQ326">
        <v>5.5E-2</v>
      </c>
      <c r="DR326">
        <v>0.11</v>
      </c>
      <c r="DS326">
        <v>0.15</v>
      </c>
      <c r="DT326">
        <v>0.101818181818182</v>
      </c>
    </row>
    <row r="327" spans="1:124" x14ac:dyDescent="0.35">
      <c r="A327" s="19" t="str">
        <f t="shared" si="10"/>
        <v>Negative Earners (last 4 qtrs)--34242</v>
      </c>
      <c r="B327" s="19" t="str">
        <f t="shared" si="11"/>
        <v>Negative Earners (last 4 qtrs)</v>
      </c>
      <c r="C327">
        <v>17</v>
      </c>
      <c r="D327" s="27">
        <v>34242</v>
      </c>
      <c r="F327">
        <v>2.0408163265306101</v>
      </c>
      <c r="H327">
        <v>2</v>
      </c>
      <c r="J327">
        <v>1.54405086285195</v>
      </c>
      <c r="L327">
        <v>17</v>
      </c>
      <c r="N327">
        <v>5.6097560975609797</v>
      </c>
      <c r="P327">
        <v>621</v>
      </c>
      <c r="R327">
        <v>2.9411764705882399</v>
      </c>
      <c r="T327">
        <v>1</v>
      </c>
      <c r="V327">
        <v>2.0618556701030899</v>
      </c>
      <c r="X327">
        <v>12</v>
      </c>
      <c r="Z327">
        <v>0.854700854700855</v>
      </c>
      <c r="AB327">
        <v>1</v>
      </c>
      <c r="AD327">
        <v>1.40845070422535</v>
      </c>
      <c r="AF327">
        <v>2</v>
      </c>
      <c r="AH327">
        <v>0</v>
      </c>
      <c r="AI327"/>
      <c r="AJ327">
        <v>0</v>
      </c>
      <c r="AK327"/>
      <c r="AL327">
        <v>0.952380952380952</v>
      </c>
      <c r="AN327">
        <v>1</v>
      </c>
      <c r="AP327">
        <v>1.3400335008375199</v>
      </c>
      <c r="AR327">
        <v>8</v>
      </c>
      <c r="AT327">
        <v>0.88691796008869195</v>
      </c>
      <c r="AV327">
        <v>4</v>
      </c>
      <c r="AX327">
        <v>1.65745856353591</v>
      </c>
      <c r="AZ327">
        <v>6</v>
      </c>
      <c r="BB327">
        <v>1.99004975124378</v>
      </c>
      <c r="BD327">
        <v>4</v>
      </c>
      <c r="BF327">
        <v>0</v>
      </c>
      <c r="BH327">
        <v>0</v>
      </c>
      <c r="BJ327">
        <v>0</v>
      </c>
      <c r="BL327">
        <v>0</v>
      </c>
      <c r="BN327" t="s">
        <v>285</v>
      </c>
      <c r="BP327">
        <v>0</v>
      </c>
      <c r="BR327">
        <v>0</v>
      </c>
      <c r="BT327">
        <v>0</v>
      </c>
      <c r="BV327">
        <v>0</v>
      </c>
      <c r="BX327">
        <v>0</v>
      </c>
      <c r="BZ327" t="s">
        <v>285</v>
      </c>
      <c r="CB327">
        <v>0</v>
      </c>
      <c r="CD327">
        <v>2.7972027972028002</v>
      </c>
      <c r="CF327">
        <v>4</v>
      </c>
      <c r="CH327">
        <v>14.285714285714301</v>
      </c>
      <c r="CJ327">
        <v>1</v>
      </c>
      <c r="CL327">
        <v>0</v>
      </c>
      <c r="CN327">
        <v>0</v>
      </c>
      <c r="CP327">
        <v>0</v>
      </c>
      <c r="CR327">
        <v>0</v>
      </c>
      <c r="CT327">
        <v>0</v>
      </c>
      <c r="CV327">
        <v>0</v>
      </c>
      <c r="CX327">
        <v>5.8823529411764701</v>
      </c>
      <c r="CZ327">
        <v>1</v>
      </c>
      <c r="DB327">
        <v>0</v>
      </c>
      <c r="DD327">
        <v>0</v>
      </c>
      <c r="DF327" t="s">
        <v>285</v>
      </c>
      <c r="DH327">
        <v>0</v>
      </c>
      <c r="DJ327">
        <v>0</v>
      </c>
      <c r="DL327">
        <v>0</v>
      </c>
      <c r="DN327">
        <v>0</v>
      </c>
      <c r="DP327">
        <v>0</v>
      </c>
      <c r="DR327">
        <v>0</v>
      </c>
      <c r="DT327">
        <v>0</v>
      </c>
    </row>
    <row r="328" spans="1:124" x14ac:dyDescent="0.35">
      <c r="A328" s="19" t="str">
        <f t="shared" si="10"/>
        <v>Noncore Funding / Liab--34242</v>
      </c>
      <c r="B328" s="19" t="str">
        <f t="shared" si="11"/>
        <v>Noncore Funding / Liab</v>
      </c>
      <c r="C328">
        <v>18</v>
      </c>
      <c r="D328" s="27">
        <v>34242</v>
      </c>
      <c r="E328">
        <v>4.4788032601580996</v>
      </c>
      <c r="F328">
        <v>7.8036353956088602</v>
      </c>
      <c r="G328">
        <v>12.355097245369199</v>
      </c>
      <c r="H328">
        <v>8.76057324145237</v>
      </c>
      <c r="I328">
        <v>4.5327122956829298</v>
      </c>
      <c r="J328">
        <v>7.5457255660301303</v>
      </c>
      <c r="K328">
        <v>11.971576854688999</v>
      </c>
      <c r="L328">
        <v>8.6986825462937496</v>
      </c>
      <c r="M328">
        <v>5.9247475895205</v>
      </c>
      <c r="N328">
        <v>9.8462538723371704</v>
      </c>
      <c r="O328">
        <v>15.238554216867501</v>
      </c>
      <c r="P328">
        <v>11.739048501151901</v>
      </c>
      <c r="Q328">
        <v>3.7154464696662899</v>
      </c>
      <c r="R328">
        <v>5.9491300280960102</v>
      </c>
      <c r="S328">
        <v>10.940334200151099</v>
      </c>
      <c r="T328">
        <v>7.5846543710878702</v>
      </c>
      <c r="U328">
        <v>4.0829709275772998</v>
      </c>
      <c r="V328">
        <v>7.0292491932883996</v>
      </c>
      <c r="W328">
        <v>10.7533852695567</v>
      </c>
      <c r="X328">
        <v>8.1425475073594207</v>
      </c>
      <c r="Y328">
        <v>5.3203091659158801</v>
      </c>
      <c r="Z328">
        <v>8.3675693803974198</v>
      </c>
      <c r="AA328">
        <v>13.304482911673301</v>
      </c>
      <c r="AB328">
        <v>9.4290607949771399</v>
      </c>
      <c r="AC328">
        <v>6.9534744530679404</v>
      </c>
      <c r="AD328">
        <v>10.545223487775701</v>
      </c>
      <c r="AE328">
        <v>14.617688862172299</v>
      </c>
      <c r="AF328">
        <v>11.270203989883701</v>
      </c>
      <c r="AG328">
        <v>5.2566314427431502</v>
      </c>
      <c r="AH328">
        <v>7.7910759934929104</v>
      </c>
      <c r="AI328">
        <v>12.644210526315799</v>
      </c>
      <c r="AJ328">
        <v>11.027196778176</v>
      </c>
      <c r="AK328">
        <v>3.5068612502722698</v>
      </c>
      <c r="AL328">
        <v>5.7563587684069599</v>
      </c>
      <c r="AM328">
        <v>8.5111998152607793</v>
      </c>
      <c r="AN328">
        <v>6.67368886517413</v>
      </c>
      <c r="AO328">
        <v>4.9034939268653197</v>
      </c>
      <c r="AP328">
        <v>7.7910759934929104</v>
      </c>
      <c r="AQ328">
        <v>12.3069555848198</v>
      </c>
      <c r="AR328">
        <v>9.0158502298491499</v>
      </c>
      <c r="AS328">
        <v>4.8574501036059603</v>
      </c>
      <c r="AT328">
        <v>7.8151925853476802</v>
      </c>
      <c r="AU328">
        <v>12.227606338043801</v>
      </c>
      <c r="AV328">
        <v>8.8065616337174895</v>
      </c>
      <c r="AW328">
        <v>3.5054197198628998</v>
      </c>
      <c r="AX328">
        <v>5.8652757108334397</v>
      </c>
      <c r="AY328">
        <v>9.5683186928205899</v>
      </c>
      <c r="AZ328">
        <v>7.1989351007781304</v>
      </c>
      <c r="BA328">
        <v>4.8183936212673899</v>
      </c>
      <c r="BB328">
        <v>7.53127057274523</v>
      </c>
      <c r="BC328">
        <v>12.0834506711724</v>
      </c>
      <c r="BD328">
        <v>8.9512800551635401</v>
      </c>
      <c r="BE328">
        <v>4.7095658343263702</v>
      </c>
      <c r="BF328">
        <v>8.45419869581157</v>
      </c>
      <c r="BG328">
        <v>12.5845052793539</v>
      </c>
      <c r="BH328">
        <v>9.7541148475992294</v>
      </c>
      <c r="BI328">
        <v>6.5680057190136898</v>
      </c>
      <c r="BJ328">
        <v>9.6808219713247592</v>
      </c>
      <c r="BK328">
        <v>12.229919251172801</v>
      </c>
      <c r="BL328">
        <v>9.1900412448143705</v>
      </c>
      <c r="BN328" t="s">
        <v>284</v>
      </c>
      <c r="BQ328">
        <v>11.634809711372</v>
      </c>
      <c r="BR328">
        <v>14.289434098605501</v>
      </c>
      <c r="BS328">
        <v>15.5833938170745</v>
      </c>
      <c r="BT328">
        <v>12.928769429840999</v>
      </c>
      <c r="BU328">
        <v>2.8866282253747699</v>
      </c>
      <c r="BV328">
        <v>3.91688295310033</v>
      </c>
      <c r="BW328">
        <v>6.59680541068448</v>
      </c>
      <c r="BX328">
        <v>5.1052397300972201</v>
      </c>
      <c r="BZ328" t="s">
        <v>284</v>
      </c>
      <c r="CC328">
        <v>3.5414165162004401</v>
      </c>
      <c r="CD328">
        <v>6.0733631653320801</v>
      </c>
      <c r="CE328">
        <v>9.2856592480241495</v>
      </c>
      <c r="CF328">
        <v>7.9461826117119001</v>
      </c>
      <c r="CG328">
        <v>4.1275994546497197</v>
      </c>
      <c r="CH328">
        <v>7.7202323330106504</v>
      </c>
      <c r="CI328">
        <v>12.3972593825294</v>
      </c>
      <c r="CJ328">
        <v>8.9890765337583591</v>
      </c>
      <c r="CK328">
        <v>5.6265715913585996</v>
      </c>
      <c r="CL328">
        <v>8.4292795002627603</v>
      </c>
      <c r="CM328">
        <v>13.0869895926384</v>
      </c>
      <c r="CN328">
        <v>10.021479422506101</v>
      </c>
      <c r="CO328">
        <v>6.9519847704998901</v>
      </c>
      <c r="CP328">
        <v>8.0179282868525892</v>
      </c>
      <c r="CQ328">
        <v>10.074604946249201</v>
      </c>
      <c r="CR328">
        <v>8.9246391914040704</v>
      </c>
      <c r="CS328">
        <v>7.69620366350461</v>
      </c>
      <c r="CT328">
        <v>9.8251431900932698</v>
      </c>
      <c r="CU328">
        <v>11.5879597675805</v>
      </c>
      <c r="CV328">
        <v>11.045372377935699</v>
      </c>
      <c r="CW328">
        <v>5.5302062420149696</v>
      </c>
      <c r="CX328">
        <v>8.6822337744555007</v>
      </c>
      <c r="CY328">
        <v>12.500478872160301</v>
      </c>
      <c r="CZ328">
        <v>9.4596352623587503</v>
      </c>
      <c r="DA328">
        <v>5.6094519378558596</v>
      </c>
      <c r="DB328">
        <v>5.7947846937755996</v>
      </c>
      <c r="DC328">
        <v>7.3941865959649302</v>
      </c>
      <c r="DD328">
        <v>6.7374974579553299</v>
      </c>
      <c r="DF328" t="s">
        <v>284</v>
      </c>
      <c r="DI328">
        <v>7.4400786714487799</v>
      </c>
      <c r="DJ328">
        <v>14.596378538841799</v>
      </c>
      <c r="DK328">
        <v>39.632279206094402</v>
      </c>
      <c r="DL328">
        <v>33.645083379461703</v>
      </c>
      <c r="DM328">
        <v>3.8049065851005501</v>
      </c>
      <c r="DN328">
        <v>7.74539439913306</v>
      </c>
      <c r="DO328">
        <v>11.726224770385</v>
      </c>
      <c r="DP328">
        <v>8.4507323550334998</v>
      </c>
      <c r="DQ328">
        <v>5.4269129739130699</v>
      </c>
      <c r="DR328">
        <v>7.2691991939697003</v>
      </c>
      <c r="DS328">
        <v>11.565424656649601</v>
      </c>
      <c r="DT328">
        <v>10.158430969878699</v>
      </c>
    </row>
    <row r="329" spans="1:124" x14ac:dyDescent="0.35">
      <c r="A329" s="19" t="str">
        <f t="shared" si="10"/>
        <v>Brokered Dep / Liab--34242</v>
      </c>
      <c r="B329" s="19" t="str">
        <f t="shared" si="11"/>
        <v>Brokered Dep / Liab</v>
      </c>
      <c r="C329">
        <v>19</v>
      </c>
      <c r="D329" s="27">
        <v>34242</v>
      </c>
      <c r="E329">
        <v>0</v>
      </c>
      <c r="F329">
        <v>0</v>
      </c>
      <c r="G329">
        <v>0</v>
      </c>
      <c r="H329">
        <v>0.24857908214642199</v>
      </c>
      <c r="I329">
        <v>0</v>
      </c>
      <c r="J329">
        <v>0</v>
      </c>
      <c r="K329">
        <v>0</v>
      </c>
      <c r="L329">
        <v>0.178229908249462</v>
      </c>
      <c r="M329">
        <v>0</v>
      </c>
      <c r="N329">
        <v>0</v>
      </c>
      <c r="O329">
        <v>0</v>
      </c>
      <c r="P329">
        <v>0.15169316637424801</v>
      </c>
      <c r="Q329">
        <v>0</v>
      </c>
      <c r="R329">
        <v>0</v>
      </c>
      <c r="S329">
        <v>0</v>
      </c>
      <c r="T329">
        <v>0.16822121627150199</v>
      </c>
      <c r="U329">
        <v>0</v>
      </c>
      <c r="V329">
        <v>0</v>
      </c>
      <c r="W329">
        <v>0</v>
      </c>
      <c r="X329">
        <v>0.16841708502960501</v>
      </c>
      <c r="Y329">
        <v>0</v>
      </c>
      <c r="Z329">
        <v>0</v>
      </c>
      <c r="AA329">
        <v>0</v>
      </c>
      <c r="AB329">
        <v>0.24005983426954999</v>
      </c>
      <c r="AC329">
        <v>0</v>
      </c>
      <c r="AD329">
        <v>0</v>
      </c>
      <c r="AE329">
        <v>0</v>
      </c>
      <c r="AF329">
        <v>6.5895223598825006E-2</v>
      </c>
      <c r="AG329">
        <v>0</v>
      </c>
      <c r="AH329">
        <v>0</v>
      </c>
      <c r="AI329">
        <v>0</v>
      </c>
      <c r="AJ329">
        <v>0.52606021265435998</v>
      </c>
      <c r="AK329">
        <v>0</v>
      </c>
      <c r="AL329">
        <v>0</v>
      </c>
      <c r="AM329">
        <v>0</v>
      </c>
      <c r="AN329">
        <v>0.26729124892495598</v>
      </c>
      <c r="AO329">
        <v>0</v>
      </c>
      <c r="AP329">
        <v>0</v>
      </c>
      <c r="AQ329">
        <v>0</v>
      </c>
      <c r="AR329">
        <v>0.16857691055149701</v>
      </c>
      <c r="AS329">
        <v>0</v>
      </c>
      <c r="AT329">
        <v>0</v>
      </c>
      <c r="AU329">
        <v>0</v>
      </c>
      <c r="AV329">
        <v>0.22830030439933899</v>
      </c>
      <c r="AW329">
        <v>0</v>
      </c>
      <c r="AX329">
        <v>0</v>
      </c>
      <c r="AY329">
        <v>0</v>
      </c>
      <c r="AZ329">
        <v>0.13982165308827299</v>
      </c>
      <c r="BA329">
        <v>0</v>
      </c>
      <c r="BB329">
        <v>0</v>
      </c>
      <c r="BC329">
        <v>0</v>
      </c>
      <c r="BD329">
        <v>0.14154981093275201</v>
      </c>
      <c r="BE329">
        <v>0</v>
      </c>
      <c r="BF329">
        <v>0</v>
      </c>
      <c r="BG329">
        <v>0</v>
      </c>
      <c r="BH329">
        <v>7.0571486387976695E-2</v>
      </c>
      <c r="BI329">
        <v>0</v>
      </c>
      <c r="BJ329">
        <v>0</v>
      </c>
      <c r="BK329">
        <v>0</v>
      </c>
      <c r="BL329">
        <v>0</v>
      </c>
      <c r="BN329" t="s">
        <v>284</v>
      </c>
      <c r="BQ329">
        <v>0</v>
      </c>
      <c r="BR329">
        <v>0</v>
      </c>
      <c r="BS329">
        <v>1.14940300821833</v>
      </c>
      <c r="BT329">
        <v>1.14940300821833</v>
      </c>
      <c r="BU329">
        <v>0</v>
      </c>
      <c r="BV329">
        <v>0</v>
      </c>
      <c r="BW329">
        <v>0</v>
      </c>
      <c r="BX329">
        <v>7.96165281982442E-4</v>
      </c>
      <c r="BZ329" t="s">
        <v>284</v>
      </c>
      <c r="CC329">
        <v>0</v>
      </c>
      <c r="CD329">
        <v>0</v>
      </c>
      <c r="CE329">
        <v>0</v>
      </c>
      <c r="CF329">
        <v>0.243809961087952</v>
      </c>
      <c r="CG329">
        <v>0</v>
      </c>
      <c r="CH329">
        <v>0</v>
      </c>
      <c r="CI329">
        <v>0</v>
      </c>
      <c r="CJ329">
        <v>8.9717308915725508E-3</v>
      </c>
      <c r="CK329">
        <v>0</v>
      </c>
      <c r="CL329">
        <v>0</v>
      </c>
      <c r="CM329">
        <v>0</v>
      </c>
      <c r="CN329">
        <v>0.67061107216406701</v>
      </c>
      <c r="CO329">
        <v>0</v>
      </c>
      <c r="CP329">
        <v>0</v>
      </c>
      <c r="CQ329">
        <v>0</v>
      </c>
      <c r="CR329">
        <v>0</v>
      </c>
      <c r="CS329">
        <v>0</v>
      </c>
      <c r="CT329">
        <v>0</v>
      </c>
      <c r="CU329">
        <v>0</v>
      </c>
      <c r="CV329">
        <v>0.24959674953248001</v>
      </c>
      <c r="CW329">
        <v>0</v>
      </c>
      <c r="CX329">
        <v>0</v>
      </c>
      <c r="CY329">
        <v>0</v>
      </c>
      <c r="CZ329">
        <v>0</v>
      </c>
      <c r="DA329">
        <v>0</v>
      </c>
      <c r="DB329">
        <v>0</v>
      </c>
      <c r="DC329">
        <v>0</v>
      </c>
      <c r="DD329">
        <v>0</v>
      </c>
      <c r="DF329" t="s">
        <v>284</v>
      </c>
      <c r="DI329">
        <v>0</v>
      </c>
      <c r="DJ329">
        <v>0</v>
      </c>
      <c r="DK329">
        <v>0</v>
      </c>
      <c r="DL329">
        <v>4.4583637423527902</v>
      </c>
      <c r="DM329">
        <v>0</v>
      </c>
      <c r="DN329">
        <v>0</v>
      </c>
      <c r="DO329">
        <v>0</v>
      </c>
      <c r="DP329">
        <v>0.17147887869793699</v>
      </c>
      <c r="DQ329">
        <v>0</v>
      </c>
      <c r="DR329">
        <v>0</v>
      </c>
      <c r="DS329">
        <v>0.187738228433808</v>
      </c>
      <c r="DT329">
        <v>0.67482937400547305</v>
      </c>
    </row>
    <row r="330" spans="1:124" x14ac:dyDescent="0.35">
      <c r="A330" s="19" t="str">
        <f t="shared" si="10"/>
        <v>Liquid Assets / Assets--34242</v>
      </c>
      <c r="B330" s="19" t="str">
        <f t="shared" si="11"/>
        <v>Liquid Assets / Assets</v>
      </c>
      <c r="C330">
        <v>20</v>
      </c>
      <c r="D330" s="27">
        <v>34242</v>
      </c>
      <c r="F330" t="s">
        <v>284</v>
      </c>
      <c r="J330" t="s">
        <v>284</v>
      </c>
      <c r="N330" t="s">
        <v>284</v>
      </c>
      <c r="R330" t="s">
        <v>284</v>
      </c>
      <c r="V330" t="s">
        <v>284</v>
      </c>
      <c r="Z330" t="s">
        <v>284</v>
      </c>
      <c r="AD330" t="s">
        <v>284</v>
      </c>
      <c r="AH330" t="s">
        <v>284</v>
      </c>
      <c r="AI330"/>
      <c r="AK330"/>
      <c r="AL330" t="s">
        <v>284</v>
      </c>
      <c r="AP330" t="s">
        <v>284</v>
      </c>
      <c r="AT330" t="s">
        <v>284</v>
      </c>
      <c r="AX330" t="s">
        <v>284</v>
      </c>
      <c r="BB330" t="s">
        <v>284</v>
      </c>
      <c r="BF330" t="s">
        <v>284</v>
      </c>
      <c r="BJ330" t="s">
        <v>284</v>
      </c>
      <c r="BN330" t="s">
        <v>284</v>
      </c>
      <c r="BR330" t="s">
        <v>284</v>
      </c>
      <c r="BV330" t="s">
        <v>284</v>
      </c>
      <c r="BZ330" t="s">
        <v>284</v>
      </c>
      <c r="CD330" t="s">
        <v>284</v>
      </c>
      <c r="CH330" t="s">
        <v>284</v>
      </c>
      <c r="CL330" t="s">
        <v>284</v>
      </c>
      <c r="CP330" t="s">
        <v>284</v>
      </c>
      <c r="CT330" t="s">
        <v>284</v>
      </c>
      <c r="CX330" t="s">
        <v>284</v>
      </c>
      <c r="DB330" t="s">
        <v>284</v>
      </c>
      <c r="DF330" t="s">
        <v>284</v>
      </c>
      <c r="DJ330" t="s">
        <v>284</v>
      </c>
      <c r="DN330" t="s">
        <v>284</v>
      </c>
      <c r="DR330" t="s">
        <v>284</v>
      </c>
    </row>
    <row r="331" spans="1:124" x14ac:dyDescent="0.35">
      <c r="A331" s="19" t="str">
        <f t="shared" si="10"/>
        <v>Net Loan Growth (last 4 qtrs)--34242</v>
      </c>
      <c r="B331" s="19" t="str">
        <f t="shared" si="11"/>
        <v>Net Loan Growth (last 4 qtrs)</v>
      </c>
      <c r="C331">
        <v>21</v>
      </c>
      <c r="D331" s="27">
        <v>34242</v>
      </c>
      <c r="E331">
        <v>-0.02</v>
      </c>
      <c r="F331">
        <v>5.12</v>
      </c>
      <c r="G331">
        <v>11.51</v>
      </c>
      <c r="H331">
        <v>10.913402061855701</v>
      </c>
      <c r="I331">
        <v>0.32</v>
      </c>
      <c r="J331">
        <v>5.69</v>
      </c>
      <c r="K331">
        <v>12.35</v>
      </c>
      <c r="L331">
        <v>7.4047818012999098</v>
      </c>
      <c r="M331">
        <v>-1.19</v>
      </c>
      <c r="N331">
        <v>5.45</v>
      </c>
      <c r="O331">
        <v>13.305</v>
      </c>
      <c r="P331">
        <v>7.8576209490203404</v>
      </c>
      <c r="Q331">
        <v>2.1425000000000001</v>
      </c>
      <c r="R331">
        <v>6.3650000000000002</v>
      </c>
      <c r="S331">
        <v>11.215</v>
      </c>
      <c r="T331">
        <v>8.0776470588235298</v>
      </c>
      <c r="U331">
        <v>9.7500000000000003E-2</v>
      </c>
      <c r="V331">
        <v>5.03</v>
      </c>
      <c r="W331">
        <v>12.2475</v>
      </c>
      <c r="X331">
        <v>6.9782982456140399</v>
      </c>
      <c r="Y331">
        <v>0.84</v>
      </c>
      <c r="Z331">
        <v>8.83</v>
      </c>
      <c r="AA331">
        <v>16.96</v>
      </c>
      <c r="AB331">
        <v>11.552347826087001</v>
      </c>
      <c r="AC331">
        <v>1.59</v>
      </c>
      <c r="AD331">
        <v>6.82</v>
      </c>
      <c r="AE331">
        <v>15.13</v>
      </c>
      <c r="AF331">
        <v>8.3025179856115106</v>
      </c>
      <c r="AG331">
        <v>1.2150000000000001</v>
      </c>
      <c r="AH331">
        <v>6.835</v>
      </c>
      <c r="AI331">
        <v>12.37</v>
      </c>
      <c r="AJ331">
        <v>7.45110169491526</v>
      </c>
      <c r="AK331">
        <v>-0.05</v>
      </c>
      <c r="AL331">
        <v>4.97</v>
      </c>
      <c r="AM331">
        <v>9.57</v>
      </c>
      <c r="AN331">
        <v>4.8542718446601896</v>
      </c>
      <c r="AO331">
        <v>0.4</v>
      </c>
      <c r="AP331">
        <v>5.41</v>
      </c>
      <c r="AQ331">
        <v>11.2</v>
      </c>
      <c r="AR331">
        <v>6.8032367972742804</v>
      </c>
      <c r="AS331">
        <v>1.8049999999999999</v>
      </c>
      <c r="AT331">
        <v>7.9450000000000003</v>
      </c>
      <c r="AU331">
        <v>15.6225</v>
      </c>
      <c r="AV331">
        <v>10.5169683257919</v>
      </c>
      <c r="AW331">
        <v>-5.2499999999999998E-2</v>
      </c>
      <c r="AX331">
        <v>4.9800000000000004</v>
      </c>
      <c r="AY331">
        <v>12.06</v>
      </c>
      <c r="AZ331">
        <v>7.1348870056497198</v>
      </c>
      <c r="BA331">
        <v>0.155</v>
      </c>
      <c r="BB331">
        <v>6.84</v>
      </c>
      <c r="BC331">
        <v>15.52</v>
      </c>
      <c r="BD331">
        <v>8.1856345177665002</v>
      </c>
      <c r="BE331">
        <v>-0.28749999999999998</v>
      </c>
      <c r="BF331">
        <v>5.38</v>
      </c>
      <c r="BG331">
        <v>12.2325</v>
      </c>
      <c r="BH331">
        <v>6.8253846153846203</v>
      </c>
      <c r="BI331">
        <v>7.9649999999999999</v>
      </c>
      <c r="BJ331">
        <v>16.91</v>
      </c>
      <c r="BK331">
        <v>52.08</v>
      </c>
      <c r="BL331">
        <v>53.243636363636398</v>
      </c>
      <c r="BN331" t="s">
        <v>284</v>
      </c>
      <c r="BQ331">
        <v>6.06</v>
      </c>
      <c r="BR331">
        <v>6.875</v>
      </c>
      <c r="BS331">
        <v>8.94</v>
      </c>
      <c r="BT331">
        <v>8.125</v>
      </c>
      <c r="BU331">
        <v>-2.9375</v>
      </c>
      <c r="BV331">
        <v>3.27</v>
      </c>
      <c r="BW331">
        <v>14.0025</v>
      </c>
      <c r="BX331">
        <v>8.1292307692307695</v>
      </c>
      <c r="BZ331" t="s">
        <v>284</v>
      </c>
      <c r="CC331">
        <v>-0.65</v>
      </c>
      <c r="CD331">
        <v>5.73</v>
      </c>
      <c r="CE331">
        <v>13.73</v>
      </c>
      <c r="CF331">
        <v>6.5805755395683398</v>
      </c>
      <c r="CG331">
        <v>5.05</v>
      </c>
      <c r="CH331">
        <v>10.53</v>
      </c>
      <c r="CI331">
        <v>13.36</v>
      </c>
      <c r="CJ331">
        <v>9.6428571428571406</v>
      </c>
      <c r="CK331">
        <v>0.33250000000000002</v>
      </c>
      <c r="CL331">
        <v>5.39</v>
      </c>
      <c r="CM331">
        <v>13.16</v>
      </c>
      <c r="CN331">
        <v>8.0746428571428606</v>
      </c>
      <c r="CO331">
        <v>4.7424999999999997</v>
      </c>
      <c r="CP331">
        <v>8.5549999999999997</v>
      </c>
      <c r="CQ331">
        <v>19.272500000000001</v>
      </c>
      <c r="CR331">
        <v>11.87125</v>
      </c>
      <c r="CS331">
        <v>6.2074999999999996</v>
      </c>
      <c r="CT331">
        <v>10.555</v>
      </c>
      <c r="CU331">
        <v>14.1175</v>
      </c>
      <c r="CV331">
        <v>11.043333333333299</v>
      </c>
      <c r="CW331">
        <v>3.51</v>
      </c>
      <c r="CX331">
        <v>10.72</v>
      </c>
      <c r="CY331">
        <v>18.239999999999998</v>
      </c>
      <c r="CZ331">
        <v>12.3705882352941</v>
      </c>
      <c r="DA331">
        <v>0.995</v>
      </c>
      <c r="DB331">
        <v>2.1800000000000002</v>
      </c>
      <c r="DC331">
        <v>12.015000000000001</v>
      </c>
      <c r="DD331">
        <v>7.9466666666666699</v>
      </c>
      <c r="DF331" t="s">
        <v>284</v>
      </c>
      <c r="DI331">
        <v>-6.48</v>
      </c>
      <c r="DJ331">
        <v>9.77</v>
      </c>
      <c r="DK331">
        <v>21.38</v>
      </c>
      <c r="DL331">
        <v>4.6050000000000004</v>
      </c>
      <c r="DM331">
        <v>-0.82499999999999996</v>
      </c>
      <c r="DN331">
        <v>0.77</v>
      </c>
      <c r="DO331">
        <v>12.865</v>
      </c>
      <c r="DP331">
        <v>5.2653333333333299</v>
      </c>
      <c r="DQ331">
        <v>2.9550000000000001</v>
      </c>
      <c r="DR331">
        <v>7.89</v>
      </c>
      <c r="DS331">
        <v>8.8149999999999995</v>
      </c>
      <c r="DT331">
        <v>6.9245454545454503</v>
      </c>
    </row>
    <row r="332" spans="1:124" x14ac:dyDescent="0.35">
      <c r="A332" s="19" t="str">
        <f t="shared" si="10"/>
        <v>Banks w/ Loan Growth (last 4 qtrs)--34242</v>
      </c>
      <c r="B332" s="19" t="str">
        <f t="shared" si="11"/>
        <v>Banks w/ Loan Growth (last 4 qtrs)</v>
      </c>
      <c r="C332">
        <v>22</v>
      </c>
      <c r="D332" s="27">
        <v>34242</v>
      </c>
      <c r="F332">
        <v>73.469387755102005</v>
      </c>
      <c r="J332">
        <v>76.203451407811102</v>
      </c>
      <c r="N332">
        <v>70.4697380307136</v>
      </c>
      <c r="R332">
        <v>85.294117647058798</v>
      </c>
      <c r="V332">
        <v>75.085910652921001</v>
      </c>
      <c r="Z332">
        <v>77.7777777777778</v>
      </c>
      <c r="AD332">
        <v>76.056338028168994</v>
      </c>
      <c r="AH332">
        <v>79.338842975206603</v>
      </c>
      <c r="AI332"/>
      <c r="AK332"/>
      <c r="AL332">
        <v>74.285714285714306</v>
      </c>
      <c r="AP332">
        <v>76.549413735343407</v>
      </c>
      <c r="AT332">
        <v>82.039911308203997</v>
      </c>
      <c r="AX332">
        <v>73.756906077348106</v>
      </c>
      <c r="BB332">
        <v>75.124378109452707</v>
      </c>
      <c r="BF332">
        <v>75</v>
      </c>
      <c r="BJ332">
        <v>81.818181818181799</v>
      </c>
      <c r="BN332" t="s">
        <v>285</v>
      </c>
      <c r="BR332">
        <v>100</v>
      </c>
      <c r="BV332">
        <v>65.384615384615401</v>
      </c>
      <c r="BZ332" t="s">
        <v>285</v>
      </c>
      <c r="CD332">
        <v>72.027972027971998</v>
      </c>
      <c r="CH332">
        <v>85.714285714285694</v>
      </c>
      <c r="CL332">
        <v>78.571428571428598</v>
      </c>
      <c r="CP332">
        <v>77.7777777777778</v>
      </c>
      <c r="CT332">
        <v>83.3333333333333</v>
      </c>
      <c r="CX332">
        <v>82.352941176470594</v>
      </c>
      <c r="DB332">
        <v>66.6666666666667</v>
      </c>
      <c r="DF332" t="s">
        <v>285</v>
      </c>
      <c r="DJ332">
        <v>64.285714285714306</v>
      </c>
      <c r="DN332">
        <v>60</v>
      </c>
      <c r="DR332">
        <v>81.818181818181799</v>
      </c>
    </row>
    <row r="333" spans="1:124" x14ac:dyDescent="0.35">
      <c r="A333" s="19" t="str">
        <f t="shared" si="10"/>
        <v>Equity / Assets--34334</v>
      </c>
      <c r="B333" s="19" t="str">
        <f t="shared" si="11"/>
        <v>Equity / Assets</v>
      </c>
      <c r="C333">
        <v>1</v>
      </c>
      <c r="D333" s="27">
        <v>34334</v>
      </c>
      <c r="E333">
        <v>8.3047501930982293</v>
      </c>
      <c r="F333">
        <v>9.3846811609841208</v>
      </c>
      <c r="G333">
        <v>11.0383186480113</v>
      </c>
      <c r="H333">
        <v>10.053554497336499</v>
      </c>
      <c r="I333">
        <v>8.1404523169013299</v>
      </c>
      <c r="J333">
        <v>9.1678840015149099</v>
      </c>
      <c r="K333">
        <v>10.897167134283499</v>
      </c>
      <c r="L333">
        <v>9.7384193675483406</v>
      </c>
      <c r="M333">
        <v>7.6968452035729502</v>
      </c>
      <c r="N333">
        <v>8.8679157805329201</v>
      </c>
      <c r="O333">
        <v>10.6799939206532</v>
      </c>
      <c r="P333">
        <v>9.5092106736572592</v>
      </c>
      <c r="Q333">
        <v>7.8540885788297397</v>
      </c>
      <c r="R333">
        <v>8.8150126554805404</v>
      </c>
      <c r="S333">
        <v>10.6770257881477</v>
      </c>
      <c r="T333">
        <v>9.4873144904283304</v>
      </c>
      <c r="U333">
        <v>8.1178572047933706</v>
      </c>
      <c r="V333">
        <v>9.0978149157692503</v>
      </c>
      <c r="W333">
        <v>10.7477618568991</v>
      </c>
      <c r="X333">
        <v>9.6302754415042795</v>
      </c>
      <c r="Y333">
        <v>8.0211335254562908</v>
      </c>
      <c r="Z333">
        <v>8.6852173913043504</v>
      </c>
      <c r="AA333">
        <v>10.3954014979969</v>
      </c>
      <c r="AB333">
        <v>9.3196327281926195</v>
      </c>
      <c r="AC333">
        <v>8.4764345019586607</v>
      </c>
      <c r="AD333">
        <v>9.9129696455105094</v>
      </c>
      <c r="AE333">
        <v>11.424406337514901</v>
      </c>
      <c r="AF333">
        <v>10.2002565657174</v>
      </c>
      <c r="AG333">
        <v>8.4142692750287704</v>
      </c>
      <c r="AH333">
        <v>9.9092630067236804</v>
      </c>
      <c r="AI333">
        <v>12.353342333440001</v>
      </c>
      <c r="AJ333">
        <v>10.5748160346084</v>
      </c>
      <c r="AK333">
        <v>8.1807724313475898</v>
      </c>
      <c r="AL333">
        <v>8.8422441219833896</v>
      </c>
      <c r="AM333">
        <v>10.159855106701301</v>
      </c>
      <c r="AN333">
        <v>9.3766358646693799</v>
      </c>
      <c r="AO333">
        <v>8.50140900082169</v>
      </c>
      <c r="AP333">
        <v>9.8222392941714407</v>
      </c>
      <c r="AQ333">
        <v>11.4466985731555</v>
      </c>
      <c r="AR333">
        <v>10.3563090692135</v>
      </c>
      <c r="AS333">
        <v>8.0374752033278707</v>
      </c>
      <c r="AT333">
        <v>8.8422441219833896</v>
      </c>
      <c r="AU333">
        <v>10.414071074557601</v>
      </c>
      <c r="AV333">
        <v>9.4060102314496508</v>
      </c>
      <c r="AW333">
        <v>7.9855987723543604</v>
      </c>
      <c r="AX333">
        <v>8.8257480512949495</v>
      </c>
      <c r="AY333">
        <v>10.2569698292324</v>
      </c>
      <c r="AZ333">
        <v>9.2653157218614606</v>
      </c>
      <c r="BA333">
        <v>8.0678300232131104</v>
      </c>
      <c r="BB333">
        <v>8.6761490957056999</v>
      </c>
      <c r="BC333">
        <v>10.2815493243336</v>
      </c>
      <c r="BD333">
        <v>9.3479392357055797</v>
      </c>
      <c r="BE333">
        <v>7.1448331363327702</v>
      </c>
      <c r="BF333">
        <v>8.4648959127711692</v>
      </c>
      <c r="BG333">
        <v>9.1612997658079607</v>
      </c>
      <c r="BH333">
        <v>8.4297759864235893</v>
      </c>
      <c r="BI333">
        <v>7.5538487171160904</v>
      </c>
      <c r="BJ333">
        <v>8.2598633458232307</v>
      </c>
      <c r="BK333">
        <v>9.67432519185631</v>
      </c>
      <c r="BL333">
        <v>8.8598192795805293</v>
      </c>
      <c r="BN333" t="s">
        <v>284</v>
      </c>
      <c r="BQ333">
        <v>7.1241147301841101</v>
      </c>
      <c r="BR333">
        <v>9.5850142588713805</v>
      </c>
      <c r="BS333">
        <v>12.3629063071534</v>
      </c>
      <c r="BT333">
        <v>9.9020067784661698</v>
      </c>
      <c r="BU333">
        <v>7.9146203948396696</v>
      </c>
      <c r="BV333">
        <v>9.3222363992933506</v>
      </c>
      <c r="BW333">
        <v>10.8785593466708</v>
      </c>
      <c r="BX333">
        <v>9.4331368411874497</v>
      </c>
      <c r="BZ333" t="s">
        <v>284</v>
      </c>
      <c r="CC333">
        <v>7.8954249409230197</v>
      </c>
      <c r="CD333">
        <v>8.6913670590580097</v>
      </c>
      <c r="CE333">
        <v>10.103038694396099</v>
      </c>
      <c r="CF333">
        <v>9.2017997422082498</v>
      </c>
      <c r="CG333">
        <v>8.3087849027224099</v>
      </c>
      <c r="CH333">
        <v>10.0311437071784</v>
      </c>
      <c r="CI333">
        <v>13.017606692275001</v>
      </c>
      <c r="CJ333">
        <v>10.7427528474844</v>
      </c>
      <c r="CK333">
        <v>7.9045581298943004</v>
      </c>
      <c r="CL333">
        <v>9.4375847010992295</v>
      </c>
      <c r="CM333">
        <v>10.7062770582562</v>
      </c>
      <c r="CN333">
        <v>9.2253801869021199</v>
      </c>
      <c r="CO333">
        <v>7.9357206626326802</v>
      </c>
      <c r="CP333">
        <v>8.9404035664007502</v>
      </c>
      <c r="CQ333">
        <v>10.221250662427099</v>
      </c>
      <c r="CR333">
        <v>9.2568882974930098</v>
      </c>
      <c r="CS333">
        <v>8.2704542448679206</v>
      </c>
      <c r="CT333">
        <v>8.4469467819657709</v>
      </c>
      <c r="CU333">
        <v>11.333809218147699</v>
      </c>
      <c r="CV333">
        <v>10.5050542453082</v>
      </c>
      <c r="CW333">
        <v>7.3605534934222199</v>
      </c>
      <c r="CX333">
        <v>8.23481754042467</v>
      </c>
      <c r="CY333">
        <v>10.134172405604399</v>
      </c>
      <c r="CZ333">
        <v>8.7476494746629303</v>
      </c>
      <c r="DA333">
        <v>6.5751781350167704</v>
      </c>
      <c r="DB333">
        <v>6.7793541378373803</v>
      </c>
      <c r="DC333">
        <v>8.3443085722805304</v>
      </c>
      <c r="DD333">
        <v>7.6865397589190696</v>
      </c>
      <c r="DF333" t="s">
        <v>284</v>
      </c>
      <c r="DI333">
        <v>8.2999717364090309</v>
      </c>
      <c r="DJ333">
        <v>10.3220792906125</v>
      </c>
      <c r="DK333">
        <v>11.3084977186284</v>
      </c>
      <c r="DL333">
        <v>10.8657078006256</v>
      </c>
      <c r="DM333">
        <v>8.3168132466821305</v>
      </c>
      <c r="DN333">
        <v>9.4751532672083005</v>
      </c>
      <c r="DO333">
        <v>10.4378717630622</v>
      </c>
      <c r="DP333">
        <v>9.5603419219166703</v>
      </c>
      <c r="DQ333">
        <v>7.5847537039957098</v>
      </c>
      <c r="DR333">
        <v>9.1896098121317706</v>
      </c>
      <c r="DS333">
        <v>10.973776195723699</v>
      </c>
      <c r="DT333">
        <v>9.5183195971188397</v>
      </c>
    </row>
    <row r="334" spans="1:124" x14ac:dyDescent="0.35">
      <c r="A334" s="19" t="str">
        <f t="shared" si="10"/>
        <v>Total Risk Based Capital Ratio--34334</v>
      </c>
      <c r="B334" s="19" t="str">
        <f t="shared" si="11"/>
        <v>Total Risk Based Capital Ratio</v>
      </c>
      <c r="C334">
        <v>2</v>
      </c>
      <c r="D334" s="27">
        <v>34334</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N334" t="s">
        <v>284</v>
      </c>
      <c r="BQ334">
        <v>0</v>
      </c>
      <c r="BR334">
        <v>0</v>
      </c>
      <c r="BS334">
        <v>0</v>
      </c>
      <c r="BT334">
        <v>0</v>
      </c>
      <c r="BU334">
        <v>0</v>
      </c>
      <c r="BV334">
        <v>0</v>
      </c>
      <c r="BW334">
        <v>0</v>
      </c>
      <c r="BX334">
        <v>0</v>
      </c>
      <c r="BZ334" t="s">
        <v>284</v>
      </c>
      <c r="CC334">
        <v>0</v>
      </c>
      <c r="CD334">
        <v>0</v>
      </c>
      <c r="CE334">
        <v>0</v>
      </c>
      <c r="CF334">
        <v>0</v>
      </c>
      <c r="CG334">
        <v>0</v>
      </c>
      <c r="CH334">
        <v>0</v>
      </c>
      <c r="CI334">
        <v>0</v>
      </c>
      <c r="CJ334">
        <v>0</v>
      </c>
      <c r="CK334">
        <v>0</v>
      </c>
      <c r="CL334">
        <v>0</v>
      </c>
      <c r="CM334">
        <v>0</v>
      </c>
      <c r="CN334">
        <v>0</v>
      </c>
      <c r="CO334">
        <v>0</v>
      </c>
      <c r="CP334">
        <v>0</v>
      </c>
      <c r="CQ334">
        <v>0</v>
      </c>
      <c r="CR334">
        <v>0</v>
      </c>
      <c r="CS334">
        <v>0</v>
      </c>
      <c r="CT334">
        <v>0</v>
      </c>
      <c r="CU334">
        <v>0</v>
      </c>
      <c r="CV334">
        <v>0</v>
      </c>
      <c r="CW334">
        <v>0</v>
      </c>
      <c r="CX334">
        <v>0</v>
      </c>
      <c r="CY334">
        <v>0</v>
      </c>
      <c r="CZ334">
        <v>0</v>
      </c>
      <c r="DA334">
        <v>0</v>
      </c>
      <c r="DB334">
        <v>0</v>
      </c>
      <c r="DC334">
        <v>0</v>
      </c>
      <c r="DD334">
        <v>0</v>
      </c>
      <c r="DF334" t="s">
        <v>284</v>
      </c>
      <c r="DI334">
        <v>0</v>
      </c>
      <c r="DJ334">
        <v>0</v>
      </c>
      <c r="DK334">
        <v>0</v>
      </c>
      <c r="DL334">
        <v>0</v>
      </c>
      <c r="DM334">
        <v>0</v>
      </c>
      <c r="DN334">
        <v>0</v>
      </c>
      <c r="DO334">
        <v>0</v>
      </c>
      <c r="DP334">
        <v>0</v>
      </c>
      <c r="DQ334">
        <v>0</v>
      </c>
      <c r="DR334">
        <v>0</v>
      </c>
      <c r="DS334">
        <v>0</v>
      </c>
      <c r="DT334">
        <v>0</v>
      </c>
    </row>
    <row r="335" spans="1:124" x14ac:dyDescent="0.35">
      <c r="A335" s="19" t="str">
        <f t="shared" si="10"/>
        <v>Tier 1 Leverage Ratio--34334</v>
      </c>
      <c r="B335" s="19" t="str">
        <f t="shared" si="11"/>
        <v>Tier 1 Leverage Ratio</v>
      </c>
      <c r="C335">
        <v>3</v>
      </c>
      <c r="D335" s="27">
        <v>34334</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N335" t="s">
        <v>284</v>
      </c>
      <c r="BQ335">
        <v>0</v>
      </c>
      <c r="BR335">
        <v>0</v>
      </c>
      <c r="BS335">
        <v>0</v>
      </c>
      <c r="BT335">
        <v>0</v>
      </c>
      <c r="BU335">
        <v>0</v>
      </c>
      <c r="BV335">
        <v>0</v>
      </c>
      <c r="BW335">
        <v>0</v>
      </c>
      <c r="BX335">
        <v>0</v>
      </c>
      <c r="BZ335" t="s">
        <v>284</v>
      </c>
      <c r="CC335">
        <v>0</v>
      </c>
      <c r="CD335">
        <v>0</v>
      </c>
      <c r="CE335">
        <v>0</v>
      </c>
      <c r="CF335">
        <v>0</v>
      </c>
      <c r="CG335">
        <v>0</v>
      </c>
      <c r="CH335">
        <v>0</v>
      </c>
      <c r="CI335">
        <v>0</v>
      </c>
      <c r="CJ335">
        <v>0</v>
      </c>
      <c r="CK335">
        <v>0</v>
      </c>
      <c r="CL335">
        <v>0</v>
      </c>
      <c r="CM335">
        <v>0</v>
      </c>
      <c r="CN335">
        <v>0</v>
      </c>
      <c r="CO335">
        <v>0</v>
      </c>
      <c r="CP335">
        <v>0</v>
      </c>
      <c r="CQ335">
        <v>0</v>
      </c>
      <c r="CR335">
        <v>0</v>
      </c>
      <c r="CS335">
        <v>0</v>
      </c>
      <c r="CT335">
        <v>0</v>
      </c>
      <c r="CU335">
        <v>0</v>
      </c>
      <c r="CV335">
        <v>0</v>
      </c>
      <c r="CW335">
        <v>0</v>
      </c>
      <c r="CX335">
        <v>0</v>
      </c>
      <c r="CY335">
        <v>0</v>
      </c>
      <c r="CZ335">
        <v>0</v>
      </c>
      <c r="DA335">
        <v>0</v>
      </c>
      <c r="DB335">
        <v>0</v>
      </c>
      <c r="DC335">
        <v>0</v>
      </c>
      <c r="DD335">
        <v>0</v>
      </c>
      <c r="DF335" t="s">
        <v>284</v>
      </c>
      <c r="DI335">
        <v>0</v>
      </c>
      <c r="DJ335">
        <v>0</v>
      </c>
      <c r="DK335">
        <v>0</v>
      </c>
      <c r="DL335">
        <v>0</v>
      </c>
      <c r="DM335">
        <v>0</v>
      </c>
      <c r="DN335">
        <v>0</v>
      </c>
      <c r="DO335">
        <v>0</v>
      </c>
      <c r="DP335">
        <v>0</v>
      </c>
      <c r="DQ335">
        <v>0</v>
      </c>
      <c r="DR335">
        <v>0</v>
      </c>
      <c r="DS335">
        <v>0</v>
      </c>
      <c r="DT335">
        <v>0</v>
      </c>
    </row>
    <row r="336" spans="1:124" x14ac:dyDescent="0.35">
      <c r="A336" s="19" t="str">
        <f t="shared" si="10"/>
        <v>ALLL / Nonaccrual Loans--34334</v>
      </c>
      <c r="B336" s="19" t="str">
        <f t="shared" si="11"/>
        <v>ALLL / Nonaccrual Loans</v>
      </c>
      <c r="C336">
        <v>4</v>
      </c>
      <c r="D336" s="27">
        <v>34334</v>
      </c>
      <c r="E336">
        <v>139.16256157635499</v>
      </c>
      <c r="F336">
        <v>353.20272947391601</v>
      </c>
      <c r="G336">
        <v>970.614035087719</v>
      </c>
      <c r="H336">
        <v>1265.37648830373</v>
      </c>
      <c r="I336">
        <v>144.51544195953099</v>
      </c>
      <c r="J336">
        <v>309.17508417508401</v>
      </c>
      <c r="K336">
        <v>778.32817337461302</v>
      </c>
      <c r="L336">
        <v>844.25686868607602</v>
      </c>
      <c r="M336">
        <v>117.773046910825</v>
      </c>
      <c r="N336">
        <v>248.55042016806701</v>
      </c>
      <c r="O336">
        <v>650.79365079365095</v>
      </c>
      <c r="P336">
        <v>783.93920191982602</v>
      </c>
      <c r="Q336">
        <v>194.37299035369799</v>
      </c>
      <c r="R336">
        <v>283.052631578947</v>
      </c>
      <c r="S336">
        <v>527.47035573122503</v>
      </c>
      <c r="T336">
        <v>2795.3643538420602</v>
      </c>
      <c r="U336">
        <v>149.220438406916</v>
      </c>
      <c r="V336">
        <v>344.355326876513</v>
      </c>
      <c r="W336">
        <v>958.66666666666697</v>
      </c>
      <c r="X336">
        <v>1025.9666238484599</v>
      </c>
      <c r="Y336">
        <v>141.11018168172899</v>
      </c>
      <c r="Z336">
        <v>325.76112412177997</v>
      </c>
      <c r="AA336">
        <v>806.03197253658595</v>
      </c>
      <c r="AB336">
        <v>860.74168096244603</v>
      </c>
      <c r="AC336">
        <v>183.71456500488799</v>
      </c>
      <c r="AD336">
        <v>359.22918807810902</v>
      </c>
      <c r="AE336">
        <v>783.31447963800895</v>
      </c>
      <c r="AF336">
        <v>795.42388441448998</v>
      </c>
      <c r="AG336">
        <v>129.77339181286601</v>
      </c>
      <c r="AH336">
        <v>299.05047222504299</v>
      </c>
      <c r="AI336">
        <v>594.11871924175205</v>
      </c>
      <c r="AJ336">
        <v>1025.75002225706</v>
      </c>
      <c r="AK336">
        <v>103.636363636364</v>
      </c>
      <c r="AL336">
        <v>167.29559748427701</v>
      </c>
      <c r="AM336">
        <v>366.66666666666703</v>
      </c>
      <c r="AN336">
        <v>333.84772278684102</v>
      </c>
      <c r="AO336">
        <v>133.764731558271</v>
      </c>
      <c r="AP336">
        <v>294.94671994672001</v>
      </c>
      <c r="AQ336">
        <v>698.15734989648001</v>
      </c>
      <c r="AR336">
        <v>847.86614835768103</v>
      </c>
      <c r="AS336">
        <v>147.630922693267</v>
      </c>
      <c r="AT336">
        <v>328.57142857142901</v>
      </c>
      <c r="AU336">
        <v>814.28571428571399</v>
      </c>
      <c r="AV336">
        <v>1084.50138969509</v>
      </c>
      <c r="AW336">
        <v>131.45161290322599</v>
      </c>
      <c r="AX336">
        <v>250</v>
      </c>
      <c r="AY336">
        <v>765</v>
      </c>
      <c r="AZ336">
        <v>992.572517881914</v>
      </c>
      <c r="BA336">
        <v>148.52085407677799</v>
      </c>
      <c r="BB336">
        <v>284.774436090226</v>
      </c>
      <c r="BC336">
        <v>657.81602503456804</v>
      </c>
      <c r="BD336">
        <v>631.27093601101001</v>
      </c>
      <c r="BE336">
        <v>195.060638892772</v>
      </c>
      <c r="BF336">
        <v>437.07436972894999</v>
      </c>
      <c r="BG336">
        <v>812.035411867839</v>
      </c>
      <c r="BH336">
        <v>775.46909323038199</v>
      </c>
      <c r="BI336">
        <v>330.355522560422</v>
      </c>
      <c r="BJ336">
        <v>491.77846577227399</v>
      </c>
      <c r="BK336">
        <v>813.82344169400506</v>
      </c>
      <c r="BL336">
        <v>1205.8871392713199</v>
      </c>
      <c r="BN336" t="s">
        <v>284</v>
      </c>
      <c r="BQ336">
        <v>407.210031347962</v>
      </c>
      <c r="BR336">
        <v>1148.60765493542</v>
      </c>
      <c r="BS336">
        <v>2311.9201030927802</v>
      </c>
      <c r="BT336">
        <v>1570.52247950533</v>
      </c>
      <c r="BU336">
        <v>212.5</v>
      </c>
      <c r="BV336">
        <v>728.12733792534095</v>
      </c>
      <c r="BW336">
        <v>1892.71653543307</v>
      </c>
      <c r="BX336">
        <v>1199.2916619412499</v>
      </c>
      <c r="BZ336" t="s">
        <v>284</v>
      </c>
      <c r="CC336">
        <v>162.10062111801199</v>
      </c>
      <c r="CD336">
        <v>332.93205468271799</v>
      </c>
      <c r="CE336">
        <v>1035.0088378258899</v>
      </c>
      <c r="CF336">
        <v>1165.99720864746</v>
      </c>
      <c r="CG336">
        <v>505.40865384615398</v>
      </c>
      <c r="CH336">
        <v>674.089068825911</v>
      </c>
      <c r="CI336">
        <v>884.21052631578902</v>
      </c>
      <c r="CJ336">
        <v>715.53011133603195</v>
      </c>
      <c r="CK336">
        <v>147.60667662531699</v>
      </c>
      <c r="CL336">
        <v>292.289574300715</v>
      </c>
      <c r="CM336">
        <v>523.47222222222194</v>
      </c>
      <c r="CN336">
        <v>828.77167148847104</v>
      </c>
      <c r="CO336">
        <v>763.93836584676296</v>
      </c>
      <c r="CP336">
        <v>1037.0370370370399</v>
      </c>
      <c r="CQ336">
        <v>1793.5185185185201</v>
      </c>
      <c r="CR336">
        <v>1359.2922438978401</v>
      </c>
      <c r="CS336">
        <v>322.89191820837402</v>
      </c>
      <c r="CT336">
        <v>476.92307692307702</v>
      </c>
      <c r="CU336">
        <v>576.99134199134198</v>
      </c>
      <c r="CV336">
        <v>821.59922020009503</v>
      </c>
      <c r="CW336">
        <v>229.20921544209199</v>
      </c>
      <c r="CX336">
        <v>465.22043386983898</v>
      </c>
      <c r="CY336">
        <v>1405.3830227743299</v>
      </c>
      <c r="CZ336">
        <v>813.40443493191401</v>
      </c>
      <c r="DA336">
        <v>268.48276121650099</v>
      </c>
      <c r="DB336">
        <v>299.77040048178299</v>
      </c>
      <c r="DC336">
        <v>331.05803974706402</v>
      </c>
      <c r="DD336">
        <v>299.77040048178299</v>
      </c>
      <c r="DF336" t="s">
        <v>284</v>
      </c>
      <c r="DI336">
        <v>145.67901234567901</v>
      </c>
      <c r="DJ336">
        <v>363.697478991597</v>
      </c>
      <c r="DK336">
        <v>460.71428571428601</v>
      </c>
      <c r="DL336">
        <v>355.65847615944898</v>
      </c>
      <c r="DM336">
        <v>250.89987325728799</v>
      </c>
      <c r="DN336">
        <v>585</v>
      </c>
      <c r="DO336">
        <v>1215.9262485482</v>
      </c>
      <c r="DP336">
        <v>1242.22175936647</v>
      </c>
      <c r="DQ336">
        <v>117.042311430067</v>
      </c>
      <c r="DR336">
        <v>147.630922693267</v>
      </c>
      <c r="DS336">
        <v>295.93163944343598</v>
      </c>
      <c r="DT336">
        <v>331.00685997711997</v>
      </c>
    </row>
    <row r="337" spans="1:124" x14ac:dyDescent="0.35">
      <c r="A337" s="19" t="str">
        <f t="shared" si="10"/>
        <v>[NCL + OREO] / [Total Loans + OREO]--34334</v>
      </c>
      <c r="B337" s="19" t="str">
        <f t="shared" si="11"/>
        <v>[NCL + OREO] / [Total Loans + OREO]</v>
      </c>
      <c r="C337">
        <v>5</v>
      </c>
      <c r="D337" s="27">
        <v>34334</v>
      </c>
      <c r="E337">
        <v>0.45454533135399899</v>
      </c>
      <c r="F337">
        <v>1.0407046259678401</v>
      </c>
      <c r="G337">
        <v>2.1214785606883599</v>
      </c>
      <c r="H337">
        <v>1.63603052717497</v>
      </c>
      <c r="I337">
        <v>0.36245184296197602</v>
      </c>
      <c r="J337">
        <v>0.94632559515008097</v>
      </c>
      <c r="K337">
        <v>1.8578029976403401</v>
      </c>
      <c r="L337">
        <v>1.3479555078260199</v>
      </c>
      <c r="M337">
        <v>0.44251785542204702</v>
      </c>
      <c r="N337">
        <v>1.1814082971086599</v>
      </c>
      <c r="O337">
        <v>2.4699807270952201</v>
      </c>
      <c r="P337">
        <v>1.8566252139913599</v>
      </c>
      <c r="Q337">
        <v>0.79585065823536705</v>
      </c>
      <c r="R337">
        <v>1.16764051894508</v>
      </c>
      <c r="S337">
        <v>1.8716406541023201</v>
      </c>
      <c r="T337">
        <v>1.33438663191766</v>
      </c>
      <c r="U337">
        <v>0.32679738562091498</v>
      </c>
      <c r="V337">
        <v>0.91555849067931405</v>
      </c>
      <c r="W337">
        <v>1.7410271663692201</v>
      </c>
      <c r="X337">
        <v>1.26035016128874</v>
      </c>
      <c r="Y337">
        <v>0.37940846770716602</v>
      </c>
      <c r="Z337">
        <v>0.96477198643597195</v>
      </c>
      <c r="AA337">
        <v>2.0878099773506</v>
      </c>
      <c r="AB337">
        <v>1.5379655806033901</v>
      </c>
      <c r="AC337">
        <v>0.184971098265896</v>
      </c>
      <c r="AD337">
        <v>0.64118172226280301</v>
      </c>
      <c r="AE337">
        <v>1.6311735387403701</v>
      </c>
      <c r="AF337">
        <v>1.2881174132423701</v>
      </c>
      <c r="AG337">
        <v>0.40986857762382001</v>
      </c>
      <c r="AH337">
        <v>1.1101243339254001</v>
      </c>
      <c r="AI337">
        <v>2.3552528163479201</v>
      </c>
      <c r="AJ337">
        <v>1.52698987245249</v>
      </c>
      <c r="AK337">
        <v>0.56329676845538101</v>
      </c>
      <c r="AL337">
        <v>1.2955738573423901</v>
      </c>
      <c r="AM337">
        <v>2.1330768360303298</v>
      </c>
      <c r="AN337">
        <v>1.64446927017515</v>
      </c>
      <c r="AO337">
        <v>0.33303224293358202</v>
      </c>
      <c r="AP337">
        <v>1.0284347162563701</v>
      </c>
      <c r="AQ337">
        <v>2.1148639382565899</v>
      </c>
      <c r="AR337">
        <v>1.48161764867742</v>
      </c>
      <c r="AS337">
        <v>0.32590814103419102</v>
      </c>
      <c r="AT337">
        <v>0.88783358282145297</v>
      </c>
      <c r="AU337">
        <v>1.77980421432544</v>
      </c>
      <c r="AV337">
        <v>1.2622745193791201</v>
      </c>
      <c r="AW337">
        <v>0.403196246609486</v>
      </c>
      <c r="AX337">
        <v>0.99597710315983501</v>
      </c>
      <c r="AY337">
        <v>1.9018047739181101</v>
      </c>
      <c r="AZ337">
        <v>1.3597009406632401</v>
      </c>
      <c r="BA337">
        <v>0.40464773021984002</v>
      </c>
      <c r="BB337">
        <v>0.988567933405334</v>
      </c>
      <c r="BC337">
        <v>1.81987482717388</v>
      </c>
      <c r="BD337">
        <v>1.4153841611068101</v>
      </c>
      <c r="BE337">
        <v>0.298897814309733</v>
      </c>
      <c r="BF337">
        <v>0.64853246368218198</v>
      </c>
      <c r="BG337">
        <v>1.28560126582278</v>
      </c>
      <c r="BH337">
        <v>1.12914690188805</v>
      </c>
      <c r="BI337">
        <v>0.30139548344593298</v>
      </c>
      <c r="BJ337">
        <v>0.66500264179131696</v>
      </c>
      <c r="BK337">
        <v>0.95561969399351099</v>
      </c>
      <c r="BL337">
        <v>0.81735468986882798</v>
      </c>
      <c r="BN337" t="s">
        <v>284</v>
      </c>
      <c r="BQ337">
        <v>0.47790191756105299</v>
      </c>
      <c r="BR337">
        <v>1.10414592226203</v>
      </c>
      <c r="BS337">
        <v>1.7732252123380601</v>
      </c>
      <c r="BT337">
        <v>1.14698120763708</v>
      </c>
      <c r="BU337">
        <v>0.34200196072103201</v>
      </c>
      <c r="BV337">
        <v>0.63046634330115503</v>
      </c>
      <c r="BW337">
        <v>1.0690134798928701</v>
      </c>
      <c r="BX337">
        <v>0.94202996102354197</v>
      </c>
      <c r="BZ337" t="s">
        <v>284</v>
      </c>
      <c r="CC337">
        <v>0.28443258207174399</v>
      </c>
      <c r="CD337">
        <v>0.77201817766786496</v>
      </c>
      <c r="CE337">
        <v>1.65990842808706</v>
      </c>
      <c r="CF337">
        <v>1.2096661164361999</v>
      </c>
      <c r="CG337">
        <v>0.27273073709700402</v>
      </c>
      <c r="CH337">
        <v>0.487193392939759</v>
      </c>
      <c r="CI337">
        <v>0.85190578564143704</v>
      </c>
      <c r="CJ337">
        <v>0.56176602048881297</v>
      </c>
      <c r="CK337">
        <v>0.26303761886148902</v>
      </c>
      <c r="CL337">
        <v>1.0486662594176299</v>
      </c>
      <c r="CM337">
        <v>1.7533789170604599</v>
      </c>
      <c r="CN337">
        <v>1.11813801303251</v>
      </c>
      <c r="CO337">
        <v>2.4288056348290701E-2</v>
      </c>
      <c r="CP337">
        <v>0.20478650242992899</v>
      </c>
      <c r="CQ337">
        <v>0.31545741324921101</v>
      </c>
      <c r="CR337">
        <v>0.27360299992439302</v>
      </c>
      <c r="CS337">
        <v>0.37099417680058899</v>
      </c>
      <c r="CT337">
        <v>0.86410174810432605</v>
      </c>
      <c r="CU337">
        <v>1.0724195974944399</v>
      </c>
      <c r="CV337">
        <v>0.84979418674601503</v>
      </c>
      <c r="CW337">
        <v>0.18144429660094399</v>
      </c>
      <c r="CX337">
        <v>0.49557983772554898</v>
      </c>
      <c r="CY337">
        <v>1.12065745237206</v>
      </c>
      <c r="CZ337">
        <v>0.91299153477304296</v>
      </c>
      <c r="DA337">
        <v>0.260719609701068</v>
      </c>
      <c r="DB337">
        <v>0.51823604185000505</v>
      </c>
      <c r="DC337">
        <v>0.77174558994160403</v>
      </c>
      <c r="DD337">
        <v>0.51556478581178</v>
      </c>
      <c r="DF337" t="s">
        <v>284</v>
      </c>
      <c r="DI337">
        <v>0.63840566582429803</v>
      </c>
      <c r="DJ337">
        <v>1.10021814650512</v>
      </c>
      <c r="DK337">
        <v>2.2064882143055402</v>
      </c>
      <c r="DL337">
        <v>1.6265010097059001</v>
      </c>
      <c r="DM337">
        <v>0.29230436417348199</v>
      </c>
      <c r="DN337">
        <v>0.39150831955179</v>
      </c>
      <c r="DO337">
        <v>0.77669870033673805</v>
      </c>
      <c r="DP337">
        <v>1.16538969162656</v>
      </c>
      <c r="DQ337">
        <v>0.50017844065830597</v>
      </c>
      <c r="DR337">
        <v>1.1767430575468201</v>
      </c>
      <c r="DS337">
        <v>1.93388551960051</v>
      </c>
      <c r="DT337">
        <v>1.2905262586659501</v>
      </c>
    </row>
    <row r="338" spans="1:124" x14ac:dyDescent="0.35">
      <c r="A338" s="19" t="str">
        <f t="shared" si="10"/>
        <v>[Noncurrent + Delinquent Loans] / [Capital + ALLL]--34334</v>
      </c>
      <c r="B338" s="19" t="str">
        <f t="shared" si="11"/>
        <v>[Noncurrent + Delinquent Loans] / [Capital + ALLL]</v>
      </c>
      <c r="C338">
        <v>6</v>
      </c>
      <c r="D338" s="27">
        <v>34334</v>
      </c>
      <c r="E338">
        <v>7.18054834370687</v>
      </c>
      <c r="F338">
        <v>12.206590749953</v>
      </c>
      <c r="G338">
        <v>19.4297895552703</v>
      </c>
      <c r="H338">
        <v>14.4999503707134</v>
      </c>
      <c r="I338">
        <v>5.3947257411653498</v>
      </c>
      <c r="J338">
        <v>10.5715513536743</v>
      </c>
      <c r="K338">
        <v>17.765546218487401</v>
      </c>
      <c r="L338">
        <v>12.4866940171576</v>
      </c>
      <c r="M338">
        <v>5.4338173911510799</v>
      </c>
      <c r="N338">
        <v>11.291939484044301</v>
      </c>
      <c r="O338">
        <v>19.9340600993633</v>
      </c>
      <c r="P338">
        <v>14.7016590677311</v>
      </c>
      <c r="Q338">
        <v>9.1281921175612108</v>
      </c>
      <c r="R338">
        <v>12.864320378604599</v>
      </c>
      <c r="S338">
        <v>19.924172565660399</v>
      </c>
      <c r="T338">
        <v>16.198393099649198</v>
      </c>
      <c r="U338">
        <v>5.173164887824</v>
      </c>
      <c r="V338">
        <v>10.694087403598999</v>
      </c>
      <c r="W338">
        <v>17.363571934797999</v>
      </c>
      <c r="X338">
        <v>12.1938653868873</v>
      </c>
      <c r="Y338">
        <v>6.94072088173965</v>
      </c>
      <c r="Z338">
        <v>11.986430456087399</v>
      </c>
      <c r="AA338">
        <v>18.7937062937063</v>
      </c>
      <c r="AB338">
        <v>14.899151010124999</v>
      </c>
      <c r="AC338">
        <v>3.6583030070867602</v>
      </c>
      <c r="AD338">
        <v>7.28</v>
      </c>
      <c r="AE338">
        <v>11.1138861138861</v>
      </c>
      <c r="AF338">
        <v>8.8592072676174993</v>
      </c>
      <c r="AG338">
        <v>4.45396145610278</v>
      </c>
      <c r="AH338">
        <v>9.1138177236455302</v>
      </c>
      <c r="AI338">
        <v>18.616629874908</v>
      </c>
      <c r="AJ338">
        <v>12.611493719922199</v>
      </c>
      <c r="AK338">
        <v>7.8330658105938999</v>
      </c>
      <c r="AL338">
        <v>13.165137614678899</v>
      </c>
      <c r="AM338">
        <v>20.9942588726514</v>
      </c>
      <c r="AN338">
        <v>15.2436505037813</v>
      </c>
      <c r="AO338">
        <v>4.48020235812215</v>
      </c>
      <c r="AP338">
        <v>9.5949231870095701</v>
      </c>
      <c r="AQ338">
        <v>17.573404272829499</v>
      </c>
      <c r="AR338">
        <v>12.0707207457819</v>
      </c>
      <c r="AS338">
        <v>5.5416055417273098</v>
      </c>
      <c r="AT338">
        <v>10.239651416121999</v>
      </c>
      <c r="AU338">
        <v>17.950939365132299</v>
      </c>
      <c r="AV338">
        <v>12.714365850003</v>
      </c>
      <c r="AW338">
        <v>6.80720245937637</v>
      </c>
      <c r="AX338">
        <v>12.539184952978101</v>
      </c>
      <c r="AY338">
        <v>19.821479172570101</v>
      </c>
      <c r="AZ338">
        <v>14.149956062549</v>
      </c>
      <c r="BA338">
        <v>5.6018942699099803</v>
      </c>
      <c r="BB338">
        <v>9.9889703262696798</v>
      </c>
      <c r="BC338">
        <v>17.0813997093232</v>
      </c>
      <c r="BD338">
        <v>12.724847609615299</v>
      </c>
      <c r="BE338">
        <v>5.4632972322502997</v>
      </c>
      <c r="BF338">
        <v>9.9048020885525201</v>
      </c>
      <c r="BG338">
        <v>15.824237597788899</v>
      </c>
      <c r="BH338">
        <v>11.1343905226804</v>
      </c>
      <c r="BI338">
        <v>8.7351184097728201</v>
      </c>
      <c r="BJ338">
        <v>11.893656716417899</v>
      </c>
      <c r="BK338">
        <v>13.739132595118299</v>
      </c>
      <c r="BL338">
        <v>10.820657126314799</v>
      </c>
      <c r="BN338" t="s">
        <v>284</v>
      </c>
      <c r="BQ338">
        <v>6.9797594174061199</v>
      </c>
      <c r="BR338">
        <v>16.848646566600401</v>
      </c>
      <c r="BS338">
        <v>25.398680996006</v>
      </c>
      <c r="BT338">
        <v>15.5297938468117</v>
      </c>
      <c r="BU338">
        <v>7.3881165492287204</v>
      </c>
      <c r="BV338">
        <v>12.7186414355444</v>
      </c>
      <c r="BW338">
        <v>16.937858945672499</v>
      </c>
      <c r="BX338">
        <v>12.903588478026499</v>
      </c>
      <c r="BZ338" t="s">
        <v>284</v>
      </c>
      <c r="CC338">
        <v>3.4778608896234902</v>
      </c>
      <c r="CD338">
        <v>7.5276972251702796</v>
      </c>
      <c r="CE338">
        <v>14.519703691865899</v>
      </c>
      <c r="CF338">
        <v>9.9050832787604595</v>
      </c>
      <c r="CG338">
        <v>1.1747387484085201</v>
      </c>
      <c r="CH338">
        <v>2.4236440735001699</v>
      </c>
      <c r="CI338">
        <v>6.1343320845335496</v>
      </c>
      <c r="CJ338">
        <v>5.6698376753279902</v>
      </c>
      <c r="CK338">
        <v>6.3269201696230803</v>
      </c>
      <c r="CL338">
        <v>11.627538071066001</v>
      </c>
      <c r="CM338">
        <v>17.925896539956</v>
      </c>
      <c r="CN338">
        <v>13.0928101104997</v>
      </c>
      <c r="CO338">
        <v>2.7117384843982202</v>
      </c>
      <c r="CP338">
        <v>5.7803858087144198</v>
      </c>
      <c r="CQ338">
        <v>8.4043848964677199</v>
      </c>
      <c r="CR338">
        <v>7.0868389512671701</v>
      </c>
      <c r="CS338">
        <v>2.06116293786592</v>
      </c>
      <c r="CT338">
        <v>8.9100216482316394</v>
      </c>
      <c r="CU338">
        <v>18.656977574112101</v>
      </c>
      <c r="CV338">
        <v>11.237847174808699</v>
      </c>
      <c r="CW338">
        <v>4.6163664728407303</v>
      </c>
      <c r="CX338">
        <v>6.5458358298382304</v>
      </c>
      <c r="CY338">
        <v>11.0262008733624</v>
      </c>
      <c r="CZ338">
        <v>8.1257687156664407</v>
      </c>
      <c r="DA338">
        <v>4.5797746566691204</v>
      </c>
      <c r="DB338">
        <v>7.7886429919368698</v>
      </c>
      <c r="DC338">
        <v>14.274549632850601</v>
      </c>
      <c r="DD338">
        <v>9.9733351957008303</v>
      </c>
      <c r="DF338" t="s">
        <v>284</v>
      </c>
      <c r="DI338">
        <v>9.33298611743826</v>
      </c>
      <c r="DJ338">
        <v>11.9144783224242</v>
      </c>
      <c r="DK338">
        <v>24.466069349964101</v>
      </c>
      <c r="DL338">
        <v>19.581190528243901</v>
      </c>
      <c r="DM338">
        <v>4.3441202714199703</v>
      </c>
      <c r="DN338">
        <v>6.6393136889220399</v>
      </c>
      <c r="DO338">
        <v>13.9610295154623</v>
      </c>
      <c r="DP338">
        <v>11.527930088438699</v>
      </c>
      <c r="DQ338">
        <v>9.3693533250223595</v>
      </c>
      <c r="DR338">
        <v>11.705143782908101</v>
      </c>
      <c r="DS338">
        <v>13.276223620831599</v>
      </c>
      <c r="DT338">
        <v>11.7506037326838</v>
      </c>
    </row>
    <row r="339" spans="1:124" x14ac:dyDescent="0.35">
      <c r="A339" s="19" t="str">
        <f t="shared" si="10"/>
        <v xml:space="preserve">  Ag [NCL+DQ] / [Capital + ALLL]--34334</v>
      </c>
      <c r="B339" s="19" t="str">
        <f t="shared" si="11"/>
        <v xml:space="preserve">  Ag [NCL+DQ] / [Capital + ALLL]</v>
      </c>
      <c r="C339">
        <v>7</v>
      </c>
      <c r="D339" s="27">
        <v>34334</v>
      </c>
      <c r="E339">
        <v>0</v>
      </c>
      <c r="F339">
        <v>1.5358840744912301</v>
      </c>
      <c r="G339">
        <v>7.6908835910078599</v>
      </c>
      <c r="H339">
        <v>5.3337830576078096</v>
      </c>
      <c r="I339">
        <v>0</v>
      </c>
      <c r="J339">
        <v>0.74597565763643503</v>
      </c>
      <c r="K339">
        <v>4.8147427313791296</v>
      </c>
      <c r="L339">
        <v>3.3602116784100602</v>
      </c>
      <c r="M339">
        <v>0</v>
      </c>
      <c r="N339">
        <v>0</v>
      </c>
      <c r="O339">
        <v>1.0171473867713099</v>
      </c>
      <c r="P339">
        <v>1.38830516073596</v>
      </c>
      <c r="Q339">
        <v>0</v>
      </c>
      <c r="R339">
        <v>0</v>
      </c>
      <c r="S339">
        <v>0</v>
      </c>
      <c r="T339">
        <v>8.1648583346071293E-2</v>
      </c>
      <c r="U339">
        <v>0</v>
      </c>
      <c r="V339">
        <v>0.55617352614015603</v>
      </c>
      <c r="W339">
        <v>4.87338748208313</v>
      </c>
      <c r="X339">
        <v>3.2728011123262899</v>
      </c>
      <c r="Y339">
        <v>0</v>
      </c>
      <c r="Z339">
        <v>0.74597565763643503</v>
      </c>
      <c r="AA339">
        <v>5.1471916200108403</v>
      </c>
      <c r="AB339">
        <v>3.5725688197068299</v>
      </c>
      <c r="AC339">
        <v>6.9541029207232305E-2</v>
      </c>
      <c r="AD339">
        <v>1.3941494076879699</v>
      </c>
      <c r="AE339">
        <v>4.7952047952047998</v>
      </c>
      <c r="AF339">
        <v>3.77294147512377</v>
      </c>
      <c r="AG339">
        <v>0.342612419700214</v>
      </c>
      <c r="AH339">
        <v>2.60336906584992</v>
      </c>
      <c r="AI339">
        <v>8.1920903954802196</v>
      </c>
      <c r="AJ339">
        <v>5.7531939530159102</v>
      </c>
      <c r="AK339">
        <v>0</v>
      </c>
      <c r="AL339">
        <v>0</v>
      </c>
      <c r="AM339">
        <v>3.23957535296049</v>
      </c>
      <c r="AN339">
        <v>2.0594890519061901</v>
      </c>
      <c r="AO339">
        <v>0.44194593526437798</v>
      </c>
      <c r="AP339">
        <v>3.3296496634505601</v>
      </c>
      <c r="AQ339">
        <v>8.4223947907880508</v>
      </c>
      <c r="AR339">
        <v>5.7652463841325901</v>
      </c>
      <c r="AS339">
        <v>0</v>
      </c>
      <c r="AT339">
        <v>0.67401960784313697</v>
      </c>
      <c r="AU339">
        <v>4.9384054194893201</v>
      </c>
      <c r="AV339">
        <v>3.4693326536658202</v>
      </c>
      <c r="AW339">
        <v>0</v>
      </c>
      <c r="AX339">
        <v>0</v>
      </c>
      <c r="AY339">
        <v>1.8170426065162899</v>
      </c>
      <c r="AZ339">
        <v>1.7709202868037699</v>
      </c>
      <c r="BA339">
        <v>0</v>
      </c>
      <c r="BB339">
        <v>0</v>
      </c>
      <c r="BC339">
        <v>1.07794683623773</v>
      </c>
      <c r="BD339">
        <v>1.1520778281459501</v>
      </c>
      <c r="BE339">
        <v>0</v>
      </c>
      <c r="BF339">
        <v>0</v>
      </c>
      <c r="BG339">
        <v>2.2114347357065798</v>
      </c>
      <c r="BH339">
        <v>1.3415362093752901</v>
      </c>
      <c r="BI339">
        <v>0</v>
      </c>
      <c r="BJ339">
        <v>0.53681876531684003</v>
      </c>
      <c r="BK339">
        <v>0.85835210512639704</v>
      </c>
      <c r="BL339">
        <v>1.56715239646622</v>
      </c>
      <c r="BN339" t="s">
        <v>284</v>
      </c>
      <c r="BQ339">
        <v>0.288359386856883</v>
      </c>
      <c r="BR339">
        <v>3.1385311513402199</v>
      </c>
      <c r="BS339">
        <v>7.3077043799295902</v>
      </c>
      <c r="BT339">
        <v>4.45753261544625</v>
      </c>
      <c r="BU339">
        <v>0</v>
      </c>
      <c r="BV339">
        <v>0</v>
      </c>
      <c r="BW339">
        <v>0</v>
      </c>
      <c r="BX339">
        <v>0.27976190476190499</v>
      </c>
      <c r="BZ339" t="s">
        <v>284</v>
      </c>
      <c r="CC339">
        <v>0</v>
      </c>
      <c r="CD339">
        <v>0</v>
      </c>
      <c r="CE339">
        <v>0</v>
      </c>
      <c r="CF339">
        <v>0.61165544863147103</v>
      </c>
      <c r="CG339">
        <v>0</v>
      </c>
      <c r="CH339">
        <v>0</v>
      </c>
      <c r="CI339">
        <v>0</v>
      </c>
      <c r="CJ339">
        <v>1.02945193222382</v>
      </c>
      <c r="CK339">
        <v>0</v>
      </c>
      <c r="CL339">
        <v>0</v>
      </c>
      <c r="CM339">
        <v>1.4489291719012001</v>
      </c>
      <c r="CN339">
        <v>1.3524259436552999</v>
      </c>
      <c r="CO339">
        <v>0</v>
      </c>
      <c r="CP339">
        <v>0.68454078722190503</v>
      </c>
      <c r="CQ339">
        <v>0.78259209772857397</v>
      </c>
      <c r="CR339">
        <v>0.52267927023468197</v>
      </c>
      <c r="CS339">
        <v>0</v>
      </c>
      <c r="CT339">
        <v>0.40835898003222898</v>
      </c>
      <c r="CU339">
        <v>5.0884140776463296</v>
      </c>
      <c r="CV339">
        <v>3.01408911206858</v>
      </c>
      <c r="CW339">
        <v>0</v>
      </c>
      <c r="CX339">
        <v>0.72803170540805795</v>
      </c>
      <c r="CY339">
        <v>2.6440825505059702</v>
      </c>
      <c r="CZ339">
        <v>2.1014697792356301</v>
      </c>
      <c r="DA339">
        <v>0</v>
      </c>
      <c r="DB339">
        <v>0</v>
      </c>
      <c r="DC339">
        <v>0.388423457730388</v>
      </c>
      <c r="DD339">
        <v>0.258948971820259</v>
      </c>
      <c r="DF339" t="s">
        <v>284</v>
      </c>
      <c r="DI339">
        <v>0.82621293397453699</v>
      </c>
      <c r="DJ339">
        <v>2.5345794460179101</v>
      </c>
      <c r="DK339">
        <v>3.00001060074417</v>
      </c>
      <c r="DL339">
        <v>2.3604007365174602</v>
      </c>
      <c r="DM339">
        <v>0</v>
      </c>
      <c r="DN339">
        <v>6.9930069930069894E-2</v>
      </c>
      <c r="DO339">
        <v>2.5171693505999801</v>
      </c>
      <c r="DP339">
        <v>1.6250885317560499</v>
      </c>
      <c r="DQ339">
        <v>0</v>
      </c>
      <c r="DR339">
        <v>1.5540243366075399</v>
      </c>
      <c r="DS339">
        <v>4.5219631097915904</v>
      </c>
      <c r="DT339">
        <v>2.6468925572736</v>
      </c>
    </row>
    <row r="340" spans="1:124" x14ac:dyDescent="0.35">
      <c r="A340" s="19" t="str">
        <f t="shared" si="10"/>
        <v xml:space="preserve">  CLD [NCL+DQ] / [Capital + ALLL]--34334</v>
      </c>
      <c r="B340" s="19" t="str">
        <f t="shared" si="11"/>
        <v xml:space="preserve">  CLD [NCL+DQ] / [Capital + ALLL]</v>
      </c>
      <c r="C340">
        <v>8</v>
      </c>
      <c r="D340" s="27">
        <v>34334</v>
      </c>
      <c r="E340">
        <v>0</v>
      </c>
      <c r="F340">
        <v>0</v>
      </c>
      <c r="G340">
        <v>0</v>
      </c>
      <c r="H340">
        <v>0.30488586643822502</v>
      </c>
      <c r="I340">
        <v>0</v>
      </c>
      <c r="J340">
        <v>0</v>
      </c>
      <c r="K340">
        <v>0</v>
      </c>
      <c r="L340">
        <v>7.3406677934700001E-2</v>
      </c>
      <c r="M340">
        <v>0</v>
      </c>
      <c r="N340">
        <v>0</v>
      </c>
      <c r="O340">
        <v>0</v>
      </c>
      <c r="P340">
        <v>0.382902845956479</v>
      </c>
      <c r="Q340">
        <v>0</v>
      </c>
      <c r="R340">
        <v>0</v>
      </c>
      <c r="S340">
        <v>0</v>
      </c>
      <c r="T340">
        <v>0.35709599197530001</v>
      </c>
      <c r="U340">
        <v>0</v>
      </c>
      <c r="V340">
        <v>0</v>
      </c>
      <c r="W340">
        <v>0</v>
      </c>
      <c r="X340">
        <v>0.104338766357132</v>
      </c>
      <c r="Y340">
        <v>0</v>
      </c>
      <c r="Z340">
        <v>0</v>
      </c>
      <c r="AA340">
        <v>0</v>
      </c>
      <c r="AB340">
        <v>3.1855108187826303E-2</v>
      </c>
      <c r="AC340">
        <v>0</v>
      </c>
      <c r="AD340">
        <v>0</v>
      </c>
      <c r="AE340">
        <v>0</v>
      </c>
      <c r="AF340">
        <v>1.5767499531835701E-2</v>
      </c>
      <c r="AG340">
        <v>0</v>
      </c>
      <c r="AH340">
        <v>0</v>
      </c>
      <c r="AI340">
        <v>0</v>
      </c>
      <c r="AJ340">
        <v>7.2257986324380699E-2</v>
      </c>
      <c r="AK340">
        <v>0</v>
      </c>
      <c r="AL340">
        <v>0</v>
      </c>
      <c r="AM340">
        <v>0</v>
      </c>
      <c r="AN340">
        <v>0.116967637781783</v>
      </c>
      <c r="AO340">
        <v>0</v>
      </c>
      <c r="AP340">
        <v>0</v>
      </c>
      <c r="AQ340">
        <v>0</v>
      </c>
      <c r="AR340">
        <v>3.4701010743832202E-2</v>
      </c>
      <c r="AS340">
        <v>0</v>
      </c>
      <c r="AT340">
        <v>0</v>
      </c>
      <c r="AU340">
        <v>0</v>
      </c>
      <c r="AV340">
        <v>0.110379771480816</v>
      </c>
      <c r="AW340">
        <v>0</v>
      </c>
      <c r="AX340">
        <v>0</v>
      </c>
      <c r="AY340">
        <v>0</v>
      </c>
      <c r="AZ340">
        <v>0.122371724092949</v>
      </c>
      <c r="BA340">
        <v>0</v>
      </c>
      <c r="BB340">
        <v>0</v>
      </c>
      <c r="BC340">
        <v>0</v>
      </c>
      <c r="BD340">
        <v>0.181546476266637</v>
      </c>
      <c r="BE340">
        <v>0</v>
      </c>
      <c r="BF340">
        <v>0</v>
      </c>
      <c r="BG340">
        <v>0</v>
      </c>
      <c r="BH340">
        <v>0.104696513405653</v>
      </c>
      <c r="BI340">
        <v>0</v>
      </c>
      <c r="BJ340">
        <v>0</v>
      </c>
      <c r="BK340">
        <v>0</v>
      </c>
      <c r="BL340">
        <v>9.0313272706124895E-2</v>
      </c>
      <c r="BN340" t="s">
        <v>284</v>
      </c>
      <c r="BQ340">
        <v>0</v>
      </c>
      <c r="BR340">
        <v>0</v>
      </c>
      <c r="BS340">
        <v>0</v>
      </c>
      <c r="BT340">
        <v>0</v>
      </c>
      <c r="BU340">
        <v>0</v>
      </c>
      <c r="BV340">
        <v>0</v>
      </c>
      <c r="BW340">
        <v>0</v>
      </c>
      <c r="BX340">
        <v>0.17765227337718001</v>
      </c>
      <c r="BZ340" t="s">
        <v>284</v>
      </c>
      <c r="CC340">
        <v>0</v>
      </c>
      <c r="CD340">
        <v>0</v>
      </c>
      <c r="CE340">
        <v>0</v>
      </c>
      <c r="CF340">
        <v>0.245429334582565</v>
      </c>
      <c r="CG340">
        <v>0</v>
      </c>
      <c r="CH340">
        <v>0</v>
      </c>
      <c r="CI340">
        <v>0.21191828430956999</v>
      </c>
      <c r="CJ340">
        <v>0.35592556479269699</v>
      </c>
      <c r="CK340">
        <v>0</v>
      </c>
      <c r="CL340">
        <v>0</v>
      </c>
      <c r="CM340">
        <v>0</v>
      </c>
      <c r="CN340">
        <v>0.14343291225925101</v>
      </c>
      <c r="CO340">
        <v>0</v>
      </c>
      <c r="CP340">
        <v>0</v>
      </c>
      <c r="CQ340">
        <v>0</v>
      </c>
      <c r="CR340">
        <v>0</v>
      </c>
      <c r="CS340">
        <v>0</v>
      </c>
      <c r="CT340">
        <v>0</v>
      </c>
      <c r="CU340">
        <v>0</v>
      </c>
      <c r="CV340">
        <v>4.0205449848727003E-2</v>
      </c>
      <c r="CW340">
        <v>0</v>
      </c>
      <c r="CX340">
        <v>0</v>
      </c>
      <c r="CY340">
        <v>0</v>
      </c>
      <c r="CZ340">
        <v>2.3796699219634499E-2</v>
      </c>
      <c r="DA340">
        <v>0</v>
      </c>
      <c r="DB340">
        <v>0</v>
      </c>
      <c r="DC340">
        <v>0</v>
      </c>
      <c r="DD340">
        <v>0</v>
      </c>
      <c r="DF340" t="s">
        <v>284</v>
      </c>
      <c r="DI340">
        <v>0</v>
      </c>
      <c r="DJ340">
        <v>0</v>
      </c>
      <c r="DK340">
        <v>0</v>
      </c>
      <c r="DL340">
        <v>8.9618470807142497E-2</v>
      </c>
      <c r="DM340">
        <v>0</v>
      </c>
      <c r="DN340">
        <v>0</v>
      </c>
      <c r="DO340">
        <v>0</v>
      </c>
      <c r="DP340">
        <v>0.234263070625293</v>
      </c>
      <c r="DQ340">
        <v>0</v>
      </c>
      <c r="DR340">
        <v>0</v>
      </c>
      <c r="DS340">
        <v>0</v>
      </c>
      <c r="DT340">
        <v>1.97556879918343E-2</v>
      </c>
    </row>
    <row r="341" spans="1:124" x14ac:dyDescent="0.35">
      <c r="A341" s="19" t="str">
        <f t="shared" si="10"/>
        <v xml:space="preserve">  CRE [NCL+DQ] / [Capital + ALLL]--34334</v>
      </c>
      <c r="B341" s="19" t="str">
        <f t="shared" si="11"/>
        <v xml:space="preserve">  CRE [NCL+DQ] / [Capital + ALLL]</v>
      </c>
      <c r="C341">
        <v>9</v>
      </c>
      <c r="D341" s="27">
        <v>34334</v>
      </c>
      <c r="E341">
        <v>0</v>
      </c>
      <c r="F341">
        <v>0.120931458739755</v>
      </c>
      <c r="G341">
        <v>1.5256180636200301</v>
      </c>
      <c r="H341">
        <v>1.2944365434391301</v>
      </c>
      <c r="I341">
        <v>0</v>
      </c>
      <c r="J341">
        <v>0</v>
      </c>
      <c r="K341">
        <v>2.07781698990869</v>
      </c>
      <c r="L341">
        <v>1.52552133242598</v>
      </c>
      <c r="M341">
        <v>0</v>
      </c>
      <c r="N341">
        <v>0.46850330728563899</v>
      </c>
      <c r="O341">
        <v>3.44948544273959</v>
      </c>
      <c r="P341">
        <v>2.80937806653096</v>
      </c>
      <c r="Q341">
        <v>0</v>
      </c>
      <c r="R341">
        <v>0.89352765015660696</v>
      </c>
      <c r="S341">
        <v>2.38277657727668</v>
      </c>
      <c r="T341">
        <v>1.9792947998416299</v>
      </c>
      <c r="U341">
        <v>0</v>
      </c>
      <c r="V341">
        <v>0</v>
      </c>
      <c r="W341">
        <v>2.2292158405454998</v>
      </c>
      <c r="X341">
        <v>1.54583447282327</v>
      </c>
      <c r="Y341">
        <v>0</v>
      </c>
      <c r="Z341">
        <v>0</v>
      </c>
      <c r="AA341">
        <v>1.61398789509079</v>
      </c>
      <c r="AB341">
        <v>1.06184504165669</v>
      </c>
      <c r="AC341">
        <v>0</v>
      </c>
      <c r="AD341">
        <v>0</v>
      </c>
      <c r="AE341">
        <v>0.93998553868402002</v>
      </c>
      <c r="AF341">
        <v>0.76207650308604202</v>
      </c>
      <c r="AG341">
        <v>0</v>
      </c>
      <c r="AH341">
        <v>0</v>
      </c>
      <c r="AI341">
        <v>0.58628600560795296</v>
      </c>
      <c r="AJ341">
        <v>1.06559718583104</v>
      </c>
      <c r="AK341">
        <v>0</v>
      </c>
      <c r="AL341">
        <v>1.93923723335488</v>
      </c>
      <c r="AM341">
        <v>6.1500829911767303</v>
      </c>
      <c r="AN341">
        <v>3.5822725668920299</v>
      </c>
      <c r="AO341">
        <v>0</v>
      </c>
      <c r="AP341">
        <v>0</v>
      </c>
      <c r="AQ341">
        <v>1.1178395730843</v>
      </c>
      <c r="AR341">
        <v>0.95880884785888998</v>
      </c>
      <c r="AS341">
        <v>0</v>
      </c>
      <c r="AT341">
        <v>0</v>
      </c>
      <c r="AU341">
        <v>1.91639317067295</v>
      </c>
      <c r="AV341">
        <v>1.5274238439605801</v>
      </c>
      <c r="AW341">
        <v>0</v>
      </c>
      <c r="AX341">
        <v>0.339978365013136</v>
      </c>
      <c r="AY341">
        <v>3.4781088875294901</v>
      </c>
      <c r="AZ341">
        <v>2.1526731868340199</v>
      </c>
      <c r="BA341">
        <v>0</v>
      </c>
      <c r="BB341">
        <v>0</v>
      </c>
      <c r="BC341">
        <v>2.3868754066008901</v>
      </c>
      <c r="BD341">
        <v>1.67519904171252</v>
      </c>
      <c r="BE341">
        <v>0</v>
      </c>
      <c r="BF341">
        <v>1.9651153934039101</v>
      </c>
      <c r="BG341">
        <v>3.3664220975399202</v>
      </c>
      <c r="BH341">
        <v>2.47427108879431</v>
      </c>
      <c r="BI341">
        <v>0.140039677908741</v>
      </c>
      <c r="BJ341">
        <v>1.8543172308862701</v>
      </c>
      <c r="BK341">
        <v>2.1577470297238999</v>
      </c>
      <c r="BL341">
        <v>1.30619922046462</v>
      </c>
      <c r="BN341" t="s">
        <v>284</v>
      </c>
      <c r="BQ341">
        <v>9.1060859007436601E-2</v>
      </c>
      <c r="BR341">
        <v>1.3752852444533801</v>
      </c>
      <c r="BS341">
        <v>2.6464622505269202</v>
      </c>
      <c r="BT341">
        <v>1.3622378650809801</v>
      </c>
      <c r="BU341">
        <v>0</v>
      </c>
      <c r="BV341">
        <v>0</v>
      </c>
      <c r="BW341">
        <v>1.1504324371122201</v>
      </c>
      <c r="BX341">
        <v>1.07468760283596</v>
      </c>
      <c r="BZ341" t="s">
        <v>284</v>
      </c>
      <c r="CC341">
        <v>0</v>
      </c>
      <c r="CD341">
        <v>0</v>
      </c>
      <c r="CE341">
        <v>2.7869941247967001</v>
      </c>
      <c r="CF341">
        <v>1.97739575250572</v>
      </c>
      <c r="CG341">
        <v>0</v>
      </c>
      <c r="CH341">
        <v>0.74145712443584799</v>
      </c>
      <c r="CI341">
        <v>2.0384246709270002</v>
      </c>
      <c r="CJ341">
        <v>1.3952561487364099</v>
      </c>
      <c r="CK341">
        <v>0</v>
      </c>
      <c r="CL341">
        <v>0.47258979206049201</v>
      </c>
      <c r="CM341">
        <v>2.6731537428958898</v>
      </c>
      <c r="CN341">
        <v>2.3338303897447901</v>
      </c>
      <c r="CO341">
        <v>0</v>
      </c>
      <c r="CP341">
        <v>0</v>
      </c>
      <c r="CQ341">
        <v>0</v>
      </c>
      <c r="CR341">
        <v>0.37066672696797798</v>
      </c>
      <c r="CS341">
        <v>0</v>
      </c>
      <c r="CT341">
        <v>0.81137185629118402</v>
      </c>
      <c r="CU341">
        <v>1.9892724024333099</v>
      </c>
      <c r="CV341">
        <v>1.3545783882406699</v>
      </c>
      <c r="CW341">
        <v>0</v>
      </c>
      <c r="CX341">
        <v>0</v>
      </c>
      <c r="CY341">
        <v>1.2357699221090499</v>
      </c>
      <c r="CZ341">
        <v>0.53195904467995303</v>
      </c>
      <c r="DA341">
        <v>0</v>
      </c>
      <c r="DB341">
        <v>0</v>
      </c>
      <c r="DC341">
        <v>4.9239543726235704</v>
      </c>
      <c r="DD341">
        <v>3.2826362484157201</v>
      </c>
      <c r="DF341" t="s">
        <v>284</v>
      </c>
      <c r="DI341">
        <v>0</v>
      </c>
      <c r="DJ341">
        <v>0.16214281201962599</v>
      </c>
      <c r="DK341">
        <v>1.67834037213512</v>
      </c>
      <c r="DL341">
        <v>1.84884668149138</v>
      </c>
      <c r="DM341">
        <v>0.16649721710502899</v>
      </c>
      <c r="DN341">
        <v>0.47202797202797198</v>
      </c>
      <c r="DO341">
        <v>2.2506170005165602</v>
      </c>
      <c r="DP341">
        <v>1.8001085425735801</v>
      </c>
      <c r="DQ341">
        <v>0.14915851157760801</v>
      </c>
      <c r="DR341">
        <v>1.4097570024114301</v>
      </c>
      <c r="DS341">
        <v>5.2475692231247502</v>
      </c>
      <c r="DT341">
        <v>3.15304726657866</v>
      </c>
    </row>
    <row r="342" spans="1:124" x14ac:dyDescent="0.35">
      <c r="A342" s="19" t="str">
        <f t="shared" si="10"/>
        <v xml:space="preserve">  Res RE [NCL+DQ] / [Capital + ALLL]--34334</v>
      </c>
      <c r="B342" s="19" t="str">
        <f t="shared" si="11"/>
        <v xml:space="preserve">  Res RE [NCL+DQ] / [Capital + ALLL]</v>
      </c>
      <c r="C342">
        <v>10</v>
      </c>
      <c r="D342" s="27">
        <v>34334</v>
      </c>
      <c r="E342">
        <v>0.39246540472994901</v>
      </c>
      <c r="F342">
        <v>1.43145829558268</v>
      </c>
      <c r="G342">
        <v>3.2264084395468302</v>
      </c>
      <c r="H342">
        <v>2.50206021044034</v>
      </c>
      <c r="I342">
        <v>9.4111336124124506E-2</v>
      </c>
      <c r="J342">
        <v>1.3024324841984301</v>
      </c>
      <c r="K342">
        <v>3.5730962623109801</v>
      </c>
      <c r="L342">
        <v>2.4245099568141399</v>
      </c>
      <c r="M342">
        <v>0.39008401273815801</v>
      </c>
      <c r="N342">
        <v>2.0678990016275698</v>
      </c>
      <c r="O342">
        <v>5.1357491383714704</v>
      </c>
      <c r="P342">
        <v>3.6222281530267799</v>
      </c>
      <c r="Q342">
        <v>2.69672917651015</v>
      </c>
      <c r="R342">
        <v>4.3824853726930897</v>
      </c>
      <c r="S342">
        <v>7.1737488106110199</v>
      </c>
      <c r="T342">
        <v>5.6717154890105697</v>
      </c>
      <c r="U342">
        <v>0.352578228294403</v>
      </c>
      <c r="V342">
        <v>1.6062992125984299</v>
      </c>
      <c r="W342">
        <v>3.8238702201622199</v>
      </c>
      <c r="X342">
        <v>2.6816268684171001</v>
      </c>
      <c r="Y342">
        <v>5.7254093667697202E-2</v>
      </c>
      <c r="Z342">
        <v>1.4261744966443</v>
      </c>
      <c r="AA342">
        <v>3.3971690258118201</v>
      </c>
      <c r="AB342">
        <v>2.3757885694587699</v>
      </c>
      <c r="AC342">
        <v>0</v>
      </c>
      <c r="AD342">
        <v>0.39738195418419803</v>
      </c>
      <c r="AE342">
        <v>1.23820754716981</v>
      </c>
      <c r="AF342">
        <v>0.96672733462404603</v>
      </c>
      <c r="AG342">
        <v>0</v>
      </c>
      <c r="AH342">
        <v>0.19461563412260799</v>
      </c>
      <c r="AI342">
        <v>1.1617900172116999</v>
      </c>
      <c r="AJ342">
        <v>0.90763723611077596</v>
      </c>
      <c r="AK342">
        <v>1.5470907297830401</v>
      </c>
      <c r="AL342">
        <v>3.38953437581899</v>
      </c>
      <c r="AM342">
        <v>5.5926115956900997</v>
      </c>
      <c r="AN342">
        <v>4.0224208102463601</v>
      </c>
      <c r="AO342">
        <v>0</v>
      </c>
      <c r="AP342">
        <v>0.61891591954811298</v>
      </c>
      <c r="AQ342">
        <v>2.3936158817796498</v>
      </c>
      <c r="AR342">
        <v>1.5965770768365799</v>
      </c>
      <c r="AS342">
        <v>0.19338670096528501</v>
      </c>
      <c r="AT342">
        <v>1.34823692094953</v>
      </c>
      <c r="AU342">
        <v>3.4889734970966102</v>
      </c>
      <c r="AV342">
        <v>2.55143139476804</v>
      </c>
      <c r="AW342">
        <v>1.68114317736061</v>
      </c>
      <c r="AX342">
        <v>3.6817882971729099</v>
      </c>
      <c r="AY342">
        <v>6.3110862887461598</v>
      </c>
      <c r="AZ342">
        <v>4.5333299510950704</v>
      </c>
      <c r="BA342">
        <v>0.114663717924587</v>
      </c>
      <c r="BB342">
        <v>1.26435032096774</v>
      </c>
      <c r="BC342">
        <v>3.1879570709990901</v>
      </c>
      <c r="BD342">
        <v>2.0416426626715398</v>
      </c>
      <c r="BE342">
        <v>0.40847512415880599</v>
      </c>
      <c r="BF342">
        <v>1.0741605014493101</v>
      </c>
      <c r="BG342">
        <v>1.8766980146290499</v>
      </c>
      <c r="BH342">
        <v>1.7090315440734201</v>
      </c>
      <c r="BI342">
        <v>0.54531734888624495</v>
      </c>
      <c r="BJ342">
        <v>1.2544144201728999</v>
      </c>
      <c r="BK342">
        <v>2.1742241482011</v>
      </c>
      <c r="BL342">
        <v>1.97720607624815</v>
      </c>
      <c r="BN342" t="s">
        <v>284</v>
      </c>
      <c r="BQ342">
        <v>0.89946032380571705</v>
      </c>
      <c r="BR342">
        <v>1.4014816687970699</v>
      </c>
      <c r="BS342">
        <v>1.98537087504207</v>
      </c>
      <c r="BT342">
        <v>1.48334953005071</v>
      </c>
      <c r="BU342">
        <v>1.6494066340424201</v>
      </c>
      <c r="BV342">
        <v>2.7822769117645398</v>
      </c>
      <c r="BW342">
        <v>4.3384933482057804</v>
      </c>
      <c r="BX342">
        <v>3.7950931976084501</v>
      </c>
      <c r="BZ342" t="s">
        <v>284</v>
      </c>
      <c r="CC342">
        <v>0</v>
      </c>
      <c r="CD342">
        <v>1.11116743692945</v>
      </c>
      <c r="CE342">
        <v>3.4417848998707399</v>
      </c>
      <c r="CF342">
        <v>2.2128328237908601</v>
      </c>
      <c r="CG342">
        <v>0</v>
      </c>
      <c r="CH342">
        <v>0</v>
      </c>
      <c r="CI342">
        <v>0.32710280373831802</v>
      </c>
      <c r="CJ342">
        <v>0.39857274025789902</v>
      </c>
      <c r="CK342">
        <v>0.67651810163126802</v>
      </c>
      <c r="CL342">
        <v>2.0187454938716698</v>
      </c>
      <c r="CM342">
        <v>5.7399265757288402</v>
      </c>
      <c r="CN342">
        <v>4.2150158921729002</v>
      </c>
      <c r="CO342">
        <v>0</v>
      </c>
      <c r="CP342">
        <v>5.7903879559930503E-2</v>
      </c>
      <c r="CQ342">
        <v>1.53109402401187</v>
      </c>
      <c r="CR342">
        <v>2.2865250965844601</v>
      </c>
      <c r="CS342">
        <v>0</v>
      </c>
      <c r="CT342">
        <v>0.44256062869622997</v>
      </c>
      <c r="CU342">
        <v>1.7381814380771099</v>
      </c>
      <c r="CV342">
        <v>1.2486846557829001</v>
      </c>
      <c r="CW342">
        <v>1.4182385477237301E-2</v>
      </c>
      <c r="CX342">
        <v>0.83860307363556197</v>
      </c>
      <c r="CY342">
        <v>1.80497303774715</v>
      </c>
      <c r="CZ342">
        <v>1.24560698879795</v>
      </c>
      <c r="DA342">
        <v>0.58329044433007404</v>
      </c>
      <c r="DB342">
        <v>1.1665808886601501</v>
      </c>
      <c r="DC342">
        <v>1.91408892341753</v>
      </c>
      <c r="DD342">
        <v>1.2760592822783501</v>
      </c>
      <c r="DF342" t="s">
        <v>284</v>
      </c>
      <c r="DI342">
        <v>0</v>
      </c>
      <c r="DJ342">
        <v>0.16485881346762701</v>
      </c>
      <c r="DK342">
        <v>0.61356649679568698</v>
      </c>
      <c r="DL342">
        <v>0.44150457556837303</v>
      </c>
      <c r="DM342">
        <v>1.1618111339300901</v>
      </c>
      <c r="DN342">
        <v>2.0676691729323302</v>
      </c>
      <c r="DO342">
        <v>4.1020809217077598</v>
      </c>
      <c r="DP342">
        <v>2.73079426258681</v>
      </c>
      <c r="DQ342">
        <v>1.4760936659193</v>
      </c>
      <c r="DR342">
        <v>2.9282868525896402</v>
      </c>
      <c r="DS342">
        <v>4.4434615864956903</v>
      </c>
      <c r="DT342">
        <v>2.8469446656998101</v>
      </c>
    </row>
    <row r="343" spans="1:124" x14ac:dyDescent="0.35">
      <c r="A343" s="19" t="str">
        <f t="shared" si="10"/>
        <v xml:space="preserve">  C&amp;I [NCL+DQ] / [Capital + ALLL]--34334</v>
      </c>
      <c r="B343" s="19" t="str">
        <f t="shared" si="11"/>
        <v xml:space="preserve">  C&amp;I [NCL+DQ] / [Capital + ALLL]</v>
      </c>
      <c r="C343">
        <v>11</v>
      </c>
      <c r="D343" s="27">
        <v>34334</v>
      </c>
      <c r="E343">
        <v>1.6233402774254999</v>
      </c>
      <c r="F343">
        <v>5.2588723306191403</v>
      </c>
      <c r="G343">
        <v>9.8355002562169407</v>
      </c>
      <c r="H343">
        <v>7.5346398205801997</v>
      </c>
      <c r="I343">
        <v>0.85706329764186695</v>
      </c>
      <c r="J343">
        <v>2.92318150917743</v>
      </c>
      <c r="K343">
        <v>7.1459582385776299</v>
      </c>
      <c r="L343">
        <v>4.87901131144476</v>
      </c>
      <c r="M343">
        <v>0.49701531182652903</v>
      </c>
      <c r="N343">
        <v>2.1183115974126099</v>
      </c>
      <c r="O343">
        <v>5.8508619755137596</v>
      </c>
      <c r="P343">
        <v>4.3409337570328104</v>
      </c>
      <c r="Q343">
        <v>1.09156479491422</v>
      </c>
      <c r="R343">
        <v>2.44241454718731</v>
      </c>
      <c r="S343">
        <v>5.1568499659774103</v>
      </c>
      <c r="T343">
        <v>4.5701890749284999</v>
      </c>
      <c r="U343">
        <v>0.60934326337169897</v>
      </c>
      <c r="V343">
        <v>2.4767801857585101</v>
      </c>
      <c r="W343">
        <v>6.53669724770642</v>
      </c>
      <c r="X343">
        <v>4.3042084935431504</v>
      </c>
      <c r="Y343">
        <v>2.0725388601036299</v>
      </c>
      <c r="Z343">
        <v>5.8156874440799298</v>
      </c>
      <c r="AA343">
        <v>10.865410865410899</v>
      </c>
      <c r="AB343">
        <v>8.2467568887899692</v>
      </c>
      <c r="AC343">
        <v>1.07758620689655</v>
      </c>
      <c r="AD343">
        <v>2.5315788085757198</v>
      </c>
      <c r="AE343">
        <v>6.0776589758019099</v>
      </c>
      <c r="AF343">
        <v>4.2161528275814799</v>
      </c>
      <c r="AG343">
        <v>1.6370106761565799</v>
      </c>
      <c r="AH343">
        <v>4.3683589138134602</v>
      </c>
      <c r="AI343">
        <v>9.0395480225988702</v>
      </c>
      <c r="AJ343">
        <v>6.3468253861745296</v>
      </c>
      <c r="AK343">
        <v>0.93617021276595702</v>
      </c>
      <c r="AL343">
        <v>2.62033937435069</v>
      </c>
      <c r="AM343">
        <v>5.8415032679738603</v>
      </c>
      <c r="AN343">
        <v>4.2185167052992902</v>
      </c>
      <c r="AO343">
        <v>1.06267368351623</v>
      </c>
      <c r="AP343">
        <v>3.68734745826655</v>
      </c>
      <c r="AQ343">
        <v>8.4192727237307796</v>
      </c>
      <c r="AR343">
        <v>5.8163362721827898</v>
      </c>
      <c r="AS343">
        <v>0.91024007372456905</v>
      </c>
      <c r="AT343">
        <v>2.83960092095165</v>
      </c>
      <c r="AU343">
        <v>7.2360524232710697</v>
      </c>
      <c r="AV343">
        <v>4.9018945807721304</v>
      </c>
      <c r="AW343">
        <v>0.625</v>
      </c>
      <c r="AX343">
        <v>2.3653088042049899</v>
      </c>
      <c r="AY343">
        <v>5.3841652035783003</v>
      </c>
      <c r="AZ343">
        <v>3.80609980919672</v>
      </c>
      <c r="BA343">
        <v>1.2266825485278601</v>
      </c>
      <c r="BB343">
        <v>4.3831197392671903</v>
      </c>
      <c r="BC343">
        <v>8.4680963078091196</v>
      </c>
      <c r="BD343">
        <v>6.1801841913341002</v>
      </c>
      <c r="BE343">
        <v>0.78798325535582403</v>
      </c>
      <c r="BF343">
        <v>2.3755656108597298</v>
      </c>
      <c r="BG343">
        <v>6.3219388050205296</v>
      </c>
      <c r="BH343">
        <v>4.2587915860691403</v>
      </c>
      <c r="BI343">
        <v>3.6001968940702</v>
      </c>
      <c r="BJ343">
        <v>4.7084485210693696</v>
      </c>
      <c r="BK343">
        <v>7.5735330050030996</v>
      </c>
      <c r="BL343">
        <v>5.2817735450089298</v>
      </c>
      <c r="BN343" t="s">
        <v>284</v>
      </c>
      <c r="BQ343">
        <v>2.0252442023689801</v>
      </c>
      <c r="BR343">
        <v>6.5777934419361497</v>
      </c>
      <c r="BS343">
        <v>10.8683194175566</v>
      </c>
      <c r="BT343">
        <v>6.3157701779894602</v>
      </c>
      <c r="BU343">
        <v>0.536881774571912</v>
      </c>
      <c r="BV343">
        <v>2.952899395862</v>
      </c>
      <c r="BW343">
        <v>6.3052812578119699</v>
      </c>
      <c r="BX343">
        <v>3.8235874007361299</v>
      </c>
      <c r="BZ343" t="s">
        <v>284</v>
      </c>
      <c r="CC343">
        <v>0.31821354250256301</v>
      </c>
      <c r="CD343">
        <v>1.82501052986737</v>
      </c>
      <c r="CE343">
        <v>4.6147795136504799</v>
      </c>
      <c r="CF343">
        <v>3.43546369014213</v>
      </c>
      <c r="CG343">
        <v>0</v>
      </c>
      <c r="CH343">
        <v>3.9228355178142903E-2</v>
      </c>
      <c r="CI343">
        <v>0.239657414154853</v>
      </c>
      <c r="CJ343">
        <v>0.87244432051126697</v>
      </c>
      <c r="CK343">
        <v>0.51517998187857605</v>
      </c>
      <c r="CL343">
        <v>1.9019751280175601</v>
      </c>
      <c r="CM343">
        <v>4.9040374621919298</v>
      </c>
      <c r="CN343">
        <v>3.0262275143801798</v>
      </c>
      <c r="CO343">
        <v>1.4765489287782301</v>
      </c>
      <c r="CP343">
        <v>2.43313521545319</v>
      </c>
      <c r="CQ343">
        <v>3.62664630654705</v>
      </c>
      <c r="CR343">
        <v>3.1735762672368502</v>
      </c>
      <c r="CS343">
        <v>0.79670380458225998</v>
      </c>
      <c r="CT343">
        <v>2.0744029588600301</v>
      </c>
      <c r="CU343">
        <v>4.9653745907446103</v>
      </c>
      <c r="CV343">
        <v>3.7068409777674498</v>
      </c>
      <c r="CW343">
        <v>1.0438413361169101</v>
      </c>
      <c r="CX343">
        <v>2.5315788085757198</v>
      </c>
      <c r="CY343">
        <v>6.5857247976453301</v>
      </c>
      <c r="CZ343">
        <v>3.7057882205055899</v>
      </c>
      <c r="DA343">
        <v>3.3265311962131698</v>
      </c>
      <c r="DB343">
        <v>5.4040144107050896</v>
      </c>
      <c r="DC343">
        <v>6.3902201331092003</v>
      </c>
      <c r="DD343">
        <v>4.6764960826465503</v>
      </c>
      <c r="DF343" t="s">
        <v>284</v>
      </c>
      <c r="DI343">
        <v>2.6841036802946698</v>
      </c>
      <c r="DJ343">
        <v>4.3373175517189297</v>
      </c>
      <c r="DK343">
        <v>6.1514705557151999</v>
      </c>
      <c r="DL343">
        <v>5.0527219635763103</v>
      </c>
      <c r="DM343">
        <v>0.63418952842029797</v>
      </c>
      <c r="DN343">
        <v>0.78772802653399698</v>
      </c>
      <c r="DO343">
        <v>4.5642890252751798</v>
      </c>
      <c r="DP343">
        <v>3.78500114350574</v>
      </c>
      <c r="DQ343">
        <v>1.20125739111739</v>
      </c>
      <c r="DR343">
        <v>1.7336727528089899</v>
      </c>
      <c r="DS343">
        <v>3.3366078524336902</v>
      </c>
      <c r="DT343">
        <v>2.9190145845289002</v>
      </c>
    </row>
    <row r="344" spans="1:124" x14ac:dyDescent="0.35">
      <c r="A344" s="19" t="str">
        <f t="shared" si="10"/>
        <v xml:space="preserve">  Ind [NCL+DQ] / [Capital + ALLL]--34334</v>
      </c>
      <c r="B344" s="19" t="str">
        <f t="shared" si="11"/>
        <v xml:space="preserve">  Ind [NCL+DQ] / [Capital + ALLL]</v>
      </c>
      <c r="C344">
        <v>12</v>
      </c>
      <c r="D344" s="27">
        <v>34334</v>
      </c>
      <c r="E344">
        <v>0.54538358109537899</v>
      </c>
      <c r="F344">
        <v>1.12294376370264</v>
      </c>
      <c r="G344">
        <v>2.6033064371903198</v>
      </c>
      <c r="H344">
        <v>1.88593440142875</v>
      </c>
      <c r="I344">
        <v>0.45494843381141298</v>
      </c>
      <c r="J344">
        <v>1.1497222581061901</v>
      </c>
      <c r="K344">
        <v>2.43797077662816</v>
      </c>
      <c r="L344">
        <v>1.7944274922655099</v>
      </c>
      <c r="M344">
        <v>0.42898191837737898</v>
      </c>
      <c r="N344">
        <v>1.29799401193195</v>
      </c>
      <c r="O344">
        <v>3.0013957983179802</v>
      </c>
      <c r="P344">
        <v>2.2622196745952698</v>
      </c>
      <c r="Q344">
        <v>1.4768295117153101</v>
      </c>
      <c r="R344">
        <v>2.5969572009584199</v>
      </c>
      <c r="S344">
        <v>5.8566891749227503</v>
      </c>
      <c r="T344">
        <v>3.6488688681014398</v>
      </c>
      <c r="U344">
        <v>0.51948051948051899</v>
      </c>
      <c r="V344">
        <v>1.2313335079905701</v>
      </c>
      <c r="W344">
        <v>2.48311481922924</v>
      </c>
      <c r="X344">
        <v>1.81900664675575</v>
      </c>
      <c r="Y344">
        <v>0.53211706575446605</v>
      </c>
      <c r="Z344">
        <v>1.4081673707503499</v>
      </c>
      <c r="AA344">
        <v>3.04193738924985</v>
      </c>
      <c r="AB344">
        <v>2.1084939604748101</v>
      </c>
      <c r="AC344">
        <v>0.173711638679792</v>
      </c>
      <c r="AD344">
        <v>0.55669166098613898</v>
      </c>
      <c r="AE344">
        <v>1.2955182072829099</v>
      </c>
      <c r="AF344">
        <v>1.1085876946077899</v>
      </c>
      <c r="AG344">
        <v>0.31135779071341502</v>
      </c>
      <c r="AH344">
        <v>0.858818600754085</v>
      </c>
      <c r="AI344">
        <v>1.80353031465848</v>
      </c>
      <c r="AJ344">
        <v>2.1876966038321899</v>
      </c>
      <c r="AK344">
        <v>0.705068511374218</v>
      </c>
      <c r="AL344">
        <v>1.31903353057199</v>
      </c>
      <c r="AM344">
        <v>2.4660751565762</v>
      </c>
      <c r="AN344">
        <v>1.86211911098661</v>
      </c>
      <c r="AO344">
        <v>0.334003119736002</v>
      </c>
      <c r="AP344">
        <v>0.93958303867998205</v>
      </c>
      <c r="AQ344">
        <v>1.9873203074806101</v>
      </c>
      <c r="AR344">
        <v>1.4173420676894399</v>
      </c>
      <c r="AS344">
        <v>0.52060982495765096</v>
      </c>
      <c r="AT344">
        <v>1.17689015691869</v>
      </c>
      <c r="AU344">
        <v>2.4386958136050398</v>
      </c>
      <c r="AV344">
        <v>1.84409085247742</v>
      </c>
      <c r="AW344">
        <v>0.74214861073400296</v>
      </c>
      <c r="AX344">
        <v>1.4626075446724001</v>
      </c>
      <c r="AY344">
        <v>2.95748613678373</v>
      </c>
      <c r="AZ344">
        <v>2.2152110063002399</v>
      </c>
      <c r="BA344">
        <v>0.54534852189066596</v>
      </c>
      <c r="BB344">
        <v>1.1952527953371901</v>
      </c>
      <c r="BC344">
        <v>2.7785665848019399</v>
      </c>
      <c r="BD344">
        <v>1.9989735604129499</v>
      </c>
      <c r="BE344">
        <v>0.66353445433564096</v>
      </c>
      <c r="BF344">
        <v>1.37897069687269</v>
      </c>
      <c r="BG344">
        <v>2.6219643240919801</v>
      </c>
      <c r="BH344">
        <v>1.91417309150262</v>
      </c>
      <c r="BI344">
        <v>0.30393661961980201</v>
      </c>
      <c r="BJ344">
        <v>0.72270825408900696</v>
      </c>
      <c r="BK344">
        <v>2.69186600288934</v>
      </c>
      <c r="BL344">
        <v>1.95348494868453</v>
      </c>
      <c r="BN344" t="s">
        <v>284</v>
      </c>
      <c r="BQ344">
        <v>2.1708215672100502</v>
      </c>
      <c r="BR344">
        <v>3.3055843126895699</v>
      </c>
      <c r="BS344">
        <v>4.3764151598863297</v>
      </c>
      <c r="BT344">
        <v>3.2416524144068202</v>
      </c>
      <c r="BU344">
        <v>0.61219830076793902</v>
      </c>
      <c r="BV344">
        <v>1.7860163450338999</v>
      </c>
      <c r="BW344">
        <v>4.6108326175422798</v>
      </c>
      <c r="BX344">
        <v>3.63148342903169</v>
      </c>
      <c r="BZ344" t="s">
        <v>284</v>
      </c>
      <c r="CC344">
        <v>0.430809751467149</v>
      </c>
      <c r="CD344">
        <v>0.96235217698505204</v>
      </c>
      <c r="CE344">
        <v>1.84502602772741</v>
      </c>
      <c r="CF344">
        <v>1.44420098438763</v>
      </c>
      <c r="CG344">
        <v>0.37303335750630501</v>
      </c>
      <c r="CH344">
        <v>0.70555737929787299</v>
      </c>
      <c r="CI344">
        <v>2.7581866924268299</v>
      </c>
      <c r="CJ344">
        <v>1.9741125335985801</v>
      </c>
      <c r="CK344">
        <v>0.67460656018948195</v>
      </c>
      <c r="CL344">
        <v>1.0628172588832501</v>
      </c>
      <c r="CM344">
        <v>3.0097664366432801</v>
      </c>
      <c r="CN344">
        <v>2.0782994174764</v>
      </c>
      <c r="CO344">
        <v>5.7045065601825401E-2</v>
      </c>
      <c r="CP344">
        <v>0.27860326894502202</v>
      </c>
      <c r="CQ344">
        <v>0.78259209772857397</v>
      </c>
      <c r="CR344">
        <v>0.473390667258066</v>
      </c>
      <c r="CS344">
        <v>0.36853779931713398</v>
      </c>
      <c r="CT344">
        <v>2.2170482728754499</v>
      </c>
      <c r="CU344">
        <v>4.7347256865047997</v>
      </c>
      <c r="CV344">
        <v>2.9793598533079502</v>
      </c>
      <c r="CW344">
        <v>0.53411022092741001</v>
      </c>
      <c r="CX344">
        <v>1.5283842794759801</v>
      </c>
      <c r="CY344">
        <v>2.2381100404103198</v>
      </c>
      <c r="CZ344">
        <v>1.58599232977694</v>
      </c>
      <c r="DA344">
        <v>0.49819152725450999</v>
      </c>
      <c r="DB344">
        <v>0.87452471482889704</v>
      </c>
      <c r="DC344">
        <v>1.04628620370026</v>
      </c>
      <c r="DD344">
        <v>0.73814358236021504</v>
      </c>
      <c r="DF344" t="s">
        <v>284</v>
      </c>
      <c r="DI344">
        <v>1.22698313421602</v>
      </c>
      <c r="DJ344">
        <v>2.62749705255266</v>
      </c>
      <c r="DK344">
        <v>10.781316655313701</v>
      </c>
      <c r="DL344">
        <v>11.032733062374399</v>
      </c>
      <c r="DM344">
        <v>1.1800010374419301</v>
      </c>
      <c r="DN344">
        <v>1.58280179541696</v>
      </c>
      <c r="DO344">
        <v>2.9018905234958901</v>
      </c>
      <c r="DP344">
        <v>2.15088226239678</v>
      </c>
      <c r="DQ344">
        <v>0.477538115150625</v>
      </c>
      <c r="DR344">
        <v>0.78023407022106595</v>
      </c>
      <c r="DS344">
        <v>1.3009329817747299</v>
      </c>
      <c r="DT344">
        <v>1.65819539802525</v>
      </c>
    </row>
    <row r="345" spans="1:124" x14ac:dyDescent="0.35">
      <c r="A345" s="19" t="str">
        <f t="shared" si="10"/>
        <v xml:space="preserve">  OREO / [Capital + ALLL]--34334</v>
      </c>
      <c r="B345" s="19" t="str">
        <f t="shared" si="11"/>
        <v xml:space="preserve">  OREO / [Capital + ALLL]</v>
      </c>
      <c r="C345">
        <v>13</v>
      </c>
      <c r="D345" s="27">
        <v>34334</v>
      </c>
      <c r="E345">
        <v>0</v>
      </c>
      <c r="F345">
        <v>0.19111819945077599</v>
      </c>
      <c r="G345">
        <v>1.9477219519076201</v>
      </c>
      <c r="H345">
        <v>1.8459892168821599</v>
      </c>
      <c r="I345">
        <v>0</v>
      </c>
      <c r="J345">
        <v>0.13221683561040101</v>
      </c>
      <c r="K345">
        <v>1.8515458498796999</v>
      </c>
      <c r="L345">
        <v>1.4586349954398301</v>
      </c>
      <c r="M345">
        <v>0</v>
      </c>
      <c r="N345">
        <v>0.69821567106283899</v>
      </c>
      <c r="O345">
        <v>3.63570459381457</v>
      </c>
      <c r="P345">
        <v>3.2694424819295498</v>
      </c>
      <c r="Q345">
        <v>0.223533469901671</v>
      </c>
      <c r="R345">
        <v>0.73759665095793703</v>
      </c>
      <c r="S345">
        <v>2.2167605616605202</v>
      </c>
      <c r="T345">
        <v>1.9387327521979401</v>
      </c>
      <c r="U345">
        <v>0</v>
      </c>
      <c r="V345">
        <v>0.22440876920421199</v>
      </c>
      <c r="W345">
        <v>2.0627578447305899</v>
      </c>
      <c r="X345">
        <v>1.56721268390806</v>
      </c>
      <c r="Y345">
        <v>0</v>
      </c>
      <c r="Z345">
        <v>0</v>
      </c>
      <c r="AA345">
        <v>0.93337380482622501</v>
      </c>
      <c r="AB345">
        <v>1.04132245848231</v>
      </c>
      <c r="AC345">
        <v>0</v>
      </c>
      <c r="AD345">
        <v>0</v>
      </c>
      <c r="AE345">
        <v>1.2599160055996299</v>
      </c>
      <c r="AF345">
        <v>1.21172715042722</v>
      </c>
      <c r="AG345">
        <v>0</v>
      </c>
      <c r="AH345">
        <v>0</v>
      </c>
      <c r="AI345">
        <v>1.4465989535241599</v>
      </c>
      <c r="AJ345">
        <v>1.1455687318283201</v>
      </c>
      <c r="AK345">
        <v>0</v>
      </c>
      <c r="AL345">
        <v>0.41694462975316898</v>
      </c>
      <c r="AM345">
        <v>2.5778210116731501</v>
      </c>
      <c r="AN345">
        <v>2.3221535142659002</v>
      </c>
      <c r="AO345">
        <v>0</v>
      </c>
      <c r="AP345">
        <v>0</v>
      </c>
      <c r="AQ345">
        <v>1.5579862258147199</v>
      </c>
      <c r="AR345">
        <v>1.28658458580727</v>
      </c>
      <c r="AS345">
        <v>0</v>
      </c>
      <c r="AT345">
        <v>0.112431737873434</v>
      </c>
      <c r="AU345">
        <v>1.84060891406354</v>
      </c>
      <c r="AV345">
        <v>1.4091768258863999</v>
      </c>
      <c r="AW345">
        <v>0</v>
      </c>
      <c r="AX345">
        <v>0.38254463020685697</v>
      </c>
      <c r="AY345">
        <v>1.96148359486448</v>
      </c>
      <c r="AZ345">
        <v>1.6397939907939001</v>
      </c>
      <c r="BA345">
        <v>0</v>
      </c>
      <c r="BB345">
        <v>0.43591119067871298</v>
      </c>
      <c r="BC345">
        <v>2.3644298465953102</v>
      </c>
      <c r="BD345">
        <v>2.0188335184647102</v>
      </c>
      <c r="BE345">
        <v>0</v>
      </c>
      <c r="BF345">
        <v>0.34013605442176897</v>
      </c>
      <c r="BG345">
        <v>2.1175940527145798</v>
      </c>
      <c r="BH345">
        <v>1.59896772461666</v>
      </c>
      <c r="BI345">
        <v>0</v>
      </c>
      <c r="BJ345">
        <v>0.13992537313432801</v>
      </c>
      <c r="BK345">
        <v>2.19135341972303</v>
      </c>
      <c r="BL345">
        <v>1.1030590656445201</v>
      </c>
      <c r="BN345" t="s">
        <v>284</v>
      </c>
      <c r="BQ345">
        <v>0.70003035361966903</v>
      </c>
      <c r="BR345">
        <v>1.0663271182835901</v>
      </c>
      <c r="BS345">
        <v>2.0809855654813298</v>
      </c>
      <c r="BT345">
        <v>1.7146888008174099</v>
      </c>
      <c r="BU345">
        <v>0</v>
      </c>
      <c r="BV345">
        <v>7.1657438988518701E-2</v>
      </c>
      <c r="BW345">
        <v>1.07421288605112</v>
      </c>
      <c r="BX345">
        <v>1.6453344404246899</v>
      </c>
      <c r="BZ345" t="s">
        <v>284</v>
      </c>
      <c r="CC345">
        <v>0</v>
      </c>
      <c r="CD345">
        <v>0.50023180253886301</v>
      </c>
      <c r="CE345">
        <v>3.1232924681880401</v>
      </c>
      <c r="CF345">
        <v>2.0781945390838499</v>
      </c>
      <c r="CG345">
        <v>5.4392359639456399E-2</v>
      </c>
      <c r="CH345">
        <v>1.23948436853127</v>
      </c>
      <c r="CI345">
        <v>2.2909520482209902</v>
      </c>
      <c r="CJ345">
        <v>1.50275530441103</v>
      </c>
      <c r="CK345">
        <v>0</v>
      </c>
      <c r="CL345">
        <v>0.18700327255727001</v>
      </c>
      <c r="CM345">
        <v>1.70844368972795</v>
      </c>
      <c r="CN345">
        <v>1.5098722756563401</v>
      </c>
      <c r="CO345">
        <v>0</v>
      </c>
      <c r="CP345">
        <v>0</v>
      </c>
      <c r="CQ345">
        <v>0.84985835694051004</v>
      </c>
      <c r="CR345">
        <v>0.83442220813597401</v>
      </c>
      <c r="CS345">
        <v>0</v>
      </c>
      <c r="CT345">
        <v>0</v>
      </c>
      <c r="CU345">
        <v>0.46775148299924102</v>
      </c>
      <c r="CV345">
        <v>0.499794407356627</v>
      </c>
      <c r="CW345">
        <v>0</v>
      </c>
      <c r="CX345">
        <v>7.6166987051612206E-2</v>
      </c>
      <c r="CY345">
        <v>1.37807070101857</v>
      </c>
      <c r="CZ345">
        <v>1.9319468117882801</v>
      </c>
      <c r="DA345">
        <v>0</v>
      </c>
      <c r="DB345">
        <v>0</v>
      </c>
      <c r="DC345">
        <v>0.53182364041859698</v>
      </c>
      <c r="DD345">
        <v>0.354549093612398</v>
      </c>
      <c r="DF345" t="s">
        <v>284</v>
      </c>
      <c r="DI345">
        <v>0</v>
      </c>
      <c r="DJ345">
        <v>0</v>
      </c>
      <c r="DK345">
        <v>0.45896064559991201</v>
      </c>
      <c r="DL345">
        <v>0.57612066554907204</v>
      </c>
      <c r="DM345">
        <v>0</v>
      </c>
      <c r="DN345">
        <v>0</v>
      </c>
      <c r="DO345">
        <v>0.828631324827796</v>
      </c>
      <c r="DP345">
        <v>1.30541958618222</v>
      </c>
      <c r="DQ345">
        <v>0</v>
      </c>
      <c r="DR345">
        <v>0</v>
      </c>
      <c r="DS345">
        <v>0.37947816103722598</v>
      </c>
      <c r="DT345">
        <v>0.41552426867098402</v>
      </c>
    </row>
    <row r="346" spans="1:124" x14ac:dyDescent="0.35">
      <c r="A346" s="19" t="str">
        <f t="shared" si="10"/>
        <v>ROAA--34334</v>
      </c>
      <c r="B346" s="19" t="str">
        <f t="shared" si="11"/>
        <v>ROAA</v>
      </c>
      <c r="C346">
        <v>14</v>
      </c>
      <c r="D346" s="27">
        <v>34334</v>
      </c>
      <c r="E346">
        <v>0.83</v>
      </c>
      <c r="F346">
        <v>1.1299999999999999</v>
      </c>
      <c r="G346">
        <v>1.48</v>
      </c>
      <c r="H346">
        <v>1.12785714285714</v>
      </c>
      <c r="I346">
        <v>0.95</v>
      </c>
      <c r="J346">
        <v>1.22</v>
      </c>
      <c r="K346">
        <v>1.5</v>
      </c>
      <c r="L346">
        <v>1.2186181139122301</v>
      </c>
      <c r="M346">
        <v>0.87</v>
      </c>
      <c r="N346">
        <v>1.19</v>
      </c>
      <c r="O346">
        <v>1.5</v>
      </c>
      <c r="P346">
        <v>1.1406277943368099</v>
      </c>
      <c r="Q346">
        <v>0.86499999999999999</v>
      </c>
      <c r="R346">
        <v>1.06</v>
      </c>
      <c r="S346">
        <v>1.3574999999999999</v>
      </c>
      <c r="T346">
        <v>1.1076470588235301</v>
      </c>
      <c r="U346">
        <v>0.88</v>
      </c>
      <c r="V346">
        <v>1.1599999999999999</v>
      </c>
      <c r="W346">
        <v>1.44</v>
      </c>
      <c r="X346">
        <v>1.14358792184725</v>
      </c>
      <c r="Y346">
        <v>1.0900000000000001</v>
      </c>
      <c r="Z346">
        <v>1.4</v>
      </c>
      <c r="AA346">
        <v>1.67</v>
      </c>
      <c r="AB346">
        <v>1.3752173913043499</v>
      </c>
      <c r="AC346">
        <v>1.07</v>
      </c>
      <c r="AD346">
        <v>1.3</v>
      </c>
      <c r="AE346">
        <v>1.56</v>
      </c>
      <c r="AF346">
        <v>1.29158273381295</v>
      </c>
      <c r="AG346">
        <v>0.98</v>
      </c>
      <c r="AH346">
        <v>1.24</v>
      </c>
      <c r="AI346">
        <v>1.53</v>
      </c>
      <c r="AJ346">
        <v>1.4223529411764699</v>
      </c>
      <c r="AK346">
        <v>0.97</v>
      </c>
      <c r="AL346">
        <v>1.33</v>
      </c>
      <c r="AM346">
        <v>1.6</v>
      </c>
      <c r="AN346">
        <v>1.2879611650485401</v>
      </c>
      <c r="AO346">
        <v>0.91</v>
      </c>
      <c r="AP346">
        <v>1.2</v>
      </c>
      <c r="AQ346">
        <v>1.48</v>
      </c>
      <c r="AR346">
        <v>1.1972631578947399</v>
      </c>
      <c r="AS346">
        <v>0.96</v>
      </c>
      <c r="AT346">
        <v>1.24</v>
      </c>
      <c r="AU346">
        <v>1.5349999999999999</v>
      </c>
      <c r="AV346">
        <v>1.2492904656319299</v>
      </c>
      <c r="AW346">
        <v>0.95</v>
      </c>
      <c r="AX346">
        <v>1.25</v>
      </c>
      <c r="AY346">
        <v>1.5</v>
      </c>
      <c r="AZ346">
        <v>1.2253276353276401</v>
      </c>
      <c r="BA346">
        <v>0.96</v>
      </c>
      <c r="BB346">
        <v>1.26</v>
      </c>
      <c r="BC346">
        <v>1.5674999999999999</v>
      </c>
      <c r="BD346">
        <v>1.2277551020408199</v>
      </c>
      <c r="BE346">
        <v>1.06</v>
      </c>
      <c r="BF346">
        <v>1.23</v>
      </c>
      <c r="BG346">
        <v>1.42</v>
      </c>
      <c r="BH346">
        <v>1.19754716981132</v>
      </c>
      <c r="BI346">
        <v>1.07</v>
      </c>
      <c r="BJ346">
        <v>1.38</v>
      </c>
      <c r="BK346">
        <v>1.585</v>
      </c>
      <c r="BL346">
        <v>1.4127272727272699</v>
      </c>
      <c r="BN346" t="s">
        <v>284</v>
      </c>
      <c r="BQ346">
        <v>0.98</v>
      </c>
      <c r="BR346">
        <v>1.0349999999999999</v>
      </c>
      <c r="BS346">
        <v>1.0874999999999999</v>
      </c>
      <c r="BT346">
        <v>1.0325</v>
      </c>
      <c r="BU346">
        <v>0.79749999999999999</v>
      </c>
      <c r="BV346">
        <v>1.0549999999999999</v>
      </c>
      <c r="BW346">
        <v>1.2675000000000001</v>
      </c>
      <c r="BX346">
        <v>1.0629166666666701</v>
      </c>
      <c r="BZ346" t="s">
        <v>284</v>
      </c>
      <c r="CC346">
        <v>0.90249999999999997</v>
      </c>
      <c r="CD346">
        <v>1.21</v>
      </c>
      <c r="CE346">
        <v>1.5</v>
      </c>
      <c r="CF346">
        <v>1.14579710144928</v>
      </c>
      <c r="CG346">
        <v>1.0475000000000001</v>
      </c>
      <c r="CH346">
        <v>1.17</v>
      </c>
      <c r="CI346">
        <v>1.4424999999999999</v>
      </c>
      <c r="CJ346">
        <v>1.20333333333333</v>
      </c>
      <c r="CK346">
        <v>0.99</v>
      </c>
      <c r="CL346">
        <v>1.1599999999999999</v>
      </c>
      <c r="CM346">
        <v>1.4</v>
      </c>
      <c r="CN346">
        <v>1.1270370370370399</v>
      </c>
      <c r="CO346">
        <v>1.49</v>
      </c>
      <c r="CP346">
        <v>1.54</v>
      </c>
      <c r="CQ346">
        <v>1.63</v>
      </c>
      <c r="CR346">
        <v>1.47</v>
      </c>
      <c r="CS346">
        <v>1.0325</v>
      </c>
      <c r="CT346">
        <v>1.2549999999999999</v>
      </c>
      <c r="CU346">
        <v>1.3574999999999999</v>
      </c>
      <c r="CV346">
        <v>1.17333333333333</v>
      </c>
      <c r="CW346">
        <v>0.94</v>
      </c>
      <c r="CX346">
        <v>1.17</v>
      </c>
      <c r="CY346">
        <v>1.32</v>
      </c>
      <c r="CZ346">
        <v>1.1352941176470599</v>
      </c>
      <c r="DA346">
        <v>1.18</v>
      </c>
      <c r="DB346">
        <v>1.26</v>
      </c>
      <c r="DC346">
        <v>1.4</v>
      </c>
      <c r="DD346">
        <v>1.3</v>
      </c>
      <c r="DF346" t="s">
        <v>284</v>
      </c>
      <c r="DI346">
        <v>1.155</v>
      </c>
      <c r="DJ346">
        <v>1.38</v>
      </c>
      <c r="DK346">
        <v>2.9750000000000001</v>
      </c>
      <c r="DL346">
        <v>3.20571428571429</v>
      </c>
      <c r="DM346">
        <v>0.91500000000000004</v>
      </c>
      <c r="DN346">
        <v>1.34</v>
      </c>
      <c r="DO346">
        <v>1.66</v>
      </c>
      <c r="DP346">
        <v>1.212</v>
      </c>
      <c r="DQ346">
        <v>1.33</v>
      </c>
      <c r="DR346">
        <v>1.53</v>
      </c>
      <c r="DS346">
        <v>1.71</v>
      </c>
      <c r="DT346">
        <v>1.4990909090909099</v>
      </c>
    </row>
    <row r="347" spans="1:124" x14ac:dyDescent="0.35">
      <c r="A347" s="19" t="str">
        <f t="shared" si="10"/>
        <v>NIM--34334</v>
      </c>
      <c r="B347" s="19" t="str">
        <f t="shared" si="11"/>
        <v>NIM</v>
      </c>
      <c r="C347">
        <v>15</v>
      </c>
      <c r="D347" s="27">
        <v>34334</v>
      </c>
      <c r="E347">
        <v>4.3849999999999998</v>
      </c>
      <c r="F347">
        <v>4.93</v>
      </c>
      <c r="G347">
        <v>5.3250000000000002</v>
      </c>
      <c r="H347">
        <v>4.8709183673469401</v>
      </c>
      <c r="I347">
        <v>4.47</v>
      </c>
      <c r="J347">
        <v>4.91</v>
      </c>
      <c r="K347">
        <v>5.3849999999999998</v>
      </c>
      <c r="L347">
        <v>4.9284967320261499</v>
      </c>
      <c r="M347">
        <v>4.3</v>
      </c>
      <c r="N347">
        <v>4.78</v>
      </c>
      <c r="O347">
        <v>5.29</v>
      </c>
      <c r="P347">
        <v>4.8121404619970303</v>
      </c>
      <c r="Q347">
        <v>4.5125000000000002</v>
      </c>
      <c r="R347">
        <v>4.76</v>
      </c>
      <c r="S347">
        <v>5.1924999999999999</v>
      </c>
      <c r="T347">
        <v>4.9358823529411797</v>
      </c>
      <c r="U347">
        <v>4.51</v>
      </c>
      <c r="V347">
        <v>4.95</v>
      </c>
      <c r="W347">
        <v>5.45</v>
      </c>
      <c r="X347">
        <v>4.9586856127886296</v>
      </c>
      <c r="Y347">
        <v>4.68</v>
      </c>
      <c r="Z347">
        <v>5.17</v>
      </c>
      <c r="AA347">
        <v>5.76</v>
      </c>
      <c r="AB347">
        <v>5.258</v>
      </c>
      <c r="AC347">
        <v>4.3499999999999996</v>
      </c>
      <c r="AD347">
        <v>4.68</v>
      </c>
      <c r="AE347">
        <v>5.09</v>
      </c>
      <c r="AF347">
        <v>4.6654676258992804</v>
      </c>
      <c r="AG347">
        <v>4.28</v>
      </c>
      <c r="AH347">
        <v>4.76</v>
      </c>
      <c r="AI347">
        <v>5.3</v>
      </c>
      <c r="AJ347">
        <v>4.9226050420168104</v>
      </c>
      <c r="AK347">
        <v>4.59</v>
      </c>
      <c r="AL347">
        <v>4.84</v>
      </c>
      <c r="AM347">
        <v>5.15</v>
      </c>
      <c r="AN347">
        <v>4.8613592233009699</v>
      </c>
      <c r="AO347">
        <v>4.38</v>
      </c>
      <c r="AP347">
        <v>4.7699999999999996</v>
      </c>
      <c r="AQ347">
        <v>5.2</v>
      </c>
      <c r="AR347">
        <v>4.7766491228070098</v>
      </c>
      <c r="AS347">
        <v>4.5350000000000001</v>
      </c>
      <c r="AT347">
        <v>4.95</v>
      </c>
      <c r="AU347">
        <v>5.4249999999999998</v>
      </c>
      <c r="AV347">
        <v>5.00745011086474</v>
      </c>
      <c r="AW347">
        <v>4.59</v>
      </c>
      <c r="AX347">
        <v>4.96</v>
      </c>
      <c r="AY347">
        <v>5.46</v>
      </c>
      <c r="AZ347">
        <v>5</v>
      </c>
      <c r="BA347">
        <v>4.5999999999999996</v>
      </c>
      <c r="BB347">
        <v>5.16</v>
      </c>
      <c r="BC347">
        <v>5.65</v>
      </c>
      <c r="BD347">
        <v>5.1781632653061198</v>
      </c>
      <c r="BE347">
        <v>4.49</v>
      </c>
      <c r="BF347">
        <v>4.91</v>
      </c>
      <c r="BG347">
        <v>5.34</v>
      </c>
      <c r="BH347">
        <v>4.9011320754716996</v>
      </c>
      <c r="BI347">
        <v>4.5149999999999997</v>
      </c>
      <c r="BJ347">
        <v>5.35</v>
      </c>
      <c r="BK347">
        <v>5.73</v>
      </c>
      <c r="BL347">
        <v>5.3663636363636398</v>
      </c>
      <c r="BN347" t="s">
        <v>284</v>
      </c>
      <c r="BQ347">
        <v>4.6775000000000002</v>
      </c>
      <c r="BR347">
        <v>5.04</v>
      </c>
      <c r="BS347">
        <v>5.4924999999999997</v>
      </c>
      <c r="BT347">
        <v>5.13</v>
      </c>
      <c r="BU347">
        <v>4.7024999999999997</v>
      </c>
      <c r="BV347">
        <v>5.0250000000000004</v>
      </c>
      <c r="BW347">
        <v>5.4024999999999999</v>
      </c>
      <c r="BX347">
        <v>5.0387500000000003</v>
      </c>
      <c r="BZ347" t="s">
        <v>284</v>
      </c>
      <c r="CC347">
        <v>4.8150000000000004</v>
      </c>
      <c r="CD347">
        <v>5.2949999999999999</v>
      </c>
      <c r="CE347">
        <v>5.7249999999999996</v>
      </c>
      <c r="CF347">
        <v>5.2317391304347796</v>
      </c>
      <c r="CG347">
        <v>4.3949999999999996</v>
      </c>
      <c r="CH347">
        <v>5</v>
      </c>
      <c r="CI347">
        <v>5.6725000000000003</v>
      </c>
      <c r="CJ347">
        <v>5.5516666666666703</v>
      </c>
      <c r="CK347">
        <v>4.335</v>
      </c>
      <c r="CL347">
        <v>4.8600000000000003</v>
      </c>
      <c r="CM347">
        <v>5.44</v>
      </c>
      <c r="CN347">
        <v>4.80296296296296</v>
      </c>
      <c r="CO347">
        <v>4.5</v>
      </c>
      <c r="CP347">
        <v>5.38</v>
      </c>
      <c r="CQ347">
        <v>5.48</v>
      </c>
      <c r="CR347">
        <v>5.0255555555555604</v>
      </c>
      <c r="CS347">
        <v>4.4749999999999996</v>
      </c>
      <c r="CT347">
        <v>4.7</v>
      </c>
      <c r="CU347">
        <v>5.21</v>
      </c>
      <c r="CV347">
        <v>4.5208333333333304</v>
      </c>
      <c r="CW347">
        <v>4.46</v>
      </c>
      <c r="CX347">
        <v>5</v>
      </c>
      <c r="CY347">
        <v>5.31</v>
      </c>
      <c r="CZ347">
        <v>4.9047058823529399</v>
      </c>
      <c r="DA347">
        <v>4.9400000000000004</v>
      </c>
      <c r="DB347">
        <v>4.9400000000000004</v>
      </c>
      <c r="DC347">
        <v>5.2949999999999999</v>
      </c>
      <c r="DD347">
        <v>5.1766666666666703</v>
      </c>
      <c r="DF347" t="s">
        <v>284</v>
      </c>
      <c r="DI347">
        <v>4.2424999999999997</v>
      </c>
      <c r="DJ347">
        <v>5.04</v>
      </c>
      <c r="DK347">
        <v>5.5374999999999996</v>
      </c>
      <c r="DL347">
        <v>6.6521428571428602</v>
      </c>
      <c r="DM347">
        <v>4.0949999999999998</v>
      </c>
      <c r="DN347">
        <v>4.78</v>
      </c>
      <c r="DO347">
        <v>4.99</v>
      </c>
      <c r="DP347">
        <v>4.3293333333333299</v>
      </c>
      <c r="DQ347">
        <v>4.57</v>
      </c>
      <c r="DR347">
        <v>4.83</v>
      </c>
      <c r="DS347">
        <v>5.0449999999999999</v>
      </c>
      <c r="DT347">
        <v>4.81636363636364</v>
      </c>
    </row>
    <row r="348" spans="1:124" x14ac:dyDescent="0.35">
      <c r="A348" s="19" t="str">
        <f t="shared" si="10"/>
        <v>Provisions / Avg Assets--34334</v>
      </c>
      <c r="B348" s="19" t="str">
        <f t="shared" si="11"/>
        <v>Provisions / Avg Assets</v>
      </c>
      <c r="C348">
        <v>16</v>
      </c>
      <c r="D348" s="27">
        <v>34334</v>
      </c>
      <c r="E348">
        <v>0.02</v>
      </c>
      <c r="F348">
        <v>0.12</v>
      </c>
      <c r="G348">
        <v>0.25750000000000001</v>
      </c>
      <c r="H348">
        <v>0.129081632653061</v>
      </c>
      <c r="I348">
        <v>0</v>
      </c>
      <c r="J348">
        <v>0.1</v>
      </c>
      <c r="K348">
        <v>0.21</v>
      </c>
      <c r="L348">
        <v>0.147572362278245</v>
      </c>
      <c r="M348">
        <v>0.01</v>
      </c>
      <c r="N348">
        <v>0.13</v>
      </c>
      <c r="O348">
        <v>0.3</v>
      </c>
      <c r="P348">
        <v>0.22133476154992501</v>
      </c>
      <c r="Q348">
        <v>7.0000000000000007E-2</v>
      </c>
      <c r="R348">
        <v>0.125</v>
      </c>
      <c r="S348">
        <v>0.1875</v>
      </c>
      <c r="T348">
        <v>0.158823529411765</v>
      </c>
      <c r="U348">
        <v>0</v>
      </c>
      <c r="V348">
        <v>0.1</v>
      </c>
      <c r="W348">
        <v>0.23</v>
      </c>
      <c r="X348">
        <v>0.16564831261101201</v>
      </c>
      <c r="Y348">
        <v>0</v>
      </c>
      <c r="Z348">
        <v>0.08</v>
      </c>
      <c r="AA348">
        <v>0.17</v>
      </c>
      <c r="AB348">
        <v>7.3826086956521694E-2</v>
      </c>
      <c r="AC348">
        <v>0</v>
      </c>
      <c r="AD348">
        <v>0.02</v>
      </c>
      <c r="AE348">
        <v>0.13</v>
      </c>
      <c r="AF348">
        <v>6.5683453237410094E-2</v>
      </c>
      <c r="AG348">
        <v>0</v>
      </c>
      <c r="AH348">
        <v>0.12</v>
      </c>
      <c r="AI348">
        <v>0.3</v>
      </c>
      <c r="AJ348">
        <v>0.28621848739495798</v>
      </c>
      <c r="AK348">
        <v>0.05</v>
      </c>
      <c r="AL348">
        <v>0.12</v>
      </c>
      <c r="AM348">
        <v>0.2</v>
      </c>
      <c r="AN348">
        <v>0.14873786407767001</v>
      </c>
      <c r="AO348">
        <v>0</v>
      </c>
      <c r="AP348">
        <v>7.0000000000000007E-2</v>
      </c>
      <c r="AQ348">
        <v>0.21</v>
      </c>
      <c r="AR348">
        <v>0.132333333333333</v>
      </c>
      <c r="AS348">
        <v>0.01</v>
      </c>
      <c r="AT348">
        <v>0.11</v>
      </c>
      <c r="AU348">
        <v>0.21</v>
      </c>
      <c r="AV348">
        <v>0.14722838137472299</v>
      </c>
      <c r="AW348">
        <v>0.03</v>
      </c>
      <c r="AX348">
        <v>0.11</v>
      </c>
      <c r="AY348">
        <v>0.19</v>
      </c>
      <c r="AZ348">
        <v>0.14131054131054099</v>
      </c>
      <c r="BA348">
        <v>0.04</v>
      </c>
      <c r="BB348">
        <v>0.13</v>
      </c>
      <c r="BC348">
        <v>0.25</v>
      </c>
      <c r="BD348">
        <v>0.172448979591837</v>
      </c>
      <c r="BE348">
        <v>0.01</v>
      </c>
      <c r="BF348">
        <v>0.08</v>
      </c>
      <c r="BG348">
        <v>0.15</v>
      </c>
      <c r="BH348">
        <v>0.127169811320755</v>
      </c>
      <c r="BI348">
        <v>0</v>
      </c>
      <c r="BJ348">
        <v>0.08</v>
      </c>
      <c r="BK348">
        <v>0.115</v>
      </c>
      <c r="BL348">
        <v>0.133636363636364</v>
      </c>
      <c r="BN348" t="s">
        <v>284</v>
      </c>
      <c r="BQ348">
        <v>0.13750000000000001</v>
      </c>
      <c r="BR348">
        <v>0.19500000000000001</v>
      </c>
      <c r="BS348">
        <v>0.30249999999999999</v>
      </c>
      <c r="BT348">
        <v>0.245</v>
      </c>
      <c r="BU348">
        <v>0</v>
      </c>
      <c r="BV348">
        <v>0.03</v>
      </c>
      <c r="BW348">
        <v>0.14249999999999999</v>
      </c>
      <c r="BX348">
        <v>9.83333333333333E-2</v>
      </c>
      <c r="BZ348" t="s">
        <v>284</v>
      </c>
      <c r="CC348">
        <v>3.7499999999999999E-2</v>
      </c>
      <c r="CD348">
        <v>0.13</v>
      </c>
      <c r="CE348">
        <v>0.26</v>
      </c>
      <c r="CF348">
        <v>0.19688405797101399</v>
      </c>
      <c r="CG348">
        <v>7.4999999999999997E-3</v>
      </c>
      <c r="CH348">
        <v>4.4999999999999998E-2</v>
      </c>
      <c r="CI348">
        <v>6.7500000000000004E-2</v>
      </c>
      <c r="CJ348">
        <v>0.11</v>
      </c>
      <c r="CK348">
        <v>0.02</v>
      </c>
      <c r="CL348">
        <v>0.12</v>
      </c>
      <c r="CM348">
        <v>0.20499999999999999</v>
      </c>
      <c r="CN348">
        <v>0.18296296296296299</v>
      </c>
      <c r="CO348">
        <v>0</v>
      </c>
      <c r="CP348">
        <v>0.04</v>
      </c>
      <c r="CQ348">
        <v>0.11</v>
      </c>
      <c r="CR348">
        <v>6.6666666666666693E-2</v>
      </c>
      <c r="CS348">
        <v>0</v>
      </c>
      <c r="CT348">
        <v>5.5E-2</v>
      </c>
      <c r="CU348">
        <v>0.1525</v>
      </c>
      <c r="CV348">
        <v>0.13</v>
      </c>
      <c r="CW348">
        <v>0</v>
      </c>
      <c r="CX348">
        <v>7.0000000000000007E-2</v>
      </c>
      <c r="CY348">
        <v>0.17</v>
      </c>
      <c r="CZ348">
        <v>3.4705882352941197E-2</v>
      </c>
      <c r="DA348">
        <v>0.115</v>
      </c>
      <c r="DB348">
        <v>0.23</v>
      </c>
      <c r="DC348">
        <v>0.25</v>
      </c>
      <c r="DD348">
        <v>0.16666666666666699</v>
      </c>
      <c r="DF348" t="s">
        <v>284</v>
      </c>
      <c r="DI348">
        <v>0</v>
      </c>
      <c r="DJ348">
        <v>0.155</v>
      </c>
      <c r="DK348">
        <v>1.1525000000000001</v>
      </c>
      <c r="DL348">
        <v>1.06928571428571</v>
      </c>
      <c r="DM348">
        <v>0</v>
      </c>
      <c r="DN348">
        <v>0.05</v>
      </c>
      <c r="DO348">
        <v>0.185</v>
      </c>
      <c r="DP348">
        <v>4.5333333333333302E-2</v>
      </c>
      <c r="DQ348">
        <v>6.5000000000000002E-2</v>
      </c>
      <c r="DR348">
        <v>0.12</v>
      </c>
      <c r="DS348">
        <v>0.16</v>
      </c>
      <c r="DT348">
        <v>0.108181818181818</v>
      </c>
    </row>
    <row r="349" spans="1:124" x14ac:dyDescent="0.35">
      <c r="A349" s="19" t="str">
        <f t="shared" si="10"/>
        <v>Negative Earners (last 4 qtrs)--34334</v>
      </c>
      <c r="B349" s="19" t="str">
        <f t="shared" si="11"/>
        <v>Negative Earners (last 4 qtrs)</v>
      </c>
      <c r="C349">
        <v>17</v>
      </c>
      <c r="D349" s="27">
        <v>34334</v>
      </c>
      <c r="F349">
        <v>3.06122448979592</v>
      </c>
      <c r="H349">
        <v>3</v>
      </c>
      <c r="J349">
        <v>1.09990834097159</v>
      </c>
      <c r="L349">
        <v>12</v>
      </c>
      <c r="N349">
        <v>4.8931897023918198</v>
      </c>
      <c r="P349">
        <v>536</v>
      </c>
      <c r="R349">
        <v>0</v>
      </c>
      <c r="T349">
        <v>0</v>
      </c>
      <c r="V349">
        <v>1.7452006980802801</v>
      </c>
      <c r="X349">
        <v>10</v>
      </c>
      <c r="Z349">
        <v>0</v>
      </c>
      <c r="AB349">
        <v>0</v>
      </c>
      <c r="AD349">
        <v>0.70921985815602795</v>
      </c>
      <c r="AF349">
        <v>1</v>
      </c>
      <c r="AH349">
        <v>0</v>
      </c>
      <c r="AI349"/>
      <c r="AJ349">
        <v>0</v>
      </c>
      <c r="AK349"/>
      <c r="AL349">
        <v>0.952380952380952</v>
      </c>
      <c r="AN349">
        <v>1</v>
      </c>
      <c r="AP349">
        <v>0.86206896551724099</v>
      </c>
      <c r="AR349">
        <v>5</v>
      </c>
      <c r="AT349">
        <v>0.43572984749455301</v>
      </c>
      <c r="AV349">
        <v>2</v>
      </c>
      <c r="AX349">
        <v>0.56022408963585402</v>
      </c>
      <c r="AZ349">
        <v>2</v>
      </c>
      <c r="BB349">
        <v>3.5353535353535399</v>
      </c>
      <c r="BD349">
        <v>7</v>
      </c>
      <c r="BF349">
        <v>1.88679245283019</v>
      </c>
      <c r="BH349">
        <v>1</v>
      </c>
      <c r="BJ349">
        <v>0</v>
      </c>
      <c r="BL349">
        <v>0</v>
      </c>
      <c r="BN349" t="s">
        <v>285</v>
      </c>
      <c r="BP349">
        <v>0</v>
      </c>
      <c r="BR349">
        <v>0</v>
      </c>
      <c r="BT349">
        <v>0</v>
      </c>
      <c r="BV349">
        <v>0</v>
      </c>
      <c r="BX349">
        <v>0</v>
      </c>
      <c r="BZ349" t="s">
        <v>285</v>
      </c>
      <c r="CB349">
        <v>0</v>
      </c>
      <c r="CD349">
        <v>3.5714285714285698</v>
      </c>
      <c r="CF349">
        <v>5</v>
      </c>
      <c r="CH349">
        <v>0</v>
      </c>
      <c r="CJ349">
        <v>0</v>
      </c>
      <c r="CL349">
        <v>0</v>
      </c>
      <c r="CN349">
        <v>0</v>
      </c>
      <c r="CP349">
        <v>0</v>
      </c>
      <c r="CR349">
        <v>0</v>
      </c>
      <c r="CT349">
        <v>8.3333333333333304</v>
      </c>
      <c r="CV349">
        <v>1</v>
      </c>
      <c r="CX349">
        <v>0</v>
      </c>
      <c r="CZ349">
        <v>0</v>
      </c>
      <c r="DB349">
        <v>0</v>
      </c>
      <c r="DD349">
        <v>0</v>
      </c>
      <c r="DF349" t="s">
        <v>285</v>
      </c>
      <c r="DH349">
        <v>0</v>
      </c>
      <c r="DJ349">
        <v>0</v>
      </c>
      <c r="DL349">
        <v>0</v>
      </c>
      <c r="DN349">
        <v>0</v>
      </c>
      <c r="DP349">
        <v>0</v>
      </c>
      <c r="DR349">
        <v>0</v>
      </c>
      <c r="DT349">
        <v>0</v>
      </c>
    </row>
    <row r="350" spans="1:124" x14ac:dyDescent="0.35">
      <c r="A350" s="19" t="str">
        <f t="shared" si="10"/>
        <v>Noncore Funding / Liab--34334</v>
      </c>
      <c r="B350" s="19" t="str">
        <f t="shared" si="11"/>
        <v>Noncore Funding / Liab</v>
      </c>
      <c r="C350">
        <v>18</v>
      </c>
      <c r="D350" s="27">
        <v>34334</v>
      </c>
      <c r="E350">
        <v>4.4089465191687998</v>
      </c>
      <c r="F350">
        <v>7.1592475835892699</v>
      </c>
      <c r="G350">
        <v>10.7644820576103</v>
      </c>
      <c r="H350">
        <v>7.9411000514187</v>
      </c>
      <c r="I350">
        <v>4.0600150963497903</v>
      </c>
      <c r="J350">
        <v>7.0462572142303399</v>
      </c>
      <c r="K350">
        <v>10.7777247896883</v>
      </c>
      <c r="L350">
        <v>8.0462628680830992</v>
      </c>
      <c r="M350">
        <v>5.77126909444305</v>
      </c>
      <c r="N350">
        <v>9.5610092228782992</v>
      </c>
      <c r="O350">
        <v>14.9349844514295</v>
      </c>
      <c r="P350">
        <v>11.4548009398312</v>
      </c>
      <c r="Q350">
        <v>3.7139624533736102</v>
      </c>
      <c r="R350">
        <v>5.8661789783907698</v>
      </c>
      <c r="S350">
        <v>12.006367531697</v>
      </c>
      <c r="T350">
        <v>7.6060383374018201</v>
      </c>
      <c r="U350">
        <v>3.82234047996725</v>
      </c>
      <c r="V350">
        <v>6.6493557258728799</v>
      </c>
      <c r="W350">
        <v>10.264830258215399</v>
      </c>
      <c r="X350">
        <v>7.5985302683597098</v>
      </c>
      <c r="Y350">
        <v>5.0831061472165997</v>
      </c>
      <c r="Z350">
        <v>7.8813754904223403</v>
      </c>
      <c r="AA350">
        <v>11.692397320128199</v>
      </c>
      <c r="AB350">
        <v>8.7707832410967104</v>
      </c>
      <c r="AC350">
        <v>6.1117624071903096</v>
      </c>
      <c r="AD350">
        <v>8.3184974185508302</v>
      </c>
      <c r="AE350">
        <v>11.6060961313013</v>
      </c>
      <c r="AF350">
        <v>9.03660190825725</v>
      </c>
      <c r="AG350">
        <v>4.7181805339737304</v>
      </c>
      <c r="AH350">
        <v>7.6027886040511596</v>
      </c>
      <c r="AI350">
        <v>13.0921285995292</v>
      </c>
      <c r="AJ350">
        <v>10.832448358948501</v>
      </c>
      <c r="AK350">
        <v>3.5139253704409201</v>
      </c>
      <c r="AL350">
        <v>5.76516306753898</v>
      </c>
      <c r="AM350">
        <v>9.7626314456691201</v>
      </c>
      <c r="AN350">
        <v>6.8384131083950903</v>
      </c>
      <c r="AO350">
        <v>4.2369295849316897</v>
      </c>
      <c r="AP350">
        <v>7.0797927641082099</v>
      </c>
      <c r="AQ350">
        <v>10.504633113259599</v>
      </c>
      <c r="AR350">
        <v>7.8178162302590799</v>
      </c>
      <c r="AS350">
        <v>4.4567631188573502</v>
      </c>
      <c r="AT350">
        <v>7.2956406189720902</v>
      </c>
      <c r="AU350">
        <v>11.0147834703073</v>
      </c>
      <c r="AV350">
        <v>8.2839065348674801</v>
      </c>
      <c r="AW350">
        <v>3.6153199962664502</v>
      </c>
      <c r="AX350">
        <v>6.2794612794612803</v>
      </c>
      <c r="AY350">
        <v>9.9127812334001604</v>
      </c>
      <c r="AZ350">
        <v>7.3874517335486303</v>
      </c>
      <c r="BA350">
        <v>4.5588896902700098</v>
      </c>
      <c r="BB350">
        <v>7.1780651009709704</v>
      </c>
      <c r="BC350">
        <v>11.184004810060699</v>
      </c>
      <c r="BD350">
        <v>8.5717924432942691</v>
      </c>
      <c r="BE350">
        <v>5.7044079515989603</v>
      </c>
      <c r="BF350">
        <v>8.5788366150608795</v>
      </c>
      <c r="BG350">
        <v>12.4214734437464</v>
      </c>
      <c r="BH350">
        <v>9.1389914018746801</v>
      </c>
      <c r="BI350">
        <v>6.0034267438905697</v>
      </c>
      <c r="BJ350">
        <v>8.8805633143220302</v>
      </c>
      <c r="BK350">
        <v>13.5561661767179</v>
      </c>
      <c r="BL350">
        <v>9.1843717050097293</v>
      </c>
      <c r="BN350" t="s">
        <v>284</v>
      </c>
      <c r="BQ350">
        <v>7.7044808866469703</v>
      </c>
      <c r="BR350">
        <v>11.912092518603499</v>
      </c>
      <c r="BS350">
        <v>15.5932604375176</v>
      </c>
      <c r="BT350">
        <v>11.3856488055611</v>
      </c>
      <c r="BU350">
        <v>2.7591446930735</v>
      </c>
      <c r="BV350">
        <v>4.2769236159734696</v>
      </c>
      <c r="BW350">
        <v>6.9106972406763001</v>
      </c>
      <c r="BX350">
        <v>5.0215474947550502</v>
      </c>
      <c r="BZ350" t="s">
        <v>284</v>
      </c>
      <c r="CC350">
        <v>3.4025825398565099</v>
      </c>
      <c r="CD350">
        <v>5.8638204547911004</v>
      </c>
      <c r="CE350">
        <v>9.4624432508087395</v>
      </c>
      <c r="CF350">
        <v>7.4289451304767704</v>
      </c>
      <c r="CG350">
        <v>4.9283042064204396</v>
      </c>
      <c r="CH350">
        <v>5.9228041738677604</v>
      </c>
      <c r="CI350">
        <v>10.364247282231</v>
      </c>
      <c r="CJ350">
        <v>7.3011253786036701</v>
      </c>
      <c r="CK350">
        <v>5.1679601713609502</v>
      </c>
      <c r="CL350">
        <v>9.1989857421956192</v>
      </c>
      <c r="CM350">
        <v>14.403188793452401</v>
      </c>
      <c r="CN350">
        <v>10.6621206522841</v>
      </c>
      <c r="CO350">
        <v>7.8809045048858799</v>
      </c>
      <c r="CP350">
        <v>8.45420074475863</v>
      </c>
      <c r="CQ350">
        <v>10.7647261453669</v>
      </c>
      <c r="CR350">
        <v>9.3186940862547107</v>
      </c>
      <c r="CS350">
        <v>4.8738934917760703</v>
      </c>
      <c r="CT350">
        <v>6.9160360463260497</v>
      </c>
      <c r="CU350">
        <v>8.8783598270291009</v>
      </c>
      <c r="CV350">
        <v>7.4301432998766899</v>
      </c>
      <c r="CW350">
        <v>5.0562853741567597</v>
      </c>
      <c r="CX350">
        <v>7.4013157894736796</v>
      </c>
      <c r="CY350">
        <v>11.1448767919667</v>
      </c>
      <c r="CZ350">
        <v>8.8877878274790696</v>
      </c>
      <c r="DA350">
        <v>6.2555312885602596</v>
      </c>
      <c r="DB350">
        <v>7.3571385194631702</v>
      </c>
      <c r="DC350">
        <v>8.3557665642747292</v>
      </c>
      <c r="DD350">
        <v>7.2884857287356102</v>
      </c>
      <c r="DF350" t="s">
        <v>284</v>
      </c>
      <c r="DI350">
        <v>5.3999837247303901</v>
      </c>
      <c r="DJ350">
        <v>17.9957933984386</v>
      </c>
      <c r="DK350">
        <v>45.908191951925602</v>
      </c>
      <c r="DL350">
        <v>34.638504320416303</v>
      </c>
      <c r="DM350">
        <v>3.97354386458652</v>
      </c>
      <c r="DN350">
        <v>8.2671855307670192</v>
      </c>
      <c r="DO350">
        <v>10.6856821248304</v>
      </c>
      <c r="DP350">
        <v>8.5663134844718201</v>
      </c>
      <c r="DQ350">
        <v>5.8353527289863401</v>
      </c>
      <c r="DR350">
        <v>9.0862074990390305</v>
      </c>
      <c r="DS350">
        <v>11.818849511840501</v>
      </c>
      <c r="DT350">
        <v>10.6704447816083</v>
      </c>
    </row>
    <row r="351" spans="1:124" x14ac:dyDescent="0.35">
      <c r="A351" s="19" t="str">
        <f t="shared" si="10"/>
        <v>Brokered Dep / Liab--34334</v>
      </c>
      <c r="B351" s="19" t="str">
        <f t="shared" si="11"/>
        <v>Brokered Dep / Liab</v>
      </c>
      <c r="C351">
        <v>19</v>
      </c>
      <c r="D351" s="27">
        <v>34334</v>
      </c>
      <c r="E351">
        <v>0</v>
      </c>
      <c r="F351">
        <v>0</v>
      </c>
      <c r="G351">
        <v>0</v>
      </c>
      <c r="H351">
        <v>0.23106205070805499</v>
      </c>
      <c r="I351">
        <v>0</v>
      </c>
      <c r="J351">
        <v>0</v>
      </c>
      <c r="K351">
        <v>0</v>
      </c>
      <c r="L351">
        <v>0.23453840819626801</v>
      </c>
      <c r="M351">
        <v>0</v>
      </c>
      <c r="N351">
        <v>0</v>
      </c>
      <c r="O351">
        <v>0</v>
      </c>
      <c r="P351">
        <v>0.15483634490749501</v>
      </c>
      <c r="Q351">
        <v>0</v>
      </c>
      <c r="R351">
        <v>0</v>
      </c>
      <c r="S351">
        <v>0</v>
      </c>
      <c r="T351">
        <v>0.15462861703247799</v>
      </c>
      <c r="U351">
        <v>0</v>
      </c>
      <c r="V351">
        <v>0</v>
      </c>
      <c r="W351">
        <v>0</v>
      </c>
      <c r="X351">
        <v>0.25982138027685697</v>
      </c>
      <c r="Y351">
        <v>0</v>
      </c>
      <c r="Z351">
        <v>0</v>
      </c>
      <c r="AA351">
        <v>0</v>
      </c>
      <c r="AB351">
        <v>0.15210941083850499</v>
      </c>
      <c r="AC351">
        <v>0</v>
      </c>
      <c r="AD351">
        <v>0</v>
      </c>
      <c r="AE351">
        <v>0</v>
      </c>
      <c r="AF351">
        <v>0.115737101298184</v>
      </c>
      <c r="AG351">
        <v>0</v>
      </c>
      <c r="AH351">
        <v>0</v>
      </c>
      <c r="AI351">
        <v>0</v>
      </c>
      <c r="AJ351">
        <v>0.58346869661461598</v>
      </c>
      <c r="AK351">
        <v>0</v>
      </c>
      <c r="AL351">
        <v>0</v>
      </c>
      <c r="AM351">
        <v>0</v>
      </c>
      <c r="AN351">
        <v>0.20819140153242499</v>
      </c>
      <c r="AO351">
        <v>0</v>
      </c>
      <c r="AP351">
        <v>0</v>
      </c>
      <c r="AQ351">
        <v>0</v>
      </c>
      <c r="AR351">
        <v>0.230762889467934</v>
      </c>
      <c r="AS351">
        <v>0</v>
      </c>
      <c r="AT351">
        <v>0</v>
      </c>
      <c r="AU351">
        <v>0</v>
      </c>
      <c r="AV351">
        <v>0.21882727979988001</v>
      </c>
      <c r="AW351">
        <v>0</v>
      </c>
      <c r="AX351">
        <v>0</v>
      </c>
      <c r="AY351">
        <v>0</v>
      </c>
      <c r="AZ351">
        <v>0.17667644270135199</v>
      </c>
      <c r="BA351">
        <v>0</v>
      </c>
      <c r="BB351">
        <v>0</v>
      </c>
      <c r="BC351">
        <v>0</v>
      </c>
      <c r="BD351">
        <v>0.206636006164717</v>
      </c>
      <c r="BE351">
        <v>0</v>
      </c>
      <c r="BF351">
        <v>0</v>
      </c>
      <c r="BG351">
        <v>0</v>
      </c>
      <c r="BH351">
        <v>8.5888120567999104E-2</v>
      </c>
      <c r="BI351">
        <v>0</v>
      </c>
      <c r="BJ351">
        <v>0</v>
      </c>
      <c r="BK351">
        <v>0</v>
      </c>
      <c r="BL351">
        <v>0</v>
      </c>
      <c r="BN351" t="s">
        <v>284</v>
      </c>
      <c r="BQ351">
        <v>0</v>
      </c>
      <c r="BR351">
        <v>0</v>
      </c>
      <c r="BS351">
        <v>1.1252557399409</v>
      </c>
      <c r="BT351">
        <v>1.1252557399409</v>
      </c>
      <c r="BU351">
        <v>0</v>
      </c>
      <c r="BV351">
        <v>0</v>
      </c>
      <c r="BW351">
        <v>0</v>
      </c>
      <c r="BX351">
        <v>8.83027252896865E-4</v>
      </c>
      <c r="BZ351" t="s">
        <v>284</v>
      </c>
      <c r="CC351">
        <v>0</v>
      </c>
      <c r="CD351">
        <v>0</v>
      </c>
      <c r="CE351">
        <v>0</v>
      </c>
      <c r="CF351">
        <v>0.27011659740472199</v>
      </c>
      <c r="CG351">
        <v>0</v>
      </c>
      <c r="CH351">
        <v>0</v>
      </c>
      <c r="CI351">
        <v>0</v>
      </c>
      <c r="CJ351">
        <v>1.3640985788573E-2</v>
      </c>
      <c r="CK351">
        <v>0</v>
      </c>
      <c r="CL351">
        <v>0</v>
      </c>
      <c r="CM351">
        <v>0</v>
      </c>
      <c r="CN351">
        <v>1.1381171873387601</v>
      </c>
      <c r="CO351">
        <v>0</v>
      </c>
      <c r="CP351">
        <v>0</v>
      </c>
      <c r="CQ351">
        <v>0</v>
      </c>
      <c r="CR351">
        <v>0</v>
      </c>
      <c r="CS351">
        <v>0</v>
      </c>
      <c r="CT351">
        <v>0</v>
      </c>
      <c r="CU351">
        <v>0</v>
      </c>
      <c r="CV351">
        <v>0.25710063211102702</v>
      </c>
      <c r="CW351">
        <v>0</v>
      </c>
      <c r="CX351">
        <v>0</v>
      </c>
      <c r="CY351">
        <v>0</v>
      </c>
      <c r="CZ351">
        <v>0</v>
      </c>
      <c r="DA351">
        <v>0</v>
      </c>
      <c r="DB351">
        <v>0</v>
      </c>
      <c r="DC351">
        <v>0</v>
      </c>
      <c r="DD351">
        <v>0</v>
      </c>
      <c r="DF351" t="s">
        <v>284</v>
      </c>
      <c r="DI351">
        <v>0</v>
      </c>
      <c r="DJ351">
        <v>0</v>
      </c>
      <c r="DK351">
        <v>0.12687487158413799</v>
      </c>
      <c r="DL351">
        <v>3.7180587440583999</v>
      </c>
      <c r="DM351">
        <v>0</v>
      </c>
      <c r="DN351">
        <v>0</v>
      </c>
      <c r="DO351">
        <v>0</v>
      </c>
      <c r="DP351">
        <v>0.366305651823356</v>
      </c>
      <c r="DQ351">
        <v>0</v>
      </c>
      <c r="DR351">
        <v>0</v>
      </c>
      <c r="DS351">
        <v>0.182035487726395</v>
      </c>
      <c r="DT351">
        <v>0.65441686184729098</v>
      </c>
    </row>
    <row r="352" spans="1:124" x14ac:dyDescent="0.35">
      <c r="A352" s="19" t="str">
        <f t="shared" si="10"/>
        <v>Liquid Assets / Assets--34334</v>
      </c>
      <c r="B352" s="19" t="str">
        <f t="shared" si="11"/>
        <v>Liquid Assets / Assets</v>
      </c>
      <c r="C352">
        <v>20</v>
      </c>
      <c r="D352" s="27">
        <v>34334</v>
      </c>
      <c r="F352" t="s">
        <v>284</v>
      </c>
      <c r="J352" t="s">
        <v>284</v>
      </c>
      <c r="N352" t="s">
        <v>284</v>
      </c>
      <c r="R352" t="s">
        <v>284</v>
      </c>
      <c r="V352" t="s">
        <v>284</v>
      </c>
      <c r="Z352" t="s">
        <v>284</v>
      </c>
      <c r="AD352" t="s">
        <v>284</v>
      </c>
      <c r="AH352" t="s">
        <v>284</v>
      </c>
      <c r="AI352"/>
      <c r="AK352"/>
      <c r="AL352" t="s">
        <v>284</v>
      </c>
      <c r="AP352" t="s">
        <v>284</v>
      </c>
      <c r="AT352" t="s">
        <v>284</v>
      </c>
      <c r="AX352" t="s">
        <v>284</v>
      </c>
      <c r="BB352" t="s">
        <v>284</v>
      </c>
      <c r="BF352" t="s">
        <v>284</v>
      </c>
      <c r="BJ352" t="s">
        <v>284</v>
      </c>
      <c r="BN352" t="s">
        <v>284</v>
      </c>
      <c r="BR352" t="s">
        <v>284</v>
      </c>
      <c r="BV352" t="s">
        <v>284</v>
      </c>
      <c r="BZ352" t="s">
        <v>284</v>
      </c>
      <c r="CD352" t="s">
        <v>284</v>
      </c>
      <c r="CH352" t="s">
        <v>284</v>
      </c>
      <c r="CL352" t="s">
        <v>284</v>
      </c>
      <c r="CP352" t="s">
        <v>284</v>
      </c>
      <c r="CT352" t="s">
        <v>284</v>
      </c>
      <c r="CX352" t="s">
        <v>284</v>
      </c>
      <c r="DB352" t="s">
        <v>284</v>
      </c>
      <c r="DF352" t="s">
        <v>284</v>
      </c>
      <c r="DJ352" t="s">
        <v>284</v>
      </c>
      <c r="DN352" t="s">
        <v>284</v>
      </c>
      <c r="DR352" t="s">
        <v>284</v>
      </c>
    </row>
    <row r="353" spans="1:124" x14ac:dyDescent="0.35">
      <c r="A353" s="19" t="str">
        <f t="shared" si="10"/>
        <v>Net Loan Growth (last 4 qtrs)--34334</v>
      </c>
      <c r="B353" s="19" t="str">
        <f t="shared" si="11"/>
        <v>Net Loan Growth (last 4 qtrs)</v>
      </c>
      <c r="C353">
        <v>21</v>
      </c>
      <c r="D353" s="27">
        <v>34334</v>
      </c>
      <c r="E353">
        <v>1.45</v>
      </c>
      <c r="F353">
        <v>6.46</v>
      </c>
      <c r="G353">
        <v>16.420000000000002</v>
      </c>
      <c r="H353">
        <v>10.231134020618599</v>
      </c>
      <c r="I353">
        <v>1.9650000000000001</v>
      </c>
      <c r="J353">
        <v>7.34</v>
      </c>
      <c r="K353">
        <v>14.26</v>
      </c>
      <c r="L353">
        <v>9.1022867853795706</v>
      </c>
      <c r="M353">
        <v>0.16</v>
      </c>
      <c r="N353">
        <v>7.08</v>
      </c>
      <c r="O353">
        <v>15.28</v>
      </c>
      <c r="P353">
        <v>9.5422474652647509</v>
      </c>
      <c r="Q353">
        <v>2.6</v>
      </c>
      <c r="R353">
        <v>6.9</v>
      </c>
      <c r="S353">
        <v>12.7</v>
      </c>
      <c r="T353">
        <v>8.3982352941176508</v>
      </c>
      <c r="U353">
        <v>1.02</v>
      </c>
      <c r="V353">
        <v>6.29</v>
      </c>
      <c r="W353">
        <v>12.61</v>
      </c>
      <c r="X353">
        <v>8.2834402852049909</v>
      </c>
      <c r="Y353">
        <v>3.9</v>
      </c>
      <c r="Z353">
        <v>9.86</v>
      </c>
      <c r="AA353">
        <v>19.54</v>
      </c>
      <c r="AB353">
        <v>12.280434782608699</v>
      </c>
      <c r="AC353">
        <v>4.7725</v>
      </c>
      <c r="AD353">
        <v>10.574999999999999</v>
      </c>
      <c r="AE353">
        <v>18.352499999999999</v>
      </c>
      <c r="AF353">
        <v>12.053188405797099</v>
      </c>
      <c r="AG353">
        <v>1.7975000000000001</v>
      </c>
      <c r="AH353">
        <v>7.79</v>
      </c>
      <c r="AI353">
        <v>14.7675</v>
      </c>
      <c r="AJ353">
        <v>9.6001694915254294</v>
      </c>
      <c r="AK353">
        <v>2.11</v>
      </c>
      <c r="AL353">
        <v>6.21</v>
      </c>
      <c r="AM353">
        <v>10.47</v>
      </c>
      <c r="AN353">
        <v>6.1347572815533997</v>
      </c>
      <c r="AO353">
        <v>1.5575000000000001</v>
      </c>
      <c r="AP353">
        <v>6.98</v>
      </c>
      <c r="AQ353">
        <v>13.33</v>
      </c>
      <c r="AR353">
        <v>8.2725263157894808</v>
      </c>
      <c r="AS353">
        <v>4.1900000000000004</v>
      </c>
      <c r="AT353">
        <v>10.19</v>
      </c>
      <c r="AU353">
        <v>17.8125</v>
      </c>
      <c r="AV353">
        <v>12.813466666666701</v>
      </c>
      <c r="AW353">
        <v>1.875</v>
      </c>
      <c r="AX353">
        <v>6.44</v>
      </c>
      <c r="AY353">
        <v>13.43</v>
      </c>
      <c r="AZ353">
        <v>8.6195702005730599</v>
      </c>
      <c r="BA353">
        <v>3.22</v>
      </c>
      <c r="BB353">
        <v>9.86</v>
      </c>
      <c r="BC353">
        <v>18.622499999999999</v>
      </c>
      <c r="BD353">
        <v>12.875</v>
      </c>
      <c r="BE353">
        <v>-1.85</v>
      </c>
      <c r="BF353">
        <v>5.81</v>
      </c>
      <c r="BG353">
        <v>12.45</v>
      </c>
      <c r="BH353">
        <v>6.3050943396226398</v>
      </c>
      <c r="BI353">
        <v>5.4349999999999996</v>
      </c>
      <c r="BJ353">
        <v>10.78</v>
      </c>
      <c r="BK353">
        <v>18.22</v>
      </c>
      <c r="BL353">
        <v>13.404545454545501</v>
      </c>
      <c r="BN353" t="s">
        <v>284</v>
      </c>
      <c r="BQ353">
        <v>4.6675000000000004</v>
      </c>
      <c r="BR353">
        <v>9.1050000000000004</v>
      </c>
      <c r="BS353">
        <v>12.0725</v>
      </c>
      <c r="BT353">
        <v>7.6349999999999998</v>
      </c>
      <c r="BU353">
        <v>-0.42499999999999999</v>
      </c>
      <c r="BV353">
        <v>4.9249999999999998</v>
      </c>
      <c r="BW353">
        <v>12.78</v>
      </c>
      <c r="BX353">
        <v>9.2912499999999998</v>
      </c>
      <c r="BZ353" t="s">
        <v>284</v>
      </c>
      <c r="CC353">
        <v>1.665</v>
      </c>
      <c r="CD353">
        <v>7.2149999999999999</v>
      </c>
      <c r="CE353">
        <v>15.342499999999999</v>
      </c>
      <c r="CF353">
        <v>9.0138970588235292</v>
      </c>
      <c r="CG353">
        <v>4.3475000000000001</v>
      </c>
      <c r="CH353">
        <v>10.62</v>
      </c>
      <c r="CI353">
        <v>15.025</v>
      </c>
      <c r="CJ353">
        <v>13.2716666666667</v>
      </c>
      <c r="CK353">
        <v>2.3050000000000002</v>
      </c>
      <c r="CL353">
        <v>7.62</v>
      </c>
      <c r="CM353">
        <v>16.7</v>
      </c>
      <c r="CN353">
        <v>9.12222222222222</v>
      </c>
      <c r="CO353">
        <v>9.6449999999999996</v>
      </c>
      <c r="CP353">
        <v>16.59</v>
      </c>
      <c r="CQ353">
        <v>19.745000000000001</v>
      </c>
      <c r="CR353">
        <v>16.311250000000001</v>
      </c>
      <c r="CS353">
        <v>3.1074999999999999</v>
      </c>
      <c r="CT353">
        <v>15.56</v>
      </c>
      <c r="CU353">
        <v>17.607500000000002</v>
      </c>
      <c r="CV353">
        <v>11.783333333333299</v>
      </c>
      <c r="CW353">
        <v>9.09</v>
      </c>
      <c r="CX353">
        <v>12.92</v>
      </c>
      <c r="CY353">
        <v>21.14</v>
      </c>
      <c r="CZ353">
        <v>14.9605882352941</v>
      </c>
      <c r="DA353">
        <v>4.96</v>
      </c>
      <c r="DB353">
        <v>8.01</v>
      </c>
      <c r="DC353">
        <v>12.29</v>
      </c>
      <c r="DD353">
        <v>8.83</v>
      </c>
      <c r="DF353" t="s">
        <v>284</v>
      </c>
      <c r="DI353">
        <v>-3.05</v>
      </c>
      <c r="DJ353">
        <v>13.455</v>
      </c>
      <c r="DK353">
        <v>24.022500000000001</v>
      </c>
      <c r="DL353">
        <v>13.7335714285714</v>
      </c>
      <c r="DM353">
        <v>-1.53</v>
      </c>
      <c r="DN353">
        <v>2.98</v>
      </c>
      <c r="DO353">
        <v>12.06</v>
      </c>
      <c r="DP353">
        <v>7.2866666666666697</v>
      </c>
      <c r="DQ353">
        <v>5.26</v>
      </c>
      <c r="DR353">
        <v>7.21</v>
      </c>
      <c r="DS353">
        <v>13.875</v>
      </c>
      <c r="DT353">
        <v>8.3727272727272695</v>
      </c>
    </row>
    <row r="354" spans="1:124" x14ac:dyDescent="0.35">
      <c r="A354" s="19" t="str">
        <f t="shared" si="10"/>
        <v>Banks w/ Loan Growth (last 4 qtrs)--34334</v>
      </c>
      <c r="B354" s="19" t="str">
        <f t="shared" si="11"/>
        <v>Banks w/ Loan Growth (last 4 qtrs)</v>
      </c>
      <c r="C354">
        <v>22</v>
      </c>
      <c r="D354" s="27">
        <v>34334</v>
      </c>
      <c r="F354">
        <v>79.591836734693899</v>
      </c>
      <c r="J354">
        <v>80.2933088909258</v>
      </c>
      <c r="N354">
        <v>74.803724666788398</v>
      </c>
      <c r="R354">
        <v>85.294117647058798</v>
      </c>
      <c r="V354">
        <v>77.486910994764401</v>
      </c>
      <c r="Z354">
        <v>85.470085470085493</v>
      </c>
      <c r="AD354">
        <v>87.2340425531915</v>
      </c>
      <c r="AH354">
        <v>80.165289256198307</v>
      </c>
      <c r="AI354"/>
      <c r="AK354"/>
      <c r="AL354">
        <v>79.047619047619094</v>
      </c>
      <c r="AP354">
        <v>79.137931034482804</v>
      </c>
      <c r="AT354">
        <v>87.799564270152501</v>
      </c>
      <c r="AX354">
        <v>79.831932773109202</v>
      </c>
      <c r="BB354">
        <v>82.323232323232304</v>
      </c>
      <c r="BF354">
        <v>67.924528301886795</v>
      </c>
      <c r="BJ354">
        <v>90.909090909090907</v>
      </c>
      <c r="BN354" t="s">
        <v>285</v>
      </c>
      <c r="BR354">
        <v>75</v>
      </c>
      <c r="BV354">
        <v>75</v>
      </c>
      <c r="BZ354" t="s">
        <v>285</v>
      </c>
      <c r="CD354">
        <v>77.142857142857196</v>
      </c>
      <c r="CH354">
        <v>100</v>
      </c>
      <c r="CL354">
        <v>77.7777777777778</v>
      </c>
      <c r="CP354">
        <v>88.8888888888889</v>
      </c>
      <c r="CT354">
        <v>83.3333333333333</v>
      </c>
      <c r="CX354">
        <v>94.117647058823493</v>
      </c>
      <c r="DB354">
        <v>100</v>
      </c>
      <c r="DF354" t="s">
        <v>285</v>
      </c>
      <c r="DJ354">
        <v>71.428571428571402</v>
      </c>
      <c r="DN354">
        <v>66.6666666666667</v>
      </c>
      <c r="DR354">
        <v>90.909090909090907</v>
      </c>
    </row>
    <row r="355" spans="1:124" x14ac:dyDescent="0.35">
      <c r="A355" s="19" t="str">
        <f t="shared" si="10"/>
        <v>Equity / Assets--34424</v>
      </c>
      <c r="B355" s="19" t="str">
        <f t="shared" si="11"/>
        <v>Equity / Assets</v>
      </c>
      <c r="C355">
        <v>1</v>
      </c>
      <c r="D355" s="27">
        <v>34424</v>
      </c>
      <c r="E355">
        <v>8.4019257241428207</v>
      </c>
      <c r="F355">
        <v>9.5762012780650707</v>
      </c>
      <c r="G355">
        <v>11.4338648428954</v>
      </c>
      <c r="H355">
        <v>10.2682358158846</v>
      </c>
      <c r="I355">
        <v>8.1398675870304302</v>
      </c>
      <c r="J355">
        <v>9.2845329912363397</v>
      </c>
      <c r="K355">
        <v>11.054872021885</v>
      </c>
      <c r="L355">
        <v>9.83583809060144</v>
      </c>
      <c r="M355">
        <v>7.7644652333976598</v>
      </c>
      <c r="N355">
        <v>8.9509110985800096</v>
      </c>
      <c r="O355">
        <v>10.752865129918201</v>
      </c>
      <c r="P355">
        <v>9.6149328506104208</v>
      </c>
      <c r="Q355">
        <v>7.8861594091730396</v>
      </c>
      <c r="R355">
        <v>8.9842491372651399</v>
      </c>
      <c r="S355">
        <v>10.9256764557156</v>
      </c>
      <c r="T355">
        <v>9.5538788613924304</v>
      </c>
      <c r="U355">
        <v>8.0711454744762303</v>
      </c>
      <c r="V355">
        <v>9.1171492332930093</v>
      </c>
      <c r="W355">
        <v>10.7285226465858</v>
      </c>
      <c r="X355">
        <v>9.7037178149695507</v>
      </c>
      <c r="Y355">
        <v>8.09503310579505</v>
      </c>
      <c r="Z355">
        <v>8.9220440134278292</v>
      </c>
      <c r="AA355">
        <v>10.5028328611898</v>
      </c>
      <c r="AB355">
        <v>9.5434145556526992</v>
      </c>
      <c r="AC355">
        <v>8.3261407918886192</v>
      </c>
      <c r="AD355">
        <v>9.7628348647941507</v>
      </c>
      <c r="AE355">
        <v>11.2680810335769</v>
      </c>
      <c r="AF355">
        <v>10.137362170887901</v>
      </c>
      <c r="AG355">
        <v>8.5278257791842798</v>
      </c>
      <c r="AH355">
        <v>10.1175229772488</v>
      </c>
      <c r="AI355">
        <v>12.5625112972224</v>
      </c>
      <c r="AJ355">
        <v>10.720905821137</v>
      </c>
      <c r="AK355">
        <v>8.4190559568103893</v>
      </c>
      <c r="AL355">
        <v>9.0833223525277802</v>
      </c>
      <c r="AM355">
        <v>10.30316413767</v>
      </c>
      <c r="AN355">
        <v>9.6344377442035807</v>
      </c>
      <c r="AO355">
        <v>8.6243200643571107</v>
      </c>
      <c r="AP355">
        <v>9.9699557242251693</v>
      </c>
      <c r="AQ355">
        <v>11.640886661489199</v>
      </c>
      <c r="AR355">
        <v>10.4997040552563</v>
      </c>
      <c r="AS355">
        <v>8.02986756664124</v>
      </c>
      <c r="AT355">
        <v>9.0200924035672099</v>
      </c>
      <c r="AU355">
        <v>10.279057562317</v>
      </c>
      <c r="AV355">
        <v>9.4518741023556405</v>
      </c>
      <c r="AW355">
        <v>8.0666616231333794</v>
      </c>
      <c r="AX355">
        <v>8.9205918374102104</v>
      </c>
      <c r="AY355">
        <v>10.349498155707799</v>
      </c>
      <c r="AZ355">
        <v>9.3591473722043794</v>
      </c>
      <c r="BA355">
        <v>8.0532166285806692</v>
      </c>
      <c r="BB355">
        <v>8.8888335301746206</v>
      </c>
      <c r="BC355">
        <v>10.382794201386099</v>
      </c>
      <c r="BD355">
        <v>9.4677542209299599</v>
      </c>
      <c r="BE355">
        <v>7.62362025593821</v>
      </c>
      <c r="BF355">
        <v>8.4467618097858903</v>
      </c>
      <c r="BG355">
        <v>9.6689576722397703</v>
      </c>
      <c r="BH355">
        <v>8.6082711123172206</v>
      </c>
      <c r="BI355">
        <v>8.1115928837708999</v>
      </c>
      <c r="BJ355">
        <v>8.5114283356712601</v>
      </c>
      <c r="BK355">
        <v>9.7908143890928496</v>
      </c>
      <c r="BL355">
        <v>9.2269525763316196</v>
      </c>
      <c r="BN355" t="s">
        <v>284</v>
      </c>
      <c r="BQ355">
        <v>7.2760108223720801</v>
      </c>
      <c r="BR355">
        <v>10.027803141176999</v>
      </c>
      <c r="BS355">
        <v>12.992871038324401</v>
      </c>
      <c r="BT355">
        <v>10.2410787195195</v>
      </c>
      <c r="BU355">
        <v>8.0599250175142494</v>
      </c>
      <c r="BV355">
        <v>9.2863284608770407</v>
      </c>
      <c r="BW355">
        <v>10.662782173774399</v>
      </c>
      <c r="BX355">
        <v>9.5058116183381696</v>
      </c>
      <c r="BZ355" t="s">
        <v>284</v>
      </c>
      <c r="CC355">
        <v>7.9710924767481002</v>
      </c>
      <c r="CD355">
        <v>8.7439302545255106</v>
      </c>
      <c r="CE355">
        <v>10.315711196257899</v>
      </c>
      <c r="CF355">
        <v>9.2660335960537807</v>
      </c>
      <c r="CG355">
        <v>8.4295748478594597</v>
      </c>
      <c r="CH355">
        <v>10.1087414309977</v>
      </c>
      <c r="CI355">
        <v>12.0516177726407</v>
      </c>
      <c r="CJ355">
        <v>10.545593306131</v>
      </c>
      <c r="CK355">
        <v>8.1045563832843701</v>
      </c>
      <c r="CL355">
        <v>8.8152872872343604</v>
      </c>
      <c r="CM355">
        <v>10.196759166040501</v>
      </c>
      <c r="CN355">
        <v>9.1889298027971993</v>
      </c>
      <c r="CO355">
        <v>8.5202228142407392</v>
      </c>
      <c r="CP355">
        <v>9.1489736587084796</v>
      </c>
      <c r="CQ355">
        <v>10.1125832208976</v>
      </c>
      <c r="CR355">
        <v>9.5880254364685893</v>
      </c>
      <c r="CS355">
        <v>8.1946920363896094</v>
      </c>
      <c r="CT355">
        <v>9.0178861512817203</v>
      </c>
      <c r="CU355">
        <v>11.8823517828514</v>
      </c>
      <c r="CV355">
        <v>10.757558164343299</v>
      </c>
      <c r="CW355">
        <v>7.4705654030275603</v>
      </c>
      <c r="CX355">
        <v>8.6665898351965005</v>
      </c>
      <c r="CY355">
        <v>9.7874292705306605</v>
      </c>
      <c r="CZ355">
        <v>8.7428756541306196</v>
      </c>
      <c r="DA355">
        <v>6.6596053273042797</v>
      </c>
      <c r="DB355">
        <v>7.1290544308558204</v>
      </c>
      <c r="DC355">
        <v>8.4382255523569203</v>
      </c>
      <c r="DD355">
        <v>7.6888691094888602</v>
      </c>
      <c r="DF355" t="s">
        <v>284</v>
      </c>
      <c r="DI355">
        <v>8.5323495292907996</v>
      </c>
      <c r="DJ355">
        <v>10.6486822255746</v>
      </c>
      <c r="DK355">
        <v>12.491888389855999</v>
      </c>
      <c r="DL355">
        <v>11.2092944508565</v>
      </c>
      <c r="DM355">
        <v>8.6612075499228993</v>
      </c>
      <c r="DN355">
        <v>9.3994619509440103</v>
      </c>
      <c r="DO355">
        <v>10.7655614022175</v>
      </c>
      <c r="DP355">
        <v>9.7031217077121692</v>
      </c>
      <c r="DQ355">
        <v>7.9596518464978701</v>
      </c>
      <c r="DR355">
        <v>9.5564485840907398</v>
      </c>
      <c r="DS355">
        <v>11.358834885187999</v>
      </c>
      <c r="DT355">
        <v>9.8168134267739902</v>
      </c>
    </row>
    <row r="356" spans="1:124" x14ac:dyDescent="0.35">
      <c r="A356" s="19" t="str">
        <f t="shared" si="10"/>
        <v>Total Risk Based Capital Ratio--34424</v>
      </c>
      <c r="B356" s="19" t="str">
        <f t="shared" si="11"/>
        <v>Total Risk Based Capital Ratio</v>
      </c>
      <c r="C356">
        <v>2</v>
      </c>
      <c r="D356" s="27">
        <v>34424</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N356" t="s">
        <v>284</v>
      </c>
      <c r="BQ356">
        <v>0</v>
      </c>
      <c r="BR356">
        <v>0</v>
      </c>
      <c r="BS356">
        <v>0</v>
      </c>
      <c r="BT356">
        <v>0</v>
      </c>
      <c r="BU356">
        <v>0</v>
      </c>
      <c r="BV356">
        <v>0</v>
      </c>
      <c r="BW356">
        <v>0</v>
      </c>
      <c r="BX356">
        <v>0</v>
      </c>
      <c r="BZ356" t="s">
        <v>284</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v>0</v>
      </c>
      <c r="DC356">
        <v>0</v>
      </c>
      <c r="DD356">
        <v>0</v>
      </c>
      <c r="DF356" t="s">
        <v>284</v>
      </c>
      <c r="DI356">
        <v>0</v>
      </c>
      <c r="DJ356">
        <v>0</v>
      </c>
      <c r="DK356">
        <v>0</v>
      </c>
      <c r="DL356">
        <v>0</v>
      </c>
      <c r="DM356">
        <v>0</v>
      </c>
      <c r="DN356">
        <v>0</v>
      </c>
      <c r="DO356">
        <v>0</v>
      </c>
      <c r="DP356">
        <v>0</v>
      </c>
      <c r="DQ356">
        <v>0</v>
      </c>
      <c r="DR356">
        <v>0</v>
      </c>
      <c r="DS356">
        <v>0</v>
      </c>
      <c r="DT356">
        <v>0</v>
      </c>
    </row>
    <row r="357" spans="1:124" x14ac:dyDescent="0.35">
      <c r="A357" s="19" t="str">
        <f t="shared" si="10"/>
        <v>Tier 1 Leverage Ratio--34424</v>
      </c>
      <c r="B357" s="19" t="str">
        <f t="shared" si="11"/>
        <v>Tier 1 Leverage Ratio</v>
      </c>
      <c r="C357">
        <v>3</v>
      </c>
      <c r="D357" s="27">
        <v>34424</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N357" t="s">
        <v>284</v>
      </c>
      <c r="BQ357">
        <v>0</v>
      </c>
      <c r="BR357">
        <v>0</v>
      </c>
      <c r="BS357">
        <v>0</v>
      </c>
      <c r="BT357">
        <v>0</v>
      </c>
      <c r="BU357">
        <v>0</v>
      </c>
      <c r="BV357">
        <v>0</v>
      </c>
      <c r="BW357">
        <v>0</v>
      </c>
      <c r="BX357">
        <v>0</v>
      </c>
      <c r="BZ357" t="s">
        <v>284</v>
      </c>
      <c r="CC357">
        <v>0</v>
      </c>
      <c r="CD357">
        <v>0</v>
      </c>
      <c r="CE357">
        <v>0</v>
      </c>
      <c r="CF357">
        <v>0</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v>0</v>
      </c>
      <c r="DC357">
        <v>0</v>
      </c>
      <c r="DD357">
        <v>0</v>
      </c>
      <c r="DF357" t="s">
        <v>284</v>
      </c>
      <c r="DI357">
        <v>0</v>
      </c>
      <c r="DJ357">
        <v>0</v>
      </c>
      <c r="DK357">
        <v>0</v>
      </c>
      <c r="DL357">
        <v>0</v>
      </c>
      <c r="DM357">
        <v>0</v>
      </c>
      <c r="DN357">
        <v>0</v>
      </c>
      <c r="DO357">
        <v>0</v>
      </c>
      <c r="DP357">
        <v>0</v>
      </c>
      <c r="DQ357">
        <v>0</v>
      </c>
      <c r="DR357">
        <v>0</v>
      </c>
      <c r="DS357">
        <v>0</v>
      </c>
      <c r="DT357">
        <v>0</v>
      </c>
    </row>
    <row r="358" spans="1:124" x14ac:dyDescent="0.35">
      <c r="A358" s="19" t="str">
        <f t="shared" si="10"/>
        <v>ALLL / Nonaccrual Loans--34424</v>
      </c>
      <c r="B358" s="19" t="str">
        <f t="shared" si="11"/>
        <v>ALLL / Nonaccrual Loans</v>
      </c>
      <c r="C358">
        <v>4</v>
      </c>
      <c r="D358" s="27">
        <v>34424</v>
      </c>
      <c r="E358">
        <v>165.99238660999299</v>
      </c>
      <c r="F358">
        <v>323.465749936338</v>
      </c>
      <c r="G358">
        <v>780.96849778703495</v>
      </c>
      <c r="H358">
        <v>1241.50548252608</v>
      </c>
      <c r="I358">
        <v>148.61322714681401</v>
      </c>
      <c r="J358">
        <v>311.62790697674399</v>
      </c>
      <c r="K358">
        <v>746.44403215831801</v>
      </c>
      <c r="L358">
        <v>883.41679083863403</v>
      </c>
      <c r="M358">
        <v>121.832386363636</v>
      </c>
      <c r="N358">
        <v>259.04934437543102</v>
      </c>
      <c r="O358">
        <v>678.39139344262298</v>
      </c>
      <c r="P358">
        <v>852.84768669371704</v>
      </c>
      <c r="Q358">
        <v>158.89866806676201</v>
      </c>
      <c r="R358">
        <v>334.01598401598397</v>
      </c>
      <c r="S358">
        <v>677.82687651331696</v>
      </c>
      <c r="T358">
        <v>1002.32583966171</v>
      </c>
      <c r="U358">
        <v>155.662421218487</v>
      </c>
      <c r="V358">
        <v>337.86764705882399</v>
      </c>
      <c r="W358">
        <v>908.48780487804902</v>
      </c>
      <c r="X358">
        <v>926.57959416488995</v>
      </c>
      <c r="Y358">
        <v>155.49450549450501</v>
      </c>
      <c r="Z358">
        <v>320</v>
      </c>
      <c r="AA358">
        <v>719.23076923076906</v>
      </c>
      <c r="AB358">
        <v>1299.97231180725</v>
      </c>
      <c r="AC358">
        <v>165.45454545454501</v>
      </c>
      <c r="AD358">
        <v>374.62365591397901</v>
      </c>
      <c r="AE358">
        <v>854.92957746478896</v>
      </c>
      <c r="AF358">
        <v>1017.3470670097</v>
      </c>
      <c r="AG358">
        <v>125.432290894719</v>
      </c>
      <c r="AH358">
        <v>299.61002574587297</v>
      </c>
      <c r="AI358">
        <v>688.47265221878195</v>
      </c>
      <c r="AJ358">
        <v>1508.91589508432</v>
      </c>
      <c r="AK358">
        <v>107.02479338843</v>
      </c>
      <c r="AL358">
        <v>205.82524271844699</v>
      </c>
      <c r="AM358">
        <v>349.462365591398</v>
      </c>
      <c r="AN358">
        <v>376.55587076287497</v>
      </c>
      <c r="AO358">
        <v>131.30898876404501</v>
      </c>
      <c r="AP358">
        <v>280</v>
      </c>
      <c r="AQ358">
        <v>691.72297297297303</v>
      </c>
      <c r="AR358">
        <v>782.51562330057595</v>
      </c>
      <c r="AS358">
        <v>152.05178309721501</v>
      </c>
      <c r="AT358">
        <v>338.91570141570099</v>
      </c>
      <c r="AU358">
        <v>839.52732320280495</v>
      </c>
      <c r="AV358">
        <v>1133.88392337243</v>
      </c>
      <c r="AW358">
        <v>148.47645429362899</v>
      </c>
      <c r="AX358">
        <v>283.576642335766</v>
      </c>
      <c r="AY358">
        <v>780.76923076923094</v>
      </c>
      <c r="AZ358">
        <v>905.91931343420197</v>
      </c>
      <c r="BA358">
        <v>151.93275116616999</v>
      </c>
      <c r="BB358">
        <v>312.02485380117002</v>
      </c>
      <c r="BC358">
        <v>702.24683544303798</v>
      </c>
      <c r="BD358">
        <v>999.58579742034499</v>
      </c>
      <c r="BE358">
        <v>220.06170039016399</v>
      </c>
      <c r="BF358">
        <v>453.43915343915302</v>
      </c>
      <c r="BG358">
        <v>1080.0925925925901</v>
      </c>
      <c r="BH358">
        <v>1184.97344907251</v>
      </c>
      <c r="BI358">
        <v>430.98322537784401</v>
      </c>
      <c r="BJ358">
        <v>616.51376146789005</v>
      </c>
      <c r="BK358">
        <v>807.63209393346403</v>
      </c>
      <c r="BL358">
        <v>2120.55392862801</v>
      </c>
      <c r="BN358" t="s">
        <v>284</v>
      </c>
      <c r="BQ358">
        <v>247.615629984051</v>
      </c>
      <c r="BR358">
        <v>337.03174603174602</v>
      </c>
      <c r="BS358">
        <v>877.28470824949704</v>
      </c>
      <c r="BT358">
        <v>787.86859220180202</v>
      </c>
      <c r="BU358">
        <v>303.70370370370398</v>
      </c>
      <c r="BV358">
        <v>563.04347826086996</v>
      </c>
      <c r="BW358">
        <v>1521.6216216216201</v>
      </c>
      <c r="BX358">
        <v>1515.1094216817501</v>
      </c>
      <c r="BZ358" t="s">
        <v>284</v>
      </c>
      <c r="CC358">
        <v>176.79821627647701</v>
      </c>
      <c r="CD358">
        <v>358.96414342629498</v>
      </c>
      <c r="CE358">
        <v>911.11111111111097</v>
      </c>
      <c r="CF358">
        <v>943.94363959102702</v>
      </c>
      <c r="CG358">
        <v>527.35643851508098</v>
      </c>
      <c r="CH358">
        <v>748.35526315789502</v>
      </c>
      <c r="CI358">
        <v>908.74613003095999</v>
      </c>
      <c r="CJ358">
        <v>687.74730538814595</v>
      </c>
      <c r="CK358">
        <v>126.720675158175</v>
      </c>
      <c r="CL358">
        <v>203.71089289792201</v>
      </c>
      <c r="CM358">
        <v>469.88953488372101</v>
      </c>
      <c r="CN358">
        <v>1081.1183271601001</v>
      </c>
      <c r="CO358">
        <v>734.48275862068999</v>
      </c>
      <c r="CP358">
        <v>2533.3333333333298</v>
      </c>
      <c r="CQ358">
        <v>8200</v>
      </c>
      <c r="CR358">
        <v>4874.8476220605298</v>
      </c>
      <c r="CS358">
        <v>400.98442813674598</v>
      </c>
      <c r="CT358">
        <v>483.72093023255798</v>
      </c>
      <c r="CU358">
        <v>607.69675925925901</v>
      </c>
      <c r="CV358">
        <v>922.808019322262</v>
      </c>
      <c r="CW358">
        <v>180.48523206751099</v>
      </c>
      <c r="CX358">
        <v>486.66666666666703</v>
      </c>
      <c r="CY358">
        <v>890.84975359359805</v>
      </c>
      <c r="CZ358">
        <v>950.05357565507495</v>
      </c>
      <c r="DA358">
        <v>239.820619993034</v>
      </c>
      <c r="DB358">
        <v>243.277603622431</v>
      </c>
      <c r="DC358">
        <v>246.734587251829</v>
      </c>
      <c r="DD358">
        <v>243.277603622431</v>
      </c>
      <c r="DF358" t="s">
        <v>284</v>
      </c>
      <c r="DI358">
        <v>198.14814814814801</v>
      </c>
      <c r="DJ358">
        <v>358.695652173913</v>
      </c>
      <c r="DK358">
        <v>546.19726678550205</v>
      </c>
      <c r="DL358">
        <v>383.05497088180999</v>
      </c>
      <c r="DM358">
        <v>269.21696918531001</v>
      </c>
      <c r="DN358">
        <v>625</v>
      </c>
      <c r="DO358">
        <v>1680.29029793736</v>
      </c>
      <c r="DP358">
        <v>1761.5290229608099</v>
      </c>
      <c r="DQ358">
        <v>111.627276320749</v>
      </c>
      <c r="DR358">
        <v>203.804347826087</v>
      </c>
      <c r="DS358">
        <v>289.49542865974701</v>
      </c>
      <c r="DT358">
        <v>275.44505936107601</v>
      </c>
    </row>
    <row r="359" spans="1:124" x14ac:dyDescent="0.35">
      <c r="A359" s="19" t="str">
        <f t="shared" si="10"/>
        <v>[NCL + OREO] / [Total Loans + OREO]--34424</v>
      </c>
      <c r="B359" s="19" t="str">
        <f t="shared" si="11"/>
        <v>[NCL + OREO] / [Total Loans + OREO]</v>
      </c>
      <c r="C359">
        <v>5</v>
      </c>
      <c r="D359" s="27">
        <v>34424</v>
      </c>
      <c r="E359">
        <v>0.67061820069266898</v>
      </c>
      <c r="F359">
        <v>1.2297867023339</v>
      </c>
      <c r="G359">
        <v>2.3852307017054999</v>
      </c>
      <c r="H359">
        <v>1.74922905059453</v>
      </c>
      <c r="I359">
        <v>0.41611351497321197</v>
      </c>
      <c r="J359">
        <v>1.04070066975786</v>
      </c>
      <c r="K359">
        <v>2.0246489615227499</v>
      </c>
      <c r="L359">
        <v>1.4374191000026999</v>
      </c>
      <c r="M359">
        <v>0.42895759643325498</v>
      </c>
      <c r="N359">
        <v>1.1223400772092</v>
      </c>
      <c r="O359">
        <v>2.43289265685774</v>
      </c>
      <c r="P359">
        <v>1.81568600576881</v>
      </c>
      <c r="Q359">
        <v>0.76594806219178801</v>
      </c>
      <c r="R359">
        <v>1.15764967599518</v>
      </c>
      <c r="S359">
        <v>1.6029736485945301</v>
      </c>
      <c r="T359">
        <v>1.31139345812881</v>
      </c>
      <c r="U359">
        <v>0.42327241923404302</v>
      </c>
      <c r="V359">
        <v>1.00330332959497</v>
      </c>
      <c r="W359">
        <v>1.8656572725841301</v>
      </c>
      <c r="X359">
        <v>1.3846537530887899</v>
      </c>
      <c r="Y359">
        <v>0.41631172542661599</v>
      </c>
      <c r="Z359">
        <v>1.1857405140758901</v>
      </c>
      <c r="AA359">
        <v>2.5278323510150602</v>
      </c>
      <c r="AB359">
        <v>1.62710205313587</v>
      </c>
      <c r="AC359">
        <v>0.300837892731664</v>
      </c>
      <c r="AD359">
        <v>0.76585790789976804</v>
      </c>
      <c r="AE359">
        <v>1.9192801586758299</v>
      </c>
      <c r="AF359">
        <v>1.35327853266237</v>
      </c>
      <c r="AG359">
        <v>0.440017979229259</v>
      </c>
      <c r="AH359">
        <v>1.2752751781991001</v>
      </c>
      <c r="AI359">
        <v>2.4378173681039699</v>
      </c>
      <c r="AJ359">
        <v>1.6405188894107401</v>
      </c>
      <c r="AK359">
        <v>0.58032987171655503</v>
      </c>
      <c r="AL359">
        <v>1.0808560336530699</v>
      </c>
      <c r="AM359">
        <v>2.1551811528090301</v>
      </c>
      <c r="AN359">
        <v>1.54340975322711</v>
      </c>
      <c r="AO359">
        <v>0.45087828240551903</v>
      </c>
      <c r="AP359">
        <v>1.1972065181243801</v>
      </c>
      <c r="AQ359">
        <v>2.4203290906503798</v>
      </c>
      <c r="AR359">
        <v>1.67323176053414</v>
      </c>
      <c r="AS359">
        <v>0.389836150206057</v>
      </c>
      <c r="AT359">
        <v>0.88128564022809797</v>
      </c>
      <c r="AU359">
        <v>1.70167950379296</v>
      </c>
      <c r="AV359">
        <v>1.2769927203642599</v>
      </c>
      <c r="AW359">
        <v>0.46616713408731197</v>
      </c>
      <c r="AX359">
        <v>1.01564471360081</v>
      </c>
      <c r="AY359">
        <v>1.95997126924381</v>
      </c>
      <c r="AZ359">
        <v>1.3626832181580999</v>
      </c>
      <c r="BA359">
        <v>0.40654026431450402</v>
      </c>
      <c r="BB359">
        <v>1.0119572176703</v>
      </c>
      <c r="BC359">
        <v>1.90472350618645</v>
      </c>
      <c r="BD359">
        <v>1.3730203585921199</v>
      </c>
      <c r="BE359">
        <v>0.28891523441053801</v>
      </c>
      <c r="BF359">
        <v>0.74443145729275495</v>
      </c>
      <c r="BG359">
        <v>1.3064580469409599</v>
      </c>
      <c r="BH359">
        <v>1.16162193637222</v>
      </c>
      <c r="BI359">
        <v>0.37205098757063099</v>
      </c>
      <c r="BJ359">
        <v>0.70882962195753496</v>
      </c>
      <c r="BK359">
        <v>1.0014020789418601</v>
      </c>
      <c r="BL359">
        <v>1.04756799642862</v>
      </c>
      <c r="BN359" t="s">
        <v>284</v>
      </c>
      <c r="BQ359">
        <v>0.39768094394850001</v>
      </c>
      <c r="BR359">
        <v>2.04390465498384</v>
      </c>
      <c r="BS359">
        <v>4.0261633952612703</v>
      </c>
      <c r="BT359">
        <v>2.3799396842259299</v>
      </c>
      <c r="BU359">
        <v>0.55656285173244902</v>
      </c>
      <c r="BV359">
        <v>0.73423243525544502</v>
      </c>
      <c r="BW359">
        <v>1.04467352228315</v>
      </c>
      <c r="BX359">
        <v>1.0079015620481</v>
      </c>
      <c r="BZ359" t="s">
        <v>284</v>
      </c>
      <c r="CC359">
        <v>0.25507933982254799</v>
      </c>
      <c r="CD359">
        <v>0.80386239373964796</v>
      </c>
      <c r="CE359">
        <v>1.45443254625257</v>
      </c>
      <c r="CF359">
        <v>1.1639067901584801</v>
      </c>
      <c r="CG359">
        <v>0.269074386943638</v>
      </c>
      <c r="CH359">
        <v>0.42872388202154099</v>
      </c>
      <c r="CI359">
        <v>0.57339988949681397</v>
      </c>
      <c r="CJ359">
        <v>0.42936941969623699</v>
      </c>
      <c r="CK359">
        <v>0.40592663915495097</v>
      </c>
      <c r="CL359">
        <v>1.02247469843684</v>
      </c>
      <c r="CM359">
        <v>1.6488133582094799</v>
      </c>
      <c r="CN359">
        <v>1.2619348546493701</v>
      </c>
      <c r="CO359">
        <v>1.71575636259651E-2</v>
      </c>
      <c r="CP359">
        <v>7.5805432722678506E-2</v>
      </c>
      <c r="CQ359">
        <v>0.38710457872134502</v>
      </c>
      <c r="CR359">
        <v>0.236427393672726</v>
      </c>
      <c r="CS359">
        <v>0.33268025955331798</v>
      </c>
      <c r="CT359">
        <v>0.555571885302242</v>
      </c>
      <c r="CU359">
        <v>0.79626779402422998</v>
      </c>
      <c r="CV359">
        <v>0.85350916064258797</v>
      </c>
      <c r="CW359">
        <v>0.31443125414082601</v>
      </c>
      <c r="CX359">
        <v>0.60156101275461604</v>
      </c>
      <c r="CY359">
        <v>1.4983895812911401</v>
      </c>
      <c r="CZ359">
        <v>1.1471041088885501</v>
      </c>
      <c r="DA359">
        <v>0.30339082885656199</v>
      </c>
      <c r="DB359">
        <v>0.60362549056251202</v>
      </c>
      <c r="DC359">
        <v>0.75133340947097205</v>
      </c>
      <c r="DD359">
        <v>0.50194099536418502</v>
      </c>
      <c r="DF359" t="s">
        <v>284</v>
      </c>
      <c r="DI359">
        <v>0.83428666928864703</v>
      </c>
      <c r="DJ359">
        <v>1.29732660358604</v>
      </c>
      <c r="DK359">
        <v>1.8961392114603299</v>
      </c>
      <c r="DL359">
        <v>1.7534319993580501</v>
      </c>
      <c r="DM359">
        <v>0.26700318762651298</v>
      </c>
      <c r="DN359">
        <v>0.40367342819658902</v>
      </c>
      <c r="DO359">
        <v>0.84046572485453996</v>
      </c>
      <c r="DP359">
        <v>1.18884703517112</v>
      </c>
      <c r="DQ359">
        <v>0.49502073755917902</v>
      </c>
      <c r="DR359">
        <v>0.85751501555828902</v>
      </c>
      <c r="DS359">
        <v>1.6990181314364401</v>
      </c>
      <c r="DT359">
        <v>1.1727622543849401</v>
      </c>
    </row>
    <row r="360" spans="1:124" x14ac:dyDescent="0.35">
      <c r="A360" s="19" t="str">
        <f t="shared" si="10"/>
        <v>[Noncurrent + Delinquent Loans] / [Capital + ALLL]--34424</v>
      </c>
      <c r="B360" s="19" t="str">
        <f t="shared" si="11"/>
        <v>[Noncurrent + Delinquent Loans] / [Capital + ALLL]</v>
      </c>
      <c r="C360">
        <v>6</v>
      </c>
      <c r="D360" s="27">
        <v>34424</v>
      </c>
      <c r="E360">
        <v>7.6241164076533199</v>
      </c>
      <c r="F360">
        <v>13.8360211024169</v>
      </c>
      <c r="G360">
        <v>20.571678500200001</v>
      </c>
      <c r="H360">
        <v>16.188850456985602</v>
      </c>
      <c r="I360">
        <v>6.6638930638087404</v>
      </c>
      <c r="J360">
        <v>12.885190482382001</v>
      </c>
      <c r="K360">
        <v>21.071694236831899</v>
      </c>
      <c r="L360">
        <v>15.177304665818101</v>
      </c>
      <c r="M360">
        <v>5.97875202077757</v>
      </c>
      <c r="N360">
        <v>12.292507307335899</v>
      </c>
      <c r="O360">
        <v>21.2177052259803</v>
      </c>
      <c r="P360">
        <v>15.6813996004069</v>
      </c>
      <c r="Q360">
        <v>8.5681738743301707</v>
      </c>
      <c r="R360">
        <v>13.9487411222033</v>
      </c>
      <c r="S360">
        <v>24.5013976945846</v>
      </c>
      <c r="T360">
        <v>16.0454912352108</v>
      </c>
      <c r="U360">
        <v>6.46604117428791</v>
      </c>
      <c r="V360">
        <v>13.0500900599804</v>
      </c>
      <c r="W360">
        <v>21.7002300057501</v>
      </c>
      <c r="X360">
        <v>15.317683164471401</v>
      </c>
      <c r="Y360">
        <v>8.2641014429383493</v>
      </c>
      <c r="Z360">
        <v>14.5500269444943</v>
      </c>
      <c r="AA360">
        <v>22.474032105760099</v>
      </c>
      <c r="AB360">
        <v>16.656516709897002</v>
      </c>
      <c r="AC360">
        <v>5.6758363578154301</v>
      </c>
      <c r="AD360">
        <v>10.369160830628299</v>
      </c>
      <c r="AE360">
        <v>17.1605230815852</v>
      </c>
      <c r="AF360">
        <v>13.133842366355699</v>
      </c>
      <c r="AG360">
        <v>6.0125635656595904</v>
      </c>
      <c r="AH360">
        <v>12.7001067235859</v>
      </c>
      <c r="AI360">
        <v>22.4881641241452</v>
      </c>
      <c r="AJ360">
        <v>15.009561127462099</v>
      </c>
      <c r="AK360">
        <v>7.7385506612744601</v>
      </c>
      <c r="AL360">
        <v>13.539887777506699</v>
      </c>
      <c r="AM360">
        <v>21.388813834098901</v>
      </c>
      <c r="AN360">
        <v>15.957411240233199</v>
      </c>
      <c r="AO360">
        <v>6.3221047156565504</v>
      </c>
      <c r="AP360">
        <v>13.539887777506699</v>
      </c>
      <c r="AQ360">
        <v>22.481098114952701</v>
      </c>
      <c r="AR360">
        <v>15.8582022545163</v>
      </c>
      <c r="AS360">
        <v>7.0240138164697603</v>
      </c>
      <c r="AT360">
        <v>12.853255181075999</v>
      </c>
      <c r="AU360">
        <v>21.479100561858001</v>
      </c>
      <c r="AV360">
        <v>15.4131098786689</v>
      </c>
      <c r="AW360">
        <v>7.6598730664213202</v>
      </c>
      <c r="AX360">
        <v>13.347288676235999</v>
      </c>
      <c r="AY360">
        <v>20.730620193156899</v>
      </c>
      <c r="AZ360">
        <v>15.230292610567201</v>
      </c>
      <c r="BA360">
        <v>6.8005877906771204</v>
      </c>
      <c r="BB360">
        <v>11.0680711019205</v>
      </c>
      <c r="BC360">
        <v>19.845299484331601</v>
      </c>
      <c r="BD360">
        <v>14.289387946808599</v>
      </c>
      <c r="BE360">
        <v>6.46604117428791</v>
      </c>
      <c r="BF360">
        <v>11.5810404931202</v>
      </c>
      <c r="BG360">
        <v>18.918515190931799</v>
      </c>
      <c r="BH360">
        <v>13.598193618940799</v>
      </c>
      <c r="BI360">
        <v>6.0059322574472196</v>
      </c>
      <c r="BJ360">
        <v>10.211192109777</v>
      </c>
      <c r="BK360">
        <v>15.081096849484499</v>
      </c>
      <c r="BL360">
        <v>12.653051237934701</v>
      </c>
      <c r="BN360" t="s">
        <v>284</v>
      </c>
      <c r="BQ360">
        <v>12.9007079762768</v>
      </c>
      <c r="BR360">
        <v>19.367214604955802</v>
      </c>
      <c r="BS360">
        <v>27.619765810478</v>
      </c>
      <c r="BT360">
        <v>21.153259181799001</v>
      </c>
      <c r="BU360">
        <v>8.7176637622124407</v>
      </c>
      <c r="BV360">
        <v>14.008482200231301</v>
      </c>
      <c r="BW360">
        <v>17.611856960801799</v>
      </c>
      <c r="BX360">
        <v>13.7121884894737</v>
      </c>
      <c r="BZ360" t="s">
        <v>284</v>
      </c>
      <c r="CC360">
        <v>4.5537626297702003</v>
      </c>
      <c r="CD360">
        <v>8.8463061893410799</v>
      </c>
      <c r="CE360">
        <v>15.817883637306901</v>
      </c>
      <c r="CF360">
        <v>11.4875261432282</v>
      </c>
      <c r="CG360">
        <v>2.7310349822734699</v>
      </c>
      <c r="CH360">
        <v>4.8194501408781898</v>
      </c>
      <c r="CI360">
        <v>6.7996194988623104</v>
      </c>
      <c r="CJ360">
        <v>6.4016298041569799</v>
      </c>
      <c r="CK360">
        <v>6.1637737967710304</v>
      </c>
      <c r="CL360">
        <v>13.024015993410099</v>
      </c>
      <c r="CM360">
        <v>23.5702865064695</v>
      </c>
      <c r="CN360">
        <v>15.773985988110701</v>
      </c>
      <c r="CO360">
        <v>5.3384554245595401</v>
      </c>
      <c r="CP360">
        <v>8.2276614567973994</v>
      </c>
      <c r="CQ360">
        <v>10.1819757365685</v>
      </c>
      <c r="CR360">
        <v>8.7965174162275606</v>
      </c>
      <c r="CS360">
        <v>7.7247315462035404</v>
      </c>
      <c r="CT360">
        <v>13.664019003171299</v>
      </c>
      <c r="CU360">
        <v>27.146108692421301</v>
      </c>
      <c r="CV360">
        <v>18.4887095362099</v>
      </c>
      <c r="CW360">
        <v>7.7924994385807302</v>
      </c>
      <c r="CX360">
        <v>15.1844518970463</v>
      </c>
      <c r="CY360">
        <v>22.734499205087399</v>
      </c>
      <c r="CZ360">
        <v>16.606546748364899</v>
      </c>
      <c r="DA360">
        <v>6.6462507521206202</v>
      </c>
      <c r="DB360">
        <v>10.113821138211399</v>
      </c>
      <c r="DC360">
        <v>12.611697189636301</v>
      </c>
      <c r="DD360">
        <v>9.4673582484341203</v>
      </c>
      <c r="DF360" t="s">
        <v>284</v>
      </c>
      <c r="DI360">
        <v>11.811001977985301</v>
      </c>
      <c r="DJ360">
        <v>17.648057016799601</v>
      </c>
      <c r="DK360">
        <v>24.0635532217349</v>
      </c>
      <c r="DL360">
        <v>20.342016375988099</v>
      </c>
      <c r="DM360">
        <v>5.5790055447010403</v>
      </c>
      <c r="DN360">
        <v>7.2463768115942004</v>
      </c>
      <c r="DO360">
        <v>17.8449231656388</v>
      </c>
      <c r="DP360">
        <v>13.5411710556339</v>
      </c>
      <c r="DQ360">
        <v>7.8348208014290996</v>
      </c>
      <c r="DR360">
        <v>11.2161526286521</v>
      </c>
      <c r="DS360">
        <v>13.720668891190099</v>
      </c>
      <c r="DT360">
        <v>11.709086644724399</v>
      </c>
    </row>
    <row r="361" spans="1:124" x14ac:dyDescent="0.35">
      <c r="A361" s="19" t="str">
        <f t="shared" si="10"/>
        <v xml:space="preserve">  Ag [NCL+DQ] / [Capital + ALLL]--34424</v>
      </c>
      <c r="B361" s="19" t="str">
        <f t="shared" si="11"/>
        <v xml:space="preserve">  Ag [NCL+DQ] / [Capital + ALLL]</v>
      </c>
      <c r="C361">
        <v>7</v>
      </c>
      <c r="D361" s="27">
        <v>34424</v>
      </c>
      <c r="E361">
        <v>0</v>
      </c>
      <c r="F361">
        <v>2.0373057247328599</v>
      </c>
      <c r="G361">
        <v>7.7280153536991101</v>
      </c>
      <c r="H361">
        <v>5.4427393277478204</v>
      </c>
      <c r="I361">
        <v>0</v>
      </c>
      <c r="J361">
        <v>1.6374224050121999</v>
      </c>
      <c r="K361">
        <v>7.3699396543955498</v>
      </c>
      <c r="L361">
        <v>5.2106174565273902</v>
      </c>
      <c r="M361">
        <v>0</v>
      </c>
      <c r="N361">
        <v>0</v>
      </c>
      <c r="O361">
        <v>1.59029611124361</v>
      </c>
      <c r="P361">
        <v>2.0154474556981499</v>
      </c>
      <c r="Q361">
        <v>0</v>
      </c>
      <c r="R361">
        <v>0</v>
      </c>
      <c r="S361">
        <v>0</v>
      </c>
      <c r="T361">
        <v>1.1174236363304099E-2</v>
      </c>
      <c r="U361">
        <v>0</v>
      </c>
      <c r="V361">
        <v>1.4872966155410301</v>
      </c>
      <c r="W361">
        <v>7.5345423935771301</v>
      </c>
      <c r="X361">
        <v>5.3298091520166304</v>
      </c>
      <c r="Y361">
        <v>0</v>
      </c>
      <c r="Z361">
        <v>1.34228187919463</v>
      </c>
      <c r="AA361">
        <v>5.6927297668038399</v>
      </c>
      <c r="AB361">
        <v>3.9677192035548101</v>
      </c>
      <c r="AC361">
        <v>0.71281558135387502</v>
      </c>
      <c r="AD361">
        <v>3.8378871139175401</v>
      </c>
      <c r="AE361">
        <v>9.3821674311926593</v>
      </c>
      <c r="AF361">
        <v>7.4336071583816299</v>
      </c>
      <c r="AG361">
        <v>0.76728535299412703</v>
      </c>
      <c r="AH361">
        <v>5.4033864541832699</v>
      </c>
      <c r="AI361">
        <v>12.2010778039744</v>
      </c>
      <c r="AJ361">
        <v>7.8259839329798799</v>
      </c>
      <c r="AK361">
        <v>0</v>
      </c>
      <c r="AL361">
        <v>0</v>
      </c>
      <c r="AM361">
        <v>3.9967373572593798</v>
      </c>
      <c r="AN361">
        <v>2.2827502991824802</v>
      </c>
      <c r="AO361">
        <v>1.2431766742111601</v>
      </c>
      <c r="AP361">
        <v>5.54833116601647</v>
      </c>
      <c r="AQ361">
        <v>13.1086074951849</v>
      </c>
      <c r="AR361">
        <v>8.8738450980281094</v>
      </c>
      <c r="AS361">
        <v>0</v>
      </c>
      <c r="AT361">
        <v>1.50133295916936</v>
      </c>
      <c r="AU361">
        <v>7.24055835438197</v>
      </c>
      <c r="AV361">
        <v>5.0388905973437597</v>
      </c>
      <c r="AW361">
        <v>0</v>
      </c>
      <c r="AX361">
        <v>0</v>
      </c>
      <c r="AY361">
        <v>2.8071073606188999</v>
      </c>
      <c r="AZ361">
        <v>2.1247712882406602</v>
      </c>
      <c r="BA361">
        <v>0</v>
      </c>
      <c r="BB361">
        <v>0</v>
      </c>
      <c r="BC361">
        <v>2.6248617974232298</v>
      </c>
      <c r="BD361">
        <v>1.9689030700153001</v>
      </c>
      <c r="BE361">
        <v>0</v>
      </c>
      <c r="BF361">
        <v>0.10352112676056301</v>
      </c>
      <c r="BG361">
        <v>2.2188831211990201</v>
      </c>
      <c r="BH361">
        <v>1.75809078980329</v>
      </c>
      <c r="BI361">
        <v>0</v>
      </c>
      <c r="BJ361">
        <v>6.8673457708595606E-2</v>
      </c>
      <c r="BK361">
        <v>1.16995481104273</v>
      </c>
      <c r="BL361">
        <v>0.988548152588128</v>
      </c>
      <c r="BN361" t="s">
        <v>284</v>
      </c>
      <c r="BQ361">
        <v>5.7633198821443301</v>
      </c>
      <c r="BR361">
        <v>8.1454591920571904</v>
      </c>
      <c r="BS361">
        <v>10.035139881443399</v>
      </c>
      <c r="BT361">
        <v>7.6530005715305904</v>
      </c>
      <c r="BU361">
        <v>0</v>
      </c>
      <c r="BV361">
        <v>0</v>
      </c>
      <c r="BW361">
        <v>0</v>
      </c>
      <c r="BX361">
        <v>1.00055126967019E-2</v>
      </c>
      <c r="BZ361" t="s">
        <v>284</v>
      </c>
      <c r="CC361">
        <v>0</v>
      </c>
      <c r="CD361">
        <v>0</v>
      </c>
      <c r="CE361">
        <v>0</v>
      </c>
      <c r="CF361">
        <v>0.58257554668141198</v>
      </c>
      <c r="CG361">
        <v>0</v>
      </c>
      <c r="CH361">
        <v>0</v>
      </c>
      <c r="CI361">
        <v>0</v>
      </c>
      <c r="CJ361">
        <v>0.46114837073812798</v>
      </c>
      <c r="CK361">
        <v>0</v>
      </c>
      <c r="CL361">
        <v>0.76110665923499399</v>
      </c>
      <c r="CM361">
        <v>2.2661471156933701</v>
      </c>
      <c r="CN361">
        <v>2.8385060383943799</v>
      </c>
      <c r="CO361">
        <v>0</v>
      </c>
      <c r="CP361">
        <v>0</v>
      </c>
      <c r="CQ361">
        <v>0.57706626954579299</v>
      </c>
      <c r="CR361">
        <v>0.75492516520798303</v>
      </c>
      <c r="CS361">
        <v>1.72046121085465</v>
      </c>
      <c r="CT361">
        <v>3.5765312431720502</v>
      </c>
      <c r="CU361">
        <v>11.8618659787399</v>
      </c>
      <c r="CV361">
        <v>9.1247972934170001</v>
      </c>
      <c r="CW361">
        <v>0</v>
      </c>
      <c r="CX361">
        <v>4.6022061497434201</v>
      </c>
      <c r="CY361">
        <v>10.3399433427762</v>
      </c>
      <c r="CZ361">
        <v>9.60056670189004</v>
      </c>
      <c r="DA361">
        <v>0</v>
      </c>
      <c r="DB361">
        <v>0</v>
      </c>
      <c r="DC361">
        <v>1.36458500561888</v>
      </c>
      <c r="DD361">
        <v>0.90972333707925301</v>
      </c>
      <c r="DF361" t="s">
        <v>284</v>
      </c>
      <c r="DI361">
        <v>0.53966954831449199</v>
      </c>
      <c r="DJ361">
        <v>2.8678092652299298</v>
      </c>
      <c r="DK361">
        <v>5.7329255607484999</v>
      </c>
      <c r="DL361">
        <v>3.38583611338287</v>
      </c>
      <c r="DM361">
        <v>0</v>
      </c>
      <c r="DN361">
        <v>0.80271045087307802</v>
      </c>
      <c r="DO361">
        <v>6.0256558627725703</v>
      </c>
      <c r="DP361">
        <v>3.1595831537119601</v>
      </c>
      <c r="DQ361">
        <v>0</v>
      </c>
      <c r="DR361">
        <v>2.0104654365188699</v>
      </c>
      <c r="DS361">
        <v>4.1514319003951998</v>
      </c>
      <c r="DT361">
        <v>2.3768047229543798</v>
      </c>
    </row>
    <row r="362" spans="1:124" x14ac:dyDescent="0.35">
      <c r="A362" s="19" t="str">
        <f t="shared" si="10"/>
        <v xml:space="preserve">  CLD [NCL+DQ] / [Capital + ALLL]--34424</v>
      </c>
      <c r="B362" s="19" t="str">
        <f t="shared" si="11"/>
        <v xml:space="preserve">  CLD [NCL+DQ] / [Capital + ALLL]</v>
      </c>
      <c r="C362">
        <v>8</v>
      </c>
      <c r="D362" s="27">
        <v>34424</v>
      </c>
      <c r="E362">
        <v>0</v>
      </c>
      <c r="F362">
        <v>0</v>
      </c>
      <c r="G362">
        <v>0</v>
      </c>
      <c r="H362">
        <v>0.30316547764697299</v>
      </c>
      <c r="I362">
        <v>0</v>
      </c>
      <c r="J362">
        <v>0</v>
      </c>
      <c r="K362">
        <v>0</v>
      </c>
      <c r="L362">
        <v>9.5729260822202303E-2</v>
      </c>
      <c r="M362">
        <v>0</v>
      </c>
      <c r="N362">
        <v>0</v>
      </c>
      <c r="O362">
        <v>0</v>
      </c>
      <c r="P362">
        <v>0.392459707434619</v>
      </c>
      <c r="Q362">
        <v>0</v>
      </c>
      <c r="R362">
        <v>0</v>
      </c>
      <c r="S362">
        <v>0</v>
      </c>
      <c r="T362">
        <v>5.4786710533410296E-3</v>
      </c>
      <c r="U362">
        <v>0</v>
      </c>
      <c r="V362">
        <v>0</v>
      </c>
      <c r="W362">
        <v>0</v>
      </c>
      <c r="X362">
        <v>0.103328502528528</v>
      </c>
      <c r="Y362">
        <v>0</v>
      </c>
      <c r="Z362">
        <v>0</v>
      </c>
      <c r="AA362">
        <v>0</v>
      </c>
      <c r="AB362">
        <v>0.14991481216704899</v>
      </c>
      <c r="AC362">
        <v>0</v>
      </c>
      <c r="AD362">
        <v>0</v>
      </c>
      <c r="AE362">
        <v>0</v>
      </c>
      <c r="AF362">
        <v>0.14163228256975499</v>
      </c>
      <c r="AG362">
        <v>0</v>
      </c>
      <c r="AH362">
        <v>0</v>
      </c>
      <c r="AI362">
        <v>0</v>
      </c>
      <c r="AJ362">
        <v>6.2694366665041301E-2</v>
      </c>
      <c r="AK362">
        <v>0</v>
      </c>
      <c r="AL362">
        <v>0</v>
      </c>
      <c r="AM362">
        <v>0</v>
      </c>
      <c r="AN362">
        <v>0.109823171369548</v>
      </c>
      <c r="AO362">
        <v>0</v>
      </c>
      <c r="AP362">
        <v>0</v>
      </c>
      <c r="AQ362">
        <v>0</v>
      </c>
      <c r="AR362">
        <v>6.2135645060980002E-2</v>
      </c>
      <c r="AS362">
        <v>0</v>
      </c>
      <c r="AT362">
        <v>0</v>
      </c>
      <c r="AU362">
        <v>0</v>
      </c>
      <c r="AV362">
        <v>0.145528655473846</v>
      </c>
      <c r="AW362">
        <v>0</v>
      </c>
      <c r="AX362">
        <v>0</v>
      </c>
      <c r="AY362">
        <v>0</v>
      </c>
      <c r="AZ362">
        <v>0.102709156130021</v>
      </c>
      <c r="BA362">
        <v>0</v>
      </c>
      <c r="BB362">
        <v>0</v>
      </c>
      <c r="BC362">
        <v>0</v>
      </c>
      <c r="BD362">
        <v>0.15756836035777</v>
      </c>
      <c r="BE362">
        <v>0</v>
      </c>
      <c r="BF362">
        <v>0</v>
      </c>
      <c r="BG362">
        <v>0</v>
      </c>
      <c r="BH362">
        <v>0.26677905916684502</v>
      </c>
      <c r="BI362">
        <v>0</v>
      </c>
      <c r="BJ362">
        <v>0</v>
      </c>
      <c r="BK362">
        <v>0</v>
      </c>
      <c r="BL362">
        <v>4.4149934769465798E-2</v>
      </c>
      <c r="BN362" t="s">
        <v>284</v>
      </c>
      <c r="BQ362">
        <v>0</v>
      </c>
      <c r="BR362">
        <v>0</v>
      </c>
      <c r="BS362">
        <v>0</v>
      </c>
      <c r="BT362">
        <v>0</v>
      </c>
      <c r="BU362">
        <v>0</v>
      </c>
      <c r="BV362">
        <v>0</v>
      </c>
      <c r="BW362">
        <v>0</v>
      </c>
      <c r="BX362">
        <v>8.8037403281683801E-2</v>
      </c>
      <c r="BZ362" t="s">
        <v>284</v>
      </c>
      <c r="CC362">
        <v>0</v>
      </c>
      <c r="CD362">
        <v>0</v>
      </c>
      <c r="CE362">
        <v>0</v>
      </c>
      <c r="CF362">
        <v>0.22099433140948399</v>
      </c>
      <c r="CG362">
        <v>0</v>
      </c>
      <c r="CH362">
        <v>0</v>
      </c>
      <c r="CI362">
        <v>0.19162093894260099</v>
      </c>
      <c r="CJ362">
        <v>0.99415900745271002</v>
      </c>
      <c r="CK362">
        <v>0</v>
      </c>
      <c r="CL362">
        <v>0</v>
      </c>
      <c r="CM362">
        <v>0</v>
      </c>
      <c r="CN362">
        <v>0.73250730874032899</v>
      </c>
      <c r="CO362">
        <v>0</v>
      </c>
      <c r="CP362">
        <v>0</v>
      </c>
      <c r="CQ362">
        <v>0</v>
      </c>
      <c r="CR362">
        <v>0.58759571564068802</v>
      </c>
      <c r="CS362">
        <v>0</v>
      </c>
      <c r="CT362">
        <v>0</v>
      </c>
      <c r="CU362">
        <v>0</v>
      </c>
      <c r="CV362">
        <v>0.229072625268531</v>
      </c>
      <c r="CW362">
        <v>0</v>
      </c>
      <c r="CX362">
        <v>0</v>
      </c>
      <c r="CY362">
        <v>0</v>
      </c>
      <c r="CZ362">
        <v>0.154254686638857</v>
      </c>
      <c r="DA362">
        <v>0</v>
      </c>
      <c r="DB362">
        <v>0</v>
      </c>
      <c r="DC362">
        <v>0</v>
      </c>
      <c r="DD362">
        <v>0</v>
      </c>
      <c r="DF362" t="s">
        <v>284</v>
      </c>
      <c r="DI362">
        <v>0</v>
      </c>
      <c r="DJ362">
        <v>0</v>
      </c>
      <c r="DK362">
        <v>0</v>
      </c>
      <c r="DL362">
        <v>6.9319269405599002E-2</v>
      </c>
      <c r="DM362">
        <v>0</v>
      </c>
      <c r="DN362">
        <v>0</v>
      </c>
      <c r="DO362">
        <v>0</v>
      </c>
      <c r="DP362">
        <v>0.141559400030389</v>
      </c>
      <c r="DQ362">
        <v>0</v>
      </c>
      <c r="DR362">
        <v>0</v>
      </c>
      <c r="DS362">
        <v>0</v>
      </c>
      <c r="DT362">
        <v>0.37075485688862497</v>
      </c>
    </row>
    <row r="363" spans="1:124" x14ac:dyDescent="0.35">
      <c r="A363" s="19" t="str">
        <f t="shared" si="10"/>
        <v xml:space="preserve">  CRE [NCL+DQ] / [Capital + ALLL]--34424</v>
      </c>
      <c r="B363" s="19" t="str">
        <f t="shared" si="11"/>
        <v xml:space="preserve">  CRE [NCL+DQ] / [Capital + ALLL]</v>
      </c>
      <c r="C363">
        <v>9</v>
      </c>
      <c r="D363" s="27">
        <v>34424</v>
      </c>
      <c r="E363">
        <v>0</v>
      </c>
      <c r="F363">
        <v>0</v>
      </c>
      <c r="G363">
        <v>1.5131989614893799</v>
      </c>
      <c r="H363">
        <v>1.3689563813793599</v>
      </c>
      <c r="I363">
        <v>0</v>
      </c>
      <c r="J363">
        <v>0</v>
      </c>
      <c r="K363">
        <v>2.1910607825840001</v>
      </c>
      <c r="L363">
        <v>1.5802959921083399</v>
      </c>
      <c r="M363">
        <v>0</v>
      </c>
      <c r="N363">
        <v>0.54188264513138096</v>
      </c>
      <c r="O363">
        <v>3.6918760099760601</v>
      </c>
      <c r="P363">
        <v>2.9324903844508801</v>
      </c>
      <c r="Q363">
        <v>0</v>
      </c>
      <c r="R363">
        <v>0.168821141594311</v>
      </c>
      <c r="S363">
        <v>1.9159516200664799</v>
      </c>
      <c r="T363">
        <v>1.3057289268507</v>
      </c>
      <c r="U363">
        <v>0</v>
      </c>
      <c r="V363">
        <v>0</v>
      </c>
      <c r="W363">
        <v>2.2205193863628501</v>
      </c>
      <c r="X363">
        <v>1.5979833764362701</v>
      </c>
      <c r="Y363">
        <v>0</v>
      </c>
      <c r="Z363">
        <v>0</v>
      </c>
      <c r="AA363">
        <v>1.8518518518518501</v>
      </c>
      <c r="AB363">
        <v>1.3162395312631401</v>
      </c>
      <c r="AC363">
        <v>0</v>
      </c>
      <c r="AD363">
        <v>0</v>
      </c>
      <c r="AE363">
        <v>1.0264595519258399</v>
      </c>
      <c r="AF363">
        <v>0.90224865017453104</v>
      </c>
      <c r="AG363">
        <v>0</v>
      </c>
      <c r="AH363">
        <v>0</v>
      </c>
      <c r="AI363">
        <v>0.70820440874060697</v>
      </c>
      <c r="AJ363">
        <v>0.91342510057740101</v>
      </c>
      <c r="AK363">
        <v>0.49557522123893799</v>
      </c>
      <c r="AL363">
        <v>2.4609375</v>
      </c>
      <c r="AM363">
        <v>5.88339222614841</v>
      </c>
      <c r="AN363">
        <v>3.7840959165594801</v>
      </c>
      <c r="AO363">
        <v>0</v>
      </c>
      <c r="AP363">
        <v>0</v>
      </c>
      <c r="AQ363">
        <v>1.1873110493465999</v>
      </c>
      <c r="AR363">
        <v>1.04175497909837</v>
      </c>
      <c r="AS363">
        <v>0</v>
      </c>
      <c r="AT363">
        <v>0</v>
      </c>
      <c r="AU363">
        <v>2.11883537864178</v>
      </c>
      <c r="AV363">
        <v>1.6110323222375</v>
      </c>
      <c r="AW363">
        <v>0</v>
      </c>
      <c r="AX363">
        <v>0.52260849806862097</v>
      </c>
      <c r="AY363">
        <v>3.2508168981211298</v>
      </c>
      <c r="AZ363">
        <v>2.1440680777263998</v>
      </c>
      <c r="BA363">
        <v>0</v>
      </c>
      <c r="BB363">
        <v>0.12775739869712399</v>
      </c>
      <c r="BC363">
        <v>2.3054362472494199</v>
      </c>
      <c r="BD363">
        <v>1.70907881344927</v>
      </c>
      <c r="BE363">
        <v>0</v>
      </c>
      <c r="BF363">
        <v>1.7320928234256801</v>
      </c>
      <c r="BG363">
        <v>3.1491620506066398</v>
      </c>
      <c r="BH363">
        <v>2.4980875177990201</v>
      </c>
      <c r="BI363">
        <v>0.162361855160676</v>
      </c>
      <c r="BJ363">
        <v>0.96142840792033901</v>
      </c>
      <c r="BK363">
        <v>1.8881753570183399</v>
      </c>
      <c r="BL363">
        <v>1.16700332876595</v>
      </c>
      <c r="BN363" t="s">
        <v>284</v>
      </c>
      <c r="BQ363">
        <v>1.3402430307362399E-2</v>
      </c>
      <c r="BR363">
        <v>2.2346658285509799</v>
      </c>
      <c r="BS363">
        <v>4.6198835592413898</v>
      </c>
      <c r="BT363">
        <v>2.3986201609977802</v>
      </c>
      <c r="BU363">
        <v>0</v>
      </c>
      <c r="BV363">
        <v>0</v>
      </c>
      <c r="BW363">
        <v>2.6574727723043901</v>
      </c>
      <c r="BX363">
        <v>1.87379572829911</v>
      </c>
      <c r="BZ363" t="s">
        <v>284</v>
      </c>
      <c r="CC363">
        <v>0</v>
      </c>
      <c r="CD363">
        <v>0</v>
      </c>
      <c r="CE363">
        <v>2.6527422773851899</v>
      </c>
      <c r="CF363">
        <v>2.0337699163122802</v>
      </c>
      <c r="CG363">
        <v>0</v>
      </c>
      <c r="CH363">
        <v>0.73576455534229002</v>
      </c>
      <c r="CI363">
        <v>4.2482062912588097</v>
      </c>
      <c r="CJ363">
        <v>2.0591256535990401</v>
      </c>
      <c r="CK363">
        <v>0</v>
      </c>
      <c r="CL363">
        <v>0.225537820957668</v>
      </c>
      <c r="CM363">
        <v>3.38453961496394</v>
      </c>
      <c r="CN363">
        <v>2.80716731262154</v>
      </c>
      <c r="CO363">
        <v>0</v>
      </c>
      <c r="CP363">
        <v>0</v>
      </c>
      <c r="CQ363">
        <v>1.90641247833622</v>
      </c>
      <c r="CR363">
        <v>1.08484995229209</v>
      </c>
      <c r="CS363">
        <v>0.479655544895983</v>
      </c>
      <c r="CT363">
        <v>1.2877530625257201</v>
      </c>
      <c r="CU363">
        <v>2.9893239089727599</v>
      </c>
      <c r="CV363">
        <v>2.1016271649323199</v>
      </c>
      <c r="CW363">
        <v>0</v>
      </c>
      <c r="CX363">
        <v>0</v>
      </c>
      <c r="CY363">
        <v>0.51669316375198704</v>
      </c>
      <c r="CZ363">
        <v>0.80940802305349102</v>
      </c>
      <c r="DA363">
        <v>0</v>
      </c>
      <c r="DB363">
        <v>0</v>
      </c>
      <c r="DC363">
        <v>1.11495578623606</v>
      </c>
      <c r="DD363">
        <v>0.74330385749070904</v>
      </c>
      <c r="DF363" t="s">
        <v>284</v>
      </c>
      <c r="DI363">
        <v>0</v>
      </c>
      <c r="DJ363">
        <v>0</v>
      </c>
      <c r="DK363">
        <v>2.0930857617690202</v>
      </c>
      <c r="DL363">
        <v>1.46136079884801</v>
      </c>
      <c r="DM363">
        <v>0</v>
      </c>
      <c r="DN363">
        <v>0.70038910505836605</v>
      </c>
      <c r="DO363">
        <v>1.44213028283661</v>
      </c>
      <c r="DP363">
        <v>1.8361560835797399</v>
      </c>
      <c r="DQ363">
        <v>0.90234755101120001</v>
      </c>
      <c r="DR363">
        <v>2.8075020135772601</v>
      </c>
      <c r="DS363">
        <v>4.8269592134414099</v>
      </c>
      <c r="DT363">
        <v>3.3924402149956698</v>
      </c>
    </row>
    <row r="364" spans="1:124" x14ac:dyDescent="0.35">
      <c r="A364" s="19" t="str">
        <f t="shared" si="10"/>
        <v xml:space="preserve">  Res RE [NCL+DQ] / [Capital + ALLL]--34424</v>
      </c>
      <c r="B364" s="19" t="str">
        <f t="shared" si="11"/>
        <v xml:space="preserve">  Res RE [NCL+DQ] / [Capital + ALLL]</v>
      </c>
      <c r="C364">
        <v>10</v>
      </c>
      <c r="D364" s="27">
        <v>34424</v>
      </c>
      <c r="E364">
        <v>4.6862555630277601E-2</v>
      </c>
      <c r="F364">
        <v>1.4264973562961101</v>
      </c>
      <c r="G364">
        <v>2.5970439648550299</v>
      </c>
      <c r="H364">
        <v>2.3712567483184599</v>
      </c>
      <c r="I364">
        <v>0.120666823430403</v>
      </c>
      <c r="J364">
        <v>1.5384615384615401</v>
      </c>
      <c r="K364">
        <v>3.7750283593855101</v>
      </c>
      <c r="L364">
        <v>2.5929345654874001</v>
      </c>
      <c r="M364">
        <v>0.416462063049091</v>
      </c>
      <c r="N364">
        <v>2.0677388258421598</v>
      </c>
      <c r="O364">
        <v>5.1205945274225604</v>
      </c>
      <c r="P364">
        <v>3.6293711021040198</v>
      </c>
      <c r="Q364">
        <v>2.3235568473023598</v>
      </c>
      <c r="R364">
        <v>3.60267753874624</v>
      </c>
      <c r="S364">
        <v>6.9991407574546001</v>
      </c>
      <c r="T364">
        <v>5.3133203268669202</v>
      </c>
      <c r="U364">
        <v>0.41204622071910901</v>
      </c>
      <c r="V364">
        <v>1.8218179873035301</v>
      </c>
      <c r="W364">
        <v>4.4189765458422201</v>
      </c>
      <c r="X364">
        <v>2.9440385858882401</v>
      </c>
      <c r="Y364">
        <v>0.145958766648422</v>
      </c>
      <c r="Z364">
        <v>1.4760147601475999</v>
      </c>
      <c r="AA364">
        <v>3.49152542372881</v>
      </c>
      <c r="AB364">
        <v>2.4857142254887599</v>
      </c>
      <c r="AC364">
        <v>0</v>
      </c>
      <c r="AD364">
        <v>0.362187505396877</v>
      </c>
      <c r="AE364">
        <v>1.5023630367865499</v>
      </c>
      <c r="AF364">
        <v>0.96738819373050999</v>
      </c>
      <c r="AG364">
        <v>0</v>
      </c>
      <c r="AH364">
        <v>0.118863663378105</v>
      </c>
      <c r="AI364">
        <v>1.3570425830603701</v>
      </c>
      <c r="AJ364">
        <v>0.92225715688080201</v>
      </c>
      <c r="AK364">
        <v>1.6024548244118599</v>
      </c>
      <c r="AL364">
        <v>3.43166059466447</v>
      </c>
      <c r="AM364">
        <v>5.0553683196918602</v>
      </c>
      <c r="AN364">
        <v>4.3444627753551304</v>
      </c>
      <c r="AO364">
        <v>0</v>
      </c>
      <c r="AP364">
        <v>0.75376884422110502</v>
      </c>
      <c r="AQ364">
        <v>2.3077742433705701</v>
      </c>
      <c r="AR364">
        <v>1.7057332213138301</v>
      </c>
      <c r="AS364">
        <v>0.13262941213502799</v>
      </c>
      <c r="AT364">
        <v>1.7144097222222201</v>
      </c>
      <c r="AU364">
        <v>4.1526165852345702</v>
      </c>
      <c r="AV364">
        <v>2.86823038160823</v>
      </c>
      <c r="AW364">
        <v>1.69079325765394</v>
      </c>
      <c r="AX364">
        <v>3.60687022900763</v>
      </c>
      <c r="AY364">
        <v>6.66922876553806</v>
      </c>
      <c r="AZ364">
        <v>4.7295625469295404</v>
      </c>
      <c r="BA364">
        <v>0.113512237709052</v>
      </c>
      <c r="BB364">
        <v>1.53049175068998</v>
      </c>
      <c r="BC364">
        <v>3.22236010417094</v>
      </c>
      <c r="BD364">
        <v>2.2852535156920499</v>
      </c>
      <c r="BE364">
        <v>0.75197442352365895</v>
      </c>
      <c r="BF364">
        <v>1.73163135447054</v>
      </c>
      <c r="BG364">
        <v>3.07379140245967</v>
      </c>
      <c r="BH364">
        <v>2.5018112008922899</v>
      </c>
      <c r="BI364">
        <v>1.1376642503899601</v>
      </c>
      <c r="BJ364">
        <v>1.7903087478559201</v>
      </c>
      <c r="BK364">
        <v>2.29168668736264</v>
      </c>
      <c r="BL364">
        <v>2.5858882881651701</v>
      </c>
      <c r="BN364" t="s">
        <v>284</v>
      </c>
      <c r="BQ364">
        <v>1.3781350599750599</v>
      </c>
      <c r="BR364">
        <v>2.2749767034967201</v>
      </c>
      <c r="BS364">
        <v>3.5163157008860102</v>
      </c>
      <c r="BT364">
        <v>2.61947405736435</v>
      </c>
      <c r="BU364">
        <v>1.6632427633868601</v>
      </c>
      <c r="BV364">
        <v>3.36330935251799</v>
      </c>
      <c r="BW364">
        <v>5.8581918151006098</v>
      </c>
      <c r="BX364">
        <v>3.9198263338444401</v>
      </c>
      <c r="BZ364" t="s">
        <v>284</v>
      </c>
      <c r="CC364">
        <v>0.39560774744927701</v>
      </c>
      <c r="CD364">
        <v>1.8218179873035301</v>
      </c>
      <c r="CE364">
        <v>4.6284588307170802</v>
      </c>
      <c r="CF364">
        <v>2.93437090990273</v>
      </c>
      <c r="CG364">
        <v>3.1989763275751801E-2</v>
      </c>
      <c r="CH364">
        <v>0.269318335586411</v>
      </c>
      <c r="CI364">
        <v>0.46592949874492101</v>
      </c>
      <c r="CJ364">
        <v>0.453573630986982</v>
      </c>
      <c r="CK364">
        <v>1.0434762664058199</v>
      </c>
      <c r="CL364">
        <v>2.3923782486753402</v>
      </c>
      <c r="CM364">
        <v>6.4427192172377303</v>
      </c>
      <c r="CN364">
        <v>4.1651076097542896</v>
      </c>
      <c r="CO364">
        <v>0</v>
      </c>
      <c r="CP364">
        <v>0</v>
      </c>
      <c r="CQ364">
        <v>2.5632534110478198</v>
      </c>
      <c r="CR364">
        <v>2.06799208260859</v>
      </c>
      <c r="CS364">
        <v>7.7383408997111006E-2</v>
      </c>
      <c r="CT364">
        <v>0.29067773934931501</v>
      </c>
      <c r="CU364">
        <v>2.1109825452860602</v>
      </c>
      <c r="CV364">
        <v>1.43639605386114</v>
      </c>
      <c r="CW364">
        <v>0.451807228915663</v>
      </c>
      <c r="CX364">
        <v>1.1838862176249501</v>
      </c>
      <c r="CY364">
        <v>1.6058697307399501</v>
      </c>
      <c r="CZ364">
        <v>1.84535227275865</v>
      </c>
      <c r="DA364">
        <v>1.3071895424836599</v>
      </c>
      <c r="DB364">
        <v>2.6143790849673199</v>
      </c>
      <c r="DC364">
        <v>3.4779212498007301</v>
      </c>
      <c r="DD364">
        <v>2.3186141665338198</v>
      </c>
      <c r="DF364" t="s">
        <v>284</v>
      </c>
      <c r="DI364">
        <v>0</v>
      </c>
      <c r="DJ364">
        <v>0.53050397877984101</v>
      </c>
      <c r="DK364">
        <v>0.96928045295049803</v>
      </c>
      <c r="DL364">
        <v>0.70098912864017104</v>
      </c>
      <c r="DM364">
        <v>0.49227967771707898</v>
      </c>
      <c r="DN364">
        <v>2.3071462375768998</v>
      </c>
      <c r="DO364">
        <v>2.9811076861887198</v>
      </c>
      <c r="DP364">
        <v>2.58588673433648</v>
      </c>
      <c r="DQ364">
        <v>1.7933527809963401</v>
      </c>
      <c r="DR364">
        <v>2.9164220003914698</v>
      </c>
      <c r="DS364">
        <v>3.87267843541954</v>
      </c>
      <c r="DT364">
        <v>3.4862583275008401</v>
      </c>
    </row>
    <row r="365" spans="1:124" x14ac:dyDescent="0.35">
      <c r="A365" s="19" t="str">
        <f t="shared" si="10"/>
        <v xml:space="preserve">  C&amp;I [NCL+DQ] / [Capital + ALLL]--34424</v>
      </c>
      <c r="B365" s="19" t="str">
        <f t="shared" si="11"/>
        <v xml:space="preserve">  C&amp;I [NCL+DQ] / [Capital + ALLL]</v>
      </c>
      <c r="C365">
        <v>11</v>
      </c>
      <c r="D365" s="27">
        <v>34424</v>
      </c>
      <c r="E365">
        <v>2.2544773112512901</v>
      </c>
      <c r="F365">
        <v>6.3564612643033804</v>
      </c>
      <c r="G365">
        <v>13.2182954213432</v>
      </c>
      <c r="H365">
        <v>9.3887580696882207</v>
      </c>
      <c r="I365">
        <v>1.41481611880428</v>
      </c>
      <c r="J365">
        <v>4.2265795206971699</v>
      </c>
      <c r="K365">
        <v>9.6639980471024707</v>
      </c>
      <c r="L365">
        <v>6.9766415366978096</v>
      </c>
      <c r="M365">
        <v>0.65679430330440303</v>
      </c>
      <c r="N365">
        <v>2.5894832887107002</v>
      </c>
      <c r="O365">
        <v>6.8745928725273204</v>
      </c>
      <c r="P365">
        <v>5.07439087275195</v>
      </c>
      <c r="Q365">
        <v>0.67758055872391199</v>
      </c>
      <c r="R365">
        <v>4.17406837681271</v>
      </c>
      <c r="S365">
        <v>7.4020750491338703</v>
      </c>
      <c r="T365">
        <v>6.0118824583127601</v>
      </c>
      <c r="U365">
        <v>1.0834222959800399</v>
      </c>
      <c r="V365">
        <v>3.76433481745774</v>
      </c>
      <c r="W365">
        <v>9.0035807963483396</v>
      </c>
      <c r="X365">
        <v>6.4771425968325698</v>
      </c>
      <c r="Y365">
        <v>2.9378531073446301</v>
      </c>
      <c r="Z365">
        <v>6.97726259473919</v>
      </c>
      <c r="AA365">
        <v>13.262211065788099</v>
      </c>
      <c r="AB365">
        <v>9.6605123927985996</v>
      </c>
      <c r="AC365">
        <v>2.0721198346737699</v>
      </c>
      <c r="AD365">
        <v>4.6720821485737698</v>
      </c>
      <c r="AE365">
        <v>10.887239188838601</v>
      </c>
      <c r="AF365">
        <v>7.84226511947353</v>
      </c>
      <c r="AG365">
        <v>2.0287958115183198</v>
      </c>
      <c r="AH365">
        <v>6.50205761316872</v>
      </c>
      <c r="AI365">
        <v>13.354827761751199</v>
      </c>
      <c r="AJ365">
        <v>8.5179526729260306</v>
      </c>
      <c r="AK365">
        <v>1.2135447249951099</v>
      </c>
      <c r="AL365">
        <v>2.7732463295269199</v>
      </c>
      <c r="AM365">
        <v>5.6435643564356397</v>
      </c>
      <c r="AN365">
        <v>4.6193871721113702</v>
      </c>
      <c r="AO365">
        <v>2.0681640424957402</v>
      </c>
      <c r="AP365">
        <v>5.9811431938715396</v>
      </c>
      <c r="AQ365">
        <v>12.81872314254</v>
      </c>
      <c r="AR365">
        <v>8.8168425503313994</v>
      </c>
      <c r="AS365">
        <v>1.46029128366581</v>
      </c>
      <c r="AT365">
        <v>4.3090806542583202</v>
      </c>
      <c r="AU365">
        <v>9.4575539183294506</v>
      </c>
      <c r="AV365">
        <v>6.9983709194978001</v>
      </c>
      <c r="AW365">
        <v>0.88050282146236603</v>
      </c>
      <c r="AX365">
        <v>2.9669127700300799</v>
      </c>
      <c r="AY365">
        <v>6.2568928136936002</v>
      </c>
      <c r="AZ365">
        <v>4.7713201293240397</v>
      </c>
      <c r="BA365">
        <v>2.01744793560654</v>
      </c>
      <c r="BB365">
        <v>4.9051159935392903</v>
      </c>
      <c r="BC365">
        <v>9.8091995883144705</v>
      </c>
      <c r="BD365">
        <v>7.2479885225907097</v>
      </c>
      <c r="BE365">
        <v>1.48906611487941</v>
      </c>
      <c r="BF365">
        <v>3.0302678074745102</v>
      </c>
      <c r="BG365">
        <v>6.4957961953753696</v>
      </c>
      <c r="BH365">
        <v>5.32788335313401</v>
      </c>
      <c r="BI365">
        <v>2.0466301092832402</v>
      </c>
      <c r="BJ365">
        <v>3.6316472114137501</v>
      </c>
      <c r="BK365">
        <v>5.4629851604942603</v>
      </c>
      <c r="BL365">
        <v>6.6243223878442796</v>
      </c>
      <c r="BN365" t="s">
        <v>284</v>
      </c>
      <c r="BQ365">
        <v>5.2495407611490803</v>
      </c>
      <c r="BR365">
        <v>9.7723666347549099</v>
      </c>
      <c r="BS365">
        <v>14.9102629750647</v>
      </c>
      <c r="BT365">
        <v>10.387437101458801</v>
      </c>
      <c r="BU365">
        <v>1.8462299815171901</v>
      </c>
      <c r="BV365">
        <v>3.1376203789996899</v>
      </c>
      <c r="BW365">
        <v>7.3918567819338099</v>
      </c>
      <c r="BX365">
        <v>4.5861310726015603</v>
      </c>
      <c r="BZ365" t="s">
        <v>284</v>
      </c>
      <c r="CC365">
        <v>0.28917416495366499</v>
      </c>
      <c r="CD365">
        <v>1.7769788232061601</v>
      </c>
      <c r="CE365">
        <v>4.8618880972210796</v>
      </c>
      <c r="CF365">
        <v>4.1763572933638597</v>
      </c>
      <c r="CG365">
        <v>1.4310246136233501E-2</v>
      </c>
      <c r="CH365">
        <v>0.34956643821841299</v>
      </c>
      <c r="CI365">
        <v>2.3075126606762901</v>
      </c>
      <c r="CJ365">
        <v>1.4472262592360401</v>
      </c>
      <c r="CK365">
        <v>1.14720794416173</v>
      </c>
      <c r="CL365">
        <v>3.5866676779614899</v>
      </c>
      <c r="CM365">
        <v>6.3486053171765304</v>
      </c>
      <c r="CN365">
        <v>4.8126866156943997</v>
      </c>
      <c r="CO365">
        <v>1.34692391700036</v>
      </c>
      <c r="CP365">
        <v>3.27624720774386</v>
      </c>
      <c r="CQ365">
        <v>5.4341036851967504</v>
      </c>
      <c r="CR365">
        <v>4.2175691361443102</v>
      </c>
      <c r="CS365">
        <v>2.2458425620772302</v>
      </c>
      <c r="CT365">
        <v>3.9002722840192199</v>
      </c>
      <c r="CU365">
        <v>10.519662251722099</v>
      </c>
      <c r="CV365">
        <v>8.9615149969259793</v>
      </c>
      <c r="CW365">
        <v>3.6664170618742502</v>
      </c>
      <c r="CX365">
        <v>6.78255913365631</v>
      </c>
      <c r="CY365">
        <v>15.666041275797401</v>
      </c>
      <c r="CZ365">
        <v>10.0603738152652</v>
      </c>
      <c r="DA365">
        <v>3.5826536512274698</v>
      </c>
      <c r="DB365">
        <v>4.2113821138211396</v>
      </c>
      <c r="DC365">
        <v>7.0076518412242903</v>
      </c>
      <c r="DD365">
        <v>5.6564096236941301</v>
      </c>
      <c r="DF365" t="s">
        <v>284</v>
      </c>
      <c r="DI365">
        <v>2.2211968959219601</v>
      </c>
      <c r="DJ365">
        <v>4.0024074631357198</v>
      </c>
      <c r="DK365">
        <v>11.368489395749799</v>
      </c>
      <c r="DL365">
        <v>6.3598951114691298</v>
      </c>
      <c r="DM365">
        <v>0.81851391931113304</v>
      </c>
      <c r="DN365">
        <v>3.46624967422466</v>
      </c>
      <c r="DO365">
        <v>4.8728465192605004</v>
      </c>
      <c r="DP365">
        <v>5.4904211234494298</v>
      </c>
      <c r="DQ365">
        <v>1.2142070204947299</v>
      </c>
      <c r="DR365">
        <v>2.3288888888888901</v>
      </c>
      <c r="DS365">
        <v>2.59152539555387</v>
      </c>
      <c r="DT365">
        <v>2.4898596366797401</v>
      </c>
    </row>
    <row r="366" spans="1:124" x14ac:dyDescent="0.35">
      <c r="A366" s="19" t="str">
        <f t="shared" si="10"/>
        <v xml:space="preserve">  Ind [NCL+DQ] / [Capital + ALLL]--34424</v>
      </c>
      <c r="B366" s="19" t="str">
        <f t="shared" si="11"/>
        <v xml:space="preserve">  Ind [NCL+DQ] / [Capital + ALLL]</v>
      </c>
      <c r="C366">
        <v>12</v>
      </c>
      <c r="D366" s="27">
        <v>34424</v>
      </c>
      <c r="E366">
        <v>0.41988029726416598</v>
      </c>
      <c r="F366">
        <v>1.06219455645488</v>
      </c>
      <c r="G366">
        <v>2.6361632340519598</v>
      </c>
      <c r="H366">
        <v>1.9321858181824501</v>
      </c>
      <c r="I366">
        <v>0.455579222116408</v>
      </c>
      <c r="J366">
        <v>1.1952744961779</v>
      </c>
      <c r="K366">
        <v>2.2960888420246901</v>
      </c>
      <c r="L366">
        <v>1.78164303730764</v>
      </c>
      <c r="M366">
        <v>0.41425187528156898</v>
      </c>
      <c r="N366">
        <v>1.23314447765803</v>
      </c>
      <c r="O366">
        <v>2.8520093551424801</v>
      </c>
      <c r="P366">
        <v>2.1178006581518201</v>
      </c>
      <c r="Q366">
        <v>1.2984824784409099</v>
      </c>
      <c r="R366">
        <v>2.05937087432318</v>
      </c>
      <c r="S366">
        <v>4.0235263445683396</v>
      </c>
      <c r="T366">
        <v>3.39891349170825</v>
      </c>
      <c r="U366">
        <v>0.53327832591924496</v>
      </c>
      <c r="V366">
        <v>1.32746242173859</v>
      </c>
      <c r="W366">
        <v>2.3738897456968799</v>
      </c>
      <c r="X366">
        <v>1.79996477657305</v>
      </c>
      <c r="Y366">
        <v>0.45205037132709103</v>
      </c>
      <c r="Z366">
        <v>1.3374485596707799</v>
      </c>
      <c r="AA366">
        <v>3.2494758909853201</v>
      </c>
      <c r="AB366">
        <v>2.1089040368605798</v>
      </c>
      <c r="AC366">
        <v>0.171823416942091</v>
      </c>
      <c r="AD366">
        <v>0.64098682387074002</v>
      </c>
      <c r="AE366">
        <v>1.31035154608301</v>
      </c>
      <c r="AF366">
        <v>1.1497029370977101</v>
      </c>
      <c r="AG366">
        <v>0.30399999999999999</v>
      </c>
      <c r="AH366">
        <v>0.986568406038274</v>
      </c>
      <c r="AI366">
        <v>1.59362549800797</v>
      </c>
      <c r="AJ366">
        <v>2.3426718484835201</v>
      </c>
      <c r="AK366">
        <v>0.73703606212161099</v>
      </c>
      <c r="AL366">
        <v>1.27208480565371</v>
      </c>
      <c r="AM366">
        <v>2.1437725736921802</v>
      </c>
      <c r="AN366">
        <v>1.75122877658092</v>
      </c>
      <c r="AO366">
        <v>0.30334837644468898</v>
      </c>
      <c r="AP366">
        <v>0.95465393794749398</v>
      </c>
      <c r="AQ366">
        <v>1.91319680731903</v>
      </c>
      <c r="AR366">
        <v>1.4528815027608599</v>
      </c>
      <c r="AS366">
        <v>0.52794342510012604</v>
      </c>
      <c r="AT366">
        <v>1.25153648452341</v>
      </c>
      <c r="AU366">
        <v>2.3549441709740502</v>
      </c>
      <c r="AV366">
        <v>1.73507948375313</v>
      </c>
      <c r="AW366">
        <v>0.77869370246623604</v>
      </c>
      <c r="AX366">
        <v>1.4927410913393699</v>
      </c>
      <c r="AY366">
        <v>2.76436730482822</v>
      </c>
      <c r="AZ366">
        <v>2.0979431295100301</v>
      </c>
      <c r="BA366">
        <v>0.44696468281725199</v>
      </c>
      <c r="BB366">
        <v>1.0370380192598001</v>
      </c>
      <c r="BC366">
        <v>2.6970375766979999</v>
      </c>
      <c r="BD366">
        <v>1.89028460117314</v>
      </c>
      <c r="BE366">
        <v>0.74416715537222899</v>
      </c>
      <c r="BF366">
        <v>1.34502728124596</v>
      </c>
      <c r="BG366">
        <v>2.58023406502353</v>
      </c>
      <c r="BH366">
        <v>2.1944965851164699</v>
      </c>
      <c r="BI366">
        <v>0.29848691853491399</v>
      </c>
      <c r="BJ366">
        <v>0.59301158653407504</v>
      </c>
      <c r="BK366">
        <v>2.2059514180871602</v>
      </c>
      <c r="BL366">
        <v>1.7570565597375301</v>
      </c>
      <c r="BN366" t="s">
        <v>284</v>
      </c>
      <c r="BQ366">
        <v>2.6193668798136001</v>
      </c>
      <c r="BR366">
        <v>3.43725872481301</v>
      </c>
      <c r="BS366">
        <v>3.7848239590222201</v>
      </c>
      <c r="BT366">
        <v>2.9669321140228102</v>
      </c>
      <c r="BU366">
        <v>1.0760420210517601</v>
      </c>
      <c r="BV366">
        <v>2.0305873281069302</v>
      </c>
      <c r="BW366">
        <v>4.0079993534368299</v>
      </c>
      <c r="BX366">
        <v>3.2904663022429599</v>
      </c>
      <c r="BZ366" t="s">
        <v>284</v>
      </c>
      <c r="CC366">
        <v>0.47244890074947499</v>
      </c>
      <c r="CD366">
        <v>1.1104843112040399</v>
      </c>
      <c r="CE366">
        <v>2.0076460857146601</v>
      </c>
      <c r="CF366">
        <v>1.52156216268447</v>
      </c>
      <c r="CG366">
        <v>0.56111765551161696</v>
      </c>
      <c r="CH366">
        <v>0.98193966508939101</v>
      </c>
      <c r="CI366">
        <v>2.5604767018060901</v>
      </c>
      <c r="CJ366">
        <v>1.9728136294374901</v>
      </c>
      <c r="CK366">
        <v>0.97006714758858503</v>
      </c>
      <c r="CL366">
        <v>1.3702375468255099</v>
      </c>
      <c r="CM366">
        <v>2.3277128720151299</v>
      </c>
      <c r="CN366">
        <v>1.9668019107703301</v>
      </c>
      <c r="CO366">
        <v>0</v>
      </c>
      <c r="CP366">
        <v>0.161899622234215</v>
      </c>
      <c r="CQ366">
        <v>1.5450483991064801</v>
      </c>
      <c r="CR366">
        <v>0.71390344025311503</v>
      </c>
      <c r="CS366">
        <v>0.29397941570305303</v>
      </c>
      <c r="CT366">
        <v>1.8993457933956399</v>
      </c>
      <c r="CU366">
        <v>4.9194372498653296</v>
      </c>
      <c r="CV366">
        <v>2.76612206801083</v>
      </c>
      <c r="CW366">
        <v>0.30974505599237601</v>
      </c>
      <c r="CX366">
        <v>1.2126656186840301</v>
      </c>
      <c r="CY366">
        <v>1.8808777429467101</v>
      </c>
      <c r="CZ366">
        <v>1.45618530600347</v>
      </c>
      <c r="DA366">
        <v>0.34305809619514199</v>
      </c>
      <c r="DB366">
        <v>0.46136101499423299</v>
      </c>
      <c r="DC366">
        <v>1.01116831237517</v>
      </c>
      <c r="DD366">
        <v>0.74903060071546002</v>
      </c>
      <c r="DF366" t="s">
        <v>284</v>
      </c>
      <c r="DI366">
        <v>1.3571811489563099</v>
      </c>
      <c r="DJ366">
        <v>3.0807444205531298</v>
      </c>
      <c r="DK366">
        <v>9.0745954478877895</v>
      </c>
      <c r="DL366">
        <v>10.276467631022999</v>
      </c>
      <c r="DM366">
        <v>1.1735037050574599</v>
      </c>
      <c r="DN366">
        <v>1.57522123893805</v>
      </c>
      <c r="DO366">
        <v>3.2052199285675198</v>
      </c>
      <c r="DP366">
        <v>2.1179947304379398</v>
      </c>
      <c r="DQ366">
        <v>0.54684733514001804</v>
      </c>
      <c r="DR366">
        <v>0.90037189273830498</v>
      </c>
      <c r="DS366">
        <v>1.2766551078980599</v>
      </c>
      <c r="DT366">
        <v>1.11335990802233</v>
      </c>
    </row>
    <row r="367" spans="1:124" x14ac:dyDescent="0.35">
      <c r="A367" s="19" t="str">
        <f t="shared" si="10"/>
        <v xml:space="preserve">  OREO / [Capital + ALLL]--34424</v>
      </c>
      <c r="B367" s="19" t="str">
        <f t="shared" si="11"/>
        <v xml:space="preserve">  OREO / [Capital + ALLL]</v>
      </c>
      <c r="C367">
        <v>13</v>
      </c>
      <c r="D367" s="27">
        <v>34424</v>
      </c>
      <c r="E367">
        <v>0</v>
      </c>
      <c r="F367">
        <v>0.129711043407124</v>
      </c>
      <c r="G367">
        <v>1.3248429509055799</v>
      </c>
      <c r="H367">
        <v>1.78992387257215</v>
      </c>
      <c r="I367">
        <v>0</v>
      </c>
      <c r="J367">
        <v>5.55159013403125E-2</v>
      </c>
      <c r="K367">
        <v>1.7026510253283</v>
      </c>
      <c r="L367">
        <v>1.3635273249629201</v>
      </c>
      <c r="M367">
        <v>0</v>
      </c>
      <c r="N367">
        <v>0.56391409326139896</v>
      </c>
      <c r="O367">
        <v>3.2418038997284202</v>
      </c>
      <c r="P367">
        <v>2.94205122444736</v>
      </c>
      <c r="Q367">
        <v>0.18212417851117199</v>
      </c>
      <c r="R367">
        <v>0.68561536221056696</v>
      </c>
      <c r="S367">
        <v>3.1390303929532601</v>
      </c>
      <c r="T367">
        <v>2.0561487903540399</v>
      </c>
      <c r="U367">
        <v>0</v>
      </c>
      <c r="V367">
        <v>0.19343246279371501</v>
      </c>
      <c r="W367">
        <v>2.0954176434087199</v>
      </c>
      <c r="X367">
        <v>1.52125824160218</v>
      </c>
      <c r="Y367">
        <v>0</v>
      </c>
      <c r="Z367">
        <v>0</v>
      </c>
      <c r="AA367">
        <v>0.92250922509225097</v>
      </c>
      <c r="AB367">
        <v>0.94357696780645495</v>
      </c>
      <c r="AC367">
        <v>0</v>
      </c>
      <c r="AD367">
        <v>0</v>
      </c>
      <c r="AE367">
        <v>0.86329712670097902</v>
      </c>
      <c r="AF367">
        <v>0.97932082921955199</v>
      </c>
      <c r="AG367">
        <v>0</v>
      </c>
      <c r="AH367">
        <v>0</v>
      </c>
      <c r="AI367">
        <v>1.50602409638554</v>
      </c>
      <c r="AJ367">
        <v>1.02266487829313</v>
      </c>
      <c r="AK367">
        <v>0</v>
      </c>
      <c r="AL367">
        <v>0.23410066328521301</v>
      </c>
      <c r="AM367">
        <v>1.81626743879968</v>
      </c>
      <c r="AN367">
        <v>2.0207307913495698</v>
      </c>
      <c r="AO367">
        <v>0</v>
      </c>
      <c r="AP367">
        <v>0</v>
      </c>
      <c r="AQ367">
        <v>1.3980856881161401</v>
      </c>
      <c r="AR367">
        <v>1.22142690974038</v>
      </c>
      <c r="AS367">
        <v>0</v>
      </c>
      <c r="AT367">
        <v>9.1869545245751E-2</v>
      </c>
      <c r="AU367">
        <v>1.90676017175471</v>
      </c>
      <c r="AV367">
        <v>1.33427865820734</v>
      </c>
      <c r="AW367">
        <v>0</v>
      </c>
      <c r="AX367">
        <v>0.439422473320778</v>
      </c>
      <c r="AY367">
        <v>2.0306574478141899</v>
      </c>
      <c r="AZ367">
        <v>1.55776955953736</v>
      </c>
      <c r="BA367">
        <v>0</v>
      </c>
      <c r="BB367">
        <v>0.26091533776438602</v>
      </c>
      <c r="BC367">
        <v>2.3172350596223601</v>
      </c>
      <c r="BD367">
        <v>1.7418432897235701</v>
      </c>
      <c r="BE367">
        <v>0</v>
      </c>
      <c r="BF367">
        <v>0.29006890093002702</v>
      </c>
      <c r="BG367">
        <v>2.4219431542215801</v>
      </c>
      <c r="BH367">
        <v>2.2241168346063902</v>
      </c>
      <c r="BI367">
        <v>0</v>
      </c>
      <c r="BJ367">
        <v>0</v>
      </c>
      <c r="BK367">
        <v>0.92127357314835401</v>
      </c>
      <c r="BL367">
        <v>0.69035304979584899</v>
      </c>
      <c r="BN367" t="s">
        <v>284</v>
      </c>
      <c r="BQ367">
        <v>0</v>
      </c>
      <c r="BR367">
        <v>0.39952006535280299</v>
      </c>
      <c r="BS367">
        <v>0.89725387633671405</v>
      </c>
      <c r="BT367">
        <v>0.49773381098391001</v>
      </c>
      <c r="BU367">
        <v>0</v>
      </c>
      <c r="BV367">
        <v>0.188162846390695</v>
      </c>
      <c r="BW367">
        <v>1.1429167531258499</v>
      </c>
      <c r="BX367">
        <v>1.6300634991911001</v>
      </c>
      <c r="BZ367" t="s">
        <v>284</v>
      </c>
      <c r="CC367">
        <v>0</v>
      </c>
      <c r="CD367">
        <v>0.55122450396787104</v>
      </c>
      <c r="CE367">
        <v>2.3968715613937301</v>
      </c>
      <c r="CF367">
        <v>2.0146334631193201</v>
      </c>
      <c r="CG367">
        <v>0</v>
      </c>
      <c r="CH367">
        <v>0.11177888104985</v>
      </c>
      <c r="CI367">
        <v>1.6740480420836401</v>
      </c>
      <c r="CJ367">
        <v>0.81633240934497997</v>
      </c>
      <c r="CK367">
        <v>0</v>
      </c>
      <c r="CL367">
        <v>0.19343246279371501</v>
      </c>
      <c r="CM367">
        <v>1.80471740086578</v>
      </c>
      <c r="CN367">
        <v>1.5120991025403401</v>
      </c>
      <c r="CO367">
        <v>0</v>
      </c>
      <c r="CP367">
        <v>0</v>
      </c>
      <c r="CQ367">
        <v>9.1869545245751E-2</v>
      </c>
      <c r="CR367">
        <v>0.54991609429778898</v>
      </c>
      <c r="CS367">
        <v>0</v>
      </c>
      <c r="CT367">
        <v>0</v>
      </c>
      <c r="CU367">
        <v>0.39345115469172898</v>
      </c>
      <c r="CV367">
        <v>0.38402822027718098</v>
      </c>
      <c r="CW367">
        <v>0</v>
      </c>
      <c r="CX367">
        <v>1.10935463294229E-2</v>
      </c>
      <c r="CY367">
        <v>1.80402724754847</v>
      </c>
      <c r="CZ367">
        <v>1.9645773489165801</v>
      </c>
      <c r="DA367">
        <v>0</v>
      </c>
      <c r="DB367">
        <v>0</v>
      </c>
      <c r="DC367">
        <v>0.50406504065040703</v>
      </c>
      <c r="DD367">
        <v>0.336043360433604</v>
      </c>
      <c r="DF367" t="s">
        <v>284</v>
      </c>
      <c r="DI367">
        <v>0</v>
      </c>
      <c r="DJ367">
        <v>0</v>
      </c>
      <c r="DK367">
        <v>0.34518554728140699</v>
      </c>
      <c r="DL367">
        <v>0.54641818863429203</v>
      </c>
      <c r="DM367">
        <v>0</v>
      </c>
      <c r="DN367">
        <v>0</v>
      </c>
      <c r="DO367">
        <v>0.55054871173506503</v>
      </c>
      <c r="DP367">
        <v>0.644170083743835</v>
      </c>
      <c r="DQ367">
        <v>0</v>
      </c>
      <c r="DR367">
        <v>0</v>
      </c>
      <c r="DS367">
        <v>0.257705626071141</v>
      </c>
      <c r="DT367">
        <v>0.25958950022105298</v>
      </c>
    </row>
    <row r="368" spans="1:124" x14ac:dyDescent="0.35">
      <c r="A368" s="19" t="str">
        <f t="shared" si="10"/>
        <v>ROAA--34424</v>
      </c>
      <c r="B368" s="19" t="str">
        <f t="shared" si="11"/>
        <v>ROAA</v>
      </c>
      <c r="C368">
        <v>14</v>
      </c>
      <c r="D368" s="27">
        <v>34424</v>
      </c>
      <c r="E368">
        <v>0.74</v>
      </c>
      <c r="F368">
        <v>1.0549999999999999</v>
      </c>
      <c r="G368">
        <v>1.45</v>
      </c>
      <c r="H368">
        <v>1.02112244897959</v>
      </c>
      <c r="I368">
        <v>0.83</v>
      </c>
      <c r="J368">
        <v>1.1299999999999999</v>
      </c>
      <c r="K368">
        <v>1.45</v>
      </c>
      <c r="L368">
        <v>1.13492970946579</v>
      </c>
      <c r="M368">
        <v>0.81</v>
      </c>
      <c r="N368">
        <v>1.1299999999999999</v>
      </c>
      <c r="O368">
        <v>1.46</v>
      </c>
      <c r="P368">
        <v>1.1192090395480301</v>
      </c>
      <c r="Q368">
        <v>0.875</v>
      </c>
      <c r="R368">
        <v>1.095</v>
      </c>
      <c r="S368">
        <v>1.2675000000000001</v>
      </c>
      <c r="T368">
        <v>1.0685294117647099</v>
      </c>
      <c r="U368">
        <v>0.78249999999999997</v>
      </c>
      <c r="V368">
        <v>1.0900000000000001</v>
      </c>
      <c r="W368">
        <v>1.37</v>
      </c>
      <c r="X368">
        <v>1.05592857142857</v>
      </c>
      <c r="Y368">
        <v>1</v>
      </c>
      <c r="Z368">
        <v>1.3</v>
      </c>
      <c r="AA368">
        <v>1.6</v>
      </c>
      <c r="AB368">
        <v>1.27973913043478</v>
      </c>
      <c r="AC368">
        <v>0.95499999999999996</v>
      </c>
      <c r="AD368">
        <v>1.25</v>
      </c>
      <c r="AE368">
        <v>1.5349999999999999</v>
      </c>
      <c r="AF368">
        <v>1.22434782608696</v>
      </c>
      <c r="AG368">
        <v>0.85</v>
      </c>
      <c r="AH368">
        <v>1.19</v>
      </c>
      <c r="AI368">
        <v>1.46</v>
      </c>
      <c r="AJ368">
        <v>1.2944537815126</v>
      </c>
      <c r="AK368">
        <v>0.87</v>
      </c>
      <c r="AL368">
        <v>1.1299999999999999</v>
      </c>
      <c r="AM368">
        <v>1.46</v>
      </c>
      <c r="AN368">
        <v>1.1914563106796101</v>
      </c>
      <c r="AO368">
        <v>0.81</v>
      </c>
      <c r="AP368">
        <v>1.1399999999999999</v>
      </c>
      <c r="AQ368">
        <v>1.4550000000000001</v>
      </c>
      <c r="AR368">
        <v>1.1198407079646</v>
      </c>
      <c r="AS368">
        <v>0.84499999999999997</v>
      </c>
      <c r="AT368">
        <v>1.17</v>
      </c>
      <c r="AU368">
        <v>1.46</v>
      </c>
      <c r="AV368">
        <v>1.1537704918032801</v>
      </c>
      <c r="AW368">
        <v>0.84</v>
      </c>
      <c r="AX368">
        <v>1.1299999999999999</v>
      </c>
      <c r="AY368">
        <v>1.37</v>
      </c>
      <c r="AZ368">
        <v>1.11928783382789</v>
      </c>
      <c r="BA368">
        <v>0.91</v>
      </c>
      <c r="BB368">
        <v>1.155</v>
      </c>
      <c r="BC368">
        <v>1.4924999999999999</v>
      </c>
      <c r="BD368">
        <v>1.1682547169811299</v>
      </c>
      <c r="BE368">
        <v>0.82750000000000001</v>
      </c>
      <c r="BF368">
        <v>1.0900000000000001</v>
      </c>
      <c r="BG368">
        <v>1.3825000000000001</v>
      </c>
      <c r="BH368">
        <v>1.1575925925925901</v>
      </c>
      <c r="BI368">
        <v>0.98</v>
      </c>
      <c r="BJ368">
        <v>1.1499999999999999</v>
      </c>
      <c r="BK368">
        <v>1.7450000000000001</v>
      </c>
      <c r="BL368">
        <v>1.28454545454545</v>
      </c>
      <c r="BN368" t="s">
        <v>284</v>
      </c>
      <c r="BQ368">
        <v>0.98499999999999999</v>
      </c>
      <c r="BR368">
        <v>1</v>
      </c>
      <c r="BS368">
        <v>1.03</v>
      </c>
      <c r="BT368">
        <v>1.0149999999999999</v>
      </c>
      <c r="BU368">
        <v>0.52</v>
      </c>
      <c r="BV368">
        <v>0.87</v>
      </c>
      <c r="BW368">
        <v>1.2649999999999999</v>
      </c>
      <c r="BX368">
        <v>0.90260869565217405</v>
      </c>
      <c r="BZ368" t="s">
        <v>284</v>
      </c>
      <c r="CC368">
        <v>0.75249999999999995</v>
      </c>
      <c r="CD368">
        <v>1.08</v>
      </c>
      <c r="CE368">
        <v>1.3525</v>
      </c>
      <c r="CF368">
        <v>0.99181159420289799</v>
      </c>
      <c r="CG368">
        <v>1.0449999999999999</v>
      </c>
      <c r="CH368">
        <v>1.2250000000000001</v>
      </c>
      <c r="CI368">
        <v>1.7124999999999999</v>
      </c>
      <c r="CJ368">
        <v>1.20333333333333</v>
      </c>
      <c r="CK368">
        <v>0.79500000000000004</v>
      </c>
      <c r="CL368">
        <v>1.155</v>
      </c>
      <c r="CM368">
        <v>1.375</v>
      </c>
      <c r="CN368">
        <v>1.0900000000000001</v>
      </c>
      <c r="CO368">
        <v>1.1299999999999999</v>
      </c>
      <c r="CP368">
        <v>1.31</v>
      </c>
      <c r="CQ368">
        <v>1.49</v>
      </c>
      <c r="CR368">
        <v>1.34777777777778</v>
      </c>
      <c r="CS368">
        <v>0.65500000000000003</v>
      </c>
      <c r="CT368">
        <v>0.995</v>
      </c>
      <c r="CU368">
        <v>1.24</v>
      </c>
      <c r="CV368">
        <v>0.92249999999999999</v>
      </c>
      <c r="CW368">
        <v>0.86</v>
      </c>
      <c r="CX368">
        <v>1.0900000000000001</v>
      </c>
      <c r="CY368">
        <v>1.46</v>
      </c>
      <c r="CZ368">
        <v>0.96</v>
      </c>
      <c r="DA368">
        <v>0.85</v>
      </c>
      <c r="DB368">
        <v>1.0900000000000001</v>
      </c>
      <c r="DC368">
        <v>1.2350000000000001</v>
      </c>
      <c r="DD368">
        <v>1.0266666666666699</v>
      </c>
      <c r="DF368" t="s">
        <v>284</v>
      </c>
      <c r="DI368">
        <v>0.91</v>
      </c>
      <c r="DJ368">
        <v>1.35</v>
      </c>
      <c r="DK368">
        <v>3.2250000000000001</v>
      </c>
      <c r="DL368">
        <v>2.9460000000000002</v>
      </c>
      <c r="DM368">
        <v>0.83499999999999996</v>
      </c>
      <c r="DN368">
        <v>1</v>
      </c>
      <c r="DO368">
        <v>1.33</v>
      </c>
      <c r="DP368">
        <v>1.04066666666667</v>
      </c>
      <c r="DQ368">
        <v>1.165</v>
      </c>
      <c r="DR368">
        <v>1.4</v>
      </c>
      <c r="DS368">
        <v>1.605</v>
      </c>
      <c r="DT368">
        <v>1.38818181818182</v>
      </c>
    </row>
    <row r="369" spans="1:124" x14ac:dyDescent="0.35">
      <c r="A369" s="19" t="str">
        <f t="shared" si="10"/>
        <v>NIM--34424</v>
      </c>
      <c r="B369" s="19" t="str">
        <f t="shared" si="11"/>
        <v>NIM</v>
      </c>
      <c r="C369">
        <v>15</v>
      </c>
      <c r="D369" s="27">
        <v>34424</v>
      </c>
      <c r="E369">
        <v>4.1725000000000003</v>
      </c>
      <c r="F369">
        <v>4.68</v>
      </c>
      <c r="G369">
        <v>5.07</v>
      </c>
      <c r="H369">
        <v>4.7094897959183699</v>
      </c>
      <c r="I369">
        <v>4.28</v>
      </c>
      <c r="J369">
        <v>4.71</v>
      </c>
      <c r="K369">
        <v>5.18</v>
      </c>
      <c r="L369">
        <v>4.7570103092783498</v>
      </c>
      <c r="M369">
        <v>4.12</v>
      </c>
      <c r="N369">
        <v>4.59</v>
      </c>
      <c r="O369">
        <v>5.0999999999999996</v>
      </c>
      <c r="P369">
        <v>4.6418210922787297</v>
      </c>
      <c r="Q369">
        <v>4.3224999999999998</v>
      </c>
      <c r="R369">
        <v>4.6900000000000004</v>
      </c>
      <c r="S369">
        <v>5.0449999999999999</v>
      </c>
      <c r="T369">
        <v>4.8041176470588196</v>
      </c>
      <c r="U369">
        <v>4.3099999999999996</v>
      </c>
      <c r="V369">
        <v>4.78</v>
      </c>
      <c r="W369">
        <v>5.2</v>
      </c>
      <c r="X369">
        <v>4.8019285714285704</v>
      </c>
      <c r="Y369">
        <v>4.43</v>
      </c>
      <c r="Z369">
        <v>4.92</v>
      </c>
      <c r="AA369">
        <v>5.55</v>
      </c>
      <c r="AB369">
        <v>5.0133043478260904</v>
      </c>
      <c r="AC369">
        <v>4.07</v>
      </c>
      <c r="AD369">
        <v>4.4749999999999996</v>
      </c>
      <c r="AE369">
        <v>4.9625000000000004</v>
      </c>
      <c r="AF369">
        <v>4.5004347826086901</v>
      </c>
      <c r="AG369">
        <v>4.1500000000000004</v>
      </c>
      <c r="AH369">
        <v>4.57</v>
      </c>
      <c r="AI369">
        <v>5.09</v>
      </c>
      <c r="AJ369">
        <v>4.8921848739495797</v>
      </c>
      <c r="AK369">
        <v>4.3</v>
      </c>
      <c r="AL369">
        <v>4.6500000000000004</v>
      </c>
      <c r="AM369">
        <v>4.8899999999999997</v>
      </c>
      <c r="AN369">
        <v>4.6345631067961204</v>
      </c>
      <c r="AO369">
        <v>4.16</v>
      </c>
      <c r="AP369">
        <v>4.57</v>
      </c>
      <c r="AQ369">
        <v>4.9850000000000003</v>
      </c>
      <c r="AR369">
        <v>4.5820353982300901</v>
      </c>
      <c r="AS369">
        <v>4.33</v>
      </c>
      <c r="AT369">
        <v>4.7699999999999996</v>
      </c>
      <c r="AU369">
        <v>5.26</v>
      </c>
      <c r="AV369">
        <v>4.8302107728337296</v>
      </c>
      <c r="AW369">
        <v>4.3449999999999998</v>
      </c>
      <c r="AX369">
        <v>4.7699999999999996</v>
      </c>
      <c r="AY369">
        <v>5.1950000000000003</v>
      </c>
      <c r="AZ369">
        <v>4.7929080118694403</v>
      </c>
      <c r="BA369">
        <v>4.5</v>
      </c>
      <c r="BB369">
        <v>4.9649999999999999</v>
      </c>
      <c r="BC369">
        <v>5.48</v>
      </c>
      <c r="BD369">
        <v>5.0298584905660402</v>
      </c>
      <c r="BE369">
        <v>4.3174999999999999</v>
      </c>
      <c r="BF369">
        <v>4.68</v>
      </c>
      <c r="BG369">
        <v>5.1150000000000002</v>
      </c>
      <c r="BH369">
        <v>4.7483333333333304</v>
      </c>
      <c r="BI369">
        <v>4.4749999999999996</v>
      </c>
      <c r="BJ369">
        <v>4.91</v>
      </c>
      <c r="BK369">
        <v>5.3550000000000004</v>
      </c>
      <c r="BL369">
        <v>5.1418181818181798</v>
      </c>
      <c r="BN369" t="s">
        <v>284</v>
      </c>
      <c r="BQ369">
        <v>4.3724999999999996</v>
      </c>
      <c r="BR369">
        <v>4.7649999999999997</v>
      </c>
      <c r="BS369">
        <v>5.2324999999999999</v>
      </c>
      <c r="BT369">
        <v>4.84</v>
      </c>
      <c r="BU369">
        <v>4.5650000000000004</v>
      </c>
      <c r="BV369">
        <v>4.83</v>
      </c>
      <c r="BW369">
        <v>5.07</v>
      </c>
      <c r="BX369">
        <v>4.8626086956521704</v>
      </c>
      <c r="BZ369" t="s">
        <v>284</v>
      </c>
      <c r="CC369">
        <v>4.5875000000000004</v>
      </c>
      <c r="CD369">
        <v>5.08</v>
      </c>
      <c r="CE369">
        <v>5.57</v>
      </c>
      <c r="CF369">
        <v>5.0931159420289802</v>
      </c>
      <c r="CG369">
        <v>4.2249999999999996</v>
      </c>
      <c r="CH369">
        <v>4.6050000000000004</v>
      </c>
      <c r="CI369">
        <v>4.835</v>
      </c>
      <c r="CJ369">
        <v>5.2883333333333304</v>
      </c>
      <c r="CK369">
        <v>4.2474999999999996</v>
      </c>
      <c r="CL369">
        <v>4.7649999999999997</v>
      </c>
      <c r="CM369">
        <v>5.0324999999999998</v>
      </c>
      <c r="CN369">
        <v>4.7503846153846201</v>
      </c>
      <c r="CO369">
        <v>5.03</v>
      </c>
      <c r="CP369">
        <v>5.35</v>
      </c>
      <c r="CQ369">
        <v>5.65</v>
      </c>
      <c r="CR369">
        <v>5.3766666666666696</v>
      </c>
      <c r="CS369">
        <v>4.08</v>
      </c>
      <c r="CT369">
        <v>4.415</v>
      </c>
      <c r="CU369">
        <v>4.915</v>
      </c>
      <c r="CV369">
        <v>4.4533333333333296</v>
      </c>
      <c r="CW369">
        <v>4.29</v>
      </c>
      <c r="CX369">
        <v>4.8600000000000003</v>
      </c>
      <c r="CY369">
        <v>5.16</v>
      </c>
      <c r="CZ369">
        <v>4.7570588235294098</v>
      </c>
      <c r="DA369">
        <v>4.8</v>
      </c>
      <c r="DB369">
        <v>5.04</v>
      </c>
      <c r="DC369">
        <v>5.16</v>
      </c>
      <c r="DD369">
        <v>4.96</v>
      </c>
      <c r="DF369" t="s">
        <v>284</v>
      </c>
      <c r="DI369">
        <v>4.2649999999999997</v>
      </c>
      <c r="DJ369">
        <v>5.09</v>
      </c>
      <c r="DK369">
        <v>7.97</v>
      </c>
      <c r="DL369">
        <v>7.2253333333333298</v>
      </c>
      <c r="DM369">
        <v>4.1349999999999998</v>
      </c>
      <c r="DN369">
        <v>4.5599999999999996</v>
      </c>
      <c r="DO369">
        <v>4.88</v>
      </c>
      <c r="DP369">
        <v>4.5433333333333303</v>
      </c>
      <c r="DQ369">
        <v>4.4050000000000002</v>
      </c>
      <c r="DR369">
        <v>4.6500000000000004</v>
      </c>
      <c r="DS369">
        <v>4.79</v>
      </c>
      <c r="DT369">
        <v>4.6072727272727301</v>
      </c>
    </row>
    <row r="370" spans="1:124" x14ac:dyDescent="0.35">
      <c r="A370" s="19" t="str">
        <f t="shared" si="10"/>
        <v>Provisions / Avg Assets--34424</v>
      </c>
      <c r="B370" s="19" t="str">
        <f t="shared" si="11"/>
        <v>Provisions / Avg Assets</v>
      </c>
      <c r="C370">
        <v>16</v>
      </c>
      <c r="D370" s="27">
        <v>34424</v>
      </c>
      <c r="E370">
        <v>0</v>
      </c>
      <c r="F370">
        <v>7.0000000000000007E-2</v>
      </c>
      <c r="G370">
        <v>0.19</v>
      </c>
      <c r="H370">
        <v>0.112142857142857</v>
      </c>
      <c r="I370">
        <v>0</v>
      </c>
      <c r="J370">
        <v>0.05</v>
      </c>
      <c r="K370">
        <v>0.15</v>
      </c>
      <c r="L370">
        <v>0.117647610121837</v>
      </c>
      <c r="M370">
        <v>0</v>
      </c>
      <c r="N370">
        <v>7.0000000000000007E-2</v>
      </c>
      <c r="O370">
        <v>0.2</v>
      </c>
      <c r="P370">
        <v>0.136793785310733</v>
      </c>
      <c r="Q370">
        <v>0.05</v>
      </c>
      <c r="R370">
        <v>0.115</v>
      </c>
      <c r="S370">
        <v>0.16750000000000001</v>
      </c>
      <c r="T370">
        <v>0.112352941176471</v>
      </c>
      <c r="U370">
        <v>0</v>
      </c>
      <c r="V370">
        <v>0.05</v>
      </c>
      <c r="W370">
        <v>0.15</v>
      </c>
      <c r="X370">
        <v>0.126357142857143</v>
      </c>
      <c r="Y370">
        <v>0</v>
      </c>
      <c r="Z370">
        <v>0.01</v>
      </c>
      <c r="AA370">
        <v>0.13</v>
      </c>
      <c r="AB370">
        <v>9.2086956521739094E-2</v>
      </c>
      <c r="AC370">
        <v>0</v>
      </c>
      <c r="AD370">
        <v>0</v>
      </c>
      <c r="AE370">
        <v>0.11</v>
      </c>
      <c r="AF370">
        <v>7.4275362318840604E-2</v>
      </c>
      <c r="AG370">
        <v>0</v>
      </c>
      <c r="AH370">
        <v>0</v>
      </c>
      <c r="AI370">
        <v>0.19</v>
      </c>
      <c r="AJ370">
        <v>0.251848739495798</v>
      </c>
      <c r="AK370">
        <v>0</v>
      </c>
      <c r="AL370">
        <v>0.09</v>
      </c>
      <c r="AM370">
        <v>0.15</v>
      </c>
      <c r="AN370">
        <v>0.102330097087379</v>
      </c>
      <c r="AO370">
        <v>0</v>
      </c>
      <c r="AP370">
        <v>0</v>
      </c>
      <c r="AQ370">
        <v>0.12</v>
      </c>
      <c r="AR370">
        <v>0.102920353982301</v>
      </c>
      <c r="AS370">
        <v>0</v>
      </c>
      <c r="AT370">
        <v>0.05</v>
      </c>
      <c r="AU370">
        <v>0.16</v>
      </c>
      <c r="AV370">
        <v>0.118196721311475</v>
      </c>
      <c r="AW370">
        <v>0</v>
      </c>
      <c r="AX370">
        <v>7.0000000000000007E-2</v>
      </c>
      <c r="AY370">
        <v>0.15</v>
      </c>
      <c r="AZ370">
        <v>9.70919881305638E-2</v>
      </c>
      <c r="BA370">
        <v>0</v>
      </c>
      <c r="BB370">
        <v>9.5000000000000001E-2</v>
      </c>
      <c r="BC370">
        <v>0.21249999999999999</v>
      </c>
      <c r="BD370">
        <v>0.140235849056604</v>
      </c>
      <c r="BE370">
        <v>0</v>
      </c>
      <c r="BF370">
        <v>0.08</v>
      </c>
      <c r="BG370">
        <v>0.14000000000000001</v>
      </c>
      <c r="BH370">
        <v>0.134259259259259</v>
      </c>
      <c r="BI370">
        <v>0</v>
      </c>
      <c r="BJ370">
        <v>0</v>
      </c>
      <c r="BK370">
        <v>7.4999999999999997E-2</v>
      </c>
      <c r="BL370">
        <v>0.18</v>
      </c>
      <c r="BN370" t="s">
        <v>284</v>
      </c>
      <c r="BQ370">
        <v>9.7500000000000003E-2</v>
      </c>
      <c r="BR370">
        <v>0.40500000000000003</v>
      </c>
      <c r="BS370">
        <v>0.68</v>
      </c>
      <c r="BT370">
        <v>0.3725</v>
      </c>
      <c r="BU370">
        <v>0</v>
      </c>
      <c r="BV370">
        <v>0</v>
      </c>
      <c r="BW370">
        <v>7.4999999999999997E-2</v>
      </c>
      <c r="BX370">
        <v>6.5217391304347797E-2</v>
      </c>
      <c r="BZ370" t="s">
        <v>284</v>
      </c>
      <c r="CC370">
        <v>0</v>
      </c>
      <c r="CD370">
        <v>8.5000000000000006E-2</v>
      </c>
      <c r="CE370">
        <v>0.21249999999999999</v>
      </c>
      <c r="CF370">
        <v>0.15710144927536199</v>
      </c>
      <c r="CG370">
        <v>0.02</v>
      </c>
      <c r="CH370">
        <v>5.5E-2</v>
      </c>
      <c r="CI370">
        <v>0.12</v>
      </c>
      <c r="CJ370">
        <v>0.15333333333333299</v>
      </c>
      <c r="CK370">
        <v>0</v>
      </c>
      <c r="CL370">
        <v>8.5000000000000006E-2</v>
      </c>
      <c r="CM370">
        <v>0.23250000000000001</v>
      </c>
      <c r="CN370">
        <v>0.12653846153846199</v>
      </c>
      <c r="CO370">
        <v>0</v>
      </c>
      <c r="CP370">
        <v>0.12</v>
      </c>
      <c r="CQ370">
        <v>0.15</v>
      </c>
      <c r="CR370">
        <v>0.12666666666666701</v>
      </c>
      <c r="CS370">
        <v>0</v>
      </c>
      <c r="CT370">
        <v>0.03</v>
      </c>
      <c r="CU370">
        <v>0.16500000000000001</v>
      </c>
      <c r="CV370">
        <v>0.16500000000000001</v>
      </c>
      <c r="CW370">
        <v>0</v>
      </c>
      <c r="CX370">
        <v>0</v>
      </c>
      <c r="CY370">
        <v>0.11</v>
      </c>
      <c r="CZ370">
        <v>9.1764705882352901E-2</v>
      </c>
      <c r="DA370">
        <v>0</v>
      </c>
      <c r="DB370">
        <v>0</v>
      </c>
      <c r="DC370">
        <v>0.16500000000000001</v>
      </c>
      <c r="DD370">
        <v>0.11</v>
      </c>
      <c r="DF370" t="s">
        <v>284</v>
      </c>
      <c r="DI370">
        <v>0</v>
      </c>
      <c r="DJ370">
        <v>0.1</v>
      </c>
      <c r="DK370">
        <v>1.38</v>
      </c>
      <c r="DL370">
        <v>1.11733333333333</v>
      </c>
      <c r="DM370">
        <v>0</v>
      </c>
      <c r="DN370">
        <v>0.03</v>
      </c>
      <c r="DO370">
        <v>8.5000000000000006E-2</v>
      </c>
      <c r="DP370">
        <v>5.13333333333333E-2</v>
      </c>
      <c r="DQ370">
        <v>0</v>
      </c>
      <c r="DR370">
        <v>0.1</v>
      </c>
      <c r="DS370">
        <v>0.11</v>
      </c>
      <c r="DT370">
        <v>6.4545454545454503E-2</v>
      </c>
    </row>
    <row r="371" spans="1:124" x14ac:dyDescent="0.35">
      <c r="A371" s="19" t="str">
        <f t="shared" si="10"/>
        <v>Negative Earners (last 4 qtrs)--34424</v>
      </c>
      <c r="B371" s="19" t="str">
        <f t="shared" si="11"/>
        <v>Negative Earners (last 4 qtrs)</v>
      </c>
      <c r="C371">
        <v>17</v>
      </c>
      <c r="D371" s="27">
        <v>34424</v>
      </c>
      <c r="F371">
        <v>2.0408163265306101</v>
      </c>
      <c r="H371">
        <v>2</v>
      </c>
      <c r="J371">
        <v>1.47194112235511</v>
      </c>
      <c r="L371">
        <v>16</v>
      </c>
      <c r="N371">
        <v>4.8080472499077196</v>
      </c>
      <c r="P371">
        <v>521</v>
      </c>
      <c r="R371">
        <v>0</v>
      </c>
      <c r="T371">
        <v>0</v>
      </c>
      <c r="V371">
        <v>2.1052631578947398</v>
      </c>
      <c r="X371">
        <v>12</v>
      </c>
      <c r="Z371">
        <v>0.854700854700855</v>
      </c>
      <c r="AB371">
        <v>1</v>
      </c>
      <c r="AD371">
        <v>2.1428571428571401</v>
      </c>
      <c r="AF371">
        <v>3</v>
      </c>
      <c r="AH371">
        <v>0</v>
      </c>
      <c r="AI371"/>
      <c r="AJ371">
        <v>0</v>
      </c>
      <c r="AK371"/>
      <c r="AL371">
        <v>0</v>
      </c>
      <c r="AN371">
        <v>0</v>
      </c>
      <c r="AP371">
        <v>1.5652173913043499</v>
      </c>
      <c r="AR371">
        <v>9</v>
      </c>
      <c r="AT371">
        <v>1.14942528735632</v>
      </c>
      <c r="AV371">
        <v>5</v>
      </c>
      <c r="AX371">
        <v>0.58309037900874605</v>
      </c>
      <c r="AZ371">
        <v>2</v>
      </c>
      <c r="BB371">
        <v>3.24074074074074</v>
      </c>
      <c r="BD371">
        <v>7</v>
      </c>
      <c r="BF371">
        <v>1.8518518518518501</v>
      </c>
      <c r="BH371">
        <v>1</v>
      </c>
      <c r="BJ371">
        <v>0</v>
      </c>
      <c r="BL371">
        <v>0</v>
      </c>
      <c r="BN371" t="s">
        <v>285</v>
      </c>
      <c r="BP371">
        <v>0</v>
      </c>
      <c r="BR371">
        <v>0</v>
      </c>
      <c r="BT371">
        <v>0</v>
      </c>
      <c r="BV371">
        <v>0</v>
      </c>
      <c r="BX371">
        <v>0</v>
      </c>
      <c r="BZ371" t="s">
        <v>285</v>
      </c>
      <c r="CB371">
        <v>0</v>
      </c>
      <c r="CD371">
        <v>3.5714285714285698</v>
      </c>
      <c r="CF371">
        <v>5</v>
      </c>
      <c r="CH371">
        <v>0</v>
      </c>
      <c r="CJ371">
        <v>0</v>
      </c>
      <c r="CL371">
        <v>0</v>
      </c>
      <c r="CN371">
        <v>0</v>
      </c>
      <c r="CP371">
        <v>0</v>
      </c>
      <c r="CR371">
        <v>0</v>
      </c>
      <c r="CT371">
        <v>8.3333333333333304</v>
      </c>
      <c r="CV371">
        <v>1</v>
      </c>
      <c r="CX371">
        <v>0</v>
      </c>
      <c r="CZ371">
        <v>0</v>
      </c>
      <c r="DB371">
        <v>0</v>
      </c>
      <c r="DD371">
        <v>0</v>
      </c>
      <c r="DF371" t="s">
        <v>285</v>
      </c>
      <c r="DH371">
        <v>0</v>
      </c>
      <c r="DJ371">
        <v>0</v>
      </c>
      <c r="DL371">
        <v>0</v>
      </c>
      <c r="DN371">
        <v>0</v>
      </c>
      <c r="DP371">
        <v>0</v>
      </c>
      <c r="DR371">
        <v>0</v>
      </c>
      <c r="DT371">
        <v>0</v>
      </c>
    </row>
    <row r="372" spans="1:124" x14ac:dyDescent="0.35">
      <c r="A372" s="19" t="str">
        <f t="shared" si="10"/>
        <v>Noncore Funding / Liab--34424</v>
      </c>
      <c r="B372" s="19" t="str">
        <f t="shared" si="11"/>
        <v>Noncore Funding / Liab</v>
      </c>
      <c r="C372">
        <v>18</v>
      </c>
      <c r="D372" s="27">
        <v>34424</v>
      </c>
      <c r="E372">
        <v>4.5421163043465604</v>
      </c>
      <c r="F372">
        <v>7.6142278560096601</v>
      </c>
      <c r="G372">
        <v>11.6674875786344</v>
      </c>
      <c r="H372">
        <v>8.6644206990490709</v>
      </c>
      <c r="I372">
        <v>4.2781394358658904</v>
      </c>
      <c r="J372">
        <v>7.3206140313200603</v>
      </c>
      <c r="K372">
        <v>11.267460038353001</v>
      </c>
      <c r="L372">
        <v>8.3663996881146705</v>
      </c>
      <c r="M372">
        <v>5.9132070283103904</v>
      </c>
      <c r="N372">
        <v>9.7738350650208208</v>
      </c>
      <c r="O372">
        <v>15.405872852401099</v>
      </c>
      <c r="P372">
        <v>11.7886023482165</v>
      </c>
      <c r="Q372">
        <v>3.8099768007753001</v>
      </c>
      <c r="R372">
        <v>6.05699540470538</v>
      </c>
      <c r="S372">
        <v>13.064174429301801</v>
      </c>
      <c r="T372">
        <v>7.9036184222323698</v>
      </c>
      <c r="U372">
        <v>3.8063244704360399</v>
      </c>
      <c r="V372">
        <v>6.8140961018026003</v>
      </c>
      <c r="W372">
        <v>11.0507588854354</v>
      </c>
      <c r="X372">
        <v>7.8775186105219897</v>
      </c>
      <c r="Y372">
        <v>5.5190058479532196</v>
      </c>
      <c r="Z372">
        <v>8.2556427870461206</v>
      </c>
      <c r="AA372">
        <v>12.087277251922</v>
      </c>
      <c r="AB372">
        <v>9.0797467388096607</v>
      </c>
      <c r="AC372">
        <v>5.6817971746244602</v>
      </c>
      <c r="AD372">
        <v>8.5156110822287996</v>
      </c>
      <c r="AE372">
        <v>11.2290856156455</v>
      </c>
      <c r="AF372">
        <v>9.1321729063635395</v>
      </c>
      <c r="AG372">
        <v>4.80100544616674</v>
      </c>
      <c r="AH372">
        <v>7.7978832365995201</v>
      </c>
      <c r="AI372">
        <v>13.430264608599799</v>
      </c>
      <c r="AJ372">
        <v>12.1258559316804</v>
      </c>
      <c r="AK372">
        <v>3.63152812297171</v>
      </c>
      <c r="AL372">
        <v>6.3288797533401802</v>
      </c>
      <c r="AM372">
        <v>9.5555555555555607</v>
      </c>
      <c r="AN372">
        <v>7.2292034915075201</v>
      </c>
      <c r="AO372">
        <v>4.3375190496190204</v>
      </c>
      <c r="AP372">
        <v>7.1029650690495503</v>
      </c>
      <c r="AQ372">
        <v>10.7352125270431</v>
      </c>
      <c r="AR372">
        <v>7.9757323954511898</v>
      </c>
      <c r="AS372">
        <v>4.5975635389334997</v>
      </c>
      <c r="AT372">
        <v>7.49281669906195</v>
      </c>
      <c r="AU372">
        <v>11.4097097183479</v>
      </c>
      <c r="AV372">
        <v>8.4599753709468999</v>
      </c>
      <c r="AW372">
        <v>3.5160715878820699</v>
      </c>
      <c r="AX372">
        <v>6.1918035703694896</v>
      </c>
      <c r="AY372">
        <v>10.138763429078301</v>
      </c>
      <c r="AZ372">
        <v>7.4363294189859701</v>
      </c>
      <c r="BA372">
        <v>4.42750468894197</v>
      </c>
      <c r="BB372">
        <v>7.7586939088441502</v>
      </c>
      <c r="BC372">
        <v>12.6735500691273</v>
      </c>
      <c r="BD372">
        <v>9.0659864300246795</v>
      </c>
      <c r="BE372">
        <v>5.6765384673351997</v>
      </c>
      <c r="BF372">
        <v>9.4808988266014005</v>
      </c>
      <c r="BG372">
        <v>13.257986390709</v>
      </c>
      <c r="BH372">
        <v>10.431272104314299</v>
      </c>
      <c r="BI372">
        <v>6.2544242130966703</v>
      </c>
      <c r="BJ372">
        <v>9.5626943438065393</v>
      </c>
      <c r="BK372">
        <v>12.416649784909801</v>
      </c>
      <c r="BL372">
        <v>10.0477520343861</v>
      </c>
      <c r="BN372" t="s">
        <v>284</v>
      </c>
      <c r="BQ372">
        <v>8.2453733407812493</v>
      </c>
      <c r="BR372">
        <v>12.321536444407499</v>
      </c>
      <c r="BS372">
        <v>15.9996980416947</v>
      </c>
      <c r="BT372">
        <v>11.9235349380684</v>
      </c>
      <c r="BU372">
        <v>3.10283948185314</v>
      </c>
      <c r="BV372">
        <v>3.9608842139863598</v>
      </c>
      <c r="BW372">
        <v>7.4760567584368802</v>
      </c>
      <c r="BX372">
        <v>4.8733161696170901</v>
      </c>
      <c r="BZ372" t="s">
        <v>284</v>
      </c>
      <c r="CC372">
        <v>3.4754193811999401</v>
      </c>
      <c r="CD372">
        <v>6.3400315556175704</v>
      </c>
      <c r="CE372">
        <v>10.5996316721379</v>
      </c>
      <c r="CF372">
        <v>7.6188951340876798</v>
      </c>
      <c r="CG372">
        <v>4.05528269448273</v>
      </c>
      <c r="CH372">
        <v>7.2780386568913897</v>
      </c>
      <c r="CI372">
        <v>11.018913623588499</v>
      </c>
      <c r="CJ372">
        <v>7.7512529432064596</v>
      </c>
      <c r="CK372">
        <v>5.5340737773453501</v>
      </c>
      <c r="CL372">
        <v>9.8029317290215392</v>
      </c>
      <c r="CM372">
        <v>14.495323467659199</v>
      </c>
      <c r="CN372">
        <v>10.7047989017652</v>
      </c>
      <c r="CO372">
        <v>6.8102485339290704</v>
      </c>
      <c r="CP372">
        <v>9.75855130784708</v>
      </c>
      <c r="CQ372">
        <v>10.472594498153599</v>
      </c>
      <c r="CR372">
        <v>10.976536827187401</v>
      </c>
      <c r="CS372">
        <v>5.6638839281600104</v>
      </c>
      <c r="CT372">
        <v>7.1626057603298303</v>
      </c>
      <c r="CU372">
        <v>8.9174896324625692</v>
      </c>
      <c r="CV372">
        <v>8.0170654473936001</v>
      </c>
      <c r="CW372">
        <v>5.7341155085516</v>
      </c>
      <c r="CX372">
        <v>8.0823044324163291</v>
      </c>
      <c r="CY372">
        <v>12.623622757868601</v>
      </c>
      <c r="CZ372">
        <v>9.1834369799975697</v>
      </c>
      <c r="DA372">
        <v>6.2086622121453603</v>
      </c>
      <c r="DB372">
        <v>7.61631897812397</v>
      </c>
      <c r="DC372">
        <v>8.9522427580864399</v>
      </c>
      <c r="DD372">
        <v>7.5684969874465402</v>
      </c>
      <c r="DF372" t="s">
        <v>284</v>
      </c>
      <c r="DI372">
        <v>6.1912539577668104</v>
      </c>
      <c r="DJ372">
        <v>23.4623893433955</v>
      </c>
      <c r="DK372">
        <v>69.762332750537198</v>
      </c>
      <c r="DL372">
        <v>41.532929952669498</v>
      </c>
      <c r="DM372">
        <v>4.65848838310853</v>
      </c>
      <c r="DN372">
        <v>8.1686517177900502</v>
      </c>
      <c r="DO372">
        <v>11.889517500024899</v>
      </c>
      <c r="DP372">
        <v>9.5575298421811201</v>
      </c>
      <c r="DQ372">
        <v>4.8158450114323603</v>
      </c>
      <c r="DR372">
        <v>8.2089008667783503</v>
      </c>
      <c r="DS372">
        <v>11.630824110752901</v>
      </c>
      <c r="DT372">
        <v>10.7550728559064</v>
      </c>
    </row>
    <row r="373" spans="1:124" x14ac:dyDescent="0.35">
      <c r="A373" s="19" t="str">
        <f t="shared" si="10"/>
        <v>Brokered Dep / Liab--34424</v>
      </c>
      <c r="B373" s="19" t="str">
        <f t="shared" si="11"/>
        <v>Brokered Dep / Liab</v>
      </c>
      <c r="C373">
        <v>19</v>
      </c>
      <c r="D373" s="27">
        <v>34424</v>
      </c>
      <c r="E373">
        <v>0</v>
      </c>
      <c r="F373">
        <v>0</v>
      </c>
      <c r="G373">
        <v>0</v>
      </c>
      <c r="H373">
        <v>0.30965468547733799</v>
      </c>
      <c r="I373">
        <v>0</v>
      </c>
      <c r="J373">
        <v>0</v>
      </c>
      <c r="K373">
        <v>0</v>
      </c>
      <c r="L373">
        <v>0.242041215462929</v>
      </c>
      <c r="M373">
        <v>0</v>
      </c>
      <c r="N373">
        <v>0</v>
      </c>
      <c r="O373">
        <v>0</v>
      </c>
      <c r="P373">
        <v>0.16099172742440701</v>
      </c>
      <c r="Q373">
        <v>0</v>
      </c>
      <c r="R373">
        <v>0</v>
      </c>
      <c r="S373">
        <v>0</v>
      </c>
      <c r="T373">
        <v>0.15360777133370301</v>
      </c>
      <c r="U373">
        <v>0</v>
      </c>
      <c r="V373">
        <v>0</v>
      </c>
      <c r="W373">
        <v>0</v>
      </c>
      <c r="X373">
        <v>0.26631386766704801</v>
      </c>
      <c r="Y373">
        <v>0</v>
      </c>
      <c r="Z373">
        <v>0</v>
      </c>
      <c r="AA373">
        <v>0</v>
      </c>
      <c r="AB373">
        <v>0.12937847984852899</v>
      </c>
      <c r="AC373">
        <v>0</v>
      </c>
      <c r="AD373">
        <v>0</v>
      </c>
      <c r="AE373">
        <v>0</v>
      </c>
      <c r="AF373">
        <v>0.16378958674132299</v>
      </c>
      <c r="AG373">
        <v>0</v>
      </c>
      <c r="AH373">
        <v>0</v>
      </c>
      <c r="AI373">
        <v>0</v>
      </c>
      <c r="AJ373">
        <v>0.61617568448469895</v>
      </c>
      <c r="AK373">
        <v>0</v>
      </c>
      <c r="AL373">
        <v>0</v>
      </c>
      <c r="AM373">
        <v>0</v>
      </c>
      <c r="AN373">
        <v>0.16941258582962099</v>
      </c>
      <c r="AO373">
        <v>0</v>
      </c>
      <c r="AP373">
        <v>0</v>
      </c>
      <c r="AQ373">
        <v>0</v>
      </c>
      <c r="AR373">
        <v>0.213302176266052</v>
      </c>
      <c r="AS373">
        <v>0</v>
      </c>
      <c r="AT373">
        <v>0</v>
      </c>
      <c r="AU373">
        <v>0</v>
      </c>
      <c r="AV373">
        <v>0.27822045980961202</v>
      </c>
      <c r="AW373">
        <v>0</v>
      </c>
      <c r="AX373">
        <v>0</v>
      </c>
      <c r="AY373">
        <v>0</v>
      </c>
      <c r="AZ373">
        <v>0.17122268543189201</v>
      </c>
      <c r="BA373">
        <v>0</v>
      </c>
      <c r="BB373">
        <v>0</v>
      </c>
      <c r="BC373">
        <v>0</v>
      </c>
      <c r="BD373">
        <v>0.190592690150338</v>
      </c>
      <c r="BE373">
        <v>0</v>
      </c>
      <c r="BF373">
        <v>0</v>
      </c>
      <c r="BG373">
        <v>0</v>
      </c>
      <c r="BH373">
        <v>0.18469666934127801</v>
      </c>
      <c r="BI373">
        <v>0</v>
      </c>
      <c r="BJ373">
        <v>0</v>
      </c>
      <c r="BK373">
        <v>0</v>
      </c>
      <c r="BL373">
        <v>0</v>
      </c>
      <c r="BN373" t="s">
        <v>284</v>
      </c>
      <c r="BQ373">
        <v>0</v>
      </c>
      <c r="BR373">
        <v>0</v>
      </c>
      <c r="BS373">
        <v>1.20810283110966</v>
      </c>
      <c r="BT373">
        <v>1.20810283110966</v>
      </c>
      <c r="BU373">
        <v>0</v>
      </c>
      <c r="BV373">
        <v>0</v>
      </c>
      <c r="BW373">
        <v>0</v>
      </c>
      <c r="BX373">
        <v>9.4114757070323601E-4</v>
      </c>
      <c r="BZ373" t="s">
        <v>284</v>
      </c>
      <c r="CC373">
        <v>0</v>
      </c>
      <c r="CD373">
        <v>0</v>
      </c>
      <c r="CE373">
        <v>0</v>
      </c>
      <c r="CF373">
        <v>0.24049734940683001</v>
      </c>
      <c r="CG373">
        <v>0</v>
      </c>
      <c r="CH373">
        <v>0</v>
      </c>
      <c r="CI373">
        <v>0</v>
      </c>
      <c r="CJ373">
        <v>1.34525309102472E-2</v>
      </c>
      <c r="CK373">
        <v>0</v>
      </c>
      <c r="CL373">
        <v>0</v>
      </c>
      <c r="CM373">
        <v>0</v>
      </c>
      <c r="CN373">
        <v>1.5633256901852399</v>
      </c>
      <c r="CO373">
        <v>0</v>
      </c>
      <c r="CP373">
        <v>0</v>
      </c>
      <c r="CQ373">
        <v>0</v>
      </c>
      <c r="CR373">
        <v>0.86616304535052502</v>
      </c>
      <c r="CS373">
        <v>0</v>
      </c>
      <c r="CT373">
        <v>0</v>
      </c>
      <c r="CU373">
        <v>0</v>
      </c>
      <c r="CV373">
        <v>0.19205254325542501</v>
      </c>
      <c r="CW373">
        <v>0</v>
      </c>
      <c r="CX373">
        <v>0</v>
      </c>
      <c r="CY373">
        <v>0</v>
      </c>
      <c r="CZ373">
        <v>0</v>
      </c>
      <c r="DA373">
        <v>0</v>
      </c>
      <c r="DB373">
        <v>0</v>
      </c>
      <c r="DC373">
        <v>0</v>
      </c>
      <c r="DD373">
        <v>0</v>
      </c>
      <c r="DF373" t="s">
        <v>284</v>
      </c>
      <c r="DI373">
        <v>0</v>
      </c>
      <c r="DJ373">
        <v>0</v>
      </c>
      <c r="DK373">
        <v>2.3576528882338899</v>
      </c>
      <c r="DL373">
        <v>4.6815287860833497</v>
      </c>
      <c r="DM373">
        <v>0</v>
      </c>
      <c r="DN373">
        <v>0</v>
      </c>
      <c r="DO373">
        <v>0</v>
      </c>
      <c r="DP373">
        <v>0.188644224812165</v>
      </c>
      <c r="DQ373">
        <v>0</v>
      </c>
      <c r="DR373">
        <v>0</v>
      </c>
      <c r="DS373">
        <v>0.18064704486980601</v>
      </c>
      <c r="DT373">
        <v>0.73385544409592396</v>
      </c>
    </row>
    <row r="374" spans="1:124" x14ac:dyDescent="0.35">
      <c r="A374" s="19" t="str">
        <f t="shared" si="10"/>
        <v>Liquid Assets / Assets--34424</v>
      </c>
      <c r="B374" s="19" t="str">
        <f t="shared" si="11"/>
        <v>Liquid Assets / Assets</v>
      </c>
      <c r="C374">
        <v>20</v>
      </c>
      <c r="D374" s="27">
        <v>34424</v>
      </c>
      <c r="E374">
        <v>6.37762193298438</v>
      </c>
      <c r="F374">
        <v>18.649127182041799</v>
      </c>
      <c r="G374">
        <v>28.208517568428899</v>
      </c>
      <c r="H374">
        <v>18.869544236650501</v>
      </c>
      <c r="I374">
        <v>7.6444740234839497</v>
      </c>
      <c r="J374">
        <v>15.6632901313752</v>
      </c>
      <c r="K374">
        <v>25.739723635874899</v>
      </c>
      <c r="L374">
        <v>17.408292783112898</v>
      </c>
      <c r="M374">
        <v>7.2351091867567003</v>
      </c>
      <c r="N374">
        <v>16.014291543426602</v>
      </c>
      <c r="O374">
        <v>26.082671788940502</v>
      </c>
      <c r="P374">
        <v>17.472854693445498</v>
      </c>
      <c r="Q374">
        <v>11.699253778196301</v>
      </c>
      <c r="R374">
        <v>21.719727497565</v>
      </c>
      <c r="S374">
        <v>27.798407467990899</v>
      </c>
      <c r="T374">
        <v>22.326508875184601</v>
      </c>
      <c r="U374">
        <v>8.2145009654713999</v>
      </c>
      <c r="V374">
        <v>15.648618008711001</v>
      </c>
      <c r="W374">
        <v>24.8149656138818</v>
      </c>
      <c r="X374">
        <v>16.8180456266509</v>
      </c>
      <c r="Y374">
        <v>7.8471443953677502</v>
      </c>
      <c r="Z374">
        <v>18.806562105642701</v>
      </c>
      <c r="AA374">
        <v>28.223599709610799</v>
      </c>
      <c r="AB374">
        <v>19.838539554180301</v>
      </c>
      <c r="AC374">
        <v>6.4451709275084896</v>
      </c>
      <c r="AD374">
        <v>16.417315776856899</v>
      </c>
      <c r="AE374">
        <v>29.870898692359798</v>
      </c>
      <c r="AF374">
        <v>18.973548228675199</v>
      </c>
      <c r="AG374">
        <v>2.98542249343165</v>
      </c>
      <c r="AH374">
        <v>11.8884797475013</v>
      </c>
      <c r="AI374">
        <v>22.590197783090598</v>
      </c>
      <c r="AJ374">
        <v>14.9916371860325</v>
      </c>
      <c r="AK374">
        <v>8.2165214539335807</v>
      </c>
      <c r="AL374">
        <v>15.438459713230101</v>
      </c>
      <c r="AM374">
        <v>25.231055811620902</v>
      </c>
      <c r="AN374">
        <v>17.1046240496586</v>
      </c>
      <c r="AO374">
        <v>7.6143997736595699</v>
      </c>
      <c r="AP374">
        <v>15.634349030470901</v>
      </c>
      <c r="AQ374">
        <v>27.047610495110099</v>
      </c>
      <c r="AR374">
        <v>18.001793130370402</v>
      </c>
      <c r="AS374">
        <v>7.9984880801199498</v>
      </c>
      <c r="AT374">
        <v>15.337325772431001</v>
      </c>
      <c r="AU374">
        <v>24.805912728200401</v>
      </c>
      <c r="AV374">
        <v>16.898936895380398</v>
      </c>
      <c r="AW374">
        <v>9.2958475964554008</v>
      </c>
      <c r="AX374">
        <v>17.199515807462301</v>
      </c>
      <c r="AY374">
        <v>26.397079468593699</v>
      </c>
      <c r="AZ374">
        <v>18.312903694311</v>
      </c>
      <c r="BA374">
        <v>7.2353056609044</v>
      </c>
      <c r="BB374">
        <v>15.186079618687</v>
      </c>
      <c r="BC374">
        <v>23.082420525913399</v>
      </c>
      <c r="BD374">
        <v>15.7572914416739</v>
      </c>
      <c r="BE374">
        <v>7.4597941065382498</v>
      </c>
      <c r="BF374">
        <v>16.107396267245001</v>
      </c>
      <c r="BG374">
        <v>23.6415899070095</v>
      </c>
      <c r="BH374">
        <v>16.285934544069001</v>
      </c>
      <c r="BI374">
        <v>5.6694589030986</v>
      </c>
      <c r="BJ374">
        <v>16.261489095556598</v>
      </c>
      <c r="BK374">
        <v>21.312362166984499</v>
      </c>
      <c r="BL374">
        <v>15.721638427458</v>
      </c>
      <c r="BN374" t="s">
        <v>284</v>
      </c>
      <c r="BQ374">
        <v>11.2916474876534</v>
      </c>
      <c r="BR374">
        <v>16.873321292928502</v>
      </c>
      <c r="BS374">
        <v>21.511393212876701</v>
      </c>
      <c r="BT374">
        <v>15.929719407601601</v>
      </c>
      <c r="BU374">
        <v>7.3383206817424496</v>
      </c>
      <c r="BV374">
        <v>20.472699420067801</v>
      </c>
      <c r="BW374">
        <v>28.523737737915699</v>
      </c>
      <c r="BX374">
        <v>18.573109580549001</v>
      </c>
      <c r="BZ374" t="s">
        <v>284</v>
      </c>
      <c r="CC374">
        <v>11.075402584000299</v>
      </c>
      <c r="CD374">
        <v>17.5755257610722</v>
      </c>
      <c r="CE374">
        <v>28.149824759504401</v>
      </c>
      <c r="CF374">
        <v>18.517289945337801</v>
      </c>
      <c r="CG374">
        <v>20.1408208096179</v>
      </c>
      <c r="CH374">
        <v>25.9196261337812</v>
      </c>
      <c r="CI374">
        <v>27.833719448790799</v>
      </c>
      <c r="CJ374">
        <v>27.6161616999782</v>
      </c>
      <c r="CK374">
        <v>1.43093401942187</v>
      </c>
      <c r="CL374">
        <v>10.5743173336553</v>
      </c>
      <c r="CM374">
        <v>17.209648423885501</v>
      </c>
      <c r="CN374">
        <v>10.259066670423699</v>
      </c>
      <c r="CO374">
        <v>8.8805821592090393</v>
      </c>
      <c r="CP374">
        <v>22.1263394369462</v>
      </c>
      <c r="CQ374">
        <v>22.804553160571601</v>
      </c>
      <c r="CR374">
        <v>19.7962052243393</v>
      </c>
      <c r="CS374">
        <v>7.8956862599690796</v>
      </c>
      <c r="CT374">
        <v>16.348873833302498</v>
      </c>
      <c r="CU374">
        <v>20.739244422991501</v>
      </c>
      <c r="CV374">
        <v>16.247058023327199</v>
      </c>
      <c r="CW374">
        <v>13.2959618676782</v>
      </c>
      <c r="CX374">
        <v>19.539190489788599</v>
      </c>
      <c r="CY374">
        <v>22.680840354013501</v>
      </c>
      <c r="CZ374">
        <v>16.277695716868902</v>
      </c>
      <c r="DA374">
        <v>6.4936105575262602</v>
      </c>
      <c r="DB374">
        <v>10.0976565033006</v>
      </c>
      <c r="DC374">
        <v>20.2904431237036</v>
      </c>
      <c r="DD374">
        <v>14.490150286386401</v>
      </c>
      <c r="DF374" t="s">
        <v>284</v>
      </c>
      <c r="DI374">
        <v>1.34817942449282</v>
      </c>
      <c r="DJ374">
        <v>6.1776630752355297</v>
      </c>
      <c r="DK374">
        <v>13.8083174993537</v>
      </c>
      <c r="DL374">
        <v>8.4600828711052198</v>
      </c>
      <c r="DM374">
        <v>8.2406050564612308</v>
      </c>
      <c r="DN374">
        <v>16.311361172766201</v>
      </c>
      <c r="DO374">
        <v>21.0720634437108</v>
      </c>
      <c r="DP374">
        <v>16.162945545672301</v>
      </c>
      <c r="DQ374">
        <v>7.9355650720250104</v>
      </c>
      <c r="DR374">
        <v>12.0700275571405</v>
      </c>
      <c r="DS374">
        <v>24.1808687470261</v>
      </c>
      <c r="DT374">
        <v>16.114869690322099</v>
      </c>
    </row>
    <row r="375" spans="1:124" x14ac:dyDescent="0.35">
      <c r="A375" s="19" t="str">
        <f t="shared" si="10"/>
        <v>Net Loan Growth (last 4 qtrs)--34424</v>
      </c>
      <c r="B375" s="19" t="str">
        <f t="shared" si="11"/>
        <v>Net Loan Growth (last 4 qtrs)</v>
      </c>
      <c r="C375">
        <v>21</v>
      </c>
      <c r="D375" s="27">
        <v>34424</v>
      </c>
      <c r="E375">
        <v>2.92</v>
      </c>
      <c r="F375">
        <v>9.41</v>
      </c>
      <c r="G375">
        <v>17.329999999999998</v>
      </c>
      <c r="H375">
        <v>12.0575257731959</v>
      </c>
      <c r="I375">
        <v>3.1150000000000002</v>
      </c>
      <c r="J375">
        <v>8.44</v>
      </c>
      <c r="K375">
        <v>15.75</v>
      </c>
      <c r="L375">
        <v>10.321147695202299</v>
      </c>
      <c r="M375">
        <v>1</v>
      </c>
      <c r="N375">
        <v>7.94</v>
      </c>
      <c r="O375">
        <v>16.260000000000002</v>
      </c>
      <c r="P375">
        <v>10.28013763645</v>
      </c>
      <c r="Q375">
        <v>2.6324999999999998</v>
      </c>
      <c r="R375">
        <v>8.1549999999999994</v>
      </c>
      <c r="S375">
        <v>11.855</v>
      </c>
      <c r="T375">
        <v>7.9538235294117703</v>
      </c>
      <c r="U375">
        <v>2.2850000000000001</v>
      </c>
      <c r="V375">
        <v>7.3250000000000002</v>
      </c>
      <c r="W375">
        <v>13.8375</v>
      </c>
      <c r="X375">
        <v>9.3292473118279595</v>
      </c>
      <c r="Y375">
        <v>3.18</v>
      </c>
      <c r="Z375">
        <v>9.26</v>
      </c>
      <c r="AA375">
        <v>17.2</v>
      </c>
      <c r="AB375">
        <v>12.0438260869565</v>
      </c>
      <c r="AC375">
        <v>7.3075000000000001</v>
      </c>
      <c r="AD375">
        <v>14.44</v>
      </c>
      <c r="AE375">
        <v>21.517499999999998</v>
      </c>
      <c r="AF375">
        <v>15.808985507246399</v>
      </c>
      <c r="AG375">
        <v>3.68</v>
      </c>
      <c r="AH375">
        <v>8.8800000000000008</v>
      </c>
      <c r="AI375">
        <v>16.925000000000001</v>
      </c>
      <c r="AJ375">
        <v>11.1237606837607</v>
      </c>
      <c r="AK375">
        <v>2.09</v>
      </c>
      <c r="AL375">
        <v>6.21</v>
      </c>
      <c r="AM375">
        <v>10.6</v>
      </c>
      <c r="AN375">
        <v>7.1905825242718402</v>
      </c>
      <c r="AO375">
        <v>3.3374999999999999</v>
      </c>
      <c r="AP375">
        <v>8.5950000000000006</v>
      </c>
      <c r="AQ375">
        <v>15.477499999999999</v>
      </c>
      <c r="AR375">
        <v>9.9354255319148894</v>
      </c>
      <c r="AS375">
        <v>4.8</v>
      </c>
      <c r="AT375">
        <v>10.45</v>
      </c>
      <c r="AU375">
        <v>18.47</v>
      </c>
      <c r="AV375">
        <v>13.140960187353601</v>
      </c>
      <c r="AW375">
        <v>1.75</v>
      </c>
      <c r="AX375">
        <v>6.84</v>
      </c>
      <c r="AY375">
        <v>12.6</v>
      </c>
      <c r="AZ375">
        <v>8.0872916666666708</v>
      </c>
      <c r="BA375">
        <v>3.97</v>
      </c>
      <c r="BB375">
        <v>10.220000000000001</v>
      </c>
      <c r="BC375">
        <v>20.085000000000001</v>
      </c>
      <c r="BD375">
        <v>13.532464454976299</v>
      </c>
      <c r="BE375">
        <v>1.68</v>
      </c>
      <c r="BF375">
        <v>8.2949999999999999</v>
      </c>
      <c r="BG375">
        <v>15.43</v>
      </c>
      <c r="BH375">
        <v>10.0992592592593</v>
      </c>
      <c r="BI375">
        <v>7.5650000000000004</v>
      </c>
      <c r="BJ375">
        <v>9.51</v>
      </c>
      <c r="BK375">
        <v>15.4</v>
      </c>
      <c r="BL375">
        <v>13.9227272727273</v>
      </c>
      <c r="BN375" t="s">
        <v>284</v>
      </c>
      <c r="BQ375">
        <v>4.17</v>
      </c>
      <c r="BR375">
        <v>8.4350000000000005</v>
      </c>
      <c r="BS375">
        <v>10.7475</v>
      </c>
      <c r="BT375">
        <v>6.4824999999999999</v>
      </c>
      <c r="BU375">
        <v>1.67</v>
      </c>
      <c r="BV375">
        <v>5</v>
      </c>
      <c r="BW375">
        <v>10.375</v>
      </c>
      <c r="BX375">
        <v>8.1356521739130407</v>
      </c>
      <c r="BZ375" t="s">
        <v>284</v>
      </c>
      <c r="CC375">
        <v>2.1375000000000002</v>
      </c>
      <c r="CD375">
        <v>8.74</v>
      </c>
      <c r="CE375">
        <v>15.9925</v>
      </c>
      <c r="CF375">
        <v>10.4494117647059</v>
      </c>
      <c r="CG375">
        <v>3.4950000000000001</v>
      </c>
      <c r="CH375">
        <v>6.95</v>
      </c>
      <c r="CI375">
        <v>11.327500000000001</v>
      </c>
      <c r="CJ375">
        <v>9.5983333333333292</v>
      </c>
      <c r="CK375">
        <v>4.3049999999999997</v>
      </c>
      <c r="CL375">
        <v>9.8550000000000004</v>
      </c>
      <c r="CM375">
        <v>19.335000000000001</v>
      </c>
      <c r="CN375">
        <v>11.316153846153799</v>
      </c>
      <c r="CO375">
        <v>14.06</v>
      </c>
      <c r="CP375">
        <v>18.36</v>
      </c>
      <c r="CQ375">
        <v>26.52</v>
      </c>
      <c r="CR375">
        <v>21.8122222222222</v>
      </c>
      <c r="CS375">
        <v>3.68</v>
      </c>
      <c r="CT375">
        <v>11.074999999999999</v>
      </c>
      <c r="CU375">
        <v>16.7425</v>
      </c>
      <c r="CV375">
        <v>9.6541666666666703</v>
      </c>
      <c r="CW375">
        <v>10.32</v>
      </c>
      <c r="CX375">
        <v>15.28</v>
      </c>
      <c r="CY375">
        <v>21.63</v>
      </c>
      <c r="CZ375">
        <v>17.661764705882401</v>
      </c>
      <c r="DA375">
        <v>4.8650000000000002</v>
      </c>
      <c r="DB375">
        <v>6.02</v>
      </c>
      <c r="DC375">
        <v>11.02</v>
      </c>
      <c r="DD375">
        <v>8.5833333333333304</v>
      </c>
      <c r="DF375" t="s">
        <v>284</v>
      </c>
      <c r="DI375">
        <v>4.1775000000000002</v>
      </c>
      <c r="DJ375">
        <v>13.105</v>
      </c>
      <c r="DK375">
        <v>31.68</v>
      </c>
      <c r="DL375">
        <v>15.8014285714286</v>
      </c>
      <c r="DM375">
        <v>2.3250000000000002</v>
      </c>
      <c r="DN375">
        <v>5.22</v>
      </c>
      <c r="DO375">
        <v>9.75</v>
      </c>
      <c r="DP375">
        <v>9.2119999999999997</v>
      </c>
      <c r="DQ375">
        <v>1.9550000000000001</v>
      </c>
      <c r="DR375">
        <v>9.74</v>
      </c>
      <c r="DS375">
        <v>11.625</v>
      </c>
      <c r="DT375">
        <v>7.9272727272727304</v>
      </c>
    </row>
    <row r="376" spans="1:124" x14ac:dyDescent="0.35">
      <c r="A376" s="19" t="str">
        <f t="shared" si="10"/>
        <v>Banks w/ Loan Growth (last 4 qtrs)--34424</v>
      </c>
      <c r="B376" s="19" t="str">
        <f t="shared" si="11"/>
        <v>Banks w/ Loan Growth (last 4 qtrs)</v>
      </c>
      <c r="C376">
        <v>22</v>
      </c>
      <c r="D376" s="27">
        <v>34424</v>
      </c>
      <c r="F376">
        <v>85.714285714285694</v>
      </c>
      <c r="J376">
        <v>86.200551977920895</v>
      </c>
      <c r="N376">
        <v>77.500922849760101</v>
      </c>
      <c r="R376">
        <v>82.352941176470594</v>
      </c>
      <c r="V376">
        <v>85.087719298245602</v>
      </c>
      <c r="Z376">
        <v>88.034188034188006</v>
      </c>
      <c r="AD376">
        <v>95</v>
      </c>
      <c r="AH376">
        <v>85.950413223140501</v>
      </c>
      <c r="AI376"/>
      <c r="AK376"/>
      <c r="AL376">
        <v>80</v>
      </c>
      <c r="AP376">
        <v>87.652173913043498</v>
      </c>
      <c r="AT376">
        <v>90.574712643678197</v>
      </c>
      <c r="AX376">
        <v>81.341107871720098</v>
      </c>
      <c r="BB376">
        <v>86.1111111111111</v>
      </c>
      <c r="BF376">
        <v>81.481481481481495</v>
      </c>
      <c r="BJ376">
        <v>100</v>
      </c>
      <c r="BN376" t="s">
        <v>285</v>
      </c>
      <c r="BR376">
        <v>75</v>
      </c>
      <c r="BV376">
        <v>82.608695652173907</v>
      </c>
      <c r="BZ376" t="s">
        <v>285</v>
      </c>
      <c r="CD376">
        <v>82.857142857142904</v>
      </c>
      <c r="CH376">
        <v>83.3333333333333</v>
      </c>
      <c r="CL376">
        <v>88.461538461538495</v>
      </c>
      <c r="CP376">
        <v>100</v>
      </c>
      <c r="CT376">
        <v>91.6666666666667</v>
      </c>
      <c r="CX376">
        <v>100</v>
      </c>
      <c r="DB376">
        <v>100</v>
      </c>
      <c r="DF376" t="s">
        <v>285</v>
      </c>
      <c r="DJ376">
        <v>73.3333333333333</v>
      </c>
      <c r="DN376">
        <v>80</v>
      </c>
      <c r="DR376">
        <v>81.818181818181799</v>
      </c>
    </row>
    <row r="377" spans="1:124" x14ac:dyDescent="0.35">
      <c r="A377" s="19" t="str">
        <f t="shared" si="10"/>
        <v>Equity / Assets--34515</v>
      </c>
      <c r="B377" s="19" t="str">
        <f t="shared" si="11"/>
        <v>Equity / Assets</v>
      </c>
      <c r="C377">
        <v>1</v>
      </c>
      <c r="D377" s="27">
        <v>34515</v>
      </c>
      <c r="E377">
        <v>8.4431239087839405</v>
      </c>
      <c r="F377">
        <v>9.59309184933133</v>
      </c>
      <c r="G377">
        <v>11.644586683083901</v>
      </c>
      <c r="H377">
        <v>10.242711855527</v>
      </c>
      <c r="I377">
        <v>8.1193554682212294</v>
      </c>
      <c r="J377">
        <v>9.2635440997483407</v>
      </c>
      <c r="K377">
        <v>11.0352888057632</v>
      </c>
      <c r="L377">
        <v>9.8392229171612797</v>
      </c>
      <c r="M377">
        <v>7.7502499128858302</v>
      </c>
      <c r="N377">
        <v>8.9919842423889396</v>
      </c>
      <c r="O377">
        <v>10.868356708557799</v>
      </c>
      <c r="P377">
        <v>9.6542351340541703</v>
      </c>
      <c r="Q377">
        <v>7.9487813530723104</v>
      </c>
      <c r="R377">
        <v>9.0049949215916705</v>
      </c>
      <c r="S377">
        <v>10.996147336951401</v>
      </c>
      <c r="T377">
        <v>9.6432422734514809</v>
      </c>
      <c r="U377">
        <v>7.9771964168672103</v>
      </c>
      <c r="V377">
        <v>9.1129646890611298</v>
      </c>
      <c r="W377">
        <v>10.7997911436696</v>
      </c>
      <c r="X377">
        <v>9.6451054378760492</v>
      </c>
      <c r="Y377">
        <v>8.1408501012025205</v>
      </c>
      <c r="Z377">
        <v>9.14480077745384</v>
      </c>
      <c r="AA377">
        <v>10.689330825047</v>
      </c>
      <c r="AB377">
        <v>9.6408265479811899</v>
      </c>
      <c r="AC377">
        <v>8.2776252953719496</v>
      </c>
      <c r="AD377">
        <v>9.77066193624802</v>
      </c>
      <c r="AE377">
        <v>11.423109696729</v>
      </c>
      <c r="AF377">
        <v>10.1399693989468</v>
      </c>
      <c r="AG377">
        <v>8.5186148446372592</v>
      </c>
      <c r="AH377">
        <v>10.2508358014067</v>
      </c>
      <c r="AI377">
        <v>12.904434907253901</v>
      </c>
      <c r="AJ377">
        <v>10.907707962667899</v>
      </c>
      <c r="AK377">
        <v>8.3474708692352309</v>
      </c>
      <c r="AL377">
        <v>9.2615836719154299</v>
      </c>
      <c r="AM377">
        <v>10.485789407787699</v>
      </c>
      <c r="AN377">
        <v>9.6435858169650093</v>
      </c>
      <c r="AO377">
        <v>8.4420742085555407</v>
      </c>
      <c r="AP377">
        <v>9.9397429744574204</v>
      </c>
      <c r="AQ377">
        <v>11.585515047712301</v>
      </c>
      <c r="AR377">
        <v>10.4550747142929</v>
      </c>
      <c r="AS377">
        <v>7.9480454602223096</v>
      </c>
      <c r="AT377">
        <v>8.9230608295412903</v>
      </c>
      <c r="AU377">
        <v>10.3393130301766</v>
      </c>
      <c r="AV377">
        <v>9.3637759573882899</v>
      </c>
      <c r="AW377">
        <v>8.0223048327137505</v>
      </c>
      <c r="AX377">
        <v>9.1135285267908799</v>
      </c>
      <c r="AY377">
        <v>10.3199799490371</v>
      </c>
      <c r="AZ377">
        <v>9.3810969482173903</v>
      </c>
      <c r="BA377">
        <v>7.9179642988995198</v>
      </c>
      <c r="BB377">
        <v>8.8710408470366406</v>
      </c>
      <c r="BC377">
        <v>10.191589555178799</v>
      </c>
      <c r="BD377">
        <v>9.3237956272551497</v>
      </c>
      <c r="BE377">
        <v>6.9272031709048001</v>
      </c>
      <c r="BF377">
        <v>8.36160854539742</v>
      </c>
      <c r="BG377">
        <v>9.7541783401432198</v>
      </c>
      <c r="BH377">
        <v>8.6024105515937599</v>
      </c>
      <c r="BI377">
        <v>8.1494637299618198</v>
      </c>
      <c r="BJ377">
        <v>8.8394950375869996</v>
      </c>
      <c r="BK377">
        <v>9.6459840027227699</v>
      </c>
      <c r="BL377">
        <v>9.3814915811374302</v>
      </c>
      <c r="BN377" t="s">
        <v>284</v>
      </c>
      <c r="BQ377">
        <v>7.5333716317947497</v>
      </c>
      <c r="BR377">
        <v>9.8726687339711194</v>
      </c>
      <c r="BS377">
        <v>12.632934837853</v>
      </c>
      <c r="BT377">
        <v>10.293637735676599</v>
      </c>
      <c r="BU377">
        <v>7.7313348300337799</v>
      </c>
      <c r="BV377">
        <v>9.29271884765976</v>
      </c>
      <c r="BW377">
        <v>10.524624542163</v>
      </c>
      <c r="BX377">
        <v>9.3715509073732193</v>
      </c>
      <c r="BZ377" t="s">
        <v>284</v>
      </c>
      <c r="CC377">
        <v>7.9604115298907603</v>
      </c>
      <c r="CD377">
        <v>8.8757928831706305</v>
      </c>
      <c r="CE377">
        <v>10.425984469278699</v>
      </c>
      <c r="CF377">
        <v>9.2952982849970596</v>
      </c>
      <c r="CG377">
        <v>8.6514519608988891</v>
      </c>
      <c r="CH377">
        <v>10.091778720549099</v>
      </c>
      <c r="CI377">
        <v>11.915492465799099</v>
      </c>
      <c r="CJ377">
        <v>10.009976061627</v>
      </c>
      <c r="CK377">
        <v>7.9907764314570899</v>
      </c>
      <c r="CL377">
        <v>8.7102259725015294</v>
      </c>
      <c r="CM377">
        <v>10.0054335176472</v>
      </c>
      <c r="CN377">
        <v>8.9397780644749503</v>
      </c>
      <c r="CO377">
        <v>8.4179845816877403</v>
      </c>
      <c r="CP377">
        <v>9.0431794931186893</v>
      </c>
      <c r="CQ377">
        <v>9.3951291331820102</v>
      </c>
      <c r="CR377">
        <v>9.5182159263498107</v>
      </c>
      <c r="CS377">
        <v>7.6017495271828199</v>
      </c>
      <c r="CT377">
        <v>9.1348563997068108</v>
      </c>
      <c r="CU377">
        <v>10.8560054824353</v>
      </c>
      <c r="CV377">
        <v>10.462144588947799</v>
      </c>
      <c r="CW377">
        <v>6.8460692223068502</v>
      </c>
      <c r="CX377">
        <v>8.6867475897897002</v>
      </c>
      <c r="CY377">
        <v>10.175568743817999</v>
      </c>
      <c r="CZ377">
        <v>8.7346329266098106</v>
      </c>
      <c r="DA377">
        <v>6.5864346169571197</v>
      </c>
      <c r="DB377">
        <v>7.0637823095518497</v>
      </c>
      <c r="DC377">
        <v>8.4582115639381907</v>
      </c>
      <c r="DD377">
        <v>7.6751700174129196</v>
      </c>
      <c r="DF377" t="s">
        <v>284</v>
      </c>
      <c r="DI377">
        <v>8.0697110633667108</v>
      </c>
      <c r="DJ377">
        <v>10.986547085201799</v>
      </c>
      <c r="DK377">
        <v>13.1704242305645</v>
      </c>
      <c r="DL377">
        <v>11.5040952807819</v>
      </c>
      <c r="DM377">
        <v>8.8969255281318596</v>
      </c>
      <c r="DN377">
        <v>9.2615836719154299</v>
      </c>
      <c r="DO377">
        <v>10.3647810628448</v>
      </c>
      <c r="DP377">
        <v>9.5742811378521697</v>
      </c>
      <c r="DQ377">
        <v>7.8726890494064197</v>
      </c>
      <c r="DR377">
        <v>9.3651260195458903</v>
      </c>
      <c r="DS377">
        <v>11.217879700272</v>
      </c>
      <c r="DT377">
        <v>9.6182628783122901</v>
      </c>
    </row>
    <row r="378" spans="1:124" x14ac:dyDescent="0.35">
      <c r="A378" s="19" t="str">
        <f t="shared" si="10"/>
        <v>Total Risk Based Capital Ratio--34515</v>
      </c>
      <c r="B378" s="19" t="str">
        <f t="shared" si="11"/>
        <v>Total Risk Based Capital Ratio</v>
      </c>
      <c r="C378">
        <v>2</v>
      </c>
      <c r="D378" s="27">
        <v>34515</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N378" t="s">
        <v>284</v>
      </c>
      <c r="BQ378">
        <v>0</v>
      </c>
      <c r="BR378">
        <v>0</v>
      </c>
      <c r="BS378">
        <v>0</v>
      </c>
      <c r="BT378">
        <v>0</v>
      </c>
      <c r="BU378">
        <v>0</v>
      </c>
      <c r="BV378">
        <v>0</v>
      </c>
      <c r="BW378">
        <v>0</v>
      </c>
      <c r="BX378">
        <v>0</v>
      </c>
      <c r="BZ378" t="s">
        <v>284</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v>0</v>
      </c>
      <c r="DC378">
        <v>0</v>
      </c>
      <c r="DD378">
        <v>0</v>
      </c>
      <c r="DF378" t="s">
        <v>284</v>
      </c>
      <c r="DI378">
        <v>0</v>
      </c>
      <c r="DJ378">
        <v>0</v>
      </c>
      <c r="DK378">
        <v>0</v>
      </c>
      <c r="DL378">
        <v>0</v>
      </c>
      <c r="DM378">
        <v>0</v>
      </c>
      <c r="DN378">
        <v>0</v>
      </c>
      <c r="DO378">
        <v>0</v>
      </c>
      <c r="DP378">
        <v>0</v>
      </c>
      <c r="DQ378">
        <v>0</v>
      </c>
      <c r="DR378">
        <v>0</v>
      </c>
      <c r="DS378">
        <v>0</v>
      </c>
      <c r="DT378">
        <v>0</v>
      </c>
    </row>
    <row r="379" spans="1:124" x14ac:dyDescent="0.35">
      <c r="A379" s="19" t="str">
        <f t="shared" si="10"/>
        <v>Tier 1 Leverage Ratio--34515</v>
      </c>
      <c r="B379" s="19" t="str">
        <f t="shared" si="11"/>
        <v>Tier 1 Leverage Ratio</v>
      </c>
      <c r="C379">
        <v>3</v>
      </c>
      <c r="D379" s="27">
        <v>34515</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N379" t="s">
        <v>284</v>
      </c>
      <c r="BQ379">
        <v>0</v>
      </c>
      <c r="BR379">
        <v>0</v>
      </c>
      <c r="BS379">
        <v>0</v>
      </c>
      <c r="BT379">
        <v>0</v>
      </c>
      <c r="BU379">
        <v>0</v>
      </c>
      <c r="BV379">
        <v>0</v>
      </c>
      <c r="BW379">
        <v>0</v>
      </c>
      <c r="BX379">
        <v>0</v>
      </c>
      <c r="BZ379" t="s">
        <v>284</v>
      </c>
      <c r="CC379">
        <v>0</v>
      </c>
      <c r="CD379">
        <v>0</v>
      </c>
      <c r="CE379">
        <v>0</v>
      </c>
      <c r="CF379">
        <v>0</v>
      </c>
      <c r="CG379">
        <v>0</v>
      </c>
      <c r="CH379">
        <v>0</v>
      </c>
      <c r="CI379">
        <v>0</v>
      </c>
      <c r="CJ379">
        <v>0</v>
      </c>
      <c r="CK379">
        <v>0</v>
      </c>
      <c r="CL379">
        <v>0</v>
      </c>
      <c r="CM379">
        <v>0</v>
      </c>
      <c r="CN379">
        <v>0</v>
      </c>
      <c r="CO379">
        <v>0</v>
      </c>
      <c r="CP379">
        <v>0</v>
      </c>
      <c r="CQ379">
        <v>0</v>
      </c>
      <c r="CR379">
        <v>0</v>
      </c>
      <c r="CS379">
        <v>0</v>
      </c>
      <c r="CT379">
        <v>0</v>
      </c>
      <c r="CU379">
        <v>0</v>
      </c>
      <c r="CV379">
        <v>0</v>
      </c>
      <c r="CW379">
        <v>0</v>
      </c>
      <c r="CX379">
        <v>0</v>
      </c>
      <c r="CY379">
        <v>0</v>
      </c>
      <c r="CZ379">
        <v>0</v>
      </c>
      <c r="DA379">
        <v>0</v>
      </c>
      <c r="DB379">
        <v>0</v>
      </c>
      <c r="DC379">
        <v>0</v>
      </c>
      <c r="DD379">
        <v>0</v>
      </c>
      <c r="DF379" t="s">
        <v>284</v>
      </c>
      <c r="DI379">
        <v>0</v>
      </c>
      <c r="DJ379">
        <v>0</v>
      </c>
      <c r="DK379">
        <v>0</v>
      </c>
      <c r="DL379">
        <v>0</v>
      </c>
      <c r="DM379">
        <v>0</v>
      </c>
      <c r="DN379">
        <v>0</v>
      </c>
      <c r="DO379">
        <v>0</v>
      </c>
      <c r="DP379">
        <v>0</v>
      </c>
      <c r="DQ379">
        <v>0</v>
      </c>
      <c r="DR379">
        <v>0</v>
      </c>
      <c r="DS379">
        <v>0</v>
      </c>
      <c r="DT379">
        <v>0</v>
      </c>
    </row>
    <row r="380" spans="1:124" x14ac:dyDescent="0.35">
      <c r="A380" s="19" t="str">
        <f t="shared" si="10"/>
        <v>ALLL / Nonaccrual Loans--34515</v>
      </c>
      <c r="B380" s="19" t="str">
        <f t="shared" si="11"/>
        <v>ALLL / Nonaccrual Loans</v>
      </c>
      <c r="C380">
        <v>4</v>
      </c>
      <c r="D380" s="27">
        <v>34515</v>
      </c>
      <c r="E380">
        <v>163.087527757217</v>
      </c>
      <c r="F380">
        <v>340</v>
      </c>
      <c r="G380">
        <v>1284.1414611447201</v>
      </c>
      <c r="H380">
        <v>1964.5790866193399</v>
      </c>
      <c r="I380">
        <v>152.10134153283801</v>
      </c>
      <c r="J380">
        <v>344.044811320755</v>
      </c>
      <c r="K380">
        <v>817.603686635945</v>
      </c>
      <c r="L380">
        <v>1095.67462368561</v>
      </c>
      <c r="M380">
        <v>128.10404693486601</v>
      </c>
      <c r="N380">
        <v>279.49735632417298</v>
      </c>
      <c r="O380">
        <v>743.34787350054501</v>
      </c>
      <c r="P380">
        <v>903.96335623008304</v>
      </c>
      <c r="Q380">
        <v>251.33390705679901</v>
      </c>
      <c r="R380">
        <v>499.808673469388</v>
      </c>
      <c r="S380">
        <v>1286.89655172414</v>
      </c>
      <c r="T380">
        <v>2299.0081069220701</v>
      </c>
      <c r="U380">
        <v>158.46066779852899</v>
      </c>
      <c r="V380">
        <v>353.23115161557598</v>
      </c>
      <c r="W380">
        <v>941.26984126984098</v>
      </c>
      <c r="X380">
        <v>1244.07299901592</v>
      </c>
      <c r="Y380">
        <v>161.86669435215899</v>
      </c>
      <c r="Z380">
        <v>324.86526024022203</v>
      </c>
      <c r="AA380">
        <v>1259.66001628665</v>
      </c>
      <c r="AB380">
        <v>1778.24655750855</v>
      </c>
      <c r="AC380">
        <v>207.75183150183199</v>
      </c>
      <c r="AD380">
        <v>434.09090909090901</v>
      </c>
      <c r="AE380">
        <v>992.91666666666697</v>
      </c>
      <c r="AF380">
        <v>1043.31625214723</v>
      </c>
      <c r="AG380">
        <v>129.97920093458899</v>
      </c>
      <c r="AH380">
        <v>361.137605563835</v>
      </c>
      <c r="AI380">
        <v>710.39972932476201</v>
      </c>
      <c r="AJ380">
        <v>1339.0558622547501</v>
      </c>
      <c r="AK380">
        <v>110.720126827408</v>
      </c>
      <c r="AL380">
        <v>209.22330097087399</v>
      </c>
      <c r="AM380">
        <v>404.61061189559302</v>
      </c>
      <c r="AN380">
        <v>381.60792638578101</v>
      </c>
      <c r="AO380">
        <v>131.33827664149101</v>
      </c>
      <c r="AP380">
        <v>300.51020408163299</v>
      </c>
      <c r="AQ380">
        <v>756.12980769230796</v>
      </c>
      <c r="AR380">
        <v>849.72927859946003</v>
      </c>
      <c r="AS380">
        <v>164.38385119425101</v>
      </c>
      <c r="AT380">
        <v>360.71428571428601</v>
      </c>
      <c r="AU380">
        <v>893.68421052631595</v>
      </c>
      <c r="AV380">
        <v>1320.03166662782</v>
      </c>
      <c r="AW380">
        <v>147.06913169193001</v>
      </c>
      <c r="AX380">
        <v>318.32694763729302</v>
      </c>
      <c r="AY380">
        <v>815.506575014943</v>
      </c>
      <c r="AZ380">
        <v>967.89660280021997</v>
      </c>
      <c r="BA380">
        <v>162.939913845972</v>
      </c>
      <c r="BB380">
        <v>350.192864030858</v>
      </c>
      <c r="BC380">
        <v>744.28571428571399</v>
      </c>
      <c r="BD380">
        <v>1666.59860632133</v>
      </c>
      <c r="BE380">
        <v>194.113842173351</v>
      </c>
      <c r="BF380">
        <v>566.88453159041399</v>
      </c>
      <c r="BG380">
        <v>1472.1088435374099</v>
      </c>
      <c r="BH380">
        <v>4300.8475159693398</v>
      </c>
      <c r="BI380">
        <v>529.62759688477399</v>
      </c>
      <c r="BJ380">
        <v>745.15337423312894</v>
      </c>
      <c r="BK380">
        <v>1214.0903429775799</v>
      </c>
      <c r="BL380">
        <v>1748.89422056801</v>
      </c>
      <c r="BN380" t="s">
        <v>284</v>
      </c>
      <c r="BQ380">
        <v>126.788931788932</v>
      </c>
      <c r="BR380">
        <v>178.796583850932</v>
      </c>
      <c r="BS380">
        <v>320.85721343873502</v>
      </c>
      <c r="BT380">
        <v>268.84956137673498</v>
      </c>
      <c r="BU380">
        <v>303.70370370370398</v>
      </c>
      <c r="BV380">
        <v>398.24561403508801</v>
      </c>
      <c r="BW380">
        <v>1514.2857142857099</v>
      </c>
      <c r="BX380">
        <v>1826.2208364000501</v>
      </c>
      <c r="BZ380" t="s">
        <v>284</v>
      </c>
      <c r="CC380">
        <v>178.304856433889</v>
      </c>
      <c r="CD380">
        <v>361.22448979591798</v>
      </c>
      <c r="CE380">
        <v>1021.1598746081499</v>
      </c>
      <c r="CF380">
        <v>1903.2387578636101</v>
      </c>
      <c r="CG380">
        <v>716.12134243245805</v>
      </c>
      <c r="CH380">
        <v>865.78947368421098</v>
      </c>
      <c r="CI380">
        <v>1115.2412280701801</v>
      </c>
      <c r="CJ380">
        <v>965.57309681842298</v>
      </c>
      <c r="CK380">
        <v>157.84894058379001</v>
      </c>
      <c r="CL380">
        <v>269.576214264724</v>
      </c>
      <c r="CM380">
        <v>450.56336009174299</v>
      </c>
      <c r="CN380">
        <v>547.91543690210199</v>
      </c>
      <c r="CO380">
        <v>798.25216450216499</v>
      </c>
      <c r="CP380">
        <v>818.09523809523796</v>
      </c>
      <c r="CQ380">
        <v>3484.0476190476202</v>
      </c>
      <c r="CR380">
        <v>2582.16810966811</v>
      </c>
      <c r="CS380">
        <v>372.64372183209298</v>
      </c>
      <c r="CT380">
        <v>686.97916666666697</v>
      </c>
      <c r="CU380">
        <v>1034.65818759936</v>
      </c>
      <c r="CV380">
        <v>1145.4836715318099</v>
      </c>
      <c r="CW380">
        <v>226.28205128205099</v>
      </c>
      <c r="CX380">
        <v>500</v>
      </c>
      <c r="CY380">
        <v>1282.11538461538</v>
      </c>
      <c r="CZ380">
        <v>1033.2355069412599</v>
      </c>
      <c r="DA380">
        <v>291.16191964106901</v>
      </c>
      <c r="DB380">
        <v>335.827023995513</v>
      </c>
      <c r="DC380">
        <v>380.49212834995802</v>
      </c>
      <c r="DD380">
        <v>335.827023995513</v>
      </c>
      <c r="DF380" t="s">
        <v>284</v>
      </c>
      <c r="DI380">
        <v>136.71875</v>
      </c>
      <c r="DJ380">
        <v>387.82742681047802</v>
      </c>
      <c r="DK380">
        <v>623.80952380952397</v>
      </c>
      <c r="DL380">
        <v>387.77470212752598</v>
      </c>
      <c r="DM380">
        <v>124.540848284193</v>
      </c>
      <c r="DN380">
        <v>581.08108108108104</v>
      </c>
      <c r="DO380">
        <v>1539.79476558087</v>
      </c>
      <c r="DP380">
        <v>4273.1794958508999</v>
      </c>
      <c r="DQ380">
        <v>120.268886862773</v>
      </c>
      <c r="DR380">
        <v>225.414364640884</v>
      </c>
      <c r="DS380">
        <v>453.81263616557698</v>
      </c>
      <c r="DT380">
        <v>383.26315090476999</v>
      </c>
    </row>
    <row r="381" spans="1:124" x14ac:dyDescent="0.35">
      <c r="A381" s="19" t="str">
        <f t="shared" si="10"/>
        <v>[NCL + OREO] / [Total Loans + OREO]--34515</v>
      </c>
      <c r="B381" s="19" t="str">
        <f t="shared" si="11"/>
        <v>[NCL + OREO] / [Total Loans + OREO]</v>
      </c>
      <c r="C381">
        <v>5</v>
      </c>
      <c r="D381" s="27">
        <v>34515</v>
      </c>
      <c r="E381">
        <v>0.45039646685234702</v>
      </c>
      <c r="F381">
        <v>0.88025978088289503</v>
      </c>
      <c r="G381">
        <v>1.80924628972294</v>
      </c>
      <c r="H381">
        <v>1.2935628300411</v>
      </c>
      <c r="I381">
        <v>0.320268960897924</v>
      </c>
      <c r="J381">
        <v>0.858719078376456</v>
      </c>
      <c r="K381">
        <v>1.7391935692242899</v>
      </c>
      <c r="L381">
        <v>1.24724317737037</v>
      </c>
      <c r="M381">
        <v>0.38648961755574901</v>
      </c>
      <c r="N381">
        <v>1.03127729165856</v>
      </c>
      <c r="O381">
        <v>2.2177130768200501</v>
      </c>
      <c r="P381">
        <v>1.6557665625404401</v>
      </c>
      <c r="Q381">
        <v>0.49150165490636799</v>
      </c>
      <c r="R381">
        <v>0.84126953847851205</v>
      </c>
      <c r="S381">
        <v>1.5388957349055099</v>
      </c>
      <c r="T381">
        <v>1.1701443654644299</v>
      </c>
      <c r="U381">
        <v>0.31694117871667499</v>
      </c>
      <c r="V381">
        <v>0.84315501642489499</v>
      </c>
      <c r="W381">
        <v>1.72082716027083</v>
      </c>
      <c r="X381">
        <v>1.22704995686492</v>
      </c>
      <c r="Y381">
        <v>0.26867275658248302</v>
      </c>
      <c r="Z381">
        <v>0.87726879861711304</v>
      </c>
      <c r="AA381">
        <v>1.95797516714422</v>
      </c>
      <c r="AB381">
        <v>1.2250027803305601</v>
      </c>
      <c r="AC381">
        <v>0.204359827655101</v>
      </c>
      <c r="AD381">
        <v>0.68530566633710299</v>
      </c>
      <c r="AE381">
        <v>1.57889448835477</v>
      </c>
      <c r="AF381">
        <v>1.1070107275226999</v>
      </c>
      <c r="AG381">
        <v>0.32815295247149401</v>
      </c>
      <c r="AH381">
        <v>1.0803126912577099</v>
      </c>
      <c r="AI381">
        <v>1.8994285943312601</v>
      </c>
      <c r="AJ381">
        <v>1.4641675033249399</v>
      </c>
      <c r="AK381">
        <v>0.483991910745529</v>
      </c>
      <c r="AL381">
        <v>0.96138901840627</v>
      </c>
      <c r="AM381">
        <v>1.9303240934595101</v>
      </c>
      <c r="AN381">
        <v>1.4039541951204599</v>
      </c>
      <c r="AO381">
        <v>0.31817973721558401</v>
      </c>
      <c r="AP381">
        <v>0.99774319990497695</v>
      </c>
      <c r="AQ381">
        <v>2.00353937555303</v>
      </c>
      <c r="AR381">
        <v>1.4181392039223</v>
      </c>
      <c r="AS381">
        <v>0.30799384012319803</v>
      </c>
      <c r="AT381">
        <v>0.78406774345303398</v>
      </c>
      <c r="AU381">
        <v>1.59023018801617</v>
      </c>
      <c r="AV381">
        <v>1.1225936926580999</v>
      </c>
      <c r="AW381">
        <v>0.38416390993490601</v>
      </c>
      <c r="AX381">
        <v>0.834625895560972</v>
      </c>
      <c r="AY381">
        <v>1.6861665519614599</v>
      </c>
      <c r="AZ381">
        <v>1.1889907717639301</v>
      </c>
      <c r="BA381">
        <v>0.30860905273447198</v>
      </c>
      <c r="BB381">
        <v>0.82169351741424301</v>
      </c>
      <c r="BC381">
        <v>1.77011978150642</v>
      </c>
      <c r="BD381">
        <v>1.23161461163801</v>
      </c>
      <c r="BE381">
        <v>0.28880705148473201</v>
      </c>
      <c r="BF381">
        <v>0.58174979592258502</v>
      </c>
      <c r="BG381">
        <v>1.3625440440660099</v>
      </c>
      <c r="BH381">
        <v>0.88172289421861105</v>
      </c>
      <c r="BI381">
        <v>0.20268906556132399</v>
      </c>
      <c r="BJ381">
        <v>0.56563500533617905</v>
      </c>
      <c r="BK381">
        <v>0.75393126527816701</v>
      </c>
      <c r="BL381">
        <v>0.60383620450740405</v>
      </c>
      <c r="BN381" t="s">
        <v>284</v>
      </c>
      <c r="BQ381">
        <v>1.0843412467376801</v>
      </c>
      <c r="BR381">
        <v>2.3023380064593102</v>
      </c>
      <c r="BS381">
        <v>4.2249730722110401</v>
      </c>
      <c r="BT381">
        <v>3.0069763124894102</v>
      </c>
      <c r="BU381">
        <v>0.39656334653560699</v>
      </c>
      <c r="BV381">
        <v>0.59005052731526997</v>
      </c>
      <c r="BW381">
        <v>1.04774491398933</v>
      </c>
      <c r="BX381">
        <v>0.907387410307538</v>
      </c>
      <c r="BZ381" t="s">
        <v>284</v>
      </c>
      <c r="CC381">
        <v>0.228839493849155</v>
      </c>
      <c r="CD381">
        <v>0.720827308181061</v>
      </c>
      <c r="CE381">
        <v>1.4381941760294501</v>
      </c>
      <c r="CF381">
        <v>1.1055938222905699</v>
      </c>
      <c r="CG381">
        <v>0.20211564253812001</v>
      </c>
      <c r="CH381">
        <v>0.33727159339428597</v>
      </c>
      <c r="CI381">
        <v>0.56252828516224995</v>
      </c>
      <c r="CJ381">
        <v>0.37006779634704701</v>
      </c>
      <c r="CK381">
        <v>0.30299375614628299</v>
      </c>
      <c r="CL381">
        <v>0.97552333995794205</v>
      </c>
      <c r="CM381">
        <v>1.54102078604955</v>
      </c>
      <c r="CN381">
        <v>1.04893922241955</v>
      </c>
      <c r="CO381">
        <v>3.4934028430924698E-2</v>
      </c>
      <c r="CP381">
        <v>0.17852715100421501</v>
      </c>
      <c r="CQ381">
        <v>0.34683903515686598</v>
      </c>
      <c r="CR381">
        <v>0.35601822458781701</v>
      </c>
      <c r="CS381">
        <v>0.29989574627825</v>
      </c>
      <c r="CT381">
        <v>0.38575681907044101</v>
      </c>
      <c r="CU381">
        <v>0.86605353450470302</v>
      </c>
      <c r="CV381">
        <v>0.67373511980882905</v>
      </c>
      <c r="CW381">
        <v>0.32198932452061002</v>
      </c>
      <c r="CX381">
        <v>0.54518767037114702</v>
      </c>
      <c r="CY381">
        <v>1.2975085699640101</v>
      </c>
      <c r="CZ381">
        <v>0.81788032157254598</v>
      </c>
      <c r="DA381">
        <v>0.19308451668517099</v>
      </c>
      <c r="DB381">
        <v>0.38315498791853603</v>
      </c>
      <c r="DC381">
        <v>0.52527924536209103</v>
      </c>
      <c r="DD381">
        <v>0.35119084539199602</v>
      </c>
      <c r="DF381" t="s">
        <v>284</v>
      </c>
      <c r="DI381">
        <v>0.76175304412752598</v>
      </c>
      <c r="DJ381">
        <v>1.22593110800187</v>
      </c>
      <c r="DK381">
        <v>1.9545067221231101</v>
      </c>
      <c r="DL381">
        <v>1.64097694039032</v>
      </c>
      <c r="DM381">
        <v>0.24380980253680901</v>
      </c>
      <c r="DN381">
        <v>0.31691446680826701</v>
      </c>
      <c r="DO381">
        <v>0.86700817141934805</v>
      </c>
      <c r="DP381">
        <v>0.93157895308654304</v>
      </c>
      <c r="DQ381">
        <v>0.47148998852790303</v>
      </c>
      <c r="DR381">
        <v>0.72510822510822504</v>
      </c>
      <c r="DS381">
        <v>1.35005845548516</v>
      </c>
      <c r="DT381">
        <v>1.1210948937021401</v>
      </c>
    </row>
    <row r="382" spans="1:124" x14ac:dyDescent="0.35">
      <c r="A382" s="19" t="str">
        <f t="shared" si="10"/>
        <v>[Noncurrent + Delinquent Loans] / [Capital + ALLL]--34515</v>
      </c>
      <c r="B382" s="19" t="str">
        <f t="shared" si="11"/>
        <v>[Noncurrent + Delinquent Loans] / [Capital + ALLL]</v>
      </c>
      <c r="C382">
        <v>6</v>
      </c>
      <c r="D382" s="27">
        <v>34515</v>
      </c>
      <c r="E382">
        <v>6.1537138095272699</v>
      </c>
      <c r="F382">
        <v>11.743521977873799</v>
      </c>
      <c r="G382">
        <v>16.161822400941698</v>
      </c>
      <c r="H382">
        <v>12.4216646064773</v>
      </c>
      <c r="I382">
        <v>5.1687995380560796</v>
      </c>
      <c r="J382">
        <v>10.364468169547299</v>
      </c>
      <c r="K382">
        <v>17.610146990668401</v>
      </c>
      <c r="L382">
        <v>12.551786464347201</v>
      </c>
      <c r="M382">
        <v>5.1507983633212904</v>
      </c>
      <c r="N382">
        <v>10.7641104301543</v>
      </c>
      <c r="O382">
        <v>18.690678860320698</v>
      </c>
      <c r="P382">
        <v>13.728227264093499</v>
      </c>
      <c r="Q382">
        <v>8.5826476928564492</v>
      </c>
      <c r="R382">
        <v>14.1839384706246</v>
      </c>
      <c r="S382">
        <v>16.845014052479002</v>
      </c>
      <c r="T382">
        <v>14.871210864656399</v>
      </c>
      <c r="U382">
        <v>5.2976016353225104</v>
      </c>
      <c r="V382">
        <v>10.806310873268499</v>
      </c>
      <c r="W382">
        <v>18.4618158427418</v>
      </c>
      <c r="X382">
        <v>12.9903386681826</v>
      </c>
      <c r="Y382">
        <v>5.6161831248336398</v>
      </c>
      <c r="Z382">
        <v>11.5360888340531</v>
      </c>
      <c r="AA382">
        <v>17.644191714053601</v>
      </c>
      <c r="AB382">
        <v>13.459361404753199</v>
      </c>
      <c r="AC382">
        <v>3.85028056414167</v>
      </c>
      <c r="AD382">
        <v>7.2464259334896797</v>
      </c>
      <c r="AE382">
        <v>11.9823860733914</v>
      </c>
      <c r="AF382">
        <v>8.6754433437005698</v>
      </c>
      <c r="AG382">
        <v>4.5927422882892701</v>
      </c>
      <c r="AH382">
        <v>9.8747465339426199</v>
      </c>
      <c r="AI382">
        <v>17.690455778698102</v>
      </c>
      <c r="AJ382">
        <v>12.2941324928772</v>
      </c>
      <c r="AK382">
        <v>8.2326808274330094</v>
      </c>
      <c r="AL382">
        <v>11.7982511722215</v>
      </c>
      <c r="AM382">
        <v>19.018932874354601</v>
      </c>
      <c r="AN382">
        <v>14.4403256893092</v>
      </c>
      <c r="AO382">
        <v>4.3334253381175802</v>
      </c>
      <c r="AP382">
        <v>9.6723562880125602</v>
      </c>
      <c r="AQ382">
        <v>16.7027477102415</v>
      </c>
      <c r="AR382">
        <v>12.158378835180001</v>
      </c>
      <c r="AS382">
        <v>5.2561162079510702</v>
      </c>
      <c r="AT382">
        <v>10.120282040647</v>
      </c>
      <c r="AU382">
        <v>17.5080128205128</v>
      </c>
      <c r="AV382">
        <v>12.6365850911465</v>
      </c>
      <c r="AW382">
        <v>6.4541938925190001</v>
      </c>
      <c r="AX382">
        <v>11.266816143497801</v>
      </c>
      <c r="AY382">
        <v>19.4055944055944</v>
      </c>
      <c r="AZ382">
        <v>13.615466168988499</v>
      </c>
      <c r="BA382">
        <v>5.1816562563363497</v>
      </c>
      <c r="BB382">
        <v>10.720887245841</v>
      </c>
      <c r="BC382">
        <v>18.322240523066402</v>
      </c>
      <c r="BD382">
        <v>13.2153587903877</v>
      </c>
      <c r="BE382">
        <v>6.3084661494413403</v>
      </c>
      <c r="BF382">
        <v>11.5360888340531</v>
      </c>
      <c r="BG382">
        <v>15.863712608004001</v>
      </c>
      <c r="BH382">
        <v>12.1679091970218</v>
      </c>
      <c r="BI382">
        <v>11.03881535827</v>
      </c>
      <c r="BJ382">
        <v>12.398921832884101</v>
      </c>
      <c r="BK382">
        <v>15.438992938705301</v>
      </c>
      <c r="BL382">
        <v>12.2295776880548</v>
      </c>
      <c r="BN382" t="s">
        <v>284</v>
      </c>
      <c r="BQ382">
        <v>13.913848581256699</v>
      </c>
      <c r="BR382">
        <v>22.2313317835182</v>
      </c>
      <c r="BS382">
        <v>31.575933386842198</v>
      </c>
      <c r="BT382">
        <v>23.258450184580699</v>
      </c>
      <c r="BU382">
        <v>8.8058887677208304</v>
      </c>
      <c r="BV382">
        <v>12.250217202432699</v>
      </c>
      <c r="BW382">
        <v>17.694265304140401</v>
      </c>
      <c r="BX382">
        <v>14.485789441553401</v>
      </c>
      <c r="BZ382" t="s">
        <v>284</v>
      </c>
      <c r="CC382">
        <v>4.1923894865071301</v>
      </c>
      <c r="CD382">
        <v>8.3475298126064708</v>
      </c>
      <c r="CE382">
        <v>16.261620523061101</v>
      </c>
      <c r="CF382">
        <v>11.4285330270082</v>
      </c>
      <c r="CG382">
        <v>1.6665904749392799</v>
      </c>
      <c r="CH382">
        <v>2.1160613316354202</v>
      </c>
      <c r="CI382">
        <v>5.6352756603474301</v>
      </c>
      <c r="CJ382">
        <v>5.0422541999722501</v>
      </c>
      <c r="CK382">
        <v>5.71246384732755</v>
      </c>
      <c r="CL382">
        <v>12.038920731807501</v>
      </c>
      <c r="CM382">
        <v>19.287849320934999</v>
      </c>
      <c r="CN382">
        <v>12.9367474253712</v>
      </c>
      <c r="CO382">
        <v>3.2245301681503502</v>
      </c>
      <c r="CP382">
        <v>4.8431991092967204</v>
      </c>
      <c r="CQ382">
        <v>10.2368866328257</v>
      </c>
      <c r="CR382">
        <v>7.6011401673361796</v>
      </c>
      <c r="CS382">
        <v>2.8917499292794901</v>
      </c>
      <c r="CT382">
        <v>7.5515040548999997</v>
      </c>
      <c r="CU382">
        <v>12.625033474605599</v>
      </c>
      <c r="CV382">
        <v>10.4189067509728</v>
      </c>
      <c r="CW382">
        <v>4.5154185022026398</v>
      </c>
      <c r="CX382">
        <v>7.7892523653453702</v>
      </c>
      <c r="CY382">
        <v>13.316831683168299</v>
      </c>
      <c r="CZ382">
        <v>9.7242702188670407</v>
      </c>
      <c r="DA382">
        <v>4.0665291652030504</v>
      </c>
      <c r="DB382">
        <v>7.2795732663947303</v>
      </c>
      <c r="DC382">
        <v>9.7536574776757803</v>
      </c>
      <c r="DD382">
        <v>6.7869333397876401</v>
      </c>
      <c r="DF382" t="s">
        <v>284</v>
      </c>
      <c r="DI382">
        <v>8.4719085196376493</v>
      </c>
      <c r="DJ382">
        <v>16.221916036329901</v>
      </c>
      <c r="DK382">
        <v>23.826420785085201</v>
      </c>
      <c r="DL382">
        <v>18.063363594008901</v>
      </c>
      <c r="DM382">
        <v>6.4067708626580799</v>
      </c>
      <c r="DN382">
        <v>8.2585833591091902</v>
      </c>
      <c r="DO382">
        <v>14.5168307140138</v>
      </c>
      <c r="DP382">
        <v>12.296637495284701</v>
      </c>
      <c r="DQ382">
        <v>9.6936839765954499</v>
      </c>
      <c r="DR382">
        <v>10.619732275656901</v>
      </c>
      <c r="DS382">
        <v>13.6120929955724</v>
      </c>
      <c r="DT382">
        <v>11.112410578317</v>
      </c>
    </row>
    <row r="383" spans="1:124" x14ac:dyDescent="0.35">
      <c r="A383" s="19" t="str">
        <f t="shared" si="10"/>
        <v xml:space="preserve">  Ag [NCL+DQ] / [Capital + ALLL]--34515</v>
      </c>
      <c r="B383" s="19" t="str">
        <f t="shared" si="11"/>
        <v xml:space="preserve">  Ag [NCL+DQ] / [Capital + ALLL]</v>
      </c>
      <c r="C383">
        <v>7</v>
      </c>
      <c r="D383" s="27">
        <v>34515</v>
      </c>
      <c r="E383">
        <v>0</v>
      </c>
      <c r="F383">
        <v>0.50943823865935201</v>
      </c>
      <c r="G383">
        <v>4.8562057469912503</v>
      </c>
      <c r="H383">
        <v>3.3950809328637499</v>
      </c>
      <c r="I383">
        <v>0</v>
      </c>
      <c r="J383">
        <v>0.67260312838206904</v>
      </c>
      <c r="K383">
        <v>4.7340194041694303</v>
      </c>
      <c r="L383">
        <v>3.3822252639285901</v>
      </c>
      <c r="M383">
        <v>0</v>
      </c>
      <c r="N383">
        <v>0</v>
      </c>
      <c r="O383">
        <v>1.05964010323422</v>
      </c>
      <c r="P383">
        <v>1.4564232698464099</v>
      </c>
      <c r="Q383">
        <v>0</v>
      </c>
      <c r="R383">
        <v>0</v>
      </c>
      <c r="S383">
        <v>0</v>
      </c>
      <c r="T383">
        <v>2.0725484055194301E-3</v>
      </c>
      <c r="U383">
        <v>0</v>
      </c>
      <c r="V383">
        <v>0.498488509361313</v>
      </c>
      <c r="W383">
        <v>4.8330873839861104</v>
      </c>
      <c r="X383">
        <v>3.6451665119865901</v>
      </c>
      <c r="Y383">
        <v>0</v>
      </c>
      <c r="Z383">
        <v>0.104921309018236</v>
      </c>
      <c r="AA383">
        <v>3.3251662583129198</v>
      </c>
      <c r="AB383">
        <v>2.2519194932489301</v>
      </c>
      <c r="AC383">
        <v>5.40771864301276E-2</v>
      </c>
      <c r="AD383">
        <v>1.66481606817268</v>
      </c>
      <c r="AE383">
        <v>4.8189327181062804</v>
      </c>
      <c r="AF383">
        <v>3.6101219508412501</v>
      </c>
      <c r="AG383">
        <v>0.38694861175592798</v>
      </c>
      <c r="AH383">
        <v>2.79513376869602</v>
      </c>
      <c r="AI383">
        <v>7.9275862769305503</v>
      </c>
      <c r="AJ383">
        <v>5.6293373587580504</v>
      </c>
      <c r="AK383">
        <v>0</v>
      </c>
      <c r="AL383">
        <v>0.204582651391162</v>
      </c>
      <c r="AM383">
        <v>3.9749888343010298</v>
      </c>
      <c r="AN383">
        <v>2.2534633424375201</v>
      </c>
      <c r="AO383">
        <v>0.30441400304414001</v>
      </c>
      <c r="AP383">
        <v>3.1180709534368098</v>
      </c>
      <c r="AQ383">
        <v>8.2369942196531802</v>
      </c>
      <c r="AR383">
        <v>5.6554072391417902</v>
      </c>
      <c r="AS383">
        <v>0</v>
      </c>
      <c r="AT383">
        <v>0.30441400304414001</v>
      </c>
      <c r="AU383">
        <v>4.1628545288197598</v>
      </c>
      <c r="AV383">
        <v>3.1180797639459801</v>
      </c>
      <c r="AW383">
        <v>0</v>
      </c>
      <c r="AX383">
        <v>0</v>
      </c>
      <c r="AY383">
        <v>2.0802812774685</v>
      </c>
      <c r="AZ383">
        <v>1.58614803659005</v>
      </c>
      <c r="BA383">
        <v>0</v>
      </c>
      <c r="BB383">
        <v>0</v>
      </c>
      <c r="BC383">
        <v>1.15655395608749</v>
      </c>
      <c r="BD383">
        <v>1.23362029961395</v>
      </c>
      <c r="BE383">
        <v>0</v>
      </c>
      <c r="BF383">
        <v>0</v>
      </c>
      <c r="BG383">
        <v>1.13804195572242</v>
      </c>
      <c r="BH383">
        <v>0.79519942004930499</v>
      </c>
      <c r="BI383">
        <v>0</v>
      </c>
      <c r="BJ383">
        <v>0.172485662129336</v>
      </c>
      <c r="BK383">
        <v>1.7774119739784799</v>
      </c>
      <c r="BL383">
        <v>1.6745187150865799</v>
      </c>
      <c r="BN383" t="s">
        <v>284</v>
      </c>
      <c r="BQ383">
        <v>0.47437778254828</v>
      </c>
      <c r="BR383">
        <v>5.7681174571796596</v>
      </c>
      <c r="BS383">
        <v>11.763192074861999</v>
      </c>
      <c r="BT383">
        <v>6.46945240023057</v>
      </c>
      <c r="BU383">
        <v>0</v>
      </c>
      <c r="BV383">
        <v>0</v>
      </c>
      <c r="BW383">
        <v>0</v>
      </c>
      <c r="BX383">
        <v>0.222648277568186</v>
      </c>
      <c r="BZ383" t="s">
        <v>284</v>
      </c>
      <c r="CC383">
        <v>0</v>
      </c>
      <c r="CD383">
        <v>0</v>
      </c>
      <c r="CE383">
        <v>0</v>
      </c>
      <c r="CF383">
        <v>0.53174404745783999</v>
      </c>
      <c r="CG383">
        <v>0</v>
      </c>
      <c r="CH383">
        <v>0</v>
      </c>
      <c r="CI383">
        <v>0</v>
      </c>
      <c r="CJ383">
        <v>0.28509341256334098</v>
      </c>
      <c r="CK383">
        <v>0</v>
      </c>
      <c r="CL383">
        <v>0.330693354453164</v>
      </c>
      <c r="CM383">
        <v>3.1797825073608799</v>
      </c>
      <c r="CN383">
        <v>2.37144186317501</v>
      </c>
      <c r="CO383">
        <v>0</v>
      </c>
      <c r="CP383">
        <v>0</v>
      </c>
      <c r="CQ383">
        <v>0</v>
      </c>
      <c r="CR383">
        <v>0.52574212989677505</v>
      </c>
      <c r="CS383">
        <v>5.2068869758400402E-2</v>
      </c>
      <c r="CT383">
        <v>0.63136554056650895</v>
      </c>
      <c r="CU383">
        <v>2.2155954095110202</v>
      </c>
      <c r="CV383">
        <v>3.0403482808650102</v>
      </c>
      <c r="CW383">
        <v>0</v>
      </c>
      <c r="CX383">
        <v>0.51440329218106995</v>
      </c>
      <c r="CY383">
        <v>4.7734138972809701</v>
      </c>
      <c r="CZ383">
        <v>4.3201410982513302</v>
      </c>
      <c r="DA383">
        <v>0</v>
      </c>
      <c r="DB383">
        <v>0</v>
      </c>
      <c r="DC383">
        <v>0.28449502133712701</v>
      </c>
      <c r="DD383">
        <v>0.18966334755808401</v>
      </c>
      <c r="DF383" t="s">
        <v>284</v>
      </c>
      <c r="DI383">
        <v>0</v>
      </c>
      <c r="DJ383">
        <v>1.00510529674537</v>
      </c>
      <c r="DK383">
        <v>4.2155175225263903</v>
      </c>
      <c r="DL383">
        <v>1.96782803704314</v>
      </c>
      <c r="DM383">
        <v>0</v>
      </c>
      <c r="DN383">
        <v>1.59480212640284</v>
      </c>
      <c r="DO383">
        <v>2.9222998763433399</v>
      </c>
      <c r="DP383">
        <v>2.5446867594174498</v>
      </c>
      <c r="DQ383">
        <v>9.9157164105106596E-2</v>
      </c>
      <c r="DR383">
        <v>2.2261921121341199</v>
      </c>
      <c r="DS383">
        <v>3.4942957497493401</v>
      </c>
      <c r="DT383">
        <v>2.1368025729686</v>
      </c>
    </row>
    <row r="384" spans="1:124" x14ac:dyDescent="0.35">
      <c r="A384" s="19" t="str">
        <f t="shared" si="10"/>
        <v xml:space="preserve">  CLD [NCL+DQ] / [Capital + ALLL]--34515</v>
      </c>
      <c r="B384" s="19" t="str">
        <f t="shared" si="11"/>
        <v xml:space="preserve">  CLD [NCL+DQ] / [Capital + ALLL]</v>
      </c>
      <c r="C384">
        <v>8</v>
      </c>
      <c r="D384" s="27">
        <v>34515</v>
      </c>
      <c r="E384">
        <v>0</v>
      </c>
      <c r="F384">
        <v>0</v>
      </c>
      <c r="G384">
        <v>0</v>
      </c>
      <c r="H384">
        <v>0.15299891712104699</v>
      </c>
      <c r="I384">
        <v>0</v>
      </c>
      <c r="J384">
        <v>0</v>
      </c>
      <c r="K384">
        <v>0</v>
      </c>
      <c r="L384">
        <v>9.5862190414267898E-2</v>
      </c>
      <c r="M384">
        <v>0</v>
      </c>
      <c r="N384">
        <v>0</v>
      </c>
      <c r="O384">
        <v>0</v>
      </c>
      <c r="P384">
        <v>0.32281650146504498</v>
      </c>
      <c r="Q384">
        <v>0</v>
      </c>
      <c r="R384">
        <v>0</v>
      </c>
      <c r="S384">
        <v>0</v>
      </c>
      <c r="T384">
        <v>9.3562404463230595E-2</v>
      </c>
      <c r="U384">
        <v>0</v>
      </c>
      <c r="V384">
        <v>0</v>
      </c>
      <c r="W384">
        <v>0</v>
      </c>
      <c r="X384">
        <v>0.11065467965037599</v>
      </c>
      <c r="Y384">
        <v>0</v>
      </c>
      <c r="Z384">
        <v>0</v>
      </c>
      <c r="AA384">
        <v>0</v>
      </c>
      <c r="AB384">
        <v>0.15171254316469901</v>
      </c>
      <c r="AC384">
        <v>0</v>
      </c>
      <c r="AD384">
        <v>0</v>
      </c>
      <c r="AE384">
        <v>0</v>
      </c>
      <c r="AF384">
        <v>0.117252767241522</v>
      </c>
      <c r="AG384">
        <v>0</v>
      </c>
      <c r="AH384">
        <v>0</v>
      </c>
      <c r="AI384">
        <v>0</v>
      </c>
      <c r="AJ384">
        <v>5.5933632125683098E-3</v>
      </c>
      <c r="AK384">
        <v>0</v>
      </c>
      <c r="AL384">
        <v>0</v>
      </c>
      <c r="AM384">
        <v>0</v>
      </c>
      <c r="AN384">
        <v>0.143024365915149</v>
      </c>
      <c r="AO384">
        <v>0</v>
      </c>
      <c r="AP384">
        <v>0</v>
      </c>
      <c r="AQ384">
        <v>0</v>
      </c>
      <c r="AR384">
        <v>3.3908507678929098E-2</v>
      </c>
      <c r="AS384">
        <v>0</v>
      </c>
      <c r="AT384">
        <v>0</v>
      </c>
      <c r="AU384">
        <v>0</v>
      </c>
      <c r="AV384">
        <v>0.17822003126514999</v>
      </c>
      <c r="AW384">
        <v>0</v>
      </c>
      <c r="AX384">
        <v>0</v>
      </c>
      <c r="AY384">
        <v>0</v>
      </c>
      <c r="AZ384">
        <v>0.115449509068325</v>
      </c>
      <c r="BA384">
        <v>0</v>
      </c>
      <c r="BB384">
        <v>0</v>
      </c>
      <c r="BC384">
        <v>0</v>
      </c>
      <c r="BD384">
        <v>0.19988327478826401</v>
      </c>
      <c r="BE384">
        <v>0</v>
      </c>
      <c r="BF384">
        <v>0</v>
      </c>
      <c r="BG384">
        <v>0</v>
      </c>
      <c r="BH384">
        <v>0.494852821890438</v>
      </c>
      <c r="BI384">
        <v>0</v>
      </c>
      <c r="BJ384">
        <v>0</v>
      </c>
      <c r="BK384">
        <v>0</v>
      </c>
      <c r="BL384">
        <v>7.6968650829110405E-2</v>
      </c>
      <c r="BN384" t="s">
        <v>284</v>
      </c>
      <c r="BQ384">
        <v>0</v>
      </c>
      <c r="BR384">
        <v>0</v>
      </c>
      <c r="BS384">
        <v>8.2331631812942504E-3</v>
      </c>
      <c r="BT384">
        <v>8.2331631812942504E-3</v>
      </c>
      <c r="BU384">
        <v>0</v>
      </c>
      <c r="BV384">
        <v>0</v>
      </c>
      <c r="BW384">
        <v>0</v>
      </c>
      <c r="BX384">
        <v>6.5069577243376406E-2</v>
      </c>
      <c r="BZ384" t="s">
        <v>284</v>
      </c>
      <c r="CC384">
        <v>0</v>
      </c>
      <c r="CD384">
        <v>0</v>
      </c>
      <c r="CE384">
        <v>0</v>
      </c>
      <c r="CF384">
        <v>0.35351528670113203</v>
      </c>
      <c r="CG384">
        <v>0</v>
      </c>
      <c r="CH384">
        <v>0</v>
      </c>
      <c r="CI384">
        <v>0</v>
      </c>
      <c r="CJ384">
        <v>0.216344073614677</v>
      </c>
      <c r="CK384">
        <v>0</v>
      </c>
      <c r="CL384">
        <v>0</v>
      </c>
      <c r="CM384">
        <v>0</v>
      </c>
      <c r="CN384">
        <v>3.26633546152163E-2</v>
      </c>
      <c r="CO384">
        <v>0</v>
      </c>
      <c r="CP384">
        <v>0</v>
      </c>
      <c r="CQ384">
        <v>0</v>
      </c>
      <c r="CR384">
        <v>0.80873433077234103</v>
      </c>
      <c r="CS384">
        <v>0</v>
      </c>
      <c r="CT384">
        <v>0</v>
      </c>
      <c r="CU384">
        <v>0</v>
      </c>
      <c r="CV384">
        <v>0</v>
      </c>
      <c r="CW384">
        <v>0</v>
      </c>
      <c r="CX384">
        <v>0</v>
      </c>
      <c r="CY384">
        <v>0</v>
      </c>
      <c r="CZ384">
        <v>0.12084465421221301</v>
      </c>
      <c r="DA384">
        <v>0</v>
      </c>
      <c r="DB384">
        <v>0</v>
      </c>
      <c r="DC384">
        <v>0</v>
      </c>
      <c r="DD384">
        <v>0</v>
      </c>
      <c r="DF384" t="s">
        <v>284</v>
      </c>
      <c r="DI384">
        <v>0</v>
      </c>
      <c r="DJ384">
        <v>0</v>
      </c>
      <c r="DK384">
        <v>0</v>
      </c>
      <c r="DL384">
        <v>4.40011239388707E-2</v>
      </c>
      <c r="DM384">
        <v>0</v>
      </c>
      <c r="DN384">
        <v>0</v>
      </c>
      <c r="DO384">
        <v>0</v>
      </c>
      <c r="DP384">
        <v>0.113544201135442</v>
      </c>
      <c r="DQ384">
        <v>0</v>
      </c>
      <c r="DR384">
        <v>0</v>
      </c>
      <c r="DS384">
        <v>0</v>
      </c>
      <c r="DT384">
        <v>0.50043498092646599</v>
      </c>
    </row>
    <row r="385" spans="1:124" x14ac:dyDescent="0.35">
      <c r="A385" s="19" t="str">
        <f t="shared" si="10"/>
        <v xml:space="preserve">  CRE [NCL+DQ] / [Capital + ALLL]--34515</v>
      </c>
      <c r="B385" s="19" t="str">
        <f t="shared" si="11"/>
        <v xml:space="preserve">  CRE [NCL+DQ] / [Capital + ALLL]</v>
      </c>
      <c r="C385">
        <v>9</v>
      </c>
      <c r="D385" s="27">
        <v>34515</v>
      </c>
      <c r="E385">
        <v>0</v>
      </c>
      <c r="F385">
        <v>0</v>
      </c>
      <c r="G385">
        <v>1.50620189533027</v>
      </c>
      <c r="H385">
        <v>1.2201036528340701</v>
      </c>
      <c r="I385">
        <v>0</v>
      </c>
      <c r="J385">
        <v>0</v>
      </c>
      <c r="K385">
        <v>2.0204271746212501</v>
      </c>
      <c r="L385">
        <v>1.5204742066585599</v>
      </c>
      <c r="M385">
        <v>0</v>
      </c>
      <c r="N385">
        <v>0.39345776829448498</v>
      </c>
      <c r="O385">
        <v>3.2005053005257098</v>
      </c>
      <c r="P385">
        <v>2.5786936084796799</v>
      </c>
      <c r="Q385">
        <v>0</v>
      </c>
      <c r="R385">
        <v>0.35772533243842303</v>
      </c>
      <c r="S385">
        <v>2.2638685046462399</v>
      </c>
      <c r="T385">
        <v>1.7383985677721401</v>
      </c>
      <c r="U385">
        <v>0</v>
      </c>
      <c r="V385">
        <v>0</v>
      </c>
      <c r="W385">
        <v>2.1425670048892602</v>
      </c>
      <c r="X385">
        <v>1.4879562104983399</v>
      </c>
      <c r="Y385">
        <v>0</v>
      </c>
      <c r="Z385">
        <v>0</v>
      </c>
      <c r="AA385">
        <v>1.48961617918887</v>
      </c>
      <c r="AB385">
        <v>1.2828966922071601</v>
      </c>
      <c r="AC385">
        <v>0</v>
      </c>
      <c r="AD385">
        <v>0</v>
      </c>
      <c r="AE385">
        <v>0.757501403956514</v>
      </c>
      <c r="AF385">
        <v>0.88697922071642199</v>
      </c>
      <c r="AG385">
        <v>0</v>
      </c>
      <c r="AH385">
        <v>0</v>
      </c>
      <c r="AI385">
        <v>0.56753985510493998</v>
      </c>
      <c r="AJ385">
        <v>1.00866226995566</v>
      </c>
      <c r="AK385">
        <v>0.13060513713539401</v>
      </c>
      <c r="AL385">
        <v>1.5972894482091</v>
      </c>
      <c r="AM385">
        <v>4.8119821542383701</v>
      </c>
      <c r="AN385">
        <v>3.4730611559126499</v>
      </c>
      <c r="AO385">
        <v>0</v>
      </c>
      <c r="AP385">
        <v>0</v>
      </c>
      <c r="AQ385">
        <v>0.96726190476190499</v>
      </c>
      <c r="AR385">
        <v>0.96753814817055395</v>
      </c>
      <c r="AS385">
        <v>0</v>
      </c>
      <c r="AT385">
        <v>0</v>
      </c>
      <c r="AU385">
        <v>2.0881670533642702</v>
      </c>
      <c r="AV385">
        <v>1.6108854481742301</v>
      </c>
      <c r="AW385">
        <v>0</v>
      </c>
      <c r="AX385">
        <v>0.29120559114735001</v>
      </c>
      <c r="AY385">
        <v>2.7001118389519099</v>
      </c>
      <c r="AZ385">
        <v>1.9816676245203699</v>
      </c>
      <c r="BA385">
        <v>0</v>
      </c>
      <c r="BB385">
        <v>0.126422250316056</v>
      </c>
      <c r="BC385">
        <v>2.46396867300398</v>
      </c>
      <c r="BD385">
        <v>1.8792556717415501</v>
      </c>
      <c r="BE385">
        <v>0</v>
      </c>
      <c r="BF385">
        <v>1.67501137915339</v>
      </c>
      <c r="BG385">
        <v>3.7476251651636598</v>
      </c>
      <c r="BH385">
        <v>2.7057833229058099</v>
      </c>
      <c r="BI385">
        <v>5.6357078449053204E-3</v>
      </c>
      <c r="BJ385">
        <v>1.42304413404158</v>
      </c>
      <c r="BK385">
        <v>2.2891076730277602</v>
      </c>
      <c r="BL385">
        <v>1.35552463649689</v>
      </c>
      <c r="BN385" t="s">
        <v>284</v>
      </c>
      <c r="BQ385">
        <v>0.47958175531038999</v>
      </c>
      <c r="BR385">
        <v>1.6419066650542899</v>
      </c>
      <c r="BS385">
        <v>3.2088661258900202</v>
      </c>
      <c r="BT385">
        <v>2.0465412161461201</v>
      </c>
      <c r="BU385">
        <v>0</v>
      </c>
      <c r="BV385">
        <v>0</v>
      </c>
      <c r="BW385">
        <v>1.4385602294028901</v>
      </c>
      <c r="BX385">
        <v>1.4004419136846999</v>
      </c>
      <c r="BZ385" t="s">
        <v>284</v>
      </c>
      <c r="CC385">
        <v>0</v>
      </c>
      <c r="CD385">
        <v>0.42961004626569699</v>
      </c>
      <c r="CE385">
        <v>3.3375068545329598</v>
      </c>
      <c r="CF385">
        <v>2.3878961791343198</v>
      </c>
      <c r="CG385">
        <v>0</v>
      </c>
      <c r="CH385">
        <v>0.27624309392265201</v>
      </c>
      <c r="CI385">
        <v>1.0057308014600399</v>
      </c>
      <c r="CJ385">
        <v>0.95026130537996001</v>
      </c>
      <c r="CK385">
        <v>0</v>
      </c>
      <c r="CL385">
        <v>0</v>
      </c>
      <c r="CM385">
        <v>1.3794629871489099</v>
      </c>
      <c r="CN385">
        <v>1.3721966662732801</v>
      </c>
      <c r="CO385">
        <v>0</v>
      </c>
      <c r="CP385">
        <v>0</v>
      </c>
      <c r="CQ385">
        <v>1.8189509306260601</v>
      </c>
      <c r="CR385">
        <v>1.57154975770543</v>
      </c>
      <c r="CS385">
        <v>0</v>
      </c>
      <c r="CT385">
        <v>0.941660412585827</v>
      </c>
      <c r="CU385">
        <v>2.0437982544083</v>
      </c>
      <c r="CV385">
        <v>1.22770044348181</v>
      </c>
      <c r="CW385">
        <v>0</v>
      </c>
      <c r="CX385">
        <v>0</v>
      </c>
      <c r="CY385">
        <v>0.43782079030363003</v>
      </c>
      <c r="CZ385">
        <v>0.55132367644326297</v>
      </c>
      <c r="DA385">
        <v>0</v>
      </c>
      <c r="DB385">
        <v>0</v>
      </c>
      <c r="DC385">
        <v>3.05693542223921</v>
      </c>
      <c r="DD385">
        <v>2.0379569481594699</v>
      </c>
      <c r="DF385" t="s">
        <v>284</v>
      </c>
      <c r="DI385">
        <v>0</v>
      </c>
      <c r="DJ385">
        <v>0</v>
      </c>
      <c r="DK385">
        <v>1.8372104054727501</v>
      </c>
      <c r="DL385">
        <v>1.4466631818803599</v>
      </c>
      <c r="DM385">
        <v>0</v>
      </c>
      <c r="DN385">
        <v>0.58309037900874605</v>
      </c>
      <c r="DO385">
        <v>3.2246717924442199</v>
      </c>
      <c r="DP385">
        <v>2.4264546389172499</v>
      </c>
      <c r="DQ385">
        <v>1.38321169037647</v>
      </c>
      <c r="DR385">
        <v>3.09597523219814</v>
      </c>
      <c r="DS385">
        <v>5.5248611728521499</v>
      </c>
      <c r="DT385">
        <v>3.7933422226836901</v>
      </c>
    </row>
    <row r="386" spans="1:124" x14ac:dyDescent="0.35">
      <c r="A386" s="19" t="str">
        <f t="shared" si="10"/>
        <v xml:space="preserve">  Res RE [NCL+DQ] / [Capital + ALLL]--34515</v>
      </c>
      <c r="B386" s="19" t="str">
        <f t="shared" si="11"/>
        <v xml:space="preserve">  Res RE [NCL+DQ] / [Capital + ALLL]</v>
      </c>
      <c r="C386">
        <v>10</v>
      </c>
      <c r="D386" s="27">
        <v>34515</v>
      </c>
      <c r="E386">
        <v>0.143276485776831</v>
      </c>
      <c r="F386">
        <v>0.95328518251761896</v>
      </c>
      <c r="G386">
        <v>2.9707613661627801</v>
      </c>
      <c r="H386">
        <v>1.92627813402213</v>
      </c>
      <c r="I386">
        <v>0</v>
      </c>
      <c r="J386">
        <v>1.1505283826416901</v>
      </c>
      <c r="K386">
        <v>3.5002113984846202</v>
      </c>
      <c r="L386">
        <v>2.2213154513057898</v>
      </c>
      <c r="M386">
        <v>0.30275507114744199</v>
      </c>
      <c r="N386">
        <v>1.8414212302689399</v>
      </c>
      <c r="O386">
        <v>4.5929086337511302</v>
      </c>
      <c r="P386">
        <v>3.2018277185706201</v>
      </c>
      <c r="Q386">
        <v>2.4890992423549601</v>
      </c>
      <c r="R386">
        <v>4.11404013543165</v>
      </c>
      <c r="S386">
        <v>6.8697363602046702</v>
      </c>
      <c r="T386">
        <v>5.0029014255772699</v>
      </c>
      <c r="U386">
        <v>0.195279014452341</v>
      </c>
      <c r="V386">
        <v>1.40642458100559</v>
      </c>
      <c r="W386">
        <v>3.9506924002630601</v>
      </c>
      <c r="X386">
        <v>2.5508408870564798</v>
      </c>
      <c r="Y386">
        <v>0.158802177858439</v>
      </c>
      <c r="Z386">
        <v>1.0162601626016301</v>
      </c>
      <c r="AA386">
        <v>2.8453307392996101</v>
      </c>
      <c r="AB386">
        <v>1.8883481079857301</v>
      </c>
      <c r="AC386">
        <v>0</v>
      </c>
      <c r="AD386">
        <v>0.14104487614251299</v>
      </c>
      <c r="AE386">
        <v>0.85454107214600905</v>
      </c>
      <c r="AF386">
        <v>0.65215541612694095</v>
      </c>
      <c r="AG386">
        <v>0</v>
      </c>
      <c r="AH386">
        <v>0</v>
      </c>
      <c r="AI386">
        <v>1.32364669396884</v>
      </c>
      <c r="AJ386">
        <v>0.85888675333022202</v>
      </c>
      <c r="AK386">
        <v>1.42274494925543</v>
      </c>
      <c r="AL386">
        <v>3.3292831105710801</v>
      </c>
      <c r="AM386">
        <v>5.4376583169152797</v>
      </c>
      <c r="AN386">
        <v>3.8641524067164998</v>
      </c>
      <c r="AO386">
        <v>0</v>
      </c>
      <c r="AP386">
        <v>0.52648372686662404</v>
      </c>
      <c r="AQ386">
        <v>2.2530980097634199</v>
      </c>
      <c r="AR386">
        <v>1.52258768092904</v>
      </c>
      <c r="AS386">
        <v>3.6429872495446297E-2</v>
      </c>
      <c r="AT386">
        <v>1.3343499809378601</v>
      </c>
      <c r="AU386">
        <v>3.8338658146964901</v>
      </c>
      <c r="AV386">
        <v>2.3972272263716801</v>
      </c>
      <c r="AW386">
        <v>1.3359458496615599</v>
      </c>
      <c r="AX386">
        <v>3.4437086092715199</v>
      </c>
      <c r="AY386">
        <v>6.3926940639269398</v>
      </c>
      <c r="AZ386">
        <v>4.2409612142865702</v>
      </c>
      <c r="BA386">
        <v>1.54822727976467E-2</v>
      </c>
      <c r="BB386">
        <v>1.14942528735632</v>
      </c>
      <c r="BC386">
        <v>3.3263861481105401</v>
      </c>
      <c r="BD386">
        <v>1.9870893053902801</v>
      </c>
      <c r="BE386">
        <v>0.56672085329376398</v>
      </c>
      <c r="BF386">
        <v>1.27396263042951</v>
      </c>
      <c r="BG386">
        <v>2.3611102498434202</v>
      </c>
      <c r="BH386">
        <v>1.7096352971950699</v>
      </c>
      <c r="BI386">
        <v>0.568315311220699</v>
      </c>
      <c r="BJ386">
        <v>1.0948708268162499</v>
      </c>
      <c r="BK386">
        <v>2.68003418774475</v>
      </c>
      <c r="BL386">
        <v>1.9285243321908201</v>
      </c>
      <c r="BN386" t="s">
        <v>284</v>
      </c>
      <c r="BQ386">
        <v>1.0710768008860501</v>
      </c>
      <c r="BR386">
        <v>2.6503538903834398</v>
      </c>
      <c r="BS386">
        <v>4.7449842138741101</v>
      </c>
      <c r="BT386">
        <v>3.1657071243767199</v>
      </c>
      <c r="BU386">
        <v>1.6588161642952199</v>
      </c>
      <c r="BV386">
        <v>4.0181956027293397</v>
      </c>
      <c r="BW386">
        <v>7.1174771554669896</v>
      </c>
      <c r="BX386">
        <v>4.5141135985368397</v>
      </c>
      <c r="BZ386" t="s">
        <v>284</v>
      </c>
      <c r="CC386">
        <v>4.3476488688751799E-2</v>
      </c>
      <c r="CD386">
        <v>1.3026487190620899</v>
      </c>
      <c r="CE386">
        <v>3.83825038218813</v>
      </c>
      <c r="CF386">
        <v>2.5001958361922498</v>
      </c>
      <c r="CG386">
        <v>0</v>
      </c>
      <c r="CH386">
        <v>0.195822454308094</v>
      </c>
      <c r="CI386">
        <v>1.0480432831995301</v>
      </c>
      <c r="CJ386">
        <v>0.55670037481804202</v>
      </c>
      <c r="CK386">
        <v>2.2414823670053801E-2</v>
      </c>
      <c r="CL386">
        <v>1.9103904890991501</v>
      </c>
      <c r="CM386">
        <v>4.2446056975058797</v>
      </c>
      <c r="CN386">
        <v>3.5743152761445498</v>
      </c>
      <c r="CO386">
        <v>0</v>
      </c>
      <c r="CP386">
        <v>0</v>
      </c>
      <c r="CQ386">
        <v>0</v>
      </c>
      <c r="CR386">
        <v>0.35328604121560198</v>
      </c>
      <c r="CS386">
        <v>0.24126838235294101</v>
      </c>
      <c r="CT386">
        <v>0.59243497003190604</v>
      </c>
      <c r="CU386">
        <v>1.66010127702462</v>
      </c>
      <c r="CV386">
        <v>1.44048290458867</v>
      </c>
      <c r="CW386">
        <v>0</v>
      </c>
      <c r="CX386">
        <v>0.84843237894997203</v>
      </c>
      <c r="CY386">
        <v>1.93926638604931</v>
      </c>
      <c r="CZ386">
        <v>1.44264029915703</v>
      </c>
      <c r="DA386">
        <v>0.30593034201443398</v>
      </c>
      <c r="DB386">
        <v>0.61186068402886695</v>
      </c>
      <c r="DC386">
        <v>1.968138977857</v>
      </c>
      <c r="DD386">
        <v>1.3120926519046701</v>
      </c>
      <c r="DF386" t="s">
        <v>284</v>
      </c>
      <c r="DI386">
        <v>0</v>
      </c>
      <c r="DJ386">
        <v>0.30649832691280299</v>
      </c>
      <c r="DK386">
        <v>0.61901949799759504</v>
      </c>
      <c r="DL386">
        <v>0.65039558184508595</v>
      </c>
      <c r="DM386">
        <v>1.1089872577966</v>
      </c>
      <c r="DN386">
        <v>1.6368481157213599</v>
      </c>
      <c r="DO386">
        <v>3.2190023620497898</v>
      </c>
      <c r="DP386">
        <v>2.9753952278995701</v>
      </c>
      <c r="DQ386">
        <v>0.33403114324989802</v>
      </c>
      <c r="DR386">
        <v>2.49424405218726</v>
      </c>
      <c r="DS386">
        <v>4.52589250873935</v>
      </c>
      <c r="DT386">
        <v>2.8763783363075501</v>
      </c>
    </row>
    <row r="387" spans="1:124" x14ac:dyDescent="0.35">
      <c r="A387" s="19" t="str">
        <f t="shared" ref="A387:A450" si="12">B387&amp;"--"&amp;D387</f>
        <v xml:space="preserve">  C&amp;I [NCL+DQ] / [Capital + ALLL]--34515</v>
      </c>
      <c r="B387" s="19" t="str">
        <f t="shared" ref="B387:B450" si="13">VLOOKUP(C387,labels,2,FALSE)</f>
        <v xml:space="preserve">  C&amp;I [NCL+DQ] / [Capital + ALLL]</v>
      </c>
      <c r="C387">
        <v>11</v>
      </c>
      <c r="D387" s="27">
        <v>34515</v>
      </c>
      <c r="E387">
        <v>1.6482295997172101</v>
      </c>
      <c r="F387">
        <v>4.3717504092334201</v>
      </c>
      <c r="G387">
        <v>9.5198765236244398</v>
      </c>
      <c r="H387">
        <v>6.5233018843731401</v>
      </c>
      <c r="I387">
        <v>1.01961482588889</v>
      </c>
      <c r="J387">
        <v>3.4959481586819399</v>
      </c>
      <c r="K387">
        <v>7.96454927087313</v>
      </c>
      <c r="L387">
        <v>5.3223380351263101</v>
      </c>
      <c r="M387">
        <v>0.51500455579281201</v>
      </c>
      <c r="N387">
        <v>2.17849470001268</v>
      </c>
      <c r="O387">
        <v>5.9237105998445099</v>
      </c>
      <c r="P387">
        <v>4.2789932865375704</v>
      </c>
      <c r="Q387">
        <v>0.93234672304439703</v>
      </c>
      <c r="R387">
        <v>3.8427202875302799</v>
      </c>
      <c r="S387">
        <v>5.49691217628214</v>
      </c>
      <c r="T387">
        <v>4.6748315818925299</v>
      </c>
      <c r="U387">
        <v>0.93135701068108101</v>
      </c>
      <c r="V387">
        <v>3.2847775494643199</v>
      </c>
      <c r="W387">
        <v>7.5459990894200697</v>
      </c>
      <c r="X387">
        <v>5.1941103309302799</v>
      </c>
      <c r="Y387">
        <v>2.1343873517786598</v>
      </c>
      <c r="Z387">
        <v>5.28191834089436</v>
      </c>
      <c r="AA387">
        <v>10.627431906614801</v>
      </c>
      <c r="AB387">
        <v>7.63853813439869</v>
      </c>
      <c r="AC387">
        <v>1.3109939166043201</v>
      </c>
      <c r="AD387">
        <v>3.1951656418759602</v>
      </c>
      <c r="AE387">
        <v>6.8955613585279902</v>
      </c>
      <c r="AF387">
        <v>4.67898302734719</v>
      </c>
      <c r="AG387">
        <v>1.1773714332401499</v>
      </c>
      <c r="AH387">
        <v>4.1059957641537297</v>
      </c>
      <c r="AI387">
        <v>9.2961241377153794</v>
      </c>
      <c r="AJ387">
        <v>6.1879589793512402</v>
      </c>
      <c r="AK387">
        <v>0.95602294455066905</v>
      </c>
      <c r="AL387">
        <v>2.56077795786062</v>
      </c>
      <c r="AM387">
        <v>5.9518163710518799</v>
      </c>
      <c r="AN387">
        <v>3.8139861177402099</v>
      </c>
      <c r="AO387">
        <v>1.3322231473771899</v>
      </c>
      <c r="AP387">
        <v>3.9528023598820101</v>
      </c>
      <c r="AQ387">
        <v>8.8948787061994601</v>
      </c>
      <c r="AR387">
        <v>6.1355220080830399</v>
      </c>
      <c r="AS387">
        <v>1.03857566765579</v>
      </c>
      <c r="AT387">
        <v>3.3333333333333299</v>
      </c>
      <c r="AU387">
        <v>7.6124567474048401</v>
      </c>
      <c r="AV387">
        <v>5.1931267676796704</v>
      </c>
      <c r="AW387">
        <v>0.88606536821867399</v>
      </c>
      <c r="AX387">
        <v>2.6972010178117101</v>
      </c>
      <c r="AY387">
        <v>5.9523809523809499</v>
      </c>
      <c r="AZ387">
        <v>3.89723932916892</v>
      </c>
      <c r="BA387">
        <v>1.62749437449293</v>
      </c>
      <c r="BB387">
        <v>4.6827794561933498</v>
      </c>
      <c r="BC387">
        <v>9.3067783694992805</v>
      </c>
      <c r="BD387">
        <v>6.3786272352699598</v>
      </c>
      <c r="BE387">
        <v>0.56798035470863295</v>
      </c>
      <c r="BF387">
        <v>2.3909145248057402</v>
      </c>
      <c r="BG387">
        <v>6.0225853765373696</v>
      </c>
      <c r="BH387">
        <v>4.1614602162422596</v>
      </c>
      <c r="BI387">
        <v>2.8037020020030199</v>
      </c>
      <c r="BJ387">
        <v>8.1825872942624205</v>
      </c>
      <c r="BK387">
        <v>9.0873695243273396</v>
      </c>
      <c r="BL387">
        <v>6.2820473316432501</v>
      </c>
      <c r="BN387" t="s">
        <v>284</v>
      </c>
      <c r="BQ387">
        <v>11.4325511359306</v>
      </c>
      <c r="BR387">
        <v>14.9701247581721</v>
      </c>
      <c r="BS387">
        <v>17.621259654239498</v>
      </c>
      <c r="BT387">
        <v>14.083686031998001</v>
      </c>
      <c r="BU387">
        <v>1.9646575685352199</v>
      </c>
      <c r="BV387">
        <v>4.6827794561933498</v>
      </c>
      <c r="BW387">
        <v>6.0116986577843097</v>
      </c>
      <c r="BX387">
        <v>4.8945521248228996</v>
      </c>
      <c r="BZ387" t="s">
        <v>284</v>
      </c>
      <c r="CC387">
        <v>0.62756828060332503</v>
      </c>
      <c r="CD387">
        <v>1.98298385475983</v>
      </c>
      <c r="CE387">
        <v>5.4207613769799101</v>
      </c>
      <c r="CF387">
        <v>4.1979867935087798</v>
      </c>
      <c r="CG387">
        <v>1.34294283539997E-2</v>
      </c>
      <c r="CH387">
        <v>8.8829523925516504E-2</v>
      </c>
      <c r="CI387">
        <v>0.65253229493472498</v>
      </c>
      <c r="CJ387">
        <v>1.14560660100817</v>
      </c>
      <c r="CK387">
        <v>1.0924424329177</v>
      </c>
      <c r="CL387">
        <v>2.2586407374939999</v>
      </c>
      <c r="CM387">
        <v>7.0299833309086299</v>
      </c>
      <c r="CN387">
        <v>4.0183076779640103</v>
      </c>
      <c r="CO387">
        <v>2.1896455743180598</v>
      </c>
      <c r="CP387">
        <v>3.40450086555107</v>
      </c>
      <c r="CQ387">
        <v>7.9949238578680202</v>
      </c>
      <c r="CR387">
        <v>4.4327363226365204</v>
      </c>
      <c r="CS387">
        <v>0.72970043358297199</v>
      </c>
      <c r="CT387">
        <v>1.5062691743364001</v>
      </c>
      <c r="CU387">
        <v>2.3648450492416</v>
      </c>
      <c r="CV387">
        <v>2.7101262408455602</v>
      </c>
      <c r="CW387">
        <v>0.70529349309874101</v>
      </c>
      <c r="CX387">
        <v>5.1888700153684404</v>
      </c>
      <c r="CY387">
        <v>8.8613861386138595</v>
      </c>
      <c r="CZ387">
        <v>5.0509902312185799</v>
      </c>
      <c r="DA387">
        <v>1.1646654598608399</v>
      </c>
      <c r="DB387">
        <v>1.68131448223156</v>
      </c>
      <c r="DC387">
        <v>3.7273845708929998</v>
      </c>
      <c r="DD387">
        <v>2.7009285264253702</v>
      </c>
      <c r="DF387" t="s">
        <v>284</v>
      </c>
      <c r="DI387">
        <v>1.13205597567136</v>
      </c>
      <c r="DJ387">
        <v>3.6375239310784901</v>
      </c>
      <c r="DK387">
        <v>9.3801150336404895</v>
      </c>
      <c r="DL387">
        <v>6.3962279070453896</v>
      </c>
      <c r="DM387">
        <v>0.923737166277254</v>
      </c>
      <c r="DN387">
        <v>2.1536094934622598</v>
      </c>
      <c r="DO387">
        <v>5.1629251171558703</v>
      </c>
      <c r="DP387">
        <v>3.44811996978222</v>
      </c>
      <c r="DQ387">
        <v>1.05649023225866</v>
      </c>
      <c r="DR387">
        <v>1.52071980737549</v>
      </c>
      <c r="DS387">
        <v>2.5366475319690398</v>
      </c>
      <c r="DT387">
        <v>1.7753167283279601</v>
      </c>
    </row>
    <row r="388" spans="1:124" x14ac:dyDescent="0.35">
      <c r="A388" s="19" t="str">
        <f t="shared" si="12"/>
        <v xml:space="preserve">  Ind [NCL+DQ] / [Capital + ALLL]--34515</v>
      </c>
      <c r="B388" s="19" t="str">
        <f t="shared" si="13"/>
        <v xml:space="preserve">  Ind [NCL+DQ] / [Capital + ALLL]</v>
      </c>
      <c r="C388">
        <v>12</v>
      </c>
      <c r="D388" s="27">
        <v>34515</v>
      </c>
      <c r="E388">
        <v>0.437316972996317</v>
      </c>
      <c r="F388">
        <v>1.011915607443</v>
      </c>
      <c r="G388">
        <v>2.2891850426220302</v>
      </c>
      <c r="H388">
        <v>1.64924218979915</v>
      </c>
      <c r="I388">
        <v>0.43131389145531002</v>
      </c>
      <c r="J388">
        <v>1.05563747921983</v>
      </c>
      <c r="K388">
        <v>2.3237696110036499</v>
      </c>
      <c r="L388">
        <v>1.72394346660437</v>
      </c>
      <c r="M388">
        <v>0.392142747503817</v>
      </c>
      <c r="N388">
        <v>1.18338873016628</v>
      </c>
      <c r="O388">
        <v>2.7348084909285202</v>
      </c>
      <c r="P388">
        <v>2.0624732767939999</v>
      </c>
      <c r="Q388">
        <v>1.3824687556936399</v>
      </c>
      <c r="R388">
        <v>2.4414241528559999</v>
      </c>
      <c r="S388">
        <v>4.5203977762117296</v>
      </c>
      <c r="T388">
        <v>3.5070975132456801</v>
      </c>
      <c r="U388">
        <v>0.52772832235204303</v>
      </c>
      <c r="V388">
        <v>1.1554664460667601</v>
      </c>
      <c r="W388">
        <v>2.3784618449890398</v>
      </c>
      <c r="X388">
        <v>1.7629454958450399</v>
      </c>
      <c r="Y388">
        <v>0.45190445448676603</v>
      </c>
      <c r="Z388">
        <v>1.4634146341463401</v>
      </c>
      <c r="AA388">
        <v>3.1888003111024701</v>
      </c>
      <c r="AB388">
        <v>1.94116586068798</v>
      </c>
      <c r="AC388">
        <v>0.135230161735273</v>
      </c>
      <c r="AD388">
        <v>0.53260203374261905</v>
      </c>
      <c r="AE388">
        <v>1.2727750423636399</v>
      </c>
      <c r="AF388">
        <v>0.99460257661065599</v>
      </c>
      <c r="AG388">
        <v>0.31199529627252298</v>
      </c>
      <c r="AH388">
        <v>0.80482902475397</v>
      </c>
      <c r="AI388">
        <v>1.8115206133481201</v>
      </c>
      <c r="AJ388">
        <v>2.3173925285243202</v>
      </c>
      <c r="AK388">
        <v>0.72378716744913896</v>
      </c>
      <c r="AL388">
        <v>1.3801957952174599</v>
      </c>
      <c r="AM388">
        <v>2.44029075804777</v>
      </c>
      <c r="AN388">
        <v>1.71147123261403</v>
      </c>
      <c r="AO388">
        <v>0.29154518950437303</v>
      </c>
      <c r="AP388">
        <v>0.83671068113478897</v>
      </c>
      <c r="AQ388">
        <v>1.86878727634195</v>
      </c>
      <c r="AR388">
        <v>1.36788337340666</v>
      </c>
      <c r="AS388">
        <v>0.45008183306055599</v>
      </c>
      <c r="AT388">
        <v>1.06071689831748</v>
      </c>
      <c r="AU388">
        <v>2.4461839530332701</v>
      </c>
      <c r="AV388">
        <v>1.7551118693273999</v>
      </c>
      <c r="AW388">
        <v>0.72599531615925095</v>
      </c>
      <c r="AX388">
        <v>1.4589074404279501</v>
      </c>
      <c r="AY388">
        <v>2.7190332326284001</v>
      </c>
      <c r="AZ388">
        <v>2.0611501781221699</v>
      </c>
      <c r="BA388">
        <v>0.61414399243015805</v>
      </c>
      <c r="BB388">
        <v>1.2273413897281</v>
      </c>
      <c r="BC388">
        <v>2.43840264337928</v>
      </c>
      <c r="BD388">
        <v>1.9962245687515301</v>
      </c>
      <c r="BE388">
        <v>0.67953418511627095</v>
      </c>
      <c r="BF388">
        <v>1.6460905349794199</v>
      </c>
      <c r="BG388">
        <v>2.7659649706923801</v>
      </c>
      <c r="BH388">
        <v>2.8026204293817698</v>
      </c>
      <c r="BI388">
        <v>0.25550244861006299</v>
      </c>
      <c r="BJ388">
        <v>1.6899766899766899</v>
      </c>
      <c r="BK388">
        <v>2.7901474634787</v>
      </c>
      <c r="BL388">
        <v>1.9178896259063301</v>
      </c>
      <c r="BN388" t="s">
        <v>284</v>
      </c>
      <c r="BQ388">
        <v>1.8939569008617101</v>
      </c>
      <c r="BR388">
        <v>2.82251366342763</v>
      </c>
      <c r="BS388">
        <v>3.3631028240004301</v>
      </c>
      <c r="BT388">
        <v>2.43454606143451</v>
      </c>
      <c r="BU388">
        <v>1.0644070862491899</v>
      </c>
      <c r="BV388">
        <v>1.6569499846578699</v>
      </c>
      <c r="BW388">
        <v>4.1066791943529797</v>
      </c>
      <c r="BX388">
        <v>3.37884982812872</v>
      </c>
      <c r="BZ388" t="s">
        <v>284</v>
      </c>
      <c r="CC388">
        <v>0.44564537274029398</v>
      </c>
      <c r="CD388">
        <v>1.0011441647597299</v>
      </c>
      <c r="CE388">
        <v>1.9611117749587901</v>
      </c>
      <c r="CF388">
        <v>1.51529263977888</v>
      </c>
      <c r="CG388">
        <v>0.33029178988311497</v>
      </c>
      <c r="CH388">
        <v>0.87737493456462101</v>
      </c>
      <c r="CI388">
        <v>3.3597613593244802</v>
      </c>
      <c r="CJ388">
        <v>2.0983425662983199</v>
      </c>
      <c r="CK388">
        <v>0.67812153362053296</v>
      </c>
      <c r="CL388">
        <v>1.1026033496511101</v>
      </c>
      <c r="CM388">
        <v>2.0538950269132998</v>
      </c>
      <c r="CN388">
        <v>1.60782120377465</v>
      </c>
      <c r="CO388">
        <v>8.3577099874634395E-2</v>
      </c>
      <c r="CP388">
        <v>0.31651134165640898</v>
      </c>
      <c r="CQ388">
        <v>0.56050115397296396</v>
      </c>
      <c r="CR388">
        <v>0.56830025287012498</v>
      </c>
      <c r="CS388">
        <v>0.26911482110821</v>
      </c>
      <c r="CT388">
        <v>2.5374170144699</v>
      </c>
      <c r="CU388">
        <v>4.6538487683254903</v>
      </c>
      <c r="CV388">
        <v>3.4811328209099401</v>
      </c>
      <c r="CW388">
        <v>0.26141020206302101</v>
      </c>
      <c r="CX388">
        <v>1.0238131351433299</v>
      </c>
      <c r="CY388">
        <v>2.1839359378791601</v>
      </c>
      <c r="CZ388">
        <v>1.30695931358074</v>
      </c>
      <c r="DA388">
        <v>0.54986327466634</v>
      </c>
      <c r="DB388">
        <v>0.89425792281142102</v>
      </c>
      <c r="DC388">
        <v>1.0011985066865701</v>
      </c>
      <c r="DD388">
        <v>0.73595521329813096</v>
      </c>
      <c r="DF388" t="s">
        <v>284</v>
      </c>
      <c r="DI388">
        <v>1.0090538513728999</v>
      </c>
      <c r="DJ388">
        <v>3.5338722369268201</v>
      </c>
      <c r="DK388">
        <v>12.3787882589481</v>
      </c>
      <c r="DL388">
        <v>8.6092321521496302</v>
      </c>
      <c r="DM388">
        <v>0.79972351765826699</v>
      </c>
      <c r="DN388">
        <v>1.63004961020553</v>
      </c>
      <c r="DO388">
        <v>4.0136724737520701</v>
      </c>
      <c r="DP388">
        <v>2.2496902863128998</v>
      </c>
      <c r="DQ388">
        <v>0.48273220801704603</v>
      </c>
      <c r="DR388">
        <v>1.0539116335630301</v>
      </c>
      <c r="DS388">
        <v>1.93901895291403</v>
      </c>
      <c r="DT388">
        <v>1.60320111015128</v>
      </c>
    </row>
    <row r="389" spans="1:124" x14ac:dyDescent="0.35">
      <c r="A389" s="19" t="str">
        <f t="shared" si="12"/>
        <v xml:space="preserve">  OREO / [Capital + ALLL]--34515</v>
      </c>
      <c r="B389" s="19" t="str">
        <f t="shared" si="13"/>
        <v xml:space="preserve">  OREO / [Capital + ALLL]</v>
      </c>
      <c r="C389">
        <v>13</v>
      </c>
      <c r="D389" s="27">
        <v>34515</v>
      </c>
      <c r="E389">
        <v>0</v>
      </c>
      <c r="F389">
        <v>0</v>
      </c>
      <c r="G389">
        <v>1.12563839436492</v>
      </c>
      <c r="H389">
        <v>1.3223741807087199</v>
      </c>
      <c r="I389">
        <v>0</v>
      </c>
      <c r="J389">
        <v>0</v>
      </c>
      <c r="K389">
        <v>1.4864648661620801</v>
      </c>
      <c r="L389">
        <v>1.2391547431988601</v>
      </c>
      <c r="M389">
        <v>0</v>
      </c>
      <c r="N389">
        <v>0.43548664332637399</v>
      </c>
      <c r="O389">
        <v>2.9086807904755201</v>
      </c>
      <c r="P389">
        <v>2.6573738628991599</v>
      </c>
      <c r="Q389">
        <v>3.88802488335925E-2</v>
      </c>
      <c r="R389">
        <v>0.82369961030667205</v>
      </c>
      <c r="S389">
        <v>2.8018212490150201</v>
      </c>
      <c r="T389">
        <v>1.9795420807317801</v>
      </c>
      <c r="U389">
        <v>0</v>
      </c>
      <c r="V389">
        <v>0</v>
      </c>
      <c r="W389">
        <v>1.75570656570905</v>
      </c>
      <c r="X389">
        <v>1.42493508175777</v>
      </c>
      <c r="Y389">
        <v>0</v>
      </c>
      <c r="Z389">
        <v>0</v>
      </c>
      <c r="AA389">
        <v>0.67822155237377502</v>
      </c>
      <c r="AB389">
        <v>0.67101780704217595</v>
      </c>
      <c r="AC389">
        <v>0</v>
      </c>
      <c r="AD389">
        <v>0</v>
      </c>
      <c r="AE389">
        <v>0.82230758035331497</v>
      </c>
      <c r="AF389">
        <v>0.96576152989323005</v>
      </c>
      <c r="AG389">
        <v>0</v>
      </c>
      <c r="AH389">
        <v>0</v>
      </c>
      <c r="AI389">
        <v>0.974557118716325</v>
      </c>
      <c r="AJ389">
        <v>0.88231083815107103</v>
      </c>
      <c r="AK389">
        <v>0</v>
      </c>
      <c r="AL389">
        <v>0.36891586338212501</v>
      </c>
      <c r="AM389">
        <v>1.6028495102404301</v>
      </c>
      <c r="AN389">
        <v>1.5776086004607</v>
      </c>
      <c r="AO389">
        <v>0</v>
      </c>
      <c r="AP389">
        <v>0</v>
      </c>
      <c r="AQ389">
        <v>0.97215741172810699</v>
      </c>
      <c r="AR389">
        <v>1.0941081676376501</v>
      </c>
      <c r="AS389">
        <v>0</v>
      </c>
      <c r="AT389">
        <v>0</v>
      </c>
      <c r="AU389">
        <v>1.57232704402516</v>
      </c>
      <c r="AV389">
        <v>1.15572725815277</v>
      </c>
      <c r="AW389">
        <v>0</v>
      </c>
      <c r="AX389">
        <v>0.37029818748781901</v>
      </c>
      <c r="AY389">
        <v>1.74716086359666</v>
      </c>
      <c r="AZ389">
        <v>1.3646839859203601</v>
      </c>
      <c r="BA389">
        <v>0</v>
      </c>
      <c r="BB389">
        <v>0.21398002853067</v>
      </c>
      <c r="BC389">
        <v>2.0515826899149201</v>
      </c>
      <c r="BD389">
        <v>1.5839562133139899</v>
      </c>
      <c r="BE389">
        <v>0</v>
      </c>
      <c r="BF389">
        <v>0.105605542178854</v>
      </c>
      <c r="BG389">
        <v>2.0104880600733699</v>
      </c>
      <c r="BH389">
        <v>1.09991735042384</v>
      </c>
      <c r="BI389">
        <v>0</v>
      </c>
      <c r="BJ389">
        <v>0</v>
      </c>
      <c r="BK389">
        <v>0.78840321398283797</v>
      </c>
      <c r="BL389">
        <v>0.58886154553733105</v>
      </c>
      <c r="BN389" t="s">
        <v>284</v>
      </c>
      <c r="BQ389">
        <v>0</v>
      </c>
      <c r="BR389">
        <v>2.6071683407431798E-2</v>
      </c>
      <c r="BS389">
        <v>0.330766090151008</v>
      </c>
      <c r="BT389">
        <v>0.30469440674357601</v>
      </c>
      <c r="BU389">
        <v>0</v>
      </c>
      <c r="BV389">
        <v>0.118990956687292</v>
      </c>
      <c r="BW389">
        <v>1.1956572963060601</v>
      </c>
      <c r="BX389">
        <v>1.42767856426898</v>
      </c>
      <c r="BZ389" t="s">
        <v>284</v>
      </c>
      <c r="CC389">
        <v>0</v>
      </c>
      <c r="CD389">
        <v>0.31347962382445099</v>
      </c>
      <c r="CE389">
        <v>2.1259728180217699</v>
      </c>
      <c r="CF389">
        <v>1.7906723728589999</v>
      </c>
      <c r="CG389">
        <v>0</v>
      </c>
      <c r="CH389">
        <v>0</v>
      </c>
      <c r="CI389">
        <v>1.8129728277899599</v>
      </c>
      <c r="CJ389">
        <v>0.83163515264577503</v>
      </c>
      <c r="CK389">
        <v>0</v>
      </c>
      <c r="CL389">
        <v>0.22320027410445301</v>
      </c>
      <c r="CM389">
        <v>2.21308229534164</v>
      </c>
      <c r="CN389">
        <v>1.7202246383623101</v>
      </c>
      <c r="CO389">
        <v>0</v>
      </c>
      <c r="CP389">
        <v>0</v>
      </c>
      <c r="CQ389">
        <v>0.75173095944609303</v>
      </c>
      <c r="CR389">
        <v>0.61177306616532201</v>
      </c>
      <c r="CS389">
        <v>0</v>
      </c>
      <c r="CT389">
        <v>0</v>
      </c>
      <c r="CU389">
        <v>0.18637439314537499</v>
      </c>
      <c r="CV389">
        <v>0.28542751857413101</v>
      </c>
      <c r="CW389">
        <v>0</v>
      </c>
      <c r="CX389">
        <v>0</v>
      </c>
      <c r="CY389">
        <v>0.24804570054119099</v>
      </c>
      <c r="CZ389">
        <v>1.51629263613325</v>
      </c>
      <c r="DA389">
        <v>0</v>
      </c>
      <c r="DB389">
        <v>0</v>
      </c>
      <c r="DC389">
        <v>0.47850643238155</v>
      </c>
      <c r="DD389">
        <v>0.319004288254367</v>
      </c>
      <c r="DF389" t="s">
        <v>284</v>
      </c>
      <c r="DI389">
        <v>0</v>
      </c>
      <c r="DJ389">
        <v>0</v>
      </c>
      <c r="DK389">
        <v>0.39973397655799803</v>
      </c>
      <c r="DL389">
        <v>0.411363606373707</v>
      </c>
      <c r="DM389">
        <v>0</v>
      </c>
      <c r="DN389">
        <v>0</v>
      </c>
      <c r="DO389">
        <v>0.60115084522720197</v>
      </c>
      <c r="DP389">
        <v>0.45946682492049001</v>
      </c>
      <c r="DQ389">
        <v>0</v>
      </c>
      <c r="DR389">
        <v>0</v>
      </c>
      <c r="DS389">
        <v>0.252633899713125</v>
      </c>
      <c r="DT389">
        <v>0.26710772282900702</v>
      </c>
    </row>
    <row r="390" spans="1:124" x14ac:dyDescent="0.35">
      <c r="A390" s="19" t="str">
        <f t="shared" si="12"/>
        <v>ROAA--34515</v>
      </c>
      <c r="B390" s="19" t="str">
        <f t="shared" si="13"/>
        <v>ROAA</v>
      </c>
      <c r="C390">
        <v>14</v>
      </c>
      <c r="D390" s="27">
        <v>34515</v>
      </c>
      <c r="E390">
        <v>0.92749999999999999</v>
      </c>
      <c r="F390">
        <v>1.1599999999999999</v>
      </c>
      <c r="G390">
        <v>1.415</v>
      </c>
      <c r="H390">
        <v>1.1217346938775501</v>
      </c>
      <c r="I390">
        <v>0.92</v>
      </c>
      <c r="J390">
        <v>1.19</v>
      </c>
      <c r="K390">
        <v>1.48</v>
      </c>
      <c r="L390">
        <v>1.1914218455743899</v>
      </c>
      <c r="M390">
        <v>0.86</v>
      </c>
      <c r="N390">
        <v>1.17</v>
      </c>
      <c r="O390">
        <v>1.47</v>
      </c>
      <c r="P390">
        <v>1.1456457142857199</v>
      </c>
      <c r="Q390">
        <v>0.88249999999999995</v>
      </c>
      <c r="R390">
        <v>1.1200000000000001</v>
      </c>
      <c r="S390">
        <v>1.2749999999999999</v>
      </c>
      <c r="T390">
        <v>1.09735294117647</v>
      </c>
      <c r="U390">
        <v>0.84</v>
      </c>
      <c r="V390">
        <v>1.125</v>
      </c>
      <c r="W390">
        <v>1.4</v>
      </c>
      <c r="X390">
        <v>1.12028776978417</v>
      </c>
      <c r="Y390">
        <v>1.1100000000000001</v>
      </c>
      <c r="Z390">
        <v>1.36</v>
      </c>
      <c r="AA390">
        <v>1.57</v>
      </c>
      <c r="AB390">
        <v>1.3464347826087</v>
      </c>
      <c r="AC390">
        <v>1.06</v>
      </c>
      <c r="AD390">
        <v>1.3049999999999999</v>
      </c>
      <c r="AE390">
        <v>1.5725</v>
      </c>
      <c r="AF390">
        <v>1.2944927536231901</v>
      </c>
      <c r="AG390">
        <v>0.96250000000000002</v>
      </c>
      <c r="AH390">
        <v>1.25</v>
      </c>
      <c r="AI390">
        <v>1.5549999999999999</v>
      </c>
      <c r="AJ390">
        <v>1.3872033898305101</v>
      </c>
      <c r="AK390">
        <v>0.94</v>
      </c>
      <c r="AL390">
        <v>1.18</v>
      </c>
      <c r="AM390">
        <v>1.48</v>
      </c>
      <c r="AN390">
        <v>1.1974757281553401</v>
      </c>
      <c r="AO390">
        <v>0.93</v>
      </c>
      <c r="AP390">
        <v>1.19</v>
      </c>
      <c r="AQ390">
        <v>1.48</v>
      </c>
      <c r="AR390">
        <v>1.20062608695652</v>
      </c>
      <c r="AS390">
        <v>0.92</v>
      </c>
      <c r="AT390">
        <v>1.21</v>
      </c>
      <c r="AU390">
        <v>1.48</v>
      </c>
      <c r="AV390">
        <v>1.1970546318289801</v>
      </c>
      <c r="AW390">
        <v>0.91</v>
      </c>
      <c r="AX390">
        <v>1.1499999999999999</v>
      </c>
      <c r="AY390">
        <v>1.4</v>
      </c>
      <c r="AZ390">
        <v>1.14888888888889</v>
      </c>
      <c r="BA390">
        <v>0.95499999999999996</v>
      </c>
      <c r="BB390">
        <v>1.23</v>
      </c>
      <c r="BC390">
        <v>1.52</v>
      </c>
      <c r="BD390">
        <v>1.1918719211822699</v>
      </c>
      <c r="BE390">
        <v>0.95499999999999996</v>
      </c>
      <c r="BF390">
        <v>1.21</v>
      </c>
      <c r="BG390">
        <v>1.47</v>
      </c>
      <c r="BH390">
        <v>1.21305084745763</v>
      </c>
      <c r="BI390">
        <v>1.1100000000000001</v>
      </c>
      <c r="BJ390">
        <v>1.2</v>
      </c>
      <c r="BK390">
        <v>1.5649999999999999</v>
      </c>
      <c r="BL390">
        <v>1.1545454545454501</v>
      </c>
      <c r="BN390" t="s">
        <v>284</v>
      </c>
      <c r="BQ390">
        <v>0.93500000000000005</v>
      </c>
      <c r="BR390">
        <v>1.135</v>
      </c>
      <c r="BS390">
        <v>1.1725000000000001</v>
      </c>
      <c r="BT390">
        <v>0.97250000000000003</v>
      </c>
      <c r="BU390">
        <v>0.47</v>
      </c>
      <c r="BV390">
        <v>0.92</v>
      </c>
      <c r="BW390">
        <v>1.175</v>
      </c>
      <c r="BX390">
        <v>0.87347826086956504</v>
      </c>
      <c r="BZ390" t="s">
        <v>284</v>
      </c>
      <c r="CC390">
        <v>0.8</v>
      </c>
      <c r="CD390">
        <v>1.1200000000000001</v>
      </c>
      <c r="CE390">
        <v>1.395</v>
      </c>
      <c r="CF390">
        <v>1.0329197080292001</v>
      </c>
      <c r="CG390">
        <v>1.0175000000000001</v>
      </c>
      <c r="CH390">
        <v>1.18</v>
      </c>
      <c r="CI390">
        <v>1.3875</v>
      </c>
      <c r="CJ390">
        <v>1.1483333333333301</v>
      </c>
      <c r="CK390">
        <v>0.89500000000000002</v>
      </c>
      <c r="CL390">
        <v>1.115</v>
      </c>
      <c r="CM390">
        <v>1.5525</v>
      </c>
      <c r="CN390">
        <v>1.1754166666666701</v>
      </c>
      <c r="CO390">
        <v>1.18</v>
      </c>
      <c r="CP390">
        <v>1.3</v>
      </c>
      <c r="CQ390">
        <v>1.51</v>
      </c>
      <c r="CR390">
        <v>1.3277777777777799</v>
      </c>
      <c r="CS390">
        <v>0.70250000000000001</v>
      </c>
      <c r="CT390">
        <v>0.98499999999999999</v>
      </c>
      <c r="CU390">
        <v>1.3325</v>
      </c>
      <c r="CV390">
        <v>1.0075000000000001</v>
      </c>
      <c r="CW390">
        <v>0.85</v>
      </c>
      <c r="CX390">
        <v>1.1299999999999999</v>
      </c>
      <c r="CY390">
        <v>1.36</v>
      </c>
      <c r="CZ390">
        <v>1.0905882352941201</v>
      </c>
      <c r="DA390">
        <v>1.0049999999999999</v>
      </c>
      <c r="DB390">
        <v>1.25</v>
      </c>
      <c r="DC390">
        <v>1.25</v>
      </c>
      <c r="DD390">
        <v>1.08666666666667</v>
      </c>
      <c r="DF390" t="s">
        <v>284</v>
      </c>
      <c r="DI390">
        <v>1.02</v>
      </c>
      <c r="DJ390">
        <v>1.38</v>
      </c>
      <c r="DK390">
        <v>3.74</v>
      </c>
      <c r="DL390">
        <v>2.9606666666666701</v>
      </c>
      <c r="DM390">
        <v>0.86499999999999999</v>
      </c>
      <c r="DN390">
        <v>1.1599999999999999</v>
      </c>
      <c r="DO390">
        <v>1.2849999999999999</v>
      </c>
      <c r="DP390">
        <v>1.07466666666667</v>
      </c>
      <c r="DQ390">
        <v>1.1850000000000001</v>
      </c>
      <c r="DR390">
        <v>1.48</v>
      </c>
      <c r="DS390">
        <v>1.56</v>
      </c>
      <c r="DT390">
        <v>1.40363636363636</v>
      </c>
    </row>
    <row r="391" spans="1:124" x14ac:dyDescent="0.35">
      <c r="A391" s="19" t="str">
        <f t="shared" si="12"/>
        <v>NIM--34515</v>
      </c>
      <c r="B391" s="19" t="str">
        <f t="shared" si="13"/>
        <v>NIM</v>
      </c>
      <c r="C391">
        <v>15</v>
      </c>
      <c r="D391" s="27">
        <v>34515</v>
      </c>
      <c r="E391">
        <v>4.45</v>
      </c>
      <c r="F391">
        <v>4.8250000000000002</v>
      </c>
      <c r="G391">
        <v>5.18</v>
      </c>
      <c r="H391">
        <v>4.8748979591836799</v>
      </c>
      <c r="I391">
        <v>4.38</v>
      </c>
      <c r="J391">
        <v>4.79</v>
      </c>
      <c r="K391">
        <v>5.23</v>
      </c>
      <c r="L391">
        <v>4.8433239171374796</v>
      </c>
      <c r="M391">
        <v>4.2</v>
      </c>
      <c r="N391">
        <v>4.68</v>
      </c>
      <c r="O391">
        <v>5.17</v>
      </c>
      <c r="P391">
        <v>4.7258657142857201</v>
      </c>
      <c r="Q391">
        <v>4.43</v>
      </c>
      <c r="R391">
        <v>4.83</v>
      </c>
      <c r="S391">
        <v>5.1749999999999998</v>
      </c>
      <c r="T391">
        <v>4.8935294117647103</v>
      </c>
      <c r="U391">
        <v>4.4424999999999999</v>
      </c>
      <c r="V391">
        <v>4.835</v>
      </c>
      <c r="W391">
        <v>5.2874999999999996</v>
      </c>
      <c r="X391">
        <v>4.8831115107913599</v>
      </c>
      <c r="Y391">
        <v>4.59</v>
      </c>
      <c r="Z391">
        <v>5.0999999999999996</v>
      </c>
      <c r="AA391">
        <v>5.66</v>
      </c>
      <c r="AB391">
        <v>5.1585217391304399</v>
      </c>
      <c r="AC391">
        <v>4.2175000000000002</v>
      </c>
      <c r="AD391">
        <v>4.5949999999999998</v>
      </c>
      <c r="AE391">
        <v>4.9974999999999996</v>
      </c>
      <c r="AF391">
        <v>4.5855797101449296</v>
      </c>
      <c r="AG391">
        <v>4.2300000000000004</v>
      </c>
      <c r="AH391">
        <v>4.7300000000000004</v>
      </c>
      <c r="AI391">
        <v>5.1224999999999996</v>
      </c>
      <c r="AJ391">
        <v>4.9555932203389803</v>
      </c>
      <c r="AK391">
        <v>4.45</v>
      </c>
      <c r="AL391">
        <v>4.72</v>
      </c>
      <c r="AM391">
        <v>4.99</v>
      </c>
      <c r="AN391">
        <v>4.71174757281553</v>
      </c>
      <c r="AO391">
        <v>4.29</v>
      </c>
      <c r="AP391">
        <v>4.7</v>
      </c>
      <c r="AQ391">
        <v>5.07</v>
      </c>
      <c r="AR391">
        <v>4.6715130434782601</v>
      </c>
      <c r="AS391">
        <v>4.47</v>
      </c>
      <c r="AT391">
        <v>4.88</v>
      </c>
      <c r="AU391">
        <v>5.34</v>
      </c>
      <c r="AV391">
        <v>4.9261045130641303</v>
      </c>
      <c r="AW391">
        <v>4.49</v>
      </c>
      <c r="AX391">
        <v>4.8499999999999996</v>
      </c>
      <c r="AY391">
        <v>5.25</v>
      </c>
      <c r="AZ391">
        <v>4.87447619047619</v>
      </c>
      <c r="BA391">
        <v>4.6349999999999998</v>
      </c>
      <c r="BB391">
        <v>5.0599999999999996</v>
      </c>
      <c r="BC391">
        <v>5.6</v>
      </c>
      <c r="BD391">
        <v>5.15108374384236</v>
      </c>
      <c r="BE391">
        <v>4.3600000000000003</v>
      </c>
      <c r="BF391">
        <v>4.83</v>
      </c>
      <c r="BG391">
        <v>5.3250000000000002</v>
      </c>
      <c r="BH391">
        <v>5.0316949152542403</v>
      </c>
      <c r="BI391">
        <v>4.79</v>
      </c>
      <c r="BJ391">
        <v>5.12</v>
      </c>
      <c r="BK391">
        <v>5.57</v>
      </c>
      <c r="BL391">
        <v>5.3254545454545497</v>
      </c>
      <c r="BN391" t="s">
        <v>284</v>
      </c>
      <c r="BQ391">
        <v>4.7575000000000003</v>
      </c>
      <c r="BR391">
        <v>5.0149999999999997</v>
      </c>
      <c r="BS391">
        <v>5.3375000000000004</v>
      </c>
      <c r="BT391">
        <v>5.08</v>
      </c>
      <c r="BU391">
        <v>4.665</v>
      </c>
      <c r="BV391">
        <v>4.93</v>
      </c>
      <c r="BW391">
        <v>5.1349999999999998</v>
      </c>
      <c r="BX391">
        <v>4.95608695652174</v>
      </c>
      <c r="BZ391" t="s">
        <v>284</v>
      </c>
      <c r="CC391">
        <v>4.6950000000000003</v>
      </c>
      <c r="CD391">
        <v>5.14</v>
      </c>
      <c r="CE391">
        <v>5.62</v>
      </c>
      <c r="CF391">
        <v>5.1924087591240902</v>
      </c>
      <c r="CG391">
        <v>4.29</v>
      </c>
      <c r="CH391">
        <v>4.74</v>
      </c>
      <c r="CI391">
        <v>4.8825000000000003</v>
      </c>
      <c r="CJ391">
        <v>5.4050000000000002</v>
      </c>
      <c r="CK391">
        <v>4.3125</v>
      </c>
      <c r="CL391">
        <v>4.83</v>
      </c>
      <c r="CM391">
        <v>5.2625000000000002</v>
      </c>
      <c r="CN391">
        <v>4.8795833333333301</v>
      </c>
      <c r="CO391">
        <v>5.0199999999999996</v>
      </c>
      <c r="CP391">
        <v>5.36</v>
      </c>
      <c r="CQ391">
        <v>5.57</v>
      </c>
      <c r="CR391">
        <v>5.33777777777778</v>
      </c>
      <c r="CS391">
        <v>4.18</v>
      </c>
      <c r="CT391">
        <v>4.5049999999999999</v>
      </c>
      <c r="CU391">
        <v>5.1349999999999998</v>
      </c>
      <c r="CV391">
        <v>4.585</v>
      </c>
      <c r="CW391">
        <v>4.47</v>
      </c>
      <c r="CX391">
        <v>4.99</v>
      </c>
      <c r="CY391">
        <v>5.3</v>
      </c>
      <c r="CZ391">
        <v>4.9311764705882304</v>
      </c>
      <c r="DA391">
        <v>4.835</v>
      </c>
      <c r="DB391">
        <v>5.0599999999999996</v>
      </c>
      <c r="DC391">
        <v>5.24</v>
      </c>
      <c r="DD391">
        <v>5.03</v>
      </c>
      <c r="DF391" t="s">
        <v>284</v>
      </c>
      <c r="DI391">
        <v>4.3600000000000003</v>
      </c>
      <c r="DJ391">
        <v>4.9400000000000004</v>
      </c>
      <c r="DK391">
        <v>7.8049999999999997</v>
      </c>
      <c r="DL391">
        <v>7.1313333333333304</v>
      </c>
      <c r="DM391">
        <v>4.1849999999999996</v>
      </c>
      <c r="DN391">
        <v>4.75</v>
      </c>
      <c r="DO391">
        <v>4.9450000000000003</v>
      </c>
      <c r="DP391">
        <v>4.6086666666666698</v>
      </c>
      <c r="DQ391">
        <v>4.4950000000000001</v>
      </c>
      <c r="DR391">
        <v>4.72</v>
      </c>
      <c r="DS391">
        <v>4.8449999999999998</v>
      </c>
      <c r="DT391">
        <v>4.68272727272727</v>
      </c>
    </row>
    <row r="392" spans="1:124" x14ac:dyDescent="0.35">
      <c r="A392" s="19" t="str">
        <f t="shared" si="12"/>
        <v>Provisions / Avg Assets--34515</v>
      </c>
      <c r="B392" s="19" t="str">
        <f t="shared" si="13"/>
        <v>Provisions / Avg Assets</v>
      </c>
      <c r="C392">
        <v>16</v>
      </c>
      <c r="D392" s="27">
        <v>34515</v>
      </c>
      <c r="E392">
        <v>0</v>
      </c>
      <c r="F392">
        <v>6.5000000000000002E-2</v>
      </c>
      <c r="G392">
        <v>0.1825</v>
      </c>
      <c r="H392">
        <v>0.110612244897959</v>
      </c>
      <c r="I392">
        <v>0</v>
      </c>
      <c r="J392">
        <v>0.06</v>
      </c>
      <c r="K392">
        <v>0.16</v>
      </c>
      <c r="L392">
        <v>0.119821092278719</v>
      </c>
      <c r="M392">
        <v>0</v>
      </c>
      <c r="N392">
        <v>0.08</v>
      </c>
      <c r="O392">
        <v>0.2</v>
      </c>
      <c r="P392">
        <v>0.145111428571428</v>
      </c>
      <c r="Q392">
        <v>4.2500000000000003E-2</v>
      </c>
      <c r="R392">
        <v>0.125</v>
      </c>
      <c r="S392">
        <v>0.17499999999999999</v>
      </c>
      <c r="T392">
        <v>0.128529411764706</v>
      </c>
      <c r="U392">
        <v>0</v>
      </c>
      <c r="V392">
        <v>0.06</v>
      </c>
      <c r="W392">
        <v>0.17</v>
      </c>
      <c r="X392">
        <v>0.12667266187050399</v>
      </c>
      <c r="Y392">
        <v>0</v>
      </c>
      <c r="Z392">
        <v>0.03</v>
      </c>
      <c r="AA392">
        <v>0.14000000000000001</v>
      </c>
      <c r="AB392">
        <v>8.3739130434782594E-2</v>
      </c>
      <c r="AC392">
        <v>0</v>
      </c>
      <c r="AD392">
        <v>0</v>
      </c>
      <c r="AE392">
        <v>0.12</v>
      </c>
      <c r="AF392">
        <v>7.0797101449275396E-2</v>
      </c>
      <c r="AG392">
        <v>0</v>
      </c>
      <c r="AH392">
        <v>0.05</v>
      </c>
      <c r="AI392">
        <v>0.21249999999999999</v>
      </c>
      <c r="AJ392">
        <v>0.25432203389830499</v>
      </c>
      <c r="AK392">
        <v>0.01</v>
      </c>
      <c r="AL392">
        <v>0.09</v>
      </c>
      <c r="AM392">
        <v>0.18</v>
      </c>
      <c r="AN392">
        <v>0.10737864077669899</v>
      </c>
      <c r="AO392">
        <v>0</v>
      </c>
      <c r="AP392">
        <v>0.01</v>
      </c>
      <c r="AQ392">
        <v>0.14000000000000001</v>
      </c>
      <c r="AR392">
        <v>0.103060869565217</v>
      </c>
      <c r="AS392">
        <v>0</v>
      </c>
      <c r="AT392">
        <v>0.06</v>
      </c>
      <c r="AU392">
        <v>0.17</v>
      </c>
      <c r="AV392">
        <v>0.117102137767221</v>
      </c>
      <c r="AW392">
        <v>0</v>
      </c>
      <c r="AX392">
        <v>7.0000000000000007E-2</v>
      </c>
      <c r="AY392">
        <v>0.15</v>
      </c>
      <c r="AZ392">
        <v>0.10336507936507899</v>
      </c>
      <c r="BA392">
        <v>0</v>
      </c>
      <c r="BB392">
        <v>0.1</v>
      </c>
      <c r="BC392">
        <v>0.22</v>
      </c>
      <c r="BD392">
        <v>0.139704433497537</v>
      </c>
      <c r="BE392">
        <v>0</v>
      </c>
      <c r="BF392">
        <v>7.0000000000000007E-2</v>
      </c>
      <c r="BG392">
        <v>0.16</v>
      </c>
      <c r="BH392">
        <v>0.19305084745762699</v>
      </c>
      <c r="BI392">
        <v>0</v>
      </c>
      <c r="BJ392">
        <v>0</v>
      </c>
      <c r="BK392">
        <v>7.4999999999999997E-2</v>
      </c>
      <c r="BL392">
        <v>0.14090909090909101</v>
      </c>
      <c r="BN392" t="s">
        <v>284</v>
      </c>
      <c r="BQ392">
        <v>0.255</v>
      </c>
      <c r="BR392">
        <v>0.39500000000000002</v>
      </c>
      <c r="BS392">
        <v>0.51500000000000001</v>
      </c>
      <c r="BT392">
        <v>0.375</v>
      </c>
      <c r="BU392">
        <v>0</v>
      </c>
      <c r="BV392">
        <v>0</v>
      </c>
      <c r="BW392">
        <v>0.11</v>
      </c>
      <c r="BX392">
        <v>6.3043478260869604E-2</v>
      </c>
      <c r="BZ392" t="s">
        <v>284</v>
      </c>
      <c r="CC392">
        <v>0</v>
      </c>
      <c r="CD392">
        <v>0.08</v>
      </c>
      <c r="CE392">
        <v>0.22500000000000001</v>
      </c>
      <c r="CF392">
        <v>0.14335766423357699</v>
      </c>
      <c r="CG392">
        <v>0</v>
      </c>
      <c r="CH392">
        <v>0.01</v>
      </c>
      <c r="CI392">
        <v>0.10249999999999999</v>
      </c>
      <c r="CJ392">
        <v>0.12666666666666701</v>
      </c>
      <c r="CK392">
        <v>7.4999999999999997E-3</v>
      </c>
      <c r="CL392">
        <v>0.11</v>
      </c>
      <c r="CM392">
        <v>0.20749999999999999</v>
      </c>
      <c r="CN392">
        <v>0.119583333333333</v>
      </c>
      <c r="CO392">
        <v>0.03</v>
      </c>
      <c r="CP392">
        <v>0.14000000000000001</v>
      </c>
      <c r="CQ392">
        <v>0.15</v>
      </c>
      <c r="CR392">
        <v>0.12777777777777799</v>
      </c>
      <c r="CS392">
        <v>0</v>
      </c>
      <c r="CT392">
        <v>0.02</v>
      </c>
      <c r="CU392">
        <v>0.13250000000000001</v>
      </c>
      <c r="CV392">
        <v>0.14749999999999999</v>
      </c>
      <c r="CW392">
        <v>0</v>
      </c>
      <c r="CX392">
        <v>0.06</v>
      </c>
      <c r="CY392">
        <v>0.14000000000000001</v>
      </c>
      <c r="CZ392">
        <v>0.11882352941176499</v>
      </c>
      <c r="DA392">
        <v>0</v>
      </c>
      <c r="DB392">
        <v>0</v>
      </c>
      <c r="DC392">
        <v>0.27</v>
      </c>
      <c r="DD392">
        <v>0.18</v>
      </c>
      <c r="DF392" t="s">
        <v>284</v>
      </c>
      <c r="DI392">
        <v>0</v>
      </c>
      <c r="DJ392">
        <v>0.28999999999999998</v>
      </c>
      <c r="DK392">
        <v>2.085</v>
      </c>
      <c r="DL392">
        <v>1.0940000000000001</v>
      </c>
      <c r="DM392">
        <v>0</v>
      </c>
      <c r="DN392">
        <v>0.04</v>
      </c>
      <c r="DO392">
        <v>9.5000000000000001E-2</v>
      </c>
      <c r="DP392">
        <v>5.86666666666667E-2</v>
      </c>
      <c r="DQ392">
        <v>7.4999999999999997E-2</v>
      </c>
      <c r="DR392">
        <v>0.11</v>
      </c>
      <c r="DS392">
        <v>0.13500000000000001</v>
      </c>
      <c r="DT392">
        <v>9.1818181818181799E-2</v>
      </c>
    </row>
    <row r="393" spans="1:124" x14ac:dyDescent="0.35">
      <c r="A393" s="19" t="str">
        <f t="shared" si="12"/>
        <v>Negative Earners (last 4 qtrs)--34515</v>
      </c>
      <c r="B393" s="19" t="str">
        <f t="shared" si="13"/>
        <v>Negative Earners (last 4 qtrs)</v>
      </c>
      <c r="C393">
        <v>17</v>
      </c>
      <c r="D393" s="27">
        <v>34515</v>
      </c>
      <c r="F393">
        <v>4</v>
      </c>
      <c r="H393">
        <v>4</v>
      </c>
      <c r="J393">
        <v>1.8484288354898299</v>
      </c>
      <c r="L393">
        <v>20</v>
      </c>
      <c r="N393">
        <v>4.5454545454545503</v>
      </c>
      <c r="P393">
        <v>487</v>
      </c>
      <c r="R393">
        <v>0</v>
      </c>
      <c r="T393">
        <v>0</v>
      </c>
      <c r="V393">
        <v>2.6501766784452299</v>
      </c>
      <c r="X393">
        <v>15</v>
      </c>
      <c r="Z393">
        <v>1.70940170940171</v>
      </c>
      <c r="AB393">
        <v>2</v>
      </c>
      <c r="AD393">
        <v>2.1428571428571401</v>
      </c>
      <c r="AF393">
        <v>3</v>
      </c>
      <c r="AH393">
        <v>0</v>
      </c>
      <c r="AI393"/>
      <c r="AJ393">
        <v>0</v>
      </c>
      <c r="AK393"/>
      <c r="AL393">
        <v>0</v>
      </c>
      <c r="AN393">
        <v>0</v>
      </c>
      <c r="AP393">
        <v>1.5384615384615401</v>
      </c>
      <c r="AR393">
        <v>9</v>
      </c>
      <c r="AT393">
        <v>1.16550116550117</v>
      </c>
      <c r="AV393">
        <v>5</v>
      </c>
      <c r="AX393">
        <v>1.2461059190031201</v>
      </c>
      <c r="AZ393">
        <v>4</v>
      </c>
      <c r="BB393">
        <v>4.3478260869565197</v>
      </c>
      <c r="BD393">
        <v>9</v>
      </c>
      <c r="BF393">
        <v>1.6949152542372901</v>
      </c>
      <c r="BH393">
        <v>1</v>
      </c>
      <c r="BJ393">
        <v>9.0909090909090899</v>
      </c>
      <c r="BL393">
        <v>1</v>
      </c>
      <c r="BN393" t="s">
        <v>285</v>
      </c>
      <c r="BP393">
        <v>0</v>
      </c>
      <c r="BR393">
        <v>0</v>
      </c>
      <c r="BT393">
        <v>0</v>
      </c>
      <c r="BV393">
        <v>0</v>
      </c>
      <c r="BX393">
        <v>0</v>
      </c>
      <c r="BZ393" t="s">
        <v>285</v>
      </c>
      <c r="CB393">
        <v>0</v>
      </c>
      <c r="CD393">
        <v>5.0359712230215798</v>
      </c>
      <c r="CF393">
        <v>7</v>
      </c>
      <c r="CH393">
        <v>0</v>
      </c>
      <c r="CJ393">
        <v>0</v>
      </c>
      <c r="CL393">
        <v>0</v>
      </c>
      <c r="CN393">
        <v>0</v>
      </c>
      <c r="CP393">
        <v>0</v>
      </c>
      <c r="CR393">
        <v>0</v>
      </c>
      <c r="CT393">
        <v>8.3333333333333304</v>
      </c>
      <c r="CV393">
        <v>1</v>
      </c>
      <c r="CX393">
        <v>0</v>
      </c>
      <c r="CZ393">
        <v>0</v>
      </c>
      <c r="DB393">
        <v>0</v>
      </c>
      <c r="DD393">
        <v>0</v>
      </c>
      <c r="DF393" t="s">
        <v>285</v>
      </c>
      <c r="DH393">
        <v>0</v>
      </c>
      <c r="DJ393">
        <v>0</v>
      </c>
      <c r="DL393">
        <v>0</v>
      </c>
      <c r="DN393">
        <v>0</v>
      </c>
      <c r="DP393">
        <v>0</v>
      </c>
      <c r="DR393">
        <v>0</v>
      </c>
      <c r="DT393">
        <v>0</v>
      </c>
    </row>
    <row r="394" spans="1:124" x14ac:dyDescent="0.35">
      <c r="A394" s="19" t="str">
        <f t="shared" si="12"/>
        <v>Noncore Funding / Liab--34515</v>
      </c>
      <c r="B394" s="19" t="str">
        <f t="shared" si="13"/>
        <v>Noncore Funding / Liab</v>
      </c>
      <c r="C394">
        <v>18</v>
      </c>
      <c r="D394" s="27">
        <v>34515</v>
      </c>
      <c r="E394">
        <v>5.4993874202030097</v>
      </c>
      <c r="F394">
        <v>8.5984388666647096</v>
      </c>
      <c r="G394">
        <v>14.3306382066519</v>
      </c>
      <c r="H394">
        <v>10.208605460488</v>
      </c>
      <c r="I394">
        <v>5.0140479112593503</v>
      </c>
      <c r="J394">
        <v>8.6559739363565296</v>
      </c>
      <c r="K394">
        <v>13.3990677753821</v>
      </c>
      <c r="L394">
        <v>9.8227320144893806</v>
      </c>
      <c r="M394">
        <v>6.2897754642189501</v>
      </c>
      <c r="N394">
        <v>10.4391352812933</v>
      </c>
      <c r="O394">
        <v>16.267561966508399</v>
      </c>
      <c r="P394">
        <v>12.446469744973299</v>
      </c>
      <c r="Q394">
        <v>4.94745990330017</v>
      </c>
      <c r="R394">
        <v>7.3216823582652797</v>
      </c>
      <c r="S394">
        <v>13.494754469413801</v>
      </c>
      <c r="T394">
        <v>8.6438654218565798</v>
      </c>
      <c r="U394">
        <v>4.5058376511506797</v>
      </c>
      <c r="V394">
        <v>8.0772732350005096</v>
      </c>
      <c r="W394">
        <v>12.575405650034901</v>
      </c>
      <c r="X394">
        <v>9.1497396154307307</v>
      </c>
      <c r="Y394">
        <v>6.5351399642644399</v>
      </c>
      <c r="Z394">
        <v>9.8410036643686691</v>
      </c>
      <c r="AA394">
        <v>14.583125809343599</v>
      </c>
      <c r="AB394">
        <v>10.5456660199394</v>
      </c>
      <c r="AC394">
        <v>7.8178380669336001</v>
      </c>
      <c r="AD394">
        <v>11.738866116158899</v>
      </c>
      <c r="AE394">
        <v>16.816212306752099</v>
      </c>
      <c r="AF394">
        <v>12.4836863962481</v>
      </c>
      <c r="AG394">
        <v>5.5748424203427396</v>
      </c>
      <c r="AH394">
        <v>8.5731532263607306</v>
      </c>
      <c r="AI394">
        <v>16.092429474912201</v>
      </c>
      <c r="AJ394">
        <v>13.4042449660855</v>
      </c>
      <c r="AK394">
        <v>3.8628149591161902</v>
      </c>
      <c r="AL394">
        <v>6.6949240871347699</v>
      </c>
      <c r="AM394">
        <v>9.3086077243191898</v>
      </c>
      <c r="AN394">
        <v>7.5077192940499202</v>
      </c>
      <c r="AO394">
        <v>5.2878061650762902</v>
      </c>
      <c r="AP394">
        <v>9.0416133552671702</v>
      </c>
      <c r="AQ394">
        <v>14.0297517004922</v>
      </c>
      <c r="AR394">
        <v>9.9507082056040908</v>
      </c>
      <c r="AS394">
        <v>5.5632321270742304</v>
      </c>
      <c r="AT394">
        <v>9.3457943925233593</v>
      </c>
      <c r="AU394">
        <v>13.983653750703199</v>
      </c>
      <c r="AV394">
        <v>10.2518326740354</v>
      </c>
      <c r="AW394">
        <v>3.6464927829830298</v>
      </c>
      <c r="AX394">
        <v>6.5527689555725903</v>
      </c>
      <c r="AY394">
        <v>11.047903652631</v>
      </c>
      <c r="AZ394">
        <v>7.8210830619834599</v>
      </c>
      <c r="BA394">
        <v>5.2749036795761102</v>
      </c>
      <c r="BB394">
        <v>9.2623673058364506</v>
      </c>
      <c r="BC394">
        <v>13.7774008180957</v>
      </c>
      <c r="BD394">
        <v>10.3194825896152</v>
      </c>
      <c r="BE394">
        <v>6.2722110216915201</v>
      </c>
      <c r="BF394">
        <v>10.383437814594499</v>
      </c>
      <c r="BG394">
        <v>14.102192413145101</v>
      </c>
      <c r="BH394">
        <v>12.172068652653101</v>
      </c>
      <c r="BI394">
        <v>7.9127666198412498</v>
      </c>
      <c r="BJ394">
        <v>9.0487148093895104</v>
      </c>
      <c r="BK394">
        <v>16.3646441951791</v>
      </c>
      <c r="BL394">
        <v>11.818551535852301</v>
      </c>
      <c r="BN394" t="s">
        <v>284</v>
      </c>
      <c r="BQ394">
        <v>10.469823519240901</v>
      </c>
      <c r="BR394">
        <v>13.679101504520901</v>
      </c>
      <c r="BS394">
        <v>16.1176426113357</v>
      </c>
      <c r="BT394">
        <v>12.9083646260557</v>
      </c>
      <c r="BU394">
        <v>3.09120474207079</v>
      </c>
      <c r="BV394">
        <v>4.5888115493683896</v>
      </c>
      <c r="BW394">
        <v>8.6993200973303999</v>
      </c>
      <c r="BX394">
        <v>5.7628938759172801</v>
      </c>
      <c r="BZ394" t="s">
        <v>284</v>
      </c>
      <c r="CC394">
        <v>3.80306674808641</v>
      </c>
      <c r="CD394">
        <v>6.4275733581742003</v>
      </c>
      <c r="CE394">
        <v>11.202097129783301</v>
      </c>
      <c r="CF394">
        <v>8.3504019944842902</v>
      </c>
      <c r="CG394">
        <v>5.1841897700485298</v>
      </c>
      <c r="CH394">
        <v>7.2294909028736498</v>
      </c>
      <c r="CI394">
        <v>10.1743160295166</v>
      </c>
      <c r="CJ394">
        <v>7.9061069234992001</v>
      </c>
      <c r="CK394">
        <v>5.11859829490776</v>
      </c>
      <c r="CL394">
        <v>10.3490225519951</v>
      </c>
      <c r="CM394">
        <v>18.318713419373601</v>
      </c>
      <c r="CN394">
        <v>11.889540009020701</v>
      </c>
      <c r="CO394">
        <v>10.1312885938398</v>
      </c>
      <c r="CP394">
        <v>12.0556217043715</v>
      </c>
      <c r="CQ394">
        <v>15.773822933092999</v>
      </c>
      <c r="CR394">
        <v>13.738588505926201</v>
      </c>
      <c r="CS394">
        <v>6.1397683422834399</v>
      </c>
      <c r="CT394">
        <v>8.78906329510788</v>
      </c>
      <c r="CU394">
        <v>15.929761694803201</v>
      </c>
      <c r="CV394">
        <v>11.3550894868924</v>
      </c>
      <c r="CW394">
        <v>5.5032822757111601</v>
      </c>
      <c r="CX394">
        <v>10.383437814594499</v>
      </c>
      <c r="CY394">
        <v>15.571800667649301</v>
      </c>
      <c r="CZ394">
        <v>11.2663948400315</v>
      </c>
      <c r="DA394">
        <v>8.4158714153273504</v>
      </c>
      <c r="DB394">
        <v>8.4490509157362599</v>
      </c>
      <c r="DC394">
        <v>8.9515224245010891</v>
      </c>
      <c r="DD394">
        <v>8.76191225464021</v>
      </c>
      <c r="DF394" t="s">
        <v>284</v>
      </c>
      <c r="DI394">
        <v>6.9319994629454396</v>
      </c>
      <c r="DJ394">
        <v>21.181792791880401</v>
      </c>
      <c r="DK394">
        <v>71.003740540050899</v>
      </c>
      <c r="DL394">
        <v>42.328219686229097</v>
      </c>
      <c r="DM394">
        <v>6.8391504026774603</v>
      </c>
      <c r="DN394">
        <v>9.1380857622224791</v>
      </c>
      <c r="DO394">
        <v>12.9843539286768</v>
      </c>
      <c r="DP394">
        <v>10.504038053321599</v>
      </c>
      <c r="DQ394">
        <v>5.6055221150744003</v>
      </c>
      <c r="DR394">
        <v>6.8489289740699002</v>
      </c>
      <c r="DS394">
        <v>13.101765525784</v>
      </c>
      <c r="DT394">
        <v>11.203123779109401</v>
      </c>
    </row>
    <row r="395" spans="1:124" x14ac:dyDescent="0.35">
      <c r="A395" s="19" t="str">
        <f t="shared" si="12"/>
        <v>Brokered Dep / Liab--34515</v>
      </c>
      <c r="B395" s="19" t="str">
        <f t="shared" si="13"/>
        <v>Brokered Dep / Liab</v>
      </c>
      <c r="C395">
        <v>19</v>
      </c>
      <c r="D395" s="27">
        <v>34515</v>
      </c>
      <c r="E395">
        <v>0</v>
      </c>
      <c r="F395">
        <v>0</v>
      </c>
      <c r="G395">
        <v>0</v>
      </c>
      <c r="H395">
        <v>0.26591116441714602</v>
      </c>
      <c r="I395">
        <v>0</v>
      </c>
      <c r="J395">
        <v>0</v>
      </c>
      <c r="K395">
        <v>0</v>
      </c>
      <c r="L395">
        <v>0.29326414509281201</v>
      </c>
      <c r="M395">
        <v>0</v>
      </c>
      <c r="N395">
        <v>0</v>
      </c>
      <c r="O395">
        <v>0</v>
      </c>
      <c r="P395">
        <v>0.179303471571022</v>
      </c>
      <c r="Q395">
        <v>0</v>
      </c>
      <c r="R395">
        <v>0</v>
      </c>
      <c r="S395">
        <v>0</v>
      </c>
      <c r="T395">
        <v>0.15017067096540601</v>
      </c>
      <c r="U395">
        <v>0</v>
      </c>
      <c r="V395">
        <v>0</v>
      </c>
      <c r="W395">
        <v>0</v>
      </c>
      <c r="X395">
        <v>0.36806183145809501</v>
      </c>
      <c r="Y395">
        <v>0</v>
      </c>
      <c r="Z395">
        <v>0</v>
      </c>
      <c r="AA395">
        <v>0</v>
      </c>
      <c r="AB395">
        <v>0.12112840024242</v>
      </c>
      <c r="AC395">
        <v>0</v>
      </c>
      <c r="AD395">
        <v>0</v>
      </c>
      <c r="AE395">
        <v>0</v>
      </c>
      <c r="AF395">
        <v>0.16851286156284701</v>
      </c>
      <c r="AG395">
        <v>0</v>
      </c>
      <c r="AH395">
        <v>0</v>
      </c>
      <c r="AI395">
        <v>0</v>
      </c>
      <c r="AJ395">
        <v>0.64150769159117804</v>
      </c>
      <c r="AK395">
        <v>0</v>
      </c>
      <c r="AL395">
        <v>0</v>
      </c>
      <c r="AM395">
        <v>0</v>
      </c>
      <c r="AN395">
        <v>0.19986099268919399</v>
      </c>
      <c r="AO395">
        <v>0</v>
      </c>
      <c r="AP395">
        <v>0</v>
      </c>
      <c r="AQ395">
        <v>0</v>
      </c>
      <c r="AR395">
        <v>0.26107729739389901</v>
      </c>
      <c r="AS395">
        <v>0</v>
      </c>
      <c r="AT395">
        <v>0</v>
      </c>
      <c r="AU395">
        <v>0</v>
      </c>
      <c r="AV395">
        <v>0.386285723561754</v>
      </c>
      <c r="AW395">
        <v>0</v>
      </c>
      <c r="AX395">
        <v>0</v>
      </c>
      <c r="AY395">
        <v>0</v>
      </c>
      <c r="AZ395">
        <v>0.18317565486228199</v>
      </c>
      <c r="BA395">
        <v>0</v>
      </c>
      <c r="BB395">
        <v>0</v>
      </c>
      <c r="BC395">
        <v>0</v>
      </c>
      <c r="BD395">
        <v>0.199160568282334</v>
      </c>
      <c r="BE395">
        <v>0</v>
      </c>
      <c r="BF395">
        <v>0</v>
      </c>
      <c r="BG395">
        <v>0</v>
      </c>
      <c r="BH395">
        <v>0.38112879177794801</v>
      </c>
      <c r="BI395">
        <v>0</v>
      </c>
      <c r="BJ395">
        <v>0</v>
      </c>
      <c r="BK395">
        <v>0</v>
      </c>
      <c r="BL395">
        <v>0</v>
      </c>
      <c r="BN395" t="s">
        <v>284</v>
      </c>
      <c r="BQ395">
        <v>0</v>
      </c>
      <c r="BR395">
        <v>0</v>
      </c>
      <c r="BS395">
        <v>2.0682837807010901</v>
      </c>
      <c r="BT395">
        <v>2.0682837807010901</v>
      </c>
      <c r="BU395">
        <v>0</v>
      </c>
      <c r="BV395">
        <v>0</v>
      </c>
      <c r="BW395">
        <v>0</v>
      </c>
      <c r="BX395">
        <v>9.3929711732561002E-4</v>
      </c>
      <c r="BZ395" t="s">
        <v>284</v>
      </c>
      <c r="CC395">
        <v>0</v>
      </c>
      <c r="CD395">
        <v>0</v>
      </c>
      <c r="CE395">
        <v>0</v>
      </c>
      <c r="CF395">
        <v>0.255050045929751</v>
      </c>
      <c r="CG395">
        <v>0</v>
      </c>
      <c r="CH395">
        <v>0</v>
      </c>
      <c r="CI395">
        <v>0</v>
      </c>
      <c r="CJ395">
        <v>1.37751108792069E-2</v>
      </c>
      <c r="CK395">
        <v>0</v>
      </c>
      <c r="CL395">
        <v>0</v>
      </c>
      <c r="CM395">
        <v>1.29882397392906E-2</v>
      </c>
      <c r="CN395">
        <v>2.3108712784557102</v>
      </c>
      <c r="CO395">
        <v>0</v>
      </c>
      <c r="CP395">
        <v>0</v>
      </c>
      <c r="CQ395">
        <v>0</v>
      </c>
      <c r="CR395">
        <v>1.0076694878115999</v>
      </c>
      <c r="CS395">
        <v>0</v>
      </c>
      <c r="CT395">
        <v>0</v>
      </c>
      <c r="CU395">
        <v>0</v>
      </c>
      <c r="CV395">
        <v>0.31237021921561697</v>
      </c>
      <c r="CW395">
        <v>0</v>
      </c>
      <c r="CX395">
        <v>0</v>
      </c>
      <c r="CY395">
        <v>0</v>
      </c>
      <c r="CZ395">
        <v>0</v>
      </c>
      <c r="DA395">
        <v>0</v>
      </c>
      <c r="DB395">
        <v>0</v>
      </c>
      <c r="DC395">
        <v>0</v>
      </c>
      <c r="DD395">
        <v>0</v>
      </c>
      <c r="DF395" t="s">
        <v>284</v>
      </c>
      <c r="DI395">
        <v>0</v>
      </c>
      <c r="DJ395">
        <v>0</v>
      </c>
      <c r="DK395">
        <v>2.5978807838644999</v>
      </c>
      <c r="DL395">
        <v>4.6302221067138198</v>
      </c>
      <c r="DM395">
        <v>0</v>
      </c>
      <c r="DN395">
        <v>0</v>
      </c>
      <c r="DO395">
        <v>0</v>
      </c>
      <c r="DP395">
        <v>0.52189872439021501</v>
      </c>
      <c r="DQ395">
        <v>0</v>
      </c>
      <c r="DR395">
        <v>0</v>
      </c>
      <c r="DS395">
        <v>0.17822103008154999</v>
      </c>
      <c r="DT395">
        <v>0.71607911026889504</v>
      </c>
    </row>
    <row r="396" spans="1:124" x14ac:dyDescent="0.35">
      <c r="A396" s="19" t="str">
        <f t="shared" si="12"/>
        <v>Liquid Assets / Assets--34515</v>
      </c>
      <c r="B396" s="19" t="str">
        <f t="shared" si="13"/>
        <v>Liquid Assets / Assets</v>
      </c>
      <c r="C396">
        <v>20</v>
      </c>
      <c r="D396" s="27">
        <v>34515</v>
      </c>
      <c r="E396">
        <v>4.2498927009897303</v>
      </c>
      <c r="F396">
        <v>14.413154563130901</v>
      </c>
      <c r="G396">
        <v>24.937673018928098</v>
      </c>
      <c r="H396">
        <v>16.221544863782</v>
      </c>
      <c r="I396">
        <v>4.7007291483876799</v>
      </c>
      <c r="J396">
        <v>12.4210837236852</v>
      </c>
      <c r="K396">
        <v>22.486657589657401</v>
      </c>
      <c r="L396">
        <v>14.037396446086399</v>
      </c>
      <c r="M396">
        <v>5.1448476528459697</v>
      </c>
      <c r="N396">
        <v>13.7708950574736</v>
      </c>
      <c r="O396">
        <v>23.517043289684299</v>
      </c>
      <c r="P396">
        <v>15.106820947497701</v>
      </c>
      <c r="Q396">
        <v>11.777527043363101</v>
      </c>
      <c r="R396">
        <v>18.974386156042399</v>
      </c>
      <c r="S396">
        <v>25.445370298552501</v>
      </c>
      <c r="T396">
        <v>20.464851811115999</v>
      </c>
      <c r="U396">
        <v>4.6364038840845696</v>
      </c>
      <c r="V396">
        <v>12.1313643209761</v>
      </c>
      <c r="W396">
        <v>22.170255984891799</v>
      </c>
      <c r="X396">
        <v>13.6750291546548</v>
      </c>
      <c r="Y396">
        <v>6.7280157019209099</v>
      </c>
      <c r="Z396">
        <v>15.696134013276</v>
      </c>
      <c r="AA396">
        <v>26.033146332062898</v>
      </c>
      <c r="AB396">
        <v>16.6996109649623</v>
      </c>
      <c r="AC396">
        <v>1.5084131338927</v>
      </c>
      <c r="AD396">
        <v>11.6323869505089</v>
      </c>
      <c r="AE396">
        <v>21.6547738853622</v>
      </c>
      <c r="AF396">
        <v>12.897355815781401</v>
      </c>
      <c r="AG396">
        <v>2.0867216839507901</v>
      </c>
      <c r="AH396">
        <v>7.5321867775907503</v>
      </c>
      <c r="AI396">
        <v>18.315367692369701</v>
      </c>
      <c r="AJ396">
        <v>11.0610725469353</v>
      </c>
      <c r="AK396">
        <v>7.5553366855010102</v>
      </c>
      <c r="AL396">
        <v>14.2518287524674</v>
      </c>
      <c r="AM396">
        <v>22.159681120908299</v>
      </c>
      <c r="AN396">
        <v>15.948295303091999</v>
      </c>
      <c r="AO396">
        <v>3.4739661811485001</v>
      </c>
      <c r="AP396">
        <v>10.5993690851735</v>
      </c>
      <c r="AQ396">
        <v>21.999601275917101</v>
      </c>
      <c r="AR396">
        <v>13.162428007808399</v>
      </c>
      <c r="AS396">
        <v>4.6165761455657703</v>
      </c>
      <c r="AT396">
        <v>12.05198832242</v>
      </c>
      <c r="AU396">
        <v>21.865454545454501</v>
      </c>
      <c r="AV396">
        <v>13.6421731679575</v>
      </c>
      <c r="AW396">
        <v>7.8069032888310002</v>
      </c>
      <c r="AX396">
        <v>14.428170769710199</v>
      </c>
      <c r="AY396">
        <v>23.628077726438399</v>
      </c>
      <c r="AZ396">
        <v>16.179074970146601</v>
      </c>
      <c r="BA396">
        <v>5.0060386372281203</v>
      </c>
      <c r="BB396">
        <v>12.719245296035</v>
      </c>
      <c r="BC396">
        <v>22.561748559479401</v>
      </c>
      <c r="BD396">
        <v>13.916157751398201</v>
      </c>
      <c r="BE396">
        <v>5.8329482208336403</v>
      </c>
      <c r="BF396">
        <v>12.3141446512002</v>
      </c>
      <c r="BG396">
        <v>20.032383192933299</v>
      </c>
      <c r="BH396">
        <v>13.2802470463511</v>
      </c>
      <c r="BI396">
        <v>7.7344129765463903</v>
      </c>
      <c r="BJ396">
        <v>15.696134013276</v>
      </c>
      <c r="BK396">
        <v>23.429483883677801</v>
      </c>
      <c r="BL396">
        <v>16.7254599661605</v>
      </c>
      <c r="BN396" t="s">
        <v>284</v>
      </c>
      <c r="BQ396">
        <v>13.9589180353397</v>
      </c>
      <c r="BR396">
        <v>20.359895835798401</v>
      </c>
      <c r="BS396">
        <v>27.251667821257701</v>
      </c>
      <c r="BT396">
        <v>20.850690020798901</v>
      </c>
      <c r="BU396">
        <v>6.3155813008271604</v>
      </c>
      <c r="BV396">
        <v>16.3732493391079</v>
      </c>
      <c r="BW396">
        <v>25.527569535686698</v>
      </c>
      <c r="BX396">
        <v>17.161653443815499</v>
      </c>
      <c r="BZ396" t="s">
        <v>284</v>
      </c>
      <c r="CC396">
        <v>9.9879266154634205</v>
      </c>
      <c r="CD396">
        <v>15.098658609165399</v>
      </c>
      <c r="CE396">
        <v>24.899063822596499</v>
      </c>
      <c r="CF396">
        <v>17.2045880220772</v>
      </c>
      <c r="CG396">
        <v>10.0959246729896</v>
      </c>
      <c r="CH396">
        <v>16.673314625039598</v>
      </c>
      <c r="CI396">
        <v>22.1047131179964</v>
      </c>
      <c r="CJ396">
        <v>19.7343128100289</v>
      </c>
      <c r="CK396">
        <v>-0.81741285615625503</v>
      </c>
      <c r="CL396">
        <v>8.5496953026038298</v>
      </c>
      <c r="CM396">
        <v>16.4955572613367</v>
      </c>
      <c r="CN396">
        <v>9.4706771574253796</v>
      </c>
      <c r="CO396">
        <v>9.0543809003667004</v>
      </c>
      <c r="CP396">
        <v>12.609664722340799</v>
      </c>
      <c r="CQ396">
        <v>18.698500231101502</v>
      </c>
      <c r="CR396">
        <v>16.3030901101416</v>
      </c>
      <c r="CS396">
        <v>6.9588247735520099</v>
      </c>
      <c r="CT396">
        <v>10.483304200838701</v>
      </c>
      <c r="CU396">
        <v>15.2310295252993</v>
      </c>
      <c r="CV396">
        <v>13.293456911318501</v>
      </c>
      <c r="CW396">
        <v>-1.34087237479806</v>
      </c>
      <c r="CX396">
        <v>8.5187932739861498</v>
      </c>
      <c r="CY396">
        <v>16.937573355183002</v>
      </c>
      <c r="CZ396">
        <v>10.598734997976701</v>
      </c>
      <c r="DA396">
        <v>3.8386686561313601</v>
      </c>
      <c r="DB396">
        <v>4.45670365090188</v>
      </c>
      <c r="DC396">
        <v>14.9273080756222</v>
      </c>
      <c r="DD396">
        <v>11.0250832708684</v>
      </c>
      <c r="DF396" t="s">
        <v>284</v>
      </c>
      <c r="DI396">
        <v>-0.40162729243753198</v>
      </c>
      <c r="DJ396">
        <v>5.9788176997864504</v>
      </c>
      <c r="DK396">
        <v>12.0726166809799</v>
      </c>
      <c r="DL396">
        <v>6.9619878945691003</v>
      </c>
      <c r="DM396">
        <v>8.1022456725038303</v>
      </c>
      <c r="DN396">
        <v>11.1558184402924</v>
      </c>
      <c r="DO396">
        <v>20.405503687971901</v>
      </c>
      <c r="DP396">
        <v>14.3032802222383</v>
      </c>
      <c r="DQ396">
        <v>8.4321093388444694</v>
      </c>
      <c r="DR396">
        <v>11.901633369459899</v>
      </c>
      <c r="DS396">
        <v>23.2299811028135</v>
      </c>
      <c r="DT396">
        <v>16.232692959920399</v>
      </c>
    </row>
    <row r="397" spans="1:124" x14ac:dyDescent="0.35">
      <c r="A397" s="19" t="str">
        <f t="shared" si="12"/>
        <v>Net Loan Growth (last 4 qtrs)--34515</v>
      </c>
      <c r="B397" s="19" t="str">
        <f t="shared" si="13"/>
        <v>Net Loan Growth (last 4 qtrs)</v>
      </c>
      <c r="C397">
        <v>21</v>
      </c>
      <c r="D397" s="27">
        <v>34515</v>
      </c>
      <c r="E397">
        <v>5.1775000000000002</v>
      </c>
      <c r="F397">
        <v>11.725</v>
      </c>
      <c r="G397">
        <v>17.375</v>
      </c>
      <c r="H397">
        <v>12.754693877551</v>
      </c>
      <c r="I397">
        <v>4.2249999999999996</v>
      </c>
      <c r="J397">
        <v>9.81</v>
      </c>
      <c r="K397">
        <v>15.92</v>
      </c>
      <c r="L397">
        <v>11.331048158640201</v>
      </c>
      <c r="M397">
        <v>2.2374999999999998</v>
      </c>
      <c r="N397">
        <v>9.01</v>
      </c>
      <c r="O397">
        <v>17.212499999999999</v>
      </c>
      <c r="P397">
        <v>11.3592124471764</v>
      </c>
      <c r="Q397">
        <v>4.4249999999999998</v>
      </c>
      <c r="R397">
        <v>8.2650000000000006</v>
      </c>
      <c r="S397">
        <v>14.612500000000001</v>
      </c>
      <c r="T397">
        <v>8.5702941176470606</v>
      </c>
      <c r="U397">
        <v>3.1</v>
      </c>
      <c r="V397">
        <v>8.56</v>
      </c>
      <c r="W397">
        <v>15.21</v>
      </c>
      <c r="X397">
        <v>10.573909909909901</v>
      </c>
      <c r="Y397">
        <v>4.3099999999999996</v>
      </c>
      <c r="Z397">
        <v>10.51</v>
      </c>
      <c r="AA397">
        <v>16.309999999999999</v>
      </c>
      <c r="AB397">
        <v>11.152347826087</v>
      </c>
      <c r="AC397">
        <v>7.6825000000000001</v>
      </c>
      <c r="AD397">
        <v>13.63</v>
      </c>
      <c r="AE397">
        <v>22.254999999999999</v>
      </c>
      <c r="AF397">
        <v>16.596086956521699</v>
      </c>
      <c r="AG397">
        <v>7.4675000000000002</v>
      </c>
      <c r="AH397">
        <v>11.64</v>
      </c>
      <c r="AI397">
        <v>17.47</v>
      </c>
      <c r="AJ397">
        <v>13.6956034482759</v>
      </c>
      <c r="AK397">
        <v>3.2</v>
      </c>
      <c r="AL397">
        <v>7.21</v>
      </c>
      <c r="AM397">
        <v>10.81</v>
      </c>
      <c r="AN397">
        <v>8.3600970873786409</v>
      </c>
      <c r="AO397">
        <v>4.7300000000000004</v>
      </c>
      <c r="AP397">
        <v>10.11</v>
      </c>
      <c r="AQ397">
        <v>15.89</v>
      </c>
      <c r="AR397">
        <v>11.4274782608696</v>
      </c>
      <c r="AS397">
        <v>6.28</v>
      </c>
      <c r="AT397">
        <v>12.49</v>
      </c>
      <c r="AU397">
        <v>19.57</v>
      </c>
      <c r="AV397">
        <v>14.730498812351501</v>
      </c>
      <c r="AW397">
        <v>2.585</v>
      </c>
      <c r="AX397">
        <v>7.7549999999999999</v>
      </c>
      <c r="AY397">
        <v>13.2925</v>
      </c>
      <c r="AZ397">
        <v>8.5257961783439509</v>
      </c>
      <c r="BA397">
        <v>4.38</v>
      </c>
      <c r="BB397">
        <v>11.535</v>
      </c>
      <c r="BC397">
        <v>20.037500000000001</v>
      </c>
      <c r="BD397">
        <v>15.777029702970299</v>
      </c>
      <c r="BE397">
        <v>3.8650000000000002</v>
      </c>
      <c r="BF397">
        <v>9.85</v>
      </c>
      <c r="BG397">
        <v>16.41</v>
      </c>
      <c r="BH397">
        <v>10.3003389830508</v>
      </c>
      <c r="BI397">
        <v>4.4800000000000004</v>
      </c>
      <c r="BJ397">
        <v>12.23</v>
      </c>
      <c r="BK397">
        <v>14.195</v>
      </c>
      <c r="BL397">
        <v>9.5063636363636395</v>
      </c>
      <c r="BN397" t="s">
        <v>284</v>
      </c>
      <c r="BQ397">
        <v>0.17750000000000099</v>
      </c>
      <c r="BR397">
        <v>9.8000000000000007</v>
      </c>
      <c r="BS397">
        <v>10.75</v>
      </c>
      <c r="BT397">
        <v>1.1274999999999999</v>
      </c>
      <c r="BU397">
        <v>1.655</v>
      </c>
      <c r="BV397">
        <v>7.75</v>
      </c>
      <c r="BW397">
        <v>10.045</v>
      </c>
      <c r="BX397">
        <v>8.5108695652173907</v>
      </c>
      <c r="BZ397" t="s">
        <v>284</v>
      </c>
      <c r="CC397">
        <v>3.56</v>
      </c>
      <c r="CD397">
        <v>9.08</v>
      </c>
      <c r="CE397">
        <v>15.16</v>
      </c>
      <c r="CF397">
        <v>12.9974264705882</v>
      </c>
      <c r="CG397">
        <v>7.9950000000000001</v>
      </c>
      <c r="CH397">
        <v>9.3800000000000008</v>
      </c>
      <c r="CI397">
        <v>19.3675</v>
      </c>
      <c r="CJ397">
        <v>15.744999999999999</v>
      </c>
      <c r="CK397">
        <v>3.6175000000000002</v>
      </c>
      <c r="CL397">
        <v>11.12</v>
      </c>
      <c r="CM397">
        <v>22.217500000000001</v>
      </c>
      <c r="CN397">
        <v>15.8495833333333</v>
      </c>
      <c r="CO397">
        <v>15.48</v>
      </c>
      <c r="CP397">
        <v>20.79</v>
      </c>
      <c r="CQ397">
        <v>33.299999999999997</v>
      </c>
      <c r="CR397">
        <v>24.4</v>
      </c>
      <c r="CS397">
        <v>3.7349999999999999</v>
      </c>
      <c r="CT397">
        <v>10.135</v>
      </c>
      <c r="CU397">
        <v>15.37</v>
      </c>
      <c r="CV397">
        <v>8.8508333333333304</v>
      </c>
      <c r="CW397">
        <v>12.87</v>
      </c>
      <c r="CX397">
        <v>20.03</v>
      </c>
      <c r="CY397">
        <v>26.63</v>
      </c>
      <c r="CZ397">
        <v>20.617058823529401</v>
      </c>
      <c r="DA397">
        <v>5.9550000000000001</v>
      </c>
      <c r="DB397">
        <v>12.09</v>
      </c>
      <c r="DC397">
        <v>13.545</v>
      </c>
      <c r="DD397">
        <v>8.9700000000000006</v>
      </c>
      <c r="DF397" t="s">
        <v>284</v>
      </c>
      <c r="DI397">
        <v>4.41</v>
      </c>
      <c r="DJ397">
        <v>13.595000000000001</v>
      </c>
      <c r="DK397">
        <v>33.244999999999997</v>
      </c>
      <c r="DL397">
        <v>17.636428571428599</v>
      </c>
      <c r="DM397">
        <v>2.4950000000000001</v>
      </c>
      <c r="DN397">
        <v>7.42</v>
      </c>
      <c r="DO397">
        <v>10.625</v>
      </c>
      <c r="DP397">
        <v>10.883333333333301</v>
      </c>
      <c r="DQ397">
        <v>5.7949999999999999</v>
      </c>
      <c r="DR397">
        <v>9.59</v>
      </c>
      <c r="DS397">
        <v>11.28</v>
      </c>
      <c r="DT397">
        <v>7.8654545454545497</v>
      </c>
    </row>
    <row r="398" spans="1:124" x14ac:dyDescent="0.35">
      <c r="A398" s="19" t="str">
        <f t="shared" si="12"/>
        <v>Banks w/ Loan Growth (last 4 qtrs)--34515</v>
      </c>
      <c r="B398" s="19" t="str">
        <f t="shared" si="13"/>
        <v>Banks w/ Loan Growth (last 4 qtrs)</v>
      </c>
      <c r="C398">
        <v>22</v>
      </c>
      <c r="D398" s="27">
        <v>34515</v>
      </c>
      <c r="F398">
        <v>88</v>
      </c>
      <c r="J398">
        <v>87.523105360443594</v>
      </c>
      <c r="N398">
        <v>80.390143737166298</v>
      </c>
      <c r="R398">
        <v>88.235294117647101</v>
      </c>
      <c r="V398">
        <v>85.512367491166103</v>
      </c>
      <c r="Z398">
        <v>86.324786324786302</v>
      </c>
      <c r="AD398">
        <v>94.285714285714306</v>
      </c>
      <c r="AH398">
        <v>89.1666666666667</v>
      </c>
      <c r="AI398"/>
      <c r="AK398"/>
      <c r="AL398">
        <v>88.571428571428598</v>
      </c>
      <c r="AP398">
        <v>89.230769230769198</v>
      </c>
      <c r="AT398">
        <v>90.909090909090907</v>
      </c>
      <c r="AX398">
        <v>83.489096573208698</v>
      </c>
      <c r="BB398">
        <v>87.43961352657</v>
      </c>
      <c r="BF398">
        <v>84.745762711864401</v>
      </c>
      <c r="BJ398">
        <v>90.909090909090907</v>
      </c>
      <c r="BN398" t="s">
        <v>285</v>
      </c>
      <c r="BR398">
        <v>75</v>
      </c>
      <c r="BV398">
        <v>86.956521739130395</v>
      </c>
      <c r="BZ398" t="s">
        <v>285</v>
      </c>
      <c r="CD398">
        <v>84.172661870503603</v>
      </c>
      <c r="CH398">
        <v>100</v>
      </c>
      <c r="CL398">
        <v>87.5</v>
      </c>
      <c r="CP398">
        <v>88.8888888888889</v>
      </c>
      <c r="CT398">
        <v>91.6666666666667</v>
      </c>
      <c r="CX398">
        <v>100</v>
      </c>
      <c r="DB398">
        <v>66.6666666666667</v>
      </c>
      <c r="DF398" t="s">
        <v>285</v>
      </c>
      <c r="DJ398">
        <v>73.3333333333333</v>
      </c>
      <c r="DN398">
        <v>93.3333333333333</v>
      </c>
      <c r="DR398">
        <v>81.818181818181799</v>
      </c>
    </row>
    <row r="399" spans="1:124" x14ac:dyDescent="0.35">
      <c r="A399" s="19" t="str">
        <f t="shared" si="12"/>
        <v>Equity / Assets--34607</v>
      </c>
      <c r="B399" s="19" t="str">
        <f t="shared" si="13"/>
        <v>Equity / Assets</v>
      </c>
      <c r="C399">
        <v>1</v>
      </c>
      <c r="D399" s="27">
        <v>34607</v>
      </c>
      <c r="E399">
        <v>8.4561951737368108</v>
      </c>
      <c r="F399">
        <v>9.72854417353944</v>
      </c>
      <c r="G399">
        <v>11.838818367659799</v>
      </c>
      <c r="H399">
        <v>10.2797810641746</v>
      </c>
      <c r="I399">
        <v>8.1006553783988196</v>
      </c>
      <c r="J399">
        <v>9.30765165306242</v>
      </c>
      <c r="K399">
        <v>11.1402037465823</v>
      </c>
      <c r="L399">
        <v>9.8906757834059604</v>
      </c>
      <c r="M399">
        <v>7.7694796605685701</v>
      </c>
      <c r="N399">
        <v>9.0424004065489694</v>
      </c>
      <c r="O399">
        <v>10.9541574746763</v>
      </c>
      <c r="P399">
        <v>9.7339133056263805</v>
      </c>
      <c r="Q399">
        <v>7.9127712561082104</v>
      </c>
      <c r="R399">
        <v>9.04817499885724</v>
      </c>
      <c r="S399">
        <v>11.0530417087398</v>
      </c>
      <c r="T399">
        <v>9.6645726274992505</v>
      </c>
      <c r="U399">
        <v>7.9741630465625297</v>
      </c>
      <c r="V399">
        <v>9.0563031161473102</v>
      </c>
      <c r="W399">
        <v>10.847769719288999</v>
      </c>
      <c r="X399">
        <v>9.66145221601972</v>
      </c>
      <c r="Y399">
        <v>8.1169287904791396</v>
      </c>
      <c r="Z399">
        <v>9.1707239205044306</v>
      </c>
      <c r="AA399">
        <v>11.0518292682927</v>
      </c>
      <c r="AB399">
        <v>9.6868621506626393</v>
      </c>
      <c r="AC399">
        <v>8.3176206950068199</v>
      </c>
      <c r="AD399">
        <v>9.83393031585803</v>
      </c>
      <c r="AE399">
        <v>11.6176051094609</v>
      </c>
      <c r="AF399">
        <v>10.247539390145301</v>
      </c>
      <c r="AG399">
        <v>8.5068509083283406</v>
      </c>
      <c r="AH399">
        <v>10.5490328725908</v>
      </c>
      <c r="AI399">
        <v>12.9886506732666</v>
      </c>
      <c r="AJ399">
        <v>11.2169323537554</v>
      </c>
      <c r="AK399">
        <v>8.1909315467263504</v>
      </c>
      <c r="AL399">
        <v>9.1578949730059591</v>
      </c>
      <c r="AM399">
        <v>10.689640800657299</v>
      </c>
      <c r="AN399">
        <v>9.6147657112315095</v>
      </c>
      <c r="AO399">
        <v>8.4926195044997108</v>
      </c>
      <c r="AP399">
        <v>10.1476154428463</v>
      </c>
      <c r="AQ399">
        <v>11.835077902797099</v>
      </c>
      <c r="AR399">
        <v>10.600643470171599</v>
      </c>
      <c r="AS399">
        <v>7.8474395997798601</v>
      </c>
      <c r="AT399">
        <v>8.9323748668796608</v>
      </c>
      <c r="AU399">
        <v>10.5480358878093</v>
      </c>
      <c r="AV399">
        <v>9.4457510120820398</v>
      </c>
      <c r="AW399">
        <v>7.9618531852865804</v>
      </c>
      <c r="AX399">
        <v>8.8813962111508093</v>
      </c>
      <c r="AY399">
        <v>10.5222128717306</v>
      </c>
      <c r="AZ399">
        <v>9.3151361144228506</v>
      </c>
      <c r="BA399">
        <v>7.7638285230628004</v>
      </c>
      <c r="BB399">
        <v>8.7267815705888108</v>
      </c>
      <c r="BC399">
        <v>10.492979289582101</v>
      </c>
      <c r="BD399">
        <v>9.2855981047054108</v>
      </c>
      <c r="BE399">
        <v>6.9004351964189503</v>
      </c>
      <c r="BF399">
        <v>8.6442416201637897</v>
      </c>
      <c r="BG399">
        <v>9.6968680877715201</v>
      </c>
      <c r="BH399">
        <v>8.5799941010250098</v>
      </c>
      <c r="BI399">
        <v>7.6810503143966802</v>
      </c>
      <c r="BJ399">
        <v>8.8676087041146001</v>
      </c>
      <c r="BK399">
        <v>10.4038185963547</v>
      </c>
      <c r="BL399">
        <v>9.4370497942280593</v>
      </c>
      <c r="BN399" t="s">
        <v>284</v>
      </c>
      <c r="BQ399">
        <v>7.7807833296948301</v>
      </c>
      <c r="BR399">
        <v>10.282766315749299</v>
      </c>
      <c r="BS399">
        <v>13.198501415866399</v>
      </c>
      <c r="BT399">
        <v>10.696518429811899</v>
      </c>
      <c r="BU399">
        <v>7.6246051984071999</v>
      </c>
      <c r="BV399">
        <v>8.95553328956915</v>
      </c>
      <c r="BW399">
        <v>10.1995404193477</v>
      </c>
      <c r="BX399">
        <v>9.1992224869822703</v>
      </c>
      <c r="BZ399" t="s">
        <v>284</v>
      </c>
      <c r="CC399">
        <v>7.9388800074140997</v>
      </c>
      <c r="CD399">
        <v>8.6459221369707304</v>
      </c>
      <c r="CE399">
        <v>10.386029411764699</v>
      </c>
      <c r="CF399">
        <v>9.2122539460010007</v>
      </c>
      <c r="CG399">
        <v>8.3234966268920392</v>
      </c>
      <c r="CH399">
        <v>9.8890932383463301</v>
      </c>
      <c r="CI399">
        <v>12.3453546478794</v>
      </c>
      <c r="CJ399">
        <v>10.025023147978301</v>
      </c>
      <c r="CK399">
        <v>8.0496402205994606</v>
      </c>
      <c r="CL399">
        <v>8.9225148926205193</v>
      </c>
      <c r="CM399">
        <v>10.163487761061401</v>
      </c>
      <c r="CN399">
        <v>9.0126139089306694</v>
      </c>
      <c r="CO399">
        <v>8.3224010991916106</v>
      </c>
      <c r="CP399">
        <v>8.6905944282604999</v>
      </c>
      <c r="CQ399">
        <v>9.1057859124816201</v>
      </c>
      <c r="CR399">
        <v>9.1173030569428004</v>
      </c>
      <c r="CS399">
        <v>7.5801692387979704</v>
      </c>
      <c r="CT399">
        <v>9.28379609135275</v>
      </c>
      <c r="CU399">
        <v>10.7475379134909</v>
      </c>
      <c r="CV399">
        <v>10.6762814808183</v>
      </c>
      <c r="CW399">
        <v>7.4078636184469797</v>
      </c>
      <c r="CX399">
        <v>8.43710782894102</v>
      </c>
      <c r="CY399">
        <v>10.4275221294494</v>
      </c>
      <c r="CZ399">
        <v>9.0294556522222091</v>
      </c>
      <c r="DA399">
        <v>6.3267174794101502</v>
      </c>
      <c r="DB399">
        <v>6.5117610152887702</v>
      </c>
      <c r="DC399">
        <v>8.4421219733776809</v>
      </c>
      <c r="DD399">
        <v>7.6753059634289702</v>
      </c>
      <c r="DF399" t="s">
        <v>284</v>
      </c>
      <c r="DI399">
        <v>8.8339097094525805</v>
      </c>
      <c r="DJ399">
        <v>11.0166200327202</v>
      </c>
      <c r="DK399">
        <v>12.854950420693701</v>
      </c>
      <c r="DL399">
        <v>14.4958491249724</v>
      </c>
      <c r="DM399">
        <v>8.5359086857010595</v>
      </c>
      <c r="DN399">
        <v>9.3012013679360805</v>
      </c>
      <c r="DO399">
        <v>10.2765016806612</v>
      </c>
      <c r="DP399">
        <v>9.2813517653325803</v>
      </c>
      <c r="DQ399">
        <v>8.1344323169487307</v>
      </c>
      <c r="DR399">
        <v>9.5619918318408299</v>
      </c>
      <c r="DS399">
        <v>11.0707476314105</v>
      </c>
      <c r="DT399">
        <v>9.8055310192380905</v>
      </c>
    </row>
    <row r="400" spans="1:124" x14ac:dyDescent="0.35">
      <c r="A400" s="19" t="str">
        <f t="shared" si="12"/>
        <v>Total Risk Based Capital Ratio--34607</v>
      </c>
      <c r="B400" s="19" t="str">
        <f t="shared" si="13"/>
        <v>Total Risk Based Capital Ratio</v>
      </c>
      <c r="C400">
        <v>2</v>
      </c>
      <c r="D400" s="27">
        <v>34607</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N400" t="s">
        <v>284</v>
      </c>
      <c r="BQ400">
        <v>0</v>
      </c>
      <c r="BR400">
        <v>0</v>
      </c>
      <c r="BS400">
        <v>0</v>
      </c>
      <c r="BT400">
        <v>0</v>
      </c>
      <c r="BU400">
        <v>0</v>
      </c>
      <c r="BV400">
        <v>0</v>
      </c>
      <c r="BW400">
        <v>0</v>
      </c>
      <c r="BX400">
        <v>0</v>
      </c>
      <c r="BZ400" t="s">
        <v>284</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F400" t="s">
        <v>284</v>
      </c>
      <c r="DI400">
        <v>0</v>
      </c>
      <c r="DJ400">
        <v>0</v>
      </c>
      <c r="DK400">
        <v>0</v>
      </c>
      <c r="DL400">
        <v>0</v>
      </c>
      <c r="DM400">
        <v>0</v>
      </c>
      <c r="DN400">
        <v>0</v>
      </c>
      <c r="DO400">
        <v>0</v>
      </c>
      <c r="DP400">
        <v>0</v>
      </c>
      <c r="DQ400">
        <v>0</v>
      </c>
      <c r="DR400">
        <v>0</v>
      </c>
      <c r="DS400">
        <v>0</v>
      </c>
      <c r="DT400">
        <v>0</v>
      </c>
    </row>
    <row r="401" spans="1:124" x14ac:dyDescent="0.35">
      <c r="A401" s="19" t="str">
        <f t="shared" si="12"/>
        <v>Tier 1 Leverage Ratio--34607</v>
      </c>
      <c r="B401" s="19" t="str">
        <f t="shared" si="13"/>
        <v>Tier 1 Leverage Ratio</v>
      </c>
      <c r="C401">
        <v>3</v>
      </c>
      <c r="D401" s="27">
        <v>34607</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N401" t="s">
        <v>284</v>
      </c>
      <c r="BQ401">
        <v>0</v>
      </c>
      <c r="BR401">
        <v>0</v>
      </c>
      <c r="BS401">
        <v>0</v>
      </c>
      <c r="BT401">
        <v>0</v>
      </c>
      <c r="BU401">
        <v>0</v>
      </c>
      <c r="BV401">
        <v>0</v>
      </c>
      <c r="BW401">
        <v>0</v>
      </c>
      <c r="BX401">
        <v>0</v>
      </c>
      <c r="BZ401" t="s">
        <v>284</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F401" t="s">
        <v>284</v>
      </c>
      <c r="DI401">
        <v>0</v>
      </c>
      <c r="DJ401">
        <v>0</v>
      </c>
      <c r="DK401">
        <v>0</v>
      </c>
      <c r="DL401">
        <v>0</v>
      </c>
      <c r="DM401">
        <v>0</v>
      </c>
      <c r="DN401">
        <v>0</v>
      </c>
      <c r="DO401">
        <v>0</v>
      </c>
      <c r="DP401">
        <v>0</v>
      </c>
      <c r="DQ401">
        <v>0</v>
      </c>
      <c r="DR401">
        <v>0</v>
      </c>
      <c r="DS401">
        <v>0</v>
      </c>
      <c r="DT401">
        <v>0</v>
      </c>
    </row>
    <row r="402" spans="1:124" x14ac:dyDescent="0.35">
      <c r="A402" s="19" t="str">
        <f t="shared" si="12"/>
        <v>ALLL / Nonaccrual Loans--34607</v>
      </c>
      <c r="B402" s="19" t="str">
        <f t="shared" si="13"/>
        <v>ALLL / Nonaccrual Loans</v>
      </c>
      <c r="C402">
        <v>4</v>
      </c>
      <c r="D402" s="27">
        <v>34607</v>
      </c>
      <c r="E402">
        <v>209.55773501110301</v>
      </c>
      <c r="F402">
        <v>382.71786184829699</v>
      </c>
      <c r="G402">
        <v>998.72159090909099</v>
      </c>
      <c r="H402">
        <v>1209.9442437612099</v>
      </c>
      <c r="I402">
        <v>161.62687247364701</v>
      </c>
      <c r="J402">
        <v>345.05876068376102</v>
      </c>
      <c r="K402">
        <v>856.59102498725099</v>
      </c>
      <c r="L402">
        <v>1064.2496469702301</v>
      </c>
      <c r="M402">
        <v>133.53636832832001</v>
      </c>
      <c r="N402">
        <v>289.67698967698999</v>
      </c>
      <c r="O402">
        <v>792.46309246309204</v>
      </c>
      <c r="P402">
        <v>996.10043028263794</v>
      </c>
      <c r="Q402">
        <v>289.87854251012101</v>
      </c>
      <c r="R402">
        <v>443.90243902438999</v>
      </c>
      <c r="S402">
        <v>907.5</v>
      </c>
      <c r="T402">
        <v>2092.9082880843998</v>
      </c>
      <c r="U402">
        <v>172.20208045274799</v>
      </c>
      <c r="V402">
        <v>352.97941495124599</v>
      </c>
      <c r="W402">
        <v>956.67701863354</v>
      </c>
      <c r="X402">
        <v>1129.87777525563</v>
      </c>
      <c r="Y402">
        <v>204.166666666667</v>
      </c>
      <c r="Z402">
        <v>307.11111111111097</v>
      </c>
      <c r="AA402">
        <v>954.54545454545496</v>
      </c>
      <c r="AB402">
        <v>1493.4108598396499</v>
      </c>
      <c r="AC402">
        <v>238.90982529375401</v>
      </c>
      <c r="AD402">
        <v>534.57880434782601</v>
      </c>
      <c r="AE402">
        <v>881.89655172413802</v>
      </c>
      <c r="AF402">
        <v>1041.2176254579001</v>
      </c>
      <c r="AG402">
        <v>136.222503154604</v>
      </c>
      <c r="AH402">
        <v>330.90001008979903</v>
      </c>
      <c r="AI402">
        <v>825.15247485960595</v>
      </c>
      <c r="AJ402">
        <v>2870.29206441933</v>
      </c>
      <c r="AK402">
        <v>115.947332237655</v>
      </c>
      <c r="AL402">
        <v>242.69293924466299</v>
      </c>
      <c r="AM402">
        <v>462.638155929503</v>
      </c>
      <c r="AN402">
        <v>433.49557312791501</v>
      </c>
      <c r="AO402">
        <v>144.98141263940499</v>
      </c>
      <c r="AP402">
        <v>313.84615384615398</v>
      </c>
      <c r="AQ402">
        <v>864.78873239436598</v>
      </c>
      <c r="AR402">
        <v>971.89141405697103</v>
      </c>
      <c r="AS402">
        <v>183.58149993922501</v>
      </c>
      <c r="AT402">
        <v>366.940097164017</v>
      </c>
      <c r="AU402">
        <v>954.37584043029995</v>
      </c>
      <c r="AV402">
        <v>1259.52567812191</v>
      </c>
      <c r="AW402">
        <v>144.98425150056499</v>
      </c>
      <c r="AX402">
        <v>319.91708723864502</v>
      </c>
      <c r="AY402">
        <v>777.30769230769204</v>
      </c>
      <c r="AZ402">
        <v>1080.4325407675899</v>
      </c>
      <c r="BA402">
        <v>168.39347079037799</v>
      </c>
      <c r="BB402">
        <v>409.56965624192298</v>
      </c>
      <c r="BC402">
        <v>948.79261363636397</v>
      </c>
      <c r="BD402">
        <v>1375.5898719651</v>
      </c>
      <c r="BE402">
        <v>184.95247783766001</v>
      </c>
      <c r="BF402">
        <v>459.71192722372001</v>
      </c>
      <c r="BG402">
        <v>693.09885556432505</v>
      </c>
      <c r="BH402">
        <v>787.55761658983295</v>
      </c>
      <c r="BI402">
        <v>536.54618473895596</v>
      </c>
      <c r="BJ402">
        <v>642.67015706806296</v>
      </c>
      <c r="BK402">
        <v>760</v>
      </c>
      <c r="BL402">
        <v>673.65504924371999</v>
      </c>
      <c r="BN402" t="s">
        <v>284</v>
      </c>
      <c r="BQ402">
        <v>206.05421944539501</v>
      </c>
      <c r="BR402">
        <v>368.47328396241397</v>
      </c>
      <c r="BS402">
        <v>657.49075690664495</v>
      </c>
      <c r="BT402">
        <v>495.07169238962598</v>
      </c>
      <c r="BU402">
        <v>269.50763105507599</v>
      </c>
      <c r="BV402">
        <v>401.92887281494899</v>
      </c>
      <c r="BW402">
        <v>570.02551020408202</v>
      </c>
      <c r="BX402">
        <v>2342.3744855145201</v>
      </c>
      <c r="BZ402" t="s">
        <v>284</v>
      </c>
      <c r="CC402">
        <v>183.82507942963301</v>
      </c>
      <c r="CD402">
        <v>398.33188716168797</v>
      </c>
      <c r="CE402">
        <v>1037.5481563016001</v>
      </c>
      <c r="CF402">
        <v>1127.4340116149699</v>
      </c>
      <c r="CG402">
        <v>544.79959695476896</v>
      </c>
      <c r="CH402">
        <v>794.90968801313602</v>
      </c>
      <c r="CI402">
        <v>1362.05357142857</v>
      </c>
      <c r="CJ402">
        <v>1111.9434803701999</v>
      </c>
      <c r="CK402">
        <v>147.83197831978299</v>
      </c>
      <c r="CL402">
        <v>250.81343479401701</v>
      </c>
      <c r="CM402">
        <v>366.00744370983398</v>
      </c>
      <c r="CN402">
        <v>296.76026140446601</v>
      </c>
      <c r="CO402">
        <v>1319.19642857143</v>
      </c>
      <c r="CP402">
        <v>1416.9642857142901</v>
      </c>
      <c r="CQ402">
        <v>1514.7321428571399</v>
      </c>
      <c r="CR402">
        <v>1416.9642857142901</v>
      </c>
      <c r="CS402">
        <v>264.37228392081101</v>
      </c>
      <c r="CT402">
        <v>568.88260254596901</v>
      </c>
      <c r="CU402">
        <v>1643.26923076923</v>
      </c>
      <c r="CV402">
        <v>1238.85614287831</v>
      </c>
      <c r="CW402">
        <v>279.79004940014102</v>
      </c>
      <c r="CX402">
        <v>567.21908333122201</v>
      </c>
      <c r="CY402">
        <v>870.44755155461905</v>
      </c>
      <c r="CZ402">
        <v>1473.2306501109999</v>
      </c>
      <c r="DA402">
        <v>244.881421581952</v>
      </c>
      <c r="DB402">
        <v>245.94658874694201</v>
      </c>
      <c r="DC402">
        <v>247.01175591193299</v>
      </c>
      <c r="DD402">
        <v>245.94658874694201</v>
      </c>
      <c r="DF402" t="s">
        <v>284</v>
      </c>
      <c r="DI402">
        <v>139.130434782609</v>
      </c>
      <c r="DJ402">
        <v>354.73684210526301</v>
      </c>
      <c r="DK402">
        <v>737.88244221023797</v>
      </c>
      <c r="DL402">
        <v>417.44973204778501</v>
      </c>
      <c r="DM402">
        <v>93.841542517576201</v>
      </c>
      <c r="DN402">
        <v>419.59459459459498</v>
      </c>
      <c r="DO402">
        <v>829.68493600262605</v>
      </c>
      <c r="DP402">
        <v>1135.77441634758</v>
      </c>
      <c r="DQ402">
        <v>127.029400101966</v>
      </c>
      <c r="DR402">
        <v>252.43902439024399</v>
      </c>
      <c r="DS402">
        <v>526.40366053542198</v>
      </c>
      <c r="DT402">
        <v>387.14285901097497</v>
      </c>
    </row>
    <row r="403" spans="1:124" x14ac:dyDescent="0.35">
      <c r="A403" s="19" t="str">
        <f t="shared" si="12"/>
        <v>[NCL + OREO] / [Total Loans + OREO]--34607</v>
      </c>
      <c r="B403" s="19" t="str">
        <f t="shared" si="13"/>
        <v>[NCL + OREO] / [Total Loans + OREO]</v>
      </c>
      <c r="C403">
        <v>5</v>
      </c>
      <c r="D403" s="27">
        <v>34607</v>
      </c>
      <c r="E403">
        <v>0.40587450711065798</v>
      </c>
      <c r="F403">
        <v>0.96479447653102401</v>
      </c>
      <c r="G403">
        <v>1.7666330860244099</v>
      </c>
      <c r="H403">
        <v>1.3152331368971999</v>
      </c>
      <c r="I403">
        <v>0.31740496545459701</v>
      </c>
      <c r="J403">
        <v>0.80125277306537901</v>
      </c>
      <c r="K403">
        <v>1.5959741043639</v>
      </c>
      <c r="L403">
        <v>1.17822851030619</v>
      </c>
      <c r="M403">
        <v>0.36760194732097101</v>
      </c>
      <c r="N403">
        <v>0.96525410814919499</v>
      </c>
      <c r="O403">
        <v>2.0356698820942398</v>
      </c>
      <c r="P403">
        <v>1.55506858063502</v>
      </c>
      <c r="Q403">
        <v>0.54100822803425497</v>
      </c>
      <c r="R403">
        <v>0.68896287959106695</v>
      </c>
      <c r="S403">
        <v>1.2012583747207</v>
      </c>
      <c r="T403">
        <v>1.08733215859556</v>
      </c>
      <c r="U403">
        <v>0.34513986539469199</v>
      </c>
      <c r="V403">
        <v>0.82174209323766401</v>
      </c>
      <c r="W403">
        <v>1.56465398367491</v>
      </c>
      <c r="X403">
        <v>1.1486944279601801</v>
      </c>
      <c r="Y403">
        <v>0.27457346135249</v>
      </c>
      <c r="Z403">
        <v>0.78051157764303603</v>
      </c>
      <c r="AA403">
        <v>1.5918440350563401</v>
      </c>
      <c r="AB403">
        <v>1.19762882179967</v>
      </c>
      <c r="AC403">
        <v>0.15765915965064201</v>
      </c>
      <c r="AD403">
        <v>0.54945054945055005</v>
      </c>
      <c r="AE403">
        <v>1.3813515736641</v>
      </c>
      <c r="AF403">
        <v>1.01005974514888</v>
      </c>
      <c r="AG403">
        <v>0.28839834531776098</v>
      </c>
      <c r="AH403">
        <v>1.0128927141307</v>
      </c>
      <c r="AI403">
        <v>1.9563815399968401</v>
      </c>
      <c r="AJ403">
        <v>1.4150881553536501</v>
      </c>
      <c r="AK403">
        <v>0.46570791244938797</v>
      </c>
      <c r="AL403">
        <v>0.90365396423962396</v>
      </c>
      <c r="AM403">
        <v>1.8310748654253299</v>
      </c>
      <c r="AN403">
        <v>1.3549610230406399</v>
      </c>
      <c r="AO403">
        <v>0.33025932166653799</v>
      </c>
      <c r="AP403">
        <v>0.86537170709542799</v>
      </c>
      <c r="AQ403">
        <v>1.812515770656</v>
      </c>
      <c r="AR403">
        <v>1.31879267268398</v>
      </c>
      <c r="AS403">
        <v>0.28701410452868198</v>
      </c>
      <c r="AT403">
        <v>0.73051948051948001</v>
      </c>
      <c r="AU403">
        <v>1.4145779202105</v>
      </c>
      <c r="AV403">
        <v>1.0808056734739599</v>
      </c>
      <c r="AW403">
        <v>0.388241608951155</v>
      </c>
      <c r="AX403">
        <v>0.83573687793821405</v>
      </c>
      <c r="AY403">
        <v>1.5398172765712901</v>
      </c>
      <c r="AZ403">
        <v>1.15468988293811</v>
      </c>
      <c r="BA403">
        <v>0.24252976013837199</v>
      </c>
      <c r="BB403">
        <v>0.72939927853080599</v>
      </c>
      <c r="BC403">
        <v>1.5873117633079901</v>
      </c>
      <c r="BD403">
        <v>1.1566277610967799</v>
      </c>
      <c r="BE403">
        <v>0.27139776935920601</v>
      </c>
      <c r="BF403">
        <v>0.65567481766402902</v>
      </c>
      <c r="BG403">
        <v>1.14676011299117</v>
      </c>
      <c r="BH403">
        <v>0.96105404559622098</v>
      </c>
      <c r="BI403">
        <v>0.28869686851305298</v>
      </c>
      <c r="BJ403">
        <v>0.60144268889361596</v>
      </c>
      <c r="BK403">
        <v>0.72099672274952098</v>
      </c>
      <c r="BL403">
        <v>0.62968150732891304</v>
      </c>
      <c r="BN403" t="s">
        <v>284</v>
      </c>
      <c r="BQ403">
        <v>0.26550396761515299</v>
      </c>
      <c r="BR403">
        <v>1.0277649244779601</v>
      </c>
      <c r="BS403">
        <v>3.1016537908256301</v>
      </c>
      <c r="BT403">
        <v>2.3393928339628198</v>
      </c>
      <c r="BU403">
        <v>0.37173203806605598</v>
      </c>
      <c r="BV403">
        <v>0.83380281690140801</v>
      </c>
      <c r="BW403">
        <v>1.3484929559016701</v>
      </c>
      <c r="BX403">
        <v>1.0398688673322301</v>
      </c>
      <c r="BZ403" t="s">
        <v>284</v>
      </c>
      <c r="CC403">
        <v>0.22501503556689301</v>
      </c>
      <c r="CD403">
        <v>0.70867156294292</v>
      </c>
      <c r="CE403">
        <v>1.4074074074074101</v>
      </c>
      <c r="CF403">
        <v>1.0643038039397801</v>
      </c>
      <c r="CG403">
        <v>0.15117317799352201</v>
      </c>
      <c r="CH403">
        <v>0.269122823704664</v>
      </c>
      <c r="CI403">
        <v>0.55084177229113696</v>
      </c>
      <c r="CJ403">
        <v>0.35419783075880701</v>
      </c>
      <c r="CK403">
        <v>0.34997042486700403</v>
      </c>
      <c r="CL403">
        <v>1.0078150116334299</v>
      </c>
      <c r="CM403">
        <v>1.42065529186191</v>
      </c>
      <c r="CN403">
        <v>0.91960669808132001</v>
      </c>
      <c r="CO403">
        <v>3.3227927911458302E-2</v>
      </c>
      <c r="CP403">
        <v>9.6371814377254603E-2</v>
      </c>
      <c r="CQ403">
        <v>0.69388024092475598</v>
      </c>
      <c r="CR403">
        <v>0.32237379149150802</v>
      </c>
      <c r="CS403">
        <v>0.259992051427132</v>
      </c>
      <c r="CT403">
        <v>0.69160354311938899</v>
      </c>
      <c r="CU403">
        <v>1.0624961581243799</v>
      </c>
      <c r="CV403">
        <v>1.0175361142947399</v>
      </c>
      <c r="CW403">
        <v>0.22965042102577199</v>
      </c>
      <c r="CX403">
        <v>0.393161160005771</v>
      </c>
      <c r="CY403">
        <v>0.90629274965800299</v>
      </c>
      <c r="CZ403">
        <v>0.68624999087972505</v>
      </c>
      <c r="DA403">
        <v>0.31836853051049702</v>
      </c>
      <c r="DB403">
        <v>0.61414402613089303</v>
      </c>
      <c r="DC403">
        <v>0.63438125001323797</v>
      </c>
      <c r="DD403">
        <v>0.43045184497219202</v>
      </c>
      <c r="DF403" t="s">
        <v>284</v>
      </c>
      <c r="DI403">
        <v>0.64423167415235205</v>
      </c>
      <c r="DJ403">
        <v>1.36516367463116</v>
      </c>
      <c r="DK403">
        <v>1.80379323119305</v>
      </c>
      <c r="DL403">
        <v>1.53239955866929</v>
      </c>
      <c r="DM403">
        <v>0.20773172236699</v>
      </c>
      <c r="DN403">
        <v>0.36145833439483199</v>
      </c>
      <c r="DO403">
        <v>2.1637596277137998</v>
      </c>
      <c r="DP403">
        <v>1.1871049088497001</v>
      </c>
      <c r="DQ403">
        <v>0.46466837225809499</v>
      </c>
      <c r="DR403">
        <v>0.75342177595781701</v>
      </c>
      <c r="DS403">
        <v>1.5863451204291601</v>
      </c>
      <c r="DT403">
        <v>0.97609418798305903</v>
      </c>
    </row>
    <row r="404" spans="1:124" x14ac:dyDescent="0.35">
      <c r="A404" s="19" t="str">
        <f t="shared" si="12"/>
        <v>[Noncurrent + Delinquent Loans] / [Capital + ALLL]--34607</v>
      </c>
      <c r="B404" s="19" t="str">
        <f t="shared" si="13"/>
        <v>[Noncurrent + Delinquent Loans] / [Capital + ALLL]</v>
      </c>
      <c r="C404">
        <v>6</v>
      </c>
      <c r="D404" s="27">
        <v>34607</v>
      </c>
      <c r="E404">
        <v>5.1020762886313102</v>
      </c>
      <c r="F404">
        <v>10.828292228943701</v>
      </c>
      <c r="G404">
        <v>15.445279574911</v>
      </c>
      <c r="H404">
        <v>12.1676783649917</v>
      </c>
      <c r="I404">
        <v>4.7785859432872604</v>
      </c>
      <c r="J404">
        <v>9.9753694581280801</v>
      </c>
      <c r="K404">
        <v>17.1391654530705</v>
      </c>
      <c r="L404">
        <v>11.936155622905501</v>
      </c>
      <c r="M404">
        <v>4.9408345443221897</v>
      </c>
      <c r="N404">
        <v>10.2858918582971</v>
      </c>
      <c r="O404">
        <v>18.2840616966581</v>
      </c>
      <c r="P404">
        <v>13.3263843804333</v>
      </c>
      <c r="Q404">
        <v>6.77716077791393</v>
      </c>
      <c r="R404">
        <v>13.1684674111814</v>
      </c>
      <c r="S404">
        <v>17.699509218466002</v>
      </c>
      <c r="T404">
        <v>13.4190049732569</v>
      </c>
      <c r="U404">
        <v>5.5887268771198899</v>
      </c>
      <c r="V404">
        <v>10.6938775510204</v>
      </c>
      <c r="W404">
        <v>17.271275948706901</v>
      </c>
      <c r="X404">
        <v>12.0975962029152</v>
      </c>
      <c r="Y404">
        <v>5.5922330097087398</v>
      </c>
      <c r="Z404">
        <v>10.9199205823958</v>
      </c>
      <c r="AA404">
        <v>19.504086438564901</v>
      </c>
      <c r="AB404">
        <v>13.2997938975679</v>
      </c>
      <c r="AC404">
        <v>2.6952938227191301</v>
      </c>
      <c r="AD404">
        <v>5.6389912156418198</v>
      </c>
      <c r="AE404">
        <v>10.7044082867565</v>
      </c>
      <c r="AF404">
        <v>8.0496038163104195</v>
      </c>
      <c r="AG404">
        <v>3.3569587416870199</v>
      </c>
      <c r="AH404">
        <v>7.9719664084313502</v>
      </c>
      <c r="AI404">
        <v>16.518338826157301</v>
      </c>
      <c r="AJ404">
        <v>10.7449964618505</v>
      </c>
      <c r="AK404">
        <v>7.7049063337968802</v>
      </c>
      <c r="AL404">
        <v>13.7887151836653</v>
      </c>
      <c r="AM404">
        <v>22.481018473017901</v>
      </c>
      <c r="AN404">
        <v>16.163266299443301</v>
      </c>
      <c r="AO404">
        <v>3.7658974692751301</v>
      </c>
      <c r="AP404">
        <v>8.84353741496599</v>
      </c>
      <c r="AQ404">
        <v>15.688291666444099</v>
      </c>
      <c r="AR404">
        <v>10.9917850157546</v>
      </c>
      <c r="AS404">
        <v>4.6076781464035204</v>
      </c>
      <c r="AT404">
        <v>10.0571029017597</v>
      </c>
      <c r="AU404">
        <v>16.229494125108001</v>
      </c>
      <c r="AV404">
        <v>11.487869377892199</v>
      </c>
      <c r="AW404">
        <v>6.6136518848171502</v>
      </c>
      <c r="AX404">
        <v>12.2080800373895</v>
      </c>
      <c r="AY404">
        <v>19.350180583884299</v>
      </c>
      <c r="AZ404">
        <v>13.886160283820001</v>
      </c>
      <c r="BA404">
        <v>5.5856740237952698</v>
      </c>
      <c r="BB404">
        <v>10.5891040176754</v>
      </c>
      <c r="BC404">
        <v>17.414349697768401</v>
      </c>
      <c r="BD404">
        <v>13.0213272870767</v>
      </c>
      <c r="BE404">
        <v>6.4504791400730301</v>
      </c>
      <c r="BF404">
        <v>10.9515585132974</v>
      </c>
      <c r="BG404">
        <v>19.011832246669801</v>
      </c>
      <c r="BH404">
        <v>12.6944397140836</v>
      </c>
      <c r="BI404">
        <v>7.95767601715752</v>
      </c>
      <c r="BJ404">
        <v>13.9600816511681</v>
      </c>
      <c r="BK404">
        <v>15.3476711335963</v>
      </c>
      <c r="BL404">
        <v>12.504697272971701</v>
      </c>
      <c r="BN404" t="s">
        <v>284</v>
      </c>
      <c r="BQ404">
        <v>8.1471860997096197</v>
      </c>
      <c r="BR404">
        <v>21.094498807480601</v>
      </c>
      <c r="BS404">
        <v>36.424371891133802</v>
      </c>
      <c r="BT404">
        <v>23.477059183362801</v>
      </c>
      <c r="BU404">
        <v>9.2022159404493191</v>
      </c>
      <c r="BV404">
        <v>13.6168998001713</v>
      </c>
      <c r="BW404">
        <v>17.072184383461199</v>
      </c>
      <c r="BX404">
        <v>13.5137589418611</v>
      </c>
      <c r="BZ404" t="s">
        <v>284</v>
      </c>
      <c r="CC404">
        <v>4.1546001336600602</v>
      </c>
      <c r="CD404">
        <v>8.4676735109451897</v>
      </c>
      <c r="CE404">
        <v>15.8871939671499</v>
      </c>
      <c r="CF404">
        <v>10.7774448743059</v>
      </c>
      <c r="CG404">
        <v>1.7492534968781599</v>
      </c>
      <c r="CH404">
        <v>4.7520816631688696</v>
      </c>
      <c r="CI404">
        <v>8.2903116280850302</v>
      </c>
      <c r="CJ404">
        <v>6.0336971992730302</v>
      </c>
      <c r="CK404">
        <v>6.2872537511368796</v>
      </c>
      <c r="CL404">
        <v>12.0232958692763</v>
      </c>
      <c r="CM404">
        <v>15.6561044499843</v>
      </c>
      <c r="CN404">
        <v>11.5760621460411</v>
      </c>
      <c r="CO404">
        <v>1.4974348491242899</v>
      </c>
      <c r="CP404">
        <v>4.3707411192038697</v>
      </c>
      <c r="CQ404">
        <v>10.003115718703301</v>
      </c>
      <c r="CR404">
        <v>6.4493226395657599</v>
      </c>
      <c r="CS404">
        <v>4.9892633113958498</v>
      </c>
      <c r="CT404">
        <v>10.0120842588017</v>
      </c>
      <c r="CU404">
        <v>18.3471561527125</v>
      </c>
      <c r="CV404">
        <v>13.166030259904799</v>
      </c>
      <c r="CW404">
        <v>3.8474991255683801</v>
      </c>
      <c r="CX404">
        <v>6.5670289855072497</v>
      </c>
      <c r="CY404">
        <v>13.5746980643027</v>
      </c>
      <c r="CZ404">
        <v>8.6144530822707495</v>
      </c>
      <c r="DA404">
        <v>7.31861869048402</v>
      </c>
      <c r="DB404">
        <v>7.7959430820466196</v>
      </c>
      <c r="DC404">
        <v>14.385416149590499</v>
      </c>
      <c r="DD404">
        <v>11.8707088660342</v>
      </c>
      <c r="DF404" t="s">
        <v>284</v>
      </c>
      <c r="DI404">
        <v>9.3315567858827002</v>
      </c>
      <c r="DJ404">
        <v>14.7564212585068</v>
      </c>
      <c r="DK404">
        <v>19.817037391113999</v>
      </c>
      <c r="DL404">
        <v>15.3062445489252</v>
      </c>
      <c r="DM404">
        <v>7.3102410807914699</v>
      </c>
      <c r="DN404">
        <v>12.1966589908844</v>
      </c>
      <c r="DO404">
        <v>20.351658119284298</v>
      </c>
      <c r="DP404">
        <v>17.05283471728</v>
      </c>
      <c r="DQ404">
        <v>7.6945496346909499</v>
      </c>
      <c r="DR404">
        <v>11.5370834826227</v>
      </c>
      <c r="DS404">
        <v>12.4853860267445</v>
      </c>
      <c r="DT404">
        <v>10.0643428483218</v>
      </c>
    </row>
    <row r="405" spans="1:124" x14ac:dyDescent="0.35">
      <c r="A405" s="19" t="str">
        <f t="shared" si="12"/>
        <v xml:space="preserve">  Ag [NCL+DQ] / [Capital + ALLL]--34607</v>
      </c>
      <c r="B405" s="19" t="str">
        <f t="shared" si="13"/>
        <v xml:space="preserve">  Ag [NCL+DQ] / [Capital + ALLL]</v>
      </c>
      <c r="C405">
        <v>7</v>
      </c>
      <c r="D405" s="27">
        <v>34607</v>
      </c>
      <c r="E405">
        <v>0</v>
      </c>
      <c r="F405">
        <v>0.28788609354170802</v>
      </c>
      <c r="G405">
        <v>4.9190726357002701</v>
      </c>
      <c r="H405">
        <v>3.53756108582601</v>
      </c>
      <c r="I405">
        <v>0</v>
      </c>
      <c r="J405">
        <v>0.44020542920029299</v>
      </c>
      <c r="K405">
        <v>3.8012607057274899</v>
      </c>
      <c r="L405">
        <v>2.7892433835828498</v>
      </c>
      <c r="M405">
        <v>0</v>
      </c>
      <c r="N405">
        <v>0</v>
      </c>
      <c r="O405">
        <v>0.97004279600570598</v>
      </c>
      <c r="P405">
        <v>1.3209646699759301</v>
      </c>
      <c r="Q405">
        <v>0</v>
      </c>
      <c r="R405">
        <v>0</v>
      </c>
      <c r="S405">
        <v>0</v>
      </c>
      <c r="T405">
        <v>1.7745517825658901E-2</v>
      </c>
      <c r="U405">
        <v>0</v>
      </c>
      <c r="V405">
        <v>0.36496350364963498</v>
      </c>
      <c r="W405">
        <v>4.0442295586141803</v>
      </c>
      <c r="X405">
        <v>2.9999087135910001</v>
      </c>
      <c r="Y405">
        <v>0</v>
      </c>
      <c r="Z405">
        <v>2.9231218941829899E-2</v>
      </c>
      <c r="AA405">
        <v>2.4317617866005001</v>
      </c>
      <c r="AB405">
        <v>1.88505951111379</v>
      </c>
      <c r="AC405">
        <v>0</v>
      </c>
      <c r="AD405">
        <v>0.75696134090294698</v>
      </c>
      <c r="AE405">
        <v>3.82366643372933</v>
      </c>
      <c r="AF405">
        <v>2.7561545506654599</v>
      </c>
      <c r="AG405">
        <v>0.58976656193040999</v>
      </c>
      <c r="AH405">
        <v>2.0448824553503799</v>
      </c>
      <c r="AI405">
        <v>6.8922417880728499</v>
      </c>
      <c r="AJ405">
        <v>4.9258888703618702</v>
      </c>
      <c r="AK405">
        <v>0</v>
      </c>
      <c r="AL405">
        <v>9.6743891966356396E-2</v>
      </c>
      <c r="AM405">
        <v>2.3452253768871301</v>
      </c>
      <c r="AN405">
        <v>1.880774393567</v>
      </c>
      <c r="AO405">
        <v>0.18716851027374301</v>
      </c>
      <c r="AP405">
        <v>2.1108179419525102</v>
      </c>
      <c r="AQ405">
        <v>6.5264831232764298</v>
      </c>
      <c r="AR405">
        <v>4.6742388686615097</v>
      </c>
      <c r="AS405">
        <v>0</v>
      </c>
      <c r="AT405">
        <v>0.27675276752767503</v>
      </c>
      <c r="AU405">
        <v>3.3436137453580002</v>
      </c>
      <c r="AV405">
        <v>2.5595038422669099</v>
      </c>
      <c r="AW405">
        <v>0</v>
      </c>
      <c r="AX405">
        <v>0</v>
      </c>
      <c r="AY405">
        <v>1.5092729165685499</v>
      </c>
      <c r="AZ405">
        <v>1.3651618085250301</v>
      </c>
      <c r="BA405">
        <v>0</v>
      </c>
      <c r="BB405">
        <v>0</v>
      </c>
      <c r="BC405">
        <v>0.98404831575298601</v>
      </c>
      <c r="BD405">
        <v>1.0796482813664201</v>
      </c>
      <c r="BE405">
        <v>0</v>
      </c>
      <c r="BF405">
        <v>0</v>
      </c>
      <c r="BG405">
        <v>1.31710323637714</v>
      </c>
      <c r="BH405">
        <v>1.0895501211679499</v>
      </c>
      <c r="BI405">
        <v>0</v>
      </c>
      <c r="BJ405">
        <v>0.13066202090592299</v>
      </c>
      <c r="BK405">
        <v>1.0882203114797899</v>
      </c>
      <c r="BL405">
        <v>0.91791723061157104</v>
      </c>
      <c r="BN405" t="s">
        <v>284</v>
      </c>
      <c r="BQ405">
        <v>0.825948406299437</v>
      </c>
      <c r="BR405">
        <v>3.8231421667287502</v>
      </c>
      <c r="BS405">
        <v>8.5251209237010492</v>
      </c>
      <c r="BT405">
        <v>5.5279271632717304</v>
      </c>
      <c r="BU405">
        <v>0</v>
      </c>
      <c r="BV405">
        <v>0</v>
      </c>
      <c r="BW405">
        <v>0</v>
      </c>
      <c r="BX405">
        <v>0</v>
      </c>
      <c r="BZ405" t="s">
        <v>284</v>
      </c>
      <c r="CC405">
        <v>0</v>
      </c>
      <c r="CD405">
        <v>0</v>
      </c>
      <c r="CE405">
        <v>0</v>
      </c>
      <c r="CF405">
        <v>0.52752527843472596</v>
      </c>
      <c r="CG405">
        <v>0</v>
      </c>
      <c r="CH405">
        <v>0</v>
      </c>
      <c r="CI405">
        <v>0</v>
      </c>
      <c r="CJ405">
        <v>0.48453471392539499</v>
      </c>
      <c r="CK405">
        <v>0</v>
      </c>
      <c r="CL405">
        <v>0.47474611923183901</v>
      </c>
      <c r="CM405">
        <v>2.4822824176840501</v>
      </c>
      <c r="CN405">
        <v>1.9195791616242499</v>
      </c>
      <c r="CO405">
        <v>0</v>
      </c>
      <c r="CP405">
        <v>0</v>
      </c>
      <c r="CQ405">
        <v>0.160019694731659</v>
      </c>
      <c r="CR405">
        <v>1.4941656176898801</v>
      </c>
      <c r="CS405">
        <v>0</v>
      </c>
      <c r="CT405">
        <v>0.59121342930986998</v>
      </c>
      <c r="CU405">
        <v>3.0567221296424201</v>
      </c>
      <c r="CV405">
        <v>2.4259707948168199</v>
      </c>
      <c r="CW405">
        <v>0</v>
      </c>
      <c r="CX405">
        <v>0.75696134090294698</v>
      </c>
      <c r="CY405">
        <v>1.1787900512877101</v>
      </c>
      <c r="CZ405">
        <v>2.6211061739288701</v>
      </c>
      <c r="DA405">
        <v>0.70162481536189103</v>
      </c>
      <c r="DB405">
        <v>1.4032496307237801</v>
      </c>
      <c r="DC405">
        <v>3.7062473115098098</v>
      </c>
      <c r="DD405">
        <v>2.47083154100654</v>
      </c>
      <c r="DF405" t="s">
        <v>284</v>
      </c>
      <c r="DI405">
        <v>0.30753459764223501</v>
      </c>
      <c r="DJ405">
        <v>1.1056339433612099</v>
      </c>
      <c r="DK405">
        <v>2.6120268920991401</v>
      </c>
      <c r="DL405">
        <v>1.7016613882521801</v>
      </c>
      <c r="DM405">
        <v>0</v>
      </c>
      <c r="DN405">
        <v>1.39793881583604</v>
      </c>
      <c r="DO405">
        <v>3.8121885999410301</v>
      </c>
      <c r="DP405">
        <v>6.3874718256342797</v>
      </c>
      <c r="DQ405">
        <v>0</v>
      </c>
      <c r="DR405">
        <v>0.84900910796832796</v>
      </c>
      <c r="DS405">
        <v>3.1847036189487099</v>
      </c>
      <c r="DT405">
        <v>2.1634386992639798</v>
      </c>
    </row>
    <row r="406" spans="1:124" x14ac:dyDescent="0.35">
      <c r="A406" s="19" t="str">
        <f t="shared" si="12"/>
        <v xml:space="preserve">  CLD [NCL+DQ] / [Capital + ALLL]--34607</v>
      </c>
      <c r="B406" s="19" t="str">
        <f t="shared" si="13"/>
        <v xml:space="preserve">  CLD [NCL+DQ] / [Capital + ALLL]</v>
      </c>
      <c r="C406">
        <v>8</v>
      </c>
      <c r="D406" s="27">
        <v>34607</v>
      </c>
      <c r="E406">
        <v>0</v>
      </c>
      <c r="F406">
        <v>0</v>
      </c>
      <c r="G406">
        <v>0</v>
      </c>
      <c r="H406">
        <v>0.25460671768690002</v>
      </c>
      <c r="I406">
        <v>0</v>
      </c>
      <c r="J406">
        <v>0</v>
      </c>
      <c r="K406">
        <v>0</v>
      </c>
      <c r="L406">
        <v>0.10157369146466901</v>
      </c>
      <c r="M406">
        <v>0</v>
      </c>
      <c r="N406">
        <v>0</v>
      </c>
      <c r="O406">
        <v>0</v>
      </c>
      <c r="P406">
        <v>0.30761265324012699</v>
      </c>
      <c r="Q406">
        <v>0</v>
      </c>
      <c r="R406">
        <v>0</v>
      </c>
      <c r="S406">
        <v>0</v>
      </c>
      <c r="T406">
        <v>1.4224568461710101E-2</v>
      </c>
      <c r="U406">
        <v>0</v>
      </c>
      <c r="V406">
        <v>0</v>
      </c>
      <c r="W406">
        <v>0</v>
      </c>
      <c r="X406">
        <v>0.11055667079749699</v>
      </c>
      <c r="Y406">
        <v>0</v>
      </c>
      <c r="Z406">
        <v>0</v>
      </c>
      <c r="AA406">
        <v>0</v>
      </c>
      <c r="AB406">
        <v>0.30317913774917499</v>
      </c>
      <c r="AC406">
        <v>0</v>
      </c>
      <c r="AD406">
        <v>0</v>
      </c>
      <c r="AE406">
        <v>0</v>
      </c>
      <c r="AF406">
        <v>2.2774027013379199E-2</v>
      </c>
      <c r="AG406">
        <v>0</v>
      </c>
      <c r="AH406">
        <v>0</v>
      </c>
      <c r="AI406">
        <v>0</v>
      </c>
      <c r="AJ406">
        <v>1.1955821859882801E-2</v>
      </c>
      <c r="AK406">
        <v>0</v>
      </c>
      <c r="AL406">
        <v>0</v>
      </c>
      <c r="AM406">
        <v>0</v>
      </c>
      <c r="AN406">
        <v>0.18111778419098701</v>
      </c>
      <c r="AO406">
        <v>0</v>
      </c>
      <c r="AP406">
        <v>0</v>
      </c>
      <c r="AQ406">
        <v>0</v>
      </c>
      <c r="AR406">
        <v>6.1422739258325698E-2</v>
      </c>
      <c r="AS406">
        <v>0</v>
      </c>
      <c r="AT406">
        <v>0</v>
      </c>
      <c r="AU406">
        <v>0</v>
      </c>
      <c r="AV406">
        <v>0.191209643316512</v>
      </c>
      <c r="AW406">
        <v>0</v>
      </c>
      <c r="AX406">
        <v>0</v>
      </c>
      <c r="AY406">
        <v>0</v>
      </c>
      <c r="AZ406">
        <v>0.141973141967038</v>
      </c>
      <c r="BA406">
        <v>0</v>
      </c>
      <c r="BB406">
        <v>0</v>
      </c>
      <c r="BC406">
        <v>0</v>
      </c>
      <c r="BD406">
        <v>0.12686397493076701</v>
      </c>
      <c r="BE406">
        <v>0</v>
      </c>
      <c r="BF406">
        <v>0</v>
      </c>
      <c r="BG406">
        <v>0</v>
      </c>
      <c r="BH406">
        <v>0.20889384296666599</v>
      </c>
      <c r="BI406">
        <v>0</v>
      </c>
      <c r="BJ406">
        <v>0</v>
      </c>
      <c r="BK406">
        <v>0</v>
      </c>
      <c r="BL406">
        <v>0.18800773526602599</v>
      </c>
      <c r="BN406" t="s">
        <v>284</v>
      </c>
      <c r="BQ406">
        <v>0</v>
      </c>
      <c r="BR406">
        <v>0</v>
      </c>
      <c r="BS406">
        <v>0</v>
      </c>
      <c r="BT406">
        <v>0</v>
      </c>
      <c r="BU406">
        <v>0</v>
      </c>
      <c r="BV406">
        <v>0</v>
      </c>
      <c r="BW406">
        <v>0</v>
      </c>
      <c r="BX406">
        <v>0.66337971647386995</v>
      </c>
      <c r="BZ406" t="s">
        <v>284</v>
      </c>
      <c r="CC406">
        <v>0</v>
      </c>
      <c r="CD406">
        <v>0</v>
      </c>
      <c r="CE406">
        <v>0</v>
      </c>
      <c r="CF406">
        <v>0.244630430315117</v>
      </c>
      <c r="CG406">
        <v>0</v>
      </c>
      <c r="CH406">
        <v>0</v>
      </c>
      <c r="CI406">
        <v>0.117340843147295</v>
      </c>
      <c r="CJ406">
        <v>1.3480776314957501</v>
      </c>
      <c r="CK406">
        <v>0</v>
      </c>
      <c r="CL406">
        <v>0</v>
      </c>
      <c r="CM406">
        <v>0</v>
      </c>
      <c r="CN406">
        <v>5.3794161980724398E-2</v>
      </c>
      <c r="CO406">
        <v>0</v>
      </c>
      <c r="CP406">
        <v>0</v>
      </c>
      <c r="CQ406">
        <v>0</v>
      </c>
      <c r="CR406">
        <v>0</v>
      </c>
      <c r="CS406">
        <v>0</v>
      </c>
      <c r="CT406">
        <v>0</v>
      </c>
      <c r="CU406">
        <v>0</v>
      </c>
      <c r="CV406">
        <v>7.0187684194198893E-2</v>
      </c>
      <c r="CW406">
        <v>0</v>
      </c>
      <c r="CX406">
        <v>0</v>
      </c>
      <c r="CY406">
        <v>0</v>
      </c>
      <c r="CZ406">
        <v>0.29037063682283598</v>
      </c>
      <c r="DA406">
        <v>0</v>
      </c>
      <c r="DB406">
        <v>0</v>
      </c>
      <c r="DC406">
        <v>0</v>
      </c>
      <c r="DD406">
        <v>0</v>
      </c>
      <c r="DF406" t="s">
        <v>284</v>
      </c>
      <c r="DI406">
        <v>0</v>
      </c>
      <c r="DJ406">
        <v>0</v>
      </c>
      <c r="DK406">
        <v>0</v>
      </c>
      <c r="DL406">
        <v>4.7204745918800799E-2</v>
      </c>
      <c r="DM406">
        <v>0</v>
      </c>
      <c r="DN406">
        <v>0</v>
      </c>
      <c r="DO406">
        <v>0</v>
      </c>
      <c r="DP406">
        <v>0.10989010989011</v>
      </c>
      <c r="DQ406">
        <v>0</v>
      </c>
      <c r="DR406">
        <v>0</v>
      </c>
      <c r="DS406">
        <v>0</v>
      </c>
      <c r="DT406">
        <v>0.36451119049354802</v>
      </c>
    </row>
    <row r="407" spans="1:124" x14ac:dyDescent="0.35">
      <c r="A407" s="19" t="str">
        <f t="shared" si="12"/>
        <v xml:space="preserve">  CRE [NCL+DQ] / [Capital + ALLL]--34607</v>
      </c>
      <c r="B407" s="19" t="str">
        <f t="shared" si="13"/>
        <v xml:space="preserve">  CRE [NCL+DQ] / [Capital + ALLL]</v>
      </c>
      <c r="C407">
        <v>9</v>
      </c>
      <c r="D407" s="27">
        <v>34607</v>
      </c>
      <c r="E407">
        <v>0</v>
      </c>
      <c r="F407">
        <v>0</v>
      </c>
      <c r="G407">
        <v>1.3579887339500401</v>
      </c>
      <c r="H407">
        <v>1.27198250125796</v>
      </c>
      <c r="I407">
        <v>0</v>
      </c>
      <c r="J407">
        <v>0</v>
      </c>
      <c r="K407">
        <v>1.6368036219103601</v>
      </c>
      <c r="L407">
        <v>1.31546751789576</v>
      </c>
      <c r="M407">
        <v>0</v>
      </c>
      <c r="N407">
        <v>0.36466103099618802</v>
      </c>
      <c r="O407">
        <v>2.9264972776769498</v>
      </c>
      <c r="P407">
        <v>2.4045717012206498</v>
      </c>
      <c r="Q407">
        <v>0</v>
      </c>
      <c r="R407">
        <v>3.8095238095238099E-2</v>
      </c>
      <c r="S407">
        <v>1.55701116289705</v>
      </c>
      <c r="T407">
        <v>1.0778935987627001</v>
      </c>
      <c r="U407">
        <v>0</v>
      </c>
      <c r="V407">
        <v>0</v>
      </c>
      <c r="W407">
        <v>1.77688422175556</v>
      </c>
      <c r="X407">
        <v>1.37763401029109</v>
      </c>
      <c r="Y407">
        <v>0</v>
      </c>
      <c r="Z407">
        <v>0</v>
      </c>
      <c r="AA407">
        <v>0.86173129651390501</v>
      </c>
      <c r="AB407">
        <v>1.18360016352695</v>
      </c>
      <c r="AC407">
        <v>0</v>
      </c>
      <c r="AD407">
        <v>0</v>
      </c>
      <c r="AE407">
        <v>0.66902036925627595</v>
      </c>
      <c r="AF407">
        <v>0.58104115484721597</v>
      </c>
      <c r="AG407">
        <v>0</v>
      </c>
      <c r="AH407">
        <v>0</v>
      </c>
      <c r="AI407">
        <v>0.32382484951476198</v>
      </c>
      <c r="AJ407">
        <v>0.58773194100792703</v>
      </c>
      <c r="AK407">
        <v>0.12956914666786901</v>
      </c>
      <c r="AL407">
        <v>1.6158123610856301</v>
      </c>
      <c r="AM407">
        <v>4.1858077377470302</v>
      </c>
      <c r="AN407">
        <v>3.3232852891892302</v>
      </c>
      <c r="AO407">
        <v>0</v>
      </c>
      <c r="AP407">
        <v>0</v>
      </c>
      <c r="AQ407">
        <v>0.86761750849635699</v>
      </c>
      <c r="AR407">
        <v>0.82722778171723998</v>
      </c>
      <c r="AS407">
        <v>0</v>
      </c>
      <c r="AT407">
        <v>0</v>
      </c>
      <c r="AU407">
        <v>1.71728949364064</v>
      </c>
      <c r="AV407">
        <v>1.44255727172385</v>
      </c>
      <c r="AW407">
        <v>0</v>
      </c>
      <c r="AX407">
        <v>0.234511286172668</v>
      </c>
      <c r="AY407">
        <v>2.2236838183015402</v>
      </c>
      <c r="AZ407">
        <v>1.78391635883417</v>
      </c>
      <c r="BA407">
        <v>0</v>
      </c>
      <c r="BB407">
        <v>0</v>
      </c>
      <c r="BC407">
        <v>1.6457415554574</v>
      </c>
      <c r="BD407">
        <v>1.5162421247342699</v>
      </c>
      <c r="BE407">
        <v>0</v>
      </c>
      <c r="BF407">
        <v>1.21002834227305</v>
      </c>
      <c r="BG407">
        <v>2.54610754806414</v>
      </c>
      <c r="BH407">
        <v>2.0078315259019899</v>
      </c>
      <c r="BI407">
        <v>0</v>
      </c>
      <c r="BJ407">
        <v>0.21061374625493201</v>
      </c>
      <c r="BK407">
        <v>0.81297298258667405</v>
      </c>
      <c r="BL407">
        <v>0.86612196479533898</v>
      </c>
      <c r="BN407" t="s">
        <v>284</v>
      </c>
      <c r="BQ407">
        <v>0.196361851255898</v>
      </c>
      <c r="BR407">
        <v>1.0208353145789399</v>
      </c>
      <c r="BS407">
        <v>2.3343227234923898</v>
      </c>
      <c r="BT407">
        <v>1.5098492601693501</v>
      </c>
      <c r="BU407">
        <v>0</v>
      </c>
      <c r="BV407">
        <v>0.12073649260489</v>
      </c>
      <c r="BW407">
        <v>2.0699426812539801</v>
      </c>
      <c r="BX407">
        <v>1.6824347857398201</v>
      </c>
      <c r="BZ407" t="s">
        <v>284</v>
      </c>
      <c r="CC407">
        <v>0</v>
      </c>
      <c r="CD407">
        <v>0</v>
      </c>
      <c r="CE407">
        <v>2.49846248462485</v>
      </c>
      <c r="CF407">
        <v>1.72233254604951</v>
      </c>
      <c r="CG407">
        <v>0</v>
      </c>
      <c r="CH407">
        <v>0.41800643086816702</v>
      </c>
      <c r="CI407">
        <v>1.24586957488109</v>
      </c>
      <c r="CJ407">
        <v>1.69175211207396</v>
      </c>
      <c r="CK407">
        <v>0</v>
      </c>
      <c r="CL407">
        <v>0</v>
      </c>
      <c r="CM407">
        <v>1.5193864533738</v>
      </c>
      <c r="CN407">
        <v>1.3696475305484299</v>
      </c>
      <c r="CO407">
        <v>0</v>
      </c>
      <c r="CP407">
        <v>0</v>
      </c>
      <c r="CQ407">
        <v>0.72791068383759705</v>
      </c>
      <c r="CR407">
        <v>1.0942194856768199</v>
      </c>
      <c r="CS407">
        <v>0</v>
      </c>
      <c r="CT407">
        <v>1.5938526095396199</v>
      </c>
      <c r="CU407">
        <v>2.71634225179411</v>
      </c>
      <c r="CV407">
        <v>1.9446587340588499</v>
      </c>
      <c r="CW407">
        <v>0</v>
      </c>
      <c r="CX407">
        <v>0</v>
      </c>
      <c r="CY407">
        <v>1.05676328502415</v>
      </c>
      <c r="CZ407">
        <v>0.77808915847674098</v>
      </c>
      <c r="DA407">
        <v>0</v>
      </c>
      <c r="DB407">
        <v>0</v>
      </c>
      <c r="DC407">
        <v>1.8094534711964501</v>
      </c>
      <c r="DD407">
        <v>1.2063023141309701</v>
      </c>
      <c r="DF407" t="s">
        <v>284</v>
      </c>
      <c r="DI407">
        <v>0</v>
      </c>
      <c r="DJ407">
        <v>0</v>
      </c>
      <c r="DK407">
        <v>2.2514768165474899</v>
      </c>
      <c r="DL407">
        <v>1.2733051769958701</v>
      </c>
      <c r="DM407">
        <v>0</v>
      </c>
      <c r="DN407">
        <v>0.67087478705170001</v>
      </c>
      <c r="DO407">
        <v>5.4372821746953299</v>
      </c>
      <c r="DP407">
        <v>2.7105524443081901</v>
      </c>
      <c r="DQ407">
        <v>1.0116973261461499</v>
      </c>
      <c r="DR407">
        <v>2.9974385525096698</v>
      </c>
      <c r="DS407">
        <v>3.9883495317922399</v>
      </c>
      <c r="DT407">
        <v>2.8228063332394702</v>
      </c>
    </row>
    <row r="408" spans="1:124" x14ac:dyDescent="0.35">
      <c r="A408" s="19" t="str">
        <f t="shared" si="12"/>
        <v xml:space="preserve">  Res RE [NCL+DQ] / [Capital + ALLL]--34607</v>
      </c>
      <c r="B408" s="19" t="str">
        <f t="shared" si="13"/>
        <v xml:space="preserve">  Res RE [NCL+DQ] / [Capital + ALLL]</v>
      </c>
      <c r="C408">
        <v>10</v>
      </c>
      <c r="D408" s="27">
        <v>34607</v>
      </c>
      <c r="E408">
        <v>9.8581816596066796E-2</v>
      </c>
      <c r="F408">
        <v>0.84482544415455296</v>
      </c>
      <c r="G408">
        <v>3.10880028755806</v>
      </c>
      <c r="H408">
        <v>2.1037342020616698</v>
      </c>
      <c r="I408">
        <v>1.5557441572850401E-2</v>
      </c>
      <c r="J408">
        <v>1.2050312252616799</v>
      </c>
      <c r="K408">
        <v>3.3540025488406999</v>
      </c>
      <c r="L408">
        <v>2.2836282828026602</v>
      </c>
      <c r="M408">
        <v>0.27874564459930301</v>
      </c>
      <c r="N408">
        <v>1.79824561403509</v>
      </c>
      <c r="O408">
        <v>4.5179319981369304</v>
      </c>
      <c r="P408">
        <v>3.19015479149411</v>
      </c>
      <c r="Q408">
        <v>2.0715746187503501</v>
      </c>
      <c r="R408">
        <v>4.1086334540642904</v>
      </c>
      <c r="S408">
        <v>6.2794376912454801</v>
      </c>
      <c r="T408">
        <v>4.7795992401977099</v>
      </c>
      <c r="U408">
        <v>0.217767464602908</v>
      </c>
      <c r="V408">
        <v>1.48491879350348</v>
      </c>
      <c r="W408">
        <v>3.53300434348172</v>
      </c>
      <c r="X408">
        <v>2.38420231327403</v>
      </c>
      <c r="Y408">
        <v>0.12794735880095001</v>
      </c>
      <c r="Z408">
        <v>0.93256814921090403</v>
      </c>
      <c r="AA408">
        <v>3.2945736434108501</v>
      </c>
      <c r="AB408">
        <v>2.4388318983214798</v>
      </c>
      <c r="AC408">
        <v>0</v>
      </c>
      <c r="AD408">
        <v>0.198491464867011</v>
      </c>
      <c r="AE408">
        <v>0.82022476912148901</v>
      </c>
      <c r="AF408">
        <v>0.67130862714780104</v>
      </c>
      <c r="AG408">
        <v>0</v>
      </c>
      <c r="AH408">
        <v>4.3934085575545102E-2</v>
      </c>
      <c r="AI408">
        <v>1.05043610569582</v>
      </c>
      <c r="AJ408">
        <v>0.78733998093643598</v>
      </c>
      <c r="AK408">
        <v>1.9510871322313801</v>
      </c>
      <c r="AL408">
        <v>3.83700775506686</v>
      </c>
      <c r="AM408">
        <v>7.0387592668908701</v>
      </c>
      <c r="AN408">
        <v>4.8495933110831198</v>
      </c>
      <c r="AO408">
        <v>0</v>
      </c>
      <c r="AP408">
        <v>0.570264765784114</v>
      </c>
      <c r="AQ408">
        <v>2.02332936897806</v>
      </c>
      <c r="AR408">
        <v>1.4615646837235901</v>
      </c>
      <c r="AS408">
        <v>6.3484319066024503E-2</v>
      </c>
      <c r="AT408">
        <v>1.30515848353014</v>
      </c>
      <c r="AU408">
        <v>3.3408310121677398</v>
      </c>
      <c r="AV408">
        <v>2.2394622741002901</v>
      </c>
      <c r="AW408">
        <v>1.4767468753503401</v>
      </c>
      <c r="AX408">
        <v>3.5294040286358399</v>
      </c>
      <c r="AY408">
        <v>6.4106652039189997</v>
      </c>
      <c r="AZ408">
        <v>4.4622542288537304</v>
      </c>
      <c r="BA408">
        <v>4.7354478778072702E-2</v>
      </c>
      <c r="BB408">
        <v>1.3030283546582699</v>
      </c>
      <c r="BC408">
        <v>3.0202800210688698</v>
      </c>
      <c r="BD408">
        <v>2.1130841409318601</v>
      </c>
      <c r="BE408">
        <v>0.34008957648365301</v>
      </c>
      <c r="BF408">
        <v>1.14110802975144</v>
      </c>
      <c r="BG408">
        <v>2.6737667737667699</v>
      </c>
      <c r="BH408">
        <v>2.3813571552994799</v>
      </c>
      <c r="BI408">
        <v>0.239547038327526</v>
      </c>
      <c r="BJ408">
        <v>0.92106434101628498</v>
      </c>
      <c r="BK408">
        <v>5.5532046564804096</v>
      </c>
      <c r="BL408">
        <v>3.1394361080511901</v>
      </c>
      <c r="BN408" t="s">
        <v>284</v>
      </c>
      <c r="BQ408">
        <v>0.44671477539398402</v>
      </c>
      <c r="BR408">
        <v>3.0186859991306898</v>
      </c>
      <c r="BS408">
        <v>8.8148326611071699</v>
      </c>
      <c r="BT408">
        <v>6.2428614373704603</v>
      </c>
      <c r="BU408">
        <v>1.8328079879355901</v>
      </c>
      <c r="BV408">
        <v>3.75</v>
      </c>
      <c r="BW408">
        <v>6.4632300901179196</v>
      </c>
      <c r="BX408">
        <v>3.9443742586209201</v>
      </c>
      <c r="BZ408" t="s">
        <v>284</v>
      </c>
      <c r="CC408">
        <v>0</v>
      </c>
      <c r="CD408">
        <v>1.4430785676108999</v>
      </c>
      <c r="CE408">
        <v>3.7643778319972099</v>
      </c>
      <c r="CF408">
        <v>2.4879293584037399</v>
      </c>
      <c r="CG408">
        <v>0</v>
      </c>
      <c r="CH408">
        <v>0.50282840980515398</v>
      </c>
      <c r="CI408">
        <v>1.30961526310364</v>
      </c>
      <c r="CJ408">
        <v>0.78646252057932398</v>
      </c>
      <c r="CK408">
        <v>1.09211752504546</v>
      </c>
      <c r="CL408">
        <v>2.0740241716080701</v>
      </c>
      <c r="CM408">
        <v>5.9016896562136703</v>
      </c>
      <c r="CN408">
        <v>3.1883020182078998</v>
      </c>
      <c r="CO408">
        <v>0</v>
      </c>
      <c r="CP408">
        <v>0</v>
      </c>
      <c r="CQ408">
        <v>0.127110949700381</v>
      </c>
      <c r="CR408">
        <v>0.27448355841788902</v>
      </c>
      <c r="CS408">
        <v>0</v>
      </c>
      <c r="CT408">
        <v>0.539108733637923</v>
      </c>
      <c r="CU408">
        <v>1.44207056470059</v>
      </c>
      <c r="CV408">
        <v>1.72838568226094</v>
      </c>
      <c r="CW408">
        <v>0</v>
      </c>
      <c r="CX408">
        <v>0.49081784591628502</v>
      </c>
      <c r="CY408">
        <v>1.9758064516128999</v>
      </c>
      <c r="CZ408">
        <v>1.0207204627892099</v>
      </c>
      <c r="DA408">
        <v>0</v>
      </c>
      <c r="DB408">
        <v>0</v>
      </c>
      <c r="DC408">
        <v>1.5878877400295399</v>
      </c>
      <c r="DD408">
        <v>1.0585918266863601</v>
      </c>
      <c r="DF408" t="s">
        <v>284</v>
      </c>
      <c r="DI408">
        <v>3.07193923145666E-2</v>
      </c>
      <c r="DJ408">
        <v>0.58939096267190605</v>
      </c>
      <c r="DK408">
        <v>0.87627861958467101</v>
      </c>
      <c r="DL408">
        <v>0.74715210582126101</v>
      </c>
      <c r="DM408">
        <v>0.55948619906833996</v>
      </c>
      <c r="DN408">
        <v>2.2481840128190198</v>
      </c>
      <c r="DO408">
        <v>3.49165054508352</v>
      </c>
      <c r="DP408">
        <v>3.3181713189358</v>
      </c>
      <c r="DQ408">
        <v>0.70376081717882999</v>
      </c>
      <c r="DR408">
        <v>2.96527506827936</v>
      </c>
      <c r="DS408">
        <v>4.9661424100630196</v>
      </c>
      <c r="DT408">
        <v>3.42967228020821</v>
      </c>
    </row>
    <row r="409" spans="1:124" x14ac:dyDescent="0.35">
      <c r="A409" s="19" t="str">
        <f t="shared" si="12"/>
        <v xml:space="preserve">  C&amp;I [NCL+DQ] / [Capital + ALLL]--34607</v>
      </c>
      <c r="B409" s="19" t="str">
        <f t="shared" si="13"/>
        <v xml:space="preserve">  C&amp;I [NCL+DQ] / [Capital + ALLL]</v>
      </c>
      <c r="C409">
        <v>11</v>
      </c>
      <c r="D409" s="27">
        <v>34607</v>
      </c>
      <c r="E409">
        <v>1.49425773287129</v>
      </c>
      <c r="F409">
        <v>3.7735849056603801</v>
      </c>
      <c r="G409">
        <v>9.0694426889173201</v>
      </c>
      <c r="H409">
        <v>6.2847219557413201</v>
      </c>
      <c r="I409">
        <v>0.93965329000838005</v>
      </c>
      <c r="J409">
        <v>3.1311799604482502</v>
      </c>
      <c r="K409">
        <v>7.2926097720322698</v>
      </c>
      <c r="L409">
        <v>4.9223582940480197</v>
      </c>
      <c r="M409">
        <v>0.47987203412423401</v>
      </c>
      <c r="N409">
        <v>2.0186147709416198</v>
      </c>
      <c r="O409">
        <v>5.4408643642678003</v>
      </c>
      <c r="P409">
        <v>4.0378038531788896</v>
      </c>
      <c r="Q409">
        <v>0.26750424456676802</v>
      </c>
      <c r="R409">
        <v>2.1478724946247501</v>
      </c>
      <c r="S409">
        <v>5.8526931075014001</v>
      </c>
      <c r="T409">
        <v>4.2458207167097699</v>
      </c>
      <c r="U409">
        <v>0.77308080035112403</v>
      </c>
      <c r="V409">
        <v>3.1951312286040299</v>
      </c>
      <c r="W409">
        <v>7.3589699769778996</v>
      </c>
      <c r="X409">
        <v>4.7283684773292398</v>
      </c>
      <c r="Y409">
        <v>1.66073546856465</v>
      </c>
      <c r="Z409">
        <v>4.6720458094742296</v>
      </c>
      <c r="AA409">
        <v>9.2043681747269908</v>
      </c>
      <c r="AB409">
        <v>6.8547149703833901</v>
      </c>
      <c r="AC409">
        <v>0.80242832306071799</v>
      </c>
      <c r="AD409">
        <v>2.1632535333141001</v>
      </c>
      <c r="AE409">
        <v>5.6023734737081599</v>
      </c>
      <c r="AF409">
        <v>4.2700048327393896</v>
      </c>
      <c r="AG409">
        <v>1.2120095997059701</v>
      </c>
      <c r="AH409">
        <v>3.15100939173049</v>
      </c>
      <c r="AI409">
        <v>8.7268367610578306</v>
      </c>
      <c r="AJ409">
        <v>5.6674154279635198</v>
      </c>
      <c r="AK409">
        <v>1.1899768518848499</v>
      </c>
      <c r="AL409">
        <v>3.7716187559149401</v>
      </c>
      <c r="AM409">
        <v>6.02160099938708</v>
      </c>
      <c r="AN409">
        <v>4.5187351673876099</v>
      </c>
      <c r="AO409">
        <v>0.99414545620488104</v>
      </c>
      <c r="AP409">
        <v>3.4434782608695702</v>
      </c>
      <c r="AQ409">
        <v>7.9325218733484899</v>
      </c>
      <c r="AR409">
        <v>5.5297863262340998</v>
      </c>
      <c r="AS409">
        <v>0.953960213219472</v>
      </c>
      <c r="AT409">
        <v>2.8455284552845499</v>
      </c>
      <c r="AU409">
        <v>6.4146664241667501</v>
      </c>
      <c r="AV409">
        <v>4.43259847276624</v>
      </c>
      <c r="AW409">
        <v>0.79232395050531201</v>
      </c>
      <c r="AX409">
        <v>2.6217251791698302</v>
      </c>
      <c r="AY409">
        <v>5.6242199487816604</v>
      </c>
      <c r="AZ409">
        <v>4.0081074095255502</v>
      </c>
      <c r="BA409">
        <v>1.56943800699721</v>
      </c>
      <c r="BB409">
        <v>4.7144290078273796</v>
      </c>
      <c r="BC409">
        <v>9.9186735724195199</v>
      </c>
      <c r="BD409">
        <v>6.7070939090872796</v>
      </c>
      <c r="BE409">
        <v>0.92630589597129698</v>
      </c>
      <c r="BF409">
        <v>3.1946766450476298</v>
      </c>
      <c r="BG409">
        <v>6.9954027226279196</v>
      </c>
      <c r="BH409">
        <v>4.6738107314495503</v>
      </c>
      <c r="BI409">
        <v>1.6149730435696701</v>
      </c>
      <c r="BJ409">
        <v>5.0429701903168196</v>
      </c>
      <c r="BK409">
        <v>8.8495073669858701</v>
      </c>
      <c r="BL409">
        <v>5.8412581225541196</v>
      </c>
      <c r="BN409" t="s">
        <v>284</v>
      </c>
      <c r="BQ409">
        <v>3.2373373408204098</v>
      </c>
      <c r="BR409">
        <v>9.3880257673361101</v>
      </c>
      <c r="BS409">
        <v>16.440149145324501</v>
      </c>
      <c r="BT409">
        <v>10.289460718808799</v>
      </c>
      <c r="BU409">
        <v>0.90667350456126095</v>
      </c>
      <c r="BV409">
        <v>2.9460811561978901</v>
      </c>
      <c r="BW409">
        <v>7.5175346370585601</v>
      </c>
      <c r="BX409">
        <v>4.7676929473575003</v>
      </c>
      <c r="BZ409" t="s">
        <v>284</v>
      </c>
      <c r="CC409">
        <v>0.44985445885154801</v>
      </c>
      <c r="CD409">
        <v>2.2613489340158601</v>
      </c>
      <c r="CE409">
        <v>5.5504566105272799</v>
      </c>
      <c r="CF409">
        <v>4.0129669600812301</v>
      </c>
      <c r="CG409">
        <v>0</v>
      </c>
      <c r="CH409">
        <v>0.169148982909363</v>
      </c>
      <c r="CI409">
        <v>0.86803766425921403</v>
      </c>
      <c r="CJ409">
        <v>1.35790622464056</v>
      </c>
      <c r="CK409">
        <v>0.57762872297452805</v>
      </c>
      <c r="CL409">
        <v>1.88594407219476</v>
      </c>
      <c r="CM409">
        <v>5.5013654258494702</v>
      </c>
      <c r="CN409">
        <v>3.5218080407937302</v>
      </c>
      <c r="CO409">
        <v>1.1502250562640699</v>
      </c>
      <c r="CP409">
        <v>1.6888705685863801</v>
      </c>
      <c r="CQ409">
        <v>3.3030958437084799</v>
      </c>
      <c r="CR409">
        <v>3.16765492443486</v>
      </c>
      <c r="CS409">
        <v>0.908199895613787</v>
      </c>
      <c r="CT409">
        <v>3.6632092704778501</v>
      </c>
      <c r="CU409">
        <v>6.4587704262596199</v>
      </c>
      <c r="CV409">
        <v>6.0954065090165699</v>
      </c>
      <c r="CW409">
        <v>1.09472743521001</v>
      </c>
      <c r="CX409">
        <v>2.7822580645161299</v>
      </c>
      <c r="CY409">
        <v>5.22317188983856</v>
      </c>
      <c r="CZ409">
        <v>3.774472613291</v>
      </c>
      <c r="DA409">
        <v>4.8777737192737396</v>
      </c>
      <c r="DB409">
        <v>5.0560096881622796</v>
      </c>
      <c r="DC409">
        <v>8.5102795855877904</v>
      </c>
      <c r="DD409">
        <v>7.2400323071869304</v>
      </c>
      <c r="DF409" t="s">
        <v>284</v>
      </c>
      <c r="DI409">
        <v>1.3751745919363501</v>
      </c>
      <c r="DJ409">
        <v>1.75139491630502</v>
      </c>
      <c r="DK409">
        <v>8.4292768634721202</v>
      </c>
      <c r="DL409">
        <v>4.9757202794183204</v>
      </c>
      <c r="DM409">
        <v>1.1836608730551399</v>
      </c>
      <c r="DN409">
        <v>3.7716187559149401</v>
      </c>
      <c r="DO409">
        <v>5.0977729085292598</v>
      </c>
      <c r="DP409">
        <v>5.9803586706903502</v>
      </c>
      <c r="DQ409">
        <v>0.897389926010008</v>
      </c>
      <c r="DR409">
        <v>1.2007441231185501</v>
      </c>
      <c r="DS409">
        <v>2.1708200831923001</v>
      </c>
      <c r="DT409">
        <v>1.64888582296177</v>
      </c>
    </row>
    <row r="410" spans="1:124" x14ac:dyDescent="0.35">
      <c r="A410" s="19" t="str">
        <f t="shared" si="12"/>
        <v xml:space="preserve">  Ind [NCL+DQ] / [Capital + ALLL]--34607</v>
      </c>
      <c r="B410" s="19" t="str">
        <f t="shared" si="13"/>
        <v xml:space="preserve">  Ind [NCL+DQ] / [Capital + ALLL]</v>
      </c>
      <c r="C410">
        <v>12</v>
      </c>
      <c r="D410" s="27">
        <v>34607</v>
      </c>
      <c r="E410">
        <v>0.515183826105304</v>
      </c>
      <c r="F410">
        <v>1.0569105691056899</v>
      </c>
      <c r="G410">
        <v>2.2438066588063399</v>
      </c>
      <c r="H410">
        <v>1.7242639020911299</v>
      </c>
      <c r="I410">
        <v>0.42681020763637201</v>
      </c>
      <c r="J410">
        <v>1.1729095724555401</v>
      </c>
      <c r="K410">
        <v>2.4184692532891199</v>
      </c>
      <c r="L410">
        <v>1.7671262662346101</v>
      </c>
      <c r="M410">
        <v>0.41071428571428598</v>
      </c>
      <c r="N410">
        <v>1.2400354295836999</v>
      </c>
      <c r="O410">
        <v>2.7952629894377501</v>
      </c>
      <c r="P410">
        <v>2.1398641288011002</v>
      </c>
      <c r="Q410">
        <v>1.25579598535926</v>
      </c>
      <c r="R410">
        <v>1.8374624102846899</v>
      </c>
      <c r="S410">
        <v>3.26823665052274</v>
      </c>
      <c r="T410">
        <v>2.9534683412504901</v>
      </c>
      <c r="U410">
        <v>0.50316958489222896</v>
      </c>
      <c r="V410">
        <v>1.2697157418391101</v>
      </c>
      <c r="W410">
        <v>2.6302721027541298</v>
      </c>
      <c r="X410">
        <v>1.8252359344306399</v>
      </c>
      <c r="Y410">
        <v>0.32637075718015701</v>
      </c>
      <c r="Z410">
        <v>1.48279952550415</v>
      </c>
      <c r="AA410">
        <v>3.0503978779840799</v>
      </c>
      <c r="AB410">
        <v>1.96789613457515</v>
      </c>
      <c r="AC410">
        <v>0.131083102638577</v>
      </c>
      <c r="AD410">
        <v>0.64935064935064901</v>
      </c>
      <c r="AE410">
        <v>1.3334630556223199</v>
      </c>
      <c r="AF410">
        <v>1.02105385644419</v>
      </c>
      <c r="AG410">
        <v>0.27873897587110402</v>
      </c>
      <c r="AH410">
        <v>0.75974291211110201</v>
      </c>
      <c r="AI410">
        <v>1.56026500847866</v>
      </c>
      <c r="AJ410">
        <v>1.9316088460393099</v>
      </c>
      <c r="AK410">
        <v>0.82151841525373903</v>
      </c>
      <c r="AL410">
        <v>1.6851395696887299</v>
      </c>
      <c r="AM410">
        <v>3.02642777128503</v>
      </c>
      <c r="AN410">
        <v>2.17457751650866</v>
      </c>
      <c r="AO410">
        <v>0.25204215181044598</v>
      </c>
      <c r="AP410">
        <v>0.86237240408306903</v>
      </c>
      <c r="AQ410">
        <v>1.89668143203624</v>
      </c>
      <c r="AR410">
        <v>1.3500135066168</v>
      </c>
      <c r="AS410">
        <v>0.43825545640125202</v>
      </c>
      <c r="AT410">
        <v>1.11899563318777</v>
      </c>
      <c r="AU410">
        <v>2.3780852165196702</v>
      </c>
      <c r="AV410">
        <v>1.67117195330003</v>
      </c>
      <c r="AW410">
        <v>0.78262262039448904</v>
      </c>
      <c r="AX410">
        <v>1.5549362427575699</v>
      </c>
      <c r="AY410">
        <v>3.0140615771892301</v>
      </c>
      <c r="AZ410">
        <v>2.1752721630272802</v>
      </c>
      <c r="BA410">
        <v>0.56231599833059698</v>
      </c>
      <c r="BB410">
        <v>1.26523792529288</v>
      </c>
      <c r="BC410">
        <v>2.7649180956162702</v>
      </c>
      <c r="BD410">
        <v>2.0330823735183001</v>
      </c>
      <c r="BE410">
        <v>0.78745802970318302</v>
      </c>
      <c r="BF410">
        <v>1.77059218179515</v>
      </c>
      <c r="BG410">
        <v>4.0559481610526502</v>
      </c>
      <c r="BH410">
        <v>2.9304794617566601</v>
      </c>
      <c r="BI410">
        <v>6.8663335070011502E-2</v>
      </c>
      <c r="BJ410">
        <v>1.10002268088002</v>
      </c>
      <c r="BK410">
        <v>2.4660299878266798</v>
      </c>
      <c r="BL410">
        <v>1.8395662393297101</v>
      </c>
      <c r="BN410" t="s">
        <v>284</v>
      </c>
      <c r="BQ410">
        <v>2.0759487655773299</v>
      </c>
      <c r="BR410">
        <v>2.5710985217231102</v>
      </c>
      <c r="BS410">
        <v>3.7047219443337398</v>
      </c>
      <c r="BT410">
        <v>3.20957218818796</v>
      </c>
      <c r="BU410">
        <v>0.97463733371396699</v>
      </c>
      <c r="BV410">
        <v>2.5490524903571998</v>
      </c>
      <c r="BW410">
        <v>4.0859052975589698</v>
      </c>
      <c r="BX410">
        <v>3.0986944515708501</v>
      </c>
      <c r="BZ410" t="s">
        <v>284</v>
      </c>
      <c r="CC410">
        <v>0.39029356864075998</v>
      </c>
      <c r="CD410">
        <v>1.01549277437834</v>
      </c>
      <c r="CE410">
        <v>1.99923106497501</v>
      </c>
      <c r="CF410">
        <v>1.5614977250917801</v>
      </c>
      <c r="CG410">
        <v>0.28051160832376099</v>
      </c>
      <c r="CH410">
        <v>0.87718420371438599</v>
      </c>
      <c r="CI410">
        <v>2.96506505083783</v>
      </c>
      <c r="CJ410">
        <v>1.7130416280537899</v>
      </c>
      <c r="CK410">
        <v>0.63478669254064801</v>
      </c>
      <c r="CL410">
        <v>1.5899750685984599</v>
      </c>
      <c r="CM410">
        <v>2.4033569202000602</v>
      </c>
      <c r="CN410">
        <v>2.0493262527914902</v>
      </c>
      <c r="CO410">
        <v>0.355709245940939</v>
      </c>
      <c r="CP410">
        <v>0.75860125977983695</v>
      </c>
      <c r="CQ410">
        <v>1.1789190707642001</v>
      </c>
      <c r="CR410">
        <v>0.92277676773295803</v>
      </c>
      <c r="CS410">
        <v>0.33585715907500902</v>
      </c>
      <c r="CT410">
        <v>2.84796533745812</v>
      </c>
      <c r="CU410">
        <v>4.3014600483548904</v>
      </c>
      <c r="CV410">
        <v>2.7143568168641998</v>
      </c>
      <c r="CW410">
        <v>0.144648023143684</v>
      </c>
      <c r="CX410">
        <v>1.2940330697339999</v>
      </c>
      <c r="CY410">
        <v>2.5403225806451601</v>
      </c>
      <c r="CZ410">
        <v>1.5452239497504601</v>
      </c>
      <c r="DA410">
        <v>0.56799120564986905</v>
      </c>
      <c r="DB410">
        <v>0.81240768094534699</v>
      </c>
      <c r="DC410">
        <v>1.77617053741485</v>
      </c>
      <c r="DD410">
        <v>1.2919719350613601</v>
      </c>
      <c r="DF410" t="s">
        <v>284</v>
      </c>
      <c r="DI410">
        <v>0.51888694143970204</v>
      </c>
      <c r="DJ410">
        <v>3.78426698450536</v>
      </c>
      <c r="DK410">
        <v>10.097056530182</v>
      </c>
      <c r="DL410">
        <v>7.4542706226709496</v>
      </c>
      <c r="DM410">
        <v>1.27452033716025</v>
      </c>
      <c r="DN410">
        <v>1.96164168070874</v>
      </c>
      <c r="DO410">
        <v>3.8177391684607098</v>
      </c>
      <c r="DP410">
        <v>3.2228823605826502</v>
      </c>
      <c r="DQ410">
        <v>0.31809158464025</v>
      </c>
      <c r="DR410">
        <v>0.74131876706984001</v>
      </c>
      <c r="DS410">
        <v>1.5511815088013401</v>
      </c>
      <c r="DT410">
        <v>1.0984842866936</v>
      </c>
    </row>
    <row r="411" spans="1:124" x14ac:dyDescent="0.35">
      <c r="A411" s="19" t="str">
        <f t="shared" si="12"/>
        <v xml:space="preserve">  OREO / [Capital + ALLL]--34607</v>
      </c>
      <c r="B411" s="19" t="str">
        <f t="shared" si="13"/>
        <v xml:space="preserve">  OREO / [Capital + ALLL]</v>
      </c>
      <c r="C411">
        <v>13</v>
      </c>
      <c r="D411" s="27">
        <v>34607</v>
      </c>
      <c r="E411">
        <v>0</v>
      </c>
      <c r="F411">
        <v>0</v>
      </c>
      <c r="G411">
        <v>0.80768119351594703</v>
      </c>
      <c r="H411">
        <v>1.32451871850332</v>
      </c>
      <c r="I411">
        <v>0</v>
      </c>
      <c r="J411">
        <v>0</v>
      </c>
      <c r="K411">
        <v>1.1926270856795</v>
      </c>
      <c r="L411">
        <v>1.10287390435892</v>
      </c>
      <c r="M411">
        <v>0</v>
      </c>
      <c r="N411">
        <v>0.34450360162856197</v>
      </c>
      <c r="O411">
        <v>2.5436316375789101</v>
      </c>
      <c r="P411">
        <v>2.4092220244479301</v>
      </c>
      <c r="Q411">
        <v>0.16373888527434399</v>
      </c>
      <c r="R411">
        <v>0.66539343774387005</v>
      </c>
      <c r="S411">
        <v>1.75683845327342</v>
      </c>
      <c r="T411">
        <v>1.5959037572439301</v>
      </c>
      <c r="U411">
        <v>0</v>
      </c>
      <c r="V411">
        <v>0</v>
      </c>
      <c r="W411">
        <v>1.4635568513119499</v>
      </c>
      <c r="X411">
        <v>1.2784012062999599</v>
      </c>
      <c r="Y411">
        <v>0</v>
      </c>
      <c r="Z411">
        <v>0</v>
      </c>
      <c r="AA411">
        <v>0.13487692480611399</v>
      </c>
      <c r="AB411">
        <v>0.51619295021098299</v>
      </c>
      <c r="AC411">
        <v>0</v>
      </c>
      <c r="AD411">
        <v>0</v>
      </c>
      <c r="AE411">
        <v>0.74768924574255502</v>
      </c>
      <c r="AF411">
        <v>0.79850440528873501</v>
      </c>
      <c r="AG411">
        <v>0</v>
      </c>
      <c r="AH411">
        <v>0</v>
      </c>
      <c r="AI411">
        <v>0.98908936593427199</v>
      </c>
      <c r="AJ411">
        <v>0.91382948286539101</v>
      </c>
      <c r="AK411">
        <v>0</v>
      </c>
      <c r="AL411">
        <v>0.320779604725901</v>
      </c>
      <c r="AM411">
        <v>1.5172758579360299</v>
      </c>
      <c r="AN411">
        <v>1.49755252366536</v>
      </c>
      <c r="AO411">
        <v>0</v>
      </c>
      <c r="AP411">
        <v>0</v>
      </c>
      <c r="AQ411">
        <v>0.89052178461915199</v>
      </c>
      <c r="AR411">
        <v>1.01183167015201</v>
      </c>
      <c r="AS411">
        <v>0</v>
      </c>
      <c r="AT411">
        <v>0</v>
      </c>
      <c r="AU411">
        <v>1.09042278323879</v>
      </c>
      <c r="AV411">
        <v>0.99958245537448798</v>
      </c>
      <c r="AW411">
        <v>0</v>
      </c>
      <c r="AX411">
        <v>0.15852843439050299</v>
      </c>
      <c r="AY411">
        <v>1.4862663658906601</v>
      </c>
      <c r="AZ411">
        <v>1.16508492979624</v>
      </c>
      <c r="BA411">
        <v>0</v>
      </c>
      <c r="BB411">
        <v>0</v>
      </c>
      <c r="BC411">
        <v>1.4959643021195601</v>
      </c>
      <c r="BD411">
        <v>1.36153070562821</v>
      </c>
      <c r="BE411">
        <v>0</v>
      </c>
      <c r="BF411">
        <v>0.16984334782994601</v>
      </c>
      <c r="BG411">
        <v>1.4933503801660699</v>
      </c>
      <c r="BH411">
        <v>1.1054870163677299</v>
      </c>
      <c r="BI411">
        <v>0</v>
      </c>
      <c r="BJ411">
        <v>0</v>
      </c>
      <c r="BK411">
        <v>0.85791523331331898</v>
      </c>
      <c r="BL411">
        <v>0.60414375975717904</v>
      </c>
      <c r="BN411" t="s">
        <v>284</v>
      </c>
      <c r="BQ411">
        <v>0</v>
      </c>
      <c r="BR411">
        <v>2.5908855374042101E-2</v>
      </c>
      <c r="BS411">
        <v>0.32306184312169201</v>
      </c>
      <c r="BT411">
        <v>0.29715298774764998</v>
      </c>
      <c r="BU411">
        <v>0</v>
      </c>
      <c r="BV411">
        <v>3.125E-2</v>
      </c>
      <c r="BW411">
        <v>1.1623447000975899</v>
      </c>
      <c r="BX411">
        <v>1.4142396592530599</v>
      </c>
      <c r="BZ411" t="s">
        <v>284</v>
      </c>
      <c r="CC411">
        <v>0</v>
      </c>
      <c r="CD411">
        <v>1.01853738032186E-2</v>
      </c>
      <c r="CE411">
        <v>1.86064924782264</v>
      </c>
      <c r="CF411">
        <v>1.6024488239616099</v>
      </c>
      <c r="CG411">
        <v>0</v>
      </c>
      <c r="CH411">
        <v>0</v>
      </c>
      <c r="CI411">
        <v>1.77935943060498</v>
      </c>
      <c r="CJ411">
        <v>0.835096870634913</v>
      </c>
      <c r="CK411">
        <v>0</v>
      </c>
      <c r="CL411">
        <v>0.18085520044152301</v>
      </c>
      <c r="CM411">
        <v>2.5378428821344299</v>
      </c>
      <c r="CN411">
        <v>1.5362243793049299</v>
      </c>
      <c r="CO411">
        <v>0</v>
      </c>
      <c r="CP411">
        <v>0</v>
      </c>
      <c r="CQ411">
        <v>0.52513128282070498</v>
      </c>
      <c r="CR411">
        <v>0.76256564141035299</v>
      </c>
      <c r="CS411">
        <v>0</v>
      </c>
      <c r="CT411">
        <v>0</v>
      </c>
      <c r="CU411">
        <v>2.58571650204272E-3</v>
      </c>
      <c r="CV411">
        <v>0.229725983611798</v>
      </c>
      <c r="CW411">
        <v>0</v>
      </c>
      <c r="CX411">
        <v>0</v>
      </c>
      <c r="CY411">
        <v>7.0519311442210297E-2</v>
      </c>
      <c r="CZ411">
        <v>1.3401511348784301</v>
      </c>
      <c r="DA411">
        <v>0</v>
      </c>
      <c r="DB411">
        <v>0</v>
      </c>
      <c r="DC411">
        <v>0.45413260672116301</v>
      </c>
      <c r="DD411">
        <v>0.30275507114744199</v>
      </c>
      <c r="DF411" t="s">
        <v>284</v>
      </c>
      <c r="DI411">
        <v>0</v>
      </c>
      <c r="DJ411">
        <v>0</v>
      </c>
      <c r="DK411">
        <v>0.319594899397316</v>
      </c>
      <c r="DL411">
        <v>0.41863448353097199</v>
      </c>
      <c r="DM411">
        <v>0</v>
      </c>
      <c r="DN411">
        <v>0</v>
      </c>
      <c r="DO411">
        <v>0.53372475479231096</v>
      </c>
      <c r="DP411">
        <v>0.94875784390095097</v>
      </c>
      <c r="DQ411">
        <v>0</v>
      </c>
      <c r="DR411">
        <v>0</v>
      </c>
      <c r="DS411">
        <v>0.65562862419808299</v>
      </c>
      <c r="DT411">
        <v>0.44902904408327698</v>
      </c>
    </row>
    <row r="412" spans="1:124" x14ac:dyDescent="0.35">
      <c r="A412" s="19" t="str">
        <f t="shared" si="12"/>
        <v>ROAA--34607</v>
      </c>
      <c r="B412" s="19" t="str">
        <f t="shared" si="13"/>
        <v>ROAA</v>
      </c>
      <c r="C412">
        <v>14</v>
      </c>
      <c r="D412" s="27">
        <v>34607</v>
      </c>
      <c r="E412">
        <v>0.97499999999999998</v>
      </c>
      <c r="F412">
        <v>1.21</v>
      </c>
      <c r="G412">
        <v>1.4950000000000001</v>
      </c>
      <c r="H412">
        <v>1.18606060606061</v>
      </c>
      <c r="I412">
        <v>0.97</v>
      </c>
      <c r="J412">
        <v>1.22</v>
      </c>
      <c r="K412">
        <v>1.48</v>
      </c>
      <c r="L412">
        <v>1.2216872037914701</v>
      </c>
      <c r="M412">
        <v>0.89</v>
      </c>
      <c r="N412">
        <v>1.19</v>
      </c>
      <c r="O412">
        <v>1.47</v>
      </c>
      <c r="P412">
        <v>1.1600761152326899</v>
      </c>
      <c r="Q412">
        <v>0.89249999999999996</v>
      </c>
      <c r="R412">
        <v>1.1200000000000001</v>
      </c>
      <c r="S412">
        <v>1.3474999999999999</v>
      </c>
      <c r="T412">
        <v>1.1141176470588201</v>
      </c>
      <c r="U412">
        <v>0.88</v>
      </c>
      <c r="V412">
        <v>1.1599999999999999</v>
      </c>
      <c r="W412">
        <v>1.41</v>
      </c>
      <c r="X412">
        <v>1.1540144665461101</v>
      </c>
      <c r="Y412">
        <v>1.1499999999999999</v>
      </c>
      <c r="Z412">
        <v>1.4</v>
      </c>
      <c r="AA412">
        <v>1.64</v>
      </c>
      <c r="AB412">
        <v>1.3977391304347799</v>
      </c>
      <c r="AC412">
        <v>1.125</v>
      </c>
      <c r="AD412">
        <v>1.34</v>
      </c>
      <c r="AE412">
        <v>1.5449999999999999</v>
      </c>
      <c r="AF412">
        <v>1.2962773722627701</v>
      </c>
      <c r="AG412">
        <v>1</v>
      </c>
      <c r="AH412">
        <v>1.2250000000000001</v>
      </c>
      <c r="AI412">
        <v>1.5625</v>
      </c>
      <c r="AJ412">
        <v>1.4569491525423699</v>
      </c>
      <c r="AK412">
        <v>0.99</v>
      </c>
      <c r="AL412">
        <v>1.21</v>
      </c>
      <c r="AM412">
        <v>1.46</v>
      </c>
      <c r="AN412">
        <v>1.2157</v>
      </c>
      <c r="AO412">
        <v>0.97</v>
      </c>
      <c r="AP412">
        <v>1.23</v>
      </c>
      <c r="AQ412">
        <v>1.48</v>
      </c>
      <c r="AR412">
        <v>1.2280628272251299</v>
      </c>
      <c r="AS412">
        <v>0.96</v>
      </c>
      <c r="AT412">
        <v>1.2</v>
      </c>
      <c r="AU412">
        <v>1.4650000000000001</v>
      </c>
      <c r="AV412">
        <v>1.2085144124168501</v>
      </c>
      <c r="AW412">
        <v>0.92</v>
      </c>
      <c r="AX412">
        <v>1.2</v>
      </c>
      <c r="AY412">
        <v>1.43</v>
      </c>
      <c r="AZ412">
        <v>1.1861949685534601</v>
      </c>
      <c r="BA412">
        <v>1.0249999999999999</v>
      </c>
      <c r="BB412">
        <v>1.26</v>
      </c>
      <c r="BC412">
        <v>1.5449999999999999</v>
      </c>
      <c r="BD412">
        <v>1.2551530612244901</v>
      </c>
      <c r="BE412">
        <v>1.0175000000000001</v>
      </c>
      <c r="BF412">
        <v>1.2</v>
      </c>
      <c r="BG412">
        <v>1.5175000000000001</v>
      </c>
      <c r="BH412">
        <v>1.2237499999999999</v>
      </c>
      <c r="BI412">
        <v>1.1599999999999999</v>
      </c>
      <c r="BJ412">
        <v>1.28</v>
      </c>
      <c r="BK412">
        <v>1.57</v>
      </c>
      <c r="BL412">
        <v>1.1763636363636401</v>
      </c>
      <c r="BN412" t="s">
        <v>284</v>
      </c>
      <c r="BQ412">
        <v>1.0249999999999999</v>
      </c>
      <c r="BR412">
        <v>1.19</v>
      </c>
      <c r="BS412">
        <v>1.2350000000000001</v>
      </c>
      <c r="BT412">
        <v>1.07</v>
      </c>
      <c r="BU412">
        <v>0.53</v>
      </c>
      <c r="BV412">
        <v>0.95</v>
      </c>
      <c r="BW412">
        <v>1.165</v>
      </c>
      <c r="BX412">
        <v>0.89869565217391301</v>
      </c>
      <c r="BZ412" t="s">
        <v>284</v>
      </c>
      <c r="CC412">
        <v>0.89</v>
      </c>
      <c r="CD412">
        <v>1.17</v>
      </c>
      <c r="CE412">
        <v>1.4</v>
      </c>
      <c r="CF412">
        <v>1.1031851851851899</v>
      </c>
      <c r="CG412">
        <v>1.0625</v>
      </c>
      <c r="CH412">
        <v>1.1399999999999999</v>
      </c>
      <c r="CI412">
        <v>1.4724999999999999</v>
      </c>
      <c r="CJ412">
        <v>1.1766666666666701</v>
      </c>
      <c r="CK412">
        <v>0.97</v>
      </c>
      <c r="CL412">
        <v>1.1599999999999999</v>
      </c>
      <c r="CM412">
        <v>1.5425</v>
      </c>
      <c r="CN412">
        <v>1.17333333333333</v>
      </c>
      <c r="CO412">
        <v>1.2124999999999999</v>
      </c>
      <c r="CP412">
        <v>1.34</v>
      </c>
      <c r="CQ412">
        <v>1.4624999999999999</v>
      </c>
      <c r="CR412">
        <v>1.3149999999999999</v>
      </c>
      <c r="CS412">
        <v>0.81</v>
      </c>
      <c r="CT412">
        <v>1.1000000000000001</v>
      </c>
      <c r="CU412">
        <v>1.345</v>
      </c>
      <c r="CV412">
        <v>1.0841666666666701</v>
      </c>
      <c r="CW412">
        <v>0.9</v>
      </c>
      <c r="CX412">
        <v>1.21</v>
      </c>
      <c r="CY412">
        <v>1.46</v>
      </c>
      <c r="CZ412">
        <v>1.19941176470588</v>
      </c>
      <c r="DA412">
        <v>1.07</v>
      </c>
      <c r="DB412">
        <v>1.17</v>
      </c>
      <c r="DC412">
        <v>1.26</v>
      </c>
      <c r="DD412">
        <v>1.16333333333333</v>
      </c>
      <c r="DF412" t="s">
        <v>284</v>
      </c>
      <c r="DI412">
        <v>1.03</v>
      </c>
      <c r="DJ412">
        <v>1.37</v>
      </c>
      <c r="DK412">
        <v>4.76</v>
      </c>
      <c r="DL412">
        <v>3.2566666666666699</v>
      </c>
      <c r="DM412">
        <v>0.86250000000000004</v>
      </c>
      <c r="DN412">
        <v>1.155</v>
      </c>
      <c r="DO412">
        <v>1.395</v>
      </c>
      <c r="DP412">
        <v>1.12928571428571</v>
      </c>
      <c r="DQ412">
        <v>1.165</v>
      </c>
      <c r="DR412">
        <v>1.45</v>
      </c>
      <c r="DS412">
        <v>1.5349999999999999</v>
      </c>
      <c r="DT412">
        <v>1.3872727272727301</v>
      </c>
    </row>
    <row r="413" spans="1:124" x14ac:dyDescent="0.35">
      <c r="A413" s="19" t="str">
        <f t="shared" si="12"/>
        <v>NIM--34607</v>
      </c>
      <c r="B413" s="19" t="str">
        <f t="shared" si="13"/>
        <v>NIM</v>
      </c>
      <c r="C413">
        <v>15</v>
      </c>
      <c r="D413" s="27">
        <v>34607</v>
      </c>
      <c r="E413">
        <v>4.5250000000000004</v>
      </c>
      <c r="F413">
        <v>4.8899999999999997</v>
      </c>
      <c r="G413">
        <v>5.3</v>
      </c>
      <c r="H413">
        <v>4.9842424242424199</v>
      </c>
      <c r="I413">
        <v>4.47</v>
      </c>
      <c r="J413">
        <v>4.8600000000000003</v>
      </c>
      <c r="K413">
        <v>5.33</v>
      </c>
      <c r="L413">
        <v>4.9309383886255898</v>
      </c>
      <c r="M413">
        <v>4.26</v>
      </c>
      <c r="N413">
        <v>4.7300000000000004</v>
      </c>
      <c r="O413">
        <v>5.25</v>
      </c>
      <c r="P413">
        <v>4.7916552654398501</v>
      </c>
      <c r="Q413">
        <v>4.5175000000000001</v>
      </c>
      <c r="R413">
        <v>4.8899999999999997</v>
      </c>
      <c r="S413">
        <v>5.3075000000000001</v>
      </c>
      <c r="T413">
        <v>4.9538235294117703</v>
      </c>
      <c r="U413">
        <v>4.51</v>
      </c>
      <c r="V413">
        <v>4.91</v>
      </c>
      <c r="W413">
        <v>5.36</v>
      </c>
      <c r="X413">
        <v>4.97609403254972</v>
      </c>
      <c r="Y413">
        <v>4.7300000000000004</v>
      </c>
      <c r="Z413">
        <v>5.21</v>
      </c>
      <c r="AA413">
        <v>5.77</v>
      </c>
      <c r="AB413">
        <v>5.27139130434783</v>
      </c>
      <c r="AC413">
        <v>4.2850000000000001</v>
      </c>
      <c r="AD413">
        <v>4.63</v>
      </c>
      <c r="AE413">
        <v>5.0350000000000001</v>
      </c>
      <c r="AF413">
        <v>4.6364963503649603</v>
      </c>
      <c r="AG413">
        <v>4.3475000000000001</v>
      </c>
      <c r="AH413">
        <v>4.76</v>
      </c>
      <c r="AI413">
        <v>5.1974999999999998</v>
      </c>
      <c r="AJ413">
        <v>5.05805084745763</v>
      </c>
      <c r="AK413">
        <v>4.47</v>
      </c>
      <c r="AL413">
        <v>4.7450000000000001</v>
      </c>
      <c r="AM413">
        <v>5.0650000000000004</v>
      </c>
      <c r="AN413">
        <v>4.7778999999999998</v>
      </c>
      <c r="AO413">
        <v>4.37</v>
      </c>
      <c r="AP413">
        <v>4.7699999999999996</v>
      </c>
      <c r="AQ413">
        <v>5.1100000000000003</v>
      </c>
      <c r="AR413">
        <v>4.7575392670157104</v>
      </c>
      <c r="AS413">
        <v>4.51</v>
      </c>
      <c r="AT413">
        <v>4.91</v>
      </c>
      <c r="AU413">
        <v>5.3949999999999996</v>
      </c>
      <c r="AV413">
        <v>5.0081152993348104</v>
      </c>
      <c r="AW413">
        <v>4.5475000000000003</v>
      </c>
      <c r="AX413">
        <v>4.915</v>
      </c>
      <c r="AY413">
        <v>5.35</v>
      </c>
      <c r="AZ413">
        <v>4.9750943396226397</v>
      </c>
      <c r="BA413">
        <v>4.7525000000000004</v>
      </c>
      <c r="BB413">
        <v>5.1150000000000002</v>
      </c>
      <c r="BC413">
        <v>5.7374999999999998</v>
      </c>
      <c r="BD413">
        <v>5.2552551020408202</v>
      </c>
      <c r="BE413">
        <v>4.4024999999999999</v>
      </c>
      <c r="BF413">
        <v>4.76</v>
      </c>
      <c r="BG413">
        <v>5.3075000000000001</v>
      </c>
      <c r="BH413">
        <v>4.9458333333333302</v>
      </c>
      <c r="BI413">
        <v>4.8049999999999997</v>
      </c>
      <c r="BJ413">
        <v>5.14</v>
      </c>
      <c r="BK413">
        <v>5.62</v>
      </c>
      <c r="BL413">
        <v>5.4027272727272697</v>
      </c>
      <c r="BN413" t="s">
        <v>284</v>
      </c>
      <c r="BQ413">
        <v>4.915</v>
      </c>
      <c r="BR413">
        <v>5.1449999999999996</v>
      </c>
      <c r="BS413">
        <v>5.45</v>
      </c>
      <c r="BT413">
        <v>5.22</v>
      </c>
      <c r="BU413">
        <v>4.7249999999999996</v>
      </c>
      <c r="BV413">
        <v>4.92</v>
      </c>
      <c r="BW413">
        <v>5.3049999999999997</v>
      </c>
      <c r="BX413">
        <v>5.0304347826086904</v>
      </c>
      <c r="BZ413" t="s">
        <v>284</v>
      </c>
      <c r="CC413">
        <v>4.8099999999999996</v>
      </c>
      <c r="CD413">
        <v>5.25</v>
      </c>
      <c r="CE413">
        <v>5.76</v>
      </c>
      <c r="CF413">
        <v>5.30355555555556</v>
      </c>
      <c r="CG413">
        <v>4.3525</v>
      </c>
      <c r="CH413">
        <v>4.7949999999999999</v>
      </c>
      <c r="CI413">
        <v>4.915</v>
      </c>
      <c r="CJ413">
        <v>5.4533333333333296</v>
      </c>
      <c r="CK413">
        <v>4.3724999999999996</v>
      </c>
      <c r="CL413">
        <v>4.83</v>
      </c>
      <c r="CM413">
        <v>5.1775000000000002</v>
      </c>
      <c r="CN413">
        <v>4.9050000000000002</v>
      </c>
      <c r="CO413">
        <v>4.9675000000000002</v>
      </c>
      <c r="CP413">
        <v>5.47</v>
      </c>
      <c r="CQ413">
        <v>5.6475</v>
      </c>
      <c r="CR413">
        <v>5.3462500000000004</v>
      </c>
      <c r="CS413">
        <v>4.1825000000000001</v>
      </c>
      <c r="CT413">
        <v>4.58</v>
      </c>
      <c r="CU413">
        <v>5.1375000000000002</v>
      </c>
      <c r="CV413">
        <v>4.64333333333333</v>
      </c>
      <c r="CW413">
        <v>4.66</v>
      </c>
      <c r="CX413">
        <v>5.1100000000000003</v>
      </c>
      <c r="CY413">
        <v>5.54</v>
      </c>
      <c r="CZ413">
        <v>5.2635294117647096</v>
      </c>
      <c r="DA413">
        <v>4.9450000000000003</v>
      </c>
      <c r="DB413">
        <v>5.1100000000000003</v>
      </c>
      <c r="DC413">
        <v>5.2050000000000001</v>
      </c>
      <c r="DD413">
        <v>5.0633333333333299</v>
      </c>
      <c r="DF413" t="s">
        <v>284</v>
      </c>
      <c r="DI413">
        <v>4.4000000000000004</v>
      </c>
      <c r="DJ413">
        <v>5.04</v>
      </c>
      <c r="DK413">
        <v>7.93</v>
      </c>
      <c r="DL413">
        <v>7.40933333333333</v>
      </c>
      <c r="DM413">
        <v>4.1425000000000001</v>
      </c>
      <c r="DN413">
        <v>4.76</v>
      </c>
      <c r="DO413">
        <v>4.9824999999999999</v>
      </c>
      <c r="DP413">
        <v>4.7678571428571397</v>
      </c>
      <c r="DQ413">
        <v>4.5999999999999996</v>
      </c>
      <c r="DR413">
        <v>4.75</v>
      </c>
      <c r="DS413">
        <v>5.05</v>
      </c>
      <c r="DT413">
        <v>5.0963636363636402</v>
      </c>
    </row>
    <row r="414" spans="1:124" x14ac:dyDescent="0.35">
      <c r="A414" s="19" t="str">
        <f t="shared" si="12"/>
        <v>Provisions / Avg Assets--34607</v>
      </c>
      <c r="B414" s="19" t="str">
        <f t="shared" si="13"/>
        <v>Provisions / Avg Assets</v>
      </c>
      <c r="C414">
        <v>16</v>
      </c>
      <c r="D414" s="27">
        <v>34607</v>
      </c>
      <c r="E414">
        <v>0</v>
      </c>
      <c r="F414">
        <v>0.05</v>
      </c>
      <c r="G414">
        <v>0.17</v>
      </c>
      <c r="H414">
        <v>8.5858585858585898E-2</v>
      </c>
      <c r="I414">
        <v>0</v>
      </c>
      <c r="J414">
        <v>0.06</v>
      </c>
      <c r="K414">
        <v>0.17</v>
      </c>
      <c r="L414">
        <v>0.122796208530806</v>
      </c>
      <c r="M414">
        <v>0</v>
      </c>
      <c r="N414">
        <v>0.08</v>
      </c>
      <c r="O414">
        <v>0.21</v>
      </c>
      <c r="P414">
        <v>0.14891897099913201</v>
      </c>
      <c r="Q414">
        <v>0.05</v>
      </c>
      <c r="R414">
        <v>0.13</v>
      </c>
      <c r="S414">
        <v>0.17749999999999999</v>
      </c>
      <c r="T414">
        <v>0.14617647058823499</v>
      </c>
      <c r="U414">
        <v>0</v>
      </c>
      <c r="V414">
        <v>7.0000000000000007E-2</v>
      </c>
      <c r="W414">
        <v>0.17499999999999999</v>
      </c>
      <c r="X414">
        <v>0.13305605786618399</v>
      </c>
      <c r="Y414">
        <v>0</v>
      </c>
      <c r="Z414">
        <v>0.03</v>
      </c>
      <c r="AA414">
        <v>0.13</v>
      </c>
      <c r="AB414">
        <v>6.2173913043478302E-2</v>
      </c>
      <c r="AC414">
        <v>0</v>
      </c>
      <c r="AD414">
        <v>0</v>
      </c>
      <c r="AE414">
        <v>0.11</v>
      </c>
      <c r="AF414">
        <v>7.1240875912408796E-2</v>
      </c>
      <c r="AG414">
        <v>0</v>
      </c>
      <c r="AH414">
        <v>0.08</v>
      </c>
      <c r="AI414">
        <v>0.24</v>
      </c>
      <c r="AJ414">
        <v>0.28033898305084798</v>
      </c>
      <c r="AK414">
        <v>2.5000000000000001E-3</v>
      </c>
      <c r="AL414">
        <v>0.09</v>
      </c>
      <c r="AM414">
        <v>0.17</v>
      </c>
      <c r="AN414">
        <v>0.1024</v>
      </c>
      <c r="AO414">
        <v>0</v>
      </c>
      <c r="AP414">
        <v>0.03</v>
      </c>
      <c r="AQ414">
        <v>0.14000000000000001</v>
      </c>
      <c r="AR414">
        <v>0.10902268760907501</v>
      </c>
      <c r="AS414">
        <v>0</v>
      </c>
      <c r="AT414">
        <v>0.08</v>
      </c>
      <c r="AU414">
        <v>0.18</v>
      </c>
      <c r="AV414">
        <v>0.125565410199556</v>
      </c>
      <c r="AW414">
        <v>0</v>
      </c>
      <c r="AX414">
        <v>7.0000000000000007E-2</v>
      </c>
      <c r="AY414">
        <v>0.14249999999999999</v>
      </c>
      <c r="AZ414">
        <v>0.10248427672955999</v>
      </c>
      <c r="BA414">
        <v>0</v>
      </c>
      <c r="BB414">
        <v>0.11</v>
      </c>
      <c r="BC414">
        <v>0.21</v>
      </c>
      <c r="BD414">
        <v>0.15173469387755101</v>
      </c>
      <c r="BE414">
        <v>0</v>
      </c>
      <c r="BF414">
        <v>0.05</v>
      </c>
      <c r="BG414">
        <v>0.17249999999999999</v>
      </c>
      <c r="BH414">
        <v>0.119375</v>
      </c>
      <c r="BI414">
        <v>0</v>
      </c>
      <c r="BJ414">
        <v>0</v>
      </c>
      <c r="BK414">
        <v>7.0000000000000007E-2</v>
      </c>
      <c r="BL414">
        <v>0.133636363636364</v>
      </c>
      <c r="BN414" t="s">
        <v>284</v>
      </c>
      <c r="BQ414">
        <v>0.17249999999999999</v>
      </c>
      <c r="BR414">
        <v>0.29499999999999998</v>
      </c>
      <c r="BS414">
        <v>0.39</v>
      </c>
      <c r="BT414">
        <v>0.26750000000000002</v>
      </c>
      <c r="BU414">
        <v>0</v>
      </c>
      <c r="BV414">
        <v>0</v>
      </c>
      <c r="BW414">
        <v>0.125</v>
      </c>
      <c r="BX414">
        <v>6.3913043478260906E-2</v>
      </c>
      <c r="BZ414" t="s">
        <v>284</v>
      </c>
      <c r="CC414">
        <v>0.02</v>
      </c>
      <c r="CD414">
        <v>0.08</v>
      </c>
      <c r="CE414">
        <v>0.22</v>
      </c>
      <c r="CF414">
        <v>0.14288888888888901</v>
      </c>
      <c r="CG414">
        <v>0</v>
      </c>
      <c r="CH414">
        <v>1.4999999999999999E-2</v>
      </c>
      <c r="CI414">
        <v>0.12</v>
      </c>
      <c r="CJ414">
        <v>0.12166666666666701</v>
      </c>
      <c r="CK414">
        <v>0</v>
      </c>
      <c r="CL414">
        <v>0.105</v>
      </c>
      <c r="CM414">
        <v>0.17</v>
      </c>
      <c r="CN414">
        <v>8.4166666666666695E-2</v>
      </c>
      <c r="CO414">
        <v>7.2499999999999995E-2</v>
      </c>
      <c r="CP414">
        <v>0.13500000000000001</v>
      </c>
      <c r="CQ414">
        <v>0.26</v>
      </c>
      <c r="CR414">
        <v>0.16875000000000001</v>
      </c>
      <c r="CS414">
        <v>0</v>
      </c>
      <c r="CT414">
        <v>1.4999999999999999E-2</v>
      </c>
      <c r="CU414">
        <v>0.10249999999999999</v>
      </c>
      <c r="CV414">
        <v>0.13500000000000001</v>
      </c>
      <c r="CW414">
        <v>0</v>
      </c>
      <c r="CX414">
        <v>0.04</v>
      </c>
      <c r="CY414">
        <v>0.14000000000000001</v>
      </c>
      <c r="CZ414">
        <v>9.2352941176470596E-2</v>
      </c>
      <c r="DA414">
        <v>0</v>
      </c>
      <c r="DB414">
        <v>0</v>
      </c>
      <c r="DC414">
        <v>0.25</v>
      </c>
      <c r="DD414">
        <v>0.16666666666666699</v>
      </c>
      <c r="DF414" t="s">
        <v>284</v>
      </c>
      <c r="DI414">
        <v>0</v>
      </c>
      <c r="DJ414">
        <v>0.28999999999999998</v>
      </c>
      <c r="DK414">
        <v>2.52</v>
      </c>
      <c r="DL414">
        <v>1.2393333333333301</v>
      </c>
      <c r="DM414">
        <v>1.2500000000000001E-2</v>
      </c>
      <c r="DN414">
        <v>0.04</v>
      </c>
      <c r="DO414">
        <v>0.09</v>
      </c>
      <c r="DP414">
        <v>6.07142857142857E-2</v>
      </c>
      <c r="DQ414">
        <v>0.06</v>
      </c>
      <c r="DR414">
        <v>0.11</v>
      </c>
      <c r="DS414">
        <v>0.15</v>
      </c>
      <c r="DT414">
        <v>0.17272727272727301</v>
      </c>
    </row>
    <row r="415" spans="1:124" x14ac:dyDescent="0.35">
      <c r="A415" s="19" t="str">
        <f t="shared" si="12"/>
        <v>Negative Earners (last 4 qtrs)--34607</v>
      </c>
      <c r="B415" s="19" t="str">
        <f t="shared" si="13"/>
        <v>Negative Earners (last 4 qtrs)</v>
      </c>
      <c r="C415">
        <v>17</v>
      </c>
      <c r="D415" s="27">
        <v>34607</v>
      </c>
      <c r="F415">
        <v>3.0303030303030298</v>
      </c>
      <c r="H415">
        <v>3</v>
      </c>
      <c r="J415">
        <v>1.5813953488372099</v>
      </c>
      <c r="L415">
        <v>17</v>
      </c>
      <c r="N415">
        <v>4.2024742657474699</v>
      </c>
      <c r="P415">
        <v>445</v>
      </c>
      <c r="R415">
        <v>0</v>
      </c>
      <c r="T415">
        <v>0</v>
      </c>
      <c r="V415">
        <v>2.13143872113677</v>
      </c>
      <c r="X415">
        <v>12</v>
      </c>
      <c r="Z415">
        <v>1.70940170940171</v>
      </c>
      <c r="AB415">
        <v>2</v>
      </c>
      <c r="AD415">
        <v>1.43884892086331</v>
      </c>
      <c r="AF415">
        <v>2</v>
      </c>
      <c r="AH415">
        <v>0</v>
      </c>
      <c r="AI415"/>
      <c r="AJ415">
        <v>0</v>
      </c>
      <c r="AK415"/>
      <c r="AL415">
        <v>0.98039215686274495</v>
      </c>
      <c r="AN415">
        <v>1</v>
      </c>
      <c r="AP415">
        <v>1.54373927958834</v>
      </c>
      <c r="AR415">
        <v>9</v>
      </c>
      <c r="AT415">
        <v>1.0893246187363801</v>
      </c>
      <c r="AV415">
        <v>5</v>
      </c>
      <c r="AX415">
        <v>0.61728395061728403</v>
      </c>
      <c r="AZ415">
        <v>2</v>
      </c>
      <c r="BB415">
        <v>5.0505050505050502</v>
      </c>
      <c r="BD415">
        <v>10</v>
      </c>
      <c r="BF415">
        <v>0</v>
      </c>
      <c r="BH415">
        <v>0</v>
      </c>
      <c r="BJ415">
        <v>9.0909090909090899</v>
      </c>
      <c r="BL415">
        <v>1</v>
      </c>
      <c r="BN415" t="s">
        <v>285</v>
      </c>
      <c r="BP415">
        <v>0</v>
      </c>
      <c r="BR415">
        <v>0</v>
      </c>
      <c r="BT415">
        <v>0</v>
      </c>
      <c r="BV415">
        <v>0</v>
      </c>
      <c r="BX415">
        <v>0</v>
      </c>
      <c r="BZ415" t="s">
        <v>285</v>
      </c>
      <c r="CB415">
        <v>0</v>
      </c>
      <c r="CD415">
        <v>4.3795620437956204</v>
      </c>
      <c r="CF415">
        <v>6</v>
      </c>
      <c r="CH415">
        <v>0</v>
      </c>
      <c r="CJ415">
        <v>0</v>
      </c>
      <c r="CL415">
        <v>4.1666666666666696</v>
      </c>
      <c r="CN415">
        <v>1</v>
      </c>
      <c r="CP415">
        <v>0</v>
      </c>
      <c r="CR415">
        <v>0</v>
      </c>
      <c r="CT415">
        <v>8.3333333333333304</v>
      </c>
      <c r="CV415">
        <v>1</v>
      </c>
      <c r="CX415">
        <v>0</v>
      </c>
      <c r="CZ415">
        <v>0</v>
      </c>
      <c r="DB415">
        <v>0</v>
      </c>
      <c r="DD415">
        <v>0</v>
      </c>
      <c r="DF415" t="s">
        <v>285</v>
      </c>
      <c r="DH415">
        <v>0</v>
      </c>
      <c r="DJ415">
        <v>0</v>
      </c>
      <c r="DL415">
        <v>0</v>
      </c>
      <c r="DN415">
        <v>0</v>
      </c>
      <c r="DP415">
        <v>0</v>
      </c>
      <c r="DR415">
        <v>0</v>
      </c>
      <c r="DT415">
        <v>0</v>
      </c>
    </row>
    <row r="416" spans="1:124" x14ac:dyDescent="0.35">
      <c r="A416" s="19" t="str">
        <f t="shared" si="12"/>
        <v>Noncore Funding / Liab--34607</v>
      </c>
      <c r="B416" s="19" t="str">
        <f t="shared" si="13"/>
        <v>Noncore Funding / Liab</v>
      </c>
      <c r="C416">
        <v>18</v>
      </c>
      <c r="D416" s="27">
        <v>34607</v>
      </c>
      <c r="E416">
        <v>5.2410029850035098</v>
      </c>
      <c r="F416">
        <v>9.2923634566274007</v>
      </c>
      <c r="G416">
        <v>14.6814593065853</v>
      </c>
      <c r="H416">
        <v>10.9830818259443</v>
      </c>
      <c r="I416">
        <v>5.6186536330481198</v>
      </c>
      <c r="J416">
        <v>9.3391961355050501</v>
      </c>
      <c r="K416">
        <v>14.4845618778921</v>
      </c>
      <c r="L416">
        <v>10.6899262106623</v>
      </c>
      <c r="M416">
        <v>6.7763484145736701</v>
      </c>
      <c r="N416">
        <v>11.1079542850858</v>
      </c>
      <c r="O416">
        <v>17.017103928985598</v>
      </c>
      <c r="P416">
        <v>13.1407135455916</v>
      </c>
      <c r="Q416">
        <v>4.7773355173718599</v>
      </c>
      <c r="R416">
        <v>6.9241124265196499</v>
      </c>
      <c r="S416">
        <v>13.111227646118101</v>
      </c>
      <c r="T416">
        <v>8.5617236269076393</v>
      </c>
      <c r="U416">
        <v>5.1740881226812601</v>
      </c>
      <c r="V416">
        <v>8.6049481624850301</v>
      </c>
      <c r="W416">
        <v>13.667115315715</v>
      </c>
      <c r="X416">
        <v>9.9983438282731498</v>
      </c>
      <c r="Y416">
        <v>6.1721486455677796</v>
      </c>
      <c r="Z416">
        <v>9.7490080280520406</v>
      </c>
      <c r="AA416">
        <v>14.636270086282</v>
      </c>
      <c r="AB416">
        <v>10.971022559374999</v>
      </c>
      <c r="AC416">
        <v>9.2778066956915808</v>
      </c>
      <c r="AD416">
        <v>14.3740930268082</v>
      </c>
      <c r="AE416">
        <v>19.2294168674083</v>
      </c>
      <c r="AF416">
        <v>14.3824770859851</v>
      </c>
      <c r="AG416">
        <v>6.1440810576804203</v>
      </c>
      <c r="AH416">
        <v>10.284397543603401</v>
      </c>
      <c r="AI416">
        <v>16.666261950010199</v>
      </c>
      <c r="AJ416">
        <v>14.1754972229768</v>
      </c>
      <c r="AK416">
        <v>4.8890943113802399</v>
      </c>
      <c r="AL416">
        <v>6.9403878067551501</v>
      </c>
      <c r="AM416">
        <v>10.460851086324</v>
      </c>
      <c r="AN416">
        <v>8.0178204719652104</v>
      </c>
      <c r="AO416">
        <v>6.2385079540250699</v>
      </c>
      <c r="AP416">
        <v>10.410007497731</v>
      </c>
      <c r="AQ416">
        <v>15.368865781647701</v>
      </c>
      <c r="AR416">
        <v>11.3897098455573</v>
      </c>
      <c r="AS416">
        <v>6.4509691093823696</v>
      </c>
      <c r="AT416">
        <v>9.7685024892847299</v>
      </c>
      <c r="AU416">
        <v>14.9499270538087</v>
      </c>
      <c r="AV416">
        <v>11.1253941118987</v>
      </c>
      <c r="AW416">
        <v>4.1217941146434702</v>
      </c>
      <c r="AX416">
        <v>6.9365150802922599</v>
      </c>
      <c r="AY416">
        <v>11.1749829281136</v>
      </c>
      <c r="AZ416">
        <v>8.1942067874007307</v>
      </c>
      <c r="BA416">
        <v>5.7131690920135503</v>
      </c>
      <c r="BB416">
        <v>9.4944097710322097</v>
      </c>
      <c r="BC416">
        <v>14.0630081209908</v>
      </c>
      <c r="BD416">
        <v>10.890547715409401</v>
      </c>
      <c r="BE416">
        <v>6.7375880266423396</v>
      </c>
      <c r="BF416">
        <v>9.6496783119395104</v>
      </c>
      <c r="BG416">
        <v>15.384922803229101</v>
      </c>
      <c r="BH416">
        <v>12.715875220571901</v>
      </c>
      <c r="BI416">
        <v>7.99551169727226</v>
      </c>
      <c r="BJ416">
        <v>14.091945166779</v>
      </c>
      <c r="BK416">
        <v>15.9921059650671</v>
      </c>
      <c r="BL416">
        <v>11.9105691538418</v>
      </c>
      <c r="BN416" t="s">
        <v>284</v>
      </c>
      <c r="BQ416">
        <v>9.8300705209481407</v>
      </c>
      <c r="BR416">
        <v>12.6825358051079</v>
      </c>
      <c r="BS416">
        <v>16.136099407818399</v>
      </c>
      <c r="BT416">
        <v>13.2836341236587</v>
      </c>
      <c r="BU416">
        <v>3.57632211702458</v>
      </c>
      <c r="BV416">
        <v>5.5659808900748899</v>
      </c>
      <c r="BW416">
        <v>9.15035797413125</v>
      </c>
      <c r="BX416">
        <v>6.4433216531838999</v>
      </c>
      <c r="BZ416" t="s">
        <v>284</v>
      </c>
      <c r="CC416">
        <v>3.9032735741909499</v>
      </c>
      <c r="CD416">
        <v>6.9229945976631804</v>
      </c>
      <c r="CE416">
        <v>10.7943497655267</v>
      </c>
      <c r="CF416">
        <v>8.6577555254537408</v>
      </c>
      <c r="CG416">
        <v>6.3551847479738797</v>
      </c>
      <c r="CH416">
        <v>7.6959175418880301</v>
      </c>
      <c r="CI416">
        <v>10.5825458873064</v>
      </c>
      <c r="CJ416">
        <v>8.3457518535265507</v>
      </c>
      <c r="CK416">
        <v>5.2306200927757898</v>
      </c>
      <c r="CL416">
        <v>11.350556351445499</v>
      </c>
      <c r="CM416">
        <v>15.289140397633799</v>
      </c>
      <c r="CN416">
        <v>11.8356504216841</v>
      </c>
      <c r="CO416">
        <v>10.670084917398899</v>
      </c>
      <c r="CP416">
        <v>16.194353211290601</v>
      </c>
      <c r="CQ416">
        <v>20.351456595417702</v>
      </c>
      <c r="CR416">
        <v>16.1868992293936</v>
      </c>
      <c r="CS416">
        <v>6.1555850199895099</v>
      </c>
      <c r="CT416">
        <v>9.8447630352442701</v>
      </c>
      <c r="CU416">
        <v>16.6869259738137</v>
      </c>
      <c r="CV416">
        <v>12.527041446977799</v>
      </c>
      <c r="CW416">
        <v>6.45150560716817</v>
      </c>
      <c r="CX416">
        <v>12.139130434782601</v>
      </c>
      <c r="CY416">
        <v>16.078171335948898</v>
      </c>
      <c r="CZ416">
        <v>12.357116878148799</v>
      </c>
      <c r="DA416">
        <v>8.5279997113499402</v>
      </c>
      <c r="DB416">
        <v>8.5424302227234303</v>
      </c>
      <c r="DC416">
        <v>8.6836037409756308</v>
      </c>
      <c r="DD416">
        <v>8.6269255606425705</v>
      </c>
      <c r="DF416" t="s">
        <v>284</v>
      </c>
      <c r="DI416">
        <v>7.9334472491176298</v>
      </c>
      <c r="DJ416">
        <v>21.313264913191201</v>
      </c>
      <c r="DK416">
        <v>71.160046786792705</v>
      </c>
      <c r="DL416">
        <v>43.223718813987603</v>
      </c>
      <c r="DM416">
        <v>5.5644170965782198</v>
      </c>
      <c r="DN416">
        <v>8.6316223242959502</v>
      </c>
      <c r="DO416">
        <v>15.206823798862899</v>
      </c>
      <c r="DP416">
        <v>10.434038009996399</v>
      </c>
      <c r="DQ416">
        <v>6.2078046197531904</v>
      </c>
      <c r="DR416">
        <v>10.4702147164222</v>
      </c>
      <c r="DS416">
        <v>12.1920210167454</v>
      </c>
      <c r="DT416">
        <v>11.435383488932199</v>
      </c>
    </row>
    <row r="417" spans="1:124" x14ac:dyDescent="0.35">
      <c r="A417" s="19" t="str">
        <f t="shared" si="12"/>
        <v>Brokered Dep / Liab--34607</v>
      </c>
      <c r="B417" s="19" t="str">
        <f t="shared" si="13"/>
        <v>Brokered Dep / Liab</v>
      </c>
      <c r="C417">
        <v>19</v>
      </c>
      <c r="D417" s="27">
        <v>34607</v>
      </c>
      <c r="E417">
        <v>0</v>
      </c>
      <c r="F417">
        <v>0</v>
      </c>
      <c r="G417">
        <v>0</v>
      </c>
      <c r="H417">
        <v>0.35663146070783702</v>
      </c>
      <c r="I417">
        <v>0</v>
      </c>
      <c r="J417">
        <v>0</v>
      </c>
      <c r="K417">
        <v>0</v>
      </c>
      <c r="L417">
        <v>0.33314587030646797</v>
      </c>
      <c r="M417">
        <v>0</v>
      </c>
      <c r="N417">
        <v>0</v>
      </c>
      <c r="O417">
        <v>0</v>
      </c>
      <c r="P417">
        <v>0.20654168153425001</v>
      </c>
      <c r="Q417">
        <v>0</v>
      </c>
      <c r="R417">
        <v>0</v>
      </c>
      <c r="S417">
        <v>0</v>
      </c>
      <c r="T417">
        <v>0.11556051547587699</v>
      </c>
      <c r="U417">
        <v>0</v>
      </c>
      <c r="V417">
        <v>0</v>
      </c>
      <c r="W417">
        <v>0</v>
      </c>
      <c r="X417">
        <v>0.43553945333807897</v>
      </c>
      <c r="Y417">
        <v>0</v>
      </c>
      <c r="Z417">
        <v>0</v>
      </c>
      <c r="AA417">
        <v>0</v>
      </c>
      <c r="AB417">
        <v>6.5434299917490099E-2</v>
      </c>
      <c r="AC417">
        <v>0</v>
      </c>
      <c r="AD417">
        <v>0</v>
      </c>
      <c r="AE417">
        <v>0</v>
      </c>
      <c r="AF417">
        <v>0.274479394001237</v>
      </c>
      <c r="AG417">
        <v>0</v>
      </c>
      <c r="AH417">
        <v>0</v>
      </c>
      <c r="AI417">
        <v>0</v>
      </c>
      <c r="AJ417">
        <v>0.63669334127508803</v>
      </c>
      <c r="AK417">
        <v>0</v>
      </c>
      <c r="AL417">
        <v>0</v>
      </c>
      <c r="AM417">
        <v>0</v>
      </c>
      <c r="AN417">
        <v>0.19784340114777599</v>
      </c>
      <c r="AO417">
        <v>0</v>
      </c>
      <c r="AP417">
        <v>0</v>
      </c>
      <c r="AQ417">
        <v>0</v>
      </c>
      <c r="AR417">
        <v>0.31842674326140202</v>
      </c>
      <c r="AS417">
        <v>0</v>
      </c>
      <c r="AT417">
        <v>0</v>
      </c>
      <c r="AU417">
        <v>0</v>
      </c>
      <c r="AV417">
        <v>0.50617642142150898</v>
      </c>
      <c r="AW417">
        <v>0</v>
      </c>
      <c r="AX417">
        <v>0</v>
      </c>
      <c r="AY417">
        <v>0</v>
      </c>
      <c r="AZ417">
        <v>0.22425021234509901</v>
      </c>
      <c r="BA417">
        <v>0</v>
      </c>
      <c r="BB417">
        <v>0</v>
      </c>
      <c r="BC417">
        <v>0</v>
      </c>
      <c r="BD417">
        <v>0.149969651384182</v>
      </c>
      <c r="BE417">
        <v>0</v>
      </c>
      <c r="BF417">
        <v>0</v>
      </c>
      <c r="BG417">
        <v>0</v>
      </c>
      <c r="BH417">
        <v>0.38906659992355502</v>
      </c>
      <c r="BI417">
        <v>0</v>
      </c>
      <c r="BJ417">
        <v>0</v>
      </c>
      <c r="BK417">
        <v>0</v>
      </c>
      <c r="BL417">
        <v>0</v>
      </c>
      <c r="BN417" t="s">
        <v>284</v>
      </c>
      <c r="BQ417">
        <v>0</v>
      </c>
      <c r="BR417">
        <v>0</v>
      </c>
      <c r="BS417">
        <v>2.1085271317829499</v>
      </c>
      <c r="BT417">
        <v>2.1085271317829499</v>
      </c>
      <c r="BU417">
        <v>0</v>
      </c>
      <c r="BV417">
        <v>0</v>
      </c>
      <c r="BW417">
        <v>0</v>
      </c>
      <c r="BX417">
        <v>9.1967741803630505E-4</v>
      </c>
      <c r="BZ417" t="s">
        <v>284</v>
      </c>
      <c r="CC417">
        <v>0</v>
      </c>
      <c r="CD417">
        <v>0</v>
      </c>
      <c r="CE417">
        <v>0</v>
      </c>
      <c r="CF417">
        <v>0.22943173972933101</v>
      </c>
      <c r="CG417">
        <v>0</v>
      </c>
      <c r="CH417">
        <v>0</v>
      </c>
      <c r="CI417">
        <v>0</v>
      </c>
      <c r="CJ417">
        <v>1.3553363287635199E-2</v>
      </c>
      <c r="CK417">
        <v>0</v>
      </c>
      <c r="CL417">
        <v>0</v>
      </c>
      <c r="CM417">
        <v>0.75902811462693798</v>
      </c>
      <c r="CN417">
        <v>2.7056207783142598</v>
      </c>
      <c r="CO417">
        <v>0</v>
      </c>
      <c r="CP417">
        <v>0</v>
      </c>
      <c r="CQ417">
        <v>1.6801205991052299</v>
      </c>
      <c r="CR417">
        <v>2.06240324700422</v>
      </c>
      <c r="CS417">
        <v>0</v>
      </c>
      <c r="CT417">
        <v>0</v>
      </c>
      <c r="CU417">
        <v>0</v>
      </c>
      <c r="CV417">
        <v>0.28301528529667802</v>
      </c>
      <c r="CW417">
        <v>0</v>
      </c>
      <c r="CX417">
        <v>0</v>
      </c>
      <c r="CY417">
        <v>0</v>
      </c>
      <c r="CZ417">
        <v>0</v>
      </c>
      <c r="DA417">
        <v>0</v>
      </c>
      <c r="DB417">
        <v>0</v>
      </c>
      <c r="DC417">
        <v>0</v>
      </c>
      <c r="DD417">
        <v>0</v>
      </c>
      <c r="DF417" t="s">
        <v>284</v>
      </c>
      <c r="DI417">
        <v>0</v>
      </c>
      <c r="DJ417">
        <v>0</v>
      </c>
      <c r="DK417">
        <v>3.1150697316211602</v>
      </c>
      <c r="DL417">
        <v>4.7483831597383004</v>
      </c>
      <c r="DM417">
        <v>0</v>
      </c>
      <c r="DN417">
        <v>0</v>
      </c>
      <c r="DO417">
        <v>0</v>
      </c>
      <c r="DP417">
        <v>0.44548451499492098</v>
      </c>
      <c r="DQ417">
        <v>0</v>
      </c>
      <c r="DR417">
        <v>0</v>
      </c>
      <c r="DS417">
        <v>0.17225779510022299</v>
      </c>
      <c r="DT417">
        <v>0.61122098979474204</v>
      </c>
    </row>
    <row r="418" spans="1:124" x14ac:dyDescent="0.35">
      <c r="A418" s="19" t="str">
        <f t="shared" si="12"/>
        <v>Liquid Assets / Assets--34607</v>
      </c>
      <c r="B418" s="19" t="str">
        <f t="shared" si="13"/>
        <v>Liquid Assets / Assets</v>
      </c>
      <c r="C418">
        <v>20</v>
      </c>
      <c r="D418" s="27">
        <v>34607</v>
      </c>
      <c r="E418">
        <v>4.4394761609509397</v>
      </c>
      <c r="F418">
        <v>14.2337031900139</v>
      </c>
      <c r="G418">
        <v>22.444398581295399</v>
      </c>
      <c r="H418">
        <v>14.820988632410099</v>
      </c>
      <c r="I418">
        <v>4.0435117817192001</v>
      </c>
      <c r="J418">
        <v>11.2740497419052</v>
      </c>
      <c r="K418">
        <v>21.319129918039899</v>
      </c>
      <c r="L418">
        <v>12.8429340410067</v>
      </c>
      <c r="M418">
        <v>4.2024086562144296</v>
      </c>
      <c r="N418">
        <v>12.355548819762801</v>
      </c>
      <c r="O418">
        <v>22.006472491909399</v>
      </c>
      <c r="P418">
        <v>13.7713625056449</v>
      </c>
      <c r="Q418">
        <v>11.7727644976526</v>
      </c>
      <c r="R418">
        <v>18.863701519504499</v>
      </c>
      <c r="S418">
        <v>22.951338953670799</v>
      </c>
      <c r="T418">
        <v>19.743511987245899</v>
      </c>
      <c r="U418">
        <v>4.3931472220414998</v>
      </c>
      <c r="V418">
        <v>11.4210453421972</v>
      </c>
      <c r="W418">
        <v>20.716747628311399</v>
      </c>
      <c r="X418">
        <v>12.899495847248</v>
      </c>
      <c r="Y418">
        <v>5.6116292877252798</v>
      </c>
      <c r="Z418">
        <v>13.9279422432554</v>
      </c>
      <c r="AA418">
        <v>22.5484989534847</v>
      </c>
      <c r="AB418">
        <v>14.9723262059648</v>
      </c>
      <c r="AC418">
        <v>1.85225544279649E-2</v>
      </c>
      <c r="AD418">
        <v>8.8015466485958598</v>
      </c>
      <c r="AE418">
        <v>21.407233931034799</v>
      </c>
      <c r="AF418">
        <v>11.211008620886901</v>
      </c>
      <c r="AG418">
        <v>-0.32027961986949299</v>
      </c>
      <c r="AH418">
        <v>6.0611622986343798</v>
      </c>
      <c r="AI418">
        <v>15.0130135886607</v>
      </c>
      <c r="AJ418">
        <v>8.6525265765301</v>
      </c>
      <c r="AK418">
        <v>5.65169174314312</v>
      </c>
      <c r="AL418">
        <v>13.190973817570701</v>
      </c>
      <c r="AM418">
        <v>22.392106103158302</v>
      </c>
      <c r="AN418">
        <v>14.977970243846</v>
      </c>
      <c r="AO418">
        <v>2.1013279297911001</v>
      </c>
      <c r="AP418">
        <v>9.0312815338042398</v>
      </c>
      <c r="AQ418">
        <v>19.929011546158701</v>
      </c>
      <c r="AR418">
        <v>11.1715605882886</v>
      </c>
      <c r="AS418">
        <v>3.73512696829909</v>
      </c>
      <c r="AT418">
        <v>11.2740497419052</v>
      </c>
      <c r="AU418">
        <v>20.793730633457901</v>
      </c>
      <c r="AV418">
        <v>12.612578624845399</v>
      </c>
      <c r="AW418">
        <v>7.0827282428914504</v>
      </c>
      <c r="AX418">
        <v>14.3775040476022</v>
      </c>
      <c r="AY418">
        <v>23.1695826596948</v>
      </c>
      <c r="AZ418">
        <v>15.5879184241745</v>
      </c>
      <c r="BA418">
        <v>5.0813661036496196</v>
      </c>
      <c r="BB418">
        <v>12.228677638305699</v>
      </c>
      <c r="BC418">
        <v>22.7281945092308</v>
      </c>
      <c r="BD418">
        <v>13.722438826462399</v>
      </c>
      <c r="BE418">
        <v>6.6930911258099499</v>
      </c>
      <c r="BF418">
        <v>11.7631922753892</v>
      </c>
      <c r="BG418">
        <v>19.176906757304799</v>
      </c>
      <c r="BH418">
        <v>13.3847126879252</v>
      </c>
      <c r="BI418">
        <v>7.6558743586153204</v>
      </c>
      <c r="BJ418">
        <v>9.6434931621921294</v>
      </c>
      <c r="BK418">
        <v>19.729043318583901</v>
      </c>
      <c r="BL418">
        <v>14.241291690274</v>
      </c>
      <c r="BN418" t="s">
        <v>284</v>
      </c>
      <c r="BQ418">
        <v>8.3302773338111908</v>
      </c>
      <c r="BR418">
        <v>16.014195848288701</v>
      </c>
      <c r="BS418">
        <v>23.275437974468499</v>
      </c>
      <c r="BT418">
        <v>15.591519459991</v>
      </c>
      <c r="BU418">
        <v>8.1782443344368705</v>
      </c>
      <c r="BV418">
        <v>19.665397287236299</v>
      </c>
      <c r="BW418">
        <v>28.237903320613299</v>
      </c>
      <c r="BX418">
        <v>18.945319232991402</v>
      </c>
      <c r="BZ418" t="s">
        <v>284</v>
      </c>
      <c r="CC418">
        <v>9.0198801979338494</v>
      </c>
      <c r="CD418">
        <v>15.855149923000299</v>
      </c>
      <c r="CE418">
        <v>24.108337758895399</v>
      </c>
      <c r="CF418">
        <v>16.998529543135</v>
      </c>
      <c r="CG418">
        <v>11.0428804913989</v>
      </c>
      <c r="CH418">
        <v>16.418976156504002</v>
      </c>
      <c r="CI418">
        <v>22.1606532804708</v>
      </c>
      <c r="CJ418">
        <v>20.033582773886899</v>
      </c>
      <c r="CK418">
        <v>2.0999912199179702</v>
      </c>
      <c r="CL418">
        <v>8.7703092873939195</v>
      </c>
      <c r="CM418">
        <v>15.6551973704387</v>
      </c>
      <c r="CN418">
        <v>8.5415738662737493</v>
      </c>
      <c r="CO418">
        <v>6.6024412526585898</v>
      </c>
      <c r="CP418">
        <v>9.2602109064758</v>
      </c>
      <c r="CQ418">
        <v>17.3270176539292</v>
      </c>
      <c r="CR418">
        <v>15.024650628886301</v>
      </c>
      <c r="CS418">
        <v>2.5569901579721201</v>
      </c>
      <c r="CT418">
        <v>8.7791762739460797</v>
      </c>
      <c r="CU418">
        <v>14.591849064920799</v>
      </c>
      <c r="CV418">
        <v>11.1953458035363</v>
      </c>
      <c r="CW418">
        <v>0.74148632779734902</v>
      </c>
      <c r="CX418">
        <v>5.8656878202601499</v>
      </c>
      <c r="CY418">
        <v>19.4648941207052</v>
      </c>
      <c r="CZ418">
        <v>10.2875405488256</v>
      </c>
      <c r="DA418">
        <v>5.4308517004607797</v>
      </c>
      <c r="DB418">
        <v>8.5766804988387602</v>
      </c>
      <c r="DC418">
        <v>17.1855909175679</v>
      </c>
      <c r="DD418">
        <v>12.2187349124062</v>
      </c>
      <c r="DF418" t="s">
        <v>284</v>
      </c>
      <c r="DI418">
        <v>-3.1344845990081402E-2</v>
      </c>
      <c r="DJ418">
        <v>4.2995936288476804</v>
      </c>
      <c r="DK418">
        <v>9.3651259291098192</v>
      </c>
      <c r="DL418">
        <v>4.6162830156661299</v>
      </c>
      <c r="DM418">
        <v>6.7052042979147499</v>
      </c>
      <c r="DN418">
        <v>10.208993818984901</v>
      </c>
      <c r="DO418">
        <v>17.213559530906998</v>
      </c>
      <c r="DP418">
        <v>13.563818486243701</v>
      </c>
      <c r="DQ418">
        <v>10.1455089354977</v>
      </c>
      <c r="DR418">
        <v>22.223126704383599</v>
      </c>
      <c r="DS418">
        <v>23.390232596464099</v>
      </c>
      <c r="DT418">
        <v>17.786134306588998</v>
      </c>
    </row>
    <row r="419" spans="1:124" x14ac:dyDescent="0.35">
      <c r="A419" s="19" t="str">
        <f t="shared" si="12"/>
        <v>Net Loan Growth (last 4 qtrs)--34607</v>
      </c>
      <c r="B419" s="19" t="str">
        <f t="shared" si="13"/>
        <v>Net Loan Growth (last 4 qtrs)</v>
      </c>
      <c r="C419">
        <v>21</v>
      </c>
      <c r="D419" s="27">
        <v>34607</v>
      </c>
      <c r="E419">
        <v>6.8650000000000002</v>
      </c>
      <c r="F419">
        <v>11.46</v>
      </c>
      <c r="G419">
        <v>18.32</v>
      </c>
      <c r="H419">
        <v>15.2315151515152</v>
      </c>
      <c r="I419">
        <v>5.28</v>
      </c>
      <c r="J419">
        <v>10.52</v>
      </c>
      <c r="K419">
        <v>17.25</v>
      </c>
      <c r="L419">
        <v>12.3198955365622</v>
      </c>
      <c r="M419">
        <v>3.03</v>
      </c>
      <c r="N419">
        <v>9.64</v>
      </c>
      <c r="O419">
        <v>17.940000000000001</v>
      </c>
      <c r="P419">
        <v>12.034682732484701</v>
      </c>
      <c r="Q419">
        <v>5.3674999999999997</v>
      </c>
      <c r="R419">
        <v>9.9149999999999991</v>
      </c>
      <c r="S419">
        <v>16.022500000000001</v>
      </c>
      <c r="T419">
        <v>9.5847058823529405</v>
      </c>
      <c r="U419">
        <v>4.4450000000000003</v>
      </c>
      <c r="V419">
        <v>9.7449999999999992</v>
      </c>
      <c r="W419">
        <v>16.7</v>
      </c>
      <c r="X419">
        <v>11.6458152173913</v>
      </c>
      <c r="Y419">
        <v>4.4000000000000004</v>
      </c>
      <c r="Z419">
        <v>9.26</v>
      </c>
      <c r="AA419">
        <v>16.899999999999999</v>
      </c>
      <c r="AB419">
        <v>11.1330434782609</v>
      </c>
      <c r="AC419">
        <v>6.835</v>
      </c>
      <c r="AD419">
        <v>13.29</v>
      </c>
      <c r="AE419">
        <v>23.805</v>
      </c>
      <c r="AF419">
        <v>16.7406569343066</v>
      </c>
      <c r="AG419">
        <v>7.665</v>
      </c>
      <c r="AH419">
        <v>12.14</v>
      </c>
      <c r="AI419">
        <v>18.234999999999999</v>
      </c>
      <c r="AJ419">
        <v>14.159658119658101</v>
      </c>
      <c r="AK419">
        <v>5.52</v>
      </c>
      <c r="AL419">
        <v>9.99</v>
      </c>
      <c r="AM419">
        <v>13.43</v>
      </c>
      <c r="AN419">
        <v>12.0007</v>
      </c>
      <c r="AO419">
        <v>5</v>
      </c>
      <c r="AP419">
        <v>10.28</v>
      </c>
      <c r="AQ419">
        <v>16.45</v>
      </c>
      <c r="AR419">
        <v>11.5775218150087</v>
      </c>
      <c r="AS419">
        <v>6.73</v>
      </c>
      <c r="AT419">
        <v>13.56</v>
      </c>
      <c r="AU419">
        <v>20.855</v>
      </c>
      <c r="AV419">
        <v>15.820620842572101</v>
      </c>
      <c r="AW419">
        <v>4.4074999999999998</v>
      </c>
      <c r="AX419">
        <v>9.2249999999999996</v>
      </c>
      <c r="AY419">
        <v>15.5975</v>
      </c>
      <c r="AZ419">
        <v>9.9727358490565994</v>
      </c>
      <c r="BA419">
        <v>6.0525000000000002</v>
      </c>
      <c r="BB419">
        <v>12</v>
      </c>
      <c r="BC419">
        <v>20.647500000000001</v>
      </c>
      <c r="BD419">
        <v>16.3958673469388</v>
      </c>
      <c r="BE419">
        <v>3.9649999999999999</v>
      </c>
      <c r="BF419">
        <v>7.9349999999999996</v>
      </c>
      <c r="BG419">
        <v>14.46</v>
      </c>
      <c r="BH419">
        <v>9.3602083333333308</v>
      </c>
      <c r="BI419">
        <v>7.0250000000000004</v>
      </c>
      <c r="BJ419">
        <v>9.69</v>
      </c>
      <c r="BK419">
        <v>11.815</v>
      </c>
      <c r="BL419">
        <v>8.8109090909090906</v>
      </c>
      <c r="BN419" t="s">
        <v>284</v>
      </c>
      <c r="BQ419">
        <v>1.58</v>
      </c>
      <c r="BR419">
        <v>9.9700000000000006</v>
      </c>
      <c r="BS419">
        <v>12.904999999999999</v>
      </c>
      <c r="BT419">
        <v>4.5149999999999997</v>
      </c>
      <c r="BU419">
        <v>4.45</v>
      </c>
      <c r="BV419">
        <v>7.5</v>
      </c>
      <c r="BW419">
        <v>13.18</v>
      </c>
      <c r="BX419">
        <v>8.2839130434782593</v>
      </c>
      <c r="BZ419" t="s">
        <v>284</v>
      </c>
      <c r="CC419">
        <v>4.6224999999999996</v>
      </c>
      <c r="CD419">
        <v>10.79</v>
      </c>
      <c r="CE419">
        <v>16.78</v>
      </c>
      <c r="CF419">
        <v>13.3344029850746</v>
      </c>
      <c r="CG419">
        <v>5.6524999999999999</v>
      </c>
      <c r="CH419">
        <v>7.99</v>
      </c>
      <c r="CI419">
        <v>16.657499999999999</v>
      </c>
      <c r="CJ419">
        <v>18.831666666666699</v>
      </c>
      <c r="CK419">
        <v>4.6100000000000003</v>
      </c>
      <c r="CL419">
        <v>9.58</v>
      </c>
      <c r="CM419">
        <v>15.25</v>
      </c>
      <c r="CN419">
        <v>14.883749999999999</v>
      </c>
      <c r="CO419">
        <v>25.372499999999999</v>
      </c>
      <c r="CP419">
        <v>29.79</v>
      </c>
      <c r="CQ419">
        <v>37.615000000000002</v>
      </c>
      <c r="CR419">
        <v>31.266249999999999</v>
      </c>
      <c r="CS419">
        <v>6.1224999999999996</v>
      </c>
      <c r="CT419">
        <v>11.1</v>
      </c>
      <c r="CU419">
        <v>15.0625</v>
      </c>
      <c r="CV419">
        <v>9.5008333333333308</v>
      </c>
      <c r="CW419">
        <v>12.74</v>
      </c>
      <c r="CX419">
        <v>16.95</v>
      </c>
      <c r="CY419">
        <v>24.51</v>
      </c>
      <c r="CZ419">
        <v>43.777058823529401</v>
      </c>
      <c r="DA419">
        <v>7.6349999999999998</v>
      </c>
      <c r="DB419">
        <v>17.670000000000002</v>
      </c>
      <c r="DC419">
        <v>19.035</v>
      </c>
      <c r="DD419">
        <v>11.89</v>
      </c>
      <c r="DF419" t="s">
        <v>284</v>
      </c>
      <c r="DI419">
        <v>8.4649999999999999</v>
      </c>
      <c r="DJ419">
        <v>13.38</v>
      </c>
      <c r="DK419">
        <v>31.772500000000001</v>
      </c>
      <c r="DL419">
        <v>18.821428571428601</v>
      </c>
      <c r="DM419">
        <v>4.5674999999999999</v>
      </c>
      <c r="DN419">
        <v>8.26</v>
      </c>
      <c r="DO419">
        <v>11.0875</v>
      </c>
      <c r="DP419">
        <v>20.7192857142857</v>
      </c>
      <c r="DQ419">
        <v>8.5649999999999995</v>
      </c>
      <c r="DR419">
        <v>12.79</v>
      </c>
      <c r="DS419">
        <v>16.84</v>
      </c>
      <c r="DT419">
        <v>28.91</v>
      </c>
    </row>
    <row r="420" spans="1:124" x14ac:dyDescent="0.35">
      <c r="A420" s="19" t="str">
        <f t="shared" si="12"/>
        <v>Banks w/ Loan Growth (last 4 qtrs)--34607</v>
      </c>
      <c r="B420" s="19" t="str">
        <f t="shared" si="13"/>
        <v>Banks w/ Loan Growth (last 4 qtrs)</v>
      </c>
      <c r="C420">
        <v>22</v>
      </c>
      <c r="D420" s="27">
        <v>34607</v>
      </c>
      <c r="F420">
        <v>93.939393939393895</v>
      </c>
      <c r="J420">
        <v>90.046511627906995</v>
      </c>
      <c r="N420">
        <v>82.481820757389698</v>
      </c>
      <c r="R420">
        <v>88.235294117647101</v>
      </c>
      <c r="V420">
        <v>88.987566607459996</v>
      </c>
      <c r="Z420">
        <v>89.743589743589794</v>
      </c>
      <c r="AD420">
        <v>94.964028776978395</v>
      </c>
      <c r="AH420">
        <v>92.5</v>
      </c>
      <c r="AI420"/>
      <c r="AK420"/>
      <c r="AL420">
        <v>87.254901960784295</v>
      </c>
      <c r="AP420">
        <v>90.394511149228094</v>
      </c>
      <c r="AT420">
        <v>92.156862745097996</v>
      </c>
      <c r="AX420">
        <v>88.580246913580297</v>
      </c>
      <c r="BB420">
        <v>87.878787878787904</v>
      </c>
      <c r="BF420">
        <v>89.5833333333333</v>
      </c>
      <c r="BJ420">
        <v>90.909090909090907</v>
      </c>
      <c r="BN420" t="s">
        <v>285</v>
      </c>
      <c r="BR420">
        <v>75</v>
      </c>
      <c r="BV420">
        <v>78.260869565217405</v>
      </c>
      <c r="BZ420" t="s">
        <v>285</v>
      </c>
      <c r="CD420">
        <v>89.781021897810206</v>
      </c>
      <c r="CH420">
        <v>100</v>
      </c>
      <c r="CL420">
        <v>95.8333333333333</v>
      </c>
      <c r="CP420">
        <v>100</v>
      </c>
      <c r="CT420">
        <v>91.6666666666667</v>
      </c>
      <c r="CX420">
        <v>100</v>
      </c>
      <c r="DB420">
        <v>66.6666666666667</v>
      </c>
      <c r="DF420" t="s">
        <v>285</v>
      </c>
      <c r="DJ420">
        <v>80</v>
      </c>
      <c r="DN420">
        <v>85.714285714285694</v>
      </c>
      <c r="DR420">
        <v>81.818181818181799</v>
      </c>
    </row>
    <row r="421" spans="1:124" x14ac:dyDescent="0.35">
      <c r="A421" s="19" t="str">
        <f t="shared" si="12"/>
        <v>Equity / Assets--34699</v>
      </c>
      <c r="B421" s="19" t="str">
        <f t="shared" si="13"/>
        <v>Equity / Assets</v>
      </c>
      <c r="C421">
        <v>1</v>
      </c>
      <c r="D421" s="27">
        <v>34699</v>
      </c>
      <c r="E421">
        <v>8.5009850371605307</v>
      </c>
      <c r="F421">
        <v>9.6073060860031401</v>
      </c>
      <c r="G421">
        <v>11.544256778428201</v>
      </c>
      <c r="H421">
        <v>10.179095337148199</v>
      </c>
      <c r="I421">
        <v>7.9136978988934699</v>
      </c>
      <c r="J421">
        <v>9.0601427115188606</v>
      </c>
      <c r="K421">
        <v>10.9461602215653</v>
      </c>
      <c r="L421">
        <v>9.6290660193571807</v>
      </c>
      <c r="M421">
        <v>7.5875828673086101</v>
      </c>
      <c r="N421">
        <v>8.8689556119223596</v>
      </c>
      <c r="O421">
        <v>10.757327977327201</v>
      </c>
      <c r="P421">
        <v>9.5276414709524992</v>
      </c>
      <c r="Q421">
        <v>8.2669962647965196</v>
      </c>
      <c r="R421">
        <v>8.9754880375752304</v>
      </c>
      <c r="S421">
        <v>11.061234860675899</v>
      </c>
      <c r="T421">
        <v>9.8654368346713994</v>
      </c>
      <c r="U421">
        <v>7.8487105635623697</v>
      </c>
      <c r="V421">
        <v>8.9644070039253698</v>
      </c>
      <c r="W421">
        <v>10.6599803063002</v>
      </c>
      <c r="X421">
        <v>9.4450654332834798</v>
      </c>
      <c r="Y421">
        <v>7.8109037984094796</v>
      </c>
      <c r="Z421">
        <v>8.8286763207907004</v>
      </c>
      <c r="AA421">
        <v>10.7618838749746</v>
      </c>
      <c r="AB421">
        <v>9.4049494004515104</v>
      </c>
      <c r="AC421">
        <v>7.9174502414892398</v>
      </c>
      <c r="AD421">
        <v>9.5069767441860495</v>
      </c>
      <c r="AE421">
        <v>11.2163841961732</v>
      </c>
      <c r="AF421">
        <v>9.8933660216470791</v>
      </c>
      <c r="AG421">
        <v>8.3347161042475406</v>
      </c>
      <c r="AH421">
        <v>10.0149190644411</v>
      </c>
      <c r="AI421">
        <v>12.5942137859802</v>
      </c>
      <c r="AJ421">
        <v>10.8494431953352</v>
      </c>
      <c r="AK421">
        <v>7.8936861738412301</v>
      </c>
      <c r="AL421">
        <v>8.7669545282834598</v>
      </c>
      <c r="AM421">
        <v>10.0498177308364</v>
      </c>
      <c r="AN421">
        <v>9.1884746804613293</v>
      </c>
      <c r="AO421">
        <v>8.3546269253611793</v>
      </c>
      <c r="AP421">
        <v>9.7652028686511407</v>
      </c>
      <c r="AQ421">
        <v>11.528867535261</v>
      </c>
      <c r="AR421">
        <v>10.306315747248201</v>
      </c>
      <c r="AS421">
        <v>7.6671933005494299</v>
      </c>
      <c r="AT421">
        <v>8.78397940268448</v>
      </c>
      <c r="AU421">
        <v>10.632280383064099</v>
      </c>
      <c r="AV421">
        <v>9.3069596089812006</v>
      </c>
      <c r="AW421">
        <v>7.8087596295902104</v>
      </c>
      <c r="AX421">
        <v>8.7737847306824808</v>
      </c>
      <c r="AY421">
        <v>10.4343420152132</v>
      </c>
      <c r="AZ421">
        <v>9.2075503411289308</v>
      </c>
      <c r="BA421">
        <v>7.7449341401531404</v>
      </c>
      <c r="BB421">
        <v>8.6332535066712293</v>
      </c>
      <c r="BC421">
        <v>10.1064030911719</v>
      </c>
      <c r="BD421">
        <v>9.1242238068371009</v>
      </c>
      <c r="BE421">
        <v>7.2511746264727703</v>
      </c>
      <c r="BF421">
        <v>8.3900861398762299</v>
      </c>
      <c r="BG421">
        <v>9.3316293172022693</v>
      </c>
      <c r="BH421">
        <v>8.3733202967412694</v>
      </c>
      <c r="BI421">
        <v>7.6145971293116803</v>
      </c>
      <c r="BJ421">
        <v>8.03321224701609</v>
      </c>
      <c r="BK421">
        <v>10.194810550451701</v>
      </c>
      <c r="BL421">
        <v>9.2582680755686102</v>
      </c>
      <c r="BN421" t="s">
        <v>284</v>
      </c>
      <c r="BQ421">
        <v>5.97739438649156</v>
      </c>
      <c r="BR421">
        <v>8.9739219762043803</v>
      </c>
      <c r="BS421">
        <v>12.727570495686599</v>
      </c>
      <c r="BT421">
        <v>9.7310429059737995</v>
      </c>
      <c r="BU421">
        <v>7.50828348473937</v>
      </c>
      <c r="BV421">
        <v>8.6366214097474696</v>
      </c>
      <c r="BW421">
        <v>9.7457139281543199</v>
      </c>
      <c r="BX421">
        <v>8.8961813577248492</v>
      </c>
      <c r="BZ421" t="s">
        <v>284</v>
      </c>
      <c r="CC421">
        <v>7.8569042688222304</v>
      </c>
      <c r="CD421">
        <v>8.7442034006716103</v>
      </c>
      <c r="CE421">
        <v>10.2472038404955</v>
      </c>
      <c r="CF421">
        <v>9.0435252607897407</v>
      </c>
      <c r="CG421">
        <v>8.0667238948018092</v>
      </c>
      <c r="CH421">
        <v>9.2160893895830398</v>
      </c>
      <c r="CI421">
        <v>12.2682315626483</v>
      </c>
      <c r="CJ421">
        <v>9.7624115165399292</v>
      </c>
      <c r="CK421">
        <v>7.7262199881750302</v>
      </c>
      <c r="CL421">
        <v>8.4770798897317707</v>
      </c>
      <c r="CM421">
        <v>10.246249063994</v>
      </c>
      <c r="CN421">
        <v>8.8867804019344607</v>
      </c>
      <c r="CO421">
        <v>7.8221917855806602</v>
      </c>
      <c r="CP421">
        <v>8.2397873598426692</v>
      </c>
      <c r="CQ421">
        <v>8.9471119983126108</v>
      </c>
      <c r="CR421">
        <v>8.6832153647889392</v>
      </c>
      <c r="CS421">
        <v>7.5219524423356301</v>
      </c>
      <c r="CT421">
        <v>8.7208118568587594</v>
      </c>
      <c r="CU421">
        <v>10.4713099318851</v>
      </c>
      <c r="CV421">
        <v>10.282750930713799</v>
      </c>
      <c r="CW421">
        <v>7.1812279603203404</v>
      </c>
      <c r="CX421">
        <v>7.8415411748745099</v>
      </c>
      <c r="CY421">
        <v>11.0983981693364</v>
      </c>
      <c r="CZ421">
        <v>8.7074874244690097</v>
      </c>
      <c r="DA421">
        <v>6.46149549947258</v>
      </c>
      <c r="DB421">
        <v>6.8409093403879302</v>
      </c>
      <c r="DC421">
        <v>8.4730038465626603</v>
      </c>
      <c r="DD421">
        <v>7.6760297838941796</v>
      </c>
      <c r="DF421" t="s">
        <v>284</v>
      </c>
      <c r="DI421">
        <v>8.3605336535176296</v>
      </c>
      <c r="DJ421">
        <v>9.85252987541317</v>
      </c>
      <c r="DK421">
        <v>12.178410799919501</v>
      </c>
      <c r="DL421">
        <v>13.1831443955673</v>
      </c>
      <c r="DM421">
        <v>8.229202111547</v>
      </c>
      <c r="DN421">
        <v>9.1038305941358395</v>
      </c>
      <c r="DO421">
        <v>9.8707273173993997</v>
      </c>
      <c r="DP421">
        <v>8.9801414248187204</v>
      </c>
      <c r="DQ421">
        <v>7.6300017939935696</v>
      </c>
      <c r="DR421">
        <v>9.2843962950106906</v>
      </c>
      <c r="DS421">
        <v>11.099106866353999</v>
      </c>
      <c r="DT421">
        <v>9.4813049171826407</v>
      </c>
    </row>
    <row r="422" spans="1:124" x14ac:dyDescent="0.35">
      <c r="A422" s="19" t="str">
        <f t="shared" si="12"/>
        <v>Total Risk Based Capital Ratio--34699</v>
      </c>
      <c r="B422" s="19" t="str">
        <f t="shared" si="13"/>
        <v>Total Risk Based Capital Ratio</v>
      </c>
      <c r="C422">
        <v>2</v>
      </c>
      <c r="D422" s="27">
        <v>34699</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v>0</v>
      </c>
      <c r="BL422">
        <v>0</v>
      </c>
      <c r="BN422" t="s">
        <v>284</v>
      </c>
      <c r="BQ422">
        <v>0</v>
      </c>
      <c r="BR422">
        <v>0</v>
      </c>
      <c r="BS422">
        <v>0</v>
      </c>
      <c r="BT422">
        <v>0</v>
      </c>
      <c r="BU422">
        <v>0</v>
      </c>
      <c r="BV422">
        <v>0</v>
      </c>
      <c r="BW422">
        <v>0</v>
      </c>
      <c r="BX422">
        <v>0</v>
      </c>
      <c r="BZ422" t="s">
        <v>284</v>
      </c>
      <c r="CC422">
        <v>0</v>
      </c>
      <c r="CD422">
        <v>0</v>
      </c>
      <c r="CE422">
        <v>0</v>
      </c>
      <c r="CF422">
        <v>0</v>
      </c>
      <c r="CG422">
        <v>0</v>
      </c>
      <c r="CH422">
        <v>0</v>
      </c>
      <c r="CI422">
        <v>0</v>
      </c>
      <c r="CJ422">
        <v>0</v>
      </c>
      <c r="CK422">
        <v>0</v>
      </c>
      <c r="CL422">
        <v>0</v>
      </c>
      <c r="CM422">
        <v>0</v>
      </c>
      <c r="CN422">
        <v>0</v>
      </c>
      <c r="CO422">
        <v>0</v>
      </c>
      <c r="CP422">
        <v>0</v>
      </c>
      <c r="CQ422">
        <v>0</v>
      </c>
      <c r="CR422">
        <v>0</v>
      </c>
      <c r="CS422">
        <v>0</v>
      </c>
      <c r="CT422">
        <v>0</v>
      </c>
      <c r="CU422">
        <v>0</v>
      </c>
      <c r="CV422">
        <v>0</v>
      </c>
      <c r="CW422">
        <v>0</v>
      </c>
      <c r="CX422">
        <v>0</v>
      </c>
      <c r="CY422">
        <v>0</v>
      </c>
      <c r="CZ422">
        <v>0</v>
      </c>
      <c r="DA422">
        <v>0</v>
      </c>
      <c r="DB422">
        <v>0</v>
      </c>
      <c r="DC422">
        <v>0</v>
      </c>
      <c r="DD422">
        <v>0</v>
      </c>
      <c r="DF422" t="s">
        <v>284</v>
      </c>
      <c r="DI422">
        <v>0</v>
      </c>
      <c r="DJ422">
        <v>0</v>
      </c>
      <c r="DK422">
        <v>0</v>
      </c>
      <c r="DL422">
        <v>0</v>
      </c>
      <c r="DM422">
        <v>0</v>
      </c>
      <c r="DN422">
        <v>0</v>
      </c>
      <c r="DO422">
        <v>0</v>
      </c>
      <c r="DP422">
        <v>0</v>
      </c>
      <c r="DQ422">
        <v>0</v>
      </c>
      <c r="DR422">
        <v>0</v>
      </c>
      <c r="DS422">
        <v>0</v>
      </c>
      <c r="DT422">
        <v>0</v>
      </c>
    </row>
    <row r="423" spans="1:124" x14ac:dyDescent="0.35">
      <c r="A423" s="19" t="str">
        <f t="shared" si="12"/>
        <v>Tier 1 Leverage Ratio--34699</v>
      </c>
      <c r="B423" s="19" t="str">
        <f t="shared" si="13"/>
        <v>Tier 1 Leverage Ratio</v>
      </c>
      <c r="C423">
        <v>3</v>
      </c>
      <c r="D423" s="27">
        <v>34699</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N423" t="s">
        <v>284</v>
      </c>
      <c r="BQ423">
        <v>0</v>
      </c>
      <c r="BR423">
        <v>0</v>
      </c>
      <c r="BS423">
        <v>0</v>
      </c>
      <c r="BT423">
        <v>0</v>
      </c>
      <c r="BU423">
        <v>0</v>
      </c>
      <c r="BV423">
        <v>0</v>
      </c>
      <c r="BW423">
        <v>0</v>
      </c>
      <c r="BX423">
        <v>0</v>
      </c>
      <c r="BZ423" t="s">
        <v>284</v>
      </c>
      <c r="CC423">
        <v>0</v>
      </c>
      <c r="CD423">
        <v>0</v>
      </c>
      <c r="CE423">
        <v>0</v>
      </c>
      <c r="CF423">
        <v>0</v>
      </c>
      <c r="CG423">
        <v>0</v>
      </c>
      <c r="CH423">
        <v>0</v>
      </c>
      <c r="CI423">
        <v>0</v>
      </c>
      <c r="CJ423">
        <v>0</v>
      </c>
      <c r="CK423">
        <v>0</v>
      </c>
      <c r="CL423">
        <v>0</v>
      </c>
      <c r="CM423">
        <v>0</v>
      </c>
      <c r="CN423">
        <v>0</v>
      </c>
      <c r="CO423">
        <v>0</v>
      </c>
      <c r="CP423">
        <v>0</v>
      </c>
      <c r="CQ423">
        <v>0</v>
      </c>
      <c r="CR423">
        <v>0</v>
      </c>
      <c r="CS423">
        <v>0</v>
      </c>
      <c r="CT423">
        <v>0</v>
      </c>
      <c r="CU423">
        <v>0</v>
      </c>
      <c r="CV423">
        <v>0</v>
      </c>
      <c r="CW423">
        <v>0</v>
      </c>
      <c r="CX423">
        <v>0</v>
      </c>
      <c r="CY423">
        <v>0</v>
      </c>
      <c r="CZ423">
        <v>0</v>
      </c>
      <c r="DA423">
        <v>0</v>
      </c>
      <c r="DB423">
        <v>0</v>
      </c>
      <c r="DC423">
        <v>0</v>
      </c>
      <c r="DD423">
        <v>0</v>
      </c>
      <c r="DF423" t="s">
        <v>284</v>
      </c>
      <c r="DI423">
        <v>0</v>
      </c>
      <c r="DJ423">
        <v>0</v>
      </c>
      <c r="DK423">
        <v>0</v>
      </c>
      <c r="DL423">
        <v>0</v>
      </c>
      <c r="DM423">
        <v>0</v>
      </c>
      <c r="DN423">
        <v>0</v>
      </c>
      <c r="DO423">
        <v>0</v>
      </c>
      <c r="DP423">
        <v>0</v>
      </c>
      <c r="DQ423">
        <v>0</v>
      </c>
      <c r="DR423">
        <v>0</v>
      </c>
      <c r="DS423">
        <v>0</v>
      </c>
      <c r="DT423">
        <v>0</v>
      </c>
    </row>
    <row r="424" spans="1:124" x14ac:dyDescent="0.35">
      <c r="A424" s="19" t="str">
        <f t="shared" si="12"/>
        <v>ALLL / Nonaccrual Loans--34699</v>
      </c>
      <c r="B424" s="19" t="str">
        <f t="shared" si="13"/>
        <v>ALLL / Nonaccrual Loans</v>
      </c>
      <c r="C424">
        <v>4</v>
      </c>
      <c r="D424" s="27">
        <v>34699</v>
      </c>
      <c r="E424">
        <v>239.776444487628</v>
      </c>
      <c r="F424">
        <v>432.06349206349199</v>
      </c>
      <c r="G424">
        <v>979.44444444444503</v>
      </c>
      <c r="H424">
        <v>1206.11552951357</v>
      </c>
      <c r="I424">
        <v>160.534392984379</v>
      </c>
      <c r="J424">
        <v>378.19858712715899</v>
      </c>
      <c r="K424">
        <v>979.44444444444503</v>
      </c>
      <c r="L424">
        <v>1228.09177808341</v>
      </c>
      <c r="M424">
        <v>140.83322070550099</v>
      </c>
      <c r="N424">
        <v>311.63894835630202</v>
      </c>
      <c r="O424">
        <v>830.47872340425499</v>
      </c>
      <c r="P424">
        <v>1023.63791527566</v>
      </c>
      <c r="Q424">
        <v>285.36179835062501</v>
      </c>
      <c r="R424">
        <v>363.04487179487199</v>
      </c>
      <c r="S424">
        <v>942.22151088348301</v>
      </c>
      <c r="T424">
        <v>844.42473409751801</v>
      </c>
      <c r="U424">
        <v>158.133892466677</v>
      </c>
      <c r="V424">
        <v>386.46230916030498</v>
      </c>
      <c r="W424">
        <v>1034.05120481928</v>
      </c>
      <c r="X424">
        <v>1251.9918195447999</v>
      </c>
      <c r="Y424">
        <v>165.56886227544899</v>
      </c>
      <c r="Z424">
        <v>377.55102040816303</v>
      </c>
      <c r="AA424">
        <v>1000</v>
      </c>
      <c r="AB424">
        <v>1907.3005044858101</v>
      </c>
      <c r="AC424">
        <v>241.02564102564099</v>
      </c>
      <c r="AD424">
        <v>617.142857142857</v>
      </c>
      <c r="AE424">
        <v>1344.7619047619</v>
      </c>
      <c r="AF424">
        <v>1489.8140458325499</v>
      </c>
      <c r="AG424">
        <v>163.13559322033899</v>
      </c>
      <c r="AH424">
        <v>400</v>
      </c>
      <c r="AI424">
        <v>1022.91532460096</v>
      </c>
      <c r="AJ424">
        <v>2361.9072418649398</v>
      </c>
      <c r="AK424">
        <v>115.128355581634</v>
      </c>
      <c r="AL424">
        <v>228.63070539419101</v>
      </c>
      <c r="AM424">
        <v>546.928879310345</v>
      </c>
      <c r="AN424">
        <v>588.11111451692602</v>
      </c>
      <c r="AO424">
        <v>154.04987258827799</v>
      </c>
      <c r="AP424">
        <v>359.10144927536197</v>
      </c>
      <c r="AQ424">
        <v>913.401875901876</v>
      </c>
      <c r="AR424">
        <v>1011.30135460476</v>
      </c>
      <c r="AS424">
        <v>174.75910064239801</v>
      </c>
      <c r="AT424">
        <v>400</v>
      </c>
      <c r="AU424">
        <v>1078.0185758513901</v>
      </c>
      <c r="AV424">
        <v>1309.0243234905199</v>
      </c>
      <c r="AW424">
        <v>150.58101351030399</v>
      </c>
      <c r="AX424">
        <v>348.104956268222</v>
      </c>
      <c r="AY424">
        <v>906.85185185185196</v>
      </c>
      <c r="AZ424">
        <v>1152.86213302481</v>
      </c>
      <c r="BA424">
        <v>174.41860465116301</v>
      </c>
      <c r="BB424">
        <v>418.88888888888903</v>
      </c>
      <c r="BC424">
        <v>1200</v>
      </c>
      <c r="BD424">
        <v>1915.91912700597</v>
      </c>
      <c r="BE424">
        <v>242.27504244482199</v>
      </c>
      <c r="BF424">
        <v>507.69230769230802</v>
      </c>
      <c r="BG424">
        <v>871.52740819584903</v>
      </c>
      <c r="BH424">
        <v>1137.93393742273</v>
      </c>
      <c r="BI424">
        <v>510.041346721796</v>
      </c>
      <c r="BJ424">
        <v>674.988670539282</v>
      </c>
      <c r="BK424">
        <v>839.114419792278</v>
      </c>
      <c r="BL424">
        <v>1840.2793559972399</v>
      </c>
      <c r="BN424" t="s">
        <v>284</v>
      </c>
      <c r="BQ424">
        <v>291.20715725806502</v>
      </c>
      <c r="BR424">
        <v>336.53856981982</v>
      </c>
      <c r="BS424">
        <v>381.65280665280699</v>
      </c>
      <c r="BT424">
        <v>336.32139409105099</v>
      </c>
      <c r="BU424">
        <v>192.177589852008</v>
      </c>
      <c r="BV424">
        <v>488.125</v>
      </c>
      <c r="BW424">
        <v>1400.11904761905</v>
      </c>
      <c r="BX424">
        <v>2088.7273401227799</v>
      </c>
      <c r="BZ424" t="s">
        <v>284</v>
      </c>
      <c r="CC424">
        <v>224.856194690265</v>
      </c>
      <c r="CD424">
        <v>405.88897721250697</v>
      </c>
      <c r="CE424">
        <v>1134.375</v>
      </c>
      <c r="CF424">
        <v>1752.8776364555799</v>
      </c>
      <c r="CG424">
        <v>997.49847931873501</v>
      </c>
      <c r="CH424">
        <v>1136.52676399027</v>
      </c>
      <c r="CI424">
        <v>1398.75</v>
      </c>
      <c r="CJ424">
        <v>1259.7217153284701</v>
      </c>
      <c r="CK424">
        <v>179.14597815293001</v>
      </c>
      <c r="CL424">
        <v>372.09302325581399</v>
      </c>
      <c r="CM424">
        <v>720.83333333333303</v>
      </c>
      <c r="CN424">
        <v>885.320519450456</v>
      </c>
      <c r="CO424">
        <v>4974.50980392157</v>
      </c>
      <c r="CP424">
        <v>8633.3333333333303</v>
      </c>
      <c r="CQ424">
        <v>10546.666666666701</v>
      </c>
      <c r="CR424">
        <v>7469.67320261438</v>
      </c>
      <c r="CS424">
        <v>280.232558139535</v>
      </c>
      <c r="CT424">
        <v>443.75</v>
      </c>
      <c r="CU424">
        <v>689.28571428571399</v>
      </c>
      <c r="CV424">
        <v>792.72828232268</v>
      </c>
      <c r="CW424">
        <v>324.70588235294099</v>
      </c>
      <c r="CX424">
        <v>807.08333333333303</v>
      </c>
      <c r="CY424">
        <v>1228.1879194630901</v>
      </c>
      <c r="CZ424">
        <v>2073.26586795907</v>
      </c>
      <c r="DA424">
        <v>343.68326118326098</v>
      </c>
      <c r="DB424">
        <v>368.751803751804</v>
      </c>
      <c r="DC424">
        <v>393.820346320346</v>
      </c>
      <c r="DD424">
        <v>368.751803751804</v>
      </c>
      <c r="DF424" t="s">
        <v>284</v>
      </c>
      <c r="DI424">
        <v>169.04761904761901</v>
      </c>
      <c r="DJ424">
        <v>370.32967032967002</v>
      </c>
      <c r="DK424">
        <v>772.41379310344803</v>
      </c>
      <c r="DL424">
        <v>492.431774105773</v>
      </c>
      <c r="DM424">
        <v>134.39881924595099</v>
      </c>
      <c r="DN424">
        <v>321.52542372881402</v>
      </c>
      <c r="DO424">
        <v>622.92833146696501</v>
      </c>
      <c r="DP424">
        <v>1112.5934728746199</v>
      </c>
      <c r="DQ424">
        <v>177.291666666667</v>
      </c>
      <c r="DR424">
        <v>187.671232876712</v>
      </c>
      <c r="DS424">
        <v>672.19235134973701</v>
      </c>
      <c r="DT424">
        <v>552.423998510768</v>
      </c>
    </row>
    <row r="425" spans="1:124" x14ac:dyDescent="0.35">
      <c r="A425" s="19" t="str">
        <f t="shared" si="12"/>
        <v>[NCL + OREO] / [Total Loans + OREO]--34699</v>
      </c>
      <c r="B425" s="19" t="str">
        <f t="shared" si="13"/>
        <v>[NCL + OREO] / [Total Loans + OREO]</v>
      </c>
      <c r="C425">
        <v>5</v>
      </c>
      <c r="D425" s="27">
        <v>34699</v>
      </c>
      <c r="E425">
        <v>0.29756544488090803</v>
      </c>
      <c r="F425">
        <v>0.75807412096374005</v>
      </c>
      <c r="G425">
        <v>1.46327259087717</v>
      </c>
      <c r="H425">
        <v>1.1063755889770801</v>
      </c>
      <c r="I425">
        <v>0.246978682402311</v>
      </c>
      <c r="J425">
        <v>0.71194485252570905</v>
      </c>
      <c r="K425">
        <v>1.5223930481283401</v>
      </c>
      <c r="L425">
        <v>1.0744415167528301</v>
      </c>
      <c r="M425">
        <v>0.32032563606977998</v>
      </c>
      <c r="N425">
        <v>0.87192118226601001</v>
      </c>
      <c r="O425">
        <v>1.85276243208617</v>
      </c>
      <c r="P425">
        <v>1.41600680545187</v>
      </c>
      <c r="Q425">
        <v>0.40171665252757099</v>
      </c>
      <c r="R425">
        <v>0.75702956020187495</v>
      </c>
      <c r="S425">
        <v>1.36253975216581</v>
      </c>
      <c r="T425">
        <v>1.20914208043859</v>
      </c>
      <c r="U425">
        <v>0.249651957619446</v>
      </c>
      <c r="V425">
        <v>0.71211415737722905</v>
      </c>
      <c r="W425">
        <v>1.5089464923491001</v>
      </c>
      <c r="X425">
        <v>1.0494361386106399</v>
      </c>
      <c r="Y425">
        <v>0.12433514679497799</v>
      </c>
      <c r="Z425">
        <v>0.62817740803516897</v>
      </c>
      <c r="AA425">
        <v>1.5579261881850699</v>
      </c>
      <c r="AB425">
        <v>1.1479771016014699</v>
      </c>
      <c r="AC425">
        <v>0.14113960865799799</v>
      </c>
      <c r="AD425">
        <v>0.51753592603758403</v>
      </c>
      <c r="AE425">
        <v>1.1753659718578</v>
      </c>
      <c r="AF425">
        <v>0.86294724186801797</v>
      </c>
      <c r="AG425">
        <v>0.29504250916882002</v>
      </c>
      <c r="AH425">
        <v>0.95775079735948598</v>
      </c>
      <c r="AI425">
        <v>1.6565808945134499</v>
      </c>
      <c r="AJ425">
        <v>1.24945824355206</v>
      </c>
      <c r="AK425">
        <v>0.40522900327054301</v>
      </c>
      <c r="AL425">
        <v>0.83920443034805903</v>
      </c>
      <c r="AM425">
        <v>1.68785831067811</v>
      </c>
      <c r="AN425">
        <v>1.2836099400799701</v>
      </c>
      <c r="AO425">
        <v>0.27502331864688101</v>
      </c>
      <c r="AP425">
        <v>0.80847033353629605</v>
      </c>
      <c r="AQ425">
        <v>1.66332323641466</v>
      </c>
      <c r="AR425">
        <v>1.20646317910473</v>
      </c>
      <c r="AS425">
        <v>0.22329992266474699</v>
      </c>
      <c r="AT425">
        <v>0.64097096149900601</v>
      </c>
      <c r="AU425">
        <v>1.33472309971657</v>
      </c>
      <c r="AV425">
        <v>0.94934106305050703</v>
      </c>
      <c r="AW425">
        <v>0.27823060404729699</v>
      </c>
      <c r="AX425">
        <v>0.71251836065454299</v>
      </c>
      <c r="AY425">
        <v>1.4005504702098399</v>
      </c>
      <c r="AZ425">
        <v>1.0434668757976999</v>
      </c>
      <c r="BA425">
        <v>0.17426245679934199</v>
      </c>
      <c r="BB425">
        <v>0.58782897982773896</v>
      </c>
      <c r="BC425">
        <v>1.4255849657534301</v>
      </c>
      <c r="BD425">
        <v>1.02431529673449</v>
      </c>
      <c r="BE425">
        <v>0.12680686462035201</v>
      </c>
      <c r="BF425">
        <v>0.46159912783280399</v>
      </c>
      <c r="BG425">
        <v>0.95854206934637698</v>
      </c>
      <c r="BH425">
        <v>0.92758435957112195</v>
      </c>
      <c r="BI425">
        <v>0.185828424153166</v>
      </c>
      <c r="BJ425">
        <v>0.47133584182536298</v>
      </c>
      <c r="BK425">
        <v>0.59707111202464602</v>
      </c>
      <c r="BL425">
        <v>0.51468685798277103</v>
      </c>
      <c r="BN425" t="s">
        <v>284</v>
      </c>
      <c r="BQ425">
        <v>0.33506606705828501</v>
      </c>
      <c r="BR425">
        <v>1.0946953542889699</v>
      </c>
      <c r="BS425">
        <v>2.4478212535308401</v>
      </c>
      <c r="BT425">
        <v>1.6881919663001601</v>
      </c>
      <c r="BU425">
        <v>0.21045830767538101</v>
      </c>
      <c r="BV425">
        <v>0.74454170439682099</v>
      </c>
      <c r="BW425">
        <v>1.68656901008792</v>
      </c>
      <c r="BX425">
        <v>0.99416098177488099</v>
      </c>
      <c r="BZ425" t="s">
        <v>284</v>
      </c>
      <c r="CC425">
        <v>0.15787236626389001</v>
      </c>
      <c r="CD425">
        <v>0.61457672110335304</v>
      </c>
      <c r="CE425">
        <v>1.1301575979135601</v>
      </c>
      <c r="CF425">
        <v>0.92769463989401502</v>
      </c>
      <c r="CG425">
        <v>0.112426038768526</v>
      </c>
      <c r="CH425">
        <v>0.39685587865483901</v>
      </c>
      <c r="CI425">
        <v>0.70584682416478595</v>
      </c>
      <c r="CJ425">
        <v>0.46469516427174401</v>
      </c>
      <c r="CK425">
        <v>0.166230904037722</v>
      </c>
      <c r="CL425">
        <v>0.84916995340201396</v>
      </c>
      <c r="CM425">
        <v>1.3442607343703801</v>
      </c>
      <c r="CN425">
        <v>0.93693480005143104</v>
      </c>
      <c r="CO425">
        <v>2.3834979193934201E-2</v>
      </c>
      <c r="CP425">
        <v>0.10287993119656599</v>
      </c>
      <c r="CQ425">
        <v>0.31161601743558898</v>
      </c>
      <c r="CR425">
        <v>0.46853291336625802</v>
      </c>
      <c r="CS425">
        <v>0.222887137771903</v>
      </c>
      <c r="CT425">
        <v>0.57630892701566505</v>
      </c>
      <c r="CU425">
        <v>1.3207484173283399</v>
      </c>
      <c r="CV425">
        <v>1.11960478024163</v>
      </c>
      <c r="CW425">
        <v>0.18976098191214499</v>
      </c>
      <c r="CX425">
        <v>0.4031465093412</v>
      </c>
      <c r="CY425">
        <v>0.634881820730129</v>
      </c>
      <c r="CZ425">
        <v>0.80087624864794404</v>
      </c>
      <c r="DA425">
        <v>0.234576999492044</v>
      </c>
      <c r="DB425">
        <v>0.46598693643460298</v>
      </c>
      <c r="DC425">
        <v>0.46852401484109601</v>
      </c>
      <c r="DD425">
        <v>0.31340503074389198</v>
      </c>
      <c r="DF425" t="s">
        <v>284</v>
      </c>
      <c r="DI425">
        <v>0.65802123647698196</v>
      </c>
      <c r="DJ425">
        <v>1.1953256275777799</v>
      </c>
      <c r="DK425">
        <v>1.6431681192924299</v>
      </c>
      <c r="DL425">
        <v>1.53712118306837</v>
      </c>
      <c r="DM425">
        <v>0.240955595912725</v>
      </c>
      <c r="DN425">
        <v>0.49922992530528598</v>
      </c>
      <c r="DO425">
        <v>1.97146573632927</v>
      </c>
      <c r="DP425">
        <v>1.06219255651123</v>
      </c>
      <c r="DQ425">
        <v>0.50508264148461501</v>
      </c>
      <c r="DR425">
        <v>0.71483886340620695</v>
      </c>
      <c r="DS425">
        <v>1.13524902213945</v>
      </c>
      <c r="DT425">
        <v>0.85481016889121597</v>
      </c>
    </row>
    <row r="426" spans="1:124" x14ac:dyDescent="0.35">
      <c r="A426" s="19" t="str">
        <f t="shared" si="12"/>
        <v>[Noncurrent + Delinquent Loans] / [Capital + ALLL]--34699</v>
      </c>
      <c r="B426" s="19" t="str">
        <f t="shared" si="13"/>
        <v>[Noncurrent + Delinquent Loans] / [Capital + ALLL]</v>
      </c>
      <c r="C426">
        <v>6</v>
      </c>
      <c r="D426" s="27">
        <v>34699</v>
      </c>
      <c r="E426">
        <v>5.2647450298601699</v>
      </c>
      <c r="F426">
        <v>10.9194363020324</v>
      </c>
      <c r="G426">
        <v>17.2885326484727</v>
      </c>
      <c r="H426">
        <v>13.5679150788672</v>
      </c>
      <c r="I426">
        <v>4.9705901073596204</v>
      </c>
      <c r="J426">
        <v>9.8614057807290596</v>
      </c>
      <c r="K426">
        <v>17.3123023024941</v>
      </c>
      <c r="L426">
        <v>12.2502697911133</v>
      </c>
      <c r="M426">
        <v>5.0489414506220696</v>
      </c>
      <c r="N426">
        <v>10.4544920182552</v>
      </c>
      <c r="O426">
        <v>18.620156549433698</v>
      </c>
      <c r="P426">
        <v>13.5717439762144</v>
      </c>
      <c r="Q426">
        <v>7.4919750469384097</v>
      </c>
      <c r="R426">
        <v>12.58114374034</v>
      </c>
      <c r="S426">
        <v>15.484079521577501</v>
      </c>
      <c r="T426">
        <v>13.147763897930901</v>
      </c>
      <c r="U426">
        <v>4.56473948060487</v>
      </c>
      <c r="V426">
        <v>9.8187719772788693</v>
      </c>
      <c r="W426">
        <v>16.7019867084102</v>
      </c>
      <c r="X426">
        <v>11.646108322256399</v>
      </c>
      <c r="Y426">
        <v>7.2911787665886001</v>
      </c>
      <c r="Z426">
        <v>12.871941254138401</v>
      </c>
      <c r="AA426">
        <v>20.330825419782101</v>
      </c>
      <c r="AB426">
        <v>15.794407680475899</v>
      </c>
      <c r="AC426">
        <v>3.7796475887990799</v>
      </c>
      <c r="AD426">
        <v>6.8571428571428603</v>
      </c>
      <c r="AE426">
        <v>13.2461008006665</v>
      </c>
      <c r="AF426">
        <v>9.3310379696286905</v>
      </c>
      <c r="AG426">
        <v>4.2197640197235096</v>
      </c>
      <c r="AH426">
        <v>9.1720055270639609</v>
      </c>
      <c r="AI426">
        <v>16.439816706197998</v>
      </c>
      <c r="AJ426">
        <v>12.7312245983954</v>
      </c>
      <c r="AK426">
        <v>7.0689133299761098</v>
      </c>
      <c r="AL426">
        <v>12.5005025302398</v>
      </c>
      <c r="AM426">
        <v>22.8495560649434</v>
      </c>
      <c r="AN426">
        <v>15.494044736779999</v>
      </c>
      <c r="AO426">
        <v>4.2820501309390204</v>
      </c>
      <c r="AP426">
        <v>9.2456845589974002</v>
      </c>
      <c r="AQ426">
        <v>16.744984386995402</v>
      </c>
      <c r="AR426">
        <v>11.785201838615</v>
      </c>
      <c r="AS426">
        <v>4.7612564163423503</v>
      </c>
      <c r="AT426">
        <v>9.6725985265968699</v>
      </c>
      <c r="AU426">
        <v>16.011553364827702</v>
      </c>
      <c r="AV426">
        <v>11.493211999955401</v>
      </c>
      <c r="AW426">
        <v>6.0187702043570699</v>
      </c>
      <c r="AX426">
        <v>11.489904290151999</v>
      </c>
      <c r="AY426">
        <v>18.900000950199999</v>
      </c>
      <c r="AZ426">
        <v>13.4723607373744</v>
      </c>
      <c r="BA426">
        <v>5.1327547942761704</v>
      </c>
      <c r="BB426">
        <v>9.7910568285051003</v>
      </c>
      <c r="BC426">
        <v>18.1539759735027</v>
      </c>
      <c r="BD426">
        <v>13.1744560905006</v>
      </c>
      <c r="BE426">
        <v>4.1816009557945</v>
      </c>
      <c r="BF426">
        <v>7.9240546053663898</v>
      </c>
      <c r="BG426">
        <v>11.4936777949604</v>
      </c>
      <c r="BH426">
        <v>10.7100392129119</v>
      </c>
      <c r="BI426">
        <v>8.8069947384902498</v>
      </c>
      <c r="BJ426">
        <v>13.622061817508801</v>
      </c>
      <c r="BK426">
        <v>19.6339318433795</v>
      </c>
      <c r="BL426">
        <v>16.329528372643299</v>
      </c>
      <c r="BN426" t="s">
        <v>284</v>
      </c>
      <c r="BQ426">
        <v>10.0689254379296</v>
      </c>
      <c r="BR426">
        <v>19.666971870968698</v>
      </c>
      <c r="BS426">
        <v>29.232844332935102</v>
      </c>
      <c r="BT426">
        <v>19.634797899896</v>
      </c>
      <c r="BU426">
        <v>6.6527750856109096</v>
      </c>
      <c r="BV426">
        <v>11.642599277978301</v>
      </c>
      <c r="BW426">
        <v>15.247144469183199</v>
      </c>
      <c r="BX426">
        <v>12.1014935414942</v>
      </c>
      <c r="BZ426" t="s">
        <v>284</v>
      </c>
      <c r="CC426">
        <v>3.2646834477498099</v>
      </c>
      <c r="CD426">
        <v>7.0246799035071401</v>
      </c>
      <c r="CE426">
        <v>12.959135675437301</v>
      </c>
      <c r="CF426">
        <v>9.2684825299674092</v>
      </c>
      <c r="CG426">
        <v>1.2175438751644301</v>
      </c>
      <c r="CH426">
        <v>3.1453882578477801</v>
      </c>
      <c r="CI426">
        <v>8.1085782665973998</v>
      </c>
      <c r="CJ426">
        <v>4.6162293024261203</v>
      </c>
      <c r="CK426">
        <v>7.8768713361310398</v>
      </c>
      <c r="CL426">
        <v>12.0787479073716</v>
      </c>
      <c r="CM426">
        <v>19.7784106696305</v>
      </c>
      <c r="CN426">
        <v>14.111089302631299</v>
      </c>
      <c r="CO426">
        <v>1.1963968922355299</v>
      </c>
      <c r="CP426">
        <v>2.5636053765515499</v>
      </c>
      <c r="CQ426">
        <v>5.33694479114342</v>
      </c>
      <c r="CR426">
        <v>4.2703157366662401</v>
      </c>
      <c r="CS426">
        <v>6.1632161474610596</v>
      </c>
      <c r="CT426">
        <v>11.167192202771201</v>
      </c>
      <c r="CU426">
        <v>19.044913985732698</v>
      </c>
      <c r="CV426">
        <v>13.6624225743682</v>
      </c>
      <c r="CW426">
        <v>6.2616078535420501</v>
      </c>
      <c r="CX426">
        <v>10.4329681794471</v>
      </c>
      <c r="CY426">
        <v>13.365357445606101</v>
      </c>
      <c r="CZ426">
        <v>11.083454950498</v>
      </c>
      <c r="DA426">
        <v>6.4844107360134604</v>
      </c>
      <c r="DB426">
        <v>7.4435631482611297</v>
      </c>
      <c r="DC426">
        <v>24.622043060869501</v>
      </c>
      <c r="DD426">
        <v>18.256448148501601</v>
      </c>
      <c r="DF426" t="s">
        <v>284</v>
      </c>
      <c r="DI426">
        <v>9.5299703536107998</v>
      </c>
      <c r="DJ426">
        <v>12.9560941947727</v>
      </c>
      <c r="DK426">
        <v>24.7036246147001</v>
      </c>
      <c r="DL426">
        <v>17.4358555331529</v>
      </c>
      <c r="DM426">
        <v>6.2661210317460299</v>
      </c>
      <c r="DN426">
        <v>14.8128213533811</v>
      </c>
      <c r="DO426">
        <v>30.633179830562302</v>
      </c>
      <c r="DP426">
        <v>17.623453932232898</v>
      </c>
      <c r="DQ426">
        <v>7.0152585538316696</v>
      </c>
      <c r="DR426">
        <v>8.6414947450369795</v>
      </c>
      <c r="DS426">
        <v>10.126408793747601</v>
      </c>
      <c r="DT426">
        <v>9.73123985118505</v>
      </c>
    </row>
    <row r="427" spans="1:124" x14ac:dyDescent="0.35">
      <c r="A427" s="19" t="str">
        <f t="shared" si="12"/>
        <v xml:space="preserve">  Ag [NCL+DQ] / [Capital + ALLL]--34699</v>
      </c>
      <c r="B427" s="19" t="str">
        <f t="shared" si="13"/>
        <v xml:space="preserve">  Ag [NCL+DQ] / [Capital + ALLL]</v>
      </c>
      <c r="C427">
        <v>7</v>
      </c>
      <c r="D427" s="27">
        <v>34699</v>
      </c>
      <c r="E427">
        <v>0</v>
      </c>
      <c r="F427">
        <v>1.4479953978534901</v>
      </c>
      <c r="G427">
        <v>5.7820680593959901</v>
      </c>
      <c r="H427">
        <v>4.96769404517027</v>
      </c>
      <c r="I427">
        <v>0</v>
      </c>
      <c r="J427">
        <v>0.94837411529640203</v>
      </c>
      <c r="K427">
        <v>4.5454475180456804</v>
      </c>
      <c r="L427">
        <v>3.3341836134664899</v>
      </c>
      <c r="M427">
        <v>0</v>
      </c>
      <c r="N427">
        <v>0</v>
      </c>
      <c r="O427">
        <v>0.98738279606550805</v>
      </c>
      <c r="P427">
        <v>1.3676735417351999</v>
      </c>
      <c r="Q427">
        <v>0</v>
      </c>
      <c r="R427">
        <v>0</v>
      </c>
      <c r="S427">
        <v>0</v>
      </c>
      <c r="T427">
        <v>5.8726802912849397E-3</v>
      </c>
      <c r="U427">
        <v>0</v>
      </c>
      <c r="V427">
        <v>0.50761421319796995</v>
      </c>
      <c r="W427">
        <v>4.32459494324719</v>
      </c>
      <c r="X427">
        <v>3.0099289081367502</v>
      </c>
      <c r="Y427">
        <v>0</v>
      </c>
      <c r="Z427">
        <v>1.30794103431779</v>
      </c>
      <c r="AA427">
        <v>5.6696142272211496</v>
      </c>
      <c r="AB427">
        <v>4.4281741037208198</v>
      </c>
      <c r="AC427">
        <v>0.24655012910759599</v>
      </c>
      <c r="AD427">
        <v>1.8773716796484901</v>
      </c>
      <c r="AE427">
        <v>5.9422271390675698</v>
      </c>
      <c r="AF427">
        <v>4.2766996712198804</v>
      </c>
      <c r="AG427">
        <v>0.372210222143319</v>
      </c>
      <c r="AH427">
        <v>2.5299591436476301</v>
      </c>
      <c r="AI427">
        <v>6.6969031336774902</v>
      </c>
      <c r="AJ427">
        <v>5.2642914757599799</v>
      </c>
      <c r="AK427">
        <v>0</v>
      </c>
      <c r="AL427">
        <v>0.16188130573679599</v>
      </c>
      <c r="AM427">
        <v>2.8594869925283</v>
      </c>
      <c r="AN427">
        <v>1.92842975948964</v>
      </c>
      <c r="AO427">
        <v>0.63428448594550302</v>
      </c>
      <c r="AP427">
        <v>3.0701754385964901</v>
      </c>
      <c r="AQ427">
        <v>8.6518032232462101</v>
      </c>
      <c r="AR427">
        <v>5.6327645530017199</v>
      </c>
      <c r="AS427">
        <v>0</v>
      </c>
      <c r="AT427">
        <v>0.42292898372383098</v>
      </c>
      <c r="AU427">
        <v>4.0450488137434304</v>
      </c>
      <c r="AV427">
        <v>2.7561150512405099</v>
      </c>
      <c r="AW427">
        <v>0</v>
      </c>
      <c r="AX427">
        <v>0</v>
      </c>
      <c r="AY427">
        <v>1.59403673361118</v>
      </c>
      <c r="AZ427">
        <v>1.4885589999654201</v>
      </c>
      <c r="BA427">
        <v>0</v>
      </c>
      <c r="BB427">
        <v>0</v>
      </c>
      <c r="BC427">
        <v>1.4671442347430801</v>
      </c>
      <c r="BD427">
        <v>1.26599672348452</v>
      </c>
      <c r="BE427">
        <v>0</v>
      </c>
      <c r="BF427">
        <v>0</v>
      </c>
      <c r="BG427">
        <v>1.5983729627910801</v>
      </c>
      <c r="BH427">
        <v>1.4048379407750899</v>
      </c>
      <c r="BI427">
        <v>0.162459385153712</v>
      </c>
      <c r="BJ427">
        <v>0.53969037192376501</v>
      </c>
      <c r="BK427">
        <v>2.8307133497088901</v>
      </c>
      <c r="BL427">
        <v>3.7610997354107099</v>
      </c>
      <c r="BN427" t="s">
        <v>284</v>
      </c>
      <c r="BQ427">
        <v>2.8550561466830802</v>
      </c>
      <c r="BR427">
        <v>4.8807057552304798</v>
      </c>
      <c r="BS427">
        <v>8.3418117571900705</v>
      </c>
      <c r="BT427">
        <v>6.31616214864267</v>
      </c>
      <c r="BU427">
        <v>0</v>
      </c>
      <c r="BV427">
        <v>0</v>
      </c>
      <c r="BW427">
        <v>0</v>
      </c>
      <c r="BX427">
        <v>0.245455339165561</v>
      </c>
      <c r="BZ427" t="s">
        <v>284</v>
      </c>
      <c r="CC427">
        <v>0</v>
      </c>
      <c r="CD427">
        <v>0</v>
      </c>
      <c r="CE427">
        <v>0</v>
      </c>
      <c r="CF427">
        <v>0.46981193901103102</v>
      </c>
      <c r="CG427">
        <v>0</v>
      </c>
      <c r="CH427">
        <v>0</v>
      </c>
      <c r="CI427">
        <v>0</v>
      </c>
      <c r="CJ427">
        <v>6.9951810974661896E-2</v>
      </c>
      <c r="CK427">
        <v>0</v>
      </c>
      <c r="CL427">
        <v>0.68010247149471503</v>
      </c>
      <c r="CM427">
        <v>3.1371922736020101</v>
      </c>
      <c r="CN427">
        <v>1.8241094115166001</v>
      </c>
      <c r="CO427">
        <v>0</v>
      </c>
      <c r="CP427">
        <v>0</v>
      </c>
      <c r="CQ427">
        <v>1.26903553299492E-2</v>
      </c>
      <c r="CR427">
        <v>2.7749287254015698E-2</v>
      </c>
      <c r="CS427">
        <v>0.86570945945945899</v>
      </c>
      <c r="CT427">
        <v>1.9998568688690599</v>
      </c>
      <c r="CU427">
        <v>5.4555867008485501</v>
      </c>
      <c r="CV427">
        <v>5.4660906536672096</v>
      </c>
      <c r="CW427">
        <v>0</v>
      </c>
      <c r="CX427">
        <v>1.2333210919329201</v>
      </c>
      <c r="CY427">
        <v>5.8856191004997198</v>
      </c>
      <c r="CZ427">
        <v>4.8156965798487397</v>
      </c>
      <c r="DA427">
        <v>0</v>
      </c>
      <c r="DB427">
        <v>0</v>
      </c>
      <c r="DC427">
        <v>1.4566809029896299</v>
      </c>
      <c r="DD427">
        <v>0.97112060199308503</v>
      </c>
      <c r="DF427" t="s">
        <v>284</v>
      </c>
      <c r="DI427">
        <v>9.4884844302596402E-2</v>
      </c>
      <c r="DJ427">
        <v>1.2731130645650199</v>
      </c>
      <c r="DK427">
        <v>2.8680965676993102</v>
      </c>
      <c r="DL427">
        <v>1.66245120158024</v>
      </c>
      <c r="DM427">
        <v>0</v>
      </c>
      <c r="DN427">
        <v>0.88352539808449404</v>
      </c>
      <c r="DO427">
        <v>5.3276983139922303</v>
      </c>
      <c r="DP427">
        <v>4.4538026697672199</v>
      </c>
      <c r="DQ427">
        <v>5.7597654204628798E-2</v>
      </c>
      <c r="DR427">
        <v>1.1426921331628199</v>
      </c>
      <c r="DS427">
        <v>2.6589169793842302</v>
      </c>
      <c r="DT427">
        <v>1.9889767967318499</v>
      </c>
    </row>
    <row r="428" spans="1:124" x14ac:dyDescent="0.35">
      <c r="A428" s="19" t="str">
        <f t="shared" si="12"/>
        <v xml:space="preserve">  CLD [NCL+DQ] / [Capital + ALLL]--34699</v>
      </c>
      <c r="B428" s="19" t="str">
        <f t="shared" si="13"/>
        <v xml:space="preserve">  CLD [NCL+DQ] / [Capital + ALLL]</v>
      </c>
      <c r="C428">
        <v>8</v>
      </c>
      <c r="D428" s="27">
        <v>34699</v>
      </c>
      <c r="E428">
        <v>0</v>
      </c>
      <c r="F428">
        <v>0</v>
      </c>
      <c r="G428">
        <v>0</v>
      </c>
      <c r="H428">
        <v>0.26938168003759</v>
      </c>
      <c r="I428">
        <v>0</v>
      </c>
      <c r="J428">
        <v>0</v>
      </c>
      <c r="K428">
        <v>0</v>
      </c>
      <c r="L428">
        <v>9.6829392518834406E-2</v>
      </c>
      <c r="M428">
        <v>0</v>
      </c>
      <c r="N428">
        <v>0</v>
      </c>
      <c r="O428">
        <v>0</v>
      </c>
      <c r="P428">
        <v>0.30728789937817103</v>
      </c>
      <c r="Q428">
        <v>0</v>
      </c>
      <c r="R428">
        <v>0</v>
      </c>
      <c r="S428">
        <v>0</v>
      </c>
      <c r="T428">
        <v>5.92763704948258E-2</v>
      </c>
      <c r="U428">
        <v>0</v>
      </c>
      <c r="V428">
        <v>0</v>
      </c>
      <c r="W428">
        <v>0</v>
      </c>
      <c r="X428">
        <v>0.102238289500571</v>
      </c>
      <c r="Y428">
        <v>0</v>
      </c>
      <c r="Z428">
        <v>0</v>
      </c>
      <c r="AA428">
        <v>0</v>
      </c>
      <c r="AB428">
        <v>0.18808075053478401</v>
      </c>
      <c r="AC428">
        <v>0</v>
      </c>
      <c r="AD428">
        <v>0</v>
      </c>
      <c r="AE428">
        <v>0</v>
      </c>
      <c r="AF428">
        <v>4.9864666488025899E-2</v>
      </c>
      <c r="AG428">
        <v>0</v>
      </c>
      <c r="AH428">
        <v>0</v>
      </c>
      <c r="AI428">
        <v>0</v>
      </c>
      <c r="AJ428">
        <v>3.6734706630778401E-2</v>
      </c>
      <c r="AK428">
        <v>0</v>
      </c>
      <c r="AL428">
        <v>0</v>
      </c>
      <c r="AM428">
        <v>0</v>
      </c>
      <c r="AN428">
        <v>0.171231049406813</v>
      </c>
      <c r="AO428">
        <v>0</v>
      </c>
      <c r="AP428">
        <v>0</v>
      </c>
      <c r="AQ428">
        <v>0</v>
      </c>
      <c r="AR428">
        <v>3.7510875264527101E-2</v>
      </c>
      <c r="AS428">
        <v>0</v>
      </c>
      <c r="AT428">
        <v>0</v>
      </c>
      <c r="AU428">
        <v>0</v>
      </c>
      <c r="AV428">
        <v>0.172761261789598</v>
      </c>
      <c r="AW428">
        <v>0</v>
      </c>
      <c r="AX428">
        <v>0</v>
      </c>
      <c r="AY428">
        <v>0</v>
      </c>
      <c r="AZ428">
        <v>9.9254675658612707E-2</v>
      </c>
      <c r="BA428">
        <v>0</v>
      </c>
      <c r="BB428">
        <v>0</v>
      </c>
      <c r="BC428">
        <v>0</v>
      </c>
      <c r="BD428">
        <v>0.17602150123117699</v>
      </c>
      <c r="BE428">
        <v>0</v>
      </c>
      <c r="BF428">
        <v>0</v>
      </c>
      <c r="BG428">
        <v>0</v>
      </c>
      <c r="BH428">
        <v>0.17368018422949499</v>
      </c>
      <c r="BI428">
        <v>0</v>
      </c>
      <c r="BJ428">
        <v>0</v>
      </c>
      <c r="BK428">
        <v>0.10849301671709299</v>
      </c>
      <c r="BL428">
        <v>0.25895366993392099</v>
      </c>
      <c r="BN428" t="s">
        <v>284</v>
      </c>
      <c r="BQ428">
        <v>0</v>
      </c>
      <c r="BR428">
        <v>0</v>
      </c>
      <c r="BS428">
        <v>0</v>
      </c>
      <c r="BT428">
        <v>0</v>
      </c>
      <c r="BU428">
        <v>0</v>
      </c>
      <c r="BV428">
        <v>0</v>
      </c>
      <c r="BW428">
        <v>0</v>
      </c>
      <c r="BX428">
        <v>0.113796892167635</v>
      </c>
      <c r="BZ428" t="s">
        <v>284</v>
      </c>
      <c r="CC428">
        <v>0</v>
      </c>
      <c r="CD428">
        <v>0</v>
      </c>
      <c r="CE428">
        <v>0</v>
      </c>
      <c r="CF428">
        <v>0.20935251429632501</v>
      </c>
      <c r="CG428">
        <v>0</v>
      </c>
      <c r="CH428">
        <v>0</v>
      </c>
      <c r="CI428">
        <v>0.34742732784082098</v>
      </c>
      <c r="CJ428">
        <v>0.47061869865406503</v>
      </c>
      <c r="CK428">
        <v>0</v>
      </c>
      <c r="CL428">
        <v>0</v>
      </c>
      <c r="CM428">
        <v>0</v>
      </c>
      <c r="CN428">
        <v>9.8283017683787596E-2</v>
      </c>
      <c r="CO428">
        <v>0</v>
      </c>
      <c r="CP428">
        <v>0</v>
      </c>
      <c r="CQ428">
        <v>0</v>
      </c>
      <c r="CR428">
        <v>0.74630357477072795</v>
      </c>
      <c r="CS428">
        <v>0</v>
      </c>
      <c r="CT428">
        <v>0</v>
      </c>
      <c r="CU428">
        <v>0</v>
      </c>
      <c r="CV428">
        <v>3.07598457354963E-2</v>
      </c>
      <c r="CW428">
        <v>0</v>
      </c>
      <c r="CX428">
        <v>0</v>
      </c>
      <c r="CY428">
        <v>1.4128284826222101E-2</v>
      </c>
      <c r="CZ428">
        <v>0.22759312687817199</v>
      </c>
      <c r="DA428">
        <v>0</v>
      </c>
      <c r="DB428">
        <v>0</v>
      </c>
      <c r="DC428">
        <v>0.26693105552166002</v>
      </c>
      <c r="DD428">
        <v>0.17795403701443999</v>
      </c>
      <c r="DF428" t="s">
        <v>284</v>
      </c>
      <c r="DI428">
        <v>0</v>
      </c>
      <c r="DJ428">
        <v>0</v>
      </c>
      <c r="DK428">
        <v>0</v>
      </c>
      <c r="DL428">
        <v>0.15673995223129999</v>
      </c>
      <c r="DM428">
        <v>0</v>
      </c>
      <c r="DN428">
        <v>0</v>
      </c>
      <c r="DO428">
        <v>0</v>
      </c>
      <c r="DP428">
        <v>0.45525209882170797</v>
      </c>
      <c r="DQ428">
        <v>0</v>
      </c>
      <c r="DR428">
        <v>0</v>
      </c>
      <c r="DS428">
        <v>0.14898272731505199</v>
      </c>
      <c r="DT428">
        <v>0.44600301913304402</v>
      </c>
    </row>
    <row r="429" spans="1:124" x14ac:dyDescent="0.35">
      <c r="A429" s="19" t="str">
        <f t="shared" si="12"/>
        <v xml:space="preserve">  CRE [NCL+DQ] / [Capital + ALLL]--34699</v>
      </c>
      <c r="B429" s="19" t="str">
        <f t="shared" si="13"/>
        <v xml:space="preserve">  CRE [NCL+DQ] / [Capital + ALLL]</v>
      </c>
      <c r="C429">
        <v>9</v>
      </c>
      <c r="D429" s="27">
        <v>34699</v>
      </c>
      <c r="E429">
        <v>0</v>
      </c>
      <c r="F429">
        <v>0</v>
      </c>
      <c r="G429">
        <v>1.94646381559008</v>
      </c>
      <c r="H429">
        <v>1.4982013782418599</v>
      </c>
      <c r="I429">
        <v>0</v>
      </c>
      <c r="J429">
        <v>0</v>
      </c>
      <c r="K429">
        <v>1.7879370129207699</v>
      </c>
      <c r="L429">
        <v>1.38560922862243</v>
      </c>
      <c r="M429">
        <v>0</v>
      </c>
      <c r="N429">
        <v>0.329213275882068</v>
      </c>
      <c r="O429">
        <v>2.9043588729769398</v>
      </c>
      <c r="P429">
        <v>2.3539306157186402</v>
      </c>
      <c r="Q429">
        <v>0</v>
      </c>
      <c r="R429">
        <v>0.46635576282478303</v>
      </c>
      <c r="S429">
        <v>1.51898734177215</v>
      </c>
      <c r="T429">
        <v>0.99770755035940795</v>
      </c>
      <c r="U429">
        <v>0</v>
      </c>
      <c r="V429">
        <v>0</v>
      </c>
      <c r="W429">
        <v>1.99906423992888</v>
      </c>
      <c r="X429">
        <v>1.378597150307</v>
      </c>
      <c r="Y429">
        <v>0</v>
      </c>
      <c r="Z429">
        <v>0</v>
      </c>
      <c r="AA429">
        <v>1.8337551702578501</v>
      </c>
      <c r="AB429">
        <v>1.4657987893606199</v>
      </c>
      <c r="AC429">
        <v>0</v>
      </c>
      <c r="AD429">
        <v>0</v>
      </c>
      <c r="AE429">
        <v>0.78364380812928802</v>
      </c>
      <c r="AF429">
        <v>0.68673440356518101</v>
      </c>
      <c r="AG429">
        <v>0</v>
      </c>
      <c r="AH429">
        <v>0</v>
      </c>
      <c r="AI429">
        <v>0.569067670838448</v>
      </c>
      <c r="AJ429">
        <v>1.13128975102716</v>
      </c>
      <c r="AK429">
        <v>0</v>
      </c>
      <c r="AL429">
        <v>1.8555945242977601</v>
      </c>
      <c r="AM429">
        <v>4.11646495662779</v>
      </c>
      <c r="AN429">
        <v>3.1294981102448398</v>
      </c>
      <c r="AO429">
        <v>0</v>
      </c>
      <c r="AP429">
        <v>0</v>
      </c>
      <c r="AQ429">
        <v>0.89077897345988699</v>
      </c>
      <c r="AR429">
        <v>0.88858857736871499</v>
      </c>
      <c r="AS429">
        <v>0</v>
      </c>
      <c r="AT429">
        <v>0</v>
      </c>
      <c r="AU429">
        <v>1.7784636730438199</v>
      </c>
      <c r="AV429">
        <v>1.4574667751327499</v>
      </c>
      <c r="AW429">
        <v>0</v>
      </c>
      <c r="AX429">
        <v>0.22557732760765301</v>
      </c>
      <c r="AY429">
        <v>2.3557050123123</v>
      </c>
      <c r="AZ429">
        <v>1.6591115303880799</v>
      </c>
      <c r="BA429">
        <v>0</v>
      </c>
      <c r="BB429">
        <v>0</v>
      </c>
      <c r="BC429">
        <v>2.0774049399349401</v>
      </c>
      <c r="BD429">
        <v>1.6778433922853799</v>
      </c>
      <c r="BE429">
        <v>0</v>
      </c>
      <c r="BF429">
        <v>0.91192704583633299</v>
      </c>
      <c r="BG429">
        <v>2.2139717725423802</v>
      </c>
      <c r="BH429">
        <v>2.298394202161</v>
      </c>
      <c r="BI429">
        <v>0</v>
      </c>
      <c r="BJ429">
        <v>0.17886880898044799</v>
      </c>
      <c r="BK429">
        <v>1.9587264736279899</v>
      </c>
      <c r="BL429">
        <v>1.03895025746342</v>
      </c>
      <c r="BN429" t="s">
        <v>284</v>
      </c>
      <c r="BQ429">
        <v>1.0689786585365899</v>
      </c>
      <c r="BR429">
        <v>1.5470618956649</v>
      </c>
      <c r="BS429">
        <v>2.08304710020212</v>
      </c>
      <c r="BT429">
        <v>1.6049638630737999</v>
      </c>
      <c r="BU429">
        <v>0</v>
      </c>
      <c r="BV429">
        <v>0.103312063202674</v>
      </c>
      <c r="BW429">
        <v>1.49224427497418</v>
      </c>
      <c r="BX429">
        <v>1.0632808589515499</v>
      </c>
      <c r="BZ429" t="s">
        <v>284</v>
      </c>
      <c r="CC429">
        <v>0</v>
      </c>
      <c r="CD429">
        <v>0</v>
      </c>
      <c r="CE429">
        <v>2.3094287202639299</v>
      </c>
      <c r="CF429">
        <v>1.81514671397887</v>
      </c>
      <c r="CG429">
        <v>0</v>
      </c>
      <c r="CH429">
        <v>0.34832172260924599</v>
      </c>
      <c r="CI429">
        <v>1.3097119261266299</v>
      </c>
      <c r="CJ429">
        <v>0.82590846356985204</v>
      </c>
      <c r="CK429">
        <v>0</v>
      </c>
      <c r="CL429">
        <v>0.19613996547936599</v>
      </c>
      <c r="CM429">
        <v>1.2474003486747001</v>
      </c>
      <c r="CN429">
        <v>1.7348385744796899</v>
      </c>
      <c r="CO429">
        <v>0</v>
      </c>
      <c r="CP429">
        <v>7.6142131979695396E-2</v>
      </c>
      <c r="CQ429">
        <v>2.1250024831641499</v>
      </c>
      <c r="CR429">
        <v>1.5367605371411499</v>
      </c>
      <c r="CS429">
        <v>0</v>
      </c>
      <c r="CT429">
        <v>1.38830123622396</v>
      </c>
      <c r="CU429">
        <v>3.1275019865201199</v>
      </c>
      <c r="CV429">
        <v>1.6465793149124599</v>
      </c>
      <c r="CW429">
        <v>0</v>
      </c>
      <c r="CX429">
        <v>0</v>
      </c>
      <c r="CY429">
        <v>1.2668463611859799</v>
      </c>
      <c r="CZ429">
        <v>0.81751422220278702</v>
      </c>
      <c r="DA429">
        <v>0.36607687614398998</v>
      </c>
      <c r="DB429">
        <v>0.73215375228798096</v>
      </c>
      <c r="DC429">
        <v>15.4949524831668</v>
      </c>
      <c r="DD429">
        <v>10.329968322111201</v>
      </c>
      <c r="DF429" t="s">
        <v>284</v>
      </c>
      <c r="DI429">
        <v>0</v>
      </c>
      <c r="DJ429">
        <v>0</v>
      </c>
      <c r="DK429">
        <v>1.3693498483206401</v>
      </c>
      <c r="DL429">
        <v>1.93793357842776</v>
      </c>
      <c r="DM429">
        <v>0</v>
      </c>
      <c r="DN429">
        <v>8.49232859650116E-2</v>
      </c>
      <c r="DO429">
        <v>2.4230489778158901</v>
      </c>
      <c r="DP429">
        <v>2.6176505981015201</v>
      </c>
      <c r="DQ429">
        <v>0.74197258915854403</v>
      </c>
      <c r="DR429">
        <v>1.4963950482927499</v>
      </c>
      <c r="DS429">
        <v>3.5019185205149101</v>
      </c>
      <c r="DT429">
        <v>1.95664731327857</v>
      </c>
    </row>
    <row r="430" spans="1:124" x14ac:dyDescent="0.35">
      <c r="A430" s="19" t="str">
        <f t="shared" si="12"/>
        <v xml:space="preserve">  Res RE [NCL+DQ] / [Capital + ALLL]--34699</v>
      </c>
      <c r="B430" s="19" t="str">
        <f t="shared" si="13"/>
        <v xml:space="preserve">  Res RE [NCL+DQ] / [Capital + ALLL]</v>
      </c>
      <c r="C430">
        <v>10</v>
      </c>
      <c r="D430" s="27">
        <v>34699</v>
      </c>
      <c r="E430">
        <v>9.8167539267015699E-2</v>
      </c>
      <c r="F430">
        <v>1.0158498097094599</v>
      </c>
      <c r="G430">
        <v>3.3045789866834498</v>
      </c>
      <c r="H430">
        <v>2.1644574598627</v>
      </c>
      <c r="I430">
        <v>5.1686597815075397E-2</v>
      </c>
      <c r="J430">
        <v>1.14384463462804</v>
      </c>
      <c r="K430">
        <v>3.25185982714064</v>
      </c>
      <c r="L430">
        <v>2.2217625303981898</v>
      </c>
      <c r="M430">
        <v>0.353654909891156</v>
      </c>
      <c r="N430">
        <v>2.0023710723068899</v>
      </c>
      <c r="O430">
        <v>4.8575363011830799</v>
      </c>
      <c r="P430">
        <v>3.4209766605906</v>
      </c>
      <c r="Q430">
        <v>2.5509010063187501</v>
      </c>
      <c r="R430">
        <v>3.9574090505767501</v>
      </c>
      <c r="S430">
        <v>5.0632911392405102</v>
      </c>
      <c r="T430">
        <v>4.6843660865863201</v>
      </c>
      <c r="U430">
        <v>0.207718771640581</v>
      </c>
      <c r="V430">
        <v>1.4616321559074299</v>
      </c>
      <c r="W430">
        <v>3.43774595844007</v>
      </c>
      <c r="X430">
        <v>2.4002244811565498</v>
      </c>
      <c r="Y430">
        <v>0.15840328393106601</v>
      </c>
      <c r="Z430">
        <v>1.1362787042300699</v>
      </c>
      <c r="AA430">
        <v>3.3649194670179199</v>
      </c>
      <c r="AB430">
        <v>2.1374827363295599</v>
      </c>
      <c r="AC430">
        <v>0</v>
      </c>
      <c r="AD430">
        <v>0.25940337224383903</v>
      </c>
      <c r="AE430">
        <v>0.98766077978401201</v>
      </c>
      <c r="AF430">
        <v>0.74006499695196404</v>
      </c>
      <c r="AG430">
        <v>0</v>
      </c>
      <c r="AH430">
        <v>9.4323153488956299E-2</v>
      </c>
      <c r="AI430">
        <v>0.87107403725517696</v>
      </c>
      <c r="AJ430">
        <v>0.68943049127630296</v>
      </c>
      <c r="AK430">
        <v>1.5862459686189001</v>
      </c>
      <c r="AL430">
        <v>3.4865341182105198</v>
      </c>
      <c r="AM430">
        <v>6.0561370704650503</v>
      </c>
      <c r="AN430">
        <v>4.7200615088018303</v>
      </c>
      <c r="AO430">
        <v>0</v>
      </c>
      <c r="AP430">
        <v>0.62827225130890096</v>
      </c>
      <c r="AQ430">
        <v>2.1035890878939698</v>
      </c>
      <c r="AR430">
        <v>1.4166518032445099</v>
      </c>
      <c r="AS430">
        <v>4.2228786891748797E-2</v>
      </c>
      <c r="AT430">
        <v>1.3370333880605101</v>
      </c>
      <c r="AU430">
        <v>3.4387510989689698</v>
      </c>
      <c r="AV430">
        <v>2.4287666728697599</v>
      </c>
      <c r="AW430">
        <v>1.48228616871966</v>
      </c>
      <c r="AX430">
        <v>3.31037366854444</v>
      </c>
      <c r="AY430">
        <v>6.1219389801269299</v>
      </c>
      <c r="AZ430">
        <v>4.4315516130789598</v>
      </c>
      <c r="BA430">
        <v>6.8992613620738399E-2</v>
      </c>
      <c r="BB430">
        <v>0.99206349206349198</v>
      </c>
      <c r="BC430">
        <v>2.9720910872295399</v>
      </c>
      <c r="BD430">
        <v>2.1723647489280902</v>
      </c>
      <c r="BE430">
        <v>0.38082498430291301</v>
      </c>
      <c r="BF430">
        <v>1.0856942024999201</v>
      </c>
      <c r="BG430">
        <v>2.3914661374348798</v>
      </c>
      <c r="BH430">
        <v>1.5248567932617401</v>
      </c>
      <c r="BI430">
        <v>0.73115734776130803</v>
      </c>
      <c r="BJ430">
        <v>2.4004840366404498</v>
      </c>
      <c r="BK430">
        <v>4.1938652997857897</v>
      </c>
      <c r="BL430">
        <v>3.8342798548952701</v>
      </c>
      <c r="BN430" t="s">
        <v>284</v>
      </c>
      <c r="BQ430">
        <v>1.33635756264826</v>
      </c>
      <c r="BR430">
        <v>2.35277920743561</v>
      </c>
      <c r="BS430">
        <v>3.26326582252387</v>
      </c>
      <c r="BT430">
        <v>2.2468441777365098</v>
      </c>
      <c r="BU430">
        <v>1.1325093759303799</v>
      </c>
      <c r="BV430">
        <v>3.3398472197548399</v>
      </c>
      <c r="BW430">
        <v>5.83860269946243</v>
      </c>
      <c r="BX430">
        <v>3.4449591828303499</v>
      </c>
      <c r="BZ430" t="s">
        <v>284</v>
      </c>
      <c r="CC430">
        <v>0</v>
      </c>
      <c r="CD430">
        <v>1.2111386610719099</v>
      </c>
      <c r="CE430">
        <v>3.13811522319725</v>
      </c>
      <c r="CF430">
        <v>2.1924743220453098</v>
      </c>
      <c r="CG430">
        <v>7.28102957235192E-2</v>
      </c>
      <c r="CH430">
        <v>0.75441289474204398</v>
      </c>
      <c r="CI430">
        <v>1.45711474285694</v>
      </c>
      <c r="CJ430">
        <v>0.81121292264483202</v>
      </c>
      <c r="CK430">
        <v>0.75972548438070597</v>
      </c>
      <c r="CL430">
        <v>2.1542553565353799</v>
      </c>
      <c r="CM430">
        <v>6.1152598080029898</v>
      </c>
      <c r="CN430">
        <v>4.4647760731178003</v>
      </c>
      <c r="CO430">
        <v>0</v>
      </c>
      <c r="CP430">
        <v>0</v>
      </c>
      <c r="CQ430">
        <v>0</v>
      </c>
      <c r="CR430">
        <v>0.115023474178404</v>
      </c>
      <c r="CS430">
        <v>0</v>
      </c>
      <c r="CT430">
        <v>0.276524760400783</v>
      </c>
      <c r="CU430">
        <v>2.0881686372981001</v>
      </c>
      <c r="CV430">
        <v>1.61900507385851</v>
      </c>
      <c r="CW430">
        <v>0.20147750167897899</v>
      </c>
      <c r="CX430">
        <v>0.81586627752719498</v>
      </c>
      <c r="CY430">
        <v>1.3704436281435399</v>
      </c>
      <c r="CZ430">
        <v>1.28716386240662</v>
      </c>
      <c r="DA430">
        <v>0.359273352111176</v>
      </c>
      <c r="DB430">
        <v>0.45924225028702598</v>
      </c>
      <c r="DC430">
        <v>2.1720940425884101</v>
      </c>
      <c r="DD430">
        <v>1.5344975130373899</v>
      </c>
      <c r="DF430" t="s">
        <v>284</v>
      </c>
      <c r="DI430">
        <v>0</v>
      </c>
      <c r="DJ430">
        <v>0.208732934672233</v>
      </c>
      <c r="DK430">
        <v>1.32436473135504</v>
      </c>
      <c r="DL430">
        <v>0.84282216588430803</v>
      </c>
      <c r="DM430">
        <v>0.97887547299891997</v>
      </c>
      <c r="DN430">
        <v>2.7990996204313499</v>
      </c>
      <c r="DO430">
        <v>5.3255982126778303</v>
      </c>
      <c r="DP430">
        <v>4.5765104233472602</v>
      </c>
      <c r="DQ430">
        <v>0.64019256851700201</v>
      </c>
      <c r="DR430">
        <v>2.3953629126123199</v>
      </c>
      <c r="DS430">
        <v>3.2555377190853299</v>
      </c>
      <c r="DT430">
        <v>2.5150614083687701</v>
      </c>
    </row>
    <row r="431" spans="1:124" x14ac:dyDescent="0.35">
      <c r="A431" s="19" t="str">
        <f t="shared" si="12"/>
        <v xml:space="preserve">  C&amp;I [NCL+DQ] / [Capital + ALLL]--34699</v>
      </c>
      <c r="B431" s="19" t="str">
        <f t="shared" si="13"/>
        <v xml:space="preserve">  C&amp;I [NCL+DQ] / [Capital + ALLL]</v>
      </c>
      <c r="C431">
        <v>11</v>
      </c>
      <c r="D431" s="27">
        <v>34699</v>
      </c>
      <c r="E431">
        <v>1.5949033143709399</v>
      </c>
      <c r="F431">
        <v>3.74555878202171</v>
      </c>
      <c r="G431">
        <v>9.3274821006173703</v>
      </c>
      <c r="H431">
        <v>7.0861507611851504</v>
      </c>
      <c r="I431">
        <v>0.91393645288915404</v>
      </c>
      <c r="J431">
        <v>3.1615925058548</v>
      </c>
      <c r="K431">
        <v>7.2252706279369496</v>
      </c>
      <c r="L431">
        <v>5.0415432540829697</v>
      </c>
      <c r="M431">
        <v>0.453542577502272</v>
      </c>
      <c r="N431">
        <v>1.89459764994902</v>
      </c>
      <c r="O431">
        <v>5.1984438784846398</v>
      </c>
      <c r="P431">
        <v>3.8964653744422102</v>
      </c>
      <c r="Q431">
        <v>0.64357594196115098</v>
      </c>
      <c r="R431">
        <v>1.8291687081496</v>
      </c>
      <c r="S431">
        <v>3.9714725213256901</v>
      </c>
      <c r="T431">
        <v>4.3934208877476504</v>
      </c>
      <c r="U431">
        <v>0.62043393926905099</v>
      </c>
      <c r="V431">
        <v>2.8272772523643601</v>
      </c>
      <c r="W431">
        <v>6.3696352336536002</v>
      </c>
      <c r="X431">
        <v>4.2744881410455404</v>
      </c>
      <c r="Y431">
        <v>1.8987782555467601</v>
      </c>
      <c r="Z431">
        <v>5.2547360686203302</v>
      </c>
      <c r="AA431">
        <v>12.3271458140661</v>
      </c>
      <c r="AB431">
        <v>8.6214015306865193</v>
      </c>
      <c r="AC431">
        <v>1.2895798790725601</v>
      </c>
      <c r="AD431">
        <v>3.41741253051261</v>
      </c>
      <c r="AE431">
        <v>6.9537159879721804</v>
      </c>
      <c r="AF431">
        <v>5.0807167713599997</v>
      </c>
      <c r="AG431">
        <v>1.7042093361144299</v>
      </c>
      <c r="AH431">
        <v>4.5680569328904399</v>
      </c>
      <c r="AI431">
        <v>9.3831102270077391</v>
      </c>
      <c r="AJ431">
        <v>6.9124894001260602</v>
      </c>
      <c r="AK431">
        <v>0.94571250005055996</v>
      </c>
      <c r="AL431">
        <v>2.4736136730771801</v>
      </c>
      <c r="AM431">
        <v>6.1635369000204498</v>
      </c>
      <c r="AN431">
        <v>3.9925686145245201</v>
      </c>
      <c r="AO431">
        <v>1.25</v>
      </c>
      <c r="AP431">
        <v>3.8615179760319598</v>
      </c>
      <c r="AQ431">
        <v>8.8036207541371692</v>
      </c>
      <c r="AR431">
        <v>6.0787601132210103</v>
      </c>
      <c r="AS431">
        <v>0.93567678848300895</v>
      </c>
      <c r="AT431">
        <v>2.9862306084096</v>
      </c>
      <c r="AU431">
        <v>6.3113841644708097</v>
      </c>
      <c r="AV431">
        <v>4.3644333277806604</v>
      </c>
      <c r="AW431">
        <v>0.69047454756249105</v>
      </c>
      <c r="AX431">
        <v>2.2876986114489899</v>
      </c>
      <c r="AY431">
        <v>4.9626298126893298</v>
      </c>
      <c r="AZ431">
        <v>3.7907640255248198</v>
      </c>
      <c r="BA431">
        <v>1.24326815935152</v>
      </c>
      <c r="BB431">
        <v>3.8570494661146202</v>
      </c>
      <c r="BC431">
        <v>8.7505689881382693</v>
      </c>
      <c r="BD431">
        <v>6.3497680371110103</v>
      </c>
      <c r="BE431">
        <v>0.482124988629128</v>
      </c>
      <c r="BF431">
        <v>1.37842723711961</v>
      </c>
      <c r="BG431">
        <v>4.5589692765113998</v>
      </c>
      <c r="BH431">
        <v>3.3796037751867898</v>
      </c>
      <c r="BI431">
        <v>1.88181855084012</v>
      </c>
      <c r="BJ431">
        <v>4.12134686009371</v>
      </c>
      <c r="BK431">
        <v>11.933013250184</v>
      </c>
      <c r="BL431">
        <v>7.9903031173849302</v>
      </c>
      <c r="BN431" t="s">
        <v>284</v>
      </c>
      <c r="BQ431">
        <v>3.1255630930296201</v>
      </c>
      <c r="BR431">
        <v>8.5302835094641498</v>
      </c>
      <c r="BS431">
        <v>13.5365622544837</v>
      </c>
      <c r="BT431">
        <v>8.1318418380491799</v>
      </c>
      <c r="BU431">
        <v>0.44305031984809701</v>
      </c>
      <c r="BV431">
        <v>3.0548628428927702</v>
      </c>
      <c r="BW431">
        <v>4.9558588596134197</v>
      </c>
      <c r="BX431">
        <v>3.93763089435721</v>
      </c>
      <c r="BZ431" t="s">
        <v>284</v>
      </c>
      <c r="CC431">
        <v>0.32445586048398001</v>
      </c>
      <c r="CD431">
        <v>1.4913957934990401</v>
      </c>
      <c r="CE431">
        <v>3.8515735086895302</v>
      </c>
      <c r="CF431">
        <v>2.8572949748536498</v>
      </c>
      <c r="CG431">
        <v>0</v>
      </c>
      <c r="CH431">
        <v>2.22360579916392E-3</v>
      </c>
      <c r="CI431">
        <v>0.89315205907524498</v>
      </c>
      <c r="CJ431">
        <v>0.560649140789232</v>
      </c>
      <c r="CK431">
        <v>0.81916080028773997</v>
      </c>
      <c r="CL431">
        <v>2.13704508770003</v>
      </c>
      <c r="CM431">
        <v>8.2481198894449008</v>
      </c>
      <c r="CN431">
        <v>5.00203469002322</v>
      </c>
      <c r="CO431">
        <v>0.43243726317294601</v>
      </c>
      <c r="CP431">
        <v>0.90637178545907704</v>
      </c>
      <c r="CQ431">
        <v>2.2035247874901498</v>
      </c>
      <c r="CR431">
        <v>2.0743024542471198</v>
      </c>
      <c r="CS431">
        <v>0.96408295306262803</v>
      </c>
      <c r="CT431">
        <v>3.40745821409898</v>
      </c>
      <c r="CU431">
        <v>5.1083072674738297</v>
      </c>
      <c r="CV431">
        <v>3.4956888162593498</v>
      </c>
      <c r="CW431">
        <v>1.11265646731572</v>
      </c>
      <c r="CX431">
        <v>3.4922766957689699</v>
      </c>
      <c r="CY431">
        <v>5.8238462480107698</v>
      </c>
      <c r="CZ431">
        <v>4.8467781798599701</v>
      </c>
      <c r="DA431">
        <v>4.2915000956170903</v>
      </c>
      <c r="DB431">
        <v>5.59792556436852</v>
      </c>
      <c r="DC431">
        <v>6.3103561329500399</v>
      </c>
      <c r="DD431">
        <v>5.2019289642552504</v>
      </c>
      <c r="DF431" t="s">
        <v>284</v>
      </c>
      <c r="DI431">
        <v>0.84123220787557695</v>
      </c>
      <c r="DJ431">
        <v>4.1584935268732801</v>
      </c>
      <c r="DK431">
        <v>7.5693574439700697</v>
      </c>
      <c r="DL431">
        <v>5.2782552327470897</v>
      </c>
      <c r="DM431">
        <v>0.70712396638880504</v>
      </c>
      <c r="DN431">
        <v>3.1413140692200399</v>
      </c>
      <c r="DO431">
        <v>6.3842522633046199</v>
      </c>
      <c r="DP431">
        <v>6.4446131022462803</v>
      </c>
      <c r="DQ431">
        <v>0.586695030507976</v>
      </c>
      <c r="DR431">
        <v>0.886912798547418</v>
      </c>
      <c r="DS431">
        <v>2.7837254930219899</v>
      </c>
      <c r="DT431">
        <v>2.0487438964298801</v>
      </c>
    </row>
    <row r="432" spans="1:124" x14ac:dyDescent="0.35">
      <c r="A432" s="19" t="str">
        <f t="shared" si="12"/>
        <v xml:space="preserve">  Ind [NCL+DQ] / [Capital + ALLL]--34699</v>
      </c>
      <c r="B432" s="19" t="str">
        <f t="shared" si="13"/>
        <v xml:space="preserve">  Ind [NCL+DQ] / [Capital + ALLL]</v>
      </c>
      <c r="C432">
        <v>12</v>
      </c>
      <c r="D432" s="27">
        <v>34699</v>
      </c>
      <c r="E432">
        <v>0.49310287779337297</v>
      </c>
      <c r="F432">
        <v>1.1606549559479999</v>
      </c>
      <c r="G432">
        <v>2.63129743785001</v>
      </c>
      <c r="H432">
        <v>1.83411732758088</v>
      </c>
      <c r="I432">
        <v>0.46420862150222397</v>
      </c>
      <c r="J432">
        <v>1.1719814663396</v>
      </c>
      <c r="K432">
        <v>2.5727857789308599</v>
      </c>
      <c r="L432">
        <v>1.86524510746223</v>
      </c>
      <c r="M432">
        <v>0.43579072243247302</v>
      </c>
      <c r="N432">
        <v>1.3174956782976299</v>
      </c>
      <c r="O432">
        <v>3.08809640840167</v>
      </c>
      <c r="P432">
        <v>2.3467302368284901</v>
      </c>
      <c r="Q432">
        <v>0.98291598408612202</v>
      </c>
      <c r="R432">
        <v>2.1269177126917702</v>
      </c>
      <c r="S432">
        <v>3.8142620232172502</v>
      </c>
      <c r="T432">
        <v>2.8858962820710499</v>
      </c>
      <c r="U432">
        <v>0.50731604034919098</v>
      </c>
      <c r="V432">
        <v>1.1922120250450301</v>
      </c>
      <c r="W432">
        <v>2.6200176445693701</v>
      </c>
      <c r="X432">
        <v>1.8811062933873799</v>
      </c>
      <c r="Y432">
        <v>0.54485120158516098</v>
      </c>
      <c r="Z432">
        <v>1.52430264868439</v>
      </c>
      <c r="AA432">
        <v>3.4116802240603299</v>
      </c>
      <c r="AB432">
        <v>2.29611677188693</v>
      </c>
      <c r="AC432">
        <v>0.16027690480335899</v>
      </c>
      <c r="AD432">
        <v>0.68106635532204696</v>
      </c>
      <c r="AE432">
        <v>1.4462304778400299</v>
      </c>
      <c r="AF432">
        <v>1.0687042776657401</v>
      </c>
      <c r="AG432">
        <v>0.299053070311814</v>
      </c>
      <c r="AH432">
        <v>1.0157401935347301</v>
      </c>
      <c r="AI432">
        <v>1.8358607568985199</v>
      </c>
      <c r="AJ432">
        <v>2.3511530707962902</v>
      </c>
      <c r="AK432">
        <v>0.84423610371021895</v>
      </c>
      <c r="AL432">
        <v>1.52338255977496</v>
      </c>
      <c r="AM432">
        <v>3.0994447092616499</v>
      </c>
      <c r="AN432">
        <v>2.1330202838315802</v>
      </c>
      <c r="AO432">
        <v>0.29630736675094599</v>
      </c>
      <c r="AP432">
        <v>0.946346280447663</v>
      </c>
      <c r="AQ432">
        <v>2.0042232612290798</v>
      </c>
      <c r="AR432">
        <v>1.4395998851013601</v>
      </c>
      <c r="AS432">
        <v>0.46474568512476999</v>
      </c>
      <c r="AT432">
        <v>1.0793649142227</v>
      </c>
      <c r="AU432">
        <v>2.24476993116085</v>
      </c>
      <c r="AV432">
        <v>1.68419440305532</v>
      </c>
      <c r="AW432">
        <v>0.75920872266307804</v>
      </c>
      <c r="AX432">
        <v>1.52338255977496</v>
      </c>
      <c r="AY432">
        <v>3.2859493063937402</v>
      </c>
      <c r="AZ432">
        <v>2.2454127746494099</v>
      </c>
      <c r="BA432">
        <v>0.67673570007541395</v>
      </c>
      <c r="BB432">
        <v>1.2960687960688</v>
      </c>
      <c r="BC432">
        <v>2.6955613264678999</v>
      </c>
      <c r="BD432">
        <v>2.0603029017916699</v>
      </c>
      <c r="BE432">
        <v>0.67842605156038005</v>
      </c>
      <c r="BF432">
        <v>1.4616321559074299</v>
      </c>
      <c r="BG432">
        <v>3.8668853995781598</v>
      </c>
      <c r="BH432">
        <v>2.9991113119246902</v>
      </c>
      <c r="BI432">
        <v>0.75813129255594403</v>
      </c>
      <c r="BJ432">
        <v>0.86063298167684599</v>
      </c>
      <c r="BK432">
        <v>4.8359869318771302</v>
      </c>
      <c r="BL432">
        <v>2.6502532864148098</v>
      </c>
      <c r="BN432" t="s">
        <v>284</v>
      </c>
      <c r="BQ432">
        <v>2.28593436378566</v>
      </c>
      <c r="BR432">
        <v>2.7379158323367698</v>
      </c>
      <c r="BS432">
        <v>4.8873842291991396</v>
      </c>
      <c r="BT432">
        <v>4.4354027606480297</v>
      </c>
      <c r="BU432">
        <v>0.82751274239807104</v>
      </c>
      <c r="BV432">
        <v>1.7441507140686701</v>
      </c>
      <c r="BW432">
        <v>5.5547398992330201</v>
      </c>
      <c r="BX432">
        <v>3.3564743996036102</v>
      </c>
      <c r="BZ432" t="s">
        <v>284</v>
      </c>
      <c r="CC432">
        <v>0.42666666666666703</v>
      </c>
      <c r="CD432">
        <v>0.86349206349206298</v>
      </c>
      <c r="CE432">
        <v>2.0243581303489102</v>
      </c>
      <c r="CF432">
        <v>1.5313015582178999</v>
      </c>
      <c r="CG432">
        <v>0.25338234693252198</v>
      </c>
      <c r="CH432">
        <v>0.58644554461127096</v>
      </c>
      <c r="CI432">
        <v>3.1436290067921302</v>
      </c>
      <c r="CJ432">
        <v>2.3485069644475498</v>
      </c>
      <c r="CK432">
        <v>0.86954579027478995</v>
      </c>
      <c r="CL432">
        <v>1.1567307154592601</v>
      </c>
      <c r="CM432">
        <v>2.4430973622529901</v>
      </c>
      <c r="CN432">
        <v>1.9213580084984101</v>
      </c>
      <c r="CO432">
        <v>9.83067936861136E-2</v>
      </c>
      <c r="CP432">
        <v>0.28881720859281301</v>
      </c>
      <c r="CQ432">
        <v>1.06942610181019</v>
      </c>
      <c r="CR432">
        <v>0.56326480409448598</v>
      </c>
      <c r="CS432">
        <v>0.27958231135539902</v>
      </c>
      <c r="CT432">
        <v>2.6855231714825401</v>
      </c>
      <c r="CU432">
        <v>4.7810977913054096</v>
      </c>
      <c r="CV432">
        <v>2.7479770820853502</v>
      </c>
      <c r="CW432">
        <v>0.38471743167949102</v>
      </c>
      <c r="CX432">
        <v>1.6522423288749</v>
      </c>
      <c r="CY432">
        <v>2.8105906313645601</v>
      </c>
      <c r="CZ432">
        <v>1.8807898924748401</v>
      </c>
      <c r="DA432">
        <v>0.744609300340072</v>
      </c>
      <c r="DB432">
        <v>0.85417937766931096</v>
      </c>
      <c r="DC432">
        <v>1.4675604121412</v>
      </c>
      <c r="DD432">
        <v>1.1900533490977401</v>
      </c>
      <c r="DF432" t="s">
        <v>284</v>
      </c>
      <c r="DI432">
        <v>0.96762371185562701</v>
      </c>
      <c r="DJ432">
        <v>3.2893070381762302</v>
      </c>
      <c r="DK432">
        <v>12.5453706892509</v>
      </c>
      <c r="DL432">
        <v>8.58654478169173</v>
      </c>
      <c r="DM432">
        <v>1.1266501283724299</v>
      </c>
      <c r="DN432">
        <v>1.7687511255177399</v>
      </c>
      <c r="DO432">
        <v>3.9433175847614601</v>
      </c>
      <c r="DP432">
        <v>2.7765502301892702</v>
      </c>
      <c r="DQ432">
        <v>0.52403266404523996</v>
      </c>
      <c r="DR432">
        <v>1.14942528735632</v>
      </c>
      <c r="DS432">
        <v>1.4392261560991699</v>
      </c>
      <c r="DT432">
        <v>2.16214021829916</v>
      </c>
    </row>
    <row r="433" spans="1:124" x14ac:dyDescent="0.35">
      <c r="A433" s="19" t="str">
        <f t="shared" si="12"/>
        <v xml:space="preserve">  OREO / [Capital + ALLL]--34699</v>
      </c>
      <c r="B433" s="19" t="str">
        <f t="shared" si="13"/>
        <v xml:space="preserve">  OREO / [Capital + ALLL]</v>
      </c>
      <c r="C433">
        <v>13</v>
      </c>
      <c r="D433" s="27">
        <v>34699</v>
      </c>
      <c r="E433">
        <v>0</v>
      </c>
      <c r="F433">
        <v>0</v>
      </c>
      <c r="G433">
        <v>0.73743774022943598</v>
      </c>
      <c r="H433">
        <v>1.0212697686144501</v>
      </c>
      <c r="I433">
        <v>0</v>
      </c>
      <c r="J433">
        <v>0</v>
      </c>
      <c r="K433">
        <v>0.94520251690984303</v>
      </c>
      <c r="L433">
        <v>0.98145392801117604</v>
      </c>
      <c r="M433">
        <v>0</v>
      </c>
      <c r="N433">
        <v>0.25610119770932799</v>
      </c>
      <c r="O433">
        <v>2.3258146064795402</v>
      </c>
      <c r="P433">
        <v>2.2088363845871002</v>
      </c>
      <c r="Q433">
        <v>0.164654226125137</v>
      </c>
      <c r="R433">
        <v>0.53818554587391099</v>
      </c>
      <c r="S433">
        <v>1.9381018714796201</v>
      </c>
      <c r="T433">
        <v>1.5842976097464401</v>
      </c>
      <c r="U433">
        <v>0</v>
      </c>
      <c r="V433">
        <v>0</v>
      </c>
      <c r="W433">
        <v>1.16308770662979</v>
      </c>
      <c r="X433">
        <v>1.14255758031181</v>
      </c>
      <c r="Y433">
        <v>0</v>
      </c>
      <c r="Z433">
        <v>0</v>
      </c>
      <c r="AA433">
        <v>6.3437423162035905E-2</v>
      </c>
      <c r="AB433">
        <v>0.53208382337915505</v>
      </c>
      <c r="AC433">
        <v>0</v>
      </c>
      <c r="AD433">
        <v>0</v>
      </c>
      <c r="AE433">
        <v>0.41281859278364802</v>
      </c>
      <c r="AF433">
        <v>0.64417648855435194</v>
      </c>
      <c r="AG433">
        <v>0</v>
      </c>
      <c r="AH433">
        <v>0</v>
      </c>
      <c r="AI433">
        <v>0.95977754280321104</v>
      </c>
      <c r="AJ433">
        <v>0.86421210767641998</v>
      </c>
      <c r="AK433">
        <v>0</v>
      </c>
      <c r="AL433">
        <v>0.118938629172523</v>
      </c>
      <c r="AM433">
        <v>1.23258850274795</v>
      </c>
      <c r="AN433">
        <v>1.2334101350398099</v>
      </c>
      <c r="AO433">
        <v>0</v>
      </c>
      <c r="AP433">
        <v>0</v>
      </c>
      <c r="AQ433">
        <v>0.82447749064536602</v>
      </c>
      <c r="AR433">
        <v>0.96958194234887796</v>
      </c>
      <c r="AS433">
        <v>0</v>
      </c>
      <c r="AT433">
        <v>0</v>
      </c>
      <c r="AU433">
        <v>0.89561145354165805</v>
      </c>
      <c r="AV433">
        <v>0.86484513190593304</v>
      </c>
      <c r="AW433">
        <v>0</v>
      </c>
      <c r="AX433">
        <v>0</v>
      </c>
      <c r="AY433">
        <v>0.94133670249814005</v>
      </c>
      <c r="AZ433">
        <v>0.92611002702299805</v>
      </c>
      <c r="BA433">
        <v>0</v>
      </c>
      <c r="BB433">
        <v>0</v>
      </c>
      <c r="BC433">
        <v>1.1483421146441899</v>
      </c>
      <c r="BD433">
        <v>1.2038942580316601</v>
      </c>
      <c r="BE433">
        <v>0</v>
      </c>
      <c r="BF433">
        <v>0</v>
      </c>
      <c r="BG433">
        <v>1.19313944817301</v>
      </c>
      <c r="BH433">
        <v>0.83362039766271501</v>
      </c>
      <c r="BI433">
        <v>0</v>
      </c>
      <c r="BJ433">
        <v>0</v>
      </c>
      <c r="BK433">
        <v>8.1222397075993699E-2</v>
      </c>
      <c r="BL433">
        <v>0.41569809313655198</v>
      </c>
      <c r="BN433" t="s">
        <v>284</v>
      </c>
      <c r="BQ433">
        <v>0</v>
      </c>
      <c r="BR433">
        <v>0</v>
      </c>
      <c r="BS433">
        <v>0.28506271379703502</v>
      </c>
      <c r="BT433">
        <v>0.28506271379703502</v>
      </c>
      <c r="BU433">
        <v>0</v>
      </c>
      <c r="BV433">
        <v>0</v>
      </c>
      <c r="BW433">
        <v>0.78713612265167099</v>
      </c>
      <c r="BX433">
        <v>1.4035419911601701</v>
      </c>
      <c r="BZ433" t="s">
        <v>284</v>
      </c>
      <c r="CC433">
        <v>0</v>
      </c>
      <c r="CD433">
        <v>0</v>
      </c>
      <c r="CE433">
        <v>1.55176799796489</v>
      </c>
      <c r="CF433">
        <v>1.2251179362404401</v>
      </c>
      <c r="CG433">
        <v>0</v>
      </c>
      <c r="CH433">
        <v>5.1297994714752097E-2</v>
      </c>
      <c r="CI433">
        <v>1.5932910857679401</v>
      </c>
      <c r="CJ433">
        <v>0.81987107145828697</v>
      </c>
      <c r="CK433">
        <v>0</v>
      </c>
      <c r="CL433">
        <v>5.4551122194513697E-2</v>
      </c>
      <c r="CM433">
        <v>1.82894052363975</v>
      </c>
      <c r="CN433">
        <v>1.4360116814008499</v>
      </c>
      <c r="CO433">
        <v>0</v>
      </c>
      <c r="CP433">
        <v>0</v>
      </c>
      <c r="CQ433">
        <v>0.23680056130503399</v>
      </c>
      <c r="CR433">
        <v>1.05153401318745</v>
      </c>
      <c r="CS433">
        <v>0</v>
      </c>
      <c r="CT433">
        <v>0</v>
      </c>
      <c r="CU433">
        <v>2.6609898882384202E-3</v>
      </c>
      <c r="CV433">
        <v>0.21034128587491999</v>
      </c>
      <c r="CW433">
        <v>0</v>
      </c>
      <c r="CX433">
        <v>0</v>
      </c>
      <c r="CY433">
        <v>0.53291084545585499</v>
      </c>
      <c r="CZ433">
        <v>1.63252836321974</v>
      </c>
      <c r="DA433">
        <v>0</v>
      </c>
      <c r="DB433">
        <v>0</v>
      </c>
      <c r="DC433">
        <v>0.430539609644087</v>
      </c>
      <c r="DD433">
        <v>0.28702640642939098</v>
      </c>
      <c r="DF433" t="s">
        <v>284</v>
      </c>
      <c r="DI433">
        <v>0</v>
      </c>
      <c r="DJ433">
        <v>0</v>
      </c>
      <c r="DK433">
        <v>0.25668509534017803</v>
      </c>
      <c r="DL433">
        <v>0.59853539455572802</v>
      </c>
      <c r="DM433">
        <v>0</v>
      </c>
      <c r="DN433">
        <v>0</v>
      </c>
      <c r="DO433">
        <v>0.55760924081163898</v>
      </c>
      <c r="DP433">
        <v>0.71426784290618495</v>
      </c>
      <c r="DQ433">
        <v>0</v>
      </c>
      <c r="DR433">
        <v>0</v>
      </c>
      <c r="DS433">
        <v>0.62117822037877402</v>
      </c>
      <c r="DT433">
        <v>0.49159360028085902</v>
      </c>
    </row>
    <row r="434" spans="1:124" x14ac:dyDescent="0.35">
      <c r="A434" s="19" t="str">
        <f t="shared" si="12"/>
        <v>ROAA--34699</v>
      </c>
      <c r="B434" s="19" t="str">
        <f t="shared" si="13"/>
        <v>ROAA</v>
      </c>
      <c r="C434">
        <v>14</v>
      </c>
      <c r="D434" s="27">
        <v>34699</v>
      </c>
      <c r="E434">
        <v>0.92749999999999999</v>
      </c>
      <c r="F434">
        <v>1.21</v>
      </c>
      <c r="G434">
        <v>1.39</v>
      </c>
      <c r="H434">
        <v>1.2066666666666701</v>
      </c>
      <c r="I434">
        <v>0.9</v>
      </c>
      <c r="J434">
        <v>1.17</v>
      </c>
      <c r="K434">
        <v>1.4</v>
      </c>
      <c r="L434">
        <v>1.15512893982808</v>
      </c>
      <c r="M434">
        <v>0.86</v>
      </c>
      <c r="N434">
        <v>1.1399999999999999</v>
      </c>
      <c r="O434">
        <v>1.42</v>
      </c>
      <c r="P434">
        <v>1.1063056640625</v>
      </c>
      <c r="Q434">
        <v>0.88</v>
      </c>
      <c r="R434">
        <v>1.1100000000000001</v>
      </c>
      <c r="S434">
        <v>1.37</v>
      </c>
      <c r="T434">
        <v>1.19090909090909</v>
      </c>
      <c r="U434">
        <v>0.82499999999999996</v>
      </c>
      <c r="V434">
        <v>1.1100000000000001</v>
      </c>
      <c r="W434">
        <v>1.34</v>
      </c>
      <c r="X434">
        <v>1.0837613019891501</v>
      </c>
      <c r="Y434">
        <v>1.1274999999999999</v>
      </c>
      <c r="Z434">
        <v>1.395</v>
      </c>
      <c r="AA434">
        <v>1.61</v>
      </c>
      <c r="AB434">
        <v>1.38109090909091</v>
      </c>
      <c r="AC434">
        <v>1.02</v>
      </c>
      <c r="AD434">
        <v>1.23</v>
      </c>
      <c r="AE434">
        <v>1.42</v>
      </c>
      <c r="AF434">
        <v>1.18350364963504</v>
      </c>
      <c r="AG434">
        <v>0.91749999999999998</v>
      </c>
      <c r="AH434">
        <v>1.24</v>
      </c>
      <c r="AI434">
        <v>1.45</v>
      </c>
      <c r="AJ434">
        <v>1.3777118644067801</v>
      </c>
      <c r="AK434">
        <v>0.96499999999999997</v>
      </c>
      <c r="AL434">
        <v>1.18</v>
      </c>
      <c r="AM434">
        <v>1.44</v>
      </c>
      <c r="AN434">
        <v>1.1906122448979599</v>
      </c>
      <c r="AO434">
        <v>0.89</v>
      </c>
      <c r="AP434">
        <v>1.17</v>
      </c>
      <c r="AQ434">
        <v>1.38</v>
      </c>
      <c r="AR434">
        <v>1.1320320855615</v>
      </c>
      <c r="AS434">
        <v>0.92</v>
      </c>
      <c r="AT434">
        <v>1.19</v>
      </c>
      <c r="AU434">
        <v>1.43</v>
      </c>
      <c r="AV434">
        <v>1.17342105263158</v>
      </c>
      <c r="AW434">
        <v>0.89249999999999996</v>
      </c>
      <c r="AX434">
        <v>1.17</v>
      </c>
      <c r="AY434">
        <v>1.38</v>
      </c>
      <c r="AZ434">
        <v>1.14858024691358</v>
      </c>
      <c r="BA434">
        <v>0.99</v>
      </c>
      <c r="BB434">
        <v>1.26</v>
      </c>
      <c r="BC434">
        <v>1.45</v>
      </c>
      <c r="BD434">
        <v>1.1953807106598999</v>
      </c>
      <c r="BE434">
        <v>0.91</v>
      </c>
      <c r="BF434">
        <v>1.1499999999999999</v>
      </c>
      <c r="BG434">
        <v>1.49</v>
      </c>
      <c r="BH434">
        <v>1.1662222222222201</v>
      </c>
      <c r="BI434">
        <v>1.1000000000000001</v>
      </c>
      <c r="BJ434">
        <v>1.29</v>
      </c>
      <c r="BK434">
        <v>1.53</v>
      </c>
      <c r="BL434">
        <v>1.30909090909091</v>
      </c>
      <c r="BN434" t="s">
        <v>284</v>
      </c>
      <c r="BQ434">
        <v>0.89500000000000002</v>
      </c>
      <c r="BR434">
        <v>1.1399999999999999</v>
      </c>
      <c r="BS434">
        <v>1.2175</v>
      </c>
      <c r="BT434">
        <v>0.97250000000000003</v>
      </c>
      <c r="BU434">
        <v>0.54</v>
      </c>
      <c r="BV434">
        <v>0.99</v>
      </c>
      <c r="BW434">
        <v>1.145</v>
      </c>
      <c r="BX434">
        <v>0.89434782608695695</v>
      </c>
      <c r="BZ434" t="s">
        <v>284</v>
      </c>
      <c r="CC434">
        <v>0.86</v>
      </c>
      <c r="CD434">
        <v>1.1499999999999999</v>
      </c>
      <c r="CE434">
        <v>1.36</v>
      </c>
      <c r="CF434">
        <v>1.0847407407407399</v>
      </c>
      <c r="CG434">
        <v>0.86499999999999999</v>
      </c>
      <c r="CH434">
        <v>1.0649999999999999</v>
      </c>
      <c r="CI434">
        <v>1.355</v>
      </c>
      <c r="CJ434">
        <v>1.08833333333333</v>
      </c>
      <c r="CK434">
        <v>0.86499999999999999</v>
      </c>
      <c r="CL434">
        <v>1.0900000000000001</v>
      </c>
      <c r="CM434">
        <v>1.425</v>
      </c>
      <c r="CN434">
        <v>1.10083333333333</v>
      </c>
      <c r="CO434">
        <v>1.1000000000000001</v>
      </c>
      <c r="CP434">
        <v>1.2949999999999999</v>
      </c>
      <c r="CQ434">
        <v>1.3975</v>
      </c>
      <c r="CR434">
        <v>1.1937500000000001</v>
      </c>
      <c r="CS434">
        <v>0.81</v>
      </c>
      <c r="CT434">
        <v>1.0549999999999999</v>
      </c>
      <c r="CU434">
        <v>1.345</v>
      </c>
      <c r="CV434">
        <v>1.0900000000000001</v>
      </c>
      <c r="CW434">
        <v>0.87</v>
      </c>
      <c r="CX434">
        <v>1.1399999999999999</v>
      </c>
      <c r="CY434">
        <v>1.26</v>
      </c>
      <c r="CZ434">
        <v>1.0817647058823501</v>
      </c>
      <c r="DA434">
        <v>1.24</v>
      </c>
      <c r="DB434">
        <v>1.24</v>
      </c>
      <c r="DC434">
        <v>1.28</v>
      </c>
      <c r="DD434">
        <v>1.2666666666666699</v>
      </c>
      <c r="DF434" t="s">
        <v>284</v>
      </c>
      <c r="DI434">
        <v>0.95499999999999996</v>
      </c>
      <c r="DJ434">
        <v>1.24</v>
      </c>
      <c r="DK434">
        <v>4.28</v>
      </c>
      <c r="DL434">
        <v>3.1280000000000001</v>
      </c>
      <c r="DM434">
        <v>0.93</v>
      </c>
      <c r="DN434">
        <v>1.1000000000000001</v>
      </c>
      <c r="DO434">
        <v>1.2575000000000001</v>
      </c>
      <c r="DP434">
        <v>1.07214285714286</v>
      </c>
      <c r="DQ434">
        <v>1.085</v>
      </c>
      <c r="DR434">
        <v>1.32</v>
      </c>
      <c r="DS434">
        <v>1.5549999999999999</v>
      </c>
      <c r="DT434">
        <v>1.3472727272727301</v>
      </c>
    </row>
    <row r="435" spans="1:124" x14ac:dyDescent="0.35">
      <c r="A435" s="19" t="str">
        <f t="shared" si="12"/>
        <v>NIM--34699</v>
      </c>
      <c r="B435" s="19" t="str">
        <f t="shared" si="13"/>
        <v>NIM</v>
      </c>
      <c r="C435">
        <v>15</v>
      </c>
      <c r="D435" s="27">
        <v>34699</v>
      </c>
      <c r="E435">
        <v>4.5575000000000001</v>
      </c>
      <c r="F435">
        <v>4.9550000000000001</v>
      </c>
      <c r="G435">
        <v>5.3224999999999998</v>
      </c>
      <c r="H435">
        <v>5.0737500000000004</v>
      </c>
      <c r="I435">
        <v>4.5</v>
      </c>
      <c r="J435">
        <v>4.8600000000000003</v>
      </c>
      <c r="K435">
        <v>5.34</v>
      </c>
      <c r="L435">
        <v>4.9474403056351504</v>
      </c>
      <c r="M435">
        <v>4.29</v>
      </c>
      <c r="N435">
        <v>4.76</v>
      </c>
      <c r="O435">
        <v>5.29</v>
      </c>
      <c r="P435">
        <v>4.82654003906248</v>
      </c>
      <c r="Q435">
        <v>4.67</v>
      </c>
      <c r="R435">
        <v>4.93</v>
      </c>
      <c r="S435">
        <v>5.39</v>
      </c>
      <c r="T435">
        <v>4.8978787878787902</v>
      </c>
      <c r="U435">
        <v>4.54</v>
      </c>
      <c r="V435">
        <v>4.93</v>
      </c>
      <c r="W435">
        <v>5.3849999999999998</v>
      </c>
      <c r="X435">
        <v>4.99202531645569</v>
      </c>
      <c r="Y435">
        <v>4.75</v>
      </c>
      <c r="Z435">
        <v>5.19</v>
      </c>
      <c r="AA435">
        <v>5.7725</v>
      </c>
      <c r="AB435">
        <v>5.3085454545454596</v>
      </c>
      <c r="AC435">
        <v>4.335</v>
      </c>
      <c r="AD435">
        <v>4.6399999999999997</v>
      </c>
      <c r="AE435">
        <v>5.0049999999999999</v>
      </c>
      <c r="AF435">
        <v>4.6410948905109501</v>
      </c>
      <c r="AG435">
        <v>4.3150000000000004</v>
      </c>
      <c r="AH435">
        <v>4.78</v>
      </c>
      <c r="AI435">
        <v>5.2050000000000001</v>
      </c>
      <c r="AJ435">
        <v>5.08593220338983</v>
      </c>
      <c r="AK435">
        <v>4.5075000000000003</v>
      </c>
      <c r="AL435">
        <v>4.7699999999999996</v>
      </c>
      <c r="AM435">
        <v>5.0824999999999996</v>
      </c>
      <c r="AN435">
        <v>4.8123469387755096</v>
      </c>
      <c r="AO435">
        <v>4.4000000000000004</v>
      </c>
      <c r="AP435">
        <v>4.76</v>
      </c>
      <c r="AQ435">
        <v>5.12</v>
      </c>
      <c r="AR435">
        <v>4.7709447415329702</v>
      </c>
      <c r="AS435">
        <v>4.5199999999999996</v>
      </c>
      <c r="AT435">
        <v>4.96</v>
      </c>
      <c r="AU435">
        <v>5.4524999999999997</v>
      </c>
      <c r="AV435">
        <v>5.0292543859649097</v>
      </c>
      <c r="AW435">
        <v>4.54</v>
      </c>
      <c r="AX435">
        <v>4.9000000000000004</v>
      </c>
      <c r="AY435">
        <v>5.4</v>
      </c>
      <c r="AZ435">
        <v>4.9791358024691403</v>
      </c>
      <c r="BA435">
        <v>4.76</v>
      </c>
      <c r="BB435">
        <v>5.19</v>
      </c>
      <c r="BC435">
        <v>5.84</v>
      </c>
      <c r="BD435">
        <v>5.25436548223351</v>
      </c>
      <c r="BE435">
        <v>4.5</v>
      </c>
      <c r="BF435">
        <v>4.83</v>
      </c>
      <c r="BG435">
        <v>5.34</v>
      </c>
      <c r="BH435">
        <v>4.91444444444444</v>
      </c>
      <c r="BI435">
        <v>4.68</v>
      </c>
      <c r="BJ435">
        <v>5.24</v>
      </c>
      <c r="BK435">
        <v>5.625</v>
      </c>
      <c r="BL435">
        <v>5.73</v>
      </c>
      <c r="BN435" t="s">
        <v>284</v>
      </c>
      <c r="BQ435">
        <v>4.9000000000000004</v>
      </c>
      <c r="BR435">
        <v>5.15</v>
      </c>
      <c r="BS435">
        <v>5.48</v>
      </c>
      <c r="BT435">
        <v>5.23</v>
      </c>
      <c r="BU435">
        <v>4.7300000000000004</v>
      </c>
      <c r="BV435">
        <v>4.97</v>
      </c>
      <c r="BW435">
        <v>5.37</v>
      </c>
      <c r="BX435">
        <v>5.0591304347826096</v>
      </c>
      <c r="BZ435" t="s">
        <v>284</v>
      </c>
      <c r="CC435">
        <v>4.83</v>
      </c>
      <c r="CD435">
        <v>5.31</v>
      </c>
      <c r="CE435">
        <v>5.84</v>
      </c>
      <c r="CF435">
        <v>5.3537037037037098</v>
      </c>
      <c r="CG435">
        <v>4.2675000000000001</v>
      </c>
      <c r="CH435">
        <v>4.5599999999999996</v>
      </c>
      <c r="CI435">
        <v>4.875</v>
      </c>
      <c r="CJ435">
        <v>5.38</v>
      </c>
      <c r="CK435">
        <v>4.3224999999999998</v>
      </c>
      <c r="CL435">
        <v>4.8150000000000004</v>
      </c>
      <c r="CM435">
        <v>5.23</v>
      </c>
      <c r="CN435">
        <v>4.9133333333333304</v>
      </c>
      <c r="CO435">
        <v>4.8049999999999997</v>
      </c>
      <c r="CP435">
        <v>5.45</v>
      </c>
      <c r="CQ435">
        <v>5.66</v>
      </c>
      <c r="CR435">
        <v>5.2912499999999998</v>
      </c>
      <c r="CS435">
        <v>4.22</v>
      </c>
      <c r="CT435">
        <v>4.5549999999999997</v>
      </c>
      <c r="CU435">
        <v>5.1524999999999999</v>
      </c>
      <c r="CV435">
        <v>4.6666666666666696</v>
      </c>
      <c r="CW435">
        <v>4.74</v>
      </c>
      <c r="CX435">
        <v>5.12</v>
      </c>
      <c r="CY435">
        <v>5.55</v>
      </c>
      <c r="CZ435">
        <v>5.1758823529411799</v>
      </c>
      <c r="DA435">
        <v>5.165</v>
      </c>
      <c r="DB435">
        <v>5.22</v>
      </c>
      <c r="DC435">
        <v>5.23</v>
      </c>
      <c r="DD435">
        <v>5.19</v>
      </c>
      <c r="DF435" t="s">
        <v>284</v>
      </c>
      <c r="DI435">
        <v>4.3600000000000003</v>
      </c>
      <c r="DJ435">
        <v>5.03</v>
      </c>
      <c r="DK435">
        <v>7.88</v>
      </c>
      <c r="DL435">
        <v>7.4626666666666699</v>
      </c>
      <c r="DM435">
        <v>4.2</v>
      </c>
      <c r="DN435">
        <v>4.71</v>
      </c>
      <c r="DO435">
        <v>5.0374999999999996</v>
      </c>
      <c r="DP435">
        <v>4.7335714285714303</v>
      </c>
      <c r="DQ435">
        <v>4.6500000000000004</v>
      </c>
      <c r="DR435">
        <v>4.7699999999999996</v>
      </c>
      <c r="DS435">
        <v>5.1050000000000004</v>
      </c>
      <c r="DT435">
        <v>4.9509090909090903</v>
      </c>
    </row>
    <row r="436" spans="1:124" x14ac:dyDescent="0.35">
      <c r="A436" s="19" t="str">
        <f t="shared" si="12"/>
        <v>Provisions / Avg Assets--34699</v>
      </c>
      <c r="B436" s="19" t="str">
        <f t="shared" si="13"/>
        <v>Provisions / Avg Assets</v>
      </c>
      <c r="C436">
        <v>16</v>
      </c>
      <c r="D436" s="27">
        <v>34699</v>
      </c>
      <c r="E436">
        <v>0</v>
      </c>
      <c r="F436">
        <v>0.06</v>
      </c>
      <c r="G436">
        <v>0.19</v>
      </c>
      <c r="H436">
        <v>6.7187499999999997E-2</v>
      </c>
      <c r="I436">
        <v>0</v>
      </c>
      <c r="J436">
        <v>7.0000000000000007E-2</v>
      </c>
      <c r="K436">
        <v>0.18</v>
      </c>
      <c r="L436">
        <v>0.12579751671442199</v>
      </c>
      <c r="M436">
        <v>0</v>
      </c>
      <c r="N436">
        <v>0.09</v>
      </c>
      <c r="O436">
        <v>0.22</v>
      </c>
      <c r="P436">
        <v>0.1623759765625</v>
      </c>
      <c r="Q436">
        <v>7.0000000000000007E-2</v>
      </c>
      <c r="R436">
        <v>0.13</v>
      </c>
      <c r="S436">
        <v>0.21</v>
      </c>
      <c r="T436">
        <v>0.15272727272727299</v>
      </c>
      <c r="U436">
        <v>0</v>
      </c>
      <c r="V436">
        <v>7.0000000000000007E-2</v>
      </c>
      <c r="W436">
        <v>0.19</v>
      </c>
      <c r="X436">
        <v>0.13596745027124801</v>
      </c>
      <c r="Y436">
        <v>0</v>
      </c>
      <c r="Z436">
        <v>0.02</v>
      </c>
      <c r="AA436">
        <v>0.15</v>
      </c>
      <c r="AB436">
        <v>6.4545454545454503E-2</v>
      </c>
      <c r="AC436">
        <v>0</v>
      </c>
      <c r="AD436">
        <v>0.01</v>
      </c>
      <c r="AE436">
        <v>0.115</v>
      </c>
      <c r="AF436">
        <v>6.78832116788321E-2</v>
      </c>
      <c r="AG436">
        <v>0</v>
      </c>
      <c r="AH436">
        <v>7.4999999999999997E-2</v>
      </c>
      <c r="AI436">
        <v>0.24</v>
      </c>
      <c r="AJ436">
        <v>0.30203389830508498</v>
      </c>
      <c r="AK436">
        <v>0.02</v>
      </c>
      <c r="AL436">
        <v>0.105</v>
      </c>
      <c r="AM436">
        <v>0.18</v>
      </c>
      <c r="AN436">
        <v>0.112142857142857</v>
      </c>
      <c r="AO436">
        <v>0</v>
      </c>
      <c r="AP436">
        <v>0.04</v>
      </c>
      <c r="AQ436">
        <v>0.15</v>
      </c>
      <c r="AR436">
        <v>0.11199643493761099</v>
      </c>
      <c r="AS436">
        <v>0</v>
      </c>
      <c r="AT436">
        <v>0.08</v>
      </c>
      <c r="AU436">
        <v>0.19</v>
      </c>
      <c r="AV436">
        <v>0.130548245614035</v>
      </c>
      <c r="AW436">
        <v>0</v>
      </c>
      <c r="AX436">
        <v>7.0000000000000007E-2</v>
      </c>
      <c r="AY436">
        <v>0.1575</v>
      </c>
      <c r="AZ436">
        <v>9.5000000000000001E-2</v>
      </c>
      <c r="BA436">
        <v>0.01</v>
      </c>
      <c r="BB436">
        <v>0.11</v>
      </c>
      <c r="BC436">
        <v>0.20499999999999999</v>
      </c>
      <c r="BD436">
        <v>0.15796954314720801</v>
      </c>
      <c r="BE436">
        <v>0</v>
      </c>
      <c r="BF436">
        <v>0.04</v>
      </c>
      <c r="BG436">
        <v>0.14000000000000001</v>
      </c>
      <c r="BH436">
        <v>7.1111111111111097E-2</v>
      </c>
      <c r="BI436">
        <v>0</v>
      </c>
      <c r="BJ436">
        <v>0.03</v>
      </c>
      <c r="BK436">
        <v>0.11</v>
      </c>
      <c r="BL436">
        <v>0.145454545454545</v>
      </c>
      <c r="BN436" t="s">
        <v>284</v>
      </c>
      <c r="BQ436">
        <v>0.24</v>
      </c>
      <c r="BR436">
        <v>0.34</v>
      </c>
      <c r="BS436">
        <v>0.42749999999999999</v>
      </c>
      <c r="BT436">
        <v>0.32750000000000001</v>
      </c>
      <c r="BU436">
        <v>0</v>
      </c>
      <c r="BV436">
        <v>0</v>
      </c>
      <c r="BW436">
        <v>0.1</v>
      </c>
      <c r="BX436">
        <v>4.6086956521739102E-2</v>
      </c>
      <c r="BZ436" t="s">
        <v>284</v>
      </c>
      <c r="CC436">
        <v>0.02</v>
      </c>
      <c r="CD436">
        <v>0.09</v>
      </c>
      <c r="CE436">
        <v>0.2</v>
      </c>
      <c r="CF436">
        <v>0.13318518518518499</v>
      </c>
      <c r="CG436">
        <v>7.4999999999999997E-3</v>
      </c>
      <c r="CH436">
        <v>0.115</v>
      </c>
      <c r="CI436">
        <v>0.35749999999999998</v>
      </c>
      <c r="CJ436">
        <v>0.2</v>
      </c>
      <c r="CK436">
        <v>2.2499999999999999E-2</v>
      </c>
      <c r="CL436">
        <v>0.11</v>
      </c>
      <c r="CM436">
        <v>0.19</v>
      </c>
      <c r="CN436">
        <v>0.12875</v>
      </c>
      <c r="CO436">
        <v>3.2500000000000001E-2</v>
      </c>
      <c r="CP436">
        <v>0.08</v>
      </c>
      <c r="CQ436">
        <v>0.26</v>
      </c>
      <c r="CR436">
        <v>0.1525</v>
      </c>
      <c r="CS436">
        <v>-0.01</v>
      </c>
      <c r="CT436">
        <v>0</v>
      </c>
      <c r="CU436">
        <v>0.11</v>
      </c>
      <c r="CV436">
        <v>8.5833333333333303E-2</v>
      </c>
      <c r="CW436">
        <v>0</v>
      </c>
      <c r="CX436">
        <v>0.04</v>
      </c>
      <c r="CY436">
        <v>0.21</v>
      </c>
      <c r="CZ436">
        <v>0.10235294117647099</v>
      </c>
      <c r="DA436">
        <v>0.01</v>
      </c>
      <c r="DB436">
        <v>0.02</v>
      </c>
      <c r="DC436">
        <v>0.22</v>
      </c>
      <c r="DD436">
        <v>0.146666666666667</v>
      </c>
      <c r="DF436" t="s">
        <v>284</v>
      </c>
      <c r="DI436">
        <v>0</v>
      </c>
      <c r="DJ436">
        <v>0.09</v>
      </c>
      <c r="DK436">
        <v>2.4849999999999999</v>
      </c>
      <c r="DL436">
        <v>1.3280000000000001</v>
      </c>
      <c r="DM436">
        <v>3.2500000000000001E-2</v>
      </c>
      <c r="DN436">
        <v>7.0000000000000007E-2</v>
      </c>
      <c r="DO436">
        <v>0.1575</v>
      </c>
      <c r="DP436">
        <v>9.7142857142857197E-2</v>
      </c>
      <c r="DQ436">
        <v>0.09</v>
      </c>
      <c r="DR436">
        <v>0.12</v>
      </c>
      <c r="DS436">
        <v>0.17499999999999999</v>
      </c>
      <c r="DT436">
        <v>0.15181818181818199</v>
      </c>
    </row>
    <row r="437" spans="1:124" x14ac:dyDescent="0.35">
      <c r="A437" s="19" t="str">
        <f t="shared" si="12"/>
        <v>Negative Earners (last 4 qtrs)--34699</v>
      </c>
      <c r="B437" s="19" t="str">
        <f t="shared" si="13"/>
        <v>Negative Earners (last 4 qtrs)</v>
      </c>
      <c r="C437">
        <v>17</v>
      </c>
      <c r="D437" s="27">
        <v>34699</v>
      </c>
      <c r="F437">
        <v>1.0416666666666701</v>
      </c>
      <c r="H437">
        <v>1</v>
      </c>
      <c r="J437">
        <v>1.4058106841611999</v>
      </c>
      <c r="L437">
        <v>15</v>
      </c>
      <c r="N437">
        <v>3.9911944869831499</v>
      </c>
      <c r="P437">
        <v>417</v>
      </c>
      <c r="R437">
        <v>3.0303030303030298</v>
      </c>
      <c r="T437">
        <v>1</v>
      </c>
      <c r="V437">
        <v>1.7761989342806399</v>
      </c>
      <c r="X437">
        <v>10</v>
      </c>
      <c r="Z437">
        <v>0.89285714285714302</v>
      </c>
      <c r="AB437">
        <v>1</v>
      </c>
      <c r="AD437">
        <v>0.71942446043165498</v>
      </c>
      <c r="AF437">
        <v>1</v>
      </c>
      <c r="AH437">
        <v>0</v>
      </c>
      <c r="AI437"/>
      <c r="AJ437">
        <v>0</v>
      </c>
      <c r="AK437"/>
      <c r="AL437">
        <v>2</v>
      </c>
      <c r="AN437">
        <v>2</v>
      </c>
      <c r="AP437">
        <v>1.0507880910683001</v>
      </c>
      <c r="AR437">
        <v>6</v>
      </c>
      <c r="AT437">
        <v>1.07758620689655</v>
      </c>
      <c r="AV437">
        <v>5</v>
      </c>
      <c r="AX437">
        <v>1.51515151515152</v>
      </c>
      <c r="AZ437">
        <v>5</v>
      </c>
      <c r="BB437">
        <v>4.0201005025125598</v>
      </c>
      <c r="BD437">
        <v>8</v>
      </c>
      <c r="BF437">
        <v>0</v>
      </c>
      <c r="BH437">
        <v>0</v>
      </c>
      <c r="BJ437">
        <v>9.0909090909090899</v>
      </c>
      <c r="BL437">
        <v>1</v>
      </c>
      <c r="BN437" t="s">
        <v>285</v>
      </c>
      <c r="BP437">
        <v>0</v>
      </c>
      <c r="BR437">
        <v>0</v>
      </c>
      <c r="BT437">
        <v>0</v>
      </c>
      <c r="BV437">
        <v>0</v>
      </c>
      <c r="BX437">
        <v>0</v>
      </c>
      <c r="BZ437" t="s">
        <v>285</v>
      </c>
      <c r="CB437">
        <v>0</v>
      </c>
      <c r="CD437">
        <v>4.3795620437956204</v>
      </c>
      <c r="CF437">
        <v>6</v>
      </c>
      <c r="CH437">
        <v>0</v>
      </c>
      <c r="CJ437">
        <v>0</v>
      </c>
      <c r="CL437">
        <v>0</v>
      </c>
      <c r="CN437">
        <v>0</v>
      </c>
      <c r="CP437">
        <v>0</v>
      </c>
      <c r="CR437">
        <v>0</v>
      </c>
      <c r="CT437">
        <v>0</v>
      </c>
      <c r="CV437">
        <v>0</v>
      </c>
      <c r="CX437">
        <v>0</v>
      </c>
      <c r="CZ437">
        <v>0</v>
      </c>
      <c r="DB437">
        <v>0</v>
      </c>
      <c r="DD437">
        <v>0</v>
      </c>
      <c r="DF437" t="s">
        <v>285</v>
      </c>
      <c r="DH437">
        <v>0</v>
      </c>
      <c r="DJ437">
        <v>0</v>
      </c>
      <c r="DL437">
        <v>0</v>
      </c>
      <c r="DN437">
        <v>0</v>
      </c>
      <c r="DP437">
        <v>0</v>
      </c>
      <c r="DR437">
        <v>0</v>
      </c>
      <c r="DT437">
        <v>0</v>
      </c>
    </row>
    <row r="438" spans="1:124" x14ac:dyDescent="0.35">
      <c r="A438" s="19" t="str">
        <f t="shared" si="12"/>
        <v>Noncore Funding / Liab--34699</v>
      </c>
      <c r="B438" s="19" t="str">
        <f t="shared" si="13"/>
        <v>Noncore Funding / Liab</v>
      </c>
      <c r="C438">
        <v>18</v>
      </c>
      <c r="D438" s="27">
        <v>34699</v>
      </c>
      <c r="E438">
        <v>5.2214574811581098</v>
      </c>
      <c r="F438">
        <v>8.4936698716603303</v>
      </c>
      <c r="G438">
        <v>13.4927011977116</v>
      </c>
      <c r="H438">
        <v>10.1769708202232</v>
      </c>
      <c r="I438">
        <v>5.32499808075627</v>
      </c>
      <c r="J438">
        <v>8.7290944984542005</v>
      </c>
      <c r="K438">
        <v>13.364752953358099</v>
      </c>
      <c r="L438">
        <v>9.9888145242014801</v>
      </c>
      <c r="M438">
        <v>6.8854936446196202</v>
      </c>
      <c r="N438">
        <v>11.1357593713852</v>
      </c>
      <c r="O438">
        <v>17.150101970413601</v>
      </c>
      <c r="P438">
        <v>13.244380923495401</v>
      </c>
      <c r="Q438">
        <v>5.2026916133267704</v>
      </c>
      <c r="R438">
        <v>6.3949086295455002</v>
      </c>
      <c r="S438">
        <v>12.4756258234519</v>
      </c>
      <c r="T438">
        <v>9.1609310816470302</v>
      </c>
      <c r="U438">
        <v>4.9073890959561197</v>
      </c>
      <c r="V438">
        <v>8.4268969771745805</v>
      </c>
      <c r="W438">
        <v>12.963041341234799</v>
      </c>
      <c r="X438">
        <v>9.5412956837625096</v>
      </c>
      <c r="Y438">
        <v>6.7800389426791901</v>
      </c>
      <c r="Z438">
        <v>9.3258033820887896</v>
      </c>
      <c r="AA438">
        <v>13.430544363017001</v>
      </c>
      <c r="AB438">
        <v>10.5686044575598</v>
      </c>
      <c r="AC438">
        <v>6.9481164027833202</v>
      </c>
      <c r="AD438">
        <v>10.7171322883244</v>
      </c>
      <c r="AE438">
        <v>14.977923934645</v>
      </c>
      <c r="AF438">
        <v>11.5185039998718</v>
      </c>
      <c r="AG438">
        <v>5.4415317009689002</v>
      </c>
      <c r="AH438">
        <v>8.7023626988672191</v>
      </c>
      <c r="AI438">
        <v>14.865263791222</v>
      </c>
      <c r="AJ438">
        <v>13.4012140472267</v>
      </c>
      <c r="AK438">
        <v>5.2594517280600801</v>
      </c>
      <c r="AL438">
        <v>7.5950728050184804</v>
      </c>
      <c r="AM438">
        <v>11.664604231308299</v>
      </c>
      <c r="AN438">
        <v>8.6180605715014007</v>
      </c>
      <c r="AO438">
        <v>5.22855447474487</v>
      </c>
      <c r="AP438">
        <v>8.6144980791715398</v>
      </c>
      <c r="AQ438">
        <v>13.3010715282507</v>
      </c>
      <c r="AR438">
        <v>9.7174599819745495</v>
      </c>
      <c r="AS438">
        <v>6.0117233846867499</v>
      </c>
      <c r="AT438">
        <v>9.7968784761784793</v>
      </c>
      <c r="AU438">
        <v>14.2130777789679</v>
      </c>
      <c r="AV438">
        <v>10.7084648289425</v>
      </c>
      <c r="AW438">
        <v>4.2117230184962899</v>
      </c>
      <c r="AX438">
        <v>7.4021073022931896</v>
      </c>
      <c r="AY438">
        <v>11.8069133236607</v>
      </c>
      <c r="AZ438">
        <v>8.5728352564055292</v>
      </c>
      <c r="BA438">
        <v>5.9229720984433296</v>
      </c>
      <c r="BB438">
        <v>9.9563232082588797</v>
      </c>
      <c r="BC438">
        <v>14.7112184575142</v>
      </c>
      <c r="BD438">
        <v>11.2085332832934</v>
      </c>
      <c r="BE438">
        <v>6.3834266303047702</v>
      </c>
      <c r="BF438">
        <v>9.6840677966101705</v>
      </c>
      <c r="BG438">
        <v>12.6255024232099</v>
      </c>
      <c r="BH438">
        <v>12.595475860641701</v>
      </c>
      <c r="BI438">
        <v>8.8365274979810007</v>
      </c>
      <c r="BJ438">
        <v>9.1054786692389307</v>
      </c>
      <c r="BK438">
        <v>14.5731205485193</v>
      </c>
      <c r="BL438">
        <v>11.698851223907999</v>
      </c>
      <c r="BN438" t="s">
        <v>284</v>
      </c>
      <c r="BQ438">
        <v>6.8861802919491399</v>
      </c>
      <c r="BR438">
        <v>9.41603056749247</v>
      </c>
      <c r="BS438">
        <v>14.639533787501</v>
      </c>
      <c r="BT438">
        <v>12.1096835119577</v>
      </c>
      <c r="BU438">
        <v>3.8211224346443702</v>
      </c>
      <c r="BV438">
        <v>6.3421936614575696</v>
      </c>
      <c r="BW438">
        <v>9.6671377049131308</v>
      </c>
      <c r="BX438">
        <v>7.0119329666613801</v>
      </c>
      <c r="BZ438" t="s">
        <v>284</v>
      </c>
      <c r="CC438">
        <v>4.36724190130185</v>
      </c>
      <c r="CD438">
        <v>7.3002155241057904</v>
      </c>
      <c r="CE438">
        <v>11.643473965696399</v>
      </c>
      <c r="CF438">
        <v>8.8568750240242604</v>
      </c>
      <c r="CG438">
        <v>4.4821628270321598</v>
      </c>
      <c r="CH438">
        <v>7.22220343737329</v>
      </c>
      <c r="CI438">
        <v>9.6158066911019908</v>
      </c>
      <c r="CJ438">
        <v>7.5469740064073996</v>
      </c>
      <c r="CK438">
        <v>5.6631970732967902</v>
      </c>
      <c r="CL438">
        <v>11.3759903926754</v>
      </c>
      <c r="CM438">
        <v>16.805052836025901</v>
      </c>
      <c r="CN438">
        <v>12.7797734033377</v>
      </c>
      <c r="CO438">
        <v>12.4219459830367</v>
      </c>
      <c r="CP438">
        <v>15.2915001736321</v>
      </c>
      <c r="CQ438">
        <v>19.768067521629099</v>
      </c>
      <c r="CR438">
        <v>16.1674434169134</v>
      </c>
      <c r="CS438">
        <v>5.0636005665522603</v>
      </c>
      <c r="CT438">
        <v>7.8172271164031004</v>
      </c>
      <c r="CU438">
        <v>12.959755768686099</v>
      </c>
      <c r="CV438">
        <v>10.215812595488901</v>
      </c>
      <c r="CW438">
        <v>6.4128391082460396</v>
      </c>
      <c r="CX438">
        <v>10.1488078884665</v>
      </c>
      <c r="CY438">
        <v>11.2355736591989</v>
      </c>
      <c r="CZ438">
        <v>9.3698661098917597</v>
      </c>
      <c r="DA438">
        <v>8.3457395735908708</v>
      </c>
      <c r="DB438">
        <v>8.5486702723084296</v>
      </c>
      <c r="DC438">
        <v>9.9226342542154296</v>
      </c>
      <c r="DD438">
        <v>9.3293591277680594</v>
      </c>
      <c r="DF438" t="s">
        <v>284</v>
      </c>
      <c r="DI438">
        <v>5.0637900042658401</v>
      </c>
      <c r="DJ438">
        <v>20.888669043273602</v>
      </c>
      <c r="DK438">
        <v>80.699032909171606</v>
      </c>
      <c r="DL438">
        <v>43.897276005768802</v>
      </c>
      <c r="DM438">
        <v>6.04094796901036</v>
      </c>
      <c r="DN438">
        <v>9.2007511179666199</v>
      </c>
      <c r="DO438">
        <v>14.570710968547299</v>
      </c>
      <c r="DP438">
        <v>10.963533523943299</v>
      </c>
      <c r="DQ438">
        <v>5.6715340822938201</v>
      </c>
      <c r="DR438">
        <v>11.938820798197399</v>
      </c>
      <c r="DS438">
        <v>14.127836876364601</v>
      </c>
      <c r="DT438">
        <v>12.9452714534452</v>
      </c>
    </row>
    <row r="439" spans="1:124" x14ac:dyDescent="0.35">
      <c r="A439" s="19" t="str">
        <f t="shared" si="12"/>
        <v>Brokered Dep / Liab--34699</v>
      </c>
      <c r="B439" s="19" t="str">
        <f t="shared" si="13"/>
        <v>Brokered Dep / Liab</v>
      </c>
      <c r="C439">
        <v>19</v>
      </c>
      <c r="D439" s="27">
        <v>34699</v>
      </c>
      <c r="E439">
        <v>0</v>
      </c>
      <c r="F439">
        <v>0</v>
      </c>
      <c r="G439">
        <v>0</v>
      </c>
      <c r="H439">
        <v>0.33588773625333301</v>
      </c>
      <c r="I439">
        <v>0</v>
      </c>
      <c r="J439">
        <v>0</v>
      </c>
      <c r="K439">
        <v>0</v>
      </c>
      <c r="L439">
        <v>0.32357243131368102</v>
      </c>
      <c r="M439">
        <v>0</v>
      </c>
      <c r="N439">
        <v>0</v>
      </c>
      <c r="O439">
        <v>0</v>
      </c>
      <c r="P439">
        <v>0.21437699108135599</v>
      </c>
      <c r="Q439">
        <v>0</v>
      </c>
      <c r="R439">
        <v>0</v>
      </c>
      <c r="S439">
        <v>0</v>
      </c>
      <c r="T439">
        <v>0</v>
      </c>
      <c r="U439">
        <v>0</v>
      </c>
      <c r="V439">
        <v>0</v>
      </c>
      <c r="W439">
        <v>0</v>
      </c>
      <c r="X439">
        <v>0.42008193738088101</v>
      </c>
      <c r="Y439">
        <v>0</v>
      </c>
      <c r="Z439">
        <v>0</v>
      </c>
      <c r="AA439">
        <v>0</v>
      </c>
      <c r="AB439">
        <v>5.9052790435215399E-2</v>
      </c>
      <c r="AC439">
        <v>0</v>
      </c>
      <c r="AD439">
        <v>0</v>
      </c>
      <c r="AE439">
        <v>0</v>
      </c>
      <c r="AF439">
        <v>0.23516498752168299</v>
      </c>
      <c r="AG439">
        <v>0</v>
      </c>
      <c r="AH439">
        <v>0</v>
      </c>
      <c r="AI439">
        <v>0</v>
      </c>
      <c r="AJ439">
        <v>0.708764319270348</v>
      </c>
      <c r="AK439">
        <v>0</v>
      </c>
      <c r="AL439">
        <v>0</v>
      </c>
      <c r="AM439">
        <v>0</v>
      </c>
      <c r="AN439">
        <v>0.17156062956206999</v>
      </c>
      <c r="AO439">
        <v>0</v>
      </c>
      <c r="AP439">
        <v>0</v>
      </c>
      <c r="AQ439">
        <v>0</v>
      </c>
      <c r="AR439">
        <v>0.31969295098277001</v>
      </c>
      <c r="AS439">
        <v>0</v>
      </c>
      <c r="AT439">
        <v>0</v>
      </c>
      <c r="AU439">
        <v>0</v>
      </c>
      <c r="AV439">
        <v>0.44079372753425999</v>
      </c>
      <c r="AW439">
        <v>0</v>
      </c>
      <c r="AX439">
        <v>0</v>
      </c>
      <c r="AY439">
        <v>0</v>
      </c>
      <c r="AZ439">
        <v>0.17138999920878101</v>
      </c>
      <c r="BA439">
        <v>0</v>
      </c>
      <c r="BB439">
        <v>0</v>
      </c>
      <c r="BC439">
        <v>0</v>
      </c>
      <c r="BD439">
        <v>0.253871425917927</v>
      </c>
      <c r="BE439">
        <v>0</v>
      </c>
      <c r="BF439">
        <v>0</v>
      </c>
      <c r="BG439">
        <v>0</v>
      </c>
      <c r="BH439">
        <v>0.28346310219321302</v>
      </c>
      <c r="BI439">
        <v>0</v>
      </c>
      <c r="BJ439">
        <v>0</v>
      </c>
      <c r="BK439">
        <v>0</v>
      </c>
      <c r="BL439">
        <v>0</v>
      </c>
      <c r="BN439" t="s">
        <v>284</v>
      </c>
      <c r="BQ439">
        <v>0</v>
      </c>
      <c r="BR439">
        <v>0</v>
      </c>
      <c r="BS439">
        <v>1.2728675336125199</v>
      </c>
      <c r="BT439">
        <v>1.2728675336125199</v>
      </c>
      <c r="BU439">
        <v>0</v>
      </c>
      <c r="BV439">
        <v>0</v>
      </c>
      <c r="BW439">
        <v>0</v>
      </c>
      <c r="BX439">
        <v>9.4834280925770297E-4</v>
      </c>
      <c r="BZ439" t="s">
        <v>284</v>
      </c>
      <c r="CC439">
        <v>0</v>
      </c>
      <c r="CD439">
        <v>0</v>
      </c>
      <c r="CE439">
        <v>0</v>
      </c>
      <c r="CF439">
        <v>0.223855334768328</v>
      </c>
      <c r="CG439">
        <v>0</v>
      </c>
      <c r="CH439">
        <v>0</v>
      </c>
      <c r="CI439">
        <v>0</v>
      </c>
      <c r="CJ439">
        <v>9.9608809040857699E-3</v>
      </c>
      <c r="CK439">
        <v>0</v>
      </c>
      <c r="CL439">
        <v>0</v>
      </c>
      <c r="CM439">
        <v>3.2780991466864</v>
      </c>
      <c r="CN439">
        <v>2.7119172893596799</v>
      </c>
      <c r="CO439">
        <v>0</v>
      </c>
      <c r="CP439">
        <v>0</v>
      </c>
      <c r="CQ439">
        <v>1.52482081700385</v>
      </c>
      <c r="CR439">
        <v>1.90865173331468</v>
      </c>
      <c r="CS439">
        <v>0</v>
      </c>
      <c r="CT439">
        <v>0</v>
      </c>
      <c r="CU439">
        <v>0</v>
      </c>
      <c r="CV439">
        <v>0.25313773703593601</v>
      </c>
      <c r="CW439">
        <v>0</v>
      </c>
      <c r="CX439">
        <v>0</v>
      </c>
      <c r="CY439">
        <v>0</v>
      </c>
      <c r="CZ439">
        <v>0</v>
      </c>
      <c r="DA439">
        <v>0</v>
      </c>
      <c r="DB439">
        <v>0</v>
      </c>
      <c r="DC439">
        <v>0</v>
      </c>
      <c r="DD439">
        <v>0</v>
      </c>
      <c r="DF439" t="s">
        <v>284</v>
      </c>
      <c r="DI439">
        <v>0</v>
      </c>
      <c r="DJ439">
        <v>0</v>
      </c>
      <c r="DK439">
        <v>5.6697564759656496</v>
      </c>
      <c r="DL439">
        <v>5.0840129201041897</v>
      </c>
      <c r="DM439">
        <v>0</v>
      </c>
      <c r="DN439">
        <v>0</v>
      </c>
      <c r="DO439">
        <v>0</v>
      </c>
      <c r="DP439">
        <v>0.44776477282508798</v>
      </c>
      <c r="DQ439">
        <v>0</v>
      </c>
      <c r="DR439">
        <v>0</v>
      </c>
      <c r="DS439">
        <v>8.4496944453927803E-2</v>
      </c>
      <c r="DT439">
        <v>0.50236710239447302</v>
      </c>
    </row>
    <row r="440" spans="1:124" x14ac:dyDescent="0.35">
      <c r="A440" s="19" t="str">
        <f t="shared" si="12"/>
        <v>Liquid Assets / Assets--34699</v>
      </c>
      <c r="B440" s="19" t="str">
        <f t="shared" si="13"/>
        <v>Liquid Assets / Assets</v>
      </c>
      <c r="C440">
        <v>20</v>
      </c>
      <c r="D440" s="27">
        <v>34699</v>
      </c>
      <c r="E440">
        <v>4.7850055594257599</v>
      </c>
      <c r="F440">
        <v>14.005933733834199</v>
      </c>
      <c r="G440">
        <v>22.813300342666501</v>
      </c>
      <c r="H440">
        <v>14.951799908636699</v>
      </c>
      <c r="I440">
        <v>5.4069487703241803</v>
      </c>
      <c r="J440">
        <v>12.840279450734799</v>
      </c>
      <c r="K440">
        <v>21.8878957741683</v>
      </c>
      <c r="L440">
        <v>13.8708526393334</v>
      </c>
      <c r="M440">
        <v>4.60916231541571</v>
      </c>
      <c r="N440">
        <v>12.5354212930706</v>
      </c>
      <c r="O440">
        <v>21.921797919957601</v>
      </c>
      <c r="P440">
        <v>13.905127797762599</v>
      </c>
      <c r="Q440">
        <v>10.0995520159283</v>
      </c>
      <c r="R440">
        <v>17.200072163088599</v>
      </c>
      <c r="S440">
        <v>23.824068417837498</v>
      </c>
      <c r="T440">
        <v>18.914492898227302</v>
      </c>
      <c r="U440">
        <v>5.7225183026221798</v>
      </c>
      <c r="V440">
        <v>12.8995916068159</v>
      </c>
      <c r="W440">
        <v>21.8679830264571</v>
      </c>
      <c r="X440">
        <v>13.808923017852599</v>
      </c>
      <c r="Y440">
        <v>7.0334522029115396</v>
      </c>
      <c r="Z440">
        <v>15.273821076372499</v>
      </c>
      <c r="AA440">
        <v>24.1124600071552</v>
      </c>
      <c r="AB440">
        <v>16.194227894709201</v>
      </c>
      <c r="AC440">
        <v>2.1007173740484801</v>
      </c>
      <c r="AD440">
        <v>11.3633322927351</v>
      </c>
      <c r="AE440">
        <v>21.693146755149399</v>
      </c>
      <c r="AF440">
        <v>12.757940437872699</v>
      </c>
      <c r="AG440">
        <v>0.94580153928412303</v>
      </c>
      <c r="AH440">
        <v>7.8816913525232604</v>
      </c>
      <c r="AI440">
        <v>18.0665535093692</v>
      </c>
      <c r="AJ440">
        <v>10.7502809932588</v>
      </c>
      <c r="AK440">
        <v>7.3493706626608599</v>
      </c>
      <c r="AL440">
        <v>13.794923265191001</v>
      </c>
      <c r="AM440">
        <v>21.934412648818999</v>
      </c>
      <c r="AN440">
        <v>15.359711971666201</v>
      </c>
      <c r="AO440">
        <v>4.7505043418236399</v>
      </c>
      <c r="AP440">
        <v>12.423979148566501</v>
      </c>
      <c r="AQ440">
        <v>22.038279801647001</v>
      </c>
      <c r="AR440">
        <v>13.5289116890836</v>
      </c>
      <c r="AS440">
        <v>4.8021945197534004</v>
      </c>
      <c r="AT440">
        <v>13.047438805584401</v>
      </c>
      <c r="AU440">
        <v>20.9684715891851</v>
      </c>
      <c r="AV440">
        <v>13.3129711270019</v>
      </c>
      <c r="AW440">
        <v>6.6264276902783399</v>
      </c>
      <c r="AX440">
        <v>13.9488289774925</v>
      </c>
      <c r="AY440">
        <v>22.174494621497399</v>
      </c>
      <c r="AZ440">
        <v>14.8265781895606</v>
      </c>
      <c r="BA440">
        <v>5.7160271802038203</v>
      </c>
      <c r="BB440">
        <v>13.3311764605718</v>
      </c>
      <c r="BC440">
        <v>22.9336637101459</v>
      </c>
      <c r="BD440">
        <v>14.305521013819799</v>
      </c>
      <c r="BE440">
        <v>7.8970009832841699</v>
      </c>
      <c r="BF440">
        <v>12.818359921634499</v>
      </c>
      <c r="BG440">
        <v>18.972094457194999</v>
      </c>
      <c r="BH440">
        <v>13.9088748543117</v>
      </c>
      <c r="BI440">
        <v>7.3715287465197497</v>
      </c>
      <c r="BJ440">
        <v>14.090330422122801</v>
      </c>
      <c r="BK440">
        <v>18.8561705054397</v>
      </c>
      <c r="BL440">
        <v>13.302446032555</v>
      </c>
      <c r="BN440" t="s">
        <v>284</v>
      </c>
      <c r="BQ440">
        <v>18.5228870390659</v>
      </c>
      <c r="BR440">
        <v>24.516547804403899</v>
      </c>
      <c r="BS440">
        <v>29.420043856739699</v>
      </c>
      <c r="BT440">
        <v>23.4263830914017</v>
      </c>
      <c r="BU440">
        <v>7.4289787519337098</v>
      </c>
      <c r="BV440">
        <v>18.251668126979801</v>
      </c>
      <c r="BW440">
        <v>26.013942887108801</v>
      </c>
      <c r="BX440">
        <v>18.003397773475601</v>
      </c>
      <c r="BZ440" t="s">
        <v>284</v>
      </c>
      <c r="CC440">
        <v>9.4300259969457905</v>
      </c>
      <c r="CD440">
        <v>15.257977410644299</v>
      </c>
      <c r="CE440">
        <v>24.071828627518901</v>
      </c>
      <c r="CF440">
        <v>16.311571254355201</v>
      </c>
      <c r="CG440">
        <v>8.6800899030056602</v>
      </c>
      <c r="CH440">
        <v>17.720640514478301</v>
      </c>
      <c r="CI440">
        <v>22.072474236867802</v>
      </c>
      <c r="CJ440">
        <v>20.558632252227099</v>
      </c>
      <c r="CK440">
        <v>0.534847987145463</v>
      </c>
      <c r="CL440">
        <v>7.6749717614858204</v>
      </c>
      <c r="CM440">
        <v>16.458055987178199</v>
      </c>
      <c r="CN440">
        <v>8.4446701015595291</v>
      </c>
      <c r="CO440">
        <v>7.95604617530031</v>
      </c>
      <c r="CP440">
        <v>14.1482381906021</v>
      </c>
      <c r="CQ440">
        <v>17.470738265607402</v>
      </c>
      <c r="CR440">
        <v>17.010592028172901</v>
      </c>
      <c r="CS440">
        <v>6.6713919251023803</v>
      </c>
      <c r="CT440">
        <v>11.5912541551051</v>
      </c>
      <c r="CU440">
        <v>18.8043171678326</v>
      </c>
      <c r="CV440">
        <v>14.98953342275</v>
      </c>
      <c r="CW440">
        <v>4.0417571250404203</v>
      </c>
      <c r="CX440">
        <v>9.4688359851656898</v>
      </c>
      <c r="CY440">
        <v>18.259785955138501</v>
      </c>
      <c r="CZ440">
        <v>10.6831821601639</v>
      </c>
      <c r="DA440">
        <v>4.3746967238248304</v>
      </c>
      <c r="DB440">
        <v>4.9601092623128302</v>
      </c>
      <c r="DC440">
        <v>15.3092803557174</v>
      </c>
      <c r="DD440">
        <v>11.4692816322572</v>
      </c>
      <c r="DF440" t="s">
        <v>284</v>
      </c>
      <c r="DI440">
        <v>0.67352971502139702</v>
      </c>
      <c r="DJ440">
        <v>3.0109267503035202</v>
      </c>
      <c r="DK440">
        <v>9.7905867677927603</v>
      </c>
      <c r="DL440">
        <v>6.15537160657514</v>
      </c>
      <c r="DM440">
        <v>6.9211879100732903</v>
      </c>
      <c r="DN440">
        <v>13.2258125576754</v>
      </c>
      <c r="DO440">
        <v>18.5108406816904</v>
      </c>
      <c r="DP440">
        <v>14.0699616544393</v>
      </c>
      <c r="DQ440">
        <v>9.1277810747546493</v>
      </c>
      <c r="DR440">
        <v>20.419245358354999</v>
      </c>
      <c r="DS440">
        <v>23.500808841011299</v>
      </c>
      <c r="DT440">
        <v>18.1566993694953</v>
      </c>
    </row>
    <row r="441" spans="1:124" x14ac:dyDescent="0.35">
      <c r="A441" s="19" t="str">
        <f t="shared" si="12"/>
        <v>Net Loan Growth (last 4 qtrs)--34699</v>
      </c>
      <c r="B441" s="19" t="str">
        <f t="shared" si="13"/>
        <v>Net Loan Growth (last 4 qtrs)</v>
      </c>
      <c r="C441">
        <v>21</v>
      </c>
      <c r="D441" s="27">
        <v>34699</v>
      </c>
      <c r="E441">
        <v>7.3</v>
      </c>
      <c r="F441">
        <v>12.81</v>
      </c>
      <c r="G441">
        <v>18.600000000000001</v>
      </c>
      <c r="H441">
        <v>19.640833333333301</v>
      </c>
      <c r="I441">
        <v>4.6025</v>
      </c>
      <c r="J441">
        <v>10.44</v>
      </c>
      <c r="K441">
        <v>17.559999999999999</v>
      </c>
      <c r="L441">
        <v>11.9881896551724</v>
      </c>
      <c r="M441">
        <v>2.9350000000000001</v>
      </c>
      <c r="N441">
        <v>9.59</v>
      </c>
      <c r="O441">
        <v>17.664999999999999</v>
      </c>
      <c r="P441">
        <v>12.0072354041548</v>
      </c>
      <c r="Q441">
        <v>4.58</v>
      </c>
      <c r="R441">
        <v>9.69</v>
      </c>
      <c r="S441">
        <v>16.579999999999998</v>
      </c>
      <c r="T441">
        <v>9.0130303030303001</v>
      </c>
      <c r="U441">
        <v>3.46</v>
      </c>
      <c r="V441">
        <v>9.17</v>
      </c>
      <c r="W441">
        <v>16.04</v>
      </c>
      <c r="X441">
        <v>10.7447912885662</v>
      </c>
      <c r="Y441">
        <v>5.3475000000000001</v>
      </c>
      <c r="Z441">
        <v>10.885</v>
      </c>
      <c r="AA441">
        <v>17.8475</v>
      </c>
      <c r="AB441">
        <v>12.6142727272727</v>
      </c>
      <c r="AC441">
        <v>9.8450000000000006</v>
      </c>
      <c r="AD441">
        <v>15.11</v>
      </c>
      <c r="AE441">
        <v>22.45</v>
      </c>
      <c r="AF441">
        <v>16.8586861313869</v>
      </c>
      <c r="AG441">
        <v>4.1749999999999998</v>
      </c>
      <c r="AH441">
        <v>9.39</v>
      </c>
      <c r="AI441">
        <v>16.64</v>
      </c>
      <c r="AJ441">
        <v>11.625641025641</v>
      </c>
      <c r="AK441">
        <v>5.3274999999999997</v>
      </c>
      <c r="AL441">
        <v>10.244999999999999</v>
      </c>
      <c r="AM441">
        <v>16.407499999999999</v>
      </c>
      <c r="AN441">
        <v>13.585816326530599</v>
      </c>
      <c r="AO441">
        <v>3.1349999999999998</v>
      </c>
      <c r="AP441">
        <v>9.15</v>
      </c>
      <c r="AQ441">
        <v>15.965</v>
      </c>
      <c r="AR441">
        <v>10.591247771836001</v>
      </c>
      <c r="AS441">
        <v>6.91</v>
      </c>
      <c r="AT441">
        <v>13.18</v>
      </c>
      <c r="AU441">
        <v>20.842500000000001</v>
      </c>
      <c r="AV441">
        <v>15.3504824561403</v>
      </c>
      <c r="AW441">
        <v>5.4424999999999999</v>
      </c>
      <c r="AX441">
        <v>10.199999999999999</v>
      </c>
      <c r="AY441">
        <v>16.34</v>
      </c>
      <c r="AZ441">
        <v>10.924475308642</v>
      </c>
      <c r="BA441">
        <v>5.0175000000000001</v>
      </c>
      <c r="BB441">
        <v>11.875</v>
      </c>
      <c r="BC441">
        <v>18.3825</v>
      </c>
      <c r="BD441">
        <v>13.6945918367347</v>
      </c>
      <c r="BE441">
        <v>3.28</v>
      </c>
      <c r="BF441">
        <v>9.26</v>
      </c>
      <c r="BG441">
        <v>16.079999999999998</v>
      </c>
      <c r="BH441">
        <v>10.885999999999999</v>
      </c>
      <c r="BI441">
        <v>8.35</v>
      </c>
      <c r="BJ441">
        <v>11.03</v>
      </c>
      <c r="BK441">
        <v>15.425000000000001</v>
      </c>
      <c r="BL441">
        <v>56.465454545454499</v>
      </c>
      <c r="BN441" t="s">
        <v>284</v>
      </c>
      <c r="BQ441">
        <v>6.0475000000000003</v>
      </c>
      <c r="BR441">
        <v>14.685</v>
      </c>
      <c r="BS441">
        <v>16.29</v>
      </c>
      <c r="BT441">
        <v>7.6524999999999999</v>
      </c>
      <c r="BU441">
        <v>5.0250000000000004</v>
      </c>
      <c r="BV441">
        <v>10.48</v>
      </c>
      <c r="BW441">
        <v>16.535</v>
      </c>
      <c r="BX441">
        <v>11.647826086956499</v>
      </c>
      <c r="BZ441" t="s">
        <v>284</v>
      </c>
      <c r="CC441">
        <v>5.6325000000000003</v>
      </c>
      <c r="CD441">
        <v>10.54</v>
      </c>
      <c r="CE441">
        <v>16.552499999999998</v>
      </c>
      <c r="CF441">
        <v>11.995447761194001</v>
      </c>
      <c r="CG441">
        <v>7.5774999999999997</v>
      </c>
      <c r="CH441">
        <v>8.35</v>
      </c>
      <c r="CI441">
        <v>18.414999999999999</v>
      </c>
      <c r="CJ441">
        <v>13.785</v>
      </c>
      <c r="CK441">
        <v>4.25</v>
      </c>
      <c r="CL441">
        <v>10.215</v>
      </c>
      <c r="CM441">
        <v>18.364999999999998</v>
      </c>
      <c r="CN441">
        <v>14.7116666666667</v>
      </c>
      <c r="CO441">
        <v>21.035</v>
      </c>
      <c r="CP441">
        <v>27.71</v>
      </c>
      <c r="CQ441">
        <v>31.322500000000002</v>
      </c>
      <c r="CR441">
        <v>26.38625</v>
      </c>
      <c r="CS441">
        <v>6.98</v>
      </c>
      <c r="CT441">
        <v>13.565</v>
      </c>
      <c r="CU441">
        <v>16.262499999999999</v>
      </c>
      <c r="CV441">
        <v>11.695833333333301</v>
      </c>
      <c r="CW441">
        <v>11.86</v>
      </c>
      <c r="CX441">
        <v>13.31</v>
      </c>
      <c r="CY441">
        <v>29.55</v>
      </c>
      <c r="CZ441">
        <v>41.225882352941198</v>
      </c>
      <c r="DA441">
        <v>9.8249999999999993</v>
      </c>
      <c r="DB441">
        <v>18.48</v>
      </c>
      <c r="DC441">
        <v>20.055</v>
      </c>
      <c r="DD441">
        <v>13.76</v>
      </c>
      <c r="DF441" t="s">
        <v>284</v>
      </c>
      <c r="DI441">
        <v>7.6025</v>
      </c>
      <c r="DJ441">
        <v>11.62</v>
      </c>
      <c r="DK441">
        <v>29.817499999999999</v>
      </c>
      <c r="DL441">
        <v>19.3178571428571</v>
      </c>
      <c r="DM441">
        <v>2.4874999999999998</v>
      </c>
      <c r="DN441">
        <v>9.08</v>
      </c>
      <c r="DO441">
        <v>13.227499999999999</v>
      </c>
      <c r="DP441">
        <v>19.968571428571401</v>
      </c>
      <c r="DQ441">
        <v>6.4450000000000003</v>
      </c>
      <c r="DR441">
        <v>10.28</v>
      </c>
      <c r="DS441">
        <v>13.67</v>
      </c>
      <c r="DT441">
        <v>27.125454545454499</v>
      </c>
    </row>
    <row r="442" spans="1:124" x14ac:dyDescent="0.35">
      <c r="A442" s="19" t="str">
        <f t="shared" si="12"/>
        <v>Banks w/ Loan Growth (last 4 qtrs)--34699</v>
      </c>
      <c r="B442" s="19" t="str">
        <f t="shared" si="13"/>
        <v>Banks w/ Loan Growth (last 4 qtrs)</v>
      </c>
      <c r="C442">
        <v>22</v>
      </c>
      <c r="D442" s="27">
        <v>34699</v>
      </c>
      <c r="F442">
        <v>90.625</v>
      </c>
      <c r="J442">
        <v>87.441424554826597</v>
      </c>
      <c r="N442">
        <v>82.436830015313902</v>
      </c>
      <c r="R442">
        <v>90.909090909090907</v>
      </c>
      <c r="V442">
        <v>84.369449378330401</v>
      </c>
      <c r="Z442">
        <v>90.178571428571402</v>
      </c>
      <c r="AD442">
        <v>93.525179856115102</v>
      </c>
      <c r="AH442">
        <v>89.1666666666667</v>
      </c>
      <c r="AI442"/>
      <c r="AK442"/>
      <c r="AL442">
        <v>90</v>
      </c>
      <c r="AP442">
        <v>85.989492119089306</v>
      </c>
      <c r="AT442">
        <v>89.008620689655203</v>
      </c>
      <c r="AX442">
        <v>88.484848484848499</v>
      </c>
      <c r="BB442">
        <v>86.4321608040201</v>
      </c>
      <c r="BF442">
        <v>86.6666666666667</v>
      </c>
      <c r="BJ442">
        <v>81.818181818181799</v>
      </c>
      <c r="BN442" t="s">
        <v>285</v>
      </c>
      <c r="BR442">
        <v>75</v>
      </c>
      <c r="BV442">
        <v>86.956521739130395</v>
      </c>
      <c r="BZ442" t="s">
        <v>285</v>
      </c>
      <c r="CD442">
        <v>86.131386861313899</v>
      </c>
      <c r="CH442">
        <v>100</v>
      </c>
      <c r="CL442">
        <v>87.5</v>
      </c>
      <c r="CP442">
        <v>100</v>
      </c>
      <c r="CT442">
        <v>91.6666666666667</v>
      </c>
      <c r="CX442">
        <v>94.117647058823493</v>
      </c>
      <c r="DB442">
        <v>100</v>
      </c>
      <c r="DF442" t="s">
        <v>285</v>
      </c>
      <c r="DJ442">
        <v>80</v>
      </c>
      <c r="DN442">
        <v>85.714285714285694</v>
      </c>
      <c r="DR442">
        <v>81.818181818181799</v>
      </c>
    </row>
    <row r="443" spans="1:124" x14ac:dyDescent="0.35">
      <c r="A443" s="19" t="str">
        <f t="shared" si="12"/>
        <v>Equity / Assets--34789</v>
      </c>
      <c r="B443" s="19" t="str">
        <f t="shared" si="13"/>
        <v>Equity / Assets</v>
      </c>
      <c r="C443">
        <v>1</v>
      </c>
      <c r="D443" s="27">
        <v>34789</v>
      </c>
      <c r="E443">
        <v>8.5636179804888801</v>
      </c>
      <c r="F443">
        <v>9.7881693715617608</v>
      </c>
      <c r="G443">
        <v>11.899001808484901</v>
      </c>
      <c r="H443">
        <v>10.996835218487</v>
      </c>
      <c r="I443">
        <v>8.2407488408713192</v>
      </c>
      <c r="J443">
        <v>9.4234203098899805</v>
      </c>
      <c r="K443">
        <v>11.2997046803687</v>
      </c>
      <c r="L443">
        <v>10.0087147738399</v>
      </c>
      <c r="M443">
        <v>7.8940575145851604</v>
      </c>
      <c r="N443">
        <v>9.1891092039064795</v>
      </c>
      <c r="O443">
        <v>11.151480474896299</v>
      </c>
      <c r="P443">
        <v>9.9203343986572694</v>
      </c>
      <c r="Q443">
        <v>8.4469122110670103</v>
      </c>
      <c r="R443">
        <v>9.2986319935623207</v>
      </c>
      <c r="S443">
        <v>11.0895146039084</v>
      </c>
      <c r="T443">
        <v>10.006333084903501</v>
      </c>
      <c r="U443">
        <v>8.0016102349132794</v>
      </c>
      <c r="V443">
        <v>9.1411059152994607</v>
      </c>
      <c r="W443">
        <v>11.0162803364046</v>
      </c>
      <c r="X443">
        <v>9.7045407636906909</v>
      </c>
      <c r="Y443">
        <v>8.43409434412537</v>
      </c>
      <c r="Z443">
        <v>9.4387953116510097</v>
      </c>
      <c r="AA443">
        <v>11.677322301617099</v>
      </c>
      <c r="AB443">
        <v>10.301827559914001</v>
      </c>
      <c r="AC443">
        <v>8.3008761423233004</v>
      </c>
      <c r="AD443">
        <v>9.7257330922609295</v>
      </c>
      <c r="AE443">
        <v>11.589961551244899</v>
      </c>
      <c r="AF443">
        <v>10.2323282339191</v>
      </c>
      <c r="AG443">
        <v>8.8212243353203608</v>
      </c>
      <c r="AH443">
        <v>10.5061741063003</v>
      </c>
      <c r="AI443">
        <v>12.8444005886279</v>
      </c>
      <c r="AJ443">
        <v>11.267058828853701</v>
      </c>
      <c r="AK443">
        <v>8.2315264799554093</v>
      </c>
      <c r="AL443">
        <v>9.2478469643655608</v>
      </c>
      <c r="AM443">
        <v>10.6520729589505</v>
      </c>
      <c r="AN443">
        <v>9.7573992388847905</v>
      </c>
      <c r="AO443">
        <v>8.5485241218633394</v>
      </c>
      <c r="AP443">
        <v>10.0396898069617</v>
      </c>
      <c r="AQ443">
        <v>11.913043774462199</v>
      </c>
      <c r="AR443">
        <v>10.658496691466601</v>
      </c>
      <c r="AS443">
        <v>8.02687912898012</v>
      </c>
      <c r="AT443">
        <v>9.0779220779220804</v>
      </c>
      <c r="AU443">
        <v>10.655310531723201</v>
      </c>
      <c r="AV443">
        <v>9.5846507445127092</v>
      </c>
      <c r="AW443">
        <v>8.1313896251419902</v>
      </c>
      <c r="AX443">
        <v>9.2324647161292592</v>
      </c>
      <c r="AY443">
        <v>10.694706064269401</v>
      </c>
      <c r="AZ443">
        <v>9.5658399519100001</v>
      </c>
      <c r="BA443">
        <v>7.9704674477593898</v>
      </c>
      <c r="BB443">
        <v>8.8826066745224406</v>
      </c>
      <c r="BC443">
        <v>10.5755024084373</v>
      </c>
      <c r="BD443">
        <v>9.5791023757251708</v>
      </c>
      <c r="BE443">
        <v>7.3755526905730298</v>
      </c>
      <c r="BF443">
        <v>8.71585697471488</v>
      </c>
      <c r="BG443">
        <v>10.165714473635401</v>
      </c>
      <c r="BH443">
        <v>8.9850849507184094</v>
      </c>
      <c r="BI443">
        <v>7.7231953103968598</v>
      </c>
      <c r="BJ443">
        <v>8.3820646757820292</v>
      </c>
      <c r="BK443">
        <v>10.229976701443899</v>
      </c>
      <c r="BL443">
        <v>9.7310194514684607</v>
      </c>
      <c r="BN443" t="s">
        <v>284</v>
      </c>
      <c r="BQ443">
        <v>13.038480063629301</v>
      </c>
      <c r="BR443">
        <v>14.221990881547899</v>
      </c>
      <c r="BS443">
        <v>15.405501699466599</v>
      </c>
      <c r="BT443">
        <v>14.221990881547899</v>
      </c>
      <c r="BU443">
        <v>8.0549108712994304</v>
      </c>
      <c r="BV443">
        <v>9.0637642072818299</v>
      </c>
      <c r="BW443">
        <v>9.7400141413097305</v>
      </c>
      <c r="BX443">
        <v>9.2239672795106102</v>
      </c>
      <c r="BZ443" t="s">
        <v>284</v>
      </c>
      <c r="CC443">
        <v>7.8838654208344403</v>
      </c>
      <c r="CD443">
        <v>8.7200266429840205</v>
      </c>
      <c r="CE443">
        <v>10.006281040251899</v>
      </c>
      <c r="CF443">
        <v>9.1787355141255809</v>
      </c>
      <c r="CG443">
        <v>8.1760783678093194</v>
      </c>
      <c r="CH443">
        <v>9.9570772568006394</v>
      </c>
      <c r="CI443">
        <v>11.829828759929899</v>
      </c>
      <c r="CJ443">
        <v>9.8734672587801793</v>
      </c>
      <c r="CK443">
        <v>7.7344762301737298</v>
      </c>
      <c r="CL443">
        <v>8.6641928253391196</v>
      </c>
      <c r="CM443">
        <v>10.244577171426799</v>
      </c>
      <c r="CN443">
        <v>8.9850027873680105</v>
      </c>
      <c r="CO443">
        <v>7.9434726625267498</v>
      </c>
      <c r="CP443">
        <v>8.6455617181229591</v>
      </c>
      <c r="CQ443">
        <v>9.7827715184492003</v>
      </c>
      <c r="CR443">
        <v>9.0909257535636208</v>
      </c>
      <c r="CS443">
        <v>7.6249059773820997</v>
      </c>
      <c r="CT443">
        <v>8.7167134585594592</v>
      </c>
      <c r="CU443">
        <v>11.160685141058799</v>
      </c>
      <c r="CV443">
        <v>10.7197479197762</v>
      </c>
      <c r="CW443">
        <v>7.4245368506701102</v>
      </c>
      <c r="CX443">
        <v>7.8047289806279796</v>
      </c>
      <c r="CY443">
        <v>9.1886660804036193</v>
      </c>
      <c r="CZ443">
        <v>8.5121954978291292</v>
      </c>
      <c r="DA443">
        <v>6.4462689385685001</v>
      </c>
      <c r="DB443">
        <v>6.8334735071488604</v>
      </c>
      <c r="DC443">
        <v>8.6022243877321607</v>
      </c>
      <c r="DD443">
        <v>7.7545043818174797</v>
      </c>
      <c r="DF443" t="s">
        <v>284</v>
      </c>
      <c r="DI443">
        <v>9.3190630547421591</v>
      </c>
      <c r="DJ443">
        <v>10.484074403076701</v>
      </c>
      <c r="DK443">
        <v>13.9079644951173</v>
      </c>
      <c r="DL443">
        <v>13.176848285276799</v>
      </c>
      <c r="DM443">
        <v>8.5009608542807893</v>
      </c>
      <c r="DN443">
        <v>9.5387967750717397</v>
      </c>
      <c r="DO443">
        <v>10.4733040250273</v>
      </c>
      <c r="DP443">
        <v>9.5567164151590394</v>
      </c>
      <c r="DQ443">
        <v>8.5708112755470296</v>
      </c>
      <c r="DR443">
        <v>10.086611097579199</v>
      </c>
      <c r="DS443">
        <v>11.7287395808446</v>
      </c>
      <c r="DT443">
        <v>10.4240450280987</v>
      </c>
    </row>
    <row r="444" spans="1:124" x14ac:dyDescent="0.35">
      <c r="A444" s="19" t="str">
        <f t="shared" si="12"/>
        <v>Total Risk Based Capital Ratio--34789</v>
      </c>
      <c r="B444" s="19" t="str">
        <f t="shared" si="13"/>
        <v>Total Risk Based Capital Ratio</v>
      </c>
      <c r="C444">
        <v>2</v>
      </c>
      <c r="D444" s="27">
        <v>34789</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N444" t="s">
        <v>284</v>
      </c>
      <c r="BQ444">
        <v>0</v>
      </c>
      <c r="BR444">
        <v>0</v>
      </c>
      <c r="BS444">
        <v>0</v>
      </c>
      <c r="BT444">
        <v>0</v>
      </c>
      <c r="BU444">
        <v>0</v>
      </c>
      <c r="BV444">
        <v>0</v>
      </c>
      <c r="BW444">
        <v>0</v>
      </c>
      <c r="BX444">
        <v>0</v>
      </c>
      <c r="BZ444" t="s">
        <v>284</v>
      </c>
      <c r="CC444">
        <v>0</v>
      </c>
      <c r="CD444">
        <v>0</v>
      </c>
      <c r="CE444">
        <v>0</v>
      </c>
      <c r="CF444">
        <v>0</v>
      </c>
      <c r="CG444">
        <v>0</v>
      </c>
      <c r="CH444">
        <v>0</v>
      </c>
      <c r="CI444">
        <v>0</v>
      </c>
      <c r="CJ444">
        <v>0</v>
      </c>
      <c r="CK444">
        <v>0</v>
      </c>
      <c r="CL444">
        <v>0</v>
      </c>
      <c r="CM444">
        <v>0</v>
      </c>
      <c r="CN444">
        <v>0</v>
      </c>
      <c r="CO444">
        <v>0</v>
      </c>
      <c r="CP444">
        <v>0</v>
      </c>
      <c r="CQ444">
        <v>0</v>
      </c>
      <c r="CR444">
        <v>0</v>
      </c>
      <c r="CS444">
        <v>0</v>
      </c>
      <c r="CT444">
        <v>0</v>
      </c>
      <c r="CU444">
        <v>0</v>
      </c>
      <c r="CV444">
        <v>0</v>
      </c>
      <c r="CW444">
        <v>0</v>
      </c>
      <c r="CX444">
        <v>0</v>
      </c>
      <c r="CY444">
        <v>0</v>
      </c>
      <c r="CZ444">
        <v>0</v>
      </c>
      <c r="DA444">
        <v>0</v>
      </c>
      <c r="DB444">
        <v>0</v>
      </c>
      <c r="DC444">
        <v>0</v>
      </c>
      <c r="DD444">
        <v>0</v>
      </c>
      <c r="DF444" t="s">
        <v>284</v>
      </c>
      <c r="DI444">
        <v>0</v>
      </c>
      <c r="DJ444">
        <v>0</v>
      </c>
      <c r="DK444">
        <v>0</v>
      </c>
      <c r="DL444">
        <v>0</v>
      </c>
      <c r="DM444">
        <v>0</v>
      </c>
      <c r="DN444">
        <v>0</v>
      </c>
      <c r="DO444">
        <v>0</v>
      </c>
      <c r="DP444">
        <v>0</v>
      </c>
      <c r="DQ444">
        <v>0</v>
      </c>
      <c r="DR444">
        <v>0</v>
      </c>
      <c r="DS444">
        <v>0</v>
      </c>
      <c r="DT444">
        <v>0</v>
      </c>
    </row>
    <row r="445" spans="1:124" x14ac:dyDescent="0.35">
      <c r="A445" s="19" t="str">
        <f t="shared" si="12"/>
        <v>Tier 1 Leverage Ratio--34789</v>
      </c>
      <c r="B445" s="19" t="str">
        <f t="shared" si="13"/>
        <v>Tier 1 Leverage Ratio</v>
      </c>
      <c r="C445">
        <v>3</v>
      </c>
      <c r="D445" s="27">
        <v>34789</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N445" t="s">
        <v>284</v>
      </c>
      <c r="BQ445">
        <v>0</v>
      </c>
      <c r="BR445">
        <v>0</v>
      </c>
      <c r="BS445">
        <v>0</v>
      </c>
      <c r="BT445">
        <v>0</v>
      </c>
      <c r="BU445">
        <v>0</v>
      </c>
      <c r="BV445">
        <v>0</v>
      </c>
      <c r="BW445">
        <v>0</v>
      </c>
      <c r="BX445">
        <v>0</v>
      </c>
      <c r="BZ445" t="s">
        <v>284</v>
      </c>
      <c r="CC445">
        <v>0</v>
      </c>
      <c r="CD445">
        <v>0</v>
      </c>
      <c r="CE445">
        <v>0</v>
      </c>
      <c r="CF445">
        <v>0</v>
      </c>
      <c r="CG445">
        <v>0</v>
      </c>
      <c r="CH445">
        <v>0</v>
      </c>
      <c r="CI445">
        <v>0</v>
      </c>
      <c r="CJ445">
        <v>0</v>
      </c>
      <c r="CK445">
        <v>0</v>
      </c>
      <c r="CL445">
        <v>0</v>
      </c>
      <c r="CM445">
        <v>0</v>
      </c>
      <c r="CN445">
        <v>0</v>
      </c>
      <c r="CO445">
        <v>0</v>
      </c>
      <c r="CP445">
        <v>0</v>
      </c>
      <c r="CQ445">
        <v>0</v>
      </c>
      <c r="CR445">
        <v>0</v>
      </c>
      <c r="CS445">
        <v>0</v>
      </c>
      <c r="CT445">
        <v>0</v>
      </c>
      <c r="CU445">
        <v>0</v>
      </c>
      <c r="CV445">
        <v>0</v>
      </c>
      <c r="CW445">
        <v>0</v>
      </c>
      <c r="CX445">
        <v>0</v>
      </c>
      <c r="CY445">
        <v>0</v>
      </c>
      <c r="CZ445">
        <v>0</v>
      </c>
      <c r="DA445">
        <v>0</v>
      </c>
      <c r="DB445">
        <v>0</v>
      </c>
      <c r="DC445">
        <v>0</v>
      </c>
      <c r="DD445">
        <v>0</v>
      </c>
      <c r="DF445" t="s">
        <v>284</v>
      </c>
      <c r="DI445">
        <v>0</v>
      </c>
      <c r="DJ445">
        <v>0</v>
      </c>
      <c r="DK445">
        <v>0</v>
      </c>
      <c r="DL445">
        <v>0</v>
      </c>
      <c r="DM445">
        <v>0</v>
      </c>
      <c r="DN445">
        <v>0</v>
      </c>
      <c r="DO445">
        <v>0</v>
      </c>
      <c r="DP445">
        <v>0</v>
      </c>
      <c r="DQ445">
        <v>0</v>
      </c>
      <c r="DR445">
        <v>0</v>
      </c>
      <c r="DS445">
        <v>0</v>
      </c>
      <c r="DT445">
        <v>0</v>
      </c>
    </row>
    <row r="446" spans="1:124" x14ac:dyDescent="0.35">
      <c r="A446" s="19" t="str">
        <f t="shared" si="12"/>
        <v>ALLL / Nonaccrual Loans--34789</v>
      </c>
      <c r="B446" s="19" t="str">
        <f t="shared" si="13"/>
        <v>ALLL / Nonaccrual Loans</v>
      </c>
      <c r="C446">
        <v>4</v>
      </c>
      <c r="D446" s="27">
        <v>34789</v>
      </c>
      <c r="E446">
        <v>204.578246392897</v>
      </c>
      <c r="F446">
        <v>422.222222222222</v>
      </c>
      <c r="G446">
        <v>1400.9740259740299</v>
      </c>
      <c r="H446">
        <v>1768.82054232632</v>
      </c>
      <c r="I446">
        <v>164.05935613682101</v>
      </c>
      <c r="J446">
        <v>376.96728062294102</v>
      </c>
      <c r="K446">
        <v>967.30769230769204</v>
      </c>
      <c r="L446">
        <v>1288.0559551379399</v>
      </c>
      <c r="M446">
        <v>139.954152322666</v>
      </c>
      <c r="N446">
        <v>310.64476710753303</v>
      </c>
      <c r="O446">
        <v>828.49378881987604</v>
      </c>
      <c r="P446">
        <v>995.94325808850499</v>
      </c>
      <c r="Q446">
        <v>271.79487179487199</v>
      </c>
      <c r="R446">
        <v>388.77551020408202</v>
      </c>
      <c r="S446">
        <v>1200</v>
      </c>
      <c r="T446">
        <v>1237.1346938660699</v>
      </c>
      <c r="U446">
        <v>168.73015873015899</v>
      </c>
      <c r="V446">
        <v>375.72815533980599</v>
      </c>
      <c r="W446">
        <v>995.23809523809496</v>
      </c>
      <c r="X446">
        <v>1384.26620108214</v>
      </c>
      <c r="Y446">
        <v>172.53373157954201</v>
      </c>
      <c r="Z446">
        <v>402.43221690590099</v>
      </c>
      <c r="AA446">
        <v>1182.1428571428601</v>
      </c>
      <c r="AB446">
        <v>1550.74676763612</v>
      </c>
      <c r="AC446">
        <v>244.89795918367301</v>
      </c>
      <c r="AD446">
        <v>615.68627450980398</v>
      </c>
      <c r="AE446">
        <v>1150.94339622642</v>
      </c>
      <c r="AF446">
        <v>1144.4311300346401</v>
      </c>
      <c r="AG446">
        <v>143.598864824429</v>
      </c>
      <c r="AH446">
        <v>381.334622823985</v>
      </c>
      <c r="AI446">
        <v>844.40476190476204</v>
      </c>
      <c r="AJ446">
        <v>2626.2292152140499</v>
      </c>
      <c r="AK446">
        <v>100.39603960396001</v>
      </c>
      <c r="AL446">
        <v>219.811320754717</v>
      </c>
      <c r="AM446">
        <v>583.64779874213798</v>
      </c>
      <c r="AN446">
        <v>908.09773013883103</v>
      </c>
      <c r="AO446">
        <v>147.186147186147</v>
      </c>
      <c r="AP446">
        <v>347.57281553398099</v>
      </c>
      <c r="AQ446">
        <v>880.43478260869597</v>
      </c>
      <c r="AR446">
        <v>1117.4909759243301</v>
      </c>
      <c r="AS446">
        <v>169.58232445520599</v>
      </c>
      <c r="AT446">
        <v>396.06299212598401</v>
      </c>
      <c r="AU446">
        <v>1048.1481481481501</v>
      </c>
      <c r="AV446">
        <v>1555.8190061964799</v>
      </c>
      <c r="AW446">
        <v>157.87351908731901</v>
      </c>
      <c r="AX446">
        <v>321.40210463909898</v>
      </c>
      <c r="AY446">
        <v>975</v>
      </c>
      <c r="AZ446">
        <v>1590.3800053032001</v>
      </c>
      <c r="BA446">
        <v>197.63489388552901</v>
      </c>
      <c r="BB446">
        <v>446.36839600190399</v>
      </c>
      <c r="BC446">
        <v>1028.92857142857</v>
      </c>
      <c r="BD446">
        <v>1626.2803074143601</v>
      </c>
      <c r="BE446">
        <v>202.23311919081499</v>
      </c>
      <c r="BF446">
        <v>728</v>
      </c>
      <c r="BG446">
        <v>1072.7510820720599</v>
      </c>
      <c r="BH446">
        <v>862.95435366497202</v>
      </c>
      <c r="BI446">
        <v>556.62650602409599</v>
      </c>
      <c r="BJ446">
        <v>693.85912101143902</v>
      </c>
      <c r="BK446">
        <v>809.85915492957702</v>
      </c>
      <c r="BL446">
        <v>1127.0872008604499</v>
      </c>
      <c r="BN446" t="s">
        <v>284</v>
      </c>
      <c r="BQ446">
        <v>149.44300076680599</v>
      </c>
      <c r="BR446">
        <v>156.10249637897201</v>
      </c>
      <c r="BS446">
        <v>162.76199199113901</v>
      </c>
      <c r="BT446">
        <v>156.10249637897201</v>
      </c>
      <c r="BU446">
        <v>145.28301886792499</v>
      </c>
      <c r="BV446">
        <v>419.14893617021301</v>
      </c>
      <c r="BW446">
        <v>640.42553191489401</v>
      </c>
      <c r="BX446">
        <v>1320.2885684549999</v>
      </c>
      <c r="BZ446" t="s">
        <v>284</v>
      </c>
      <c r="CC446">
        <v>198.280109123004</v>
      </c>
      <c r="CD446">
        <v>415.59606481481501</v>
      </c>
      <c r="CE446">
        <v>1011.26906318083</v>
      </c>
      <c r="CF446">
        <v>2086.6954862591901</v>
      </c>
      <c r="CG446">
        <v>838.300147492625</v>
      </c>
      <c r="CH446">
        <v>1194.10029498525</v>
      </c>
      <c r="CI446">
        <v>1602.05014749263</v>
      </c>
      <c r="CJ446">
        <v>1228.8667649950801</v>
      </c>
      <c r="CK446">
        <v>160.63478141106</v>
      </c>
      <c r="CL446">
        <v>329.09932991722502</v>
      </c>
      <c r="CM446">
        <v>736.46578140960196</v>
      </c>
      <c r="CN446">
        <v>2315.2181793023901</v>
      </c>
      <c r="CO446">
        <v>1342.27272727273</v>
      </c>
      <c r="CP446">
        <v>1500.9090909090901</v>
      </c>
      <c r="CQ446">
        <v>1659.54545454545</v>
      </c>
      <c r="CR446">
        <v>1500.9090909090901</v>
      </c>
      <c r="CS446">
        <v>310.17732346709698</v>
      </c>
      <c r="CT446">
        <v>517.87430906032205</v>
      </c>
      <c r="CU446">
        <v>727.48010610079598</v>
      </c>
      <c r="CV446">
        <v>1064.83141659424</v>
      </c>
      <c r="CW446">
        <v>356.299135220126</v>
      </c>
      <c r="CX446">
        <v>679.42242833052296</v>
      </c>
      <c r="CY446">
        <v>1295.1923076923099</v>
      </c>
      <c r="CZ446">
        <v>1434.51007076563</v>
      </c>
      <c r="DA446">
        <v>226.31940626718</v>
      </c>
      <c r="DB446">
        <v>234.99175371083001</v>
      </c>
      <c r="DC446">
        <v>243.66410115448099</v>
      </c>
      <c r="DD446">
        <v>234.99175371083001</v>
      </c>
      <c r="DF446" t="s">
        <v>284</v>
      </c>
      <c r="DI446">
        <v>174.51952882827001</v>
      </c>
      <c r="DJ446">
        <v>386.20689655172401</v>
      </c>
      <c r="DK446">
        <v>791.28305582762005</v>
      </c>
      <c r="DL446">
        <v>471.24872272950603</v>
      </c>
      <c r="DM446">
        <v>122.43842364532</v>
      </c>
      <c r="DN446">
        <v>466.91654172913502</v>
      </c>
      <c r="DO446">
        <v>1276.79536679537</v>
      </c>
      <c r="DP446">
        <v>3189.3525276588002</v>
      </c>
      <c r="DQ446">
        <v>197.07613814756701</v>
      </c>
      <c r="DR446">
        <v>355.05409955194</v>
      </c>
      <c r="DS446">
        <v>883.482142857143</v>
      </c>
      <c r="DT446">
        <v>1229.34172508916</v>
      </c>
    </row>
    <row r="447" spans="1:124" x14ac:dyDescent="0.35">
      <c r="A447" s="19" t="str">
        <f t="shared" si="12"/>
        <v>[NCL + OREO] / [Total Loans + OREO]--34789</v>
      </c>
      <c r="B447" s="19" t="str">
        <f t="shared" si="13"/>
        <v>[NCL + OREO] / [Total Loans + OREO]</v>
      </c>
      <c r="C447">
        <v>5</v>
      </c>
      <c r="D447" s="27">
        <v>34789</v>
      </c>
      <c r="E447">
        <v>0.388794816544065</v>
      </c>
      <c r="F447">
        <v>0.88320809495346297</v>
      </c>
      <c r="G447">
        <v>1.9761743333286499</v>
      </c>
      <c r="H447">
        <v>1.46814527682616</v>
      </c>
      <c r="I447">
        <v>0.333978209958253</v>
      </c>
      <c r="J447">
        <v>0.84480684400481199</v>
      </c>
      <c r="K447">
        <v>1.7678398450113</v>
      </c>
      <c r="L447">
        <v>1.2738538959080901</v>
      </c>
      <c r="M447">
        <v>0.33103835158894301</v>
      </c>
      <c r="N447">
        <v>0.88512269183513004</v>
      </c>
      <c r="O447">
        <v>1.8937046570077301</v>
      </c>
      <c r="P447">
        <v>1.44251672714375</v>
      </c>
      <c r="Q447">
        <v>0.395996426888368</v>
      </c>
      <c r="R447">
        <v>0.80645161290322598</v>
      </c>
      <c r="S447">
        <v>1.35666052793125</v>
      </c>
      <c r="T447">
        <v>1.1058079884069101</v>
      </c>
      <c r="U447">
        <v>0.33259980789625898</v>
      </c>
      <c r="V447">
        <v>0.80916922015338999</v>
      </c>
      <c r="W447">
        <v>1.6526108036934499</v>
      </c>
      <c r="X447">
        <v>1.1880449162279001</v>
      </c>
      <c r="Y447">
        <v>0.26294774157106399</v>
      </c>
      <c r="Z447">
        <v>0.988639852625115</v>
      </c>
      <c r="AA447">
        <v>2.24224481915304</v>
      </c>
      <c r="AB447">
        <v>1.5511228604843199</v>
      </c>
      <c r="AC447">
        <v>0.25289612518923099</v>
      </c>
      <c r="AD447">
        <v>0.77377557571140798</v>
      </c>
      <c r="AE447">
        <v>1.67725375764667</v>
      </c>
      <c r="AF447">
        <v>1.24239633090153</v>
      </c>
      <c r="AG447">
        <v>0.33774515290627599</v>
      </c>
      <c r="AH447">
        <v>1.1863652281988699</v>
      </c>
      <c r="AI447">
        <v>2.1498082433721599</v>
      </c>
      <c r="AJ447">
        <v>1.60641766540334</v>
      </c>
      <c r="AK447">
        <v>0.42419187142268999</v>
      </c>
      <c r="AL447">
        <v>0.83472454090150305</v>
      </c>
      <c r="AM447">
        <v>1.6946873167944001</v>
      </c>
      <c r="AN447">
        <v>1.34528095181937</v>
      </c>
      <c r="AO447">
        <v>0.403863717091693</v>
      </c>
      <c r="AP447">
        <v>1.05157022532294</v>
      </c>
      <c r="AQ447">
        <v>2.25733286260366</v>
      </c>
      <c r="AR447">
        <v>1.5327677480672099</v>
      </c>
      <c r="AS447">
        <v>0.25313812990944401</v>
      </c>
      <c r="AT447">
        <v>0.74207781789009197</v>
      </c>
      <c r="AU447">
        <v>1.5144611512508399</v>
      </c>
      <c r="AV447">
        <v>1.0961316216196999</v>
      </c>
      <c r="AW447">
        <v>0.32679738562091498</v>
      </c>
      <c r="AX447">
        <v>0.761360932667143</v>
      </c>
      <c r="AY447">
        <v>1.4115212651960201</v>
      </c>
      <c r="AZ447">
        <v>1.0893719099567101</v>
      </c>
      <c r="BA447">
        <v>0.19398642095053301</v>
      </c>
      <c r="BB447">
        <v>0.69298413305295303</v>
      </c>
      <c r="BC447">
        <v>1.4541807697129201</v>
      </c>
      <c r="BD447">
        <v>1.1238784802828501</v>
      </c>
      <c r="BE447">
        <v>0.18847644979481401</v>
      </c>
      <c r="BF447">
        <v>0.59718085030571699</v>
      </c>
      <c r="BG447">
        <v>1.2184982317523301</v>
      </c>
      <c r="BH447">
        <v>1.12739860248895</v>
      </c>
      <c r="BI447">
        <v>0.36239468129903402</v>
      </c>
      <c r="BJ447">
        <v>0.43005876275109201</v>
      </c>
      <c r="BK447">
        <v>0.62927610421371405</v>
      </c>
      <c r="BL447">
        <v>0.95874850981537796</v>
      </c>
      <c r="BN447" t="s">
        <v>284</v>
      </c>
      <c r="BQ447">
        <v>2.5873763829373302</v>
      </c>
      <c r="BR447">
        <v>3.4916257662919699</v>
      </c>
      <c r="BS447">
        <v>4.39587514964661</v>
      </c>
      <c r="BT447">
        <v>3.4916257662919699</v>
      </c>
      <c r="BU447">
        <v>0.32083319431049701</v>
      </c>
      <c r="BV447">
        <v>0.65517241379310298</v>
      </c>
      <c r="BW447">
        <v>1.7011724264576999</v>
      </c>
      <c r="BX447">
        <v>0.98289146488189105</v>
      </c>
      <c r="BZ447" t="s">
        <v>284</v>
      </c>
      <c r="CC447">
        <v>0.153422074546438</v>
      </c>
      <c r="CD447">
        <v>0.67135303770030197</v>
      </c>
      <c r="CE447">
        <v>1.13176174621536</v>
      </c>
      <c r="CF447">
        <v>0.99173495214581497</v>
      </c>
      <c r="CG447">
        <v>3.2197305085564301E-2</v>
      </c>
      <c r="CH447">
        <v>0.26120422276694399</v>
      </c>
      <c r="CI447">
        <v>0.53691436927481795</v>
      </c>
      <c r="CJ447">
        <v>0.283678549471018</v>
      </c>
      <c r="CK447">
        <v>0.37411639520479301</v>
      </c>
      <c r="CL447">
        <v>1.08064530383371</v>
      </c>
      <c r="CM447">
        <v>1.79244672810262</v>
      </c>
      <c r="CN447">
        <v>1.1232551250600999</v>
      </c>
      <c r="CO447">
        <v>0</v>
      </c>
      <c r="CP447">
        <v>7.5937794196423505E-2</v>
      </c>
      <c r="CQ447">
        <v>0.16278257705802601</v>
      </c>
      <c r="CR447">
        <v>9.6831239646828104E-2</v>
      </c>
      <c r="CS447">
        <v>0.44277488883961003</v>
      </c>
      <c r="CT447">
        <v>0.72564311585614505</v>
      </c>
      <c r="CU447">
        <v>1.3263539776178599</v>
      </c>
      <c r="CV447">
        <v>1.4225516167532</v>
      </c>
      <c r="CW447">
        <v>0.130228285107057</v>
      </c>
      <c r="CX447">
        <v>0.45980004311568801</v>
      </c>
      <c r="CY447">
        <v>1.54718769870244</v>
      </c>
      <c r="CZ447">
        <v>1.02558988077929</v>
      </c>
      <c r="DA447">
        <v>0.370351153307999</v>
      </c>
      <c r="DB447">
        <v>0.57582728188474397</v>
      </c>
      <c r="DC447">
        <v>1.1580387329217701</v>
      </c>
      <c r="DD447">
        <v>0.82698416352492998</v>
      </c>
      <c r="DF447" t="s">
        <v>284</v>
      </c>
      <c r="DI447">
        <v>0.665079929753014</v>
      </c>
      <c r="DJ447">
        <v>1.48077069862282</v>
      </c>
      <c r="DK447">
        <v>1.8612150639051599</v>
      </c>
      <c r="DL447">
        <v>1.6495045506501</v>
      </c>
      <c r="DM447">
        <v>0.19973012672837501</v>
      </c>
      <c r="DN447">
        <v>0.62783517351440998</v>
      </c>
      <c r="DO447">
        <v>1.9955007936323199</v>
      </c>
      <c r="DP447">
        <v>1.2674477028370901</v>
      </c>
      <c r="DQ447">
        <v>0.36118990608999202</v>
      </c>
      <c r="DR447">
        <v>0.77323175573866798</v>
      </c>
      <c r="DS447">
        <v>1.0041618166899999</v>
      </c>
      <c r="DT447">
        <v>0.78542413146996704</v>
      </c>
    </row>
    <row r="448" spans="1:124" x14ac:dyDescent="0.35">
      <c r="A448" s="19" t="str">
        <f t="shared" si="12"/>
        <v>[Noncurrent + Delinquent Loans] / [Capital + ALLL]--34789</v>
      </c>
      <c r="B448" s="19" t="str">
        <f t="shared" si="13"/>
        <v>[Noncurrent + Delinquent Loans] / [Capital + ALLL]</v>
      </c>
      <c r="C448">
        <v>6</v>
      </c>
      <c r="D448" s="27">
        <v>34789</v>
      </c>
      <c r="E448">
        <v>7.4711701333182603</v>
      </c>
      <c r="F448">
        <v>14.336204368107699</v>
      </c>
      <c r="G448">
        <v>26.442502118333</v>
      </c>
      <c r="H448">
        <v>18.2525856791924</v>
      </c>
      <c r="I448">
        <v>6.7524115755627001</v>
      </c>
      <c r="J448">
        <v>12.925851703406799</v>
      </c>
      <c r="K448">
        <v>21.867676221380901</v>
      </c>
      <c r="L448">
        <v>15.884645318699601</v>
      </c>
      <c r="M448">
        <v>5.7658995298193503</v>
      </c>
      <c r="N448">
        <v>11.544458400103901</v>
      </c>
      <c r="O448">
        <v>20.188679245283002</v>
      </c>
      <c r="P448">
        <v>14.7431484958613</v>
      </c>
      <c r="Q448">
        <v>8.3036604472297402</v>
      </c>
      <c r="R448">
        <v>10.3902953586498</v>
      </c>
      <c r="S448">
        <v>17.3614516920059</v>
      </c>
      <c r="T448">
        <v>14.275516070308001</v>
      </c>
      <c r="U448">
        <v>6.3506133382477703</v>
      </c>
      <c r="V448">
        <v>12.0718115083793</v>
      </c>
      <c r="W448">
        <v>20.2088088422095</v>
      </c>
      <c r="X448">
        <v>14.7549174574131</v>
      </c>
      <c r="Y448">
        <v>7.3538276069921604</v>
      </c>
      <c r="Z448">
        <v>14.4637756426902</v>
      </c>
      <c r="AA448">
        <v>25.638746945123302</v>
      </c>
      <c r="AB448">
        <v>18.6737572947366</v>
      </c>
      <c r="AC448">
        <v>7.9419504396583003</v>
      </c>
      <c r="AD448">
        <v>13.1526726191201</v>
      </c>
      <c r="AE448">
        <v>23.580192259043798</v>
      </c>
      <c r="AF448">
        <v>16.925921278892201</v>
      </c>
      <c r="AG448">
        <v>5.6263247793756204</v>
      </c>
      <c r="AH448">
        <v>13.3951148134362</v>
      </c>
      <c r="AI448">
        <v>25.6423166199611</v>
      </c>
      <c r="AJ448">
        <v>17.816624571933598</v>
      </c>
      <c r="AK448">
        <v>7.3819466752328902</v>
      </c>
      <c r="AL448">
        <v>14.3571104043617</v>
      </c>
      <c r="AM448">
        <v>23.589193037708299</v>
      </c>
      <c r="AN448">
        <v>17.452475843982501</v>
      </c>
      <c r="AO448">
        <v>7.0810038757932503</v>
      </c>
      <c r="AP448">
        <v>13.498665109294199</v>
      </c>
      <c r="AQ448">
        <v>23.280558715712299</v>
      </c>
      <c r="AR448">
        <v>17.097230311872199</v>
      </c>
      <c r="AS448">
        <v>6.3281147217471396</v>
      </c>
      <c r="AT448">
        <v>11.912943871706799</v>
      </c>
      <c r="AU448">
        <v>20.252888598212301</v>
      </c>
      <c r="AV448">
        <v>14.6926447134023</v>
      </c>
      <c r="AW448">
        <v>6.9532040800435997</v>
      </c>
      <c r="AX448">
        <v>12.671045429666099</v>
      </c>
      <c r="AY448">
        <v>20.418848167539299</v>
      </c>
      <c r="AZ448">
        <v>15.3455105442186</v>
      </c>
      <c r="BA448">
        <v>5.6959486562374604</v>
      </c>
      <c r="BB448">
        <v>12.4293785310734</v>
      </c>
      <c r="BC448">
        <v>20.0570095879762</v>
      </c>
      <c r="BD448">
        <v>15.129437138533101</v>
      </c>
      <c r="BE448">
        <v>7.00878046322822</v>
      </c>
      <c r="BF448">
        <v>13.9290984344071</v>
      </c>
      <c r="BG448">
        <v>22.1079744212023</v>
      </c>
      <c r="BH448">
        <v>14.995910324924401</v>
      </c>
      <c r="BI448">
        <v>14.122875347519599</v>
      </c>
      <c r="BJ448">
        <v>18.523171823514598</v>
      </c>
      <c r="BK448">
        <v>26.319883000153599</v>
      </c>
      <c r="BL448">
        <v>19.070299405656399</v>
      </c>
      <c r="BN448" t="s">
        <v>284</v>
      </c>
      <c r="BQ448">
        <v>19.715939382200201</v>
      </c>
      <c r="BR448">
        <v>24.893568351826701</v>
      </c>
      <c r="BS448">
        <v>30.071197321453301</v>
      </c>
      <c r="BT448">
        <v>24.893568351826701</v>
      </c>
      <c r="BU448">
        <v>7.31337101032695</v>
      </c>
      <c r="BV448">
        <v>10.9303039607</v>
      </c>
      <c r="BW448">
        <v>17.762016705171899</v>
      </c>
      <c r="BX448">
        <v>12.6578621826652</v>
      </c>
      <c r="BZ448" t="s">
        <v>284</v>
      </c>
      <c r="CC448">
        <v>5.6091359596412804</v>
      </c>
      <c r="CD448">
        <v>10.526315789473699</v>
      </c>
      <c r="CE448">
        <v>16.7230514141486</v>
      </c>
      <c r="CF448">
        <v>12.460838228088001</v>
      </c>
      <c r="CG448">
        <v>0.89632653293697995</v>
      </c>
      <c r="CH448">
        <v>5.2720133566090404</v>
      </c>
      <c r="CI448">
        <v>11.7447919789367</v>
      </c>
      <c r="CJ448">
        <v>7.1284314366722104</v>
      </c>
      <c r="CK448">
        <v>5.3206473673711896</v>
      </c>
      <c r="CL448">
        <v>14.6148194813331</v>
      </c>
      <c r="CM448">
        <v>22.859797661850099</v>
      </c>
      <c r="CN448">
        <v>15.191501237577301</v>
      </c>
      <c r="CO448">
        <v>1.70853602533828</v>
      </c>
      <c r="CP448">
        <v>6.2357713069055798</v>
      </c>
      <c r="CQ448">
        <v>13.0611039348373</v>
      </c>
      <c r="CR448">
        <v>7.4063490657272704</v>
      </c>
      <c r="CS448">
        <v>9.2520559661261697</v>
      </c>
      <c r="CT448">
        <v>16.4466131504362</v>
      </c>
      <c r="CU448">
        <v>21.7599762014957</v>
      </c>
      <c r="CV448">
        <v>29.2733639104198</v>
      </c>
      <c r="CW448">
        <v>9.5686332986366995</v>
      </c>
      <c r="CX448">
        <v>13.1297683865661</v>
      </c>
      <c r="CY448">
        <v>18.303677673777401</v>
      </c>
      <c r="CZ448">
        <v>15.847348081562901</v>
      </c>
      <c r="DA448">
        <v>4.7773716022429102</v>
      </c>
      <c r="DB448">
        <v>5.8002735978112199</v>
      </c>
      <c r="DC448">
        <v>16.896010251450299</v>
      </c>
      <c r="DD448">
        <v>12.515496703191699</v>
      </c>
      <c r="DF448" t="s">
        <v>284</v>
      </c>
      <c r="DI448">
        <v>8.9414736177880503</v>
      </c>
      <c r="DJ448">
        <v>22.044390871820099</v>
      </c>
      <c r="DK448">
        <v>28.9327039624532</v>
      </c>
      <c r="DL448">
        <v>18.698747401916702</v>
      </c>
      <c r="DM448">
        <v>9.8768503011319595</v>
      </c>
      <c r="DN448">
        <v>15.8517027799821</v>
      </c>
      <c r="DO448">
        <v>21.421505735209202</v>
      </c>
      <c r="DP448">
        <v>16.904451943584402</v>
      </c>
      <c r="DQ448">
        <v>7.2554660529344099</v>
      </c>
      <c r="DR448">
        <v>9.0038163474915809</v>
      </c>
      <c r="DS448">
        <v>10.619404805098601</v>
      </c>
      <c r="DT448">
        <v>8.8291427935938902</v>
      </c>
    </row>
    <row r="449" spans="1:124" x14ac:dyDescent="0.35">
      <c r="A449" s="19" t="str">
        <f t="shared" si="12"/>
        <v xml:space="preserve">  Ag [NCL+DQ] / [Capital + ALLL]--34789</v>
      </c>
      <c r="B449" s="19" t="str">
        <f t="shared" si="13"/>
        <v xml:space="preserve">  Ag [NCL+DQ] / [Capital + ALLL]</v>
      </c>
      <c r="C449">
        <v>7</v>
      </c>
      <c r="D449" s="27">
        <v>34789</v>
      </c>
      <c r="E449">
        <v>0</v>
      </c>
      <c r="F449">
        <v>2.11706321821941</v>
      </c>
      <c r="G449">
        <v>9.65898413189589</v>
      </c>
      <c r="H449">
        <v>7.6961223225045101</v>
      </c>
      <c r="I449">
        <v>0</v>
      </c>
      <c r="J449">
        <v>1.50875075437538</v>
      </c>
      <c r="K449">
        <v>7.9975825946817096</v>
      </c>
      <c r="L449">
        <v>5.7316857594426898</v>
      </c>
      <c r="M449">
        <v>0</v>
      </c>
      <c r="N449">
        <v>0</v>
      </c>
      <c r="O449">
        <v>1.68423033496425</v>
      </c>
      <c r="P449">
        <v>2.01415644308454</v>
      </c>
      <c r="Q449">
        <v>0</v>
      </c>
      <c r="R449">
        <v>0</v>
      </c>
      <c r="S449">
        <v>0</v>
      </c>
      <c r="T449">
        <v>7.0919428317286301E-2</v>
      </c>
      <c r="U449">
        <v>0</v>
      </c>
      <c r="V449">
        <v>0.86276656256372297</v>
      </c>
      <c r="W449">
        <v>6.5286368474799099</v>
      </c>
      <c r="X449">
        <v>4.73472443141518</v>
      </c>
      <c r="Y449">
        <v>0</v>
      </c>
      <c r="Z449">
        <v>1.22195067762719</v>
      </c>
      <c r="AA449">
        <v>9.6232782997354693</v>
      </c>
      <c r="AB449">
        <v>5.9409196417838404</v>
      </c>
      <c r="AC449">
        <v>1.7294383218029501</v>
      </c>
      <c r="AD449">
        <v>6.8805903501866696</v>
      </c>
      <c r="AE449">
        <v>16.357958291295699</v>
      </c>
      <c r="AF449">
        <v>11.2044130926338</v>
      </c>
      <c r="AG449">
        <v>0.76722486379181098</v>
      </c>
      <c r="AH449">
        <v>3.4674792745603802</v>
      </c>
      <c r="AI449">
        <v>11.934109616211</v>
      </c>
      <c r="AJ449">
        <v>9.01261233799484</v>
      </c>
      <c r="AK449">
        <v>0</v>
      </c>
      <c r="AL449">
        <v>9.4351490753553896E-2</v>
      </c>
      <c r="AM449">
        <v>3.1598271938282099</v>
      </c>
      <c r="AN449">
        <v>2.6912887929690799</v>
      </c>
      <c r="AO449">
        <v>1.31954978944323</v>
      </c>
      <c r="AP449">
        <v>5.89414041270678</v>
      </c>
      <c r="AQ449">
        <v>13.546940936860601</v>
      </c>
      <c r="AR449">
        <v>9.7997936688460499</v>
      </c>
      <c r="AS449">
        <v>0</v>
      </c>
      <c r="AT449">
        <v>0.58674705280723505</v>
      </c>
      <c r="AU449">
        <v>6.1349693251533699</v>
      </c>
      <c r="AV449">
        <v>4.50746275184731</v>
      </c>
      <c r="AW449">
        <v>0</v>
      </c>
      <c r="AX449">
        <v>0</v>
      </c>
      <c r="AY449">
        <v>2.3403411344704499</v>
      </c>
      <c r="AZ449">
        <v>2.0639333149899</v>
      </c>
      <c r="BA449">
        <v>0</v>
      </c>
      <c r="BB449">
        <v>0</v>
      </c>
      <c r="BC449">
        <v>2.0654545454545499</v>
      </c>
      <c r="BD449">
        <v>2.1834569878702998</v>
      </c>
      <c r="BE449">
        <v>0</v>
      </c>
      <c r="BF449">
        <v>0.53548826793885695</v>
      </c>
      <c r="BG449">
        <v>3.7883296651595399</v>
      </c>
      <c r="BH449">
        <v>2.41126768109388</v>
      </c>
      <c r="BI449">
        <v>5.0505050505050497E-2</v>
      </c>
      <c r="BJ449">
        <v>2.3577276598530701</v>
      </c>
      <c r="BK449">
        <v>3.81987066929968</v>
      </c>
      <c r="BL449">
        <v>2.57221767668117</v>
      </c>
      <c r="BN449" t="s">
        <v>284</v>
      </c>
      <c r="BQ449">
        <v>6.32903742033076</v>
      </c>
      <c r="BR449">
        <v>9.1708449781860804</v>
      </c>
      <c r="BS449">
        <v>12.012652536041401</v>
      </c>
      <c r="BT449">
        <v>9.1708449781860804</v>
      </c>
      <c r="BU449">
        <v>0</v>
      </c>
      <c r="BV449">
        <v>0</v>
      </c>
      <c r="BW449">
        <v>0</v>
      </c>
      <c r="BX449">
        <v>0.22400559153293301</v>
      </c>
      <c r="BZ449" t="s">
        <v>284</v>
      </c>
      <c r="CC449">
        <v>0</v>
      </c>
      <c r="CD449">
        <v>0</v>
      </c>
      <c r="CE449">
        <v>9.0538705296514307E-3</v>
      </c>
      <c r="CF449">
        <v>0.65809241339966096</v>
      </c>
      <c r="CG449">
        <v>0</v>
      </c>
      <c r="CH449">
        <v>0</v>
      </c>
      <c r="CI449">
        <v>0</v>
      </c>
      <c r="CJ449">
        <v>0.31465862332197603</v>
      </c>
      <c r="CK449">
        <v>0</v>
      </c>
      <c r="CL449">
        <v>0.69355069355069399</v>
      </c>
      <c r="CM449">
        <v>4.9986563266936699</v>
      </c>
      <c r="CN449">
        <v>3.0856273268830798</v>
      </c>
      <c r="CO449">
        <v>0</v>
      </c>
      <c r="CP449">
        <v>0</v>
      </c>
      <c r="CQ449">
        <v>0</v>
      </c>
      <c r="CR449">
        <v>1.28987517337032</v>
      </c>
      <c r="CS449">
        <v>0.44996400287977001</v>
      </c>
      <c r="CT449">
        <v>2.7257527738016201</v>
      </c>
      <c r="CU449">
        <v>11.400334431715599</v>
      </c>
      <c r="CV449">
        <v>21.362491184724401</v>
      </c>
      <c r="CW449">
        <v>0.35572470840644599</v>
      </c>
      <c r="CX449">
        <v>6.0059887797909601</v>
      </c>
      <c r="CY449">
        <v>11.1776422484036</v>
      </c>
      <c r="CZ449">
        <v>9.4358820747532093</v>
      </c>
      <c r="DA449">
        <v>0</v>
      </c>
      <c r="DB449">
        <v>0</v>
      </c>
      <c r="DC449">
        <v>0.32777115613826002</v>
      </c>
      <c r="DD449">
        <v>0.21851410409217301</v>
      </c>
      <c r="DF449" t="s">
        <v>284</v>
      </c>
      <c r="DI449">
        <v>0.23438023170159999</v>
      </c>
      <c r="DJ449">
        <v>1.4719000892060701</v>
      </c>
      <c r="DK449">
        <v>3.5916227509729599</v>
      </c>
      <c r="DL449">
        <v>2.4393641975502698</v>
      </c>
      <c r="DM449">
        <v>0</v>
      </c>
      <c r="DN449">
        <v>0.20246818357115301</v>
      </c>
      <c r="DO449">
        <v>6.0724648881003098</v>
      </c>
      <c r="DP449">
        <v>3.4456541217466401</v>
      </c>
      <c r="DQ449">
        <v>0.138833665754065</v>
      </c>
      <c r="DR449">
        <v>1.4686185856210301</v>
      </c>
      <c r="DS449">
        <v>6.6168929966598196</v>
      </c>
      <c r="DT449">
        <v>3.0689042301359</v>
      </c>
    </row>
    <row r="450" spans="1:124" x14ac:dyDescent="0.35">
      <c r="A450" s="19" t="str">
        <f t="shared" si="12"/>
        <v xml:space="preserve">  CLD [NCL+DQ] / [Capital + ALLL]--34789</v>
      </c>
      <c r="B450" s="19" t="str">
        <f t="shared" si="13"/>
        <v xml:space="preserve">  CLD [NCL+DQ] / [Capital + ALLL]</v>
      </c>
      <c r="C450">
        <v>8</v>
      </c>
      <c r="D450" s="27">
        <v>34789</v>
      </c>
      <c r="E450">
        <v>0</v>
      </c>
      <c r="F450">
        <v>0</v>
      </c>
      <c r="G450">
        <v>0</v>
      </c>
      <c r="H450">
        <v>0.57858198315201903</v>
      </c>
      <c r="I450">
        <v>0</v>
      </c>
      <c r="J450">
        <v>0</v>
      </c>
      <c r="K450">
        <v>0</v>
      </c>
      <c r="L450">
        <v>0.174411526001649</v>
      </c>
      <c r="M450">
        <v>0</v>
      </c>
      <c r="N450">
        <v>0</v>
      </c>
      <c r="O450">
        <v>0</v>
      </c>
      <c r="P450">
        <v>0.37101332907433698</v>
      </c>
      <c r="Q450">
        <v>0</v>
      </c>
      <c r="R450">
        <v>0</v>
      </c>
      <c r="S450">
        <v>0</v>
      </c>
      <c r="T450">
        <v>1.0691278607928199E-2</v>
      </c>
      <c r="U450">
        <v>0</v>
      </c>
      <c r="V450">
        <v>0</v>
      </c>
      <c r="W450">
        <v>0</v>
      </c>
      <c r="X450">
        <v>0.19454903493185399</v>
      </c>
      <c r="Y450">
        <v>0</v>
      </c>
      <c r="Z450">
        <v>0</v>
      </c>
      <c r="AA450">
        <v>0</v>
      </c>
      <c r="AB450">
        <v>0.43173217261713398</v>
      </c>
      <c r="AC450">
        <v>0</v>
      </c>
      <c r="AD450">
        <v>0</v>
      </c>
      <c r="AE450">
        <v>0</v>
      </c>
      <c r="AF450">
        <v>6.8878352349665398E-2</v>
      </c>
      <c r="AG450">
        <v>0</v>
      </c>
      <c r="AH450">
        <v>0</v>
      </c>
      <c r="AI450">
        <v>0</v>
      </c>
      <c r="AJ450">
        <v>0.13647087921769199</v>
      </c>
      <c r="AK450">
        <v>0</v>
      </c>
      <c r="AL450">
        <v>0</v>
      </c>
      <c r="AM450">
        <v>0</v>
      </c>
      <c r="AN450">
        <v>0.30515200145104499</v>
      </c>
      <c r="AO450">
        <v>0</v>
      </c>
      <c r="AP450">
        <v>0</v>
      </c>
      <c r="AQ450">
        <v>0</v>
      </c>
      <c r="AR450">
        <v>0.100769617914126</v>
      </c>
      <c r="AS450">
        <v>0</v>
      </c>
      <c r="AT450">
        <v>0</v>
      </c>
      <c r="AU450">
        <v>0</v>
      </c>
      <c r="AV450">
        <v>0.31478036116511299</v>
      </c>
      <c r="AW450">
        <v>0</v>
      </c>
      <c r="AX450">
        <v>0</v>
      </c>
      <c r="AY450">
        <v>0</v>
      </c>
      <c r="AZ450">
        <v>0.18310489861638399</v>
      </c>
      <c r="BA450">
        <v>0</v>
      </c>
      <c r="BB450">
        <v>0</v>
      </c>
      <c r="BC450">
        <v>0</v>
      </c>
      <c r="BD450">
        <v>0.33917250785066699</v>
      </c>
      <c r="BE450">
        <v>0</v>
      </c>
      <c r="BF450">
        <v>0</v>
      </c>
      <c r="BG450">
        <v>0.102213424509627</v>
      </c>
      <c r="BH450">
        <v>0.34090359536737302</v>
      </c>
      <c r="BI450">
        <v>0</v>
      </c>
      <c r="BJ450">
        <v>8.7957331337138595E-2</v>
      </c>
      <c r="BK450">
        <v>0.63243579010731599</v>
      </c>
      <c r="BL450">
        <v>1.6436001415063499</v>
      </c>
      <c r="BN450" t="s">
        <v>284</v>
      </c>
      <c r="BQ450">
        <v>0</v>
      </c>
      <c r="BR450">
        <v>0</v>
      </c>
      <c r="BS450">
        <v>0</v>
      </c>
      <c r="BT450">
        <v>0</v>
      </c>
      <c r="BU450">
        <v>0</v>
      </c>
      <c r="BV450">
        <v>0</v>
      </c>
      <c r="BW450">
        <v>0</v>
      </c>
      <c r="BX450">
        <v>0.12907446027258701</v>
      </c>
      <c r="BZ450" t="s">
        <v>284</v>
      </c>
      <c r="CC450">
        <v>0</v>
      </c>
      <c r="CD450">
        <v>0</v>
      </c>
      <c r="CE450">
        <v>0</v>
      </c>
      <c r="CF450">
        <v>0.51083453754040897</v>
      </c>
      <c r="CG450">
        <v>0</v>
      </c>
      <c r="CH450">
        <v>0</v>
      </c>
      <c r="CI450">
        <v>1.31713554987212</v>
      </c>
      <c r="CJ450">
        <v>0.71534476219827303</v>
      </c>
      <c r="CK450">
        <v>0</v>
      </c>
      <c r="CL450">
        <v>0</v>
      </c>
      <c r="CM450">
        <v>0</v>
      </c>
      <c r="CN450">
        <v>0.25087223666057101</v>
      </c>
      <c r="CO450">
        <v>0</v>
      </c>
      <c r="CP450">
        <v>0</v>
      </c>
      <c r="CQ450">
        <v>0</v>
      </c>
      <c r="CR450">
        <v>0.38335401524552398</v>
      </c>
      <c r="CS450">
        <v>0</v>
      </c>
      <c r="CT450">
        <v>0</v>
      </c>
      <c r="CU450">
        <v>0</v>
      </c>
      <c r="CV450">
        <v>4.57396988630661E-2</v>
      </c>
      <c r="CW450">
        <v>0</v>
      </c>
      <c r="CX450">
        <v>0</v>
      </c>
      <c r="CY450">
        <v>0.10131424459341699</v>
      </c>
      <c r="CZ450">
        <v>0.30430536047794499</v>
      </c>
      <c r="DA450">
        <v>0</v>
      </c>
      <c r="DB450">
        <v>0</v>
      </c>
      <c r="DC450">
        <v>0.77372764786795001</v>
      </c>
      <c r="DD450">
        <v>0.51581843191196697</v>
      </c>
      <c r="DF450" t="s">
        <v>284</v>
      </c>
      <c r="DI450">
        <v>0</v>
      </c>
      <c r="DJ450">
        <v>0</v>
      </c>
      <c r="DK450">
        <v>0</v>
      </c>
      <c r="DL450">
        <v>0.11847873994809199</v>
      </c>
      <c r="DM450">
        <v>0</v>
      </c>
      <c r="DN450">
        <v>0</v>
      </c>
      <c r="DO450">
        <v>0.93903102885138801</v>
      </c>
      <c r="DP450">
        <v>0.57178888201161004</v>
      </c>
      <c r="DQ450">
        <v>0</v>
      </c>
      <c r="DR450">
        <v>0</v>
      </c>
      <c r="DS450">
        <v>0</v>
      </c>
      <c r="DT450">
        <v>0.392932985835935</v>
      </c>
    </row>
    <row r="451" spans="1:124" x14ac:dyDescent="0.35">
      <c r="A451" s="19" t="str">
        <f t="shared" ref="A451:A514" si="14">B451&amp;"--"&amp;D451</f>
        <v xml:space="preserve">  CRE [NCL+DQ] / [Capital + ALLL]--34789</v>
      </c>
      <c r="B451" s="19" t="str">
        <f t="shared" ref="B451:B514" si="15">VLOOKUP(C451,labels,2,FALSE)</f>
        <v xml:space="preserve">  CRE [NCL+DQ] / [Capital + ALLL]</v>
      </c>
      <c r="C451">
        <v>9</v>
      </c>
      <c r="D451" s="27">
        <v>34789</v>
      </c>
      <c r="E451">
        <v>0</v>
      </c>
      <c r="F451">
        <v>0.45630303754162499</v>
      </c>
      <c r="G451">
        <v>2.1299125773496299</v>
      </c>
      <c r="H451">
        <v>1.8313392693924</v>
      </c>
      <c r="I451">
        <v>0</v>
      </c>
      <c r="J451">
        <v>0.16677785190126801</v>
      </c>
      <c r="K451">
        <v>2.4481566820276499</v>
      </c>
      <c r="L451">
        <v>1.78985423002141</v>
      </c>
      <c r="M451">
        <v>0</v>
      </c>
      <c r="N451">
        <v>0.51221434200157601</v>
      </c>
      <c r="O451">
        <v>3.3333822170731402</v>
      </c>
      <c r="P451">
        <v>2.57032352801264</v>
      </c>
      <c r="Q451">
        <v>0</v>
      </c>
      <c r="R451">
        <v>0</v>
      </c>
      <c r="S451">
        <v>1.6674840608141199</v>
      </c>
      <c r="T451">
        <v>1.77086678574888</v>
      </c>
      <c r="U451">
        <v>0</v>
      </c>
      <c r="V451">
        <v>0.27702579809737199</v>
      </c>
      <c r="W451">
        <v>2.7692149898170202</v>
      </c>
      <c r="X451">
        <v>1.9165222532100901</v>
      </c>
      <c r="Y451">
        <v>0</v>
      </c>
      <c r="Z451">
        <v>0</v>
      </c>
      <c r="AA451">
        <v>2.4408751738965502</v>
      </c>
      <c r="AB451">
        <v>1.8137704309901801</v>
      </c>
      <c r="AC451">
        <v>0</v>
      </c>
      <c r="AD451">
        <v>0</v>
      </c>
      <c r="AE451">
        <v>0.84600475280476295</v>
      </c>
      <c r="AF451">
        <v>0.84982994045962701</v>
      </c>
      <c r="AG451">
        <v>0</v>
      </c>
      <c r="AH451">
        <v>0</v>
      </c>
      <c r="AI451">
        <v>1.01413905306848</v>
      </c>
      <c r="AJ451">
        <v>1.07251568809105</v>
      </c>
      <c r="AK451">
        <v>0.29495984850701701</v>
      </c>
      <c r="AL451">
        <v>1.89234650967199</v>
      </c>
      <c r="AM451">
        <v>5.6270746544649901</v>
      </c>
      <c r="AN451">
        <v>3.7578889569407399</v>
      </c>
      <c r="AO451">
        <v>0</v>
      </c>
      <c r="AP451">
        <v>0</v>
      </c>
      <c r="AQ451">
        <v>1.39203310260021</v>
      </c>
      <c r="AR451">
        <v>1.1722394218446901</v>
      </c>
      <c r="AS451">
        <v>0</v>
      </c>
      <c r="AT451">
        <v>0.29565612917898598</v>
      </c>
      <c r="AU451">
        <v>2.9525584061917698</v>
      </c>
      <c r="AV451">
        <v>2.0246896053769898</v>
      </c>
      <c r="AW451">
        <v>0</v>
      </c>
      <c r="AX451">
        <v>0.45846817691477898</v>
      </c>
      <c r="AY451">
        <v>2.76953511374876</v>
      </c>
      <c r="AZ451">
        <v>2.2358050091670001</v>
      </c>
      <c r="BA451">
        <v>0</v>
      </c>
      <c r="BB451">
        <v>0.402132236042271</v>
      </c>
      <c r="BC451">
        <v>2.6467203682393601</v>
      </c>
      <c r="BD451">
        <v>1.9783351307061099</v>
      </c>
      <c r="BE451">
        <v>0.60861389558712298</v>
      </c>
      <c r="BF451">
        <v>2.5985937022317298</v>
      </c>
      <c r="BG451">
        <v>4.9584156302434002</v>
      </c>
      <c r="BH451">
        <v>3.6273150434179602</v>
      </c>
      <c r="BI451">
        <v>0.14199494713203001</v>
      </c>
      <c r="BJ451">
        <v>1.2973579656249401</v>
      </c>
      <c r="BK451">
        <v>3.6750595152561498</v>
      </c>
      <c r="BL451">
        <v>3.3008256341410398</v>
      </c>
      <c r="BN451" t="s">
        <v>284</v>
      </c>
      <c r="BQ451">
        <v>0.96208389828163499</v>
      </c>
      <c r="BR451">
        <v>1.5803564016713201</v>
      </c>
      <c r="BS451">
        <v>2.1986289050610099</v>
      </c>
      <c r="BT451">
        <v>1.5803564016713201</v>
      </c>
      <c r="BU451">
        <v>0</v>
      </c>
      <c r="BV451">
        <v>0</v>
      </c>
      <c r="BW451">
        <v>1.9514004663172999</v>
      </c>
      <c r="BX451">
        <v>1.1672151303113201</v>
      </c>
      <c r="BZ451" t="s">
        <v>284</v>
      </c>
      <c r="CC451">
        <v>0</v>
      </c>
      <c r="CD451">
        <v>1.13065326633166</v>
      </c>
      <c r="CE451">
        <v>4.13130467044199</v>
      </c>
      <c r="CF451">
        <v>2.7211114039011601</v>
      </c>
      <c r="CG451">
        <v>0</v>
      </c>
      <c r="CH451">
        <v>0</v>
      </c>
      <c r="CI451">
        <v>3.3911914204323299</v>
      </c>
      <c r="CJ451">
        <v>2.5609297217328999</v>
      </c>
      <c r="CK451">
        <v>0</v>
      </c>
      <c r="CL451">
        <v>0.153263613415074</v>
      </c>
      <c r="CM451">
        <v>2.4409452766738</v>
      </c>
      <c r="CN451">
        <v>2.16922114306161</v>
      </c>
      <c r="CO451">
        <v>0</v>
      </c>
      <c r="CP451">
        <v>0</v>
      </c>
      <c r="CQ451">
        <v>0.76670803049104796</v>
      </c>
      <c r="CR451">
        <v>1.3116927774605101</v>
      </c>
      <c r="CS451">
        <v>0</v>
      </c>
      <c r="CT451">
        <v>0.78134425414213104</v>
      </c>
      <c r="CU451">
        <v>2.24675932633488</v>
      </c>
      <c r="CV451">
        <v>1.28044206956124</v>
      </c>
      <c r="CW451">
        <v>0</v>
      </c>
      <c r="CX451">
        <v>0</v>
      </c>
      <c r="CY451">
        <v>1.9143556970804601</v>
      </c>
      <c r="CZ451">
        <v>1.32120316614323</v>
      </c>
      <c r="DA451">
        <v>0</v>
      </c>
      <c r="DB451">
        <v>0</v>
      </c>
      <c r="DC451">
        <v>4.8314993122420899</v>
      </c>
      <c r="DD451">
        <v>3.2209995414947299</v>
      </c>
      <c r="DF451" t="s">
        <v>284</v>
      </c>
      <c r="DI451">
        <v>0</v>
      </c>
      <c r="DJ451">
        <v>0</v>
      </c>
      <c r="DK451">
        <v>1.30163358267396</v>
      </c>
      <c r="DL451">
        <v>1.44338927881806</v>
      </c>
      <c r="DM451">
        <v>0.29780085522296901</v>
      </c>
      <c r="DN451">
        <v>1.40543496873091</v>
      </c>
      <c r="DO451">
        <v>5.535436623382</v>
      </c>
      <c r="DP451">
        <v>2.9765917010265501</v>
      </c>
      <c r="DQ451">
        <v>0.18046198929007301</v>
      </c>
      <c r="DR451">
        <v>0.37056882991016499</v>
      </c>
      <c r="DS451">
        <v>1.3001177796922601</v>
      </c>
      <c r="DT451">
        <v>1.2013572102363399</v>
      </c>
    </row>
    <row r="452" spans="1:124" x14ac:dyDescent="0.35">
      <c r="A452" s="19" t="str">
        <f t="shared" si="14"/>
        <v xml:space="preserve">  Res RE [NCL+DQ] / [Capital + ALLL]--34789</v>
      </c>
      <c r="B452" s="19" t="str">
        <f t="shared" si="15"/>
        <v xml:space="preserve">  Res RE [NCL+DQ] / [Capital + ALLL]</v>
      </c>
      <c r="C452">
        <v>10</v>
      </c>
      <c r="D452" s="27">
        <v>34789</v>
      </c>
      <c r="E452">
        <v>3.2102341377378302E-2</v>
      </c>
      <c r="F452">
        <v>1.6653479921660601</v>
      </c>
      <c r="G452">
        <v>3.8303947031202701</v>
      </c>
      <c r="H452">
        <v>2.5795329570352901</v>
      </c>
      <c r="I452">
        <v>4.9578582052553298E-2</v>
      </c>
      <c r="J452">
        <v>1.28928283642224</v>
      </c>
      <c r="K452">
        <v>3.5180299032541802</v>
      </c>
      <c r="L452">
        <v>2.4022112099802899</v>
      </c>
      <c r="M452">
        <v>0.40337367070040298</v>
      </c>
      <c r="N452">
        <v>2.0535714285714302</v>
      </c>
      <c r="O452">
        <v>4.8958815363257804</v>
      </c>
      <c r="P452">
        <v>3.4577304042054799</v>
      </c>
      <c r="Q452">
        <v>2.1944342282701998</v>
      </c>
      <c r="R452">
        <v>3.3922372988324399</v>
      </c>
      <c r="S452">
        <v>5.3455992043759304</v>
      </c>
      <c r="T452">
        <v>4.4757011848161898</v>
      </c>
      <c r="U452">
        <v>0.35701655748462802</v>
      </c>
      <c r="V452">
        <v>1.6412554235432499</v>
      </c>
      <c r="W452">
        <v>3.66976170030056</v>
      </c>
      <c r="X452">
        <v>2.63426635052401</v>
      </c>
      <c r="Y452">
        <v>0.120675784392599</v>
      </c>
      <c r="Z452">
        <v>1.18255728011826</v>
      </c>
      <c r="AA452">
        <v>3.5180299032541802</v>
      </c>
      <c r="AB452">
        <v>2.3589258128404702</v>
      </c>
      <c r="AC452">
        <v>0</v>
      </c>
      <c r="AD452">
        <v>0.20621501193530301</v>
      </c>
      <c r="AE452">
        <v>1.1169803151253801</v>
      </c>
      <c r="AF452">
        <v>0.85538809424065598</v>
      </c>
      <c r="AG452">
        <v>0</v>
      </c>
      <c r="AH452">
        <v>7.8511470611848405E-2</v>
      </c>
      <c r="AI452">
        <v>0.83689291179608005</v>
      </c>
      <c r="AJ452">
        <v>0.79958137856534295</v>
      </c>
      <c r="AK452">
        <v>1.5496156561115599</v>
      </c>
      <c r="AL452">
        <v>3.7455830388692601</v>
      </c>
      <c r="AM452">
        <v>6.65546981456606</v>
      </c>
      <c r="AN452">
        <v>4.8871805877976904</v>
      </c>
      <c r="AO452">
        <v>0</v>
      </c>
      <c r="AP452">
        <v>0.71570451401908297</v>
      </c>
      <c r="AQ452">
        <v>2.3140533288901599</v>
      </c>
      <c r="AR452">
        <v>1.48808551006243</v>
      </c>
      <c r="AS452">
        <v>0.153821243523316</v>
      </c>
      <c r="AT452">
        <v>1.3149784261352</v>
      </c>
      <c r="AU452">
        <v>3.6431883417973099</v>
      </c>
      <c r="AV452">
        <v>2.5063805610607099</v>
      </c>
      <c r="AW452">
        <v>1.50100066711141</v>
      </c>
      <c r="AX452">
        <v>3.5749662314272901</v>
      </c>
      <c r="AY452">
        <v>6.2628036289142504</v>
      </c>
      <c r="AZ452">
        <v>4.7534531121849302</v>
      </c>
      <c r="BA452">
        <v>0</v>
      </c>
      <c r="BB452">
        <v>1.22647977451055</v>
      </c>
      <c r="BC452">
        <v>3.1916106235039301</v>
      </c>
      <c r="BD452">
        <v>2.3404117717420201</v>
      </c>
      <c r="BE452">
        <v>0.62264951411342795</v>
      </c>
      <c r="BF452">
        <v>1.8453652285348101</v>
      </c>
      <c r="BG452">
        <v>2.5611597096338801</v>
      </c>
      <c r="BH452">
        <v>2.1856183993812199</v>
      </c>
      <c r="BI452">
        <v>0.82822021632312504</v>
      </c>
      <c r="BJ452">
        <v>3.28838632564793</v>
      </c>
      <c r="BK452">
        <v>4.5703048448917798</v>
      </c>
      <c r="BL452">
        <v>3.18319034644249</v>
      </c>
      <c r="BN452" t="s">
        <v>284</v>
      </c>
      <c r="BQ452">
        <v>3.44387180977153</v>
      </c>
      <c r="BR452">
        <v>4.1863683739634903</v>
      </c>
      <c r="BS452">
        <v>4.9288649381554599</v>
      </c>
      <c r="BT452">
        <v>4.1863683739634903</v>
      </c>
      <c r="BU452">
        <v>1.82668503192733</v>
      </c>
      <c r="BV452">
        <v>2.9231324431613102</v>
      </c>
      <c r="BW452">
        <v>4.2556111453829502</v>
      </c>
      <c r="BX452">
        <v>3.3601600976207799</v>
      </c>
      <c r="BZ452" t="s">
        <v>284</v>
      </c>
      <c r="CC452">
        <v>0.268331646646296</v>
      </c>
      <c r="CD452">
        <v>1.62566614630995</v>
      </c>
      <c r="CE452">
        <v>3.5925410488186702</v>
      </c>
      <c r="CF452">
        <v>2.6629726457252101</v>
      </c>
      <c r="CG452">
        <v>2.5575447570332501E-2</v>
      </c>
      <c r="CH452">
        <v>0.69269059040931003</v>
      </c>
      <c r="CI452">
        <v>1.62686495815006</v>
      </c>
      <c r="CJ452">
        <v>0.93122046862053098</v>
      </c>
      <c r="CK452">
        <v>0.73679279279279297</v>
      </c>
      <c r="CL452">
        <v>2.9431965957359001</v>
      </c>
      <c r="CM452">
        <v>5.0020860958708804</v>
      </c>
      <c r="CN452">
        <v>4.0004730206070898</v>
      </c>
      <c r="CO452">
        <v>0</v>
      </c>
      <c r="CP452">
        <v>2.7739251040221902E-2</v>
      </c>
      <c r="CQ452">
        <v>0.68351104584722</v>
      </c>
      <c r="CR452">
        <v>1.0607301246415499</v>
      </c>
      <c r="CS452">
        <v>0</v>
      </c>
      <c r="CT452">
        <v>0.65127557294865901</v>
      </c>
      <c r="CU452">
        <v>1.9072891023621099</v>
      </c>
      <c r="CV452">
        <v>1.3261895781620601</v>
      </c>
      <c r="CW452">
        <v>0</v>
      </c>
      <c r="CX452">
        <v>0.544551870093403</v>
      </c>
      <c r="CY452">
        <v>1.31942632933106</v>
      </c>
      <c r="CZ452">
        <v>0.69982543130452202</v>
      </c>
      <c r="DA452">
        <v>0</v>
      </c>
      <c r="DB452">
        <v>0</v>
      </c>
      <c r="DC452">
        <v>2.16643741403026</v>
      </c>
      <c r="DD452">
        <v>1.4442916093535101</v>
      </c>
      <c r="DF452" t="s">
        <v>284</v>
      </c>
      <c r="DI452">
        <v>0</v>
      </c>
      <c r="DJ452">
        <v>0.41629497472494797</v>
      </c>
      <c r="DK452">
        <v>0.86896055800322503</v>
      </c>
      <c r="DL452">
        <v>0.91426329513168303</v>
      </c>
      <c r="DM452">
        <v>1.3818190319872199</v>
      </c>
      <c r="DN452">
        <v>2.29636507095017</v>
      </c>
      <c r="DO452">
        <v>3.5869311902147198</v>
      </c>
      <c r="DP452">
        <v>3.8964363576263499</v>
      </c>
      <c r="DQ452">
        <v>0.73396281727609602</v>
      </c>
      <c r="DR452">
        <v>2.3908759767135002</v>
      </c>
      <c r="DS452">
        <v>3.6535846718477001</v>
      </c>
      <c r="DT452">
        <v>2.9411749811655499</v>
      </c>
    </row>
    <row r="453" spans="1:124" x14ac:dyDescent="0.35">
      <c r="A453" s="19" t="str">
        <f t="shared" si="14"/>
        <v xml:space="preserve">  C&amp;I [NCL+DQ] / [Capital + ALLL]--34789</v>
      </c>
      <c r="B453" s="19" t="str">
        <f t="shared" si="15"/>
        <v xml:space="preserve">  C&amp;I [NCL+DQ] / [Capital + ALLL]</v>
      </c>
      <c r="C453">
        <v>11</v>
      </c>
      <c r="D453" s="27">
        <v>34789</v>
      </c>
      <c r="E453">
        <v>2.1861255112567601</v>
      </c>
      <c r="F453">
        <v>6.4383934648683896</v>
      </c>
      <c r="G453">
        <v>15.103444018489901</v>
      </c>
      <c r="H453">
        <v>10.549042603877</v>
      </c>
      <c r="I453">
        <v>1.5698303861421901</v>
      </c>
      <c r="J453">
        <v>4.2882668254913598</v>
      </c>
      <c r="K453">
        <v>10.1321585903084</v>
      </c>
      <c r="L453">
        <v>7.24208154609844</v>
      </c>
      <c r="M453">
        <v>0.55586436909394099</v>
      </c>
      <c r="N453">
        <v>2.3140763483287601</v>
      </c>
      <c r="O453">
        <v>6.3465553235908203</v>
      </c>
      <c r="P453">
        <v>4.6611453151474498</v>
      </c>
      <c r="Q453">
        <v>0.96682464454976302</v>
      </c>
      <c r="R453">
        <v>2.4365987071108899</v>
      </c>
      <c r="S453">
        <v>6.5027829313543597</v>
      </c>
      <c r="T453">
        <v>5.1588800122609504</v>
      </c>
      <c r="U453">
        <v>1.0925229546891599</v>
      </c>
      <c r="V453">
        <v>3.5900795637984602</v>
      </c>
      <c r="W453">
        <v>8.3181013661775491</v>
      </c>
      <c r="X453">
        <v>5.8075392835138402</v>
      </c>
      <c r="Y453">
        <v>2.2750083640013399</v>
      </c>
      <c r="Z453">
        <v>7.08632431437512</v>
      </c>
      <c r="AA453">
        <v>15.1511319084356</v>
      </c>
      <c r="AB453">
        <v>10.3674274516497</v>
      </c>
      <c r="AC453">
        <v>3.7939926593036901</v>
      </c>
      <c r="AD453">
        <v>7.2102732900323803</v>
      </c>
      <c r="AE453">
        <v>14.4028946249136</v>
      </c>
      <c r="AF453">
        <v>10.794913906833701</v>
      </c>
      <c r="AG453">
        <v>2.1367072920289698</v>
      </c>
      <c r="AH453">
        <v>6.3678845830663704</v>
      </c>
      <c r="AI453">
        <v>14.1695950526654</v>
      </c>
      <c r="AJ453">
        <v>10.5299297593616</v>
      </c>
      <c r="AK453">
        <v>1.03538304086502</v>
      </c>
      <c r="AL453">
        <v>3.1918206352501599</v>
      </c>
      <c r="AM453">
        <v>8.1177936194086406</v>
      </c>
      <c r="AN453">
        <v>5.2653160707519104</v>
      </c>
      <c r="AO453">
        <v>2.21136914010992</v>
      </c>
      <c r="AP453">
        <v>6.2971758573544498</v>
      </c>
      <c r="AQ453">
        <v>12.711599322882201</v>
      </c>
      <c r="AR453">
        <v>9.4921390786208697</v>
      </c>
      <c r="AS453">
        <v>1.5992647058823499</v>
      </c>
      <c r="AT453">
        <v>3.9776134319408301</v>
      </c>
      <c r="AU453">
        <v>8.4340514976353091</v>
      </c>
      <c r="AV453">
        <v>6.2143128322695604</v>
      </c>
      <c r="AW453">
        <v>1.0058231868713601</v>
      </c>
      <c r="AX453">
        <v>3.0016583747926999</v>
      </c>
      <c r="AY453">
        <v>6.5701385645337096</v>
      </c>
      <c r="AZ453">
        <v>4.7339055751674204</v>
      </c>
      <c r="BA453">
        <v>2.25454545454545</v>
      </c>
      <c r="BB453">
        <v>5.5540931824164304</v>
      </c>
      <c r="BC453">
        <v>10.568073627419899</v>
      </c>
      <c r="BD453">
        <v>7.4805528270237698</v>
      </c>
      <c r="BE453">
        <v>1.1658312694697499</v>
      </c>
      <c r="BF453">
        <v>2.50113924874683</v>
      </c>
      <c r="BG453">
        <v>5.44032635720699</v>
      </c>
      <c r="BH453">
        <v>4.06719846977796</v>
      </c>
      <c r="BI453">
        <v>3.2697706438569201</v>
      </c>
      <c r="BJ453">
        <v>5.82659691793486</v>
      </c>
      <c r="BK453">
        <v>10.5857864072997</v>
      </c>
      <c r="BL453">
        <v>7.9756596847611201</v>
      </c>
      <c r="BN453" t="s">
        <v>284</v>
      </c>
      <c r="BQ453">
        <v>8.7682074766872304</v>
      </c>
      <c r="BR453">
        <v>11.9863167215474</v>
      </c>
      <c r="BS453">
        <v>15.2044259664075</v>
      </c>
      <c r="BT453">
        <v>11.9863167215474</v>
      </c>
      <c r="BU453">
        <v>0.77789648943351597</v>
      </c>
      <c r="BV453">
        <v>3.1500414479137899</v>
      </c>
      <c r="BW453">
        <v>7.66564852567004</v>
      </c>
      <c r="BX453">
        <v>4.70700699612817</v>
      </c>
      <c r="BZ453" t="s">
        <v>284</v>
      </c>
      <c r="CC453">
        <v>0.55622784713683504</v>
      </c>
      <c r="CD453">
        <v>2.2831616825908898</v>
      </c>
      <c r="CE453">
        <v>5.5093237125830798</v>
      </c>
      <c r="CF453">
        <v>4.3654965695638097</v>
      </c>
      <c r="CG453">
        <v>0</v>
      </c>
      <c r="CH453">
        <v>0.158274595872199</v>
      </c>
      <c r="CI453">
        <v>1.54972553323022</v>
      </c>
      <c r="CJ453">
        <v>1.6107272686926499</v>
      </c>
      <c r="CK453">
        <v>1.1685690884134401</v>
      </c>
      <c r="CL453">
        <v>3.7525020203029</v>
      </c>
      <c r="CM453">
        <v>7.7933096105488904</v>
      </c>
      <c r="CN453">
        <v>5.4227501825100202</v>
      </c>
      <c r="CO453">
        <v>0.84286737530423295</v>
      </c>
      <c r="CP453">
        <v>1.38337157725405</v>
      </c>
      <c r="CQ453">
        <v>5.7116294492439401</v>
      </c>
      <c r="CR453">
        <v>2.8868739502118799</v>
      </c>
      <c r="CS453">
        <v>1.05645413703562</v>
      </c>
      <c r="CT453">
        <v>5.8428512264414501</v>
      </c>
      <c r="CU453">
        <v>10.274849192682399</v>
      </c>
      <c r="CV453">
        <v>18.147998649526802</v>
      </c>
      <c r="CW453">
        <v>4.3418216869765196</v>
      </c>
      <c r="CX453">
        <v>6.1944729352960701</v>
      </c>
      <c r="CY453">
        <v>9.6628944957219307</v>
      </c>
      <c r="CZ453">
        <v>7.6458988793756504</v>
      </c>
      <c r="DA453">
        <v>3.6582680997670001</v>
      </c>
      <c r="DB453">
        <v>4.5006839945280399</v>
      </c>
      <c r="DC453">
        <v>8.1134781733300496</v>
      </c>
      <c r="DD453">
        <v>6.3476028505553499</v>
      </c>
      <c r="DF453" t="s">
        <v>284</v>
      </c>
      <c r="DI453">
        <v>0.98982382447080597</v>
      </c>
      <c r="DJ453">
        <v>4.1939321832242697</v>
      </c>
      <c r="DK453">
        <v>10.4857830969712</v>
      </c>
      <c r="DL453">
        <v>6.07246846165161</v>
      </c>
      <c r="DM453">
        <v>1.1677234943847501</v>
      </c>
      <c r="DN453">
        <v>3.7977205579356199</v>
      </c>
      <c r="DO453">
        <v>8.0527302769259403</v>
      </c>
      <c r="DP453">
        <v>6.4708745856179597</v>
      </c>
      <c r="DQ453">
        <v>0.70223103781055796</v>
      </c>
      <c r="DR453">
        <v>1.12917164606206</v>
      </c>
      <c r="DS453">
        <v>2.9496303596327902</v>
      </c>
      <c r="DT453">
        <v>1.78346034858533</v>
      </c>
    </row>
    <row r="454" spans="1:124" x14ac:dyDescent="0.35">
      <c r="A454" s="19" t="str">
        <f t="shared" si="14"/>
        <v xml:space="preserve">  Ind [NCL+DQ] / [Capital + ALLL]--34789</v>
      </c>
      <c r="B454" s="19" t="str">
        <f t="shared" si="15"/>
        <v xml:space="preserve">  Ind [NCL+DQ] / [Capital + ALLL]</v>
      </c>
      <c r="C454">
        <v>12</v>
      </c>
      <c r="D454" s="27">
        <v>34789</v>
      </c>
      <c r="E454">
        <v>0.55194049793033995</v>
      </c>
      <c r="F454">
        <v>1.4155498530145001</v>
      </c>
      <c r="G454">
        <v>2.7437902878292801</v>
      </c>
      <c r="H454">
        <v>2.07701400471427</v>
      </c>
      <c r="I454">
        <v>0.480497456189938</v>
      </c>
      <c r="J454">
        <v>1.2353500158378199</v>
      </c>
      <c r="K454">
        <v>2.6600166251039101</v>
      </c>
      <c r="L454">
        <v>1.9692918363236001</v>
      </c>
      <c r="M454">
        <v>0.40871934604904597</v>
      </c>
      <c r="N454">
        <v>1.2345679012345701</v>
      </c>
      <c r="O454">
        <v>2.8452463566967401</v>
      </c>
      <c r="P454">
        <v>2.1864680918246702</v>
      </c>
      <c r="Q454">
        <v>0.93112023596090499</v>
      </c>
      <c r="R454">
        <v>2.0680453635757199</v>
      </c>
      <c r="S454">
        <v>4.0568720379146903</v>
      </c>
      <c r="T454">
        <v>2.7951232663504801</v>
      </c>
      <c r="U454">
        <v>0.52161061742697901</v>
      </c>
      <c r="V454">
        <v>1.31922015187379</v>
      </c>
      <c r="W454">
        <v>2.7916741829206702</v>
      </c>
      <c r="X454">
        <v>2.01450920035946</v>
      </c>
      <c r="Y454">
        <v>0.54305663304887497</v>
      </c>
      <c r="Z454">
        <v>1.90701559020045</v>
      </c>
      <c r="AA454">
        <v>3.1669350509930201</v>
      </c>
      <c r="AB454">
        <v>2.25226098446826</v>
      </c>
      <c r="AC454">
        <v>0.189497188347136</v>
      </c>
      <c r="AD454">
        <v>0.64677185150058003</v>
      </c>
      <c r="AE454">
        <v>1.4949478933940601</v>
      </c>
      <c r="AF454">
        <v>1.1304883298105199</v>
      </c>
      <c r="AG454">
        <v>0.47405340425246101</v>
      </c>
      <c r="AH454">
        <v>1.0403828617836399</v>
      </c>
      <c r="AI454">
        <v>2.1511846831656798</v>
      </c>
      <c r="AJ454">
        <v>2.7394181687992099</v>
      </c>
      <c r="AK454">
        <v>0.79614910004664297</v>
      </c>
      <c r="AL454">
        <v>1.39196456817463</v>
      </c>
      <c r="AM454">
        <v>2.8605593416211699</v>
      </c>
      <c r="AN454">
        <v>2.0881904774228701</v>
      </c>
      <c r="AO454">
        <v>0.372418972660784</v>
      </c>
      <c r="AP454">
        <v>1.0369429706444</v>
      </c>
      <c r="AQ454">
        <v>2.34421540521355</v>
      </c>
      <c r="AR454">
        <v>1.6917531604770799</v>
      </c>
      <c r="AS454">
        <v>0.46446818392940098</v>
      </c>
      <c r="AT454">
        <v>1.2353500158378199</v>
      </c>
      <c r="AU454">
        <v>2.6320997427270898</v>
      </c>
      <c r="AV454">
        <v>1.82461480619947</v>
      </c>
      <c r="AW454">
        <v>0.78902229845626104</v>
      </c>
      <c r="AX454">
        <v>1.54075546719682</v>
      </c>
      <c r="AY454">
        <v>3.18949343339587</v>
      </c>
      <c r="AZ454">
        <v>2.2010178454855298</v>
      </c>
      <c r="BA454">
        <v>0.63553467808787001</v>
      </c>
      <c r="BB454">
        <v>1.44883791125868</v>
      </c>
      <c r="BC454">
        <v>2.7850130234421999</v>
      </c>
      <c r="BD454">
        <v>2.0931040990712799</v>
      </c>
      <c r="BE454">
        <v>0.83019643798745502</v>
      </c>
      <c r="BF454">
        <v>1.74500864643924</v>
      </c>
      <c r="BG454">
        <v>3.8607297302260601</v>
      </c>
      <c r="BH454">
        <v>3.5629391156736498</v>
      </c>
      <c r="BI454">
        <v>0.59474073209631595</v>
      </c>
      <c r="BJ454">
        <v>2.0942771632804198</v>
      </c>
      <c r="BK454">
        <v>4.06554205624409</v>
      </c>
      <c r="BL454">
        <v>2.3976650331565201</v>
      </c>
      <c r="BN454" t="s">
        <v>284</v>
      </c>
      <c r="BQ454">
        <v>2.3181742715625799</v>
      </c>
      <c r="BR454">
        <v>2.3640480736415901</v>
      </c>
      <c r="BS454">
        <v>2.4099218757205998</v>
      </c>
      <c r="BT454">
        <v>2.3640480736415901</v>
      </c>
      <c r="BU454">
        <v>0.61269869572817504</v>
      </c>
      <c r="BV454">
        <v>2.5974025974026</v>
      </c>
      <c r="BW454">
        <v>3.90806758041502</v>
      </c>
      <c r="BX454">
        <v>3.0594946144600499</v>
      </c>
      <c r="BZ454" t="s">
        <v>284</v>
      </c>
      <c r="CC454">
        <v>0.45311092700908401</v>
      </c>
      <c r="CD454">
        <v>0.97503900156006196</v>
      </c>
      <c r="CE454">
        <v>2.3603850691384198</v>
      </c>
      <c r="CF454">
        <v>1.6145755330912801</v>
      </c>
      <c r="CG454">
        <v>0.35410127526943103</v>
      </c>
      <c r="CH454">
        <v>0.61091643227608405</v>
      </c>
      <c r="CI454">
        <v>1.9233776193524701</v>
      </c>
      <c r="CJ454">
        <v>1.7108953543041501</v>
      </c>
      <c r="CK454">
        <v>1.0327365342792301</v>
      </c>
      <c r="CL454">
        <v>1.4643468089187199</v>
      </c>
      <c r="CM454">
        <v>1.9938865298066699</v>
      </c>
      <c r="CN454">
        <v>1.6196846456482701</v>
      </c>
      <c r="CO454">
        <v>5.0958166014334401E-2</v>
      </c>
      <c r="CP454">
        <v>0.291753481071378</v>
      </c>
      <c r="CQ454">
        <v>1.4711998690903101</v>
      </c>
      <c r="CR454">
        <v>0.85717704004301698</v>
      </c>
      <c r="CS454">
        <v>0.36643501409850898</v>
      </c>
      <c r="CT454">
        <v>2.9668188894096601</v>
      </c>
      <c r="CU454">
        <v>4.8879954258238696</v>
      </c>
      <c r="CV454">
        <v>3.0632632454573301</v>
      </c>
      <c r="CW454">
        <v>0.49309079560387098</v>
      </c>
      <c r="CX454">
        <v>1.56812888383006</v>
      </c>
      <c r="CY454">
        <v>2.2526131139498902</v>
      </c>
      <c r="CZ454">
        <v>2.4053281069077701</v>
      </c>
      <c r="DA454">
        <v>1.11910350247591</v>
      </c>
      <c r="DB454">
        <v>1.29958960328317</v>
      </c>
      <c r="DC454">
        <v>1.7845953518479101</v>
      </c>
      <c r="DD454">
        <v>1.50260270178816</v>
      </c>
      <c r="DF454" t="s">
        <v>284</v>
      </c>
      <c r="DI454">
        <v>0.87475637385359695</v>
      </c>
      <c r="DJ454">
        <v>2.79595478881618</v>
      </c>
      <c r="DK454">
        <v>11.652084187283201</v>
      </c>
      <c r="DL454">
        <v>9.0067487162913302</v>
      </c>
      <c r="DM454">
        <v>0.67353300998231302</v>
      </c>
      <c r="DN454">
        <v>1.4765791571840501</v>
      </c>
      <c r="DO454">
        <v>3.5618990643397201</v>
      </c>
      <c r="DP454">
        <v>2.6603288665037099</v>
      </c>
      <c r="DQ454">
        <v>0.23858711021808099</v>
      </c>
      <c r="DR454">
        <v>1.02431094446788</v>
      </c>
      <c r="DS454">
        <v>1.7869590843929599</v>
      </c>
      <c r="DT454">
        <v>1.56619153808003</v>
      </c>
    </row>
    <row r="455" spans="1:124" x14ac:dyDescent="0.35">
      <c r="A455" s="19" t="str">
        <f t="shared" si="14"/>
        <v xml:space="preserve">  OREO / [Capital + ALLL]--34789</v>
      </c>
      <c r="B455" s="19" t="str">
        <f t="shared" si="15"/>
        <v xml:space="preserve">  OREO / [Capital + ALLL]</v>
      </c>
      <c r="C455">
        <v>13</v>
      </c>
      <c r="D455" s="27">
        <v>34789</v>
      </c>
      <c r="E455">
        <v>0</v>
      </c>
      <c r="F455">
        <v>0</v>
      </c>
      <c r="G455">
        <v>0.69150753209049798</v>
      </c>
      <c r="H455">
        <v>0.90245909238911703</v>
      </c>
      <c r="I455">
        <v>0</v>
      </c>
      <c r="J455">
        <v>0</v>
      </c>
      <c r="K455">
        <v>0.92936802973977695</v>
      </c>
      <c r="L455">
        <v>0.90435478096763799</v>
      </c>
      <c r="M455">
        <v>0</v>
      </c>
      <c r="N455">
        <v>0.17994858611825201</v>
      </c>
      <c r="O455">
        <v>2.0890099909173498</v>
      </c>
      <c r="P455">
        <v>2.0141264897309399</v>
      </c>
      <c r="Q455">
        <v>0.131381381381381</v>
      </c>
      <c r="R455">
        <v>0.51566838556128503</v>
      </c>
      <c r="S455">
        <v>1.8506737609160799</v>
      </c>
      <c r="T455">
        <v>1.40902650244931</v>
      </c>
      <c r="U455">
        <v>0</v>
      </c>
      <c r="V455">
        <v>0</v>
      </c>
      <c r="W455">
        <v>1.07701239894279</v>
      </c>
      <c r="X455">
        <v>1.01562541369782</v>
      </c>
      <c r="Y455">
        <v>0</v>
      </c>
      <c r="Z455">
        <v>0</v>
      </c>
      <c r="AA455">
        <v>0</v>
      </c>
      <c r="AB455">
        <v>0.49916786369188298</v>
      </c>
      <c r="AC455">
        <v>0</v>
      </c>
      <c r="AD455">
        <v>0</v>
      </c>
      <c r="AE455">
        <v>0.248330231269036</v>
      </c>
      <c r="AF455">
        <v>0.64056137564663895</v>
      </c>
      <c r="AG455">
        <v>0</v>
      </c>
      <c r="AH455">
        <v>0</v>
      </c>
      <c r="AI455">
        <v>0.70923301764569102</v>
      </c>
      <c r="AJ455">
        <v>0.83661679866564598</v>
      </c>
      <c r="AK455">
        <v>0</v>
      </c>
      <c r="AL455">
        <v>0.15569048731122501</v>
      </c>
      <c r="AM455">
        <v>1.43741479649402</v>
      </c>
      <c r="AN455">
        <v>1.46458376200388</v>
      </c>
      <c r="AO455">
        <v>0</v>
      </c>
      <c r="AP455">
        <v>0</v>
      </c>
      <c r="AQ455">
        <v>0.74382983609645903</v>
      </c>
      <c r="AR455">
        <v>0.89280024460367602</v>
      </c>
      <c r="AS455">
        <v>0</v>
      </c>
      <c r="AT455">
        <v>0</v>
      </c>
      <c r="AU455">
        <v>0.78968149513029695</v>
      </c>
      <c r="AV455">
        <v>0.84099780363279697</v>
      </c>
      <c r="AW455">
        <v>0</v>
      </c>
      <c r="AX455">
        <v>0</v>
      </c>
      <c r="AY455">
        <v>1.01240553258235</v>
      </c>
      <c r="AZ455">
        <v>0.86280099242189701</v>
      </c>
      <c r="BA455">
        <v>0</v>
      </c>
      <c r="BB455">
        <v>0</v>
      </c>
      <c r="BC455">
        <v>1.1706175007316399</v>
      </c>
      <c r="BD455">
        <v>1.0712928700358</v>
      </c>
      <c r="BE455">
        <v>0</v>
      </c>
      <c r="BF455">
        <v>0</v>
      </c>
      <c r="BG455">
        <v>1.3223736876946699</v>
      </c>
      <c r="BH455">
        <v>0.98811756418665297</v>
      </c>
      <c r="BI455">
        <v>0</v>
      </c>
      <c r="BJ455">
        <v>0</v>
      </c>
      <c r="BK455">
        <v>0.21501723130377101</v>
      </c>
      <c r="BL455">
        <v>0.44512813902945703</v>
      </c>
      <c r="BN455" t="s">
        <v>284</v>
      </c>
      <c r="BQ455">
        <v>0.28169014084506999</v>
      </c>
      <c r="BR455">
        <v>0.56338028169014098</v>
      </c>
      <c r="BS455">
        <v>0.84507042253521103</v>
      </c>
      <c r="BT455">
        <v>0.56338028169014098</v>
      </c>
      <c r="BU455">
        <v>0</v>
      </c>
      <c r="BV455">
        <v>0</v>
      </c>
      <c r="BW455">
        <v>0.61284140768553996</v>
      </c>
      <c r="BX455">
        <v>1.36520872848004</v>
      </c>
      <c r="BZ455" t="s">
        <v>284</v>
      </c>
      <c r="CC455">
        <v>0</v>
      </c>
      <c r="CD455">
        <v>0</v>
      </c>
      <c r="CE455">
        <v>1.3945083762759101</v>
      </c>
      <c r="CF455">
        <v>1.13765335625522</v>
      </c>
      <c r="CG455">
        <v>0</v>
      </c>
      <c r="CH455">
        <v>0</v>
      </c>
      <c r="CI455">
        <v>6.9122493436854199E-2</v>
      </c>
      <c r="CJ455">
        <v>0.345978598807893</v>
      </c>
      <c r="CK455">
        <v>0</v>
      </c>
      <c r="CL455">
        <v>0</v>
      </c>
      <c r="CM455">
        <v>1.28151376674558</v>
      </c>
      <c r="CN455">
        <v>1.3861657292307299</v>
      </c>
      <c r="CO455">
        <v>0</v>
      </c>
      <c r="CP455">
        <v>0</v>
      </c>
      <c r="CQ455">
        <v>0</v>
      </c>
      <c r="CR455">
        <v>0.116620594333103</v>
      </c>
      <c r="CS455">
        <v>0</v>
      </c>
      <c r="CT455">
        <v>0</v>
      </c>
      <c r="CU455">
        <v>0</v>
      </c>
      <c r="CV455">
        <v>9.5623889407583706E-2</v>
      </c>
      <c r="CW455">
        <v>0</v>
      </c>
      <c r="CX455">
        <v>0</v>
      </c>
      <c r="CY455">
        <v>0.203549441599926</v>
      </c>
      <c r="CZ455">
        <v>1.5894160702142499</v>
      </c>
      <c r="DA455">
        <v>0</v>
      </c>
      <c r="DB455">
        <v>0</v>
      </c>
      <c r="DC455">
        <v>0.410396716826265</v>
      </c>
      <c r="DD455">
        <v>0.27359781121750998</v>
      </c>
      <c r="DF455" t="s">
        <v>284</v>
      </c>
      <c r="DI455">
        <v>0</v>
      </c>
      <c r="DJ455">
        <v>0</v>
      </c>
      <c r="DK455">
        <v>0.24755842106695</v>
      </c>
      <c r="DL455">
        <v>0.54534618414486802</v>
      </c>
      <c r="DM455">
        <v>0</v>
      </c>
      <c r="DN455">
        <v>0</v>
      </c>
      <c r="DO455">
        <v>0.45460407531596603</v>
      </c>
      <c r="DP455">
        <v>0.56582058757765497</v>
      </c>
      <c r="DQ455">
        <v>0</v>
      </c>
      <c r="DR455">
        <v>0.27644632705383998</v>
      </c>
      <c r="DS455">
        <v>1.24416751440407</v>
      </c>
      <c r="DT455">
        <v>0.93448461774569203</v>
      </c>
    </row>
    <row r="456" spans="1:124" x14ac:dyDescent="0.35">
      <c r="A456" s="19" t="str">
        <f t="shared" si="14"/>
        <v>ROAA--34789</v>
      </c>
      <c r="B456" s="19" t="str">
        <f t="shared" si="15"/>
        <v>ROAA</v>
      </c>
      <c r="C456">
        <v>14</v>
      </c>
      <c r="D456" s="27">
        <v>34789</v>
      </c>
      <c r="E456">
        <v>0.9</v>
      </c>
      <c r="F456">
        <v>1.2</v>
      </c>
      <c r="G456">
        <v>1.42</v>
      </c>
      <c r="H456">
        <v>1.09326530612245</v>
      </c>
      <c r="I456">
        <v>0.86</v>
      </c>
      <c r="J456">
        <v>1.1499999999999999</v>
      </c>
      <c r="K456">
        <v>1.46</v>
      </c>
      <c r="L456">
        <v>1.1708919722497499</v>
      </c>
      <c r="M456">
        <v>0.87</v>
      </c>
      <c r="N456">
        <v>1.17</v>
      </c>
      <c r="O456">
        <v>1.49</v>
      </c>
      <c r="P456">
        <v>1.16242025518341</v>
      </c>
      <c r="Q456">
        <v>0.85</v>
      </c>
      <c r="R456">
        <v>1.1299999999999999</v>
      </c>
      <c r="S456">
        <v>1.35</v>
      </c>
      <c r="T456">
        <v>1.0675757575757601</v>
      </c>
      <c r="U456">
        <v>0.82</v>
      </c>
      <c r="V456">
        <v>1.1000000000000001</v>
      </c>
      <c r="W456">
        <v>1.39</v>
      </c>
      <c r="X456">
        <v>1.1103947368421101</v>
      </c>
      <c r="Y456">
        <v>1.1100000000000001</v>
      </c>
      <c r="Z456">
        <v>1.42</v>
      </c>
      <c r="AA456">
        <v>1.7</v>
      </c>
      <c r="AB456">
        <v>1.3856310679611701</v>
      </c>
      <c r="AC456">
        <v>0.88</v>
      </c>
      <c r="AD456">
        <v>1.1200000000000001</v>
      </c>
      <c r="AE456">
        <v>1.48</v>
      </c>
      <c r="AF456">
        <v>1.1737878787878799</v>
      </c>
      <c r="AG456">
        <v>0.92749999999999999</v>
      </c>
      <c r="AH456">
        <v>1.2150000000000001</v>
      </c>
      <c r="AI456">
        <v>1.6025</v>
      </c>
      <c r="AJ456">
        <v>1.43035087719298</v>
      </c>
      <c r="AK456">
        <v>0.82499999999999996</v>
      </c>
      <c r="AL456">
        <v>1.1499999999999999</v>
      </c>
      <c r="AM456">
        <v>1.385</v>
      </c>
      <c r="AN456">
        <v>1.12818181818182</v>
      </c>
      <c r="AO456">
        <v>0.85</v>
      </c>
      <c r="AP456">
        <v>1.1299999999999999</v>
      </c>
      <c r="AQ456">
        <v>1.45</v>
      </c>
      <c r="AR456">
        <v>1.1558974358974401</v>
      </c>
      <c r="AS456">
        <v>0.85</v>
      </c>
      <c r="AT456">
        <v>1.1499999999999999</v>
      </c>
      <c r="AU456">
        <v>1.46</v>
      </c>
      <c r="AV456">
        <v>1.1714087759815199</v>
      </c>
      <c r="AW456">
        <v>0.85</v>
      </c>
      <c r="AX456">
        <v>1.1499999999999999</v>
      </c>
      <c r="AY456">
        <v>1.44</v>
      </c>
      <c r="AZ456">
        <v>1.1444126984127001</v>
      </c>
      <c r="BA456">
        <v>1</v>
      </c>
      <c r="BB456">
        <v>1.27</v>
      </c>
      <c r="BC456">
        <v>1.59</v>
      </c>
      <c r="BD456">
        <v>1.2789847715736</v>
      </c>
      <c r="BE456">
        <v>0.89500000000000002</v>
      </c>
      <c r="BF456">
        <v>1.18</v>
      </c>
      <c r="BG456">
        <v>1.415</v>
      </c>
      <c r="BH456">
        <v>1.15897435897436</v>
      </c>
      <c r="BI456">
        <v>1.2075</v>
      </c>
      <c r="BJ456">
        <v>1.37</v>
      </c>
      <c r="BK456">
        <v>1.4575</v>
      </c>
      <c r="BL456">
        <v>1.389</v>
      </c>
      <c r="BN456" t="s">
        <v>284</v>
      </c>
      <c r="BQ456">
        <v>7.2499999999999995E-2</v>
      </c>
      <c r="BR456">
        <v>0.33500000000000002</v>
      </c>
      <c r="BS456">
        <v>0.59750000000000003</v>
      </c>
      <c r="BT456">
        <v>0.33500000000000002</v>
      </c>
      <c r="BU456">
        <v>0.68</v>
      </c>
      <c r="BV456">
        <v>0.95</v>
      </c>
      <c r="BW456">
        <v>1.155</v>
      </c>
      <c r="BX456">
        <v>0.94130434782608696</v>
      </c>
      <c r="BZ456" t="s">
        <v>284</v>
      </c>
      <c r="CC456">
        <v>0.89500000000000002</v>
      </c>
      <c r="CD456">
        <v>1.19</v>
      </c>
      <c r="CE456">
        <v>1.4350000000000001</v>
      </c>
      <c r="CF456">
        <v>1.13944</v>
      </c>
      <c r="CG456">
        <v>0.8</v>
      </c>
      <c r="CH456">
        <v>0.96499999999999997</v>
      </c>
      <c r="CI456">
        <v>1.22</v>
      </c>
      <c r="CJ456">
        <v>1.1399999999999999</v>
      </c>
      <c r="CK456">
        <v>0.93500000000000005</v>
      </c>
      <c r="CL456">
        <v>1.07</v>
      </c>
      <c r="CM456">
        <v>1.3975</v>
      </c>
      <c r="CN456">
        <v>1.1504545454545501</v>
      </c>
      <c r="CO456">
        <v>1</v>
      </c>
      <c r="CP456">
        <v>1.08</v>
      </c>
      <c r="CQ456">
        <v>1.52</v>
      </c>
      <c r="CR456">
        <v>1.20875</v>
      </c>
      <c r="CS456">
        <v>0.90249999999999997</v>
      </c>
      <c r="CT456">
        <v>1.145</v>
      </c>
      <c r="CU456">
        <v>1.3174999999999999</v>
      </c>
      <c r="CV456">
        <v>1.08833333333333</v>
      </c>
      <c r="CW456">
        <v>0.65749999999999997</v>
      </c>
      <c r="CX456">
        <v>1.06</v>
      </c>
      <c r="CY456">
        <v>1.2324999999999999</v>
      </c>
      <c r="CZ456">
        <v>0.94062500000000004</v>
      </c>
      <c r="DA456">
        <v>0.92500000000000004</v>
      </c>
      <c r="DB456">
        <v>1.1299999999999999</v>
      </c>
      <c r="DC456">
        <v>1.26</v>
      </c>
      <c r="DD456">
        <v>1.08</v>
      </c>
      <c r="DF456" t="s">
        <v>284</v>
      </c>
      <c r="DI456">
        <v>0.94499999999999995</v>
      </c>
      <c r="DJ456">
        <v>1.47</v>
      </c>
      <c r="DK456">
        <v>3.34</v>
      </c>
      <c r="DL456">
        <v>3.2173333333333298</v>
      </c>
      <c r="DM456">
        <v>0.75</v>
      </c>
      <c r="DN456">
        <v>0.88</v>
      </c>
      <c r="DO456">
        <v>1.23</v>
      </c>
      <c r="DP456">
        <v>0.96857142857142897</v>
      </c>
      <c r="DQ456">
        <v>1.2875000000000001</v>
      </c>
      <c r="DR456">
        <v>1.4</v>
      </c>
      <c r="DS456">
        <v>1.5049999999999999</v>
      </c>
      <c r="DT456">
        <v>1.3360000000000001</v>
      </c>
    </row>
    <row r="457" spans="1:124" x14ac:dyDescent="0.35">
      <c r="A457" s="19" t="str">
        <f t="shared" si="14"/>
        <v>NIM--34789</v>
      </c>
      <c r="B457" s="19" t="str">
        <f t="shared" si="15"/>
        <v>NIM</v>
      </c>
      <c r="C457">
        <v>15</v>
      </c>
      <c r="D457" s="27">
        <v>34789</v>
      </c>
      <c r="E457">
        <v>4.4775</v>
      </c>
      <c r="F457">
        <v>4.9850000000000003</v>
      </c>
      <c r="G457">
        <v>5.585</v>
      </c>
      <c r="H457">
        <v>5.1022448979591903</v>
      </c>
      <c r="I457">
        <v>4.41</v>
      </c>
      <c r="J457">
        <v>4.82</v>
      </c>
      <c r="K457">
        <v>5.36</v>
      </c>
      <c r="L457">
        <v>4.9163330029732402</v>
      </c>
      <c r="M457">
        <v>4.26</v>
      </c>
      <c r="N457">
        <v>4.7699999999999996</v>
      </c>
      <c r="O457">
        <v>5.37</v>
      </c>
      <c r="P457">
        <v>4.8662669457735097</v>
      </c>
      <c r="Q457">
        <v>4.5999999999999996</v>
      </c>
      <c r="R457">
        <v>5.01</v>
      </c>
      <c r="S457">
        <v>5.36</v>
      </c>
      <c r="T457">
        <v>4.9096969696969701</v>
      </c>
      <c r="U457">
        <v>4.42</v>
      </c>
      <c r="V457">
        <v>4.83</v>
      </c>
      <c r="W457">
        <v>5.36</v>
      </c>
      <c r="X457">
        <v>4.9129511278195501</v>
      </c>
      <c r="Y457">
        <v>4.92</v>
      </c>
      <c r="Z457">
        <v>5.46</v>
      </c>
      <c r="AA457">
        <v>6.04</v>
      </c>
      <c r="AB457">
        <v>5.5182524271844704</v>
      </c>
      <c r="AC457">
        <v>4.3499999999999996</v>
      </c>
      <c r="AD457">
        <v>4.6100000000000003</v>
      </c>
      <c r="AE457">
        <v>5.0475000000000003</v>
      </c>
      <c r="AF457">
        <v>4.6562121212121204</v>
      </c>
      <c r="AG457">
        <v>4.4074999999999998</v>
      </c>
      <c r="AH457">
        <v>4.83</v>
      </c>
      <c r="AI457">
        <v>5.2175000000000002</v>
      </c>
      <c r="AJ457">
        <v>5.0776315789473703</v>
      </c>
      <c r="AK457">
        <v>4.32</v>
      </c>
      <c r="AL457">
        <v>4.62</v>
      </c>
      <c r="AM457">
        <v>5.0049999999999999</v>
      </c>
      <c r="AN457">
        <v>4.6655555555555601</v>
      </c>
      <c r="AO457">
        <v>4.3600000000000003</v>
      </c>
      <c r="AP457">
        <v>4.7300000000000004</v>
      </c>
      <c r="AQ457">
        <v>5.1425000000000001</v>
      </c>
      <c r="AR457">
        <v>4.7618498168498098</v>
      </c>
      <c r="AS457">
        <v>4.43</v>
      </c>
      <c r="AT457">
        <v>4.88</v>
      </c>
      <c r="AU457">
        <v>5.42</v>
      </c>
      <c r="AV457">
        <v>4.9722632794457304</v>
      </c>
      <c r="AW457">
        <v>4.41</v>
      </c>
      <c r="AX457">
        <v>4.78</v>
      </c>
      <c r="AY457">
        <v>5.36</v>
      </c>
      <c r="AZ457">
        <v>4.8927936507936503</v>
      </c>
      <c r="BA457">
        <v>4.68</v>
      </c>
      <c r="BB457">
        <v>5.2</v>
      </c>
      <c r="BC457">
        <v>5.9</v>
      </c>
      <c r="BD457">
        <v>5.3174111675126898</v>
      </c>
      <c r="BE457">
        <v>4.3650000000000002</v>
      </c>
      <c r="BF457">
        <v>4.68</v>
      </c>
      <c r="BG457">
        <v>5.1100000000000003</v>
      </c>
      <c r="BH457">
        <v>4.9543589743589704</v>
      </c>
      <c r="BI457">
        <v>5.1375000000000002</v>
      </c>
      <c r="BJ457">
        <v>5.3949999999999996</v>
      </c>
      <c r="BK457">
        <v>5.5549999999999997</v>
      </c>
      <c r="BL457">
        <v>5.556</v>
      </c>
      <c r="BN457" t="s">
        <v>284</v>
      </c>
      <c r="BQ457">
        <v>5.2750000000000004</v>
      </c>
      <c r="BR457">
        <v>5.46</v>
      </c>
      <c r="BS457">
        <v>5.6449999999999996</v>
      </c>
      <c r="BT457">
        <v>5.46</v>
      </c>
      <c r="BU457">
        <v>4.5650000000000004</v>
      </c>
      <c r="BV457">
        <v>4.93</v>
      </c>
      <c r="BW457">
        <v>5.2450000000000001</v>
      </c>
      <c r="BX457">
        <v>4.9952173913043501</v>
      </c>
      <c r="BZ457" t="s">
        <v>284</v>
      </c>
      <c r="CC457">
        <v>4.835</v>
      </c>
      <c r="CD457">
        <v>5.34</v>
      </c>
      <c r="CE457">
        <v>5.94</v>
      </c>
      <c r="CF457">
        <v>5.3945600000000002</v>
      </c>
      <c r="CG457">
        <v>4.2275</v>
      </c>
      <c r="CH457">
        <v>4.25</v>
      </c>
      <c r="CI457">
        <v>5.1124999999999998</v>
      </c>
      <c r="CJ457">
        <v>5.30833333333333</v>
      </c>
      <c r="CK457">
        <v>4.4175000000000004</v>
      </c>
      <c r="CL457">
        <v>4.8099999999999996</v>
      </c>
      <c r="CM457">
        <v>5.0449999999999999</v>
      </c>
      <c r="CN457">
        <v>4.8049999999999997</v>
      </c>
      <c r="CO457">
        <v>4.7725</v>
      </c>
      <c r="CP457">
        <v>5.26</v>
      </c>
      <c r="CQ457">
        <v>5.7424999999999997</v>
      </c>
      <c r="CR457">
        <v>5.15625</v>
      </c>
      <c r="CS457">
        <v>4.0674999999999999</v>
      </c>
      <c r="CT457">
        <v>4.47</v>
      </c>
      <c r="CU457">
        <v>4.9074999999999998</v>
      </c>
      <c r="CV457">
        <v>4.5941666666666698</v>
      </c>
      <c r="CW457">
        <v>4.585</v>
      </c>
      <c r="CX457">
        <v>4.74</v>
      </c>
      <c r="CY457">
        <v>5.0925000000000002</v>
      </c>
      <c r="CZ457">
        <v>4.8918749999999998</v>
      </c>
      <c r="DA457">
        <v>4.8049999999999997</v>
      </c>
      <c r="DB457">
        <v>4.8499999999999996</v>
      </c>
      <c r="DC457">
        <v>4.93</v>
      </c>
      <c r="DD457">
        <v>4.8733333333333304</v>
      </c>
      <c r="DF457" t="s">
        <v>284</v>
      </c>
      <c r="DI457">
        <v>4.4050000000000002</v>
      </c>
      <c r="DJ457">
        <v>5.0199999999999996</v>
      </c>
      <c r="DK457">
        <v>6.76</v>
      </c>
      <c r="DL457">
        <v>6.8659999999999997</v>
      </c>
      <c r="DM457">
        <v>4.0949999999999998</v>
      </c>
      <c r="DN457">
        <v>4.59</v>
      </c>
      <c r="DO457">
        <v>4.72</v>
      </c>
      <c r="DP457">
        <v>4.5057142857142898</v>
      </c>
      <c r="DQ457">
        <v>4.3724999999999996</v>
      </c>
      <c r="DR457">
        <v>4.5599999999999996</v>
      </c>
      <c r="DS457">
        <v>4.7850000000000001</v>
      </c>
      <c r="DT457">
        <v>4.6180000000000003</v>
      </c>
    </row>
    <row r="458" spans="1:124" x14ac:dyDescent="0.35">
      <c r="A458" s="19" t="str">
        <f t="shared" si="14"/>
        <v>Provisions / Avg Assets--34789</v>
      </c>
      <c r="B458" s="19" t="str">
        <f t="shared" si="15"/>
        <v>Provisions / Avg Assets</v>
      </c>
      <c r="C458">
        <v>16</v>
      </c>
      <c r="D458" s="27">
        <v>34789</v>
      </c>
      <c r="E458">
        <v>0</v>
      </c>
      <c r="F458">
        <v>0.06</v>
      </c>
      <c r="G458">
        <v>0.1875</v>
      </c>
      <c r="H458">
        <v>0.14132653061224501</v>
      </c>
      <c r="I458">
        <v>0</v>
      </c>
      <c r="J458">
        <v>0.05</v>
      </c>
      <c r="K458">
        <v>0.15</v>
      </c>
      <c r="L458">
        <v>0.11243805748265601</v>
      </c>
      <c r="M458">
        <v>0</v>
      </c>
      <c r="N458">
        <v>7.0000000000000007E-2</v>
      </c>
      <c r="O458">
        <v>0.19</v>
      </c>
      <c r="P458">
        <v>0.13827153110047799</v>
      </c>
      <c r="Q458">
        <v>0.04</v>
      </c>
      <c r="R458">
        <v>7.0000000000000007E-2</v>
      </c>
      <c r="S458">
        <v>0.11</v>
      </c>
      <c r="T458">
        <v>6.5757575757575806E-2</v>
      </c>
      <c r="U458">
        <v>0</v>
      </c>
      <c r="V458">
        <v>0.06</v>
      </c>
      <c r="W458">
        <v>0.14000000000000001</v>
      </c>
      <c r="X458">
        <v>0.10533834586466199</v>
      </c>
      <c r="Y458">
        <v>0</v>
      </c>
      <c r="Z458">
        <v>0</v>
      </c>
      <c r="AA458">
        <v>0.15</v>
      </c>
      <c r="AB458">
        <v>0.112912621359223</v>
      </c>
      <c r="AC458">
        <v>0</v>
      </c>
      <c r="AD458">
        <v>0</v>
      </c>
      <c r="AE458">
        <v>0.11749999999999999</v>
      </c>
      <c r="AF458">
        <v>7.4772727272727296E-2</v>
      </c>
      <c r="AG458">
        <v>0</v>
      </c>
      <c r="AH458">
        <v>0</v>
      </c>
      <c r="AI458">
        <v>0.22</v>
      </c>
      <c r="AJ458">
        <v>0.27526315789473699</v>
      </c>
      <c r="AK458">
        <v>0</v>
      </c>
      <c r="AL458">
        <v>0.08</v>
      </c>
      <c r="AM458">
        <v>0.14499999999999999</v>
      </c>
      <c r="AN458">
        <v>9.9393939393939396E-2</v>
      </c>
      <c r="AO458">
        <v>0</v>
      </c>
      <c r="AP458">
        <v>0</v>
      </c>
      <c r="AQ458">
        <v>0.13</v>
      </c>
      <c r="AR458">
        <v>9.5805860805860801E-2</v>
      </c>
      <c r="AS458">
        <v>0</v>
      </c>
      <c r="AT458">
        <v>7.0000000000000007E-2</v>
      </c>
      <c r="AU458">
        <v>0.16</v>
      </c>
      <c r="AV458">
        <v>0.104133949191686</v>
      </c>
      <c r="AW458">
        <v>0</v>
      </c>
      <c r="AX458">
        <v>0.05</v>
      </c>
      <c r="AY458">
        <v>0.13</v>
      </c>
      <c r="AZ458">
        <v>8.7746031746031697E-2</v>
      </c>
      <c r="BA458">
        <v>0</v>
      </c>
      <c r="BB458">
        <v>0.08</v>
      </c>
      <c r="BC458">
        <v>0.18</v>
      </c>
      <c r="BD458">
        <v>0.133197969543147</v>
      </c>
      <c r="BE458">
        <v>0</v>
      </c>
      <c r="BF458">
        <v>0.03</v>
      </c>
      <c r="BG458">
        <v>0.11</v>
      </c>
      <c r="BH458">
        <v>0.12794871794871801</v>
      </c>
      <c r="BI458">
        <v>0</v>
      </c>
      <c r="BJ458">
        <v>0.03</v>
      </c>
      <c r="BK458">
        <v>0.11</v>
      </c>
      <c r="BL458">
        <v>0.13200000000000001</v>
      </c>
      <c r="BN458" t="s">
        <v>284</v>
      </c>
      <c r="BQ458">
        <v>0.66500000000000004</v>
      </c>
      <c r="BR458">
        <v>1.33</v>
      </c>
      <c r="BS458">
        <v>1.9950000000000001</v>
      </c>
      <c r="BT458">
        <v>1.33</v>
      </c>
      <c r="BU458">
        <v>0</v>
      </c>
      <c r="BV458">
        <v>0.03</v>
      </c>
      <c r="BW458">
        <v>0.115</v>
      </c>
      <c r="BX458">
        <v>7.1304347826086995E-2</v>
      </c>
      <c r="BZ458" t="s">
        <v>284</v>
      </c>
      <c r="CC458">
        <v>0</v>
      </c>
      <c r="CD458">
        <v>0.1</v>
      </c>
      <c r="CE458">
        <v>0.17</v>
      </c>
      <c r="CF458">
        <v>0.12848000000000001</v>
      </c>
      <c r="CG458">
        <v>-8.2500000000000004E-2</v>
      </c>
      <c r="CH458">
        <v>2.5000000000000001E-2</v>
      </c>
      <c r="CI458">
        <v>5.7500000000000002E-2</v>
      </c>
      <c r="CJ458">
        <v>0.05</v>
      </c>
      <c r="CK458">
        <v>0</v>
      </c>
      <c r="CL458">
        <v>0.04</v>
      </c>
      <c r="CM458">
        <v>0.11</v>
      </c>
      <c r="CN458">
        <v>9.1363636363636397E-2</v>
      </c>
      <c r="CO458">
        <v>0.105</v>
      </c>
      <c r="CP458">
        <v>0.2</v>
      </c>
      <c r="CQ458">
        <v>0.27</v>
      </c>
      <c r="CR458">
        <v>0.22</v>
      </c>
      <c r="CS458">
        <v>0</v>
      </c>
      <c r="CT458">
        <v>2.5000000000000001E-2</v>
      </c>
      <c r="CU458">
        <v>0.13</v>
      </c>
      <c r="CV458">
        <v>0.13</v>
      </c>
      <c r="CW458">
        <v>0</v>
      </c>
      <c r="CX458">
        <v>0</v>
      </c>
      <c r="CY458">
        <v>0.13</v>
      </c>
      <c r="CZ458">
        <v>5.4375E-2</v>
      </c>
      <c r="DA458">
        <v>0.155</v>
      </c>
      <c r="DB458">
        <v>0.31</v>
      </c>
      <c r="DC458">
        <v>0.315</v>
      </c>
      <c r="DD458">
        <v>0.21</v>
      </c>
      <c r="DF458" t="s">
        <v>284</v>
      </c>
      <c r="DI458">
        <v>0</v>
      </c>
      <c r="DJ458">
        <v>0.01</v>
      </c>
      <c r="DK458">
        <v>2.3050000000000002</v>
      </c>
      <c r="DL458">
        <v>1.03266666666667</v>
      </c>
      <c r="DM458">
        <v>0</v>
      </c>
      <c r="DN458">
        <v>0.04</v>
      </c>
      <c r="DO458">
        <v>7.4999999999999997E-2</v>
      </c>
      <c r="DP458">
        <v>4.9285714285714301E-2</v>
      </c>
      <c r="DQ458">
        <v>5.2499999999999998E-2</v>
      </c>
      <c r="DR458">
        <v>0.1</v>
      </c>
      <c r="DS458">
        <v>0.13250000000000001</v>
      </c>
      <c r="DT458">
        <v>9.0999999999999998E-2</v>
      </c>
    </row>
    <row r="459" spans="1:124" x14ac:dyDescent="0.35">
      <c r="A459" s="19" t="str">
        <f t="shared" si="14"/>
        <v>Negative Earners (last 4 qtrs)--34789</v>
      </c>
      <c r="B459" s="19" t="str">
        <f t="shared" si="15"/>
        <v>Negative Earners (last 4 qtrs)</v>
      </c>
      <c r="C459">
        <v>17</v>
      </c>
      <c r="D459" s="27">
        <v>34789</v>
      </c>
      <c r="F459">
        <v>1.0204081632653099</v>
      </c>
      <c r="H459">
        <v>1</v>
      </c>
      <c r="J459">
        <v>1.3605442176870699</v>
      </c>
      <c r="L459">
        <v>14</v>
      </c>
      <c r="N459">
        <v>3.6534140861580502</v>
      </c>
      <c r="P459">
        <v>374</v>
      </c>
      <c r="R459">
        <v>3.0303030303030298</v>
      </c>
      <c r="T459">
        <v>1</v>
      </c>
      <c r="V459">
        <v>1.8450184501844999</v>
      </c>
      <c r="X459">
        <v>10</v>
      </c>
      <c r="Z459">
        <v>0</v>
      </c>
      <c r="AB459">
        <v>0</v>
      </c>
      <c r="AD459">
        <v>0.74626865671641796</v>
      </c>
      <c r="AF459">
        <v>1</v>
      </c>
      <c r="AH459">
        <v>0</v>
      </c>
      <c r="AI459"/>
      <c r="AJ459">
        <v>0</v>
      </c>
      <c r="AK459"/>
      <c r="AL459">
        <v>2.0202020202020199</v>
      </c>
      <c r="AN459">
        <v>2</v>
      </c>
      <c r="AP459">
        <v>1.43884892086331</v>
      </c>
      <c r="AR459">
        <v>8</v>
      </c>
      <c r="AT459">
        <v>0.90702947845805004</v>
      </c>
      <c r="AV459">
        <v>4</v>
      </c>
      <c r="AX459">
        <v>1.86915887850467</v>
      </c>
      <c r="AZ459">
        <v>6</v>
      </c>
      <c r="BB459">
        <v>1.4925373134328399</v>
      </c>
      <c r="BD459">
        <v>3</v>
      </c>
      <c r="BF459">
        <v>0</v>
      </c>
      <c r="BH459">
        <v>0</v>
      </c>
      <c r="BJ459">
        <v>0</v>
      </c>
      <c r="BL459">
        <v>0</v>
      </c>
      <c r="BN459" t="s">
        <v>285</v>
      </c>
      <c r="BP459">
        <v>0</v>
      </c>
      <c r="BR459">
        <v>0</v>
      </c>
      <c r="BT459">
        <v>0</v>
      </c>
      <c r="BV459">
        <v>0</v>
      </c>
      <c r="BX459">
        <v>0</v>
      </c>
      <c r="BZ459" t="s">
        <v>285</v>
      </c>
      <c r="CB459">
        <v>0</v>
      </c>
      <c r="CD459">
        <v>4.7244094488188999</v>
      </c>
      <c r="CF459">
        <v>6</v>
      </c>
      <c r="CH459">
        <v>0</v>
      </c>
      <c r="CJ459">
        <v>0</v>
      </c>
      <c r="CL459">
        <v>0</v>
      </c>
      <c r="CN459">
        <v>0</v>
      </c>
      <c r="CP459">
        <v>0</v>
      </c>
      <c r="CR459">
        <v>0</v>
      </c>
      <c r="CT459">
        <v>0</v>
      </c>
      <c r="CV459">
        <v>0</v>
      </c>
      <c r="CX459">
        <v>0</v>
      </c>
      <c r="CZ459">
        <v>0</v>
      </c>
      <c r="DB459">
        <v>0</v>
      </c>
      <c r="DD459">
        <v>0</v>
      </c>
      <c r="DF459" t="s">
        <v>285</v>
      </c>
      <c r="DH459">
        <v>0</v>
      </c>
      <c r="DJ459">
        <v>0</v>
      </c>
      <c r="DL459">
        <v>0</v>
      </c>
      <c r="DN459">
        <v>0</v>
      </c>
      <c r="DP459">
        <v>0</v>
      </c>
      <c r="DR459">
        <v>0</v>
      </c>
      <c r="DT459">
        <v>0</v>
      </c>
    </row>
    <row r="460" spans="1:124" x14ac:dyDescent="0.35">
      <c r="A460" s="19" t="str">
        <f t="shared" si="14"/>
        <v>Noncore Funding / Liab--34789</v>
      </c>
      <c r="B460" s="19" t="str">
        <f t="shared" si="15"/>
        <v>Noncore Funding / Liab</v>
      </c>
      <c r="C460">
        <v>18</v>
      </c>
      <c r="D460" s="27">
        <v>34789</v>
      </c>
      <c r="E460">
        <v>5.8314832839774704</v>
      </c>
      <c r="F460">
        <v>9.7861472878473101</v>
      </c>
      <c r="G460">
        <v>14.5840176433015</v>
      </c>
      <c r="H460">
        <v>11.099360410160299</v>
      </c>
      <c r="I460">
        <v>5.5880208177250301</v>
      </c>
      <c r="J460">
        <v>9.0973549540662209</v>
      </c>
      <c r="K460">
        <v>13.765801788731499</v>
      </c>
      <c r="L460">
        <v>10.2941470149628</v>
      </c>
      <c r="M460">
        <v>7.3704116762837604</v>
      </c>
      <c r="N460">
        <v>11.729492253001499</v>
      </c>
      <c r="O460">
        <v>17.772951057051799</v>
      </c>
      <c r="P460">
        <v>13.8795445676387</v>
      </c>
      <c r="Q460">
        <v>4.9568879085622601</v>
      </c>
      <c r="R460">
        <v>7.76075038631509</v>
      </c>
      <c r="S460">
        <v>14.373887514736801</v>
      </c>
      <c r="T460">
        <v>11.184225092032699</v>
      </c>
      <c r="U460">
        <v>5.1848548164981301</v>
      </c>
      <c r="V460">
        <v>8.5106469410192407</v>
      </c>
      <c r="W460">
        <v>12.982543820294399</v>
      </c>
      <c r="X460">
        <v>9.6793037749088402</v>
      </c>
      <c r="Y460">
        <v>7.4966532797858099</v>
      </c>
      <c r="Z460">
        <v>11.010280492448301</v>
      </c>
      <c r="AA460">
        <v>14.658837821421301</v>
      </c>
      <c r="AB460">
        <v>11.6251614330998</v>
      </c>
      <c r="AC460">
        <v>6.9503420943548102</v>
      </c>
      <c r="AD460">
        <v>10.467067346975099</v>
      </c>
      <c r="AE460">
        <v>14.450199720038</v>
      </c>
      <c r="AF460">
        <v>11.159412762543599</v>
      </c>
      <c r="AG460">
        <v>5.7888660403920902</v>
      </c>
      <c r="AH460">
        <v>9.5447880137342302</v>
      </c>
      <c r="AI460">
        <v>17.277707764342001</v>
      </c>
      <c r="AJ460">
        <v>14.149968055698</v>
      </c>
      <c r="AK460">
        <v>5.5575701266375699</v>
      </c>
      <c r="AL460">
        <v>7.90837069906837</v>
      </c>
      <c r="AM460">
        <v>12.3058986847137</v>
      </c>
      <c r="AN460">
        <v>9.5843758371174808</v>
      </c>
      <c r="AO460">
        <v>5.6205139088824696</v>
      </c>
      <c r="AP460">
        <v>8.8989664515442595</v>
      </c>
      <c r="AQ460">
        <v>13.0924669406122</v>
      </c>
      <c r="AR460">
        <v>9.9066139675127296</v>
      </c>
      <c r="AS460">
        <v>6.1056695502967004</v>
      </c>
      <c r="AT460">
        <v>10.2438499219465</v>
      </c>
      <c r="AU460">
        <v>14.3285847331931</v>
      </c>
      <c r="AV460">
        <v>10.9973934479235</v>
      </c>
      <c r="AW460">
        <v>4.5811671813313497</v>
      </c>
      <c r="AX460">
        <v>7.7524893314367</v>
      </c>
      <c r="AY460">
        <v>12.5250285862656</v>
      </c>
      <c r="AZ460">
        <v>9.0287473223479005</v>
      </c>
      <c r="BA460">
        <v>6.1030546127738399</v>
      </c>
      <c r="BB460">
        <v>9.7146185206756002</v>
      </c>
      <c r="BC460">
        <v>14.659768780024301</v>
      </c>
      <c r="BD460">
        <v>11.0936930970839</v>
      </c>
      <c r="BE460">
        <v>7.9199599901747604</v>
      </c>
      <c r="BF460">
        <v>11.9863569920416</v>
      </c>
      <c r="BG460">
        <v>17.218001291765901</v>
      </c>
      <c r="BH460">
        <v>12.982016844325001</v>
      </c>
      <c r="BI460">
        <v>9.6164792939252699</v>
      </c>
      <c r="BJ460">
        <v>13.7577577473605</v>
      </c>
      <c r="BK460">
        <v>17.415313819997198</v>
      </c>
      <c r="BL460">
        <v>12.7198196551238</v>
      </c>
      <c r="BN460" t="s">
        <v>284</v>
      </c>
      <c r="BQ460">
        <v>3.85667190650766</v>
      </c>
      <c r="BR460">
        <v>5.7541124986629102</v>
      </c>
      <c r="BS460">
        <v>7.6515530908181599</v>
      </c>
      <c r="BT460">
        <v>5.7541124986629102</v>
      </c>
      <c r="BU460">
        <v>3.6946115799506498</v>
      </c>
      <c r="BV460">
        <v>6.12197483059051</v>
      </c>
      <c r="BW460">
        <v>9.0217585582220501</v>
      </c>
      <c r="BX460">
        <v>7.4579327765474099</v>
      </c>
      <c r="BZ460" t="s">
        <v>284</v>
      </c>
      <c r="CC460">
        <v>4.5009073073674903</v>
      </c>
      <c r="CD460">
        <v>7.4263463060827197</v>
      </c>
      <c r="CE460">
        <v>12.021896207778701</v>
      </c>
      <c r="CF460">
        <v>9.33046507571893</v>
      </c>
      <c r="CG460">
        <v>5.05722775024618</v>
      </c>
      <c r="CH460">
        <v>7.94359999987521</v>
      </c>
      <c r="CI460">
        <v>10.594897621038299</v>
      </c>
      <c r="CJ460">
        <v>8.2872126689243295</v>
      </c>
      <c r="CK460">
        <v>5.8898592434972201</v>
      </c>
      <c r="CL460">
        <v>9.8243880563606893</v>
      </c>
      <c r="CM460">
        <v>13.991910654791701</v>
      </c>
      <c r="CN460">
        <v>11.3514033724279</v>
      </c>
      <c r="CO460">
        <v>12.283665896492</v>
      </c>
      <c r="CP460">
        <v>13.600946266228901</v>
      </c>
      <c r="CQ460">
        <v>17.010192347737998</v>
      </c>
      <c r="CR460">
        <v>15.0761756701481</v>
      </c>
      <c r="CS460">
        <v>6.2767221014428998</v>
      </c>
      <c r="CT460">
        <v>7.9180169476115401</v>
      </c>
      <c r="CU460">
        <v>13.276318572010901</v>
      </c>
      <c r="CV460">
        <v>10.864856810851499</v>
      </c>
      <c r="CW460">
        <v>4.9813036124849503</v>
      </c>
      <c r="CX460">
        <v>11.1242846479484</v>
      </c>
      <c r="CY460">
        <v>13.612680705563999</v>
      </c>
      <c r="CZ460">
        <v>10.035780044206</v>
      </c>
      <c r="DA460">
        <v>9.9020454689459196</v>
      </c>
      <c r="DB460">
        <v>10.2021869197442</v>
      </c>
      <c r="DC460">
        <v>10.5406104989152</v>
      </c>
      <c r="DD460">
        <v>10.227708338659401</v>
      </c>
      <c r="DF460" t="s">
        <v>284</v>
      </c>
      <c r="DI460">
        <v>6.3635747966638103</v>
      </c>
      <c r="DJ460">
        <v>21.6681598279878</v>
      </c>
      <c r="DK460">
        <v>76.301968114776102</v>
      </c>
      <c r="DL460">
        <v>43.133919617188099</v>
      </c>
      <c r="DM460">
        <v>5.8992373150391</v>
      </c>
      <c r="DN460">
        <v>9.6876231943906603</v>
      </c>
      <c r="DO460">
        <v>15.040038468983401</v>
      </c>
      <c r="DP460">
        <v>11.563987042037301</v>
      </c>
      <c r="DQ460">
        <v>6.3397948388599001</v>
      </c>
      <c r="DR460">
        <v>9.5546593162171192</v>
      </c>
      <c r="DS460">
        <v>14.806655330507001</v>
      </c>
      <c r="DT460">
        <v>13.3738197375664</v>
      </c>
    </row>
    <row r="461" spans="1:124" x14ac:dyDescent="0.35">
      <c r="A461" s="19" t="str">
        <f t="shared" si="14"/>
        <v>Brokered Dep / Liab--34789</v>
      </c>
      <c r="B461" s="19" t="str">
        <f t="shared" si="15"/>
        <v>Brokered Dep / Liab</v>
      </c>
      <c r="C461">
        <v>19</v>
      </c>
      <c r="D461" s="27">
        <v>34789</v>
      </c>
      <c r="E461">
        <v>0</v>
      </c>
      <c r="F461">
        <v>0</v>
      </c>
      <c r="G461">
        <v>0</v>
      </c>
      <c r="H461">
        <v>0.31298696408278098</v>
      </c>
      <c r="I461">
        <v>0</v>
      </c>
      <c r="J461">
        <v>0</v>
      </c>
      <c r="K461">
        <v>0</v>
      </c>
      <c r="L461">
        <v>0.35902579837596499</v>
      </c>
      <c r="M461">
        <v>0</v>
      </c>
      <c r="N461">
        <v>0</v>
      </c>
      <c r="O461">
        <v>0</v>
      </c>
      <c r="P461">
        <v>0.236065157627323</v>
      </c>
      <c r="Q461">
        <v>0</v>
      </c>
      <c r="R461">
        <v>0</v>
      </c>
      <c r="S461">
        <v>0</v>
      </c>
      <c r="T461">
        <v>1.12550237857913</v>
      </c>
      <c r="U461">
        <v>0</v>
      </c>
      <c r="V461">
        <v>0</v>
      </c>
      <c r="W461">
        <v>0</v>
      </c>
      <c r="X461">
        <v>0.39649989490549098</v>
      </c>
      <c r="Y461">
        <v>0</v>
      </c>
      <c r="Z461">
        <v>0</v>
      </c>
      <c r="AA461">
        <v>0</v>
      </c>
      <c r="AB461">
        <v>9.4942037589975603E-2</v>
      </c>
      <c r="AC461">
        <v>0</v>
      </c>
      <c r="AD461">
        <v>0</v>
      </c>
      <c r="AE461">
        <v>0</v>
      </c>
      <c r="AF461">
        <v>0.267878863992286</v>
      </c>
      <c r="AG461">
        <v>0</v>
      </c>
      <c r="AH461">
        <v>0</v>
      </c>
      <c r="AI461">
        <v>0</v>
      </c>
      <c r="AJ461">
        <v>0.90262875028573397</v>
      </c>
      <c r="AK461">
        <v>0</v>
      </c>
      <c r="AL461">
        <v>0</v>
      </c>
      <c r="AM461">
        <v>0</v>
      </c>
      <c r="AN461">
        <v>0.40986120787038599</v>
      </c>
      <c r="AO461">
        <v>0</v>
      </c>
      <c r="AP461">
        <v>0</v>
      </c>
      <c r="AQ461">
        <v>0</v>
      </c>
      <c r="AR461">
        <v>0.343709961514444</v>
      </c>
      <c r="AS461">
        <v>0</v>
      </c>
      <c r="AT461">
        <v>0</v>
      </c>
      <c r="AU461">
        <v>0</v>
      </c>
      <c r="AV461">
        <v>0.493569114724146</v>
      </c>
      <c r="AW461">
        <v>0</v>
      </c>
      <c r="AX461">
        <v>0</v>
      </c>
      <c r="AY461">
        <v>0</v>
      </c>
      <c r="AZ461">
        <v>0.200350769503298</v>
      </c>
      <c r="BA461">
        <v>0</v>
      </c>
      <c r="BB461">
        <v>0</v>
      </c>
      <c r="BC461">
        <v>0</v>
      </c>
      <c r="BD461">
        <v>0.16886317626908101</v>
      </c>
      <c r="BE461">
        <v>0</v>
      </c>
      <c r="BF461">
        <v>0</v>
      </c>
      <c r="BG461">
        <v>0</v>
      </c>
      <c r="BH461">
        <v>0.52958061307600701</v>
      </c>
      <c r="BI461">
        <v>0</v>
      </c>
      <c r="BJ461">
        <v>0</v>
      </c>
      <c r="BK461">
        <v>0</v>
      </c>
      <c r="BL461">
        <v>0</v>
      </c>
      <c r="BN461" t="s">
        <v>284</v>
      </c>
      <c r="BQ461">
        <v>1.27442338768914</v>
      </c>
      <c r="BR461">
        <v>2.5488467753782902</v>
      </c>
      <c r="BS461">
        <v>3.8232701630674302</v>
      </c>
      <c r="BT461">
        <v>2.5488467753782902</v>
      </c>
      <c r="BU461">
        <v>0</v>
      </c>
      <c r="BV461">
        <v>0</v>
      </c>
      <c r="BW461">
        <v>0</v>
      </c>
      <c r="BX461">
        <v>0</v>
      </c>
      <c r="BZ461" t="s">
        <v>284</v>
      </c>
      <c r="CC461">
        <v>0</v>
      </c>
      <c r="CD461">
        <v>0</v>
      </c>
      <c r="CE461">
        <v>0</v>
      </c>
      <c r="CF461">
        <v>0.27153838017196102</v>
      </c>
      <c r="CG461">
        <v>0</v>
      </c>
      <c r="CH461">
        <v>0</v>
      </c>
      <c r="CI461">
        <v>0</v>
      </c>
      <c r="CJ461">
        <v>9.8457695015852706E-3</v>
      </c>
      <c r="CK461">
        <v>0</v>
      </c>
      <c r="CL461">
        <v>0</v>
      </c>
      <c r="CM461">
        <v>1.7414406185965401</v>
      </c>
      <c r="CN461">
        <v>1.7083578327461399</v>
      </c>
      <c r="CO461">
        <v>0</v>
      </c>
      <c r="CP461">
        <v>0</v>
      </c>
      <c r="CQ461">
        <v>1.1734451134480699</v>
      </c>
      <c r="CR461">
        <v>1.18716331572598</v>
      </c>
      <c r="CS461">
        <v>0</v>
      </c>
      <c r="CT461">
        <v>0</v>
      </c>
      <c r="CU461">
        <v>0</v>
      </c>
      <c r="CV461">
        <v>0.42918418189813101</v>
      </c>
      <c r="CW461">
        <v>0</v>
      </c>
      <c r="CX461">
        <v>0</v>
      </c>
      <c r="CY461">
        <v>0</v>
      </c>
      <c r="CZ461">
        <v>0</v>
      </c>
      <c r="DA461">
        <v>0</v>
      </c>
      <c r="DB461">
        <v>0</v>
      </c>
      <c r="DC461">
        <v>0</v>
      </c>
      <c r="DD461">
        <v>0</v>
      </c>
      <c r="DF461" t="s">
        <v>284</v>
      </c>
      <c r="DI461">
        <v>0</v>
      </c>
      <c r="DJ461">
        <v>0</v>
      </c>
      <c r="DK461">
        <v>5.5261613604652204</v>
      </c>
      <c r="DL461">
        <v>4.5681033258313599</v>
      </c>
      <c r="DM461">
        <v>0</v>
      </c>
      <c r="DN461">
        <v>0</v>
      </c>
      <c r="DO461">
        <v>0</v>
      </c>
      <c r="DP461">
        <v>0.50725682435380104</v>
      </c>
      <c r="DQ461">
        <v>0</v>
      </c>
      <c r="DR461">
        <v>0</v>
      </c>
      <c r="DS461">
        <v>0.13110730492822201</v>
      </c>
      <c r="DT461">
        <v>1.0929770795532601</v>
      </c>
    </row>
    <row r="462" spans="1:124" x14ac:dyDescent="0.35">
      <c r="A462" s="19" t="str">
        <f t="shared" si="14"/>
        <v>Liquid Assets / Assets--34789</v>
      </c>
      <c r="B462" s="19" t="str">
        <f t="shared" si="15"/>
        <v>Liquid Assets / Assets</v>
      </c>
      <c r="C462">
        <v>20</v>
      </c>
      <c r="D462" s="27">
        <v>34789</v>
      </c>
      <c r="E462">
        <v>3.8642470285463499</v>
      </c>
      <c r="F462">
        <v>12.788621847828701</v>
      </c>
      <c r="G462">
        <v>23.2428814674916</v>
      </c>
      <c r="H462">
        <v>14.776820168747699</v>
      </c>
      <c r="I462">
        <v>4.6807632327309401</v>
      </c>
      <c r="J462">
        <v>12.105465742879099</v>
      </c>
      <c r="K462">
        <v>21.0753769700896</v>
      </c>
      <c r="L462">
        <v>13.423449315093</v>
      </c>
      <c r="M462">
        <v>4.3995735039317596</v>
      </c>
      <c r="N462">
        <v>12.348401323042999</v>
      </c>
      <c r="O462">
        <v>21.4102589053545</v>
      </c>
      <c r="P462">
        <v>13.640100729544301</v>
      </c>
      <c r="Q462">
        <v>10.998917695675701</v>
      </c>
      <c r="R462">
        <v>20.052417172321501</v>
      </c>
      <c r="S462">
        <v>27.342690427377399</v>
      </c>
      <c r="T462">
        <v>20.1471602505265</v>
      </c>
      <c r="U462">
        <v>5.0481415206104101</v>
      </c>
      <c r="V462">
        <v>12.1116270173332</v>
      </c>
      <c r="W462">
        <v>20.9241126882213</v>
      </c>
      <c r="X462">
        <v>13.2580975947049</v>
      </c>
      <c r="Y462">
        <v>4.0020862308762197</v>
      </c>
      <c r="Z462">
        <v>11.2571367014974</v>
      </c>
      <c r="AA462">
        <v>20.539353319445699</v>
      </c>
      <c r="AB462">
        <v>13.206136401900199</v>
      </c>
      <c r="AC462">
        <v>2.6632428581268601</v>
      </c>
      <c r="AD462">
        <v>12.3673508085175</v>
      </c>
      <c r="AE462">
        <v>23.7533049383212</v>
      </c>
      <c r="AF462">
        <v>13.886349115384199</v>
      </c>
      <c r="AG462">
        <v>1.0645231676292299</v>
      </c>
      <c r="AH462">
        <v>9.63125937255103</v>
      </c>
      <c r="AI462">
        <v>19.620041446992001</v>
      </c>
      <c r="AJ462">
        <v>11.407105772654701</v>
      </c>
      <c r="AK462">
        <v>6.8358455823317898</v>
      </c>
      <c r="AL462">
        <v>12.7132521511299</v>
      </c>
      <c r="AM462">
        <v>19.740525122954899</v>
      </c>
      <c r="AN462">
        <v>14.2777338992673</v>
      </c>
      <c r="AO462">
        <v>3.5914041720374099</v>
      </c>
      <c r="AP462">
        <v>11.552970454680001</v>
      </c>
      <c r="AQ462">
        <v>21.044373861199499</v>
      </c>
      <c r="AR462">
        <v>13.180616676262501</v>
      </c>
      <c r="AS462">
        <v>5.1324871966154504</v>
      </c>
      <c r="AT462">
        <v>12.4784434920689</v>
      </c>
      <c r="AU462">
        <v>21.811484150321501</v>
      </c>
      <c r="AV462">
        <v>13.756550363880001</v>
      </c>
      <c r="AW462">
        <v>6.2250301960419998</v>
      </c>
      <c r="AX462">
        <v>12.7132521511299</v>
      </c>
      <c r="AY462">
        <v>21.0753769700896</v>
      </c>
      <c r="AZ462">
        <v>13.8880186127387</v>
      </c>
      <c r="BA462">
        <v>5.4149684431374601</v>
      </c>
      <c r="BB462">
        <v>13.249987642429399</v>
      </c>
      <c r="BC462">
        <v>22.030504951705598</v>
      </c>
      <c r="BD462">
        <v>13.9372096860323</v>
      </c>
      <c r="BE462">
        <v>2.9941691593008799</v>
      </c>
      <c r="BF462">
        <v>10.5170463160596</v>
      </c>
      <c r="BG462">
        <v>18.124972288719501</v>
      </c>
      <c r="BH462">
        <v>11.801896270451101</v>
      </c>
      <c r="BI462">
        <v>3.52244099561109</v>
      </c>
      <c r="BJ462">
        <v>9.6988208358028292</v>
      </c>
      <c r="BK462">
        <v>20.621326960082101</v>
      </c>
      <c r="BL462">
        <v>11.9051957118301</v>
      </c>
      <c r="BN462" t="s">
        <v>284</v>
      </c>
      <c r="BQ462">
        <v>8.9403798236913197</v>
      </c>
      <c r="BR462">
        <v>13.8786734165064</v>
      </c>
      <c r="BS462">
        <v>18.816967009321498</v>
      </c>
      <c r="BT462">
        <v>13.8786734165064</v>
      </c>
      <c r="BU462">
        <v>4.8216889143954402</v>
      </c>
      <c r="BV462">
        <v>19.994099963476</v>
      </c>
      <c r="BW462">
        <v>24.867387977325901</v>
      </c>
      <c r="BX462">
        <v>16.578399960088699</v>
      </c>
      <c r="BZ462" t="s">
        <v>284</v>
      </c>
      <c r="CC462">
        <v>8.6778592839936497</v>
      </c>
      <c r="CD462">
        <v>14.484965822434701</v>
      </c>
      <c r="CE462">
        <v>22.3820031423977</v>
      </c>
      <c r="CF462">
        <v>15.4555100031957</v>
      </c>
      <c r="CG462">
        <v>8.5875540510141608</v>
      </c>
      <c r="CH462">
        <v>16.654909818777</v>
      </c>
      <c r="CI462">
        <v>24.463508353927999</v>
      </c>
      <c r="CJ462">
        <v>20.739878866344799</v>
      </c>
      <c r="CK462">
        <v>1.36733719783695</v>
      </c>
      <c r="CL462">
        <v>9.8427920391145705</v>
      </c>
      <c r="CM462">
        <v>18.126495805308998</v>
      </c>
      <c r="CN462">
        <v>9.7527554519937603</v>
      </c>
      <c r="CO462">
        <v>6.7945245785538404</v>
      </c>
      <c r="CP462">
        <v>12.307860628284301</v>
      </c>
      <c r="CQ462">
        <v>18.259674080034198</v>
      </c>
      <c r="CR462">
        <v>16.1119283481619</v>
      </c>
      <c r="CS462">
        <v>4.1649173534427204</v>
      </c>
      <c r="CT462">
        <v>7.7903870368659804</v>
      </c>
      <c r="CU462">
        <v>16.532024629419801</v>
      </c>
      <c r="CV462">
        <v>13.253675831736601</v>
      </c>
      <c r="CW462">
        <v>5.3992018729065601</v>
      </c>
      <c r="CX462">
        <v>10.7005427026715</v>
      </c>
      <c r="CY462">
        <v>18.1226159729264</v>
      </c>
      <c r="CZ462">
        <v>10.883670729628101</v>
      </c>
      <c r="DA462">
        <v>5.6880549847279598</v>
      </c>
      <c r="DB462">
        <v>5.8431455004205199</v>
      </c>
      <c r="DC462">
        <v>16.6277529474145</v>
      </c>
      <c r="DD462">
        <v>12.929490121288101</v>
      </c>
      <c r="DF462" t="s">
        <v>284</v>
      </c>
      <c r="DI462">
        <v>1.03488187902504</v>
      </c>
      <c r="DJ462">
        <v>5.0954325134249103</v>
      </c>
      <c r="DK462">
        <v>12.241380159062601</v>
      </c>
      <c r="DL462">
        <v>7.3483911149864802</v>
      </c>
      <c r="DM462">
        <v>6.0508309652243204</v>
      </c>
      <c r="DN462">
        <v>9.6909662706191106</v>
      </c>
      <c r="DO462">
        <v>17.077390377101899</v>
      </c>
      <c r="DP462">
        <v>11.819387553725999</v>
      </c>
      <c r="DQ462">
        <v>6.4574733519654401</v>
      </c>
      <c r="DR462">
        <v>15.28576285175</v>
      </c>
      <c r="DS462">
        <v>24.502258801923499</v>
      </c>
      <c r="DT462">
        <v>16.0496123754215</v>
      </c>
    </row>
    <row r="463" spans="1:124" x14ac:dyDescent="0.35">
      <c r="A463" s="19" t="str">
        <f t="shared" si="14"/>
        <v>Net Loan Growth (last 4 qtrs)--34789</v>
      </c>
      <c r="B463" s="19" t="str">
        <f t="shared" si="15"/>
        <v>Net Loan Growth (last 4 qtrs)</v>
      </c>
      <c r="C463">
        <v>21</v>
      </c>
      <c r="D463" s="27">
        <v>34789</v>
      </c>
      <c r="E463">
        <v>5.86</v>
      </c>
      <c r="F463">
        <v>13.24</v>
      </c>
      <c r="G463">
        <v>17.940000000000001</v>
      </c>
      <c r="H463">
        <v>19.756907216494799</v>
      </c>
      <c r="I463">
        <v>5.28</v>
      </c>
      <c r="J463">
        <v>10.47</v>
      </c>
      <c r="K463">
        <v>17.52</v>
      </c>
      <c r="L463">
        <v>13.295004965243301</v>
      </c>
      <c r="M463">
        <v>3.76</v>
      </c>
      <c r="N463">
        <v>10.220000000000001</v>
      </c>
      <c r="O463">
        <v>18.309999999999999</v>
      </c>
      <c r="P463">
        <v>12.971950090561499</v>
      </c>
      <c r="Q463">
        <v>5.59</v>
      </c>
      <c r="R463">
        <v>9.33</v>
      </c>
      <c r="S463">
        <v>15.52</v>
      </c>
      <c r="T463">
        <v>10.1848484848485</v>
      </c>
      <c r="U463">
        <v>4.3099999999999996</v>
      </c>
      <c r="V463">
        <v>9.93</v>
      </c>
      <c r="W463">
        <v>16.329999999999998</v>
      </c>
      <c r="X463">
        <v>11.7731073446328</v>
      </c>
      <c r="Y463">
        <v>5.625</v>
      </c>
      <c r="Z463">
        <v>12.965</v>
      </c>
      <c r="AA463">
        <v>19.072500000000002</v>
      </c>
      <c r="AB463">
        <v>17.742254901960798</v>
      </c>
      <c r="AC463">
        <v>8.9224999999999994</v>
      </c>
      <c r="AD463">
        <v>14.8</v>
      </c>
      <c r="AE463">
        <v>24.3825</v>
      </c>
      <c r="AF463">
        <v>18.695454545454499</v>
      </c>
      <c r="AG463">
        <v>4.7300000000000004</v>
      </c>
      <c r="AH463">
        <v>9.7650000000000006</v>
      </c>
      <c r="AI463">
        <v>17.162500000000001</v>
      </c>
      <c r="AJ463">
        <v>14.5006140350877</v>
      </c>
      <c r="AK463">
        <v>6.56</v>
      </c>
      <c r="AL463">
        <v>9.93</v>
      </c>
      <c r="AM463">
        <v>15.64</v>
      </c>
      <c r="AN463">
        <v>16.373333333333299</v>
      </c>
      <c r="AO463">
        <v>4.2275</v>
      </c>
      <c r="AP463">
        <v>9.75</v>
      </c>
      <c r="AQ463">
        <v>16.732500000000002</v>
      </c>
      <c r="AR463">
        <v>11.587728937728899</v>
      </c>
      <c r="AS463">
        <v>7.13</v>
      </c>
      <c r="AT463">
        <v>13.24</v>
      </c>
      <c r="AU463">
        <v>21.24</v>
      </c>
      <c r="AV463">
        <v>18.499538106235601</v>
      </c>
      <c r="AW463">
        <v>6.2</v>
      </c>
      <c r="AX463">
        <v>10.45</v>
      </c>
      <c r="AY463">
        <v>16.77</v>
      </c>
      <c r="AZ463">
        <v>12.114158730158699</v>
      </c>
      <c r="BA463">
        <v>5.86</v>
      </c>
      <c r="BB463">
        <v>12.19</v>
      </c>
      <c r="BC463">
        <v>19.48</v>
      </c>
      <c r="BD463">
        <v>16.984213197969499</v>
      </c>
      <c r="BE463">
        <v>2.625</v>
      </c>
      <c r="BF463">
        <v>7.62</v>
      </c>
      <c r="BG463">
        <v>13.06</v>
      </c>
      <c r="BH463">
        <v>8.7820512820512793</v>
      </c>
      <c r="BI463">
        <v>7.7925000000000004</v>
      </c>
      <c r="BJ463">
        <v>15.59</v>
      </c>
      <c r="BK463">
        <v>50.122500000000002</v>
      </c>
      <c r="BL463">
        <v>109.155</v>
      </c>
      <c r="BN463" t="s">
        <v>284</v>
      </c>
      <c r="BQ463">
        <v>10.1325</v>
      </c>
      <c r="BR463">
        <v>12.175000000000001</v>
      </c>
      <c r="BS463">
        <v>14.217499999999999</v>
      </c>
      <c r="BT463">
        <v>12.175000000000001</v>
      </c>
      <c r="BU463">
        <v>6.9349999999999996</v>
      </c>
      <c r="BV463">
        <v>9.1300000000000008</v>
      </c>
      <c r="BW463">
        <v>16.75</v>
      </c>
      <c r="BX463">
        <v>12.0365217391304</v>
      </c>
      <c r="BZ463" t="s">
        <v>284</v>
      </c>
      <c r="CC463">
        <v>6.23</v>
      </c>
      <c r="CD463">
        <v>10.98</v>
      </c>
      <c r="CE463">
        <v>16.434999999999999</v>
      </c>
      <c r="CF463">
        <v>13.62344</v>
      </c>
      <c r="CG463">
        <v>9.9474999999999998</v>
      </c>
      <c r="CH463">
        <v>12.75</v>
      </c>
      <c r="CI463">
        <v>17.495000000000001</v>
      </c>
      <c r="CJ463">
        <v>14.6766666666667</v>
      </c>
      <c r="CK463">
        <v>4.76</v>
      </c>
      <c r="CL463">
        <v>9.8000000000000007</v>
      </c>
      <c r="CM463">
        <v>15.0075</v>
      </c>
      <c r="CN463">
        <v>13.163181818181799</v>
      </c>
      <c r="CO463">
        <v>15.29</v>
      </c>
      <c r="CP463">
        <v>25.274999999999999</v>
      </c>
      <c r="CQ463">
        <v>34.854999999999997</v>
      </c>
      <c r="CR463">
        <v>23.57375</v>
      </c>
      <c r="CS463">
        <v>10.432499999999999</v>
      </c>
      <c r="CT463">
        <v>14.475</v>
      </c>
      <c r="CU463">
        <v>17.989999999999998</v>
      </c>
      <c r="CV463">
        <v>14.04</v>
      </c>
      <c r="CW463">
        <v>8.7200000000000006</v>
      </c>
      <c r="CX463">
        <v>10.7</v>
      </c>
      <c r="CY463">
        <v>31.817499999999999</v>
      </c>
      <c r="CZ463">
        <v>47.528125000000003</v>
      </c>
      <c r="DA463">
        <v>9.9949999999999992</v>
      </c>
      <c r="DB463">
        <v>24.34</v>
      </c>
      <c r="DC463">
        <v>24.69</v>
      </c>
      <c r="DD463">
        <v>15.01</v>
      </c>
      <c r="DF463" t="s">
        <v>284</v>
      </c>
      <c r="DI463">
        <v>4.0350000000000001</v>
      </c>
      <c r="DJ463">
        <v>11.2</v>
      </c>
      <c r="DK463">
        <v>28.81</v>
      </c>
      <c r="DL463">
        <v>24.6093333333333</v>
      </c>
      <c r="DM463">
        <v>6.27</v>
      </c>
      <c r="DN463">
        <v>8.8149999999999995</v>
      </c>
      <c r="DO463">
        <v>14.05</v>
      </c>
      <c r="DP463">
        <v>21.782142857142901</v>
      </c>
      <c r="DQ463">
        <v>7.5274999999999999</v>
      </c>
      <c r="DR463">
        <v>10.050000000000001</v>
      </c>
      <c r="DS463">
        <v>20.052499999999998</v>
      </c>
      <c r="DT463">
        <v>33.793999999999997</v>
      </c>
    </row>
    <row r="464" spans="1:124" x14ac:dyDescent="0.35">
      <c r="A464" s="19" t="str">
        <f t="shared" si="14"/>
        <v>Banks w/ Loan Growth (last 4 qtrs)--34789</v>
      </c>
      <c r="B464" s="19" t="str">
        <f t="shared" si="15"/>
        <v>Banks w/ Loan Growth (last 4 qtrs)</v>
      </c>
      <c r="C464">
        <v>22</v>
      </c>
      <c r="D464" s="27">
        <v>34789</v>
      </c>
      <c r="F464">
        <v>93.877551020408205</v>
      </c>
      <c r="J464">
        <v>90.281827016520893</v>
      </c>
      <c r="N464">
        <v>84.360652534922295</v>
      </c>
      <c r="R464">
        <v>90.909090909090907</v>
      </c>
      <c r="V464">
        <v>87.822878228782301</v>
      </c>
      <c r="Z464">
        <v>93.3333333333333</v>
      </c>
      <c r="AD464">
        <v>95.522388059701498</v>
      </c>
      <c r="AH464">
        <v>89.655172413793096</v>
      </c>
      <c r="AI464"/>
      <c r="AK464"/>
      <c r="AL464">
        <v>93.939393939393895</v>
      </c>
      <c r="AP464">
        <v>88.309352517985602</v>
      </c>
      <c r="AT464">
        <v>93.424036281179099</v>
      </c>
      <c r="AX464">
        <v>92.8348909657321</v>
      </c>
      <c r="BB464">
        <v>91.044776119402997</v>
      </c>
      <c r="BF464">
        <v>87.179487179487197</v>
      </c>
      <c r="BJ464">
        <v>90</v>
      </c>
      <c r="BN464" t="s">
        <v>285</v>
      </c>
      <c r="BR464">
        <v>100</v>
      </c>
      <c r="BV464">
        <v>91.304347826086996</v>
      </c>
      <c r="BZ464" t="s">
        <v>285</v>
      </c>
      <c r="CD464">
        <v>93.7007874015748</v>
      </c>
      <c r="CH464">
        <v>100</v>
      </c>
      <c r="CL464">
        <v>95.454545454545496</v>
      </c>
      <c r="CP464">
        <v>100</v>
      </c>
      <c r="CT464">
        <v>91.6666666666667</v>
      </c>
      <c r="CX464">
        <v>100</v>
      </c>
      <c r="DB464">
        <v>66.6666666666667</v>
      </c>
      <c r="DF464" t="s">
        <v>285</v>
      </c>
      <c r="DJ464">
        <v>80</v>
      </c>
      <c r="DN464">
        <v>92.857142857142904</v>
      </c>
      <c r="DR464">
        <v>90</v>
      </c>
    </row>
    <row r="465" spans="1:124" x14ac:dyDescent="0.35">
      <c r="A465" s="19" t="str">
        <f t="shared" si="14"/>
        <v>Equity / Assets--34880</v>
      </c>
      <c r="B465" s="19" t="str">
        <f t="shared" si="15"/>
        <v>Equity / Assets</v>
      </c>
      <c r="C465">
        <v>1</v>
      </c>
      <c r="D465" s="27">
        <v>34880</v>
      </c>
      <c r="E465">
        <v>8.7267962982616698</v>
      </c>
      <c r="F465">
        <v>9.8231527594267707</v>
      </c>
      <c r="G465">
        <v>11.8309786103297</v>
      </c>
      <c r="H465">
        <v>10.6943071571751</v>
      </c>
      <c r="I465">
        <v>8.2926080287299797</v>
      </c>
      <c r="J465">
        <v>9.5255882631724909</v>
      </c>
      <c r="K465">
        <v>11.454140849351299</v>
      </c>
      <c r="L465">
        <v>10.1465574792332</v>
      </c>
      <c r="M465">
        <v>8.02557652977268</v>
      </c>
      <c r="N465">
        <v>9.35048530780481</v>
      </c>
      <c r="O465">
        <v>11.3715685403526</v>
      </c>
      <c r="P465">
        <v>10.1137478054757</v>
      </c>
      <c r="Q465">
        <v>8.6953778198453993</v>
      </c>
      <c r="R465">
        <v>9.4661349164986106</v>
      </c>
      <c r="S465">
        <v>11.4818362423726</v>
      </c>
      <c r="T465">
        <v>10.3058482661935</v>
      </c>
      <c r="U465">
        <v>8.1266835660943695</v>
      </c>
      <c r="V465">
        <v>9.2832192259326494</v>
      </c>
      <c r="W465">
        <v>10.938562363746501</v>
      </c>
      <c r="X465">
        <v>9.8176554766012991</v>
      </c>
      <c r="Y465">
        <v>8.5581740817252392</v>
      </c>
      <c r="Z465">
        <v>9.6996353955668706</v>
      </c>
      <c r="AA465">
        <v>11.649111771195001</v>
      </c>
      <c r="AB465">
        <v>10.3772327454733</v>
      </c>
      <c r="AC465">
        <v>8.5515033826529407</v>
      </c>
      <c r="AD465">
        <v>9.7872542501662103</v>
      </c>
      <c r="AE465">
        <v>11.8968245184673</v>
      </c>
      <c r="AF465">
        <v>10.520207488633201</v>
      </c>
      <c r="AG465">
        <v>8.8283887238632595</v>
      </c>
      <c r="AH465">
        <v>10.6336181372134</v>
      </c>
      <c r="AI465">
        <v>13.3181782783369</v>
      </c>
      <c r="AJ465">
        <v>11.4740971073778</v>
      </c>
      <c r="AK465">
        <v>8.2672848894211892</v>
      </c>
      <c r="AL465">
        <v>9.2161114396478094</v>
      </c>
      <c r="AM465">
        <v>10.8625374139478</v>
      </c>
      <c r="AN465">
        <v>9.7917851579083095</v>
      </c>
      <c r="AO465">
        <v>8.6901204637768306</v>
      </c>
      <c r="AP465">
        <v>10.1419878296146</v>
      </c>
      <c r="AQ465">
        <v>12.1938196094597</v>
      </c>
      <c r="AR465">
        <v>10.8196193189565</v>
      </c>
      <c r="AS465">
        <v>7.9896945656293603</v>
      </c>
      <c r="AT465">
        <v>9.2127539503386</v>
      </c>
      <c r="AU465">
        <v>10.812099742612901</v>
      </c>
      <c r="AV465">
        <v>9.7389819851995902</v>
      </c>
      <c r="AW465">
        <v>8.2362082362082401</v>
      </c>
      <c r="AX465">
        <v>9.2879859803985205</v>
      </c>
      <c r="AY465">
        <v>10.760303466614999</v>
      </c>
      <c r="AZ465">
        <v>9.6593564249415103</v>
      </c>
      <c r="BA465">
        <v>7.8656439961317597</v>
      </c>
      <c r="BB465">
        <v>9.03461863214185</v>
      </c>
      <c r="BC465">
        <v>10.737884848656201</v>
      </c>
      <c r="BD465">
        <v>9.6225212018886594</v>
      </c>
      <c r="BE465">
        <v>7.8458263002705397</v>
      </c>
      <c r="BF465">
        <v>8.9876442663180303</v>
      </c>
      <c r="BG465">
        <v>9.6876507098183993</v>
      </c>
      <c r="BH465">
        <v>8.6904655458209508</v>
      </c>
      <c r="BI465">
        <v>7.4296712936170701</v>
      </c>
      <c r="BJ465">
        <v>8.3797818095488807</v>
      </c>
      <c r="BK465">
        <v>9.8164274604681996</v>
      </c>
      <c r="BL465">
        <v>9.5970616054333195</v>
      </c>
      <c r="BN465" t="s">
        <v>284</v>
      </c>
      <c r="BQ465">
        <v>12.780119589141201</v>
      </c>
      <c r="BR465">
        <v>13.6146939910141</v>
      </c>
      <c r="BS465">
        <v>14.4492683928869</v>
      </c>
      <c r="BT465">
        <v>13.6146939910141</v>
      </c>
      <c r="BU465">
        <v>7.9915596029671097</v>
      </c>
      <c r="BV465">
        <v>9.2604747839404897</v>
      </c>
      <c r="BW465">
        <v>10.211355084826501</v>
      </c>
      <c r="BX465">
        <v>9.3073939665803298</v>
      </c>
      <c r="BZ465" t="s">
        <v>284</v>
      </c>
      <c r="CC465">
        <v>8.0695459020278602</v>
      </c>
      <c r="CD465">
        <v>8.9126420639255208</v>
      </c>
      <c r="CE465">
        <v>10.249680043827</v>
      </c>
      <c r="CF465">
        <v>9.3550618519847895</v>
      </c>
      <c r="CG465">
        <v>7.8811184821390503</v>
      </c>
      <c r="CH465">
        <v>10.503071237661</v>
      </c>
      <c r="CI465">
        <v>11.762861623348901</v>
      </c>
      <c r="CJ465">
        <v>9.8757475415750609</v>
      </c>
      <c r="CK465">
        <v>8.0518095400414396</v>
      </c>
      <c r="CL465">
        <v>8.5165501483945292</v>
      </c>
      <c r="CM465">
        <v>9.6820512644171703</v>
      </c>
      <c r="CN465">
        <v>8.8994277521815999</v>
      </c>
      <c r="CO465">
        <v>7.7235971770841703</v>
      </c>
      <c r="CP465">
        <v>8.4380215151821094</v>
      </c>
      <c r="CQ465">
        <v>10.070872049890299</v>
      </c>
      <c r="CR465">
        <v>9.1662313105503195</v>
      </c>
      <c r="CS465">
        <v>7.8789752308821797</v>
      </c>
      <c r="CT465">
        <v>8.9732583319452104</v>
      </c>
      <c r="CU465">
        <v>10.9026904702037</v>
      </c>
      <c r="CV465">
        <v>14.2420995920143</v>
      </c>
      <c r="CW465">
        <v>7.0814599741821898</v>
      </c>
      <c r="CX465">
        <v>7.8348331563875</v>
      </c>
      <c r="CY465">
        <v>9.3773566561331094</v>
      </c>
      <c r="CZ465">
        <v>8.5330455714569702</v>
      </c>
      <c r="DA465">
        <v>6.3676483992003599</v>
      </c>
      <c r="DB465">
        <v>6.6440296518571902</v>
      </c>
      <c r="DC465">
        <v>8.6261303238281908</v>
      </c>
      <c r="DD465">
        <v>7.7811759313999698</v>
      </c>
      <c r="DF465" t="s">
        <v>284</v>
      </c>
      <c r="DI465">
        <v>9.1683882404638304</v>
      </c>
      <c r="DJ465">
        <v>10.4833558925977</v>
      </c>
      <c r="DK465">
        <v>12.682143903383199</v>
      </c>
      <c r="DL465">
        <v>12.887878966574201</v>
      </c>
      <c r="DM465">
        <v>8.6123182646871701</v>
      </c>
      <c r="DN465">
        <v>9.1327605774717995</v>
      </c>
      <c r="DO465">
        <v>10.4533406855503</v>
      </c>
      <c r="DP465">
        <v>9.3734345553553595</v>
      </c>
      <c r="DQ465">
        <v>9.2566069097696495</v>
      </c>
      <c r="DR465">
        <v>9.8924240121507996</v>
      </c>
      <c r="DS465">
        <v>11.723253285122899</v>
      </c>
      <c r="DT465">
        <v>10.5335070517205</v>
      </c>
    </row>
    <row r="466" spans="1:124" x14ac:dyDescent="0.35">
      <c r="A466" s="19" t="str">
        <f t="shared" si="14"/>
        <v>Total Risk Based Capital Ratio--34880</v>
      </c>
      <c r="B466" s="19" t="str">
        <f t="shared" si="15"/>
        <v>Total Risk Based Capital Ratio</v>
      </c>
      <c r="C466">
        <v>2</v>
      </c>
      <c r="D466" s="27">
        <v>34880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N466" t="s">
        <v>284</v>
      </c>
      <c r="BQ466">
        <v>0</v>
      </c>
      <c r="BR466">
        <v>0</v>
      </c>
      <c r="BS466">
        <v>0</v>
      </c>
      <c r="BT466">
        <v>0</v>
      </c>
      <c r="BU466">
        <v>0</v>
      </c>
      <c r="BV466">
        <v>0</v>
      </c>
      <c r="BW466">
        <v>0</v>
      </c>
      <c r="BX466">
        <v>0</v>
      </c>
      <c r="BZ466" t="s">
        <v>284</v>
      </c>
      <c r="CC466">
        <v>0</v>
      </c>
      <c r="CD466">
        <v>0</v>
      </c>
      <c r="CE466">
        <v>0</v>
      </c>
      <c r="CF466">
        <v>0</v>
      </c>
      <c r="CG466">
        <v>0</v>
      </c>
      <c r="CH466">
        <v>0</v>
      </c>
      <c r="CI466">
        <v>0</v>
      </c>
      <c r="CJ466">
        <v>0</v>
      </c>
      <c r="CK466">
        <v>0</v>
      </c>
      <c r="CL466">
        <v>0</v>
      </c>
      <c r="CM466">
        <v>0</v>
      </c>
      <c r="CN466">
        <v>0</v>
      </c>
      <c r="CO466">
        <v>0</v>
      </c>
      <c r="CP466">
        <v>0</v>
      </c>
      <c r="CQ466">
        <v>0</v>
      </c>
      <c r="CR466">
        <v>0</v>
      </c>
      <c r="CS466">
        <v>0</v>
      </c>
      <c r="CT466">
        <v>0</v>
      </c>
      <c r="CU466">
        <v>0</v>
      </c>
      <c r="CV466">
        <v>0</v>
      </c>
      <c r="CW466">
        <v>0</v>
      </c>
      <c r="CX466">
        <v>0</v>
      </c>
      <c r="CY466">
        <v>0</v>
      </c>
      <c r="CZ466">
        <v>0</v>
      </c>
      <c r="DA466">
        <v>0</v>
      </c>
      <c r="DB466">
        <v>0</v>
      </c>
      <c r="DC466">
        <v>0</v>
      </c>
      <c r="DD466">
        <v>0</v>
      </c>
      <c r="DF466" t="s">
        <v>284</v>
      </c>
      <c r="DI466">
        <v>0</v>
      </c>
      <c r="DJ466">
        <v>0</v>
      </c>
      <c r="DK466">
        <v>0</v>
      </c>
      <c r="DL466">
        <v>0</v>
      </c>
      <c r="DM466">
        <v>0</v>
      </c>
      <c r="DN466">
        <v>0</v>
      </c>
      <c r="DO466">
        <v>0</v>
      </c>
      <c r="DP466">
        <v>0</v>
      </c>
      <c r="DQ466">
        <v>0</v>
      </c>
      <c r="DR466">
        <v>0</v>
      </c>
      <c r="DS466">
        <v>0</v>
      </c>
      <c r="DT466">
        <v>0</v>
      </c>
    </row>
    <row r="467" spans="1:124" x14ac:dyDescent="0.35">
      <c r="A467" s="19" t="str">
        <f t="shared" si="14"/>
        <v>Tier 1 Leverage Ratio--34880</v>
      </c>
      <c r="B467" s="19" t="str">
        <f t="shared" si="15"/>
        <v>Tier 1 Leverage Ratio</v>
      </c>
      <c r="C467">
        <v>3</v>
      </c>
      <c r="D467" s="27">
        <v>34880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N467" t="s">
        <v>284</v>
      </c>
      <c r="BQ467">
        <v>0</v>
      </c>
      <c r="BR467">
        <v>0</v>
      </c>
      <c r="BS467">
        <v>0</v>
      </c>
      <c r="BT467">
        <v>0</v>
      </c>
      <c r="BU467">
        <v>0</v>
      </c>
      <c r="BV467">
        <v>0</v>
      </c>
      <c r="BW467">
        <v>0</v>
      </c>
      <c r="BX467">
        <v>0</v>
      </c>
      <c r="BZ467" t="s">
        <v>284</v>
      </c>
      <c r="CC467">
        <v>0</v>
      </c>
      <c r="CD467">
        <v>0</v>
      </c>
      <c r="CE467">
        <v>0</v>
      </c>
      <c r="CF467">
        <v>0</v>
      </c>
      <c r="CG467">
        <v>0</v>
      </c>
      <c r="CH467">
        <v>0</v>
      </c>
      <c r="CI467">
        <v>0</v>
      </c>
      <c r="CJ467">
        <v>0</v>
      </c>
      <c r="CK467">
        <v>0</v>
      </c>
      <c r="CL467">
        <v>0</v>
      </c>
      <c r="CM467">
        <v>0</v>
      </c>
      <c r="CN467">
        <v>0</v>
      </c>
      <c r="CO467">
        <v>0</v>
      </c>
      <c r="CP467">
        <v>0</v>
      </c>
      <c r="CQ467">
        <v>0</v>
      </c>
      <c r="CR467">
        <v>0</v>
      </c>
      <c r="CS467">
        <v>0</v>
      </c>
      <c r="CT467">
        <v>0</v>
      </c>
      <c r="CU467">
        <v>0</v>
      </c>
      <c r="CV467">
        <v>0</v>
      </c>
      <c r="CW467">
        <v>0</v>
      </c>
      <c r="CX467">
        <v>0</v>
      </c>
      <c r="CY467">
        <v>0</v>
      </c>
      <c r="CZ467">
        <v>0</v>
      </c>
      <c r="DA467">
        <v>0</v>
      </c>
      <c r="DB467">
        <v>0</v>
      </c>
      <c r="DC467">
        <v>0</v>
      </c>
      <c r="DD467">
        <v>0</v>
      </c>
      <c r="DF467" t="s">
        <v>284</v>
      </c>
      <c r="DI467">
        <v>0</v>
      </c>
      <c r="DJ467">
        <v>0</v>
      </c>
      <c r="DK467">
        <v>0</v>
      </c>
      <c r="DL467">
        <v>0</v>
      </c>
      <c r="DM467">
        <v>0</v>
      </c>
      <c r="DN467">
        <v>0</v>
      </c>
      <c r="DO467">
        <v>0</v>
      </c>
      <c r="DP467">
        <v>0</v>
      </c>
      <c r="DQ467">
        <v>0</v>
      </c>
      <c r="DR467">
        <v>0</v>
      </c>
      <c r="DS467">
        <v>0</v>
      </c>
      <c r="DT467">
        <v>0</v>
      </c>
    </row>
    <row r="468" spans="1:124" x14ac:dyDescent="0.35">
      <c r="A468" s="19" t="str">
        <f t="shared" si="14"/>
        <v>ALLL / Nonaccrual Loans--34880</v>
      </c>
      <c r="B468" s="19" t="str">
        <f t="shared" si="15"/>
        <v>ALLL / Nonaccrual Loans</v>
      </c>
      <c r="C468">
        <v>4</v>
      </c>
      <c r="D468" s="27">
        <v>34880</v>
      </c>
      <c r="E468">
        <v>235.35911602209899</v>
      </c>
      <c r="F468">
        <v>452.36087689713298</v>
      </c>
      <c r="G468">
        <v>978.57142857142901</v>
      </c>
      <c r="H468">
        <v>1363.8271185494</v>
      </c>
      <c r="I468">
        <v>150.96965969659701</v>
      </c>
      <c r="J468">
        <v>351.632127134114</v>
      </c>
      <c r="K468">
        <v>915</v>
      </c>
      <c r="L468">
        <v>1030.6841791860199</v>
      </c>
      <c r="M468">
        <v>138.87164067727099</v>
      </c>
      <c r="N468">
        <v>310.75157708707502</v>
      </c>
      <c r="O468">
        <v>827.59747243019604</v>
      </c>
      <c r="P468">
        <v>958.12863792576002</v>
      </c>
      <c r="Q468">
        <v>227.91066282420701</v>
      </c>
      <c r="R468">
        <v>409.83606557377101</v>
      </c>
      <c r="S468">
        <v>922.58586361373796</v>
      </c>
      <c r="T468">
        <v>961.07438419412495</v>
      </c>
      <c r="U468">
        <v>172.257902537397</v>
      </c>
      <c r="V468">
        <v>368.98148148148101</v>
      </c>
      <c r="W468">
        <v>974.28571428571399</v>
      </c>
      <c r="X468">
        <v>924.16938490752796</v>
      </c>
      <c r="Y468">
        <v>126.08973703059399</v>
      </c>
      <c r="Z468">
        <v>323.664122137405</v>
      </c>
      <c r="AA468">
        <v>840.71770334928203</v>
      </c>
      <c r="AB468">
        <v>1427.77035834305</v>
      </c>
      <c r="AC468">
        <v>234.95221194856899</v>
      </c>
      <c r="AD468">
        <v>515.04424778761097</v>
      </c>
      <c r="AE468">
        <v>1382.17171717172</v>
      </c>
      <c r="AF468">
        <v>1460.70111791622</v>
      </c>
      <c r="AG468">
        <v>115.406162464986</v>
      </c>
      <c r="AH468">
        <v>255.84415584415601</v>
      </c>
      <c r="AI468">
        <v>757.142857142857</v>
      </c>
      <c r="AJ468">
        <v>2418.7789879771099</v>
      </c>
      <c r="AK468">
        <v>102.762430939227</v>
      </c>
      <c r="AL468">
        <v>227.23707937804099</v>
      </c>
      <c r="AM468">
        <v>585.92171717171698</v>
      </c>
      <c r="AN468">
        <v>1663.9736478308801</v>
      </c>
      <c r="AO468">
        <v>135.814722911497</v>
      </c>
      <c r="AP468">
        <v>325.19685039370103</v>
      </c>
      <c r="AQ468">
        <v>804</v>
      </c>
      <c r="AR468">
        <v>1035.09251601149</v>
      </c>
      <c r="AS468">
        <v>166.30027010804301</v>
      </c>
      <c r="AT468">
        <v>391.304347826087</v>
      </c>
      <c r="AU468">
        <v>1023.21428571429</v>
      </c>
      <c r="AV468">
        <v>1079.77144187971</v>
      </c>
      <c r="AW468">
        <v>144.414230629184</v>
      </c>
      <c r="AX468">
        <v>321.95448460508698</v>
      </c>
      <c r="AY468">
        <v>824.86734693877497</v>
      </c>
      <c r="AZ468">
        <v>771.58184004123996</v>
      </c>
      <c r="BA468">
        <v>149.626311188811</v>
      </c>
      <c r="BB468">
        <v>379.83286029643602</v>
      </c>
      <c r="BC468">
        <v>1034.1671798029599</v>
      </c>
      <c r="BD468">
        <v>1242.67268072406</v>
      </c>
      <c r="BE468">
        <v>188.373533354491</v>
      </c>
      <c r="BF468">
        <v>483.86945460327598</v>
      </c>
      <c r="BG468">
        <v>1125.7158774373299</v>
      </c>
      <c r="BH468">
        <v>3252.43241644311</v>
      </c>
      <c r="BI468">
        <v>541.70281995661605</v>
      </c>
      <c r="BJ468">
        <v>882.01471941122395</v>
      </c>
      <c r="BK468">
        <v>1038.3928571428601</v>
      </c>
      <c r="BL468">
        <v>798.58916796331096</v>
      </c>
      <c r="BN468" t="s">
        <v>284</v>
      </c>
      <c r="BQ468">
        <v>198.92357642357601</v>
      </c>
      <c r="BR468">
        <v>253.09190809190801</v>
      </c>
      <c r="BS468">
        <v>307.26023976023998</v>
      </c>
      <c r="BT468">
        <v>253.09190809190801</v>
      </c>
      <c r="BU468">
        <v>258.065092989986</v>
      </c>
      <c r="BV468">
        <v>481.052631578947</v>
      </c>
      <c r="BW468">
        <v>1033.4586466165399</v>
      </c>
      <c r="BX468">
        <v>1781.89717368533</v>
      </c>
      <c r="BZ468" t="s">
        <v>284</v>
      </c>
      <c r="CC468">
        <v>200.93457943925199</v>
      </c>
      <c r="CD468">
        <v>419.444444444444</v>
      </c>
      <c r="CE468">
        <v>1072.5</v>
      </c>
      <c r="CF468">
        <v>1103.2793441414699</v>
      </c>
      <c r="CG468">
        <v>695.99779261050105</v>
      </c>
      <c r="CH468">
        <v>1010.8635097493</v>
      </c>
      <c r="CI468">
        <v>1685.4317548746501</v>
      </c>
      <c r="CJ468">
        <v>1250.66519507367</v>
      </c>
      <c r="CK468">
        <v>221.47377938517201</v>
      </c>
      <c r="CL468">
        <v>549.33854907539103</v>
      </c>
      <c r="CM468">
        <v>1421.7857142857099</v>
      </c>
      <c r="CN468">
        <v>1064.2386958362299</v>
      </c>
      <c r="CO468">
        <v>4212.5</v>
      </c>
      <c r="CP468">
        <v>4743.3333333333303</v>
      </c>
      <c r="CQ468">
        <v>5060</v>
      </c>
      <c r="CR468">
        <v>4529.1666666666697</v>
      </c>
      <c r="CS468">
        <v>259.77045996291997</v>
      </c>
      <c r="CT468">
        <v>488.83768561187901</v>
      </c>
      <c r="CU468">
        <v>1430</v>
      </c>
      <c r="CV468">
        <v>907.73656804465895</v>
      </c>
      <c r="CW468">
        <v>374.82754372998301</v>
      </c>
      <c r="CX468">
        <v>890.90909090909099</v>
      </c>
      <c r="CY468">
        <v>2181.5697460434299</v>
      </c>
      <c r="CZ468">
        <v>1484.62736168277</v>
      </c>
      <c r="DA468">
        <v>153.537289377289</v>
      </c>
      <c r="DB468">
        <v>178.754578754579</v>
      </c>
      <c r="DC468">
        <v>212.25864530949301</v>
      </c>
      <c r="DD468">
        <v>184.27909687299501</v>
      </c>
      <c r="DF468" t="s">
        <v>284</v>
      </c>
      <c r="DI468">
        <v>173.74585932588599</v>
      </c>
      <c r="DJ468">
        <v>424.493578710446</v>
      </c>
      <c r="DK468">
        <v>713.00295608108104</v>
      </c>
      <c r="DL468">
        <v>506.86600873844998</v>
      </c>
      <c r="DM468">
        <v>120.287048866177</v>
      </c>
      <c r="DN468">
        <v>438.027858591202</v>
      </c>
      <c r="DO468">
        <v>1587.2663551401899</v>
      </c>
      <c r="DP468">
        <v>1345.7485639998699</v>
      </c>
      <c r="DQ468">
        <v>201.65979381443299</v>
      </c>
      <c r="DR468">
        <v>387.291549559678</v>
      </c>
      <c r="DS468">
        <v>564.09660766961701</v>
      </c>
      <c r="DT468">
        <v>5157.9241432290701</v>
      </c>
    </row>
    <row r="469" spans="1:124" x14ac:dyDescent="0.35">
      <c r="A469" s="19" t="str">
        <f t="shared" si="14"/>
        <v>[NCL + OREO] / [Total Loans + OREO]--34880</v>
      </c>
      <c r="B469" s="19" t="str">
        <f t="shared" si="15"/>
        <v>[NCL + OREO] / [Total Loans + OREO]</v>
      </c>
      <c r="C469">
        <v>5</v>
      </c>
      <c r="D469" s="27">
        <v>34880</v>
      </c>
      <c r="E469">
        <v>0.41143654862099599</v>
      </c>
      <c r="F469">
        <v>0.93989236716440505</v>
      </c>
      <c r="G469">
        <v>1.8844339394355301</v>
      </c>
      <c r="H469">
        <v>1.4830538847255601</v>
      </c>
      <c r="I469">
        <v>0.31557655700460602</v>
      </c>
      <c r="J469">
        <v>0.82477467850656705</v>
      </c>
      <c r="K469">
        <v>1.68776183036375</v>
      </c>
      <c r="L469">
        <v>1.2339733706844001</v>
      </c>
      <c r="M469">
        <v>0.318053125431423</v>
      </c>
      <c r="N469">
        <v>0.86197512142947197</v>
      </c>
      <c r="O469">
        <v>1.8562360143925101</v>
      </c>
      <c r="P469">
        <v>1.3930716296819901</v>
      </c>
      <c r="Q469">
        <v>0.30956405519084901</v>
      </c>
      <c r="R469">
        <v>0.90201064928872299</v>
      </c>
      <c r="S469">
        <v>1.3300558550446</v>
      </c>
      <c r="T469">
        <v>1.1516227142475901</v>
      </c>
      <c r="U469">
        <v>0.30956329346834599</v>
      </c>
      <c r="V469">
        <v>0.77095249937826404</v>
      </c>
      <c r="W469">
        <v>1.5495842012441099</v>
      </c>
      <c r="X469">
        <v>1.0910600253667599</v>
      </c>
      <c r="Y469">
        <v>0.261924291433143</v>
      </c>
      <c r="Z469">
        <v>0.81099486163560996</v>
      </c>
      <c r="AA469">
        <v>1.69241593399698</v>
      </c>
      <c r="AB469">
        <v>1.3515285712968801</v>
      </c>
      <c r="AC469">
        <v>0.241792289460529</v>
      </c>
      <c r="AD469">
        <v>0.87584408638095901</v>
      </c>
      <c r="AE469">
        <v>1.8072516077185901</v>
      </c>
      <c r="AF469">
        <v>1.29611366975057</v>
      </c>
      <c r="AG469">
        <v>0.47779230983396798</v>
      </c>
      <c r="AH469">
        <v>1.2013478536895099</v>
      </c>
      <c r="AI469">
        <v>2.7339078208407002</v>
      </c>
      <c r="AJ469">
        <v>1.8482757275908701</v>
      </c>
      <c r="AK469">
        <v>0.41062203927928498</v>
      </c>
      <c r="AL469">
        <v>0.81198035688238401</v>
      </c>
      <c r="AM469">
        <v>1.65852101853897</v>
      </c>
      <c r="AN469">
        <v>1.3083934963832999</v>
      </c>
      <c r="AO469">
        <v>0.36665569545551602</v>
      </c>
      <c r="AP469">
        <v>1.01983905664887</v>
      </c>
      <c r="AQ469">
        <v>2.0474451685263801</v>
      </c>
      <c r="AR469">
        <v>1.48570334846413</v>
      </c>
      <c r="AS469">
        <v>0.29564806437715302</v>
      </c>
      <c r="AT469">
        <v>0.73330324909747302</v>
      </c>
      <c r="AU469">
        <v>1.4477340226097899</v>
      </c>
      <c r="AV469">
        <v>1.06327375092016</v>
      </c>
      <c r="AW469">
        <v>0.31103616263818601</v>
      </c>
      <c r="AX469">
        <v>0.804915735383952</v>
      </c>
      <c r="AY469">
        <v>1.48874743469338</v>
      </c>
      <c r="AZ469">
        <v>1.1008508782639701</v>
      </c>
      <c r="BA469">
        <v>0.26993418325138802</v>
      </c>
      <c r="BB469">
        <v>0.74487895716945995</v>
      </c>
      <c r="BC469">
        <v>1.6468394907233801</v>
      </c>
      <c r="BD469">
        <v>1.1356473068416899</v>
      </c>
      <c r="BE469">
        <v>0.34394984869849898</v>
      </c>
      <c r="BF469">
        <v>0.58166571660016197</v>
      </c>
      <c r="BG469">
        <v>1.3102138432139601</v>
      </c>
      <c r="BH469">
        <v>1.0402730647191201</v>
      </c>
      <c r="BI469">
        <v>0.14437577937686399</v>
      </c>
      <c r="BJ469">
        <v>0.47840119960098498</v>
      </c>
      <c r="BK469">
        <v>0.96801852573764702</v>
      </c>
      <c r="BL469">
        <v>0.78843057648011905</v>
      </c>
      <c r="BN469" t="s">
        <v>284</v>
      </c>
      <c r="BQ469">
        <v>3.0975979505336602</v>
      </c>
      <c r="BR469">
        <v>3.5019419841956401</v>
      </c>
      <c r="BS469">
        <v>3.9062860178576102</v>
      </c>
      <c r="BT469">
        <v>3.5019419841956401</v>
      </c>
      <c r="BU469">
        <v>0.348866330389906</v>
      </c>
      <c r="BV469">
        <v>0.74621024343152298</v>
      </c>
      <c r="BW469">
        <v>1.20174673599925</v>
      </c>
      <c r="BX469">
        <v>0.87891306800880498</v>
      </c>
      <c r="BZ469" t="s">
        <v>284</v>
      </c>
      <c r="CC469">
        <v>0.19877350462496399</v>
      </c>
      <c r="CD469">
        <v>0.63554021995046495</v>
      </c>
      <c r="CE469">
        <v>1.0913505709562199</v>
      </c>
      <c r="CF469">
        <v>0.93363729637538095</v>
      </c>
      <c r="CG469">
        <v>1.85921987134198E-2</v>
      </c>
      <c r="CH469">
        <v>0.213237482578992</v>
      </c>
      <c r="CI469">
        <v>0.54401756306059601</v>
      </c>
      <c r="CJ469">
        <v>0.331658425154289</v>
      </c>
      <c r="CK469">
        <v>0.26383617289858002</v>
      </c>
      <c r="CL469">
        <v>0.50913303656665798</v>
      </c>
      <c r="CM469">
        <v>0.91951700909205303</v>
      </c>
      <c r="CN469">
        <v>0.63841689121834799</v>
      </c>
      <c r="CO469">
        <v>2.4778429651552501E-2</v>
      </c>
      <c r="CP469">
        <v>0.15334332050209701</v>
      </c>
      <c r="CQ469">
        <v>0.70606954053856996</v>
      </c>
      <c r="CR469">
        <v>0.37324742210046702</v>
      </c>
      <c r="CS469">
        <v>0.17597638510444999</v>
      </c>
      <c r="CT469">
        <v>0.43648924477939999</v>
      </c>
      <c r="CU469">
        <v>0.95846645367412098</v>
      </c>
      <c r="CV469">
        <v>0.72675281799483504</v>
      </c>
      <c r="CW469">
        <v>0.229373903335576</v>
      </c>
      <c r="CX469">
        <v>0.412623211814103</v>
      </c>
      <c r="CY469">
        <v>1.0122856141238099</v>
      </c>
      <c r="CZ469">
        <v>0.79206558684269501</v>
      </c>
      <c r="DA469">
        <v>0.87092788301227597</v>
      </c>
      <c r="DB469">
        <v>0.94848174684408004</v>
      </c>
      <c r="DC469">
        <v>1.6686277905112401</v>
      </c>
      <c r="DD469">
        <v>1.37687653340098</v>
      </c>
      <c r="DF469" t="s">
        <v>284</v>
      </c>
      <c r="DI469">
        <v>0.53432640150662203</v>
      </c>
      <c r="DJ469">
        <v>1.01037431807922</v>
      </c>
      <c r="DK469">
        <v>1.6378432822148301</v>
      </c>
      <c r="DL469">
        <v>1.45259222642166</v>
      </c>
      <c r="DM469">
        <v>0.29552407741093001</v>
      </c>
      <c r="DN469">
        <v>0.63117009463567497</v>
      </c>
      <c r="DO469">
        <v>2.0031009388977701</v>
      </c>
      <c r="DP469">
        <v>1.24230715984603</v>
      </c>
      <c r="DQ469">
        <v>0.313359365731946</v>
      </c>
      <c r="DR469">
        <v>0.60669064078997004</v>
      </c>
      <c r="DS469">
        <v>1.1630748768456201</v>
      </c>
      <c r="DT469">
        <v>0.73031432217446401</v>
      </c>
    </row>
    <row r="470" spans="1:124" x14ac:dyDescent="0.35">
      <c r="A470" s="19" t="str">
        <f t="shared" si="14"/>
        <v>[Noncurrent + Delinquent Loans] / [Capital + ALLL]--34880</v>
      </c>
      <c r="B470" s="19" t="str">
        <f t="shared" si="15"/>
        <v>[Noncurrent + Delinquent Loans] / [Capital + ALLL]</v>
      </c>
      <c r="C470">
        <v>6</v>
      </c>
      <c r="D470" s="27">
        <v>34880</v>
      </c>
      <c r="E470">
        <v>5.9873358091948203</v>
      </c>
      <c r="F470">
        <v>11.4186141861419</v>
      </c>
      <c r="G470">
        <v>19.985311606113601</v>
      </c>
      <c r="H470">
        <v>15.271353305111999</v>
      </c>
      <c r="I470">
        <v>5.8616419933961597</v>
      </c>
      <c r="J470">
        <v>11.3736126374975</v>
      </c>
      <c r="K470">
        <v>19.428190477982199</v>
      </c>
      <c r="L470">
        <v>13.913608630544401</v>
      </c>
      <c r="M470">
        <v>5.0480461242793098</v>
      </c>
      <c r="N470">
        <v>10.4214466851829</v>
      </c>
      <c r="O470">
        <v>18.212560386473399</v>
      </c>
      <c r="P470">
        <v>13.1792912728957</v>
      </c>
      <c r="Q470">
        <v>8.3533653846153797</v>
      </c>
      <c r="R470">
        <v>11.4669954694041</v>
      </c>
      <c r="S470">
        <v>16.099185788305</v>
      </c>
      <c r="T470">
        <v>13.625191659088401</v>
      </c>
      <c r="U470">
        <v>5.9473836423083801</v>
      </c>
      <c r="V470">
        <v>11.145928364602799</v>
      </c>
      <c r="W470">
        <v>18.496940193182699</v>
      </c>
      <c r="X470">
        <v>13.2003297927755</v>
      </c>
      <c r="Y470">
        <v>5.6404091279045296</v>
      </c>
      <c r="Z470">
        <v>10.5967450271248</v>
      </c>
      <c r="AA470">
        <v>20.7945781818255</v>
      </c>
      <c r="AB470">
        <v>14.2977749146047</v>
      </c>
      <c r="AC470">
        <v>4.5153950639375804</v>
      </c>
      <c r="AD470">
        <v>10.1620947630923</v>
      </c>
      <c r="AE470">
        <v>17.810989773412501</v>
      </c>
      <c r="AF470">
        <v>12.531968648325201</v>
      </c>
      <c r="AG470">
        <v>4.8067887331469397</v>
      </c>
      <c r="AH470">
        <v>13.3324447998578</v>
      </c>
      <c r="AI470">
        <v>24.6983893727732</v>
      </c>
      <c r="AJ470">
        <v>16.4633204273287</v>
      </c>
      <c r="AK470">
        <v>7.9584217774349701</v>
      </c>
      <c r="AL470">
        <v>14.539473684210501</v>
      </c>
      <c r="AM470">
        <v>22.431161651317201</v>
      </c>
      <c r="AN470">
        <v>17.2857922049925</v>
      </c>
      <c r="AO470">
        <v>4.9778180531146301</v>
      </c>
      <c r="AP470">
        <v>11.2391930835735</v>
      </c>
      <c r="AQ470">
        <v>19.615546272107402</v>
      </c>
      <c r="AR470">
        <v>13.9489571542926</v>
      </c>
      <c r="AS470">
        <v>5.6778058362308297</v>
      </c>
      <c r="AT470">
        <v>10.93808630394</v>
      </c>
      <c r="AU470">
        <v>18.903424847625001</v>
      </c>
      <c r="AV470">
        <v>13.5508836505833</v>
      </c>
      <c r="AW470">
        <v>6.9608165953243297</v>
      </c>
      <c r="AX470">
        <v>11.990656631196501</v>
      </c>
      <c r="AY470">
        <v>19.544592030360501</v>
      </c>
      <c r="AZ470">
        <v>14.552598381691</v>
      </c>
      <c r="BA470">
        <v>6.6098113619308299</v>
      </c>
      <c r="BB470">
        <v>11.512936423968499</v>
      </c>
      <c r="BC470">
        <v>19.624727076956798</v>
      </c>
      <c r="BD470">
        <v>14.0667997514959</v>
      </c>
      <c r="BE470">
        <v>6.0267306643845897</v>
      </c>
      <c r="BF470">
        <v>11.899554475496201</v>
      </c>
      <c r="BG470">
        <v>21.8678633038618</v>
      </c>
      <c r="BH470">
        <v>14.2919843346513</v>
      </c>
      <c r="BI470">
        <v>3.47311638025203</v>
      </c>
      <c r="BJ470">
        <v>11.8998186683383</v>
      </c>
      <c r="BK470">
        <v>20.718403227113701</v>
      </c>
      <c r="BL470">
        <v>13.6745498615517</v>
      </c>
      <c r="BN470" t="s">
        <v>284</v>
      </c>
      <c r="BQ470">
        <v>17.2411941227661</v>
      </c>
      <c r="BR470">
        <v>20.513216761909799</v>
      </c>
      <c r="BS470">
        <v>23.785239401053499</v>
      </c>
      <c r="BT470">
        <v>20.513216761909799</v>
      </c>
      <c r="BU470">
        <v>7.4649200281759498</v>
      </c>
      <c r="BV470">
        <v>11.4978902953586</v>
      </c>
      <c r="BW470">
        <v>18.927659763638999</v>
      </c>
      <c r="BX470">
        <v>12.726181875538201</v>
      </c>
      <c r="BZ470" t="s">
        <v>284</v>
      </c>
      <c r="CC470">
        <v>4.8576238576238602</v>
      </c>
      <c r="CD470">
        <v>8.7837837837837807</v>
      </c>
      <c r="CE470">
        <v>16.509991080097201</v>
      </c>
      <c r="CF470">
        <v>11.8798976610469</v>
      </c>
      <c r="CG470">
        <v>1.3206351436668</v>
      </c>
      <c r="CH470">
        <v>5.3310803102435802</v>
      </c>
      <c r="CI470">
        <v>9.2626937560379901</v>
      </c>
      <c r="CJ470">
        <v>11.3466679800371</v>
      </c>
      <c r="CK470">
        <v>6.5537236201298699</v>
      </c>
      <c r="CL470">
        <v>9.6764649788988297</v>
      </c>
      <c r="CM470">
        <v>16.220359842988898</v>
      </c>
      <c r="CN470">
        <v>12.2587279711384</v>
      </c>
      <c r="CO470">
        <v>2.6868709269931901</v>
      </c>
      <c r="CP470">
        <v>5.9305874120315103</v>
      </c>
      <c r="CQ470">
        <v>13.334113021669999</v>
      </c>
      <c r="CR470">
        <v>8.7566225429975404</v>
      </c>
      <c r="CS470">
        <v>2.5225703664365402</v>
      </c>
      <c r="CT470">
        <v>11.042520048462499</v>
      </c>
      <c r="CU470">
        <v>18.684843624699301</v>
      </c>
      <c r="CV470">
        <v>12.551806005824</v>
      </c>
      <c r="CW470">
        <v>4.1729511384371403</v>
      </c>
      <c r="CX470">
        <v>10.232653365098299</v>
      </c>
      <c r="CY470">
        <v>18.942419134884499</v>
      </c>
      <c r="CZ470">
        <v>12.7059770680128</v>
      </c>
      <c r="DA470">
        <v>8.2769786663781808</v>
      </c>
      <c r="DB470">
        <v>12.1465551573078</v>
      </c>
      <c r="DC470">
        <v>23.6196627354038</v>
      </c>
      <c r="DD470">
        <v>17.2155758820853</v>
      </c>
      <c r="DF470" t="s">
        <v>284</v>
      </c>
      <c r="DI470">
        <v>8.8910749684371009</v>
      </c>
      <c r="DJ470">
        <v>16.3879452981135</v>
      </c>
      <c r="DK470">
        <v>24.904908829652499</v>
      </c>
      <c r="DL470">
        <v>17.283029688595501</v>
      </c>
      <c r="DM470">
        <v>7.5805569771307102</v>
      </c>
      <c r="DN470">
        <v>12.393795971542101</v>
      </c>
      <c r="DO470">
        <v>15.96222735455</v>
      </c>
      <c r="DP470">
        <v>15.655512531873899</v>
      </c>
      <c r="DQ470">
        <v>7.0722582924063904</v>
      </c>
      <c r="DR470">
        <v>8.0150740940018608</v>
      </c>
      <c r="DS470">
        <v>10.0146626884539</v>
      </c>
      <c r="DT470">
        <v>8.0120236027956704</v>
      </c>
    </row>
    <row r="471" spans="1:124" x14ac:dyDescent="0.35">
      <c r="A471" s="19" t="str">
        <f t="shared" si="14"/>
        <v xml:space="preserve">  Ag [NCL+DQ] / [Capital + ALLL]--34880</v>
      </c>
      <c r="B471" s="19" t="str">
        <f t="shared" si="15"/>
        <v xml:space="preserve">  Ag [NCL+DQ] / [Capital + ALLL]</v>
      </c>
      <c r="C471">
        <v>7</v>
      </c>
      <c r="D471" s="27">
        <v>34880</v>
      </c>
      <c r="E471">
        <v>0</v>
      </c>
      <c r="F471">
        <v>1.71046108081309</v>
      </c>
      <c r="G471">
        <v>7.7755744649119896</v>
      </c>
      <c r="H471">
        <v>6.1900791834480504</v>
      </c>
      <c r="I471">
        <v>0</v>
      </c>
      <c r="J471">
        <v>1.0748454910518299</v>
      </c>
      <c r="K471">
        <v>5.4465411758259901</v>
      </c>
      <c r="L471">
        <v>4.0747063509400201</v>
      </c>
      <c r="M471">
        <v>0</v>
      </c>
      <c r="N471">
        <v>0</v>
      </c>
      <c r="O471">
        <v>1.16469816272966</v>
      </c>
      <c r="P471">
        <v>1.50877553268009</v>
      </c>
      <c r="Q471">
        <v>0</v>
      </c>
      <c r="R471">
        <v>0</v>
      </c>
      <c r="S471">
        <v>0</v>
      </c>
      <c r="T471">
        <v>0</v>
      </c>
      <c r="U471">
        <v>0</v>
      </c>
      <c r="V471">
        <v>0.64412238325281801</v>
      </c>
      <c r="W471">
        <v>4.7643841599505903</v>
      </c>
      <c r="X471">
        <v>3.262764309274</v>
      </c>
      <c r="Y471">
        <v>0</v>
      </c>
      <c r="Z471">
        <v>0.18144116122343201</v>
      </c>
      <c r="AA471">
        <v>3.6158734592505102</v>
      </c>
      <c r="AB471">
        <v>4.1835720707757904</v>
      </c>
      <c r="AC471">
        <v>0.47880178314960897</v>
      </c>
      <c r="AD471">
        <v>3.0303030303030298</v>
      </c>
      <c r="AE471">
        <v>7.6566063186832602</v>
      </c>
      <c r="AF471">
        <v>6.2047241060812901</v>
      </c>
      <c r="AG471">
        <v>0.77984115540832599</v>
      </c>
      <c r="AH471">
        <v>3.2170367014046199</v>
      </c>
      <c r="AI471">
        <v>13.5639979693568</v>
      </c>
      <c r="AJ471">
        <v>8.59102590829219</v>
      </c>
      <c r="AK471">
        <v>0</v>
      </c>
      <c r="AL471">
        <v>0.35890533871691299</v>
      </c>
      <c r="AM471">
        <v>4.0930226227267701</v>
      </c>
      <c r="AN471">
        <v>2.8012095921437399</v>
      </c>
      <c r="AO471">
        <v>0.62260763971384103</v>
      </c>
      <c r="AP471">
        <v>3.6241263266891002</v>
      </c>
      <c r="AQ471">
        <v>9.7257762291947305</v>
      </c>
      <c r="AR471">
        <v>6.8159243829452798</v>
      </c>
      <c r="AS471">
        <v>0</v>
      </c>
      <c r="AT471">
        <v>0.76796489303346105</v>
      </c>
      <c r="AU471">
        <v>4.7241932441134802</v>
      </c>
      <c r="AV471">
        <v>3.6654632467612598</v>
      </c>
      <c r="AW471">
        <v>0</v>
      </c>
      <c r="AX471">
        <v>0</v>
      </c>
      <c r="AY471">
        <v>1.97733836925128</v>
      </c>
      <c r="AZ471">
        <v>1.7568914038235799</v>
      </c>
      <c r="BA471">
        <v>0</v>
      </c>
      <c r="BB471">
        <v>0</v>
      </c>
      <c r="BC471">
        <v>1.47600570787657</v>
      </c>
      <c r="BD471">
        <v>1.3502572149897301</v>
      </c>
      <c r="BE471">
        <v>0</v>
      </c>
      <c r="BF471">
        <v>0.60222824450466705</v>
      </c>
      <c r="BG471">
        <v>3.2877303056309399</v>
      </c>
      <c r="BH471">
        <v>1.74353303597098</v>
      </c>
      <c r="BI471">
        <v>0</v>
      </c>
      <c r="BJ471">
        <v>0.18328892337753699</v>
      </c>
      <c r="BK471">
        <v>1.9645240344856401</v>
      </c>
      <c r="BL471">
        <v>1.6077230996514</v>
      </c>
      <c r="BN471" t="s">
        <v>284</v>
      </c>
      <c r="BQ471">
        <v>11.389524573598001</v>
      </c>
      <c r="BR471">
        <v>12.5671030970997</v>
      </c>
      <c r="BS471">
        <v>13.7446816206014</v>
      </c>
      <c r="BT471">
        <v>12.5671030970997</v>
      </c>
      <c r="BU471">
        <v>0</v>
      </c>
      <c r="BV471">
        <v>0</v>
      </c>
      <c r="BW471">
        <v>0</v>
      </c>
      <c r="BX471">
        <v>0.19323671497584499</v>
      </c>
      <c r="BZ471" t="s">
        <v>284</v>
      </c>
      <c r="CC471">
        <v>0</v>
      </c>
      <c r="CD471">
        <v>0</v>
      </c>
      <c r="CE471">
        <v>2.4516342302021901E-2</v>
      </c>
      <c r="CF471">
        <v>0.68105287908103496</v>
      </c>
      <c r="CG471">
        <v>0</v>
      </c>
      <c r="CH471">
        <v>0</v>
      </c>
      <c r="CI471">
        <v>0</v>
      </c>
      <c r="CJ471">
        <v>0.97324644143371597</v>
      </c>
      <c r="CK471">
        <v>0</v>
      </c>
      <c r="CL471">
        <v>0.49333161559766098</v>
      </c>
      <c r="CM471">
        <v>3.9191290966245398</v>
      </c>
      <c r="CN471">
        <v>2.0857461198888898</v>
      </c>
      <c r="CO471">
        <v>0</v>
      </c>
      <c r="CP471">
        <v>0</v>
      </c>
      <c r="CQ471">
        <v>0</v>
      </c>
      <c r="CR471">
        <v>0.79737956590788805</v>
      </c>
      <c r="CS471">
        <v>0.84876543209876498</v>
      </c>
      <c r="CT471">
        <v>2.3025501361723202</v>
      </c>
      <c r="CU471">
        <v>5.7896849287577803</v>
      </c>
      <c r="CV471">
        <v>3.2445769384188599</v>
      </c>
      <c r="CW471">
        <v>7.54337440281619E-2</v>
      </c>
      <c r="CX471">
        <v>1.68464792497543</v>
      </c>
      <c r="CY471">
        <v>7.0866813116674701</v>
      </c>
      <c r="CZ471">
        <v>5.5675795900507596</v>
      </c>
      <c r="DA471">
        <v>0</v>
      </c>
      <c r="DB471">
        <v>0</v>
      </c>
      <c r="DC471">
        <v>1.9282384517587201</v>
      </c>
      <c r="DD471">
        <v>1.2854923011724799</v>
      </c>
      <c r="DF471" t="s">
        <v>284</v>
      </c>
      <c r="DI471">
        <v>0</v>
      </c>
      <c r="DJ471">
        <v>0.75361915125626899</v>
      </c>
      <c r="DK471">
        <v>2.5780250428454998</v>
      </c>
      <c r="DL471">
        <v>1.9063274069320599</v>
      </c>
      <c r="DM471">
        <v>0</v>
      </c>
      <c r="DN471">
        <v>0.73373516430956398</v>
      </c>
      <c r="DO471">
        <v>3.9878395806332301</v>
      </c>
      <c r="DP471">
        <v>2.49124290254665</v>
      </c>
      <c r="DQ471">
        <v>8.2644628099173598E-2</v>
      </c>
      <c r="DR471">
        <v>1.29570144293888</v>
      </c>
      <c r="DS471">
        <v>3.10796124373711</v>
      </c>
      <c r="DT471">
        <v>2.2892864347044899</v>
      </c>
    </row>
    <row r="472" spans="1:124" x14ac:dyDescent="0.35">
      <c r="A472" s="19" t="str">
        <f t="shared" si="14"/>
        <v xml:space="preserve">  CLD [NCL+DQ] / [Capital + ALLL]--34880</v>
      </c>
      <c r="B472" s="19" t="str">
        <f t="shared" si="15"/>
        <v xml:space="preserve">  CLD [NCL+DQ] / [Capital + ALLL]</v>
      </c>
      <c r="C472">
        <v>8</v>
      </c>
      <c r="D472" s="27">
        <v>34880</v>
      </c>
      <c r="E472">
        <v>0</v>
      </c>
      <c r="F472">
        <v>0</v>
      </c>
      <c r="G472">
        <v>0</v>
      </c>
      <c r="H472">
        <v>0.22618273499588401</v>
      </c>
      <c r="I472">
        <v>0</v>
      </c>
      <c r="J472">
        <v>0</v>
      </c>
      <c r="K472">
        <v>0</v>
      </c>
      <c r="L472">
        <v>0.129428655722026</v>
      </c>
      <c r="M472">
        <v>0</v>
      </c>
      <c r="N472">
        <v>0</v>
      </c>
      <c r="O472">
        <v>0</v>
      </c>
      <c r="P472">
        <v>0.32085817127086103</v>
      </c>
      <c r="Q472">
        <v>0</v>
      </c>
      <c r="R472">
        <v>0</v>
      </c>
      <c r="S472">
        <v>0</v>
      </c>
      <c r="T472">
        <v>0</v>
      </c>
      <c r="U472">
        <v>0</v>
      </c>
      <c r="V472">
        <v>0</v>
      </c>
      <c r="W472">
        <v>0</v>
      </c>
      <c r="X472">
        <v>0.16248170511492799</v>
      </c>
      <c r="Y472">
        <v>0</v>
      </c>
      <c r="Z472">
        <v>0</v>
      </c>
      <c r="AA472">
        <v>0</v>
      </c>
      <c r="AB472">
        <v>0.18558307103778901</v>
      </c>
      <c r="AC472">
        <v>0</v>
      </c>
      <c r="AD472">
        <v>0</v>
      </c>
      <c r="AE472">
        <v>0</v>
      </c>
      <c r="AF472">
        <v>4.0266618991609902E-2</v>
      </c>
      <c r="AG472">
        <v>0</v>
      </c>
      <c r="AH472">
        <v>0</v>
      </c>
      <c r="AI472">
        <v>0</v>
      </c>
      <c r="AJ472">
        <v>7.1679263556565107E-2</v>
      </c>
      <c r="AK472">
        <v>0</v>
      </c>
      <c r="AL472">
        <v>0</v>
      </c>
      <c r="AM472">
        <v>0</v>
      </c>
      <c r="AN472">
        <v>0.243488751584681</v>
      </c>
      <c r="AO472">
        <v>0</v>
      </c>
      <c r="AP472">
        <v>0</v>
      </c>
      <c r="AQ472">
        <v>0</v>
      </c>
      <c r="AR472">
        <v>6.4508221313125003E-2</v>
      </c>
      <c r="AS472">
        <v>0</v>
      </c>
      <c r="AT472">
        <v>0</v>
      </c>
      <c r="AU472">
        <v>0</v>
      </c>
      <c r="AV472">
        <v>0.26558890963632098</v>
      </c>
      <c r="AW472">
        <v>0</v>
      </c>
      <c r="AX472">
        <v>0</v>
      </c>
      <c r="AY472">
        <v>0</v>
      </c>
      <c r="AZ472">
        <v>0.162554980512783</v>
      </c>
      <c r="BA472">
        <v>0</v>
      </c>
      <c r="BB472">
        <v>0</v>
      </c>
      <c r="BC472">
        <v>0</v>
      </c>
      <c r="BD472">
        <v>0.11386946957772601</v>
      </c>
      <c r="BE472">
        <v>0</v>
      </c>
      <c r="BF472">
        <v>0</v>
      </c>
      <c r="BG472">
        <v>0</v>
      </c>
      <c r="BH472">
        <v>0.30433548856264397</v>
      </c>
      <c r="BI472">
        <v>0</v>
      </c>
      <c r="BJ472">
        <v>0</v>
      </c>
      <c r="BK472">
        <v>6.0528771007300003E-2</v>
      </c>
      <c r="BL472">
        <v>0.13903756110155499</v>
      </c>
      <c r="BN472" t="s">
        <v>284</v>
      </c>
      <c r="BQ472">
        <v>0</v>
      </c>
      <c r="BR472">
        <v>0</v>
      </c>
      <c r="BS472">
        <v>0</v>
      </c>
      <c r="BT472">
        <v>0</v>
      </c>
      <c r="BU472">
        <v>0</v>
      </c>
      <c r="BV472">
        <v>0</v>
      </c>
      <c r="BW472">
        <v>0</v>
      </c>
      <c r="BX472">
        <v>1.6528427073502001E-2</v>
      </c>
      <c r="BZ472" t="s">
        <v>284</v>
      </c>
      <c r="CC472">
        <v>0</v>
      </c>
      <c r="CD472">
        <v>0</v>
      </c>
      <c r="CE472">
        <v>0</v>
      </c>
      <c r="CF472">
        <v>0.36919663861700902</v>
      </c>
      <c r="CG472">
        <v>0</v>
      </c>
      <c r="CH472">
        <v>0</v>
      </c>
      <c r="CI472">
        <v>0.64796787539547296</v>
      </c>
      <c r="CJ472">
        <v>0.52223939790891605</v>
      </c>
      <c r="CK472">
        <v>0</v>
      </c>
      <c r="CL472">
        <v>0</v>
      </c>
      <c r="CM472">
        <v>0</v>
      </c>
      <c r="CN472">
        <v>0.25821552017313898</v>
      </c>
      <c r="CO472">
        <v>0</v>
      </c>
      <c r="CP472">
        <v>0</v>
      </c>
      <c r="CQ472">
        <v>0</v>
      </c>
      <c r="CR472">
        <v>0.59183349221480797</v>
      </c>
      <c r="CS472">
        <v>0</v>
      </c>
      <c r="CT472">
        <v>0</v>
      </c>
      <c r="CU472">
        <v>0</v>
      </c>
      <c r="CV472">
        <v>5.2283335774388998E-2</v>
      </c>
      <c r="CW472">
        <v>0</v>
      </c>
      <c r="CX472">
        <v>0</v>
      </c>
      <c r="CY472">
        <v>0</v>
      </c>
      <c r="CZ472">
        <v>4.87299406887843E-2</v>
      </c>
      <c r="DA472">
        <v>0</v>
      </c>
      <c r="DB472">
        <v>0</v>
      </c>
      <c r="DC472">
        <v>0</v>
      </c>
      <c r="DD472">
        <v>0</v>
      </c>
      <c r="DF472" t="s">
        <v>284</v>
      </c>
      <c r="DI472">
        <v>0</v>
      </c>
      <c r="DJ472">
        <v>0</v>
      </c>
      <c r="DK472">
        <v>0</v>
      </c>
      <c r="DL472">
        <v>7.7101160907071198E-2</v>
      </c>
      <c r="DM472">
        <v>0</v>
      </c>
      <c r="DN472">
        <v>0</v>
      </c>
      <c r="DO472">
        <v>0</v>
      </c>
      <c r="DP472">
        <v>0.357759441702032</v>
      </c>
      <c r="DQ472">
        <v>0</v>
      </c>
      <c r="DR472">
        <v>0</v>
      </c>
      <c r="DS472">
        <v>0</v>
      </c>
      <c r="DT472">
        <v>0.36951758620942099</v>
      </c>
    </row>
    <row r="473" spans="1:124" x14ac:dyDescent="0.35">
      <c r="A473" s="19" t="str">
        <f t="shared" si="14"/>
        <v xml:space="preserve">  CRE [NCL+DQ] / [Capital + ALLL]--34880</v>
      </c>
      <c r="B473" s="19" t="str">
        <f t="shared" si="15"/>
        <v xml:space="preserve">  CRE [NCL+DQ] / [Capital + ALLL]</v>
      </c>
      <c r="C473">
        <v>9</v>
      </c>
      <c r="D473" s="27">
        <v>34880</v>
      </c>
      <c r="E473">
        <v>0</v>
      </c>
      <c r="F473">
        <v>0</v>
      </c>
      <c r="G473">
        <v>1.67552540055471</v>
      </c>
      <c r="H473">
        <v>1.4507137927440701</v>
      </c>
      <c r="I473">
        <v>0</v>
      </c>
      <c r="J473">
        <v>0</v>
      </c>
      <c r="K473">
        <v>2.0636907633942898</v>
      </c>
      <c r="L473">
        <v>1.6285126815003901</v>
      </c>
      <c r="M473">
        <v>0</v>
      </c>
      <c r="N473">
        <v>0.38485870940531403</v>
      </c>
      <c r="O473">
        <v>2.9064748201438899</v>
      </c>
      <c r="P473">
        <v>2.2947152198623901</v>
      </c>
      <c r="Q473">
        <v>0</v>
      </c>
      <c r="R473">
        <v>0</v>
      </c>
      <c r="S473">
        <v>1.2620192307692299</v>
      </c>
      <c r="T473">
        <v>1.24355983987732</v>
      </c>
      <c r="U473">
        <v>0</v>
      </c>
      <c r="V473">
        <v>0</v>
      </c>
      <c r="W473">
        <v>2.3484228312303301</v>
      </c>
      <c r="X473">
        <v>1.68807913618061</v>
      </c>
      <c r="Y473">
        <v>0</v>
      </c>
      <c r="Z473">
        <v>0</v>
      </c>
      <c r="AA473">
        <v>1.6311740050891601</v>
      </c>
      <c r="AB473">
        <v>1.5589402957949601</v>
      </c>
      <c r="AC473">
        <v>0</v>
      </c>
      <c r="AD473">
        <v>0</v>
      </c>
      <c r="AE473">
        <v>0.80381612627661103</v>
      </c>
      <c r="AF473">
        <v>0.96204166600534402</v>
      </c>
      <c r="AG473">
        <v>0</v>
      </c>
      <c r="AH473">
        <v>0</v>
      </c>
      <c r="AI473">
        <v>0.59145769589974495</v>
      </c>
      <c r="AJ473">
        <v>1.0754207872832999</v>
      </c>
      <c r="AK473">
        <v>0.108919075986478</v>
      </c>
      <c r="AL473">
        <v>1.5625</v>
      </c>
      <c r="AM473">
        <v>4.81822328550553</v>
      </c>
      <c r="AN473">
        <v>3.4969481725073601</v>
      </c>
      <c r="AO473">
        <v>0</v>
      </c>
      <c r="AP473">
        <v>0</v>
      </c>
      <c r="AQ473">
        <v>1.0844737670459701</v>
      </c>
      <c r="AR473">
        <v>1.06426394676217</v>
      </c>
      <c r="AS473">
        <v>0</v>
      </c>
      <c r="AT473">
        <v>0.14008620689655199</v>
      </c>
      <c r="AU473">
        <v>2.42304702335572</v>
      </c>
      <c r="AV473">
        <v>1.9718508303517901</v>
      </c>
      <c r="AW473">
        <v>0</v>
      </c>
      <c r="AX473">
        <v>0.42298202326401102</v>
      </c>
      <c r="AY473">
        <v>2.8587443946188298</v>
      </c>
      <c r="AZ473">
        <v>2.0061331749871298</v>
      </c>
      <c r="BA473">
        <v>0</v>
      </c>
      <c r="BB473">
        <v>7.4057616825890502E-2</v>
      </c>
      <c r="BC473">
        <v>2.0652727639566502</v>
      </c>
      <c r="BD473">
        <v>1.83373019921745</v>
      </c>
      <c r="BE473">
        <v>0</v>
      </c>
      <c r="BF473">
        <v>1.87768240343348</v>
      </c>
      <c r="BG473">
        <v>3.83225044741534</v>
      </c>
      <c r="BH473">
        <v>2.5557868976542202</v>
      </c>
      <c r="BI473">
        <v>0</v>
      </c>
      <c r="BJ473">
        <v>0.44583265495914798</v>
      </c>
      <c r="BK473">
        <v>2.5466605389910302</v>
      </c>
      <c r="BL473">
        <v>1.1514882823472501</v>
      </c>
      <c r="BN473" t="s">
        <v>284</v>
      </c>
      <c r="BQ473">
        <v>0.54512703830109999</v>
      </c>
      <c r="BR473">
        <v>1.0902540766022</v>
      </c>
      <c r="BS473">
        <v>1.6353811149033</v>
      </c>
      <c r="BT473">
        <v>1.0902540766022</v>
      </c>
      <c r="BU473">
        <v>0</v>
      </c>
      <c r="BV473">
        <v>0</v>
      </c>
      <c r="BW473">
        <v>1.4341722981341101</v>
      </c>
      <c r="BX473">
        <v>1.1598609699843601</v>
      </c>
      <c r="BZ473" t="s">
        <v>284</v>
      </c>
      <c r="CC473">
        <v>0</v>
      </c>
      <c r="CD473">
        <v>0.50607287449392702</v>
      </c>
      <c r="CE473">
        <v>3.55656907827316</v>
      </c>
      <c r="CF473">
        <v>2.45141336200121</v>
      </c>
      <c r="CG473">
        <v>0</v>
      </c>
      <c r="CH473">
        <v>0</v>
      </c>
      <c r="CI473">
        <v>2.47931370163057</v>
      </c>
      <c r="CJ473">
        <v>1.34365663195594</v>
      </c>
      <c r="CK473">
        <v>0</v>
      </c>
      <c r="CL473">
        <v>9.8771944632005407E-2</v>
      </c>
      <c r="CM473">
        <v>2.2878819294680199</v>
      </c>
      <c r="CN473">
        <v>1.3105231034153899</v>
      </c>
      <c r="CO473">
        <v>0</v>
      </c>
      <c r="CP473">
        <v>0</v>
      </c>
      <c r="CQ473">
        <v>1.20351875785471</v>
      </c>
      <c r="CR473">
        <v>1.24089857868357</v>
      </c>
      <c r="CS473">
        <v>0</v>
      </c>
      <c r="CT473">
        <v>0.189483657034581</v>
      </c>
      <c r="CU473">
        <v>3.3680834001603799</v>
      </c>
      <c r="CV473">
        <v>2.12048134967741</v>
      </c>
      <c r="CW473">
        <v>0</v>
      </c>
      <c r="CX473">
        <v>0</v>
      </c>
      <c r="CY473">
        <v>0.231549814805217</v>
      </c>
      <c r="CZ473">
        <v>0.45565753855814201</v>
      </c>
      <c r="DA473">
        <v>0</v>
      </c>
      <c r="DB473">
        <v>0</v>
      </c>
      <c r="DC473">
        <v>10.444657709532899</v>
      </c>
      <c r="DD473">
        <v>6.9631051396886301</v>
      </c>
      <c r="DF473" t="s">
        <v>284</v>
      </c>
      <c r="DI473">
        <v>0</v>
      </c>
      <c r="DJ473">
        <v>0</v>
      </c>
      <c r="DK473">
        <v>1.00553512101872</v>
      </c>
      <c r="DL473">
        <v>1.1783399211061201</v>
      </c>
      <c r="DM473">
        <v>0.20180239951346299</v>
      </c>
      <c r="DN473">
        <v>1.9344594423505901</v>
      </c>
      <c r="DO473">
        <v>4.3181784917441197</v>
      </c>
      <c r="DP473">
        <v>2.91209258548191</v>
      </c>
      <c r="DQ473">
        <v>0</v>
      </c>
      <c r="DR473">
        <v>0.584253073009945</v>
      </c>
      <c r="DS473">
        <v>3.1438911156578802</v>
      </c>
      <c r="DT473">
        <v>1.6315871195406599</v>
      </c>
    </row>
    <row r="474" spans="1:124" x14ac:dyDescent="0.35">
      <c r="A474" s="19" t="str">
        <f t="shared" si="14"/>
        <v xml:space="preserve">  Res RE [NCL+DQ] / [Capital + ALLL]--34880</v>
      </c>
      <c r="B474" s="19" t="str">
        <f t="shared" si="15"/>
        <v xml:space="preserve">  Res RE [NCL+DQ] / [Capital + ALLL]</v>
      </c>
      <c r="C474">
        <v>10</v>
      </c>
      <c r="D474" s="27">
        <v>34880</v>
      </c>
      <c r="E474">
        <v>0.21381738545210299</v>
      </c>
      <c r="F474">
        <v>1.10889963036679</v>
      </c>
      <c r="G474">
        <v>2.6973004429772001</v>
      </c>
      <c r="H474">
        <v>2.0025268060334498</v>
      </c>
      <c r="I474">
        <v>0</v>
      </c>
      <c r="J474">
        <v>1.15097210576973</v>
      </c>
      <c r="K474">
        <v>3.0025033530302299</v>
      </c>
      <c r="L474">
        <v>2.1185718522207102</v>
      </c>
      <c r="M474">
        <v>0.29913082740715702</v>
      </c>
      <c r="N474">
        <v>1.77204993958921</v>
      </c>
      <c r="O474">
        <v>4.5218129710221797</v>
      </c>
      <c r="P474">
        <v>3.10026558136135</v>
      </c>
      <c r="Q474">
        <v>1.8329221008107199</v>
      </c>
      <c r="R474">
        <v>3.17843866171004</v>
      </c>
      <c r="S474">
        <v>4.9559981472904102</v>
      </c>
      <c r="T474">
        <v>4.53509926957397</v>
      </c>
      <c r="U474">
        <v>0.194516178361509</v>
      </c>
      <c r="V474">
        <v>1.48560817084494</v>
      </c>
      <c r="W474">
        <v>3.2633452742927198</v>
      </c>
      <c r="X474">
        <v>2.2875088665138299</v>
      </c>
      <c r="Y474">
        <v>0</v>
      </c>
      <c r="Z474">
        <v>1.0298661174047401</v>
      </c>
      <c r="AA474">
        <v>2.4680693752692102</v>
      </c>
      <c r="AB474">
        <v>1.78704298049934</v>
      </c>
      <c r="AC474">
        <v>0</v>
      </c>
      <c r="AD474">
        <v>0.19627085377821399</v>
      </c>
      <c r="AE474">
        <v>1.10815070724897</v>
      </c>
      <c r="AF474">
        <v>0.70741085495275102</v>
      </c>
      <c r="AG474">
        <v>0</v>
      </c>
      <c r="AH474">
        <v>6.2942564909520105E-2</v>
      </c>
      <c r="AI474">
        <v>0.79941683140448605</v>
      </c>
      <c r="AJ474">
        <v>0.76230570993706703</v>
      </c>
      <c r="AK474">
        <v>1.64598992236423</v>
      </c>
      <c r="AL474">
        <v>3.1454453950679402</v>
      </c>
      <c r="AM474">
        <v>6.18814022531999</v>
      </c>
      <c r="AN474">
        <v>4.7557128974409499</v>
      </c>
      <c r="AO474">
        <v>0</v>
      </c>
      <c r="AP474">
        <v>0.53619302949061698</v>
      </c>
      <c r="AQ474">
        <v>1.8230667432218</v>
      </c>
      <c r="AR474">
        <v>1.3081734104857601</v>
      </c>
      <c r="AS474">
        <v>7.1752711592013005E-2</v>
      </c>
      <c r="AT474">
        <v>1.2238452427951001</v>
      </c>
      <c r="AU474">
        <v>2.8847186985692099</v>
      </c>
      <c r="AV474">
        <v>2.1951750155488501</v>
      </c>
      <c r="AW474">
        <v>1.33729569093611</v>
      </c>
      <c r="AX474">
        <v>3.0503304524656798</v>
      </c>
      <c r="AY474">
        <v>5.6930693069306901</v>
      </c>
      <c r="AZ474">
        <v>4.1840236162812898</v>
      </c>
      <c r="BA474">
        <v>8.5853221469239904E-2</v>
      </c>
      <c r="BB474">
        <v>1.2184315463004001</v>
      </c>
      <c r="BC474">
        <v>2.9330448750238198</v>
      </c>
      <c r="BD474">
        <v>2.1310455023288601</v>
      </c>
      <c r="BE474">
        <v>0.70021595783610502</v>
      </c>
      <c r="BF474">
        <v>1.32635407887149</v>
      </c>
      <c r="BG474">
        <v>2.8352647943529701</v>
      </c>
      <c r="BH474">
        <v>1.75174559522345</v>
      </c>
      <c r="BI474">
        <v>0.71885867135887005</v>
      </c>
      <c r="BJ474">
        <v>1.89094971245229</v>
      </c>
      <c r="BK474">
        <v>2.9542955790564802</v>
      </c>
      <c r="BL474">
        <v>2.5091796912544999</v>
      </c>
      <c r="BN474" t="s">
        <v>284</v>
      </c>
      <c r="BQ474">
        <v>3.2448142375838702</v>
      </c>
      <c r="BR474">
        <v>3.5031159510829699</v>
      </c>
      <c r="BS474">
        <v>3.7614176645820598</v>
      </c>
      <c r="BT474">
        <v>3.5031159510829699</v>
      </c>
      <c r="BU474">
        <v>1.0554535514881001</v>
      </c>
      <c r="BV474">
        <v>2.72439281942978</v>
      </c>
      <c r="BW474">
        <v>5.8556985437575104</v>
      </c>
      <c r="BX474">
        <v>3.3301544019079699</v>
      </c>
      <c r="BZ474" t="s">
        <v>284</v>
      </c>
      <c r="CC474">
        <v>6.87825488847401E-2</v>
      </c>
      <c r="CD474">
        <v>1.4015557939914201</v>
      </c>
      <c r="CE474">
        <v>3.36459498182835</v>
      </c>
      <c r="CF474">
        <v>2.2581482211339399</v>
      </c>
      <c r="CG474">
        <v>1.54726907009129E-2</v>
      </c>
      <c r="CH474">
        <v>0.87556894511302497</v>
      </c>
      <c r="CI474">
        <v>2.2034414352574001</v>
      </c>
      <c r="CJ474">
        <v>1.1635829717439801</v>
      </c>
      <c r="CK474">
        <v>0.44998153033702798</v>
      </c>
      <c r="CL474">
        <v>1.4447694720752999</v>
      </c>
      <c r="CM474">
        <v>3.5327587847474402</v>
      </c>
      <c r="CN474">
        <v>3.2353699090916002</v>
      </c>
      <c r="CO474">
        <v>0</v>
      </c>
      <c r="CP474">
        <v>0</v>
      </c>
      <c r="CQ474">
        <v>0.20711080428029</v>
      </c>
      <c r="CR474">
        <v>0.256124235520786</v>
      </c>
      <c r="CS474">
        <v>1.9290123456790102E-2</v>
      </c>
      <c r="CT474">
        <v>0.784211214220363</v>
      </c>
      <c r="CU474">
        <v>2.0423469682109299</v>
      </c>
      <c r="CV474">
        <v>1.18250484648431</v>
      </c>
      <c r="CW474">
        <v>5.5045871559633003E-2</v>
      </c>
      <c r="CX474">
        <v>0.62384468769670298</v>
      </c>
      <c r="CY474">
        <v>1.78325581685426</v>
      </c>
      <c r="CZ474">
        <v>1.1938704834326801</v>
      </c>
      <c r="DA474">
        <v>0.51168370494399695</v>
      </c>
      <c r="DB474">
        <v>0.78322049648214498</v>
      </c>
      <c r="DC474">
        <v>0.82347205246372102</v>
      </c>
      <c r="DD474">
        <v>0.62903033944442999</v>
      </c>
      <c r="DF474" t="s">
        <v>284</v>
      </c>
      <c r="DI474">
        <v>8.5353362922499093E-3</v>
      </c>
      <c r="DJ474">
        <v>0.42544820427369401</v>
      </c>
      <c r="DK474">
        <v>1.4854200644545399</v>
      </c>
      <c r="DL474">
        <v>0.75115784297797905</v>
      </c>
      <c r="DM474">
        <v>1.2033051204677101</v>
      </c>
      <c r="DN474">
        <v>2.0375372866461201</v>
      </c>
      <c r="DO474">
        <v>2.3811704186674501</v>
      </c>
      <c r="DP474">
        <v>3.3725606570475399</v>
      </c>
      <c r="DQ474">
        <v>0.26263337364822298</v>
      </c>
      <c r="DR474">
        <v>2.1583267559911898</v>
      </c>
      <c r="DS474">
        <v>4.16195322290781</v>
      </c>
      <c r="DT474">
        <v>2.64113966355553</v>
      </c>
    </row>
    <row r="475" spans="1:124" x14ac:dyDescent="0.35">
      <c r="A475" s="19" t="str">
        <f t="shared" si="14"/>
        <v xml:space="preserve">  C&amp;I [NCL+DQ] / [Capital + ALLL]--34880</v>
      </c>
      <c r="B475" s="19" t="str">
        <f t="shared" si="15"/>
        <v xml:space="preserve">  C&amp;I [NCL+DQ] / [Capital + ALLL]</v>
      </c>
      <c r="C475">
        <v>11</v>
      </c>
      <c r="D475" s="27">
        <v>34880</v>
      </c>
      <c r="E475">
        <v>2.1838845541444298</v>
      </c>
      <c r="F475">
        <v>5.5467966174573604</v>
      </c>
      <c r="G475">
        <v>11.2460639814558</v>
      </c>
      <c r="H475">
        <v>8.8475730542426696</v>
      </c>
      <c r="I475">
        <v>1.2640717140977</v>
      </c>
      <c r="J475">
        <v>3.9147813442729702</v>
      </c>
      <c r="K475">
        <v>8.7387420818506492</v>
      </c>
      <c r="L475">
        <v>6.2482934925379201</v>
      </c>
      <c r="M475">
        <v>0.50414872387354304</v>
      </c>
      <c r="N475">
        <v>2.1217561612534701</v>
      </c>
      <c r="O475">
        <v>5.6382145653876297</v>
      </c>
      <c r="P475">
        <v>4.1109279441062903</v>
      </c>
      <c r="Q475">
        <v>1.2213175425610701</v>
      </c>
      <c r="R475">
        <v>4.3214285714285703</v>
      </c>
      <c r="S475">
        <v>7.39891462202859</v>
      </c>
      <c r="T475">
        <v>4.98223427247905</v>
      </c>
      <c r="U475">
        <v>0.97548708442931997</v>
      </c>
      <c r="V475">
        <v>3.3608035024465601</v>
      </c>
      <c r="W475">
        <v>7.8146535394818404</v>
      </c>
      <c r="X475">
        <v>5.33098927365916</v>
      </c>
      <c r="Y475">
        <v>2.0682764831700999</v>
      </c>
      <c r="Z475">
        <v>4.4382801664355096</v>
      </c>
      <c r="AA475">
        <v>9.0124171314321799</v>
      </c>
      <c r="AB475">
        <v>7.5480067371564799</v>
      </c>
      <c r="AC475">
        <v>2.4248536776235201</v>
      </c>
      <c r="AD475">
        <v>5.5</v>
      </c>
      <c r="AE475">
        <v>10.742286063717</v>
      </c>
      <c r="AF475">
        <v>8.0769729593494901</v>
      </c>
      <c r="AG475">
        <v>1.6625074317805599</v>
      </c>
      <c r="AH475">
        <v>6.0323688082393296</v>
      </c>
      <c r="AI475">
        <v>13.3105749858456</v>
      </c>
      <c r="AJ475">
        <v>9.6083241160773198</v>
      </c>
      <c r="AK475">
        <v>1.0472648924138499</v>
      </c>
      <c r="AL475">
        <v>2.8993288590603998</v>
      </c>
      <c r="AM475">
        <v>6.9091504720899497</v>
      </c>
      <c r="AN475">
        <v>5.0080439121550304</v>
      </c>
      <c r="AO475">
        <v>1.6763197620066099</v>
      </c>
      <c r="AP475">
        <v>5.0625</v>
      </c>
      <c r="AQ475">
        <v>10.6851595695427</v>
      </c>
      <c r="AR475">
        <v>7.7286290493564698</v>
      </c>
      <c r="AS475">
        <v>1.2710862660431499</v>
      </c>
      <c r="AT475">
        <v>3.6383682469680299</v>
      </c>
      <c r="AU475">
        <v>8.0814440530733602</v>
      </c>
      <c r="AV475">
        <v>5.9125822710880804</v>
      </c>
      <c r="AW475">
        <v>0.92678405931417995</v>
      </c>
      <c r="AX475">
        <v>2.8619528619528598</v>
      </c>
      <c r="AY475">
        <v>6.2364031907179101</v>
      </c>
      <c r="AZ475">
        <v>4.4151562501172297</v>
      </c>
      <c r="BA475">
        <v>2.2122632184672</v>
      </c>
      <c r="BB475">
        <v>4.7260875015670001</v>
      </c>
      <c r="BC475">
        <v>9.2520529563516405</v>
      </c>
      <c r="BD475">
        <v>6.8067112684431503</v>
      </c>
      <c r="BE475">
        <v>0.91338329237476201</v>
      </c>
      <c r="BF475">
        <v>2.9245125812364599</v>
      </c>
      <c r="BG475">
        <v>6.87489450545766</v>
      </c>
      <c r="BH475">
        <v>4.6184700655711897</v>
      </c>
      <c r="BI475">
        <v>1.52675378283684</v>
      </c>
      <c r="BJ475">
        <v>2.7863296435120999</v>
      </c>
      <c r="BK475">
        <v>7.0415438741669298</v>
      </c>
      <c r="BL475">
        <v>6.7350250587298497</v>
      </c>
      <c r="BN475" t="s">
        <v>284</v>
      </c>
      <c r="BQ475">
        <v>8.3024259043711002</v>
      </c>
      <c r="BR475">
        <v>9.6684356237710993</v>
      </c>
      <c r="BS475">
        <v>11.0344453431711</v>
      </c>
      <c r="BT475">
        <v>9.6684356237710993</v>
      </c>
      <c r="BU475">
        <v>1.52756600314946</v>
      </c>
      <c r="BV475">
        <v>4.6263658794501197</v>
      </c>
      <c r="BW475">
        <v>6.4764871989080497</v>
      </c>
      <c r="BX475">
        <v>4.56968671766559</v>
      </c>
      <c r="BZ475" t="s">
        <v>284</v>
      </c>
      <c r="CC475">
        <v>0.63179801473696395</v>
      </c>
      <c r="CD475">
        <v>2.2254830031792601</v>
      </c>
      <c r="CE475">
        <v>5.5538495384977704</v>
      </c>
      <c r="CF475">
        <v>4.13976617232146</v>
      </c>
      <c r="CG475">
        <v>0</v>
      </c>
      <c r="CH475">
        <v>0.50286244777966904</v>
      </c>
      <c r="CI475">
        <v>2.1314506933471198</v>
      </c>
      <c r="CJ475">
        <v>5.7303180291510998</v>
      </c>
      <c r="CK475">
        <v>1.1156661807889201</v>
      </c>
      <c r="CL475">
        <v>3.1771860230679598</v>
      </c>
      <c r="CM475">
        <v>5.6175393083138996</v>
      </c>
      <c r="CN475">
        <v>4.3031860687903301</v>
      </c>
      <c r="CO475">
        <v>2.30410769761823</v>
      </c>
      <c r="CP475">
        <v>4.2382015980091996</v>
      </c>
      <c r="CQ475">
        <v>6.4717621805294003</v>
      </c>
      <c r="CR475">
        <v>4.6045657005422802</v>
      </c>
      <c r="CS475">
        <v>0.56201803685792695</v>
      </c>
      <c r="CT475">
        <v>4.4739117901412504</v>
      </c>
      <c r="CU475">
        <v>7.10571923743501</v>
      </c>
      <c r="CV475">
        <v>5.3110166114501904</v>
      </c>
      <c r="CW475">
        <v>2.25062911121708</v>
      </c>
      <c r="CX475">
        <v>4.7827583664964699</v>
      </c>
      <c r="CY475">
        <v>9.9077582768248895</v>
      </c>
      <c r="CZ475">
        <v>7.6251518076451301</v>
      </c>
      <c r="DA475">
        <v>5.9903650945305298</v>
      </c>
      <c r="DB475">
        <v>8.1242532855436096</v>
      </c>
      <c r="DC475">
        <v>8.2527856318952804</v>
      </c>
      <c r="DD475">
        <v>6.7873493891026699</v>
      </c>
      <c r="DF475" t="s">
        <v>284</v>
      </c>
      <c r="DI475">
        <v>0.18303787811786801</v>
      </c>
      <c r="DJ475">
        <v>1.8386739917662001</v>
      </c>
      <c r="DK475">
        <v>8.9968974999142493</v>
      </c>
      <c r="DL475">
        <v>4.3442485356496299</v>
      </c>
      <c r="DM475">
        <v>1.57797318636138</v>
      </c>
      <c r="DN475">
        <v>2.90840272690409</v>
      </c>
      <c r="DO475">
        <v>5.28880726256034</v>
      </c>
      <c r="DP475">
        <v>5.4256290997677104</v>
      </c>
      <c r="DQ475">
        <v>0.31805492206763503</v>
      </c>
      <c r="DR475">
        <v>1.0369434010104801</v>
      </c>
      <c r="DS475">
        <v>2.0306052903035701</v>
      </c>
      <c r="DT475">
        <v>1.28513268752243</v>
      </c>
    </row>
    <row r="476" spans="1:124" x14ac:dyDescent="0.35">
      <c r="A476" s="19" t="str">
        <f t="shared" si="14"/>
        <v xml:space="preserve">  Ind [NCL+DQ] / [Capital + ALLL]--34880</v>
      </c>
      <c r="B476" s="19" t="str">
        <f t="shared" si="15"/>
        <v xml:space="preserve">  Ind [NCL+DQ] / [Capital + ALLL]</v>
      </c>
      <c r="C476">
        <v>12</v>
      </c>
      <c r="D476" s="27">
        <v>34880</v>
      </c>
      <c r="E476">
        <v>0.42202130998780402</v>
      </c>
      <c r="F476">
        <v>1.13981762917933</v>
      </c>
      <c r="G476">
        <v>2.4184170696592702</v>
      </c>
      <c r="H476">
        <v>1.8086078242658301</v>
      </c>
      <c r="I476">
        <v>0.481348005926658</v>
      </c>
      <c r="J476">
        <v>1.1716054343575599</v>
      </c>
      <c r="K476">
        <v>2.6991444551977102</v>
      </c>
      <c r="L476">
        <v>1.9209218435757101</v>
      </c>
      <c r="M476">
        <v>0.39277297721916699</v>
      </c>
      <c r="N476">
        <v>1.1832998437151201</v>
      </c>
      <c r="O476">
        <v>2.7540729247478701</v>
      </c>
      <c r="P476">
        <v>2.1037268052959801</v>
      </c>
      <c r="Q476">
        <v>1.0667108826617999</v>
      </c>
      <c r="R476">
        <v>2.1419969031370099</v>
      </c>
      <c r="S476">
        <v>3.9284430061129099</v>
      </c>
      <c r="T476">
        <v>2.8681631642717602</v>
      </c>
      <c r="U476">
        <v>0.55277307294449296</v>
      </c>
      <c r="V476">
        <v>1.2516849605237801</v>
      </c>
      <c r="W476">
        <v>2.6832876246080901</v>
      </c>
      <c r="X476">
        <v>1.9755656788246501</v>
      </c>
      <c r="Y476">
        <v>0.37621861570354198</v>
      </c>
      <c r="Z476">
        <v>1.21580547112462</v>
      </c>
      <c r="AA476">
        <v>3.0408028494505501</v>
      </c>
      <c r="AB476">
        <v>1.99144437415458</v>
      </c>
      <c r="AC476">
        <v>0.215998984281044</v>
      </c>
      <c r="AD476">
        <v>0.62344139650872799</v>
      </c>
      <c r="AE476">
        <v>1.57106715325893</v>
      </c>
      <c r="AF476">
        <v>1.12663513159534</v>
      </c>
      <c r="AG476">
        <v>0.30902523252310599</v>
      </c>
      <c r="AH476">
        <v>0.98608423186803096</v>
      </c>
      <c r="AI476">
        <v>2.2841974321382601</v>
      </c>
      <c r="AJ476">
        <v>2.58191438943035</v>
      </c>
      <c r="AK476">
        <v>0.75488164673151004</v>
      </c>
      <c r="AL476">
        <v>1.4114627887083</v>
      </c>
      <c r="AM476">
        <v>3.5424392059916601</v>
      </c>
      <c r="AN476">
        <v>2.3957069458695002</v>
      </c>
      <c r="AO476">
        <v>0.32538722521856001</v>
      </c>
      <c r="AP476">
        <v>0.92592592592592604</v>
      </c>
      <c r="AQ476">
        <v>2.0940592402849498</v>
      </c>
      <c r="AR476">
        <v>1.5142879433379399</v>
      </c>
      <c r="AS476">
        <v>0.46568385287381198</v>
      </c>
      <c r="AT476">
        <v>1.1280039234919099</v>
      </c>
      <c r="AU476">
        <v>2.6478303159740402</v>
      </c>
      <c r="AV476">
        <v>1.79150656850615</v>
      </c>
      <c r="AW476">
        <v>0.77809798270893404</v>
      </c>
      <c r="AX476">
        <v>1.73731199227861</v>
      </c>
      <c r="AY476">
        <v>3.4473094170403602</v>
      </c>
      <c r="AZ476">
        <v>2.3909003354570899</v>
      </c>
      <c r="BA476">
        <v>0.60740306973237401</v>
      </c>
      <c r="BB476">
        <v>1.2516849605237801</v>
      </c>
      <c r="BC476">
        <v>3.0619047605011098</v>
      </c>
      <c r="BD476">
        <v>2.0621308890951102</v>
      </c>
      <c r="BE476">
        <v>0.77932980600107205</v>
      </c>
      <c r="BF476">
        <v>1.6421780466724301</v>
      </c>
      <c r="BG476">
        <v>3.80043720632947</v>
      </c>
      <c r="BH476">
        <v>4.0364179142452397</v>
      </c>
      <c r="BI476">
        <v>0.59177836558044405</v>
      </c>
      <c r="BJ476">
        <v>1.8771102812935101</v>
      </c>
      <c r="BK476">
        <v>4.0257194698408902</v>
      </c>
      <c r="BL476">
        <v>2.49602322843399</v>
      </c>
      <c r="BN476" t="s">
        <v>284</v>
      </c>
      <c r="BQ476">
        <v>0.91049504494729305</v>
      </c>
      <c r="BR476">
        <v>1.19478585097358</v>
      </c>
      <c r="BS476">
        <v>1.4790766569998799</v>
      </c>
      <c r="BT476">
        <v>1.19478585097358</v>
      </c>
      <c r="BU476">
        <v>1.1198491369093899</v>
      </c>
      <c r="BV476">
        <v>2.5259875259875302</v>
      </c>
      <c r="BW476">
        <v>4.5153295391958901</v>
      </c>
      <c r="BX476">
        <v>3.4731013510628999</v>
      </c>
      <c r="BZ476" t="s">
        <v>284</v>
      </c>
      <c r="CC476">
        <v>0.51801194187863397</v>
      </c>
      <c r="CD476">
        <v>0.95471903982542305</v>
      </c>
      <c r="CE476">
        <v>2.07759763234955</v>
      </c>
      <c r="CF476">
        <v>1.6985775360731299</v>
      </c>
      <c r="CG476">
        <v>0.44155016930527702</v>
      </c>
      <c r="CH476">
        <v>0.85721439305983305</v>
      </c>
      <c r="CI476">
        <v>2.8078458440899099</v>
      </c>
      <c r="CJ476">
        <v>2.0882574534204701</v>
      </c>
      <c r="CK476">
        <v>0.48937414700721399</v>
      </c>
      <c r="CL476">
        <v>1.4391353490747401</v>
      </c>
      <c r="CM476">
        <v>2.0451768155166898</v>
      </c>
      <c r="CN476">
        <v>1.57814224192637</v>
      </c>
      <c r="CO476">
        <v>0.25949239009043901</v>
      </c>
      <c r="CP476">
        <v>0.372535624692863</v>
      </c>
      <c r="CQ476">
        <v>1.10934304447867</v>
      </c>
      <c r="CR476">
        <v>1.83544211227638</v>
      </c>
      <c r="CS476">
        <v>0.44483985765124601</v>
      </c>
      <c r="CT476">
        <v>1.93849881728495</v>
      </c>
      <c r="CU476">
        <v>4.2663591813202704</v>
      </c>
      <c r="CV476">
        <v>2.5249638706328499</v>
      </c>
      <c r="CW476">
        <v>0.40835628251133599</v>
      </c>
      <c r="CX476">
        <v>0.78952779119596495</v>
      </c>
      <c r="CY476">
        <v>2.00951306335971</v>
      </c>
      <c r="CZ476">
        <v>1.44439400975791</v>
      </c>
      <c r="DA476">
        <v>1.77492986690365</v>
      </c>
      <c r="DB476">
        <v>3.2390813752820899</v>
      </c>
      <c r="DC476">
        <v>4.0987473415118103</v>
      </c>
      <c r="DD476">
        <v>2.83609101384961</v>
      </c>
      <c r="DF476" t="s">
        <v>284</v>
      </c>
      <c r="DI476">
        <v>0.83599597977888795</v>
      </c>
      <c r="DJ476">
        <v>4.0080191295681002</v>
      </c>
      <c r="DK476">
        <v>13.833992116160401</v>
      </c>
      <c r="DL476">
        <v>9.7053537112070494</v>
      </c>
      <c r="DM476">
        <v>0.77990892844943605</v>
      </c>
      <c r="DN476">
        <v>1.89055447430535</v>
      </c>
      <c r="DO476">
        <v>3.9211953935471602</v>
      </c>
      <c r="DP476">
        <v>3.06980695751838</v>
      </c>
      <c r="DQ476">
        <v>0.77839569408819298</v>
      </c>
      <c r="DR476">
        <v>1.19065885452093</v>
      </c>
      <c r="DS476">
        <v>2.37295041390525</v>
      </c>
      <c r="DT476">
        <v>1.5436974095367499</v>
      </c>
    </row>
    <row r="477" spans="1:124" x14ac:dyDescent="0.35">
      <c r="A477" s="19" t="str">
        <f t="shared" si="14"/>
        <v xml:space="preserve">  OREO / [Capital + ALLL]--34880</v>
      </c>
      <c r="B477" s="19" t="str">
        <f t="shared" si="15"/>
        <v xml:space="preserve">  OREO / [Capital + ALLL]</v>
      </c>
      <c r="C477">
        <v>13</v>
      </c>
      <c r="D477" s="27">
        <v>34880</v>
      </c>
      <c r="E477">
        <v>0</v>
      </c>
      <c r="F477">
        <v>0</v>
      </c>
      <c r="G477">
        <v>0.78573244390383601</v>
      </c>
      <c r="H477">
        <v>0.83085702680159901</v>
      </c>
      <c r="I477">
        <v>0</v>
      </c>
      <c r="J477">
        <v>0</v>
      </c>
      <c r="K477">
        <v>0.91026226431566204</v>
      </c>
      <c r="L477">
        <v>0.82691382214016795</v>
      </c>
      <c r="M477">
        <v>0</v>
      </c>
      <c r="N477">
        <v>0.13999066728884699</v>
      </c>
      <c r="O477">
        <v>1.93751513683701</v>
      </c>
      <c r="P477">
        <v>1.81371487867655</v>
      </c>
      <c r="Q477">
        <v>0</v>
      </c>
      <c r="R477">
        <v>0.44060627423334497</v>
      </c>
      <c r="S477">
        <v>1.76863980544962</v>
      </c>
      <c r="T477">
        <v>1.06953500672886</v>
      </c>
      <c r="U477">
        <v>0</v>
      </c>
      <c r="V477">
        <v>0</v>
      </c>
      <c r="W477">
        <v>1.0393878625830499</v>
      </c>
      <c r="X477">
        <v>0.92886121747296502</v>
      </c>
      <c r="Y477">
        <v>0</v>
      </c>
      <c r="Z477">
        <v>0</v>
      </c>
      <c r="AA477">
        <v>0.144407492673819</v>
      </c>
      <c r="AB477">
        <v>0.441871582051372</v>
      </c>
      <c r="AC477">
        <v>0</v>
      </c>
      <c r="AD477">
        <v>0</v>
      </c>
      <c r="AE477">
        <v>0.22757187192511599</v>
      </c>
      <c r="AF477">
        <v>0.57463640283440298</v>
      </c>
      <c r="AG477">
        <v>0</v>
      </c>
      <c r="AH477">
        <v>0</v>
      </c>
      <c r="AI477">
        <v>0.82468694248504903</v>
      </c>
      <c r="AJ477">
        <v>0.97036848011274901</v>
      </c>
      <c r="AK477">
        <v>0</v>
      </c>
      <c r="AL477">
        <v>0</v>
      </c>
      <c r="AM477">
        <v>1.3841911598340599</v>
      </c>
      <c r="AN477">
        <v>1.2535936830247301</v>
      </c>
      <c r="AO477">
        <v>0</v>
      </c>
      <c r="AP477">
        <v>0</v>
      </c>
      <c r="AQ477">
        <v>0.83878031780384099</v>
      </c>
      <c r="AR477">
        <v>0.86395833151152801</v>
      </c>
      <c r="AS477">
        <v>0</v>
      </c>
      <c r="AT477">
        <v>0</v>
      </c>
      <c r="AU477">
        <v>0.79525845271929096</v>
      </c>
      <c r="AV477">
        <v>0.75640260210112098</v>
      </c>
      <c r="AW477">
        <v>0</v>
      </c>
      <c r="AX477">
        <v>0</v>
      </c>
      <c r="AY477">
        <v>1.0052656773575901</v>
      </c>
      <c r="AZ477">
        <v>0.80191053162977399</v>
      </c>
      <c r="BA477">
        <v>0</v>
      </c>
      <c r="BB477">
        <v>0</v>
      </c>
      <c r="BC477">
        <v>1.03899374085709</v>
      </c>
      <c r="BD477">
        <v>0.971715323553487</v>
      </c>
      <c r="BE477">
        <v>0</v>
      </c>
      <c r="BF477">
        <v>0</v>
      </c>
      <c r="BG477">
        <v>1.3064973804500299</v>
      </c>
      <c r="BH477">
        <v>0.78201334777002596</v>
      </c>
      <c r="BI477">
        <v>0</v>
      </c>
      <c r="BJ477">
        <v>0</v>
      </c>
      <c r="BK477">
        <v>0.68436443121461699</v>
      </c>
      <c r="BL477">
        <v>0.46862568462236298</v>
      </c>
      <c r="BN477" t="s">
        <v>284</v>
      </c>
      <c r="BQ477">
        <v>0.227531285551763</v>
      </c>
      <c r="BR477">
        <v>0.45506257110352699</v>
      </c>
      <c r="BS477">
        <v>0.68259385665529004</v>
      </c>
      <c r="BT477">
        <v>0.45506257110352699</v>
      </c>
      <c r="BU477">
        <v>0</v>
      </c>
      <c r="BV477">
        <v>0</v>
      </c>
      <c r="BW477">
        <v>0.56411020332101902</v>
      </c>
      <c r="BX477">
        <v>1.09890644960651</v>
      </c>
      <c r="BZ477" t="s">
        <v>284</v>
      </c>
      <c r="CC477">
        <v>0</v>
      </c>
      <c r="CD477">
        <v>0</v>
      </c>
      <c r="CE477">
        <v>1.0146653907685801</v>
      </c>
      <c r="CF477">
        <v>0.937905517386323</v>
      </c>
      <c r="CG477">
        <v>0</v>
      </c>
      <c r="CH477">
        <v>0</v>
      </c>
      <c r="CI477">
        <v>0.21222774824215401</v>
      </c>
      <c r="CJ477">
        <v>0.364892448420919</v>
      </c>
      <c r="CK477">
        <v>0</v>
      </c>
      <c r="CL477">
        <v>0</v>
      </c>
      <c r="CM477">
        <v>0.32937658876663301</v>
      </c>
      <c r="CN477">
        <v>0.99758109902329795</v>
      </c>
      <c r="CO477">
        <v>0</v>
      </c>
      <c r="CP477">
        <v>0</v>
      </c>
      <c r="CQ477">
        <v>6.9036934760096605E-2</v>
      </c>
      <c r="CR477">
        <v>0.14411418096991699</v>
      </c>
      <c r="CS477">
        <v>0</v>
      </c>
      <c r="CT477">
        <v>0</v>
      </c>
      <c r="CU477">
        <v>0</v>
      </c>
      <c r="CV477">
        <v>8.31540900725104E-2</v>
      </c>
      <c r="CW477">
        <v>0</v>
      </c>
      <c r="CX477">
        <v>0</v>
      </c>
      <c r="CY477">
        <v>0.192993128228373</v>
      </c>
      <c r="CZ477">
        <v>1.5447447264927601</v>
      </c>
      <c r="DA477">
        <v>0</v>
      </c>
      <c r="DB477">
        <v>0</v>
      </c>
      <c r="DC477">
        <v>0.39824771007566701</v>
      </c>
      <c r="DD477">
        <v>0.26549847338377802</v>
      </c>
      <c r="DF477" t="s">
        <v>284</v>
      </c>
      <c r="DI477">
        <v>0</v>
      </c>
      <c r="DJ477">
        <v>1.0906007803072699E-2</v>
      </c>
      <c r="DK477">
        <v>0.36530892435498602</v>
      </c>
      <c r="DL477">
        <v>0.38538600221219499</v>
      </c>
      <c r="DM477">
        <v>0</v>
      </c>
      <c r="DN477">
        <v>0</v>
      </c>
      <c r="DO477">
        <v>1.4153510754734899</v>
      </c>
      <c r="DP477">
        <v>0.73526608990410702</v>
      </c>
      <c r="DQ477">
        <v>0</v>
      </c>
      <c r="DR477">
        <v>0.27013374914896898</v>
      </c>
      <c r="DS477">
        <v>1.09244926269972</v>
      </c>
      <c r="DT477">
        <v>0.51187383112046803</v>
      </c>
    </row>
    <row r="478" spans="1:124" x14ac:dyDescent="0.35">
      <c r="A478" s="19" t="str">
        <f t="shared" si="14"/>
        <v>ROAA--34880</v>
      </c>
      <c r="B478" s="19" t="str">
        <f t="shared" si="15"/>
        <v>ROAA</v>
      </c>
      <c r="C478">
        <v>14</v>
      </c>
      <c r="D478" s="27">
        <v>34880</v>
      </c>
      <c r="E478">
        <v>0.95</v>
      </c>
      <c r="F478">
        <v>1.19</v>
      </c>
      <c r="G478">
        <v>1.4</v>
      </c>
      <c r="H478">
        <v>1.1286868686868701</v>
      </c>
      <c r="I478">
        <v>0.92</v>
      </c>
      <c r="J478">
        <v>1.17</v>
      </c>
      <c r="K478">
        <v>1.4524999999999999</v>
      </c>
      <c r="L478">
        <v>1.1950298804780899</v>
      </c>
      <c r="M478">
        <v>0.89</v>
      </c>
      <c r="N478">
        <v>1.18</v>
      </c>
      <c r="O478">
        <v>1.48</v>
      </c>
      <c r="P478">
        <v>1.1720766837298</v>
      </c>
      <c r="Q478">
        <v>0.91</v>
      </c>
      <c r="R478">
        <v>1.1499999999999999</v>
      </c>
      <c r="S478">
        <v>1.34</v>
      </c>
      <c r="T478">
        <v>1.11606060606061</v>
      </c>
      <c r="U478">
        <v>0.87</v>
      </c>
      <c r="V478">
        <v>1.1200000000000001</v>
      </c>
      <c r="W478">
        <v>1.4</v>
      </c>
      <c r="X478">
        <v>1.1356143667296801</v>
      </c>
      <c r="Y478">
        <v>1.1499999999999999</v>
      </c>
      <c r="Z478">
        <v>1.42</v>
      </c>
      <c r="AA478">
        <v>1.7549999999999999</v>
      </c>
      <c r="AB478">
        <v>1.4212871287128701</v>
      </c>
      <c r="AC478">
        <v>0.94499999999999995</v>
      </c>
      <c r="AD478">
        <v>1.1499999999999999</v>
      </c>
      <c r="AE478">
        <v>1.44</v>
      </c>
      <c r="AF478">
        <v>1.18345864661654</v>
      </c>
      <c r="AG478">
        <v>0.98499999999999999</v>
      </c>
      <c r="AH478">
        <v>1.24</v>
      </c>
      <c r="AI478">
        <v>1.6</v>
      </c>
      <c r="AJ478">
        <v>1.4199115044247801</v>
      </c>
      <c r="AK478">
        <v>0.875</v>
      </c>
      <c r="AL478">
        <v>1.1399999999999999</v>
      </c>
      <c r="AM478">
        <v>1.35</v>
      </c>
      <c r="AN478">
        <v>1.14535353535354</v>
      </c>
      <c r="AO478">
        <v>0.92500000000000004</v>
      </c>
      <c r="AP478">
        <v>1.1599999999999999</v>
      </c>
      <c r="AQ478">
        <v>1.45</v>
      </c>
      <c r="AR478">
        <v>1.1969724770642201</v>
      </c>
      <c r="AS478">
        <v>0.91</v>
      </c>
      <c r="AT478">
        <v>1.17</v>
      </c>
      <c r="AU478">
        <v>1.44</v>
      </c>
      <c r="AV478">
        <v>1.1930523917995399</v>
      </c>
      <c r="AW478">
        <v>0.88</v>
      </c>
      <c r="AX478">
        <v>1.1399999999999999</v>
      </c>
      <c r="AY478">
        <v>1.39</v>
      </c>
      <c r="AZ478">
        <v>1.13260450160772</v>
      </c>
      <c r="BA478">
        <v>0.93500000000000005</v>
      </c>
      <c r="BB478">
        <v>1.27</v>
      </c>
      <c r="BC478">
        <v>1.585</v>
      </c>
      <c r="BD478">
        <v>1.24608040201005</v>
      </c>
      <c r="BE478">
        <v>0.96499999999999997</v>
      </c>
      <c r="BF478">
        <v>1.17</v>
      </c>
      <c r="BG478">
        <v>1.55</v>
      </c>
      <c r="BH478">
        <v>1.3028205128205099</v>
      </c>
      <c r="BI478">
        <v>1.2224999999999999</v>
      </c>
      <c r="BJ478">
        <v>1.35</v>
      </c>
      <c r="BK478">
        <v>1.5225</v>
      </c>
      <c r="BL478">
        <v>1.411</v>
      </c>
      <c r="BN478" t="s">
        <v>284</v>
      </c>
      <c r="BQ478">
        <v>-1.1074999999999999</v>
      </c>
      <c r="BR478">
        <v>-0.38500000000000001</v>
      </c>
      <c r="BS478">
        <v>0.33750000000000002</v>
      </c>
      <c r="BT478">
        <v>-0.38500000000000001</v>
      </c>
      <c r="BU478">
        <v>0.79500000000000004</v>
      </c>
      <c r="BV478">
        <v>0.94</v>
      </c>
      <c r="BW478">
        <v>1.2150000000000001</v>
      </c>
      <c r="BX478">
        <v>0.92086956521739105</v>
      </c>
      <c r="BZ478" t="s">
        <v>284</v>
      </c>
      <c r="CC478">
        <v>0.95</v>
      </c>
      <c r="CD478">
        <v>1.1499999999999999</v>
      </c>
      <c r="CE478">
        <v>1.45</v>
      </c>
      <c r="CF478">
        <v>1.1892</v>
      </c>
      <c r="CG478">
        <v>0.79500000000000004</v>
      </c>
      <c r="CH478">
        <v>0.88</v>
      </c>
      <c r="CI478">
        <v>1.355</v>
      </c>
      <c r="CJ478">
        <v>1.085</v>
      </c>
      <c r="CK478">
        <v>0.88249999999999995</v>
      </c>
      <c r="CL478">
        <v>1.03</v>
      </c>
      <c r="CM478">
        <v>1.3</v>
      </c>
      <c r="CN478">
        <v>1.0954545454545499</v>
      </c>
      <c r="CO478">
        <v>0.92</v>
      </c>
      <c r="CP478">
        <v>1.2</v>
      </c>
      <c r="CQ478">
        <v>1.36</v>
      </c>
      <c r="CR478">
        <v>1.10625</v>
      </c>
      <c r="CS478">
        <v>0.75</v>
      </c>
      <c r="CT478">
        <v>1.05</v>
      </c>
      <c r="CU478">
        <v>1.35</v>
      </c>
      <c r="CV478">
        <v>0.246153846153846</v>
      </c>
      <c r="CW478">
        <v>0.81499999999999995</v>
      </c>
      <c r="CX478">
        <v>1.1200000000000001</v>
      </c>
      <c r="CY478">
        <v>1.4125000000000001</v>
      </c>
      <c r="CZ478">
        <v>1.0856250000000001</v>
      </c>
      <c r="DA478">
        <v>0.86</v>
      </c>
      <c r="DB478">
        <v>1.03</v>
      </c>
      <c r="DC478">
        <v>1.145</v>
      </c>
      <c r="DD478">
        <v>0.99333333333333296</v>
      </c>
      <c r="DF478" t="s">
        <v>284</v>
      </c>
      <c r="DI478">
        <v>1.1125</v>
      </c>
      <c r="DJ478">
        <v>1.675</v>
      </c>
      <c r="DK478">
        <v>2.6349999999999998</v>
      </c>
      <c r="DL478">
        <v>3.0721428571428602</v>
      </c>
      <c r="DM478">
        <v>0.75749999999999995</v>
      </c>
      <c r="DN478">
        <v>0.90500000000000003</v>
      </c>
      <c r="DO478">
        <v>1.2150000000000001</v>
      </c>
      <c r="DP478">
        <v>0.97928571428571398</v>
      </c>
      <c r="DQ478">
        <v>1.1675</v>
      </c>
      <c r="DR478">
        <v>1.45</v>
      </c>
      <c r="DS478">
        <v>1.5549999999999999</v>
      </c>
      <c r="DT478">
        <v>1.357</v>
      </c>
    </row>
    <row r="479" spans="1:124" x14ac:dyDescent="0.35">
      <c r="A479" s="19" t="str">
        <f t="shared" si="14"/>
        <v>NIM--34880</v>
      </c>
      <c r="B479" s="19" t="str">
        <f t="shared" si="15"/>
        <v>NIM</v>
      </c>
      <c r="C479">
        <v>15</v>
      </c>
      <c r="D479" s="27">
        <v>34880</v>
      </c>
      <c r="E479">
        <v>4.4649999999999999</v>
      </c>
      <c r="F479">
        <v>4.92</v>
      </c>
      <c r="G479">
        <v>5.54</v>
      </c>
      <c r="H479">
        <v>5.0909090909090899</v>
      </c>
      <c r="I479">
        <v>4.43</v>
      </c>
      <c r="J479">
        <v>4.83</v>
      </c>
      <c r="K479">
        <v>5.35</v>
      </c>
      <c r="L479">
        <v>4.9152490039840702</v>
      </c>
      <c r="M479">
        <v>4.24</v>
      </c>
      <c r="N479">
        <v>4.76</v>
      </c>
      <c r="O479">
        <v>5.36</v>
      </c>
      <c r="P479">
        <v>4.8511723376492899</v>
      </c>
      <c r="Q479">
        <v>4.6900000000000004</v>
      </c>
      <c r="R479">
        <v>4.99</v>
      </c>
      <c r="S479">
        <v>5.44</v>
      </c>
      <c r="T479">
        <v>4.94818181818182</v>
      </c>
      <c r="U479">
        <v>4.415</v>
      </c>
      <c r="V479">
        <v>4.82</v>
      </c>
      <c r="W479">
        <v>5.34</v>
      </c>
      <c r="X479">
        <v>4.9055198487712701</v>
      </c>
      <c r="Y479">
        <v>4.9400000000000004</v>
      </c>
      <c r="Z479">
        <v>5.47</v>
      </c>
      <c r="AA479">
        <v>6.0449999999999999</v>
      </c>
      <c r="AB479">
        <v>5.5416831683168297</v>
      </c>
      <c r="AC479">
        <v>4.3600000000000003</v>
      </c>
      <c r="AD479">
        <v>4.63</v>
      </c>
      <c r="AE479">
        <v>5.0149999999999997</v>
      </c>
      <c r="AF479">
        <v>4.6634586466165402</v>
      </c>
      <c r="AG479">
        <v>4.43</v>
      </c>
      <c r="AH479">
        <v>4.8499999999999996</v>
      </c>
      <c r="AI479">
        <v>5.165</v>
      </c>
      <c r="AJ479">
        <v>5.0660176991150401</v>
      </c>
      <c r="AK479">
        <v>4.2949999999999999</v>
      </c>
      <c r="AL479">
        <v>4.58</v>
      </c>
      <c r="AM479">
        <v>5.0149999999999997</v>
      </c>
      <c r="AN479">
        <v>4.6682828282828304</v>
      </c>
      <c r="AO479">
        <v>4.37</v>
      </c>
      <c r="AP479">
        <v>4.72</v>
      </c>
      <c r="AQ479">
        <v>5.17</v>
      </c>
      <c r="AR479">
        <v>4.7774678899082597</v>
      </c>
      <c r="AS479">
        <v>4.4550000000000001</v>
      </c>
      <c r="AT479">
        <v>4.88</v>
      </c>
      <c r="AU479">
        <v>5.375</v>
      </c>
      <c r="AV479">
        <v>4.9420956719817797</v>
      </c>
      <c r="AW479">
        <v>4.37</v>
      </c>
      <c r="AX479">
        <v>4.78</v>
      </c>
      <c r="AY479">
        <v>5.37</v>
      </c>
      <c r="AZ479">
        <v>4.8852411575562602</v>
      </c>
      <c r="BA479">
        <v>4.6500000000000004</v>
      </c>
      <c r="BB479">
        <v>5.22</v>
      </c>
      <c r="BC479">
        <v>5.91</v>
      </c>
      <c r="BD479">
        <v>5.2630653266331704</v>
      </c>
      <c r="BE479">
        <v>4.2949999999999999</v>
      </c>
      <c r="BF479">
        <v>4.7300000000000004</v>
      </c>
      <c r="BG479">
        <v>5.2</v>
      </c>
      <c r="BH479">
        <v>4.9956410256410297</v>
      </c>
      <c r="BI479">
        <v>5.125</v>
      </c>
      <c r="BJ479">
        <v>5.54</v>
      </c>
      <c r="BK479">
        <v>5.6950000000000003</v>
      </c>
      <c r="BL479">
        <v>5.5780000000000003</v>
      </c>
      <c r="BN479" t="s">
        <v>284</v>
      </c>
      <c r="BQ479">
        <v>5.2949999999999999</v>
      </c>
      <c r="BR479">
        <v>5.43</v>
      </c>
      <c r="BS479">
        <v>5.5650000000000004</v>
      </c>
      <c r="BT479">
        <v>5.43</v>
      </c>
      <c r="BU479">
        <v>4.6500000000000004</v>
      </c>
      <c r="BV479">
        <v>4.9800000000000004</v>
      </c>
      <c r="BW479">
        <v>5.32</v>
      </c>
      <c r="BX479">
        <v>5.0478260869565199</v>
      </c>
      <c r="BZ479" t="s">
        <v>284</v>
      </c>
      <c r="CC479">
        <v>4.79</v>
      </c>
      <c r="CD479">
        <v>5.35</v>
      </c>
      <c r="CE479">
        <v>5.97</v>
      </c>
      <c r="CF479">
        <v>5.3855199999999996</v>
      </c>
      <c r="CG479">
        <v>4.21</v>
      </c>
      <c r="CH479">
        <v>4.2649999999999997</v>
      </c>
      <c r="CI479">
        <v>4.9424999999999999</v>
      </c>
      <c r="CJ479">
        <v>5.2149999999999999</v>
      </c>
      <c r="CK479">
        <v>4.42</v>
      </c>
      <c r="CL479">
        <v>4.6849999999999996</v>
      </c>
      <c r="CM479">
        <v>5.08</v>
      </c>
      <c r="CN479">
        <v>4.81727272727273</v>
      </c>
      <c r="CO479">
        <v>4.6725000000000003</v>
      </c>
      <c r="CP479">
        <v>5.24</v>
      </c>
      <c r="CQ479">
        <v>5.5724999999999998</v>
      </c>
      <c r="CR479">
        <v>5.0687499999999996</v>
      </c>
      <c r="CS479">
        <v>4.1900000000000004</v>
      </c>
      <c r="CT479">
        <v>4.55</v>
      </c>
      <c r="CU479">
        <v>5.0599999999999996</v>
      </c>
      <c r="CV479">
        <v>4.6592307692307697</v>
      </c>
      <c r="CW479">
        <v>4.5999999999999996</v>
      </c>
      <c r="CX479">
        <v>4.7549999999999999</v>
      </c>
      <c r="CY479">
        <v>5.1174999999999997</v>
      </c>
      <c r="CZ479">
        <v>4.9112499999999999</v>
      </c>
      <c r="DA479">
        <v>4.7850000000000001</v>
      </c>
      <c r="DB479">
        <v>4.88</v>
      </c>
      <c r="DC479">
        <v>4.91</v>
      </c>
      <c r="DD479">
        <v>4.8366666666666696</v>
      </c>
      <c r="DF479" t="s">
        <v>284</v>
      </c>
      <c r="DI479">
        <v>4.5324999999999998</v>
      </c>
      <c r="DJ479">
        <v>5.1349999999999998</v>
      </c>
      <c r="DK479">
        <v>7.6749999999999998</v>
      </c>
      <c r="DL479">
        <v>6.9978571428571401</v>
      </c>
      <c r="DM479">
        <v>4.09</v>
      </c>
      <c r="DN479">
        <v>4.5350000000000001</v>
      </c>
      <c r="DO479">
        <v>4.6900000000000004</v>
      </c>
      <c r="DP479">
        <v>4.4878571428571403</v>
      </c>
      <c r="DQ479">
        <v>4.3425000000000002</v>
      </c>
      <c r="DR479">
        <v>4.59</v>
      </c>
      <c r="DS479">
        <v>4.9375</v>
      </c>
      <c r="DT479">
        <v>4.633</v>
      </c>
    </row>
    <row r="480" spans="1:124" x14ac:dyDescent="0.35">
      <c r="A480" s="19" t="str">
        <f t="shared" si="14"/>
        <v>Provisions / Avg Assets--34880</v>
      </c>
      <c r="B480" s="19" t="str">
        <f t="shared" si="15"/>
        <v>Provisions / Avg Assets</v>
      </c>
      <c r="C480">
        <v>16</v>
      </c>
      <c r="D480" s="27">
        <v>34880</v>
      </c>
      <c r="E480">
        <v>0</v>
      </c>
      <c r="F480">
        <v>7.0000000000000007E-2</v>
      </c>
      <c r="G480">
        <v>0.20499999999999999</v>
      </c>
      <c r="H480">
        <v>0.16202020202020201</v>
      </c>
      <c r="I480">
        <v>0</v>
      </c>
      <c r="J480">
        <v>0.06</v>
      </c>
      <c r="K480">
        <v>0.16</v>
      </c>
      <c r="L480">
        <v>0.1175796812749</v>
      </c>
      <c r="M480">
        <v>0</v>
      </c>
      <c r="N480">
        <v>0.08</v>
      </c>
      <c r="O480">
        <v>0.2</v>
      </c>
      <c r="P480">
        <v>0.148792532369768</v>
      </c>
      <c r="Q480">
        <v>0.02</v>
      </c>
      <c r="R480">
        <v>7.0000000000000007E-2</v>
      </c>
      <c r="S480">
        <v>0.11</v>
      </c>
      <c r="T480">
        <v>7.7878787878787895E-2</v>
      </c>
      <c r="U480">
        <v>0</v>
      </c>
      <c r="V480">
        <v>7.0000000000000007E-2</v>
      </c>
      <c r="W480">
        <v>0.15</v>
      </c>
      <c r="X480">
        <v>0.112665406427221</v>
      </c>
      <c r="Y480">
        <v>0</v>
      </c>
      <c r="Z480">
        <v>0.01</v>
      </c>
      <c r="AA480">
        <v>0.155</v>
      </c>
      <c r="AB480">
        <v>0.10821782178217799</v>
      </c>
      <c r="AC480">
        <v>0</v>
      </c>
      <c r="AD480">
        <v>0.04</v>
      </c>
      <c r="AE480">
        <v>0.13</v>
      </c>
      <c r="AF480">
        <v>8.9774436090225604E-2</v>
      </c>
      <c r="AG480">
        <v>0</v>
      </c>
      <c r="AH480">
        <v>0.05</v>
      </c>
      <c r="AI480">
        <v>0.24</v>
      </c>
      <c r="AJ480">
        <v>0.284955752212389</v>
      </c>
      <c r="AK480">
        <v>0.02</v>
      </c>
      <c r="AL480">
        <v>0.08</v>
      </c>
      <c r="AM480">
        <v>0.14499999999999999</v>
      </c>
      <c r="AN480">
        <v>0.100808080808081</v>
      </c>
      <c r="AO480">
        <v>0</v>
      </c>
      <c r="AP480">
        <v>0.04</v>
      </c>
      <c r="AQ480">
        <v>0.14000000000000001</v>
      </c>
      <c r="AR480">
        <v>0.103357798165138</v>
      </c>
      <c r="AS480">
        <v>0</v>
      </c>
      <c r="AT480">
        <v>0.09</v>
      </c>
      <c r="AU480">
        <v>0.18</v>
      </c>
      <c r="AV480">
        <v>0.11879271070615</v>
      </c>
      <c r="AW480">
        <v>0</v>
      </c>
      <c r="AX480">
        <v>7.0000000000000007E-2</v>
      </c>
      <c r="AY480">
        <v>0.13</v>
      </c>
      <c r="AZ480">
        <v>8.7717041800643103E-2</v>
      </c>
      <c r="BA480">
        <v>0</v>
      </c>
      <c r="BB480">
        <v>0.09</v>
      </c>
      <c r="BC480">
        <v>0.19</v>
      </c>
      <c r="BD480">
        <v>0.13949748743718601</v>
      </c>
      <c r="BE480">
        <v>0</v>
      </c>
      <c r="BF480">
        <v>0.05</v>
      </c>
      <c r="BG480">
        <v>0.17499999999999999</v>
      </c>
      <c r="BH480">
        <v>0.191282051282051</v>
      </c>
      <c r="BI480">
        <v>0</v>
      </c>
      <c r="BJ480">
        <v>6.5000000000000002E-2</v>
      </c>
      <c r="BK480">
        <v>0.1275</v>
      </c>
      <c r="BL480">
        <v>0.13300000000000001</v>
      </c>
      <c r="BN480" t="s">
        <v>284</v>
      </c>
      <c r="BQ480">
        <v>0.98750000000000004</v>
      </c>
      <c r="BR480">
        <v>1.9750000000000001</v>
      </c>
      <c r="BS480">
        <v>2.9624999999999999</v>
      </c>
      <c r="BT480">
        <v>1.9750000000000001</v>
      </c>
      <c r="BU480">
        <v>0</v>
      </c>
      <c r="BV480">
        <v>7.0000000000000007E-2</v>
      </c>
      <c r="BW480">
        <v>0.12</v>
      </c>
      <c r="BX480">
        <v>7.7391304347826095E-2</v>
      </c>
      <c r="BZ480" t="s">
        <v>284</v>
      </c>
      <c r="CC480">
        <v>0.04</v>
      </c>
      <c r="CD480">
        <v>0.11</v>
      </c>
      <c r="CE480">
        <v>0.185</v>
      </c>
      <c r="CF480">
        <v>0.13247999999999999</v>
      </c>
      <c r="CG480">
        <v>-7.4999999999999997E-2</v>
      </c>
      <c r="CH480">
        <v>2.5000000000000001E-2</v>
      </c>
      <c r="CI480">
        <v>0.20749999999999999</v>
      </c>
      <c r="CJ480">
        <v>7.1666666666666698E-2</v>
      </c>
      <c r="CK480">
        <v>1.2500000000000001E-2</v>
      </c>
      <c r="CL480">
        <v>0.08</v>
      </c>
      <c r="CM480">
        <v>0.11749999999999999</v>
      </c>
      <c r="CN480">
        <v>0.141363636363636</v>
      </c>
      <c r="CO480">
        <v>0.12</v>
      </c>
      <c r="CP480">
        <v>0.17499999999999999</v>
      </c>
      <c r="CQ480">
        <v>0.23</v>
      </c>
      <c r="CR480">
        <v>0.20125000000000001</v>
      </c>
      <c r="CS480">
        <v>0</v>
      </c>
      <c r="CT480">
        <v>0.09</v>
      </c>
      <c r="CU480">
        <v>0.19</v>
      </c>
      <c r="CV480">
        <v>0.231538461538462</v>
      </c>
      <c r="CW480">
        <v>0</v>
      </c>
      <c r="CX480">
        <v>5.0000000000000001E-3</v>
      </c>
      <c r="CY480">
        <v>0.105</v>
      </c>
      <c r="CZ480">
        <v>5.9374999999999997E-2</v>
      </c>
      <c r="DA480">
        <v>0.12</v>
      </c>
      <c r="DB480">
        <v>0.24</v>
      </c>
      <c r="DC480">
        <v>0.29499999999999998</v>
      </c>
      <c r="DD480">
        <v>0.19666666666666699</v>
      </c>
      <c r="DF480" t="s">
        <v>284</v>
      </c>
      <c r="DI480">
        <v>0</v>
      </c>
      <c r="DJ480">
        <v>8.5000000000000006E-2</v>
      </c>
      <c r="DK480">
        <v>2.5674999999999999</v>
      </c>
      <c r="DL480">
        <v>1.1571428571428599</v>
      </c>
      <c r="DM480">
        <v>0</v>
      </c>
      <c r="DN480">
        <v>3.5000000000000003E-2</v>
      </c>
      <c r="DO480">
        <v>8.7499999999999994E-2</v>
      </c>
      <c r="DP480">
        <v>5.14285714285714E-2</v>
      </c>
      <c r="DQ480">
        <v>5.5E-2</v>
      </c>
      <c r="DR480">
        <v>9.5000000000000001E-2</v>
      </c>
      <c r="DS480">
        <v>0.12</v>
      </c>
      <c r="DT480">
        <v>9.2999999999999999E-2</v>
      </c>
    </row>
    <row r="481" spans="1:124" x14ac:dyDescent="0.35">
      <c r="A481" s="19" t="str">
        <f t="shared" si="14"/>
        <v>Negative Earners (last 4 qtrs)--34880</v>
      </c>
      <c r="B481" s="19" t="str">
        <f t="shared" si="15"/>
        <v>Negative Earners (last 4 qtrs)</v>
      </c>
      <c r="C481">
        <v>17</v>
      </c>
      <c r="D481" s="27">
        <v>34880</v>
      </c>
      <c r="F481">
        <v>2.0202020202020199</v>
      </c>
      <c r="H481">
        <v>2</v>
      </c>
      <c r="J481">
        <v>1.171875</v>
      </c>
      <c r="L481">
        <v>12</v>
      </c>
      <c r="N481">
        <v>3.37432365961633</v>
      </c>
      <c r="P481">
        <v>343</v>
      </c>
      <c r="R481">
        <v>3.0303030303030298</v>
      </c>
      <c r="T481">
        <v>1</v>
      </c>
      <c r="V481">
        <v>1.6697588126159599</v>
      </c>
      <c r="X481">
        <v>9</v>
      </c>
      <c r="Z481">
        <v>0.970873786407767</v>
      </c>
      <c r="AB481">
        <v>1</v>
      </c>
      <c r="AD481">
        <v>0.74074074074074103</v>
      </c>
      <c r="AF481">
        <v>1</v>
      </c>
      <c r="AH481">
        <v>0</v>
      </c>
      <c r="AI481"/>
      <c r="AJ481">
        <v>0</v>
      </c>
      <c r="AK481"/>
      <c r="AL481">
        <v>0</v>
      </c>
      <c r="AN481">
        <v>0</v>
      </c>
      <c r="AP481">
        <v>1.44144144144144</v>
      </c>
      <c r="AR481">
        <v>8</v>
      </c>
      <c r="AT481">
        <v>1.11856823266219</v>
      </c>
      <c r="AV481">
        <v>5</v>
      </c>
      <c r="AX481">
        <v>1.26182965299685</v>
      </c>
      <c r="AZ481">
        <v>4</v>
      </c>
      <c r="BB481">
        <v>0.98522167487684698</v>
      </c>
      <c r="BD481">
        <v>2</v>
      </c>
      <c r="BF481">
        <v>0</v>
      </c>
      <c r="BH481">
        <v>0</v>
      </c>
      <c r="BJ481">
        <v>0</v>
      </c>
      <c r="BL481">
        <v>0</v>
      </c>
      <c r="BN481" t="s">
        <v>285</v>
      </c>
      <c r="BP481">
        <v>0</v>
      </c>
      <c r="BR481">
        <v>50</v>
      </c>
      <c r="BT481">
        <v>1</v>
      </c>
      <c r="BV481">
        <v>0</v>
      </c>
      <c r="BX481">
        <v>0</v>
      </c>
      <c r="BZ481" t="s">
        <v>285</v>
      </c>
      <c r="CB481">
        <v>0</v>
      </c>
      <c r="CD481">
        <v>1.5748031496063</v>
      </c>
      <c r="CF481">
        <v>2</v>
      </c>
      <c r="CH481">
        <v>0</v>
      </c>
      <c r="CJ481">
        <v>0</v>
      </c>
      <c r="CL481">
        <v>0</v>
      </c>
      <c r="CN481">
        <v>0</v>
      </c>
      <c r="CP481">
        <v>0</v>
      </c>
      <c r="CR481">
        <v>0</v>
      </c>
      <c r="CT481">
        <v>0</v>
      </c>
      <c r="CV481">
        <v>0</v>
      </c>
      <c r="CX481">
        <v>0</v>
      </c>
      <c r="CZ481">
        <v>0</v>
      </c>
      <c r="DB481">
        <v>0</v>
      </c>
      <c r="DD481">
        <v>0</v>
      </c>
      <c r="DF481" t="s">
        <v>285</v>
      </c>
      <c r="DH481">
        <v>0</v>
      </c>
      <c r="DJ481">
        <v>0</v>
      </c>
      <c r="DL481">
        <v>0</v>
      </c>
      <c r="DN481">
        <v>0</v>
      </c>
      <c r="DP481">
        <v>0</v>
      </c>
      <c r="DR481">
        <v>0</v>
      </c>
      <c r="DT481">
        <v>0</v>
      </c>
    </row>
    <row r="482" spans="1:124" x14ac:dyDescent="0.35">
      <c r="A482" s="19" t="str">
        <f t="shared" si="14"/>
        <v>Noncore Funding / Liab--34880</v>
      </c>
      <c r="B482" s="19" t="str">
        <f t="shared" si="15"/>
        <v>Noncore Funding / Liab</v>
      </c>
      <c r="C482">
        <v>18</v>
      </c>
      <c r="D482" s="27">
        <v>34880</v>
      </c>
      <c r="E482">
        <v>6.1554642659784102</v>
      </c>
      <c r="F482">
        <v>11.184589819242399</v>
      </c>
      <c r="G482">
        <v>15.2995421355772</v>
      </c>
      <c r="H482">
        <v>11.9613593994062</v>
      </c>
      <c r="I482">
        <v>6.1570851988706101</v>
      </c>
      <c r="J482">
        <v>10.104369806574599</v>
      </c>
      <c r="K482">
        <v>15.143285918634</v>
      </c>
      <c r="L482">
        <v>11.2310779913893</v>
      </c>
      <c r="M482">
        <v>7.7893977641543497</v>
      </c>
      <c r="N482">
        <v>12.1874469296624</v>
      </c>
      <c r="O482">
        <v>18.062593304621501</v>
      </c>
      <c r="P482">
        <v>14.2239533808335</v>
      </c>
      <c r="Q482">
        <v>5.8997292196602897</v>
      </c>
      <c r="R482">
        <v>8.9675103226506891</v>
      </c>
      <c r="S482">
        <v>13.4191476623306</v>
      </c>
      <c r="T482">
        <v>11.6614918472204</v>
      </c>
      <c r="U482">
        <v>5.8921228172426199</v>
      </c>
      <c r="V482">
        <v>9.6452792806522893</v>
      </c>
      <c r="W482">
        <v>14.732608374391001</v>
      </c>
      <c r="X482">
        <v>10.763332656381801</v>
      </c>
      <c r="Y482">
        <v>8.3270691463978093</v>
      </c>
      <c r="Z482">
        <v>13.151837969356199</v>
      </c>
      <c r="AA482">
        <v>16.808679022351999</v>
      </c>
      <c r="AB482">
        <v>13.2126306160279</v>
      </c>
      <c r="AC482">
        <v>7.8080139395210297</v>
      </c>
      <c r="AD482">
        <v>12.288914897174401</v>
      </c>
      <c r="AE482">
        <v>16.130913378627898</v>
      </c>
      <c r="AF482">
        <v>12.708643399297801</v>
      </c>
      <c r="AG482">
        <v>6.2347690468349999</v>
      </c>
      <c r="AH482">
        <v>10.2315643013317</v>
      </c>
      <c r="AI482">
        <v>16.3347790532228</v>
      </c>
      <c r="AJ482">
        <v>14.1799217380853</v>
      </c>
      <c r="AK482">
        <v>5.2917269450207796</v>
      </c>
      <c r="AL482">
        <v>7.43756872619484</v>
      </c>
      <c r="AM482">
        <v>11.576331913482701</v>
      </c>
      <c r="AN482">
        <v>9.2959944391762903</v>
      </c>
      <c r="AO482">
        <v>6.4528025278963197</v>
      </c>
      <c r="AP482">
        <v>10.4381188817107</v>
      </c>
      <c r="AQ482">
        <v>15.217823998389701</v>
      </c>
      <c r="AR482">
        <v>11.235281971744801</v>
      </c>
      <c r="AS482">
        <v>7.0755174439242099</v>
      </c>
      <c r="AT482">
        <v>11.0841459647884</v>
      </c>
      <c r="AU482">
        <v>15.361825591039301</v>
      </c>
      <c r="AV482">
        <v>11.9380348351204</v>
      </c>
      <c r="AW482">
        <v>5.2421913558485498</v>
      </c>
      <c r="AX482">
        <v>8.0948549011718605</v>
      </c>
      <c r="AY482">
        <v>13.4174148496508</v>
      </c>
      <c r="AZ482">
        <v>9.6381183072969296</v>
      </c>
      <c r="BA482">
        <v>6.1959305683200796</v>
      </c>
      <c r="BB482">
        <v>11.0806923112617</v>
      </c>
      <c r="BC482">
        <v>15.768849533478599</v>
      </c>
      <c r="BD482">
        <v>11.8585039162735</v>
      </c>
      <c r="BE482">
        <v>8.4728681325796007</v>
      </c>
      <c r="BF482">
        <v>11.5208161171744</v>
      </c>
      <c r="BG482">
        <v>16.907455029205199</v>
      </c>
      <c r="BH482">
        <v>16.1025304056834</v>
      </c>
      <c r="BI482">
        <v>11.6852470630651</v>
      </c>
      <c r="BJ482">
        <v>15.126515469373301</v>
      </c>
      <c r="BK482">
        <v>16.4938610742735</v>
      </c>
      <c r="BL482">
        <v>13.7169596329323</v>
      </c>
      <c r="BN482" t="s">
        <v>284</v>
      </c>
      <c r="BQ482">
        <v>5.8671160261456103</v>
      </c>
      <c r="BR482">
        <v>7.4027368073459696</v>
      </c>
      <c r="BS482">
        <v>8.9383575885463191</v>
      </c>
      <c r="BT482">
        <v>7.4027368073459696</v>
      </c>
      <c r="BU482">
        <v>4.1292924410116596</v>
      </c>
      <c r="BV482">
        <v>6.6430426835134497</v>
      </c>
      <c r="BW482">
        <v>8.6465965785957106</v>
      </c>
      <c r="BX482">
        <v>7.7902221905469498</v>
      </c>
      <c r="BZ482" t="s">
        <v>284</v>
      </c>
      <c r="CC482">
        <v>4.8440367964673801</v>
      </c>
      <c r="CD482">
        <v>8.4207559577866196</v>
      </c>
      <c r="CE482">
        <v>12.635635597777201</v>
      </c>
      <c r="CF482">
        <v>9.9995947153390503</v>
      </c>
      <c r="CG482">
        <v>6.8329476859125897</v>
      </c>
      <c r="CH482">
        <v>9.2475537299576693</v>
      </c>
      <c r="CI482">
        <v>11.7713990220263</v>
      </c>
      <c r="CJ482">
        <v>9.8801177635504498</v>
      </c>
      <c r="CK482">
        <v>6.0322865561960199</v>
      </c>
      <c r="CL482">
        <v>10.721352929142499</v>
      </c>
      <c r="CM482">
        <v>15.025007995089499</v>
      </c>
      <c r="CN482">
        <v>11.971633760944499</v>
      </c>
      <c r="CO482">
        <v>12.675459985285199</v>
      </c>
      <c r="CP482">
        <v>13.962031863986599</v>
      </c>
      <c r="CQ482">
        <v>15.482456869665899</v>
      </c>
      <c r="CR482">
        <v>14.406411701708</v>
      </c>
      <c r="CS482">
        <v>6.7889429763560498</v>
      </c>
      <c r="CT482">
        <v>8.6442399954845595</v>
      </c>
      <c r="CU482">
        <v>15.977533403139301</v>
      </c>
      <c r="CV482">
        <v>12.8090659781664</v>
      </c>
      <c r="CW482">
        <v>7.1242120951509103</v>
      </c>
      <c r="CX482">
        <v>10.9669160035207</v>
      </c>
      <c r="CY482">
        <v>15.714908065586799</v>
      </c>
      <c r="CZ482">
        <v>11.368426942506799</v>
      </c>
      <c r="DA482">
        <v>11.4741706533857</v>
      </c>
      <c r="DB482">
        <v>11.858120273676599</v>
      </c>
      <c r="DC482">
        <v>12.418941504598299</v>
      </c>
      <c r="DD482">
        <v>11.9760346807637</v>
      </c>
      <c r="DF482" t="s">
        <v>284</v>
      </c>
      <c r="DI482">
        <v>11.5421011772049</v>
      </c>
      <c r="DJ482">
        <v>19.202980367500299</v>
      </c>
      <c r="DK482">
        <v>76.856843892261907</v>
      </c>
      <c r="DL482">
        <v>44.330186888484398</v>
      </c>
      <c r="DM482">
        <v>5.5432350655011398</v>
      </c>
      <c r="DN482">
        <v>9.6677204750260302</v>
      </c>
      <c r="DO482">
        <v>14.9901823527478</v>
      </c>
      <c r="DP482">
        <v>11.933528884569901</v>
      </c>
      <c r="DQ482">
        <v>4.3575508838019399</v>
      </c>
      <c r="DR482">
        <v>7.7875214193262297</v>
      </c>
      <c r="DS482">
        <v>12.6890085823019</v>
      </c>
      <c r="DT482">
        <v>12.441953749670301</v>
      </c>
    </row>
    <row r="483" spans="1:124" x14ac:dyDescent="0.35">
      <c r="A483" s="19" t="str">
        <f t="shared" si="14"/>
        <v>Brokered Dep / Liab--34880</v>
      </c>
      <c r="B483" s="19" t="str">
        <f t="shared" si="15"/>
        <v>Brokered Dep / Liab</v>
      </c>
      <c r="C483">
        <v>19</v>
      </c>
      <c r="D483" s="27">
        <v>34880</v>
      </c>
      <c r="E483">
        <v>0</v>
      </c>
      <c r="F483">
        <v>0</v>
      </c>
      <c r="G483">
        <v>0</v>
      </c>
      <c r="H483">
        <v>0.30907643948466101</v>
      </c>
      <c r="I483">
        <v>0</v>
      </c>
      <c r="J483">
        <v>0</v>
      </c>
      <c r="K483">
        <v>0</v>
      </c>
      <c r="L483">
        <v>0.42172549903324003</v>
      </c>
      <c r="M483">
        <v>0</v>
      </c>
      <c r="N483">
        <v>0</v>
      </c>
      <c r="O483">
        <v>0</v>
      </c>
      <c r="P483">
        <v>0.24986596840292399</v>
      </c>
      <c r="Q483">
        <v>0</v>
      </c>
      <c r="R483">
        <v>0</v>
      </c>
      <c r="S483">
        <v>0</v>
      </c>
      <c r="T483">
        <v>1.2958940945289099</v>
      </c>
      <c r="U483">
        <v>0</v>
      </c>
      <c r="V483">
        <v>0</v>
      </c>
      <c r="W483">
        <v>0</v>
      </c>
      <c r="X483">
        <v>0.49270325615632798</v>
      </c>
      <c r="Y483">
        <v>0</v>
      </c>
      <c r="Z483">
        <v>0</v>
      </c>
      <c r="AA483">
        <v>0</v>
      </c>
      <c r="AB483">
        <v>0.21914251744149199</v>
      </c>
      <c r="AC483">
        <v>0</v>
      </c>
      <c r="AD483">
        <v>0</v>
      </c>
      <c r="AE483">
        <v>0</v>
      </c>
      <c r="AF483">
        <v>0.295878849166266</v>
      </c>
      <c r="AG483">
        <v>0</v>
      </c>
      <c r="AH483">
        <v>0</v>
      </c>
      <c r="AI483">
        <v>0</v>
      </c>
      <c r="AJ483">
        <v>0.744757580399386</v>
      </c>
      <c r="AK483">
        <v>0</v>
      </c>
      <c r="AL483">
        <v>0</v>
      </c>
      <c r="AM483">
        <v>0</v>
      </c>
      <c r="AN483">
        <v>0.461942249758309</v>
      </c>
      <c r="AO483">
        <v>0</v>
      </c>
      <c r="AP483">
        <v>0</v>
      </c>
      <c r="AQ483">
        <v>0</v>
      </c>
      <c r="AR483">
        <v>0.44710273904047598</v>
      </c>
      <c r="AS483">
        <v>0</v>
      </c>
      <c r="AT483">
        <v>0</v>
      </c>
      <c r="AU483">
        <v>0</v>
      </c>
      <c r="AV483">
        <v>0.51953084319586595</v>
      </c>
      <c r="AW483">
        <v>0</v>
      </c>
      <c r="AX483">
        <v>0</v>
      </c>
      <c r="AY483">
        <v>0</v>
      </c>
      <c r="AZ483">
        <v>0.23456592907705001</v>
      </c>
      <c r="BA483">
        <v>0</v>
      </c>
      <c r="BB483">
        <v>0</v>
      </c>
      <c r="BC483">
        <v>0</v>
      </c>
      <c r="BD483">
        <v>0.21208483574680201</v>
      </c>
      <c r="BE483">
        <v>0</v>
      </c>
      <c r="BF483">
        <v>0</v>
      </c>
      <c r="BG483">
        <v>0</v>
      </c>
      <c r="BH483">
        <v>0.60886639642646501</v>
      </c>
      <c r="BI483">
        <v>0</v>
      </c>
      <c r="BJ483">
        <v>0</v>
      </c>
      <c r="BK483">
        <v>0</v>
      </c>
      <c r="BL483">
        <v>8.6237422172386294E-2</v>
      </c>
      <c r="BN483" t="s">
        <v>284</v>
      </c>
      <c r="BQ483">
        <v>1.4389925237715</v>
      </c>
      <c r="BR483">
        <v>2.8779850475430102</v>
      </c>
      <c r="BS483">
        <v>4.31697757131451</v>
      </c>
      <c r="BT483">
        <v>2.8779850475430102</v>
      </c>
      <c r="BU483">
        <v>0</v>
      </c>
      <c r="BV483">
        <v>0</v>
      </c>
      <c r="BW483">
        <v>0</v>
      </c>
      <c r="BX483">
        <v>0.24691177355336699</v>
      </c>
      <c r="BZ483" t="s">
        <v>284</v>
      </c>
      <c r="CC483">
        <v>0</v>
      </c>
      <c r="CD483">
        <v>0</v>
      </c>
      <c r="CE483">
        <v>0</v>
      </c>
      <c r="CF483">
        <v>0.345282667059995</v>
      </c>
      <c r="CG483">
        <v>0</v>
      </c>
      <c r="CH483">
        <v>0</v>
      </c>
      <c r="CI483">
        <v>0</v>
      </c>
      <c r="CJ483">
        <v>3.21690728483277E-3</v>
      </c>
      <c r="CK483">
        <v>0</v>
      </c>
      <c r="CL483">
        <v>0</v>
      </c>
      <c r="CM483">
        <v>1.8388418695494699</v>
      </c>
      <c r="CN483">
        <v>2.0817977206223999</v>
      </c>
      <c r="CO483">
        <v>0</v>
      </c>
      <c r="CP483">
        <v>0</v>
      </c>
      <c r="CQ483">
        <v>1.0179610890511399</v>
      </c>
      <c r="CR483">
        <v>1.0558785427593</v>
      </c>
      <c r="CS483">
        <v>0</v>
      </c>
      <c r="CT483">
        <v>0</v>
      </c>
      <c r="CU483">
        <v>0</v>
      </c>
      <c r="CV483">
        <v>0.53126646285443202</v>
      </c>
      <c r="CW483">
        <v>0</v>
      </c>
      <c r="CX483">
        <v>0</v>
      </c>
      <c r="CY483">
        <v>0</v>
      </c>
      <c r="CZ483">
        <v>0</v>
      </c>
      <c r="DA483">
        <v>0</v>
      </c>
      <c r="DB483">
        <v>0</v>
      </c>
      <c r="DC483">
        <v>0</v>
      </c>
      <c r="DD483">
        <v>0</v>
      </c>
      <c r="DF483" t="s">
        <v>284</v>
      </c>
      <c r="DI483">
        <v>0</v>
      </c>
      <c r="DJ483">
        <v>0</v>
      </c>
      <c r="DK483">
        <v>0.48519960170182003</v>
      </c>
      <c r="DL483">
        <v>3.3358678708101102</v>
      </c>
      <c r="DM483">
        <v>0</v>
      </c>
      <c r="DN483">
        <v>0</v>
      </c>
      <c r="DO483">
        <v>0</v>
      </c>
      <c r="DP483">
        <v>0.46699945531981601</v>
      </c>
      <c r="DQ483">
        <v>0</v>
      </c>
      <c r="DR483">
        <v>0</v>
      </c>
      <c r="DS483">
        <v>0</v>
      </c>
      <c r="DT483">
        <v>1.08178249598719</v>
      </c>
    </row>
    <row r="484" spans="1:124" x14ac:dyDescent="0.35">
      <c r="A484" s="19" t="str">
        <f t="shared" si="14"/>
        <v>Liquid Assets / Assets--34880</v>
      </c>
      <c r="B484" s="19" t="str">
        <f t="shared" si="15"/>
        <v>Liquid Assets / Assets</v>
      </c>
      <c r="C484">
        <v>20</v>
      </c>
      <c r="D484" s="27">
        <v>34880</v>
      </c>
      <c r="E484">
        <v>3.0121916533281099</v>
      </c>
      <c r="F484">
        <v>13.575129533678799</v>
      </c>
      <c r="G484">
        <v>21.322771827481201</v>
      </c>
      <c r="H484">
        <v>13.9601469325453</v>
      </c>
      <c r="I484">
        <v>4.2349752380891301</v>
      </c>
      <c r="J484">
        <v>11.7311192933032</v>
      </c>
      <c r="K484">
        <v>20.2921126493051</v>
      </c>
      <c r="L484">
        <v>12.765422859641401</v>
      </c>
      <c r="M484">
        <v>4.6966229874914101</v>
      </c>
      <c r="N484">
        <v>12.539580902927</v>
      </c>
      <c r="O484">
        <v>21.7110906376084</v>
      </c>
      <c r="P484">
        <v>13.9425285478936</v>
      </c>
      <c r="Q484">
        <v>12.1768757869787</v>
      </c>
      <c r="R484">
        <v>17.753598237036002</v>
      </c>
      <c r="S484">
        <v>26.3799253873594</v>
      </c>
      <c r="T484">
        <v>19.1516676106178</v>
      </c>
      <c r="U484">
        <v>4.6178249789819397</v>
      </c>
      <c r="V484">
        <v>11.7941602316602</v>
      </c>
      <c r="W484">
        <v>20.207008138366401</v>
      </c>
      <c r="X484">
        <v>12.9111416062402</v>
      </c>
      <c r="Y484">
        <v>3.2613893152115399</v>
      </c>
      <c r="Z484">
        <v>11.145677615719199</v>
      </c>
      <c r="AA484">
        <v>19.565125661637801</v>
      </c>
      <c r="AB484">
        <v>12.3060706210491</v>
      </c>
      <c r="AC484">
        <v>2.0563542674572801</v>
      </c>
      <c r="AD484">
        <v>9.1861563564537807</v>
      </c>
      <c r="AE484">
        <v>20.300244980235298</v>
      </c>
      <c r="AF484">
        <v>11.359862699335601</v>
      </c>
      <c r="AG484">
        <v>0.74612127067863898</v>
      </c>
      <c r="AH484">
        <v>8.8707037643207904</v>
      </c>
      <c r="AI484">
        <v>18.531640630571001</v>
      </c>
      <c r="AJ484">
        <v>10.625003189933601</v>
      </c>
      <c r="AK484">
        <v>7.7546854113744699</v>
      </c>
      <c r="AL484">
        <v>13.243988963342501</v>
      </c>
      <c r="AM484">
        <v>20.602007880486202</v>
      </c>
      <c r="AN484">
        <v>14.8463592290188</v>
      </c>
      <c r="AO484">
        <v>3.0811638361349898</v>
      </c>
      <c r="AP484">
        <v>9.7382143047819003</v>
      </c>
      <c r="AQ484">
        <v>19.220747799105499</v>
      </c>
      <c r="AR484">
        <v>11.412927123949499</v>
      </c>
      <c r="AS484">
        <v>4.8118877299970402</v>
      </c>
      <c r="AT484">
        <v>11.8468903926714</v>
      </c>
      <c r="AU484">
        <v>20.757305819855802</v>
      </c>
      <c r="AV484">
        <v>12.911920989207699</v>
      </c>
      <c r="AW484">
        <v>7.0969046393647499</v>
      </c>
      <c r="AX484">
        <v>13.143925116220601</v>
      </c>
      <c r="AY484">
        <v>21.184588281351999</v>
      </c>
      <c r="AZ484">
        <v>14.5289502082605</v>
      </c>
      <c r="BA484">
        <v>5.8234787940214296</v>
      </c>
      <c r="BB484">
        <v>12.5276333643335</v>
      </c>
      <c r="BC484">
        <v>21.2033158714321</v>
      </c>
      <c r="BD484">
        <v>14.151149356011301</v>
      </c>
      <c r="BE484">
        <v>3.1519331486622</v>
      </c>
      <c r="BF484">
        <v>10.263214973780601</v>
      </c>
      <c r="BG484">
        <v>18.0394804225072</v>
      </c>
      <c r="BH484">
        <v>11.2994267780016</v>
      </c>
      <c r="BI484">
        <v>1.6969739792323599</v>
      </c>
      <c r="BJ484">
        <v>9.8351961237468295</v>
      </c>
      <c r="BK484">
        <v>14.3277450032123</v>
      </c>
      <c r="BL484">
        <v>8.6807660655413503</v>
      </c>
      <c r="BN484" t="s">
        <v>284</v>
      </c>
      <c r="BQ484">
        <v>12.132641429725499</v>
      </c>
      <c r="BR484">
        <v>14.952801900783401</v>
      </c>
      <c r="BS484">
        <v>17.772962371841299</v>
      </c>
      <c r="BT484">
        <v>14.952801900783401</v>
      </c>
      <c r="BU484">
        <v>7.0040243854172903</v>
      </c>
      <c r="BV484">
        <v>18.810991268618402</v>
      </c>
      <c r="BW484">
        <v>23.721945706109199</v>
      </c>
      <c r="BX484">
        <v>17.598875837787698</v>
      </c>
      <c r="BZ484" t="s">
        <v>284</v>
      </c>
      <c r="CC484">
        <v>8.1768504289450998</v>
      </c>
      <c r="CD484">
        <v>13.779782458563499</v>
      </c>
      <c r="CE484">
        <v>21.992134203221099</v>
      </c>
      <c r="CF484">
        <v>15.7059377310615</v>
      </c>
      <c r="CG484">
        <v>13.2361138896919</v>
      </c>
      <c r="CH484">
        <v>16.564829092531699</v>
      </c>
      <c r="CI484">
        <v>21.584092343993799</v>
      </c>
      <c r="CJ484">
        <v>21.072828859978301</v>
      </c>
      <c r="CK484">
        <v>1.52392846328535</v>
      </c>
      <c r="CL484">
        <v>8.0701975472620209</v>
      </c>
      <c r="CM484">
        <v>17.453860367091298</v>
      </c>
      <c r="CN484">
        <v>10.4367471331784</v>
      </c>
      <c r="CO484">
        <v>6.2400154896813396</v>
      </c>
      <c r="CP484">
        <v>14.5541677078704</v>
      </c>
      <c r="CQ484">
        <v>20.527453422788799</v>
      </c>
      <c r="CR484">
        <v>16.577381259580601</v>
      </c>
      <c r="CS484">
        <v>3.67953379728851</v>
      </c>
      <c r="CT484">
        <v>8.4117032392894497</v>
      </c>
      <c r="CU484">
        <v>26.700665018002901</v>
      </c>
      <c r="CV484">
        <v>17.653867423915901</v>
      </c>
      <c r="CW484">
        <v>4.2935379713351001</v>
      </c>
      <c r="CX484">
        <v>7.5647404077772</v>
      </c>
      <c r="CY484">
        <v>16.606889943608</v>
      </c>
      <c r="CZ484">
        <v>9.3547223228435996</v>
      </c>
      <c r="DA484">
        <v>2.6016148333433402</v>
      </c>
      <c r="DB484">
        <v>2.73454475221709</v>
      </c>
      <c r="DC484">
        <v>16.398509643526701</v>
      </c>
      <c r="DD484">
        <v>11.755234733841</v>
      </c>
      <c r="DF484" t="s">
        <v>284</v>
      </c>
      <c r="DI484">
        <v>0.66974109931700099</v>
      </c>
      <c r="DJ484">
        <v>2.6551789543189601</v>
      </c>
      <c r="DK484">
        <v>12.161320927869401</v>
      </c>
      <c r="DL484">
        <v>5.7983964015928304</v>
      </c>
      <c r="DM484">
        <v>7.3263875162466103</v>
      </c>
      <c r="DN484">
        <v>10.6277836306847</v>
      </c>
      <c r="DO484">
        <v>18.469415516046599</v>
      </c>
      <c r="DP484">
        <v>12.336422383205401</v>
      </c>
      <c r="DQ484">
        <v>7.9942879496707704</v>
      </c>
      <c r="DR484">
        <v>16.480903868422299</v>
      </c>
      <c r="DS484">
        <v>25.3918568052867</v>
      </c>
      <c r="DT484">
        <v>17.328633084798099</v>
      </c>
    </row>
    <row r="485" spans="1:124" x14ac:dyDescent="0.35">
      <c r="A485" s="19" t="str">
        <f t="shared" si="14"/>
        <v>Net Loan Growth (last 4 qtrs)--34880</v>
      </c>
      <c r="B485" s="19" t="str">
        <f t="shared" si="15"/>
        <v>Net Loan Growth (last 4 qtrs)</v>
      </c>
      <c r="C485">
        <v>21</v>
      </c>
      <c r="D485" s="27">
        <v>34880</v>
      </c>
      <c r="E485">
        <v>5.3174999999999999</v>
      </c>
      <c r="F485">
        <v>10.715</v>
      </c>
      <c r="G485">
        <v>21.015000000000001</v>
      </c>
      <c r="H485">
        <v>23.0974489795918</v>
      </c>
      <c r="I485">
        <v>4.2300000000000004</v>
      </c>
      <c r="J485">
        <v>9.65</v>
      </c>
      <c r="K485">
        <v>16.690000000000001</v>
      </c>
      <c r="L485">
        <v>12.250829170829199</v>
      </c>
      <c r="M485">
        <v>3.5649999999999999</v>
      </c>
      <c r="N485">
        <v>9.77</v>
      </c>
      <c r="O485">
        <v>17.725000000000001</v>
      </c>
      <c r="P485">
        <v>12.626665990465501</v>
      </c>
      <c r="Q485">
        <v>4.63</v>
      </c>
      <c r="R485">
        <v>9.64</v>
      </c>
      <c r="S485">
        <v>15.93</v>
      </c>
      <c r="T485">
        <v>8.7124242424242393</v>
      </c>
      <c r="U485">
        <v>4.1675000000000004</v>
      </c>
      <c r="V485">
        <v>9.58</v>
      </c>
      <c r="W485">
        <v>15.702500000000001</v>
      </c>
      <c r="X485">
        <v>11.6405303030303</v>
      </c>
      <c r="Y485">
        <v>5.73</v>
      </c>
      <c r="Z485">
        <v>10.845000000000001</v>
      </c>
      <c r="AA485">
        <v>19.254999999999999</v>
      </c>
      <c r="AB485">
        <v>17.436199999999999</v>
      </c>
      <c r="AC485">
        <v>4.8775000000000004</v>
      </c>
      <c r="AD485">
        <v>11.435</v>
      </c>
      <c r="AE485">
        <v>19.077500000000001</v>
      </c>
      <c r="AF485">
        <v>13.930606060606101</v>
      </c>
      <c r="AG485">
        <v>1.0549999999999999</v>
      </c>
      <c r="AH485">
        <v>5.88</v>
      </c>
      <c r="AI485">
        <v>13.225</v>
      </c>
      <c r="AJ485">
        <v>11.3306194690265</v>
      </c>
      <c r="AK485">
        <v>6.77</v>
      </c>
      <c r="AL485">
        <v>9.85</v>
      </c>
      <c r="AM485">
        <v>16.690000000000001</v>
      </c>
      <c r="AN485">
        <v>16.423434343434302</v>
      </c>
      <c r="AO485">
        <v>3.18</v>
      </c>
      <c r="AP485">
        <v>7.52</v>
      </c>
      <c r="AQ485">
        <v>14.6</v>
      </c>
      <c r="AR485">
        <v>9.8465871559633005</v>
      </c>
      <c r="AS485">
        <v>6.5</v>
      </c>
      <c r="AT485">
        <v>12.48</v>
      </c>
      <c r="AU485">
        <v>21.01</v>
      </c>
      <c r="AV485">
        <v>18.3891116173121</v>
      </c>
      <c r="AW485">
        <v>5.8875000000000002</v>
      </c>
      <c r="AX485">
        <v>10.35</v>
      </c>
      <c r="AY485">
        <v>16.397500000000001</v>
      </c>
      <c r="AZ485">
        <v>13.005580645161301</v>
      </c>
      <c r="BA485">
        <v>6.02</v>
      </c>
      <c r="BB485">
        <v>11.67</v>
      </c>
      <c r="BC485">
        <v>19.16</v>
      </c>
      <c r="BD485">
        <v>14.719086294416201</v>
      </c>
      <c r="BE485">
        <v>5.93</v>
      </c>
      <c r="BF485">
        <v>9.1</v>
      </c>
      <c r="BG485">
        <v>13.755000000000001</v>
      </c>
      <c r="BH485">
        <v>11.2905128205128</v>
      </c>
      <c r="BI485">
        <v>10.6325</v>
      </c>
      <c r="BJ485">
        <v>19.2</v>
      </c>
      <c r="BK485">
        <v>54.087499999999999</v>
      </c>
      <c r="BL485">
        <v>114.595</v>
      </c>
      <c r="BN485" t="s">
        <v>284</v>
      </c>
      <c r="BQ485">
        <v>6.68</v>
      </c>
      <c r="BR485">
        <v>8.06</v>
      </c>
      <c r="BS485">
        <v>9.44</v>
      </c>
      <c r="BT485">
        <v>8.06</v>
      </c>
      <c r="BU485">
        <v>3.79</v>
      </c>
      <c r="BV485">
        <v>9.67</v>
      </c>
      <c r="BW485">
        <v>15.494999999999999</v>
      </c>
      <c r="BX485">
        <v>11.333478260869599</v>
      </c>
      <c r="BZ485" t="s">
        <v>284</v>
      </c>
      <c r="CC485">
        <v>6.8849999999999998</v>
      </c>
      <c r="CD485">
        <v>11.59</v>
      </c>
      <c r="CE485">
        <v>18.88</v>
      </c>
      <c r="CF485">
        <v>14.7264</v>
      </c>
      <c r="CG485">
        <v>9.125</v>
      </c>
      <c r="CH485">
        <v>12.744999999999999</v>
      </c>
      <c r="CI485">
        <v>16.987500000000001</v>
      </c>
      <c r="CJ485">
        <v>11.515000000000001</v>
      </c>
      <c r="CK485">
        <v>5.5125000000000002</v>
      </c>
      <c r="CL485">
        <v>8.8949999999999996</v>
      </c>
      <c r="CM485">
        <v>13.0725</v>
      </c>
      <c r="CN485">
        <v>11.955454545454501</v>
      </c>
      <c r="CO485">
        <v>15.494999999999999</v>
      </c>
      <c r="CP485">
        <v>21.375</v>
      </c>
      <c r="CQ485">
        <v>32.44</v>
      </c>
      <c r="CR485">
        <v>23.7</v>
      </c>
      <c r="CS485">
        <v>10.067500000000001</v>
      </c>
      <c r="CT485">
        <v>12.85</v>
      </c>
      <c r="CU485">
        <v>14.66</v>
      </c>
      <c r="CV485">
        <v>12.2875</v>
      </c>
      <c r="CW485">
        <v>5.6849999999999996</v>
      </c>
      <c r="CX485">
        <v>11.21</v>
      </c>
      <c r="CY485">
        <v>22.135000000000002</v>
      </c>
      <c r="CZ485">
        <v>42.030625000000001</v>
      </c>
      <c r="DA485">
        <v>11.47</v>
      </c>
      <c r="DB485">
        <v>19.16</v>
      </c>
      <c r="DC485">
        <v>22.875</v>
      </c>
      <c r="DD485">
        <v>16.510000000000002</v>
      </c>
      <c r="DF485" t="s">
        <v>284</v>
      </c>
      <c r="DI485">
        <v>3.13</v>
      </c>
      <c r="DJ485">
        <v>10.734999999999999</v>
      </c>
      <c r="DK485">
        <v>37.634999999999998</v>
      </c>
      <c r="DL485">
        <v>30.919285714285699</v>
      </c>
      <c r="DM485">
        <v>3.82</v>
      </c>
      <c r="DN485">
        <v>10.095000000000001</v>
      </c>
      <c r="DO485">
        <v>14.885</v>
      </c>
      <c r="DP485">
        <v>21.970714285714301</v>
      </c>
      <c r="DQ485">
        <v>6.81</v>
      </c>
      <c r="DR485">
        <v>10.045</v>
      </c>
      <c r="DS485">
        <v>14.4925</v>
      </c>
      <c r="DT485">
        <v>32.070999999999998</v>
      </c>
    </row>
    <row r="486" spans="1:124" x14ac:dyDescent="0.35">
      <c r="A486" s="19" t="str">
        <f t="shared" si="14"/>
        <v>Banks w/ Loan Growth (last 4 qtrs)--34880</v>
      </c>
      <c r="B486" s="19" t="str">
        <f t="shared" si="15"/>
        <v>Banks w/ Loan Growth (last 4 qtrs)</v>
      </c>
      <c r="C486">
        <v>22</v>
      </c>
      <c r="D486" s="27">
        <v>34880</v>
      </c>
      <c r="F486">
        <v>89.898989898989896</v>
      </c>
      <c r="J486">
        <v>88.96484375</v>
      </c>
      <c r="N486">
        <v>84.062961141170703</v>
      </c>
      <c r="R486">
        <v>90.909090909090907</v>
      </c>
      <c r="V486">
        <v>89.610389610389603</v>
      </c>
      <c r="Z486">
        <v>92.233009708737896</v>
      </c>
      <c r="AD486">
        <v>87.407407407407405</v>
      </c>
      <c r="AH486">
        <v>77.391304347826093</v>
      </c>
      <c r="AI486"/>
      <c r="AK486"/>
      <c r="AL486">
        <v>96.969696969696997</v>
      </c>
      <c r="AP486">
        <v>85.945945945945994</v>
      </c>
      <c r="AT486">
        <v>93.288590604026894</v>
      </c>
      <c r="AX486">
        <v>92.744479495268095</v>
      </c>
      <c r="BB486">
        <v>89.162561576354705</v>
      </c>
      <c r="BF486">
        <v>89.743589743589794</v>
      </c>
      <c r="BJ486">
        <v>100</v>
      </c>
      <c r="BN486" t="s">
        <v>285</v>
      </c>
      <c r="BR486">
        <v>100</v>
      </c>
      <c r="BV486">
        <v>95.652173913043498</v>
      </c>
      <c r="BZ486" t="s">
        <v>285</v>
      </c>
      <c r="CD486">
        <v>94.488188976377998</v>
      </c>
      <c r="CH486">
        <v>83.3333333333333</v>
      </c>
      <c r="CL486">
        <v>95.454545454545496</v>
      </c>
      <c r="CP486">
        <v>87.5</v>
      </c>
      <c r="CT486">
        <v>84.615384615384599</v>
      </c>
      <c r="CX486">
        <v>87.5</v>
      </c>
      <c r="DB486">
        <v>100</v>
      </c>
      <c r="DF486" t="s">
        <v>285</v>
      </c>
      <c r="DJ486">
        <v>78.571428571428598</v>
      </c>
      <c r="DN486">
        <v>100</v>
      </c>
      <c r="DR486">
        <v>100</v>
      </c>
    </row>
    <row r="487" spans="1:124" x14ac:dyDescent="0.35">
      <c r="A487" s="19" t="str">
        <f t="shared" si="14"/>
        <v>Equity / Assets--34972</v>
      </c>
      <c r="B487" s="19" t="str">
        <f t="shared" si="15"/>
        <v>Equity / Assets</v>
      </c>
      <c r="C487">
        <v>1</v>
      </c>
      <c r="D487" s="27">
        <v>34972</v>
      </c>
      <c r="E487">
        <v>8.6820130354676692</v>
      </c>
      <c r="F487">
        <v>9.9436997319034894</v>
      </c>
      <c r="G487">
        <v>11.7996497402677</v>
      </c>
      <c r="H487">
        <v>10.679622818915099</v>
      </c>
      <c r="I487">
        <v>8.3048308509847892</v>
      </c>
      <c r="J487">
        <v>9.4907886565928408</v>
      </c>
      <c r="K487">
        <v>11.482466617046599</v>
      </c>
      <c r="L487">
        <v>10.1861848188988</v>
      </c>
      <c r="M487">
        <v>8.0710083599958704</v>
      </c>
      <c r="N487">
        <v>9.4273309902832292</v>
      </c>
      <c r="O487">
        <v>11.5106668397594</v>
      </c>
      <c r="P487">
        <v>10.2108014735597</v>
      </c>
      <c r="Q487">
        <v>8.6002880289810602</v>
      </c>
      <c r="R487">
        <v>9.66471224454944</v>
      </c>
      <c r="S487">
        <v>11.6621135873472</v>
      </c>
      <c r="T487">
        <v>10.3627119955026</v>
      </c>
      <c r="U487">
        <v>8.1135626435657802</v>
      </c>
      <c r="V487">
        <v>9.2595770157408506</v>
      </c>
      <c r="W487">
        <v>11.040102182195101</v>
      </c>
      <c r="X487">
        <v>9.8339495833398995</v>
      </c>
      <c r="Y487">
        <v>8.4892524135074101</v>
      </c>
      <c r="Z487">
        <v>9.7056049402241893</v>
      </c>
      <c r="AA487">
        <v>11.735429353660599</v>
      </c>
      <c r="AB487">
        <v>11.0656273832557</v>
      </c>
      <c r="AC487">
        <v>8.5231750758314799</v>
      </c>
      <c r="AD487">
        <v>9.83936130144407</v>
      </c>
      <c r="AE487">
        <v>11.869459799240699</v>
      </c>
      <c r="AF487">
        <v>10.4500800468902</v>
      </c>
      <c r="AG487">
        <v>9.0363532718995394</v>
      </c>
      <c r="AH487">
        <v>10.6589512694646</v>
      </c>
      <c r="AI487">
        <v>13.675438825943599</v>
      </c>
      <c r="AJ487">
        <v>11.5487322790186</v>
      </c>
      <c r="AK487">
        <v>8.3467252999060406</v>
      </c>
      <c r="AL487">
        <v>9.3501048218029403</v>
      </c>
      <c r="AM487">
        <v>10.8522304759988</v>
      </c>
      <c r="AN487">
        <v>9.8471949069441003</v>
      </c>
      <c r="AO487">
        <v>8.7639860660728495</v>
      </c>
      <c r="AP487">
        <v>10.174920119348901</v>
      </c>
      <c r="AQ487">
        <v>12.3208550749923</v>
      </c>
      <c r="AR487">
        <v>10.8752129789445</v>
      </c>
      <c r="AS487">
        <v>7.97925004576856</v>
      </c>
      <c r="AT487">
        <v>9.1378300630039799</v>
      </c>
      <c r="AU487">
        <v>10.8539870634813</v>
      </c>
      <c r="AV487">
        <v>9.7729579099387092</v>
      </c>
      <c r="AW487">
        <v>8.3244824623634308</v>
      </c>
      <c r="AX487">
        <v>9.3315004768325203</v>
      </c>
      <c r="AY487">
        <v>10.7834349825107</v>
      </c>
      <c r="AZ487">
        <v>9.7534849104978996</v>
      </c>
      <c r="BA487">
        <v>7.8799300059175099</v>
      </c>
      <c r="BB487">
        <v>8.99972137085539</v>
      </c>
      <c r="BC487">
        <v>11.077134771850099</v>
      </c>
      <c r="BD487">
        <v>9.8361362276334603</v>
      </c>
      <c r="BE487">
        <v>7.7939281278455699</v>
      </c>
      <c r="BF487">
        <v>8.8717956978829005</v>
      </c>
      <c r="BG487">
        <v>10.3336423568461</v>
      </c>
      <c r="BH487">
        <v>8.9143071415715998</v>
      </c>
      <c r="BI487">
        <v>7.4772105070321997</v>
      </c>
      <c r="BJ487">
        <v>8.0185450427877996</v>
      </c>
      <c r="BK487">
        <v>8.9153597897768098</v>
      </c>
      <c r="BL487">
        <v>9.4823988154688994</v>
      </c>
      <c r="BN487" t="s">
        <v>284</v>
      </c>
      <c r="BQ487">
        <v>12.9008681528504</v>
      </c>
      <c r="BR487">
        <v>13.6303445531235</v>
      </c>
      <c r="BS487">
        <v>14.3598209533966</v>
      </c>
      <c r="BT487">
        <v>13.6303445531235</v>
      </c>
      <c r="BU487">
        <v>7.5692311186077399</v>
      </c>
      <c r="BV487">
        <v>9.1695591358856099</v>
      </c>
      <c r="BW487">
        <v>10.1843243418868</v>
      </c>
      <c r="BX487">
        <v>9.2466452362637206</v>
      </c>
      <c r="BZ487" t="s">
        <v>284</v>
      </c>
      <c r="CC487">
        <v>8.0728414288641908</v>
      </c>
      <c r="CD487">
        <v>8.7731616261944705</v>
      </c>
      <c r="CE487">
        <v>10.2946800169765</v>
      </c>
      <c r="CF487">
        <v>9.3446684595888492</v>
      </c>
      <c r="CG487">
        <v>7.8506263832904697</v>
      </c>
      <c r="CH487">
        <v>10.5109850705587</v>
      </c>
      <c r="CI487">
        <v>11.889714450907</v>
      </c>
      <c r="CJ487">
        <v>9.9388210657496607</v>
      </c>
      <c r="CK487">
        <v>8.1932123302300699</v>
      </c>
      <c r="CL487">
        <v>8.4034883625430901</v>
      </c>
      <c r="CM487">
        <v>10.127068218735801</v>
      </c>
      <c r="CN487">
        <v>8.9633691925103207</v>
      </c>
      <c r="CO487">
        <v>7.6641538621145804</v>
      </c>
      <c r="CP487">
        <v>8.4027391632497004</v>
      </c>
      <c r="CQ487">
        <v>10.214701618330601</v>
      </c>
      <c r="CR487">
        <v>9.1614256381125401</v>
      </c>
      <c r="CS487">
        <v>7.4957059180606898</v>
      </c>
      <c r="CT487">
        <v>8.8371268816115496</v>
      </c>
      <c r="CU487">
        <v>10.371276982634701</v>
      </c>
      <c r="CV487">
        <v>10.628651749932001</v>
      </c>
      <c r="CW487">
        <v>6.9266057415763198</v>
      </c>
      <c r="CX487">
        <v>7.8141037977297003</v>
      </c>
      <c r="CY487">
        <v>9.5874500101401008</v>
      </c>
      <c r="CZ487">
        <v>8.6091874448874997</v>
      </c>
      <c r="DA487">
        <v>6.3568101923486102</v>
      </c>
      <c r="DB487">
        <v>6.5934065934065904</v>
      </c>
      <c r="DC487">
        <v>8.5982205469690598</v>
      </c>
      <c r="DD487">
        <v>7.7722182950762502</v>
      </c>
      <c r="DF487" t="s">
        <v>284</v>
      </c>
      <c r="DI487">
        <v>9.3668413487188804</v>
      </c>
      <c r="DJ487">
        <v>10.3407219440848</v>
      </c>
      <c r="DK487">
        <v>12.3842808496806</v>
      </c>
      <c r="DL487">
        <v>12.3020644423198</v>
      </c>
      <c r="DM487">
        <v>8.6382294098822303</v>
      </c>
      <c r="DN487">
        <v>9.3080388082028804</v>
      </c>
      <c r="DO487">
        <v>10.636088408342401</v>
      </c>
      <c r="DP487">
        <v>9.3926967078973291</v>
      </c>
      <c r="DQ487">
        <v>9.4266212263003499</v>
      </c>
      <c r="DR487">
        <v>9.7901024941727108</v>
      </c>
      <c r="DS487">
        <v>11.656154318968699</v>
      </c>
      <c r="DT487">
        <v>10.759003743753899</v>
      </c>
    </row>
    <row r="488" spans="1:124" x14ac:dyDescent="0.35">
      <c r="A488" s="19" t="str">
        <f t="shared" si="14"/>
        <v>Total Risk Based Capital Ratio--34972</v>
      </c>
      <c r="B488" s="19" t="str">
        <f t="shared" si="15"/>
        <v>Total Risk Based Capital Ratio</v>
      </c>
      <c r="C488">
        <v>2</v>
      </c>
      <c r="D488" s="27">
        <v>34972</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N488" t="s">
        <v>284</v>
      </c>
      <c r="BQ488">
        <v>0</v>
      </c>
      <c r="BR488">
        <v>0</v>
      </c>
      <c r="BS488">
        <v>0</v>
      </c>
      <c r="BT488">
        <v>0</v>
      </c>
      <c r="BU488">
        <v>0</v>
      </c>
      <c r="BV488">
        <v>0</v>
      </c>
      <c r="BW488">
        <v>0</v>
      </c>
      <c r="BX488">
        <v>0</v>
      </c>
      <c r="BZ488" t="s">
        <v>284</v>
      </c>
      <c r="CC488">
        <v>0</v>
      </c>
      <c r="CD488">
        <v>0</v>
      </c>
      <c r="CE488">
        <v>0</v>
      </c>
      <c r="CF488">
        <v>0</v>
      </c>
      <c r="CG488">
        <v>0</v>
      </c>
      <c r="CH488">
        <v>0</v>
      </c>
      <c r="CI488">
        <v>0</v>
      </c>
      <c r="CJ488">
        <v>0</v>
      </c>
      <c r="CK488">
        <v>0</v>
      </c>
      <c r="CL488">
        <v>0</v>
      </c>
      <c r="CM488">
        <v>0</v>
      </c>
      <c r="CN488">
        <v>0</v>
      </c>
      <c r="CO488">
        <v>0</v>
      </c>
      <c r="CP488">
        <v>0</v>
      </c>
      <c r="CQ488">
        <v>0</v>
      </c>
      <c r="CR488">
        <v>0</v>
      </c>
      <c r="CS488">
        <v>0</v>
      </c>
      <c r="CT488">
        <v>0</v>
      </c>
      <c r="CU488">
        <v>0</v>
      </c>
      <c r="CV488">
        <v>0</v>
      </c>
      <c r="CW488">
        <v>0</v>
      </c>
      <c r="CX488">
        <v>0</v>
      </c>
      <c r="CY488">
        <v>0</v>
      </c>
      <c r="CZ488">
        <v>0</v>
      </c>
      <c r="DA488">
        <v>0</v>
      </c>
      <c r="DB488">
        <v>0</v>
      </c>
      <c r="DC488">
        <v>0</v>
      </c>
      <c r="DD488">
        <v>0</v>
      </c>
      <c r="DF488" t="s">
        <v>284</v>
      </c>
      <c r="DI488">
        <v>0</v>
      </c>
      <c r="DJ488">
        <v>0</v>
      </c>
      <c r="DK488">
        <v>0</v>
      </c>
      <c r="DL488">
        <v>0</v>
      </c>
      <c r="DM488">
        <v>0</v>
      </c>
      <c r="DN488">
        <v>0</v>
      </c>
      <c r="DO488">
        <v>0</v>
      </c>
      <c r="DP488">
        <v>0</v>
      </c>
      <c r="DQ488">
        <v>0</v>
      </c>
      <c r="DR488">
        <v>0</v>
      </c>
      <c r="DS488">
        <v>0</v>
      </c>
      <c r="DT488">
        <v>0</v>
      </c>
    </row>
    <row r="489" spans="1:124" x14ac:dyDescent="0.35">
      <c r="A489" s="19" t="str">
        <f t="shared" si="14"/>
        <v>Tier 1 Leverage Ratio--34972</v>
      </c>
      <c r="B489" s="19" t="str">
        <f t="shared" si="15"/>
        <v>Tier 1 Leverage Ratio</v>
      </c>
      <c r="C489">
        <v>3</v>
      </c>
      <c r="D489" s="27">
        <v>34972</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N489" t="s">
        <v>284</v>
      </c>
      <c r="BQ489">
        <v>0</v>
      </c>
      <c r="BR489">
        <v>0</v>
      </c>
      <c r="BS489">
        <v>0</v>
      </c>
      <c r="BT489">
        <v>0</v>
      </c>
      <c r="BU489">
        <v>0</v>
      </c>
      <c r="BV489">
        <v>0</v>
      </c>
      <c r="BW489">
        <v>0</v>
      </c>
      <c r="BX489">
        <v>0</v>
      </c>
      <c r="BZ489" t="s">
        <v>284</v>
      </c>
      <c r="CC489">
        <v>0</v>
      </c>
      <c r="CD489">
        <v>0</v>
      </c>
      <c r="CE489">
        <v>0</v>
      </c>
      <c r="CF489">
        <v>0</v>
      </c>
      <c r="CG489">
        <v>0</v>
      </c>
      <c r="CH489">
        <v>0</v>
      </c>
      <c r="CI489">
        <v>0</v>
      </c>
      <c r="CJ489">
        <v>0</v>
      </c>
      <c r="CK489">
        <v>0</v>
      </c>
      <c r="CL489">
        <v>0</v>
      </c>
      <c r="CM489">
        <v>0</v>
      </c>
      <c r="CN489">
        <v>0</v>
      </c>
      <c r="CO489">
        <v>0</v>
      </c>
      <c r="CP489">
        <v>0</v>
      </c>
      <c r="CQ489">
        <v>0</v>
      </c>
      <c r="CR489">
        <v>0</v>
      </c>
      <c r="CS489">
        <v>0</v>
      </c>
      <c r="CT489">
        <v>0</v>
      </c>
      <c r="CU489">
        <v>0</v>
      </c>
      <c r="CV489">
        <v>0</v>
      </c>
      <c r="CW489">
        <v>0</v>
      </c>
      <c r="CX489">
        <v>0</v>
      </c>
      <c r="CY489">
        <v>0</v>
      </c>
      <c r="CZ489">
        <v>0</v>
      </c>
      <c r="DA489">
        <v>0</v>
      </c>
      <c r="DB489">
        <v>0</v>
      </c>
      <c r="DC489">
        <v>0</v>
      </c>
      <c r="DD489">
        <v>0</v>
      </c>
      <c r="DF489" t="s">
        <v>284</v>
      </c>
      <c r="DI489">
        <v>0</v>
      </c>
      <c r="DJ489">
        <v>0</v>
      </c>
      <c r="DK489">
        <v>0</v>
      </c>
      <c r="DL489">
        <v>0</v>
      </c>
      <c r="DM489">
        <v>0</v>
      </c>
      <c r="DN489">
        <v>0</v>
      </c>
      <c r="DO489">
        <v>0</v>
      </c>
      <c r="DP489">
        <v>0</v>
      </c>
      <c r="DQ489">
        <v>0</v>
      </c>
      <c r="DR489">
        <v>0</v>
      </c>
      <c r="DS489">
        <v>0</v>
      </c>
      <c r="DT489">
        <v>0</v>
      </c>
    </row>
    <row r="490" spans="1:124" x14ac:dyDescent="0.35">
      <c r="A490" s="19" t="str">
        <f t="shared" si="14"/>
        <v>ALLL / Nonaccrual Loans--34972</v>
      </c>
      <c r="B490" s="19" t="str">
        <f t="shared" si="15"/>
        <v>ALLL / Nonaccrual Loans</v>
      </c>
      <c r="C490">
        <v>4</v>
      </c>
      <c r="D490" s="27">
        <v>34972</v>
      </c>
      <c r="E490">
        <v>206.18228602383499</v>
      </c>
      <c r="F490">
        <v>382.69230769230802</v>
      </c>
      <c r="G490">
        <v>1079.1481164383599</v>
      </c>
      <c r="H490">
        <v>2127.4253028267799</v>
      </c>
      <c r="I490">
        <v>145.048986101618</v>
      </c>
      <c r="J490">
        <v>348.91304347826099</v>
      </c>
      <c r="K490">
        <v>1007.14285714286</v>
      </c>
      <c r="L490">
        <v>1097.26871270267</v>
      </c>
      <c r="M490">
        <v>139.23444976076601</v>
      </c>
      <c r="N490">
        <v>305.40540540540502</v>
      </c>
      <c r="O490">
        <v>818.53658536585397</v>
      </c>
      <c r="P490">
        <v>962.404507965015</v>
      </c>
      <c r="Q490">
        <v>214.32809369702599</v>
      </c>
      <c r="R490">
        <v>333.33333333333297</v>
      </c>
      <c r="S490">
        <v>795.905867182463</v>
      </c>
      <c r="T490">
        <v>1713.0768706533499</v>
      </c>
      <c r="U490">
        <v>155.39170506912399</v>
      </c>
      <c r="V490">
        <v>361.82163187855798</v>
      </c>
      <c r="W490">
        <v>1118.3845029239801</v>
      </c>
      <c r="X490">
        <v>1139.4964800048199</v>
      </c>
      <c r="Y490">
        <v>170.42642005798299</v>
      </c>
      <c r="Z490">
        <v>330.63205201759399</v>
      </c>
      <c r="AA490">
        <v>1057.7805077805101</v>
      </c>
      <c r="AB490">
        <v>1329.9956733671299</v>
      </c>
      <c r="AC490">
        <v>178.29801777170201</v>
      </c>
      <c r="AD490">
        <v>441.21967321340202</v>
      </c>
      <c r="AE490">
        <v>1187.1047430829999</v>
      </c>
      <c r="AF490">
        <v>1727.2494774397801</v>
      </c>
      <c r="AG490">
        <v>126.71447781264</v>
      </c>
      <c r="AH490">
        <v>249.14529914529899</v>
      </c>
      <c r="AI490">
        <v>849.12854030501103</v>
      </c>
      <c r="AJ490">
        <v>1504.6715889007201</v>
      </c>
      <c r="AK490">
        <v>105.383345750655</v>
      </c>
      <c r="AL490">
        <v>256.57370517928302</v>
      </c>
      <c r="AM490">
        <v>541.00688375304799</v>
      </c>
      <c r="AN490">
        <v>1239.5613552658101</v>
      </c>
      <c r="AO490">
        <v>128.04887218045101</v>
      </c>
      <c r="AP490">
        <v>319.20154625433202</v>
      </c>
      <c r="AQ490">
        <v>888.19444444444503</v>
      </c>
      <c r="AR490">
        <v>988.86472041237403</v>
      </c>
      <c r="AS490">
        <v>171.73375093029</v>
      </c>
      <c r="AT490">
        <v>399.95621627125502</v>
      </c>
      <c r="AU490">
        <v>1105.6163594469999</v>
      </c>
      <c r="AV490">
        <v>1178.4025412256001</v>
      </c>
      <c r="AW490">
        <v>143.68993722081399</v>
      </c>
      <c r="AX490">
        <v>345.75379820802499</v>
      </c>
      <c r="AY490">
        <v>1020.53571428571</v>
      </c>
      <c r="AZ490">
        <v>1178.7197248535099</v>
      </c>
      <c r="BA490">
        <v>137.61795154873201</v>
      </c>
      <c r="BB490">
        <v>330.38403614457798</v>
      </c>
      <c r="BC490">
        <v>952.29166666666697</v>
      </c>
      <c r="BD490">
        <v>1394.23203003506</v>
      </c>
      <c r="BE490">
        <v>238.756865972518</v>
      </c>
      <c r="BF490">
        <v>518.96446078431404</v>
      </c>
      <c r="BG490">
        <v>1177.03992193262</v>
      </c>
      <c r="BH490">
        <v>2767.19458028297</v>
      </c>
      <c r="BI490">
        <v>513.82033563672303</v>
      </c>
      <c r="BJ490">
        <v>905.95707402540495</v>
      </c>
      <c r="BK490">
        <v>1076.57657657658</v>
      </c>
      <c r="BL490">
        <v>983.11321617761303</v>
      </c>
      <c r="BN490" t="s">
        <v>284</v>
      </c>
      <c r="BQ490">
        <v>359.07210401891302</v>
      </c>
      <c r="BR490">
        <v>525.55161544523298</v>
      </c>
      <c r="BS490">
        <v>692.03112687155203</v>
      </c>
      <c r="BT490">
        <v>525.55161544523298</v>
      </c>
      <c r="BU490">
        <v>141.004693988084</v>
      </c>
      <c r="BV490">
        <v>443.72958324885002</v>
      </c>
      <c r="BW490">
        <v>874.56140350877195</v>
      </c>
      <c r="BX490">
        <v>4130.5782759630602</v>
      </c>
      <c r="BZ490" t="s">
        <v>284</v>
      </c>
      <c r="CC490">
        <v>206.6713648109</v>
      </c>
      <c r="CD490">
        <v>412.483443708609</v>
      </c>
      <c r="CE490">
        <v>1128.9887187751799</v>
      </c>
      <c r="CF490">
        <v>1372.57702857656</v>
      </c>
      <c r="CG490">
        <v>555.91667368775802</v>
      </c>
      <c r="CH490">
        <v>2443.5606060606101</v>
      </c>
      <c r="CI490">
        <v>5270.8333333333303</v>
      </c>
      <c r="CJ490">
        <v>3383.1894009604798</v>
      </c>
      <c r="CK490">
        <v>206.21960654288199</v>
      </c>
      <c r="CL490">
        <v>485.72584661354603</v>
      </c>
      <c r="CM490">
        <v>1247.5905373831799</v>
      </c>
      <c r="CN490">
        <v>877.00768508889303</v>
      </c>
      <c r="CO490">
        <v>3130.8755760368699</v>
      </c>
      <c r="CP490">
        <v>5171.4285714285697</v>
      </c>
      <c r="CQ490">
        <v>5785.7142857142899</v>
      </c>
      <c r="CR490">
        <v>4220.5837173579102</v>
      </c>
      <c r="CS490">
        <v>322.419928825623</v>
      </c>
      <c r="CT490">
        <v>521.73913043478296</v>
      </c>
      <c r="CU490">
        <v>566.66666666666697</v>
      </c>
      <c r="CV490">
        <v>713.73060314623694</v>
      </c>
      <c r="CW490">
        <v>153.982300884956</v>
      </c>
      <c r="CX490">
        <v>392.45901639344299</v>
      </c>
      <c r="CY490">
        <v>2337.68115942029</v>
      </c>
      <c r="CZ490">
        <v>1198.8325570721099</v>
      </c>
      <c r="DA490">
        <v>144.96854725799099</v>
      </c>
      <c r="DB490">
        <v>151.08359133126899</v>
      </c>
      <c r="DC490">
        <v>201.384492294848</v>
      </c>
      <c r="DD490">
        <v>180.54082925813699</v>
      </c>
      <c r="DF490" t="s">
        <v>284</v>
      </c>
      <c r="DI490">
        <v>254.49585860169</v>
      </c>
      <c r="DJ490">
        <v>794.69240048250902</v>
      </c>
      <c r="DK490">
        <v>964.62276389457895</v>
      </c>
      <c r="DL490">
        <v>763.46026324909894</v>
      </c>
      <c r="DM490">
        <v>75.777437592223094</v>
      </c>
      <c r="DN490">
        <v>442.177419354839</v>
      </c>
      <c r="DO490">
        <v>994.45226648351695</v>
      </c>
      <c r="DP490">
        <v>784.12196224302795</v>
      </c>
      <c r="DQ490">
        <v>164.00297685661801</v>
      </c>
      <c r="DR490">
        <v>452.650912945031</v>
      </c>
      <c r="DS490">
        <v>711.09767891682804</v>
      </c>
      <c r="DT490">
        <v>5403.6517279879699</v>
      </c>
    </row>
    <row r="491" spans="1:124" x14ac:dyDescent="0.35">
      <c r="A491" s="19" t="str">
        <f t="shared" si="14"/>
        <v>[NCL + OREO] / [Total Loans + OREO]--34972</v>
      </c>
      <c r="B491" s="19" t="str">
        <f t="shared" si="15"/>
        <v>[NCL + OREO] / [Total Loans + OREO]</v>
      </c>
      <c r="C491">
        <v>5</v>
      </c>
      <c r="D491" s="27">
        <v>34972</v>
      </c>
      <c r="E491">
        <v>0.36990565308439599</v>
      </c>
      <c r="F491">
        <v>0.88470045196653502</v>
      </c>
      <c r="G491">
        <v>1.76450270215604</v>
      </c>
      <c r="H491">
        <v>1.2821958434898799</v>
      </c>
      <c r="I491">
        <v>0.31466045326354802</v>
      </c>
      <c r="J491">
        <v>0.84572259533513205</v>
      </c>
      <c r="K491">
        <v>1.69203524786647</v>
      </c>
      <c r="L491">
        <v>1.20963144405278</v>
      </c>
      <c r="M491">
        <v>0.32776053382291498</v>
      </c>
      <c r="N491">
        <v>0.86230506771705795</v>
      </c>
      <c r="O491">
        <v>1.8248696854609201</v>
      </c>
      <c r="P491">
        <v>1.3701290463139599</v>
      </c>
      <c r="Q491">
        <v>0.47883701168959403</v>
      </c>
      <c r="R491">
        <v>1.0314817475837299</v>
      </c>
      <c r="S491">
        <v>1.2826080662439601</v>
      </c>
      <c r="T491">
        <v>1.18886272941952</v>
      </c>
      <c r="U491">
        <v>0.28559252119659101</v>
      </c>
      <c r="V491">
        <v>0.80930610729919605</v>
      </c>
      <c r="W491">
        <v>1.6407412211843999</v>
      </c>
      <c r="X491">
        <v>1.11934699548191</v>
      </c>
      <c r="Y491">
        <v>0.20968983926926099</v>
      </c>
      <c r="Z491">
        <v>0.75972883285423298</v>
      </c>
      <c r="AA491">
        <v>1.36161983904474</v>
      </c>
      <c r="AB491">
        <v>1.13942537481785</v>
      </c>
      <c r="AC491">
        <v>0.31226912531293499</v>
      </c>
      <c r="AD491">
        <v>0.68731602019122895</v>
      </c>
      <c r="AE491">
        <v>1.5401588527149299</v>
      </c>
      <c r="AF491">
        <v>1.2148944792112999</v>
      </c>
      <c r="AG491">
        <v>0.47451522883277503</v>
      </c>
      <c r="AH491">
        <v>1.15883076340933</v>
      </c>
      <c r="AI491">
        <v>2.6908274026567902</v>
      </c>
      <c r="AJ491">
        <v>1.78408953761128</v>
      </c>
      <c r="AK491">
        <v>0.40434742324460698</v>
      </c>
      <c r="AL491">
        <v>0.90406504065040705</v>
      </c>
      <c r="AM491">
        <v>1.6194823829327101</v>
      </c>
      <c r="AN491">
        <v>1.2408865696059601</v>
      </c>
      <c r="AO491">
        <v>0.35934398413215302</v>
      </c>
      <c r="AP491">
        <v>0.98306211222586903</v>
      </c>
      <c r="AQ491">
        <v>1.9981219059044</v>
      </c>
      <c r="AR491">
        <v>1.4132448915635401</v>
      </c>
      <c r="AS491">
        <v>0.23060632704058801</v>
      </c>
      <c r="AT491">
        <v>0.70394207562349198</v>
      </c>
      <c r="AU491">
        <v>1.41168305608522</v>
      </c>
      <c r="AV491">
        <v>1.03182832517701</v>
      </c>
      <c r="AW491">
        <v>0.28209808695145699</v>
      </c>
      <c r="AX491">
        <v>0.77956657440981603</v>
      </c>
      <c r="AY491">
        <v>1.3587468969862</v>
      </c>
      <c r="AZ491">
        <v>1.0620292307484001</v>
      </c>
      <c r="BA491">
        <v>0.22609149675406001</v>
      </c>
      <c r="BB491">
        <v>0.81340937340059905</v>
      </c>
      <c r="BC491">
        <v>1.6226168961135601</v>
      </c>
      <c r="BD491">
        <v>1.18004306480414</v>
      </c>
      <c r="BE491">
        <v>0.415908052160815</v>
      </c>
      <c r="BF491">
        <v>0.66330118412019701</v>
      </c>
      <c r="BG491">
        <v>1.1800460805608499</v>
      </c>
      <c r="BH491">
        <v>1.0210153548971099</v>
      </c>
      <c r="BI491">
        <v>0.241185444988852</v>
      </c>
      <c r="BJ491">
        <v>0.45722665442613197</v>
      </c>
      <c r="BK491">
        <v>0.96416654267425805</v>
      </c>
      <c r="BL491">
        <v>0.77777093584669699</v>
      </c>
      <c r="BN491" t="s">
        <v>284</v>
      </c>
      <c r="BQ491">
        <v>2.3469001156192602</v>
      </c>
      <c r="BR491">
        <v>2.6914749502670601</v>
      </c>
      <c r="BS491">
        <v>3.0360497849148702</v>
      </c>
      <c r="BT491">
        <v>2.6914749502670601</v>
      </c>
      <c r="BU491">
        <v>0.26754821508954302</v>
      </c>
      <c r="BV491">
        <v>0.75309306078536897</v>
      </c>
      <c r="BW491">
        <v>1.3497285482260399</v>
      </c>
      <c r="BX491">
        <v>0.97551071414815604</v>
      </c>
      <c r="BZ491" t="s">
        <v>284</v>
      </c>
      <c r="CC491">
        <v>0.163049591387422</v>
      </c>
      <c r="CD491">
        <v>0.68093277858096701</v>
      </c>
      <c r="CE491">
        <v>1.2306038374260799</v>
      </c>
      <c r="CF491">
        <v>0.96266596661669501</v>
      </c>
      <c r="CG491">
        <v>4.6235154768318097E-2</v>
      </c>
      <c r="CH491">
        <v>0.21919494705696399</v>
      </c>
      <c r="CI491">
        <v>0.47964651316247497</v>
      </c>
      <c r="CJ491">
        <v>0.37643532175667499</v>
      </c>
      <c r="CK491">
        <v>0.241535935430188</v>
      </c>
      <c r="CL491">
        <v>0.74790299648867498</v>
      </c>
      <c r="CM491">
        <v>0.981977625444172</v>
      </c>
      <c r="CN491">
        <v>0.69248538218503797</v>
      </c>
      <c r="CO491">
        <v>9.7001929558135094E-2</v>
      </c>
      <c r="CP491">
        <v>0.114267151541533</v>
      </c>
      <c r="CQ491">
        <v>0.25701213255432898</v>
      </c>
      <c r="CR491">
        <v>0.28056738988042801</v>
      </c>
      <c r="CS491">
        <v>0.43828129192867399</v>
      </c>
      <c r="CT491">
        <v>0.64632175848297302</v>
      </c>
      <c r="CU491">
        <v>0.99550638747268305</v>
      </c>
      <c r="CV491">
        <v>0.80720052632778505</v>
      </c>
      <c r="CW491">
        <v>0.14930242114331599</v>
      </c>
      <c r="CX491">
        <v>0.52259799228344295</v>
      </c>
      <c r="CY491">
        <v>1.4816059866454201</v>
      </c>
      <c r="CZ491">
        <v>0.99365696846028895</v>
      </c>
      <c r="DA491">
        <v>1.0830788645315601</v>
      </c>
      <c r="DB491">
        <v>1.21405750798722</v>
      </c>
      <c r="DC491">
        <v>1.67423727800153</v>
      </c>
      <c r="DD491">
        <v>1.4335249256929901</v>
      </c>
      <c r="DF491" t="s">
        <v>284</v>
      </c>
      <c r="DI491">
        <v>0.47090046391117202</v>
      </c>
      <c r="DJ491">
        <v>1.0662037240152</v>
      </c>
      <c r="DK491">
        <v>2.31215348803851</v>
      </c>
      <c r="DL491">
        <v>1.41522409714505</v>
      </c>
      <c r="DM491">
        <v>0.22565573312508799</v>
      </c>
      <c r="DN491">
        <v>0.79693218587704295</v>
      </c>
      <c r="DO491">
        <v>2.2246892184708602</v>
      </c>
      <c r="DP491">
        <v>1.2410646135360399</v>
      </c>
      <c r="DQ491">
        <v>0.485659500866642</v>
      </c>
      <c r="DR491">
        <v>0.77613846361523997</v>
      </c>
      <c r="DS491">
        <v>1.20485259694437</v>
      </c>
      <c r="DT491">
        <v>0.88024285838706595</v>
      </c>
    </row>
    <row r="492" spans="1:124" x14ac:dyDescent="0.35">
      <c r="A492" s="19" t="str">
        <f t="shared" si="14"/>
        <v>[Noncurrent + Delinquent Loans] / [Capital + ALLL]--34972</v>
      </c>
      <c r="B492" s="19" t="str">
        <f t="shared" si="15"/>
        <v>[Noncurrent + Delinquent Loans] / [Capital + ALLL]</v>
      </c>
      <c r="C492">
        <v>6</v>
      </c>
      <c r="D492" s="27">
        <v>34972</v>
      </c>
      <c r="E492">
        <v>4.9715315211503697</v>
      </c>
      <c r="F492">
        <v>11.1295681063123</v>
      </c>
      <c r="G492">
        <v>19.158682222652601</v>
      </c>
      <c r="H492">
        <v>13.229826717426</v>
      </c>
      <c r="I492">
        <v>5.2327832284543403</v>
      </c>
      <c r="J492">
        <v>10.988053758088601</v>
      </c>
      <c r="K492">
        <v>18.816675199044901</v>
      </c>
      <c r="L492">
        <v>13.0916037269053</v>
      </c>
      <c r="M492">
        <v>5.2409474543969496</v>
      </c>
      <c r="N492">
        <v>10.667464830888999</v>
      </c>
      <c r="O492">
        <v>18.664268045873602</v>
      </c>
      <c r="P492">
        <v>13.4244962904683</v>
      </c>
      <c r="Q492">
        <v>7.7658095899930499</v>
      </c>
      <c r="R492">
        <v>12.7132507595233</v>
      </c>
      <c r="S492">
        <v>16.085727743758799</v>
      </c>
      <c r="T492">
        <v>13.9074532212177</v>
      </c>
      <c r="U492">
        <v>5.3634659116102599</v>
      </c>
      <c r="V492">
        <v>10.980343227388101</v>
      </c>
      <c r="W492">
        <v>18.547738951651201</v>
      </c>
      <c r="X492">
        <v>12.774610253625699</v>
      </c>
      <c r="Y492">
        <v>4.1764017593518297</v>
      </c>
      <c r="Z492">
        <v>11.1953509804558</v>
      </c>
      <c r="AA492">
        <v>20.1954216234281</v>
      </c>
      <c r="AB492">
        <v>13.4195574058635</v>
      </c>
      <c r="AC492">
        <v>4.0757798372513596</v>
      </c>
      <c r="AD492">
        <v>8.5956122649130808</v>
      </c>
      <c r="AE492">
        <v>14.3327567141024</v>
      </c>
      <c r="AF492">
        <v>10.4450878029901</v>
      </c>
      <c r="AG492">
        <v>4.7693534100974304</v>
      </c>
      <c r="AH492">
        <v>10.361216730038</v>
      </c>
      <c r="AI492">
        <v>20.1616100881301</v>
      </c>
      <c r="AJ492">
        <v>14.9988968153603</v>
      </c>
      <c r="AK492">
        <v>7.6364122531051599</v>
      </c>
      <c r="AL492">
        <v>14.623655913978499</v>
      </c>
      <c r="AM492">
        <v>22.357344284162998</v>
      </c>
      <c r="AN492">
        <v>16.4482586801164</v>
      </c>
      <c r="AO492">
        <v>4.3869288079612296</v>
      </c>
      <c r="AP492">
        <v>10.3609613964849</v>
      </c>
      <c r="AQ492">
        <v>18.727600806917899</v>
      </c>
      <c r="AR492">
        <v>12.6301911441992</v>
      </c>
      <c r="AS492">
        <v>5.5150048066343098</v>
      </c>
      <c r="AT492">
        <v>10.6691526828258</v>
      </c>
      <c r="AU492">
        <v>18.386441776018899</v>
      </c>
      <c r="AV492">
        <v>12.6211897538949</v>
      </c>
      <c r="AW492">
        <v>7.0356790569832901</v>
      </c>
      <c r="AX492">
        <v>11.7249893312199</v>
      </c>
      <c r="AY492">
        <v>19.654405484911699</v>
      </c>
      <c r="AZ492">
        <v>13.9699851544379</v>
      </c>
      <c r="BA492">
        <v>6.4065378157885204</v>
      </c>
      <c r="BB492">
        <v>10.9333873253695</v>
      </c>
      <c r="BC492">
        <v>19.093942420266501</v>
      </c>
      <c r="BD492">
        <v>14.3658541235231</v>
      </c>
      <c r="BE492">
        <v>5.29164910181896</v>
      </c>
      <c r="BF492">
        <v>11.308125679318801</v>
      </c>
      <c r="BG492">
        <v>16.6668956336006</v>
      </c>
      <c r="BH492">
        <v>12.333469278050201</v>
      </c>
      <c r="BI492">
        <v>6.8719830220312002</v>
      </c>
      <c r="BJ492">
        <v>11.5069089995837</v>
      </c>
      <c r="BK492">
        <v>14.533746376335101</v>
      </c>
      <c r="BL492">
        <v>12.200157584130601</v>
      </c>
      <c r="BN492" t="s">
        <v>284</v>
      </c>
      <c r="BQ492">
        <v>10.970538326514401</v>
      </c>
      <c r="BR492">
        <v>12.4513293950413</v>
      </c>
      <c r="BS492">
        <v>13.932120463568101</v>
      </c>
      <c r="BT492">
        <v>12.4513293950413</v>
      </c>
      <c r="BU492">
        <v>9.7126084765074197</v>
      </c>
      <c r="BV492">
        <v>13.1426920854997</v>
      </c>
      <c r="BW492">
        <v>15.081162871903199</v>
      </c>
      <c r="BX492">
        <v>13.000996437960101</v>
      </c>
      <c r="BZ492" t="s">
        <v>284</v>
      </c>
      <c r="CC492">
        <v>4.92342396137213</v>
      </c>
      <c r="CD492">
        <v>9.0861159929701198</v>
      </c>
      <c r="CE492">
        <v>16.088931846714701</v>
      </c>
      <c r="CF492">
        <v>11.560255591452499</v>
      </c>
      <c r="CG492">
        <v>0.87732768653821303</v>
      </c>
      <c r="CH492">
        <v>4.4301348072297797</v>
      </c>
      <c r="CI492">
        <v>8.2231722502153097</v>
      </c>
      <c r="CJ492">
        <v>6.8244972213364798</v>
      </c>
      <c r="CK492">
        <v>8.8367976397173695</v>
      </c>
      <c r="CL492">
        <v>12.746312635299301</v>
      </c>
      <c r="CM492">
        <v>18.509426450504201</v>
      </c>
      <c r="CN492">
        <v>13.5520069191525</v>
      </c>
      <c r="CO492">
        <v>1.11278096428659</v>
      </c>
      <c r="CP492">
        <v>7.5906792245148003</v>
      </c>
      <c r="CQ492">
        <v>8.7385107335963301</v>
      </c>
      <c r="CR492">
        <v>5.7879804466585796</v>
      </c>
      <c r="CS492">
        <v>6.2359848591018601</v>
      </c>
      <c r="CT492">
        <v>9.0704084189426197</v>
      </c>
      <c r="CU492">
        <v>17.514035202810302</v>
      </c>
      <c r="CV492">
        <v>12.0422178741618</v>
      </c>
      <c r="CW492">
        <v>4.0571472484801001</v>
      </c>
      <c r="CX492">
        <v>9.5362133370540594</v>
      </c>
      <c r="CY492">
        <v>16.860328515387401</v>
      </c>
      <c r="CZ492">
        <v>12.191481834213301</v>
      </c>
      <c r="DA492">
        <v>9.2252224250492301</v>
      </c>
      <c r="DB492">
        <v>13.1329508605637</v>
      </c>
      <c r="DC492">
        <v>31.520207694316401</v>
      </c>
      <c r="DD492">
        <v>22.785969792722501</v>
      </c>
      <c r="DF492" t="s">
        <v>284</v>
      </c>
      <c r="DI492">
        <v>9.4134674279940995</v>
      </c>
      <c r="DJ492">
        <v>18.3448036090135</v>
      </c>
      <c r="DK492">
        <v>31.406235534850801</v>
      </c>
      <c r="DL492">
        <v>21.845270294111199</v>
      </c>
      <c r="DM492">
        <v>10.026615858786901</v>
      </c>
      <c r="DN492">
        <v>16.272244229629099</v>
      </c>
      <c r="DO492">
        <v>19.964424601307101</v>
      </c>
      <c r="DP492">
        <v>16.588035050476499</v>
      </c>
      <c r="DQ492">
        <v>7.4089372535873501</v>
      </c>
      <c r="DR492">
        <v>8.0520469504422891</v>
      </c>
      <c r="DS492">
        <v>8.9662112206281606</v>
      </c>
      <c r="DT492">
        <v>9.2088802881730594</v>
      </c>
    </row>
    <row r="493" spans="1:124" x14ac:dyDescent="0.35">
      <c r="A493" s="19" t="str">
        <f t="shared" si="14"/>
        <v xml:space="preserve">  Ag [NCL+DQ] / [Capital + ALLL]--34972</v>
      </c>
      <c r="B493" s="19" t="str">
        <f t="shared" si="15"/>
        <v xml:space="preserve">  Ag [NCL+DQ] / [Capital + ALLL]</v>
      </c>
      <c r="C493">
        <v>7</v>
      </c>
      <c r="D493" s="27">
        <v>34972</v>
      </c>
      <c r="E493">
        <v>0</v>
      </c>
      <c r="F493">
        <v>0.74100211714890596</v>
      </c>
      <c r="G493">
        <v>5.6106795860936796</v>
      </c>
      <c r="H493">
        <v>3.92946761450502</v>
      </c>
      <c r="I493">
        <v>0</v>
      </c>
      <c r="J493">
        <v>0.62839188803199097</v>
      </c>
      <c r="K493">
        <v>4.1275351606069197</v>
      </c>
      <c r="L493">
        <v>3.17942212439256</v>
      </c>
      <c r="M493">
        <v>0</v>
      </c>
      <c r="N493">
        <v>0</v>
      </c>
      <c r="O493">
        <v>1.0119097896781799</v>
      </c>
      <c r="P493">
        <v>1.34459773508446</v>
      </c>
      <c r="Q493">
        <v>0</v>
      </c>
      <c r="R493">
        <v>0</v>
      </c>
      <c r="S493">
        <v>0</v>
      </c>
      <c r="T493">
        <v>5.5432310918094002E-2</v>
      </c>
      <c r="U493">
        <v>0</v>
      </c>
      <c r="V493">
        <v>0.45431815687087601</v>
      </c>
      <c r="W493">
        <v>3.8947935258069499</v>
      </c>
      <c r="X493">
        <v>2.7325383046901401</v>
      </c>
      <c r="Y493">
        <v>0</v>
      </c>
      <c r="Z493">
        <v>4.7997751237803699E-2</v>
      </c>
      <c r="AA493">
        <v>2.54846982931101</v>
      </c>
      <c r="AB493">
        <v>2.6659974425062001</v>
      </c>
      <c r="AC493">
        <v>9.3194481916153302E-2</v>
      </c>
      <c r="AD493">
        <v>1.68734131439892</v>
      </c>
      <c r="AE493">
        <v>4.7914556696312101</v>
      </c>
      <c r="AF493">
        <v>4.0351304454474199</v>
      </c>
      <c r="AG493">
        <v>0.27884588790693299</v>
      </c>
      <c r="AH493">
        <v>3.2109308283518398</v>
      </c>
      <c r="AI493">
        <v>9.2610281044977008</v>
      </c>
      <c r="AJ493">
        <v>6.7098731081871597</v>
      </c>
      <c r="AK493">
        <v>0</v>
      </c>
      <c r="AL493">
        <v>0.53229751114947499</v>
      </c>
      <c r="AM493">
        <v>3.6021297591128798</v>
      </c>
      <c r="AN493">
        <v>2.67995378382175</v>
      </c>
      <c r="AO493">
        <v>0.23268404903213599</v>
      </c>
      <c r="AP493">
        <v>2.5911601750097799</v>
      </c>
      <c r="AQ493">
        <v>7.5683804208208301</v>
      </c>
      <c r="AR493">
        <v>5.2047478223226902</v>
      </c>
      <c r="AS493">
        <v>0</v>
      </c>
      <c r="AT493">
        <v>0.31446540880503099</v>
      </c>
      <c r="AU493">
        <v>3.51124564609936</v>
      </c>
      <c r="AV493">
        <v>2.7773777672423399</v>
      </c>
      <c r="AW493">
        <v>0</v>
      </c>
      <c r="AX493">
        <v>0</v>
      </c>
      <c r="AY493">
        <v>1.5182451911225801</v>
      </c>
      <c r="AZ493">
        <v>1.64064222724479</v>
      </c>
      <c r="BA493">
        <v>0</v>
      </c>
      <c r="BB493">
        <v>0</v>
      </c>
      <c r="BC493">
        <v>0.86728396708442501</v>
      </c>
      <c r="BD493">
        <v>1.2177319184825099</v>
      </c>
      <c r="BE493">
        <v>0</v>
      </c>
      <c r="BF493">
        <v>0.31175040422905198</v>
      </c>
      <c r="BG493">
        <v>1.89256790113596</v>
      </c>
      <c r="BH493">
        <v>1.25220856421091</v>
      </c>
      <c r="BI493">
        <v>0</v>
      </c>
      <c r="BJ493">
        <v>0.428314790484293</v>
      </c>
      <c r="BK493">
        <v>1.1934684377574301</v>
      </c>
      <c r="BL493">
        <v>0.77901906056414605</v>
      </c>
      <c r="BN493" t="s">
        <v>284</v>
      </c>
      <c r="BQ493">
        <v>5.6712629487512398</v>
      </c>
      <c r="BR493">
        <v>6.0492497887757404</v>
      </c>
      <c r="BS493">
        <v>6.4272366288002303</v>
      </c>
      <c r="BT493">
        <v>6.0492497887757404</v>
      </c>
      <c r="BU493">
        <v>0</v>
      </c>
      <c r="BV493">
        <v>0</v>
      </c>
      <c r="BW493">
        <v>0</v>
      </c>
      <c r="BX493">
        <v>0</v>
      </c>
      <c r="BZ493" t="s">
        <v>284</v>
      </c>
      <c r="CC493">
        <v>0</v>
      </c>
      <c r="CD493">
        <v>0</v>
      </c>
      <c r="CE493">
        <v>0</v>
      </c>
      <c r="CF493">
        <v>0.59403223120594895</v>
      </c>
      <c r="CG493">
        <v>0</v>
      </c>
      <c r="CH493">
        <v>0</v>
      </c>
      <c r="CI493">
        <v>0</v>
      </c>
      <c r="CJ493">
        <v>0.24249609311850001</v>
      </c>
      <c r="CK493">
        <v>0</v>
      </c>
      <c r="CL493">
        <v>0.89564879084437599</v>
      </c>
      <c r="CM493">
        <v>5.0092011727316104</v>
      </c>
      <c r="CN493">
        <v>2.49927091104641</v>
      </c>
      <c r="CO493">
        <v>0</v>
      </c>
      <c r="CP493">
        <v>0</v>
      </c>
      <c r="CQ493">
        <v>0.19710711956843899</v>
      </c>
      <c r="CR493">
        <v>0.67263243887088298</v>
      </c>
      <c r="CS493">
        <v>1.8892877385225802E-2</v>
      </c>
      <c r="CT493">
        <v>0.85058578077355196</v>
      </c>
      <c r="CU493">
        <v>3.8986224122750999</v>
      </c>
      <c r="CV493">
        <v>4.3115222858656601</v>
      </c>
      <c r="CW493">
        <v>9.13742690058479E-2</v>
      </c>
      <c r="CX493">
        <v>1.1599276837044901</v>
      </c>
      <c r="CY493">
        <v>3.9595328990249801</v>
      </c>
      <c r="CZ493">
        <v>6.3057552468918496</v>
      </c>
      <c r="DA493">
        <v>0</v>
      </c>
      <c r="DB493">
        <v>0</v>
      </c>
      <c r="DC493">
        <v>2.2839768066751498</v>
      </c>
      <c r="DD493">
        <v>1.5226512044500999</v>
      </c>
      <c r="DF493" t="s">
        <v>284</v>
      </c>
      <c r="DI493">
        <v>0</v>
      </c>
      <c r="DJ493">
        <v>0.36700762156446498</v>
      </c>
      <c r="DK493">
        <v>1.1267578841693999</v>
      </c>
      <c r="DL493">
        <v>1.5116753576237201</v>
      </c>
      <c r="DM493">
        <v>0</v>
      </c>
      <c r="DN493">
        <v>0.33420803429439999</v>
      </c>
      <c r="DO493">
        <v>5.6892032488265398</v>
      </c>
      <c r="DP493">
        <v>2.8650564085199401</v>
      </c>
      <c r="DQ493">
        <v>0.177242112725984</v>
      </c>
      <c r="DR493">
        <v>1.07387850456435</v>
      </c>
      <c r="DS493">
        <v>3.2917330937695501</v>
      </c>
      <c r="DT493">
        <v>1.97103424814402</v>
      </c>
    </row>
    <row r="494" spans="1:124" x14ac:dyDescent="0.35">
      <c r="A494" s="19" t="str">
        <f t="shared" si="14"/>
        <v xml:space="preserve">  CLD [NCL+DQ] / [Capital + ALLL]--34972</v>
      </c>
      <c r="B494" s="19" t="str">
        <f t="shared" si="15"/>
        <v xml:space="preserve">  CLD [NCL+DQ] / [Capital + ALLL]</v>
      </c>
      <c r="C494">
        <v>8</v>
      </c>
      <c r="D494" s="27">
        <v>34972</v>
      </c>
      <c r="E494">
        <v>0</v>
      </c>
      <c r="F494">
        <v>0</v>
      </c>
      <c r="G494">
        <v>0</v>
      </c>
      <c r="H494">
        <v>0.16239904347605</v>
      </c>
      <c r="I494">
        <v>0</v>
      </c>
      <c r="J494">
        <v>0</v>
      </c>
      <c r="K494">
        <v>0</v>
      </c>
      <c r="L494">
        <v>0.170355636427996</v>
      </c>
      <c r="M494">
        <v>0</v>
      </c>
      <c r="N494">
        <v>0</v>
      </c>
      <c r="O494">
        <v>0</v>
      </c>
      <c r="P494">
        <v>0.33724608612343698</v>
      </c>
      <c r="Q494">
        <v>0</v>
      </c>
      <c r="R494">
        <v>0</v>
      </c>
      <c r="S494">
        <v>0</v>
      </c>
      <c r="T494">
        <v>6.5512610315477697E-3</v>
      </c>
      <c r="U494">
        <v>0</v>
      </c>
      <c r="V494">
        <v>0</v>
      </c>
      <c r="W494">
        <v>0</v>
      </c>
      <c r="X494">
        <v>0.22198932566535201</v>
      </c>
      <c r="Y494">
        <v>0</v>
      </c>
      <c r="Z494">
        <v>0</v>
      </c>
      <c r="AA494">
        <v>0</v>
      </c>
      <c r="AB494">
        <v>0.32314898657185898</v>
      </c>
      <c r="AC494">
        <v>0</v>
      </c>
      <c r="AD494">
        <v>0</v>
      </c>
      <c r="AE494">
        <v>0</v>
      </c>
      <c r="AF494">
        <v>4.3642895038012802E-2</v>
      </c>
      <c r="AG494">
        <v>0</v>
      </c>
      <c r="AH494">
        <v>0</v>
      </c>
      <c r="AI494">
        <v>0</v>
      </c>
      <c r="AJ494">
        <v>0.121107963735461</v>
      </c>
      <c r="AK494">
        <v>0</v>
      </c>
      <c r="AL494">
        <v>0</v>
      </c>
      <c r="AM494">
        <v>0</v>
      </c>
      <c r="AN494">
        <v>0.145997813517981</v>
      </c>
      <c r="AO494">
        <v>0</v>
      </c>
      <c r="AP494">
        <v>0</v>
      </c>
      <c r="AQ494">
        <v>0</v>
      </c>
      <c r="AR494">
        <v>9.8518125184047498E-2</v>
      </c>
      <c r="AS494">
        <v>0</v>
      </c>
      <c r="AT494">
        <v>0</v>
      </c>
      <c r="AU494">
        <v>0</v>
      </c>
      <c r="AV494">
        <v>0.27992148268728301</v>
      </c>
      <c r="AW494">
        <v>0</v>
      </c>
      <c r="AX494">
        <v>0</v>
      </c>
      <c r="AY494">
        <v>0</v>
      </c>
      <c r="AZ494">
        <v>0.189634631382017</v>
      </c>
      <c r="BA494">
        <v>0</v>
      </c>
      <c r="BB494">
        <v>0</v>
      </c>
      <c r="BC494">
        <v>0</v>
      </c>
      <c r="BD494">
        <v>0.29089170893400801</v>
      </c>
      <c r="BE494">
        <v>0</v>
      </c>
      <c r="BF494">
        <v>0</v>
      </c>
      <c r="BG494">
        <v>0</v>
      </c>
      <c r="BH494">
        <v>6.3448676681689506E-2</v>
      </c>
      <c r="BI494">
        <v>0</v>
      </c>
      <c r="BJ494">
        <v>0</v>
      </c>
      <c r="BK494">
        <v>6.0083011114785902E-2</v>
      </c>
      <c r="BL494">
        <v>0.157978328752097</v>
      </c>
      <c r="BN494" t="s">
        <v>284</v>
      </c>
      <c r="BQ494">
        <v>0</v>
      </c>
      <c r="BR494">
        <v>0</v>
      </c>
      <c r="BS494">
        <v>0</v>
      </c>
      <c r="BT494">
        <v>0</v>
      </c>
      <c r="BU494">
        <v>0</v>
      </c>
      <c r="BV494">
        <v>0</v>
      </c>
      <c r="BW494">
        <v>0</v>
      </c>
      <c r="BX494">
        <v>8.8030493763039501E-3</v>
      </c>
      <c r="BZ494" t="s">
        <v>284</v>
      </c>
      <c r="CC494">
        <v>0</v>
      </c>
      <c r="CD494">
        <v>0</v>
      </c>
      <c r="CE494">
        <v>0</v>
      </c>
      <c r="CF494">
        <v>0.55391980022357001</v>
      </c>
      <c r="CG494">
        <v>0</v>
      </c>
      <c r="CH494">
        <v>0</v>
      </c>
      <c r="CI494">
        <v>6.0624023279624899E-2</v>
      </c>
      <c r="CJ494">
        <v>2.8752772666406901E-2</v>
      </c>
      <c r="CK494">
        <v>0</v>
      </c>
      <c r="CL494">
        <v>0</v>
      </c>
      <c r="CM494">
        <v>0</v>
      </c>
      <c r="CN494">
        <v>0.26841413908754302</v>
      </c>
      <c r="CO494">
        <v>0</v>
      </c>
      <c r="CP494">
        <v>0</v>
      </c>
      <c r="CQ494">
        <v>0</v>
      </c>
      <c r="CR494">
        <v>0.31566779299306402</v>
      </c>
      <c r="CS494">
        <v>0</v>
      </c>
      <c r="CT494">
        <v>0</v>
      </c>
      <c r="CU494">
        <v>0</v>
      </c>
      <c r="CV494">
        <v>6.7897658278350898E-2</v>
      </c>
      <c r="CW494">
        <v>0</v>
      </c>
      <c r="CX494">
        <v>0</v>
      </c>
      <c r="CY494">
        <v>0</v>
      </c>
      <c r="CZ494">
        <v>5.4463918216656103E-2</v>
      </c>
      <c r="DA494">
        <v>0</v>
      </c>
      <c r="DB494">
        <v>0</v>
      </c>
      <c r="DC494">
        <v>0</v>
      </c>
      <c r="DD494">
        <v>0</v>
      </c>
      <c r="DF494" t="s">
        <v>284</v>
      </c>
      <c r="DI494">
        <v>0</v>
      </c>
      <c r="DJ494">
        <v>0</v>
      </c>
      <c r="DK494">
        <v>0</v>
      </c>
      <c r="DL494">
        <v>0.29752549370749798</v>
      </c>
      <c r="DM494">
        <v>0</v>
      </c>
      <c r="DN494">
        <v>0</v>
      </c>
      <c r="DO494">
        <v>0</v>
      </c>
      <c r="DP494">
        <v>2.3355391202802601E-2</v>
      </c>
      <c r="DQ494">
        <v>0</v>
      </c>
      <c r="DR494">
        <v>0</v>
      </c>
      <c r="DS494">
        <v>9.0150140962038605E-2</v>
      </c>
      <c r="DT494">
        <v>0.38054439147871999</v>
      </c>
    </row>
    <row r="495" spans="1:124" x14ac:dyDescent="0.35">
      <c r="A495" s="19" t="str">
        <f t="shared" si="14"/>
        <v xml:space="preserve">  CRE [NCL+DQ] / [Capital + ALLL]--34972</v>
      </c>
      <c r="B495" s="19" t="str">
        <f t="shared" si="15"/>
        <v xml:space="preserve">  CRE [NCL+DQ] / [Capital + ALLL]</v>
      </c>
      <c r="C495">
        <v>9</v>
      </c>
      <c r="D495" s="27">
        <v>34972</v>
      </c>
      <c r="E495">
        <v>0</v>
      </c>
      <c r="F495">
        <v>0</v>
      </c>
      <c r="G495">
        <v>1.4575797853347801</v>
      </c>
      <c r="H495">
        <v>1.2485329403359799</v>
      </c>
      <c r="I495">
        <v>0</v>
      </c>
      <c r="J495">
        <v>0</v>
      </c>
      <c r="K495">
        <v>1.7892339141687901</v>
      </c>
      <c r="L495">
        <v>1.4693859515196199</v>
      </c>
      <c r="M495">
        <v>0</v>
      </c>
      <c r="N495">
        <v>0.42979942693409701</v>
      </c>
      <c r="O495">
        <v>2.9435163086714402</v>
      </c>
      <c r="P495">
        <v>2.2809146851931899</v>
      </c>
      <c r="Q495">
        <v>0</v>
      </c>
      <c r="R495">
        <v>0</v>
      </c>
      <c r="S495">
        <v>1.2553802008608299</v>
      </c>
      <c r="T495">
        <v>1.3848567663601501</v>
      </c>
      <c r="U495">
        <v>0</v>
      </c>
      <c r="V495">
        <v>0.155860721252055</v>
      </c>
      <c r="W495">
        <v>2.1961711888372801</v>
      </c>
      <c r="X495">
        <v>1.5846141638378499</v>
      </c>
      <c r="Y495">
        <v>0</v>
      </c>
      <c r="Z495">
        <v>0</v>
      </c>
      <c r="AA495">
        <v>1.1937881097561001</v>
      </c>
      <c r="AB495">
        <v>1.5314824574552901</v>
      </c>
      <c r="AC495">
        <v>0</v>
      </c>
      <c r="AD495">
        <v>0</v>
      </c>
      <c r="AE495">
        <v>0.61336526964626703</v>
      </c>
      <c r="AF495">
        <v>0.74578659414752502</v>
      </c>
      <c r="AG495">
        <v>0</v>
      </c>
      <c r="AH495">
        <v>0</v>
      </c>
      <c r="AI495">
        <v>0.58217702432078999</v>
      </c>
      <c r="AJ495">
        <v>0.84944358862145297</v>
      </c>
      <c r="AK495">
        <v>0</v>
      </c>
      <c r="AL495">
        <v>1.33988387673068</v>
      </c>
      <c r="AM495">
        <v>3.7217388660512598</v>
      </c>
      <c r="AN495">
        <v>2.7932590806220299</v>
      </c>
      <c r="AO495">
        <v>0</v>
      </c>
      <c r="AP495">
        <v>0</v>
      </c>
      <c r="AQ495">
        <v>1.0082972038446301</v>
      </c>
      <c r="AR495">
        <v>1.04539952486045</v>
      </c>
      <c r="AS495">
        <v>0</v>
      </c>
      <c r="AT495">
        <v>1.9790223629526999E-2</v>
      </c>
      <c r="AU495">
        <v>2.1948501154453699</v>
      </c>
      <c r="AV495">
        <v>1.6522827497293799</v>
      </c>
      <c r="AW495">
        <v>0</v>
      </c>
      <c r="AX495">
        <v>0.27539404977920701</v>
      </c>
      <c r="AY495">
        <v>2.4230235065530699</v>
      </c>
      <c r="AZ495">
        <v>1.6716447013147999</v>
      </c>
      <c r="BA495">
        <v>0</v>
      </c>
      <c r="BB495">
        <v>0</v>
      </c>
      <c r="BC495">
        <v>1.8519134743276999</v>
      </c>
      <c r="BD495">
        <v>1.63846887419797</v>
      </c>
      <c r="BE495">
        <v>7.2136193132634396E-3</v>
      </c>
      <c r="BF495">
        <v>0.82890131078842999</v>
      </c>
      <c r="BG495">
        <v>1.8359982254421701</v>
      </c>
      <c r="BH495">
        <v>1.62873548297646</v>
      </c>
      <c r="BI495">
        <v>1.5995302201654699E-2</v>
      </c>
      <c r="BJ495">
        <v>0.42332032221342702</v>
      </c>
      <c r="BK495">
        <v>1.63120782418378</v>
      </c>
      <c r="BL495">
        <v>1.0847447003792099</v>
      </c>
      <c r="BN495" t="s">
        <v>284</v>
      </c>
      <c r="BQ495">
        <v>0.41383115688798999</v>
      </c>
      <c r="BR495">
        <v>0.82766231377597899</v>
      </c>
      <c r="BS495">
        <v>1.24149347066397</v>
      </c>
      <c r="BT495">
        <v>0.82766231377597899</v>
      </c>
      <c r="BU495">
        <v>0</v>
      </c>
      <c r="BV495">
        <v>0</v>
      </c>
      <c r="BW495">
        <v>0.68265440184911497</v>
      </c>
      <c r="BX495">
        <v>0.49970822057348901</v>
      </c>
      <c r="BZ495" t="s">
        <v>284</v>
      </c>
      <c r="CC495">
        <v>0</v>
      </c>
      <c r="CD495">
        <v>0.49067713444553501</v>
      </c>
      <c r="CE495">
        <v>3.2358891513101198</v>
      </c>
      <c r="CF495">
        <v>2.1373394506821399</v>
      </c>
      <c r="CG495">
        <v>0</v>
      </c>
      <c r="CH495">
        <v>0</v>
      </c>
      <c r="CI495">
        <v>0.16368486285498701</v>
      </c>
      <c r="CJ495">
        <v>0.43300998759449899</v>
      </c>
      <c r="CK495">
        <v>0</v>
      </c>
      <c r="CL495">
        <v>0.82273061628573496</v>
      </c>
      <c r="CM495">
        <v>1.9511431325015101</v>
      </c>
      <c r="CN495">
        <v>1.2363408663084801</v>
      </c>
      <c r="CO495">
        <v>0</v>
      </c>
      <c r="CP495">
        <v>0</v>
      </c>
      <c r="CQ495">
        <v>0.27071369975389697</v>
      </c>
      <c r="CR495">
        <v>0.46880874388370603</v>
      </c>
      <c r="CS495">
        <v>0</v>
      </c>
      <c r="CT495">
        <v>1.1682242990654199</v>
      </c>
      <c r="CU495">
        <v>2.7095928205394002</v>
      </c>
      <c r="CV495">
        <v>1.70549405732823</v>
      </c>
      <c r="CW495">
        <v>0</v>
      </c>
      <c r="CX495">
        <v>0</v>
      </c>
      <c r="CY495">
        <v>0.25216138328530302</v>
      </c>
      <c r="CZ495">
        <v>0.50177488273204396</v>
      </c>
      <c r="DA495">
        <v>6.3640220619431503E-2</v>
      </c>
      <c r="DB495">
        <v>0.12728044123886301</v>
      </c>
      <c r="DC495">
        <v>6.7724619356101803</v>
      </c>
      <c r="DD495">
        <v>4.5149746237401196</v>
      </c>
      <c r="DF495" t="s">
        <v>284</v>
      </c>
      <c r="DI495">
        <v>0</v>
      </c>
      <c r="DJ495">
        <v>0</v>
      </c>
      <c r="DK495">
        <v>0.78225314586260497</v>
      </c>
      <c r="DL495">
        <v>1.9414299738617</v>
      </c>
      <c r="DM495">
        <v>1.4972234476089099</v>
      </c>
      <c r="DN495">
        <v>3.3097860967507202</v>
      </c>
      <c r="DO495">
        <v>5.8248852826151198</v>
      </c>
      <c r="DP495">
        <v>4.3323444360807901</v>
      </c>
      <c r="DQ495">
        <v>0.66127996921937904</v>
      </c>
      <c r="DR495">
        <v>1.4120591082002401</v>
      </c>
      <c r="DS495">
        <v>1.71294313539085</v>
      </c>
      <c r="DT495">
        <v>1.40279803389262</v>
      </c>
    </row>
    <row r="496" spans="1:124" x14ac:dyDescent="0.35">
      <c r="A496" s="19" t="str">
        <f t="shared" si="14"/>
        <v xml:space="preserve">  Res RE [NCL+DQ] / [Capital + ALLL]--34972</v>
      </c>
      <c r="B496" s="19" t="str">
        <f t="shared" si="15"/>
        <v xml:space="preserve">  Res RE [NCL+DQ] / [Capital + ALLL]</v>
      </c>
      <c r="C496">
        <v>10</v>
      </c>
      <c r="D496" s="27">
        <v>34972</v>
      </c>
      <c r="E496">
        <v>0.16280026931571701</v>
      </c>
      <c r="F496">
        <v>1.1883541295305999</v>
      </c>
      <c r="G496">
        <v>2.7689522497238799</v>
      </c>
      <c r="H496">
        <v>2.07159588313066</v>
      </c>
      <c r="I496">
        <v>2.0045380372231501E-2</v>
      </c>
      <c r="J496">
        <v>1.2275415690213101</v>
      </c>
      <c r="K496">
        <v>3.1093189565485599</v>
      </c>
      <c r="L496">
        <v>2.22571813331496</v>
      </c>
      <c r="M496">
        <v>0.362680206727718</v>
      </c>
      <c r="N496">
        <v>1.96022727272727</v>
      </c>
      <c r="O496">
        <v>4.8351405178136799</v>
      </c>
      <c r="P496">
        <v>3.3056680903756099</v>
      </c>
      <c r="Q496">
        <v>1.49235768443856</v>
      </c>
      <c r="R496">
        <v>2.7202072538860098</v>
      </c>
      <c r="S496">
        <v>4.6728971962616797</v>
      </c>
      <c r="T496">
        <v>4.3468406696421802</v>
      </c>
      <c r="U496">
        <v>0.30676246678048402</v>
      </c>
      <c r="V496">
        <v>1.6037720027807001</v>
      </c>
      <c r="W496">
        <v>3.4656400155088098</v>
      </c>
      <c r="X496">
        <v>2.4490332775282302</v>
      </c>
      <c r="Y496">
        <v>0</v>
      </c>
      <c r="Z496">
        <v>0.83691062212425904</v>
      </c>
      <c r="AA496">
        <v>2.48826410686087</v>
      </c>
      <c r="AB496">
        <v>1.93737103826859</v>
      </c>
      <c r="AC496">
        <v>0</v>
      </c>
      <c r="AD496">
        <v>8.9940266429757706E-2</v>
      </c>
      <c r="AE496">
        <v>1.0956142960506301</v>
      </c>
      <c r="AF496">
        <v>0.627977406959356</v>
      </c>
      <c r="AG496">
        <v>0</v>
      </c>
      <c r="AH496">
        <v>2.2675736961451198E-2</v>
      </c>
      <c r="AI496">
        <v>1.10722496382364</v>
      </c>
      <c r="AJ496">
        <v>0.73805331345424496</v>
      </c>
      <c r="AK496">
        <v>1.94107063896517</v>
      </c>
      <c r="AL496">
        <v>4.1732783243414797</v>
      </c>
      <c r="AM496">
        <v>6.7430175246440296</v>
      </c>
      <c r="AN496">
        <v>4.84897507972107</v>
      </c>
      <c r="AO496">
        <v>0</v>
      </c>
      <c r="AP496">
        <v>0.65279873912383202</v>
      </c>
      <c r="AQ496">
        <v>2.1018477290100401</v>
      </c>
      <c r="AR496">
        <v>1.41116403733727</v>
      </c>
      <c r="AS496">
        <v>0.12665990089787199</v>
      </c>
      <c r="AT496">
        <v>1.3789824060865401</v>
      </c>
      <c r="AU496">
        <v>3.21667370792006</v>
      </c>
      <c r="AV496">
        <v>2.2949307375879702</v>
      </c>
      <c r="AW496">
        <v>1.53940399210642</v>
      </c>
      <c r="AX496">
        <v>3.29112763833926</v>
      </c>
      <c r="AY496">
        <v>5.7875572906441901</v>
      </c>
      <c r="AZ496">
        <v>4.3354026581961103</v>
      </c>
      <c r="BA496">
        <v>0.15863521656184201</v>
      </c>
      <c r="BB496">
        <v>1.4105201292976799</v>
      </c>
      <c r="BC496">
        <v>3.5182779957360499</v>
      </c>
      <c r="BD496">
        <v>2.4543683978850899</v>
      </c>
      <c r="BE496">
        <v>0.29812686291817803</v>
      </c>
      <c r="BF496">
        <v>0.79668664706695602</v>
      </c>
      <c r="BG496">
        <v>2.09620375477513</v>
      </c>
      <c r="BH496">
        <v>1.47517879660093</v>
      </c>
      <c r="BI496">
        <v>0.60118090628433196</v>
      </c>
      <c r="BJ496">
        <v>1.63013780275469</v>
      </c>
      <c r="BK496">
        <v>2.9360274573951299</v>
      </c>
      <c r="BL496">
        <v>2.1065080357347501</v>
      </c>
      <c r="BN496" t="s">
        <v>284</v>
      </c>
      <c r="BQ496">
        <v>0.58142257930152197</v>
      </c>
      <c r="BR496">
        <v>0.829034953548204</v>
      </c>
      <c r="BS496">
        <v>1.07664732779489</v>
      </c>
      <c r="BT496">
        <v>0.829034953548204</v>
      </c>
      <c r="BU496">
        <v>1.49429299353555</v>
      </c>
      <c r="BV496">
        <v>2.9256934602146201</v>
      </c>
      <c r="BW496">
        <v>5.0143048986979597</v>
      </c>
      <c r="BX496">
        <v>3.58559044805251</v>
      </c>
      <c r="BZ496" t="s">
        <v>284</v>
      </c>
      <c r="CC496">
        <v>0.425878481444183</v>
      </c>
      <c r="CD496">
        <v>1.5659638696287901</v>
      </c>
      <c r="CE496">
        <v>3.7130561640492199</v>
      </c>
      <c r="CF496">
        <v>2.55867755933687</v>
      </c>
      <c r="CG496">
        <v>6.3391653398313999E-2</v>
      </c>
      <c r="CH496">
        <v>0.285990133700672</v>
      </c>
      <c r="CI496">
        <v>0.65873581100752698</v>
      </c>
      <c r="CJ496">
        <v>0.56666413115221603</v>
      </c>
      <c r="CK496">
        <v>0.592325762336535</v>
      </c>
      <c r="CL496">
        <v>1.7188664216823999</v>
      </c>
      <c r="CM496">
        <v>4.78978179163399</v>
      </c>
      <c r="CN496">
        <v>3.60060833519504</v>
      </c>
      <c r="CO496">
        <v>0</v>
      </c>
      <c r="CP496">
        <v>2.9640168356156299E-3</v>
      </c>
      <c r="CQ496">
        <v>0.36737521059680001</v>
      </c>
      <c r="CR496">
        <v>0.52448219150541397</v>
      </c>
      <c r="CS496">
        <v>0.28752586290912302</v>
      </c>
      <c r="CT496">
        <v>0.51365572538211002</v>
      </c>
      <c r="CU496">
        <v>2.9341359599724801</v>
      </c>
      <c r="CV496">
        <v>1.6215303190030199</v>
      </c>
      <c r="CW496">
        <v>0</v>
      </c>
      <c r="CX496">
        <v>0.96459415799015302</v>
      </c>
      <c r="CY496">
        <v>1.8204843322239499</v>
      </c>
      <c r="CZ496">
        <v>1.49008991219474</v>
      </c>
      <c r="DA496">
        <v>0.44275380394113301</v>
      </c>
      <c r="DB496">
        <v>0.88550760788226501</v>
      </c>
      <c r="DC496">
        <v>1.44522141652596</v>
      </c>
      <c r="DD496">
        <v>0.96348094435063802</v>
      </c>
      <c r="DF496" t="s">
        <v>284</v>
      </c>
      <c r="DI496">
        <v>0</v>
      </c>
      <c r="DJ496">
        <v>0.43891163009588502</v>
      </c>
      <c r="DK496">
        <v>1.0805263664985001</v>
      </c>
      <c r="DL496">
        <v>0.74950930591752296</v>
      </c>
      <c r="DM496">
        <v>1.6178553104928</v>
      </c>
      <c r="DN496">
        <v>2.3520019442834399</v>
      </c>
      <c r="DO496">
        <v>3.5824438603129098</v>
      </c>
      <c r="DP496">
        <v>3.7661437084413998</v>
      </c>
      <c r="DQ496">
        <v>1.33267866176264</v>
      </c>
      <c r="DR496">
        <v>2.7855607599979701</v>
      </c>
      <c r="DS496">
        <v>4.3897227271790999</v>
      </c>
      <c r="DT496">
        <v>2.7705772868049401</v>
      </c>
    </row>
    <row r="497" spans="1:124" x14ac:dyDescent="0.35">
      <c r="A497" s="19" t="str">
        <f t="shared" si="14"/>
        <v xml:space="preserve">  C&amp;I [NCL+DQ] / [Capital + ALLL]--34972</v>
      </c>
      <c r="B497" s="19" t="str">
        <f t="shared" si="15"/>
        <v xml:space="preserve">  C&amp;I [NCL+DQ] / [Capital + ALLL]</v>
      </c>
      <c r="C497">
        <v>11</v>
      </c>
      <c r="D497" s="27">
        <v>34972</v>
      </c>
      <c r="E497">
        <v>1.2657157055699</v>
      </c>
      <c r="F497">
        <v>4.1901408450704203</v>
      </c>
      <c r="G497">
        <v>9.2898102990074793</v>
      </c>
      <c r="H497">
        <v>6.6553484648978802</v>
      </c>
      <c r="I497">
        <v>1.1478808603980999</v>
      </c>
      <c r="J497">
        <v>3.5839160839160802</v>
      </c>
      <c r="K497">
        <v>7.8930487095678998</v>
      </c>
      <c r="L497">
        <v>5.6380966640271204</v>
      </c>
      <c r="M497">
        <v>0.50908291825373597</v>
      </c>
      <c r="N497">
        <v>2.0843550760176601</v>
      </c>
      <c r="O497">
        <v>5.4996405463695197</v>
      </c>
      <c r="P497">
        <v>3.9844920368065901</v>
      </c>
      <c r="Q497">
        <v>1.0981098109811001</v>
      </c>
      <c r="R497">
        <v>3.2357753135793499</v>
      </c>
      <c r="S497">
        <v>7.0375570375570398</v>
      </c>
      <c r="T497">
        <v>4.9995127135535</v>
      </c>
      <c r="U497">
        <v>0.88272934821499804</v>
      </c>
      <c r="V497">
        <v>3.1042117291760198</v>
      </c>
      <c r="W497">
        <v>7.3285935816408596</v>
      </c>
      <c r="X497">
        <v>4.9303200241927696</v>
      </c>
      <c r="Y497">
        <v>1.3521301280590099</v>
      </c>
      <c r="Z497">
        <v>3.7178246870540299</v>
      </c>
      <c r="AA497">
        <v>9.5635063530203492</v>
      </c>
      <c r="AB497">
        <v>6.5950184654103197</v>
      </c>
      <c r="AC497">
        <v>1.8485493753421001</v>
      </c>
      <c r="AD497">
        <v>4.3800514754252697</v>
      </c>
      <c r="AE497">
        <v>8.7611967060876292</v>
      </c>
      <c r="AF497">
        <v>6.5962535650594303</v>
      </c>
      <c r="AG497">
        <v>1.92629110672653</v>
      </c>
      <c r="AH497">
        <v>5.1336444633008096</v>
      </c>
      <c r="AI497">
        <v>10.813398180557</v>
      </c>
      <c r="AJ497">
        <v>8.4766386442220796</v>
      </c>
      <c r="AK497">
        <v>1.1603557408059899</v>
      </c>
      <c r="AL497">
        <v>2.7629104585563402</v>
      </c>
      <c r="AM497">
        <v>6.7905000997579599</v>
      </c>
      <c r="AN497">
        <v>5.11174875543702</v>
      </c>
      <c r="AO497">
        <v>1.3331498356492899</v>
      </c>
      <c r="AP497">
        <v>4.3800514754252697</v>
      </c>
      <c r="AQ497">
        <v>9.8061017808331492</v>
      </c>
      <c r="AR497">
        <v>6.5957356133194098</v>
      </c>
      <c r="AS497">
        <v>1.1200416305854699</v>
      </c>
      <c r="AT497">
        <v>3.4569360319101801</v>
      </c>
      <c r="AU497">
        <v>7.5136582362356004</v>
      </c>
      <c r="AV497">
        <v>5.30971610321226</v>
      </c>
      <c r="AW497">
        <v>0.899241216056755</v>
      </c>
      <c r="AX497">
        <v>2.39439159315971</v>
      </c>
      <c r="AY497">
        <v>6.0360431273605304</v>
      </c>
      <c r="AZ497">
        <v>4.1877191728124199</v>
      </c>
      <c r="BA497">
        <v>2.2436894450055198</v>
      </c>
      <c r="BB497">
        <v>4.83154029504606</v>
      </c>
      <c r="BC497">
        <v>10.458505109339301</v>
      </c>
      <c r="BD497">
        <v>7.38924776962536</v>
      </c>
      <c r="BE497">
        <v>1.16521131357185</v>
      </c>
      <c r="BF497">
        <v>2.3623655960852701</v>
      </c>
      <c r="BG497">
        <v>5.6993031519491799</v>
      </c>
      <c r="BH497">
        <v>3.9536509511478801</v>
      </c>
      <c r="BI497">
        <v>1.72078595018003</v>
      </c>
      <c r="BJ497">
        <v>2.6521224266279702</v>
      </c>
      <c r="BK497">
        <v>4.8408179724149702</v>
      </c>
      <c r="BL497">
        <v>4.7964584368883996</v>
      </c>
      <c r="BN497" t="s">
        <v>284</v>
      </c>
      <c r="BQ497">
        <v>3.9673192450498802</v>
      </c>
      <c r="BR497">
        <v>4.4534749230992796</v>
      </c>
      <c r="BS497">
        <v>4.9396306011486804</v>
      </c>
      <c r="BT497">
        <v>4.4534749230992796</v>
      </c>
      <c r="BU497">
        <v>1.80560495489578</v>
      </c>
      <c r="BV497">
        <v>5.0010123506782804</v>
      </c>
      <c r="BW497">
        <v>7.8348303039549103</v>
      </c>
      <c r="BX497">
        <v>5.6284015817764699</v>
      </c>
      <c r="BZ497" t="s">
        <v>284</v>
      </c>
      <c r="CC497">
        <v>0.50439477587139103</v>
      </c>
      <c r="CD497">
        <v>2.2080471050049102</v>
      </c>
      <c r="CE497">
        <v>5.72783550220612</v>
      </c>
      <c r="CF497">
        <v>4.1229651464991903</v>
      </c>
      <c r="CG497">
        <v>0</v>
      </c>
      <c r="CH497">
        <v>9.1645028257217001E-2</v>
      </c>
      <c r="CI497">
        <v>1.9562506413709</v>
      </c>
      <c r="CJ497">
        <v>3.1274846861177101</v>
      </c>
      <c r="CK497">
        <v>1.6942414477802299</v>
      </c>
      <c r="CL497">
        <v>3.6440471970425898</v>
      </c>
      <c r="CM497">
        <v>7.0789272402782704</v>
      </c>
      <c r="CN497">
        <v>4.6530847616229103</v>
      </c>
      <c r="CO497">
        <v>0.742410593916219</v>
      </c>
      <c r="CP497">
        <v>3.6561903868496701</v>
      </c>
      <c r="CQ497">
        <v>6.29520566157312</v>
      </c>
      <c r="CR497">
        <v>3.6795678466761799</v>
      </c>
      <c r="CS497">
        <v>0.58579038038077902</v>
      </c>
      <c r="CT497">
        <v>3.16161129834697</v>
      </c>
      <c r="CU497">
        <v>5.1095842014444504</v>
      </c>
      <c r="CV497">
        <v>3.6457891386582202</v>
      </c>
      <c r="CW497">
        <v>1.2105614171482799</v>
      </c>
      <c r="CX497">
        <v>3.7337252112856798</v>
      </c>
      <c r="CY497">
        <v>9.4763538987776599</v>
      </c>
      <c r="CZ497">
        <v>6.4795084205007596</v>
      </c>
      <c r="DA497">
        <v>7.5244176419771698</v>
      </c>
      <c r="DB497">
        <v>9.91519082065353</v>
      </c>
      <c r="DC497">
        <v>20.210525700271202</v>
      </c>
      <c r="DD497">
        <v>15.1848986212811</v>
      </c>
      <c r="DF497" t="s">
        <v>284</v>
      </c>
      <c r="DI497">
        <v>0.58899740113230303</v>
      </c>
      <c r="DJ497">
        <v>1.70723363742648</v>
      </c>
      <c r="DK497">
        <v>10.7404108759963</v>
      </c>
      <c r="DL497">
        <v>6.7779901869804302</v>
      </c>
      <c r="DM497">
        <v>1.82350831251222</v>
      </c>
      <c r="DN497">
        <v>2.7167378803502999</v>
      </c>
      <c r="DO497">
        <v>5.6891921297953898</v>
      </c>
      <c r="DP497">
        <v>4.3746019704470198</v>
      </c>
      <c r="DQ497">
        <v>0.35849999776507302</v>
      </c>
      <c r="DR497">
        <v>0.91556156896891205</v>
      </c>
      <c r="DS497">
        <v>2.9055077059507499</v>
      </c>
      <c r="DT497">
        <v>2.7951581296800199</v>
      </c>
    </row>
    <row r="498" spans="1:124" x14ac:dyDescent="0.35">
      <c r="A498" s="19" t="str">
        <f t="shared" si="14"/>
        <v xml:space="preserve">  Ind [NCL+DQ] / [Capital + ALLL]--34972</v>
      </c>
      <c r="B498" s="19" t="str">
        <f t="shared" si="15"/>
        <v xml:space="preserve">  Ind [NCL+DQ] / [Capital + ALLL]</v>
      </c>
      <c r="C498">
        <v>12</v>
      </c>
      <c r="D498" s="27">
        <v>34972</v>
      </c>
      <c r="E498">
        <v>0.46026190046723697</v>
      </c>
      <c r="F498">
        <v>1.28004633651897</v>
      </c>
      <c r="G498">
        <v>2.6568760243218499</v>
      </c>
      <c r="H498">
        <v>1.88772158720825</v>
      </c>
      <c r="I498">
        <v>0.488697255393786</v>
      </c>
      <c r="J498">
        <v>1.28541448058762</v>
      </c>
      <c r="K498">
        <v>2.6844638073559901</v>
      </c>
      <c r="L498">
        <v>1.9382351480267099</v>
      </c>
      <c r="M498">
        <v>0.42844901456726697</v>
      </c>
      <c r="N498">
        <v>1.3215859030837001</v>
      </c>
      <c r="O498">
        <v>3.01919868050713</v>
      </c>
      <c r="P498">
        <v>2.3140319683544499</v>
      </c>
      <c r="Q498">
        <v>1.4368861404147</v>
      </c>
      <c r="R498">
        <v>2.2839345964183799</v>
      </c>
      <c r="S498">
        <v>3.9660056657223799</v>
      </c>
      <c r="T498">
        <v>2.9305513949822402</v>
      </c>
      <c r="U498">
        <v>0.55178758366906699</v>
      </c>
      <c r="V498">
        <v>1.33236141326243</v>
      </c>
      <c r="W498">
        <v>2.7422126686080901</v>
      </c>
      <c r="X498">
        <v>1.9753584524153101</v>
      </c>
      <c r="Y498">
        <v>0.40741687274794203</v>
      </c>
      <c r="Z498">
        <v>1.4896743193476401</v>
      </c>
      <c r="AA498">
        <v>2.8008304027989199</v>
      </c>
      <c r="AB498">
        <v>1.9827614295778999</v>
      </c>
      <c r="AC498">
        <v>0.19156141793286499</v>
      </c>
      <c r="AD498">
        <v>0.66217205901893805</v>
      </c>
      <c r="AE498">
        <v>1.48694607476561</v>
      </c>
      <c r="AF498">
        <v>1.1150022911456301</v>
      </c>
      <c r="AG498">
        <v>0.32844295191463602</v>
      </c>
      <c r="AH498">
        <v>1.12632508833922</v>
      </c>
      <c r="AI498">
        <v>2.1701695033330299</v>
      </c>
      <c r="AJ498">
        <v>2.9122684216622798</v>
      </c>
      <c r="AK498">
        <v>0.85086827326446202</v>
      </c>
      <c r="AL498">
        <v>1.8798828125</v>
      </c>
      <c r="AM498">
        <v>3.5979033293969001</v>
      </c>
      <c r="AN498">
        <v>2.4666106771090499</v>
      </c>
      <c r="AO498">
        <v>0.34505304546818399</v>
      </c>
      <c r="AP498">
        <v>1.0534421105857701</v>
      </c>
      <c r="AQ498">
        <v>2.1546645994584801</v>
      </c>
      <c r="AR498">
        <v>1.56519123817107</v>
      </c>
      <c r="AS498">
        <v>0.47587424601101902</v>
      </c>
      <c r="AT498">
        <v>1.16279069767442</v>
      </c>
      <c r="AU498">
        <v>2.54051941320055</v>
      </c>
      <c r="AV498">
        <v>1.81378237814472</v>
      </c>
      <c r="AW498">
        <v>0.83740158806307097</v>
      </c>
      <c r="AX498">
        <v>1.72345510818748</v>
      </c>
      <c r="AY498">
        <v>3.37917445817763</v>
      </c>
      <c r="AZ498">
        <v>2.3640483921581299</v>
      </c>
      <c r="BA498">
        <v>0.58577285130189505</v>
      </c>
      <c r="BB498">
        <v>1.39372822299652</v>
      </c>
      <c r="BC498">
        <v>2.6602290756081199</v>
      </c>
      <c r="BD498">
        <v>1.9762067202487199</v>
      </c>
      <c r="BE498">
        <v>1.0652090613898499</v>
      </c>
      <c r="BF498">
        <v>1.8859790076856999</v>
      </c>
      <c r="BG498">
        <v>4.4169522148998501</v>
      </c>
      <c r="BH498">
        <v>4.25858337870035</v>
      </c>
      <c r="BI498">
        <v>0.28271955291078998</v>
      </c>
      <c r="BJ498">
        <v>1.98140206999845</v>
      </c>
      <c r="BK498">
        <v>4.6847539470308197</v>
      </c>
      <c r="BL498">
        <v>2.5875504726124299</v>
      </c>
      <c r="BN498" t="s">
        <v>284</v>
      </c>
      <c r="BQ498">
        <v>2.3834661724110999</v>
      </c>
      <c r="BR498">
        <v>2.4779480815890098</v>
      </c>
      <c r="BS498">
        <v>2.5724299907669099</v>
      </c>
      <c r="BT498">
        <v>2.4779480815890098</v>
      </c>
      <c r="BU498">
        <v>1.02124728741668</v>
      </c>
      <c r="BV498">
        <v>2.2478736330498199</v>
      </c>
      <c r="BW498">
        <v>3.67294286369046</v>
      </c>
      <c r="BX498">
        <v>3.0159082473160002</v>
      </c>
      <c r="BZ498" t="s">
        <v>284</v>
      </c>
      <c r="CC498">
        <v>0.46691842670559702</v>
      </c>
      <c r="CD498">
        <v>1.09472884895273</v>
      </c>
      <c r="CE498">
        <v>2.3765794335354502</v>
      </c>
      <c r="CF498">
        <v>1.6665793097553301</v>
      </c>
      <c r="CG498">
        <v>0.63680320502425203</v>
      </c>
      <c r="CH498">
        <v>1.11262710820233</v>
      </c>
      <c r="CI498">
        <v>2.3440833866145101</v>
      </c>
      <c r="CJ498">
        <v>2.0631161605041202</v>
      </c>
      <c r="CK498">
        <v>1.02726480305861</v>
      </c>
      <c r="CL498">
        <v>1.5598947316029199</v>
      </c>
      <c r="CM498">
        <v>2.3451866509546999</v>
      </c>
      <c r="CN498">
        <v>2.1597331579297001</v>
      </c>
      <c r="CO498">
        <v>4.1276829939460601E-2</v>
      </c>
      <c r="CP498">
        <v>0.411323577667774</v>
      </c>
      <c r="CQ498">
        <v>0.66677205393193295</v>
      </c>
      <c r="CR498">
        <v>0.47960678913424198</v>
      </c>
      <c r="CS498">
        <v>0.73733125151848899</v>
      </c>
      <c r="CT498">
        <v>2.7777777777777799</v>
      </c>
      <c r="CU498">
        <v>4.5706326501996397</v>
      </c>
      <c r="CV498">
        <v>3.25419960738789</v>
      </c>
      <c r="CW498">
        <v>0.18274853801169599</v>
      </c>
      <c r="CX498">
        <v>0.84002110343987502</v>
      </c>
      <c r="CY498">
        <v>2.42556660426213</v>
      </c>
      <c r="CZ498">
        <v>1.60855652872511</v>
      </c>
      <c r="DA498">
        <v>1.19441075851149</v>
      </c>
      <c r="DB498">
        <v>2.3322524320279401</v>
      </c>
      <c r="DC498">
        <v>3.1556388625284701</v>
      </c>
      <c r="DD498">
        <v>2.1226156033506598</v>
      </c>
      <c r="DF498" t="s">
        <v>284</v>
      </c>
      <c r="DI498">
        <v>1.23114207869138</v>
      </c>
      <c r="DJ498">
        <v>4.4636504779147304</v>
      </c>
      <c r="DK498">
        <v>16.922888295835101</v>
      </c>
      <c r="DL498">
        <v>11.705836858139</v>
      </c>
      <c r="DM498">
        <v>0.98907644442989595</v>
      </c>
      <c r="DN498">
        <v>1.8240854073167401</v>
      </c>
      <c r="DO498">
        <v>3.7784824791671698</v>
      </c>
      <c r="DP498">
        <v>2.6843132984423099</v>
      </c>
      <c r="DQ498">
        <v>0.37825822300098499</v>
      </c>
      <c r="DR498">
        <v>0.87234530094386198</v>
      </c>
      <c r="DS498">
        <v>1.88420696705765</v>
      </c>
      <c r="DT498">
        <v>1.30579365740967</v>
      </c>
    </row>
    <row r="499" spans="1:124" x14ac:dyDescent="0.35">
      <c r="A499" s="19" t="str">
        <f t="shared" si="14"/>
        <v xml:space="preserve">  OREO / [Capital + ALLL]--34972</v>
      </c>
      <c r="B499" s="19" t="str">
        <f t="shared" si="15"/>
        <v xml:space="preserve">  OREO / [Capital + ALLL]</v>
      </c>
      <c r="C499">
        <v>13</v>
      </c>
      <c r="D499" s="27">
        <v>34972</v>
      </c>
      <c r="E499">
        <v>0</v>
      </c>
      <c r="F499">
        <v>0</v>
      </c>
      <c r="G499">
        <v>0.736214519548265</v>
      </c>
      <c r="H499">
        <v>0.73679831405775797</v>
      </c>
      <c r="I499">
        <v>0</v>
      </c>
      <c r="J499">
        <v>0</v>
      </c>
      <c r="K499">
        <v>0.92266998386308496</v>
      </c>
      <c r="L499">
        <v>0.83785312641094001</v>
      </c>
      <c r="M499">
        <v>0</v>
      </c>
      <c r="N499">
        <v>0.10851871947911</v>
      </c>
      <c r="O499">
        <v>1.79826712440739</v>
      </c>
      <c r="P499">
        <v>1.68379297261705</v>
      </c>
      <c r="Q499">
        <v>0</v>
      </c>
      <c r="R499">
        <v>0.26558073654390901</v>
      </c>
      <c r="S499">
        <v>1.69752267784202</v>
      </c>
      <c r="T499">
        <v>1.0094199795271099</v>
      </c>
      <c r="U499">
        <v>0</v>
      </c>
      <c r="V499">
        <v>0</v>
      </c>
      <c r="W499">
        <v>0.95415012577456604</v>
      </c>
      <c r="X499">
        <v>0.88942165783331595</v>
      </c>
      <c r="Y499">
        <v>0</v>
      </c>
      <c r="Z499">
        <v>0</v>
      </c>
      <c r="AA499">
        <v>0.47467086161569699</v>
      </c>
      <c r="AB499">
        <v>0.49524373877769501</v>
      </c>
      <c r="AC499">
        <v>0</v>
      </c>
      <c r="AD499">
        <v>0</v>
      </c>
      <c r="AE499">
        <v>0.53687504114132201</v>
      </c>
      <c r="AF499">
        <v>0.69291097326770801</v>
      </c>
      <c r="AG499">
        <v>0</v>
      </c>
      <c r="AH499">
        <v>0</v>
      </c>
      <c r="AI499">
        <v>0.98407286865116095</v>
      </c>
      <c r="AJ499">
        <v>1.07247101746705</v>
      </c>
      <c r="AK499">
        <v>0</v>
      </c>
      <c r="AL499">
        <v>0</v>
      </c>
      <c r="AM499">
        <v>1.23018575865281</v>
      </c>
      <c r="AN499">
        <v>1.1966997270178099</v>
      </c>
      <c r="AO499">
        <v>0</v>
      </c>
      <c r="AP499">
        <v>0</v>
      </c>
      <c r="AQ499">
        <v>0.92413224907025504</v>
      </c>
      <c r="AR499">
        <v>0.89803758549403401</v>
      </c>
      <c r="AS499">
        <v>0</v>
      </c>
      <c r="AT499">
        <v>0</v>
      </c>
      <c r="AU499">
        <v>0.81974212876762198</v>
      </c>
      <c r="AV499">
        <v>0.82629892056857102</v>
      </c>
      <c r="AW499">
        <v>0</v>
      </c>
      <c r="AX499">
        <v>0</v>
      </c>
      <c r="AY499">
        <v>0.88205104430258296</v>
      </c>
      <c r="AZ499">
        <v>0.79645014023048499</v>
      </c>
      <c r="BA499">
        <v>0</v>
      </c>
      <c r="BB499">
        <v>0</v>
      </c>
      <c r="BC499">
        <v>1.01063399569293</v>
      </c>
      <c r="BD499">
        <v>0.99204011533810799</v>
      </c>
      <c r="BE499">
        <v>0</v>
      </c>
      <c r="BF499">
        <v>5.8378850419309597E-2</v>
      </c>
      <c r="BG499">
        <v>1.0990054358580701</v>
      </c>
      <c r="BH499">
        <v>1.10470488280685</v>
      </c>
      <c r="BI499">
        <v>0</v>
      </c>
      <c r="BJ499">
        <v>0</v>
      </c>
      <c r="BK499">
        <v>0.65237822958773395</v>
      </c>
      <c r="BL499">
        <v>0.529831503490786</v>
      </c>
      <c r="BN499" t="s">
        <v>284</v>
      </c>
      <c r="BQ499">
        <v>1.1032361934146799</v>
      </c>
      <c r="BR499">
        <v>1.32363258546831</v>
      </c>
      <c r="BS499">
        <v>1.54402897752195</v>
      </c>
      <c r="BT499">
        <v>1.32363258546831</v>
      </c>
      <c r="BU499">
        <v>0</v>
      </c>
      <c r="BV499">
        <v>0</v>
      </c>
      <c r="BW499">
        <v>0.81598171268289699</v>
      </c>
      <c r="BX499">
        <v>1.1024137021936</v>
      </c>
      <c r="BZ499" t="s">
        <v>284</v>
      </c>
      <c r="CC499">
        <v>0</v>
      </c>
      <c r="CD499">
        <v>0</v>
      </c>
      <c r="CE499">
        <v>0.98148145248223295</v>
      </c>
      <c r="CF499">
        <v>1.1580379678218999</v>
      </c>
      <c r="CG499">
        <v>0</v>
      </c>
      <c r="CH499">
        <v>0</v>
      </c>
      <c r="CI499">
        <v>0.133372851215175</v>
      </c>
      <c r="CJ499">
        <v>0.34189757319783398</v>
      </c>
      <c r="CK499">
        <v>0</v>
      </c>
      <c r="CL499">
        <v>0</v>
      </c>
      <c r="CM499">
        <v>3.0192494780030699</v>
      </c>
      <c r="CN499">
        <v>1.14632542095477</v>
      </c>
      <c r="CO499">
        <v>0</v>
      </c>
      <c r="CP499">
        <v>0</v>
      </c>
      <c r="CQ499">
        <v>6.6181336863004606E-2</v>
      </c>
      <c r="CR499">
        <v>0.13725733509816901</v>
      </c>
      <c r="CS499">
        <v>0</v>
      </c>
      <c r="CT499">
        <v>0</v>
      </c>
      <c r="CU499">
        <v>0.337804023621259</v>
      </c>
      <c r="CV499">
        <v>0.23824783230593999</v>
      </c>
      <c r="CW499">
        <v>0</v>
      </c>
      <c r="CX499">
        <v>0</v>
      </c>
      <c r="CY499">
        <v>0.29315077167582998</v>
      </c>
      <c r="CZ499">
        <v>1.38151958188827</v>
      </c>
      <c r="DA499">
        <v>0</v>
      </c>
      <c r="DB499">
        <v>0</v>
      </c>
      <c r="DC499">
        <v>1.8458468445996501</v>
      </c>
      <c r="DD499">
        <v>1.2305645630664299</v>
      </c>
      <c r="DF499" t="s">
        <v>284</v>
      </c>
      <c r="DI499">
        <v>0</v>
      </c>
      <c r="DJ499">
        <v>0</v>
      </c>
      <c r="DK499">
        <v>0.32970750130437698</v>
      </c>
      <c r="DL499">
        <v>0.39031821110218501</v>
      </c>
      <c r="DM499">
        <v>0</v>
      </c>
      <c r="DN499">
        <v>0</v>
      </c>
      <c r="DO499">
        <v>0</v>
      </c>
      <c r="DP499">
        <v>0.23970345795988099</v>
      </c>
      <c r="DQ499">
        <v>0</v>
      </c>
      <c r="DR499">
        <v>0.187949384793584</v>
      </c>
      <c r="DS499">
        <v>1.0380756510208999</v>
      </c>
      <c r="DT499">
        <v>0.476822387234833</v>
      </c>
    </row>
    <row r="500" spans="1:124" x14ac:dyDescent="0.35">
      <c r="A500" s="19" t="str">
        <f t="shared" si="14"/>
        <v>ROAA--34972</v>
      </c>
      <c r="B500" s="19" t="str">
        <f t="shared" si="15"/>
        <v>ROAA</v>
      </c>
      <c r="C500">
        <v>14</v>
      </c>
      <c r="D500" s="27">
        <v>34972</v>
      </c>
      <c r="E500">
        <v>1.04</v>
      </c>
      <c r="F500">
        <v>1.24</v>
      </c>
      <c r="G500">
        <v>1.4550000000000001</v>
      </c>
      <c r="H500">
        <v>1.20980198019802</v>
      </c>
      <c r="I500">
        <v>0.98</v>
      </c>
      <c r="J500">
        <v>1.22</v>
      </c>
      <c r="K500">
        <v>1.49</v>
      </c>
      <c r="L500">
        <v>1.24455455455455</v>
      </c>
      <c r="M500">
        <v>0.93</v>
      </c>
      <c r="N500">
        <v>1.23</v>
      </c>
      <c r="O500">
        <v>1.52</v>
      </c>
      <c r="P500">
        <v>1.2113290689410099</v>
      </c>
      <c r="Q500">
        <v>0.96</v>
      </c>
      <c r="R500">
        <v>1.21</v>
      </c>
      <c r="S500">
        <v>1.38</v>
      </c>
      <c r="T500">
        <v>1.17606060606061</v>
      </c>
      <c r="U500">
        <v>0.93500000000000005</v>
      </c>
      <c r="V500">
        <v>1.17</v>
      </c>
      <c r="W500">
        <v>1.43</v>
      </c>
      <c r="X500">
        <v>1.18479166666667</v>
      </c>
      <c r="Y500">
        <v>1.2075</v>
      </c>
      <c r="Z500">
        <v>1.46</v>
      </c>
      <c r="AA500">
        <v>1.7725</v>
      </c>
      <c r="AB500">
        <v>1.3776470588235299</v>
      </c>
      <c r="AC500">
        <v>1.06</v>
      </c>
      <c r="AD500">
        <v>1.2350000000000001</v>
      </c>
      <c r="AE500">
        <v>1.5249999999999999</v>
      </c>
      <c r="AF500">
        <v>1.261015625</v>
      </c>
      <c r="AG500">
        <v>1.0149999999999999</v>
      </c>
      <c r="AH500">
        <v>1.3</v>
      </c>
      <c r="AI500">
        <v>1.61</v>
      </c>
      <c r="AJ500">
        <v>1.47336283185841</v>
      </c>
      <c r="AK500">
        <v>0.96499999999999997</v>
      </c>
      <c r="AL500">
        <v>1.22</v>
      </c>
      <c r="AM500">
        <v>1.395</v>
      </c>
      <c r="AN500">
        <v>1.2160606060606101</v>
      </c>
      <c r="AO500">
        <v>0.98</v>
      </c>
      <c r="AP500">
        <v>1.21</v>
      </c>
      <c r="AQ500">
        <v>1.4675</v>
      </c>
      <c r="AR500">
        <v>1.2347610294117699</v>
      </c>
      <c r="AS500">
        <v>0.97</v>
      </c>
      <c r="AT500">
        <v>1.22</v>
      </c>
      <c r="AU500">
        <v>1.5149999999999999</v>
      </c>
      <c r="AV500">
        <v>1.24250574712644</v>
      </c>
      <c r="AW500">
        <v>0.96</v>
      </c>
      <c r="AX500">
        <v>1.21</v>
      </c>
      <c r="AY500">
        <v>1.46</v>
      </c>
      <c r="AZ500">
        <v>1.19941558441558</v>
      </c>
      <c r="BA500">
        <v>1.06</v>
      </c>
      <c r="BB500">
        <v>1.31</v>
      </c>
      <c r="BC500">
        <v>1.635</v>
      </c>
      <c r="BD500">
        <v>1.3093513513513499</v>
      </c>
      <c r="BE500">
        <v>1.04</v>
      </c>
      <c r="BF500">
        <v>1.2350000000000001</v>
      </c>
      <c r="BG500">
        <v>1.54</v>
      </c>
      <c r="BH500">
        <v>1.3540909090909099</v>
      </c>
      <c r="BI500">
        <v>1.21</v>
      </c>
      <c r="BJ500">
        <v>1.38</v>
      </c>
      <c r="BK500">
        <v>1.54</v>
      </c>
      <c r="BL500">
        <v>1.3089999999999999</v>
      </c>
      <c r="BN500" t="s">
        <v>284</v>
      </c>
      <c r="BQ500">
        <v>-0.26</v>
      </c>
      <c r="BR500">
        <v>0.18</v>
      </c>
      <c r="BS500">
        <v>0.62</v>
      </c>
      <c r="BT500">
        <v>0.18</v>
      </c>
      <c r="BU500">
        <v>0.89</v>
      </c>
      <c r="BV500">
        <v>1.07</v>
      </c>
      <c r="BW500">
        <v>1.2549999999999999</v>
      </c>
      <c r="BX500">
        <v>1.0304347826086999</v>
      </c>
      <c r="BZ500" t="s">
        <v>284</v>
      </c>
      <c r="CC500">
        <v>1.0049999999999999</v>
      </c>
      <c r="CD500">
        <v>1.24</v>
      </c>
      <c r="CE500">
        <v>1.53</v>
      </c>
      <c r="CF500">
        <v>1.2524</v>
      </c>
      <c r="CG500">
        <v>0.83250000000000002</v>
      </c>
      <c r="CH500">
        <v>1.05</v>
      </c>
      <c r="CI500">
        <v>1.2825</v>
      </c>
      <c r="CJ500">
        <v>1.095</v>
      </c>
      <c r="CK500">
        <v>0.93500000000000005</v>
      </c>
      <c r="CL500">
        <v>1.1100000000000001</v>
      </c>
      <c r="CM500">
        <v>1.355</v>
      </c>
      <c r="CN500">
        <v>1.1672727272727299</v>
      </c>
      <c r="CO500">
        <v>1.0425</v>
      </c>
      <c r="CP500">
        <v>1.25</v>
      </c>
      <c r="CQ500">
        <v>1.3574999999999999</v>
      </c>
      <c r="CR500">
        <v>1.14625</v>
      </c>
      <c r="CS500">
        <v>0.875</v>
      </c>
      <c r="CT500">
        <v>1.1200000000000001</v>
      </c>
      <c r="CU500">
        <v>1.425</v>
      </c>
      <c r="CV500">
        <v>1.1790909090909101</v>
      </c>
      <c r="CW500">
        <v>0.96250000000000002</v>
      </c>
      <c r="CX500">
        <v>1.155</v>
      </c>
      <c r="CY500">
        <v>1.48</v>
      </c>
      <c r="CZ500">
        <v>1.203125</v>
      </c>
      <c r="DA500">
        <v>0.98499999999999999</v>
      </c>
      <c r="DB500">
        <v>1.23</v>
      </c>
      <c r="DC500">
        <v>1.25</v>
      </c>
      <c r="DD500">
        <v>1.08</v>
      </c>
      <c r="DF500" t="s">
        <v>284</v>
      </c>
      <c r="DI500">
        <v>1.2625</v>
      </c>
      <c r="DJ500">
        <v>1.54</v>
      </c>
      <c r="DK500">
        <v>2.5724999999999998</v>
      </c>
      <c r="DL500">
        <v>3.2335714285714299</v>
      </c>
      <c r="DM500">
        <v>0.87250000000000005</v>
      </c>
      <c r="DN500">
        <v>1.0900000000000001</v>
      </c>
      <c r="DO500">
        <v>1.2775000000000001</v>
      </c>
      <c r="DP500">
        <v>1.07928571428571</v>
      </c>
      <c r="DQ500">
        <v>1.2050000000000001</v>
      </c>
      <c r="DR500">
        <v>1.4350000000000001</v>
      </c>
      <c r="DS500">
        <v>1.7050000000000001</v>
      </c>
      <c r="DT500">
        <v>1.419</v>
      </c>
    </row>
    <row r="501" spans="1:124" x14ac:dyDescent="0.35">
      <c r="A501" s="19" t="str">
        <f t="shared" si="14"/>
        <v>NIM--34972</v>
      </c>
      <c r="B501" s="19" t="str">
        <f t="shared" si="15"/>
        <v>NIM</v>
      </c>
      <c r="C501">
        <v>15</v>
      </c>
      <c r="D501" s="27">
        <v>34972</v>
      </c>
      <c r="E501">
        <v>4.4800000000000004</v>
      </c>
      <c r="F501">
        <v>4.93</v>
      </c>
      <c r="G501">
        <v>5.51</v>
      </c>
      <c r="H501">
        <v>5.0634653465346604</v>
      </c>
      <c r="I501">
        <v>4.41</v>
      </c>
      <c r="J501">
        <v>4.82</v>
      </c>
      <c r="K501">
        <v>5.3550000000000004</v>
      </c>
      <c r="L501">
        <v>4.9065265265265401</v>
      </c>
      <c r="M501">
        <v>4.2300000000000004</v>
      </c>
      <c r="N501">
        <v>4.74</v>
      </c>
      <c r="O501">
        <v>5.34</v>
      </c>
      <c r="P501">
        <v>4.8321778860798101</v>
      </c>
      <c r="Q501">
        <v>4.57</v>
      </c>
      <c r="R501">
        <v>5.16</v>
      </c>
      <c r="S501">
        <v>5.42</v>
      </c>
      <c r="T501">
        <v>4.97272727272727</v>
      </c>
      <c r="U501">
        <v>4.3899999999999997</v>
      </c>
      <c r="V501">
        <v>4.8099999999999996</v>
      </c>
      <c r="W501">
        <v>5.3075000000000001</v>
      </c>
      <c r="X501">
        <v>4.8841666666666601</v>
      </c>
      <c r="Y501">
        <v>4.9749999999999996</v>
      </c>
      <c r="Z501">
        <v>5.4749999999999996</v>
      </c>
      <c r="AA501">
        <v>6.07</v>
      </c>
      <c r="AB501">
        <v>5.4836274509803902</v>
      </c>
      <c r="AC501">
        <v>4.3899999999999997</v>
      </c>
      <c r="AD501">
        <v>4.6550000000000002</v>
      </c>
      <c r="AE501">
        <v>5.1174999999999997</v>
      </c>
      <c r="AF501">
        <v>4.6967968750000004</v>
      </c>
      <c r="AG501">
        <v>4.4050000000000002</v>
      </c>
      <c r="AH501">
        <v>4.84</v>
      </c>
      <c r="AI501">
        <v>5.22</v>
      </c>
      <c r="AJ501">
        <v>5.0790265486725596</v>
      </c>
      <c r="AK501">
        <v>4.3049999999999997</v>
      </c>
      <c r="AL501">
        <v>4.59</v>
      </c>
      <c r="AM501">
        <v>5.0149999999999997</v>
      </c>
      <c r="AN501">
        <v>4.6790909090909096</v>
      </c>
      <c r="AO501">
        <v>4.3499999999999996</v>
      </c>
      <c r="AP501">
        <v>4.71</v>
      </c>
      <c r="AQ501">
        <v>5.16</v>
      </c>
      <c r="AR501">
        <v>4.7668749999999998</v>
      </c>
      <c r="AS501">
        <v>4.4400000000000004</v>
      </c>
      <c r="AT501">
        <v>4.8600000000000003</v>
      </c>
      <c r="AU501">
        <v>5.4</v>
      </c>
      <c r="AV501">
        <v>4.9294252873563202</v>
      </c>
      <c r="AW501">
        <v>4.38</v>
      </c>
      <c r="AX501">
        <v>4.79</v>
      </c>
      <c r="AY501">
        <v>5.375</v>
      </c>
      <c r="AZ501">
        <v>4.8851948051948098</v>
      </c>
      <c r="BA501">
        <v>4.68</v>
      </c>
      <c r="BB501">
        <v>5.31</v>
      </c>
      <c r="BC501">
        <v>5.8849999999999998</v>
      </c>
      <c r="BD501">
        <v>5.29778378378378</v>
      </c>
      <c r="BE501">
        <v>4.2699999999999996</v>
      </c>
      <c r="BF501">
        <v>4.6500000000000004</v>
      </c>
      <c r="BG501">
        <v>5.0350000000000001</v>
      </c>
      <c r="BH501">
        <v>4.92090909090909</v>
      </c>
      <c r="BI501">
        <v>5.0149999999999997</v>
      </c>
      <c r="BJ501">
        <v>5.49</v>
      </c>
      <c r="BK501">
        <v>5.5824999999999996</v>
      </c>
      <c r="BL501">
        <v>5.1369999999999996</v>
      </c>
      <c r="BN501" t="s">
        <v>284</v>
      </c>
      <c r="BQ501">
        <v>5.3324999999999996</v>
      </c>
      <c r="BR501">
        <v>5.4050000000000002</v>
      </c>
      <c r="BS501">
        <v>5.4775</v>
      </c>
      <c r="BT501">
        <v>5.4050000000000002</v>
      </c>
      <c r="BU501">
        <v>4.7050000000000001</v>
      </c>
      <c r="BV501">
        <v>5.01</v>
      </c>
      <c r="BW501">
        <v>5.2549999999999999</v>
      </c>
      <c r="BX501">
        <v>5.0452173913043499</v>
      </c>
      <c r="BZ501" t="s">
        <v>284</v>
      </c>
      <c r="CC501">
        <v>4.76</v>
      </c>
      <c r="CD501">
        <v>5.39</v>
      </c>
      <c r="CE501">
        <v>5.9349999999999996</v>
      </c>
      <c r="CF501">
        <v>5.3754400000000002</v>
      </c>
      <c r="CG501">
        <v>4.2149999999999999</v>
      </c>
      <c r="CH501">
        <v>4.3849999999999998</v>
      </c>
      <c r="CI501">
        <v>4.87</v>
      </c>
      <c r="CJ501">
        <v>5.1749999999999998</v>
      </c>
      <c r="CK501">
        <v>4.2300000000000004</v>
      </c>
      <c r="CL501">
        <v>4.665</v>
      </c>
      <c r="CM501">
        <v>5.0724999999999998</v>
      </c>
      <c r="CN501">
        <v>4.7863636363636397</v>
      </c>
      <c r="CO501">
        <v>4.6224999999999996</v>
      </c>
      <c r="CP501">
        <v>5.34</v>
      </c>
      <c r="CQ501">
        <v>5.7149999999999999</v>
      </c>
      <c r="CR501">
        <v>5.1137499999999996</v>
      </c>
      <c r="CS501">
        <v>4.1449999999999996</v>
      </c>
      <c r="CT501">
        <v>4.9000000000000004</v>
      </c>
      <c r="CU501">
        <v>5.17</v>
      </c>
      <c r="CV501">
        <v>4.7427272727272696</v>
      </c>
      <c r="CW501">
        <v>4.63</v>
      </c>
      <c r="CX501">
        <v>4.79</v>
      </c>
      <c r="CY501">
        <v>5.1725000000000003</v>
      </c>
      <c r="CZ501">
        <v>4.9474999999999998</v>
      </c>
      <c r="DA501">
        <v>4.7850000000000001</v>
      </c>
      <c r="DB501">
        <v>4.8099999999999996</v>
      </c>
      <c r="DC501">
        <v>4.9400000000000004</v>
      </c>
      <c r="DD501">
        <v>4.88</v>
      </c>
      <c r="DF501" t="s">
        <v>284</v>
      </c>
      <c r="DI501">
        <v>4.5824999999999996</v>
      </c>
      <c r="DJ501">
        <v>5.17</v>
      </c>
      <c r="DK501">
        <v>7.8875000000000002</v>
      </c>
      <c r="DL501">
        <v>7.1521428571428602</v>
      </c>
      <c r="DM501">
        <v>4.0674999999999999</v>
      </c>
      <c r="DN501">
        <v>4.4850000000000003</v>
      </c>
      <c r="DO501">
        <v>4.6624999999999996</v>
      </c>
      <c r="DP501">
        <v>4.5071428571428598</v>
      </c>
      <c r="DQ501">
        <v>4.3125</v>
      </c>
      <c r="DR501">
        <v>4.5599999999999996</v>
      </c>
      <c r="DS501">
        <v>5.1275000000000004</v>
      </c>
      <c r="DT501">
        <v>4.6369999999999996</v>
      </c>
    </row>
    <row r="502" spans="1:124" x14ac:dyDescent="0.35">
      <c r="A502" s="19" t="str">
        <f t="shared" si="14"/>
        <v>Provisions / Avg Assets--34972</v>
      </c>
      <c r="B502" s="19" t="str">
        <f t="shared" si="15"/>
        <v>Provisions / Avg Assets</v>
      </c>
      <c r="C502">
        <v>16</v>
      </c>
      <c r="D502" s="27">
        <v>34972</v>
      </c>
      <c r="E502">
        <v>0</v>
      </c>
      <c r="F502">
        <v>0.09</v>
      </c>
      <c r="G502">
        <v>0.185</v>
      </c>
      <c r="H502">
        <v>0.14544554455445599</v>
      </c>
      <c r="I502">
        <v>0</v>
      </c>
      <c r="J502">
        <v>7.0000000000000007E-2</v>
      </c>
      <c r="K502">
        <v>0.17</v>
      </c>
      <c r="L502">
        <v>0.125585585585586</v>
      </c>
      <c r="M502">
        <v>0</v>
      </c>
      <c r="N502">
        <v>0.09</v>
      </c>
      <c r="O502">
        <v>0.21</v>
      </c>
      <c r="P502">
        <v>0.15677226114326501</v>
      </c>
      <c r="Q502">
        <v>0.02</v>
      </c>
      <c r="R502">
        <v>0.08</v>
      </c>
      <c r="S502">
        <v>0.13</v>
      </c>
      <c r="T502">
        <v>9.4545454545454502E-2</v>
      </c>
      <c r="U502">
        <v>0</v>
      </c>
      <c r="V502">
        <v>0.08</v>
      </c>
      <c r="W502">
        <v>0.16</v>
      </c>
      <c r="X502">
        <v>0.116799242424242</v>
      </c>
      <c r="Y502">
        <v>0</v>
      </c>
      <c r="Z502">
        <v>3.5000000000000003E-2</v>
      </c>
      <c r="AA502">
        <v>0.17249999999999999</v>
      </c>
      <c r="AB502">
        <v>0.135980392156863</v>
      </c>
      <c r="AC502">
        <v>0</v>
      </c>
      <c r="AD502">
        <v>0.05</v>
      </c>
      <c r="AE502">
        <v>0.16</v>
      </c>
      <c r="AF502">
        <v>9.2734374999999994E-2</v>
      </c>
      <c r="AG502">
        <v>0</v>
      </c>
      <c r="AH502">
        <v>0.11</v>
      </c>
      <c r="AI502">
        <v>0.26</v>
      </c>
      <c r="AJ502">
        <v>0.32274336283185801</v>
      </c>
      <c r="AK502">
        <v>2.5000000000000001E-2</v>
      </c>
      <c r="AL502">
        <v>0.09</v>
      </c>
      <c r="AM502">
        <v>0.16</v>
      </c>
      <c r="AN502">
        <v>9.9393939393939396E-2</v>
      </c>
      <c r="AO502">
        <v>0</v>
      </c>
      <c r="AP502">
        <v>0.05</v>
      </c>
      <c r="AQ502">
        <v>0.16</v>
      </c>
      <c r="AR502">
        <v>0.111966911764706</v>
      </c>
      <c r="AS502">
        <v>0</v>
      </c>
      <c r="AT502">
        <v>0.09</v>
      </c>
      <c r="AU502">
        <v>0.17</v>
      </c>
      <c r="AV502">
        <v>0.121080459770115</v>
      </c>
      <c r="AW502">
        <v>0</v>
      </c>
      <c r="AX502">
        <v>0.08</v>
      </c>
      <c r="AY502">
        <v>0.13</v>
      </c>
      <c r="AZ502">
        <v>9.03571428571429E-2</v>
      </c>
      <c r="BA502">
        <v>0</v>
      </c>
      <c r="BB502">
        <v>0.1</v>
      </c>
      <c r="BC502">
        <v>0.19500000000000001</v>
      </c>
      <c r="BD502">
        <v>0.14751351351351399</v>
      </c>
      <c r="BE502">
        <v>0</v>
      </c>
      <c r="BF502">
        <v>0.08</v>
      </c>
      <c r="BG502">
        <v>0.155</v>
      </c>
      <c r="BH502">
        <v>0.21181818181818199</v>
      </c>
      <c r="BI502">
        <v>0</v>
      </c>
      <c r="BJ502">
        <v>5.5E-2</v>
      </c>
      <c r="BK502">
        <v>0.13750000000000001</v>
      </c>
      <c r="BL502">
        <v>0.13300000000000001</v>
      </c>
      <c r="BN502" t="s">
        <v>284</v>
      </c>
      <c r="BQ502">
        <v>0.65249999999999997</v>
      </c>
      <c r="BR502">
        <v>1.3049999999999999</v>
      </c>
      <c r="BS502">
        <v>1.9575</v>
      </c>
      <c r="BT502">
        <v>1.3049999999999999</v>
      </c>
      <c r="BU502">
        <v>0</v>
      </c>
      <c r="BV502">
        <v>0.08</v>
      </c>
      <c r="BW502">
        <v>0.13</v>
      </c>
      <c r="BX502">
        <v>7.8260869565217397E-2</v>
      </c>
      <c r="BZ502" t="s">
        <v>284</v>
      </c>
      <c r="CC502">
        <v>0.06</v>
      </c>
      <c r="CD502">
        <v>0.11</v>
      </c>
      <c r="CE502">
        <v>0.185</v>
      </c>
      <c r="CF502">
        <v>0.13447999999999999</v>
      </c>
      <c r="CG502">
        <v>2.2499999999999999E-2</v>
      </c>
      <c r="CH502">
        <v>0.1</v>
      </c>
      <c r="CI502">
        <v>0.2225</v>
      </c>
      <c r="CJ502">
        <v>0.13666666666666699</v>
      </c>
      <c r="CK502">
        <v>2.5000000000000001E-3</v>
      </c>
      <c r="CL502">
        <v>0.08</v>
      </c>
      <c r="CM502">
        <v>0.13</v>
      </c>
      <c r="CN502">
        <v>0.126818181818182</v>
      </c>
      <c r="CO502">
        <v>0.1275</v>
      </c>
      <c r="CP502">
        <v>0.16500000000000001</v>
      </c>
      <c r="CQ502">
        <v>0.2225</v>
      </c>
      <c r="CR502">
        <v>0.19750000000000001</v>
      </c>
      <c r="CS502">
        <v>1.4999999999999999E-2</v>
      </c>
      <c r="CT502">
        <v>0.09</v>
      </c>
      <c r="CU502">
        <v>0.185</v>
      </c>
      <c r="CV502">
        <v>0.16545454545454499</v>
      </c>
      <c r="CW502">
        <v>0</v>
      </c>
      <c r="CX502">
        <v>0.05</v>
      </c>
      <c r="CY502">
        <v>0.13</v>
      </c>
      <c r="CZ502">
        <v>7.5624999999999998E-2</v>
      </c>
      <c r="DA502">
        <v>0.1</v>
      </c>
      <c r="DB502">
        <v>0.2</v>
      </c>
      <c r="DC502">
        <v>0.255</v>
      </c>
      <c r="DD502">
        <v>0.17</v>
      </c>
      <c r="DF502" t="s">
        <v>284</v>
      </c>
      <c r="DI502">
        <v>0</v>
      </c>
      <c r="DJ502">
        <v>0.125</v>
      </c>
      <c r="DK502">
        <v>2.8824999999999998</v>
      </c>
      <c r="DL502">
        <v>1.3092857142857099</v>
      </c>
      <c r="DM502">
        <v>2.5000000000000001E-3</v>
      </c>
      <c r="DN502">
        <v>7.4999999999999997E-2</v>
      </c>
      <c r="DO502">
        <v>0.105</v>
      </c>
      <c r="DP502">
        <v>6.7857142857142894E-2</v>
      </c>
      <c r="DQ502">
        <v>5.7500000000000002E-2</v>
      </c>
      <c r="DR502">
        <v>0.09</v>
      </c>
      <c r="DS502">
        <v>0.13750000000000001</v>
      </c>
      <c r="DT502">
        <v>9.5000000000000001E-2</v>
      </c>
    </row>
    <row r="503" spans="1:124" x14ac:dyDescent="0.35">
      <c r="A503" s="19" t="str">
        <f t="shared" si="14"/>
        <v>Negative Earners (last 4 qtrs)--34972</v>
      </c>
      <c r="B503" s="19" t="str">
        <f t="shared" si="15"/>
        <v>Negative Earners (last 4 qtrs)</v>
      </c>
      <c r="C503">
        <v>17</v>
      </c>
      <c r="D503" s="27">
        <v>34972</v>
      </c>
      <c r="F503">
        <v>0.970873786407767</v>
      </c>
      <c r="H503">
        <v>1</v>
      </c>
      <c r="J503">
        <v>1.3738959764475001</v>
      </c>
      <c r="L503">
        <v>14</v>
      </c>
      <c r="N503">
        <v>3.4232261916608602</v>
      </c>
      <c r="P503">
        <v>344</v>
      </c>
      <c r="R503">
        <v>3.0303030303030298</v>
      </c>
      <c r="T503">
        <v>1</v>
      </c>
      <c r="V503">
        <v>1.8587360594795499</v>
      </c>
      <c r="X503">
        <v>10</v>
      </c>
      <c r="Z503">
        <v>0.96153846153846201</v>
      </c>
      <c r="AB503">
        <v>1</v>
      </c>
      <c r="AD503">
        <v>1.5384615384615401</v>
      </c>
      <c r="AF503">
        <v>2</v>
      </c>
      <c r="AH503">
        <v>0</v>
      </c>
      <c r="AI503"/>
      <c r="AJ503">
        <v>0</v>
      </c>
      <c r="AK503"/>
      <c r="AL503">
        <v>0</v>
      </c>
      <c r="AN503">
        <v>0</v>
      </c>
      <c r="AP503">
        <v>1.6245487364620901</v>
      </c>
      <c r="AR503">
        <v>9</v>
      </c>
      <c r="AT503">
        <v>0.90293453724605</v>
      </c>
      <c r="AV503">
        <v>4</v>
      </c>
      <c r="AX503">
        <v>1.2738853503184699</v>
      </c>
      <c r="AZ503">
        <v>4</v>
      </c>
      <c r="BB503">
        <v>1.6042780748663099</v>
      </c>
      <c r="BD503">
        <v>3</v>
      </c>
      <c r="BF503">
        <v>0</v>
      </c>
      <c r="BH503">
        <v>0</v>
      </c>
      <c r="BJ503">
        <v>0</v>
      </c>
      <c r="BL503">
        <v>0</v>
      </c>
      <c r="BN503" t="s">
        <v>285</v>
      </c>
      <c r="BP503">
        <v>0</v>
      </c>
      <c r="BR503">
        <v>50</v>
      </c>
      <c r="BT503">
        <v>1</v>
      </c>
      <c r="BV503">
        <v>0</v>
      </c>
      <c r="BX503">
        <v>0</v>
      </c>
      <c r="BZ503" t="s">
        <v>285</v>
      </c>
      <c r="CB503">
        <v>0</v>
      </c>
      <c r="CD503">
        <v>1.5748031496063</v>
      </c>
      <c r="CF503">
        <v>2</v>
      </c>
      <c r="CH503">
        <v>0</v>
      </c>
      <c r="CJ503">
        <v>0</v>
      </c>
      <c r="CL503">
        <v>4.5454545454545503</v>
      </c>
      <c r="CN503">
        <v>1</v>
      </c>
      <c r="CP503">
        <v>0</v>
      </c>
      <c r="CR503">
        <v>0</v>
      </c>
      <c r="CT503">
        <v>0</v>
      </c>
      <c r="CV503">
        <v>0</v>
      </c>
      <c r="CX503">
        <v>0</v>
      </c>
      <c r="CZ503">
        <v>0</v>
      </c>
      <c r="DB503">
        <v>0</v>
      </c>
      <c r="DD503">
        <v>0</v>
      </c>
      <c r="DF503" t="s">
        <v>285</v>
      </c>
      <c r="DH503">
        <v>0</v>
      </c>
      <c r="DJ503">
        <v>0</v>
      </c>
      <c r="DL503">
        <v>0</v>
      </c>
      <c r="DN503">
        <v>0</v>
      </c>
      <c r="DP503">
        <v>0</v>
      </c>
      <c r="DR503">
        <v>0</v>
      </c>
      <c r="DT503">
        <v>0</v>
      </c>
    </row>
    <row r="504" spans="1:124" x14ac:dyDescent="0.35">
      <c r="A504" s="19" t="str">
        <f t="shared" si="14"/>
        <v>Noncore Funding / Liab--34972</v>
      </c>
      <c r="B504" s="19" t="str">
        <f t="shared" si="15"/>
        <v>Noncore Funding / Liab</v>
      </c>
      <c r="C504">
        <v>18</v>
      </c>
      <c r="D504" s="27">
        <v>34972</v>
      </c>
      <c r="E504">
        <v>6.0281608876585704</v>
      </c>
      <c r="F504">
        <v>11.6710999113351</v>
      </c>
      <c r="G504">
        <v>16.011444178594001</v>
      </c>
      <c r="H504">
        <v>11.9309195916147</v>
      </c>
      <c r="I504">
        <v>6.2348817309825604</v>
      </c>
      <c r="J504">
        <v>10.2421425950838</v>
      </c>
      <c r="K504">
        <v>15.515565804457299</v>
      </c>
      <c r="L504">
        <v>11.5775829426715</v>
      </c>
      <c r="M504">
        <v>8.11540587659991</v>
      </c>
      <c r="N504">
        <v>12.625371705055199</v>
      </c>
      <c r="O504">
        <v>18.508753573393399</v>
      </c>
      <c r="P504">
        <v>14.631365161045199</v>
      </c>
      <c r="Q504">
        <v>5.9111891825646499</v>
      </c>
      <c r="R504">
        <v>8.6352106535610993</v>
      </c>
      <c r="S504">
        <v>12.803201414121601</v>
      </c>
      <c r="T504">
        <v>11.7296909158432</v>
      </c>
      <c r="U504">
        <v>5.9104387839327197</v>
      </c>
      <c r="V504">
        <v>9.3647987139220703</v>
      </c>
      <c r="W504">
        <v>15.084038169448799</v>
      </c>
      <c r="X504">
        <v>10.874983064213</v>
      </c>
      <c r="Y504">
        <v>8.3563147280957608</v>
      </c>
      <c r="Z504">
        <v>13.121592838533701</v>
      </c>
      <c r="AA504">
        <v>17.322139877247501</v>
      </c>
      <c r="AB504">
        <v>13.4058473474536</v>
      </c>
      <c r="AC504">
        <v>8.5917813390629902</v>
      </c>
      <c r="AD504">
        <v>12.8541875101711</v>
      </c>
      <c r="AE504">
        <v>17.276099043863201</v>
      </c>
      <c r="AF504">
        <v>13.6513781310155</v>
      </c>
      <c r="AG504">
        <v>6.7240727320902796</v>
      </c>
      <c r="AH504">
        <v>11.2113671333321</v>
      </c>
      <c r="AI504">
        <v>17.087323102044</v>
      </c>
      <c r="AJ504">
        <v>15.2180870325294</v>
      </c>
      <c r="AK504">
        <v>5.5530236424375596</v>
      </c>
      <c r="AL504">
        <v>8.0599582258262696</v>
      </c>
      <c r="AM504">
        <v>12.262389896677499</v>
      </c>
      <c r="AN504">
        <v>9.5432198481654993</v>
      </c>
      <c r="AO504">
        <v>6.4597266622902501</v>
      </c>
      <c r="AP504">
        <v>10.6052738948204</v>
      </c>
      <c r="AQ504">
        <v>15.891767698036</v>
      </c>
      <c r="AR504">
        <v>11.782636505246399</v>
      </c>
      <c r="AS504">
        <v>6.7405589933945604</v>
      </c>
      <c r="AT504">
        <v>11.1621497473588</v>
      </c>
      <c r="AU504">
        <v>16.0370406183259</v>
      </c>
      <c r="AV504">
        <v>12.041780520960399</v>
      </c>
      <c r="AW504">
        <v>5.46527487254966</v>
      </c>
      <c r="AX504">
        <v>8.1044760445529196</v>
      </c>
      <c r="AY504">
        <v>13.410418458451099</v>
      </c>
      <c r="AZ504">
        <v>9.7501127993544294</v>
      </c>
      <c r="BA504">
        <v>6.1604992361339201</v>
      </c>
      <c r="BB504">
        <v>10.4731893525991</v>
      </c>
      <c r="BC504">
        <v>15.8593995107664</v>
      </c>
      <c r="BD504">
        <v>11.5942407111687</v>
      </c>
      <c r="BE504">
        <v>8.6546473530764203</v>
      </c>
      <c r="BF504">
        <v>12.474529500615899</v>
      </c>
      <c r="BG504">
        <v>17.491369097744101</v>
      </c>
      <c r="BH504">
        <v>15.335162980544</v>
      </c>
      <c r="BI504">
        <v>11.8748786094539</v>
      </c>
      <c r="BJ504">
        <v>14.945099311057399</v>
      </c>
      <c r="BK504">
        <v>16.289815079463501</v>
      </c>
      <c r="BL504">
        <v>13.472589723391</v>
      </c>
      <c r="BN504" t="s">
        <v>284</v>
      </c>
      <c r="BQ504">
        <v>4.68598786749215</v>
      </c>
      <c r="BR504">
        <v>6.7236299915283997</v>
      </c>
      <c r="BS504">
        <v>8.76127211556466</v>
      </c>
      <c r="BT504">
        <v>6.7236299915283997</v>
      </c>
      <c r="BU504">
        <v>4.6735467443144998</v>
      </c>
      <c r="BV504">
        <v>6.1495572318793004</v>
      </c>
      <c r="BW504">
        <v>9.6239561400807396</v>
      </c>
      <c r="BX504">
        <v>8.1519901339553709</v>
      </c>
      <c r="BZ504" t="s">
        <v>284</v>
      </c>
      <c r="CC504">
        <v>5.2641864348927898</v>
      </c>
      <c r="CD504">
        <v>7.9362358587589998</v>
      </c>
      <c r="CE504">
        <v>13.049387399866999</v>
      </c>
      <c r="CF504">
        <v>10.0497084147491</v>
      </c>
      <c r="CG504">
        <v>6.6060397140398797</v>
      </c>
      <c r="CH504">
        <v>8.6638756021152297</v>
      </c>
      <c r="CI504">
        <v>13.369087688154</v>
      </c>
      <c r="CJ504">
        <v>9.7627748866529807</v>
      </c>
      <c r="CK504">
        <v>6.4764124067859896</v>
      </c>
      <c r="CL504">
        <v>10.659375599940001</v>
      </c>
      <c r="CM504">
        <v>13.5942533850943</v>
      </c>
      <c r="CN504">
        <v>11.7945454540402</v>
      </c>
      <c r="CO504">
        <v>11.562556427941599</v>
      </c>
      <c r="CP504">
        <v>13.092245640398801</v>
      </c>
      <c r="CQ504">
        <v>15.4237863112422</v>
      </c>
      <c r="CR504">
        <v>13.564020778833999</v>
      </c>
      <c r="CS504">
        <v>7.42911705172087</v>
      </c>
      <c r="CT504">
        <v>9.4474477596423707</v>
      </c>
      <c r="CU504">
        <v>16.327946212868</v>
      </c>
      <c r="CV504">
        <v>13.3742922063992</v>
      </c>
      <c r="CW504">
        <v>7.7835672346685003</v>
      </c>
      <c r="CX504">
        <v>11.863881313746299</v>
      </c>
      <c r="CY504">
        <v>15.9683579082746</v>
      </c>
      <c r="CZ504">
        <v>12.6977362732698</v>
      </c>
      <c r="DA504">
        <v>10.7226731742323</v>
      </c>
      <c r="DB504">
        <v>11.6710999113351</v>
      </c>
      <c r="DC504">
        <v>13.772034373112101</v>
      </c>
      <c r="DD504">
        <v>12.439438394451299</v>
      </c>
      <c r="DF504" t="s">
        <v>284</v>
      </c>
      <c r="DI504">
        <v>11.036570339091201</v>
      </c>
      <c r="DJ504">
        <v>27.591410089868099</v>
      </c>
      <c r="DK504">
        <v>79.254333759306306</v>
      </c>
      <c r="DL504">
        <v>46.572808314187803</v>
      </c>
      <c r="DM504">
        <v>6.9722321132968803</v>
      </c>
      <c r="DN504">
        <v>8.9517324543837908</v>
      </c>
      <c r="DO504">
        <v>16.563388598555001</v>
      </c>
      <c r="DP504">
        <v>12.2560806318952</v>
      </c>
      <c r="DQ504">
        <v>7.6791053203839299</v>
      </c>
      <c r="DR504">
        <v>9.8901058441419405</v>
      </c>
      <c r="DS504">
        <v>15.5450857498346</v>
      </c>
      <c r="DT504">
        <v>13.394867943519399</v>
      </c>
    </row>
    <row r="505" spans="1:124" x14ac:dyDescent="0.35">
      <c r="A505" s="19" t="str">
        <f t="shared" si="14"/>
        <v>Brokered Dep / Liab--34972</v>
      </c>
      <c r="B505" s="19" t="str">
        <f t="shared" si="15"/>
        <v>Brokered Dep / Liab</v>
      </c>
      <c r="C505">
        <v>19</v>
      </c>
      <c r="D505" s="27">
        <v>34972</v>
      </c>
      <c r="E505">
        <v>0</v>
      </c>
      <c r="F505">
        <v>0</v>
      </c>
      <c r="G505">
        <v>0</v>
      </c>
      <c r="H505">
        <v>0.233495757853735</v>
      </c>
      <c r="I505">
        <v>0</v>
      </c>
      <c r="J505">
        <v>0</v>
      </c>
      <c r="K505">
        <v>0</v>
      </c>
      <c r="L505">
        <v>0.46111003197850797</v>
      </c>
      <c r="M505">
        <v>0</v>
      </c>
      <c r="N505">
        <v>0</v>
      </c>
      <c r="O505">
        <v>0</v>
      </c>
      <c r="P505">
        <v>0.25955221870426298</v>
      </c>
      <c r="Q505">
        <v>0</v>
      </c>
      <c r="R505">
        <v>0</v>
      </c>
      <c r="S505">
        <v>0</v>
      </c>
      <c r="T505">
        <v>1.5511076486686199</v>
      </c>
      <c r="U505">
        <v>0</v>
      </c>
      <c r="V505">
        <v>0</v>
      </c>
      <c r="W505">
        <v>0</v>
      </c>
      <c r="X505">
        <v>0.54159460292317996</v>
      </c>
      <c r="Y505">
        <v>0</v>
      </c>
      <c r="Z505">
        <v>0</v>
      </c>
      <c r="AA505">
        <v>0</v>
      </c>
      <c r="AB505">
        <v>0.216635415927425</v>
      </c>
      <c r="AC505">
        <v>0</v>
      </c>
      <c r="AD505">
        <v>0</v>
      </c>
      <c r="AE505">
        <v>0</v>
      </c>
      <c r="AF505">
        <v>0.34774779776770898</v>
      </c>
      <c r="AG505">
        <v>0</v>
      </c>
      <c r="AH505">
        <v>0</v>
      </c>
      <c r="AI505">
        <v>0</v>
      </c>
      <c r="AJ505">
        <v>0.78754003740285805</v>
      </c>
      <c r="AK505">
        <v>0</v>
      </c>
      <c r="AL505">
        <v>0</v>
      </c>
      <c r="AM505">
        <v>0</v>
      </c>
      <c r="AN505">
        <v>0.43034507322832399</v>
      </c>
      <c r="AO505">
        <v>0</v>
      </c>
      <c r="AP505">
        <v>0</v>
      </c>
      <c r="AQ505">
        <v>0</v>
      </c>
      <c r="AR505">
        <v>0.52162383651690003</v>
      </c>
      <c r="AS505">
        <v>0</v>
      </c>
      <c r="AT505">
        <v>0</v>
      </c>
      <c r="AU505">
        <v>0</v>
      </c>
      <c r="AV505">
        <v>0.62568236272213995</v>
      </c>
      <c r="AW505">
        <v>0</v>
      </c>
      <c r="AX505">
        <v>0</v>
      </c>
      <c r="AY505">
        <v>0</v>
      </c>
      <c r="AZ505">
        <v>0.22792174235389301</v>
      </c>
      <c r="BA505">
        <v>0</v>
      </c>
      <c r="BB505">
        <v>0</v>
      </c>
      <c r="BC505">
        <v>0</v>
      </c>
      <c r="BD505">
        <v>0.31520900010014202</v>
      </c>
      <c r="BE505">
        <v>0</v>
      </c>
      <c r="BF505">
        <v>0</v>
      </c>
      <c r="BG505">
        <v>0</v>
      </c>
      <c r="BH505">
        <v>0.64680588278056195</v>
      </c>
      <c r="BI505">
        <v>0</v>
      </c>
      <c r="BJ505">
        <v>0</v>
      </c>
      <c r="BK505">
        <v>0</v>
      </c>
      <c r="BL505">
        <v>9.5047010925280506E-2</v>
      </c>
      <c r="BN505" t="s">
        <v>284</v>
      </c>
      <c r="BQ505">
        <v>1.81754823563935</v>
      </c>
      <c r="BR505">
        <v>3.6350964712786999</v>
      </c>
      <c r="BS505">
        <v>5.4526447069180497</v>
      </c>
      <c r="BT505">
        <v>3.6350964712786999</v>
      </c>
      <c r="BU505">
        <v>0</v>
      </c>
      <c r="BV505">
        <v>0</v>
      </c>
      <c r="BW505">
        <v>0</v>
      </c>
      <c r="BX505">
        <v>0.29338603947506298</v>
      </c>
      <c r="BZ505" t="s">
        <v>284</v>
      </c>
      <c r="CC505">
        <v>0</v>
      </c>
      <c r="CD505">
        <v>0</v>
      </c>
      <c r="CE505">
        <v>0</v>
      </c>
      <c r="CF505">
        <v>0.31666290424082799</v>
      </c>
      <c r="CG505">
        <v>0</v>
      </c>
      <c r="CH505">
        <v>0</v>
      </c>
      <c r="CI505">
        <v>0</v>
      </c>
      <c r="CJ505">
        <v>3.2220017808882598E-3</v>
      </c>
      <c r="CK505">
        <v>0</v>
      </c>
      <c r="CL505">
        <v>0</v>
      </c>
      <c r="CM505">
        <v>1.3448639803365801</v>
      </c>
      <c r="CN505">
        <v>1.98951512164026</v>
      </c>
      <c r="CO505">
        <v>0</v>
      </c>
      <c r="CP505">
        <v>0</v>
      </c>
      <c r="CQ505">
        <v>0.29022903418357499</v>
      </c>
      <c r="CR505">
        <v>1.32842601919821</v>
      </c>
      <c r="CS505">
        <v>0</v>
      </c>
      <c r="CT505">
        <v>0</v>
      </c>
      <c r="CU505">
        <v>0</v>
      </c>
      <c r="CV505">
        <v>0.73318713053680595</v>
      </c>
      <c r="CW505">
        <v>0</v>
      </c>
      <c r="CX505">
        <v>0</v>
      </c>
      <c r="CY505">
        <v>0</v>
      </c>
      <c r="CZ505">
        <v>2.83956675026351E-2</v>
      </c>
      <c r="DA505">
        <v>0</v>
      </c>
      <c r="DB505">
        <v>0</v>
      </c>
      <c r="DC505">
        <v>0</v>
      </c>
      <c r="DD505">
        <v>0</v>
      </c>
      <c r="DF505" t="s">
        <v>284</v>
      </c>
      <c r="DI505">
        <v>0</v>
      </c>
      <c r="DJ505">
        <v>0</v>
      </c>
      <c r="DK505">
        <v>4.00282281473143</v>
      </c>
      <c r="DL505">
        <v>4.1899738822381103</v>
      </c>
      <c r="DM505">
        <v>0</v>
      </c>
      <c r="DN505">
        <v>0</v>
      </c>
      <c r="DO505">
        <v>0</v>
      </c>
      <c r="DP505">
        <v>0.77572231542552805</v>
      </c>
      <c r="DQ505">
        <v>0</v>
      </c>
      <c r="DR505">
        <v>0</v>
      </c>
      <c r="DS505">
        <v>0.12812106362052</v>
      </c>
      <c r="DT505">
        <v>0.89411572395906003</v>
      </c>
    </row>
    <row r="506" spans="1:124" x14ac:dyDescent="0.35">
      <c r="A506" s="19" t="str">
        <f t="shared" si="14"/>
        <v>Liquid Assets / Assets--34972</v>
      </c>
      <c r="B506" s="19" t="str">
        <f t="shared" si="15"/>
        <v>Liquid Assets / Assets</v>
      </c>
      <c r="C506">
        <v>20</v>
      </c>
      <c r="D506" s="27">
        <v>34972</v>
      </c>
      <c r="E506">
        <v>4.4840232061264897</v>
      </c>
      <c r="F506">
        <v>13.9609824072461</v>
      </c>
      <c r="G506">
        <v>22.341678456329301</v>
      </c>
      <c r="H506">
        <v>14.2390000336895</v>
      </c>
      <c r="I506">
        <v>4.5018721259478598</v>
      </c>
      <c r="J506">
        <v>12.084617837780399</v>
      </c>
      <c r="K506">
        <v>20.962567167213901</v>
      </c>
      <c r="L506">
        <v>12.993173858026701</v>
      </c>
      <c r="M506">
        <v>4.7365754812563301</v>
      </c>
      <c r="N506">
        <v>12.825421133231201</v>
      </c>
      <c r="O506">
        <v>21.920014315111398</v>
      </c>
      <c r="P506">
        <v>14.0739173803829</v>
      </c>
      <c r="Q506">
        <v>11.6226845525944</v>
      </c>
      <c r="R506">
        <v>18.537426991557201</v>
      </c>
      <c r="S506">
        <v>25.667958583759301</v>
      </c>
      <c r="T506">
        <v>19.3265895964077</v>
      </c>
      <c r="U506">
        <v>5.1235814358393803</v>
      </c>
      <c r="V506">
        <v>12.2264486660877</v>
      </c>
      <c r="W506">
        <v>20.916612656807398</v>
      </c>
      <c r="X506">
        <v>13.354867452654799</v>
      </c>
      <c r="Y506">
        <v>3.9797713672878698</v>
      </c>
      <c r="Z506">
        <v>13.760706841441401</v>
      </c>
      <c r="AA506">
        <v>21.3262283607</v>
      </c>
      <c r="AB506">
        <v>13.282806955692401</v>
      </c>
      <c r="AC506">
        <v>1.3725015317753</v>
      </c>
      <c r="AD506">
        <v>8.4985224540369195</v>
      </c>
      <c r="AE506">
        <v>19.2336129678906</v>
      </c>
      <c r="AF506">
        <v>10.4770702751181</v>
      </c>
      <c r="AG506">
        <v>0.34399518261808198</v>
      </c>
      <c r="AH506">
        <v>7.9765052300529602</v>
      </c>
      <c r="AI506">
        <v>17.598328064285699</v>
      </c>
      <c r="AJ506">
        <v>10.237086516041799</v>
      </c>
      <c r="AK506">
        <v>5.8001834060496398</v>
      </c>
      <c r="AL506">
        <v>14.7115213917983</v>
      </c>
      <c r="AM506">
        <v>21.394356167489601</v>
      </c>
      <c r="AN506">
        <v>15.234534568231799</v>
      </c>
      <c r="AO506">
        <v>2.3808586366081799</v>
      </c>
      <c r="AP506">
        <v>9.4734367843142095</v>
      </c>
      <c r="AQ506">
        <v>18.7942651537534</v>
      </c>
      <c r="AR506">
        <v>11.1220682591259</v>
      </c>
      <c r="AS506">
        <v>5.1373280685970197</v>
      </c>
      <c r="AT506">
        <v>12.4125058329445</v>
      </c>
      <c r="AU506">
        <v>21.199306438885099</v>
      </c>
      <c r="AV506">
        <v>13.2743918849213</v>
      </c>
      <c r="AW506">
        <v>7.4772129316927796</v>
      </c>
      <c r="AX506">
        <v>14.5760814513017</v>
      </c>
      <c r="AY506">
        <v>21.660837207947001</v>
      </c>
      <c r="AZ506">
        <v>15.2758138731153</v>
      </c>
      <c r="BA506">
        <v>7.3828276789554099</v>
      </c>
      <c r="BB506">
        <v>14.7115213917983</v>
      </c>
      <c r="BC506">
        <v>23.455260201044901</v>
      </c>
      <c r="BD506">
        <v>15.880958971357799</v>
      </c>
      <c r="BE506">
        <v>4.44298510105786</v>
      </c>
      <c r="BF506">
        <v>11.968632718301301</v>
      </c>
      <c r="BG506">
        <v>18.207928945407701</v>
      </c>
      <c r="BH506">
        <v>12.753570138990201</v>
      </c>
      <c r="BI506">
        <v>3.29329175987003</v>
      </c>
      <c r="BJ506">
        <v>9.3793505423179493</v>
      </c>
      <c r="BK506">
        <v>18.766853987607998</v>
      </c>
      <c r="BL506">
        <v>11.655942645945199</v>
      </c>
      <c r="BN506" t="s">
        <v>284</v>
      </c>
      <c r="BQ506">
        <v>13.7425090664801</v>
      </c>
      <c r="BR506">
        <v>16.2772225391654</v>
      </c>
      <c r="BS506">
        <v>18.811936011850801</v>
      </c>
      <c r="BT506">
        <v>16.2772225391654</v>
      </c>
      <c r="BU506">
        <v>7.1438701627995203</v>
      </c>
      <c r="BV506">
        <v>21.406212122809102</v>
      </c>
      <c r="BW506">
        <v>25.938590876601801</v>
      </c>
      <c r="BX506">
        <v>18.774202038422899</v>
      </c>
      <c r="BZ506" t="s">
        <v>284</v>
      </c>
      <c r="CC506">
        <v>9.9061556399553794</v>
      </c>
      <c r="CD506">
        <v>14.658619937468201</v>
      </c>
      <c r="CE506">
        <v>23.364299333336099</v>
      </c>
      <c r="CF506">
        <v>17.076204613624601</v>
      </c>
      <c r="CG506">
        <v>11.796645448229</v>
      </c>
      <c r="CH506">
        <v>18.974555952057099</v>
      </c>
      <c r="CI506">
        <v>23.036120718206099</v>
      </c>
      <c r="CJ506">
        <v>20.5951386203756</v>
      </c>
      <c r="CK506">
        <v>2.72292573698906</v>
      </c>
      <c r="CL506">
        <v>8.95726825056202</v>
      </c>
      <c r="CM506">
        <v>18.1816847478519</v>
      </c>
      <c r="CN506">
        <v>10.752810473675501</v>
      </c>
      <c r="CO506">
        <v>4.3308146291197902</v>
      </c>
      <c r="CP506">
        <v>12.114318762230599</v>
      </c>
      <c r="CQ506">
        <v>27.033715945263701</v>
      </c>
      <c r="CR506">
        <v>18.6761382200445</v>
      </c>
      <c r="CS506">
        <v>0.74694777475581697</v>
      </c>
      <c r="CT506">
        <v>7.6895915797049303</v>
      </c>
      <c r="CU506">
        <v>17.660945651104299</v>
      </c>
      <c r="CV506">
        <v>12.2455848801602</v>
      </c>
      <c r="CW506">
        <v>2.38152873055457</v>
      </c>
      <c r="CX506">
        <v>7.1374567384435803</v>
      </c>
      <c r="CY506">
        <v>16.838467282714198</v>
      </c>
      <c r="CZ506">
        <v>8.9742250930636498</v>
      </c>
      <c r="DA506">
        <v>11.7605123348437</v>
      </c>
      <c r="DB506">
        <v>19.558778752733399</v>
      </c>
      <c r="DC506">
        <v>21.476576794223501</v>
      </c>
      <c r="DD506">
        <v>15.6384665018003</v>
      </c>
      <c r="DF506" t="s">
        <v>284</v>
      </c>
      <c r="DI506">
        <v>-0.902472127924413</v>
      </c>
      <c r="DJ506">
        <v>1.2277033366651899</v>
      </c>
      <c r="DK506">
        <v>10.173225559530501</v>
      </c>
      <c r="DL506">
        <v>4.5457360176114197</v>
      </c>
      <c r="DM506">
        <v>7.9173946546554204</v>
      </c>
      <c r="DN506">
        <v>11.0972812853432</v>
      </c>
      <c r="DO506">
        <v>18.476912375831599</v>
      </c>
      <c r="DP506">
        <v>13.1999227152185</v>
      </c>
      <c r="DQ506">
        <v>7.6679447398772904</v>
      </c>
      <c r="DR506">
        <v>18.211176173979201</v>
      </c>
      <c r="DS506">
        <v>27.650717727793801</v>
      </c>
      <c r="DT506">
        <v>19.190603840079302</v>
      </c>
    </row>
    <row r="507" spans="1:124" x14ac:dyDescent="0.35">
      <c r="A507" s="19" t="str">
        <f t="shared" si="14"/>
        <v>Net Loan Growth (last 4 qtrs)--34972</v>
      </c>
      <c r="B507" s="19" t="str">
        <f t="shared" si="15"/>
        <v>Net Loan Growth (last 4 qtrs)</v>
      </c>
      <c r="C507">
        <v>21</v>
      </c>
      <c r="D507" s="27">
        <v>34972</v>
      </c>
      <c r="E507">
        <v>2.8</v>
      </c>
      <c r="F507">
        <v>9.41</v>
      </c>
      <c r="G507">
        <v>16.29</v>
      </c>
      <c r="H507">
        <v>12.893232323232301</v>
      </c>
      <c r="I507">
        <v>3.3149999999999999</v>
      </c>
      <c r="J507">
        <v>8.7149999999999999</v>
      </c>
      <c r="K507">
        <v>15.2925</v>
      </c>
      <c r="L507">
        <v>11.080764587525101</v>
      </c>
      <c r="M507">
        <v>3.21</v>
      </c>
      <c r="N507">
        <v>9.31</v>
      </c>
      <c r="O507">
        <v>16.774999999999999</v>
      </c>
      <c r="P507">
        <v>12.0611383951505</v>
      </c>
      <c r="Q507">
        <v>1.52</v>
      </c>
      <c r="R507">
        <v>7.02</v>
      </c>
      <c r="S507">
        <v>12.4</v>
      </c>
      <c r="T507">
        <v>7.05181818181818</v>
      </c>
      <c r="U507">
        <v>3.48</v>
      </c>
      <c r="V507">
        <v>8.48</v>
      </c>
      <c r="W507">
        <v>15.23</v>
      </c>
      <c r="X507">
        <v>10.552884250474399</v>
      </c>
      <c r="Y507">
        <v>3.2925</v>
      </c>
      <c r="Z507">
        <v>8.94</v>
      </c>
      <c r="AA507">
        <v>17.355</v>
      </c>
      <c r="AB507">
        <v>15.899489795918401</v>
      </c>
      <c r="AC507">
        <v>4.5599999999999996</v>
      </c>
      <c r="AD507">
        <v>10.145</v>
      </c>
      <c r="AE507">
        <v>17.579999999999998</v>
      </c>
      <c r="AF507">
        <v>15.214062500000001</v>
      </c>
      <c r="AG507">
        <v>-0.27500000000000002</v>
      </c>
      <c r="AH507">
        <v>6.72</v>
      </c>
      <c r="AI507">
        <v>14.33</v>
      </c>
      <c r="AJ507">
        <v>10.539203539822999</v>
      </c>
      <c r="AK507">
        <v>5.2050000000000001</v>
      </c>
      <c r="AL507">
        <v>10.38</v>
      </c>
      <c r="AM507">
        <v>13.755000000000001</v>
      </c>
      <c r="AN507">
        <v>10.599393939393901</v>
      </c>
      <c r="AO507">
        <v>2.38</v>
      </c>
      <c r="AP507">
        <v>7.18</v>
      </c>
      <c r="AQ507">
        <v>12.82</v>
      </c>
      <c r="AR507">
        <v>9.0785267034990795</v>
      </c>
      <c r="AS507">
        <v>5.42</v>
      </c>
      <c r="AT507">
        <v>11.57</v>
      </c>
      <c r="AU507">
        <v>19.03</v>
      </c>
      <c r="AV507">
        <v>15.6227126436782</v>
      </c>
      <c r="AW507">
        <v>4.41</v>
      </c>
      <c r="AX507">
        <v>9.4499999999999993</v>
      </c>
      <c r="AY507">
        <v>15.805</v>
      </c>
      <c r="AZ507">
        <v>11.3155081967213</v>
      </c>
      <c r="BA507">
        <v>4.7050000000000001</v>
      </c>
      <c r="BB507">
        <v>11.59</v>
      </c>
      <c r="BC507">
        <v>19.68</v>
      </c>
      <c r="BD507">
        <v>15.209670329670301</v>
      </c>
      <c r="BE507">
        <v>3.7174999999999998</v>
      </c>
      <c r="BF507">
        <v>6.96</v>
      </c>
      <c r="BG507">
        <v>11.172499999999999</v>
      </c>
      <c r="BH507">
        <v>7.6025</v>
      </c>
      <c r="BI507">
        <v>8.75</v>
      </c>
      <c r="BJ507">
        <v>15.55</v>
      </c>
      <c r="BK507">
        <v>47.93</v>
      </c>
      <c r="BL507">
        <v>115.498888888889</v>
      </c>
      <c r="BN507" t="s">
        <v>284</v>
      </c>
      <c r="BQ507">
        <v>4.5274999999999999</v>
      </c>
      <c r="BR507">
        <v>5.7549999999999999</v>
      </c>
      <c r="BS507">
        <v>6.9824999999999999</v>
      </c>
      <c r="BT507">
        <v>5.7549999999999999</v>
      </c>
      <c r="BU507">
        <v>4.4850000000000003</v>
      </c>
      <c r="BV507">
        <v>9.56</v>
      </c>
      <c r="BW507">
        <v>18.09</v>
      </c>
      <c r="BX507">
        <v>10.3821739130435</v>
      </c>
      <c r="BZ507" t="s">
        <v>284</v>
      </c>
      <c r="CC507">
        <v>5.1550000000000002</v>
      </c>
      <c r="CD507">
        <v>10.68</v>
      </c>
      <c r="CE507">
        <v>18.905000000000001</v>
      </c>
      <c r="CF507">
        <v>14.2844</v>
      </c>
      <c r="CG507">
        <v>5.78</v>
      </c>
      <c r="CH507">
        <v>10.244999999999999</v>
      </c>
      <c r="CI507">
        <v>16.2925</v>
      </c>
      <c r="CJ507">
        <v>11.233333333333301</v>
      </c>
      <c r="CK507">
        <v>3.0350000000000001</v>
      </c>
      <c r="CL507">
        <v>8.7550000000000008</v>
      </c>
      <c r="CM507">
        <v>11.2075</v>
      </c>
      <c r="CN507">
        <v>9.5895454545454495</v>
      </c>
      <c r="CO507">
        <v>13.095000000000001</v>
      </c>
      <c r="CP507">
        <v>18.04</v>
      </c>
      <c r="CQ507">
        <v>38.465000000000003</v>
      </c>
      <c r="CR507">
        <v>32.108750000000001</v>
      </c>
      <c r="CS507">
        <v>6.0250000000000004</v>
      </c>
      <c r="CT507">
        <v>10.19</v>
      </c>
      <c r="CU507">
        <v>15.85</v>
      </c>
      <c r="CV507">
        <v>21.488181818181801</v>
      </c>
      <c r="CW507">
        <v>6.08</v>
      </c>
      <c r="CX507">
        <v>12.43</v>
      </c>
      <c r="CY507">
        <v>16.927499999999998</v>
      </c>
      <c r="CZ507">
        <v>18.305</v>
      </c>
      <c r="DA507">
        <v>13.64</v>
      </c>
      <c r="DB507">
        <v>17.63</v>
      </c>
      <c r="DC507">
        <v>23.88</v>
      </c>
      <c r="DD507">
        <v>19.136666666666699</v>
      </c>
      <c r="DF507" t="s">
        <v>284</v>
      </c>
      <c r="DI507">
        <v>7.1924999999999999</v>
      </c>
      <c r="DJ507">
        <v>11.404999999999999</v>
      </c>
      <c r="DK507">
        <v>30.662500000000001</v>
      </c>
      <c r="DL507">
        <v>28.187142857142899</v>
      </c>
      <c r="DM507">
        <v>2.1575000000000002</v>
      </c>
      <c r="DN507">
        <v>9.3550000000000004</v>
      </c>
      <c r="DO507">
        <v>12.965</v>
      </c>
      <c r="DP507">
        <v>7.9907142857142901</v>
      </c>
      <c r="DQ507">
        <v>5.8049999999999997</v>
      </c>
      <c r="DR507">
        <v>8.3650000000000002</v>
      </c>
      <c r="DS507">
        <v>12.205</v>
      </c>
      <c r="DT507">
        <v>9.3569999999999993</v>
      </c>
    </row>
    <row r="508" spans="1:124" x14ac:dyDescent="0.35">
      <c r="A508" s="19" t="str">
        <f t="shared" si="14"/>
        <v>Banks w/ Loan Growth (last 4 qtrs)--34972</v>
      </c>
      <c r="B508" s="19" t="str">
        <f t="shared" si="15"/>
        <v>Banks w/ Loan Growth (last 4 qtrs)</v>
      </c>
      <c r="C508">
        <v>22</v>
      </c>
      <c r="D508" s="27">
        <v>34972</v>
      </c>
      <c r="F508">
        <v>84.466019417475707</v>
      </c>
      <c r="J508">
        <v>87.046123650637895</v>
      </c>
      <c r="N508">
        <v>84.0481639964176</v>
      </c>
      <c r="R508">
        <v>87.878787878787904</v>
      </c>
      <c r="V508">
        <v>87.918215613382898</v>
      </c>
      <c r="Z508">
        <v>86.538461538461505</v>
      </c>
      <c r="AD508">
        <v>91.538461538461505</v>
      </c>
      <c r="AH508">
        <v>73.913043478260903</v>
      </c>
      <c r="AI508"/>
      <c r="AK508"/>
      <c r="AL508">
        <v>91.919191919191903</v>
      </c>
      <c r="AP508">
        <v>84.296028880866402</v>
      </c>
      <c r="AT508">
        <v>91.422121896162494</v>
      </c>
      <c r="AX508">
        <v>90.127388535031898</v>
      </c>
      <c r="BB508">
        <v>87.700534759358305</v>
      </c>
      <c r="BF508">
        <v>88.636363636363598</v>
      </c>
      <c r="BJ508">
        <v>90</v>
      </c>
      <c r="BN508" t="s">
        <v>285</v>
      </c>
      <c r="BR508">
        <v>100</v>
      </c>
      <c r="BV508">
        <v>82.608695652173907</v>
      </c>
      <c r="BZ508" t="s">
        <v>285</v>
      </c>
      <c r="CD508">
        <v>88.976377952755897</v>
      </c>
      <c r="CH508">
        <v>100</v>
      </c>
      <c r="CL508">
        <v>95.454545454545496</v>
      </c>
      <c r="CP508">
        <v>87.5</v>
      </c>
      <c r="CT508">
        <v>81.818181818181799</v>
      </c>
      <c r="CX508">
        <v>93.75</v>
      </c>
      <c r="DB508">
        <v>100</v>
      </c>
      <c r="DF508" t="s">
        <v>285</v>
      </c>
      <c r="DJ508">
        <v>78.571428571428598</v>
      </c>
      <c r="DN508">
        <v>85.714285714285694</v>
      </c>
      <c r="DR508">
        <v>100</v>
      </c>
    </row>
    <row r="509" spans="1:124" x14ac:dyDescent="0.35">
      <c r="A509" s="19" t="str">
        <f t="shared" si="14"/>
        <v>Equity / Assets--35064</v>
      </c>
      <c r="B509" s="19" t="str">
        <f t="shared" si="15"/>
        <v>Equity / Assets</v>
      </c>
      <c r="C509">
        <v>1</v>
      </c>
      <c r="D509" s="27">
        <v>35064</v>
      </c>
      <c r="E509">
        <v>8.4264613122194891</v>
      </c>
      <c r="F509">
        <v>9.7252701397294796</v>
      </c>
      <c r="G509">
        <v>11.755707595251099</v>
      </c>
      <c r="H509">
        <v>10.4590131648203</v>
      </c>
      <c r="I509">
        <v>8.2169180825040904</v>
      </c>
      <c r="J509">
        <v>9.3991950407498308</v>
      </c>
      <c r="K509">
        <v>11.1958321856597</v>
      </c>
      <c r="L509">
        <v>10.0586427088977</v>
      </c>
      <c r="M509">
        <v>8.0171761778124804</v>
      </c>
      <c r="N509">
        <v>9.34045428222122</v>
      </c>
      <c r="O509">
        <v>11.384485263819901</v>
      </c>
      <c r="P509">
        <v>10.120675161265201</v>
      </c>
      <c r="Q509">
        <v>8.7435617675175905</v>
      </c>
      <c r="R509">
        <v>9.6567572728471394</v>
      </c>
      <c r="S509">
        <v>11.710247705037601</v>
      </c>
      <c r="T509">
        <v>10.394765931022601</v>
      </c>
      <c r="U509">
        <v>8.1551043388504301</v>
      </c>
      <c r="V509">
        <v>9.1715035143424792</v>
      </c>
      <c r="W509">
        <v>10.9011251101778</v>
      </c>
      <c r="X509">
        <v>9.7725766882883001</v>
      </c>
      <c r="Y509">
        <v>8.3592412723179308</v>
      </c>
      <c r="Z509">
        <v>9.4995049989709894</v>
      </c>
      <c r="AA509">
        <v>11.344199437456901</v>
      </c>
      <c r="AB509">
        <v>10.4311099887307</v>
      </c>
      <c r="AC509">
        <v>8.54310716650774</v>
      </c>
      <c r="AD509">
        <v>9.6596450165788994</v>
      </c>
      <c r="AE509">
        <v>11.2867963754173</v>
      </c>
      <c r="AF509">
        <v>10.270631034624699</v>
      </c>
      <c r="AG509">
        <v>8.6421247166711996</v>
      </c>
      <c r="AH509">
        <v>10.554689138781701</v>
      </c>
      <c r="AI509">
        <v>12.940196620952699</v>
      </c>
      <c r="AJ509">
        <v>11.3884716930288</v>
      </c>
      <c r="AK509">
        <v>8.0408551106607007</v>
      </c>
      <c r="AL509">
        <v>9.1289768381639504</v>
      </c>
      <c r="AM509">
        <v>10.637219751705199</v>
      </c>
      <c r="AN509">
        <v>9.6673005703818902</v>
      </c>
      <c r="AO509">
        <v>8.6609186648574799</v>
      </c>
      <c r="AP509">
        <v>9.8855604612970307</v>
      </c>
      <c r="AQ509">
        <v>11.950274449904001</v>
      </c>
      <c r="AR509">
        <v>10.6253075224267</v>
      </c>
      <c r="AS509">
        <v>7.8660273782225003</v>
      </c>
      <c r="AT509">
        <v>8.9270164042457996</v>
      </c>
      <c r="AU509">
        <v>10.584691608253801</v>
      </c>
      <c r="AV509">
        <v>9.5636001850614996</v>
      </c>
      <c r="AW509">
        <v>8.1889385659957803</v>
      </c>
      <c r="AX509">
        <v>9.3435360266339202</v>
      </c>
      <c r="AY509">
        <v>10.8917945106173</v>
      </c>
      <c r="AZ509">
        <v>9.7077734512396905</v>
      </c>
      <c r="BA509">
        <v>7.8764452012931399</v>
      </c>
      <c r="BB509">
        <v>8.7710900099673292</v>
      </c>
      <c r="BC509">
        <v>10.705344569445201</v>
      </c>
      <c r="BD509">
        <v>9.7394460724527505</v>
      </c>
      <c r="BE509">
        <v>7.94211849355945</v>
      </c>
      <c r="BF509">
        <v>8.7959802797071696</v>
      </c>
      <c r="BG509">
        <v>10.277981754612</v>
      </c>
      <c r="BH509">
        <v>11.284587663519799</v>
      </c>
      <c r="BI509">
        <v>6.9680653639361596</v>
      </c>
      <c r="BJ509">
        <v>7.5596593408250099</v>
      </c>
      <c r="BK509">
        <v>8.6817380661757504</v>
      </c>
      <c r="BL509">
        <v>9.1929411222533393</v>
      </c>
      <c r="BN509" t="s">
        <v>284</v>
      </c>
      <c r="BQ509">
        <v>13.5640309593179</v>
      </c>
      <c r="BR509">
        <v>14.5533591892906</v>
      </c>
      <c r="BS509">
        <v>17.685364141260902</v>
      </c>
      <c r="BT509">
        <v>15.981810337289</v>
      </c>
      <c r="BU509">
        <v>7.5076793755611604</v>
      </c>
      <c r="BV509">
        <v>8.8470423880937101</v>
      </c>
      <c r="BW509">
        <v>10.645848215045101</v>
      </c>
      <c r="BX509">
        <v>9.2963105985217407</v>
      </c>
      <c r="BZ509" t="s">
        <v>284</v>
      </c>
      <c r="CC509">
        <v>8.0378293945681794</v>
      </c>
      <c r="CD509">
        <v>8.9215498890939706</v>
      </c>
      <c r="CE509">
        <v>10.514855554275799</v>
      </c>
      <c r="CF509">
        <v>9.3372546602845503</v>
      </c>
      <c r="CG509">
        <v>7.5764394436771703</v>
      </c>
      <c r="CH509">
        <v>10.7927436983517</v>
      </c>
      <c r="CI509">
        <v>12.459561086048099</v>
      </c>
      <c r="CJ509">
        <v>10.1880644255071</v>
      </c>
      <c r="CK509">
        <v>8.2038668700769009</v>
      </c>
      <c r="CL509">
        <v>8.7327099162283304</v>
      </c>
      <c r="CM509">
        <v>9.4642288688045806</v>
      </c>
      <c r="CN509">
        <v>8.95481410179225</v>
      </c>
      <c r="CO509">
        <v>7.2102728521571198</v>
      </c>
      <c r="CP509">
        <v>8.4395626264524797</v>
      </c>
      <c r="CQ509">
        <v>10.8976685918672</v>
      </c>
      <c r="CR509">
        <v>9.2529761999117106</v>
      </c>
      <c r="CS509">
        <v>7.5860216809383703</v>
      </c>
      <c r="CT509">
        <v>8.6392185895445799</v>
      </c>
      <c r="CU509">
        <v>10.0518832524356</v>
      </c>
      <c r="CV509">
        <v>10.489728617381999</v>
      </c>
      <c r="CW509">
        <v>6.7455890094969604</v>
      </c>
      <c r="CX509">
        <v>7.61567556480282</v>
      </c>
      <c r="CY509">
        <v>9.3362858230758601</v>
      </c>
      <c r="CZ509">
        <v>8.2238924319518905</v>
      </c>
      <c r="DA509">
        <v>6.4733161775580301</v>
      </c>
      <c r="DB509">
        <v>6.9571379922872296</v>
      </c>
      <c r="DC509">
        <v>8.8298524563838203</v>
      </c>
      <c r="DD509">
        <v>7.8830664251988303</v>
      </c>
      <c r="DF509" t="s">
        <v>284</v>
      </c>
      <c r="DI509">
        <v>8.6986829449459897</v>
      </c>
      <c r="DJ509">
        <v>9.7010627432441208</v>
      </c>
      <c r="DK509">
        <v>13.337245554845699</v>
      </c>
      <c r="DL509">
        <v>16.7310840367739</v>
      </c>
      <c r="DM509">
        <v>7.9738245273872996</v>
      </c>
      <c r="DN509">
        <v>8.8226376958059607</v>
      </c>
      <c r="DO509">
        <v>10.230997346652099</v>
      </c>
      <c r="DP509">
        <v>9.1831838765099505</v>
      </c>
      <c r="DQ509">
        <v>9.4758426642894502</v>
      </c>
      <c r="DR509">
        <v>9.8420317429085795</v>
      </c>
      <c r="DS509">
        <v>11.729433965142199</v>
      </c>
      <c r="DT509">
        <v>10.7036006967022</v>
      </c>
    </row>
    <row r="510" spans="1:124" x14ac:dyDescent="0.35">
      <c r="A510" s="19" t="str">
        <f t="shared" si="14"/>
        <v>Total Risk Based Capital Ratio--35064</v>
      </c>
      <c r="B510" s="19" t="str">
        <f t="shared" si="15"/>
        <v>Total Risk Based Capital Ratio</v>
      </c>
      <c r="C510">
        <v>2</v>
      </c>
      <c r="D510" s="27">
        <v>35064</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N510" t="s">
        <v>284</v>
      </c>
      <c r="BQ510">
        <v>0</v>
      </c>
      <c r="BR510">
        <v>0</v>
      </c>
      <c r="BS510">
        <v>0</v>
      </c>
      <c r="BT510">
        <v>0</v>
      </c>
      <c r="BU510">
        <v>0</v>
      </c>
      <c r="BV510">
        <v>0</v>
      </c>
      <c r="BW510">
        <v>0</v>
      </c>
      <c r="BX510">
        <v>0</v>
      </c>
      <c r="BZ510" t="s">
        <v>284</v>
      </c>
      <c r="CC510">
        <v>0</v>
      </c>
      <c r="CD510">
        <v>0</v>
      </c>
      <c r="CE510">
        <v>0</v>
      </c>
      <c r="CF510">
        <v>0</v>
      </c>
      <c r="CG510">
        <v>0</v>
      </c>
      <c r="CH510">
        <v>0</v>
      </c>
      <c r="CI510">
        <v>0</v>
      </c>
      <c r="CJ510">
        <v>0</v>
      </c>
      <c r="CK510">
        <v>0</v>
      </c>
      <c r="CL510">
        <v>0</v>
      </c>
      <c r="CM510">
        <v>0</v>
      </c>
      <c r="CN510">
        <v>0</v>
      </c>
      <c r="CO510">
        <v>0</v>
      </c>
      <c r="CP510">
        <v>0</v>
      </c>
      <c r="CQ510">
        <v>0</v>
      </c>
      <c r="CR510">
        <v>0</v>
      </c>
      <c r="CS510">
        <v>0</v>
      </c>
      <c r="CT510">
        <v>0</v>
      </c>
      <c r="CU510">
        <v>0</v>
      </c>
      <c r="CV510">
        <v>0</v>
      </c>
      <c r="CW510">
        <v>0</v>
      </c>
      <c r="CX510">
        <v>0</v>
      </c>
      <c r="CY510">
        <v>0</v>
      </c>
      <c r="CZ510">
        <v>0</v>
      </c>
      <c r="DA510">
        <v>0</v>
      </c>
      <c r="DB510">
        <v>0</v>
      </c>
      <c r="DC510">
        <v>0</v>
      </c>
      <c r="DD510">
        <v>0</v>
      </c>
      <c r="DF510" t="s">
        <v>284</v>
      </c>
      <c r="DI510">
        <v>0</v>
      </c>
      <c r="DJ510">
        <v>0</v>
      </c>
      <c r="DK510">
        <v>0</v>
      </c>
      <c r="DL510">
        <v>0</v>
      </c>
      <c r="DM510">
        <v>0</v>
      </c>
      <c r="DN510">
        <v>0</v>
      </c>
      <c r="DO510">
        <v>0</v>
      </c>
      <c r="DP510">
        <v>0</v>
      </c>
      <c r="DQ510">
        <v>0</v>
      </c>
      <c r="DR510">
        <v>0</v>
      </c>
      <c r="DS510">
        <v>0</v>
      </c>
      <c r="DT510">
        <v>0</v>
      </c>
    </row>
    <row r="511" spans="1:124" x14ac:dyDescent="0.35">
      <c r="A511" s="19" t="str">
        <f t="shared" si="14"/>
        <v>Tier 1 Leverage Ratio--35064</v>
      </c>
      <c r="B511" s="19" t="str">
        <f t="shared" si="15"/>
        <v>Tier 1 Leverage Ratio</v>
      </c>
      <c r="C511">
        <v>3</v>
      </c>
      <c r="D511" s="27">
        <v>35064</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N511" t="s">
        <v>284</v>
      </c>
      <c r="BQ511">
        <v>0</v>
      </c>
      <c r="BR511">
        <v>0</v>
      </c>
      <c r="BS511">
        <v>0</v>
      </c>
      <c r="BT511">
        <v>0</v>
      </c>
      <c r="BU511">
        <v>0</v>
      </c>
      <c r="BV511">
        <v>0</v>
      </c>
      <c r="BW511">
        <v>0</v>
      </c>
      <c r="BX511">
        <v>0</v>
      </c>
      <c r="BZ511" t="s">
        <v>284</v>
      </c>
      <c r="CC511">
        <v>0</v>
      </c>
      <c r="CD511">
        <v>0</v>
      </c>
      <c r="CE511">
        <v>0</v>
      </c>
      <c r="CF511">
        <v>0</v>
      </c>
      <c r="CG511">
        <v>0</v>
      </c>
      <c r="CH511">
        <v>0</v>
      </c>
      <c r="CI511">
        <v>0</v>
      </c>
      <c r="CJ511">
        <v>0</v>
      </c>
      <c r="CK511">
        <v>0</v>
      </c>
      <c r="CL511">
        <v>0</v>
      </c>
      <c r="CM511">
        <v>0</v>
      </c>
      <c r="CN511">
        <v>0</v>
      </c>
      <c r="CO511">
        <v>0</v>
      </c>
      <c r="CP511">
        <v>0</v>
      </c>
      <c r="CQ511">
        <v>0</v>
      </c>
      <c r="CR511">
        <v>0</v>
      </c>
      <c r="CS511">
        <v>0</v>
      </c>
      <c r="CT511">
        <v>0</v>
      </c>
      <c r="CU511">
        <v>0</v>
      </c>
      <c r="CV511">
        <v>0</v>
      </c>
      <c r="CW511">
        <v>0</v>
      </c>
      <c r="CX511">
        <v>0</v>
      </c>
      <c r="CY511">
        <v>0</v>
      </c>
      <c r="CZ511">
        <v>0</v>
      </c>
      <c r="DA511">
        <v>0</v>
      </c>
      <c r="DB511">
        <v>0</v>
      </c>
      <c r="DC511">
        <v>0</v>
      </c>
      <c r="DD511">
        <v>0</v>
      </c>
      <c r="DF511" t="s">
        <v>284</v>
      </c>
      <c r="DI511">
        <v>0</v>
      </c>
      <c r="DJ511">
        <v>0</v>
      </c>
      <c r="DK511">
        <v>0</v>
      </c>
      <c r="DL511">
        <v>0</v>
      </c>
      <c r="DM511">
        <v>0</v>
      </c>
      <c r="DN511">
        <v>0</v>
      </c>
      <c r="DO511">
        <v>0</v>
      </c>
      <c r="DP511">
        <v>0</v>
      </c>
      <c r="DQ511">
        <v>0</v>
      </c>
      <c r="DR511">
        <v>0</v>
      </c>
      <c r="DS511">
        <v>0</v>
      </c>
      <c r="DT511">
        <v>0</v>
      </c>
    </row>
    <row r="512" spans="1:124" x14ac:dyDescent="0.35">
      <c r="A512" s="19" t="str">
        <f t="shared" si="14"/>
        <v>ALLL / Nonaccrual Loans--35064</v>
      </c>
      <c r="B512" s="19" t="str">
        <f t="shared" si="15"/>
        <v>ALLL / Nonaccrual Loans</v>
      </c>
      <c r="C512">
        <v>4</v>
      </c>
      <c r="D512" s="27">
        <v>35064</v>
      </c>
      <c r="E512">
        <v>218.53507435435699</v>
      </c>
      <c r="F512">
        <v>470.11661807580202</v>
      </c>
      <c r="G512">
        <v>1007.80051150895</v>
      </c>
      <c r="H512">
        <v>1059.4812596654101</v>
      </c>
      <c r="I512">
        <v>149.85381884112701</v>
      </c>
      <c r="J512">
        <v>344.97354497354502</v>
      </c>
      <c r="K512">
        <v>846.27699886320602</v>
      </c>
      <c r="L512">
        <v>990.86476208134297</v>
      </c>
      <c r="M512">
        <v>140.551155396582</v>
      </c>
      <c r="N512">
        <v>308.33333333333297</v>
      </c>
      <c r="O512">
        <v>792.94326241134797</v>
      </c>
      <c r="P512">
        <v>972.94324941100194</v>
      </c>
      <c r="Q512">
        <v>169.55531629045899</v>
      </c>
      <c r="R512">
        <v>244.60674831892399</v>
      </c>
      <c r="S512">
        <v>1221.62867996201</v>
      </c>
      <c r="T512">
        <v>739.40455063944898</v>
      </c>
      <c r="U512">
        <v>148.998353555167</v>
      </c>
      <c r="V512">
        <v>364.32560322239999</v>
      </c>
      <c r="W512">
        <v>982.532186576615</v>
      </c>
      <c r="X512">
        <v>1042.5040529258299</v>
      </c>
      <c r="Y512">
        <v>136.72230652503799</v>
      </c>
      <c r="Z512">
        <v>410.16949152542401</v>
      </c>
      <c r="AA512">
        <v>1039.75903614458</v>
      </c>
      <c r="AB512">
        <v>1500.186726461</v>
      </c>
      <c r="AC512">
        <v>185.14060092449901</v>
      </c>
      <c r="AD512">
        <v>381.90397056205097</v>
      </c>
      <c r="AE512">
        <v>1251.2228260869599</v>
      </c>
      <c r="AF512">
        <v>1875.53644329132</v>
      </c>
      <c r="AG512">
        <v>141.897233201581</v>
      </c>
      <c r="AH512">
        <v>257.31895223420702</v>
      </c>
      <c r="AI512">
        <v>626.08695652173901</v>
      </c>
      <c r="AJ512">
        <v>1469.8112617367699</v>
      </c>
      <c r="AK512">
        <v>122.413793103448</v>
      </c>
      <c r="AL512">
        <v>249.63503649635001</v>
      </c>
      <c r="AM512">
        <v>608.29493087557603</v>
      </c>
      <c r="AN512">
        <v>586.40182762685004</v>
      </c>
      <c r="AO512">
        <v>134.10450387051401</v>
      </c>
      <c r="AP512">
        <v>334.93548387096803</v>
      </c>
      <c r="AQ512">
        <v>903.58796296296305</v>
      </c>
      <c r="AR512">
        <v>1055.1498074454901</v>
      </c>
      <c r="AS512">
        <v>153.701242014206</v>
      </c>
      <c r="AT512">
        <v>370.466321243523</v>
      </c>
      <c r="AU512">
        <v>827.88321167883203</v>
      </c>
      <c r="AV512">
        <v>909.26648299710803</v>
      </c>
      <c r="AW512">
        <v>135.777809147374</v>
      </c>
      <c r="AX512">
        <v>285.13581488933602</v>
      </c>
      <c r="AY512">
        <v>662.91799363057305</v>
      </c>
      <c r="AZ512">
        <v>694.71893746761702</v>
      </c>
      <c r="BA512">
        <v>145.993179880648</v>
      </c>
      <c r="BB512">
        <v>330.769230769231</v>
      </c>
      <c r="BC512">
        <v>558.62007168458797</v>
      </c>
      <c r="BD512">
        <v>878.79983768410102</v>
      </c>
      <c r="BE512">
        <v>199.722222222222</v>
      </c>
      <c r="BF512">
        <v>356.44630685769903</v>
      </c>
      <c r="BG512">
        <v>1085.52817807514</v>
      </c>
      <c r="BH512">
        <v>968.40575653690803</v>
      </c>
      <c r="BI512">
        <v>488.671875</v>
      </c>
      <c r="BJ512">
        <v>593.20541850132997</v>
      </c>
      <c r="BK512">
        <v>4014.5220588235302</v>
      </c>
      <c r="BL512">
        <v>3799.1467813889499</v>
      </c>
      <c r="BN512" t="s">
        <v>284</v>
      </c>
      <c r="BQ512">
        <v>174.213263252069</v>
      </c>
      <c r="BR512">
        <v>271.24021471706601</v>
      </c>
      <c r="BS512">
        <v>368.267166182062</v>
      </c>
      <c r="BT512">
        <v>271.24021471706601</v>
      </c>
      <c r="BU512">
        <v>146.52600170503001</v>
      </c>
      <c r="BV512">
        <v>436.73519409926701</v>
      </c>
      <c r="BW512">
        <v>696.20065789473699</v>
      </c>
      <c r="BX512">
        <v>911.35505694951803</v>
      </c>
      <c r="BZ512" t="s">
        <v>284</v>
      </c>
      <c r="CC512">
        <v>192.03570334048399</v>
      </c>
      <c r="CD512">
        <v>393.20652173912998</v>
      </c>
      <c r="CE512">
        <v>1126.1574074074099</v>
      </c>
      <c r="CF512">
        <v>1424.37979278684</v>
      </c>
      <c r="CG512">
        <v>309.05548167848701</v>
      </c>
      <c r="CH512">
        <v>427.659574468085</v>
      </c>
      <c r="CI512">
        <v>450.86959567462901</v>
      </c>
      <c r="CJ512">
        <v>364.06352674604898</v>
      </c>
      <c r="CK512">
        <v>237.15846994535499</v>
      </c>
      <c r="CL512">
        <v>469.09090909090901</v>
      </c>
      <c r="CM512">
        <v>1832</v>
      </c>
      <c r="CN512">
        <v>1743.8171292792499</v>
      </c>
      <c r="CO512">
        <v>1239.1304347826101</v>
      </c>
      <c r="CP512">
        <v>1755.2631578947401</v>
      </c>
      <c r="CQ512">
        <v>4990.4761904761899</v>
      </c>
      <c r="CR512">
        <v>3258.8802571153601</v>
      </c>
      <c r="CS512">
        <v>470.11661807580202</v>
      </c>
      <c r="CT512">
        <v>623.80952380952397</v>
      </c>
      <c r="CU512">
        <v>952.5</v>
      </c>
      <c r="CV512">
        <v>1105.8105263213099</v>
      </c>
      <c r="CW512">
        <v>178.61773700305801</v>
      </c>
      <c r="CX512">
        <v>420.79678515481601</v>
      </c>
      <c r="CY512">
        <v>1707.8021978022</v>
      </c>
      <c r="CZ512">
        <v>1384.1048109398901</v>
      </c>
      <c r="DA512">
        <v>159.54591752137799</v>
      </c>
      <c r="DB512">
        <v>188.416988416988</v>
      </c>
      <c r="DC512">
        <v>236.08883608883599</v>
      </c>
      <c r="DD512">
        <v>200.95083960114599</v>
      </c>
      <c r="DF512" t="s">
        <v>284</v>
      </c>
      <c r="DI512">
        <v>164.74538300582199</v>
      </c>
      <c r="DJ512">
        <v>396.51201052978001</v>
      </c>
      <c r="DK512">
        <v>716.40995787804195</v>
      </c>
      <c r="DL512">
        <v>520.20940082555899</v>
      </c>
      <c r="DM512">
        <v>117.38197424892699</v>
      </c>
      <c r="DN512">
        <v>414.17322834645699</v>
      </c>
      <c r="DO512">
        <v>1770.45454545455</v>
      </c>
      <c r="DP512">
        <v>1614.78627094732</v>
      </c>
      <c r="DQ512">
        <v>149.37064167359699</v>
      </c>
      <c r="DR512">
        <v>222.54208754208801</v>
      </c>
      <c r="DS512">
        <v>499.09332153914198</v>
      </c>
      <c r="DT512">
        <v>315.401655422499</v>
      </c>
    </row>
    <row r="513" spans="1:124" x14ac:dyDescent="0.35">
      <c r="A513" s="19" t="str">
        <f t="shared" si="14"/>
        <v>[NCL + OREO] / [Total Loans + OREO]--35064</v>
      </c>
      <c r="B513" s="19" t="str">
        <f t="shared" si="15"/>
        <v>[NCL + OREO] / [Total Loans + OREO]</v>
      </c>
      <c r="C513">
        <v>5</v>
      </c>
      <c r="D513" s="27">
        <v>35064</v>
      </c>
      <c r="E513">
        <v>0.27947367787571598</v>
      </c>
      <c r="F513">
        <v>0.65506455665446595</v>
      </c>
      <c r="G513">
        <v>1.30414474833987</v>
      </c>
      <c r="H513">
        <v>1.07349759586331</v>
      </c>
      <c r="I513">
        <v>0.305720367770279</v>
      </c>
      <c r="J513">
        <v>0.72938689217759001</v>
      </c>
      <c r="K513">
        <v>1.5404215890664801</v>
      </c>
      <c r="L513">
        <v>1.10898274789203</v>
      </c>
      <c r="M513">
        <v>0.30385853505736399</v>
      </c>
      <c r="N513">
        <v>0.82035272326803699</v>
      </c>
      <c r="O513">
        <v>1.73765645229438</v>
      </c>
      <c r="P513">
        <v>1.2894159709748501</v>
      </c>
      <c r="Q513">
        <v>0.38187910975586498</v>
      </c>
      <c r="R513">
        <v>0.98842018430242196</v>
      </c>
      <c r="S513">
        <v>1.4478420715928899</v>
      </c>
      <c r="T513">
        <v>1.15153582387132</v>
      </c>
      <c r="U513">
        <v>0.28808981209046902</v>
      </c>
      <c r="V513">
        <v>0.69427099158703098</v>
      </c>
      <c r="W513">
        <v>1.4302292619818</v>
      </c>
      <c r="X513">
        <v>1.0102968919956301</v>
      </c>
      <c r="Y513">
        <v>0.19888590066873199</v>
      </c>
      <c r="Z513">
        <v>0.65566754716624598</v>
      </c>
      <c r="AA513">
        <v>1.6315732674561101</v>
      </c>
      <c r="AB513">
        <v>1.2308785292281701</v>
      </c>
      <c r="AC513">
        <v>0.19287816297289401</v>
      </c>
      <c r="AD513">
        <v>0.695657235999534</v>
      </c>
      <c r="AE513">
        <v>1.4399111856423199</v>
      </c>
      <c r="AF513">
        <v>1.0959357436133501</v>
      </c>
      <c r="AG513">
        <v>0.396138283104982</v>
      </c>
      <c r="AH513">
        <v>1.02502348557028</v>
      </c>
      <c r="AI513">
        <v>2.3664542498883101</v>
      </c>
      <c r="AJ513">
        <v>1.61425846391553</v>
      </c>
      <c r="AK513">
        <v>0.406882005007973</v>
      </c>
      <c r="AL513">
        <v>0.69845306516844297</v>
      </c>
      <c r="AM513">
        <v>1.4102690522516299</v>
      </c>
      <c r="AN513">
        <v>1.10160935014487</v>
      </c>
      <c r="AO513">
        <v>0.30117925466675399</v>
      </c>
      <c r="AP513">
        <v>0.82697668079542697</v>
      </c>
      <c r="AQ513">
        <v>1.8329056076188299</v>
      </c>
      <c r="AR513">
        <v>1.2635184538042299</v>
      </c>
      <c r="AS513">
        <v>0.25499932894913402</v>
      </c>
      <c r="AT513">
        <v>0.65371684721703405</v>
      </c>
      <c r="AU513">
        <v>1.33658797963862</v>
      </c>
      <c r="AV513">
        <v>0.98279184524459295</v>
      </c>
      <c r="AW513">
        <v>0.36683726629046398</v>
      </c>
      <c r="AX513">
        <v>0.75965047797471197</v>
      </c>
      <c r="AY513">
        <v>1.4734320596867401</v>
      </c>
      <c r="AZ513">
        <v>1.093528224185</v>
      </c>
      <c r="BA513">
        <v>0.28322818065865801</v>
      </c>
      <c r="BB513">
        <v>0.68731324722353904</v>
      </c>
      <c r="BC513">
        <v>1.4744363707328301</v>
      </c>
      <c r="BD513">
        <v>1.1123238510386599</v>
      </c>
      <c r="BE513">
        <v>0.36647864040377898</v>
      </c>
      <c r="BF513">
        <v>0.59651945975214204</v>
      </c>
      <c r="BG513">
        <v>1.1374675249544099</v>
      </c>
      <c r="BH513">
        <v>0.88689402158755903</v>
      </c>
      <c r="BI513">
        <v>0.167130785259408</v>
      </c>
      <c r="BJ513">
        <v>0.44688879314324798</v>
      </c>
      <c r="BK513">
        <v>0.924137171599831</v>
      </c>
      <c r="BL513">
        <v>0.57011385956695104</v>
      </c>
      <c r="BN513" t="s">
        <v>284</v>
      </c>
      <c r="BQ513">
        <v>1.40589135424637</v>
      </c>
      <c r="BR513">
        <v>2.8117827084927298</v>
      </c>
      <c r="BS513">
        <v>3.1981272530695799</v>
      </c>
      <c r="BT513">
        <v>2.1320848353797199</v>
      </c>
      <c r="BU513">
        <v>0.39262029760011702</v>
      </c>
      <c r="BV513">
        <v>0.79334590653307302</v>
      </c>
      <c r="BW513">
        <v>1.7155775357806</v>
      </c>
      <c r="BX513">
        <v>1.02282425044696</v>
      </c>
      <c r="BZ513" t="s">
        <v>284</v>
      </c>
      <c r="CC513">
        <v>0.210510326348294</v>
      </c>
      <c r="CD513">
        <v>0.59196753695913695</v>
      </c>
      <c r="CE513">
        <v>1.1847088505225101</v>
      </c>
      <c r="CF513">
        <v>0.92255986212719798</v>
      </c>
      <c r="CG513">
        <v>2.4450374474992799E-2</v>
      </c>
      <c r="CH513">
        <v>0.22852243874087599</v>
      </c>
      <c r="CI513">
        <v>0.49937173538941598</v>
      </c>
      <c r="CJ513">
        <v>0.39099111966208799</v>
      </c>
      <c r="CK513">
        <v>0.26987184059728497</v>
      </c>
      <c r="CL513">
        <v>0.62869314277861799</v>
      </c>
      <c r="CM513">
        <v>0.90090090090090102</v>
      </c>
      <c r="CN513">
        <v>0.66428367664556798</v>
      </c>
      <c r="CO513">
        <v>6.0776220903458002E-2</v>
      </c>
      <c r="CP513">
        <v>0.193131119561637</v>
      </c>
      <c r="CQ513">
        <v>0.32181794758329801</v>
      </c>
      <c r="CR513">
        <v>0.220163114450143</v>
      </c>
      <c r="CS513">
        <v>0.46313268097384303</v>
      </c>
      <c r="CT513">
        <v>0.64347166591614702</v>
      </c>
      <c r="CU513">
        <v>0.75755743208573401</v>
      </c>
      <c r="CV513">
        <v>0.69124089370766895</v>
      </c>
      <c r="CW513">
        <v>0.13460824578240699</v>
      </c>
      <c r="CX513">
        <v>0.38105680124831898</v>
      </c>
      <c r="CY513">
        <v>0.97767285670983695</v>
      </c>
      <c r="CZ513">
        <v>0.95566453165576004</v>
      </c>
      <c r="DA513">
        <v>0.75848299388334495</v>
      </c>
      <c r="DB513">
        <v>0.79688146819373495</v>
      </c>
      <c r="DC513">
        <v>1.0259514332855699</v>
      </c>
      <c r="DD513">
        <v>0.92399579538136301</v>
      </c>
      <c r="DF513" t="s">
        <v>284</v>
      </c>
      <c r="DI513">
        <v>0.48322589714208303</v>
      </c>
      <c r="DJ513">
        <v>0.78937793999294203</v>
      </c>
      <c r="DK513">
        <v>1.7095639598702801</v>
      </c>
      <c r="DL513">
        <v>1.14361615923253</v>
      </c>
      <c r="DM513">
        <v>0.305720367770279</v>
      </c>
      <c r="DN513">
        <v>0.39873223596769197</v>
      </c>
      <c r="DO513">
        <v>1.3986013986014001</v>
      </c>
      <c r="DP513">
        <v>0.83360862567427096</v>
      </c>
      <c r="DQ513">
        <v>0.50997959886439903</v>
      </c>
      <c r="DR513">
        <v>0.80082298828198495</v>
      </c>
      <c r="DS513">
        <v>1.0146133267495101</v>
      </c>
      <c r="DT513">
        <v>0.84778982316944795</v>
      </c>
    </row>
    <row r="514" spans="1:124" x14ac:dyDescent="0.35">
      <c r="A514" s="19" t="str">
        <f t="shared" si="14"/>
        <v>[Noncurrent + Delinquent Loans] / [Capital + ALLL]--35064</v>
      </c>
      <c r="B514" s="19" t="str">
        <f t="shared" si="15"/>
        <v>[Noncurrent + Delinquent Loans] / [Capital + ALLL]</v>
      </c>
      <c r="C514">
        <v>6</v>
      </c>
      <c r="D514" s="27">
        <v>35064</v>
      </c>
      <c r="E514">
        <v>6.2773043202342702</v>
      </c>
      <c r="F514">
        <v>12.276052888568801</v>
      </c>
      <c r="G514">
        <v>20.175322417233101</v>
      </c>
      <c r="H514">
        <v>14.831121679495</v>
      </c>
      <c r="I514">
        <v>5.6799643297400797</v>
      </c>
      <c r="J514">
        <v>11.2724503705922</v>
      </c>
      <c r="K514">
        <v>18.890857617991799</v>
      </c>
      <c r="L514">
        <v>13.6438688743448</v>
      </c>
      <c r="M514">
        <v>5.4039763113367201</v>
      </c>
      <c r="N514">
        <v>11.0281817011968</v>
      </c>
      <c r="O514">
        <v>19.077349982657001</v>
      </c>
      <c r="P514">
        <v>13.8039406096085</v>
      </c>
      <c r="Q514">
        <v>8.7288549251973109</v>
      </c>
      <c r="R514">
        <v>12.582042244937201</v>
      </c>
      <c r="S514">
        <v>18.528372391950199</v>
      </c>
      <c r="T514">
        <v>13.946999885914</v>
      </c>
      <c r="U514">
        <v>5.3613341568869703</v>
      </c>
      <c r="V514">
        <v>10.657248157248199</v>
      </c>
      <c r="W514">
        <v>17.457627118644101</v>
      </c>
      <c r="X514">
        <v>12.4777669384574</v>
      </c>
      <c r="Y514">
        <v>6.8701792355038602</v>
      </c>
      <c r="Z514">
        <v>15.094759565125001</v>
      </c>
      <c r="AA514">
        <v>23.605264649443999</v>
      </c>
      <c r="AB514">
        <v>17.4550079737526</v>
      </c>
      <c r="AC514">
        <v>5.1077581784317099</v>
      </c>
      <c r="AD514">
        <v>10.062006764374299</v>
      </c>
      <c r="AE514">
        <v>16.741942644951699</v>
      </c>
      <c r="AF514">
        <v>12.3467460796633</v>
      </c>
      <c r="AG514">
        <v>4.3441020222652798</v>
      </c>
      <c r="AH514">
        <v>13.1666025272181</v>
      </c>
      <c r="AI514">
        <v>21.2966134556195</v>
      </c>
      <c r="AJ514">
        <v>16.019441439800101</v>
      </c>
      <c r="AK514">
        <v>7.4947931257079503</v>
      </c>
      <c r="AL514">
        <v>11.4162463345197</v>
      </c>
      <c r="AM514">
        <v>21.394470457209199</v>
      </c>
      <c r="AN514">
        <v>16.1895851927225</v>
      </c>
      <c r="AO514">
        <v>5.0046097420315698</v>
      </c>
      <c r="AP514">
        <v>10.9703912079729</v>
      </c>
      <c r="AQ514">
        <v>18.404588038879499</v>
      </c>
      <c r="AR514">
        <v>13.470540700817001</v>
      </c>
      <c r="AS514">
        <v>5.6020650202316196</v>
      </c>
      <c r="AT514">
        <v>11.3239247311828</v>
      </c>
      <c r="AU514">
        <v>18.1876128758101</v>
      </c>
      <c r="AV514">
        <v>13.292176994266899</v>
      </c>
      <c r="AW514">
        <v>6.6801695751915604</v>
      </c>
      <c r="AX514">
        <v>12.0091981155309</v>
      </c>
      <c r="AY514">
        <v>20.7548804649219</v>
      </c>
      <c r="AZ514">
        <v>15.0241015897906</v>
      </c>
      <c r="BA514">
        <v>6.0787549786151898</v>
      </c>
      <c r="BB514">
        <v>11.373003803954299</v>
      </c>
      <c r="BC514">
        <v>19.740232376136301</v>
      </c>
      <c r="BD514">
        <v>14.509802483168</v>
      </c>
      <c r="BE514">
        <v>4.9915813776093101</v>
      </c>
      <c r="BF514">
        <v>10.5623077527994</v>
      </c>
      <c r="BG514">
        <v>16.0383447234349</v>
      </c>
      <c r="BH514">
        <v>12.204499639432701</v>
      </c>
      <c r="BI514">
        <v>7.2251372911225298</v>
      </c>
      <c r="BJ514">
        <v>13.8298335042677</v>
      </c>
      <c r="BK514">
        <v>20.51416465846</v>
      </c>
      <c r="BL514">
        <v>17.886003125241501</v>
      </c>
      <c r="BN514" t="s">
        <v>284</v>
      </c>
      <c r="BQ514">
        <v>7.2415329768271004</v>
      </c>
      <c r="BR514">
        <v>14.483065953654201</v>
      </c>
      <c r="BS514">
        <v>17.3260296704347</v>
      </c>
      <c r="BT514">
        <v>11.550686446956499</v>
      </c>
      <c r="BU514">
        <v>7.8922022177377302</v>
      </c>
      <c r="BV514">
        <v>12.3511282543073</v>
      </c>
      <c r="BW514">
        <v>20.2079151945753</v>
      </c>
      <c r="BX514">
        <v>14.0163168142433</v>
      </c>
      <c r="BZ514" t="s">
        <v>284</v>
      </c>
      <c r="CC514">
        <v>4.1250009807280401</v>
      </c>
      <c r="CD514">
        <v>7.7636281602533499</v>
      </c>
      <c r="CE514">
        <v>13.0197371345773</v>
      </c>
      <c r="CF514">
        <v>10.254636142373601</v>
      </c>
      <c r="CG514">
        <v>2.5985927190650799</v>
      </c>
      <c r="CH514">
        <v>4.8234085993596603</v>
      </c>
      <c r="CI514">
        <v>8.3459217381098103</v>
      </c>
      <c r="CJ514">
        <v>7.0881293650798503</v>
      </c>
      <c r="CK514">
        <v>6.55054339735001</v>
      </c>
      <c r="CL514">
        <v>9.4312660760217195</v>
      </c>
      <c r="CM514">
        <v>20.433694745621299</v>
      </c>
      <c r="CN514">
        <v>11.8168124268367</v>
      </c>
      <c r="CO514">
        <v>1.9612065184620899</v>
      </c>
      <c r="CP514">
        <v>7.1739859202145499</v>
      </c>
      <c r="CQ514">
        <v>10.0800302416575</v>
      </c>
      <c r="CR514">
        <v>6.3394878442030302</v>
      </c>
      <c r="CS514">
        <v>6.8756656054343797</v>
      </c>
      <c r="CT514">
        <v>17.223744292237399</v>
      </c>
      <c r="CU514">
        <v>18.8900357035197</v>
      </c>
      <c r="CV514">
        <v>15.4720121053835</v>
      </c>
      <c r="CW514">
        <v>7.3972920618265503</v>
      </c>
      <c r="CX514">
        <v>13.4549279678853</v>
      </c>
      <c r="CY514">
        <v>16.335283649519798</v>
      </c>
      <c r="CZ514">
        <v>14.533534077904299</v>
      </c>
      <c r="DA514">
        <v>8.3085259345934901</v>
      </c>
      <c r="DB514">
        <v>12.1269765782903</v>
      </c>
      <c r="DC514">
        <v>13.443150386690601</v>
      </c>
      <c r="DD514">
        <v>10.4587920214259</v>
      </c>
      <c r="DF514" t="s">
        <v>284</v>
      </c>
      <c r="DI514">
        <v>7.6907372726336902</v>
      </c>
      <c r="DJ514">
        <v>14.3229418064524</v>
      </c>
      <c r="DK514">
        <v>27.0108517428867</v>
      </c>
      <c r="DL514">
        <v>18.017856365807798</v>
      </c>
      <c r="DM514">
        <v>9.8494072412688194</v>
      </c>
      <c r="DN514">
        <v>12.214013346043901</v>
      </c>
      <c r="DO514">
        <v>22.313569977754099</v>
      </c>
      <c r="DP514">
        <v>16.603962868249901</v>
      </c>
      <c r="DQ514">
        <v>6.73647074945369</v>
      </c>
      <c r="DR514">
        <v>7.8702396478455796</v>
      </c>
      <c r="DS514">
        <v>10.365762080456699</v>
      </c>
      <c r="DT514">
        <v>9.4938258813276892</v>
      </c>
    </row>
    <row r="515" spans="1:124" x14ac:dyDescent="0.35">
      <c r="A515" s="19" t="str">
        <f t="shared" ref="A515:A578" si="16">B515&amp;"--"&amp;D515</f>
        <v xml:space="preserve">  Ag [NCL+DQ] / [Capital + ALLL]--35064</v>
      </c>
      <c r="B515" s="19" t="str">
        <f t="shared" ref="B515:B578" si="17">VLOOKUP(C515,labels,2,FALSE)</f>
        <v xml:space="preserve">  Ag [NCL+DQ] / [Capital + ALLL]</v>
      </c>
      <c r="C515">
        <v>7</v>
      </c>
      <c r="D515" s="27">
        <v>35064</v>
      </c>
      <c r="E515">
        <v>0</v>
      </c>
      <c r="F515">
        <v>0.82061024444084096</v>
      </c>
      <c r="G515">
        <v>5.35482253201255</v>
      </c>
      <c r="H515">
        <v>4.9638634382886897</v>
      </c>
      <c r="I515">
        <v>0</v>
      </c>
      <c r="J515">
        <v>0.95587573633273204</v>
      </c>
      <c r="K515">
        <v>5.06418260901272</v>
      </c>
      <c r="L515">
        <v>3.70848847035283</v>
      </c>
      <c r="M515">
        <v>0</v>
      </c>
      <c r="N515">
        <v>0</v>
      </c>
      <c r="O515">
        <v>1.0891624949262599</v>
      </c>
      <c r="P515">
        <v>1.4638242023767301</v>
      </c>
      <c r="Q515">
        <v>0</v>
      </c>
      <c r="R515">
        <v>0</v>
      </c>
      <c r="S515">
        <v>0</v>
      </c>
      <c r="T515">
        <v>2.5383532774874502E-2</v>
      </c>
      <c r="U515">
        <v>0</v>
      </c>
      <c r="V515">
        <v>0.56000000000000005</v>
      </c>
      <c r="W515">
        <v>4.2092603728202</v>
      </c>
      <c r="X515">
        <v>2.8398535291120899</v>
      </c>
      <c r="Y515">
        <v>0</v>
      </c>
      <c r="Z515">
        <v>1.0769243259080701</v>
      </c>
      <c r="AA515">
        <v>5.5260889570418703</v>
      </c>
      <c r="AB515">
        <v>5.2275236649661103</v>
      </c>
      <c r="AC515">
        <v>0.74944144624537901</v>
      </c>
      <c r="AD515">
        <v>3.48977135980746</v>
      </c>
      <c r="AE515">
        <v>8.0083108462175101</v>
      </c>
      <c r="AF515">
        <v>5.4239590955289199</v>
      </c>
      <c r="AG515">
        <v>0.111066226570374</v>
      </c>
      <c r="AH515">
        <v>3.1059223238972602</v>
      </c>
      <c r="AI515">
        <v>10.5184460697444</v>
      </c>
      <c r="AJ515">
        <v>8.0624144605370596</v>
      </c>
      <c r="AK515">
        <v>0</v>
      </c>
      <c r="AL515">
        <v>0.23196997309728401</v>
      </c>
      <c r="AM515">
        <v>2.3272552302865801</v>
      </c>
      <c r="AN515">
        <v>2.0024603784839701</v>
      </c>
      <c r="AO515">
        <v>0.45540366281799899</v>
      </c>
      <c r="AP515">
        <v>3.45415810465036</v>
      </c>
      <c r="AQ515">
        <v>8.4466613375135307</v>
      </c>
      <c r="AR515">
        <v>6.2267587546547798</v>
      </c>
      <c r="AS515">
        <v>0</v>
      </c>
      <c r="AT515">
        <v>0.49278423090461099</v>
      </c>
      <c r="AU515">
        <v>3.96405919661734</v>
      </c>
      <c r="AV515">
        <v>3.09827136307258</v>
      </c>
      <c r="AW515">
        <v>0</v>
      </c>
      <c r="AX515">
        <v>0</v>
      </c>
      <c r="AY515">
        <v>1.9997134710053399</v>
      </c>
      <c r="AZ515">
        <v>1.6902998367385</v>
      </c>
      <c r="BA515">
        <v>0</v>
      </c>
      <c r="BB515">
        <v>0</v>
      </c>
      <c r="BC515">
        <v>2.0459449481171301</v>
      </c>
      <c r="BD515">
        <v>1.6921605547796199</v>
      </c>
      <c r="BE515">
        <v>0</v>
      </c>
      <c r="BF515">
        <v>0</v>
      </c>
      <c r="BG515">
        <v>1.8443621727408599</v>
      </c>
      <c r="BH515">
        <v>1.1620876583634101</v>
      </c>
      <c r="BI515">
        <v>4.9667464499588497E-2</v>
      </c>
      <c r="BJ515">
        <v>1.74167285131331</v>
      </c>
      <c r="BK515">
        <v>3.1127080705496</v>
      </c>
      <c r="BL515">
        <v>2.2330434908501702</v>
      </c>
      <c r="BN515" t="s">
        <v>284</v>
      </c>
      <c r="BQ515">
        <v>8.2659808963997106E-2</v>
      </c>
      <c r="BR515">
        <v>0.16531961792799399</v>
      </c>
      <c r="BS515">
        <v>3.4026241583401098</v>
      </c>
      <c r="BT515">
        <v>2.2684161055600698</v>
      </c>
      <c r="BU515">
        <v>0</v>
      </c>
      <c r="BV515">
        <v>0</v>
      </c>
      <c r="BW515">
        <v>0</v>
      </c>
      <c r="BX515">
        <v>0</v>
      </c>
      <c r="BZ515" t="s">
        <v>284</v>
      </c>
      <c r="CC515">
        <v>0</v>
      </c>
      <c r="CD515">
        <v>0</v>
      </c>
      <c r="CE515">
        <v>3.0442790386166802E-3</v>
      </c>
      <c r="CF515">
        <v>0.50801986698677803</v>
      </c>
      <c r="CG515">
        <v>0</v>
      </c>
      <c r="CH515">
        <v>0</v>
      </c>
      <c r="CI515">
        <v>0</v>
      </c>
      <c r="CJ515">
        <v>0.25338622343883999</v>
      </c>
      <c r="CK515">
        <v>0</v>
      </c>
      <c r="CL515">
        <v>0.45319359864041903</v>
      </c>
      <c r="CM515">
        <v>2.8025057698648199</v>
      </c>
      <c r="CN515">
        <v>2.3949943107788898</v>
      </c>
      <c r="CO515">
        <v>0</v>
      </c>
      <c r="CP515">
        <v>0.260454348140645</v>
      </c>
      <c r="CQ515">
        <v>3.7742289445313499</v>
      </c>
      <c r="CR515">
        <v>2.1822277747263898</v>
      </c>
      <c r="CS515">
        <v>0.75864891239336396</v>
      </c>
      <c r="CT515">
        <v>5.37833827893175</v>
      </c>
      <c r="CU515">
        <v>9.7028526538027204</v>
      </c>
      <c r="CV515">
        <v>7.9116806170964402</v>
      </c>
      <c r="CW515">
        <v>0</v>
      </c>
      <c r="CX515">
        <v>2.7901466107637498</v>
      </c>
      <c r="CY515">
        <v>8.9885424379415397</v>
      </c>
      <c r="CZ515">
        <v>6.7544127949175099</v>
      </c>
      <c r="DA515">
        <v>0</v>
      </c>
      <c r="DB515">
        <v>0</v>
      </c>
      <c r="DC515">
        <v>1.79329226557153</v>
      </c>
      <c r="DD515">
        <v>1.19552817704768</v>
      </c>
      <c r="DF515" t="s">
        <v>284</v>
      </c>
      <c r="DI515">
        <v>0</v>
      </c>
      <c r="DJ515">
        <v>5.9359863234875097E-2</v>
      </c>
      <c r="DK515">
        <v>1.80301644834387</v>
      </c>
      <c r="DL515">
        <v>1.0191344501247199</v>
      </c>
      <c r="DM515">
        <v>0</v>
      </c>
      <c r="DN515">
        <v>0</v>
      </c>
      <c r="DO515">
        <v>2.8484673221515302</v>
      </c>
      <c r="DP515">
        <v>4.0084841322666502</v>
      </c>
      <c r="DQ515">
        <v>0</v>
      </c>
      <c r="DR515">
        <v>0.77484405065941397</v>
      </c>
      <c r="DS515">
        <v>0.95913408883918805</v>
      </c>
      <c r="DT515">
        <v>1.1329768976373</v>
      </c>
    </row>
    <row r="516" spans="1:124" x14ac:dyDescent="0.35">
      <c r="A516" s="19" t="str">
        <f t="shared" si="16"/>
        <v xml:space="preserve">  CLD [NCL+DQ] / [Capital + ALLL]--35064</v>
      </c>
      <c r="B516" s="19" t="str">
        <f t="shared" si="17"/>
        <v xml:space="preserve">  CLD [NCL+DQ] / [Capital + ALLL]</v>
      </c>
      <c r="C516">
        <v>8</v>
      </c>
      <c r="D516" s="27">
        <v>35064</v>
      </c>
      <c r="E516">
        <v>0</v>
      </c>
      <c r="F516">
        <v>0</v>
      </c>
      <c r="G516">
        <v>0</v>
      </c>
      <c r="H516">
        <v>0.11941612619254501</v>
      </c>
      <c r="I516">
        <v>0</v>
      </c>
      <c r="J516">
        <v>0</v>
      </c>
      <c r="K516">
        <v>0</v>
      </c>
      <c r="L516">
        <v>0.13142946858740201</v>
      </c>
      <c r="M516">
        <v>0</v>
      </c>
      <c r="N516">
        <v>0</v>
      </c>
      <c r="O516">
        <v>0</v>
      </c>
      <c r="P516">
        <v>0.30378447270686898</v>
      </c>
      <c r="Q516">
        <v>0</v>
      </c>
      <c r="R516">
        <v>0</v>
      </c>
      <c r="S516">
        <v>0</v>
      </c>
      <c r="T516">
        <v>3.5887187570366998E-2</v>
      </c>
      <c r="U516">
        <v>0</v>
      </c>
      <c r="V516">
        <v>0</v>
      </c>
      <c r="W516">
        <v>0</v>
      </c>
      <c r="X516">
        <v>0.137669562650825</v>
      </c>
      <c r="Y516">
        <v>0</v>
      </c>
      <c r="Z516">
        <v>0</v>
      </c>
      <c r="AA516">
        <v>0</v>
      </c>
      <c r="AB516">
        <v>0.16929813991694601</v>
      </c>
      <c r="AC516">
        <v>0</v>
      </c>
      <c r="AD516">
        <v>0</v>
      </c>
      <c r="AE516">
        <v>0</v>
      </c>
      <c r="AF516">
        <v>0.122930615910349</v>
      </c>
      <c r="AG516">
        <v>0</v>
      </c>
      <c r="AH516">
        <v>0</v>
      </c>
      <c r="AI516">
        <v>0</v>
      </c>
      <c r="AJ516">
        <v>0.14611529818191399</v>
      </c>
      <c r="AK516">
        <v>0</v>
      </c>
      <c r="AL516">
        <v>0</v>
      </c>
      <c r="AM516">
        <v>0</v>
      </c>
      <c r="AN516">
        <v>0.23419401112896199</v>
      </c>
      <c r="AO516">
        <v>0</v>
      </c>
      <c r="AP516">
        <v>0</v>
      </c>
      <c r="AQ516">
        <v>0</v>
      </c>
      <c r="AR516">
        <v>9.5634496389358406E-2</v>
      </c>
      <c r="AS516">
        <v>0</v>
      </c>
      <c r="AT516">
        <v>0</v>
      </c>
      <c r="AU516">
        <v>0</v>
      </c>
      <c r="AV516">
        <v>0.19663593777198199</v>
      </c>
      <c r="AW516">
        <v>0</v>
      </c>
      <c r="AX516">
        <v>0</v>
      </c>
      <c r="AY516">
        <v>0</v>
      </c>
      <c r="AZ516">
        <v>0.14015771263691601</v>
      </c>
      <c r="BA516">
        <v>0</v>
      </c>
      <c r="BB516">
        <v>0</v>
      </c>
      <c r="BC516">
        <v>0</v>
      </c>
      <c r="BD516">
        <v>0.25009099308137001</v>
      </c>
      <c r="BE516">
        <v>0</v>
      </c>
      <c r="BF516">
        <v>0</v>
      </c>
      <c r="BG516">
        <v>0</v>
      </c>
      <c r="BH516">
        <v>0.159037774061666</v>
      </c>
      <c r="BI516">
        <v>0</v>
      </c>
      <c r="BJ516">
        <v>0</v>
      </c>
      <c r="BK516">
        <v>3.3348154735438E-2</v>
      </c>
      <c r="BL516">
        <v>0.12983260554720699</v>
      </c>
      <c r="BN516" t="s">
        <v>284</v>
      </c>
      <c r="BQ516">
        <v>0</v>
      </c>
      <c r="BR516">
        <v>0</v>
      </c>
      <c r="BS516">
        <v>0</v>
      </c>
      <c r="BT516">
        <v>0</v>
      </c>
      <c r="BU516">
        <v>0</v>
      </c>
      <c r="BV516">
        <v>0</v>
      </c>
      <c r="BW516">
        <v>0</v>
      </c>
      <c r="BX516">
        <v>0.205607880430835</v>
      </c>
      <c r="BZ516" t="s">
        <v>284</v>
      </c>
      <c r="CC516">
        <v>0</v>
      </c>
      <c r="CD516">
        <v>0</v>
      </c>
      <c r="CE516">
        <v>0</v>
      </c>
      <c r="CF516">
        <v>0.30966882706487098</v>
      </c>
      <c r="CG516">
        <v>0</v>
      </c>
      <c r="CH516">
        <v>0</v>
      </c>
      <c r="CI516">
        <v>0</v>
      </c>
      <c r="CJ516">
        <v>4.6989143322350997E-2</v>
      </c>
      <c r="CK516">
        <v>0</v>
      </c>
      <c r="CL516">
        <v>0</v>
      </c>
      <c r="CM516">
        <v>0</v>
      </c>
      <c r="CN516">
        <v>4.8270579832636697E-2</v>
      </c>
      <c r="CO516">
        <v>0</v>
      </c>
      <c r="CP516">
        <v>0</v>
      </c>
      <c r="CQ516">
        <v>1.1216118518042799</v>
      </c>
      <c r="CR516">
        <v>1.0409090202006099</v>
      </c>
      <c r="CS516">
        <v>0</v>
      </c>
      <c r="CT516">
        <v>0</v>
      </c>
      <c r="CU516">
        <v>0</v>
      </c>
      <c r="CV516">
        <v>9.9588767073893095E-2</v>
      </c>
      <c r="CW516">
        <v>0</v>
      </c>
      <c r="CX516">
        <v>0</v>
      </c>
      <c r="CY516">
        <v>0</v>
      </c>
      <c r="CZ516">
        <v>0.46906921022614501</v>
      </c>
      <c r="DA516">
        <v>0.23956194387405899</v>
      </c>
      <c r="DB516">
        <v>0.47912388774811798</v>
      </c>
      <c r="DC516">
        <v>0.57427663944307406</v>
      </c>
      <c r="DD516">
        <v>0.382851092962049</v>
      </c>
      <c r="DF516" t="s">
        <v>284</v>
      </c>
      <c r="DI516">
        <v>0</v>
      </c>
      <c r="DJ516">
        <v>0</v>
      </c>
      <c r="DK516">
        <v>0</v>
      </c>
      <c r="DL516">
        <v>0.26674030713720798</v>
      </c>
      <c r="DM516">
        <v>0</v>
      </c>
      <c r="DN516">
        <v>0</v>
      </c>
      <c r="DO516">
        <v>0</v>
      </c>
      <c r="DP516">
        <v>1.3346976909729901E-2</v>
      </c>
      <c r="DQ516">
        <v>0</v>
      </c>
      <c r="DR516">
        <v>0</v>
      </c>
      <c r="DS516">
        <v>0.24848542218856501</v>
      </c>
      <c r="DT516">
        <v>0.446822520052856</v>
      </c>
    </row>
    <row r="517" spans="1:124" x14ac:dyDescent="0.35">
      <c r="A517" s="19" t="str">
        <f t="shared" si="16"/>
        <v xml:space="preserve">  CRE [NCL+DQ] / [Capital + ALLL]--35064</v>
      </c>
      <c r="B517" s="19" t="str">
        <f t="shared" si="17"/>
        <v xml:space="preserve">  CRE [NCL+DQ] / [Capital + ALLL]</v>
      </c>
      <c r="C517">
        <v>9</v>
      </c>
      <c r="D517" s="27">
        <v>35064</v>
      </c>
      <c r="E517">
        <v>0</v>
      </c>
      <c r="F517">
        <v>0</v>
      </c>
      <c r="G517">
        <v>1.03299375700145</v>
      </c>
      <c r="H517">
        <v>1.0939737032671899</v>
      </c>
      <c r="I517">
        <v>0</v>
      </c>
      <c r="J517">
        <v>0</v>
      </c>
      <c r="K517">
        <v>1.92828905062598</v>
      </c>
      <c r="L517">
        <v>1.5489178086908699</v>
      </c>
      <c r="M517">
        <v>0</v>
      </c>
      <c r="N517">
        <v>0.44102513843289098</v>
      </c>
      <c r="O517">
        <v>2.86566695454189</v>
      </c>
      <c r="P517">
        <v>2.2316727997963302</v>
      </c>
      <c r="Q517">
        <v>0</v>
      </c>
      <c r="R517">
        <v>0</v>
      </c>
      <c r="S517">
        <v>1.3521883895076801</v>
      </c>
      <c r="T517">
        <v>1.09935397639835</v>
      </c>
      <c r="U517">
        <v>0</v>
      </c>
      <c r="V517">
        <v>0.153267381914449</v>
      </c>
      <c r="W517">
        <v>2.31493591420351</v>
      </c>
      <c r="X517">
        <v>1.65008619071943</v>
      </c>
      <c r="Y517">
        <v>0</v>
      </c>
      <c r="Z517">
        <v>0</v>
      </c>
      <c r="AA517">
        <v>1.6294320497460899</v>
      </c>
      <c r="AB517">
        <v>1.44100736506217</v>
      </c>
      <c r="AC517">
        <v>0</v>
      </c>
      <c r="AD517">
        <v>0</v>
      </c>
      <c r="AE517">
        <v>0.93083431544921202</v>
      </c>
      <c r="AF517">
        <v>0.90860073763731797</v>
      </c>
      <c r="AG517">
        <v>0</v>
      </c>
      <c r="AH517">
        <v>0</v>
      </c>
      <c r="AI517">
        <v>0.48947594068095501</v>
      </c>
      <c r="AJ517">
        <v>1.05347795590287</v>
      </c>
      <c r="AK517">
        <v>0</v>
      </c>
      <c r="AL517">
        <v>1.03284337311244</v>
      </c>
      <c r="AM517">
        <v>4.3162781273141801</v>
      </c>
      <c r="AN517">
        <v>3.0578083843678101</v>
      </c>
      <c r="AO517">
        <v>0</v>
      </c>
      <c r="AP517">
        <v>0</v>
      </c>
      <c r="AQ517">
        <v>1.1104745047140001</v>
      </c>
      <c r="AR517">
        <v>1.0555957166882299</v>
      </c>
      <c r="AS517">
        <v>0</v>
      </c>
      <c r="AT517">
        <v>0.27501114910063901</v>
      </c>
      <c r="AU517">
        <v>2.29565217391304</v>
      </c>
      <c r="AV517">
        <v>1.76447365953264</v>
      </c>
      <c r="AW517">
        <v>0</v>
      </c>
      <c r="AX517">
        <v>0.34604138666293099</v>
      </c>
      <c r="AY517">
        <v>2.6126481942230599</v>
      </c>
      <c r="AZ517">
        <v>1.8628608615225399</v>
      </c>
      <c r="BA517">
        <v>0</v>
      </c>
      <c r="BB517">
        <v>5.9318715641613701E-2</v>
      </c>
      <c r="BC517">
        <v>2.3770362639625402</v>
      </c>
      <c r="BD517">
        <v>1.86182902539366</v>
      </c>
      <c r="BE517">
        <v>0</v>
      </c>
      <c r="BF517">
        <v>0.93687927609799204</v>
      </c>
      <c r="BG517">
        <v>2.8134106021327399</v>
      </c>
      <c r="BH517">
        <v>2.2721345127268902</v>
      </c>
      <c r="BI517">
        <v>0</v>
      </c>
      <c r="BJ517">
        <v>0.28840727243909398</v>
      </c>
      <c r="BK517">
        <v>1.3987030230228701</v>
      </c>
      <c r="BL517">
        <v>0.88037716670809796</v>
      </c>
      <c r="BN517" t="s">
        <v>284</v>
      </c>
      <c r="BQ517">
        <v>0</v>
      </c>
      <c r="BR517">
        <v>0</v>
      </c>
      <c r="BS517">
        <v>0.82659808963997095</v>
      </c>
      <c r="BT517">
        <v>0.55106539309331404</v>
      </c>
      <c r="BU517">
        <v>0</v>
      </c>
      <c r="BV517">
        <v>0</v>
      </c>
      <c r="BW517">
        <v>0.95533391587648597</v>
      </c>
      <c r="BX517">
        <v>0.63178056765740798</v>
      </c>
      <c r="BZ517" t="s">
        <v>284</v>
      </c>
      <c r="CC517">
        <v>0</v>
      </c>
      <c r="CD517">
        <v>0.24609003094354301</v>
      </c>
      <c r="CE517">
        <v>3.0962709477125898</v>
      </c>
      <c r="CF517">
        <v>1.8999025954591</v>
      </c>
      <c r="CG517">
        <v>0</v>
      </c>
      <c r="CH517">
        <v>1.15330359525716</v>
      </c>
      <c r="CI517">
        <v>2.7996892150900599</v>
      </c>
      <c r="CJ517">
        <v>1.38466890823404</v>
      </c>
      <c r="CK517">
        <v>0</v>
      </c>
      <c r="CL517">
        <v>0.92816787732042005</v>
      </c>
      <c r="CM517">
        <v>2.9662991147693698</v>
      </c>
      <c r="CN517">
        <v>2.4465679065059098</v>
      </c>
      <c r="CO517">
        <v>0</v>
      </c>
      <c r="CP517">
        <v>0</v>
      </c>
      <c r="CQ517">
        <v>1.31657198682145</v>
      </c>
      <c r="CR517">
        <v>1.2429281657707001</v>
      </c>
      <c r="CS517">
        <v>0.33982782057091099</v>
      </c>
      <c r="CT517">
        <v>1.12201963534362</v>
      </c>
      <c r="CU517">
        <v>1.80059110877137</v>
      </c>
      <c r="CV517">
        <v>1.2108009512195499</v>
      </c>
      <c r="CW517">
        <v>0</v>
      </c>
      <c r="CX517">
        <v>0</v>
      </c>
      <c r="CY517">
        <v>1.0028621963312101</v>
      </c>
      <c r="CZ517">
        <v>0.88174706830736804</v>
      </c>
      <c r="DA517">
        <v>0.23956194387405899</v>
      </c>
      <c r="DB517">
        <v>0.47912388774811798</v>
      </c>
      <c r="DC517">
        <v>3.6504640796725898</v>
      </c>
      <c r="DD517">
        <v>2.4336427197817301</v>
      </c>
      <c r="DF517" t="s">
        <v>284</v>
      </c>
      <c r="DI517">
        <v>0</v>
      </c>
      <c r="DJ517">
        <v>0</v>
      </c>
      <c r="DK517">
        <v>1.2268849047147901</v>
      </c>
      <c r="DL517">
        <v>2.2802096289393199</v>
      </c>
      <c r="DM517">
        <v>0.91093117408906898</v>
      </c>
      <c r="DN517">
        <v>4.6484825201690398</v>
      </c>
      <c r="DO517">
        <v>6.9351763584366104</v>
      </c>
      <c r="DP517">
        <v>4.9837551054578002</v>
      </c>
      <c r="DQ517">
        <v>0.123778361389762</v>
      </c>
      <c r="DR517">
        <v>1.08688074584641</v>
      </c>
      <c r="DS517">
        <v>1.9561824924456299</v>
      </c>
      <c r="DT517">
        <v>1.32497291110624</v>
      </c>
    </row>
    <row r="518" spans="1:124" x14ac:dyDescent="0.35">
      <c r="A518" s="19" t="str">
        <f t="shared" si="16"/>
        <v xml:space="preserve">  Res RE [NCL+DQ] / [Capital + ALLL]--35064</v>
      </c>
      <c r="B518" s="19" t="str">
        <f t="shared" si="17"/>
        <v xml:space="preserve">  Res RE [NCL+DQ] / [Capital + ALLL]</v>
      </c>
      <c r="C518">
        <v>10</v>
      </c>
      <c r="D518" s="27">
        <v>35064</v>
      </c>
      <c r="E518">
        <v>0.188438771111958</v>
      </c>
      <c r="F518">
        <v>1.57262874569683</v>
      </c>
      <c r="G518">
        <v>3.9354258054233102</v>
      </c>
      <c r="H518">
        <v>2.6960431782901599</v>
      </c>
      <c r="I518">
        <v>4.1545777889553999E-2</v>
      </c>
      <c r="J518">
        <v>1.35734605444082</v>
      </c>
      <c r="K518">
        <v>3.7160964705696098</v>
      </c>
      <c r="L518">
        <v>2.4654280178395802</v>
      </c>
      <c r="M518">
        <v>0.41512915129151301</v>
      </c>
      <c r="N518">
        <v>2.1238938053097298</v>
      </c>
      <c r="O518">
        <v>5.2260992020028203</v>
      </c>
      <c r="P518">
        <v>3.5623650748845002</v>
      </c>
      <c r="Q518">
        <v>1.5430414278612901</v>
      </c>
      <c r="R518">
        <v>3.8561718729107599</v>
      </c>
      <c r="S518">
        <v>6.7511638941533301</v>
      </c>
      <c r="T518">
        <v>4.9757788107507102</v>
      </c>
      <c r="U518">
        <v>0.46136101499423299</v>
      </c>
      <c r="V518">
        <v>1.67865707434053</v>
      </c>
      <c r="W518">
        <v>4.0172166427546596</v>
      </c>
      <c r="X518">
        <v>2.7266887427234998</v>
      </c>
      <c r="Y518">
        <v>0</v>
      </c>
      <c r="Z518">
        <v>1.59024889417046</v>
      </c>
      <c r="AA518">
        <v>3.4786436666188498</v>
      </c>
      <c r="AB518">
        <v>2.6397668988157301</v>
      </c>
      <c r="AC518">
        <v>0</v>
      </c>
      <c r="AD518">
        <v>0.16129032258064499</v>
      </c>
      <c r="AE518">
        <v>1.0834422076643899</v>
      </c>
      <c r="AF518">
        <v>0.707581438728485</v>
      </c>
      <c r="AG518">
        <v>0</v>
      </c>
      <c r="AH518">
        <v>2.50592505510089E-2</v>
      </c>
      <c r="AI518">
        <v>1.12137641520291</v>
      </c>
      <c r="AJ518">
        <v>0.86155190728002395</v>
      </c>
      <c r="AK518">
        <v>1.50833348284624</v>
      </c>
      <c r="AL518">
        <v>3.5729987002064401</v>
      </c>
      <c r="AM518">
        <v>6.6111392285525001</v>
      </c>
      <c r="AN518">
        <v>4.6921739660378803</v>
      </c>
      <c r="AO518">
        <v>0</v>
      </c>
      <c r="AP518">
        <v>0.72409179452865702</v>
      </c>
      <c r="AQ518">
        <v>2.1783109836146801</v>
      </c>
      <c r="AR518">
        <v>1.52205076565027</v>
      </c>
      <c r="AS518">
        <v>0.16129032258064499</v>
      </c>
      <c r="AT518">
        <v>1.5748031496063</v>
      </c>
      <c r="AU518">
        <v>3.7790697674418601</v>
      </c>
      <c r="AV518">
        <v>2.6696682221627701</v>
      </c>
      <c r="AW518">
        <v>1.5851992846106799</v>
      </c>
      <c r="AX518">
        <v>3.96546063200406</v>
      </c>
      <c r="AY518">
        <v>6.7511638941533301</v>
      </c>
      <c r="AZ518">
        <v>4.8286363080999397</v>
      </c>
      <c r="BA518">
        <v>0.29303323794849201</v>
      </c>
      <c r="BB518">
        <v>1.6193679427354899</v>
      </c>
      <c r="BC518">
        <v>3.7409699017560998</v>
      </c>
      <c r="BD518">
        <v>2.75155099425529</v>
      </c>
      <c r="BE518">
        <v>6.0802368917862101E-2</v>
      </c>
      <c r="BF518">
        <v>0.87239149472865196</v>
      </c>
      <c r="BG518">
        <v>2.0705436739778098</v>
      </c>
      <c r="BH518">
        <v>1.4425274288693</v>
      </c>
      <c r="BI518">
        <v>0.74642270549534395</v>
      </c>
      <c r="BJ518">
        <v>2.3922390439914798</v>
      </c>
      <c r="BK518">
        <v>3.4234366295959102</v>
      </c>
      <c r="BL518">
        <v>3.0726497728923898</v>
      </c>
      <c r="BN518" t="s">
        <v>284</v>
      </c>
      <c r="BQ518">
        <v>0.84670231729055301</v>
      </c>
      <c r="BR518">
        <v>1.69340463458111</v>
      </c>
      <c r="BS518">
        <v>2.4539763804793799</v>
      </c>
      <c r="BT518">
        <v>1.6359842536529201</v>
      </c>
      <c r="BU518">
        <v>1.40261359777894</v>
      </c>
      <c r="BV518">
        <v>4.6489744277354896</v>
      </c>
      <c r="BW518">
        <v>6.9563297492861302</v>
      </c>
      <c r="BX518">
        <v>4.47971825296485</v>
      </c>
      <c r="BZ518" t="s">
        <v>284</v>
      </c>
      <c r="CC518">
        <v>0.37689817862710301</v>
      </c>
      <c r="CD518">
        <v>1.50132970004432</v>
      </c>
      <c r="CE518">
        <v>3.67616104624708</v>
      </c>
      <c r="CF518">
        <v>2.5648128127440901</v>
      </c>
      <c r="CG518">
        <v>0</v>
      </c>
      <c r="CH518">
        <v>0.30691219642380602</v>
      </c>
      <c r="CI518">
        <v>1.37702105289468</v>
      </c>
      <c r="CJ518">
        <v>0.68755940845102703</v>
      </c>
      <c r="CK518">
        <v>0.50984279847047198</v>
      </c>
      <c r="CL518">
        <v>1.4887598630340899</v>
      </c>
      <c r="CM518">
        <v>4.3037240979568203</v>
      </c>
      <c r="CN518">
        <v>3.0043875659003998</v>
      </c>
      <c r="CO518">
        <v>0</v>
      </c>
      <c r="CP518">
        <v>0</v>
      </c>
      <c r="CQ518">
        <v>0.50728656118506199</v>
      </c>
      <c r="CR518">
        <v>0.28489369125187303</v>
      </c>
      <c r="CS518">
        <v>0.13698630136986301</v>
      </c>
      <c r="CT518">
        <v>0.56100981767180902</v>
      </c>
      <c r="CU518">
        <v>2.3600237230265901</v>
      </c>
      <c r="CV518">
        <v>1.3830890341503601</v>
      </c>
      <c r="CW518">
        <v>5.2491988064979601E-2</v>
      </c>
      <c r="CX518">
        <v>0.79988161744955999</v>
      </c>
      <c r="CY518">
        <v>1.7419164784390599</v>
      </c>
      <c r="CZ518">
        <v>1.52636538916302</v>
      </c>
      <c r="DA518">
        <v>0.796939751354798</v>
      </c>
      <c r="DB518">
        <v>1.5938795027096</v>
      </c>
      <c r="DC518">
        <v>1.9323576564790399</v>
      </c>
      <c r="DD518">
        <v>1.2882384376526901</v>
      </c>
      <c r="DF518" t="s">
        <v>284</v>
      </c>
      <c r="DI518">
        <v>0</v>
      </c>
      <c r="DJ518">
        <v>0.29274378985497401</v>
      </c>
      <c r="DK518">
        <v>1.3068666201658501</v>
      </c>
      <c r="DL518">
        <v>0.71635669575831196</v>
      </c>
      <c r="DM518">
        <v>0.19208605455243899</v>
      </c>
      <c r="DN518">
        <v>1.56194533191338</v>
      </c>
      <c r="DO518">
        <v>3.1816015252621499</v>
      </c>
      <c r="DP518">
        <v>2.34640318071036</v>
      </c>
      <c r="DQ518">
        <v>0.83212110301995901</v>
      </c>
      <c r="DR518">
        <v>1.78070694076564</v>
      </c>
      <c r="DS518">
        <v>3.55832410813127</v>
      </c>
      <c r="DT518">
        <v>2.4683656430158001</v>
      </c>
    </row>
    <row r="519" spans="1:124" x14ac:dyDescent="0.35">
      <c r="A519" s="19" t="str">
        <f t="shared" si="16"/>
        <v xml:space="preserve">  C&amp;I [NCL+DQ] / [Capital + ALLL]--35064</v>
      </c>
      <c r="B519" s="19" t="str">
        <f t="shared" si="17"/>
        <v xml:space="preserve">  C&amp;I [NCL+DQ] / [Capital + ALLL]</v>
      </c>
      <c r="C519">
        <v>11</v>
      </c>
      <c r="D519" s="27">
        <v>35064</v>
      </c>
      <c r="E519">
        <v>1.50414096148678</v>
      </c>
      <c r="F519">
        <v>4.5099028696578003</v>
      </c>
      <c r="G519">
        <v>11.5119492329833</v>
      </c>
      <c r="H519">
        <v>7.6376586439679004</v>
      </c>
      <c r="I519">
        <v>1.0409469144213299</v>
      </c>
      <c r="J519">
        <v>3.5518765006525701</v>
      </c>
      <c r="K519">
        <v>7.7805225338120101</v>
      </c>
      <c r="L519">
        <v>5.6023069420446303</v>
      </c>
      <c r="M519">
        <v>0.48083434918055001</v>
      </c>
      <c r="N519">
        <v>1.9978148899640999</v>
      </c>
      <c r="O519">
        <v>5.20979020979021</v>
      </c>
      <c r="P519">
        <v>3.8939354754330999</v>
      </c>
      <c r="Q519">
        <v>1.6955795041447099</v>
      </c>
      <c r="R519">
        <v>3.5922372946108299</v>
      </c>
      <c r="S519">
        <v>6.6472765431149998</v>
      </c>
      <c r="T519">
        <v>4.4900361312428796</v>
      </c>
      <c r="U519">
        <v>0.68897637795275601</v>
      </c>
      <c r="V519">
        <v>2.6962962962963002</v>
      </c>
      <c r="W519">
        <v>6.3037249283667602</v>
      </c>
      <c r="X519">
        <v>4.2913485051906903</v>
      </c>
      <c r="Y519">
        <v>1.9426168917603599</v>
      </c>
      <c r="Z519">
        <v>6.5467181986438403</v>
      </c>
      <c r="AA519">
        <v>12.1588500048329</v>
      </c>
      <c r="AB519">
        <v>9.1456412770121993</v>
      </c>
      <c r="AC519">
        <v>2.1097547455130798</v>
      </c>
      <c r="AD519">
        <v>5.0588235294117601</v>
      </c>
      <c r="AE519">
        <v>10.1897707095242</v>
      </c>
      <c r="AF519">
        <v>7.1893483754690601</v>
      </c>
      <c r="AG519">
        <v>1.9642653480454699</v>
      </c>
      <c r="AH519">
        <v>4.8768924131722899</v>
      </c>
      <c r="AI519">
        <v>12.1879507651739</v>
      </c>
      <c r="AJ519">
        <v>9.0175735236672701</v>
      </c>
      <c r="AK519">
        <v>0.70051906780127704</v>
      </c>
      <c r="AL519">
        <v>2.5763979538103401</v>
      </c>
      <c r="AM519">
        <v>5.6454212375828297</v>
      </c>
      <c r="AN519">
        <v>4.8382365801290597</v>
      </c>
      <c r="AO519">
        <v>1.4129036754317099</v>
      </c>
      <c r="AP519">
        <v>4.5558696622526398</v>
      </c>
      <c r="AQ519">
        <v>9.4073983480176402</v>
      </c>
      <c r="AR519">
        <v>6.8990220781803</v>
      </c>
      <c r="AS519">
        <v>1.01183851057371</v>
      </c>
      <c r="AT519">
        <v>3.0658838878017001</v>
      </c>
      <c r="AU519">
        <v>7.5694666240817599</v>
      </c>
      <c r="AV519">
        <v>5.2514816862381899</v>
      </c>
      <c r="AW519">
        <v>0.59002161114837204</v>
      </c>
      <c r="AX519">
        <v>2.5907857273680901</v>
      </c>
      <c r="AY519">
        <v>6.6784550009396701</v>
      </c>
      <c r="AZ519">
        <v>4.3973422368233201</v>
      </c>
      <c r="BA519">
        <v>1.3909730630482799</v>
      </c>
      <c r="BB519">
        <v>4.0176569437668501</v>
      </c>
      <c r="BC519">
        <v>8.9188066888134099</v>
      </c>
      <c r="BD519">
        <v>6.7707212702911104</v>
      </c>
      <c r="BE519">
        <v>0.81288820040377696</v>
      </c>
      <c r="BF519">
        <v>1.7847808080373799</v>
      </c>
      <c r="BG519">
        <v>3.7007943308159499</v>
      </c>
      <c r="BH519">
        <v>3.0680841674265702</v>
      </c>
      <c r="BI519">
        <v>2.5276711052919301</v>
      </c>
      <c r="BJ519">
        <v>3.3988289063087298</v>
      </c>
      <c r="BK519">
        <v>5.9774511263289796</v>
      </c>
      <c r="BL519">
        <v>9.0185793418160607</v>
      </c>
      <c r="BN519" t="s">
        <v>284</v>
      </c>
      <c r="BQ519">
        <v>5.6818181818181799</v>
      </c>
      <c r="BR519">
        <v>11.363636363636401</v>
      </c>
      <c r="BS519">
        <v>11.7435375058446</v>
      </c>
      <c r="BT519">
        <v>7.8290250038964198</v>
      </c>
      <c r="BU519">
        <v>0.94624014485072405</v>
      </c>
      <c r="BV519">
        <v>5.4811756407501102</v>
      </c>
      <c r="BW519">
        <v>9.5731158549507001</v>
      </c>
      <c r="BX519">
        <v>5.5074609694532697</v>
      </c>
      <c r="BZ519" t="s">
        <v>284</v>
      </c>
      <c r="CC519">
        <v>0.29422011998154102</v>
      </c>
      <c r="CD519">
        <v>1.60799724209016</v>
      </c>
      <c r="CE519">
        <v>4.14150958146893</v>
      </c>
      <c r="CF519">
        <v>3.3299800905837</v>
      </c>
      <c r="CG519">
        <v>2.8042624789680299E-2</v>
      </c>
      <c r="CH519">
        <v>0.122116063959405</v>
      </c>
      <c r="CI519">
        <v>0.865109654016054</v>
      </c>
      <c r="CJ519">
        <v>1.9811514372196699</v>
      </c>
      <c r="CK519">
        <v>0.65733066590454403</v>
      </c>
      <c r="CL519">
        <v>2.1292160788541499</v>
      </c>
      <c r="CM519">
        <v>5.4666873738158097</v>
      </c>
      <c r="CN519">
        <v>3.2284936428603199</v>
      </c>
      <c r="CO519">
        <v>1.2423405971178201</v>
      </c>
      <c r="CP519">
        <v>2.4598466213283201</v>
      </c>
      <c r="CQ519">
        <v>6.8112073676574498</v>
      </c>
      <c r="CR519">
        <v>3.71427039177853</v>
      </c>
      <c r="CS519">
        <v>1.06947486820764</v>
      </c>
      <c r="CT519">
        <v>2.6806840180684</v>
      </c>
      <c r="CU519">
        <v>7.5001968311801797</v>
      </c>
      <c r="CV519">
        <v>4.2180049676968396</v>
      </c>
      <c r="CW519">
        <v>1.9787584660134201</v>
      </c>
      <c r="CX519">
        <v>5.6827280998137297</v>
      </c>
      <c r="CY519">
        <v>10.6345003344542</v>
      </c>
      <c r="CZ519">
        <v>7.1605184891526701</v>
      </c>
      <c r="DA519">
        <v>3.60385428646673</v>
      </c>
      <c r="DB519">
        <v>3.95619438740589</v>
      </c>
      <c r="DC519">
        <v>5.6637469380852998</v>
      </c>
      <c r="DD519">
        <v>4.85966935389939</v>
      </c>
      <c r="DF519" t="s">
        <v>284</v>
      </c>
      <c r="DI519">
        <v>0.28941565600882002</v>
      </c>
      <c r="DJ519">
        <v>1.20338408604229</v>
      </c>
      <c r="DK519">
        <v>4.4571959642798902</v>
      </c>
      <c r="DL519">
        <v>3.2794607175689299</v>
      </c>
      <c r="DM519">
        <v>1.0756819054936599</v>
      </c>
      <c r="DN519">
        <v>1.48951382268827</v>
      </c>
      <c r="DO519">
        <v>4.4104845729761104</v>
      </c>
      <c r="DP519">
        <v>4.0628029781133197</v>
      </c>
      <c r="DQ519">
        <v>0.42294027270981399</v>
      </c>
      <c r="DR519">
        <v>1.7870601993964701</v>
      </c>
      <c r="DS519">
        <v>3.48337157378548</v>
      </c>
      <c r="DT519">
        <v>3.75372220702197</v>
      </c>
    </row>
    <row r="520" spans="1:124" x14ac:dyDescent="0.35">
      <c r="A520" s="19" t="str">
        <f t="shared" si="16"/>
        <v xml:space="preserve">  Ind [NCL+DQ] / [Capital + ALLL]--35064</v>
      </c>
      <c r="B520" s="19" t="str">
        <f t="shared" si="17"/>
        <v xml:space="preserve">  Ind [NCL+DQ] / [Capital + ALLL]</v>
      </c>
      <c r="C520">
        <v>12</v>
      </c>
      <c r="D520" s="27">
        <v>35064</v>
      </c>
      <c r="E520">
        <v>0.610615716119567</v>
      </c>
      <c r="F520">
        <v>1.3219782004937899</v>
      </c>
      <c r="G520">
        <v>2.6238810669202599</v>
      </c>
      <c r="H520">
        <v>1.8647305422579901</v>
      </c>
      <c r="I520">
        <v>0.53402048641820199</v>
      </c>
      <c r="J520">
        <v>1.3037216628700701</v>
      </c>
      <c r="K520">
        <v>2.8762729161219101</v>
      </c>
      <c r="L520">
        <v>2.0679105300130698</v>
      </c>
      <c r="M520">
        <v>0.44696786663445298</v>
      </c>
      <c r="N520">
        <v>1.39744813818245</v>
      </c>
      <c r="O520">
        <v>3.3539809638918299</v>
      </c>
      <c r="P520">
        <v>2.5282086386190001</v>
      </c>
      <c r="Q520">
        <v>1.2868037692715799</v>
      </c>
      <c r="R520">
        <v>2.9075960553510098</v>
      </c>
      <c r="S520">
        <v>3.6883508025227698</v>
      </c>
      <c r="T520">
        <v>3.0986558162866902</v>
      </c>
      <c r="U520">
        <v>0.53485162180814405</v>
      </c>
      <c r="V520">
        <v>1.3025797432964801</v>
      </c>
      <c r="W520">
        <v>2.7389907950267101</v>
      </c>
      <c r="X520">
        <v>2.0203373815147398</v>
      </c>
      <c r="Y520">
        <v>0.62667067223400097</v>
      </c>
      <c r="Z520">
        <v>1.4876579259163101</v>
      </c>
      <c r="AA520">
        <v>3.16820794265784</v>
      </c>
      <c r="AB520">
        <v>2.3146013208324598</v>
      </c>
      <c r="AC520">
        <v>0.22661662447596201</v>
      </c>
      <c r="AD520">
        <v>0.71225071225071201</v>
      </c>
      <c r="AE520">
        <v>1.8325059641759101</v>
      </c>
      <c r="AF520">
        <v>1.48051015987373</v>
      </c>
      <c r="AG520">
        <v>0.32009901274560199</v>
      </c>
      <c r="AH520">
        <v>1.21335369671476</v>
      </c>
      <c r="AI520">
        <v>2.7235098615964501</v>
      </c>
      <c r="AJ520">
        <v>3.1117224229145402</v>
      </c>
      <c r="AK520">
        <v>0.78316617235777697</v>
      </c>
      <c r="AL520">
        <v>1.64942403677439</v>
      </c>
      <c r="AM520">
        <v>3.6558306477700402</v>
      </c>
      <c r="AN520">
        <v>2.4102245311772799</v>
      </c>
      <c r="AO520">
        <v>0.36906966767118699</v>
      </c>
      <c r="AP520">
        <v>1.14190813525086</v>
      </c>
      <c r="AQ520">
        <v>2.4375202296496399</v>
      </c>
      <c r="AR520">
        <v>1.7161882687971599</v>
      </c>
      <c r="AS520">
        <v>0.50573162508428904</v>
      </c>
      <c r="AT520">
        <v>1.2520525451559901</v>
      </c>
      <c r="AU520">
        <v>2.7947417451609602</v>
      </c>
      <c r="AV520">
        <v>1.9953783859902201</v>
      </c>
      <c r="AW520">
        <v>0.83397563517169904</v>
      </c>
      <c r="AX520">
        <v>1.8156120125123001</v>
      </c>
      <c r="AY520">
        <v>3.6626987998262601</v>
      </c>
      <c r="AZ520">
        <v>2.52328764794798</v>
      </c>
      <c r="BA520">
        <v>0.65829245293933902</v>
      </c>
      <c r="BB520">
        <v>1.5080785931088201</v>
      </c>
      <c r="BC520">
        <v>3.1364714855471498</v>
      </c>
      <c r="BD520">
        <v>2.1588628422568199</v>
      </c>
      <c r="BE520">
        <v>0.78655229732262899</v>
      </c>
      <c r="BF520">
        <v>1.5238992188315801</v>
      </c>
      <c r="BG520">
        <v>4.6604987556164303</v>
      </c>
      <c r="BH520">
        <v>4.3923392310035796</v>
      </c>
      <c r="BI520">
        <v>0.56044322272429103</v>
      </c>
      <c r="BJ520">
        <v>2.6806363624844902</v>
      </c>
      <c r="BK520">
        <v>5.6917931472678598</v>
      </c>
      <c r="BL520">
        <v>3.2243044232285598</v>
      </c>
      <c r="BN520" t="s">
        <v>284</v>
      </c>
      <c r="BQ520">
        <v>0.71301247771835996</v>
      </c>
      <c r="BR520">
        <v>1.4260249554367199</v>
      </c>
      <c r="BS520">
        <v>2.3019176944707498</v>
      </c>
      <c r="BT520">
        <v>1.5346117963138299</v>
      </c>
      <c r="BU520">
        <v>1.0417861596362501</v>
      </c>
      <c r="BV520">
        <v>2.3301400308064699</v>
      </c>
      <c r="BW520">
        <v>4.3601202150272496</v>
      </c>
      <c r="BX520">
        <v>3.3414677493638698</v>
      </c>
      <c r="BZ520" t="s">
        <v>284</v>
      </c>
      <c r="CC520">
        <v>0.34643587546204502</v>
      </c>
      <c r="CD520">
        <v>1.0495785896983001</v>
      </c>
      <c r="CE520">
        <v>2.0422652520426698</v>
      </c>
      <c r="CF520">
        <v>1.4995510901110201</v>
      </c>
      <c r="CG520">
        <v>0.65144121814023104</v>
      </c>
      <c r="CH520">
        <v>1.6263639860168999</v>
      </c>
      <c r="CI520">
        <v>3.1659654678677001</v>
      </c>
      <c r="CJ520">
        <v>2.4676740460287401</v>
      </c>
      <c r="CK520">
        <v>0.69013112491373396</v>
      </c>
      <c r="CL520">
        <v>1.28033348220932</v>
      </c>
      <c r="CM520">
        <v>2.50672709247982</v>
      </c>
      <c r="CN520">
        <v>1.7838074050680099</v>
      </c>
      <c r="CO520">
        <v>0.102171136653895</v>
      </c>
      <c r="CP520">
        <v>0.37621183620315402</v>
      </c>
      <c r="CQ520">
        <v>0.59060256271113099</v>
      </c>
      <c r="CR520">
        <v>0.41708086879706602</v>
      </c>
      <c r="CS520">
        <v>1.14314296292255</v>
      </c>
      <c r="CT520">
        <v>3.9013766401376602</v>
      </c>
      <c r="CU520">
        <v>6.0997692345460797</v>
      </c>
      <c r="CV520">
        <v>4.0738142532955797</v>
      </c>
      <c r="CW520">
        <v>0.34402533252814299</v>
      </c>
      <c r="CX520">
        <v>1.07792938112292</v>
      </c>
      <c r="CY520">
        <v>2.4148806151815601</v>
      </c>
      <c r="CZ520">
        <v>1.83764898550918</v>
      </c>
      <c r="DA520">
        <v>1.2561098935742301</v>
      </c>
      <c r="DB520">
        <v>2.4848412792771399</v>
      </c>
      <c r="DC520">
        <v>2.5972182169417199</v>
      </c>
      <c r="DD520">
        <v>1.74060498058492</v>
      </c>
      <c r="DF520" t="s">
        <v>284</v>
      </c>
      <c r="DI520">
        <v>0.74683626482086696</v>
      </c>
      <c r="DJ520">
        <v>3.2169473187359898</v>
      </c>
      <c r="DK520">
        <v>15.4713789744262</v>
      </c>
      <c r="DL520">
        <v>10.6932279250807</v>
      </c>
      <c r="DM520">
        <v>0.98199672667757798</v>
      </c>
      <c r="DN520">
        <v>1.4991778702002101</v>
      </c>
      <c r="DO520">
        <v>4.7637341529004997</v>
      </c>
      <c r="DP520">
        <v>4.0306264287750198</v>
      </c>
      <c r="DQ520">
        <v>0.58729661802832001</v>
      </c>
      <c r="DR520">
        <v>0.99827866582650904</v>
      </c>
      <c r="DS520">
        <v>2.5961263070312199</v>
      </c>
      <c r="DT520">
        <v>1.44370457137983</v>
      </c>
    </row>
    <row r="521" spans="1:124" x14ac:dyDescent="0.35">
      <c r="A521" s="19" t="str">
        <f t="shared" si="16"/>
        <v xml:space="preserve">  OREO / [Capital + ALLL]--35064</v>
      </c>
      <c r="B521" s="19" t="str">
        <f t="shared" si="17"/>
        <v xml:space="preserve">  OREO / [Capital + ALLL]</v>
      </c>
      <c r="C521">
        <v>13</v>
      </c>
      <c r="D521" s="27">
        <v>35064</v>
      </c>
      <c r="E521">
        <v>0</v>
      </c>
      <c r="F521">
        <v>0</v>
      </c>
      <c r="G521">
        <v>0.55752094304335298</v>
      </c>
      <c r="H521">
        <v>0.68566795851559803</v>
      </c>
      <c r="I521">
        <v>0</v>
      </c>
      <c r="J521">
        <v>0</v>
      </c>
      <c r="K521">
        <v>0.82912232775728301</v>
      </c>
      <c r="L521">
        <v>0.78135001560402395</v>
      </c>
      <c r="M521">
        <v>0</v>
      </c>
      <c r="N521">
        <v>6.3142702507667306E-2</v>
      </c>
      <c r="O521">
        <v>1.6539861065167101</v>
      </c>
      <c r="P521">
        <v>1.55519083606362</v>
      </c>
      <c r="Q521">
        <v>0</v>
      </c>
      <c r="R521">
        <v>0.62774466866022005</v>
      </c>
      <c r="S521">
        <v>1.81382175345456</v>
      </c>
      <c r="T521">
        <v>1.03120622270786</v>
      </c>
      <c r="U521">
        <v>0</v>
      </c>
      <c r="V521">
        <v>0</v>
      </c>
      <c r="W521">
        <v>0.95873280533555705</v>
      </c>
      <c r="X521">
        <v>0.87231005011992102</v>
      </c>
      <c r="Y521">
        <v>0</v>
      </c>
      <c r="Z521">
        <v>0</v>
      </c>
      <c r="AA521">
        <v>0.307380316249663</v>
      </c>
      <c r="AB521">
        <v>0.50952208903409602</v>
      </c>
      <c r="AC521">
        <v>0</v>
      </c>
      <c r="AD521">
        <v>0</v>
      </c>
      <c r="AE521">
        <v>0.17359692217348799</v>
      </c>
      <c r="AF521">
        <v>0.48609723000898603</v>
      </c>
      <c r="AG521">
        <v>0</v>
      </c>
      <c r="AH521">
        <v>0</v>
      </c>
      <c r="AI521">
        <v>0.75410926371092502</v>
      </c>
      <c r="AJ521">
        <v>0.97155975507410697</v>
      </c>
      <c r="AK521">
        <v>0</v>
      </c>
      <c r="AL521">
        <v>0</v>
      </c>
      <c r="AM521">
        <v>0.87890690975645003</v>
      </c>
      <c r="AN521">
        <v>0.98135360573631103</v>
      </c>
      <c r="AO521">
        <v>0</v>
      </c>
      <c r="AP521">
        <v>0</v>
      </c>
      <c r="AQ521">
        <v>0.91927051248066305</v>
      </c>
      <c r="AR521">
        <v>0.856934108672606</v>
      </c>
      <c r="AS521">
        <v>0</v>
      </c>
      <c r="AT521">
        <v>0</v>
      </c>
      <c r="AU521">
        <v>0.78064516129032302</v>
      </c>
      <c r="AV521">
        <v>0.76264253188836495</v>
      </c>
      <c r="AW521">
        <v>0</v>
      </c>
      <c r="AX521">
        <v>0</v>
      </c>
      <c r="AY521">
        <v>1.0263132961877699</v>
      </c>
      <c r="AZ521">
        <v>0.79104450896927403</v>
      </c>
      <c r="BA521">
        <v>0</v>
      </c>
      <c r="BB521">
        <v>0</v>
      </c>
      <c r="BC521">
        <v>0.96284363718469101</v>
      </c>
      <c r="BD521">
        <v>0.93685862769424899</v>
      </c>
      <c r="BE521">
        <v>0</v>
      </c>
      <c r="BF521">
        <v>0</v>
      </c>
      <c r="BG521">
        <v>0.70637891230076399</v>
      </c>
      <c r="BH521">
        <v>0.66915665208092601</v>
      </c>
      <c r="BI521">
        <v>0</v>
      </c>
      <c r="BJ521">
        <v>2.1286056214109301E-2</v>
      </c>
      <c r="BK521">
        <v>0.74463837843448799</v>
      </c>
      <c r="BL521">
        <v>0.573617767232245</v>
      </c>
      <c r="BN521" t="s">
        <v>284</v>
      </c>
      <c r="BQ521">
        <v>0</v>
      </c>
      <c r="BR521">
        <v>0</v>
      </c>
      <c r="BS521">
        <v>0.67046289493019795</v>
      </c>
      <c r="BT521">
        <v>0.44697526328679898</v>
      </c>
      <c r="BU521">
        <v>0</v>
      </c>
      <c r="BV521">
        <v>0.14819102089681199</v>
      </c>
      <c r="BW521">
        <v>1.2013797940328199</v>
      </c>
      <c r="BX521">
        <v>1.1498001838062899</v>
      </c>
      <c r="BZ521" t="s">
        <v>284</v>
      </c>
      <c r="CC521">
        <v>0</v>
      </c>
      <c r="CD521">
        <v>0</v>
      </c>
      <c r="CE521">
        <v>1.46371549757497</v>
      </c>
      <c r="CF521">
        <v>1.2085850542466201</v>
      </c>
      <c r="CG521">
        <v>0</v>
      </c>
      <c r="CH521">
        <v>0</v>
      </c>
      <c r="CI521">
        <v>0.13277164915501499</v>
      </c>
      <c r="CJ521">
        <v>0.29003069194561498</v>
      </c>
      <c r="CK521">
        <v>0</v>
      </c>
      <c r="CL521">
        <v>0</v>
      </c>
      <c r="CM521">
        <v>0.38503003234252298</v>
      </c>
      <c r="CN521">
        <v>0.77113088729346901</v>
      </c>
      <c r="CO521">
        <v>0</v>
      </c>
      <c r="CP521">
        <v>0</v>
      </c>
      <c r="CQ521">
        <v>0.184521386706435</v>
      </c>
      <c r="CR521">
        <v>0.16434368826211501</v>
      </c>
      <c r="CS521">
        <v>0</v>
      </c>
      <c r="CT521">
        <v>0</v>
      </c>
      <c r="CU521">
        <v>0</v>
      </c>
      <c r="CV521">
        <v>0.13028217211912599</v>
      </c>
      <c r="CW521">
        <v>0</v>
      </c>
      <c r="CX521">
        <v>0</v>
      </c>
      <c r="CY521">
        <v>9.39428413831144E-2</v>
      </c>
      <c r="CZ521">
        <v>0.43439212935225802</v>
      </c>
      <c r="DA521">
        <v>0</v>
      </c>
      <c r="DB521">
        <v>0</v>
      </c>
      <c r="DC521">
        <v>1.75365592676257</v>
      </c>
      <c r="DD521">
        <v>1.1691039511750501</v>
      </c>
      <c r="DF521" t="s">
        <v>284</v>
      </c>
      <c r="DI521">
        <v>0</v>
      </c>
      <c r="DJ521">
        <v>0</v>
      </c>
      <c r="DK521">
        <v>6.1979072269175102E-2</v>
      </c>
      <c r="DL521">
        <v>0.13892411906293001</v>
      </c>
      <c r="DM521">
        <v>0</v>
      </c>
      <c r="DN521">
        <v>0</v>
      </c>
      <c r="DO521">
        <v>0</v>
      </c>
      <c r="DP521">
        <v>0.234880829460581</v>
      </c>
      <c r="DQ521">
        <v>0</v>
      </c>
      <c r="DR521">
        <v>0.113015025616739</v>
      </c>
      <c r="DS521">
        <v>0.40143590388695199</v>
      </c>
      <c r="DT521">
        <v>0.47860868226880598</v>
      </c>
    </row>
    <row r="522" spans="1:124" x14ac:dyDescent="0.35">
      <c r="A522" s="19" t="str">
        <f t="shared" si="16"/>
        <v>ROAA--35064</v>
      </c>
      <c r="B522" s="19" t="str">
        <f t="shared" si="17"/>
        <v>ROAA</v>
      </c>
      <c r="C522">
        <v>14</v>
      </c>
      <c r="D522" s="27">
        <v>35064</v>
      </c>
      <c r="E522">
        <v>1.0075000000000001</v>
      </c>
      <c r="F522">
        <v>1.21</v>
      </c>
      <c r="G522">
        <v>1.41</v>
      </c>
      <c r="H522">
        <v>1.1754901960784301</v>
      </c>
      <c r="I522">
        <v>0.9425</v>
      </c>
      <c r="J522">
        <v>1.2</v>
      </c>
      <c r="K522">
        <v>1.43</v>
      </c>
      <c r="L522">
        <v>1.1940224032586499</v>
      </c>
      <c r="M522">
        <v>0.9</v>
      </c>
      <c r="N522">
        <v>1.18</v>
      </c>
      <c r="O522">
        <v>1.47</v>
      </c>
      <c r="P522">
        <v>1.15731697299517</v>
      </c>
      <c r="Q522">
        <v>1.02</v>
      </c>
      <c r="R522">
        <v>1.23</v>
      </c>
      <c r="S522">
        <v>1.4125000000000001</v>
      </c>
      <c r="T522">
        <v>1.1740625</v>
      </c>
      <c r="U522">
        <v>0.92</v>
      </c>
      <c r="V522">
        <v>1.1399999999999999</v>
      </c>
      <c r="W522">
        <v>1.39</v>
      </c>
      <c r="X522">
        <v>1.1414368932038801</v>
      </c>
      <c r="Y522">
        <v>1.165</v>
      </c>
      <c r="Z522">
        <v>1.43</v>
      </c>
      <c r="AA522">
        <v>1.7649999999999999</v>
      </c>
      <c r="AB522">
        <v>1.30196078431373</v>
      </c>
      <c r="AC522">
        <v>1.0049999999999999</v>
      </c>
      <c r="AD522">
        <v>1.1599999999999999</v>
      </c>
      <c r="AE522">
        <v>1.365</v>
      </c>
      <c r="AF522">
        <v>1.1831199999999999</v>
      </c>
      <c r="AG522">
        <v>0.93</v>
      </c>
      <c r="AH522">
        <v>1.24</v>
      </c>
      <c r="AI522">
        <v>1.5075000000000001</v>
      </c>
      <c r="AJ522">
        <v>1.35517543859649</v>
      </c>
      <c r="AK522">
        <v>0.96499999999999997</v>
      </c>
      <c r="AL522">
        <v>1.2450000000000001</v>
      </c>
      <c r="AM522">
        <v>1.4175</v>
      </c>
      <c r="AN522">
        <v>1.2235714285714301</v>
      </c>
      <c r="AO522">
        <v>0.93</v>
      </c>
      <c r="AP522">
        <v>1.1599999999999999</v>
      </c>
      <c r="AQ522">
        <v>1.39</v>
      </c>
      <c r="AR522">
        <v>1.1521132075471701</v>
      </c>
      <c r="AS522">
        <v>0.94</v>
      </c>
      <c r="AT522">
        <v>1.19</v>
      </c>
      <c r="AU522">
        <v>1.43</v>
      </c>
      <c r="AV522">
        <v>1.20916067146283</v>
      </c>
      <c r="AW522">
        <v>0.94</v>
      </c>
      <c r="AX522">
        <v>1.2</v>
      </c>
      <c r="AY522">
        <v>1.43</v>
      </c>
      <c r="AZ522">
        <v>1.1808598726114601</v>
      </c>
      <c r="BA522">
        <v>0.95250000000000001</v>
      </c>
      <c r="BB522">
        <v>1.27</v>
      </c>
      <c r="BC522">
        <v>1.5175000000000001</v>
      </c>
      <c r="BD522">
        <v>1.1866666666666701</v>
      </c>
      <c r="BE522">
        <v>0.95499999999999996</v>
      </c>
      <c r="BF522">
        <v>1.27</v>
      </c>
      <c r="BG522">
        <v>1.6025</v>
      </c>
      <c r="BH522">
        <v>1.3693181818181801</v>
      </c>
      <c r="BI522">
        <v>1.18</v>
      </c>
      <c r="BJ522">
        <v>1.47</v>
      </c>
      <c r="BK522">
        <v>1.53</v>
      </c>
      <c r="BL522">
        <v>1.288</v>
      </c>
      <c r="BN522" t="s">
        <v>284</v>
      </c>
      <c r="BQ522">
        <v>-1.7450000000000001</v>
      </c>
      <c r="BR522">
        <v>-0.44</v>
      </c>
      <c r="BS522">
        <v>0.28000000000000003</v>
      </c>
      <c r="BT522">
        <v>-0.83</v>
      </c>
      <c r="BU522">
        <v>0.745</v>
      </c>
      <c r="BV522">
        <v>0.93500000000000005</v>
      </c>
      <c r="BW522">
        <v>1.21</v>
      </c>
      <c r="BX522">
        <v>0.98727272727272697</v>
      </c>
      <c r="BZ522" t="s">
        <v>284</v>
      </c>
      <c r="CC522">
        <v>0.99</v>
      </c>
      <c r="CD522">
        <v>1.2549999999999999</v>
      </c>
      <c r="CE522">
        <v>1.4824999999999999</v>
      </c>
      <c r="CF522">
        <v>1.25827868852459</v>
      </c>
      <c r="CG522">
        <v>0.72</v>
      </c>
      <c r="CH522">
        <v>1.0449999999999999</v>
      </c>
      <c r="CI522">
        <v>1.64</v>
      </c>
      <c r="CJ522">
        <v>1.29</v>
      </c>
      <c r="CK522">
        <v>0.9</v>
      </c>
      <c r="CL522">
        <v>1.0900000000000001</v>
      </c>
      <c r="CM522">
        <v>1.26</v>
      </c>
      <c r="CN522">
        <v>1.1271428571428601</v>
      </c>
      <c r="CO522">
        <v>1.02</v>
      </c>
      <c r="CP522">
        <v>1.26</v>
      </c>
      <c r="CQ522">
        <v>1.345</v>
      </c>
      <c r="CR522">
        <v>1.3614285714285701</v>
      </c>
      <c r="CS522">
        <v>0.91</v>
      </c>
      <c r="CT522">
        <v>1.1599999999999999</v>
      </c>
      <c r="CU522">
        <v>1.47</v>
      </c>
      <c r="CV522">
        <v>1.2318181818181799</v>
      </c>
      <c r="CW522">
        <v>0.90749999999999997</v>
      </c>
      <c r="CX522">
        <v>1.1000000000000001</v>
      </c>
      <c r="CY522">
        <v>1.3274999999999999</v>
      </c>
      <c r="CZ522">
        <v>1.0806249999999999</v>
      </c>
      <c r="DA522">
        <v>1.0649999999999999</v>
      </c>
      <c r="DB522">
        <v>1.3</v>
      </c>
      <c r="DC522">
        <v>1.3</v>
      </c>
      <c r="DD522">
        <v>1.14333333333333</v>
      </c>
      <c r="DF522" t="s">
        <v>284</v>
      </c>
      <c r="DI522">
        <v>1.19</v>
      </c>
      <c r="DJ522">
        <v>1.4950000000000001</v>
      </c>
      <c r="DK522">
        <v>2.1524999999999999</v>
      </c>
      <c r="DL522">
        <v>2.0625</v>
      </c>
      <c r="DM522">
        <v>0.93</v>
      </c>
      <c r="DN522">
        <v>1.18</v>
      </c>
      <c r="DO522">
        <v>1.32</v>
      </c>
      <c r="DP522">
        <v>1.05538461538462</v>
      </c>
      <c r="DQ522">
        <v>1.2024999999999999</v>
      </c>
      <c r="DR522">
        <v>1.395</v>
      </c>
      <c r="DS522">
        <v>1.6825000000000001</v>
      </c>
      <c r="DT522">
        <v>1.4259999999999999</v>
      </c>
    </row>
    <row r="523" spans="1:124" x14ac:dyDescent="0.35">
      <c r="A523" s="19" t="str">
        <f t="shared" si="16"/>
        <v>NIM--35064</v>
      </c>
      <c r="B523" s="19" t="str">
        <f t="shared" si="17"/>
        <v>NIM</v>
      </c>
      <c r="C523">
        <v>15</v>
      </c>
      <c r="D523" s="27">
        <v>35064</v>
      </c>
      <c r="E523">
        <v>4.4874999999999998</v>
      </c>
      <c r="F523">
        <v>4.8949999999999996</v>
      </c>
      <c r="G523">
        <v>5.4524999999999997</v>
      </c>
      <c r="H523">
        <v>5.0524509803921598</v>
      </c>
      <c r="I523">
        <v>4.42</v>
      </c>
      <c r="J523">
        <v>4.84</v>
      </c>
      <c r="K523">
        <v>5.36</v>
      </c>
      <c r="L523">
        <v>4.9131771894093603</v>
      </c>
      <c r="M523">
        <v>4.22</v>
      </c>
      <c r="N523">
        <v>4.7300000000000004</v>
      </c>
      <c r="O523">
        <v>5.33</v>
      </c>
      <c r="P523">
        <v>4.8168107608584103</v>
      </c>
      <c r="Q523">
        <v>4.7125000000000004</v>
      </c>
      <c r="R523">
        <v>5.18</v>
      </c>
      <c r="S523">
        <v>5.4450000000000003</v>
      </c>
      <c r="T523">
        <v>5.0421874999999998</v>
      </c>
      <c r="U523">
        <v>4.4000000000000004</v>
      </c>
      <c r="V523">
        <v>4.82</v>
      </c>
      <c r="W523">
        <v>5.33</v>
      </c>
      <c r="X523">
        <v>4.9015533980582502</v>
      </c>
      <c r="Y523">
        <v>4.9574999999999996</v>
      </c>
      <c r="Z523">
        <v>5.4</v>
      </c>
      <c r="AA523">
        <v>5.9924999999999997</v>
      </c>
      <c r="AB523">
        <v>5.43225490196079</v>
      </c>
      <c r="AC523">
        <v>4.3049999999999997</v>
      </c>
      <c r="AD523">
        <v>4.63</v>
      </c>
      <c r="AE523">
        <v>5.09</v>
      </c>
      <c r="AF523">
        <v>4.6603199999999996</v>
      </c>
      <c r="AG523">
        <v>4.3550000000000004</v>
      </c>
      <c r="AH523">
        <v>4.8049999999999997</v>
      </c>
      <c r="AI523">
        <v>5.19</v>
      </c>
      <c r="AJ523">
        <v>5.0408771929824603</v>
      </c>
      <c r="AK523">
        <v>4.3250000000000002</v>
      </c>
      <c r="AL523">
        <v>4.6150000000000002</v>
      </c>
      <c r="AM523">
        <v>5.13</v>
      </c>
      <c r="AN523">
        <v>4.7074489795918399</v>
      </c>
      <c r="AO523">
        <v>4.32</v>
      </c>
      <c r="AP523">
        <v>4.7</v>
      </c>
      <c r="AQ523">
        <v>5.15</v>
      </c>
      <c r="AR523">
        <v>4.7443018867924502</v>
      </c>
      <c r="AS523">
        <v>4.46</v>
      </c>
      <c r="AT523">
        <v>4.88</v>
      </c>
      <c r="AU523">
        <v>5.43</v>
      </c>
      <c r="AV523">
        <v>4.96827338129496</v>
      </c>
      <c r="AW523">
        <v>4.41</v>
      </c>
      <c r="AX523">
        <v>4.8949999999999996</v>
      </c>
      <c r="AY523">
        <v>5.41</v>
      </c>
      <c r="AZ523">
        <v>4.9348089171974499</v>
      </c>
      <c r="BA523">
        <v>4.63</v>
      </c>
      <c r="BB523">
        <v>5.21</v>
      </c>
      <c r="BC523">
        <v>5.7474999999999996</v>
      </c>
      <c r="BD523">
        <v>5.2115104166666599</v>
      </c>
      <c r="BE523">
        <v>4.4325000000000001</v>
      </c>
      <c r="BF523">
        <v>4.78</v>
      </c>
      <c r="BG523">
        <v>5.1675000000000004</v>
      </c>
      <c r="BH523">
        <v>4.9915909090909096</v>
      </c>
      <c r="BI523">
        <v>5.0674999999999999</v>
      </c>
      <c r="BJ523">
        <v>5.4050000000000002</v>
      </c>
      <c r="BK523">
        <v>5.62</v>
      </c>
      <c r="BL523">
        <v>5.1980000000000004</v>
      </c>
      <c r="BN523" t="s">
        <v>284</v>
      </c>
      <c r="BQ523">
        <v>2.78</v>
      </c>
      <c r="BR523">
        <v>5.14</v>
      </c>
      <c r="BS523">
        <v>5.3</v>
      </c>
      <c r="BT523">
        <v>3.6733333333333298</v>
      </c>
      <c r="BU523">
        <v>4.79</v>
      </c>
      <c r="BV523">
        <v>5.0750000000000002</v>
      </c>
      <c r="BW523">
        <v>5.3449999999999998</v>
      </c>
      <c r="BX523">
        <v>5.1609090909090902</v>
      </c>
      <c r="BZ523" t="s">
        <v>284</v>
      </c>
      <c r="CC523">
        <v>4.7649999999999997</v>
      </c>
      <c r="CD523">
        <v>5.4</v>
      </c>
      <c r="CE523">
        <v>5.9</v>
      </c>
      <c r="CF523">
        <v>5.4169672131147601</v>
      </c>
      <c r="CG523">
        <v>4.3949999999999996</v>
      </c>
      <c r="CH523">
        <v>4.7850000000000001</v>
      </c>
      <c r="CI523">
        <v>7.2824999999999998</v>
      </c>
      <c r="CJ523">
        <v>5.7933333333333303</v>
      </c>
      <c r="CK523">
        <v>4.1500000000000004</v>
      </c>
      <c r="CL523">
        <v>4.76</v>
      </c>
      <c r="CM523">
        <v>5.08</v>
      </c>
      <c r="CN523">
        <v>4.7933333333333303</v>
      </c>
      <c r="CO523">
        <v>4.84</v>
      </c>
      <c r="CP523">
        <v>5.37</v>
      </c>
      <c r="CQ523">
        <v>5.8250000000000002</v>
      </c>
      <c r="CR523">
        <v>6.0685714285714303</v>
      </c>
      <c r="CS523">
        <v>4.2</v>
      </c>
      <c r="CT523">
        <v>4.7699999999999996</v>
      </c>
      <c r="CU523">
        <v>4.9850000000000003</v>
      </c>
      <c r="CV523">
        <v>4.7236363636363601</v>
      </c>
      <c r="CW523">
        <v>4.5875000000000004</v>
      </c>
      <c r="CX523">
        <v>4.8099999999999996</v>
      </c>
      <c r="CY523">
        <v>5.2125000000000004</v>
      </c>
      <c r="CZ523">
        <v>4.9249999999999998</v>
      </c>
      <c r="DA523">
        <v>4.7450000000000001</v>
      </c>
      <c r="DB523">
        <v>4.8</v>
      </c>
      <c r="DC523">
        <v>4.93</v>
      </c>
      <c r="DD523">
        <v>4.8499999999999996</v>
      </c>
      <c r="DF523" t="s">
        <v>284</v>
      </c>
      <c r="DI523">
        <v>4.4400000000000004</v>
      </c>
      <c r="DJ523">
        <v>5.0999999999999996</v>
      </c>
      <c r="DK523">
        <v>6.2549999999999999</v>
      </c>
      <c r="DL523">
        <v>6.6025</v>
      </c>
      <c r="DM523">
        <v>4.2</v>
      </c>
      <c r="DN523">
        <v>4.5</v>
      </c>
      <c r="DO523">
        <v>4.74</v>
      </c>
      <c r="DP523">
        <v>4.5069230769230799</v>
      </c>
      <c r="DQ523">
        <v>4.3150000000000004</v>
      </c>
      <c r="DR523">
        <v>4.4800000000000004</v>
      </c>
      <c r="DS523">
        <v>5.05</v>
      </c>
      <c r="DT523">
        <v>4.5999999999999996</v>
      </c>
    </row>
    <row r="524" spans="1:124" x14ac:dyDescent="0.35">
      <c r="A524" s="19" t="str">
        <f t="shared" si="16"/>
        <v>Provisions / Avg Assets--35064</v>
      </c>
      <c r="B524" s="19" t="str">
        <f t="shared" si="17"/>
        <v>Provisions / Avg Assets</v>
      </c>
      <c r="C524">
        <v>16</v>
      </c>
      <c r="D524" s="27">
        <v>35064</v>
      </c>
      <c r="E524">
        <v>0</v>
      </c>
      <c r="F524">
        <v>0.1</v>
      </c>
      <c r="G524">
        <v>0.21249999999999999</v>
      </c>
      <c r="H524">
        <v>0.15509803921568599</v>
      </c>
      <c r="I524">
        <v>0</v>
      </c>
      <c r="J524">
        <v>0.09</v>
      </c>
      <c r="K524">
        <v>0.18</v>
      </c>
      <c r="L524">
        <v>0.135071283095723</v>
      </c>
      <c r="M524">
        <v>0</v>
      </c>
      <c r="N524">
        <v>0.1</v>
      </c>
      <c r="O524">
        <v>0.24</v>
      </c>
      <c r="P524">
        <v>0.181989937365232</v>
      </c>
      <c r="Q524">
        <v>0.05</v>
      </c>
      <c r="R524">
        <v>0.12</v>
      </c>
      <c r="S524">
        <v>0.20250000000000001</v>
      </c>
      <c r="T524">
        <v>0.140625</v>
      </c>
      <c r="U524">
        <v>0</v>
      </c>
      <c r="V524">
        <v>0.09</v>
      </c>
      <c r="W524">
        <v>0.17</v>
      </c>
      <c r="X524">
        <v>0.123864077669903</v>
      </c>
      <c r="Y524">
        <v>0</v>
      </c>
      <c r="Z524">
        <v>7.4999999999999997E-2</v>
      </c>
      <c r="AA524">
        <v>0.2225</v>
      </c>
      <c r="AB524">
        <v>0.15058823529411799</v>
      </c>
      <c r="AC524">
        <v>0</v>
      </c>
      <c r="AD524">
        <v>7.0000000000000007E-2</v>
      </c>
      <c r="AE524">
        <v>0.18</v>
      </c>
      <c r="AF524">
        <v>9.2880000000000004E-2</v>
      </c>
      <c r="AG524">
        <v>0</v>
      </c>
      <c r="AH524">
        <v>0.105</v>
      </c>
      <c r="AI524">
        <v>0.32</v>
      </c>
      <c r="AJ524">
        <v>0.35991228070175402</v>
      </c>
      <c r="AK524">
        <v>3.2500000000000001E-2</v>
      </c>
      <c r="AL524">
        <v>9.5000000000000001E-2</v>
      </c>
      <c r="AM524">
        <v>0.16</v>
      </c>
      <c r="AN524">
        <v>0.103469387755102</v>
      </c>
      <c r="AO524">
        <v>0</v>
      </c>
      <c r="AP524">
        <v>7.0000000000000007E-2</v>
      </c>
      <c r="AQ524">
        <v>0.18</v>
      </c>
      <c r="AR524">
        <v>0.128301886792453</v>
      </c>
      <c r="AS524">
        <v>0</v>
      </c>
      <c r="AT524">
        <v>0.1</v>
      </c>
      <c r="AU524">
        <v>0.19</v>
      </c>
      <c r="AV524">
        <v>0.13546762589928099</v>
      </c>
      <c r="AW524">
        <v>1.7500000000000002E-2</v>
      </c>
      <c r="AX524">
        <v>0.09</v>
      </c>
      <c r="AY524">
        <v>0.1525</v>
      </c>
      <c r="AZ524">
        <v>0.106592356687898</v>
      </c>
      <c r="BA524">
        <v>2.5000000000000001E-3</v>
      </c>
      <c r="BB524">
        <v>0.11</v>
      </c>
      <c r="BC524">
        <v>0.1875</v>
      </c>
      <c r="BD524">
        <v>0.1459375</v>
      </c>
      <c r="BE524">
        <v>0</v>
      </c>
      <c r="BF524">
        <v>6.5000000000000002E-2</v>
      </c>
      <c r="BG524">
        <v>0.1925</v>
      </c>
      <c r="BH524">
        <v>0.197045454545455</v>
      </c>
      <c r="BI524">
        <v>0</v>
      </c>
      <c r="BJ524">
        <v>7.4999999999999997E-2</v>
      </c>
      <c r="BK524">
        <v>0.115</v>
      </c>
      <c r="BL524">
        <v>0.13200000000000001</v>
      </c>
      <c r="BN524" t="s">
        <v>284</v>
      </c>
      <c r="BQ524">
        <v>0.155</v>
      </c>
      <c r="BR524">
        <v>0.31</v>
      </c>
      <c r="BS524">
        <v>1.3049999999999999</v>
      </c>
      <c r="BT524">
        <v>0.87</v>
      </c>
      <c r="BU524">
        <v>0</v>
      </c>
      <c r="BV524">
        <v>7.0000000000000007E-2</v>
      </c>
      <c r="BW524">
        <v>0.1075</v>
      </c>
      <c r="BX524">
        <v>7.1363636363636407E-2</v>
      </c>
      <c r="BZ524" t="s">
        <v>284</v>
      </c>
      <c r="CC524">
        <v>0.06</v>
      </c>
      <c r="CD524">
        <v>0.12</v>
      </c>
      <c r="CE524">
        <v>0.21</v>
      </c>
      <c r="CF524">
        <v>0.13475409836065599</v>
      </c>
      <c r="CG524">
        <v>1.7500000000000002E-2</v>
      </c>
      <c r="CH524">
        <v>8.5000000000000006E-2</v>
      </c>
      <c r="CI524">
        <v>0.13</v>
      </c>
      <c r="CJ524">
        <v>0.11333333333333299</v>
      </c>
      <c r="CK524">
        <v>0.05</v>
      </c>
      <c r="CL524">
        <v>0.1</v>
      </c>
      <c r="CM524">
        <v>0.15</v>
      </c>
      <c r="CN524">
        <v>0.12809523809523801</v>
      </c>
      <c r="CO524">
        <v>9.5000000000000001E-2</v>
      </c>
      <c r="CP524">
        <v>0.12</v>
      </c>
      <c r="CQ524">
        <v>0.19500000000000001</v>
      </c>
      <c r="CR524">
        <v>0.17428571428571399</v>
      </c>
      <c r="CS524">
        <v>0.02</v>
      </c>
      <c r="CT524">
        <v>0.11</v>
      </c>
      <c r="CU524">
        <v>0.185</v>
      </c>
      <c r="CV524">
        <v>0.16545454545454499</v>
      </c>
      <c r="CW524">
        <v>0</v>
      </c>
      <c r="CX524">
        <v>4.4999999999999998E-2</v>
      </c>
      <c r="CY524">
        <v>0.13500000000000001</v>
      </c>
      <c r="CZ524">
        <v>7.8750000000000001E-2</v>
      </c>
      <c r="DA524">
        <v>0.09</v>
      </c>
      <c r="DB524">
        <v>0.18</v>
      </c>
      <c r="DC524">
        <v>0.25</v>
      </c>
      <c r="DD524">
        <v>0.16666666666666699</v>
      </c>
      <c r="DF524" t="s">
        <v>284</v>
      </c>
      <c r="DI524">
        <v>0</v>
      </c>
      <c r="DJ524">
        <v>0.08</v>
      </c>
      <c r="DK524">
        <v>2.0924999999999998</v>
      </c>
      <c r="DL524">
        <v>1.2081249999999999</v>
      </c>
      <c r="DM524">
        <v>0</v>
      </c>
      <c r="DN524">
        <v>0.09</v>
      </c>
      <c r="DO524">
        <v>0.14000000000000001</v>
      </c>
      <c r="DP524">
        <v>0.15076923076923099</v>
      </c>
      <c r="DQ524">
        <v>3.5000000000000003E-2</v>
      </c>
      <c r="DR524">
        <v>9.5000000000000001E-2</v>
      </c>
      <c r="DS524">
        <v>0.16750000000000001</v>
      </c>
      <c r="DT524">
        <v>9.7000000000000003E-2</v>
      </c>
    </row>
    <row r="525" spans="1:124" x14ac:dyDescent="0.35">
      <c r="A525" s="19" t="str">
        <f t="shared" si="16"/>
        <v>Negative Earners (last 4 qtrs)--35064</v>
      </c>
      <c r="B525" s="19" t="str">
        <f t="shared" si="17"/>
        <v>Negative Earners (last 4 qtrs)</v>
      </c>
      <c r="C525">
        <v>17</v>
      </c>
      <c r="D525" s="27">
        <v>35064</v>
      </c>
      <c r="F525">
        <v>2.8846153846153801</v>
      </c>
      <c r="H525">
        <v>3</v>
      </c>
      <c r="J525">
        <v>1.4970059880239499</v>
      </c>
      <c r="L525">
        <v>15</v>
      </c>
      <c r="N525">
        <v>3.5423165945456399</v>
      </c>
      <c r="P525">
        <v>352</v>
      </c>
      <c r="R525">
        <v>3.125</v>
      </c>
      <c r="T525">
        <v>1</v>
      </c>
      <c r="V525">
        <v>0.952380952380952</v>
      </c>
      <c r="X525">
        <v>5</v>
      </c>
      <c r="Z525">
        <v>5.7692307692307701</v>
      </c>
      <c r="AB525">
        <v>6</v>
      </c>
      <c r="AD525">
        <v>0.78740157480314998</v>
      </c>
      <c r="AF525">
        <v>1</v>
      </c>
      <c r="AH525">
        <v>1.72413793103448</v>
      </c>
      <c r="AI525"/>
      <c r="AJ525">
        <v>2</v>
      </c>
      <c r="AK525"/>
      <c r="AL525">
        <v>0</v>
      </c>
      <c r="AN525">
        <v>0</v>
      </c>
      <c r="AP525">
        <v>0.92592592592592604</v>
      </c>
      <c r="AR525">
        <v>5</v>
      </c>
      <c r="AT525">
        <v>0.47058823529411797</v>
      </c>
      <c r="AV525">
        <v>2</v>
      </c>
      <c r="AX525">
        <v>1.5625</v>
      </c>
      <c r="AZ525">
        <v>5</v>
      </c>
      <c r="BB525">
        <v>3.0927835051546402</v>
      </c>
      <c r="BD525">
        <v>6</v>
      </c>
      <c r="BF525">
        <v>2.2727272727272698</v>
      </c>
      <c r="BH525">
        <v>1</v>
      </c>
      <c r="BJ525">
        <v>10</v>
      </c>
      <c r="BL525">
        <v>1</v>
      </c>
      <c r="BN525" t="s">
        <v>285</v>
      </c>
      <c r="BP525">
        <v>0</v>
      </c>
      <c r="BR525">
        <v>66.6666666666667</v>
      </c>
      <c r="BT525">
        <v>2</v>
      </c>
      <c r="BV525">
        <v>0</v>
      </c>
      <c r="BX525">
        <v>0</v>
      </c>
      <c r="BZ525" t="s">
        <v>285</v>
      </c>
      <c r="CB525">
        <v>0</v>
      </c>
      <c r="CD525">
        <v>0.80645161290322598</v>
      </c>
      <c r="CF525">
        <v>1</v>
      </c>
      <c r="CH525">
        <v>0</v>
      </c>
      <c r="CJ525">
        <v>0</v>
      </c>
      <c r="CL525">
        <v>0</v>
      </c>
      <c r="CN525">
        <v>0</v>
      </c>
      <c r="CP525">
        <v>0</v>
      </c>
      <c r="CR525">
        <v>0</v>
      </c>
      <c r="CT525">
        <v>0</v>
      </c>
      <c r="CV525">
        <v>0</v>
      </c>
      <c r="CX525">
        <v>0</v>
      </c>
      <c r="CZ525">
        <v>0</v>
      </c>
      <c r="DB525">
        <v>0</v>
      </c>
      <c r="DD525">
        <v>0</v>
      </c>
      <c r="DF525" t="s">
        <v>285</v>
      </c>
      <c r="DH525">
        <v>0</v>
      </c>
      <c r="DJ525">
        <v>6.25</v>
      </c>
      <c r="DL525">
        <v>1</v>
      </c>
      <c r="DN525">
        <v>0</v>
      </c>
      <c r="DP525">
        <v>0</v>
      </c>
      <c r="DR525">
        <v>0</v>
      </c>
      <c r="DT525">
        <v>0</v>
      </c>
    </row>
    <row r="526" spans="1:124" x14ac:dyDescent="0.35">
      <c r="A526" s="19" t="str">
        <f t="shared" si="16"/>
        <v>Noncore Funding / Liab--35064</v>
      </c>
      <c r="B526" s="19" t="str">
        <f t="shared" si="17"/>
        <v>Noncore Funding / Liab</v>
      </c>
      <c r="C526">
        <v>18</v>
      </c>
      <c r="D526" s="27">
        <v>35064</v>
      </c>
      <c r="E526">
        <v>6.1614131875927702</v>
      </c>
      <c r="F526">
        <v>11.7415498576032</v>
      </c>
      <c r="G526">
        <v>14.732316244212701</v>
      </c>
      <c r="H526">
        <v>11.3539191377174</v>
      </c>
      <c r="I526">
        <v>6.0738189795157904</v>
      </c>
      <c r="J526">
        <v>9.9226863009889197</v>
      </c>
      <c r="K526">
        <v>14.507705385103099</v>
      </c>
      <c r="L526">
        <v>11.0094904875943</v>
      </c>
      <c r="M526">
        <v>8.0365902926069097</v>
      </c>
      <c r="N526">
        <v>12.4494130478459</v>
      </c>
      <c r="O526">
        <v>18.293373952779898</v>
      </c>
      <c r="P526">
        <v>14.4921598369039</v>
      </c>
      <c r="Q526">
        <v>5.7718416299200497</v>
      </c>
      <c r="R526">
        <v>8.6293420834274794</v>
      </c>
      <c r="S526">
        <v>14.696874568621199</v>
      </c>
      <c r="T526">
        <v>11.972966342351</v>
      </c>
      <c r="U526">
        <v>5.5579018498183999</v>
      </c>
      <c r="V526">
        <v>8.9339264147052795</v>
      </c>
      <c r="W526">
        <v>14.145046664954201</v>
      </c>
      <c r="X526">
        <v>10.4451270958903</v>
      </c>
      <c r="Y526">
        <v>7.3970747690351697</v>
      </c>
      <c r="Z526">
        <v>11.8314584250775</v>
      </c>
      <c r="AA526">
        <v>16.618229161970401</v>
      </c>
      <c r="AB526">
        <v>12.814393034112101</v>
      </c>
      <c r="AC526">
        <v>7.4636109590020299</v>
      </c>
      <c r="AD526">
        <v>10.9319864388016</v>
      </c>
      <c r="AE526">
        <v>14.5218942398542</v>
      </c>
      <c r="AF526">
        <v>11.4818063883365</v>
      </c>
      <c r="AG526">
        <v>7.0253205113958304</v>
      </c>
      <c r="AH526">
        <v>11.7965305997395</v>
      </c>
      <c r="AI526">
        <v>15.993130305997701</v>
      </c>
      <c r="AJ526">
        <v>14.865729164703</v>
      </c>
      <c r="AK526">
        <v>5.5661233228506504</v>
      </c>
      <c r="AL526">
        <v>9.11202272169289</v>
      </c>
      <c r="AM526">
        <v>12.3948189770545</v>
      </c>
      <c r="AN526">
        <v>9.7328239318543108</v>
      </c>
      <c r="AO526">
        <v>6.1166639630758803</v>
      </c>
      <c r="AP526">
        <v>10.001752283463601</v>
      </c>
      <c r="AQ526">
        <v>14.0602144633721</v>
      </c>
      <c r="AR526">
        <v>10.6929139370452</v>
      </c>
      <c r="AS526">
        <v>6.6765191689124599</v>
      </c>
      <c r="AT526">
        <v>11.035952684458</v>
      </c>
      <c r="AU526">
        <v>15.631345177665001</v>
      </c>
      <c r="AV526">
        <v>11.857827823658001</v>
      </c>
      <c r="AW526">
        <v>5.4766810964630102</v>
      </c>
      <c r="AX526">
        <v>8.2539469860006101</v>
      </c>
      <c r="AY526">
        <v>12.873698639849501</v>
      </c>
      <c r="AZ526">
        <v>9.7545289640455302</v>
      </c>
      <c r="BA526">
        <v>6.2722639801534799</v>
      </c>
      <c r="BB526">
        <v>11.0310903589627</v>
      </c>
      <c r="BC526">
        <v>16.3021204112144</v>
      </c>
      <c r="BD526">
        <v>12.2163090712664</v>
      </c>
      <c r="BE526">
        <v>7.7419155393041397</v>
      </c>
      <c r="BF526">
        <v>10.3352399217922</v>
      </c>
      <c r="BG526">
        <v>15.948002788678499</v>
      </c>
      <c r="BH526">
        <v>16.1712013287869</v>
      </c>
      <c r="BI526">
        <v>11.4300055092133</v>
      </c>
      <c r="BJ526">
        <v>13.8837903793109</v>
      </c>
      <c r="BK526">
        <v>16.1775261950323</v>
      </c>
      <c r="BL526">
        <v>13.163648318259799</v>
      </c>
      <c r="BN526" t="s">
        <v>284</v>
      </c>
      <c r="BQ526">
        <v>5.5913190800487103</v>
      </c>
      <c r="BR526">
        <v>8.7667371388301607</v>
      </c>
      <c r="BS526">
        <v>19.117239537157001</v>
      </c>
      <c r="BT526">
        <v>13.5501266985271</v>
      </c>
      <c r="BU526">
        <v>4.1386829491642096</v>
      </c>
      <c r="BV526">
        <v>6.6200359487313598</v>
      </c>
      <c r="BW526">
        <v>9.4762927829911092</v>
      </c>
      <c r="BX526">
        <v>8.8482949315943795</v>
      </c>
      <c r="BZ526" t="s">
        <v>284</v>
      </c>
      <c r="CC526">
        <v>5.2653550284586199</v>
      </c>
      <c r="CD526">
        <v>8.0497092376082708</v>
      </c>
      <c r="CE526">
        <v>12.530803575059201</v>
      </c>
      <c r="CF526">
        <v>9.9149731104726495</v>
      </c>
      <c r="CG526">
        <v>6.7946749663221899</v>
      </c>
      <c r="CH526">
        <v>9.5911407554694996</v>
      </c>
      <c r="CI526">
        <v>12.407386794842999</v>
      </c>
      <c r="CJ526">
        <v>10.6098779093495</v>
      </c>
      <c r="CK526">
        <v>5.7331114356553297</v>
      </c>
      <c r="CL526">
        <v>10.0039077764752</v>
      </c>
      <c r="CM526">
        <v>15.4424814054119</v>
      </c>
      <c r="CN526">
        <v>12.353822709139701</v>
      </c>
      <c r="CO526">
        <v>10.012408765022499</v>
      </c>
      <c r="CP526">
        <v>11.0478913112866</v>
      </c>
      <c r="CQ526">
        <v>11.8066721601166</v>
      </c>
      <c r="CR526">
        <v>11.2532330975662</v>
      </c>
      <c r="CS526">
        <v>7.3035820121468404</v>
      </c>
      <c r="CT526">
        <v>8.4150131484580406</v>
      </c>
      <c r="CU526">
        <v>14.673036010899599</v>
      </c>
      <c r="CV526">
        <v>11.886036691737001</v>
      </c>
      <c r="CW526">
        <v>5.6731562674371201</v>
      </c>
      <c r="CX526">
        <v>9.9924070255717403</v>
      </c>
      <c r="CY526">
        <v>12.2978031944244</v>
      </c>
      <c r="CZ526">
        <v>9.7145504130340008</v>
      </c>
      <c r="DA526">
        <v>12.2190107821796</v>
      </c>
      <c r="DB526">
        <v>14.2935017148568</v>
      </c>
      <c r="DC526">
        <v>16.333432296117898</v>
      </c>
      <c r="DD526">
        <v>14.270461480579399</v>
      </c>
      <c r="DF526" t="s">
        <v>284</v>
      </c>
      <c r="DI526">
        <v>12.480947914618501</v>
      </c>
      <c r="DJ526">
        <v>20.107061144844501</v>
      </c>
      <c r="DK526">
        <v>70.204313485058606</v>
      </c>
      <c r="DL526">
        <v>42.100373846111502</v>
      </c>
      <c r="DM526">
        <v>5.5763498994939997</v>
      </c>
      <c r="DN526">
        <v>9.3212475911783592</v>
      </c>
      <c r="DO526">
        <v>14.584734697107599</v>
      </c>
      <c r="DP526">
        <v>12.359746720779</v>
      </c>
      <c r="DQ526">
        <v>9.6260543696020697</v>
      </c>
      <c r="DR526">
        <v>10.3682796265301</v>
      </c>
      <c r="DS526">
        <v>13.279208246454401</v>
      </c>
      <c r="DT526">
        <v>13.2853549612266</v>
      </c>
    </row>
    <row r="527" spans="1:124" x14ac:dyDescent="0.35">
      <c r="A527" s="19" t="str">
        <f t="shared" si="16"/>
        <v>Brokered Dep / Liab--35064</v>
      </c>
      <c r="B527" s="19" t="str">
        <f t="shared" si="17"/>
        <v>Brokered Dep / Liab</v>
      </c>
      <c r="C527">
        <v>19</v>
      </c>
      <c r="D527" s="27">
        <v>35064</v>
      </c>
      <c r="E527">
        <v>0</v>
      </c>
      <c r="F527">
        <v>0</v>
      </c>
      <c r="G527">
        <v>0</v>
      </c>
      <c r="H527">
        <v>0.28734644688248301</v>
      </c>
      <c r="I527">
        <v>0</v>
      </c>
      <c r="J527">
        <v>0</v>
      </c>
      <c r="K527">
        <v>0</v>
      </c>
      <c r="L527">
        <v>0.47655461620501799</v>
      </c>
      <c r="M527">
        <v>0</v>
      </c>
      <c r="N527">
        <v>0</v>
      </c>
      <c r="O527">
        <v>0</v>
      </c>
      <c r="P527">
        <v>0.26092297148921001</v>
      </c>
      <c r="Q527">
        <v>0</v>
      </c>
      <c r="R527">
        <v>0</v>
      </c>
      <c r="S527">
        <v>0</v>
      </c>
      <c r="T527">
        <v>1.5445249254367299</v>
      </c>
      <c r="U527">
        <v>0</v>
      </c>
      <c r="V527">
        <v>0</v>
      </c>
      <c r="W527">
        <v>0</v>
      </c>
      <c r="X527">
        <v>0.54117204571119604</v>
      </c>
      <c r="Y527">
        <v>0</v>
      </c>
      <c r="Z527">
        <v>0</v>
      </c>
      <c r="AA527">
        <v>0</v>
      </c>
      <c r="AB527">
        <v>0.22486694451945699</v>
      </c>
      <c r="AC527">
        <v>0</v>
      </c>
      <c r="AD527">
        <v>0</v>
      </c>
      <c r="AE527">
        <v>0</v>
      </c>
      <c r="AF527">
        <v>0.41432069952092399</v>
      </c>
      <c r="AG527">
        <v>0</v>
      </c>
      <c r="AH527">
        <v>0</v>
      </c>
      <c r="AI527">
        <v>0</v>
      </c>
      <c r="AJ527">
        <v>0.78850430369003899</v>
      </c>
      <c r="AK527">
        <v>0</v>
      </c>
      <c r="AL527">
        <v>0</v>
      </c>
      <c r="AM527">
        <v>0</v>
      </c>
      <c r="AN527">
        <v>0.48792571363581999</v>
      </c>
      <c r="AO527">
        <v>0</v>
      </c>
      <c r="AP527">
        <v>0</v>
      </c>
      <c r="AQ527">
        <v>0</v>
      </c>
      <c r="AR527">
        <v>0.52898113275831704</v>
      </c>
      <c r="AS527">
        <v>0</v>
      </c>
      <c r="AT527">
        <v>0</v>
      </c>
      <c r="AU527">
        <v>0</v>
      </c>
      <c r="AV527">
        <v>0.70864927537454403</v>
      </c>
      <c r="AW527">
        <v>0</v>
      </c>
      <c r="AX527">
        <v>0</v>
      </c>
      <c r="AY527">
        <v>0</v>
      </c>
      <c r="AZ527">
        <v>0.25962017984795899</v>
      </c>
      <c r="BA527">
        <v>0</v>
      </c>
      <c r="BB527">
        <v>0</v>
      </c>
      <c r="BC527">
        <v>0</v>
      </c>
      <c r="BD527">
        <v>0.314391159633989</v>
      </c>
      <c r="BE527">
        <v>0</v>
      </c>
      <c r="BF527">
        <v>0</v>
      </c>
      <c r="BG527">
        <v>0</v>
      </c>
      <c r="BH527">
        <v>0.53311317739935604</v>
      </c>
      <c r="BI527">
        <v>0</v>
      </c>
      <c r="BJ527">
        <v>0</v>
      </c>
      <c r="BK527">
        <v>0</v>
      </c>
      <c r="BL527">
        <v>8.1732901245096398E-2</v>
      </c>
      <c r="BN527" t="s">
        <v>284</v>
      </c>
      <c r="BQ527">
        <v>0</v>
      </c>
      <c r="BR527">
        <v>0</v>
      </c>
      <c r="BS527">
        <v>3.1430584918957001</v>
      </c>
      <c r="BT527">
        <v>2.0953723279304701</v>
      </c>
      <c r="BU527">
        <v>0</v>
      </c>
      <c r="BV527">
        <v>0</v>
      </c>
      <c r="BW527">
        <v>0</v>
      </c>
      <c r="BX527">
        <v>0.51540495642038997</v>
      </c>
      <c r="BZ527" t="s">
        <v>284</v>
      </c>
      <c r="CC527">
        <v>0</v>
      </c>
      <c r="CD527">
        <v>0</v>
      </c>
      <c r="CE527">
        <v>0</v>
      </c>
      <c r="CF527">
        <v>0.27966922993684901</v>
      </c>
      <c r="CG527">
        <v>0</v>
      </c>
      <c r="CH527">
        <v>0</v>
      </c>
      <c r="CI527">
        <v>0</v>
      </c>
      <c r="CJ527">
        <v>5.7765693013268598E-3</v>
      </c>
      <c r="CK527">
        <v>0</v>
      </c>
      <c r="CL527">
        <v>0</v>
      </c>
      <c r="CM527">
        <v>1.3933649289099499</v>
      </c>
      <c r="CN527">
        <v>2.2477137723703602</v>
      </c>
      <c r="CO527">
        <v>0</v>
      </c>
      <c r="CP527">
        <v>0</v>
      </c>
      <c r="CQ527">
        <v>0.50259740860498603</v>
      </c>
      <c r="CR527">
        <v>1.3196078574850201</v>
      </c>
      <c r="CS527">
        <v>0</v>
      </c>
      <c r="CT527">
        <v>0</v>
      </c>
      <c r="CU527">
        <v>0</v>
      </c>
      <c r="CV527">
        <v>0.619915910560909</v>
      </c>
      <c r="CW527">
        <v>0</v>
      </c>
      <c r="CX527">
        <v>0</v>
      </c>
      <c r="CY527">
        <v>0</v>
      </c>
      <c r="CZ527">
        <v>2.6099084652903101E-2</v>
      </c>
      <c r="DA527">
        <v>0</v>
      </c>
      <c r="DB527">
        <v>0</v>
      </c>
      <c r="DC527">
        <v>0</v>
      </c>
      <c r="DD527">
        <v>0</v>
      </c>
      <c r="DF527" t="s">
        <v>284</v>
      </c>
      <c r="DI527">
        <v>0</v>
      </c>
      <c r="DJ527">
        <v>0</v>
      </c>
      <c r="DK527">
        <v>3.41542247861944</v>
      </c>
      <c r="DL527">
        <v>3.1474100009241002</v>
      </c>
      <c r="DM527">
        <v>0</v>
      </c>
      <c r="DN527">
        <v>0</v>
      </c>
      <c r="DO527">
        <v>0</v>
      </c>
      <c r="DP527">
        <v>0.69953384734058299</v>
      </c>
      <c r="DQ527">
        <v>0</v>
      </c>
      <c r="DR527">
        <v>0</v>
      </c>
      <c r="DS527">
        <v>0.83747000809625405</v>
      </c>
      <c r="DT527">
        <v>1.0307539968230901</v>
      </c>
    </row>
    <row r="528" spans="1:124" x14ac:dyDescent="0.35">
      <c r="A528" s="19" t="str">
        <f t="shared" si="16"/>
        <v>Liquid Assets / Assets--35064</v>
      </c>
      <c r="B528" s="19" t="str">
        <f t="shared" si="17"/>
        <v>Liquid Assets / Assets</v>
      </c>
      <c r="C528">
        <v>20</v>
      </c>
      <c r="D528" s="27">
        <v>35064</v>
      </c>
      <c r="E528">
        <v>15.2106626110885</v>
      </c>
      <c r="F528">
        <v>23.339901272712101</v>
      </c>
      <c r="G528">
        <v>32.082753154275601</v>
      </c>
      <c r="H528">
        <v>23.9389878223983</v>
      </c>
      <c r="I528">
        <v>12.0444121913449</v>
      </c>
      <c r="J528">
        <v>19.855568434484201</v>
      </c>
      <c r="K528">
        <v>29.2865874908906</v>
      </c>
      <c r="L528">
        <v>21.0785632783622</v>
      </c>
      <c r="M528">
        <v>11.341276006281699</v>
      </c>
      <c r="N528">
        <v>19.9694030336567</v>
      </c>
      <c r="O528">
        <v>30.011018592130799</v>
      </c>
      <c r="P528">
        <v>21.255397169814099</v>
      </c>
      <c r="Q528">
        <v>15.903027877484201</v>
      </c>
      <c r="R528">
        <v>22.890148541204699</v>
      </c>
      <c r="S528">
        <v>34.432572032468599</v>
      </c>
      <c r="T528">
        <v>25.217115316161699</v>
      </c>
      <c r="U528">
        <v>12.390869407057099</v>
      </c>
      <c r="V528">
        <v>20.277505781370401</v>
      </c>
      <c r="W528">
        <v>28.750943101698901</v>
      </c>
      <c r="X528">
        <v>21.0975328264905</v>
      </c>
      <c r="Y528">
        <v>12.9209762459604</v>
      </c>
      <c r="Z528">
        <v>20.398053019290099</v>
      </c>
      <c r="AA528">
        <v>30.171523302512401</v>
      </c>
      <c r="AB528">
        <v>22.109307072331202</v>
      </c>
      <c r="AC528">
        <v>9.8293788449395105</v>
      </c>
      <c r="AD528">
        <v>17.392343227313798</v>
      </c>
      <c r="AE528">
        <v>30.432274819060801</v>
      </c>
      <c r="AF528">
        <v>20.302521422161298</v>
      </c>
      <c r="AG528">
        <v>7.5291559308314397</v>
      </c>
      <c r="AH528">
        <v>17.470761859147999</v>
      </c>
      <c r="AI528">
        <v>28.1769244866788</v>
      </c>
      <c r="AJ528">
        <v>19.414813697175301</v>
      </c>
      <c r="AK528">
        <v>13.360751637948701</v>
      </c>
      <c r="AL528">
        <v>20.947369741286</v>
      </c>
      <c r="AM528">
        <v>30.046979759548801</v>
      </c>
      <c r="AN528">
        <v>21.7588164051527</v>
      </c>
      <c r="AO528">
        <v>11.6085202815798</v>
      </c>
      <c r="AP528">
        <v>19.146195852657598</v>
      </c>
      <c r="AQ528">
        <v>29.3817634580437</v>
      </c>
      <c r="AR528">
        <v>20.658111202997201</v>
      </c>
      <c r="AS528">
        <v>12.9523455815789</v>
      </c>
      <c r="AT528">
        <v>20.555495877756002</v>
      </c>
      <c r="AU528">
        <v>29.055807203482999</v>
      </c>
      <c r="AV528">
        <v>20.9605558528411</v>
      </c>
      <c r="AW528">
        <v>12.8483906282241</v>
      </c>
      <c r="AX528">
        <v>20.954260763693</v>
      </c>
      <c r="AY528">
        <v>29.189087370292199</v>
      </c>
      <c r="AZ528">
        <v>21.224940835656799</v>
      </c>
      <c r="BA528">
        <v>13.9370450146659</v>
      </c>
      <c r="BB528">
        <v>23.765347973709599</v>
      </c>
      <c r="BC528">
        <v>32.346753998012097</v>
      </c>
      <c r="BD528">
        <v>23.776398257017899</v>
      </c>
      <c r="BE528">
        <v>15.3121707237067</v>
      </c>
      <c r="BF528">
        <v>20.661609965646399</v>
      </c>
      <c r="BG528">
        <v>27.337658074455501</v>
      </c>
      <c r="BH528">
        <v>22.8342817588684</v>
      </c>
      <c r="BI528">
        <v>5.2372990132187596</v>
      </c>
      <c r="BJ528">
        <v>12.3838168634102</v>
      </c>
      <c r="BK528">
        <v>22.136295568709802</v>
      </c>
      <c r="BL528">
        <v>14.8525189752747</v>
      </c>
      <c r="BN528" t="s">
        <v>284</v>
      </c>
      <c r="BQ528">
        <v>31.9824122877279</v>
      </c>
      <c r="BR528">
        <v>53.2992421908693</v>
      </c>
      <c r="BS528">
        <v>66.917820329151098</v>
      </c>
      <c r="BT528">
        <v>48.167074347629601</v>
      </c>
      <c r="BU528">
        <v>13.027078858173599</v>
      </c>
      <c r="BV528">
        <v>25.7882873469493</v>
      </c>
      <c r="BW528">
        <v>29.082765946020501</v>
      </c>
      <c r="BX528">
        <v>21.955610514009901</v>
      </c>
      <c r="BZ528" t="s">
        <v>284</v>
      </c>
      <c r="CC528">
        <v>16.639545695043701</v>
      </c>
      <c r="CD528">
        <v>24.128482748902702</v>
      </c>
      <c r="CE528">
        <v>29.7316297410792</v>
      </c>
      <c r="CF528">
        <v>23.378446827110899</v>
      </c>
      <c r="CG528">
        <v>14.199592214053</v>
      </c>
      <c r="CH528">
        <v>29.9130184650659</v>
      </c>
      <c r="CI528">
        <v>42.930566940000404</v>
      </c>
      <c r="CJ528">
        <v>30.1941397859799</v>
      </c>
      <c r="CK528">
        <v>6.8506770896902003</v>
      </c>
      <c r="CL528">
        <v>16.604879918798702</v>
      </c>
      <c r="CM528">
        <v>25.554657325069599</v>
      </c>
      <c r="CN528">
        <v>17.277226485926501</v>
      </c>
      <c r="CO528">
        <v>16.606121229411698</v>
      </c>
      <c r="CP528">
        <v>17.392343227313798</v>
      </c>
      <c r="CQ528">
        <v>27.831860031390701</v>
      </c>
      <c r="CR528">
        <v>23.6478496806042</v>
      </c>
      <c r="CS528">
        <v>11.619336448849101</v>
      </c>
      <c r="CT528">
        <v>22.0453713867545</v>
      </c>
      <c r="CU528">
        <v>38.259698133569003</v>
      </c>
      <c r="CV528">
        <v>26.864873568900101</v>
      </c>
      <c r="CW528">
        <v>12.986604148998399</v>
      </c>
      <c r="CX528">
        <v>18.911113418377099</v>
      </c>
      <c r="CY528">
        <v>25.243697085967401</v>
      </c>
      <c r="CZ528">
        <v>19.393479537239099</v>
      </c>
      <c r="DA528">
        <v>19.382154377730199</v>
      </c>
      <c r="DB528">
        <v>20.733181568412</v>
      </c>
      <c r="DC528">
        <v>28.6158647848893</v>
      </c>
      <c r="DD528">
        <v>25.087618918942301</v>
      </c>
      <c r="DF528" t="s">
        <v>284</v>
      </c>
      <c r="DI528">
        <v>2.1537024438521</v>
      </c>
      <c r="DJ528">
        <v>9.4367549892741494</v>
      </c>
      <c r="DK528">
        <v>20.340669279404899</v>
      </c>
      <c r="DL528">
        <v>13.839075667494701</v>
      </c>
      <c r="DM528">
        <v>18.312980930077</v>
      </c>
      <c r="DN528">
        <v>20.705638621786498</v>
      </c>
      <c r="DO528">
        <v>29.560510583292899</v>
      </c>
      <c r="DP528">
        <v>22.7863391056285</v>
      </c>
      <c r="DQ528">
        <v>19.8425940213587</v>
      </c>
      <c r="DR528">
        <v>30.4809752575371</v>
      </c>
      <c r="DS528">
        <v>34.320955983590402</v>
      </c>
      <c r="DT528">
        <v>27.041099030450201</v>
      </c>
    </row>
    <row r="529" spans="1:124" x14ac:dyDescent="0.35">
      <c r="A529" s="19" t="str">
        <f t="shared" si="16"/>
        <v>Net Loan Growth (last 4 qtrs)--35064</v>
      </c>
      <c r="B529" s="19" t="str">
        <f t="shared" si="17"/>
        <v>Net Loan Growth (last 4 qtrs)</v>
      </c>
      <c r="C529">
        <v>21</v>
      </c>
      <c r="D529" s="27">
        <v>35064</v>
      </c>
      <c r="E529">
        <v>2.0274999999999999</v>
      </c>
      <c r="F529">
        <v>8.6649999999999991</v>
      </c>
      <c r="G529">
        <v>15.63</v>
      </c>
      <c r="H529">
        <v>11.451599999999999</v>
      </c>
      <c r="I529">
        <v>3.3725000000000001</v>
      </c>
      <c r="J529">
        <v>8.3849999999999998</v>
      </c>
      <c r="K529">
        <v>15.2075</v>
      </c>
      <c r="L529">
        <v>11.5939446721311</v>
      </c>
      <c r="M529">
        <v>2.8</v>
      </c>
      <c r="N529">
        <v>8.94</v>
      </c>
      <c r="O529">
        <v>16.82</v>
      </c>
      <c r="P529">
        <v>12.030825697626</v>
      </c>
      <c r="Q529">
        <v>1.7549999999999999</v>
      </c>
      <c r="R529">
        <v>7.4950000000000001</v>
      </c>
      <c r="S529">
        <v>11.445</v>
      </c>
      <c r="T529">
        <v>11.022812500000001</v>
      </c>
      <c r="U529">
        <v>3.8250000000000002</v>
      </c>
      <c r="V529">
        <v>8.9450000000000003</v>
      </c>
      <c r="W529">
        <v>15.352499999999999</v>
      </c>
      <c r="X529">
        <v>11.7058365758755</v>
      </c>
      <c r="Y529">
        <v>3.5950000000000002</v>
      </c>
      <c r="Z529">
        <v>9.51</v>
      </c>
      <c r="AA529">
        <v>17.36</v>
      </c>
      <c r="AB529">
        <v>15.1032323232323</v>
      </c>
      <c r="AC529">
        <v>3.79</v>
      </c>
      <c r="AD529">
        <v>8.76</v>
      </c>
      <c r="AE529">
        <v>17.175000000000001</v>
      </c>
      <c r="AF529">
        <v>15.482799999999999</v>
      </c>
      <c r="AG529">
        <v>-1.0449999999999999</v>
      </c>
      <c r="AH529">
        <v>5.36</v>
      </c>
      <c r="AI529">
        <v>14.01</v>
      </c>
      <c r="AJ529">
        <v>9.89348214285714</v>
      </c>
      <c r="AK529">
        <v>4.4124999999999996</v>
      </c>
      <c r="AL529">
        <v>8.1150000000000002</v>
      </c>
      <c r="AM529">
        <v>13.5175</v>
      </c>
      <c r="AN529">
        <v>9.4288775510204097</v>
      </c>
      <c r="AO529">
        <v>1.9125000000000001</v>
      </c>
      <c r="AP529">
        <v>7.28</v>
      </c>
      <c r="AQ529">
        <v>13.23</v>
      </c>
      <c r="AR529">
        <v>9.0711363636363593</v>
      </c>
      <c r="AS529">
        <v>5.52</v>
      </c>
      <c r="AT529">
        <v>10.45</v>
      </c>
      <c r="AU529">
        <v>19.68</v>
      </c>
      <c r="AV529">
        <v>15.7925179856115</v>
      </c>
      <c r="AW529">
        <v>4.08</v>
      </c>
      <c r="AX529">
        <v>8.6999999999999993</v>
      </c>
      <c r="AY529">
        <v>14.84</v>
      </c>
      <c r="AZ529">
        <v>11.3200638977636</v>
      </c>
      <c r="BA529">
        <v>4.4874999999999998</v>
      </c>
      <c r="BB529">
        <v>10.574999999999999</v>
      </c>
      <c r="BC529">
        <v>21.1175</v>
      </c>
      <c r="BD529">
        <v>17.043829787233999</v>
      </c>
      <c r="BE529">
        <v>1.72</v>
      </c>
      <c r="BF529">
        <v>5.88</v>
      </c>
      <c r="BG529">
        <v>10.445</v>
      </c>
      <c r="BH529">
        <v>6.66883720930233</v>
      </c>
      <c r="BI529">
        <v>9.83</v>
      </c>
      <c r="BJ529">
        <v>13.73</v>
      </c>
      <c r="BK529">
        <v>19.16</v>
      </c>
      <c r="BL529">
        <v>57.925555555555498</v>
      </c>
      <c r="BN529" t="s">
        <v>284</v>
      </c>
      <c r="BQ529">
        <v>5.4574999999999996</v>
      </c>
      <c r="BR529">
        <v>6.4749999999999996</v>
      </c>
      <c r="BS529">
        <v>7.4924999999999997</v>
      </c>
      <c r="BT529">
        <v>6.4749999999999996</v>
      </c>
      <c r="BU529">
        <v>2.2825000000000002</v>
      </c>
      <c r="BV529">
        <v>9.5850000000000009</v>
      </c>
      <c r="BW529">
        <v>17.9575</v>
      </c>
      <c r="BX529">
        <v>11.4177272727273</v>
      </c>
      <c r="BZ529" t="s">
        <v>284</v>
      </c>
      <c r="CC529">
        <v>5.44</v>
      </c>
      <c r="CD529">
        <v>12.125</v>
      </c>
      <c r="CE529">
        <v>21.197500000000002</v>
      </c>
      <c r="CF529">
        <v>17.3413114754098</v>
      </c>
      <c r="CG529">
        <v>10.46</v>
      </c>
      <c r="CH529">
        <v>12.5</v>
      </c>
      <c r="CI529">
        <v>38.18</v>
      </c>
      <c r="CJ529">
        <v>52.103333333333303</v>
      </c>
      <c r="CK529">
        <v>4</v>
      </c>
      <c r="CL529">
        <v>8.6999999999999993</v>
      </c>
      <c r="CM529">
        <v>11.16</v>
      </c>
      <c r="CN529">
        <v>9.1528571428571404</v>
      </c>
      <c r="CO529">
        <v>11.635</v>
      </c>
      <c r="CP529">
        <v>20.2</v>
      </c>
      <c r="CQ529">
        <v>99.105000000000004</v>
      </c>
      <c r="CR529">
        <v>102.62142857142901</v>
      </c>
      <c r="CS529">
        <v>5.95</v>
      </c>
      <c r="CT529">
        <v>8.16</v>
      </c>
      <c r="CU529">
        <v>14.96</v>
      </c>
      <c r="CV529">
        <v>18.84</v>
      </c>
      <c r="CW529">
        <v>4.22</v>
      </c>
      <c r="CX529">
        <v>7.36</v>
      </c>
      <c r="CY529">
        <v>13.5425</v>
      </c>
      <c r="CZ529">
        <v>14.403124999999999</v>
      </c>
      <c r="DA529">
        <v>15</v>
      </c>
      <c r="DB529">
        <v>15.87</v>
      </c>
      <c r="DC529">
        <v>19.03</v>
      </c>
      <c r="DD529">
        <v>17.3966666666667</v>
      </c>
      <c r="DF529" t="s">
        <v>284</v>
      </c>
      <c r="DI529">
        <v>3.8849999999999998</v>
      </c>
      <c r="DJ529">
        <v>12.645</v>
      </c>
      <c r="DK529">
        <v>29.067499999999999</v>
      </c>
      <c r="DL529">
        <v>24.534285714285701</v>
      </c>
      <c r="DM529">
        <v>1.65</v>
      </c>
      <c r="DN529">
        <v>5.87</v>
      </c>
      <c r="DO529">
        <v>8.74</v>
      </c>
      <c r="DP529">
        <v>5.06230769230769</v>
      </c>
      <c r="DQ529">
        <v>4.9974999999999996</v>
      </c>
      <c r="DR529">
        <v>7.9550000000000001</v>
      </c>
      <c r="DS529">
        <v>12.3575</v>
      </c>
      <c r="DT529">
        <v>9.1110000000000007</v>
      </c>
    </row>
    <row r="530" spans="1:124" x14ac:dyDescent="0.35">
      <c r="A530" s="19" t="str">
        <f t="shared" si="16"/>
        <v>Banks w/ Loan Growth (last 4 qtrs)--35064</v>
      </c>
      <c r="B530" s="19" t="str">
        <f t="shared" si="17"/>
        <v>Banks w/ Loan Growth (last 4 qtrs)</v>
      </c>
      <c r="C530">
        <v>22</v>
      </c>
      <c r="D530" s="27">
        <v>35064</v>
      </c>
      <c r="F530">
        <v>81.730769230769198</v>
      </c>
      <c r="J530">
        <v>84.331337325349295</v>
      </c>
      <c r="N530">
        <v>82.217973231357604</v>
      </c>
      <c r="R530">
        <v>87.5</v>
      </c>
      <c r="V530">
        <v>85.904761904761898</v>
      </c>
      <c r="Z530">
        <v>84.615384615384599</v>
      </c>
      <c r="AD530">
        <v>88.188976377952798</v>
      </c>
      <c r="AH530">
        <v>68.103448275862107</v>
      </c>
      <c r="AI530"/>
      <c r="AK530"/>
      <c r="AL530">
        <v>88.775510204081598</v>
      </c>
      <c r="AP530">
        <v>81.296296296296305</v>
      </c>
      <c r="AT530">
        <v>89.882352941176507</v>
      </c>
      <c r="AX530">
        <v>87.5</v>
      </c>
      <c r="BB530">
        <v>85.567010309278302</v>
      </c>
      <c r="BF530">
        <v>75</v>
      </c>
      <c r="BJ530">
        <v>90</v>
      </c>
      <c r="BN530" t="s">
        <v>285</v>
      </c>
      <c r="BR530">
        <v>66.6666666666667</v>
      </c>
      <c r="BV530">
        <v>77.272727272727295</v>
      </c>
      <c r="BZ530" t="s">
        <v>285</v>
      </c>
      <c r="CD530">
        <v>88.709677419354804</v>
      </c>
      <c r="CH530">
        <v>100</v>
      </c>
      <c r="CL530">
        <v>95.238095238095198</v>
      </c>
      <c r="CP530">
        <v>85.714285714285694</v>
      </c>
      <c r="CT530">
        <v>81.818181818181799</v>
      </c>
      <c r="CX530">
        <v>87.5</v>
      </c>
      <c r="DB530">
        <v>100</v>
      </c>
      <c r="DF530" t="s">
        <v>285</v>
      </c>
      <c r="DJ530">
        <v>68.75</v>
      </c>
      <c r="DN530">
        <v>84.615384615384599</v>
      </c>
      <c r="DR530">
        <v>90</v>
      </c>
    </row>
    <row r="531" spans="1:124" x14ac:dyDescent="0.35">
      <c r="A531" s="19" t="str">
        <f t="shared" si="16"/>
        <v>Equity / Assets--35155</v>
      </c>
      <c r="B531" s="19" t="str">
        <f t="shared" si="17"/>
        <v>Equity / Assets</v>
      </c>
      <c r="C531">
        <v>1</v>
      </c>
      <c r="D531" s="27">
        <v>35155</v>
      </c>
      <c r="E531">
        <v>8.6026749333449395</v>
      </c>
      <c r="F531">
        <v>9.8043957679559099</v>
      </c>
      <c r="G531">
        <v>11.8500613392834</v>
      </c>
      <c r="H531">
        <v>10.454532744551299</v>
      </c>
      <c r="I531">
        <v>8.1640821564220598</v>
      </c>
      <c r="J531">
        <v>9.41574654608001</v>
      </c>
      <c r="K531">
        <v>11.348316998035299</v>
      </c>
      <c r="L531">
        <v>10.1327739444227</v>
      </c>
      <c r="M531">
        <v>7.99227433931798</v>
      </c>
      <c r="N531">
        <v>9.3404366919135704</v>
      </c>
      <c r="O531">
        <v>11.4076914187283</v>
      </c>
      <c r="P531">
        <v>10.1524374014156</v>
      </c>
      <c r="Q531">
        <v>8.7852326792044497</v>
      </c>
      <c r="R531">
        <v>9.8364978902953606</v>
      </c>
      <c r="S531">
        <v>11.573272020696001</v>
      </c>
      <c r="T531">
        <v>10.4471768045053</v>
      </c>
      <c r="U531">
        <v>8.0918037206794295</v>
      </c>
      <c r="V531">
        <v>9.1055276381909493</v>
      </c>
      <c r="W531">
        <v>10.921207369658999</v>
      </c>
      <c r="X531">
        <v>9.8809137292720202</v>
      </c>
      <c r="Y531">
        <v>8.3830216201859997</v>
      </c>
      <c r="Z531">
        <v>9.5186878193062707</v>
      </c>
      <c r="AA531">
        <v>11.581232114662701</v>
      </c>
      <c r="AB531">
        <v>10.2020535958805</v>
      </c>
      <c r="AC531">
        <v>8.4351449807981496</v>
      </c>
      <c r="AD531">
        <v>9.7730355847843793</v>
      </c>
      <c r="AE531">
        <v>11.383894770918401</v>
      </c>
      <c r="AF531">
        <v>10.1799076948967</v>
      </c>
      <c r="AG531">
        <v>8.4291992777593201</v>
      </c>
      <c r="AH531">
        <v>10.563396442914501</v>
      </c>
      <c r="AI531">
        <v>13.115278771715399</v>
      </c>
      <c r="AJ531">
        <v>11.549516528362799</v>
      </c>
      <c r="AK531">
        <v>8.1309277657218697</v>
      </c>
      <c r="AL531">
        <v>9.5602738136674805</v>
      </c>
      <c r="AM531">
        <v>10.646859137125601</v>
      </c>
      <c r="AN531">
        <v>9.7964260836261907</v>
      </c>
      <c r="AO531">
        <v>8.5833333333333304</v>
      </c>
      <c r="AP531">
        <v>9.9299180732405503</v>
      </c>
      <c r="AQ531">
        <v>12.1460843373494</v>
      </c>
      <c r="AR531">
        <v>10.6893166890094</v>
      </c>
      <c r="AS531">
        <v>7.8575333906115796</v>
      </c>
      <c r="AT531">
        <v>8.9869192357794194</v>
      </c>
      <c r="AU531">
        <v>10.6232294617564</v>
      </c>
      <c r="AV531">
        <v>9.5575052379368195</v>
      </c>
      <c r="AW531">
        <v>8.1565761613600394</v>
      </c>
      <c r="AX531">
        <v>9.3809766587096401</v>
      </c>
      <c r="AY531">
        <v>10.783092600900201</v>
      </c>
      <c r="AZ531">
        <v>9.74103488999069</v>
      </c>
      <c r="BA531">
        <v>7.8159509358924302</v>
      </c>
      <c r="BB531">
        <v>8.8538677109822501</v>
      </c>
      <c r="BC531">
        <v>10.772917069984</v>
      </c>
      <c r="BD531">
        <v>9.7759192025351105</v>
      </c>
      <c r="BE531">
        <v>7.9712534820923402</v>
      </c>
      <c r="BF531">
        <v>8.8862041633335895</v>
      </c>
      <c r="BG531">
        <v>10.1538567961959</v>
      </c>
      <c r="BH531">
        <v>13.413176817977799</v>
      </c>
      <c r="BI531">
        <v>7.2926411749681197</v>
      </c>
      <c r="BJ531">
        <v>7.9061971086295202</v>
      </c>
      <c r="BK531">
        <v>8.9714820917746501</v>
      </c>
      <c r="BL531">
        <v>9.3730411854555502</v>
      </c>
      <c r="BN531" t="s">
        <v>284</v>
      </c>
      <c r="BQ531">
        <v>13.242136062451699</v>
      </c>
      <c r="BR531">
        <v>13.624701406706199</v>
      </c>
      <c r="BS531">
        <v>13.997197208905</v>
      </c>
      <c r="BT531">
        <v>13.6179883786691</v>
      </c>
      <c r="BU531">
        <v>7.5329947364372902</v>
      </c>
      <c r="BV531">
        <v>8.7636754366735499</v>
      </c>
      <c r="BW531">
        <v>10.6504199466278</v>
      </c>
      <c r="BX531">
        <v>9.2215146609427805</v>
      </c>
      <c r="BZ531" t="s">
        <v>284</v>
      </c>
      <c r="CC531">
        <v>7.8722798656057797</v>
      </c>
      <c r="CD531">
        <v>8.9847479614479901</v>
      </c>
      <c r="CE531">
        <v>10.2709352941324</v>
      </c>
      <c r="CF531">
        <v>9.7541651543526395</v>
      </c>
      <c r="CG531">
        <v>7.68490607160295</v>
      </c>
      <c r="CH531">
        <v>10.275699661404699</v>
      </c>
      <c r="CI531">
        <v>12.374583603705201</v>
      </c>
      <c r="CJ531">
        <v>10.0692307953955</v>
      </c>
      <c r="CK531">
        <v>8.1056810662633492</v>
      </c>
      <c r="CL531">
        <v>8.6825595984943504</v>
      </c>
      <c r="CM531">
        <v>9.7905324351757894</v>
      </c>
      <c r="CN531">
        <v>8.9616774650914</v>
      </c>
      <c r="CO531">
        <v>7.8489620379622203</v>
      </c>
      <c r="CP531">
        <v>8.1205019827994196</v>
      </c>
      <c r="CQ531">
        <v>10.8702765427615</v>
      </c>
      <c r="CR531">
        <v>9.4018462112240204</v>
      </c>
      <c r="CS531">
        <v>7.4851487915151296</v>
      </c>
      <c r="CT531">
        <v>8.5055470959321298</v>
      </c>
      <c r="CU531">
        <v>11.0208359717705</v>
      </c>
      <c r="CV531">
        <v>10.801478246355501</v>
      </c>
      <c r="CW531">
        <v>7.0589029296682302</v>
      </c>
      <c r="CX531">
        <v>8.0375021363119092</v>
      </c>
      <c r="CY531">
        <v>9.7135526548835394</v>
      </c>
      <c r="CZ531">
        <v>8.4813614374346393</v>
      </c>
      <c r="DA531">
        <v>6.5165901416892797</v>
      </c>
      <c r="DB531">
        <v>7.3900102316063601</v>
      </c>
      <c r="DC531">
        <v>9.1464263003601207</v>
      </c>
      <c r="DD531">
        <v>7.9786742174974803</v>
      </c>
      <c r="DF531" t="s">
        <v>284</v>
      </c>
      <c r="DI531">
        <v>9.1420907813031302</v>
      </c>
      <c r="DJ531">
        <v>10.2984992133717</v>
      </c>
      <c r="DK531">
        <v>13.6765164216527</v>
      </c>
      <c r="DL531">
        <v>13.9253144017424</v>
      </c>
      <c r="DM531">
        <v>8.0045036788772208</v>
      </c>
      <c r="DN531">
        <v>8.6123469619718804</v>
      </c>
      <c r="DO531">
        <v>10.600533333333299</v>
      </c>
      <c r="DP531">
        <v>9.2617459520051408</v>
      </c>
      <c r="DQ531">
        <v>9.8318085093593304</v>
      </c>
      <c r="DR531">
        <v>10.2555472128007</v>
      </c>
      <c r="DS531">
        <v>12.1400604094418</v>
      </c>
      <c r="DT531">
        <v>11.199365234263601</v>
      </c>
    </row>
    <row r="532" spans="1:124" x14ac:dyDescent="0.35">
      <c r="A532" s="19" t="str">
        <f t="shared" si="16"/>
        <v>Total Risk Based Capital Ratio--35155</v>
      </c>
      <c r="B532" s="19" t="str">
        <f t="shared" si="17"/>
        <v>Total Risk Based Capital Ratio</v>
      </c>
      <c r="C532">
        <v>2</v>
      </c>
      <c r="D532" s="27">
        <v>35155</v>
      </c>
      <c r="E532">
        <v>13.4307653243842</v>
      </c>
      <c r="F532">
        <v>15.2601268893544</v>
      </c>
      <c r="G532">
        <v>20.042104551577999</v>
      </c>
      <c r="H532">
        <v>17.270403539945001</v>
      </c>
      <c r="I532">
        <v>12.484755174945899</v>
      </c>
      <c r="J532">
        <v>14.576873287774299</v>
      </c>
      <c r="K532">
        <v>18.3312978799147</v>
      </c>
      <c r="L532">
        <v>16.4075437942729</v>
      </c>
      <c r="M532">
        <v>12.6729002200514</v>
      </c>
      <c r="N532">
        <v>15.4956097662664</v>
      </c>
      <c r="O532">
        <v>20.080704102939301</v>
      </c>
      <c r="P532">
        <v>17.886416418714202</v>
      </c>
      <c r="Q532">
        <v>13.640406601276499</v>
      </c>
      <c r="R532">
        <v>15.379198406087101</v>
      </c>
      <c r="S532">
        <v>20.047540268977901</v>
      </c>
      <c r="T532">
        <v>17.4625086532204</v>
      </c>
      <c r="U532">
        <v>12.1574260270037</v>
      </c>
      <c r="V532">
        <v>14.0676517279277</v>
      </c>
      <c r="W532">
        <v>17.651152675076101</v>
      </c>
      <c r="X532">
        <v>15.9397266659136</v>
      </c>
      <c r="Y532">
        <v>13.077601403716899</v>
      </c>
      <c r="Z532">
        <v>15.490622140896599</v>
      </c>
      <c r="AA532">
        <v>19.4665303263284</v>
      </c>
      <c r="AB532">
        <v>17.261687074831901</v>
      </c>
      <c r="AC532">
        <v>12.5672180080643</v>
      </c>
      <c r="AD532">
        <v>15.053893582872499</v>
      </c>
      <c r="AE532">
        <v>19.2877800296929</v>
      </c>
      <c r="AF532">
        <v>16.8652593178034</v>
      </c>
      <c r="AG532">
        <v>12.6889523170362</v>
      </c>
      <c r="AH532">
        <v>15.7076334608349</v>
      </c>
      <c r="AI532">
        <v>20.747259117212199</v>
      </c>
      <c r="AJ532">
        <v>17.817186120687602</v>
      </c>
      <c r="AK532">
        <v>12.979223436589599</v>
      </c>
      <c r="AL532">
        <v>14.6902215603989</v>
      </c>
      <c r="AM532">
        <v>17.349461092911799</v>
      </c>
      <c r="AN532">
        <v>15.8307779639199</v>
      </c>
      <c r="AO532">
        <v>12.8910415926058</v>
      </c>
      <c r="AP532">
        <v>15.3561424569828</v>
      </c>
      <c r="AQ532">
        <v>19.638686023476499</v>
      </c>
      <c r="AR532">
        <v>17.231116840430701</v>
      </c>
      <c r="AS532">
        <v>11.89584686509</v>
      </c>
      <c r="AT532">
        <v>13.7133947939262</v>
      </c>
      <c r="AU532">
        <v>16.830344434955901</v>
      </c>
      <c r="AV532">
        <v>15.107819379577499</v>
      </c>
      <c r="AW532">
        <v>12.821047932886501</v>
      </c>
      <c r="AX532">
        <v>15.0076856803187</v>
      </c>
      <c r="AY532">
        <v>18.3356952380385</v>
      </c>
      <c r="AZ532">
        <v>16.207795298474899</v>
      </c>
      <c r="BA532">
        <v>11.627872892016301</v>
      </c>
      <c r="BB532">
        <v>13.5020782941083</v>
      </c>
      <c r="BC532">
        <v>16.895727404841299</v>
      </c>
      <c r="BD532">
        <v>15.974925439812999</v>
      </c>
      <c r="BE532">
        <v>12.459821684234001</v>
      </c>
      <c r="BF532">
        <v>13.7392464997428</v>
      </c>
      <c r="BG532">
        <v>15.7007617342926</v>
      </c>
      <c r="BH532">
        <v>36.059439215240403</v>
      </c>
      <c r="BI532">
        <v>10.637816137528301</v>
      </c>
      <c r="BJ532">
        <v>12.235258994133799</v>
      </c>
      <c r="BK532">
        <v>14.6027072388709</v>
      </c>
      <c r="BL532">
        <v>15.456616051875599</v>
      </c>
      <c r="BN532" t="s">
        <v>284</v>
      </c>
      <c r="BQ532">
        <v>19.014153856372602</v>
      </c>
      <c r="BR532">
        <v>20.843051609346499</v>
      </c>
      <c r="BS532">
        <v>23.2100422388956</v>
      </c>
      <c r="BT532">
        <v>21.201780193729999</v>
      </c>
      <c r="BU532">
        <v>12.1292464106214</v>
      </c>
      <c r="BV532">
        <v>14.431598152979101</v>
      </c>
      <c r="BW532">
        <v>18.296372629412499</v>
      </c>
      <c r="BX532">
        <v>16.1404597044938</v>
      </c>
      <c r="BZ532" t="s">
        <v>284</v>
      </c>
      <c r="CC532">
        <v>11.8034114144501</v>
      </c>
      <c r="CD532">
        <v>13.475626405294401</v>
      </c>
      <c r="CE532">
        <v>16.641516963247401</v>
      </c>
      <c r="CF532">
        <v>15.293060595657099</v>
      </c>
      <c r="CG532">
        <v>11.5227992424105</v>
      </c>
      <c r="CH532">
        <v>17.109905192387</v>
      </c>
      <c r="CI532">
        <v>21.3336308029935</v>
      </c>
      <c r="CJ532">
        <v>17.257003712859301</v>
      </c>
      <c r="CK532">
        <v>12.659613279824899</v>
      </c>
      <c r="CL532">
        <v>14.014350105786001</v>
      </c>
      <c r="CM532">
        <v>15.6687898089172</v>
      </c>
      <c r="CN532">
        <v>14.472891878080301</v>
      </c>
      <c r="CO532">
        <v>11.1884016953969</v>
      </c>
      <c r="CP532">
        <v>12.5721112043611</v>
      </c>
      <c r="CQ532">
        <v>15.4682362056434</v>
      </c>
      <c r="CR532">
        <v>13.615656314815499</v>
      </c>
      <c r="CS532">
        <v>11.2823854483605</v>
      </c>
      <c r="CT532">
        <v>12.251869633459499</v>
      </c>
      <c r="CU532">
        <v>19.830850806072</v>
      </c>
      <c r="CV532">
        <v>21.2034374022573</v>
      </c>
      <c r="CW532">
        <v>10.9092337204748</v>
      </c>
      <c r="CX532">
        <v>12.370403134672999</v>
      </c>
      <c r="CY532">
        <v>15.6859111081205</v>
      </c>
      <c r="CZ532">
        <v>13.2289948635564</v>
      </c>
      <c r="DA532">
        <v>11.6852470758634</v>
      </c>
      <c r="DB532">
        <v>12.509615110680601</v>
      </c>
      <c r="DC532">
        <v>13.631409682419701</v>
      </c>
      <c r="DD532">
        <v>12.707899468628501</v>
      </c>
      <c r="DF532" t="s">
        <v>284</v>
      </c>
      <c r="DI532">
        <v>12.5446412454402</v>
      </c>
      <c r="DJ532">
        <v>14.236039876044799</v>
      </c>
      <c r="DK532">
        <v>19.954806613025699</v>
      </c>
      <c r="DL532">
        <v>20.333192581942399</v>
      </c>
      <c r="DM532">
        <v>12.271173744089101</v>
      </c>
      <c r="DN532">
        <v>13.198900091659</v>
      </c>
      <c r="DO532">
        <v>15.076982459150001</v>
      </c>
      <c r="DP532">
        <v>13.678364729802301</v>
      </c>
      <c r="DQ532">
        <v>15.847321260177401</v>
      </c>
      <c r="DR532">
        <v>18.098806908730701</v>
      </c>
      <c r="DS532">
        <v>21.813849939460201</v>
      </c>
      <c r="DT532">
        <v>18.150403947992199</v>
      </c>
    </row>
    <row r="533" spans="1:124" x14ac:dyDescent="0.35">
      <c r="A533" s="19" t="str">
        <f t="shared" si="16"/>
        <v>Tier 1 Leverage Ratio--35155</v>
      </c>
      <c r="B533" s="19" t="str">
        <f t="shared" si="17"/>
        <v>Tier 1 Leverage Ratio</v>
      </c>
      <c r="C533">
        <v>3</v>
      </c>
      <c r="D533" s="27">
        <v>35155</v>
      </c>
      <c r="E533">
        <v>8.4746378453014302</v>
      </c>
      <c r="F533">
        <v>9.6104911213998108</v>
      </c>
      <c r="G533">
        <v>11.659123265173299</v>
      </c>
      <c r="H533">
        <v>10.364824347915301</v>
      </c>
      <c r="I533">
        <v>8.1109920732277807</v>
      </c>
      <c r="J533">
        <v>9.2227378190255198</v>
      </c>
      <c r="K533">
        <v>11.181503443668801</v>
      </c>
      <c r="L533">
        <v>9.9934832510297795</v>
      </c>
      <c r="M533">
        <v>7.9181819697303997</v>
      </c>
      <c r="N533">
        <v>9.2242299741414406</v>
      </c>
      <c r="O533">
        <v>11.2376407763443</v>
      </c>
      <c r="P533">
        <v>10.046724403105999</v>
      </c>
      <c r="Q533">
        <v>8.7202370167444307</v>
      </c>
      <c r="R533">
        <v>9.8592428451047098</v>
      </c>
      <c r="S533">
        <v>11.2860857783242</v>
      </c>
      <c r="T533">
        <v>10.3878140133163</v>
      </c>
      <c r="U533">
        <v>7.9254440313919901</v>
      </c>
      <c r="V533">
        <v>8.9523809523809508</v>
      </c>
      <c r="W533">
        <v>10.6358819076457</v>
      </c>
      <c r="X533">
        <v>9.6648682028054598</v>
      </c>
      <c r="Y533">
        <v>8.3419766850639494</v>
      </c>
      <c r="Z533">
        <v>9.4919432948842104</v>
      </c>
      <c r="AA533">
        <v>11.2625005006326</v>
      </c>
      <c r="AB533">
        <v>10.3666681475262</v>
      </c>
      <c r="AC533">
        <v>8.2089021659721393</v>
      </c>
      <c r="AD533">
        <v>9.6656565634827096</v>
      </c>
      <c r="AE533">
        <v>11.499006044024201</v>
      </c>
      <c r="AF533">
        <v>10.1641253896024</v>
      </c>
      <c r="AG533">
        <v>8.3447767358903704</v>
      </c>
      <c r="AH533">
        <v>10.0192977684527</v>
      </c>
      <c r="AI533">
        <v>13.0994651425464</v>
      </c>
      <c r="AJ533">
        <v>11.3710340758072</v>
      </c>
      <c r="AK533">
        <v>8.1622255922617306</v>
      </c>
      <c r="AL533">
        <v>9.2887336886601695</v>
      </c>
      <c r="AM533">
        <v>10.3931070972234</v>
      </c>
      <c r="AN533">
        <v>9.6588144311985804</v>
      </c>
      <c r="AO533">
        <v>8.4169757800567293</v>
      </c>
      <c r="AP533">
        <v>9.7577525955079096</v>
      </c>
      <c r="AQ533">
        <v>11.9343429763308</v>
      </c>
      <c r="AR533">
        <v>10.557611460015501</v>
      </c>
      <c r="AS533">
        <v>7.78333724022536</v>
      </c>
      <c r="AT533">
        <v>8.7510683632073807</v>
      </c>
      <c r="AU533">
        <v>10.464787737515</v>
      </c>
      <c r="AV533">
        <v>9.4293006952262406</v>
      </c>
      <c r="AW533">
        <v>8.1601162731191508</v>
      </c>
      <c r="AX533">
        <v>9.1315042370884605</v>
      </c>
      <c r="AY533">
        <v>10.5646505553132</v>
      </c>
      <c r="AZ533">
        <v>9.5830685357708507</v>
      </c>
      <c r="BA533">
        <v>7.6365028944516604</v>
      </c>
      <c r="BB533">
        <v>8.6177951134063893</v>
      </c>
      <c r="BC533">
        <v>10.3940305993039</v>
      </c>
      <c r="BD533">
        <v>9.8118071972109995</v>
      </c>
      <c r="BE533">
        <v>7.7246225696915198</v>
      </c>
      <c r="BF533">
        <v>8.8805871725190109</v>
      </c>
      <c r="BG533">
        <v>9.6148549758938895</v>
      </c>
      <c r="BH533">
        <v>13.1820882964953</v>
      </c>
      <c r="BI533">
        <v>7.4033898964660398</v>
      </c>
      <c r="BJ533">
        <v>7.9725516363403299</v>
      </c>
      <c r="BK533">
        <v>8.7328808219142608</v>
      </c>
      <c r="BL533">
        <v>9.58141427486194</v>
      </c>
      <c r="BN533" t="s">
        <v>284</v>
      </c>
      <c r="BQ533">
        <v>13.651325308229801</v>
      </c>
      <c r="BR533">
        <v>14.6610814927647</v>
      </c>
      <c r="BS533">
        <v>15.2273229630775</v>
      </c>
      <c r="BT533">
        <v>14.3654050166167</v>
      </c>
      <c r="BU533">
        <v>7.46287079793386</v>
      </c>
      <c r="BV533">
        <v>8.8288452683267291</v>
      </c>
      <c r="BW533">
        <v>10.2607285892609</v>
      </c>
      <c r="BX533">
        <v>9.2069451702793099</v>
      </c>
      <c r="BZ533" t="s">
        <v>284</v>
      </c>
      <c r="CC533">
        <v>8.0069150583195405</v>
      </c>
      <c r="CD533">
        <v>8.7149506247942004</v>
      </c>
      <c r="CE533">
        <v>10.054754488805999</v>
      </c>
      <c r="CF533">
        <v>10.3509441754299</v>
      </c>
      <c r="CG533">
        <v>7.8023005210622403</v>
      </c>
      <c r="CH533">
        <v>10.5157705974549</v>
      </c>
      <c r="CI533">
        <v>12.280542388349399</v>
      </c>
      <c r="CJ533">
        <v>9.9715790582000299</v>
      </c>
      <c r="CK533">
        <v>8.1625845801963202</v>
      </c>
      <c r="CL533">
        <v>8.54363028276072</v>
      </c>
      <c r="CM533">
        <v>9.2311568502044707</v>
      </c>
      <c r="CN533">
        <v>8.8600576301345608</v>
      </c>
      <c r="CO533">
        <v>7.4388851950137802</v>
      </c>
      <c r="CP533">
        <v>8.1528988387223205</v>
      </c>
      <c r="CQ533">
        <v>11.625892730781599</v>
      </c>
      <c r="CR533">
        <v>9.4906670423343193</v>
      </c>
      <c r="CS533">
        <v>7.2079545313739004</v>
      </c>
      <c r="CT533">
        <v>7.8788821082908997</v>
      </c>
      <c r="CU533">
        <v>10.605883515839301</v>
      </c>
      <c r="CV533">
        <v>10.463102857024699</v>
      </c>
      <c r="CW533">
        <v>7.0457726919001198</v>
      </c>
      <c r="CX533">
        <v>7.6261365931689697</v>
      </c>
      <c r="CY533">
        <v>9.7380024658808093</v>
      </c>
      <c r="CZ533">
        <v>8.3830094301831402</v>
      </c>
      <c r="DA533">
        <v>6.7018582955353398</v>
      </c>
      <c r="DB533">
        <v>7.3514639681535803</v>
      </c>
      <c r="DC533">
        <v>9.2421443903051195</v>
      </c>
      <c r="DD533">
        <v>8.1788471345091107</v>
      </c>
      <c r="DF533" t="s">
        <v>284</v>
      </c>
      <c r="DI533">
        <v>8.9024114743409708</v>
      </c>
      <c r="DJ533">
        <v>9.5628344797970009</v>
      </c>
      <c r="DK533">
        <v>13.5607697737351</v>
      </c>
      <c r="DL533">
        <v>14.3843152834986</v>
      </c>
      <c r="DM533">
        <v>7.7091861797936803</v>
      </c>
      <c r="DN533">
        <v>8.1413013928645697</v>
      </c>
      <c r="DO533">
        <v>10.416754014506701</v>
      </c>
      <c r="DP533">
        <v>8.9282236341691803</v>
      </c>
      <c r="DQ533">
        <v>9.6874746326812193</v>
      </c>
      <c r="DR533">
        <v>10.332863776282201</v>
      </c>
      <c r="DS533">
        <v>11.6427291035032</v>
      </c>
      <c r="DT533">
        <v>10.9649095708444</v>
      </c>
    </row>
    <row r="534" spans="1:124" x14ac:dyDescent="0.35">
      <c r="A534" s="19" t="str">
        <f t="shared" si="16"/>
        <v>ALLL / Nonaccrual Loans--35155</v>
      </c>
      <c r="B534" s="19" t="str">
        <f t="shared" si="17"/>
        <v>ALLL / Nonaccrual Loans</v>
      </c>
      <c r="C534">
        <v>4</v>
      </c>
      <c r="D534" s="27">
        <v>35155</v>
      </c>
      <c r="E534">
        <v>207.88510101010101</v>
      </c>
      <c r="F534">
        <v>470.82182320442001</v>
      </c>
      <c r="G534">
        <v>1130.6513409961699</v>
      </c>
      <c r="H534">
        <v>1128.9162039647599</v>
      </c>
      <c r="I534">
        <v>143.10657248157199</v>
      </c>
      <c r="J534">
        <v>313.69614512471702</v>
      </c>
      <c r="K534">
        <v>837.33552631578902</v>
      </c>
      <c r="L534">
        <v>1051.3756790462501</v>
      </c>
      <c r="M534">
        <v>138.105434893443</v>
      </c>
      <c r="N534">
        <v>294.57211974599301</v>
      </c>
      <c r="O534">
        <v>770.557275541796</v>
      </c>
      <c r="P534">
        <v>917.18834915770697</v>
      </c>
      <c r="Q534">
        <v>212.17493100222899</v>
      </c>
      <c r="R534">
        <v>348.52156291919999</v>
      </c>
      <c r="S534">
        <v>805.425824175824</v>
      </c>
      <c r="T534">
        <v>845.26121411456904</v>
      </c>
      <c r="U534">
        <v>151.34220354808599</v>
      </c>
      <c r="V534">
        <v>333.05785123966899</v>
      </c>
      <c r="W534">
        <v>934.65909090909099</v>
      </c>
      <c r="X534">
        <v>1244.4441994165099</v>
      </c>
      <c r="Y534">
        <v>138.782266262825</v>
      </c>
      <c r="Z534">
        <v>346.77419354838702</v>
      </c>
      <c r="AA534">
        <v>916.71928817451203</v>
      </c>
      <c r="AB534">
        <v>1160.39773677161</v>
      </c>
      <c r="AC534">
        <v>192.745098039216</v>
      </c>
      <c r="AD534">
        <v>336.91931540342301</v>
      </c>
      <c r="AE534">
        <v>870.73170731707296</v>
      </c>
      <c r="AF534">
        <v>1385.98254909143</v>
      </c>
      <c r="AG534">
        <v>154.02398615791699</v>
      </c>
      <c r="AH534">
        <v>289.367714588485</v>
      </c>
      <c r="AI534">
        <v>748.71794871794896</v>
      </c>
      <c r="AJ534">
        <v>1803.9920798094399</v>
      </c>
      <c r="AK534">
        <v>109.522105597964</v>
      </c>
      <c r="AL534">
        <v>210.71539940751501</v>
      </c>
      <c r="AM534">
        <v>450.35695742471398</v>
      </c>
      <c r="AN534">
        <v>551.10291560706401</v>
      </c>
      <c r="AO534">
        <v>129.50961976320599</v>
      </c>
      <c r="AP534">
        <v>303.37423312883402</v>
      </c>
      <c r="AQ534">
        <v>844.375</v>
      </c>
      <c r="AR534">
        <v>1059.19434100074</v>
      </c>
      <c r="AS534">
        <v>155.269871992258</v>
      </c>
      <c r="AT534">
        <v>328.723404255319</v>
      </c>
      <c r="AU534">
        <v>837.17105263157896</v>
      </c>
      <c r="AV534">
        <v>1095.0595654594599</v>
      </c>
      <c r="AW534">
        <v>135.963683156992</v>
      </c>
      <c r="AX534">
        <v>261.95866141732301</v>
      </c>
      <c r="AY534">
        <v>644.07945354995695</v>
      </c>
      <c r="AZ534">
        <v>901.25909415105298</v>
      </c>
      <c r="BA534">
        <v>152.07536998921901</v>
      </c>
      <c r="BB534">
        <v>301.07526881720401</v>
      </c>
      <c r="BC534">
        <v>682.32200792754395</v>
      </c>
      <c r="BD534">
        <v>1114.0296288219299</v>
      </c>
      <c r="BE534">
        <v>231.22922675456701</v>
      </c>
      <c r="BF534">
        <v>536.32214369846895</v>
      </c>
      <c r="BG534">
        <v>1288.73590504451</v>
      </c>
      <c r="BH534">
        <v>3916.1960695096</v>
      </c>
      <c r="BI534">
        <v>402.391294384307</v>
      </c>
      <c r="BJ534">
        <v>514.624356699852</v>
      </c>
      <c r="BK534">
        <v>674.24089068825901</v>
      </c>
      <c r="BL534">
        <v>2641.3130408669699</v>
      </c>
      <c r="BN534" t="s">
        <v>284</v>
      </c>
      <c r="BQ534">
        <v>95.146281545447806</v>
      </c>
      <c r="BR534">
        <v>100.818878880369</v>
      </c>
      <c r="BS534">
        <v>106.491476215291</v>
      </c>
      <c r="BT534">
        <v>100.818878880369</v>
      </c>
      <c r="BU534">
        <v>158.62616822429899</v>
      </c>
      <c r="BV534">
        <v>304.40605546123402</v>
      </c>
      <c r="BW534">
        <v>838.375380600261</v>
      </c>
      <c r="BX534">
        <v>627.166928258344</v>
      </c>
      <c r="BZ534" t="s">
        <v>284</v>
      </c>
      <c r="CC534">
        <v>188.37446560435299</v>
      </c>
      <c r="CD534">
        <v>383.647734262867</v>
      </c>
      <c r="CE534">
        <v>1031.25</v>
      </c>
      <c r="CF534">
        <v>2038.1901627177499</v>
      </c>
      <c r="CG534">
        <v>164.30520833333301</v>
      </c>
      <c r="CH534">
        <v>304.52521135265698</v>
      </c>
      <c r="CI534">
        <v>413.805526389097</v>
      </c>
      <c r="CJ534">
        <v>273.58552336977402</v>
      </c>
      <c r="CK534">
        <v>266.798941798942</v>
      </c>
      <c r="CL534">
        <v>493.93939393939399</v>
      </c>
      <c r="CM534">
        <v>1619.08866995074</v>
      </c>
      <c r="CN534">
        <v>2109.27462874702</v>
      </c>
      <c r="CO534">
        <v>322.22406327324097</v>
      </c>
      <c r="CP534">
        <v>520.77654232424698</v>
      </c>
      <c r="CQ534">
        <v>910.99071207430302</v>
      </c>
      <c r="CR534">
        <v>712.43823302329804</v>
      </c>
      <c r="CS534">
        <v>409.99301187980399</v>
      </c>
      <c r="CT534">
        <v>544.25956738768696</v>
      </c>
      <c r="CU534">
        <v>915.71428571428601</v>
      </c>
      <c r="CV534">
        <v>1223.61832845664</v>
      </c>
      <c r="CW534">
        <v>143.78260534775799</v>
      </c>
      <c r="CX534">
        <v>557.33787767133401</v>
      </c>
      <c r="CY534">
        <v>1406.20229007634</v>
      </c>
      <c r="CZ534">
        <v>1240.8734847528799</v>
      </c>
      <c r="DA534">
        <v>157.59233744899601</v>
      </c>
      <c r="DB534">
        <v>225.66371681415899</v>
      </c>
      <c r="DC534">
        <v>237.652002291972</v>
      </c>
      <c r="DD534">
        <v>188.27498755592501</v>
      </c>
      <c r="DF534" t="s">
        <v>284</v>
      </c>
      <c r="DI534">
        <v>300</v>
      </c>
      <c r="DJ534">
        <v>454.41176470588198</v>
      </c>
      <c r="DK534">
        <v>861.538461538462</v>
      </c>
      <c r="DL534">
        <v>1314.1980866490201</v>
      </c>
      <c r="DM534">
        <v>135.31224872688301</v>
      </c>
      <c r="DN534">
        <v>215.626239166147</v>
      </c>
      <c r="DO534">
        <v>823.92666310446202</v>
      </c>
      <c r="DP534">
        <v>767.66876751084897</v>
      </c>
      <c r="DQ534">
        <v>149.746192893401</v>
      </c>
      <c r="DR534">
        <v>286.90476190476198</v>
      </c>
      <c r="DS534">
        <v>524.975984630163</v>
      </c>
      <c r="DT534">
        <v>352.15938413487697</v>
      </c>
    </row>
    <row r="535" spans="1:124" x14ac:dyDescent="0.35">
      <c r="A535" s="19" t="str">
        <f t="shared" si="16"/>
        <v>[NCL + OREO] / [Total Loans + OREO]--35155</v>
      </c>
      <c r="B535" s="19" t="str">
        <f t="shared" si="17"/>
        <v>[NCL + OREO] / [Total Loans + OREO]</v>
      </c>
      <c r="C535">
        <v>5</v>
      </c>
      <c r="D535" s="27">
        <v>35155</v>
      </c>
      <c r="E535">
        <v>0.334883092141459</v>
      </c>
      <c r="F535">
        <v>1.0123742934219599</v>
      </c>
      <c r="G535">
        <v>2.0821397700100799</v>
      </c>
      <c r="H535">
        <v>1.50206121657171</v>
      </c>
      <c r="I535">
        <v>0.39991113085980901</v>
      </c>
      <c r="J535">
        <v>0.978968569956438</v>
      </c>
      <c r="K535">
        <v>2.0039773596450998</v>
      </c>
      <c r="L535">
        <v>1.4525867808511199</v>
      </c>
      <c r="M535">
        <v>0.355395012817525</v>
      </c>
      <c r="N535">
        <v>0.90833423105592004</v>
      </c>
      <c r="O535">
        <v>1.88904830224773</v>
      </c>
      <c r="P535">
        <v>1.4005033288131701</v>
      </c>
      <c r="Q535">
        <v>0.513947013918296</v>
      </c>
      <c r="R535">
        <v>1.13338836080269</v>
      </c>
      <c r="S535">
        <v>1.6533258504916399</v>
      </c>
      <c r="T535">
        <v>1.2867114323405899</v>
      </c>
      <c r="U535">
        <v>0.36830360740226298</v>
      </c>
      <c r="V535">
        <v>0.85830666278731405</v>
      </c>
      <c r="W535">
        <v>1.78402360645905</v>
      </c>
      <c r="X535">
        <v>1.2402927875109899</v>
      </c>
      <c r="Y535">
        <v>0.27576064163791902</v>
      </c>
      <c r="Z535">
        <v>1.0633283173486601</v>
      </c>
      <c r="AA535">
        <v>2.5365715603621499</v>
      </c>
      <c r="AB535">
        <v>1.82831465954966</v>
      </c>
      <c r="AC535">
        <v>0.40892210997535799</v>
      </c>
      <c r="AD535">
        <v>1.0218975110388999</v>
      </c>
      <c r="AE535">
        <v>2.55934554608455</v>
      </c>
      <c r="AF535">
        <v>1.78551239571595</v>
      </c>
      <c r="AG535">
        <v>0.58983539460316403</v>
      </c>
      <c r="AH535">
        <v>1.27248465439018</v>
      </c>
      <c r="AI535">
        <v>2.86277193068078</v>
      </c>
      <c r="AJ535">
        <v>1.9642915071485201</v>
      </c>
      <c r="AK535">
        <v>0.40485464215665901</v>
      </c>
      <c r="AL535">
        <v>0.91164247949348398</v>
      </c>
      <c r="AM535">
        <v>1.76240953252274</v>
      </c>
      <c r="AN535">
        <v>1.3771262302291301</v>
      </c>
      <c r="AO535">
        <v>0.48367593712212797</v>
      </c>
      <c r="AP535">
        <v>1.20380147835269</v>
      </c>
      <c r="AQ535">
        <v>2.7436937174153502</v>
      </c>
      <c r="AR535">
        <v>1.81173052462932</v>
      </c>
      <c r="AS535">
        <v>0.397681315718523</v>
      </c>
      <c r="AT535">
        <v>0.80775239087087403</v>
      </c>
      <c r="AU535">
        <v>1.85710961135676</v>
      </c>
      <c r="AV535">
        <v>1.30501137740759</v>
      </c>
      <c r="AW535">
        <v>0.446841753675355</v>
      </c>
      <c r="AX535">
        <v>0.90739810092177298</v>
      </c>
      <c r="AY535">
        <v>1.7032735733177</v>
      </c>
      <c r="AZ535">
        <v>1.2401282524228301</v>
      </c>
      <c r="BA535">
        <v>0.34072748596436903</v>
      </c>
      <c r="BB535">
        <v>0.78011969661995695</v>
      </c>
      <c r="BC535">
        <v>1.6938027589176701</v>
      </c>
      <c r="BD535">
        <v>1.19556683820912</v>
      </c>
      <c r="BE535">
        <v>0.30386357757361099</v>
      </c>
      <c r="BF535">
        <v>0.59418782985245799</v>
      </c>
      <c r="BG535">
        <v>1.18260931489983</v>
      </c>
      <c r="BH535">
        <v>0.90514801545531498</v>
      </c>
      <c r="BI535">
        <v>0.282570320978967</v>
      </c>
      <c r="BJ535">
        <v>0.55837074844971202</v>
      </c>
      <c r="BK535">
        <v>0.97045887560128297</v>
      </c>
      <c r="BL535">
        <v>0.75208261982664004</v>
      </c>
      <c r="BN535" t="s">
        <v>284</v>
      </c>
      <c r="BQ535">
        <v>1.49842271293375</v>
      </c>
      <c r="BR535">
        <v>2.9968454258675101</v>
      </c>
      <c r="BS535">
        <v>5.8106091106683699</v>
      </c>
      <c r="BT535">
        <v>3.87373940711224</v>
      </c>
      <c r="BU535">
        <v>0.60444771836003797</v>
      </c>
      <c r="BV535">
        <v>1.05575708239694</v>
      </c>
      <c r="BW535">
        <v>1.5942179452048999</v>
      </c>
      <c r="BX535">
        <v>1.13095276208295</v>
      </c>
      <c r="BZ535" t="s">
        <v>284</v>
      </c>
      <c r="CC535">
        <v>0.26084121291163997</v>
      </c>
      <c r="CD535">
        <v>0.63319474475652304</v>
      </c>
      <c r="CE535">
        <v>1.36122752935472</v>
      </c>
      <c r="CF535">
        <v>1.04766883737897</v>
      </c>
      <c r="CG535">
        <v>0.25316131737271702</v>
      </c>
      <c r="CH535">
        <v>0.63618336404146703</v>
      </c>
      <c r="CI535">
        <v>0.95463332428237402</v>
      </c>
      <c r="CJ535">
        <v>0.66219793927302295</v>
      </c>
      <c r="CK535">
        <v>0.27472527472527503</v>
      </c>
      <c r="CL535">
        <v>0.93583907636751995</v>
      </c>
      <c r="CM535">
        <v>1.45492335671603</v>
      </c>
      <c r="CN535">
        <v>1.0278496442965399</v>
      </c>
      <c r="CO535">
        <v>7.8743500695011306E-2</v>
      </c>
      <c r="CP535">
        <v>0.28490028490028502</v>
      </c>
      <c r="CQ535">
        <v>0.50171499470303305</v>
      </c>
      <c r="CR535">
        <v>0.32245553282507899</v>
      </c>
      <c r="CS535">
        <v>0.424609556930785</v>
      </c>
      <c r="CT535">
        <v>0.78277886497064597</v>
      </c>
      <c r="CU535">
        <v>2.3295564306858298</v>
      </c>
      <c r="CV535">
        <v>1.57381893509778</v>
      </c>
      <c r="CW535">
        <v>0.36362252243968002</v>
      </c>
      <c r="CX535">
        <v>1.07267602689417</v>
      </c>
      <c r="CY535">
        <v>1.9221017641098299</v>
      </c>
      <c r="CZ535">
        <v>1.59291094992229</v>
      </c>
      <c r="DA535">
        <v>0.67960592147841303</v>
      </c>
      <c r="DB535">
        <v>0.71331301472018704</v>
      </c>
      <c r="DC535">
        <v>1.2537651889341299</v>
      </c>
      <c r="DD535">
        <v>1.0511430687016301</v>
      </c>
      <c r="DF535" t="s">
        <v>284</v>
      </c>
      <c r="DI535">
        <v>0.50765177190203004</v>
      </c>
      <c r="DJ535">
        <v>1.11799070205185</v>
      </c>
      <c r="DK535">
        <v>1.7623165725343</v>
      </c>
      <c r="DL535">
        <v>1.25797141323025</v>
      </c>
      <c r="DM535">
        <v>0.31789023521026399</v>
      </c>
      <c r="DN535">
        <v>0.64971079946121502</v>
      </c>
      <c r="DO535">
        <v>1.06272552024121</v>
      </c>
      <c r="DP535">
        <v>0.89953214298744499</v>
      </c>
      <c r="DQ535">
        <v>0.46696777156855201</v>
      </c>
      <c r="DR535">
        <v>0.75987841945288803</v>
      </c>
      <c r="DS535">
        <v>1.0249048124336799</v>
      </c>
      <c r="DT535">
        <v>0.86115517284001197</v>
      </c>
    </row>
    <row r="536" spans="1:124" x14ac:dyDescent="0.35">
      <c r="A536" s="19" t="str">
        <f t="shared" si="16"/>
        <v>[Noncurrent + Delinquent Loans] / [Capital + ALLL]--35155</v>
      </c>
      <c r="B536" s="19" t="str">
        <f t="shared" si="17"/>
        <v>[Noncurrent + Delinquent Loans] / [Capital + ALLL]</v>
      </c>
      <c r="C536">
        <v>6</v>
      </c>
      <c r="D536" s="27">
        <v>35155</v>
      </c>
      <c r="E536">
        <v>10.0261172185758</v>
      </c>
      <c r="F536">
        <v>15.9276124504966</v>
      </c>
      <c r="G536">
        <v>27.0910228322116</v>
      </c>
      <c r="H536">
        <v>19.883970070196298</v>
      </c>
      <c r="I536">
        <v>8.0929011885133502</v>
      </c>
      <c r="J536">
        <v>15.287428932406799</v>
      </c>
      <c r="K536">
        <v>24.584917709598798</v>
      </c>
      <c r="L536">
        <v>18.261727252297401</v>
      </c>
      <c r="M536">
        <v>6.3208579843102504</v>
      </c>
      <c r="N536">
        <v>12.468499420649101</v>
      </c>
      <c r="O536">
        <v>20.9984311554079</v>
      </c>
      <c r="P536">
        <v>15.4149888055387</v>
      </c>
      <c r="Q536">
        <v>9.1059093391360193</v>
      </c>
      <c r="R536">
        <v>13.1674195449061</v>
      </c>
      <c r="S536">
        <v>16.878638101594799</v>
      </c>
      <c r="T536">
        <v>15.238710237301801</v>
      </c>
      <c r="U536">
        <v>7.20720720720721</v>
      </c>
      <c r="V536">
        <v>13.913525498891399</v>
      </c>
      <c r="W536">
        <v>21.806722689075599</v>
      </c>
      <c r="X536">
        <v>16.0487264135262</v>
      </c>
      <c r="Y536">
        <v>10.685782934274499</v>
      </c>
      <c r="Z536">
        <v>17.4634589021259</v>
      </c>
      <c r="AA536">
        <v>33.683818590458799</v>
      </c>
      <c r="AB536">
        <v>22.796468171706699</v>
      </c>
      <c r="AC536">
        <v>9.7166109373388796</v>
      </c>
      <c r="AD536">
        <v>17.891303876447999</v>
      </c>
      <c r="AE536">
        <v>32.976906428547998</v>
      </c>
      <c r="AF536">
        <v>23.777288590528102</v>
      </c>
      <c r="AG536">
        <v>6.6555756505685899</v>
      </c>
      <c r="AH536">
        <v>14.206840829517899</v>
      </c>
      <c r="AI536">
        <v>27.5688753141254</v>
      </c>
      <c r="AJ536">
        <v>19.386781870354302</v>
      </c>
      <c r="AK536">
        <v>10.0782671112194</v>
      </c>
      <c r="AL536">
        <v>15.850011502185399</v>
      </c>
      <c r="AM536">
        <v>25.318324152257201</v>
      </c>
      <c r="AN536">
        <v>18.894324875764902</v>
      </c>
      <c r="AO536">
        <v>8.2451773490977001</v>
      </c>
      <c r="AP536">
        <v>16.675989372115801</v>
      </c>
      <c r="AQ536">
        <v>27.8231000429369</v>
      </c>
      <c r="AR536">
        <v>20.486285361827701</v>
      </c>
      <c r="AS536">
        <v>8.4783209058271201</v>
      </c>
      <c r="AT536">
        <v>15.682440359796599</v>
      </c>
      <c r="AU536">
        <v>24.081115335868201</v>
      </c>
      <c r="AV536">
        <v>18.2654917698205</v>
      </c>
      <c r="AW536">
        <v>8.8063922469102494</v>
      </c>
      <c r="AX536">
        <v>15.0107290725181</v>
      </c>
      <c r="AY536">
        <v>22.451635862287599</v>
      </c>
      <c r="AZ536">
        <v>16.953102254644499</v>
      </c>
      <c r="BA536">
        <v>7.2473678336099896</v>
      </c>
      <c r="BB536">
        <v>13.915925759907999</v>
      </c>
      <c r="BC536">
        <v>23.718650076960099</v>
      </c>
      <c r="BD536">
        <v>16.974801061157098</v>
      </c>
      <c r="BE536">
        <v>5.5473858207799003</v>
      </c>
      <c r="BF536">
        <v>11.248589795140999</v>
      </c>
      <c r="BG536">
        <v>18.732320454073399</v>
      </c>
      <c r="BH536">
        <v>13.6249423600601</v>
      </c>
      <c r="BI536">
        <v>14.370177593037599</v>
      </c>
      <c r="BJ536">
        <v>19.111742453379001</v>
      </c>
      <c r="BK536">
        <v>26.448288585734101</v>
      </c>
      <c r="BL536">
        <v>20.404798789932599</v>
      </c>
      <c r="BN536" t="s">
        <v>284</v>
      </c>
      <c r="BQ536">
        <v>7.5211392968402304</v>
      </c>
      <c r="BR536">
        <v>15.0422785936805</v>
      </c>
      <c r="BS536">
        <v>25.671887495620901</v>
      </c>
      <c r="BT536">
        <v>17.114591663747301</v>
      </c>
      <c r="BU536">
        <v>7.2407462425059599</v>
      </c>
      <c r="BV536">
        <v>12.8242858377932</v>
      </c>
      <c r="BW536">
        <v>16.924633299712401</v>
      </c>
      <c r="BX536">
        <v>13.459513594999599</v>
      </c>
      <c r="BZ536" t="s">
        <v>284</v>
      </c>
      <c r="CC536">
        <v>5.3328753730173997</v>
      </c>
      <c r="CD536">
        <v>10.8283308328835</v>
      </c>
      <c r="CE536">
        <v>20.008815679445501</v>
      </c>
      <c r="CF536">
        <v>13.7624908270746</v>
      </c>
      <c r="CG536">
        <v>9.4546646594683601</v>
      </c>
      <c r="CH536">
        <v>15.4362824085218</v>
      </c>
      <c r="CI536">
        <v>17.6080528658308</v>
      </c>
      <c r="CJ536">
        <v>13.0564322831233</v>
      </c>
      <c r="CK536">
        <v>6.5657322740218902</v>
      </c>
      <c r="CL536">
        <v>17.623564653020502</v>
      </c>
      <c r="CM536">
        <v>28.632251197445498</v>
      </c>
      <c r="CN536">
        <v>17.494703750920401</v>
      </c>
      <c r="CO536">
        <v>6.5220016573596302</v>
      </c>
      <c r="CP536">
        <v>8.6528773780596193</v>
      </c>
      <c r="CQ536">
        <v>15.0877141897532</v>
      </c>
      <c r="CR536">
        <v>12.580921272031601</v>
      </c>
      <c r="CS536">
        <v>8.1791043204517404</v>
      </c>
      <c r="CT536">
        <v>15.5138738180127</v>
      </c>
      <c r="CU536">
        <v>31.0272421639615</v>
      </c>
      <c r="CV536">
        <v>42.362988542747502</v>
      </c>
      <c r="CW536">
        <v>10.901268376548</v>
      </c>
      <c r="CX536">
        <v>20.896975909789901</v>
      </c>
      <c r="CY536">
        <v>35.124738004871702</v>
      </c>
      <c r="CZ536">
        <v>25.2510351028439</v>
      </c>
      <c r="DA536">
        <v>17.0333005323794</v>
      </c>
      <c r="DB536">
        <v>19.859760235240898</v>
      </c>
      <c r="DC536">
        <v>22.3002039151684</v>
      </c>
      <c r="DD536">
        <v>19.6024162199516</v>
      </c>
      <c r="DF536" t="s">
        <v>284</v>
      </c>
      <c r="DI536">
        <v>8.6973388944769194</v>
      </c>
      <c r="DJ536">
        <v>16.074909326607798</v>
      </c>
      <c r="DK536">
        <v>31.182563524855301</v>
      </c>
      <c r="DL536">
        <v>19.948060618265099</v>
      </c>
      <c r="DM536">
        <v>9.8332175121612195</v>
      </c>
      <c r="DN536">
        <v>14.2624665814251</v>
      </c>
      <c r="DO536">
        <v>22.776260957034101</v>
      </c>
      <c r="DP536">
        <v>15.9311179315718</v>
      </c>
      <c r="DQ536">
        <v>9.7826086956521703</v>
      </c>
      <c r="DR536">
        <v>10.2456997193839</v>
      </c>
      <c r="DS536">
        <v>11.2313215602562</v>
      </c>
      <c r="DT536">
        <v>11.675884222771399</v>
      </c>
    </row>
    <row r="537" spans="1:124" x14ac:dyDescent="0.35">
      <c r="A537" s="19" t="str">
        <f t="shared" si="16"/>
        <v xml:space="preserve">  Ag [NCL+DQ] / [Capital + ALLL]--35155</v>
      </c>
      <c r="B537" s="19" t="str">
        <f t="shared" si="17"/>
        <v xml:space="preserve">  Ag [NCL+DQ] / [Capital + ALLL]</v>
      </c>
      <c r="C537">
        <v>7</v>
      </c>
      <c r="D537" s="27">
        <v>35155</v>
      </c>
      <c r="E537">
        <v>0</v>
      </c>
      <c r="F537">
        <v>2.67572454172638</v>
      </c>
      <c r="G537">
        <v>10.450779217189799</v>
      </c>
      <c r="H537">
        <v>8.7154019210783193</v>
      </c>
      <c r="I537">
        <v>0</v>
      </c>
      <c r="J537">
        <v>1.7343578485181099</v>
      </c>
      <c r="K537">
        <v>9.0079725265462507</v>
      </c>
      <c r="L537">
        <v>6.8996118460897398</v>
      </c>
      <c r="M537">
        <v>0</v>
      </c>
      <c r="N537">
        <v>0</v>
      </c>
      <c r="O537">
        <v>1.8365761869313599</v>
      </c>
      <c r="P537">
        <v>2.3466946338600998</v>
      </c>
      <c r="Q537">
        <v>0</v>
      </c>
      <c r="R537">
        <v>0</v>
      </c>
      <c r="S537">
        <v>0</v>
      </c>
      <c r="T537">
        <v>6.4775916767077696E-2</v>
      </c>
      <c r="U537">
        <v>0</v>
      </c>
      <c r="V537">
        <v>0.80757726819541398</v>
      </c>
      <c r="W537">
        <v>5.7766819302571299</v>
      </c>
      <c r="X537">
        <v>4.3897841190332203</v>
      </c>
      <c r="Y537">
        <v>0</v>
      </c>
      <c r="Z537">
        <v>2.5518341307814998</v>
      </c>
      <c r="AA537">
        <v>13.974354281913101</v>
      </c>
      <c r="AB537">
        <v>9.6974410634844403</v>
      </c>
      <c r="AC537">
        <v>3.3297076751975601</v>
      </c>
      <c r="AD537">
        <v>9.46784963985594</v>
      </c>
      <c r="AE537">
        <v>24.351812439482501</v>
      </c>
      <c r="AF537">
        <v>17.127532983346999</v>
      </c>
      <c r="AG537">
        <v>0.66572717220305599</v>
      </c>
      <c r="AH537">
        <v>5.3788195897865201</v>
      </c>
      <c r="AI537">
        <v>13.992368717984601</v>
      </c>
      <c r="AJ537">
        <v>10.154635798872</v>
      </c>
      <c r="AK537">
        <v>0</v>
      </c>
      <c r="AL537">
        <v>0.33195020746887999</v>
      </c>
      <c r="AM537">
        <v>5.7292551176370701</v>
      </c>
      <c r="AN537">
        <v>3.9321223423865099</v>
      </c>
      <c r="AO537">
        <v>1.4475271411338999</v>
      </c>
      <c r="AP537">
        <v>6.7988204456094401</v>
      </c>
      <c r="AQ537">
        <v>17.412008281573499</v>
      </c>
      <c r="AR537">
        <v>12.0805008563638</v>
      </c>
      <c r="AS537">
        <v>0</v>
      </c>
      <c r="AT537">
        <v>1.12931445840624</v>
      </c>
      <c r="AU537">
        <v>7.3534901082493498</v>
      </c>
      <c r="AV537">
        <v>6.2177763041806804</v>
      </c>
      <c r="AW537">
        <v>0</v>
      </c>
      <c r="AX537">
        <v>0</v>
      </c>
      <c r="AY537">
        <v>2.6806123225340701</v>
      </c>
      <c r="AZ537">
        <v>2.48053088968891</v>
      </c>
      <c r="BA537">
        <v>0</v>
      </c>
      <c r="BB537">
        <v>0</v>
      </c>
      <c r="BC537">
        <v>2.1945213164863002</v>
      </c>
      <c r="BD537">
        <v>2.3260235846902599</v>
      </c>
      <c r="BE537">
        <v>0</v>
      </c>
      <c r="BF537">
        <v>0</v>
      </c>
      <c r="BG537">
        <v>1.9194138439091899</v>
      </c>
      <c r="BH537">
        <v>1.0985987912005799</v>
      </c>
      <c r="BI537">
        <v>0.38057308476784502</v>
      </c>
      <c r="BJ537">
        <v>1.92912125681728</v>
      </c>
      <c r="BK537">
        <v>4.4246419676472</v>
      </c>
      <c r="BL537">
        <v>5.1748419162267396</v>
      </c>
      <c r="BN537" t="s">
        <v>284</v>
      </c>
      <c r="BQ537">
        <v>2.9595015576324002</v>
      </c>
      <c r="BR537">
        <v>5.9190031152648004</v>
      </c>
      <c r="BS537">
        <v>8.9266177593689608</v>
      </c>
      <c r="BT537">
        <v>5.9510785062459703</v>
      </c>
      <c r="BU537">
        <v>0</v>
      </c>
      <c r="BV537">
        <v>0</v>
      </c>
      <c r="BW537">
        <v>0</v>
      </c>
      <c r="BX537">
        <v>0.31376573239502398</v>
      </c>
      <c r="BZ537" t="s">
        <v>284</v>
      </c>
      <c r="CC537">
        <v>0</v>
      </c>
      <c r="CD537">
        <v>0</v>
      </c>
      <c r="CE537">
        <v>0</v>
      </c>
      <c r="CF537">
        <v>0.88527467493757195</v>
      </c>
      <c r="CG537">
        <v>0</v>
      </c>
      <c r="CH537">
        <v>0</v>
      </c>
      <c r="CI537">
        <v>0.120334644917294</v>
      </c>
      <c r="CJ537">
        <v>0.71202178192471999</v>
      </c>
      <c r="CK537">
        <v>0</v>
      </c>
      <c r="CL537">
        <v>0.19487333233398299</v>
      </c>
      <c r="CM537">
        <v>4.2203985932004704</v>
      </c>
      <c r="CN537">
        <v>3.0316082966599001</v>
      </c>
      <c r="CO537">
        <v>0</v>
      </c>
      <c r="CP537">
        <v>3.0137550873216199</v>
      </c>
      <c r="CQ537">
        <v>6.8562582784931196</v>
      </c>
      <c r="CR537">
        <v>5.3402513498837001</v>
      </c>
      <c r="CS537">
        <v>2.49504189215215</v>
      </c>
      <c r="CT537">
        <v>4.8597102512378498</v>
      </c>
      <c r="CU537">
        <v>19.168056935393299</v>
      </c>
      <c r="CV537">
        <v>33.6293337814827</v>
      </c>
      <c r="CW537">
        <v>0.97204562107296999</v>
      </c>
      <c r="CX537">
        <v>10.5113766327856</v>
      </c>
      <c r="CY537">
        <v>23.8760430323081</v>
      </c>
      <c r="CZ537">
        <v>15.9865326400464</v>
      </c>
      <c r="DA537">
        <v>0</v>
      </c>
      <c r="DB537">
        <v>0</v>
      </c>
      <c r="DC537">
        <v>6.8677619175868596</v>
      </c>
      <c r="DD537">
        <v>4.5785079450578996</v>
      </c>
      <c r="DF537" t="s">
        <v>284</v>
      </c>
      <c r="DI537">
        <v>0</v>
      </c>
      <c r="DJ537">
        <v>0.486739040129955</v>
      </c>
      <c r="DK537">
        <v>2.72227504231379</v>
      </c>
      <c r="DL537">
        <v>1.7342782200873801</v>
      </c>
      <c r="DM537">
        <v>0</v>
      </c>
      <c r="DN537">
        <v>0</v>
      </c>
      <c r="DO537">
        <v>1.73711638679792</v>
      </c>
      <c r="DP537">
        <v>2.6161647737301501</v>
      </c>
      <c r="DQ537">
        <v>0</v>
      </c>
      <c r="DR537">
        <v>2.8093645484949801</v>
      </c>
      <c r="DS537">
        <v>4.0605478135511799</v>
      </c>
      <c r="DT537">
        <v>2.9894659814709601</v>
      </c>
    </row>
    <row r="538" spans="1:124" x14ac:dyDescent="0.35">
      <c r="A538" s="19" t="str">
        <f t="shared" si="16"/>
        <v xml:space="preserve">  CLD [NCL+DQ] / [Capital + ALLL]--35155</v>
      </c>
      <c r="B538" s="19" t="str">
        <f t="shared" si="17"/>
        <v xml:space="preserve">  CLD [NCL+DQ] / [Capital + ALLL]</v>
      </c>
      <c r="C538">
        <v>8</v>
      </c>
      <c r="D538" s="27">
        <v>35155</v>
      </c>
      <c r="E538">
        <v>0</v>
      </c>
      <c r="F538">
        <v>0</v>
      </c>
      <c r="G538">
        <v>0</v>
      </c>
      <c r="H538">
        <v>0.211338803409828</v>
      </c>
      <c r="I538">
        <v>0</v>
      </c>
      <c r="J538">
        <v>0</v>
      </c>
      <c r="K538">
        <v>0</v>
      </c>
      <c r="L538">
        <v>0.20880393490500301</v>
      </c>
      <c r="M538">
        <v>0</v>
      </c>
      <c r="N538">
        <v>0</v>
      </c>
      <c r="O538">
        <v>0</v>
      </c>
      <c r="P538">
        <v>0.36408670570347101</v>
      </c>
      <c r="Q538">
        <v>0</v>
      </c>
      <c r="R538">
        <v>0</v>
      </c>
      <c r="S538">
        <v>0</v>
      </c>
      <c r="T538">
        <v>3.8746983700201597E-2</v>
      </c>
      <c r="U538">
        <v>0</v>
      </c>
      <c r="V538">
        <v>0</v>
      </c>
      <c r="W538">
        <v>0</v>
      </c>
      <c r="X538">
        <v>0.239705667208616</v>
      </c>
      <c r="Y538">
        <v>0</v>
      </c>
      <c r="Z538">
        <v>0</v>
      </c>
      <c r="AA538">
        <v>0</v>
      </c>
      <c r="AB538">
        <v>0.402946046710767</v>
      </c>
      <c r="AC538">
        <v>0</v>
      </c>
      <c r="AD538">
        <v>0</v>
      </c>
      <c r="AE538">
        <v>0</v>
      </c>
      <c r="AF538">
        <v>7.8182631367217301E-2</v>
      </c>
      <c r="AG538">
        <v>0</v>
      </c>
      <c r="AH538">
        <v>0</v>
      </c>
      <c r="AI538">
        <v>0</v>
      </c>
      <c r="AJ538">
        <v>0.19504402552386199</v>
      </c>
      <c r="AK538">
        <v>0</v>
      </c>
      <c r="AL538">
        <v>0</v>
      </c>
      <c r="AM538">
        <v>0</v>
      </c>
      <c r="AN538">
        <v>0.25255164860165502</v>
      </c>
      <c r="AO538">
        <v>0</v>
      </c>
      <c r="AP538">
        <v>0</v>
      </c>
      <c r="AQ538">
        <v>0</v>
      </c>
      <c r="AR538">
        <v>6.81056302840191E-2</v>
      </c>
      <c r="AS538">
        <v>0</v>
      </c>
      <c r="AT538">
        <v>0</v>
      </c>
      <c r="AU538">
        <v>0</v>
      </c>
      <c r="AV538">
        <v>0.410014800205387</v>
      </c>
      <c r="AW538">
        <v>0</v>
      </c>
      <c r="AX538">
        <v>0</v>
      </c>
      <c r="AY538">
        <v>0</v>
      </c>
      <c r="AZ538">
        <v>0.20777631644879699</v>
      </c>
      <c r="BA538">
        <v>0</v>
      </c>
      <c r="BB538">
        <v>0</v>
      </c>
      <c r="BC538">
        <v>0</v>
      </c>
      <c r="BD538">
        <v>0.33494751724868799</v>
      </c>
      <c r="BE538">
        <v>0</v>
      </c>
      <c r="BF538">
        <v>0</v>
      </c>
      <c r="BG538">
        <v>0</v>
      </c>
      <c r="BH538">
        <v>9.5526724667559307E-2</v>
      </c>
      <c r="BI538">
        <v>0</v>
      </c>
      <c r="BJ538">
        <v>0</v>
      </c>
      <c r="BK538">
        <v>0</v>
      </c>
      <c r="BL538">
        <v>0.52935138971153295</v>
      </c>
      <c r="BN538" t="s">
        <v>284</v>
      </c>
      <c r="BQ538">
        <v>0</v>
      </c>
      <c r="BR538">
        <v>0</v>
      </c>
      <c r="BS538">
        <v>0</v>
      </c>
      <c r="BT538">
        <v>0</v>
      </c>
      <c r="BU538">
        <v>0</v>
      </c>
      <c r="BV538">
        <v>0</v>
      </c>
      <c r="BW538">
        <v>0</v>
      </c>
      <c r="BX538">
        <v>0.23212660516797701</v>
      </c>
      <c r="BZ538" t="s">
        <v>284</v>
      </c>
      <c r="CC538">
        <v>0</v>
      </c>
      <c r="CD538">
        <v>0</v>
      </c>
      <c r="CE538">
        <v>0</v>
      </c>
      <c r="CF538">
        <v>0.79989335973681897</v>
      </c>
      <c r="CG538">
        <v>0</v>
      </c>
      <c r="CH538">
        <v>0.11269435000191</v>
      </c>
      <c r="CI538">
        <v>0.50536211139599996</v>
      </c>
      <c r="CJ538">
        <v>2.1333538643425798</v>
      </c>
      <c r="CK538">
        <v>0</v>
      </c>
      <c r="CL538">
        <v>0</v>
      </c>
      <c r="CM538">
        <v>0</v>
      </c>
      <c r="CN538">
        <v>0.482019787957848</v>
      </c>
      <c r="CO538">
        <v>0</v>
      </c>
      <c r="CP538">
        <v>0</v>
      </c>
      <c r="CQ538">
        <v>0</v>
      </c>
      <c r="CR538">
        <v>0.60275101746432402</v>
      </c>
      <c r="CS538">
        <v>0</v>
      </c>
      <c r="CT538">
        <v>0</v>
      </c>
      <c r="CU538">
        <v>0</v>
      </c>
      <c r="CV538">
        <v>0.20326171463869999</v>
      </c>
      <c r="CW538">
        <v>0</v>
      </c>
      <c r="CX538">
        <v>0</v>
      </c>
      <c r="CY538">
        <v>0.14407739014099</v>
      </c>
      <c r="CZ538">
        <v>0.41618085364766799</v>
      </c>
      <c r="DA538">
        <v>0</v>
      </c>
      <c r="DB538">
        <v>0</v>
      </c>
      <c r="DC538">
        <v>0</v>
      </c>
      <c r="DD538">
        <v>0</v>
      </c>
      <c r="DF538" t="s">
        <v>284</v>
      </c>
      <c r="DI538">
        <v>0</v>
      </c>
      <c r="DJ538">
        <v>0</v>
      </c>
      <c r="DK538">
        <v>8.7258010893498106E-2</v>
      </c>
      <c r="DL538">
        <v>0.35085180853347298</v>
      </c>
      <c r="DM538">
        <v>0</v>
      </c>
      <c r="DN538">
        <v>0</v>
      </c>
      <c r="DO538">
        <v>0</v>
      </c>
      <c r="DP538">
        <v>3.8917670296192801E-2</v>
      </c>
      <c r="DQ538">
        <v>0</v>
      </c>
      <c r="DR538">
        <v>0</v>
      </c>
      <c r="DS538">
        <v>0.59336375125848795</v>
      </c>
      <c r="DT538">
        <v>0.54089410386762304</v>
      </c>
    </row>
    <row r="539" spans="1:124" x14ac:dyDescent="0.35">
      <c r="A539" s="19" t="str">
        <f t="shared" si="16"/>
        <v xml:space="preserve">  CRE [NCL+DQ] / [Capital + ALLL]--35155</v>
      </c>
      <c r="B539" s="19" t="str">
        <f t="shared" si="17"/>
        <v xml:space="preserve">  CRE [NCL+DQ] / [Capital + ALLL]</v>
      </c>
      <c r="C539">
        <v>9</v>
      </c>
      <c r="D539" s="27">
        <v>35155</v>
      </c>
      <c r="E539">
        <v>0</v>
      </c>
      <c r="F539">
        <v>8.1178467674393198E-2</v>
      </c>
      <c r="G539">
        <v>2.01360599265228</v>
      </c>
      <c r="H539">
        <v>1.4348153475933101</v>
      </c>
      <c r="I539">
        <v>0</v>
      </c>
      <c r="J539">
        <v>0.21468441391154999</v>
      </c>
      <c r="K539">
        <v>2.5493701177184902</v>
      </c>
      <c r="L539">
        <v>1.8651527290363401</v>
      </c>
      <c r="M539">
        <v>0</v>
      </c>
      <c r="N539">
        <v>0.55520669524225197</v>
      </c>
      <c r="O539">
        <v>3.2744523655509101</v>
      </c>
      <c r="P539">
        <v>2.4552690709407501</v>
      </c>
      <c r="Q539">
        <v>0</v>
      </c>
      <c r="R539">
        <v>0.24586499776486401</v>
      </c>
      <c r="S539">
        <v>1.29400077714776</v>
      </c>
      <c r="T539">
        <v>1.36480016831443</v>
      </c>
      <c r="U539">
        <v>0</v>
      </c>
      <c r="V539">
        <v>0.41078305519897301</v>
      </c>
      <c r="W539">
        <v>3.02894323536011</v>
      </c>
      <c r="X539">
        <v>1.99744918144082</v>
      </c>
      <c r="Y539">
        <v>0</v>
      </c>
      <c r="Z539">
        <v>0</v>
      </c>
      <c r="AA539">
        <v>2.1050079301401898</v>
      </c>
      <c r="AB539">
        <v>2.1796013955115101</v>
      </c>
      <c r="AC539">
        <v>0</v>
      </c>
      <c r="AD539">
        <v>0</v>
      </c>
      <c r="AE539">
        <v>0.90275719467615101</v>
      </c>
      <c r="AF539">
        <v>1.03487645669099</v>
      </c>
      <c r="AG539">
        <v>0</v>
      </c>
      <c r="AH539">
        <v>0</v>
      </c>
      <c r="AI539">
        <v>0.92295725944447904</v>
      </c>
      <c r="AJ539">
        <v>0.98859130039536802</v>
      </c>
      <c r="AK539">
        <v>0</v>
      </c>
      <c r="AL539">
        <v>1.5950567610288799</v>
      </c>
      <c r="AM539">
        <v>4.7190162477680699</v>
      </c>
      <c r="AN539">
        <v>3.54901625578447</v>
      </c>
      <c r="AO539">
        <v>0</v>
      </c>
      <c r="AP539">
        <v>0</v>
      </c>
      <c r="AQ539">
        <v>1.32924335378323</v>
      </c>
      <c r="AR539">
        <v>1.1846037699757099</v>
      </c>
      <c r="AS539">
        <v>0</v>
      </c>
      <c r="AT539">
        <v>0.38863249939276201</v>
      </c>
      <c r="AU539">
        <v>3.3360637426465098</v>
      </c>
      <c r="AV539">
        <v>2.3640597094251001</v>
      </c>
      <c r="AW539">
        <v>0</v>
      </c>
      <c r="AX539">
        <v>0.44717787641123802</v>
      </c>
      <c r="AY539">
        <v>3.1130263706137402</v>
      </c>
      <c r="AZ539">
        <v>2.17827110783427</v>
      </c>
      <c r="BA539">
        <v>0</v>
      </c>
      <c r="BB539">
        <v>0.40915866291916098</v>
      </c>
      <c r="BC539">
        <v>3.2608482507285799</v>
      </c>
      <c r="BD539">
        <v>2.2387208229181299</v>
      </c>
      <c r="BE539">
        <v>0</v>
      </c>
      <c r="BF539">
        <v>0.85799349639740596</v>
      </c>
      <c r="BG539">
        <v>3.23849954940993</v>
      </c>
      <c r="BH539">
        <v>2.1556210959769002</v>
      </c>
      <c r="BI539">
        <v>0</v>
      </c>
      <c r="BJ539">
        <v>0.15032525702618699</v>
      </c>
      <c r="BK539">
        <v>1.2536405212199599</v>
      </c>
      <c r="BL539">
        <v>2.0060812564352801</v>
      </c>
      <c r="BN539" t="s">
        <v>284</v>
      </c>
      <c r="BQ539">
        <v>0</v>
      </c>
      <c r="BR539">
        <v>0</v>
      </c>
      <c r="BS539">
        <v>1.0622575281729201</v>
      </c>
      <c r="BT539">
        <v>0.70817168544861098</v>
      </c>
      <c r="BU539">
        <v>0</v>
      </c>
      <c r="BV539">
        <v>0</v>
      </c>
      <c r="BW539">
        <v>1.2966407796906101</v>
      </c>
      <c r="BX539">
        <v>1.0701808592355899</v>
      </c>
      <c r="BZ539" t="s">
        <v>284</v>
      </c>
      <c r="CC539">
        <v>0</v>
      </c>
      <c r="CD539">
        <v>0.75397876707977396</v>
      </c>
      <c r="CE539">
        <v>4.1750935859643699</v>
      </c>
      <c r="CF539">
        <v>2.6627637119271199</v>
      </c>
      <c r="CG539">
        <v>0.63414447797685003</v>
      </c>
      <c r="CH539">
        <v>3.3562193992982601</v>
      </c>
      <c r="CI539">
        <v>11.443299664268</v>
      </c>
      <c r="CJ539">
        <v>6.6956710731040499</v>
      </c>
      <c r="CK539">
        <v>0</v>
      </c>
      <c r="CL539">
        <v>0.89878858929269201</v>
      </c>
      <c r="CM539">
        <v>2.0170185943901702</v>
      </c>
      <c r="CN539">
        <v>1.8840661631084099</v>
      </c>
      <c r="CO539">
        <v>0</v>
      </c>
      <c r="CP539">
        <v>0</v>
      </c>
      <c r="CQ539">
        <v>0.52083333333333304</v>
      </c>
      <c r="CR539">
        <v>0.75671225937183395</v>
      </c>
      <c r="CS539">
        <v>0</v>
      </c>
      <c r="CT539">
        <v>1.32924335378323</v>
      </c>
      <c r="CU539">
        <v>2.3162447051115902</v>
      </c>
      <c r="CV539">
        <v>1.52725089553656</v>
      </c>
      <c r="CW539">
        <v>0</v>
      </c>
      <c r="CX539">
        <v>0.85402029664324797</v>
      </c>
      <c r="CY539">
        <v>4.4516420984907903</v>
      </c>
      <c r="CZ539">
        <v>2.2083506413268301</v>
      </c>
      <c r="DA539">
        <v>2.3919927618185901</v>
      </c>
      <c r="DB539">
        <v>4.78398552363719</v>
      </c>
      <c r="DC539">
        <v>7.0603360500927197</v>
      </c>
      <c r="DD539">
        <v>4.7068907000618099</v>
      </c>
      <c r="DF539" t="s">
        <v>284</v>
      </c>
      <c r="DI539">
        <v>0</v>
      </c>
      <c r="DJ539">
        <v>0.54876903160608503</v>
      </c>
      <c r="DK539">
        <v>2.4986753292156401</v>
      </c>
      <c r="DL539">
        <v>1.6887901661504401</v>
      </c>
      <c r="DM539">
        <v>0.76951264199340397</v>
      </c>
      <c r="DN539">
        <v>3.4854771784232401</v>
      </c>
      <c r="DO539">
        <v>6.3238359972202902</v>
      </c>
      <c r="DP539">
        <v>3.4842734185399902</v>
      </c>
      <c r="DQ539">
        <v>0.42047092743873099</v>
      </c>
      <c r="DR539">
        <v>1.4951909688751801</v>
      </c>
      <c r="DS539">
        <v>3.0180460485376499</v>
      </c>
      <c r="DT539">
        <v>1.7336989212882501</v>
      </c>
    </row>
    <row r="540" spans="1:124" x14ac:dyDescent="0.35">
      <c r="A540" s="19" t="str">
        <f t="shared" si="16"/>
        <v xml:space="preserve">  Res RE [NCL+DQ] / [Capital + ALLL]--35155</v>
      </c>
      <c r="B540" s="19" t="str">
        <f t="shared" si="17"/>
        <v xml:space="preserve">  Res RE [NCL+DQ] / [Capital + ALLL]</v>
      </c>
      <c r="C540">
        <v>10</v>
      </c>
      <c r="D540" s="27">
        <v>35155</v>
      </c>
      <c r="E540">
        <v>0.44608669881608798</v>
      </c>
      <c r="F540">
        <v>1.6037970784990301</v>
      </c>
      <c r="G540">
        <v>4.0244290782162899</v>
      </c>
      <c r="H540">
        <v>2.7407025869775299</v>
      </c>
      <c r="I540">
        <v>0.22442205934793599</v>
      </c>
      <c r="J540">
        <v>1.5358361774744</v>
      </c>
      <c r="K540">
        <v>3.7670813133107499</v>
      </c>
      <c r="L540">
        <v>2.6291699155561399</v>
      </c>
      <c r="M540">
        <v>0.46616100930775001</v>
      </c>
      <c r="N540">
        <v>2.2251830234101901</v>
      </c>
      <c r="O540">
        <v>5.2056259363274</v>
      </c>
      <c r="P540">
        <v>3.5685080723811802</v>
      </c>
      <c r="Q540">
        <v>1.93436878629952</v>
      </c>
      <c r="R540">
        <v>3.7495843032923202</v>
      </c>
      <c r="S540">
        <v>5.8697556054045901</v>
      </c>
      <c r="T540">
        <v>5.3844272682983902</v>
      </c>
      <c r="U540">
        <v>0.47088653445621698</v>
      </c>
      <c r="V540">
        <v>2.0153750259713301</v>
      </c>
      <c r="W540">
        <v>4.2072364466882997</v>
      </c>
      <c r="X540">
        <v>2.9464553768291299</v>
      </c>
      <c r="Y540">
        <v>0.36517440239610799</v>
      </c>
      <c r="Z540">
        <v>1.5376859087471599</v>
      </c>
      <c r="AA540">
        <v>3.5538968542464802</v>
      </c>
      <c r="AB540">
        <v>2.3436426765965002</v>
      </c>
      <c r="AC540">
        <v>0</v>
      </c>
      <c r="AD540">
        <v>0.48650669999080298</v>
      </c>
      <c r="AE540">
        <v>1.37383079560418</v>
      </c>
      <c r="AF540">
        <v>0.910813237700414</v>
      </c>
      <c r="AG540">
        <v>0</v>
      </c>
      <c r="AH540">
        <v>7.25268349289237E-2</v>
      </c>
      <c r="AI540">
        <v>0.97738030892359495</v>
      </c>
      <c r="AJ540">
        <v>0.85548926653865298</v>
      </c>
      <c r="AK540">
        <v>1.77303872710287</v>
      </c>
      <c r="AL540">
        <v>4.1520056298381398</v>
      </c>
      <c r="AM540">
        <v>7.0646335083425198</v>
      </c>
      <c r="AN540">
        <v>5.1355159559019503</v>
      </c>
      <c r="AO540">
        <v>0</v>
      </c>
      <c r="AP540">
        <v>0.92592592592592604</v>
      </c>
      <c r="AQ540">
        <v>2.46074146025579</v>
      </c>
      <c r="AR540">
        <v>1.71930842264797</v>
      </c>
      <c r="AS540">
        <v>0.25017869907076501</v>
      </c>
      <c r="AT540">
        <v>1.7122160026341799</v>
      </c>
      <c r="AU540">
        <v>4.1505791505791496</v>
      </c>
      <c r="AV540">
        <v>2.7689935286994301</v>
      </c>
      <c r="AW540">
        <v>1.8160024365649501</v>
      </c>
      <c r="AX540">
        <v>4.0397190200510096</v>
      </c>
      <c r="AY540">
        <v>6.5247382143424</v>
      </c>
      <c r="AZ540">
        <v>5.0330194954265002</v>
      </c>
      <c r="BA540">
        <v>0.28959745116188701</v>
      </c>
      <c r="BB540">
        <v>1.65252530742689</v>
      </c>
      <c r="BC540">
        <v>3.50439770878525</v>
      </c>
      <c r="BD540">
        <v>2.79053520855242</v>
      </c>
      <c r="BE540">
        <v>0.60799730447090305</v>
      </c>
      <c r="BF540">
        <v>1.2690496423051001</v>
      </c>
      <c r="BG540">
        <v>2.9789373736931499</v>
      </c>
      <c r="BH540">
        <v>1.9807916042868099</v>
      </c>
      <c r="BI540">
        <v>1.3043672239645201</v>
      </c>
      <c r="BJ540">
        <v>3.06777901761247</v>
      </c>
      <c r="BK540">
        <v>3.8599423082998099</v>
      </c>
      <c r="BL540">
        <v>2.89598469220013</v>
      </c>
      <c r="BN540" t="s">
        <v>284</v>
      </c>
      <c r="BQ540">
        <v>0.30482172547570702</v>
      </c>
      <c r="BR540">
        <v>0.60964345095141304</v>
      </c>
      <c r="BS540">
        <v>0.61634820522648504</v>
      </c>
      <c r="BT540">
        <v>0.410898803484324</v>
      </c>
      <c r="BU540">
        <v>1.8453801390403799</v>
      </c>
      <c r="BV540">
        <v>3.0006461710529</v>
      </c>
      <c r="BW540">
        <v>4.5086066751220999</v>
      </c>
      <c r="BX540">
        <v>3.3890474516473699</v>
      </c>
      <c r="BZ540" t="s">
        <v>284</v>
      </c>
      <c r="CC540">
        <v>0.31194026827313698</v>
      </c>
      <c r="CD540">
        <v>2.0247765294566098</v>
      </c>
      <c r="CE540">
        <v>4.2668149321895301</v>
      </c>
      <c r="CF540">
        <v>2.9471934794449699</v>
      </c>
      <c r="CG540">
        <v>4.9661916949994299E-2</v>
      </c>
      <c r="CH540">
        <v>0.30141964228322199</v>
      </c>
      <c r="CI540">
        <v>1.3458940127288299</v>
      </c>
      <c r="CJ540">
        <v>0.85088963717497401</v>
      </c>
      <c r="CK540">
        <v>0.97604259094942303</v>
      </c>
      <c r="CL540">
        <v>2.8881898770374601</v>
      </c>
      <c r="CM540">
        <v>4.5079365079365097</v>
      </c>
      <c r="CN540">
        <v>5.0224784830384204</v>
      </c>
      <c r="CO540">
        <v>0.16345210853219999</v>
      </c>
      <c r="CP540">
        <v>0.48992161254199301</v>
      </c>
      <c r="CQ540">
        <v>0.79823647648886498</v>
      </c>
      <c r="CR540">
        <v>0.70044802585115795</v>
      </c>
      <c r="CS540">
        <v>0.28551034975017803</v>
      </c>
      <c r="CT540">
        <v>0.73687994248741895</v>
      </c>
      <c r="CU540">
        <v>1.6313434198257399</v>
      </c>
      <c r="CV540">
        <v>1.5017614856564601</v>
      </c>
      <c r="CW540">
        <v>0.46527214151215701</v>
      </c>
      <c r="CX540">
        <v>1.08347142871169</v>
      </c>
      <c r="CY540">
        <v>2.31639344262295</v>
      </c>
      <c r="CZ540">
        <v>2.04255184526949</v>
      </c>
      <c r="DA540">
        <v>0.86450801634706098</v>
      </c>
      <c r="DB540">
        <v>1.72901603269412</v>
      </c>
      <c r="DC540">
        <v>1.8314838136779801</v>
      </c>
      <c r="DD540">
        <v>1.2209892091186501</v>
      </c>
      <c r="DF540" t="s">
        <v>284</v>
      </c>
      <c r="DI540">
        <v>0</v>
      </c>
      <c r="DJ540">
        <v>0.36234535991030697</v>
      </c>
      <c r="DK540">
        <v>0.64808273257654103</v>
      </c>
      <c r="DL540">
        <v>0.48478710129830499</v>
      </c>
      <c r="DM540">
        <v>1.5547263681592001</v>
      </c>
      <c r="DN540">
        <v>1.8075145193789299</v>
      </c>
      <c r="DO540">
        <v>3.2661570535093798</v>
      </c>
      <c r="DP540">
        <v>2.99344143242595</v>
      </c>
      <c r="DQ540">
        <v>1.6801493466085899</v>
      </c>
      <c r="DR540">
        <v>2.8201378734071398</v>
      </c>
      <c r="DS540">
        <v>4.1286629148069096</v>
      </c>
      <c r="DT540">
        <v>3.3867661839090899</v>
      </c>
    </row>
    <row r="541" spans="1:124" x14ac:dyDescent="0.35">
      <c r="A541" s="19" t="str">
        <f t="shared" si="16"/>
        <v xml:space="preserve">  C&amp;I [NCL+DQ] / [Capital + ALLL]--35155</v>
      </c>
      <c r="B541" s="19" t="str">
        <f t="shared" si="17"/>
        <v xml:space="preserve">  C&amp;I [NCL+DQ] / [Capital + ALLL]</v>
      </c>
      <c r="C541">
        <v>11</v>
      </c>
      <c r="D541" s="27">
        <v>35155</v>
      </c>
      <c r="E541">
        <v>3.3075611054616698</v>
      </c>
      <c r="F541">
        <v>5.9916536634629196</v>
      </c>
      <c r="G541">
        <v>17.784610053807</v>
      </c>
      <c r="H541">
        <v>11.272010488384</v>
      </c>
      <c r="I541">
        <v>1.8167659773409099</v>
      </c>
      <c r="J541">
        <v>5.3257251545411304</v>
      </c>
      <c r="K541">
        <v>11.8242014259235</v>
      </c>
      <c r="L541">
        <v>8.6663712163365094</v>
      </c>
      <c r="M541">
        <v>0.65476788878055803</v>
      </c>
      <c r="N541">
        <v>2.5645194076719302</v>
      </c>
      <c r="O541">
        <v>6.6460057200307698</v>
      </c>
      <c r="P541">
        <v>4.9655569129766004</v>
      </c>
      <c r="Q541">
        <v>0.61993017194515598</v>
      </c>
      <c r="R541">
        <v>4.8440610484406097</v>
      </c>
      <c r="S541">
        <v>7.95301585023741</v>
      </c>
      <c r="T541">
        <v>5.7501171452906004</v>
      </c>
      <c r="U541">
        <v>1.1942972307233</v>
      </c>
      <c r="V541">
        <v>4.3279885282231803</v>
      </c>
      <c r="W541">
        <v>9.2461575994144898</v>
      </c>
      <c r="X541">
        <v>6.4044747290232404</v>
      </c>
      <c r="Y541">
        <v>3.58356201494224</v>
      </c>
      <c r="Z541">
        <v>9.0619136960600404</v>
      </c>
      <c r="AA541">
        <v>19.268466564322999</v>
      </c>
      <c r="AB541">
        <v>13.0438975138612</v>
      </c>
      <c r="AC541">
        <v>4.6489048065051701</v>
      </c>
      <c r="AD541">
        <v>11.2099796754468</v>
      </c>
      <c r="AE541">
        <v>20.2812510044098</v>
      </c>
      <c r="AF541">
        <v>15.7525118469992</v>
      </c>
      <c r="AG541">
        <v>2.5834625550272299</v>
      </c>
      <c r="AH541">
        <v>7.1504237288135597</v>
      </c>
      <c r="AI541">
        <v>17.6955028367632</v>
      </c>
      <c r="AJ541">
        <v>11.3060987370935</v>
      </c>
      <c r="AK541">
        <v>1.7371095060680599</v>
      </c>
      <c r="AL541">
        <v>4.6052631578947398</v>
      </c>
      <c r="AM541">
        <v>6.8284104853715899</v>
      </c>
      <c r="AN541">
        <v>5.9631659263692196</v>
      </c>
      <c r="AO541">
        <v>2.9914529914529902</v>
      </c>
      <c r="AP541">
        <v>8.0829015544041507</v>
      </c>
      <c r="AQ541">
        <v>16.818558409279198</v>
      </c>
      <c r="AR541">
        <v>11.9113561901314</v>
      </c>
      <c r="AS541">
        <v>1.9208649643432301</v>
      </c>
      <c r="AT541">
        <v>4.9893465909090899</v>
      </c>
      <c r="AU541">
        <v>11.1779448621554</v>
      </c>
      <c r="AV541">
        <v>8.4363208894210793</v>
      </c>
      <c r="AW541">
        <v>0.93517838820759902</v>
      </c>
      <c r="AX541">
        <v>3.73274962839985</v>
      </c>
      <c r="AY541">
        <v>7.5600442678683804</v>
      </c>
      <c r="AZ541">
        <v>5.3440951523234101</v>
      </c>
      <c r="BA541">
        <v>1.95470476617681</v>
      </c>
      <c r="BB541">
        <v>5.9656361304162404</v>
      </c>
      <c r="BC541">
        <v>11.944577880256499</v>
      </c>
      <c r="BD541">
        <v>8.1676238707403197</v>
      </c>
      <c r="BE541">
        <v>0.77995601348534604</v>
      </c>
      <c r="BF541">
        <v>1.93563605747499</v>
      </c>
      <c r="BG541">
        <v>3.8973862189694701</v>
      </c>
      <c r="BH541">
        <v>3.4153501603292198</v>
      </c>
      <c r="BI541">
        <v>3.7511813365502902</v>
      </c>
      <c r="BJ541">
        <v>5.3827671826171599</v>
      </c>
      <c r="BK541">
        <v>15.8902123937285</v>
      </c>
      <c r="BL541">
        <v>9.4489497476030397</v>
      </c>
      <c r="BN541" t="s">
        <v>284</v>
      </c>
      <c r="BQ541">
        <v>6.7200712060525198</v>
      </c>
      <c r="BR541">
        <v>13.440142412105001</v>
      </c>
      <c r="BS541">
        <v>21.591676600473399</v>
      </c>
      <c r="BT541">
        <v>14.394451066982199</v>
      </c>
      <c r="BU541">
        <v>0.42813966275041598</v>
      </c>
      <c r="BV541">
        <v>4.8990946136563798</v>
      </c>
      <c r="BW541">
        <v>8.0813651825033599</v>
      </c>
      <c r="BX541">
        <v>5.5329497425898699</v>
      </c>
      <c r="BZ541" t="s">
        <v>284</v>
      </c>
      <c r="CC541">
        <v>0.71186465315735803</v>
      </c>
      <c r="CD541">
        <v>2.92004560778097</v>
      </c>
      <c r="CE541">
        <v>6.2118252870441601</v>
      </c>
      <c r="CF541">
        <v>5.0346239259838796</v>
      </c>
      <c r="CG541">
        <v>0</v>
      </c>
      <c r="CH541">
        <v>0.43740688390571902</v>
      </c>
      <c r="CI541">
        <v>1.13384487290128</v>
      </c>
      <c r="CJ541">
        <v>1.24910170850838</v>
      </c>
      <c r="CK541">
        <v>1.23674911660777</v>
      </c>
      <c r="CL541">
        <v>2.9940119760478998</v>
      </c>
      <c r="CM541">
        <v>8.8293650793650809</v>
      </c>
      <c r="CN541">
        <v>5.2944749991462299</v>
      </c>
      <c r="CO541">
        <v>3.8904227099912099</v>
      </c>
      <c r="CP541">
        <v>5.79624251763172</v>
      </c>
      <c r="CQ541">
        <v>7.9344062503426098</v>
      </c>
      <c r="CR541">
        <v>7.6013758231104003</v>
      </c>
      <c r="CS541">
        <v>3.7091377166005501</v>
      </c>
      <c r="CT541">
        <v>5.5788005578800597</v>
      </c>
      <c r="CU541">
        <v>8.4002898416492808</v>
      </c>
      <c r="CV541">
        <v>20.149859708071499</v>
      </c>
      <c r="CW541">
        <v>2.8735422523047802</v>
      </c>
      <c r="CX541">
        <v>6.3428028789297102</v>
      </c>
      <c r="CY541">
        <v>14.5248966181386</v>
      </c>
      <c r="CZ541">
        <v>10.657813675232999</v>
      </c>
      <c r="DA541">
        <v>10.255879866895199</v>
      </c>
      <c r="DB541">
        <v>11.0342659541025</v>
      </c>
      <c r="DC541">
        <v>12.4522258938301</v>
      </c>
      <c r="DD541">
        <v>11.4606485224494</v>
      </c>
      <c r="DF541" t="s">
        <v>284</v>
      </c>
      <c r="DI541">
        <v>0.15105740181268901</v>
      </c>
      <c r="DJ541">
        <v>2.2565951679156799</v>
      </c>
      <c r="DK541">
        <v>4.5861814212538103</v>
      </c>
      <c r="DL541">
        <v>3.6087855150724599</v>
      </c>
      <c r="DM541">
        <v>0.42076567500296302</v>
      </c>
      <c r="DN541">
        <v>3.6751574396089901</v>
      </c>
      <c r="DO541">
        <v>6.6604672788562098</v>
      </c>
      <c r="DP541">
        <v>5.33963020900587</v>
      </c>
      <c r="DQ541">
        <v>1.9208649643432301</v>
      </c>
      <c r="DR541">
        <v>3.4979623520279399</v>
      </c>
      <c r="DS541">
        <v>5.0816914944738096</v>
      </c>
      <c r="DT541">
        <v>4.3716397661136401</v>
      </c>
    </row>
    <row r="542" spans="1:124" x14ac:dyDescent="0.35">
      <c r="A542" s="19" t="str">
        <f t="shared" si="16"/>
        <v xml:space="preserve">  Ind [NCL+DQ] / [Capital + ALLL]--35155</v>
      </c>
      <c r="B542" s="19" t="str">
        <f t="shared" si="17"/>
        <v xml:space="preserve">  Ind [NCL+DQ] / [Capital + ALLL]</v>
      </c>
      <c r="C542">
        <v>12</v>
      </c>
      <c r="D542" s="27">
        <v>35155</v>
      </c>
      <c r="E542">
        <v>0.67919681292150802</v>
      </c>
      <c r="F542">
        <v>1.38131159316602</v>
      </c>
      <c r="G542">
        <v>2.4902941229303401</v>
      </c>
      <c r="H542">
        <v>2.0127492030907499</v>
      </c>
      <c r="I542">
        <v>0.53367217395576805</v>
      </c>
      <c r="J542">
        <v>1.40551795939615</v>
      </c>
      <c r="K542">
        <v>2.7699772601878001</v>
      </c>
      <c r="L542">
        <v>2.1377677976437202</v>
      </c>
      <c r="M542">
        <v>0.43180598927435598</v>
      </c>
      <c r="N542">
        <v>1.3493839228606299</v>
      </c>
      <c r="O542">
        <v>3.1352712450404399</v>
      </c>
      <c r="P542">
        <v>2.3977547336746201</v>
      </c>
      <c r="Q542">
        <v>1.5477120065074701</v>
      </c>
      <c r="R542">
        <v>2.4710949897982299</v>
      </c>
      <c r="S542">
        <v>3.6316094742878602</v>
      </c>
      <c r="T542">
        <v>2.6407121930753701</v>
      </c>
      <c r="U542">
        <v>0.53835800807537004</v>
      </c>
      <c r="V542">
        <v>1.4478764478764501</v>
      </c>
      <c r="W542">
        <v>2.8879892037786798</v>
      </c>
      <c r="X542">
        <v>2.1476692465371499</v>
      </c>
      <c r="Y542">
        <v>0.63960290209085702</v>
      </c>
      <c r="Z542">
        <v>1.4718804920913899</v>
      </c>
      <c r="AA542">
        <v>3.4305267049499202</v>
      </c>
      <c r="AB542">
        <v>2.2679632756807901</v>
      </c>
      <c r="AC542">
        <v>0.40915755914852098</v>
      </c>
      <c r="AD542">
        <v>0.96290222289850302</v>
      </c>
      <c r="AE542">
        <v>1.9839829981339401</v>
      </c>
      <c r="AF542">
        <v>1.4580000305098499</v>
      </c>
      <c r="AG542">
        <v>0.34895872967557001</v>
      </c>
      <c r="AH542">
        <v>1.1251004553977999</v>
      </c>
      <c r="AI542">
        <v>2.6570107364742799</v>
      </c>
      <c r="AJ542">
        <v>3.38841836414234</v>
      </c>
      <c r="AK542">
        <v>0.74300551707253204</v>
      </c>
      <c r="AL542">
        <v>1.80499179549184</v>
      </c>
      <c r="AM542">
        <v>3.06278567679907</v>
      </c>
      <c r="AN542">
        <v>2.3709024248866402</v>
      </c>
      <c r="AO542">
        <v>0.43050430504304998</v>
      </c>
      <c r="AP542">
        <v>1.12421673424254</v>
      </c>
      <c r="AQ542">
        <v>2.5477707006369399</v>
      </c>
      <c r="AR542">
        <v>1.82788436604552</v>
      </c>
      <c r="AS542">
        <v>0.51751293782344598</v>
      </c>
      <c r="AT542">
        <v>1.4790764790764801</v>
      </c>
      <c r="AU542">
        <v>2.7581329561527599</v>
      </c>
      <c r="AV542">
        <v>2.0629410301870301</v>
      </c>
      <c r="AW542">
        <v>0.83684975268956296</v>
      </c>
      <c r="AX542">
        <v>1.8774430958205299</v>
      </c>
      <c r="AY542">
        <v>3.4318434209433502</v>
      </c>
      <c r="AZ542">
        <v>2.4841000274864999</v>
      </c>
      <c r="BA542">
        <v>0.67035431532793199</v>
      </c>
      <c r="BB542">
        <v>1.5223154682433699</v>
      </c>
      <c r="BC542">
        <v>3.2105802692224898</v>
      </c>
      <c r="BD542">
        <v>2.2716680575783101</v>
      </c>
      <c r="BE542">
        <v>0.60273526029923497</v>
      </c>
      <c r="BF542">
        <v>1.5211609275656499</v>
      </c>
      <c r="BG542">
        <v>4.0350699835899499</v>
      </c>
      <c r="BH542">
        <v>4.7592573502262701</v>
      </c>
      <c r="BI542">
        <v>0.55497951454715999</v>
      </c>
      <c r="BJ542">
        <v>1.9561137818374501</v>
      </c>
      <c r="BK542">
        <v>4.0643250143346998</v>
      </c>
      <c r="BL542">
        <v>2.6494134446741802</v>
      </c>
      <c r="BN542" t="s">
        <v>284</v>
      </c>
      <c r="BQ542">
        <v>0.489541611036938</v>
      </c>
      <c r="BR542">
        <v>0.97908322207387599</v>
      </c>
      <c r="BS542">
        <v>1.7457766008762099</v>
      </c>
      <c r="BT542">
        <v>1.16385106725081</v>
      </c>
      <c r="BU542">
        <v>1.1643055986891799</v>
      </c>
      <c r="BV542">
        <v>2.3876148386301201</v>
      </c>
      <c r="BW542">
        <v>3.8578995784935901</v>
      </c>
      <c r="BX542">
        <v>3.1515626905511498</v>
      </c>
      <c r="BZ542" t="s">
        <v>284</v>
      </c>
      <c r="CC542">
        <v>0.37571607032409798</v>
      </c>
      <c r="CD542">
        <v>1.0845760860461799</v>
      </c>
      <c r="CE542">
        <v>2.4565784767027501</v>
      </c>
      <c r="CF542">
        <v>1.81039236868736</v>
      </c>
      <c r="CG542">
        <v>0.27950798534766902</v>
      </c>
      <c r="CH542">
        <v>0.78681305584001504</v>
      </c>
      <c r="CI542">
        <v>2.2750057795870098</v>
      </c>
      <c r="CJ542">
        <v>2.8291129887345301</v>
      </c>
      <c r="CK542">
        <v>0.74266617155588599</v>
      </c>
      <c r="CL542">
        <v>1.4478282576135799</v>
      </c>
      <c r="CM542">
        <v>1.9538882375928099</v>
      </c>
      <c r="CN542">
        <v>1.66541027390676</v>
      </c>
      <c r="CO542">
        <v>0.228374029261009</v>
      </c>
      <c r="CP542">
        <v>0.55821371610845305</v>
      </c>
      <c r="CQ542">
        <v>0.69148582587449703</v>
      </c>
      <c r="CR542">
        <v>0.69803046681522096</v>
      </c>
      <c r="CS542">
        <v>0.61470835230921395</v>
      </c>
      <c r="CT542">
        <v>2.9264810849393301</v>
      </c>
      <c r="CU542">
        <v>4.2364466940495102</v>
      </c>
      <c r="CV542">
        <v>3.6650839834329498</v>
      </c>
      <c r="CW542">
        <v>0.68497494494769995</v>
      </c>
      <c r="CX542">
        <v>1.89883626393531</v>
      </c>
      <c r="CY542">
        <v>2.8255702857644498</v>
      </c>
      <c r="CZ542">
        <v>2.4054750046212501</v>
      </c>
      <c r="DA542">
        <v>1.4617346141787699</v>
      </c>
      <c r="DB542">
        <v>2.64067903175102</v>
      </c>
      <c r="DC542">
        <v>3.1525041845025199</v>
      </c>
      <c r="DD542">
        <v>2.19593285520385</v>
      </c>
      <c r="DF542" t="s">
        <v>284</v>
      </c>
      <c r="DI542">
        <v>0.89414151777148798</v>
      </c>
      <c r="DJ542">
        <v>5.7471958158502296</v>
      </c>
      <c r="DK542">
        <v>24.178410177297</v>
      </c>
      <c r="DL542">
        <v>12.9625877199238</v>
      </c>
      <c r="DM542">
        <v>0.88894156690766901</v>
      </c>
      <c r="DN542">
        <v>1.1617572371762299</v>
      </c>
      <c r="DO542">
        <v>4.2822244575369997</v>
      </c>
      <c r="DP542">
        <v>2.62601485549725</v>
      </c>
      <c r="DQ542">
        <v>0.17112632233976399</v>
      </c>
      <c r="DR542">
        <v>0.26198331069280001</v>
      </c>
      <c r="DS542">
        <v>0.85116172072693796</v>
      </c>
      <c r="DT542">
        <v>1.0285816105257799</v>
      </c>
    </row>
    <row r="543" spans="1:124" x14ac:dyDescent="0.35">
      <c r="A543" s="19" t="str">
        <f t="shared" si="16"/>
        <v xml:space="preserve">  OREO / [Capital + ALLL]--35155</v>
      </c>
      <c r="B543" s="19" t="str">
        <f t="shared" si="17"/>
        <v xml:space="preserve">  OREO / [Capital + ALLL]</v>
      </c>
      <c r="C543">
        <v>13</v>
      </c>
      <c r="D543" s="27">
        <v>35155</v>
      </c>
      <c r="E543">
        <v>0</v>
      </c>
      <c r="F543">
        <v>0</v>
      </c>
      <c r="G543">
        <v>0.503579011587309</v>
      </c>
      <c r="H543">
        <v>0.67891050381018203</v>
      </c>
      <c r="I543">
        <v>0</v>
      </c>
      <c r="J543">
        <v>0</v>
      </c>
      <c r="K543">
        <v>0.91425311023792399</v>
      </c>
      <c r="L543">
        <v>0.83328305933671398</v>
      </c>
      <c r="M543">
        <v>0</v>
      </c>
      <c r="N543">
        <v>6.2553124458833403E-2</v>
      </c>
      <c r="O543">
        <v>1.5600052523494099</v>
      </c>
      <c r="P543">
        <v>1.5101281404936699</v>
      </c>
      <c r="Q543">
        <v>0</v>
      </c>
      <c r="R543">
        <v>0.71804077445826398</v>
      </c>
      <c r="S543">
        <v>1.73710098758652</v>
      </c>
      <c r="T543">
        <v>1.2318335120369199</v>
      </c>
      <c r="U543">
        <v>0</v>
      </c>
      <c r="V543">
        <v>0</v>
      </c>
      <c r="W543">
        <v>1.0261321658229601</v>
      </c>
      <c r="X543">
        <v>0.88984366534464798</v>
      </c>
      <c r="Y543">
        <v>0</v>
      </c>
      <c r="Z543">
        <v>0</v>
      </c>
      <c r="AA543">
        <v>0.33934410699506601</v>
      </c>
      <c r="AB543">
        <v>0.55182094652946601</v>
      </c>
      <c r="AC543">
        <v>0</v>
      </c>
      <c r="AD543">
        <v>0</v>
      </c>
      <c r="AE543">
        <v>0.37000159072458899</v>
      </c>
      <c r="AF543">
        <v>0.56949612265093696</v>
      </c>
      <c r="AG543">
        <v>0</v>
      </c>
      <c r="AH543">
        <v>0</v>
      </c>
      <c r="AI543">
        <v>0.79534831607467604</v>
      </c>
      <c r="AJ543">
        <v>1.0307084977255501</v>
      </c>
      <c r="AK543">
        <v>0</v>
      </c>
      <c r="AL543">
        <v>0</v>
      </c>
      <c r="AM543">
        <v>0.72062015285105596</v>
      </c>
      <c r="AN543">
        <v>1.06176440577217</v>
      </c>
      <c r="AO543">
        <v>0</v>
      </c>
      <c r="AP543">
        <v>0</v>
      </c>
      <c r="AQ543">
        <v>0.87789305666400597</v>
      </c>
      <c r="AR543">
        <v>0.87485470128585296</v>
      </c>
      <c r="AS543">
        <v>0</v>
      </c>
      <c r="AT543">
        <v>0</v>
      </c>
      <c r="AU543">
        <v>0.88787185354691101</v>
      </c>
      <c r="AV543">
        <v>0.797674024639765</v>
      </c>
      <c r="AW543">
        <v>0</v>
      </c>
      <c r="AX543">
        <v>0</v>
      </c>
      <c r="AY543">
        <v>1.0208729512084</v>
      </c>
      <c r="AZ543">
        <v>0.76215769392067201</v>
      </c>
      <c r="BA543">
        <v>0</v>
      </c>
      <c r="BB543">
        <v>0</v>
      </c>
      <c r="BC543">
        <v>0.85774130248939895</v>
      </c>
      <c r="BD543">
        <v>0.836747682148407</v>
      </c>
      <c r="BE543">
        <v>0</v>
      </c>
      <c r="BF543">
        <v>0</v>
      </c>
      <c r="BG543">
        <v>0.84491261668942597</v>
      </c>
      <c r="BH543">
        <v>0.95161457671887595</v>
      </c>
      <c r="BI543">
        <v>0</v>
      </c>
      <c r="BJ543">
        <v>6.4683053040103494E-2</v>
      </c>
      <c r="BK543">
        <v>0.83684502275229899</v>
      </c>
      <c r="BL543">
        <v>0.59216864184872398</v>
      </c>
      <c r="BN543" t="s">
        <v>284</v>
      </c>
      <c r="BQ543">
        <v>0</v>
      </c>
      <c r="BR543">
        <v>0</v>
      </c>
      <c r="BS543">
        <v>0.23092554960280801</v>
      </c>
      <c r="BT543">
        <v>0.15395036640187201</v>
      </c>
      <c r="BU543">
        <v>0</v>
      </c>
      <c r="BV543">
        <v>0.24779027817295701</v>
      </c>
      <c r="BW543">
        <v>2.0288678245144798</v>
      </c>
      <c r="BX543">
        <v>1.18332085683724</v>
      </c>
      <c r="BZ543" t="s">
        <v>284</v>
      </c>
      <c r="CC543">
        <v>0</v>
      </c>
      <c r="CD543">
        <v>0</v>
      </c>
      <c r="CE543">
        <v>1.5156271145662601</v>
      </c>
      <c r="CF543">
        <v>1.2134032711014999</v>
      </c>
      <c r="CG543">
        <v>0</v>
      </c>
      <c r="CH543">
        <v>0</v>
      </c>
      <c r="CI543">
        <v>0</v>
      </c>
      <c r="CJ543">
        <v>4.3956430386201201E-2</v>
      </c>
      <c r="CK543">
        <v>0</v>
      </c>
      <c r="CL543">
        <v>0</v>
      </c>
      <c r="CM543">
        <v>2.31481481481481</v>
      </c>
      <c r="CN543">
        <v>0.99570801765379502</v>
      </c>
      <c r="CO543">
        <v>0</v>
      </c>
      <c r="CP543">
        <v>0.106679310140461</v>
      </c>
      <c r="CQ543">
        <v>0.206767815067185</v>
      </c>
      <c r="CR543">
        <v>0.182299142803619</v>
      </c>
      <c r="CS543">
        <v>0</v>
      </c>
      <c r="CT543">
        <v>0</v>
      </c>
      <c r="CU543">
        <v>0</v>
      </c>
      <c r="CV543">
        <v>8.9614398675593496E-2</v>
      </c>
      <c r="CW543">
        <v>0</v>
      </c>
      <c r="CX543">
        <v>0</v>
      </c>
      <c r="CY543">
        <v>4.1558049038497899E-2</v>
      </c>
      <c r="CZ543">
        <v>0.45490485335731801</v>
      </c>
      <c r="DA543">
        <v>0</v>
      </c>
      <c r="DB543">
        <v>0</v>
      </c>
      <c r="DC543">
        <v>2.0866319837140899</v>
      </c>
      <c r="DD543">
        <v>1.3910879891427299</v>
      </c>
      <c r="DF543" t="s">
        <v>284</v>
      </c>
      <c r="DI543">
        <v>0</v>
      </c>
      <c r="DJ543">
        <v>0</v>
      </c>
      <c r="DK543">
        <v>0.19575864396687501</v>
      </c>
      <c r="DL543">
        <v>0.183862164957449</v>
      </c>
      <c r="DM543">
        <v>0</v>
      </c>
      <c r="DN543">
        <v>0</v>
      </c>
      <c r="DO543">
        <v>0</v>
      </c>
      <c r="DP543">
        <v>0.26866253375065802</v>
      </c>
      <c r="DQ543">
        <v>0</v>
      </c>
      <c r="DR543">
        <v>0</v>
      </c>
      <c r="DS543">
        <v>0.22492127755285601</v>
      </c>
      <c r="DT543">
        <v>0.34045920863142498</v>
      </c>
    </row>
    <row r="544" spans="1:124" x14ac:dyDescent="0.35">
      <c r="A544" s="19" t="str">
        <f t="shared" si="16"/>
        <v>ROAA--35155</v>
      </c>
      <c r="B544" s="19" t="str">
        <f t="shared" si="17"/>
        <v>ROAA</v>
      </c>
      <c r="C544">
        <v>14</v>
      </c>
      <c r="D544" s="27">
        <v>35155</v>
      </c>
      <c r="E544">
        <v>0.91</v>
      </c>
      <c r="F544">
        <v>1.23</v>
      </c>
      <c r="G544">
        <v>1.5825</v>
      </c>
      <c r="H544">
        <v>1.22411764705882</v>
      </c>
      <c r="I544">
        <v>0.91</v>
      </c>
      <c r="J544">
        <v>1.22</v>
      </c>
      <c r="K544">
        <v>1.51</v>
      </c>
      <c r="L544">
        <v>1.2118526100307101</v>
      </c>
      <c r="M544">
        <v>0.93</v>
      </c>
      <c r="N544">
        <v>1.24</v>
      </c>
      <c r="O544">
        <v>1.54</v>
      </c>
      <c r="P544">
        <v>1.21316286307054</v>
      </c>
      <c r="Q544">
        <v>1.0049999999999999</v>
      </c>
      <c r="R544">
        <v>1.2</v>
      </c>
      <c r="S544">
        <v>1.45</v>
      </c>
      <c r="T544">
        <v>1.1983870967741901</v>
      </c>
      <c r="U544">
        <v>0.9</v>
      </c>
      <c r="V544">
        <v>1.1599999999999999</v>
      </c>
      <c r="W544">
        <v>1.46</v>
      </c>
      <c r="X544">
        <v>1.1738834951456301</v>
      </c>
      <c r="Y544">
        <v>1.1100000000000001</v>
      </c>
      <c r="Z544">
        <v>1.4</v>
      </c>
      <c r="AA544">
        <v>1.75</v>
      </c>
      <c r="AB544">
        <v>1.27108910891089</v>
      </c>
      <c r="AC544">
        <v>0.83250000000000002</v>
      </c>
      <c r="AD544">
        <v>1.18</v>
      </c>
      <c r="AE544">
        <v>1.4175</v>
      </c>
      <c r="AF544">
        <v>1.1520161290322599</v>
      </c>
      <c r="AG544">
        <v>0.98</v>
      </c>
      <c r="AH544">
        <v>1.32</v>
      </c>
      <c r="AI544">
        <v>1.7</v>
      </c>
      <c r="AJ544">
        <v>1.3896460176991099</v>
      </c>
      <c r="AK544">
        <v>0.95499999999999996</v>
      </c>
      <c r="AL544">
        <v>1.24</v>
      </c>
      <c r="AM544">
        <v>1.5149999999999999</v>
      </c>
      <c r="AN544">
        <v>1.23231578947368</v>
      </c>
      <c r="AO544">
        <v>0.9</v>
      </c>
      <c r="AP544">
        <v>1.18</v>
      </c>
      <c r="AQ544">
        <v>1.5</v>
      </c>
      <c r="AR544">
        <v>1.1947801147227499</v>
      </c>
      <c r="AS544">
        <v>0.9</v>
      </c>
      <c r="AT544">
        <v>1.24</v>
      </c>
      <c r="AU544">
        <v>1.52</v>
      </c>
      <c r="AV544">
        <v>1.2341801385681299</v>
      </c>
      <c r="AW544">
        <v>0.93</v>
      </c>
      <c r="AX544">
        <v>1.22</v>
      </c>
      <c r="AY544">
        <v>1.5024999999999999</v>
      </c>
      <c r="AZ544">
        <v>1.2111920529801301</v>
      </c>
      <c r="BA544">
        <v>0.91500000000000004</v>
      </c>
      <c r="BB544">
        <v>1.3049999999999999</v>
      </c>
      <c r="BC544">
        <v>1.6</v>
      </c>
      <c r="BD544">
        <v>1.1803645833333301</v>
      </c>
      <c r="BE544">
        <v>0.9375</v>
      </c>
      <c r="BF544">
        <v>1.25</v>
      </c>
      <c r="BG544">
        <v>1.4624999999999999</v>
      </c>
      <c r="BH544">
        <v>0.95825000000000005</v>
      </c>
      <c r="BI544">
        <v>0.995</v>
      </c>
      <c r="BJ544">
        <v>1.38</v>
      </c>
      <c r="BK544">
        <v>1.63</v>
      </c>
      <c r="BL544">
        <v>1.3069999999999999</v>
      </c>
      <c r="BN544" t="s">
        <v>284</v>
      </c>
      <c r="BQ544">
        <v>-1.365</v>
      </c>
      <c r="BR544">
        <v>0.85</v>
      </c>
      <c r="BS544">
        <v>1.03</v>
      </c>
      <c r="BT544">
        <v>-0.50666666666666704</v>
      </c>
      <c r="BU544">
        <v>0.83499999999999996</v>
      </c>
      <c r="BV544">
        <v>1.08</v>
      </c>
      <c r="BW544">
        <v>1.4950000000000001</v>
      </c>
      <c r="BX544">
        <v>1.1531818181818201</v>
      </c>
      <c r="BZ544" t="s">
        <v>284</v>
      </c>
      <c r="CC544">
        <v>0.83499999999999996</v>
      </c>
      <c r="CD544">
        <v>1.26</v>
      </c>
      <c r="CE544">
        <v>1.5649999999999999</v>
      </c>
      <c r="CF544">
        <v>1.11427419354839</v>
      </c>
      <c r="CG544">
        <v>0.84750000000000003</v>
      </c>
      <c r="CH544">
        <v>1.28</v>
      </c>
      <c r="CI544">
        <v>1.3674999999999999</v>
      </c>
      <c r="CJ544">
        <v>1.1299999999999999</v>
      </c>
      <c r="CK544">
        <v>1.01</v>
      </c>
      <c r="CL544">
        <v>1.1599999999999999</v>
      </c>
      <c r="CM544">
        <v>1.51</v>
      </c>
      <c r="CN544">
        <v>1.17333333333333</v>
      </c>
      <c r="CO544">
        <v>0.94499999999999995</v>
      </c>
      <c r="CP544">
        <v>1.1499999999999999</v>
      </c>
      <c r="CQ544">
        <v>1.24</v>
      </c>
      <c r="CR544">
        <v>1.1385714285714299</v>
      </c>
      <c r="CS544">
        <v>1.06</v>
      </c>
      <c r="CT544">
        <v>1.26</v>
      </c>
      <c r="CU544">
        <v>1.415</v>
      </c>
      <c r="CV544">
        <v>1.23818181818182</v>
      </c>
      <c r="CW544">
        <v>0.99250000000000005</v>
      </c>
      <c r="CX544">
        <v>1.085</v>
      </c>
      <c r="CY544">
        <v>1.3725000000000001</v>
      </c>
      <c r="CZ544">
        <v>1.090625</v>
      </c>
      <c r="DA544">
        <v>1.125</v>
      </c>
      <c r="DB544">
        <v>1.37</v>
      </c>
      <c r="DC544">
        <v>1.4350000000000001</v>
      </c>
      <c r="DD544">
        <v>1.25</v>
      </c>
      <c r="DF544" t="s">
        <v>284</v>
      </c>
      <c r="DI544">
        <v>1.2275</v>
      </c>
      <c r="DJ544">
        <v>1.61</v>
      </c>
      <c r="DK544">
        <v>2.2999999999999998</v>
      </c>
      <c r="DL544">
        <v>2.180625</v>
      </c>
      <c r="DM544">
        <v>0.91</v>
      </c>
      <c r="DN544">
        <v>1.06</v>
      </c>
      <c r="DO544">
        <v>1.31</v>
      </c>
      <c r="DP544">
        <v>1.16923076923077</v>
      </c>
      <c r="DQ544">
        <v>1.0900000000000001</v>
      </c>
      <c r="DR544">
        <v>1.19</v>
      </c>
      <c r="DS544">
        <v>1.65</v>
      </c>
      <c r="DT544">
        <v>1.29111111111111</v>
      </c>
    </row>
    <row r="545" spans="1:124" x14ac:dyDescent="0.35">
      <c r="A545" s="19" t="str">
        <f t="shared" si="16"/>
        <v>NIM--35155</v>
      </c>
      <c r="B545" s="19" t="str">
        <f t="shared" si="17"/>
        <v>NIM</v>
      </c>
      <c r="C545">
        <v>15</v>
      </c>
      <c r="D545" s="27">
        <v>35155</v>
      </c>
      <c r="E545">
        <v>4.3825000000000003</v>
      </c>
      <c r="F545">
        <v>4.8250000000000002</v>
      </c>
      <c r="G545">
        <v>5.2925000000000004</v>
      </c>
      <c r="H545">
        <v>4.8822549019607804</v>
      </c>
      <c r="I545">
        <v>4.2</v>
      </c>
      <c r="J545">
        <v>4.6500000000000004</v>
      </c>
      <c r="K545">
        <v>5.1550000000000002</v>
      </c>
      <c r="L545">
        <v>4.7142681678607996</v>
      </c>
      <c r="M545">
        <v>4.12</v>
      </c>
      <c r="N545">
        <v>4.59</v>
      </c>
      <c r="O545">
        <v>5.16</v>
      </c>
      <c r="P545">
        <v>4.6835014005602398</v>
      </c>
      <c r="Q545">
        <v>4.6849999999999996</v>
      </c>
      <c r="R545">
        <v>4.93</v>
      </c>
      <c r="S545">
        <v>5.2050000000000001</v>
      </c>
      <c r="T545">
        <v>4.8732258064516101</v>
      </c>
      <c r="U545">
        <v>4.24</v>
      </c>
      <c r="V545">
        <v>4.6399999999999997</v>
      </c>
      <c r="W545">
        <v>5.14</v>
      </c>
      <c r="X545">
        <v>4.7211067961165103</v>
      </c>
      <c r="Y545">
        <v>4.7050000000000001</v>
      </c>
      <c r="Z545">
        <v>5.15</v>
      </c>
      <c r="AA545">
        <v>5.7750000000000004</v>
      </c>
      <c r="AB545">
        <v>5.2161386138613901</v>
      </c>
      <c r="AC545">
        <v>4.0049999999999999</v>
      </c>
      <c r="AD545">
        <v>4.3899999999999997</v>
      </c>
      <c r="AE545">
        <v>4.875</v>
      </c>
      <c r="AF545">
        <v>4.4291129032258096</v>
      </c>
      <c r="AG545">
        <v>3.97</v>
      </c>
      <c r="AH545">
        <v>4.5599999999999996</v>
      </c>
      <c r="AI545">
        <v>5.15</v>
      </c>
      <c r="AJ545">
        <v>4.7992920353982296</v>
      </c>
      <c r="AK545">
        <v>4.125</v>
      </c>
      <c r="AL545">
        <v>4.43</v>
      </c>
      <c r="AM545">
        <v>4.9800000000000004</v>
      </c>
      <c r="AN545">
        <v>4.5427368421052599</v>
      </c>
      <c r="AO545">
        <v>4.09</v>
      </c>
      <c r="AP545">
        <v>4.49</v>
      </c>
      <c r="AQ545">
        <v>4.92</v>
      </c>
      <c r="AR545">
        <v>4.52393881453155</v>
      </c>
      <c r="AS545">
        <v>4.24</v>
      </c>
      <c r="AT545">
        <v>4.72</v>
      </c>
      <c r="AU545">
        <v>5.21</v>
      </c>
      <c r="AV545">
        <v>4.7638337182447996</v>
      </c>
      <c r="AW545">
        <v>4.3174999999999999</v>
      </c>
      <c r="AX545">
        <v>4.79</v>
      </c>
      <c r="AY545">
        <v>5.2</v>
      </c>
      <c r="AZ545">
        <v>4.7849668874172204</v>
      </c>
      <c r="BA545">
        <v>4.4574999999999996</v>
      </c>
      <c r="BB545">
        <v>4.93</v>
      </c>
      <c r="BC545">
        <v>5.57</v>
      </c>
      <c r="BD545">
        <v>5.01265625</v>
      </c>
      <c r="BE545">
        <v>4.3224999999999998</v>
      </c>
      <c r="BF545">
        <v>4.67</v>
      </c>
      <c r="BG545">
        <v>5.2024999999999997</v>
      </c>
      <c r="BH545">
        <v>4.8845000000000001</v>
      </c>
      <c r="BI545">
        <v>4.7649999999999997</v>
      </c>
      <c r="BJ545">
        <v>5.1749999999999998</v>
      </c>
      <c r="BK545">
        <v>5.3025000000000002</v>
      </c>
      <c r="BL545">
        <v>5.1680000000000001</v>
      </c>
      <c r="BN545" t="s">
        <v>284</v>
      </c>
      <c r="BQ545">
        <v>3.8650000000000002</v>
      </c>
      <c r="BR545">
        <v>4.5199999999999996</v>
      </c>
      <c r="BS545">
        <v>4.79</v>
      </c>
      <c r="BT545">
        <v>4.2633333333333301</v>
      </c>
      <c r="BU545">
        <v>4.5225</v>
      </c>
      <c r="BV545">
        <v>4.92</v>
      </c>
      <c r="BW545">
        <v>5.1924999999999999</v>
      </c>
      <c r="BX545">
        <v>4.9645454545454504</v>
      </c>
      <c r="BZ545" t="s">
        <v>284</v>
      </c>
      <c r="CC545">
        <v>4.6425000000000001</v>
      </c>
      <c r="CD545">
        <v>5.1849999999999996</v>
      </c>
      <c r="CE545">
        <v>5.6550000000000002</v>
      </c>
      <c r="CF545">
        <v>5.1890322580645103</v>
      </c>
      <c r="CG545">
        <v>4.2324999999999999</v>
      </c>
      <c r="CH545">
        <v>4.665</v>
      </c>
      <c r="CI545">
        <v>4.9775</v>
      </c>
      <c r="CJ545">
        <v>5.08</v>
      </c>
      <c r="CK545">
        <v>4.1500000000000004</v>
      </c>
      <c r="CL545">
        <v>4.4800000000000004</v>
      </c>
      <c r="CM545">
        <v>5.07</v>
      </c>
      <c r="CN545">
        <v>4.6409523809523803</v>
      </c>
      <c r="CO545">
        <v>4.2050000000000001</v>
      </c>
      <c r="CP545">
        <v>4.9800000000000004</v>
      </c>
      <c r="CQ545">
        <v>5.23</v>
      </c>
      <c r="CR545">
        <v>4.7699999999999996</v>
      </c>
      <c r="CS545">
        <v>4.0449999999999999</v>
      </c>
      <c r="CT545">
        <v>4.3499999999999996</v>
      </c>
      <c r="CU545">
        <v>4.96</v>
      </c>
      <c r="CV545">
        <v>4.5609090909090897</v>
      </c>
      <c r="CW545">
        <v>4.4649999999999999</v>
      </c>
      <c r="CX545">
        <v>4.7050000000000001</v>
      </c>
      <c r="CY545">
        <v>4.95</v>
      </c>
      <c r="CZ545">
        <v>4.7018750000000002</v>
      </c>
      <c r="DA545">
        <v>4.5599999999999996</v>
      </c>
      <c r="DB545">
        <v>4.9400000000000004</v>
      </c>
      <c r="DC545">
        <v>5.05</v>
      </c>
      <c r="DD545">
        <v>4.76</v>
      </c>
      <c r="DF545" t="s">
        <v>284</v>
      </c>
      <c r="DI545">
        <v>4.4175000000000004</v>
      </c>
      <c r="DJ545">
        <v>4.6500000000000004</v>
      </c>
      <c r="DK545">
        <v>6.0625</v>
      </c>
      <c r="DL545">
        <v>6.6524999999999999</v>
      </c>
      <c r="DM545">
        <v>4.22</v>
      </c>
      <c r="DN545">
        <v>4.45</v>
      </c>
      <c r="DO545">
        <v>4.71</v>
      </c>
      <c r="DP545">
        <v>4.3492307692307701</v>
      </c>
      <c r="DQ545">
        <v>4.05</v>
      </c>
      <c r="DR545">
        <v>4.29</v>
      </c>
      <c r="DS545">
        <v>4.88</v>
      </c>
      <c r="DT545">
        <v>4.41222222222222</v>
      </c>
    </row>
    <row r="546" spans="1:124" x14ac:dyDescent="0.35">
      <c r="A546" s="19" t="str">
        <f t="shared" si="16"/>
        <v>Provisions / Avg Assets--35155</v>
      </c>
      <c r="B546" s="19" t="str">
        <f t="shared" si="17"/>
        <v>Provisions / Avg Assets</v>
      </c>
      <c r="C546">
        <v>16</v>
      </c>
      <c r="D546" s="27">
        <v>35155</v>
      </c>
      <c r="E546">
        <v>0</v>
      </c>
      <c r="F546">
        <v>0.1</v>
      </c>
      <c r="G546">
        <v>0.21</v>
      </c>
      <c r="H546">
        <v>0.14245098039215701</v>
      </c>
      <c r="I546">
        <v>0</v>
      </c>
      <c r="J546">
        <v>7.0000000000000007E-2</v>
      </c>
      <c r="K546">
        <v>0.16</v>
      </c>
      <c r="L546">
        <v>0.133152507676561</v>
      </c>
      <c r="M546">
        <v>0</v>
      </c>
      <c r="N546">
        <v>0.09</v>
      </c>
      <c r="O546">
        <v>0.21</v>
      </c>
      <c r="P546">
        <v>0.16114107883817499</v>
      </c>
      <c r="Q546">
        <v>0.01</v>
      </c>
      <c r="R546">
        <v>0.1</v>
      </c>
      <c r="S546">
        <v>0.14499999999999999</v>
      </c>
      <c r="T546">
        <v>0.101612903225806</v>
      </c>
      <c r="U546">
        <v>0</v>
      </c>
      <c r="V546">
        <v>7.0000000000000007E-2</v>
      </c>
      <c r="W546">
        <v>0.15</v>
      </c>
      <c r="X546">
        <v>0.113281553398058</v>
      </c>
      <c r="Y546">
        <v>0</v>
      </c>
      <c r="Z546">
        <v>0.03</v>
      </c>
      <c r="AA546">
        <v>0.23</v>
      </c>
      <c r="AB546">
        <v>0.141683168316832</v>
      </c>
      <c r="AC546">
        <v>0</v>
      </c>
      <c r="AD546">
        <v>0.05</v>
      </c>
      <c r="AE546">
        <v>0.17</v>
      </c>
      <c r="AF546">
        <v>0.13790322580645201</v>
      </c>
      <c r="AG546">
        <v>0</v>
      </c>
      <c r="AH546">
        <v>0.04</v>
      </c>
      <c r="AI546">
        <v>0.23</v>
      </c>
      <c r="AJ546">
        <v>0.39442477876106202</v>
      </c>
      <c r="AK546">
        <v>0</v>
      </c>
      <c r="AL546">
        <v>0.08</v>
      </c>
      <c r="AM546">
        <v>0.14000000000000001</v>
      </c>
      <c r="AN546">
        <v>0.10673684210526301</v>
      </c>
      <c r="AO546">
        <v>0</v>
      </c>
      <c r="AP546">
        <v>0.02</v>
      </c>
      <c r="AQ546">
        <v>0.13</v>
      </c>
      <c r="AR546">
        <v>0.112466539196941</v>
      </c>
      <c r="AS546">
        <v>0</v>
      </c>
      <c r="AT546">
        <v>0.08</v>
      </c>
      <c r="AU546">
        <v>0.17</v>
      </c>
      <c r="AV546">
        <v>0.13732101616628201</v>
      </c>
      <c r="AW546">
        <v>0</v>
      </c>
      <c r="AX546">
        <v>7.0000000000000007E-2</v>
      </c>
      <c r="AY546">
        <v>0.14000000000000001</v>
      </c>
      <c r="AZ546">
        <v>9.7450331125827905E-2</v>
      </c>
      <c r="BA546">
        <v>0</v>
      </c>
      <c r="BB546">
        <v>0.11</v>
      </c>
      <c r="BC546">
        <v>0.2</v>
      </c>
      <c r="BD546">
        <v>0.17067708333333301</v>
      </c>
      <c r="BE546">
        <v>0</v>
      </c>
      <c r="BF546">
        <v>7.4999999999999997E-2</v>
      </c>
      <c r="BG546">
        <v>0.1525</v>
      </c>
      <c r="BH546">
        <v>0.19325000000000001</v>
      </c>
      <c r="BI546">
        <v>0</v>
      </c>
      <c r="BJ546">
        <v>7.0000000000000007E-2</v>
      </c>
      <c r="BK546">
        <v>0.22</v>
      </c>
      <c r="BL546">
        <v>0.158</v>
      </c>
      <c r="BN546" t="s">
        <v>284</v>
      </c>
      <c r="BQ546">
        <v>0.33</v>
      </c>
      <c r="BR546">
        <v>0.66</v>
      </c>
      <c r="BS546">
        <v>1</v>
      </c>
      <c r="BT546">
        <v>0.66666666666666696</v>
      </c>
      <c r="BU546">
        <v>0</v>
      </c>
      <c r="BV546">
        <v>0.02</v>
      </c>
      <c r="BW546">
        <v>0.125</v>
      </c>
      <c r="BX546">
        <v>7.8636363636363601E-2</v>
      </c>
      <c r="BZ546" t="s">
        <v>284</v>
      </c>
      <c r="CC546">
        <v>0</v>
      </c>
      <c r="CD546">
        <v>0.12</v>
      </c>
      <c r="CE546">
        <v>0.17749999999999999</v>
      </c>
      <c r="CF546">
        <v>0.13524193548387101</v>
      </c>
      <c r="CG546">
        <v>1.4999999999999999E-2</v>
      </c>
      <c r="CH546">
        <v>0.13500000000000001</v>
      </c>
      <c r="CI546">
        <v>0.23250000000000001</v>
      </c>
      <c r="CJ546">
        <v>0.14833333333333301</v>
      </c>
      <c r="CK546">
        <v>0</v>
      </c>
      <c r="CL546">
        <v>0.1</v>
      </c>
      <c r="CM546">
        <v>0.13</v>
      </c>
      <c r="CN546">
        <v>0.212380952380952</v>
      </c>
      <c r="CO546">
        <v>6.5000000000000002E-2</v>
      </c>
      <c r="CP546">
        <v>0.08</v>
      </c>
      <c r="CQ546">
        <v>0.14499999999999999</v>
      </c>
      <c r="CR546">
        <v>0.14428571428571399</v>
      </c>
      <c r="CS546">
        <v>0</v>
      </c>
      <c r="CT546">
        <v>0.03</v>
      </c>
      <c r="CU546">
        <v>0.17499999999999999</v>
      </c>
      <c r="CV546">
        <v>0.12818181818181801</v>
      </c>
      <c r="CW546">
        <v>0</v>
      </c>
      <c r="CX546">
        <v>4.4999999999999998E-2</v>
      </c>
      <c r="CY546">
        <v>0.115</v>
      </c>
      <c r="CZ546">
        <v>8.1875000000000003E-2</v>
      </c>
      <c r="DA546">
        <v>0.13</v>
      </c>
      <c r="DB546">
        <v>0.14000000000000001</v>
      </c>
      <c r="DC546">
        <v>0.21</v>
      </c>
      <c r="DD546">
        <v>0.18</v>
      </c>
      <c r="DF546" t="s">
        <v>284</v>
      </c>
      <c r="DI546">
        <v>0</v>
      </c>
      <c r="DJ546">
        <v>0.185</v>
      </c>
      <c r="DK546">
        <v>1.9</v>
      </c>
      <c r="DL546">
        <v>1.2606250000000001</v>
      </c>
      <c r="DM546">
        <v>0.04</v>
      </c>
      <c r="DN546">
        <v>0.08</v>
      </c>
      <c r="DO546">
        <v>0.11</v>
      </c>
      <c r="DP546">
        <v>7.7692307692307699E-2</v>
      </c>
      <c r="DQ546">
        <v>0</v>
      </c>
      <c r="DR546">
        <v>0.1</v>
      </c>
      <c r="DS546">
        <v>0.13</v>
      </c>
      <c r="DT546">
        <v>8.1111111111111106E-2</v>
      </c>
    </row>
    <row r="547" spans="1:124" x14ac:dyDescent="0.35">
      <c r="A547" s="19" t="str">
        <f t="shared" si="16"/>
        <v>Negative Earners (last 4 qtrs)--35155</v>
      </c>
      <c r="B547" s="19" t="str">
        <f t="shared" si="17"/>
        <v>Negative Earners (last 4 qtrs)</v>
      </c>
      <c r="C547">
        <v>17</v>
      </c>
      <c r="D547" s="27">
        <v>35155</v>
      </c>
      <c r="F547">
        <v>1.92307692307692</v>
      </c>
      <c r="H547">
        <v>2</v>
      </c>
      <c r="J547">
        <v>1.10552763819095</v>
      </c>
      <c r="L547">
        <v>11</v>
      </c>
      <c r="N547">
        <v>2.8975193167954498</v>
      </c>
      <c r="P547">
        <v>285</v>
      </c>
      <c r="R547">
        <v>0</v>
      </c>
      <c r="T547">
        <v>0</v>
      </c>
      <c r="V547">
        <v>0.952380952380952</v>
      </c>
      <c r="X547">
        <v>5</v>
      </c>
      <c r="Z547">
        <v>1.94174757281553</v>
      </c>
      <c r="AB547">
        <v>2</v>
      </c>
      <c r="AD547">
        <v>1.5873015873015901</v>
      </c>
      <c r="AF547">
        <v>2</v>
      </c>
      <c r="AH547">
        <v>0.86956521739130399</v>
      </c>
      <c r="AI547"/>
      <c r="AJ547">
        <v>1</v>
      </c>
      <c r="AK547"/>
      <c r="AL547">
        <v>1.0526315789473699</v>
      </c>
      <c r="AN547">
        <v>1</v>
      </c>
      <c r="AP547">
        <v>1.1257035647279601</v>
      </c>
      <c r="AR547">
        <v>6</v>
      </c>
      <c r="AT547">
        <v>0.45351473922902502</v>
      </c>
      <c r="AV547">
        <v>2</v>
      </c>
      <c r="AX547">
        <v>0.97402597402597402</v>
      </c>
      <c r="AZ547">
        <v>3</v>
      </c>
      <c r="BB547">
        <v>2.0618556701030899</v>
      </c>
      <c r="BD547">
        <v>4</v>
      </c>
      <c r="BF547">
        <v>2.5</v>
      </c>
      <c r="BH547">
        <v>1</v>
      </c>
      <c r="BJ547">
        <v>0</v>
      </c>
      <c r="BL547">
        <v>0</v>
      </c>
      <c r="BN547" t="s">
        <v>285</v>
      </c>
      <c r="BP547">
        <v>0</v>
      </c>
      <c r="BR547">
        <v>33.3333333333333</v>
      </c>
      <c r="BT547">
        <v>1</v>
      </c>
      <c r="BV547">
        <v>0</v>
      </c>
      <c r="BX547">
        <v>0</v>
      </c>
      <c r="BZ547" t="s">
        <v>285</v>
      </c>
      <c r="CB547">
        <v>0</v>
      </c>
      <c r="CD547">
        <v>0.79365079365079405</v>
      </c>
      <c r="CF547">
        <v>1</v>
      </c>
      <c r="CH547">
        <v>0</v>
      </c>
      <c r="CJ547">
        <v>0</v>
      </c>
      <c r="CL547">
        <v>0</v>
      </c>
      <c r="CN547">
        <v>0</v>
      </c>
      <c r="CP547">
        <v>0</v>
      </c>
      <c r="CR547">
        <v>0</v>
      </c>
      <c r="CT547">
        <v>0</v>
      </c>
      <c r="CV547">
        <v>0</v>
      </c>
      <c r="CX547">
        <v>0</v>
      </c>
      <c r="CZ547">
        <v>0</v>
      </c>
      <c r="DB547">
        <v>0</v>
      </c>
      <c r="DD547">
        <v>0</v>
      </c>
      <c r="DF547" t="s">
        <v>285</v>
      </c>
      <c r="DH547">
        <v>0</v>
      </c>
      <c r="DJ547">
        <v>0</v>
      </c>
      <c r="DL547">
        <v>0</v>
      </c>
      <c r="DN547">
        <v>0</v>
      </c>
      <c r="DP547">
        <v>0</v>
      </c>
      <c r="DR547">
        <v>0</v>
      </c>
      <c r="DT547">
        <v>0</v>
      </c>
    </row>
    <row r="548" spans="1:124" x14ac:dyDescent="0.35">
      <c r="A548" s="19" t="str">
        <f t="shared" si="16"/>
        <v>Noncore Funding / Liab--35155</v>
      </c>
      <c r="B548" s="19" t="str">
        <f t="shared" si="17"/>
        <v>Noncore Funding / Liab</v>
      </c>
      <c r="C548">
        <v>18</v>
      </c>
      <c r="D548" s="27">
        <v>35155</v>
      </c>
      <c r="E548">
        <v>7.1906179550959299</v>
      </c>
      <c r="F548">
        <v>11.3682821279533</v>
      </c>
      <c r="G548">
        <v>16.0627015520685</v>
      </c>
      <c r="H548">
        <v>12.210738816641101</v>
      </c>
      <c r="I548">
        <v>6.36665750676603</v>
      </c>
      <c r="J548">
        <v>10.1345069112998</v>
      </c>
      <c r="K548">
        <v>14.826003158186699</v>
      </c>
      <c r="L548">
        <v>11.456027136356999</v>
      </c>
      <c r="M548">
        <v>8.36637119426873</v>
      </c>
      <c r="N548">
        <v>12.753424385255499</v>
      </c>
      <c r="O548">
        <v>18.8485896564355</v>
      </c>
      <c r="P548">
        <v>14.9532193146879</v>
      </c>
      <c r="Q548">
        <v>6.6954240175010096</v>
      </c>
      <c r="R548">
        <v>9.4523760259328196</v>
      </c>
      <c r="S548">
        <v>15.208189337773801</v>
      </c>
      <c r="T548">
        <v>10.8301717203469</v>
      </c>
      <c r="U548">
        <v>5.7460644611065703</v>
      </c>
      <c r="V548">
        <v>9.3209856966160292</v>
      </c>
      <c r="W548">
        <v>14.038069340584601</v>
      </c>
      <c r="X548">
        <v>10.699698769381699</v>
      </c>
      <c r="Y548">
        <v>8.3506711964932201</v>
      </c>
      <c r="Z548">
        <v>13.098172545686401</v>
      </c>
      <c r="AA548">
        <v>18.0631651220036</v>
      </c>
      <c r="AB548">
        <v>14.1440830523426</v>
      </c>
      <c r="AC548">
        <v>7.65260363143015</v>
      </c>
      <c r="AD548">
        <v>10.310733025299101</v>
      </c>
      <c r="AE548">
        <v>15.1962852503547</v>
      </c>
      <c r="AF548">
        <v>11.6400672903291</v>
      </c>
      <c r="AG548">
        <v>7.0787279459090602</v>
      </c>
      <c r="AH548">
        <v>11.909471620778801</v>
      </c>
      <c r="AI548">
        <v>16.7114958690366</v>
      </c>
      <c r="AJ548">
        <v>15.507728291873001</v>
      </c>
      <c r="AK548">
        <v>5.7582383377234301</v>
      </c>
      <c r="AL548">
        <v>9.2131219405275093</v>
      </c>
      <c r="AM548">
        <v>12.0121373318247</v>
      </c>
      <c r="AN548">
        <v>10.065015221327901</v>
      </c>
      <c r="AO548">
        <v>6.3327100115074799</v>
      </c>
      <c r="AP548">
        <v>10.2371545803811</v>
      </c>
      <c r="AQ548">
        <v>14.356662910562999</v>
      </c>
      <c r="AR548">
        <v>10.961775882863799</v>
      </c>
      <c r="AS548">
        <v>6.7140840482137003</v>
      </c>
      <c r="AT548">
        <v>10.732181587016701</v>
      </c>
      <c r="AU548">
        <v>15.5607128531316</v>
      </c>
      <c r="AV548">
        <v>11.9967157948787</v>
      </c>
      <c r="AW548">
        <v>5.7282936242654099</v>
      </c>
      <c r="AX548">
        <v>8.4395344286566392</v>
      </c>
      <c r="AY548">
        <v>13.2053058525085</v>
      </c>
      <c r="AZ548">
        <v>10.0368563870181</v>
      </c>
      <c r="BA548">
        <v>6.5655878250983104</v>
      </c>
      <c r="BB548">
        <v>11.301556200166401</v>
      </c>
      <c r="BC548">
        <v>15.804241229042701</v>
      </c>
      <c r="BD548">
        <v>12.567542398755</v>
      </c>
      <c r="BE548">
        <v>7.3185218843859499</v>
      </c>
      <c r="BF548">
        <v>10.8642687822099</v>
      </c>
      <c r="BG548">
        <v>20.595315210943699</v>
      </c>
      <c r="BH548">
        <v>19.033122763552701</v>
      </c>
      <c r="BI548">
        <v>11.646953381064</v>
      </c>
      <c r="BJ548">
        <v>15.9752611439239</v>
      </c>
      <c r="BK548">
        <v>17.062506756700898</v>
      </c>
      <c r="BL548">
        <v>14.1334243289008</v>
      </c>
      <c r="BN548" t="s">
        <v>284</v>
      </c>
      <c r="BQ548">
        <v>8.4129706492193499</v>
      </c>
      <c r="BR548">
        <v>9.9682172782432801</v>
      </c>
      <c r="BS548">
        <v>17.065436099943099</v>
      </c>
      <c r="BT548">
        <v>13.6628654066939</v>
      </c>
      <c r="BU548">
        <v>4.1752580120322804</v>
      </c>
      <c r="BV548">
        <v>6.9920374058907004</v>
      </c>
      <c r="BW548">
        <v>10.0295430392061</v>
      </c>
      <c r="BX548">
        <v>8.7674915732611503</v>
      </c>
      <c r="BZ548" t="s">
        <v>284</v>
      </c>
      <c r="CC548">
        <v>5.50060060596741</v>
      </c>
      <c r="CD548">
        <v>8.7215105267009907</v>
      </c>
      <c r="CE548">
        <v>13.7364867184902</v>
      </c>
      <c r="CF548">
        <v>11.5690329823578</v>
      </c>
      <c r="CG548">
        <v>7.6085980673617302</v>
      </c>
      <c r="CH548">
        <v>9.9333830362429598</v>
      </c>
      <c r="CI548">
        <v>12.301421112421201</v>
      </c>
      <c r="CJ548">
        <v>10.864056917732601</v>
      </c>
      <c r="CK548">
        <v>5.03146648066833</v>
      </c>
      <c r="CL548">
        <v>10.0758644352102</v>
      </c>
      <c r="CM548">
        <v>14.2862420570415</v>
      </c>
      <c r="CN548">
        <v>11.687583395409099</v>
      </c>
      <c r="CO548">
        <v>9.4873761581600196</v>
      </c>
      <c r="CP548">
        <v>12.3899516290415</v>
      </c>
      <c r="CQ548">
        <v>14.759214524495199</v>
      </c>
      <c r="CR548">
        <v>12.344684883556299</v>
      </c>
      <c r="CS548">
        <v>6.8348994940954801</v>
      </c>
      <c r="CT548">
        <v>7.5787401574803201</v>
      </c>
      <c r="CU548">
        <v>14.7804590895378</v>
      </c>
      <c r="CV548">
        <v>11.9900184430659</v>
      </c>
      <c r="CW548">
        <v>6.0314535963842504</v>
      </c>
      <c r="CX548">
        <v>8.7937878381045795</v>
      </c>
      <c r="CY548">
        <v>12.878326188581299</v>
      </c>
      <c r="CZ548">
        <v>10.175168151254001</v>
      </c>
      <c r="DA548">
        <v>11.474960793704801</v>
      </c>
      <c r="DB548">
        <v>13.4005824505128</v>
      </c>
      <c r="DC548">
        <v>15.825485821751201</v>
      </c>
      <c r="DD548">
        <v>13.733436926799699</v>
      </c>
      <c r="DF548" t="s">
        <v>284</v>
      </c>
      <c r="DI548">
        <v>14.478770329952001</v>
      </c>
      <c r="DJ548">
        <v>21.433832392128799</v>
      </c>
      <c r="DK548">
        <v>73.631818943289502</v>
      </c>
      <c r="DL548">
        <v>43.3149726969787</v>
      </c>
      <c r="DM548">
        <v>5.6088879301046299</v>
      </c>
      <c r="DN548">
        <v>10.6114010042335</v>
      </c>
      <c r="DO548">
        <v>15.961874635811199</v>
      </c>
      <c r="DP548">
        <v>12.584471674514401</v>
      </c>
      <c r="DQ548">
        <v>8.3856744727756798</v>
      </c>
      <c r="DR548">
        <v>9.7506939315999901</v>
      </c>
      <c r="DS548">
        <v>12.655800575263701</v>
      </c>
      <c r="DT548">
        <v>12.372419315297099</v>
      </c>
    </row>
    <row r="549" spans="1:124" x14ac:dyDescent="0.35">
      <c r="A549" s="19" t="str">
        <f t="shared" si="16"/>
        <v>Brokered Dep / Liab--35155</v>
      </c>
      <c r="B549" s="19" t="str">
        <f t="shared" si="17"/>
        <v>Brokered Dep / Liab</v>
      </c>
      <c r="C549">
        <v>19</v>
      </c>
      <c r="D549" s="27">
        <v>35155</v>
      </c>
      <c r="E549">
        <v>0</v>
      </c>
      <c r="F549">
        <v>0</v>
      </c>
      <c r="G549">
        <v>0</v>
      </c>
      <c r="H549">
        <v>0.34752083293925501</v>
      </c>
      <c r="I549">
        <v>0</v>
      </c>
      <c r="J549">
        <v>0</v>
      </c>
      <c r="K549">
        <v>0</v>
      </c>
      <c r="L549">
        <v>0.52860896051495099</v>
      </c>
      <c r="M549">
        <v>0</v>
      </c>
      <c r="N549">
        <v>0</v>
      </c>
      <c r="O549">
        <v>0</v>
      </c>
      <c r="P549">
        <v>0.27178463881956699</v>
      </c>
      <c r="Q549">
        <v>0</v>
      </c>
      <c r="R549">
        <v>0</v>
      </c>
      <c r="S549">
        <v>0</v>
      </c>
      <c r="T549">
        <v>0</v>
      </c>
      <c r="U549">
        <v>0</v>
      </c>
      <c r="V549">
        <v>0</v>
      </c>
      <c r="W549">
        <v>0</v>
      </c>
      <c r="X549">
        <v>0.58880199503212405</v>
      </c>
      <c r="Y549">
        <v>0</v>
      </c>
      <c r="Z549">
        <v>0</v>
      </c>
      <c r="AA549">
        <v>0</v>
      </c>
      <c r="AB549">
        <v>0.283863681918127</v>
      </c>
      <c r="AC549">
        <v>0</v>
      </c>
      <c r="AD549">
        <v>0</v>
      </c>
      <c r="AE549">
        <v>0</v>
      </c>
      <c r="AF549">
        <v>0.36418610729103801</v>
      </c>
      <c r="AG549">
        <v>0</v>
      </c>
      <c r="AH549">
        <v>0</v>
      </c>
      <c r="AI549">
        <v>0</v>
      </c>
      <c r="AJ549">
        <v>0.81821313315465105</v>
      </c>
      <c r="AK549">
        <v>0</v>
      </c>
      <c r="AL549">
        <v>0</v>
      </c>
      <c r="AM549">
        <v>0</v>
      </c>
      <c r="AN549">
        <v>0.65440176344631396</v>
      </c>
      <c r="AO549">
        <v>0</v>
      </c>
      <c r="AP549">
        <v>0</v>
      </c>
      <c r="AQ549">
        <v>0</v>
      </c>
      <c r="AR549">
        <v>0.587527622170397</v>
      </c>
      <c r="AS549">
        <v>0</v>
      </c>
      <c r="AT549">
        <v>0</v>
      </c>
      <c r="AU549">
        <v>0</v>
      </c>
      <c r="AV549">
        <v>0.714410932661527</v>
      </c>
      <c r="AW549">
        <v>0</v>
      </c>
      <c r="AX549">
        <v>0</v>
      </c>
      <c r="AY549">
        <v>0</v>
      </c>
      <c r="AZ549">
        <v>0.25908443558508398</v>
      </c>
      <c r="BA549">
        <v>0</v>
      </c>
      <c r="BB549">
        <v>0</v>
      </c>
      <c r="BC549">
        <v>0</v>
      </c>
      <c r="BD549">
        <v>0.33057327038898698</v>
      </c>
      <c r="BE549">
        <v>0</v>
      </c>
      <c r="BF549">
        <v>0</v>
      </c>
      <c r="BG549">
        <v>0</v>
      </c>
      <c r="BH549">
        <v>0.77198887928693805</v>
      </c>
      <c r="BI549">
        <v>0</v>
      </c>
      <c r="BJ549">
        <v>0</v>
      </c>
      <c r="BK549">
        <v>0</v>
      </c>
      <c r="BL549">
        <v>0</v>
      </c>
      <c r="BN549" t="s">
        <v>284</v>
      </c>
      <c r="BQ549">
        <v>0.71918927754168005</v>
      </c>
      <c r="BR549">
        <v>1.4383785550833601</v>
      </c>
      <c r="BS549">
        <v>3.9408015283362499</v>
      </c>
      <c r="BT549">
        <v>2.6272010188908301</v>
      </c>
      <c r="BU549">
        <v>0</v>
      </c>
      <c r="BV549">
        <v>0</v>
      </c>
      <c r="BW549">
        <v>0</v>
      </c>
      <c r="BX549">
        <v>0.49201298951989803</v>
      </c>
      <c r="BZ549" t="s">
        <v>284</v>
      </c>
      <c r="CC549">
        <v>0</v>
      </c>
      <c r="CD549">
        <v>0</v>
      </c>
      <c r="CE549">
        <v>0</v>
      </c>
      <c r="CF549">
        <v>0.33370808962118098</v>
      </c>
      <c r="CG549">
        <v>0</v>
      </c>
      <c r="CH549">
        <v>0</v>
      </c>
      <c r="CI549">
        <v>0</v>
      </c>
      <c r="CJ549">
        <v>6.8518627278244398E-3</v>
      </c>
      <c r="CK549">
        <v>0</v>
      </c>
      <c r="CL549">
        <v>0</v>
      </c>
      <c r="CM549">
        <v>1.4485926274879299</v>
      </c>
      <c r="CN549">
        <v>2.4663761429025901</v>
      </c>
      <c r="CO549">
        <v>0</v>
      </c>
      <c r="CP549">
        <v>0</v>
      </c>
      <c r="CQ549">
        <v>0.346074162757743</v>
      </c>
      <c r="CR549">
        <v>1.7757905764724</v>
      </c>
      <c r="CS549">
        <v>0</v>
      </c>
      <c r="CT549">
        <v>0</v>
      </c>
      <c r="CU549">
        <v>0</v>
      </c>
      <c r="CV549">
        <v>0.51916361079903806</v>
      </c>
      <c r="CW549">
        <v>0</v>
      </c>
      <c r="CX549">
        <v>0</v>
      </c>
      <c r="CY549">
        <v>0</v>
      </c>
      <c r="CZ549">
        <v>2.7901785714285698E-2</v>
      </c>
      <c r="DA549">
        <v>0</v>
      </c>
      <c r="DB549">
        <v>0</v>
      </c>
      <c r="DC549">
        <v>0</v>
      </c>
      <c r="DD549">
        <v>0</v>
      </c>
      <c r="DF549" t="s">
        <v>284</v>
      </c>
      <c r="DI549">
        <v>0</v>
      </c>
      <c r="DJ549">
        <v>0</v>
      </c>
      <c r="DK549">
        <v>3.3919904407712602</v>
      </c>
      <c r="DL549">
        <v>3.3989927019362001</v>
      </c>
      <c r="DM549">
        <v>0</v>
      </c>
      <c r="DN549">
        <v>0</v>
      </c>
      <c r="DO549">
        <v>0</v>
      </c>
      <c r="DP549">
        <v>0.67280803111218301</v>
      </c>
      <c r="DQ549">
        <v>0</v>
      </c>
      <c r="DR549">
        <v>0</v>
      </c>
      <c r="DS549">
        <v>0.159415155711571</v>
      </c>
      <c r="DT549">
        <v>1.0726512219309099</v>
      </c>
    </row>
    <row r="550" spans="1:124" x14ac:dyDescent="0.35">
      <c r="A550" s="19" t="str">
        <f t="shared" si="16"/>
        <v>Liquid Assets / Assets--35155</v>
      </c>
      <c r="B550" s="19" t="str">
        <f t="shared" si="17"/>
        <v>Liquid Assets / Assets</v>
      </c>
      <c r="C550">
        <v>20</v>
      </c>
      <c r="D550" s="27">
        <v>35155</v>
      </c>
      <c r="E550">
        <v>13.2707681169005</v>
      </c>
      <c r="F550">
        <v>22.971638034897101</v>
      </c>
      <c r="G550">
        <v>30.2663088268467</v>
      </c>
      <c r="H550">
        <v>22.469667095278499</v>
      </c>
      <c r="I550">
        <v>11.5150220487777</v>
      </c>
      <c r="J550">
        <v>20.261591847629798</v>
      </c>
      <c r="K550">
        <v>28.831449341358098</v>
      </c>
      <c r="L550">
        <v>20.896197204109999</v>
      </c>
      <c r="M550">
        <v>11.333408070143401</v>
      </c>
      <c r="N550">
        <v>20.221216666367301</v>
      </c>
      <c r="O550">
        <v>30.1356589675026</v>
      </c>
      <c r="P550">
        <v>21.3768670103433</v>
      </c>
      <c r="Q550">
        <v>15.3250562996326</v>
      </c>
      <c r="R550">
        <v>25.090817022962899</v>
      </c>
      <c r="S550">
        <v>34.750291373493397</v>
      </c>
      <c r="T550">
        <v>26.002097840608499</v>
      </c>
      <c r="U550">
        <v>11.5763996712029</v>
      </c>
      <c r="V550">
        <v>20.605333579403901</v>
      </c>
      <c r="W550">
        <v>27.878289473684202</v>
      </c>
      <c r="X550">
        <v>20.661952066280801</v>
      </c>
      <c r="Y550">
        <v>14.3966681582141</v>
      </c>
      <c r="Z550">
        <v>20.868971609846199</v>
      </c>
      <c r="AA550">
        <v>29.393886056928299</v>
      </c>
      <c r="AB550">
        <v>21.044604713289999</v>
      </c>
      <c r="AC550">
        <v>10.4005790147739</v>
      </c>
      <c r="AD550">
        <v>18.6697491016747</v>
      </c>
      <c r="AE550">
        <v>31.127179080646201</v>
      </c>
      <c r="AF550">
        <v>21.228061761307998</v>
      </c>
      <c r="AG550">
        <v>8.1878965265864103</v>
      </c>
      <c r="AH550">
        <v>18.779899870202101</v>
      </c>
      <c r="AI550">
        <v>28.672095134083801</v>
      </c>
      <c r="AJ550">
        <v>19.488335688077601</v>
      </c>
      <c r="AK550">
        <v>13.0810739942238</v>
      </c>
      <c r="AL550">
        <v>20.933074146070499</v>
      </c>
      <c r="AM550">
        <v>30.802169145319599</v>
      </c>
      <c r="AN550">
        <v>21.723202452776899</v>
      </c>
      <c r="AO550">
        <v>10.8819345661451</v>
      </c>
      <c r="AP550">
        <v>19.942443041314601</v>
      </c>
      <c r="AQ550">
        <v>29.554746569588399</v>
      </c>
      <c r="AR550">
        <v>20.7674554857632</v>
      </c>
      <c r="AS550">
        <v>12.4449394125763</v>
      </c>
      <c r="AT550">
        <v>20.312426921098201</v>
      </c>
      <c r="AU550">
        <v>28.0794063327339</v>
      </c>
      <c r="AV550">
        <v>20.342149551199999</v>
      </c>
      <c r="AW550">
        <v>12.195583642094</v>
      </c>
      <c r="AX550">
        <v>20.839644287796801</v>
      </c>
      <c r="AY550">
        <v>27.886578268749101</v>
      </c>
      <c r="AZ550">
        <v>20.5277291062893</v>
      </c>
      <c r="BA550">
        <v>14.751352338421</v>
      </c>
      <c r="BB550">
        <v>22.5773918842733</v>
      </c>
      <c r="BC550">
        <v>31.782828704957801</v>
      </c>
      <c r="BD550">
        <v>23.102158922271101</v>
      </c>
      <c r="BE550">
        <v>9.8513780617336106</v>
      </c>
      <c r="BF550">
        <v>20.731822220375101</v>
      </c>
      <c r="BG550">
        <v>25.634330911153601</v>
      </c>
      <c r="BH550">
        <v>23.1137798782222</v>
      </c>
      <c r="BI550">
        <v>5.1580618267659197</v>
      </c>
      <c r="BJ550">
        <v>11.966162179129499</v>
      </c>
      <c r="BK550">
        <v>20.851337332081901</v>
      </c>
      <c r="BL550">
        <v>14.5076543145658</v>
      </c>
      <c r="BN550" t="s">
        <v>284</v>
      </c>
      <c r="BQ550">
        <v>26.8669696208933</v>
      </c>
      <c r="BR550">
        <v>44.965938246483198</v>
      </c>
      <c r="BS550">
        <v>47.903123966824403</v>
      </c>
      <c r="BT550">
        <v>34.858082976317398</v>
      </c>
      <c r="BU550">
        <v>9.5727031963533005</v>
      </c>
      <c r="BV550">
        <v>24.685275683363699</v>
      </c>
      <c r="BW550">
        <v>29.5001390977895</v>
      </c>
      <c r="BX550">
        <v>21.0789741624946</v>
      </c>
      <c r="BZ550" t="s">
        <v>284</v>
      </c>
      <c r="CC550">
        <v>15.444515882294899</v>
      </c>
      <c r="CD550">
        <v>23.166741944114399</v>
      </c>
      <c r="CE550">
        <v>29.141752067698398</v>
      </c>
      <c r="CF550">
        <v>22.838866037845399</v>
      </c>
      <c r="CG550">
        <v>21.438626586597</v>
      </c>
      <c r="CH550">
        <v>28.655602230114599</v>
      </c>
      <c r="CI550">
        <v>46.076971271647103</v>
      </c>
      <c r="CJ550">
        <v>32.291690558025799</v>
      </c>
      <c r="CK550">
        <v>8.5544915640674901</v>
      </c>
      <c r="CL550">
        <v>15.619742733649099</v>
      </c>
      <c r="CM550">
        <v>22.832229446436202</v>
      </c>
      <c r="CN550">
        <v>16.597619834926199</v>
      </c>
      <c r="CO550">
        <v>10.2313715023867</v>
      </c>
      <c r="CP550">
        <v>15.998651122458799</v>
      </c>
      <c r="CQ550">
        <v>24.6977224662879</v>
      </c>
      <c r="CR550">
        <v>20.135948285904099</v>
      </c>
      <c r="CS550">
        <v>10.242488401307</v>
      </c>
      <c r="CT550">
        <v>18.7757459095284</v>
      </c>
      <c r="CU550">
        <v>37.4605330880783</v>
      </c>
      <c r="CV550">
        <v>24.8583997040339</v>
      </c>
      <c r="CW550">
        <v>11.102526051891299</v>
      </c>
      <c r="CX550">
        <v>17.6186706478777</v>
      </c>
      <c r="CY550">
        <v>25.8007802315284</v>
      </c>
      <c r="CZ550">
        <v>18.240889864568601</v>
      </c>
      <c r="DA550">
        <v>18.631212147033601</v>
      </c>
      <c r="DB550">
        <v>22.8051645042801</v>
      </c>
      <c r="DC550">
        <v>27.311582650387798</v>
      </c>
      <c r="DD550">
        <v>23.0268083635208</v>
      </c>
      <c r="DF550" t="s">
        <v>284</v>
      </c>
      <c r="DI550">
        <v>2.2709955644712099</v>
      </c>
      <c r="DJ550">
        <v>10.5422215425624</v>
      </c>
      <c r="DK550">
        <v>22.205290257877699</v>
      </c>
      <c r="DL550">
        <v>13.930861300452399</v>
      </c>
      <c r="DM550">
        <v>15.5178666666667</v>
      </c>
      <c r="DN550">
        <v>23.016941164148601</v>
      </c>
      <c r="DO550">
        <v>30.820442529861001</v>
      </c>
      <c r="DP550">
        <v>22.664708470471801</v>
      </c>
      <c r="DQ550">
        <v>22.6181832078572</v>
      </c>
      <c r="DR550">
        <v>32.280581302208503</v>
      </c>
      <c r="DS550">
        <v>35.482716187492997</v>
      </c>
      <c r="DT550">
        <v>28.084838076450598</v>
      </c>
    </row>
    <row r="551" spans="1:124" x14ac:dyDescent="0.35">
      <c r="A551" s="19" t="str">
        <f t="shared" si="16"/>
        <v>Net Loan Growth (last 4 qtrs)--35155</v>
      </c>
      <c r="B551" s="19" t="str">
        <f t="shared" si="17"/>
        <v>Net Loan Growth (last 4 qtrs)</v>
      </c>
      <c r="C551">
        <v>21</v>
      </c>
      <c r="D551" s="27">
        <v>35155</v>
      </c>
      <c r="E551">
        <v>2.4950000000000001</v>
      </c>
      <c r="F551">
        <v>9.25</v>
      </c>
      <c r="G551">
        <v>15.2</v>
      </c>
      <c r="H551">
        <v>11.7049504950495</v>
      </c>
      <c r="I551">
        <v>2.15</v>
      </c>
      <c r="J551">
        <v>7.88</v>
      </c>
      <c r="K551">
        <v>14.63</v>
      </c>
      <c r="L551">
        <v>9.8592037228541898</v>
      </c>
      <c r="M551">
        <v>2.2999999999999998</v>
      </c>
      <c r="N551">
        <v>8.36</v>
      </c>
      <c r="O551">
        <v>16.324999999999999</v>
      </c>
      <c r="P551">
        <v>11.4523011273838</v>
      </c>
      <c r="Q551">
        <v>1.5549999999999999</v>
      </c>
      <c r="R551">
        <v>5.33</v>
      </c>
      <c r="S551">
        <v>10.145</v>
      </c>
      <c r="T551">
        <v>6.9319354838709701</v>
      </c>
      <c r="U551">
        <v>3.02</v>
      </c>
      <c r="V551">
        <v>8.67</v>
      </c>
      <c r="W551">
        <v>14.75</v>
      </c>
      <c r="X551">
        <v>10.134481409001999</v>
      </c>
      <c r="Y551">
        <v>1.3049999999999999</v>
      </c>
      <c r="Z551">
        <v>7.73</v>
      </c>
      <c r="AA551">
        <v>15.89</v>
      </c>
      <c r="AB551">
        <v>17.172424242424199</v>
      </c>
      <c r="AC551">
        <v>3.9725000000000001</v>
      </c>
      <c r="AD551">
        <v>7.7050000000000001</v>
      </c>
      <c r="AE551">
        <v>15.8675</v>
      </c>
      <c r="AF551">
        <v>13.6358870967742</v>
      </c>
      <c r="AG551">
        <v>-1.71</v>
      </c>
      <c r="AH551">
        <v>5.24</v>
      </c>
      <c r="AI551">
        <v>12.6</v>
      </c>
      <c r="AJ551">
        <v>6.8444144144144099</v>
      </c>
      <c r="AK551">
        <v>2.04</v>
      </c>
      <c r="AL551">
        <v>8.67</v>
      </c>
      <c r="AM551">
        <v>13.805</v>
      </c>
      <c r="AN551">
        <v>8.8703157894736808</v>
      </c>
      <c r="AO551">
        <v>0.8</v>
      </c>
      <c r="AP551">
        <v>6.25</v>
      </c>
      <c r="AQ551">
        <v>12.445</v>
      </c>
      <c r="AR551">
        <v>7.4586372360844502</v>
      </c>
      <c r="AS551">
        <v>4.4000000000000004</v>
      </c>
      <c r="AT551">
        <v>10.6</v>
      </c>
      <c r="AU551">
        <v>17.670000000000002</v>
      </c>
      <c r="AV551">
        <v>13.5866974595843</v>
      </c>
      <c r="AW551">
        <v>2.35</v>
      </c>
      <c r="AX551">
        <v>8.5299999999999994</v>
      </c>
      <c r="AY551">
        <v>14.324999999999999</v>
      </c>
      <c r="AZ551">
        <v>9.9822923588039796</v>
      </c>
      <c r="BA551">
        <v>5.21</v>
      </c>
      <c r="BB551">
        <v>12.895</v>
      </c>
      <c r="BC551">
        <v>18.975000000000001</v>
      </c>
      <c r="BD551">
        <v>17.3205319148936</v>
      </c>
      <c r="BE551">
        <v>3.4624999999999999</v>
      </c>
      <c r="BF551">
        <v>6.4850000000000003</v>
      </c>
      <c r="BG551">
        <v>11.04</v>
      </c>
      <c r="BH551">
        <v>7.54052631578947</v>
      </c>
      <c r="BI551">
        <v>1.28</v>
      </c>
      <c r="BJ551">
        <v>11.46</v>
      </c>
      <c r="BK551">
        <v>19.46</v>
      </c>
      <c r="BL551">
        <v>12.484444444444399</v>
      </c>
      <c r="BN551" t="s">
        <v>284</v>
      </c>
      <c r="BQ551">
        <v>0.92500000000000004</v>
      </c>
      <c r="BR551">
        <v>2.62</v>
      </c>
      <c r="BS551">
        <v>4.3150000000000004</v>
      </c>
      <c r="BT551">
        <v>2.62</v>
      </c>
      <c r="BU551">
        <v>4.6524999999999999</v>
      </c>
      <c r="BV551">
        <v>9.6750000000000007</v>
      </c>
      <c r="BW551">
        <v>17.309999999999999</v>
      </c>
      <c r="BX551">
        <v>10.9959090909091</v>
      </c>
      <c r="BZ551" t="s">
        <v>284</v>
      </c>
      <c r="CC551">
        <v>5.91</v>
      </c>
      <c r="CD551">
        <v>12.36</v>
      </c>
      <c r="CE551">
        <v>18.63</v>
      </c>
      <c r="CF551">
        <v>16.045041322313999</v>
      </c>
      <c r="CG551">
        <v>8.6024999999999991</v>
      </c>
      <c r="CH551">
        <v>10.87</v>
      </c>
      <c r="CI551">
        <v>29.952500000000001</v>
      </c>
      <c r="CJ551">
        <v>47.828333333333298</v>
      </c>
      <c r="CK551">
        <v>0.44</v>
      </c>
      <c r="CL551">
        <v>5.52</v>
      </c>
      <c r="CM551">
        <v>10.62</v>
      </c>
      <c r="CN551">
        <v>6.8428571428571399</v>
      </c>
      <c r="CO551">
        <v>22.824999999999999</v>
      </c>
      <c r="CP551">
        <v>29.16</v>
      </c>
      <c r="CQ551">
        <v>108.46</v>
      </c>
      <c r="CR551">
        <v>104.607142857143</v>
      </c>
      <c r="CS551">
        <v>1.7749999999999999</v>
      </c>
      <c r="CT551">
        <v>11.31</v>
      </c>
      <c r="CU551">
        <v>17.364999999999998</v>
      </c>
      <c r="CV551">
        <v>18.071818181818202</v>
      </c>
      <c r="CW551">
        <v>-3.86</v>
      </c>
      <c r="CX551">
        <v>6.85</v>
      </c>
      <c r="CY551">
        <v>13.6075</v>
      </c>
      <c r="CZ551">
        <v>6.5774999999999997</v>
      </c>
      <c r="DA551">
        <v>14.73</v>
      </c>
      <c r="DB551">
        <v>15.56</v>
      </c>
      <c r="DC551">
        <v>16.8</v>
      </c>
      <c r="DD551">
        <v>15.8333333333333</v>
      </c>
      <c r="DF551" t="s">
        <v>284</v>
      </c>
      <c r="DI551">
        <v>2.395</v>
      </c>
      <c r="DJ551">
        <v>14.57</v>
      </c>
      <c r="DK551">
        <v>25.885000000000002</v>
      </c>
      <c r="DL551">
        <v>16.1907142857143</v>
      </c>
      <c r="DM551">
        <v>1.83</v>
      </c>
      <c r="DN551">
        <v>3.93</v>
      </c>
      <c r="DO551">
        <v>11.18</v>
      </c>
      <c r="DP551">
        <v>3.6153846153846199</v>
      </c>
      <c r="DQ551">
        <v>3.38</v>
      </c>
      <c r="DR551">
        <v>8.75</v>
      </c>
      <c r="DS551">
        <v>13.89</v>
      </c>
      <c r="DT551">
        <v>8.5299999999999994</v>
      </c>
    </row>
    <row r="552" spans="1:124" x14ac:dyDescent="0.35">
      <c r="A552" s="19" t="str">
        <f t="shared" si="16"/>
        <v>Banks w/ Loan Growth (last 4 qtrs)--35155</v>
      </c>
      <c r="B552" s="19" t="str">
        <f t="shared" si="17"/>
        <v>Banks w/ Loan Growth (last 4 qtrs)</v>
      </c>
      <c r="C552">
        <v>22</v>
      </c>
      <c r="D552" s="27">
        <v>35155</v>
      </c>
      <c r="F552">
        <v>82.692307692307693</v>
      </c>
      <c r="J552">
        <v>81.708542713567894</v>
      </c>
      <c r="N552">
        <v>80.520536803578693</v>
      </c>
      <c r="R552">
        <v>87.096774193548399</v>
      </c>
      <c r="V552">
        <v>82.857142857142904</v>
      </c>
      <c r="Z552">
        <v>79.611650485436897</v>
      </c>
      <c r="AD552">
        <v>84.920634920634896</v>
      </c>
      <c r="AH552">
        <v>69.565217391304301</v>
      </c>
      <c r="AI552"/>
      <c r="AK552"/>
      <c r="AL552">
        <v>86.315789473684205</v>
      </c>
      <c r="AP552">
        <v>77.861163227016903</v>
      </c>
      <c r="AT552">
        <v>89.115646258503403</v>
      </c>
      <c r="AX552">
        <v>85.714285714285694</v>
      </c>
      <c r="BB552">
        <v>87.113402061855695</v>
      </c>
      <c r="BF552">
        <v>80</v>
      </c>
      <c r="BJ552">
        <v>80</v>
      </c>
      <c r="BN552" t="s">
        <v>285</v>
      </c>
      <c r="BR552">
        <v>33.3333333333333</v>
      </c>
      <c r="BV552">
        <v>90.909090909090907</v>
      </c>
      <c r="BZ552" t="s">
        <v>285</v>
      </c>
      <c r="CD552">
        <v>85.714285714285694</v>
      </c>
      <c r="CH552">
        <v>83.3333333333333</v>
      </c>
      <c r="CL552">
        <v>76.190476190476204</v>
      </c>
      <c r="CP552">
        <v>100</v>
      </c>
      <c r="CT552">
        <v>72.727272727272705</v>
      </c>
      <c r="CX552">
        <v>68.75</v>
      </c>
      <c r="DB552">
        <v>100</v>
      </c>
      <c r="DF552" t="s">
        <v>285</v>
      </c>
      <c r="DJ552">
        <v>68.75</v>
      </c>
      <c r="DN552">
        <v>76.923076923076906</v>
      </c>
      <c r="DR552">
        <v>88.8888888888889</v>
      </c>
    </row>
    <row r="553" spans="1:124" x14ac:dyDescent="0.35">
      <c r="A553" s="19" t="str">
        <f t="shared" si="16"/>
        <v>Equity / Assets--35246</v>
      </c>
      <c r="B553" s="19" t="str">
        <f t="shared" si="17"/>
        <v>Equity / Assets</v>
      </c>
      <c r="C553">
        <v>1</v>
      </c>
      <c r="D553" s="27">
        <v>35246</v>
      </c>
      <c r="E553">
        <v>8.3638506869919294</v>
      </c>
      <c r="F553">
        <v>9.4362283805749598</v>
      </c>
      <c r="G553">
        <v>11.362029092191801</v>
      </c>
      <c r="H553">
        <v>10.201466236382499</v>
      </c>
      <c r="I553">
        <v>8.0773683852073805</v>
      </c>
      <c r="J553">
        <v>9.37927886809676</v>
      </c>
      <c r="K553">
        <v>11.3096429286143</v>
      </c>
      <c r="L553">
        <v>10.152446738865899</v>
      </c>
      <c r="M553">
        <v>7.9658592771074801</v>
      </c>
      <c r="N553">
        <v>9.3514777801403408</v>
      </c>
      <c r="O553">
        <v>11.4482204508768</v>
      </c>
      <c r="P553">
        <v>10.172846035148501</v>
      </c>
      <c r="Q553">
        <v>8.6884129193821806</v>
      </c>
      <c r="R553">
        <v>9.9473668734746692</v>
      </c>
      <c r="S553">
        <v>11.8743799280478</v>
      </c>
      <c r="T553">
        <v>10.522328677748099</v>
      </c>
      <c r="U553">
        <v>7.9874928936896001</v>
      </c>
      <c r="V553">
        <v>9.11768431720294</v>
      </c>
      <c r="W553">
        <v>10.989818410832401</v>
      </c>
      <c r="X553">
        <v>9.9201324822654797</v>
      </c>
      <c r="Y553">
        <v>8.2626441881100305</v>
      </c>
      <c r="Z553">
        <v>9.6725585400272696</v>
      </c>
      <c r="AA553">
        <v>11.196475838278401</v>
      </c>
      <c r="AB553">
        <v>10.235332095065299</v>
      </c>
      <c r="AC553">
        <v>8.0955240476036696</v>
      </c>
      <c r="AD553">
        <v>9.7833301029607806</v>
      </c>
      <c r="AE553">
        <v>11.507952929489999</v>
      </c>
      <c r="AF553">
        <v>10.227437777286401</v>
      </c>
      <c r="AG553">
        <v>8.2264555503491597</v>
      </c>
      <c r="AH553">
        <v>10.513643073581299</v>
      </c>
      <c r="AI553">
        <v>13.2660447951975</v>
      </c>
      <c r="AJ553">
        <v>11.640314908015901</v>
      </c>
      <c r="AK553">
        <v>7.7975665667430798</v>
      </c>
      <c r="AL553">
        <v>9.1446036925364496</v>
      </c>
      <c r="AM553">
        <v>10.449590829274801</v>
      </c>
      <c r="AN553">
        <v>9.5447034084721203</v>
      </c>
      <c r="AO553">
        <v>8.5269853098313497</v>
      </c>
      <c r="AP553">
        <v>9.9543630393801408</v>
      </c>
      <c r="AQ553">
        <v>12.1426779861209</v>
      </c>
      <c r="AR553">
        <v>10.6362800571312</v>
      </c>
      <c r="AS553">
        <v>7.7481492129662897</v>
      </c>
      <c r="AT553">
        <v>8.7855917667238401</v>
      </c>
      <c r="AU553">
        <v>10.447599495143701</v>
      </c>
      <c r="AV553">
        <v>9.4033866836365103</v>
      </c>
      <c r="AW553">
        <v>8.0753894437024805</v>
      </c>
      <c r="AX553">
        <v>9.1673774432438595</v>
      </c>
      <c r="AY553">
        <v>10.646036779815899</v>
      </c>
      <c r="AZ553">
        <v>9.64247188303362</v>
      </c>
      <c r="BA553">
        <v>7.7485349150044698</v>
      </c>
      <c r="BB553">
        <v>8.8327775131014796</v>
      </c>
      <c r="BC553">
        <v>10.712432675352799</v>
      </c>
      <c r="BD553">
        <v>9.7698057175186808</v>
      </c>
      <c r="BE553">
        <v>7.9915679958014199</v>
      </c>
      <c r="BF553">
        <v>9.4284849884612996</v>
      </c>
      <c r="BG553">
        <v>10.6147570317593</v>
      </c>
      <c r="BH553">
        <v>13.935140028647099</v>
      </c>
      <c r="BI553">
        <v>7.5017834835066903</v>
      </c>
      <c r="BJ553">
        <v>7.7816744999665097</v>
      </c>
      <c r="BK553">
        <v>8.7999812794589403</v>
      </c>
      <c r="BL553">
        <v>9.4602755084400698</v>
      </c>
      <c r="BN553" t="s">
        <v>284</v>
      </c>
      <c r="BQ553">
        <v>11.5015650308431</v>
      </c>
      <c r="BR553">
        <v>12.833921370967699</v>
      </c>
      <c r="BS553">
        <v>13.5487530494847</v>
      </c>
      <c r="BT553">
        <v>12.4222382632293</v>
      </c>
      <c r="BU553">
        <v>7.3153639173535598</v>
      </c>
      <c r="BV553">
        <v>9.0409859449845094</v>
      </c>
      <c r="BW553">
        <v>10.4351486619602</v>
      </c>
      <c r="BX553">
        <v>9.2001843853027392</v>
      </c>
      <c r="BZ553" t="s">
        <v>284</v>
      </c>
      <c r="CC553">
        <v>7.8384423931193101</v>
      </c>
      <c r="CD553">
        <v>8.9204817862489403</v>
      </c>
      <c r="CE553">
        <v>10.4996820686732</v>
      </c>
      <c r="CF553">
        <v>9.6439886312742793</v>
      </c>
      <c r="CG553">
        <v>8.2650839009348207</v>
      </c>
      <c r="CH553">
        <v>11.708886208283101</v>
      </c>
      <c r="CI553">
        <v>13.883384301539801</v>
      </c>
      <c r="CJ553">
        <v>15.7794216354156</v>
      </c>
      <c r="CK553">
        <v>7.61120594437193</v>
      </c>
      <c r="CL553">
        <v>8.68945385424799</v>
      </c>
      <c r="CM553">
        <v>9.4696867677556593</v>
      </c>
      <c r="CN553">
        <v>8.8065902058672698</v>
      </c>
      <c r="CO553">
        <v>8.0176302267916704</v>
      </c>
      <c r="CP553">
        <v>8.1573814974985197</v>
      </c>
      <c r="CQ553">
        <v>10.8387022875177</v>
      </c>
      <c r="CR553">
        <v>9.4593158555543795</v>
      </c>
      <c r="CS553">
        <v>7.7452826782883903</v>
      </c>
      <c r="CT553">
        <v>8.8100072347079301</v>
      </c>
      <c r="CU553">
        <v>11.6338544113315</v>
      </c>
      <c r="CV553">
        <v>11.0538240929823</v>
      </c>
      <c r="CW553">
        <v>6.8696718544039204</v>
      </c>
      <c r="CX553">
        <v>8.0348312794274896</v>
      </c>
      <c r="CY553">
        <v>9.5268316452721002</v>
      </c>
      <c r="CZ553">
        <v>8.4059102047555694</v>
      </c>
      <c r="DA553">
        <v>6.7140279506705003</v>
      </c>
      <c r="DB553">
        <v>8.8644895778946999</v>
      </c>
      <c r="DC553">
        <v>31.171018659192001</v>
      </c>
      <c r="DD553">
        <v>29.020557031967801</v>
      </c>
      <c r="DF553" t="s">
        <v>284</v>
      </c>
      <c r="DI553">
        <v>9.0116558464581793</v>
      </c>
      <c r="DJ553">
        <v>10.2295309380413</v>
      </c>
      <c r="DK553">
        <v>13.7787399629244</v>
      </c>
      <c r="DL553">
        <v>13.6003130598768</v>
      </c>
      <c r="DM553">
        <v>7.9911642411642401</v>
      </c>
      <c r="DN553">
        <v>8.7943036293108001</v>
      </c>
      <c r="DO553">
        <v>9.9096575390433497</v>
      </c>
      <c r="DP553">
        <v>8.8515140736678699</v>
      </c>
      <c r="DQ553">
        <v>9.4911463617080098</v>
      </c>
      <c r="DR553">
        <v>9.5226556820935304</v>
      </c>
      <c r="DS553">
        <v>11.4680965147453</v>
      </c>
      <c r="DT553">
        <v>10.6610170883558</v>
      </c>
    </row>
    <row r="554" spans="1:124" x14ac:dyDescent="0.35">
      <c r="A554" s="19" t="str">
        <f t="shared" si="16"/>
        <v>Total Risk Based Capital Ratio--35246</v>
      </c>
      <c r="B554" s="19" t="str">
        <f t="shared" si="17"/>
        <v>Total Risk Based Capital Ratio</v>
      </c>
      <c r="C554">
        <v>2</v>
      </c>
      <c r="D554" s="27">
        <v>35246</v>
      </c>
      <c r="E554">
        <v>12.7579529443439</v>
      </c>
      <c r="F554">
        <v>14.991985713818201</v>
      </c>
      <c r="G554">
        <v>20.172320737577099</v>
      </c>
      <c r="H554">
        <v>16.817649111232701</v>
      </c>
      <c r="I554">
        <v>12.332956488970099</v>
      </c>
      <c r="J554">
        <v>14.5700113548079</v>
      </c>
      <c r="K554">
        <v>18.586704327650601</v>
      </c>
      <c r="L554">
        <v>16.534274046970001</v>
      </c>
      <c r="M554">
        <v>12.7480550156042</v>
      </c>
      <c r="N554">
        <v>15.6199242014077</v>
      </c>
      <c r="O554">
        <v>20.38914065334</v>
      </c>
      <c r="P554">
        <v>18.0665764424229</v>
      </c>
      <c r="Q554">
        <v>13.8833294642981</v>
      </c>
      <c r="R554">
        <v>15.0978024631731</v>
      </c>
      <c r="S554">
        <v>20.521370654784501</v>
      </c>
      <c r="T554">
        <v>17.940947960308399</v>
      </c>
      <c r="U554">
        <v>12.090430922163801</v>
      </c>
      <c r="V554">
        <v>14.331681575391</v>
      </c>
      <c r="W554">
        <v>17.819602663584799</v>
      </c>
      <c r="X554">
        <v>16.123687048451501</v>
      </c>
      <c r="Y554">
        <v>13.478141187658</v>
      </c>
      <c r="Z554">
        <v>15.6914571647633</v>
      </c>
      <c r="AA554">
        <v>18.988095238095202</v>
      </c>
      <c r="AB554">
        <v>17.092911814487799</v>
      </c>
      <c r="AC554">
        <v>12.3420648626297</v>
      </c>
      <c r="AD554">
        <v>15.2326929446837</v>
      </c>
      <c r="AE554">
        <v>20.1563758028922</v>
      </c>
      <c r="AF554">
        <v>17.016606273233901</v>
      </c>
      <c r="AG554">
        <v>12.5582824649084</v>
      </c>
      <c r="AH554">
        <v>15.0922991689015</v>
      </c>
      <c r="AI554">
        <v>20.890360929060598</v>
      </c>
      <c r="AJ554">
        <v>18.2450189199912</v>
      </c>
      <c r="AK554">
        <v>12.0795849767812</v>
      </c>
      <c r="AL554">
        <v>14.1980504722302</v>
      </c>
      <c r="AM554">
        <v>17.082509881422901</v>
      </c>
      <c r="AN554">
        <v>15.5467267991244</v>
      </c>
      <c r="AO554">
        <v>12.8962747252125</v>
      </c>
      <c r="AP554">
        <v>15.2700350885506</v>
      </c>
      <c r="AQ554">
        <v>19.8601085252504</v>
      </c>
      <c r="AR554">
        <v>17.2268360019218</v>
      </c>
      <c r="AS554">
        <v>11.631086099656001</v>
      </c>
      <c r="AT554">
        <v>13.6380952380952</v>
      </c>
      <c r="AU554">
        <v>16.939342652374702</v>
      </c>
      <c r="AV554">
        <v>14.9750564077973</v>
      </c>
      <c r="AW554">
        <v>12.562545068437601</v>
      </c>
      <c r="AX554">
        <v>14.796706578971699</v>
      </c>
      <c r="AY554">
        <v>18.556748307107799</v>
      </c>
      <c r="AZ554">
        <v>16.209836833189701</v>
      </c>
      <c r="BA554">
        <v>11.7128229635809</v>
      </c>
      <c r="BB554">
        <v>13.6427566807314</v>
      </c>
      <c r="BC554">
        <v>16.670050568371199</v>
      </c>
      <c r="BD554">
        <v>16.0686010880776</v>
      </c>
      <c r="BE554">
        <v>12.2451636625356</v>
      </c>
      <c r="BF554">
        <v>14.396491046184201</v>
      </c>
      <c r="BG554">
        <v>16.265144196140898</v>
      </c>
      <c r="BH554">
        <v>38.4966707388676</v>
      </c>
      <c r="BI554">
        <v>11.515736755057301</v>
      </c>
      <c r="BJ554">
        <v>12.467624882637899</v>
      </c>
      <c r="BK554">
        <v>13.749456784382399</v>
      </c>
      <c r="BL554">
        <v>15.624832760028299</v>
      </c>
      <c r="BN554" t="s">
        <v>284</v>
      </c>
      <c r="BQ554">
        <v>18.079454200720399</v>
      </c>
      <c r="BR554">
        <v>20.562669408355902</v>
      </c>
      <c r="BS554">
        <v>22.6749677004739</v>
      </c>
      <c r="BT554">
        <v>20.315391464677599</v>
      </c>
      <c r="BU554">
        <v>12.227794573394</v>
      </c>
      <c r="BV554">
        <v>15.226136710518601</v>
      </c>
      <c r="BW554">
        <v>17.4500678513472</v>
      </c>
      <c r="BX554">
        <v>16.445943907750401</v>
      </c>
      <c r="BZ554" t="s">
        <v>284</v>
      </c>
      <c r="CC554">
        <v>11.6495444853654</v>
      </c>
      <c r="CD554">
        <v>13.1344980874599</v>
      </c>
      <c r="CE554">
        <v>16.577854361099199</v>
      </c>
      <c r="CF554">
        <v>14.975731642081801</v>
      </c>
      <c r="CG554">
        <v>13.8998144974569</v>
      </c>
      <c r="CH554">
        <v>17.775687151974399</v>
      </c>
      <c r="CI554">
        <v>26.563961158594701</v>
      </c>
      <c r="CJ554">
        <v>30.8140470673853</v>
      </c>
      <c r="CK554">
        <v>11.8458022358032</v>
      </c>
      <c r="CL554">
        <v>14.1932700603969</v>
      </c>
      <c r="CM554">
        <v>15.8598813956696</v>
      </c>
      <c r="CN554">
        <v>14.4863543626221</v>
      </c>
      <c r="CO554">
        <v>10.338072296376</v>
      </c>
      <c r="CP554">
        <v>11.775321606363301</v>
      </c>
      <c r="CQ554">
        <v>14.3499126483769</v>
      </c>
      <c r="CR554">
        <v>13.0023502959449</v>
      </c>
      <c r="CS554">
        <v>11.2942047971184</v>
      </c>
      <c r="CT554">
        <v>12.022870916400599</v>
      </c>
      <c r="CU554">
        <v>21.018483063288301</v>
      </c>
      <c r="CV554">
        <v>21.779188986796299</v>
      </c>
      <c r="CW554">
        <v>10.704813664500399</v>
      </c>
      <c r="CX554">
        <v>12.3729315485712</v>
      </c>
      <c r="CY554">
        <v>14.612552520474299</v>
      </c>
      <c r="CZ554">
        <v>13.313319119811</v>
      </c>
      <c r="DA554">
        <v>11.3239326555953</v>
      </c>
      <c r="DB554">
        <v>14.1908587526564</v>
      </c>
      <c r="DC554">
        <v>128.377863335478</v>
      </c>
      <c r="DD554">
        <v>125.510937238417</v>
      </c>
      <c r="DF554" t="s">
        <v>284</v>
      </c>
      <c r="DI554">
        <v>12.4736979220925</v>
      </c>
      <c r="DJ554">
        <v>14.074704998260099</v>
      </c>
      <c r="DK554">
        <v>21.258535836348599</v>
      </c>
      <c r="DL554">
        <v>20.016585646453802</v>
      </c>
      <c r="DM554">
        <v>11.4277760378606</v>
      </c>
      <c r="DN554">
        <v>12.489490621285499</v>
      </c>
      <c r="DO554">
        <v>14.258881440461201</v>
      </c>
      <c r="DP554">
        <v>12.8638064813813</v>
      </c>
      <c r="DQ554">
        <v>14.407022020810899</v>
      </c>
      <c r="DR554">
        <v>17.968780795459001</v>
      </c>
      <c r="DS554">
        <v>22.037929995264101</v>
      </c>
      <c r="DT554">
        <v>18.011012537596802</v>
      </c>
    </row>
    <row r="555" spans="1:124" x14ac:dyDescent="0.35">
      <c r="A555" s="19" t="str">
        <f t="shared" si="16"/>
        <v>Tier 1 Leverage Ratio--35246</v>
      </c>
      <c r="B555" s="19" t="str">
        <f t="shared" si="17"/>
        <v>Tier 1 Leverage Ratio</v>
      </c>
      <c r="C555">
        <v>3</v>
      </c>
      <c r="D555" s="27">
        <v>35246</v>
      </c>
      <c r="E555">
        <v>8.3396869564903007</v>
      </c>
      <c r="F555">
        <v>9.3775205285759</v>
      </c>
      <c r="G555">
        <v>11.4523705686301</v>
      </c>
      <c r="H555">
        <v>10.240388863802099</v>
      </c>
      <c r="I555">
        <v>8.1324916298208407</v>
      </c>
      <c r="J555">
        <v>9.3780234968901208</v>
      </c>
      <c r="K555">
        <v>11.3831515432815</v>
      </c>
      <c r="L555">
        <v>10.194562716421199</v>
      </c>
      <c r="M555">
        <v>7.9661713035404604</v>
      </c>
      <c r="N555">
        <v>9.3000958772770908</v>
      </c>
      <c r="O555">
        <v>11.360457063513801</v>
      </c>
      <c r="P555">
        <v>10.1626980880527</v>
      </c>
      <c r="Q555">
        <v>8.8230807898492394</v>
      </c>
      <c r="R555">
        <v>9.8156824383462897</v>
      </c>
      <c r="S555">
        <v>11.400478522462199</v>
      </c>
      <c r="T555">
        <v>10.5126289046636</v>
      </c>
      <c r="U555">
        <v>8.0772198289719004</v>
      </c>
      <c r="V555">
        <v>9.1438669982982095</v>
      </c>
      <c r="W555">
        <v>10.960739069940299</v>
      </c>
      <c r="X555">
        <v>9.9293304491318093</v>
      </c>
      <c r="Y555">
        <v>8.4774030834316392</v>
      </c>
      <c r="Z555">
        <v>9.6486734253667006</v>
      </c>
      <c r="AA555">
        <v>11.3831515432815</v>
      </c>
      <c r="AB555">
        <v>10.330126144902099</v>
      </c>
      <c r="AC555">
        <v>8.2717332968579207</v>
      </c>
      <c r="AD555">
        <v>9.8977031461107892</v>
      </c>
      <c r="AE555">
        <v>11.6820947935934</v>
      </c>
      <c r="AF555">
        <v>10.364065432325001</v>
      </c>
      <c r="AG555">
        <v>8.4550508532075703</v>
      </c>
      <c r="AH555">
        <v>10.403274829770099</v>
      </c>
      <c r="AI555">
        <v>12.8868753161876</v>
      </c>
      <c r="AJ555">
        <v>11.656298778580201</v>
      </c>
      <c r="AK555">
        <v>7.6885343247360103</v>
      </c>
      <c r="AL555">
        <v>9.2144667127390001</v>
      </c>
      <c r="AM555">
        <v>10.4876199036557</v>
      </c>
      <c r="AN555">
        <v>9.6099556299797495</v>
      </c>
      <c r="AO555">
        <v>8.5899750300488105</v>
      </c>
      <c r="AP555">
        <v>9.9720830518197605</v>
      </c>
      <c r="AQ555">
        <v>12.186945737053099</v>
      </c>
      <c r="AR555">
        <v>10.7073724016374</v>
      </c>
      <c r="AS555">
        <v>7.80340543827643</v>
      </c>
      <c r="AT555">
        <v>8.8289601554907708</v>
      </c>
      <c r="AU555">
        <v>10.4876199036557</v>
      </c>
      <c r="AV555">
        <v>9.4417757243784006</v>
      </c>
      <c r="AW555">
        <v>8.1262318258921198</v>
      </c>
      <c r="AX555">
        <v>9.1853934759667197</v>
      </c>
      <c r="AY555">
        <v>10.714431659031201</v>
      </c>
      <c r="AZ555">
        <v>9.6618525809773494</v>
      </c>
      <c r="BA555">
        <v>7.6541068776426302</v>
      </c>
      <c r="BB555">
        <v>8.7020661068875196</v>
      </c>
      <c r="BC555">
        <v>10.7645480459322</v>
      </c>
      <c r="BD555">
        <v>9.7897933265207993</v>
      </c>
      <c r="BE555">
        <v>7.75204020648306</v>
      </c>
      <c r="BF555">
        <v>9.2079859429161903</v>
      </c>
      <c r="BG555">
        <v>10.2640023627271</v>
      </c>
      <c r="BH555">
        <v>23.493192118684298</v>
      </c>
      <c r="BI555">
        <v>7.4876569934851496</v>
      </c>
      <c r="BJ555">
        <v>7.8034831941718501</v>
      </c>
      <c r="BK555">
        <v>8.6428247256926394</v>
      </c>
      <c r="BL555">
        <v>9.4911195537203294</v>
      </c>
      <c r="BN555" t="s">
        <v>284</v>
      </c>
      <c r="BQ555">
        <v>12.642386002816099</v>
      </c>
      <c r="BR555">
        <v>12.962149268721401</v>
      </c>
      <c r="BS555">
        <v>13.7412088293454</v>
      </c>
      <c r="BT555">
        <v>13.2683467985338</v>
      </c>
      <c r="BU555">
        <v>7.3828074353455602</v>
      </c>
      <c r="BV555">
        <v>9.2977076318192395</v>
      </c>
      <c r="BW555">
        <v>10.558958607586099</v>
      </c>
      <c r="BX555">
        <v>9.3780608214337509</v>
      </c>
      <c r="BZ555" t="s">
        <v>284</v>
      </c>
      <c r="CC555">
        <v>7.98047284043479</v>
      </c>
      <c r="CD555">
        <v>8.8381723431974706</v>
      </c>
      <c r="CE555">
        <v>10.4876199036557</v>
      </c>
      <c r="CF555">
        <v>9.7485102074519006</v>
      </c>
      <c r="CG555">
        <v>8.6966440003027792</v>
      </c>
      <c r="CH555">
        <v>11.5877437325905</v>
      </c>
      <c r="CI555">
        <v>13.370818698718899</v>
      </c>
      <c r="CJ555">
        <v>28.045938264514401</v>
      </c>
      <c r="CK555">
        <v>8.0796083316434402</v>
      </c>
      <c r="CL555">
        <v>8.8791011488126106</v>
      </c>
      <c r="CM555">
        <v>9.1742445118030709</v>
      </c>
      <c r="CN555">
        <v>8.9999016973969201</v>
      </c>
      <c r="CO555">
        <v>7.5892448937183401</v>
      </c>
      <c r="CP555">
        <v>8.3537392902510899</v>
      </c>
      <c r="CQ555">
        <v>11.0328261521766</v>
      </c>
      <c r="CR555">
        <v>9.4662501596158908</v>
      </c>
      <c r="CS555">
        <v>7.3826272591437698</v>
      </c>
      <c r="CT555">
        <v>8.5212547866785293</v>
      </c>
      <c r="CU555">
        <v>11.553188074191</v>
      </c>
      <c r="CV555">
        <v>10.962206256464301</v>
      </c>
      <c r="CW555">
        <v>7.0140592578014598</v>
      </c>
      <c r="CX555">
        <v>7.7736892784803402</v>
      </c>
      <c r="CY555">
        <v>9.7141100764378407</v>
      </c>
      <c r="CZ555">
        <v>8.4331833343077403</v>
      </c>
      <c r="DA555">
        <v>7.1198193935961402</v>
      </c>
      <c r="DB555">
        <v>9.3994688667934305</v>
      </c>
      <c r="DC555">
        <v>125.795399971862</v>
      </c>
      <c r="DD555">
        <v>123.515750498665</v>
      </c>
      <c r="DF555" t="s">
        <v>284</v>
      </c>
      <c r="DI555">
        <v>8.8822993158404895</v>
      </c>
      <c r="DJ555">
        <v>10.113116961198701</v>
      </c>
      <c r="DK555">
        <v>13.4558811662213</v>
      </c>
      <c r="DL555">
        <v>13.3275407651559</v>
      </c>
      <c r="DM555">
        <v>7.4294008973343901</v>
      </c>
      <c r="DN555">
        <v>8.1533551745708603</v>
      </c>
      <c r="DO555">
        <v>10.269716976303799</v>
      </c>
      <c r="DP555">
        <v>8.6305959906507894</v>
      </c>
      <c r="DQ555">
        <v>9.5959349196267194</v>
      </c>
      <c r="DR555">
        <v>10.1124920406575</v>
      </c>
      <c r="DS555">
        <v>11.8579876414697</v>
      </c>
      <c r="DT555">
        <v>10.7713691468637</v>
      </c>
    </row>
    <row r="556" spans="1:124" x14ac:dyDescent="0.35">
      <c r="A556" s="19" t="str">
        <f t="shared" si="16"/>
        <v>ALLL / Nonaccrual Loans--35246</v>
      </c>
      <c r="B556" s="19" t="str">
        <f t="shared" si="17"/>
        <v>ALLL / Nonaccrual Loans</v>
      </c>
      <c r="C556">
        <v>4</v>
      </c>
      <c r="D556" s="27">
        <v>35246</v>
      </c>
      <c r="E556">
        <v>143.30028640669801</v>
      </c>
      <c r="F556">
        <v>355.892255892256</v>
      </c>
      <c r="G556">
        <v>805.74941841143198</v>
      </c>
      <c r="H556">
        <v>1490.93782428595</v>
      </c>
      <c r="I556">
        <v>122.822224464174</v>
      </c>
      <c r="J556">
        <v>285.396137169886</v>
      </c>
      <c r="K556">
        <v>692.33729467396699</v>
      </c>
      <c r="L556">
        <v>1051.9757720708801</v>
      </c>
      <c r="M556">
        <v>135.17032318362899</v>
      </c>
      <c r="N556">
        <v>291.79449648711898</v>
      </c>
      <c r="O556">
        <v>750</v>
      </c>
      <c r="P556">
        <v>959.74003804688198</v>
      </c>
      <c r="Q556">
        <v>129.453283035373</v>
      </c>
      <c r="R556">
        <v>255.081300813008</v>
      </c>
      <c r="S556">
        <v>830.21008403361304</v>
      </c>
      <c r="T556">
        <v>1151.0815290794901</v>
      </c>
      <c r="U556">
        <v>130.11364243648501</v>
      </c>
      <c r="V556">
        <v>302.32614270629102</v>
      </c>
      <c r="W556">
        <v>743.65248226950405</v>
      </c>
      <c r="X556">
        <v>1089.86057386883</v>
      </c>
      <c r="Y556">
        <v>123.841059602649</v>
      </c>
      <c r="Z556">
        <v>278.501628664495</v>
      </c>
      <c r="AA556">
        <v>776.19047619047603</v>
      </c>
      <c r="AB556">
        <v>834.04622509379499</v>
      </c>
      <c r="AC556">
        <v>163.75379939209699</v>
      </c>
      <c r="AD556">
        <v>316.74641148325401</v>
      </c>
      <c r="AE556">
        <v>608.82056451612902</v>
      </c>
      <c r="AF556">
        <v>1073.75485131961</v>
      </c>
      <c r="AG556">
        <v>123.322395406071</v>
      </c>
      <c r="AH556">
        <v>302.564102564103</v>
      </c>
      <c r="AI556">
        <v>690.51349572086895</v>
      </c>
      <c r="AJ556">
        <v>2693.9950690558298</v>
      </c>
      <c r="AK556">
        <v>97.523148148148195</v>
      </c>
      <c r="AL556">
        <v>180.877742946708</v>
      </c>
      <c r="AM556">
        <v>446.37519872813999</v>
      </c>
      <c r="AN556">
        <v>1396.3889837813399</v>
      </c>
      <c r="AO556">
        <v>112.950310559006</v>
      </c>
      <c r="AP556">
        <v>263.24503311258297</v>
      </c>
      <c r="AQ556">
        <v>631.826706676669</v>
      </c>
      <c r="AR556">
        <v>995.62804158126903</v>
      </c>
      <c r="AS556">
        <v>140.664280921494</v>
      </c>
      <c r="AT556">
        <v>301.69753086419797</v>
      </c>
      <c r="AU556">
        <v>726.81051587301602</v>
      </c>
      <c r="AV556">
        <v>995.29477273623104</v>
      </c>
      <c r="AW556">
        <v>121.272365805169</v>
      </c>
      <c r="AX556">
        <v>251.64113785558001</v>
      </c>
      <c r="AY556">
        <v>649.55357142857099</v>
      </c>
      <c r="AZ556">
        <v>1050.4524489973401</v>
      </c>
      <c r="BA556">
        <v>111.746031746032</v>
      </c>
      <c r="BB556">
        <v>273.06122448979602</v>
      </c>
      <c r="BC556">
        <v>670.88963963964</v>
      </c>
      <c r="BD556">
        <v>879.51691162537202</v>
      </c>
      <c r="BE556">
        <v>169.18090772447999</v>
      </c>
      <c r="BF556">
        <v>414.81905753709998</v>
      </c>
      <c r="BG556">
        <v>844.89181729691097</v>
      </c>
      <c r="BH556">
        <v>1503.2959782016601</v>
      </c>
      <c r="BI556">
        <v>197.857142857143</v>
      </c>
      <c r="BJ556">
        <v>495.20383693045602</v>
      </c>
      <c r="BK556">
        <v>549.67166979362105</v>
      </c>
      <c r="BL556">
        <v>794.36751049941199</v>
      </c>
      <c r="BN556" t="s">
        <v>284</v>
      </c>
      <c r="BQ556">
        <v>133.37591345055901</v>
      </c>
      <c r="BR556">
        <v>176.66562000456699</v>
      </c>
      <c r="BS556">
        <v>219.955326558575</v>
      </c>
      <c r="BT556">
        <v>176.66562000456699</v>
      </c>
      <c r="BU556">
        <v>186.388888888889</v>
      </c>
      <c r="BV556">
        <v>444.16024653312797</v>
      </c>
      <c r="BW556">
        <v>810.75949367088594</v>
      </c>
      <c r="BX556">
        <v>617.57249931835304</v>
      </c>
      <c r="BZ556" t="s">
        <v>284</v>
      </c>
      <c r="CC556">
        <v>130.919997956988</v>
      </c>
      <c r="CD556">
        <v>325.37313432835799</v>
      </c>
      <c r="CE556">
        <v>850.39682539682497</v>
      </c>
      <c r="CF556">
        <v>1525.8350418269299</v>
      </c>
      <c r="CG556">
        <v>443.30448746542999</v>
      </c>
      <c r="CH556">
        <v>455.86363636363598</v>
      </c>
      <c r="CI556">
        <v>1002.22448979592</v>
      </c>
      <c r="CJ556">
        <v>694.51687710184797</v>
      </c>
      <c r="CK556">
        <v>250.78754578754601</v>
      </c>
      <c r="CL556">
        <v>462.08530805687201</v>
      </c>
      <c r="CM556">
        <v>1977.1891327063699</v>
      </c>
      <c r="CN556">
        <v>2585.57064290474</v>
      </c>
      <c r="CO556">
        <v>374.87322515212998</v>
      </c>
      <c r="CP556">
        <v>468.036398467433</v>
      </c>
      <c r="CQ556">
        <v>793.35784313725503</v>
      </c>
      <c r="CR556">
        <v>700.19466982195195</v>
      </c>
      <c r="CS556">
        <v>363.92333709131901</v>
      </c>
      <c r="CT556">
        <v>521.17235345581798</v>
      </c>
      <c r="CU556">
        <v>829.76190476190504</v>
      </c>
      <c r="CV556">
        <v>768.25975670316996</v>
      </c>
      <c r="CW556">
        <v>144.03314917127099</v>
      </c>
      <c r="CX556">
        <v>237.58389261745</v>
      </c>
      <c r="CY556">
        <v>1614.0615576807099</v>
      </c>
      <c r="CZ556">
        <v>1408.1119063154899</v>
      </c>
      <c r="DA556">
        <v>165.656000233643</v>
      </c>
      <c r="DB556">
        <v>194.37018720612099</v>
      </c>
      <c r="DC556">
        <v>223.0843741786</v>
      </c>
      <c r="DD556">
        <v>194.37018720612099</v>
      </c>
      <c r="DF556" t="s">
        <v>284</v>
      </c>
      <c r="DI556">
        <v>290</v>
      </c>
      <c r="DJ556">
        <v>535.45517963027601</v>
      </c>
      <c r="DK556">
        <v>1097.6331360946699</v>
      </c>
      <c r="DL556">
        <v>1189.22722410146</v>
      </c>
      <c r="DM556">
        <v>79.121884213347599</v>
      </c>
      <c r="DN556">
        <v>130.41075449686599</v>
      </c>
      <c r="DO556">
        <v>264.72269667437001</v>
      </c>
      <c r="DP556">
        <v>442.23956742444699</v>
      </c>
      <c r="DQ556">
        <v>116.094420600858</v>
      </c>
      <c r="DR556">
        <v>172.535211267606</v>
      </c>
      <c r="DS556">
        <v>269.16666666666703</v>
      </c>
      <c r="DT556">
        <v>269.03817245901598</v>
      </c>
    </row>
    <row r="557" spans="1:124" x14ac:dyDescent="0.35">
      <c r="A557" s="19" t="str">
        <f t="shared" si="16"/>
        <v>[NCL + OREO] / [Total Loans + OREO]--35246</v>
      </c>
      <c r="B557" s="19" t="str">
        <f t="shared" si="17"/>
        <v>[NCL + OREO] / [Total Loans + OREO]</v>
      </c>
      <c r="C557">
        <v>5</v>
      </c>
      <c r="D557" s="27">
        <v>35246</v>
      </c>
      <c r="E557">
        <v>0.458706404605768</v>
      </c>
      <c r="F557">
        <v>1.0031822452175101</v>
      </c>
      <c r="G557">
        <v>2.1352473846321298</v>
      </c>
      <c r="H557">
        <v>1.4779287232968901</v>
      </c>
      <c r="I557">
        <v>0.40366242914067901</v>
      </c>
      <c r="J557">
        <v>0.94878829446730695</v>
      </c>
      <c r="K557">
        <v>2.0370236993025701</v>
      </c>
      <c r="L557">
        <v>1.4337791551224399</v>
      </c>
      <c r="M557">
        <v>0.34585101631598097</v>
      </c>
      <c r="N557">
        <v>0.89040342970209996</v>
      </c>
      <c r="O557">
        <v>1.8600533833531701</v>
      </c>
      <c r="P557">
        <v>1.37304560528439</v>
      </c>
      <c r="Q557">
        <v>0.464880412645722</v>
      </c>
      <c r="R557">
        <v>0.97969991173874704</v>
      </c>
      <c r="S557">
        <v>1.5178669214084699</v>
      </c>
      <c r="T557">
        <v>1.0696823787006799</v>
      </c>
      <c r="U557">
        <v>0.33729117850268697</v>
      </c>
      <c r="V557">
        <v>0.84248116166808895</v>
      </c>
      <c r="W557">
        <v>1.79054923713444</v>
      </c>
      <c r="X557">
        <v>1.2464098656339899</v>
      </c>
      <c r="Y557">
        <v>0.37912398160845401</v>
      </c>
      <c r="Z557">
        <v>1.0541656546028699</v>
      </c>
      <c r="AA557">
        <v>2.5588596132499899</v>
      </c>
      <c r="AB557">
        <v>1.64080948140501</v>
      </c>
      <c r="AC557">
        <v>0.400884118549376</v>
      </c>
      <c r="AD557">
        <v>1.1393917118441601</v>
      </c>
      <c r="AE557">
        <v>2.3957693343337101</v>
      </c>
      <c r="AF557">
        <v>1.77370712758311</v>
      </c>
      <c r="AG557">
        <v>0.53988121581186899</v>
      </c>
      <c r="AH557">
        <v>1.25533677435799</v>
      </c>
      <c r="AI557">
        <v>2.9470053259725701</v>
      </c>
      <c r="AJ557">
        <v>1.9343426191012001</v>
      </c>
      <c r="AK557">
        <v>0.45513994245356998</v>
      </c>
      <c r="AL557">
        <v>0.89549201180421301</v>
      </c>
      <c r="AM557">
        <v>1.9246015012229101</v>
      </c>
      <c r="AN557">
        <v>1.4264142663172501</v>
      </c>
      <c r="AO557">
        <v>0.46203133916044098</v>
      </c>
      <c r="AP557">
        <v>1.1991547495205399</v>
      </c>
      <c r="AQ557">
        <v>2.4955788931809</v>
      </c>
      <c r="AR557">
        <v>1.7336228636843201</v>
      </c>
      <c r="AS557">
        <v>0.38315114272074002</v>
      </c>
      <c r="AT557">
        <v>0.78290131322920098</v>
      </c>
      <c r="AU557">
        <v>1.69723514919244</v>
      </c>
      <c r="AV557">
        <v>1.27706794131239</v>
      </c>
      <c r="AW557">
        <v>0.41558229123880303</v>
      </c>
      <c r="AX557">
        <v>0.88530327343965698</v>
      </c>
      <c r="AY557">
        <v>1.6145506357441</v>
      </c>
      <c r="AZ557">
        <v>1.1966757548737099</v>
      </c>
      <c r="BA557">
        <v>0.33579464708364398</v>
      </c>
      <c r="BB557">
        <v>0.827534323866842</v>
      </c>
      <c r="BC557">
        <v>1.78078250305387</v>
      </c>
      <c r="BD557">
        <v>1.2712348194084599</v>
      </c>
      <c r="BE557">
        <v>0.45159043412966599</v>
      </c>
      <c r="BF557">
        <v>0.77200342117939802</v>
      </c>
      <c r="BG557">
        <v>1.3714228103163999</v>
      </c>
      <c r="BH557">
        <v>1.2954489791678401</v>
      </c>
      <c r="BI557">
        <v>0.42519803391702499</v>
      </c>
      <c r="BJ557">
        <v>0.663076765341852</v>
      </c>
      <c r="BK557">
        <v>1.19647133475979</v>
      </c>
      <c r="BL557">
        <v>1.0298883408618</v>
      </c>
      <c r="BN557" t="s">
        <v>284</v>
      </c>
      <c r="BQ557">
        <v>1.16516099142923</v>
      </c>
      <c r="BR557">
        <v>2.3303219828584698</v>
      </c>
      <c r="BS557">
        <v>2.7019547677332798</v>
      </c>
      <c r="BT557">
        <v>1.80130317848885</v>
      </c>
      <c r="BU557">
        <v>0.58945923471755701</v>
      </c>
      <c r="BV557">
        <v>1.1755423440425401</v>
      </c>
      <c r="BW557">
        <v>1.6675970927436601</v>
      </c>
      <c r="BX557">
        <v>1.22712062470542</v>
      </c>
      <c r="BZ557" t="s">
        <v>284</v>
      </c>
      <c r="CC557">
        <v>0.332801584245558</v>
      </c>
      <c r="CD557">
        <v>0.73685197337583197</v>
      </c>
      <c r="CE557">
        <v>1.5721658293174801</v>
      </c>
      <c r="CF557">
        <v>1.1378984613515</v>
      </c>
      <c r="CG557">
        <v>0.25657440514950203</v>
      </c>
      <c r="CH557">
        <v>0.53201668771768695</v>
      </c>
      <c r="CI557">
        <v>0.61008455478718104</v>
      </c>
      <c r="CJ557">
        <v>0.54229909384415997</v>
      </c>
      <c r="CK557">
        <v>0.121558813013944</v>
      </c>
      <c r="CL557">
        <v>0.65040758875561999</v>
      </c>
      <c r="CM557">
        <v>1.0405024216296801</v>
      </c>
      <c r="CN557">
        <v>0.73011044729128605</v>
      </c>
      <c r="CO557">
        <v>0.21657599859444801</v>
      </c>
      <c r="CP557">
        <v>0.453563714902808</v>
      </c>
      <c r="CQ557">
        <v>1.1392699284671099</v>
      </c>
      <c r="CR557">
        <v>0.70704161372083496</v>
      </c>
      <c r="CS557">
        <v>0.42852192756533702</v>
      </c>
      <c r="CT557">
        <v>0.72231624758220503</v>
      </c>
      <c r="CU557">
        <v>2.6381042975619899</v>
      </c>
      <c r="CV557">
        <v>2.2358987773255401</v>
      </c>
      <c r="CW557">
        <v>0.23749733464989001</v>
      </c>
      <c r="CX557">
        <v>0.71309607822388998</v>
      </c>
      <c r="CY557">
        <v>1.5951599145077999</v>
      </c>
      <c r="CZ557">
        <v>1.03454572209252</v>
      </c>
      <c r="DA557">
        <v>0.51104137275789596</v>
      </c>
      <c r="DB557">
        <v>1.0220827455157899</v>
      </c>
      <c r="DC557">
        <v>1.2166599430559699</v>
      </c>
      <c r="DD557">
        <v>0.81110662870397998</v>
      </c>
      <c r="DF557" t="s">
        <v>284</v>
      </c>
      <c r="DI557">
        <v>0.48319786965491701</v>
      </c>
      <c r="DJ557">
        <v>0.83262097757323394</v>
      </c>
      <c r="DK557">
        <v>1.6427729365067301</v>
      </c>
      <c r="DL557">
        <v>1.30400798847883</v>
      </c>
      <c r="DM557">
        <v>0.34182863192921398</v>
      </c>
      <c r="DN557">
        <v>1.1499498854524599</v>
      </c>
      <c r="DO557">
        <v>2.4598770061496902</v>
      </c>
      <c r="DP557">
        <v>1.9992063376867699</v>
      </c>
      <c r="DQ557">
        <v>0.63089159465828804</v>
      </c>
      <c r="DR557">
        <v>0.83907282452889598</v>
      </c>
      <c r="DS557">
        <v>1.3078383442319901</v>
      </c>
      <c r="DT557">
        <v>0.99495098827830797</v>
      </c>
    </row>
    <row r="558" spans="1:124" x14ac:dyDescent="0.35">
      <c r="A558" s="19" t="str">
        <f t="shared" si="16"/>
        <v>[Noncurrent + Delinquent Loans] / [Capital + ALLL]--35246</v>
      </c>
      <c r="B558" s="19" t="str">
        <f t="shared" si="17"/>
        <v>[Noncurrent + Delinquent Loans] / [Capital + ALLL]</v>
      </c>
      <c r="C558">
        <v>6</v>
      </c>
      <c r="D558" s="27">
        <v>35246</v>
      </c>
      <c r="E558">
        <v>8.9064654363784008</v>
      </c>
      <c r="F558">
        <v>14.717738510174801</v>
      </c>
      <c r="G558">
        <v>23.827005982412</v>
      </c>
      <c r="H558">
        <v>17.153197458958399</v>
      </c>
      <c r="I558">
        <v>7.3452256033578198</v>
      </c>
      <c r="J558">
        <v>13.803753860774499</v>
      </c>
      <c r="K558">
        <v>22.059565875820301</v>
      </c>
      <c r="L558">
        <v>15.9373891528858</v>
      </c>
      <c r="M558">
        <v>5.8681546212403797</v>
      </c>
      <c r="N558">
        <v>11.9423955040393</v>
      </c>
      <c r="O558">
        <v>20.317120425842202</v>
      </c>
      <c r="P558">
        <v>14.6030007390974</v>
      </c>
      <c r="Q558">
        <v>11.0650156759667</v>
      </c>
      <c r="R558">
        <v>14.590102260679201</v>
      </c>
      <c r="S558">
        <v>20.074411403920699</v>
      </c>
      <c r="T558">
        <v>16.554195217958501</v>
      </c>
      <c r="U558">
        <v>6.9883040935672502</v>
      </c>
      <c r="V558">
        <v>12.590799031476999</v>
      </c>
      <c r="W558">
        <v>20.275756415166601</v>
      </c>
      <c r="X558">
        <v>14.632965288759999</v>
      </c>
      <c r="Y558">
        <v>8.6771668760266696</v>
      </c>
      <c r="Z558">
        <v>15.2986776105791</v>
      </c>
      <c r="AA558">
        <v>25.171037628278199</v>
      </c>
      <c r="AB558">
        <v>18.228207309458899</v>
      </c>
      <c r="AC558">
        <v>7.0809007388075997</v>
      </c>
      <c r="AD558">
        <v>13.956449764421199</v>
      </c>
      <c r="AE558">
        <v>22.422316871292601</v>
      </c>
      <c r="AF558">
        <v>15.791855031975899</v>
      </c>
      <c r="AG558">
        <v>6.2751593679765101</v>
      </c>
      <c r="AH558">
        <v>14.6215561602199</v>
      </c>
      <c r="AI558">
        <v>23.572621293175398</v>
      </c>
      <c r="AJ558">
        <v>17.369159531352899</v>
      </c>
      <c r="AK558">
        <v>9.4454072790294603</v>
      </c>
      <c r="AL558">
        <v>16.561085972850702</v>
      </c>
      <c r="AM558">
        <v>26.750216076058798</v>
      </c>
      <c r="AN558">
        <v>19.874350114936799</v>
      </c>
      <c r="AO558">
        <v>6.9429267431325297</v>
      </c>
      <c r="AP558">
        <v>13.942957764689099</v>
      </c>
      <c r="AQ558">
        <v>22.435128511951898</v>
      </c>
      <c r="AR558">
        <v>16.1683409986932</v>
      </c>
      <c r="AS558">
        <v>8.0670926517571893</v>
      </c>
      <c r="AT558">
        <v>14.168691426588</v>
      </c>
      <c r="AU558">
        <v>22.015113350125901</v>
      </c>
      <c r="AV558">
        <v>16.298014338377701</v>
      </c>
      <c r="AW558">
        <v>9.0418679515721792</v>
      </c>
      <c r="AX558">
        <v>14.7117351405559</v>
      </c>
      <c r="AY558">
        <v>22.147655473306301</v>
      </c>
      <c r="AZ558">
        <v>16.4918628301773</v>
      </c>
      <c r="BA558">
        <v>8.0852697630348693</v>
      </c>
      <c r="BB558">
        <v>13.2926530111615</v>
      </c>
      <c r="BC558">
        <v>22.707811029820199</v>
      </c>
      <c r="BD558">
        <v>16.680116986688802</v>
      </c>
      <c r="BE558">
        <v>7.8300061598349897</v>
      </c>
      <c r="BF558">
        <v>11.992168128101801</v>
      </c>
      <c r="BG558">
        <v>22.3769945361358</v>
      </c>
      <c r="BH558">
        <v>16.094415072939199</v>
      </c>
      <c r="BI558">
        <v>11.586425573946601</v>
      </c>
      <c r="BJ558">
        <v>15.063677564472201</v>
      </c>
      <c r="BK558">
        <v>19.671473923895899</v>
      </c>
      <c r="BL558">
        <v>16.618928529555799</v>
      </c>
      <c r="BN558" t="s">
        <v>284</v>
      </c>
      <c r="BQ558">
        <v>6.6106552295501402</v>
      </c>
      <c r="BR558">
        <v>12.7782724844167</v>
      </c>
      <c r="BS558">
        <v>17.379848316511801</v>
      </c>
      <c r="BT558">
        <v>11.734244869235701</v>
      </c>
      <c r="BU558">
        <v>8.5501012419859492</v>
      </c>
      <c r="BV558">
        <v>14.7149391318135</v>
      </c>
      <c r="BW558">
        <v>19.358579393137301</v>
      </c>
      <c r="BX558">
        <v>14.3189857345</v>
      </c>
      <c r="BZ558" t="s">
        <v>284</v>
      </c>
      <c r="CC558">
        <v>6.6760168302945297</v>
      </c>
      <c r="CD558">
        <v>11.9139983885888</v>
      </c>
      <c r="CE558">
        <v>18.875265267625601</v>
      </c>
      <c r="CF558">
        <v>13.646142144092</v>
      </c>
      <c r="CG558">
        <v>1.9758677465536501</v>
      </c>
      <c r="CH558">
        <v>5.7092832946370802</v>
      </c>
      <c r="CI558">
        <v>11.921171326395401</v>
      </c>
      <c r="CJ558">
        <v>8.5493055471543595</v>
      </c>
      <c r="CK558">
        <v>7.4793092878307998</v>
      </c>
      <c r="CL558">
        <v>11.538461538461499</v>
      </c>
      <c r="CM558">
        <v>21.681415929203499</v>
      </c>
      <c r="CN558">
        <v>13.605195625978499</v>
      </c>
      <c r="CO558">
        <v>0.91297798699181398</v>
      </c>
      <c r="CP558">
        <v>11.16</v>
      </c>
      <c r="CQ558">
        <v>24.247810972033399</v>
      </c>
      <c r="CR558">
        <v>14.057373479238001</v>
      </c>
      <c r="CS558">
        <v>8.2188915636923596</v>
      </c>
      <c r="CT558">
        <v>13.2926530111615</v>
      </c>
      <c r="CU558">
        <v>21.993981837537401</v>
      </c>
      <c r="CV558">
        <v>25.050366962385102</v>
      </c>
      <c r="CW558">
        <v>5.1006705168525901</v>
      </c>
      <c r="CX558">
        <v>16.041205380060699</v>
      </c>
      <c r="CY558">
        <v>23.045861785844401</v>
      </c>
      <c r="CZ558">
        <v>17.350641373690401</v>
      </c>
      <c r="DA558">
        <v>3.0203349282296599</v>
      </c>
      <c r="DB558">
        <v>7.8120986996680202</v>
      </c>
      <c r="DC558">
        <v>14.542561979719901</v>
      </c>
      <c r="DD558">
        <v>9.7507982082815001</v>
      </c>
      <c r="DF558" t="s">
        <v>284</v>
      </c>
      <c r="DI558">
        <v>8.4377122953665999</v>
      </c>
      <c r="DJ558">
        <v>14.2237695037275</v>
      </c>
      <c r="DK558">
        <v>24.700799821125099</v>
      </c>
      <c r="DL558">
        <v>18.289501904960499</v>
      </c>
      <c r="DM558">
        <v>11.4883884588318</v>
      </c>
      <c r="DN558">
        <v>15.563760295370599</v>
      </c>
      <c r="DO558">
        <v>25.802816901408399</v>
      </c>
      <c r="DP558">
        <v>25.498149069559101</v>
      </c>
      <c r="DQ558">
        <v>8.0915791124353103</v>
      </c>
      <c r="DR558">
        <v>13.3053539019964</v>
      </c>
      <c r="DS558">
        <v>16.902211078185498</v>
      </c>
      <c r="DT558">
        <v>12.979648890718</v>
      </c>
    </row>
    <row r="559" spans="1:124" x14ac:dyDescent="0.35">
      <c r="A559" s="19" t="str">
        <f t="shared" si="16"/>
        <v xml:space="preserve">  Ag [NCL+DQ] / [Capital + ALLL]--35246</v>
      </c>
      <c r="B559" s="19" t="str">
        <f t="shared" si="17"/>
        <v xml:space="preserve">  Ag [NCL+DQ] / [Capital + ALLL]</v>
      </c>
      <c r="C559">
        <v>7</v>
      </c>
      <c r="D559" s="27">
        <v>35246</v>
      </c>
      <c r="E559">
        <v>0</v>
      </c>
      <c r="F559">
        <v>0.98301944820365805</v>
      </c>
      <c r="G559">
        <v>7.9265662874238396</v>
      </c>
      <c r="H559">
        <v>5.6699739048779296</v>
      </c>
      <c r="I559">
        <v>0</v>
      </c>
      <c r="J559">
        <v>1.06714095153402</v>
      </c>
      <c r="K559">
        <v>6.7753001715265899</v>
      </c>
      <c r="L559">
        <v>4.7168126055147503</v>
      </c>
      <c r="M559">
        <v>0</v>
      </c>
      <c r="N559">
        <v>0</v>
      </c>
      <c r="O559">
        <v>1.48944700533001</v>
      </c>
      <c r="P559">
        <v>1.8527586182166</v>
      </c>
      <c r="Q559">
        <v>0</v>
      </c>
      <c r="R559">
        <v>0</v>
      </c>
      <c r="S559">
        <v>0</v>
      </c>
      <c r="T559">
        <v>4.0391199536662398E-2</v>
      </c>
      <c r="U559">
        <v>0</v>
      </c>
      <c r="V559">
        <v>0.43624161073825501</v>
      </c>
      <c r="W559">
        <v>4.4803982576229</v>
      </c>
      <c r="X559">
        <v>3.3317425665198099</v>
      </c>
      <c r="Y559">
        <v>0</v>
      </c>
      <c r="Z559">
        <v>0.61213132999443498</v>
      </c>
      <c r="AA559">
        <v>7.4799643811219996</v>
      </c>
      <c r="AB559">
        <v>5.56487025149963</v>
      </c>
      <c r="AC559">
        <v>1.1608329866242</v>
      </c>
      <c r="AD559">
        <v>5.7757644394111001</v>
      </c>
      <c r="AE559">
        <v>13.588214957860099</v>
      </c>
      <c r="AF559">
        <v>8.8182197606121893</v>
      </c>
      <c r="AG559">
        <v>0.45777070064533798</v>
      </c>
      <c r="AH559">
        <v>3.8407621541900299</v>
      </c>
      <c r="AI559">
        <v>13.415580236818601</v>
      </c>
      <c r="AJ559">
        <v>8.4093176738677808</v>
      </c>
      <c r="AK559">
        <v>0</v>
      </c>
      <c r="AL559">
        <v>0.243605359317905</v>
      </c>
      <c r="AM559">
        <v>4.0351703564138797</v>
      </c>
      <c r="AN559">
        <v>3.57148687821801</v>
      </c>
      <c r="AO559">
        <v>0.77331359766515595</v>
      </c>
      <c r="AP559">
        <v>4.6884380051059198</v>
      </c>
      <c r="AQ559">
        <v>11.362150716519899</v>
      </c>
      <c r="AR559">
        <v>8.0663040436363502</v>
      </c>
      <c r="AS559">
        <v>0</v>
      </c>
      <c r="AT559">
        <v>0.61808718282368202</v>
      </c>
      <c r="AU559">
        <v>5.7663125948406702</v>
      </c>
      <c r="AV559">
        <v>4.17873636861394</v>
      </c>
      <c r="AW559">
        <v>0</v>
      </c>
      <c r="AX559">
        <v>0</v>
      </c>
      <c r="AY559">
        <v>1.8382689534466701</v>
      </c>
      <c r="AZ559">
        <v>1.9555532357850001</v>
      </c>
      <c r="BA559">
        <v>0</v>
      </c>
      <c r="BB559">
        <v>0</v>
      </c>
      <c r="BC559">
        <v>1.29765999445332</v>
      </c>
      <c r="BD559">
        <v>1.58397176734976</v>
      </c>
      <c r="BE559">
        <v>0</v>
      </c>
      <c r="BF559">
        <v>0</v>
      </c>
      <c r="BG559">
        <v>1.5149126034306299</v>
      </c>
      <c r="BH559">
        <v>1.1120081647131299</v>
      </c>
      <c r="BI559">
        <v>0.44167928251265498</v>
      </c>
      <c r="BJ559">
        <v>2.1909090202476098</v>
      </c>
      <c r="BK559">
        <v>4.8517818038681497</v>
      </c>
      <c r="BL559">
        <v>3.1606986506888402</v>
      </c>
      <c r="BN559" t="s">
        <v>284</v>
      </c>
      <c r="BQ559">
        <v>1.99417228191586</v>
      </c>
      <c r="BR559">
        <v>3.9883445638317299</v>
      </c>
      <c r="BS559">
        <v>5.7341544724768596</v>
      </c>
      <c r="BT559">
        <v>3.8227696483179101</v>
      </c>
      <c r="BU559">
        <v>0</v>
      </c>
      <c r="BV559">
        <v>0</v>
      </c>
      <c r="BW559">
        <v>0</v>
      </c>
      <c r="BX559">
        <v>3.0036043251902299E-2</v>
      </c>
      <c r="BZ559" t="s">
        <v>284</v>
      </c>
      <c r="CC559">
        <v>0</v>
      </c>
      <c r="CD559">
        <v>0</v>
      </c>
      <c r="CE559">
        <v>0</v>
      </c>
      <c r="CF559">
        <v>0.83317540679331004</v>
      </c>
      <c r="CG559">
        <v>0</v>
      </c>
      <c r="CH559">
        <v>0</v>
      </c>
      <c r="CI559">
        <v>0</v>
      </c>
      <c r="CJ559">
        <v>0.51255443099496201</v>
      </c>
      <c r="CK559">
        <v>0</v>
      </c>
      <c r="CL559">
        <v>0.173010380622837</v>
      </c>
      <c r="CM559">
        <v>1.65289256198347</v>
      </c>
      <c r="CN559">
        <v>2.10165418772104</v>
      </c>
      <c r="CO559">
        <v>0.115222990375491</v>
      </c>
      <c r="CP559">
        <v>1.9237308719941699</v>
      </c>
      <c r="CQ559">
        <v>8.2429640456007007</v>
      </c>
      <c r="CR559">
        <v>6.7307773238309299</v>
      </c>
      <c r="CS559">
        <v>0.39956477710986099</v>
      </c>
      <c r="CT559">
        <v>3.8881393352140301</v>
      </c>
      <c r="CU559">
        <v>6.3892272799129302</v>
      </c>
      <c r="CV559">
        <v>12.6962713885878</v>
      </c>
      <c r="CW559">
        <v>0</v>
      </c>
      <c r="CX559">
        <v>4.3935048057533299</v>
      </c>
      <c r="CY559">
        <v>14.461731305654499</v>
      </c>
      <c r="CZ559">
        <v>8.2686575306264292</v>
      </c>
      <c r="DA559">
        <v>0</v>
      </c>
      <c r="DB559">
        <v>0</v>
      </c>
      <c r="DC559">
        <v>0.56818181818181801</v>
      </c>
      <c r="DD559">
        <v>0.56818181818181801</v>
      </c>
      <c r="DF559" t="s">
        <v>284</v>
      </c>
      <c r="DI559">
        <v>0</v>
      </c>
      <c r="DJ559">
        <v>0.56687867432023298</v>
      </c>
      <c r="DK559">
        <v>2.8012164105403698</v>
      </c>
      <c r="DL559">
        <v>1.72435013936193</v>
      </c>
      <c r="DM559">
        <v>0</v>
      </c>
      <c r="DN559">
        <v>0.243605359317905</v>
      </c>
      <c r="DO559">
        <v>2.1407837445573299</v>
      </c>
      <c r="DP559">
        <v>2.6831577857311899</v>
      </c>
      <c r="DQ559">
        <v>0.108525262269384</v>
      </c>
      <c r="DR559">
        <v>1.5773907328294401</v>
      </c>
      <c r="DS559">
        <v>2.4462913595734701</v>
      </c>
      <c r="DT559">
        <v>2.1081748047628102</v>
      </c>
    </row>
    <row r="560" spans="1:124" x14ac:dyDescent="0.35">
      <c r="A560" s="19" t="str">
        <f t="shared" si="16"/>
        <v xml:space="preserve">  CLD [NCL+DQ] / [Capital + ALLL]--35246</v>
      </c>
      <c r="B560" s="19" t="str">
        <f t="shared" si="17"/>
        <v xml:space="preserve">  CLD [NCL+DQ] / [Capital + ALLL]</v>
      </c>
      <c r="C560">
        <v>8</v>
      </c>
      <c r="D560" s="27">
        <v>35246</v>
      </c>
      <c r="E560">
        <v>0</v>
      </c>
      <c r="F560">
        <v>0</v>
      </c>
      <c r="G560">
        <v>0</v>
      </c>
      <c r="H560">
        <v>0.25235982938367901</v>
      </c>
      <c r="I560">
        <v>0</v>
      </c>
      <c r="J560">
        <v>0</v>
      </c>
      <c r="K560">
        <v>0</v>
      </c>
      <c r="L560">
        <v>0.16226702503434301</v>
      </c>
      <c r="M560">
        <v>0</v>
      </c>
      <c r="N560">
        <v>0</v>
      </c>
      <c r="O560">
        <v>0</v>
      </c>
      <c r="P560">
        <v>0.32131783654981</v>
      </c>
      <c r="Q560">
        <v>0</v>
      </c>
      <c r="R560">
        <v>0</v>
      </c>
      <c r="S560">
        <v>0</v>
      </c>
      <c r="T560">
        <v>3.9230400957294798E-2</v>
      </c>
      <c r="U560">
        <v>0</v>
      </c>
      <c r="V560">
        <v>0</v>
      </c>
      <c r="W560">
        <v>0</v>
      </c>
      <c r="X560">
        <v>0.19005188474193199</v>
      </c>
      <c r="Y560">
        <v>0</v>
      </c>
      <c r="Z560">
        <v>0</v>
      </c>
      <c r="AA560">
        <v>0</v>
      </c>
      <c r="AB560">
        <v>0.187313455021415</v>
      </c>
      <c r="AC560">
        <v>0</v>
      </c>
      <c r="AD560">
        <v>0</v>
      </c>
      <c r="AE560">
        <v>0</v>
      </c>
      <c r="AF560">
        <v>3.8368929172145801E-2</v>
      </c>
      <c r="AG560">
        <v>0</v>
      </c>
      <c r="AH560">
        <v>0</v>
      </c>
      <c r="AI560">
        <v>0</v>
      </c>
      <c r="AJ560">
        <v>0.13331609740370101</v>
      </c>
      <c r="AK560">
        <v>0</v>
      </c>
      <c r="AL560">
        <v>0</v>
      </c>
      <c r="AM560">
        <v>0</v>
      </c>
      <c r="AN560">
        <v>0.33897003879675702</v>
      </c>
      <c r="AO560">
        <v>0</v>
      </c>
      <c r="AP560">
        <v>0</v>
      </c>
      <c r="AQ560">
        <v>0</v>
      </c>
      <c r="AR560">
        <v>8.6709999502916399E-2</v>
      </c>
      <c r="AS560">
        <v>0</v>
      </c>
      <c r="AT560">
        <v>0</v>
      </c>
      <c r="AU560">
        <v>0</v>
      </c>
      <c r="AV560">
        <v>0.26235432714828799</v>
      </c>
      <c r="AW560">
        <v>0</v>
      </c>
      <c r="AX560">
        <v>0</v>
      </c>
      <c r="AY560">
        <v>0</v>
      </c>
      <c r="AZ560">
        <v>0.113825621012765</v>
      </c>
      <c r="BA560">
        <v>0</v>
      </c>
      <c r="BB560">
        <v>0</v>
      </c>
      <c r="BC560">
        <v>0</v>
      </c>
      <c r="BD560">
        <v>0.43521614067711401</v>
      </c>
      <c r="BE560">
        <v>0</v>
      </c>
      <c r="BF560">
        <v>0</v>
      </c>
      <c r="BG560">
        <v>0</v>
      </c>
      <c r="BH560">
        <v>3.5568341950128098E-2</v>
      </c>
      <c r="BI560">
        <v>0</v>
      </c>
      <c r="BJ560">
        <v>0</v>
      </c>
      <c r="BK560">
        <v>0.108706155184076</v>
      </c>
      <c r="BL560">
        <v>0.24983377845704599</v>
      </c>
      <c r="BN560" t="s">
        <v>284</v>
      </c>
      <c r="BQ560">
        <v>0</v>
      </c>
      <c r="BR560">
        <v>0</v>
      </c>
      <c r="BS560">
        <v>0</v>
      </c>
      <c r="BT560">
        <v>0</v>
      </c>
      <c r="BU560">
        <v>0</v>
      </c>
      <c r="BV560">
        <v>0</v>
      </c>
      <c r="BW560">
        <v>0</v>
      </c>
      <c r="BX560">
        <v>0.18670821969267501</v>
      </c>
      <c r="BZ560" t="s">
        <v>284</v>
      </c>
      <c r="CC560">
        <v>0</v>
      </c>
      <c r="CD560">
        <v>0</v>
      </c>
      <c r="CE560">
        <v>0</v>
      </c>
      <c r="CF560">
        <v>0.60763481075680803</v>
      </c>
      <c r="CG560">
        <v>0</v>
      </c>
      <c r="CH560">
        <v>0</v>
      </c>
      <c r="CI560">
        <v>0.20934038747002601</v>
      </c>
      <c r="CJ560">
        <v>0.24778319246879299</v>
      </c>
      <c r="CK560">
        <v>0</v>
      </c>
      <c r="CL560">
        <v>0</v>
      </c>
      <c r="CM560">
        <v>0</v>
      </c>
      <c r="CN560">
        <v>0.133277688031537</v>
      </c>
      <c r="CO560">
        <v>0</v>
      </c>
      <c r="CP560">
        <v>0</v>
      </c>
      <c r="CQ560">
        <v>0.46185325928091198</v>
      </c>
      <c r="CR560">
        <v>1.94950899534748</v>
      </c>
      <c r="CS560">
        <v>0</v>
      </c>
      <c r="CT560">
        <v>0</v>
      </c>
      <c r="CU560">
        <v>0.227125243348475</v>
      </c>
      <c r="CV560">
        <v>0.39149399183707201</v>
      </c>
      <c r="CW560">
        <v>0</v>
      </c>
      <c r="CX560">
        <v>0</v>
      </c>
      <c r="CY560">
        <v>0</v>
      </c>
      <c r="CZ560">
        <v>0.173329833677625</v>
      </c>
      <c r="DA560">
        <v>0</v>
      </c>
      <c r="DB560">
        <v>0</v>
      </c>
      <c r="DC560">
        <v>0.24920255183413101</v>
      </c>
      <c r="DD560">
        <v>0.24920255183413101</v>
      </c>
      <c r="DF560" t="s">
        <v>284</v>
      </c>
      <c r="DI560">
        <v>0</v>
      </c>
      <c r="DJ560">
        <v>0</v>
      </c>
      <c r="DK560">
        <v>0</v>
      </c>
      <c r="DL560">
        <v>0.13228633980878601</v>
      </c>
      <c r="DM560">
        <v>0</v>
      </c>
      <c r="DN560">
        <v>0</v>
      </c>
      <c r="DO560">
        <v>0</v>
      </c>
      <c r="DP560">
        <v>0.34952459122222901</v>
      </c>
      <c r="DQ560">
        <v>0</v>
      </c>
      <c r="DR560">
        <v>0</v>
      </c>
      <c r="DS560">
        <v>0</v>
      </c>
      <c r="DT560">
        <v>0.446184283157877</v>
      </c>
    </row>
    <row r="561" spans="1:124" x14ac:dyDescent="0.35">
      <c r="A561" s="19" t="str">
        <f t="shared" si="16"/>
        <v xml:space="preserve">  CRE [NCL+DQ] / [Capital + ALLL]--35246</v>
      </c>
      <c r="B561" s="19" t="str">
        <f t="shared" si="17"/>
        <v xml:space="preserve">  CRE [NCL+DQ] / [Capital + ALLL]</v>
      </c>
      <c r="C561">
        <v>9</v>
      </c>
      <c r="D561" s="27">
        <v>35246</v>
      </c>
      <c r="E561">
        <v>0</v>
      </c>
      <c r="F561">
        <v>9.5950873152945704E-3</v>
      </c>
      <c r="G561">
        <v>2.0616438103642301</v>
      </c>
      <c r="H561">
        <v>1.5439751317314401</v>
      </c>
      <c r="I561">
        <v>0</v>
      </c>
      <c r="J561">
        <v>3.1719179530556099E-2</v>
      </c>
      <c r="K561">
        <v>2.2852479085900801</v>
      </c>
      <c r="L561">
        <v>1.71638689315432</v>
      </c>
      <c r="M561">
        <v>0</v>
      </c>
      <c r="N561">
        <v>0.43182317207055498</v>
      </c>
      <c r="O561">
        <v>2.9797233557716898</v>
      </c>
      <c r="P561">
        <v>2.2577529839767498</v>
      </c>
      <c r="Q561">
        <v>0</v>
      </c>
      <c r="R561">
        <v>0</v>
      </c>
      <c r="S561">
        <v>1.3205537972502099</v>
      </c>
      <c r="T561">
        <v>2.0709047650324099</v>
      </c>
      <c r="U561">
        <v>0</v>
      </c>
      <c r="V561">
        <v>0.25740025740025702</v>
      </c>
      <c r="W561">
        <v>2.6533358969429002</v>
      </c>
      <c r="X561">
        <v>1.7886950523313701</v>
      </c>
      <c r="Y561">
        <v>0</v>
      </c>
      <c r="Z561">
        <v>0</v>
      </c>
      <c r="AA561">
        <v>1.68970814132104</v>
      </c>
      <c r="AB561">
        <v>1.9167261272501299</v>
      </c>
      <c r="AC561">
        <v>0</v>
      </c>
      <c r="AD561">
        <v>0</v>
      </c>
      <c r="AE561">
        <v>0.948276908222077</v>
      </c>
      <c r="AF561">
        <v>1.1128428103141701</v>
      </c>
      <c r="AG561">
        <v>0</v>
      </c>
      <c r="AH561">
        <v>0</v>
      </c>
      <c r="AI561">
        <v>0.86401469324454605</v>
      </c>
      <c r="AJ561">
        <v>0.81906334421378402</v>
      </c>
      <c r="AK561">
        <v>0</v>
      </c>
      <c r="AL561">
        <v>1.7743221690590101</v>
      </c>
      <c r="AM561">
        <v>4.7977476442197204</v>
      </c>
      <c r="AN561">
        <v>3.4929419842513298</v>
      </c>
      <c r="AO561">
        <v>0</v>
      </c>
      <c r="AP561">
        <v>0</v>
      </c>
      <c r="AQ561">
        <v>1.3205119722007601</v>
      </c>
      <c r="AR561">
        <v>1.1811778972129201</v>
      </c>
      <c r="AS561">
        <v>0</v>
      </c>
      <c r="AT561">
        <v>0.35693039857227798</v>
      </c>
      <c r="AU561">
        <v>3.0498533724340202</v>
      </c>
      <c r="AV561">
        <v>2.1647478742822299</v>
      </c>
      <c r="AW561">
        <v>0</v>
      </c>
      <c r="AX561">
        <v>0.47492468545100103</v>
      </c>
      <c r="AY561">
        <v>2.71392673492665</v>
      </c>
      <c r="AZ561">
        <v>1.9315332590272201</v>
      </c>
      <c r="BA561">
        <v>0</v>
      </c>
      <c r="BB561">
        <v>0.23855532092912099</v>
      </c>
      <c r="BC561">
        <v>2.4223056278177002</v>
      </c>
      <c r="BD561">
        <v>2.0076620012086601</v>
      </c>
      <c r="BE561">
        <v>0</v>
      </c>
      <c r="BF561">
        <v>0.92176531209117896</v>
      </c>
      <c r="BG561">
        <v>2.7055898086488201</v>
      </c>
      <c r="BH561">
        <v>1.7905127916347301</v>
      </c>
      <c r="BI561">
        <v>4.3610989969472297E-2</v>
      </c>
      <c r="BJ561">
        <v>0.60095979579875303</v>
      </c>
      <c r="BK561">
        <v>1.8593357760227001</v>
      </c>
      <c r="BL561">
        <v>1.1445991319134901</v>
      </c>
      <c r="BN561" t="s">
        <v>284</v>
      </c>
      <c r="BQ561">
        <v>0</v>
      </c>
      <c r="BR561">
        <v>0</v>
      </c>
      <c r="BS561">
        <v>0.24585685667455801</v>
      </c>
      <c r="BT561">
        <v>0.16390457111637199</v>
      </c>
      <c r="BU561">
        <v>0</v>
      </c>
      <c r="BV561">
        <v>0</v>
      </c>
      <c r="BW561">
        <v>1.8645586692642</v>
      </c>
      <c r="BX561">
        <v>1.0136605003448</v>
      </c>
      <c r="BZ561" t="s">
        <v>284</v>
      </c>
      <c r="CC561">
        <v>0</v>
      </c>
      <c r="CD561">
        <v>0.75253571818082698</v>
      </c>
      <c r="CE561">
        <v>4.0833907649896597</v>
      </c>
      <c r="CF561">
        <v>2.5288061482945601</v>
      </c>
      <c r="CG561">
        <v>0</v>
      </c>
      <c r="CH561">
        <v>1.42351463479618</v>
      </c>
      <c r="CI561">
        <v>3.8812258605241601</v>
      </c>
      <c r="CJ561">
        <v>3.1959457663261901</v>
      </c>
      <c r="CK561">
        <v>0</v>
      </c>
      <c r="CL561">
        <v>0.490446510677429</v>
      </c>
      <c r="CM561">
        <v>2.5513378967019298</v>
      </c>
      <c r="CN561">
        <v>1.71559645244284</v>
      </c>
      <c r="CO561">
        <v>0</v>
      </c>
      <c r="CP561">
        <v>0</v>
      </c>
      <c r="CQ561">
        <v>2.0658133539335499</v>
      </c>
      <c r="CR561">
        <v>2.6208371961653398</v>
      </c>
      <c r="CS561">
        <v>0</v>
      </c>
      <c r="CT561">
        <v>0.90850097339390001</v>
      </c>
      <c r="CU561">
        <v>2.7446012671029401</v>
      </c>
      <c r="CV561">
        <v>1.86811667156572</v>
      </c>
      <c r="CW561">
        <v>0</v>
      </c>
      <c r="CX561">
        <v>0.75</v>
      </c>
      <c r="CY561">
        <v>2.4303473385869299</v>
      </c>
      <c r="CZ561">
        <v>1.59586359341506</v>
      </c>
      <c r="DA561">
        <v>0.79744816586921896</v>
      </c>
      <c r="DB561">
        <v>1.98955126233561</v>
      </c>
      <c r="DC561">
        <v>5.3603947093693503</v>
      </c>
      <c r="DD561">
        <v>4.1682916129029604</v>
      </c>
      <c r="DF561" t="s">
        <v>284</v>
      </c>
      <c r="DI561">
        <v>0</v>
      </c>
      <c r="DJ561">
        <v>0.11927766046456</v>
      </c>
      <c r="DK561">
        <v>1.0179024575390301</v>
      </c>
      <c r="DL561">
        <v>1.06289021915444</v>
      </c>
      <c r="DM561">
        <v>0</v>
      </c>
      <c r="DN561">
        <v>1.3840830449827</v>
      </c>
      <c r="DO561">
        <v>4.5355587808418001</v>
      </c>
      <c r="DP561">
        <v>2.53726818132998</v>
      </c>
      <c r="DQ561">
        <v>0</v>
      </c>
      <c r="DR561">
        <v>1.86915887850467</v>
      </c>
      <c r="DS561">
        <v>2.8756290438533401</v>
      </c>
      <c r="DT561">
        <v>1.60793049124844</v>
      </c>
    </row>
    <row r="562" spans="1:124" x14ac:dyDescent="0.35">
      <c r="A562" s="19" t="str">
        <f t="shared" si="16"/>
        <v xml:space="preserve">  Res RE [NCL+DQ] / [Capital + ALLL]--35246</v>
      </c>
      <c r="B562" s="19" t="str">
        <f t="shared" si="17"/>
        <v xml:space="preserve">  Res RE [NCL+DQ] / [Capital + ALLL]</v>
      </c>
      <c r="C562">
        <v>10</v>
      </c>
      <c r="D562" s="27">
        <v>35246</v>
      </c>
      <c r="E562">
        <v>0.24299141064787899</v>
      </c>
      <c r="F562">
        <v>1.59343069613751</v>
      </c>
      <c r="G562">
        <v>3.99049132315541</v>
      </c>
      <c r="H562">
        <v>2.6345018267478899</v>
      </c>
      <c r="I562">
        <v>6.4808813998703793E-2</v>
      </c>
      <c r="J562">
        <v>1.4090019569471599</v>
      </c>
      <c r="K562">
        <v>3.5730709095925701</v>
      </c>
      <c r="L562">
        <v>2.43591648471094</v>
      </c>
      <c r="M562">
        <v>0.38966149894978103</v>
      </c>
      <c r="N562">
        <v>2.1090869659509899</v>
      </c>
      <c r="O562">
        <v>5.0406200639426304</v>
      </c>
      <c r="P562">
        <v>3.43520908760817</v>
      </c>
      <c r="Q562">
        <v>1.59140466122103</v>
      </c>
      <c r="R562">
        <v>4.2231215907091304</v>
      </c>
      <c r="S562">
        <v>6.4140365027189397</v>
      </c>
      <c r="T562">
        <v>5.0088246610375204</v>
      </c>
      <c r="U562">
        <v>0.355202674467196</v>
      </c>
      <c r="V562">
        <v>1.66794970490121</v>
      </c>
      <c r="W562">
        <v>3.8730500268961801</v>
      </c>
      <c r="X562">
        <v>2.61962081699158</v>
      </c>
      <c r="Y562">
        <v>6.1817432515969502E-2</v>
      </c>
      <c r="Z562">
        <v>1.4808040498096999</v>
      </c>
      <c r="AA562">
        <v>2.8956474230559102</v>
      </c>
      <c r="AB562">
        <v>2.26453259219939</v>
      </c>
      <c r="AC562">
        <v>0</v>
      </c>
      <c r="AD562">
        <v>0.23344032681645799</v>
      </c>
      <c r="AE562">
        <v>1.21830974615706</v>
      </c>
      <c r="AF562">
        <v>0.72654006768451396</v>
      </c>
      <c r="AG562">
        <v>0</v>
      </c>
      <c r="AH562">
        <v>8.2361016948865301E-2</v>
      </c>
      <c r="AI562">
        <v>1.0407784108599401</v>
      </c>
      <c r="AJ562">
        <v>0.91668019604157003</v>
      </c>
      <c r="AK562">
        <v>2.3618271190504698</v>
      </c>
      <c r="AL562">
        <v>4.0155440414507799</v>
      </c>
      <c r="AM562">
        <v>7.2242874845105298</v>
      </c>
      <c r="AN562">
        <v>5.2633446323643103</v>
      </c>
      <c r="AO562">
        <v>0</v>
      </c>
      <c r="AP562">
        <v>0.71170891203033504</v>
      </c>
      <c r="AQ562">
        <v>2.2291272163750402</v>
      </c>
      <c r="AR562">
        <v>1.52103546255497</v>
      </c>
      <c r="AS562">
        <v>0.16572754391779901</v>
      </c>
      <c r="AT562">
        <v>1.454658000619</v>
      </c>
      <c r="AU562">
        <v>3.6448235750290801</v>
      </c>
      <c r="AV562">
        <v>2.58953342382727</v>
      </c>
      <c r="AW562">
        <v>1.7017574233592301</v>
      </c>
      <c r="AX562">
        <v>3.9233598122257498</v>
      </c>
      <c r="AY562">
        <v>6.7849893476886098</v>
      </c>
      <c r="AZ562">
        <v>4.7729005349778504</v>
      </c>
      <c r="BA562">
        <v>0.16872173835163801</v>
      </c>
      <c r="BB562">
        <v>1.4538198403648801</v>
      </c>
      <c r="BC562">
        <v>3.5337683824016599</v>
      </c>
      <c r="BD562">
        <v>2.6658509498049998</v>
      </c>
      <c r="BE562">
        <v>0.405667334885848</v>
      </c>
      <c r="BF562">
        <v>1.45096638102494</v>
      </c>
      <c r="BG562">
        <v>2.55748187941722</v>
      </c>
      <c r="BH562">
        <v>2.1619339755372802</v>
      </c>
      <c r="BI562">
        <v>1.5417265654381</v>
      </c>
      <c r="BJ562">
        <v>2.3175821342499101</v>
      </c>
      <c r="BK562">
        <v>3.34975136249771</v>
      </c>
      <c r="BL562">
        <v>2.3500283945669702</v>
      </c>
      <c r="BN562" t="s">
        <v>284</v>
      </c>
      <c r="BQ562">
        <v>0</v>
      </c>
      <c r="BR562">
        <v>0</v>
      </c>
      <c r="BS562">
        <v>1.44782371152795</v>
      </c>
      <c r="BT562">
        <v>0.96521580768530302</v>
      </c>
      <c r="BU562">
        <v>2.3313896645063199</v>
      </c>
      <c r="BV562">
        <v>4.3519894337130598</v>
      </c>
      <c r="BW562">
        <v>7.1288955261502798</v>
      </c>
      <c r="BX562">
        <v>5.1447333416065</v>
      </c>
      <c r="BZ562" t="s">
        <v>284</v>
      </c>
      <c r="CC562">
        <v>0.45889864325618501</v>
      </c>
      <c r="CD562">
        <v>1.7166769698987101</v>
      </c>
      <c r="CE562">
        <v>4.0155440414507799</v>
      </c>
      <c r="CF562">
        <v>2.6729528657959101</v>
      </c>
      <c r="CG562">
        <v>0</v>
      </c>
      <c r="CH562">
        <v>0</v>
      </c>
      <c r="CI562">
        <v>2.19407036184136</v>
      </c>
      <c r="CJ562">
        <v>1.10808826678837</v>
      </c>
      <c r="CK562">
        <v>0.10951403148528401</v>
      </c>
      <c r="CL562">
        <v>1.8404907975460101</v>
      </c>
      <c r="CM562">
        <v>4.7711154094132802</v>
      </c>
      <c r="CN562">
        <v>3.2626437393830399</v>
      </c>
      <c r="CO562">
        <v>0</v>
      </c>
      <c r="CP562">
        <v>0</v>
      </c>
      <c r="CQ562">
        <v>1.01145262893935</v>
      </c>
      <c r="CR562">
        <v>0.55039708051960701</v>
      </c>
      <c r="CS562">
        <v>0.31298320974121402</v>
      </c>
      <c r="CT562">
        <v>0.79736522794245102</v>
      </c>
      <c r="CU562">
        <v>2.2206414096442701</v>
      </c>
      <c r="CV562">
        <v>1.52668631783596</v>
      </c>
      <c r="CW562">
        <v>0</v>
      </c>
      <c r="CX562">
        <v>0.48926365329934302</v>
      </c>
      <c r="CY562">
        <v>1.62418280425211</v>
      </c>
      <c r="CZ562">
        <v>1.11139363327953</v>
      </c>
      <c r="DA562">
        <v>0</v>
      </c>
      <c r="DB562">
        <v>0</v>
      </c>
      <c r="DC562">
        <v>0.218135630660482</v>
      </c>
      <c r="DD562">
        <v>0.218135630660482</v>
      </c>
      <c r="DF562" t="s">
        <v>284</v>
      </c>
      <c r="DI562">
        <v>3.7200535687713899E-3</v>
      </c>
      <c r="DJ562">
        <v>0.20983302410181301</v>
      </c>
      <c r="DK562">
        <v>1.0407784108599401</v>
      </c>
      <c r="DL562">
        <v>0.78967551059667396</v>
      </c>
      <c r="DM562">
        <v>0.42601533655211599</v>
      </c>
      <c r="DN562">
        <v>2.3618271190504698</v>
      </c>
      <c r="DO562">
        <v>5.3520885153100597</v>
      </c>
      <c r="DP562">
        <v>3.66069046425747</v>
      </c>
      <c r="DQ562">
        <v>2.7131315567345999</v>
      </c>
      <c r="DR562">
        <v>3.20373769397631</v>
      </c>
      <c r="DS562">
        <v>5.6341416474210897</v>
      </c>
      <c r="DT562">
        <v>4.4158685566495599</v>
      </c>
    </row>
    <row r="563" spans="1:124" x14ac:dyDescent="0.35">
      <c r="A563" s="19" t="str">
        <f t="shared" si="16"/>
        <v xml:space="preserve">  C&amp;I [NCL+DQ] / [Capital + ALLL]--35246</v>
      </c>
      <c r="B563" s="19" t="str">
        <f t="shared" si="17"/>
        <v xml:space="preserve">  C&amp;I [NCL+DQ] / [Capital + ALLL]</v>
      </c>
      <c r="C563">
        <v>11</v>
      </c>
      <c r="D563" s="27">
        <v>35246</v>
      </c>
      <c r="E563">
        <v>1.6790164617307799</v>
      </c>
      <c r="F563">
        <v>5.8155648269190401</v>
      </c>
      <c r="G563">
        <v>13.320667141742399</v>
      </c>
      <c r="H563">
        <v>8.6409066970063009</v>
      </c>
      <c r="I563">
        <v>1.59744408945687</v>
      </c>
      <c r="J563">
        <v>4.8595086195194801</v>
      </c>
      <c r="K563">
        <v>10.6530243755642</v>
      </c>
      <c r="L563">
        <v>7.0990712675145096</v>
      </c>
      <c r="M563">
        <v>0.63771545982606404</v>
      </c>
      <c r="N563">
        <v>2.4745269286754001</v>
      </c>
      <c r="O563">
        <v>6.2946872677044796</v>
      </c>
      <c r="P563">
        <v>4.5850784155265503</v>
      </c>
      <c r="Q563">
        <v>2.00857684044218</v>
      </c>
      <c r="R563">
        <v>5.5353582737187796</v>
      </c>
      <c r="S563">
        <v>8.9488047271501596</v>
      </c>
      <c r="T563">
        <v>6.2672830241323902</v>
      </c>
      <c r="U563">
        <v>1.1297071129707099</v>
      </c>
      <c r="V563">
        <v>3.9398652151373801</v>
      </c>
      <c r="W563">
        <v>8.4159307983420408</v>
      </c>
      <c r="X563">
        <v>5.6506159529462696</v>
      </c>
      <c r="Y563">
        <v>2.43739565943239</v>
      </c>
      <c r="Z563">
        <v>6.59697188175919</v>
      </c>
      <c r="AA563">
        <v>13.5684399282726</v>
      </c>
      <c r="AB563">
        <v>10.009065438294</v>
      </c>
      <c r="AC563">
        <v>2.57440462577497</v>
      </c>
      <c r="AD563">
        <v>7.2019464720194604</v>
      </c>
      <c r="AE563">
        <v>13.908036217976401</v>
      </c>
      <c r="AF563">
        <v>9.7733091460385406</v>
      </c>
      <c r="AG563">
        <v>2.8353292976518301</v>
      </c>
      <c r="AH563">
        <v>5.8408034277743202</v>
      </c>
      <c r="AI563">
        <v>13.6817160637697</v>
      </c>
      <c r="AJ563">
        <v>9.5674289738110598</v>
      </c>
      <c r="AK563">
        <v>1.8081761006289301</v>
      </c>
      <c r="AL563">
        <v>4.07860585836114</v>
      </c>
      <c r="AM563">
        <v>7.9667063020214002</v>
      </c>
      <c r="AN563">
        <v>6.4549326961393696</v>
      </c>
      <c r="AO563">
        <v>2.2458504006408702</v>
      </c>
      <c r="AP563">
        <v>5.8469911162611004</v>
      </c>
      <c r="AQ563">
        <v>12.453839836537499</v>
      </c>
      <c r="AR563">
        <v>8.6377357435736606</v>
      </c>
      <c r="AS563">
        <v>1.8105901045708199</v>
      </c>
      <c r="AT563">
        <v>4.93405558172398</v>
      </c>
      <c r="AU563">
        <v>10.6530243755642</v>
      </c>
      <c r="AV563">
        <v>7.11712418243836</v>
      </c>
      <c r="AW563">
        <v>1.1510037261117401</v>
      </c>
      <c r="AX563">
        <v>3.8033437550755198</v>
      </c>
      <c r="AY563">
        <v>7.7359785388982498</v>
      </c>
      <c r="AZ563">
        <v>5.3570566298452</v>
      </c>
      <c r="BA563">
        <v>2.4444650989868899</v>
      </c>
      <c r="BB563">
        <v>5.5628821484234496</v>
      </c>
      <c r="BC563">
        <v>12.215983094655501</v>
      </c>
      <c r="BD563">
        <v>8.5801466805426596</v>
      </c>
      <c r="BE563">
        <v>1.2210009180794099</v>
      </c>
      <c r="BF563">
        <v>3.3090955529055699</v>
      </c>
      <c r="BG563">
        <v>4.9317646531329604</v>
      </c>
      <c r="BH563">
        <v>4.1213209520752097</v>
      </c>
      <c r="BI563">
        <v>2.48887744501832</v>
      </c>
      <c r="BJ563">
        <v>5.6223544823876699</v>
      </c>
      <c r="BK563">
        <v>8.5068713076359792</v>
      </c>
      <c r="BL563">
        <v>7.60602431608533</v>
      </c>
      <c r="BN563" t="s">
        <v>284</v>
      </c>
      <c r="BQ563">
        <v>6.0106856634015999</v>
      </c>
      <c r="BR563">
        <v>12.0213713268032</v>
      </c>
      <c r="BS563">
        <v>13.987374791065101</v>
      </c>
      <c r="BT563">
        <v>9.3249165273767005</v>
      </c>
      <c r="BU563">
        <v>0.99249219570047797</v>
      </c>
      <c r="BV563">
        <v>4.0184633956855196</v>
      </c>
      <c r="BW563">
        <v>5.60535145044099</v>
      </c>
      <c r="BX563">
        <v>4.5970750513750103</v>
      </c>
      <c r="BZ563" t="s">
        <v>284</v>
      </c>
      <c r="CC563">
        <v>0.87719298245613997</v>
      </c>
      <c r="CD563">
        <v>2.9765155652648798</v>
      </c>
      <c r="CE563">
        <v>7.3189522342064697</v>
      </c>
      <c r="CF563">
        <v>5.3278608197980901</v>
      </c>
      <c r="CG563">
        <v>0</v>
      </c>
      <c r="CH563">
        <v>0</v>
      </c>
      <c r="CI563">
        <v>1.01072356676339</v>
      </c>
      <c r="CJ563">
        <v>1.8151447657666999</v>
      </c>
      <c r="CK563">
        <v>0.95973383381675503</v>
      </c>
      <c r="CL563">
        <v>4.2644243402530098</v>
      </c>
      <c r="CM563">
        <v>6.5324316015985202</v>
      </c>
      <c r="CN563">
        <v>4.6122217625983097</v>
      </c>
      <c r="CO563">
        <v>0.73787596059311</v>
      </c>
      <c r="CP563">
        <v>6.44</v>
      </c>
      <c r="CQ563">
        <v>8.1444824727018705</v>
      </c>
      <c r="CR563">
        <v>5.9937685904500402</v>
      </c>
      <c r="CS563">
        <v>2.06410155237604</v>
      </c>
      <c r="CT563">
        <v>5.0349564577456203</v>
      </c>
      <c r="CU563">
        <v>7.8247504400257197</v>
      </c>
      <c r="CV563">
        <v>5.54566219371854</v>
      </c>
      <c r="CW563">
        <v>0.74934160492310098</v>
      </c>
      <c r="CX563">
        <v>5.0974851743452598</v>
      </c>
      <c r="CY563">
        <v>17.598328797917699</v>
      </c>
      <c r="CZ563">
        <v>9.2672159115905792</v>
      </c>
      <c r="DA563">
        <v>2.1331738437001602</v>
      </c>
      <c r="DB563">
        <v>4.0949676740196796</v>
      </c>
      <c r="DC563">
        <v>6.0640721878772998</v>
      </c>
      <c r="DD563">
        <v>4.1022783575577799</v>
      </c>
      <c r="DF563" t="s">
        <v>284</v>
      </c>
      <c r="DI563">
        <v>0.39630118890356703</v>
      </c>
      <c r="DJ563">
        <v>2.3280609566044799</v>
      </c>
      <c r="DK563">
        <v>3.86127756702483</v>
      </c>
      <c r="DL563">
        <v>2.8086496903762299</v>
      </c>
      <c r="DM563">
        <v>3.23856147618151</v>
      </c>
      <c r="DN563">
        <v>5.0317185697808497</v>
      </c>
      <c r="DO563">
        <v>9.8028169014084501</v>
      </c>
      <c r="DP563">
        <v>8.5113529513607205</v>
      </c>
      <c r="DQ563">
        <v>1.9033508092090301</v>
      </c>
      <c r="DR563">
        <v>2.4442846872753399</v>
      </c>
      <c r="DS563">
        <v>5.0645122392379101</v>
      </c>
      <c r="DT563">
        <v>4.4948928447075502</v>
      </c>
    </row>
    <row r="564" spans="1:124" x14ac:dyDescent="0.35">
      <c r="A564" s="19" t="str">
        <f t="shared" si="16"/>
        <v xml:space="preserve">  Ind [NCL+DQ] / [Capital + ALLL]--35246</v>
      </c>
      <c r="B564" s="19" t="str">
        <f t="shared" si="17"/>
        <v xml:space="preserve">  Ind [NCL+DQ] / [Capital + ALLL]</v>
      </c>
      <c r="C564">
        <v>12</v>
      </c>
      <c r="D564" s="27">
        <v>35246</v>
      </c>
      <c r="E564">
        <v>0.732782037747018</v>
      </c>
      <c r="F564">
        <v>1.43933554025481</v>
      </c>
      <c r="G564">
        <v>3.2251217799352001</v>
      </c>
      <c r="H564">
        <v>2.3663283907251702</v>
      </c>
      <c r="I564">
        <v>0.51194539249146798</v>
      </c>
      <c r="J564">
        <v>1.3380459479929301</v>
      </c>
      <c r="K564">
        <v>3.0896413510918102</v>
      </c>
      <c r="L564">
        <v>2.21435113723581</v>
      </c>
      <c r="M564">
        <v>0.434677624368077</v>
      </c>
      <c r="N564">
        <v>1.3827781269641699</v>
      </c>
      <c r="O564">
        <v>3.2875965458799099</v>
      </c>
      <c r="P564">
        <v>2.5242851866740699</v>
      </c>
      <c r="Q564">
        <v>1.46482495241984</v>
      </c>
      <c r="R564">
        <v>2.1331498365732</v>
      </c>
      <c r="S564">
        <v>4.5484063437518802</v>
      </c>
      <c r="T564">
        <v>3.2065236899018199</v>
      </c>
      <c r="U564">
        <v>0.54607508532423199</v>
      </c>
      <c r="V564">
        <v>1.3713363807475101</v>
      </c>
      <c r="W564">
        <v>3.0960997185363901</v>
      </c>
      <c r="X564">
        <v>2.1685483114134101</v>
      </c>
      <c r="Y564">
        <v>0.66042467814746697</v>
      </c>
      <c r="Z564">
        <v>1.4032496307237801</v>
      </c>
      <c r="AA564">
        <v>3.1691746466028299</v>
      </c>
      <c r="AB564">
        <v>2.4089195154960099</v>
      </c>
      <c r="AC564">
        <v>0.21500830012373701</v>
      </c>
      <c r="AD564">
        <v>0.82452431289640604</v>
      </c>
      <c r="AE564">
        <v>2.1895034948560799</v>
      </c>
      <c r="AF564">
        <v>1.3515007666846499</v>
      </c>
      <c r="AG564">
        <v>0.316426014781309</v>
      </c>
      <c r="AH564">
        <v>1.2327581014661899</v>
      </c>
      <c r="AI564">
        <v>2.8792307115264899</v>
      </c>
      <c r="AJ564">
        <v>3.2269546770214999</v>
      </c>
      <c r="AK564">
        <v>0.81064227811265899</v>
      </c>
      <c r="AL564">
        <v>1.87347015627942</v>
      </c>
      <c r="AM564">
        <v>3.7527193618564199</v>
      </c>
      <c r="AN564">
        <v>2.8207857145953201</v>
      </c>
      <c r="AO564">
        <v>0.39353430794189198</v>
      </c>
      <c r="AP564">
        <v>1.1324091074087099</v>
      </c>
      <c r="AQ564">
        <v>2.6612294265680001</v>
      </c>
      <c r="AR564">
        <v>1.85410769937206</v>
      </c>
      <c r="AS564">
        <v>0.54182187605824605</v>
      </c>
      <c r="AT564">
        <v>1.42595978062157</v>
      </c>
      <c r="AU564">
        <v>2.98207308664675</v>
      </c>
      <c r="AV564">
        <v>2.2289721530659699</v>
      </c>
      <c r="AW564">
        <v>0.94628249907998596</v>
      </c>
      <c r="AX564">
        <v>1.8603668636019099</v>
      </c>
      <c r="AY564">
        <v>3.8997058386957</v>
      </c>
      <c r="AZ564">
        <v>2.6584658381952302</v>
      </c>
      <c r="BA564">
        <v>0.65534081281029199</v>
      </c>
      <c r="BB564">
        <v>1.54466084620551</v>
      </c>
      <c r="BC564">
        <v>3.1888164048234402</v>
      </c>
      <c r="BD564">
        <v>2.3399384003938901</v>
      </c>
      <c r="BE564">
        <v>0.477171384827411</v>
      </c>
      <c r="BF564">
        <v>1.2918149036747399</v>
      </c>
      <c r="BG564">
        <v>5.1960887464077299</v>
      </c>
      <c r="BH564">
        <v>5.0045557309478603</v>
      </c>
      <c r="BI564">
        <v>1.0039899500217799</v>
      </c>
      <c r="BJ564">
        <v>1.3685512390517001</v>
      </c>
      <c r="BK564">
        <v>4.1210146406674104</v>
      </c>
      <c r="BL564">
        <v>3.0139108881044101</v>
      </c>
      <c r="BN564" t="s">
        <v>284</v>
      </c>
      <c r="BQ564">
        <v>0.59996956614854002</v>
      </c>
      <c r="BR564">
        <v>0.75690115761353505</v>
      </c>
      <c r="BS564">
        <v>1.69879295724421</v>
      </c>
      <c r="BT564">
        <v>1.28020796305732</v>
      </c>
      <c r="BU564">
        <v>0.72432442343536096</v>
      </c>
      <c r="BV564">
        <v>2.8244583099724201</v>
      </c>
      <c r="BW564">
        <v>4.4281610883757301</v>
      </c>
      <c r="BX564">
        <v>3.5314761175206102</v>
      </c>
      <c r="BZ564" t="s">
        <v>284</v>
      </c>
      <c r="CC564">
        <v>0.46718056528848401</v>
      </c>
      <c r="CD564">
        <v>1.17421007685739</v>
      </c>
      <c r="CE564">
        <v>2.5882352941176499</v>
      </c>
      <c r="CF564">
        <v>1.8533725700952099</v>
      </c>
      <c r="CG564">
        <v>0.33065768574413501</v>
      </c>
      <c r="CH564">
        <v>1.07425555974369</v>
      </c>
      <c r="CI564">
        <v>2.5947344775069299</v>
      </c>
      <c r="CJ564">
        <v>1.9658707918040199</v>
      </c>
      <c r="CK564">
        <v>0.85545722713864303</v>
      </c>
      <c r="CL564">
        <v>1.29253090834781</v>
      </c>
      <c r="CM564">
        <v>1.9693020561830299</v>
      </c>
      <c r="CN564">
        <v>1.5528963125637101</v>
      </c>
      <c r="CO564">
        <v>7.4738415545590395E-2</v>
      </c>
      <c r="CP564">
        <v>0.25453388482341699</v>
      </c>
      <c r="CQ564">
        <v>0.40303855687726697</v>
      </c>
      <c r="CR564">
        <v>0.49973738140628798</v>
      </c>
      <c r="CS564">
        <v>0.88584730579076998</v>
      </c>
      <c r="CT564">
        <v>4.6842118936894304</v>
      </c>
      <c r="CU564">
        <v>6.4947710061305504</v>
      </c>
      <c r="CV564">
        <v>9.5436576620904994</v>
      </c>
      <c r="CW564">
        <v>0.36756850014324399</v>
      </c>
      <c r="CX564">
        <v>1.09587305119741</v>
      </c>
      <c r="CY564">
        <v>2.6449646445416199</v>
      </c>
      <c r="CZ564">
        <v>1.9595440387893199</v>
      </c>
      <c r="DA564">
        <v>8.9712918660287105E-2</v>
      </c>
      <c r="DB564">
        <v>1.2913085019917701</v>
      </c>
      <c r="DC564">
        <v>2.4636881904917498</v>
      </c>
      <c r="DD564">
        <v>1.2620926071602701</v>
      </c>
      <c r="DF564" t="s">
        <v>284</v>
      </c>
      <c r="DI564">
        <v>0.53536783414460298</v>
      </c>
      <c r="DJ564">
        <v>4.53650835032572</v>
      </c>
      <c r="DK564">
        <v>17.5121663772358</v>
      </c>
      <c r="DL564">
        <v>11.244388139225901</v>
      </c>
      <c r="DM564">
        <v>0.68027210884353695</v>
      </c>
      <c r="DN564">
        <v>1.87347015627942</v>
      </c>
      <c r="DO564">
        <v>5.6841250507511196</v>
      </c>
      <c r="DP564">
        <v>2.9985640980719999</v>
      </c>
      <c r="DQ564">
        <v>6.2725419476242703E-2</v>
      </c>
      <c r="DR564">
        <v>0.51000769822940695</v>
      </c>
      <c r="DS564">
        <v>0.900387508547983</v>
      </c>
      <c r="DT564">
        <v>1.5580709908510799</v>
      </c>
    </row>
    <row r="565" spans="1:124" x14ac:dyDescent="0.35">
      <c r="A565" s="19" t="str">
        <f t="shared" si="16"/>
        <v xml:space="preserve">  OREO / [Capital + ALLL]--35246</v>
      </c>
      <c r="B565" s="19" t="str">
        <f t="shared" si="17"/>
        <v xml:space="preserve">  OREO / [Capital + ALLL]</v>
      </c>
      <c r="C565">
        <v>13</v>
      </c>
      <c r="D565" s="27">
        <v>35246</v>
      </c>
      <c r="E565">
        <v>0</v>
      </c>
      <c r="F565">
        <v>0</v>
      </c>
      <c r="G565">
        <v>0.52207027268641404</v>
      </c>
      <c r="H565">
        <v>0.76683313309539602</v>
      </c>
      <c r="I565">
        <v>0</v>
      </c>
      <c r="J565">
        <v>0</v>
      </c>
      <c r="K565">
        <v>0.80014715349949395</v>
      </c>
      <c r="L565">
        <v>0.78588971711710598</v>
      </c>
      <c r="M565">
        <v>0</v>
      </c>
      <c r="N565">
        <v>3.5505959928988102E-3</v>
      </c>
      <c r="O565">
        <v>1.4729184955697301</v>
      </c>
      <c r="P565">
        <v>1.4161972484794001</v>
      </c>
      <c r="Q565">
        <v>0</v>
      </c>
      <c r="R565">
        <v>0.30823425803610699</v>
      </c>
      <c r="S565">
        <v>1.73147424699412</v>
      </c>
      <c r="T565">
        <v>0.99335139814920603</v>
      </c>
      <c r="U565">
        <v>0</v>
      </c>
      <c r="V565">
        <v>0</v>
      </c>
      <c r="W565">
        <v>0.93341630367143702</v>
      </c>
      <c r="X565">
        <v>0.86423443309292203</v>
      </c>
      <c r="Y565">
        <v>0</v>
      </c>
      <c r="Z565">
        <v>0</v>
      </c>
      <c r="AA565">
        <v>5.0415931434333303E-2</v>
      </c>
      <c r="AB565">
        <v>0.49025632551333498</v>
      </c>
      <c r="AC565">
        <v>0</v>
      </c>
      <c r="AD565">
        <v>0</v>
      </c>
      <c r="AE565">
        <v>0.298048138861009</v>
      </c>
      <c r="AF565">
        <v>0.52797148579321995</v>
      </c>
      <c r="AG565">
        <v>0</v>
      </c>
      <c r="AH565">
        <v>0</v>
      </c>
      <c r="AI565">
        <v>0.835189194368541</v>
      </c>
      <c r="AJ565">
        <v>0.95228419223555505</v>
      </c>
      <c r="AK565">
        <v>0</v>
      </c>
      <c r="AL565">
        <v>0</v>
      </c>
      <c r="AM565">
        <v>0.563890846843218</v>
      </c>
      <c r="AN565">
        <v>1.04827026877561</v>
      </c>
      <c r="AO565">
        <v>0</v>
      </c>
      <c r="AP565">
        <v>0</v>
      </c>
      <c r="AQ565">
        <v>0.78800965110733401</v>
      </c>
      <c r="AR565">
        <v>0.845229403302314</v>
      </c>
      <c r="AS565">
        <v>0</v>
      </c>
      <c r="AT565">
        <v>0</v>
      </c>
      <c r="AU565">
        <v>0.73200488003253406</v>
      </c>
      <c r="AV565">
        <v>0.74706092040921601</v>
      </c>
      <c r="AW565">
        <v>0</v>
      </c>
      <c r="AX565">
        <v>0</v>
      </c>
      <c r="AY565">
        <v>0.87139012113504</v>
      </c>
      <c r="AZ565">
        <v>0.76458449685074603</v>
      </c>
      <c r="BA565">
        <v>0</v>
      </c>
      <c r="BB565">
        <v>0</v>
      </c>
      <c r="BC565">
        <v>0.85076350287063196</v>
      </c>
      <c r="BD565">
        <v>0.77436874682902301</v>
      </c>
      <c r="BE565">
        <v>0</v>
      </c>
      <c r="BF565">
        <v>0</v>
      </c>
      <c r="BG565">
        <v>0.55809316850691404</v>
      </c>
      <c r="BH565">
        <v>0.616267254780692</v>
      </c>
      <c r="BI565">
        <v>0</v>
      </c>
      <c r="BJ565">
        <v>5.2138156276745402E-2</v>
      </c>
      <c r="BK565">
        <v>0.72389560696772703</v>
      </c>
      <c r="BL565">
        <v>0.52628710822577396</v>
      </c>
      <c r="BN565" t="s">
        <v>284</v>
      </c>
      <c r="BQ565">
        <v>0</v>
      </c>
      <c r="BR565">
        <v>0</v>
      </c>
      <c r="BS565">
        <v>0.74667637953013999</v>
      </c>
      <c r="BT565">
        <v>0.49778425302009299</v>
      </c>
      <c r="BU565">
        <v>0</v>
      </c>
      <c r="BV565">
        <v>0.18017572388306799</v>
      </c>
      <c r="BW565">
        <v>1.4492740334346501</v>
      </c>
      <c r="BX565">
        <v>1.2138112598442701</v>
      </c>
      <c r="BZ565" t="s">
        <v>284</v>
      </c>
      <c r="CC565">
        <v>0</v>
      </c>
      <c r="CD565">
        <v>0</v>
      </c>
      <c r="CE565">
        <v>1.17806977797916</v>
      </c>
      <c r="CF565">
        <v>1.02503493324043</v>
      </c>
      <c r="CG565">
        <v>0</v>
      </c>
      <c r="CH565">
        <v>0</v>
      </c>
      <c r="CI565">
        <v>0</v>
      </c>
      <c r="CJ565">
        <v>2.6271370117630101E-3</v>
      </c>
      <c r="CK565">
        <v>0</v>
      </c>
      <c r="CL565">
        <v>0</v>
      </c>
      <c r="CM565">
        <v>0.12291483757682201</v>
      </c>
      <c r="CN565">
        <v>0.77616608740781101</v>
      </c>
      <c r="CO565">
        <v>0</v>
      </c>
      <c r="CP565">
        <v>0.105232388190588</v>
      </c>
      <c r="CQ565">
        <v>0.203438544245719</v>
      </c>
      <c r="CR565">
        <v>0.177730622387794</v>
      </c>
      <c r="CS565">
        <v>0</v>
      </c>
      <c r="CT565">
        <v>0</v>
      </c>
      <c r="CU565">
        <v>0</v>
      </c>
      <c r="CV565">
        <v>0.12916040592594399</v>
      </c>
      <c r="CW565">
        <v>0</v>
      </c>
      <c r="CX565">
        <v>0</v>
      </c>
      <c r="CY565">
        <v>2.11029825548678E-2</v>
      </c>
      <c r="CZ565">
        <v>0.55854382889727805</v>
      </c>
      <c r="DA565">
        <v>0</v>
      </c>
      <c r="DB565">
        <v>0</v>
      </c>
      <c r="DC565">
        <v>1.06030483764082</v>
      </c>
      <c r="DD565">
        <v>1.06030483764082</v>
      </c>
      <c r="DF565" t="s">
        <v>284</v>
      </c>
      <c r="DI565">
        <v>0</v>
      </c>
      <c r="DJ565">
        <v>0</v>
      </c>
      <c r="DK565">
        <v>0.41797218671956599</v>
      </c>
      <c r="DL565">
        <v>0.30114852168526901</v>
      </c>
      <c r="DM565">
        <v>0</v>
      </c>
      <c r="DN565">
        <v>0</v>
      </c>
      <c r="DO565">
        <v>0</v>
      </c>
      <c r="DP565">
        <v>0.12532162186141399</v>
      </c>
      <c r="DQ565">
        <v>0</v>
      </c>
      <c r="DR565">
        <v>0</v>
      </c>
      <c r="DS565">
        <v>0.29775408348457399</v>
      </c>
      <c r="DT565">
        <v>0.24121272167503999</v>
      </c>
    </row>
    <row r="566" spans="1:124" x14ac:dyDescent="0.35">
      <c r="A566" s="19" t="str">
        <f t="shared" si="16"/>
        <v>ROAA--35246</v>
      </c>
      <c r="B566" s="19" t="str">
        <f t="shared" si="17"/>
        <v>ROAA</v>
      </c>
      <c r="C566">
        <v>14</v>
      </c>
      <c r="D566" s="27">
        <v>35246</v>
      </c>
      <c r="E566">
        <v>0.99750000000000005</v>
      </c>
      <c r="F566">
        <v>1.2849999999999999</v>
      </c>
      <c r="G566">
        <v>1.55</v>
      </c>
      <c r="H566">
        <v>1.2590196078431399</v>
      </c>
      <c r="I566">
        <v>0.99</v>
      </c>
      <c r="J566">
        <v>1.29</v>
      </c>
      <c r="K566">
        <v>1.59</v>
      </c>
      <c r="L566">
        <v>1.29662564102564</v>
      </c>
      <c r="M566">
        <v>0.95</v>
      </c>
      <c r="N566">
        <v>1.24</v>
      </c>
      <c r="O566">
        <v>1.54</v>
      </c>
      <c r="P566">
        <v>1.21621169036335</v>
      </c>
      <c r="Q566">
        <v>1.0349999999999999</v>
      </c>
      <c r="R566">
        <v>1.24</v>
      </c>
      <c r="S566">
        <v>1.45</v>
      </c>
      <c r="T566">
        <v>1.24677419354839</v>
      </c>
      <c r="U566">
        <v>0.99</v>
      </c>
      <c r="V566">
        <v>1.32</v>
      </c>
      <c r="W566">
        <v>1.65</v>
      </c>
      <c r="X566">
        <v>1.33949514563107</v>
      </c>
      <c r="Y566">
        <v>1.06</v>
      </c>
      <c r="Z566">
        <v>1.39</v>
      </c>
      <c r="AA566">
        <v>1.63</v>
      </c>
      <c r="AB566">
        <v>1.2757575757575801</v>
      </c>
      <c r="AC566">
        <v>0.95499999999999996</v>
      </c>
      <c r="AD566">
        <v>1.2</v>
      </c>
      <c r="AE566">
        <v>1.4550000000000001</v>
      </c>
      <c r="AF566">
        <v>1.19472</v>
      </c>
      <c r="AG566">
        <v>0.93</v>
      </c>
      <c r="AH566">
        <v>1.3149999999999999</v>
      </c>
      <c r="AI566">
        <v>1.6325000000000001</v>
      </c>
      <c r="AJ566">
        <v>1.34210526315789</v>
      </c>
      <c r="AK566">
        <v>0.99</v>
      </c>
      <c r="AL566">
        <v>1.24</v>
      </c>
      <c r="AM566">
        <v>1.48</v>
      </c>
      <c r="AN566">
        <v>1.21806451612903</v>
      </c>
      <c r="AO566">
        <v>0.99</v>
      </c>
      <c r="AP566">
        <v>1.2649999999999999</v>
      </c>
      <c r="AQ566">
        <v>1.59</v>
      </c>
      <c r="AR566">
        <v>1.30087786259542</v>
      </c>
      <c r="AS566">
        <v>0.97</v>
      </c>
      <c r="AT566">
        <v>1.29</v>
      </c>
      <c r="AU566">
        <v>1.61</v>
      </c>
      <c r="AV566">
        <v>1.3186143187067001</v>
      </c>
      <c r="AW566">
        <v>1.01</v>
      </c>
      <c r="AX566">
        <v>1.29</v>
      </c>
      <c r="AY566">
        <v>1.5625</v>
      </c>
      <c r="AZ566">
        <v>1.3062080536912799</v>
      </c>
      <c r="BA566">
        <v>0.995</v>
      </c>
      <c r="BB566">
        <v>1.34</v>
      </c>
      <c r="BC566">
        <v>1.585</v>
      </c>
      <c r="BD566">
        <v>1.25121827411168</v>
      </c>
      <c r="BE566">
        <v>0.92249999999999999</v>
      </c>
      <c r="BF566">
        <v>1.345</v>
      </c>
      <c r="BG566">
        <v>1.5575000000000001</v>
      </c>
      <c r="BH566">
        <v>1.3302631578947399</v>
      </c>
      <c r="BI566">
        <v>1.0974999999999999</v>
      </c>
      <c r="BJ566">
        <v>1.48</v>
      </c>
      <c r="BK566">
        <v>1.59</v>
      </c>
      <c r="BL566">
        <v>1.34</v>
      </c>
      <c r="BN566" t="s">
        <v>284</v>
      </c>
      <c r="BQ566">
        <v>-0.47</v>
      </c>
      <c r="BR566">
        <v>0.9</v>
      </c>
      <c r="BS566">
        <v>1.105</v>
      </c>
      <c r="BT566">
        <v>0.123333333333333</v>
      </c>
      <c r="BU566">
        <v>0.9375</v>
      </c>
      <c r="BV566">
        <v>1.2150000000000001</v>
      </c>
      <c r="BW566">
        <v>1.7375</v>
      </c>
      <c r="BX566">
        <v>1.3268181818181799</v>
      </c>
      <c r="BZ566" t="s">
        <v>284</v>
      </c>
      <c r="CC566">
        <v>0.95</v>
      </c>
      <c r="CD566">
        <v>1.33</v>
      </c>
      <c r="CE566">
        <v>1.67</v>
      </c>
      <c r="CF566">
        <v>1.3098373983739799</v>
      </c>
      <c r="CG566">
        <v>0.74</v>
      </c>
      <c r="CH566">
        <v>0.99</v>
      </c>
      <c r="CI566">
        <v>1.4850000000000001</v>
      </c>
      <c r="CJ566">
        <v>-7.8571428571428403E-2</v>
      </c>
      <c r="CK566">
        <v>1.1000000000000001</v>
      </c>
      <c r="CL566">
        <v>1.33</v>
      </c>
      <c r="CM566">
        <v>1.57</v>
      </c>
      <c r="CN566">
        <v>1.29380952380952</v>
      </c>
      <c r="CO566">
        <v>0.99</v>
      </c>
      <c r="CP566">
        <v>1.27</v>
      </c>
      <c r="CQ566">
        <v>1.36</v>
      </c>
      <c r="CR566">
        <v>1.19714285714286</v>
      </c>
      <c r="CS566">
        <v>1.04</v>
      </c>
      <c r="CT566">
        <v>1.48</v>
      </c>
      <c r="CU566">
        <v>1.7350000000000001</v>
      </c>
      <c r="CV566">
        <v>1.62363636363636</v>
      </c>
      <c r="CW566">
        <v>1.0674999999999999</v>
      </c>
      <c r="CX566">
        <v>1.1850000000000001</v>
      </c>
      <c r="CY566">
        <v>1.4075</v>
      </c>
      <c r="CZ566">
        <v>1.17875</v>
      </c>
      <c r="DA566">
        <v>0.75249999999999995</v>
      </c>
      <c r="DB566">
        <v>1.105</v>
      </c>
      <c r="DC566">
        <v>1.2250000000000001</v>
      </c>
      <c r="DD566">
        <v>0.87250000000000005</v>
      </c>
      <c r="DF566" t="s">
        <v>284</v>
      </c>
      <c r="DI566">
        <v>1.1325000000000001</v>
      </c>
      <c r="DJ566">
        <v>1.48</v>
      </c>
      <c r="DK566">
        <v>2.0825</v>
      </c>
      <c r="DL566">
        <v>2.1262500000000002</v>
      </c>
      <c r="DM566">
        <v>0.9</v>
      </c>
      <c r="DN566">
        <v>0.99</v>
      </c>
      <c r="DO566">
        <v>1.31</v>
      </c>
      <c r="DP566">
        <v>0.86384615384615404</v>
      </c>
      <c r="DQ566">
        <v>1.01</v>
      </c>
      <c r="DR566">
        <v>1.25</v>
      </c>
      <c r="DS566">
        <v>1.71</v>
      </c>
      <c r="DT566">
        <v>1.2788888888888901</v>
      </c>
    </row>
    <row r="567" spans="1:124" x14ac:dyDescent="0.35">
      <c r="A567" s="19" t="str">
        <f t="shared" si="16"/>
        <v>NIM--35246</v>
      </c>
      <c r="B567" s="19" t="str">
        <f t="shared" si="17"/>
        <v>NIM</v>
      </c>
      <c r="C567">
        <v>15</v>
      </c>
      <c r="D567" s="27">
        <v>35246</v>
      </c>
      <c r="E567">
        <v>4.43</v>
      </c>
      <c r="F567">
        <v>4.87</v>
      </c>
      <c r="G567">
        <v>5.3150000000000004</v>
      </c>
      <c r="H567">
        <v>4.9193137254901904</v>
      </c>
      <c r="I567">
        <v>4.28</v>
      </c>
      <c r="J567">
        <v>4.71</v>
      </c>
      <c r="K567">
        <v>5.2024999999999997</v>
      </c>
      <c r="L567">
        <v>4.7746098562628401</v>
      </c>
      <c r="M567">
        <v>4.16</v>
      </c>
      <c r="N567">
        <v>4.63</v>
      </c>
      <c r="O567">
        <v>5.19</v>
      </c>
      <c r="P567">
        <v>4.7113545397093004</v>
      </c>
      <c r="Q567">
        <v>4.7350000000000003</v>
      </c>
      <c r="R567">
        <v>4.95</v>
      </c>
      <c r="S567">
        <v>5.23</v>
      </c>
      <c r="T567">
        <v>4.9751612903225801</v>
      </c>
      <c r="U567">
        <v>4.3099999999999996</v>
      </c>
      <c r="V567">
        <v>4.71</v>
      </c>
      <c r="W567">
        <v>5.23</v>
      </c>
      <c r="X567">
        <v>4.7854757281553404</v>
      </c>
      <c r="Y567">
        <v>4.7699999999999996</v>
      </c>
      <c r="Z567">
        <v>5.25</v>
      </c>
      <c r="AA567">
        <v>5.83</v>
      </c>
      <c r="AB567">
        <v>5.2708080808080799</v>
      </c>
      <c r="AC567">
        <v>4.18</v>
      </c>
      <c r="AD567">
        <v>4.47</v>
      </c>
      <c r="AE567">
        <v>4.9249999999999998</v>
      </c>
      <c r="AF567">
        <v>4.5113599999999998</v>
      </c>
      <c r="AG567">
        <v>4.0999999999999996</v>
      </c>
      <c r="AH567">
        <v>4.6500000000000004</v>
      </c>
      <c r="AI567">
        <v>5.13</v>
      </c>
      <c r="AJ567">
        <v>4.8630088495575201</v>
      </c>
      <c r="AK567">
        <v>4.16</v>
      </c>
      <c r="AL567">
        <v>4.51</v>
      </c>
      <c r="AM567">
        <v>5.01</v>
      </c>
      <c r="AN567">
        <v>4.5833333333333304</v>
      </c>
      <c r="AO567">
        <v>4.18</v>
      </c>
      <c r="AP567">
        <v>4.5599999999999996</v>
      </c>
      <c r="AQ567">
        <v>4.9974999999999996</v>
      </c>
      <c r="AR567">
        <v>4.5887213740458099</v>
      </c>
      <c r="AS567">
        <v>4.33</v>
      </c>
      <c r="AT567">
        <v>4.76</v>
      </c>
      <c r="AU567">
        <v>5.27</v>
      </c>
      <c r="AV567">
        <v>4.8340646651270198</v>
      </c>
      <c r="AW567">
        <v>4.415</v>
      </c>
      <c r="AX567">
        <v>4.8499999999999996</v>
      </c>
      <c r="AY567">
        <v>5.29</v>
      </c>
      <c r="AZ567">
        <v>4.8778859060402704</v>
      </c>
      <c r="BA567">
        <v>4.5250000000000004</v>
      </c>
      <c r="BB567">
        <v>4.96</v>
      </c>
      <c r="BC567">
        <v>5.6449999999999996</v>
      </c>
      <c r="BD567">
        <v>5.0246700507614204</v>
      </c>
      <c r="BE567">
        <v>4.22</v>
      </c>
      <c r="BF567">
        <v>4.55</v>
      </c>
      <c r="BG567">
        <v>5.2</v>
      </c>
      <c r="BH567">
        <v>4.8462162162162201</v>
      </c>
      <c r="BI567">
        <v>4.9175000000000004</v>
      </c>
      <c r="BJ567">
        <v>5.14</v>
      </c>
      <c r="BK567">
        <v>5.69</v>
      </c>
      <c r="BL567">
        <v>5.2389999999999999</v>
      </c>
      <c r="BN567" t="s">
        <v>284</v>
      </c>
      <c r="BQ567">
        <v>4.3550000000000004</v>
      </c>
      <c r="BR567">
        <v>4.5999999999999996</v>
      </c>
      <c r="BS567">
        <v>5</v>
      </c>
      <c r="BT567">
        <v>4.7033333333333296</v>
      </c>
      <c r="BU567">
        <v>4.5175000000000001</v>
      </c>
      <c r="BV567">
        <v>5.0549999999999997</v>
      </c>
      <c r="BW567">
        <v>5.23</v>
      </c>
      <c r="BX567">
        <v>5.0236363636363599</v>
      </c>
      <c r="BZ567" t="s">
        <v>284</v>
      </c>
      <c r="CC567">
        <v>4.72</v>
      </c>
      <c r="CD567">
        <v>5.29</v>
      </c>
      <c r="CE567">
        <v>5.77</v>
      </c>
      <c r="CF567">
        <v>5.2572357723577197</v>
      </c>
      <c r="CG567">
        <v>3.75</v>
      </c>
      <c r="CH567">
        <v>4.5599999999999996</v>
      </c>
      <c r="CI567">
        <v>4.9349999999999996</v>
      </c>
      <c r="CJ567">
        <v>4.7357142857142902</v>
      </c>
      <c r="CK567">
        <v>4.24</v>
      </c>
      <c r="CL567">
        <v>4.54</v>
      </c>
      <c r="CM567">
        <v>5.14</v>
      </c>
      <c r="CN567">
        <v>4.7033333333333296</v>
      </c>
      <c r="CO567">
        <v>4.4050000000000002</v>
      </c>
      <c r="CP567">
        <v>4.92</v>
      </c>
      <c r="CQ567">
        <v>5.37</v>
      </c>
      <c r="CR567">
        <v>4.8842857142857197</v>
      </c>
      <c r="CS567">
        <v>4.1349999999999998</v>
      </c>
      <c r="CT567">
        <v>4.41</v>
      </c>
      <c r="CU567">
        <v>5.0449999999999999</v>
      </c>
      <c r="CV567">
        <v>4.6536363636363598</v>
      </c>
      <c r="CW567">
        <v>4.5149999999999997</v>
      </c>
      <c r="CX567">
        <v>4.75</v>
      </c>
      <c r="CY567">
        <v>5.0750000000000002</v>
      </c>
      <c r="CZ567">
        <v>4.7906250000000004</v>
      </c>
      <c r="DA567">
        <v>4.6950000000000003</v>
      </c>
      <c r="DB567">
        <v>4.93</v>
      </c>
      <c r="DC567">
        <v>5.09</v>
      </c>
      <c r="DD567">
        <v>4.88</v>
      </c>
      <c r="DF567" t="s">
        <v>284</v>
      </c>
      <c r="DI567">
        <v>4.33</v>
      </c>
      <c r="DJ567">
        <v>4.7</v>
      </c>
      <c r="DK567">
        <v>6</v>
      </c>
      <c r="DL567">
        <v>6.7293750000000001</v>
      </c>
      <c r="DM567">
        <v>4.3600000000000003</v>
      </c>
      <c r="DN567">
        <v>4.4000000000000004</v>
      </c>
      <c r="DO567">
        <v>4.71</v>
      </c>
      <c r="DP567">
        <v>4.37307692307692</v>
      </c>
      <c r="DQ567">
        <v>4.08</v>
      </c>
      <c r="DR567">
        <v>4.33</v>
      </c>
      <c r="DS567">
        <v>4.91</v>
      </c>
      <c r="DT567">
        <v>4.4133333333333304</v>
      </c>
    </row>
    <row r="568" spans="1:124" x14ac:dyDescent="0.35">
      <c r="A568" s="19" t="str">
        <f t="shared" si="16"/>
        <v>Provisions / Avg Assets--35246</v>
      </c>
      <c r="B568" s="19" t="str">
        <f t="shared" si="17"/>
        <v>Provisions / Avg Assets</v>
      </c>
      <c r="C568">
        <v>16</v>
      </c>
      <c r="D568" s="27">
        <v>35246</v>
      </c>
      <c r="E568">
        <v>0</v>
      </c>
      <c r="F568">
        <v>0.11</v>
      </c>
      <c r="G568">
        <v>0.23</v>
      </c>
      <c r="H568">
        <v>0.157647058823529</v>
      </c>
      <c r="I568">
        <v>0</v>
      </c>
      <c r="J568">
        <v>0.09</v>
      </c>
      <c r="K568">
        <v>0.2</v>
      </c>
      <c r="L568">
        <v>0.163066666666667</v>
      </c>
      <c r="M568">
        <v>0</v>
      </c>
      <c r="N568">
        <v>0.1</v>
      </c>
      <c r="O568">
        <v>0.24</v>
      </c>
      <c r="P568">
        <v>0.181629278567668</v>
      </c>
      <c r="Q568">
        <v>0.08</v>
      </c>
      <c r="R568">
        <v>0.11</v>
      </c>
      <c r="S568">
        <v>0.18</v>
      </c>
      <c r="T568">
        <v>0.123548387096774</v>
      </c>
      <c r="U568">
        <v>0</v>
      </c>
      <c r="V568">
        <v>0.08</v>
      </c>
      <c r="W568">
        <v>0.18</v>
      </c>
      <c r="X568">
        <v>0.13522330097087401</v>
      </c>
      <c r="Y568">
        <v>0</v>
      </c>
      <c r="Z568">
        <v>0.06</v>
      </c>
      <c r="AA568">
        <v>0.28999999999999998</v>
      </c>
      <c r="AB568">
        <v>0.18484848484848501</v>
      </c>
      <c r="AC568">
        <v>0</v>
      </c>
      <c r="AD568">
        <v>0.09</v>
      </c>
      <c r="AE568">
        <v>0.255</v>
      </c>
      <c r="AF568">
        <v>0.18264</v>
      </c>
      <c r="AG568">
        <v>0</v>
      </c>
      <c r="AH568">
        <v>9.5000000000000001E-2</v>
      </c>
      <c r="AI568">
        <v>0.29499999999999998</v>
      </c>
      <c r="AJ568">
        <v>0.42842105263157898</v>
      </c>
      <c r="AK568">
        <v>0.02</v>
      </c>
      <c r="AL568">
        <v>0.1</v>
      </c>
      <c r="AM568">
        <v>0.15</v>
      </c>
      <c r="AN568">
        <v>0.110967741935484</v>
      </c>
      <c r="AO568">
        <v>0</v>
      </c>
      <c r="AP568">
        <v>0.06</v>
      </c>
      <c r="AQ568">
        <v>0.17</v>
      </c>
      <c r="AR568">
        <v>0.138206106870229</v>
      </c>
      <c r="AS568">
        <v>0</v>
      </c>
      <c r="AT568">
        <v>0.1</v>
      </c>
      <c r="AU568">
        <v>0.21</v>
      </c>
      <c r="AV568">
        <v>0.15424942263279401</v>
      </c>
      <c r="AW568">
        <v>0</v>
      </c>
      <c r="AX568">
        <v>0.08</v>
      </c>
      <c r="AY568">
        <v>0.15</v>
      </c>
      <c r="AZ568">
        <v>0.111107382550336</v>
      </c>
      <c r="BA568">
        <v>5.0000000000000001E-3</v>
      </c>
      <c r="BB568">
        <v>0.12</v>
      </c>
      <c r="BC568">
        <v>0.24</v>
      </c>
      <c r="BD568">
        <v>0.20081218274111701</v>
      </c>
      <c r="BE568">
        <v>0</v>
      </c>
      <c r="BF568">
        <v>0.11</v>
      </c>
      <c r="BG568">
        <v>0.26250000000000001</v>
      </c>
      <c r="BH568">
        <v>0.41789473684210499</v>
      </c>
      <c r="BI568">
        <v>0</v>
      </c>
      <c r="BJ568">
        <v>0.11</v>
      </c>
      <c r="BK568">
        <v>0.28749999999999998</v>
      </c>
      <c r="BL568">
        <v>0.193</v>
      </c>
      <c r="BN568" t="s">
        <v>284</v>
      </c>
      <c r="BQ568">
        <v>0.33500000000000002</v>
      </c>
      <c r="BR568">
        <v>0.67</v>
      </c>
      <c r="BS568">
        <v>0.745</v>
      </c>
      <c r="BT568">
        <v>0.49666666666666698</v>
      </c>
      <c r="BU568">
        <v>0</v>
      </c>
      <c r="BV568">
        <v>0.06</v>
      </c>
      <c r="BW568">
        <v>0.1075</v>
      </c>
      <c r="BX568">
        <v>7.95454545454546E-2</v>
      </c>
      <c r="BZ568" t="s">
        <v>284</v>
      </c>
      <c r="CC568">
        <v>0.06</v>
      </c>
      <c r="CD568">
        <v>0.12</v>
      </c>
      <c r="CE568">
        <v>0.22</v>
      </c>
      <c r="CF568">
        <v>0.176991869918699</v>
      </c>
      <c r="CG568">
        <v>0.03</v>
      </c>
      <c r="CH568">
        <v>0.14000000000000001</v>
      </c>
      <c r="CI568">
        <v>0.26500000000000001</v>
      </c>
      <c r="CJ568">
        <v>0.37</v>
      </c>
      <c r="CK568">
        <v>0.06</v>
      </c>
      <c r="CL568">
        <v>0.11</v>
      </c>
      <c r="CM568">
        <v>0.36</v>
      </c>
      <c r="CN568">
        <v>0.22190476190476199</v>
      </c>
      <c r="CO568">
        <v>6.5000000000000002E-2</v>
      </c>
      <c r="CP568">
        <v>0.09</v>
      </c>
      <c r="CQ568">
        <v>0.17</v>
      </c>
      <c r="CR568">
        <v>0.187142857142857</v>
      </c>
      <c r="CS568">
        <v>0</v>
      </c>
      <c r="CT568">
        <v>0.12</v>
      </c>
      <c r="CU568">
        <v>0.24</v>
      </c>
      <c r="CV568">
        <v>0.19909090909090901</v>
      </c>
      <c r="CW568">
        <v>0</v>
      </c>
      <c r="CX568">
        <v>0.03</v>
      </c>
      <c r="CY568">
        <v>0.1525</v>
      </c>
      <c r="CZ568">
        <v>8.9374999999999996E-2</v>
      </c>
      <c r="DA568">
        <v>5.2499999999999998E-2</v>
      </c>
      <c r="DB568">
        <v>9.5000000000000001E-2</v>
      </c>
      <c r="DC568">
        <v>0.25</v>
      </c>
      <c r="DD568">
        <v>0.20749999999999999</v>
      </c>
      <c r="DF568" t="s">
        <v>284</v>
      </c>
      <c r="DI568">
        <v>0</v>
      </c>
      <c r="DJ568">
        <v>0.125</v>
      </c>
      <c r="DK568">
        <v>2.4300000000000002</v>
      </c>
      <c r="DL568">
        <v>1.4181250000000001</v>
      </c>
      <c r="DM568">
        <v>7.0000000000000007E-2</v>
      </c>
      <c r="DN568">
        <v>0.1</v>
      </c>
      <c r="DO568">
        <v>0.13</v>
      </c>
      <c r="DP568">
        <v>0.54153846153846197</v>
      </c>
      <c r="DQ568">
        <v>0.03</v>
      </c>
      <c r="DR568">
        <v>0.1</v>
      </c>
      <c r="DS568">
        <v>0.13</v>
      </c>
      <c r="DT568">
        <v>7.7777777777777807E-2</v>
      </c>
    </row>
    <row r="569" spans="1:124" x14ac:dyDescent="0.35">
      <c r="A569" s="19" t="str">
        <f t="shared" si="16"/>
        <v>Negative Earners (last 4 qtrs)--35246</v>
      </c>
      <c r="B569" s="19" t="str">
        <f t="shared" si="17"/>
        <v>Negative Earners (last 4 qtrs)</v>
      </c>
      <c r="C569">
        <v>17</v>
      </c>
      <c r="D569" s="27">
        <v>35246</v>
      </c>
      <c r="F569">
        <v>0.96153846153846201</v>
      </c>
      <c r="H569">
        <v>1</v>
      </c>
      <c r="J569">
        <v>1.0070493454179299</v>
      </c>
      <c r="L569">
        <v>10</v>
      </c>
      <c r="N569">
        <v>3.0556415815009799</v>
      </c>
      <c r="P569">
        <v>296</v>
      </c>
      <c r="R569">
        <v>0</v>
      </c>
      <c r="T569">
        <v>0</v>
      </c>
      <c r="V569">
        <v>0.952380952380952</v>
      </c>
      <c r="X569">
        <v>5</v>
      </c>
      <c r="Z569">
        <v>0.99009900990098998</v>
      </c>
      <c r="AB569">
        <v>1</v>
      </c>
      <c r="AD569">
        <v>0.78740157480314998</v>
      </c>
      <c r="AF569">
        <v>1</v>
      </c>
      <c r="AH569">
        <v>1.72413793103448</v>
      </c>
      <c r="AI569"/>
      <c r="AJ569">
        <v>2</v>
      </c>
      <c r="AK569"/>
      <c r="AL569">
        <v>1.0752688172042999</v>
      </c>
      <c r="AN569">
        <v>1</v>
      </c>
      <c r="AP569">
        <v>0.74906367041198496</v>
      </c>
      <c r="AR569">
        <v>4</v>
      </c>
      <c r="AT569">
        <v>0.22675736961451201</v>
      </c>
      <c r="AV569">
        <v>1</v>
      </c>
      <c r="AX569">
        <v>0.65789473684210498</v>
      </c>
      <c r="AZ569">
        <v>2</v>
      </c>
      <c r="BB569">
        <v>1.0050251256281399</v>
      </c>
      <c r="BD569">
        <v>2</v>
      </c>
      <c r="BF569">
        <v>5.2631578947368398</v>
      </c>
      <c r="BH569">
        <v>2</v>
      </c>
      <c r="BJ569">
        <v>0</v>
      </c>
      <c r="BL569">
        <v>0</v>
      </c>
      <c r="BN569" t="s">
        <v>285</v>
      </c>
      <c r="BP569">
        <v>0</v>
      </c>
      <c r="BR569">
        <v>0</v>
      </c>
      <c r="BT569">
        <v>0</v>
      </c>
      <c r="BV569">
        <v>0</v>
      </c>
      <c r="BX569">
        <v>0</v>
      </c>
      <c r="BZ569" t="s">
        <v>285</v>
      </c>
      <c r="CB569">
        <v>0</v>
      </c>
      <c r="CD569">
        <v>0.8</v>
      </c>
      <c r="CF569">
        <v>1</v>
      </c>
      <c r="CH569">
        <v>0</v>
      </c>
      <c r="CJ569">
        <v>0</v>
      </c>
      <c r="CL569">
        <v>0</v>
      </c>
      <c r="CN569">
        <v>0</v>
      </c>
      <c r="CP569">
        <v>0</v>
      </c>
      <c r="CR569">
        <v>0</v>
      </c>
      <c r="CT569">
        <v>0</v>
      </c>
      <c r="CV569">
        <v>0</v>
      </c>
      <c r="CX569">
        <v>0</v>
      </c>
      <c r="CZ569">
        <v>0</v>
      </c>
      <c r="DB569">
        <v>0</v>
      </c>
      <c r="DD569">
        <v>0</v>
      </c>
      <c r="DF569" t="s">
        <v>285</v>
      </c>
      <c r="DH569">
        <v>0</v>
      </c>
      <c r="DJ569">
        <v>0</v>
      </c>
      <c r="DL569">
        <v>0</v>
      </c>
      <c r="DN569">
        <v>7.6923076923076898</v>
      </c>
      <c r="DP569">
        <v>1</v>
      </c>
      <c r="DR569">
        <v>0</v>
      </c>
      <c r="DT569">
        <v>0</v>
      </c>
    </row>
    <row r="570" spans="1:124" x14ac:dyDescent="0.35">
      <c r="A570" s="19" t="str">
        <f t="shared" si="16"/>
        <v>Noncore Funding / Liab--35246</v>
      </c>
      <c r="B570" s="19" t="str">
        <f t="shared" si="17"/>
        <v>Noncore Funding / Liab</v>
      </c>
      <c r="C570">
        <v>18</v>
      </c>
      <c r="D570" s="27">
        <v>35246</v>
      </c>
      <c r="E570">
        <v>8.26599199952744</v>
      </c>
      <c r="F570">
        <v>12.0348946179365</v>
      </c>
      <c r="G570">
        <v>16.717891240767901</v>
      </c>
      <c r="H570">
        <v>13.296677854775</v>
      </c>
      <c r="I570">
        <v>6.4742917103882496</v>
      </c>
      <c r="J570">
        <v>10.995206836173899</v>
      </c>
      <c r="K570">
        <v>15.693446937592</v>
      </c>
      <c r="L570">
        <v>12.1882746609968</v>
      </c>
      <c r="M570">
        <v>8.5686028360796698</v>
      </c>
      <c r="N570">
        <v>13.2331774535413</v>
      </c>
      <c r="O570">
        <v>19.2981147008981</v>
      </c>
      <c r="P570">
        <v>15.3469581284523</v>
      </c>
      <c r="Q570">
        <v>6.9167422677346799</v>
      </c>
      <c r="R570">
        <v>9.57613814756672</v>
      </c>
      <c r="S570">
        <v>15.102963027569499</v>
      </c>
      <c r="T570">
        <v>11.0308425766314</v>
      </c>
      <c r="U570">
        <v>5.9657895966724297</v>
      </c>
      <c r="V570">
        <v>9.8639798488664994</v>
      </c>
      <c r="W570">
        <v>14.6150553858877</v>
      </c>
      <c r="X570">
        <v>11.2112592206978</v>
      </c>
      <c r="Y570">
        <v>9.0759249517797596</v>
      </c>
      <c r="Z570">
        <v>14.427206252176299</v>
      </c>
      <c r="AA570">
        <v>18.741390560429199</v>
      </c>
      <c r="AB570">
        <v>14.989769582885501</v>
      </c>
      <c r="AC570">
        <v>8.7362484311061195</v>
      </c>
      <c r="AD570">
        <v>13.0324645023665</v>
      </c>
      <c r="AE570">
        <v>17.336340673684202</v>
      </c>
      <c r="AF570">
        <v>13.4942539449038</v>
      </c>
      <c r="AG570">
        <v>7.6426583869870797</v>
      </c>
      <c r="AH570">
        <v>12.047852736160801</v>
      </c>
      <c r="AI570">
        <v>17.177931100821102</v>
      </c>
      <c r="AJ570">
        <v>16.545646320088998</v>
      </c>
      <c r="AK570">
        <v>6.0355610055180904</v>
      </c>
      <c r="AL570">
        <v>9.4754894954980706</v>
      </c>
      <c r="AM570">
        <v>13.004923694975901</v>
      </c>
      <c r="AN570">
        <v>10.5455417868488</v>
      </c>
      <c r="AO570">
        <v>6.4860143151991698</v>
      </c>
      <c r="AP570">
        <v>11.2130151269048</v>
      </c>
      <c r="AQ570">
        <v>15.3326020506142</v>
      </c>
      <c r="AR570">
        <v>11.7756264801036</v>
      </c>
      <c r="AS570">
        <v>7.4124202675267501</v>
      </c>
      <c r="AT570">
        <v>11.929870384276301</v>
      </c>
      <c r="AU570">
        <v>16.473087491629499</v>
      </c>
      <c r="AV570">
        <v>12.8976498360205</v>
      </c>
      <c r="AW570">
        <v>5.84309316330115</v>
      </c>
      <c r="AX570">
        <v>8.8929519508342096</v>
      </c>
      <c r="AY570">
        <v>13.452239210671999</v>
      </c>
      <c r="AZ570">
        <v>10.458338357946401</v>
      </c>
      <c r="BA570">
        <v>6.4931566586501601</v>
      </c>
      <c r="BB570">
        <v>12.0954371801341</v>
      </c>
      <c r="BC570">
        <v>17.2238919896248</v>
      </c>
      <c r="BD570">
        <v>13.3383084973657</v>
      </c>
      <c r="BE570">
        <v>6.7194601796935904</v>
      </c>
      <c r="BF570">
        <v>12.192371398695601</v>
      </c>
      <c r="BG570">
        <v>26.4735582129995</v>
      </c>
      <c r="BH570">
        <v>21.157666989033199</v>
      </c>
      <c r="BI570">
        <v>14.5096106056621</v>
      </c>
      <c r="BJ570">
        <v>15.223718869267501</v>
      </c>
      <c r="BK570">
        <v>17.191480918521901</v>
      </c>
      <c r="BL570">
        <v>14.4757756505761</v>
      </c>
      <c r="BN570" t="s">
        <v>284</v>
      </c>
      <c r="BQ570">
        <v>10.722746225810001</v>
      </c>
      <c r="BR570">
        <v>14.976508854354901</v>
      </c>
      <c r="BS570">
        <v>19.906518656631999</v>
      </c>
      <c r="BT570">
        <v>15.4273403035097</v>
      </c>
      <c r="BU570">
        <v>5.08107443316878</v>
      </c>
      <c r="BV570">
        <v>8.6473473752925791</v>
      </c>
      <c r="BW570">
        <v>11.900332197841101</v>
      </c>
      <c r="BX570">
        <v>9.6331233789726198</v>
      </c>
      <c r="BZ570" t="s">
        <v>284</v>
      </c>
      <c r="CC570">
        <v>5.7437545836129003</v>
      </c>
      <c r="CD570">
        <v>8.9216266486303706</v>
      </c>
      <c r="CE570">
        <v>13.786577500169701</v>
      </c>
      <c r="CF570">
        <v>11.5168980266494</v>
      </c>
      <c r="CG570">
        <v>9.4489809829035991</v>
      </c>
      <c r="CH570">
        <v>11.918511957484499</v>
      </c>
      <c r="CI570">
        <v>15.0819194222377</v>
      </c>
      <c r="CJ570">
        <v>15.746903706676999</v>
      </c>
      <c r="CK570">
        <v>6.3498442680598801</v>
      </c>
      <c r="CL570">
        <v>8.3900226757369598</v>
      </c>
      <c r="CM570">
        <v>15.587897159884699</v>
      </c>
      <c r="CN570">
        <v>12.189345700166101</v>
      </c>
      <c r="CO570">
        <v>9.6420466154139799</v>
      </c>
      <c r="CP570">
        <v>12.3896145100735</v>
      </c>
      <c r="CQ570">
        <v>18.232591689770899</v>
      </c>
      <c r="CR570">
        <v>14.029814572633001</v>
      </c>
      <c r="CS570">
        <v>7.0082321794314497</v>
      </c>
      <c r="CT570">
        <v>8.2974484221350995</v>
      </c>
      <c r="CU570">
        <v>15.2344444641311</v>
      </c>
      <c r="CV570">
        <v>13.206479232285799</v>
      </c>
      <c r="CW570">
        <v>6.4393265065821499</v>
      </c>
      <c r="CX570">
        <v>11.526040032030499</v>
      </c>
      <c r="CY570">
        <v>14.6385007497655</v>
      </c>
      <c r="CZ570">
        <v>11.2787677425429</v>
      </c>
      <c r="DA570">
        <v>12.833988289448699</v>
      </c>
      <c r="DB570">
        <v>16.7488718544985</v>
      </c>
      <c r="DC570">
        <v>39.585932960574603</v>
      </c>
      <c r="DD570">
        <v>35.671049395524797</v>
      </c>
      <c r="DF570" t="s">
        <v>284</v>
      </c>
      <c r="DI570">
        <v>15.832449615167</v>
      </c>
      <c r="DJ570">
        <v>20.093263873171001</v>
      </c>
      <c r="DK570">
        <v>73.958299182882797</v>
      </c>
      <c r="DL570">
        <v>44.527301892736197</v>
      </c>
      <c r="DM570">
        <v>5.6136138963423203</v>
      </c>
      <c r="DN570">
        <v>7.8887356062952199</v>
      </c>
      <c r="DO570">
        <v>16.159967353601299</v>
      </c>
      <c r="DP570">
        <v>12.3674385476984</v>
      </c>
      <c r="DQ570">
        <v>7.5400116095862</v>
      </c>
      <c r="DR570">
        <v>10.2993822271503</v>
      </c>
      <c r="DS570">
        <v>15.190000799894699</v>
      </c>
      <c r="DT570">
        <v>12.5889264396248</v>
      </c>
    </row>
    <row r="571" spans="1:124" x14ac:dyDescent="0.35">
      <c r="A571" s="19" t="str">
        <f t="shared" si="16"/>
        <v>Brokered Dep / Liab--35246</v>
      </c>
      <c r="B571" s="19" t="str">
        <f t="shared" si="17"/>
        <v>Brokered Dep / Liab</v>
      </c>
      <c r="C571">
        <v>19</v>
      </c>
      <c r="D571" s="27">
        <v>35246</v>
      </c>
      <c r="E571">
        <v>0</v>
      </c>
      <c r="F571">
        <v>0</v>
      </c>
      <c r="G571">
        <v>0</v>
      </c>
      <c r="H571">
        <v>0.48929290497697497</v>
      </c>
      <c r="I571">
        <v>0</v>
      </c>
      <c r="J571">
        <v>0</v>
      </c>
      <c r="K571">
        <v>0</v>
      </c>
      <c r="L571">
        <v>0.59394123585789105</v>
      </c>
      <c r="M571">
        <v>0</v>
      </c>
      <c r="N571">
        <v>0</v>
      </c>
      <c r="O571">
        <v>0</v>
      </c>
      <c r="P571">
        <v>0.28752482218884701</v>
      </c>
      <c r="Q571">
        <v>0</v>
      </c>
      <c r="R571">
        <v>0</v>
      </c>
      <c r="S571">
        <v>0</v>
      </c>
      <c r="T571">
        <v>0</v>
      </c>
      <c r="U571">
        <v>0</v>
      </c>
      <c r="V571">
        <v>0</v>
      </c>
      <c r="W571">
        <v>0</v>
      </c>
      <c r="X571">
        <v>0.66519979769279203</v>
      </c>
      <c r="Y571">
        <v>0</v>
      </c>
      <c r="Z571">
        <v>0</v>
      </c>
      <c r="AA571">
        <v>0</v>
      </c>
      <c r="AB571">
        <v>0.27691512221919301</v>
      </c>
      <c r="AC571">
        <v>0</v>
      </c>
      <c r="AD571">
        <v>0</v>
      </c>
      <c r="AE571">
        <v>0</v>
      </c>
      <c r="AF571">
        <v>0.48247055787578702</v>
      </c>
      <c r="AG571">
        <v>0</v>
      </c>
      <c r="AH571">
        <v>0</v>
      </c>
      <c r="AI571">
        <v>0</v>
      </c>
      <c r="AJ571">
        <v>0.82513888215081999</v>
      </c>
      <c r="AK571">
        <v>0</v>
      </c>
      <c r="AL571">
        <v>0</v>
      </c>
      <c r="AM571">
        <v>0</v>
      </c>
      <c r="AN571">
        <v>0.75988248203156294</v>
      </c>
      <c r="AO571">
        <v>0</v>
      </c>
      <c r="AP571">
        <v>0</v>
      </c>
      <c r="AQ571">
        <v>0</v>
      </c>
      <c r="AR571">
        <v>0.58277492015337296</v>
      </c>
      <c r="AS571">
        <v>0</v>
      </c>
      <c r="AT571">
        <v>0</v>
      </c>
      <c r="AU571">
        <v>0</v>
      </c>
      <c r="AV571">
        <v>0.85639070030719</v>
      </c>
      <c r="AW571">
        <v>0</v>
      </c>
      <c r="AX571">
        <v>0</v>
      </c>
      <c r="AY571">
        <v>0</v>
      </c>
      <c r="AZ571">
        <v>0.34397548253259402</v>
      </c>
      <c r="BA571">
        <v>0</v>
      </c>
      <c r="BB571">
        <v>0</v>
      </c>
      <c r="BC571">
        <v>0</v>
      </c>
      <c r="BD571">
        <v>0.43750766825950399</v>
      </c>
      <c r="BE571">
        <v>0</v>
      </c>
      <c r="BF571">
        <v>0</v>
      </c>
      <c r="BG571">
        <v>0</v>
      </c>
      <c r="BH571">
        <v>1.7250823806333799</v>
      </c>
      <c r="BI571">
        <v>0</v>
      </c>
      <c r="BJ571">
        <v>0</v>
      </c>
      <c r="BK571">
        <v>0</v>
      </c>
      <c r="BL571">
        <v>0</v>
      </c>
      <c r="BN571" t="s">
        <v>284</v>
      </c>
      <c r="BQ571">
        <v>0.70145605271548495</v>
      </c>
      <c r="BR571">
        <v>1.4029121054309699</v>
      </c>
      <c r="BS571">
        <v>3.9251640397049998</v>
      </c>
      <c r="BT571">
        <v>2.6167760264700002</v>
      </c>
      <c r="BU571">
        <v>0</v>
      </c>
      <c r="BV571">
        <v>0</v>
      </c>
      <c r="BW571">
        <v>0</v>
      </c>
      <c r="BX571">
        <v>0.62806938514264898</v>
      </c>
      <c r="BZ571" t="s">
        <v>284</v>
      </c>
      <c r="CC571">
        <v>0</v>
      </c>
      <c r="CD571">
        <v>0</v>
      </c>
      <c r="CE571">
        <v>0</v>
      </c>
      <c r="CF571">
        <v>0.55627912977670602</v>
      </c>
      <c r="CG571">
        <v>0</v>
      </c>
      <c r="CH571">
        <v>0</v>
      </c>
      <c r="CI571">
        <v>0</v>
      </c>
      <c r="CJ571">
        <v>3.3299856886296899E-3</v>
      </c>
      <c r="CK571">
        <v>0</v>
      </c>
      <c r="CL571">
        <v>0</v>
      </c>
      <c r="CM571">
        <v>1.8790927208882999</v>
      </c>
      <c r="CN571">
        <v>2.75442482878548</v>
      </c>
      <c r="CO571">
        <v>0</v>
      </c>
      <c r="CP571">
        <v>0</v>
      </c>
      <c r="CQ571">
        <v>0.32883189136105301</v>
      </c>
      <c r="CR571">
        <v>2.22953492203309</v>
      </c>
      <c r="CS571">
        <v>0</v>
      </c>
      <c r="CT571">
        <v>0</v>
      </c>
      <c r="CU571">
        <v>0</v>
      </c>
      <c r="CV571">
        <v>0.61603360410763897</v>
      </c>
      <c r="CW571">
        <v>0</v>
      </c>
      <c r="CX571">
        <v>0</v>
      </c>
      <c r="CY571">
        <v>0</v>
      </c>
      <c r="CZ571">
        <v>2.7028195813873002E-2</v>
      </c>
      <c r="DA571">
        <v>0</v>
      </c>
      <c r="DB571">
        <v>0</v>
      </c>
      <c r="DC571">
        <v>0.23456178619395501</v>
      </c>
      <c r="DD571">
        <v>0.23456178619395501</v>
      </c>
      <c r="DF571" t="s">
        <v>284</v>
      </c>
      <c r="DI571">
        <v>0</v>
      </c>
      <c r="DJ571">
        <v>0</v>
      </c>
      <c r="DK571">
        <v>3.3906116770741899</v>
      </c>
      <c r="DL571">
        <v>3.90496791161859</v>
      </c>
      <c r="DM571">
        <v>0</v>
      </c>
      <c r="DN571">
        <v>0</v>
      </c>
      <c r="DO571">
        <v>0</v>
      </c>
      <c r="DP571">
        <v>0.37439473147369401</v>
      </c>
      <c r="DQ571">
        <v>0</v>
      </c>
      <c r="DR571">
        <v>0</v>
      </c>
      <c r="DS571">
        <v>0.15681926184064601</v>
      </c>
      <c r="DT571">
        <v>1.0832415278865699</v>
      </c>
    </row>
    <row r="572" spans="1:124" x14ac:dyDescent="0.35">
      <c r="A572" s="19" t="str">
        <f t="shared" si="16"/>
        <v>Liquid Assets / Assets--35246</v>
      </c>
      <c r="B572" s="19" t="str">
        <f t="shared" si="17"/>
        <v>Liquid Assets / Assets</v>
      </c>
      <c r="C572">
        <v>20</v>
      </c>
      <c r="D572" s="27">
        <v>35246</v>
      </c>
      <c r="E572">
        <v>11.0798912143949</v>
      </c>
      <c r="F572">
        <v>20.457304809813699</v>
      </c>
      <c r="G572">
        <v>27.352443936200402</v>
      </c>
      <c r="H572">
        <v>20.058898815502101</v>
      </c>
      <c r="I572">
        <v>10.297922253595701</v>
      </c>
      <c r="J572">
        <v>18.755085844024102</v>
      </c>
      <c r="K572">
        <v>27.176013464375501</v>
      </c>
      <c r="L572">
        <v>19.212125531249701</v>
      </c>
      <c r="M572">
        <v>9.8777436587927205</v>
      </c>
      <c r="N572">
        <v>18.685094089170001</v>
      </c>
      <c r="O572">
        <v>28.668031128152101</v>
      </c>
      <c r="P572">
        <v>19.844454670054901</v>
      </c>
      <c r="Q572">
        <v>13.126757349069299</v>
      </c>
      <c r="R572">
        <v>24.768672577771099</v>
      </c>
      <c r="S572">
        <v>33.923479455036002</v>
      </c>
      <c r="T572">
        <v>23.8415925344942</v>
      </c>
      <c r="U572">
        <v>10.7224951548204</v>
      </c>
      <c r="V572">
        <v>19.364166945850201</v>
      </c>
      <c r="W572">
        <v>27.3057371096587</v>
      </c>
      <c r="X572">
        <v>19.7208830702405</v>
      </c>
      <c r="Y572">
        <v>11.6057354271507</v>
      </c>
      <c r="Z572">
        <v>17.551391484418399</v>
      </c>
      <c r="AA572">
        <v>24.854755272582601</v>
      </c>
      <c r="AB572">
        <v>17.8711890192378</v>
      </c>
      <c r="AC572">
        <v>5.9790796204380401</v>
      </c>
      <c r="AD572">
        <v>16.130874368095899</v>
      </c>
      <c r="AE572">
        <v>25.140401988487</v>
      </c>
      <c r="AF572">
        <v>17.798332335196999</v>
      </c>
      <c r="AG572">
        <v>4.6521131644382603</v>
      </c>
      <c r="AH572">
        <v>14.9950092714238</v>
      </c>
      <c r="AI572">
        <v>26.6305501800197</v>
      </c>
      <c r="AJ572">
        <v>17.210502560111699</v>
      </c>
      <c r="AK572">
        <v>12.712448007051799</v>
      </c>
      <c r="AL572">
        <v>20.2241054994842</v>
      </c>
      <c r="AM572">
        <v>29.0133198661701</v>
      </c>
      <c r="AN572">
        <v>21.085861973470202</v>
      </c>
      <c r="AO572">
        <v>8.8548417917296192</v>
      </c>
      <c r="AP572">
        <v>17.1661152624309</v>
      </c>
      <c r="AQ572">
        <v>26.840459541188299</v>
      </c>
      <c r="AR572">
        <v>18.229733629428502</v>
      </c>
      <c r="AS572">
        <v>11.0021536252692</v>
      </c>
      <c r="AT572">
        <v>18.570428316190998</v>
      </c>
      <c r="AU572">
        <v>26.245369204762099</v>
      </c>
      <c r="AV572">
        <v>18.618940640309599</v>
      </c>
      <c r="AW572">
        <v>10.911313007580301</v>
      </c>
      <c r="AX572">
        <v>19.4157885296449</v>
      </c>
      <c r="AY572">
        <v>27.174628377312501</v>
      </c>
      <c r="AZ572">
        <v>19.4583564826664</v>
      </c>
      <c r="BA572">
        <v>13.175310855450901</v>
      </c>
      <c r="BB572">
        <v>21.183932346723001</v>
      </c>
      <c r="BC572">
        <v>28.6623162905098</v>
      </c>
      <c r="BD572">
        <v>21.704256613780899</v>
      </c>
      <c r="BE572">
        <v>12.1887466269329</v>
      </c>
      <c r="BF572">
        <v>18.025003590238502</v>
      </c>
      <c r="BG572">
        <v>26.237981847355499</v>
      </c>
      <c r="BH572">
        <v>22.4642438613702</v>
      </c>
      <c r="BI572">
        <v>6.5428639354966398</v>
      </c>
      <c r="BJ572">
        <v>16.130244493373301</v>
      </c>
      <c r="BK572">
        <v>19.9405745721544</v>
      </c>
      <c r="BL572">
        <v>14.7522087224496</v>
      </c>
      <c r="BN572" t="s">
        <v>284</v>
      </c>
      <c r="BQ572">
        <v>17.900199400419002</v>
      </c>
      <c r="BR572">
        <v>28.194773554049998</v>
      </c>
      <c r="BS572">
        <v>38.810718430250802</v>
      </c>
      <c r="BT572">
        <v>28.409020702429899</v>
      </c>
      <c r="BU572">
        <v>11.432054600621299</v>
      </c>
      <c r="BV572">
        <v>22.476833727359899</v>
      </c>
      <c r="BW572">
        <v>29.1351539629574</v>
      </c>
      <c r="BX572">
        <v>21.661915484182799</v>
      </c>
      <c r="BZ572" t="s">
        <v>284</v>
      </c>
      <c r="CC572">
        <v>14.609037119584</v>
      </c>
      <c r="CD572">
        <v>21.7752708920885</v>
      </c>
      <c r="CE572">
        <v>28.4666718398386</v>
      </c>
      <c r="CF572">
        <v>21.6897371493706</v>
      </c>
      <c r="CG572">
        <v>23.2336602901728</v>
      </c>
      <c r="CH572">
        <v>33.571986396271598</v>
      </c>
      <c r="CI572">
        <v>49.462250372619501</v>
      </c>
      <c r="CJ572">
        <v>36.132502454717802</v>
      </c>
      <c r="CK572">
        <v>8.2350761225523907</v>
      </c>
      <c r="CL572">
        <v>14.564715332864701</v>
      </c>
      <c r="CM572">
        <v>24.947198755002201</v>
      </c>
      <c r="CN572">
        <v>17.202324774926101</v>
      </c>
      <c r="CO572">
        <v>6.8764402559933702</v>
      </c>
      <c r="CP572">
        <v>18.432447653506301</v>
      </c>
      <c r="CQ572">
        <v>22.040051900843402</v>
      </c>
      <c r="CR572">
        <v>17.7488874956227</v>
      </c>
      <c r="CS572">
        <v>8.1080882126462992</v>
      </c>
      <c r="CT572">
        <v>17.2237301279566</v>
      </c>
      <c r="CU572">
        <v>30.1787082596652</v>
      </c>
      <c r="CV572">
        <v>21.9209867058314</v>
      </c>
      <c r="CW572">
        <v>9.7183219166128598</v>
      </c>
      <c r="CX572">
        <v>14.522352807364699</v>
      </c>
      <c r="CY572">
        <v>20.812598689999501</v>
      </c>
      <c r="CZ572">
        <v>15.455569173718899</v>
      </c>
      <c r="DA572">
        <v>18.672573607194501</v>
      </c>
      <c r="DB572">
        <v>24.7324053121399</v>
      </c>
      <c r="DC572">
        <v>46.207498638830003</v>
      </c>
      <c r="DD572">
        <v>40.147666933884601</v>
      </c>
      <c r="DF572" t="s">
        <v>284</v>
      </c>
      <c r="DI572">
        <v>1.08292453899362</v>
      </c>
      <c r="DJ572">
        <v>10.536921281826899</v>
      </c>
      <c r="DK572">
        <v>19.119149705527899</v>
      </c>
      <c r="DL572">
        <v>11.912458741442601</v>
      </c>
      <c r="DM572">
        <v>16.7537268558461</v>
      </c>
      <c r="DN572">
        <v>18.108819511545001</v>
      </c>
      <c r="DO572">
        <v>27.174166681624801</v>
      </c>
      <c r="DP572">
        <v>21.457491903497498</v>
      </c>
      <c r="DQ572">
        <v>19.2586669712719</v>
      </c>
      <c r="DR572">
        <v>31.7139225114685</v>
      </c>
      <c r="DS572">
        <v>32.898659517426303</v>
      </c>
      <c r="DT572">
        <v>26.603093624076099</v>
      </c>
    </row>
    <row r="573" spans="1:124" x14ac:dyDescent="0.35">
      <c r="A573" s="19" t="str">
        <f t="shared" si="16"/>
        <v>Net Loan Growth (last 4 qtrs)--35246</v>
      </c>
      <c r="B573" s="19" t="str">
        <f t="shared" si="17"/>
        <v>Net Loan Growth (last 4 qtrs)</v>
      </c>
      <c r="C573">
        <v>21</v>
      </c>
      <c r="D573" s="27">
        <v>35246</v>
      </c>
      <c r="E573">
        <v>3.46</v>
      </c>
      <c r="F573">
        <v>9</v>
      </c>
      <c r="G573">
        <v>15.95</v>
      </c>
      <c r="H573">
        <v>12.883960396039599</v>
      </c>
      <c r="I573">
        <v>1.78</v>
      </c>
      <c r="J573">
        <v>7.38</v>
      </c>
      <c r="K573">
        <v>14.215</v>
      </c>
      <c r="L573">
        <v>9.4165036420395403</v>
      </c>
      <c r="M573">
        <v>2.5299999999999998</v>
      </c>
      <c r="N573">
        <v>8.67</v>
      </c>
      <c r="O573">
        <v>17</v>
      </c>
      <c r="P573">
        <v>11.9833126404795</v>
      </c>
      <c r="Q573">
        <v>1.17</v>
      </c>
      <c r="R573">
        <v>4.5599999999999996</v>
      </c>
      <c r="S573">
        <v>10.82</v>
      </c>
      <c r="T573">
        <v>7.6219354838709696</v>
      </c>
      <c r="U573">
        <v>0.91500000000000004</v>
      </c>
      <c r="V573">
        <v>6.74</v>
      </c>
      <c r="W573">
        <v>13.734999999999999</v>
      </c>
      <c r="X573">
        <v>8.5845186640471596</v>
      </c>
      <c r="Y573">
        <v>2.61</v>
      </c>
      <c r="Z573">
        <v>7.16</v>
      </c>
      <c r="AA573">
        <v>15.36</v>
      </c>
      <c r="AB573">
        <v>11.5655670103093</v>
      </c>
      <c r="AC573">
        <v>4.4400000000000004</v>
      </c>
      <c r="AD573">
        <v>10.265000000000001</v>
      </c>
      <c r="AE573">
        <v>16.9925</v>
      </c>
      <c r="AF573">
        <v>14.820080645161299</v>
      </c>
      <c r="AG573">
        <v>2.82</v>
      </c>
      <c r="AH573">
        <v>6.25</v>
      </c>
      <c r="AI573">
        <v>12.15</v>
      </c>
      <c r="AJ573">
        <v>8.7538738738738804</v>
      </c>
      <c r="AK573">
        <v>2.77</v>
      </c>
      <c r="AL573">
        <v>10.1</v>
      </c>
      <c r="AM573">
        <v>14.57</v>
      </c>
      <c r="AN573">
        <v>9.6092473118279607</v>
      </c>
      <c r="AO573">
        <v>0.72499999999999998</v>
      </c>
      <c r="AP573">
        <v>6.0149999999999997</v>
      </c>
      <c r="AQ573">
        <v>11.914999999999999</v>
      </c>
      <c r="AR573">
        <v>7.4006704980842901</v>
      </c>
      <c r="AS573">
        <v>3.53</v>
      </c>
      <c r="AT573">
        <v>10.19</v>
      </c>
      <c r="AU573">
        <v>18.46</v>
      </c>
      <c r="AV573">
        <v>12.994434180138599</v>
      </c>
      <c r="AW573">
        <v>2.665</v>
      </c>
      <c r="AX573">
        <v>7.67</v>
      </c>
      <c r="AY573">
        <v>14.76</v>
      </c>
      <c r="AZ573">
        <v>9.4049158249158307</v>
      </c>
      <c r="BA573">
        <v>4.5449999999999999</v>
      </c>
      <c r="BB573">
        <v>11.154999999999999</v>
      </c>
      <c r="BC573">
        <v>18.672499999999999</v>
      </c>
      <c r="BD573">
        <v>16.240833333333299</v>
      </c>
      <c r="BE573">
        <v>-1.33</v>
      </c>
      <c r="BF573">
        <v>5.86</v>
      </c>
      <c r="BG573">
        <v>8.7925000000000004</v>
      </c>
      <c r="BH573">
        <v>7.5288888888888899</v>
      </c>
      <c r="BI573">
        <v>-0.15</v>
      </c>
      <c r="BJ573">
        <v>6.58</v>
      </c>
      <c r="BK573">
        <v>28.28</v>
      </c>
      <c r="BL573">
        <v>12.92</v>
      </c>
      <c r="BN573" t="s">
        <v>284</v>
      </c>
      <c r="BQ573">
        <v>1.595</v>
      </c>
      <c r="BR573">
        <v>1.65</v>
      </c>
      <c r="BS573">
        <v>1.7050000000000001</v>
      </c>
      <c r="BT573">
        <v>1.65</v>
      </c>
      <c r="BU573">
        <v>6.9450000000000003</v>
      </c>
      <c r="BV573">
        <v>10.35</v>
      </c>
      <c r="BW573">
        <v>15.24</v>
      </c>
      <c r="BX573">
        <v>11.025</v>
      </c>
      <c r="BZ573" t="s">
        <v>284</v>
      </c>
      <c r="CC573">
        <v>4.6100000000000003</v>
      </c>
      <c r="CD573">
        <v>10.79</v>
      </c>
      <c r="CE573">
        <v>18.572500000000002</v>
      </c>
      <c r="CF573">
        <v>14.14925</v>
      </c>
      <c r="CG573">
        <v>6.0824999999999996</v>
      </c>
      <c r="CH573">
        <v>6.9349999999999996</v>
      </c>
      <c r="CI573">
        <v>21.895</v>
      </c>
      <c r="CJ573">
        <v>41.828333333333298</v>
      </c>
      <c r="CK573">
        <v>-0.55000000000000004</v>
      </c>
      <c r="CL573">
        <v>5.42</v>
      </c>
      <c r="CM573">
        <v>9.3699999999999992</v>
      </c>
      <c r="CN573">
        <v>6.1047619047618999</v>
      </c>
      <c r="CO573">
        <v>19.45</v>
      </c>
      <c r="CP573">
        <v>34.57</v>
      </c>
      <c r="CQ573">
        <v>110.94499999999999</v>
      </c>
      <c r="CR573">
        <v>102.017142857143</v>
      </c>
      <c r="CS573">
        <v>2.855</v>
      </c>
      <c r="CT573">
        <v>7.57</v>
      </c>
      <c r="CU573">
        <v>28.15</v>
      </c>
      <c r="CV573">
        <v>20.498181818181799</v>
      </c>
      <c r="CW573">
        <v>-1.415</v>
      </c>
      <c r="CX573">
        <v>6.9550000000000001</v>
      </c>
      <c r="CY573">
        <v>11.925000000000001</v>
      </c>
      <c r="CZ573">
        <v>6.4656250000000002</v>
      </c>
      <c r="DA573">
        <v>12.255000000000001</v>
      </c>
      <c r="DB573">
        <v>13.25</v>
      </c>
      <c r="DC573">
        <v>18.98</v>
      </c>
      <c r="DD573">
        <v>16.406666666666698</v>
      </c>
      <c r="DF573" t="s">
        <v>284</v>
      </c>
      <c r="DI573">
        <v>2.125</v>
      </c>
      <c r="DJ573">
        <v>6.04</v>
      </c>
      <c r="DK573">
        <v>13.75</v>
      </c>
      <c r="DL573">
        <v>9.7850000000000001</v>
      </c>
      <c r="DM573">
        <v>1.08</v>
      </c>
      <c r="DN573">
        <v>4.41</v>
      </c>
      <c r="DO573">
        <v>8.7899999999999991</v>
      </c>
      <c r="DP573">
        <v>3.2538461538461498</v>
      </c>
      <c r="DQ573">
        <v>1.89</v>
      </c>
      <c r="DR573">
        <v>10.62</v>
      </c>
      <c r="DS573">
        <v>14.32</v>
      </c>
      <c r="DT573">
        <v>9.77</v>
      </c>
    </row>
    <row r="574" spans="1:124" x14ac:dyDescent="0.35">
      <c r="A574" s="19" t="str">
        <f t="shared" si="16"/>
        <v>Banks w/ Loan Growth (last 4 qtrs)--35246</v>
      </c>
      <c r="B574" s="19" t="str">
        <f t="shared" si="17"/>
        <v>Banks w/ Loan Growth (last 4 qtrs)</v>
      </c>
      <c r="C574">
        <v>22</v>
      </c>
      <c r="D574" s="27">
        <v>35246</v>
      </c>
      <c r="F574">
        <v>86.538461538461505</v>
      </c>
      <c r="J574">
        <v>79.758308157099705</v>
      </c>
      <c r="N574">
        <v>81.191287292247296</v>
      </c>
      <c r="R574">
        <v>87.096774193548399</v>
      </c>
      <c r="V574">
        <v>76.761904761904802</v>
      </c>
      <c r="Z574">
        <v>80.198019801980195</v>
      </c>
      <c r="AD574">
        <v>85.039370078740205</v>
      </c>
      <c r="AH574">
        <v>79.310344827586206</v>
      </c>
      <c r="AI574"/>
      <c r="AK574"/>
      <c r="AL574">
        <v>87.096774193548399</v>
      </c>
      <c r="AP574">
        <v>77.340823970037405</v>
      </c>
      <c r="AT574">
        <v>85.941043083900198</v>
      </c>
      <c r="AX574">
        <v>83.881578947368396</v>
      </c>
      <c r="BB574">
        <v>84.924623115577901</v>
      </c>
      <c r="BF574">
        <v>68.421052631578902</v>
      </c>
      <c r="BJ574">
        <v>60</v>
      </c>
      <c r="BN574" t="s">
        <v>285</v>
      </c>
      <c r="BR574">
        <v>66.6666666666667</v>
      </c>
      <c r="BV574">
        <v>90.909090909090907</v>
      </c>
      <c r="BZ574" t="s">
        <v>285</v>
      </c>
      <c r="CD574">
        <v>84.8</v>
      </c>
      <c r="CH574">
        <v>71.428571428571402</v>
      </c>
      <c r="CL574">
        <v>66.6666666666667</v>
      </c>
      <c r="CP574">
        <v>100</v>
      </c>
      <c r="CT574">
        <v>90.909090909090907</v>
      </c>
      <c r="CX574">
        <v>68.75</v>
      </c>
      <c r="DB574">
        <v>75</v>
      </c>
      <c r="DF574" t="s">
        <v>285</v>
      </c>
      <c r="DJ574">
        <v>68.75</v>
      </c>
      <c r="DN574">
        <v>76.923076923076906</v>
      </c>
      <c r="DR574">
        <v>88.8888888888889</v>
      </c>
    </row>
    <row r="575" spans="1:124" x14ac:dyDescent="0.35">
      <c r="A575" s="19" t="str">
        <f t="shared" si="16"/>
        <v>Equity / Assets--35338</v>
      </c>
      <c r="B575" s="19" t="str">
        <f t="shared" si="17"/>
        <v>Equity / Assets</v>
      </c>
      <c r="C575">
        <v>1</v>
      </c>
      <c r="D575" s="27">
        <v>35338</v>
      </c>
      <c r="E575">
        <v>8.3771393761848891</v>
      </c>
      <c r="F575">
        <v>9.5448840687178897</v>
      </c>
      <c r="G575">
        <v>11.5317996632691</v>
      </c>
      <c r="H575">
        <v>10.376129862020299</v>
      </c>
      <c r="I575">
        <v>8.1336636669307794</v>
      </c>
      <c r="J575">
        <v>9.4591667268394808</v>
      </c>
      <c r="K575">
        <v>11.586037813634601</v>
      </c>
      <c r="L575">
        <v>10.262922789091901</v>
      </c>
      <c r="M575">
        <v>8.0132939974299209</v>
      </c>
      <c r="N575">
        <v>9.4220618855454408</v>
      </c>
      <c r="O575">
        <v>11.608195890284099</v>
      </c>
      <c r="P575">
        <v>10.3005579270553</v>
      </c>
      <c r="Q575">
        <v>8.7382181118608706</v>
      </c>
      <c r="R575">
        <v>9.9189607551522094</v>
      </c>
      <c r="S575">
        <v>11.712745183888</v>
      </c>
      <c r="T575">
        <v>10.553765048117301</v>
      </c>
      <c r="U575">
        <v>8.08209709150848</v>
      </c>
      <c r="V575">
        <v>9.2373455663868995</v>
      </c>
      <c r="W575">
        <v>11.018669975746</v>
      </c>
      <c r="X575">
        <v>10.0607445568708</v>
      </c>
      <c r="Y575">
        <v>8.2081125233006098</v>
      </c>
      <c r="Z575">
        <v>9.5853826140069103</v>
      </c>
      <c r="AA575">
        <v>11.591621384157801</v>
      </c>
      <c r="AB575">
        <v>10.304780551303001</v>
      </c>
      <c r="AC575">
        <v>8.1083977134744192</v>
      </c>
      <c r="AD575">
        <v>9.7408805632763098</v>
      </c>
      <c r="AE575">
        <v>11.778397635162101</v>
      </c>
      <c r="AF575">
        <v>10.2540156844025</v>
      </c>
      <c r="AG575">
        <v>8.4466573313437792</v>
      </c>
      <c r="AH575">
        <v>10.7648820643201</v>
      </c>
      <c r="AI575">
        <v>13.192151077308299</v>
      </c>
      <c r="AJ575">
        <v>11.8174337174082</v>
      </c>
      <c r="AK575">
        <v>7.8360283276532998</v>
      </c>
      <c r="AL575">
        <v>9.0540885597809293</v>
      </c>
      <c r="AM575">
        <v>10.472562658717001</v>
      </c>
      <c r="AN575">
        <v>9.55222085787765</v>
      </c>
      <c r="AO575">
        <v>8.6212657889460704</v>
      </c>
      <c r="AP575">
        <v>10.1037308728294</v>
      </c>
      <c r="AQ575">
        <v>12.225918131830801</v>
      </c>
      <c r="AR575">
        <v>10.827527522273099</v>
      </c>
      <c r="AS575">
        <v>7.8240553842453799</v>
      </c>
      <c r="AT575">
        <v>8.91033601816698</v>
      </c>
      <c r="AU575">
        <v>10.899942824471101</v>
      </c>
      <c r="AV575">
        <v>9.6573434414982309</v>
      </c>
      <c r="AW575">
        <v>8.0294750377092505</v>
      </c>
      <c r="AX575">
        <v>9.2072896836431308</v>
      </c>
      <c r="AY575">
        <v>10.794435857805301</v>
      </c>
      <c r="AZ575">
        <v>9.7188398541586505</v>
      </c>
      <c r="BA575">
        <v>7.5965199052113803</v>
      </c>
      <c r="BB575">
        <v>8.70992702841259</v>
      </c>
      <c r="BC575">
        <v>10.8867313242432</v>
      </c>
      <c r="BD575">
        <v>10.013937783965201</v>
      </c>
      <c r="BE575">
        <v>7.6533007794159102</v>
      </c>
      <c r="BF575">
        <v>9.1101631852141907</v>
      </c>
      <c r="BG575">
        <v>10.023084369647799</v>
      </c>
      <c r="BH575">
        <v>13.1484186006549</v>
      </c>
      <c r="BI575">
        <v>7.3888611860444797</v>
      </c>
      <c r="BJ575">
        <v>7.9673090559084301</v>
      </c>
      <c r="BK575">
        <v>8.8149953367276996</v>
      </c>
      <c r="BL575">
        <v>9.4044991871314707</v>
      </c>
      <c r="BN575" t="s">
        <v>284</v>
      </c>
      <c r="BQ575">
        <v>10.712023374711601</v>
      </c>
      <c r="BR575">
        <v>12.9768624775138</v>
      </c>
      <c r="BS575">
        <v>13.712575448516599</v>
      </c>
      <c r="BT575">
        <v>11.957445056314199</v>
      </c>
      <c r="BU575">
        <v>7.1448831164095603</v>
      </c>
      <c r="BV575">
        <v>8.7221359419576405</v>
      </c>
      <c r="BW575">
        <v>10.091141356360099</v>
      </c>
      <c r="BX575">
        <v>9.0882939263624607</v>
      </c>
      <c r="BZ575" t="s">
        <v>284</v>
      </c>
      <c r="CC575">
        <v>7.93882404775895</v>
      </c>
      <c r="CD575">
        <v>8.98624650958131</v>
      </c>
      <c r="CE575">
        <v>10.7784123967377</v>
      </c>
      <c r="CF575">
        <v>9.9026694127501198</v>
      </c>
      <c r="CG575">
        <v>8.1468056566239699</v>
      </c>
      <c r="CH575">
        <v>11.904951124533101</v>
      </c>
      <c r="CI575">
        <v>13.760469880199601</v>
      </c>
      <c r="CJ575">
        <v>15.7248921480784</v>
      </c>
      <c r="CK575">
        <v>7.4897920425410698</v>
      </c>
      <c r="CL575">
        <v>8.6650690481526809</v>
      </c>
      <c r="CM575">
        <v>10.083988176771699</v>
      </c>
      <c r="CN575">
        <v>8.8974753388630692</v>
      </c>
      <c r="CO575">
        <v>7.7502370210410803</v>
      </c>
      <c r="CP575">
        <v>8.0528841430104201</v>
      </c>
      <c r="CQ575">
        <v>10.666180894355801</v>
      </c>
      <c r="CR575">
        <v>9.3494888102199791</v>
      </c>
      <c r="CS575">
        <v>7.8639211624562897</v>
      </c>
      <c r="CT575">
        <v>9.1755703147559906</v>
      </c>
      <c r="CU575">
        <v>11.8404287732321</v>
      </c>
      <c r="CV575">
        <v>11.1983798710895</v>
      </c>
      <c r="CW575">
        <v>6.7887362932656998</v>
      </c>
      <c r="CX575">
        <v>8.1150193681298894</v>
      </c>
      <c r="CY575">
        <v>9.7211656111500293</v>
      </c>
      <c r="CZ575">
        <v>8.4713972270540605</v>
      </c>
      <c r="DA575">
        <v>6.9778144138807496</v>
      </c>
      <c r="DB575">
        <v>9.2529320495614495</v>
      </c>
      <c r="DC575">
        <v>31.604314416558999</v>
      </c>
      <c r="DD575">
        <v>29.329196780878299</v>
      </c>
      <c r="DF575" t="s">
        <v>284</v>
      </c>
      <c r="DI575">
        <v>8.7089219522960999</v>
      </c>
      <c r="DJ575">
        <v>9.7364604937929897</v>
      </c>
      <c r="DK575">
        <v>13.852205314487501</v>
      </c>
      <c r="DL575">
        <v>13.415369815165599</v>
      </c>
      <c r="DM575">
        <v>7.7956078479687099</v>
      </c>
      <c r="DN575">
        <v>8.7631265842429293</v>
      </c>
      <c r="DO575">
        <v>10.0188853773221</v>
      </c>
      <c r="DP575">
        <v>8.8287847457573996</v>
      </c>
      <c r="DQ575">
        <v>9.2834256371082393</v>
      </c>
      <c r="DR575">
        <v>10.018643901481701</v>
      </c>
      <c r="DS575">
        <v>11.2362055512206</v>
      </c>
      <c r="DT575">
        <v>10.6185693979667</v>
      </c>
    </row>
    <row r="576" spans="1:124" x14ac:dyDescent="0.35">
      <c r="A576" s="19" t="str">
        <f t="shared" si="16"/>
        <v>Total Risk Based Capital Ratio--35338</v>
      </c>
      <c r="B576" s="19" t="str">
        <f t="shared" si="17"/>
        <v>Total Risk Based Capital Ratio</v>
      </c>
      <c r="C576">
        <v>2</v>
      </c>
      <c r="D576" s="27">
        <v>35338</v>
      </c>
      <c r="E576">
        <v>12.718871495847401</v>
      </c>
      <c r="F576">
        <v>15.3321722492435</v>
      </c>
      <c r="G576">
        <v>20.401354174426899</v>
      </c>
      <c r="H576">
        <v>17.0931231823788</v>
      </c>
      <c r="I576">
        <v>12.4847328197602</v>
      </c>
      <c r="J576">
        <v>14.732017584884501</v>
      </c>
      <c r="K576">
        <v>19.033557926042398</v>
      </c>
      <c r="L576">
        <v>16.735368866907098</v>
      </c>
      <c r="M576">
        <v>12.843462047860299</v>
      </c>
      <c r="N576">
        <v>15.787772010067901</v>
      </c>
      <c r="O576">
        <v>20.6938542967826</v>
      </c>
      <c r="P576">
        <v>18.336116766804601</v>
      </c>
      <c r="Q576">
        <v>13.697246370541</v>
      </c>
      <c r="R576">
        <v>15.4892156377378</v>
      </c>
      <c r="S576">
        <v>20.435121862342701</v>
      </c>
      <c r="T576">
        <v>18.049785784359099</v>
      </c>
      <c r="U576">
        <v>12.298779619165201</v>
      </c>
      <c r="V576">
        <v>14.398557034456999</v>
      </c>
      <c r="W576">
        <v>17.9458888995491</v>
      </c>
      <c r="X576">
        <v>16.466766750436999</v>
      </c>
      <c r="Y576">
        <v>13.349922229748399</v>
      </c>
      <c r="Z576">
        <v>15.250040203628799</v>
      </c>
      <c r="AA576">
        <v>18.532762342116701</v>
      </c>
      <c r="AB576">
        <v>16.8423491386405</v>
      </c>
      <c r="AC576">
        <v>12.220715566549799</v>
      </c>
      <c r="AD576">
        <v>15.104402656418699</v>
      </c>
      <c r="AE576">
        <v>20.446992683741399</v>
      </c>
      <c r="AF576">
        <v>16.934148753204301</v>
      </c>
      <c r="AG576">
        <v>12.860625094464201</v>
      </c>
      <c r="AH576">
        <v>15.971150956347801</v>
      </c>
      <c r="AI576">
        <v>20.884767375703401</v>
      </c>
      <c r="AJ576">
        <v>18.416951177241501</v>
      </c>
      <c r="AK576">
        <v>12.172774869109899</v>
      </c>
      <c r="AL576">
        <v>14.238369184592299</v>
      </c>
      <c r="AM576">
        <v>18.1377424167081</v>
      </c>
      <c r="AN576">
        <v>15.7301738365109</v>
      </c>
      <c r="AO576">
        <v>13.1290498395204</v>
      </c>
      <c r="AP576">
        <v>15.3339787028074</v>
      </c>
      <c r="AQ576">
        <v>20.095096103477498</v>
      </c>
      <c r="AR576">
        <v>17.400259909126198</v>
      </c>
      <c r="AS576">
        <v>11.779398496286399</v>
      </c>
      <c r="AT576">
        <v>13.5637289420941</v>
      </c>
      <c r="AU576">
        <v>17.3386537126995</v>
      </c>
      <c r="AV576">
        <v>15.372353801770499</v>
      </c>
      <c r="AW576">
        <v>12.819213619781101</v>
      </c>
      <c r="AX576">
        <v>14.8988901260731</v>
      </c>
      <c r="AY576">
        <v>19.132321041214801</v>
      </c>
      <c r="AZ576">
        <v>16.492362795892198</v>
      </c>
      <c r="BA576">
        <v>11.533143316135</v>
      </c>
      <c r="BB576">
        <v>13.7077633181128</v>
      </c>
      <c r="BC576">
        <v>17.382979680005</v>
      </c>
      <c r="BD576">
        <v>16.282927297182901</v>
      </c>
      <c r="BE576">
        <v>12.1834813734588</v>
      </c>
      <c r="BF576">
        <v>13.529440412993701</v>
      </c>
      <c r="BG576">
        <v>16.456253669994101</v>
      </c>
      <c r="BH576">
        <v>36.815376659116197</v>
      </c>
      <c r="BI576">
        <v>11.146452624601199</v>
      </c>
      <c r="BJ576">
        <v>12.280569256732599</v>
      </c>
      <c r="BK576">
        <v>13.3831000225785</v>
      </c>
      <c r="BL576">
        <v>15.041228854774801</v>
      </c>
      <c r="BN576" t="s">
        <v>284</v>
      </c>
      <c r="BQ576">
        <v>15.4586716882679</v>
      </c>
      <c r="BR576">
        <v>18.396534815299098</v>
      </c>
      <c r="BS576">
        <v>21.5958185086666</v>
      </c>
      <c r="BT576">
        <v>18.5708151928566</v>
      </c>
      <c r="BU576">
        <v>12.187900929844099</v>
      </c>
      <c r="BV576">
        <v>14.965160639533099</v>
      </c>
      <c r="BW576">
        <v>18.8660549764809</v>
      </c>
      <c r="BX576">
        <v>16.871190478740601</v>
      </c>
      <c r="BZ576" t="s">
        <v>284</v>
      </c>
      <c r="CC576">
        <v>11.9653344229448</v>
      </c>
      <c r="CD576">
        <v>13.2222962233404</v>
      </c>
      <c r="CE576">
        <v>16.739161718268502</v>
      </c>
      <c r="CF576">
        <v>15.652376067181899</v>
      </c>
      <c r="CG576">
        <v>13.3893888190573</v>
      </c>
      <c r="CH576">
        <v>16.782491442796399</v>
      </c>
      <c r="CI576">
        <v>25.373184068726498</v>
      </c>
      <c r="CJ576">
        <v>23.824140275477699</v>
      </c>
      <c r="CK576">
        <v>12.378643682288899</v>
      </c>
      <c r="CL576">
        <v>13.9896175280556</v>
      </c>
      <c r="CM576">
        <v>15.0764517917976</v>
      </c>
      <c r="CN576">
        <v>14.534527038077</v>
      </c>
      <c r="CO576">
        <v>11.090503112524599</v>
      </c>
      <c r="CP576">
        <v>11.8833581497613</v>
      </c>
      <c r="CQ576">
        <v>15.058512671298701</v>
      </c>
      <c r="CR576">
        <v>13.338638382140999</v>
      </c>
      <c r="CS576">
        <v>11.670549334412801</v>
      </c>
      <c r="CT576">
        <v>13.4066797642436</v>
      </c>
      <c r="CU576">
        <v>20.8769107609067</v>
      </c>
      <c r="CV576">
        <v>21.578806926242699</v>
      </c>
      <c r="CW576">
        <v>10.8010191705488</v>
      </c>
      <c r="CX576">
        <v>13.164417517121599</v>
      </c>
      <c r="CY576">
        <v>15.224947324177</v>
      </c>
      <c r="CZ576">
        <v>13.9162531234612</v>
      </c>
      <c r="DA576">
        <v>11.6870838680767</v>
      </c>
      <c r="DB576">
        <v>14.632534442473499</v>
      </c>
      <c r="DC576">
        <v>125.110242159523</v>
      </c>
      <c r="DD576">
        <v>122.164791585126</v>
      </c>
      <c r="DF576" t="s">
        <v>284</v>
      </c>
      <c r="DI576">
        <v>12.7118642601699</v>
      </c>
      <c r="DJ576">
        <v>13.8613910646335</v>
      </c>
      <c r="DK576">
        <v>21.172243790243598</v>
      </c>
      <c r="DL576">
        <v>18.951929052782301</v>
      </c>
      <c r="DM576">
        <v>12.0151809682496</v>
      </c>
      <c r="DN576">
        <v>13.5191082802548</v>
      </c>
      <c r="DO576">
        <v>16.146681135829301</v>
      </c>
      <c r="DP576">
        <v>13.8027570655765</v>
      </c>
      <c r="DQ576">
        <v>13.959639294416601</v>
      </c>
      <c r="DR576">
        <v>18.1377424167081</v>
      </c>
      <c r="DS576">
        <v>21.5872195222831</v>
      </c>
      <c r="DT576">
        <v>17.7162836536233</v>
      </c>
    </row>
    <row r="577" spans="1:124" x14ac:dyDescent="0.35">
      <c r="A577" s="19" t="str">
        <f t="shared" si="16"/>
        <v>Tier 1 Leverage Ratio--35338</v>
      </c>
      <c r="B577" s="19" t="str">
        <f t="shared" si="17"/>
        <v>Tier 1 Leverage Ratio</v>
      </c>
      <c r="C577">
        <v>3</v>
      </c>
      <c r="D577" s="27">
        <v>35338</v>
      </c>
      <c r="E577">
        <v>8.3082380645272806</v>
      </c>
      <c r="F577">
        <v>9.7112417532547504</v>
      </c>
      <c r="G577">
        <v>11.8058886525601</v>
      </c>
      <c r="H577">
        <v>10.4033226965197</v>
      </c>
      <c r="I577">
        <v>8.1869572527424594</v>
      </c>
      <c r="J577">
        <v>9.4420038030293103</v>
      </c>
      <c r="K577">
        <v>11.5345951771763</v>
      </c>
      <c r="L577">
        <v>10.2661382921944</v>
      </c>
      <c r="M577">
        <v>7.9946216229419198</v>
      </c>
      <c r="N577">
        <v>9.3672886768967007</v>
      </c>
      <c r="O577">
        <v>11.498616932658001</v>
      </c>
      <c r="P577">
        <v>10.2825615448445</v>
      </c>
      <c r="Q577">
        <v>8.81425325450763</v>
      </c>
      <c r="R577">
        <v>9.7145562970745392</v>
      </c>
      <c r="S577">
        <v>11.5434994346981</v>
      </c>
      <c r="T577">
        <v>10.5752095135496</v>
      </c>
      <c r="U577">
        <v>8.1000969047483302</v>
      </c>
      <c r="V577">
        <v>9.2066726091939408</v>
      </c>
      <c r="W577">
        <v>10.9028511087645</v>
      </c>
      <c r="X577">
        <v>10.0092535756395</v>
      </c>
      <c r="Y577">
        <v>8.2862424924373901</v>
      </c>
      <c r="Z577">
        <v>9.6988142656654599</v>
      </c>
      <c r="AA577">
        <v>11.7224135832379</v>
      </c>
      <c r="AB577">
        <v>10.4291560468334</v>
      </c>
      <c r="AC577">
        <v>8.2783912167003404</v>
      </c>
      <c r="AD577">
        <v>9.7870092794239891</v>
      </c>
      <c r="AE577">
        <v>11.840530564988001</v>
      </c>
      <c r="AF577">
        <v>10.3758017875852</v>
      </c>
      <c r="AG577">
        <v>8.5097713591086599</v>
      </c>
      <c r="AH577">
        <v>10.848628648606899</v>
      </c>
      <c r="AI577">
        <v>13.0382503829564</v>
      </c>
      <c r="AJ577">
        <v>11.801264912996499</v>
      </c>
      <c r="AK577">
        <v>7.5986170045575996</v>
      </c>
      <c r="AL577">
        <v>9.0617721418191195</v>
      </c>
      <c r="AM577">
        <v>10.5258117038598</v>
      </c>
      <c r="AN577">
        <v>9.5771068862030209</v>
      </c>
      <c r="AO577">
        <v>8.6267513249724495</v>
      </c>
      <c r="AP577">
        <v>10.0791886635176</v>
      </c>
      <c r="AQ577">
        <v>12.3463663226414</v>
      </c>
      <c r="AR577">
        <v>10.8439793708315</v>
      </c>
      <c r="AS577">
        <v>7.6938123492208401</v>
      </c>
      <c r="AT577">
        <v>8.8694520745988203</v>
      </c>
      <c r="AU577">
        <v>10.8294470957557</v>
      </c>
      <c r="AV577">
        <v>9.6222453410782993</v>
      </c>
      <c r="AW577">
        <v>8.1000969047483302</v>
      </c>
      <c r="AX577">
        <v>9.07943240923092</v>
      </c>
      <c r="AY577">
        <v>10.6653358327044</v>
      </c>
      <c r="AZ577">
        <v>9.6767872984197307</v>
      </c>
      <c r="BA577">
        <v>7.6327465957630496</v>
      </c>
      <c r="BB577">
        <v>8.7889182412832696</v>
      </c>
      <c r="BC577">
        <v>10.969554625880599</v>
      </c>
      <c r="BD577">
        <v>10.092876048985</v>
      </c>
      <c r="BE577">
        <v>7.5834986961050399</v>
      </c>
      <c r="BF577">
        <v>9.2066726091939408</v>
      </c>
      <c r="BG577">
        <v>10.369842542283999</v>
      </c>
      <c r="BH577">
        <v>13.147286883061399</v>
      </c>
      <c r="BI577">
        <v>7.3520575932724999</v>
      </c>
      <c r="BJ577">
        <v>7.8924184463491702</v>
      </c>
      <c r="BK577">
        <v>8.5048254119764408</v>
      </c>
      <c r="BL577">
        <v>9.4426616707520008</v>
      </c>
      <c r="BN577" t="s">
        <v>284</v>
      </c>
      <c r="BQ577">
        <v>11.1837402533895</v>
      </c>
      <c r="BR577">
        <v>13.1994712658148</v>
      </c>
      <c r="BS577">
        <v>13.994200268076501</v>
      </c>
      <c r="BT577">
        <v>12.385469925705801</v>
      </c>
      <c r="BU577">
        <v>7.3645879055910504</v>
      </c>
      <c r="BV577">
        <v>9.2383997562967899</v>
      </c>
      <c r="BW577">
        <v>10.175541211381001</v>
      </c>
      <c r="BX577">
        <v>9.24168320172957</v>
      </c>
      <c r="BZ577" t="s">
        <v>284</v>
      </c>
      <c r="CC577">
        <v>8.1075282792606203</v>
      </c>
      <c r="CD577">
        <v>9.0679355505648793</v>
      </c>
      <c r="CE577">
        <v>10.6261439504877</v>
      </c>
      <c r="CF577">
        <v>10.042160482048001</v>
      </c>
      <c r="CG577">
        <v>8.5271305202804797</v>
      </c>
      <c r="CH577">
        <v>12.0621628150415</v>
      </c>
      <c r="CI577">
        <v>13.6562658628833</v>
      </c>
      <c r="CJ577">
        <v>15.9741227153055</v>
      </c>
      <c r="CK577">
        <v>8.0270824874628293</v>
      </c>
      <c r="CL577">
        <v>8.8193908583359804</v>
      </c>
      <c r="CM577">
        <v>9.7324443674777008</v>
      </c>
      <c r="CN577">
        <v>9.0331143352044805</v>
      </c>
      <c r="CO577">
        <v>7.5569302898664299</v>
      </c>
      <c r="CP577">
        <v>8.8582677165354298</v>
      </c>
      <c r="CQ577">
        <v>11.058818637869701</v>
      </c>
      <c r="CR577">
        <v>9.5950129654447096</v>
      </c>
      <c r="CS577">
        <v>7.4660994835747099</v>
      </c>
      <c r="CT577">
        <v>8.5992145128109208</v>
      </c>
      <c r="CU577">
        <v>11.815459710418599</v>
      </c>
      <c r="CV577">
        <v>11.055861684561901</v>
      </c>
      <c r="CW577">
        <v>7.0368924674944404</v>
      </c>
      <c r="CX577">
        <v>7.8727601318050802</v>
      </c>
      <c r="CY577">
        <v>9.6658750405300804</v>
      </c>
      <c r="CZ577">
        <v>8.5016473839433608</v>
      </c>
      <c r="DA577">
        <v>7.28866623489359</v>
      </c>
      <c r="DB577">
        <v>9.5059791903499509</v>
      </c>
      <c r="DC577">
        <v>31.980670927689001</v>
      </c>
      <c r="DD577">
        <v>29.763357972232701</v>
      </c>
      <c r="DF577" t="s">
        <v>284</v>
      </c>
      <c r="DI577">
        <v>9.0193289155516894</v>
      </c>
      <c r="DJ577">
        <v>9.9031309000712202</v>
      </c>
      <c r="DK577">
        <v>13.9575074225727</v>
      </c>
      <c r="DL577">
        <v>13.327185079997699</v>
      </c>
      <c r="DM577">
        <v>7.2311295262114896</v>
      </c>
      <c r="DN577">
        <v>8.3398898505114101</v>
      </c>
      <c r="DO577">
        <v>10.369842542283999</v>
      </c>
      <c r="DP577">
        <v>8.6782205404686206</v>
      </c>
      <c r="DQ577">
        <v>9.8071043590632598</v>
      </c>
      <c r="DR577">
        <v>10.098654708520201</v>
      </c>
      <c r="DS577">
        <v>11.4955754063723</v>
      </c>
      <c r="DT577">
        <v>10.7874974518892</v>
      </c>
    </row>
    <row r="578" spans="1:124" x14ac:dyDescent="0.35">
      <c r="A578" s="19" t="str">
        <f t="shared" si="16"/>
        <v>ALLL / Nonaccrual Loans--35338</v>
      </c>
      <c r="B578" s="19" t="str">
        <f t="shared" si="17"/>
        <v>ALLL / Nonaccrual Loans</v>
      </c>
      <c r="C578">
        <v>4</v>
      </c>
      <c r="D578" s="27">
        <v>35338</v>
      </c>
      <c r="E578">
        <v>143.437694277139</v>
      </c>
      <c r="F578">
        <v>292.789734519001</v>
      </c>
      <c r="G578">
        <v>720.62771830043505</v>
      </c>
      <c r="H578">
        <v>805.51329762683099</v>
      </c>
      <c r="I578">
        <v>127.59488866396801</v>
      </c>
      <c r="J578">
        <v>301.25707102451298</v>
      </c>
      <c r="K578">
        <v>760.22321428571399</v>
      </c>
      <c r="L578">
        <v>1105.9315455845599</v>
      </c>
      <c r="M578">
        <v>134.94486853265499</v>
      </c>
      <c r="N578">
        <v>287.5</v>
      </c>
      <c r="O578">
        <v>758.76288659793795</v>
      </c>
      <c r="P578">
        <v>936.33234810574004</v>
      </c>
      <c r="Q578">
        <v>170.75842696629201</v>
      </c>
      <c r="R578">
        <v>381.13487702773398</v>
      </c>
      <c r="S578">
        <v>818.61111111111097</v>
      </c>
      <c r="T578">
        <v>692.019512874783</v>
      </c>
      <c r="U578">
        <v>142.719081942337</v>
      </c>
      <c r="V578">
        <v>313.28865642366799</v>
      </c>
      <c r="W578">
        <v>807.29585006693401</v>
      </c>
      <c r="X578">
        <v>1215.77809055744</v>
      </c>
      <c r="Y578">
        <v>120.40864356012</v>
      </c>
      <c r="Z578">
        <v>283.817416551782</v>
      </c>
      <c r="AA578">
        <v>720.40816326530603</v>
      </c>
      <c r="AB578">
        <v>1504.7907222086001</v>
      </c>
      <c r="AC578">
        <v>129.62962962962999</v>
      </c>
      <c r="AD578">
        <v>315.625</v>
      </c>
      <c r="AE578">
        <v>875</v>
      </c>
      <c r="AF578">
        <v>1169.12216366183</v>
      </c>
      <c r="AG578">
        <v>150.985537451055</v>
      </c>
      <c r="AH578">
        <v>319.25375939849602</v>
      </c>
      <c r="AI578">
        <v>696.57843137254895</v>
      </c>
      <c r="AJ578">
        <v>2569.4524683212398</v>
      </c>
      <c r="AK578">
        <v>87.958115183246093</v>
      </c>
      <c r="AL578">
        <v>173.40153452685399</v>
      </c>
      <c r="AM578">
        <v>516.94915254237299</v>
      </c>
      <c r="AN578">
        <v>837.57099885462401</v>
      </c>
      <c r="AO578">
        <v>113.619310044212</v>
      </c>
      <c r="AP578">
        <v>260.92105263157902</v>
      </c>
      <c r="AQ578">
        <v>756.55462184873898</v>
      </c>
      <c r="AR578">
        <v>1116.1837784486199</v>
      </c>
      <c r="AS578">
        <v>146.28244610646701</v>
      </c>
      <c r="AT578">
        <v>318.82770870337498</v>
      </c>
      <c r="AU578">
        <v>804.76190476190504</v>
      </c>
      <c r="AV578">
        <v>1219.8304348873501</v>
      </c>
      <c r="AW578">
        <v>122.083333333333</v>
      </c>
      <c r="AX578">
        <v>277.41935483870998</v>
      </c>
      <c r="AY578">
        <v>630.18867924528297</v>
      </c>
      <c r="AZ578">
        <v>1107.6720016791701</v>
      </c>
      <c r="BA578">
        <v>120.495120467972</v>
      </c>
      <c r="BB578">
        <v>282.50825082508197</v>
      </c>
      <c r="BC578">
        <v>680.47619047619003</v>
      </c>
      <c r="BD578">
        <v>796.43606550796505</v>
      </c>
      <c r="BE578">
        <v>312.10288567267997</v>
      </c>
      <c r="BF578">
        <v>414.36781609195401</v>
      </c>
      <c r="BG578">
        <v>765.74251692261805</v>
      </c>
      <c r="BH578">
        <v>1137.8814943938601</v>
      </c>
      <c r="BI578">
        <v>154.32098765432099</v>
      </c>
      <c r="BJ578">
        <v>334.51676528599597</v>
      </c>
      <c r="BK578">
        <v>714.28571428571399</v>
      </c>
      <c r="BL578">
        <v>638.81170193455398</v>
      </c>
      <c r="BN578" t="s">
        <v>284</v>
      </c>
      <c r="BQ578">
        <v>114.00758729621499</v>
      </c>
      <c r="BR578">
        <v>168.07365412459299</v>
      </c>
      <c r="BS578">
        <v>222.139720952972</v>
      </c>
      <c r="BT578">
        <v>168.07365412459299</v>
      </c>
      <c r="BU578">
        <v>163.91114895321999</v>
      </c>
      <c r="BV578">
        <v>343.63636363636402</v>
      </c>
      <c r="BW578">
        <v>813.13344594594605</v>
      </c>
      <c r="BX578">
        <v>586.54460685855202</v>
      </c>
      <c r="BZ578" t="s">
        <v>284</v>
      </c>
      <c r="CC578">
        <v>148.61816298154901</v>
      </c>
      <c r="CD578">
        <v>373.51331127914301</v>
      </c>
      <c r="CE578">
        <v>914.73594224924</v>
      </c>
      <c r="CF578">
        <v>1887.37271019535</v>
      </c>
      <c r="CG578">
        <v>466.98439116636098</v>
      </c>
      <c r="CH578">
        <v>542.24692802808704</v>
      </c>
      <c r="CI578">
        <v>655.12346401404295</v>
      </c>
      <c r="CJ578">
        <v>567.32292744424103</v>
      </c>
      <c r="CK578">
        <v>175.642002814259</v>
      </c>
      <c r="CL578">
        <v>402.271989613762</v>
      </c>
      <c r="CM578">
        <v>888.33333333333303</v>
      </c>
      <c r="CN578">
        <v>2135.75236982154</v>
      </c>
      <c r="CO578">
        <v>512.80030030030002</v>
      </c>
      <c r="CP578">
        <v>567.649526317148</v>
      </c>
      <c r="CQ578">
        <v>1003.9517669532</v>
      </c>
      <c r="CR578">
        <v>949.10254093635206</v>
      </c>
      <c r="CS578">
        <v>237.639198218263</v>
      </c>
      <c r="CT578">
        <v>431.57894736842098</v>
      </c>
      <c r="CU578">
        <v>1172.2222222222199</v>
      </c>
      <c r="CV578">
        <v>983.72630244232096</v>
      </c>
      <c r="CW578">
        <v>159.68444538886499</v>
      </c>
      <c r="CX578">
        <v>218.17462828218899</v>
      </c>
      <c r="CY578">
        <v>905.85618589072601</v>
      </c>
      <c r="CZ578">
        <v>477.48550489106901</v>
      </c>
      <c r="DA578">
        <v>225.69805007499701</v>
      </c>
      <c r="DB578">
        <v>234.11214953270999</v>
      </c>
      <c r="DC578">
        <v>319.43702714730802</v>
      </c>
      <c r="DD578">
        <v>285.38600163730001</v>
      </c>
      <c r="DF578" t="s">
        <v>284</v>
      </c>
      <c r="DI578">
        <v>384.39085942483098</v>
      </c>
      <c r="DJ578">
        <v>670.49180327868896</v>
      </c>
      <c r="DK578">
        <v>841.87082720101</v>
      </c>
      <c r="DL578">
        <v>1217.99105537889</v>
      </c>
      <c r="DM578">
        <v>58.452165921982399</v>
      </c>
      <c r="DN578">
        <v>107.59555342071</v>
      </c>
      <c r="DO578">
        <v>237.07567549033101</v>
      </c>
      <c r="DP578">
        <v>493.28993984123099</v>
      </c>
      <c r="DQ578">
        <v>95.2</v>
      </c>
      <c r="DR578">
        <v>198.785425101215</v>
      </c>
      <c r="DS578">
        <v>238.80597014925399</v>
      </c>
      <c r="DT578">
        <v>249.57625504465301</v>
      </c>
    </row>
    <row r="579" spans="1:124" x14ac:dyDescent="0.35">
      <c r="A579" s="19" t="str">
        <f t="shared" ref="A579:A642" si="18">B579&amp;"--"&amp;D579</f>
        <v>[NCL + OREO] / [Total Loans + OREO]--35338</v>
      </c>
      <c r="B579" s="19" t="str">
        <f t="shared" ref="B579:B642" si="19">VLOOKUP(C579,labels,2,FALSE)</f>
        <v>[NCL + OREO] / [Total Loans + OREO]</v>
      </c>
      <c r="C579">
        <v>5</v>
      </c>
      <c r="D579" s="27">
        <v>35338</v>
      </c>
      <c r="E579">
        <v>0.46464426229746397</v>
      </c>
      <c r="F579">
        <v>1.11977417935423</v>
      </c>
      <c r="G579">
        <v>1.9903884589402701</v>
      </c>
      <c r="H579">
        <v>1.45145365597606</v>
      </c>
      <c r="I579">
        <v>0.34499107259943701</v>
      </c>
      <c r="J579">
        <v>0.90273778580211395</v>
      </c>
      <c r="K579">
        <v>1.9506722964024701</v>
      </c>
      <c r="L579">
        <v>1.35233679415604</v>
      </c>
      <c r="M579">
        <v>0.33567558773933598</v>
      </c>
      <c r="N579">
        <v>0.88464783962590998</v>
      </c>
      <c r="O579">
        <v>1.8385610708934299</v>
      </c>
      <c r="P579">
        <v>1.3394200442528701</v>
      </c>
      <c r="Q579">
        <v>0.75248224263186603</v>
      </c>
      <c r="R579">
        <v>1.04496357699071</v>
      </c>
      <c r="S579">
        <v>1.73899005474461</v>
      </c>
      <c r="T579">
        <v>1.2047121814816499</v>
      </c>
      <c r="U579">
        <v>0.31511581851952902</v>
      </c>
      <c r="V579">
        <v>0.78661353595513706</v>
      </c>
      <c r="W579">
        <v>1.74203928965378</v>
      </c>
      <c r="X579">
        <v>1.1739121935383801</v>
      </c>
      <c r="Y579">
        <v>0.27050475591728701</v>
      </c>
      <c r="Z579">
        <v>0.954275632994664</v>
      </c>
      <c r="AA579">
        <v>2.2305880779853</v>
      </c>
      <c r="AB579">
        <v>1.4715698278988401</v>
      </c>
      <c r="AC579">
        <v>0.33222088907793801</v>
      </c>
      <c r="AD579">
        <v>1.03745507637017</v>
      </c>
      <c r="AE579">
        <v>2.2437505861729901</v>
      </c>
      <c r="AF579">
        <v>1.5636015294905099</v>
      </c>
      <c r="AG579">
        <v>0.52126774160991096</v>
      </c>
      <c r="AH579">
        <v>1.44999310422648</v>
      </c>
      <c r="AI579">
        <v>2.7989159509914598</v>
      </c>
      <c r="AJ579">
        <v>1.9118151007666</v>
      </c>
      <c r="AK579">
        <v>0.47328967726097199</v>
      </c>
      <c r="AL579">
        <v>0.97965613577344801</v>
      </c>
      <c r="AM579">
        <v>1.83190534475724</v>
      </c>
      <c r="AN579">
        <v>1.3857353857881101</v>
      </c>
      <c r="AO579">
        <v>0.39961327747341302</v>
      </c>
      <c r="AP579">
        <v>1.08789625360231</v>
      </c>
      <c r="AQ579">
        <v>2.33261883747321</v>
      </c>
      <c r="AR579">
        <v>1.60296252080445</v>
      </c>
      <c r="AS579">
        <v>0.34499107259943701</v>
      </c>
      <c r="AT579">
        <v>0.81144030654411603</v>
      </c>
      <c r="AU579">
        <v>1.6451312108698599</v>
      </c>
      <c r="AV579">
        <v>1.1788389970456701</v>
      </c>
      <c r="AW579">
        <v>0.403525196113245</v>
      </c>
      <c r="AX579">
        <v>0.86731869348588297</v>
      </c>
      <c r="AY579">
        <v>1.7177118781396901</v>
      </c>
      <c r="AZ579">
        <v>1.20525987897992</v>
      </c>
      <c r="BA579">
        <v>0.30743986083425501</v>
      </c>
      <c r="BB579">
        <v>0.78634350263173802</v>
      </c>
      <c r="BC579">
        <v>1.6844747247326499</v>
      </c>
      <c r="BD579">
        <v>1.2234890589406699</v>
      </c>
      <c r="BE579">
        <v>0.29732925367220803</v>
      </c>
      <c r="BF579">
        <v>0.60531221181460904</v>
      </c>
      <c r="BG579">
        <v>1.18305136458593</v>
      </c>
      <c r="BH579">
        <v>1.0066036890817101</v>
      </c>
      <c r="BI579">
        <v>0.44594485958046898</v>
      </c>
      <c r="BJ579">
        <v>0.93369185202690697</v>
      </c>
      <c r="BK579">
        <v>1.1056347278158301</v>
      </c>
      <c r="BL579">
        <v>1.2048201123648701</v>
      </c>
      <c r="BN579" t="s">
        <v>284</v>
      </c>
      <c r="BQ579">
        <v>2.1470381643643202</v>
      </c>
      <c r="BR579">
        <v>4.2940763287286403</v>
      </c>
      <c r="BS579">
        <v>4.4992472496163396</v>
      </c>
      <c r="BT579">
        <v>2.99949816641089</v>
      </c>
      <c r="BU579">
        <v>0.38262661797942898</v>
      </c>
      <c r="BV579">
        <v>0.77847214125806297</v>
      </c>
      <c r="BW579">
        <v>1.6918041646175599</v>
      </c>
      <c r="BX579">
        <v>1.1057097892229499</v>
      </c>
      <c r="BZ579" t="s">
        <v>284</v>
      </c>
      <c r="CC579">
        <v>0.25916323806608899</v>
      </c>
      <c r="CD579">
        <v>0.73203992901084503</v>
      </c>
      <c r="CE579">
        <v>1.42778781837458</v>
      </c>
      <c r="CF579">
        <v>1.12156296447149</v>
      </c>
      <c r="CG579">
        <v>1.7574692442882301E-3</v>
      </c>
      <c r="CH579">
        <v>1.54499806875241E-2</v>
      </c>
      <c r="CI579">
        <v>0.45132908961337498</v>
      </c>
      <c r="CJ579">
        <v>0.21580074613464401</v>
      </c>
      <c r="CK579">
        <v>0.21858411027345301</v>
      </c>
      <c r="CL579">
        <v>0.75943358911478498</v>
      </c>
      <c r="CM579">
        <v>1.2936673288434499</v>
      </c>
      <c r="CN579">
        <v>0.94359094355679896</v>
      </c>
      <c r="CO579">
        <v>0.131684066163202</v>
      </c>
      <c r="CP579">
        <v>0.37606102933275998</v>
      </c>
      <c r="CQ579">
        <v>1.1580311159718799</v>
      </c>
      <c r="CR579">
        <v>1.03431105858488</v>
      </c>
      <c r="CS579">
        <v>0.54164434456671096</v>
      </c>
      <c r="CT579">
        <v>0.78122847902858805</v>
      </c>
      <c r="CU579">
        <v>2.4018018531009502</v>
      </c>
      <c r="CV579">
        <v>1.5768009308496</v>
      </c>
      <c r="CW579">
        <v>0.36765636014797098</v>
      </c>
      <c r="CX579">
        <v>0.75667681843818502</v>
      </c>
      <c r="CY579">
        <v>1.36714779974286</v>
      </c>
      <c r="CZ579">
        <v>0.94676327097476098</v>
      </c>
      <c r="DA579">
        <v>0.56445551312160402</v>
      </c>
      <c r="DB579">
        <v>0.60563180982029197</v>
      </c>
      <c r="DC579">
        <v>0.77668988190322097</v>
      </c>
      <c r="DD579">
        <v>0.69221966007645297</v>
      </c>
      <c r="DF579" t="s">
        <v>284</v>
      </c>
      <c r="DI579">
        <v>0.43197353692298501</v>
      </c>
      <c r="DJ579">
        <v>0.73430489915979802</v>
      </c>
      <c r="DK579">
        <v>1.6424686008926299</v>
      </c>
      <c r="DL579">
        <v>1.2952543939593499</v>
      </c>
      <c r="DM579">
        <v>0.42525958179817203</v>
      </c>
      <c r="DN579">
        <v>1.1957015286817001</v>
      </c>
      <c r="DO579">
        <v>2.44281935584254</v>
      </c>
      <c r="DP579">
        <v>1.9672861254583001</v>
      </c>
      <c r="DQ579">
        <v>0.54877487966807803</v>
      </c>
      <c r="DR579">
        <v>0.97965613577344801</v>
      </c>
      <c r="DS579">
        <v>1.1628988743138899</v>
      </c>
      <c r="DT579">
        <v>0.94389223191893901</v>
      </c>
    </row>
    <row r="580" spans="1:124" x14ac:dyDescent="0.35">
      <c r="A580" s="19" t="str">
        <f t="shared" si="18"/>
        <v>[Noncurrent + Delinquent Loans] / [Capital + ALLL]--35338</v>
      </c>
      <c r="B580" s="19" t="str">
        <f t="shared" si="19"/>
        <v>[Noncurrent + Delinquent Loans] / [Capital + ALLL]</v>
      </c>
      <c r="C580">
        <v>6</v>
      </c>
      <c r="D580" s="27">
        <v>35338</v>
      </c>
      <c r="E580">
        <v>8.5195535063420191</v>
      </c>
      <c r="F580">
        <v>13.619659946559301</v>
      </c>
      <c r="G580">
        <v>20.675537924684502</v>
      </c>
      <c r="H580">
        <v>15.3158278153973</v>
      </c>
      <c r="I580">
        <v>6.2578683561615804</v>
      </c>
      <c r="J580">
        <v>12.0521172638436</v>
      </c>
      <c r="K580">
        <v>19.6523455178293</v>
      </c>
      <c r="L580">
        <v>14.342351803697101</v>
      </c>
      <c r="M580">
        <v>5.7039015547165803</v>
      </c>
      <c r="N580">
        <v>11.4038308675138</v>
      </c>
      <c r="O580">
        <v>19.444661442843898</v>
      </c>
      <c r="P580">
        <v>14.0862992407838</v>
      </c>
      <c r="Q580">
        <v>10.1585971479699</v>
      </c>
      <c r="R580">
        <v>14.341129492298901</v>
      </c>
      <c r="S580">
        <v>20.2876240985997</v>
      </c>
      <c r="T580">
        <v>15.900956674605</v>
      </c>
      <c r="U580">
        <v>6.0721812434141196</v>
      </c>
      <c r="V580">
        <v>11.327153515713301</v>
      </c>
      <c r="W580">
        <v>18.705035971223001</v>
      </c>
      <c r="X580">
        <v>13.542248897743701</v>
      </c>
      <c r="Y580">
        <v>6.5937730852083298</v>
      </c>
      <c r="Z580">
        <v>12.519446191467299</v>
      </c>
      <c r="AA580">
        <v>21.2757260723555</v>
      </c>
      <c r="AB580">
        <v>15.5182739803407</v>
      </c>
      <c r="AC580">
        <v>5.1533197217180904</v>
      </c>
      <c r="AD580">
        <v>12.4389330380406</v>
      </c>
      <c r="AE580">
        <v>17.712613352940298</v>
      </c>
      <c r="AF580">
        <v>13.178410798750599</v>
      </c>
      <c r="AG580">
        <v>5.4322458371186704</v>
      </c>
      <c r="AH580">
        <v>11.358873431588499</v>
      </c>
      <c r="AI580">
        <v>19.599101262805</v>
      </c>
      <c r="AJ580">
        <v>14.410510505501501</v>
      </c>
      <c r="AK580">
        <v>8.2440803566259504</v>
      </c>
      <c r="AL580">
        <v>14.9692712906058</v>
      </c>
      <c r="AM580">
        <v>28.705363297945699</v>
      </c>
      <c r="AN580">
        <v>19.032598558575401</v>
      </c>
      <c r="AO580">
        <v>5.5331991951710302</v>
      </c>
      <c r="AP580">
        <v>11.3538681948424</v>
      </c>
      <c r="AQ580">
        <v>19.140871762476301</v>
      </c>
      <c r="AR580">
        <v>13.8342215272041</v>
      </c>
      <c r="AS580">
        <v>6.7623724971666004</v>
      </c>
      <c r="AT580">
        <v>12.880658436214</v>
      </c>
      <c r="AU580">
        <v>19.935111751982699</v>
      </c>
      <c r="AV580">
        <v>14.5903616542889</v>
      </c>
      <c r="AW580">
        <v>7.8089461713419297</v>
      </c>
      <c r="AX580">
        <v>14.0944326990839</v>
      </c>
      <c r="AY580">
        <v>22.491239248168199</v>
      </c>
      <c r="AZ580">
        <v>16.0074828252475</v>
      </c>
      <c r="BA580">
        <v>7.2908608988275496</v>
      </c>
      <c r="BB580">
        <v>12.408581701795001</v>
      </c>
      <c r="BC580">
        <v>21.377977566088799</v>
      </c>
      <c r="BD580">
        <v>15.1677314820876</v>
      </c>
      <c r="BE580">
        <v>5.4164820558263198</v>
      </c>
      <c r="BF580">
        <v>8.5312651478429498</v>
      </c>
      <c r="BG580">
        <v>16.8014375561545</v>
      </c>
      <c r="BH580">
        <v>13.6428303573548</v>
      </c>
      <c r="BI580">
        <v>12.4300430451119</v>
      </c>
      <c r="BJ580">
        <v>17.256352890079299</v>
      </c>
      <c r="BK580">
        <v>20.730282331387901</v>
      </c>
      <c r="BL580">
        <v>20.616020503841799</v>
      </c>
      <c r="BN580" t="s">
        <v>284</v>
      </c>
      <c r="BQ580">
        <v>10.8043570562635</v>
      </c>
      <c r="BR580">
        <v>21.263345195729499</v>
      </c>
      <c r="BS580">
        <v>21.798411822940999</v>
      </c>
      <c r="BT580">
        <v>14.647397520893101</v>
      </c>
      <c r="BU580">
        <v>8.97995610520959</v>
      </c>
      <c r="BV580">
        <v>14.731223019126899</v>
      </c>
      <c r="BW580">
        <v>19.4033365311086</v>
      </c>
      <c r="BX580">
        <v>15.3814105620422</v>
      </c>
      <c r="BZ580" t="s">
        <v>284</v>
      </c>
      <c r="CC580">
        <v>5.3693013156392304</v>
      </c>
      <c r="CD580">
        <v>10.5864097809658</v>
      </c>
      <c r="CE580">
        <v>15.660640031981901</v>
      </c>
      <c r="CF580">
        <v>12.5462976043759</v>
      </c>
      <c r="CG580">
        <v>0.44930015327156397</v>
      </c>
      <c r="CH580">
        <v>4.6231603983945302</v>
      </c>
      <c r="CI580">
        <v>7.5560308546589798</v>
      </c>
      <c r="CJ580">
        <v>7.3528270637916702</v>
      </c>
      <c r="CK580">
        <v>7.4287387739164403</v>
      </c>
      <c r="CL580">
        <v>13.453556605123801</v>
      </c>
      <c r="CM580">
        <v>23.351482153660001</v>
      </c>
      <c r="CN580">
        <v>14.2459928500468</v>
      </c>
      <c r="CO580">
        <v>5.5261389242192802</v>
      </c>
      <c r="CP580">
        <v>14.5687290460226</v>
      </c>
      <c r="CQ580">
        <v>19.561896614359899</v>
      </c>
      <c r="CR580">
        <v>16.093973280368701</v>
      </c>
      <c r="CS580">
        <v>7.1380510873874403</v>
      </c>
      <c r="CT580">
        <v>13.714090287277701</v>
      </c>
      <c r="CU580">
        <v>18.683789343272799</v>
      </c>
      <c r="CV580">
        <v>15.4725537434967</v>
      </c>
      <c r="CW580">
        <v>7.5515062902003596</v>
      </c>
      <c r="CX580">
        <v>14.741164822424301</v>
      </c>
      <c r="CY580">
        <v>19.670061923284401</v>
      </c>
      <c r="CZ580">
        <v>14.195565121091599</v>
      </c>
      <c r="DA580">
        <v>6.2850031113876801</v>
      </c>
      <c r="DB580">
        <v>9.4009995167136999</v>
      </c>
      <c r="DC580">
        <v>11.2451398883792</v>
      </c>
      <c r="DD580">
        <v>8.1291434830532108</v>
      </c>
      <c r="DF580" t="s">
        <v>284</v>
      </c>
      <c r="DI580">
        <v>9.0750664872785993</v>
      </c>
      <c r="DJ580">
        <v>13.102093938987</v>
      </c>
      <c r="DK580">
        <v>29.694211936912001</v>
      </c>
      <c r="DL580">
        <v>18.648278058609701</v>
      </c>
      <c r="DM580">
        <v>8.2440803566259504</v>
      </c>
      <c r="DN580">
        <v>16.8014375561545</v>
      </c>
      <c r="DO580">
        <v>25.8472222222222</v>
      </c>
      <c r="DP580">
        <v>22.825540424744801</v>
      </c>
      <c r="DQ580">
        <v>7.3684210526315796</v>
      </c>
      <c r="DR580">
        <v>10.017533606078301</v>
      </c>
      <c r="DS580">
        <v>12.519990861320499</v>
      </c>
      <c r="DT580">
        <v>10.8476385764986</v>
      </c>
    </row>
    <row r="581" spans="1:124" x14ac:dyDescent="0.35">
      <c r="A581" s="19" t="str">
        <f t="shared" si="18"/>
        <v xml:space="preserve">  Ag [NCL+DQ] / [Capital + ALLL]--35338</v>
      </c>
      <c r="B581" s="19" t="str">
        <f t="shared" si="19"/>
        <v xml:space="preserve">  Ag [NCL+DQ] / [Capital + ALLL]</v>
      </c>
      <c r="C581">
        <v>7</v>
      </c>
      <c r="D581" s="27">
        <v>35338</v>
      </c>
      <c r="E581">
        <v>0</v>
      </c>
      <c r="F581">
        <v>0.61745548205740297</v>
      </c>
      <c r="G581">
        <v>4.5215634385981103</v>
      </c>
      <c r="H581">
        <v>3.7940393404281698</v>
      </c>
      <c r="I581">
        <v>0</v>
      </c>
      <c r="J581">
        <v>0.57758620689655205</v>
      </c>
      <c r="K581">
        <v>4.6925860411544997</v>
      </c>
      <c r="L581">
        <v>3.45762312702827</v>
      </c>
      <c r="M581">
        <v>0</v>
      </c>
      <c r="N581">
        <v>0</v>
      </c>
      <c r="O581">
        <v>1.1142130123805101</v>
      </c>
      <c r="P581">
        <v>1.52911721221036</v>
      </c>
      <c r="Q581">
        <v>0</v>
      </c>
      <c r="R581">
        <v>0</v>
      </c>
      <c r="S581">
        <v>0</v>
      </c>
      <c r="T581">
        <v>2.4531512442277002E-2</v>
      </c>
      <c r="U581">
        <v>0</v>
      </c>
      <c r="V581">
        <v>0.33422459893048101</v>
      </c>
      <c r="W581">
        <v>3.2317880794702001</v>
      </c>
      <c r="X581">
        <v>2.6839378314291999</v>
      </c>
      <c r="Y581">
        <v>0</v>
      </c>
      <c r="Z581">
        <v>0.33074733189163302</v>
      </c>
      <c r="AA581">
        <v>4.5601030096217796</v>
      </c>
      <c r="AB581">
        <v>3.55424465259114</v>
      </c>
      <c r="AC581">
        <v>0.22542537124221401</v>
      </c>
      <c r="AD581">
        <v>1.95483224349568</v>
      </c>
      <c r="AE581">
        <v>8.6754395386187007</v>
      </c>
      <c r="AF581">
        <v>5.3479879801949197</v>
      </c>
      <c r="AG581">
        <v>0.115284491643495</v>
      </c>
      <c r="AH581">
        <v>2.8099811432783399</v>
      </c>
      <c r="AI581">
        <v>8.9785994821047197</v>
      </c>
      <c r="AJ581">
        <v>6.1363756476285296</v>
      </c>
      <c r="AK581">
        <v>0</v>
      </c>
      <c r="AL581">
        <v>0.61952074810052604</v>
      </c>
      <c r="AM581">
        <v>3.48064137661322</v>
      </c>
      <c r="AN581">
        <v>3.32669789477008</v>
      </c>
      <c r="AO581">
        <v>0.32986970146792</v>
      </c>
      <c r="AP581">
        <v>2.8358355411637701</v>
      </c>
      <c r="AQ581">
        <v>8.7248322147650992</v>
      </c>
      <c r="AR581">
        <v>5.8345983024837302</v>
      </c>
      <c r="AS581">
        <v>0</v>
      </c>
      <c r="AT581">
        <v>0.47797883236599498</v>
      </c>
      <c r="AU581">
        <v>3.51925630810093</v>
      </c>
      <c r="AV581">
        <v>3.0250268082585201</v>
      </c>
      <c r="AW581">
        <v>0</v>
      </c>
      <c r="AX581">
        <v>0</v>
      </c>
      <c r="AY581">
        <v>1.59993502801917</v>
      </c>
      <c r="AZ581">
        <v>1.76221971473011</v>
      </c>
      <c r="BA581">
        <v>0</v>
      </c>
      <c r="BB581">
        <v>0</v>
      </c>
      <c r="BC581">
        <v>0.74484117498454805</v>
      </c>
      <c r="BD581">
        <v>1.2558064627073</v>
      </c>
      <c r="BE581">
        <v>0</v>
      </c>
      <c r="BF581">
        <v>0</v>
      </c>
      <c r="BG581">
        <v>1.38141116463587</v>
      </c>
      <c r="BH581">
        <v>0.80239295852901704</v>
      </c>
      <c r="BI581">
        <v>1.8718579527222199E-2</v>
      </c>
      <c r="BJ581">
        <v>1.36499412885306</v>
      </c>
      <c r="BK581">
        <v>3.5123303468951099</v>
      </c>
      <c r="BL581">
        <v>2.04046526947318</v>
      </c>
      <c r="BN581" t="s">
        <v>284</v>
      </c>
      <c r="BQ581">
        <v>0.94306049822064097</v>
      </c>
      <c r="BR581">
        <v>1.88612099644128</v>
      </c>
      <c r="BS581">
        <v>7.01619937501646</v>
      </c>
      <c r="BT581">
        <v>4.6774662500109701</v>
      </c>
      <c r="BU581">
        <v>0</v>
      </c>
      <c r="BV581">
        <v>0</v>
      </c>
      <c r="BW581">
        <v>0</v>
      </c>
      <c r="BX581">
        <v>5.0437704040535401E-2</v>
      </c>
      <c r="BZ581" t="s">
        <v>284</v>
      </c>
      <c r="CC581">
        <v>0</v>
      </c>
      <c r="CD581">
        <v>0</v>
      </c>
      <c r="CE581">
        <v>0</v>
      </c>
      <c r="CF581">
        <v>0.55728270899829202</v>
      </c>
      <c r="CG581">
        <v>0</v>
      </c>
      <c r="CH581">
        <v>0</v>
      </c>
      <c r="CI581">
        <v>1.5040855531653099</v>
      </c>
      <c r="CJ581">
        <v>1.1576732153720699</v>
      </c>
      <c r="CK581">
        <v>0</v>
      </c>
      <c r="CL581">
        <v>0.33422459893048101</v>
      </c>
      <c r="CM581">
        <v>1.7038370965507701</v>
      </c>
      <c r="CN581">
        <v>2.24614778757772</v>
      </c>
      <c r="CO581">
        <v>0</v>
      </c>
      <c r="CP581">
        <v>1.6974952719221399</v>
      </c>
      <c r="CQ581">
        <v>4.3381668130475699</v>
      </c>
      <c r="CR581">
        <v>4.40523986867447</v>
      </c>
      <c r="CS581">
        <v>0.84990904482151897</v>
      </c>
      <c r="CT581">
        <v>5.0973751058425103</v>
      </c>
      <c r="CU581">
        <v>7.0037126303139896</v>
      </c>
      <c r="CV581">
        <v>6.6426911304715004</v>
      </c>
      <c r="CW581">
        <v>0</v>
      </c>
      <c r="CX581">
        <v>2.63019109820427</v>
      </c>
      <c r="CY581">
        <v>7.0997686618991303</v>
      </c>
      <c r="CZ581">
        <v>4.80744849628877</v>
      </c>
      <c r="DA581">
        <v>0</v>
      </c>
      <c r="DB581">
        <v>0</v>
      </c>
      <c r="DC581">
        <v>1.89897698209719</v>
      </c>
      <c r="DD581">
        <v>1.89897698209719</v>
      </c>
      <c r="DF581" t="s">
        <v>284</v>
      </c>
      <c r="DI581">
        <v>0</v>
      </c>
      <c r="DJ581">
        <v>0.76070391845585805</v>
      </c>
      <c r="DK581">
        <v>2.3613867982388199</v>
      </c>
      <c r="DL581">
        <v>1.6292831007287201</v>
      </c>
      <c r="DM581">
        <v>0</v>
      </c>
      <c r="DN581">
        <v>0</v>
      </c>
      <c r="DO581">
        <v>0.745732255166217</v>
      </c>
      <c r="DP581">
        <v>1.89263651502215</v>
      </c>
      <c r="DQ581">
        <v>0.378386559709399</v>
      </c>
      <c r="DR581">
        <v>0.63301412108424004</v>
      </c>
      <c r="DS581">
        <v>2.07904957733607</v>
      </c>
      <c r="DT581">
        <v>1.70296155275824</v>
      </c>
    </row>
    <row r="582" spans="1:124" x14ac:dyDescent="0.35">
      <c r="A582" s="19" t="str">
        <f t="shared" si="18"/>
        <v xml:space="preserve">  CLD [NCL+DQ] / [Capital + ALLL]--35338</v>
      </c>
      <c r="B582" s="19" t="str">
        <f t="shared" si="19"/>
        <v xml:space="preserve">  CLD [NCL+DQ] / [Capital + ALLL]</v>
      </c>
      <c r="C582">
        <v>8</v>
      </c>
      <c r="D582" s="27">
        <v>35338</v>
      </c>
      <c r="E582">
        <v>0</v>
      </c>
      <c r="F582">
        <v>0</v>
      </c>
      <c r="G582">
        <v>0</v>
      </c>
      <c r="H582">
        <v>0.40831004012691602</v>
      </c>
      <c r="I582">
        <v>0</v>
      </c>
      <c r="J582">
        <v>0</v>
      </c>
      <c r="K582">
        <v>0</v>
      </c>
      <c r="L582">
        <v>0.20081924620116301</v>
      </c>
      <c r="M582">
        <v>0</v>
      </c>
      <c r="N582">
        <v>0</v>
      </c>
      <c r="O582">
        <v>0</v>
      </c>
      <c r="P582">
        <v>0.326135743281527</v>
      </c>
      <c r="Q582">
        <v>0</v>
      </c>
      <c r="R582">
        <v>0</v>
      </c>
      <c r="S582">
        <v>0</v>
      </c>
      <c r="T582">
        <v>5.3753018371913097E-2</v>
      </c>
      <c r="U582">
        <v>0</v>
      </c>
      <c r="V582">
        <v>0</v>
      </c>
      <c r="W582">
        <v>0</v>
      </c>
      <c r="X582">
        <v>0.21816319605661799</v>
      </c>
      <c r="Y582">
        <v>0</v>
      </c>
      <c r="Z582">
        <v>0</v>
      </c>
      <c r="AA582">
        <v>0</v>
      </c>
      <c r="AB582">
        <v>0.38836372702955002</v>
      </c>
      <c r="AC582">
        <v>0</v>
      </c>
      <c r="AD582">
        <v>0</v>
      </c>
      <c r="AE582">
        <v>0</v>
      </c>
      <c r="AF582">
        <v>0.106169577008045</v>
      </c>
      <c r="AG582">
        <v>0</v>
      </c>
      <c r="AH582">
        <v>0</v>
      </c>
      <c r="AI582">
        <v>0</v>
      </c>
      <c r="AJ582">
        <v>0.14264162657211801</v>
      </c>
      <c r="AK582">
        <v>0</v>
      </c>
      <c r="AL582">
        <v>0</v>
      </c>
      <c r="AM582">
        <v>0</v>
      </c>
      <c r="AN582">
        <v>0.35957188733426398</v>
      </c>
      <c r="AO582">
        <v>0</v>
      </c>
      <c r="AP582">
        <v>0</v>
      </c>
      <c r="AQ582">
        <v>0</v>
      </c>
      <c r="AR582">
        <v>8.8953747943851399E-2</v>
      </c>
      <c r="AS582">
        <v>0</v>
      </c>
      <c r="AT582">
        <v>0</v>
      </c>
      <c r="AU582">
        <v>0</v>
      </c>
      <c r="AV582">
        <v>0.358314176256114</v>
      </c>
      <c r="AW582">
        <v>0</v>
      </c>
      <c r="AX582">
        <v>0</v>
      </c>
      <c r="AY582">
        <v>0</v>
      </c>
      <c r="AZ582">
        <v>0.24496875099500501</v>
      </c>
      <c r="BA582">
        <v>0</v>
      </c>
      <c r="BB582">
        <v>0</v>
      </c>
      <c r="BC582">
        <v>0</v>
      </c>
      <c r="BD582">
        <v>0.28596791439803299</v>
      </c>
      <c r="BE582">
        <v>0</v>
      </c>
      <c r="BF582">
        <v>0</v>
      </c>
      <c r="BG582">
        <v>0</v>
      </c>
      <c r="BH582">
        <v>0.12742601789389801</v>
      </c>
      <c r="BI582">
        <v>0</v>
      </c>
      <c r="BJ582">
        <v>9.3349002065998193E-2</v>
      </c>
      <c r="BK582">
        <v>3.8283512148357599</v>
      </c>
      <c r="BL582">
        <v>2.6747339222760198</v>
      </c>
      <c r="BN582" t="s">
        <v>284</v>
      </c>
      <c r="BQ582">
        <v>0</v>
      </c>
      <c r="BR582">
        <v>0</v>
      </c>
      <c r="BS582">
        <v>0</v>
      </c>
      <c r="BT582">
        <v>0</v>
      </c>
      <c r="BU582">
        <v>0</v>
      </c>
      <c r="BV582">
        <v>0</v>
      </c>
      <c r="BW582">
        <v>0</v>
      </c>
      <c r="BX582">
        <v>0.17960119669973601</v>
      </c>
      <c r="BZ582" t="s">
        <v>284</v>
      </c>
      <c r="CC582">
        <v>0</v>
      </c>
      <c r="CD582">
        <v>0</v>
      </c>
      <c r="CE582">
        <v>0</v>
      </c>
      <c r="CF582">
        <v>0.59915786174617702</v>
      </c>
      <c r="CG582">
        <v>0</v>
      </c>
      <c r="CH582">
        <v>0</v>
      </c>
      <c r="CI582">
        <v>0.13633265167007499</v>
      </c>
      <c r="CJ582">
        <v>7.9301312314323705E-2</v>
      </c>
      <c r="CK582">
        <v>0</v>
      </c>
      <c r="CL582">
        <v>0</v>
      </c>
      <c r="CM582">
        <v>0</v>
      </c>
      <c r="CN582">
        <v>0.53738285415360099</v>
      </c>
      <c r="CO582">
        <v>0</v>
      </c>
      <c r="CP582">
        <v>0</v>
      </c>
      <c r="CQ582">
        <v>1.8174270030905499</v>
      </c>
      <c r="CR582">
        <v>1.3671729085847799</v>
      </c>
      <c r="CS582">
        <v>0</v>
      </c>
      <c r="CT582">
        <v>0</v>
      </c>
      <c r="CU582">
        <v>0.428681420172695</v>
      </c>
      <c r="CV582">
        <v>0.352103823373623</v>
      </c>
      <c r="CW582">
        <v>0</v>
      </c>
      <c r="CX582">
        <v>0</v>
      </c>
      <c r="CY582">
        <v>0</v>
      </c>
      <c r="CZ582">
        <v>0.13103084752879801</v>
      </c>
      <c r="DA582">
        <v>0</v>
      </c>
      <c r="DB582">
        <v>0</v>
      </c>
      <c r="DC582">
        <v>0.239769820971867</v>
      </c>
      <c r="DD582">
        <v>0.239769820971867</v>
      </c>
      <c r="DF582" t="s">
        <v>284</v>
      </c>
      <c r="DI582">
        <v>0</v>
      </c>
      <c r="DJ582">
        <v>0</v>
      </c>
      <c r="DK582">
        <v>4.7747306562193899E-2</v>
      </c>
      <c r="DL582">
        <v>0.33796811287397299</v>
      </c>
      <c r="DM582">
        <v>0</v>
      </c>
      <c r="DN582">
        <v>0</v>
      </c>
      <c r="DO582">
        <v>0</v>
      </c>
      <c r="DP582">
        <v>1.2390663864234999E-2</v>
      </c>
      <c r="DQ582">
        <v>0</v>
      </c>
      <c r="DR582">
        <v>0</v>
      </c>
      <c r="DS582">
        <v>0.96437709112379499</v>
      </c>
      <c r="DT582">
        <v>0.61635406944887206</v>
      </c>
    </row>
    <row r="583" spans="1:124" x14ac:dyDescent="0.35">
      <c r="A583" s="19" t="str">
        <f t="shared" si="18"/>
        <v xml:space="preserve">  CRE [NCL+DQ] / [Capital + ALLL]--35338</v>
      </c>
      <c r="B583" s="19" t="str">
        <f t="shared" si="19"/>
        <v xml:space="preserve">  CRE [NCL+DQ] / [Capital + ALLL]</v>
      </c>
      <c r="C583">
        <v>9</v>
      </c>
      <c r="D583" s="27">
        <v>35338</v>
      </c>
      <c r="E583">
        <v>0</v>
      </c>
      <c r="F583">
        <v>0</v>
      </c>
      <c r="G583">
        <v>1.83733731718872</v>
      </c>
      <c r="H583">
        <v>1.5300072118566601</v>
      </c>
      <c r="I583">
        <v>0</v>
      </c>
      <c r="J583">
        <v>0</v>
      </c>
      <c r="K583">
        <v>1.9804387278620399</v>
      </c>
      <c r="L583">
        <v>1.65598313528812</v>
      </c>
      <c r="M583">
        <v>0</v>
      </c>
      <c r="N583">
        <v>0.40751152321245898</v>
      </c>
      <c r="O583">
        <v>2.8673610550495701</v>
      </c>
      <c r="P583">
        <v>2.2017836092990701</v>
      </c>
      <c r="Q583">
        <v>0</v>
      </c>
      <c r="R583">
        <v>0</v>
      </c>
      <c r="S583">
        <v>1.02178360781227</v>
      </c>
      <c r="T583">
        <v>1.2804965919762901</v>
      </c>
      <c r="U583">
        <v>0</v>
      </c>
      <c r="V583">
        <v>5.9892194050708697E-2</v>
      </c>
      <c r="W583">
        <v>2.1431166000726498</v>
      </c>
      <c r="X583">
        <v>1.6812139550368701</v>
      </c>
      <c r="Y583">
        <v>0</v>
      </c>
      <c r="Z583">
        <v>0</v>
      </c>
      <c r="AA583">
        <v>1.7784703499375201</v>
      </c>
      <c r="AB583">
        <v>1.901497708028</v>
      </c>
      <c r="AC583">
        <v>0</v>
      </c>
      <c r="AD583">
        <v>0</v>
      </c>
      <c r="AE583">
        <v>0.89899546093681204</v>
      </c>
      <c r="AF583">
        <v>1.2158939054759399</v>
      </c>
      <c r="AG583">
        <v>0</v>
      </c>
      <c r="AH583">
        <v>0</v>
      </c>
      <c r="AI583">
        <v>0.70702938113189195</v>
      </c>
      <c r="AJ583">
        <v>0.81596722036366398</v>
      </c>
      <c r="AK583">
        <v>0</v>
      </c>
      <c r="AL583">
        <v>1.3991769547325099</v>
      </c>
      <c r="AM583">
        <v>4.1305796135909398</v>
      </c>
      <c r="AN583">
        <v>3.3061553674209301</v>
      </c>
      <c r="AO583">
        <v>0</v>
      </c>
      <c r="AP583">
        <v>0</v>
      </c>
      <c r="AQ583">
        <v>1.13698881349716</v>
      </c>
      <c r="AR583">
        <v>1.12642050956992</v>
      </c>
      <c r="AS583">
        <v>0</v>
      </c>
      <c r="AT583">
        <v>0.13162224415926299</v>
      </c>
      <c r="AU583">
        <v>2.9973034640116198</v>
      </c>
      <c r="AV583">
        <v>2.10844384284737</v>
      </c>
      <c r="AW583">
        <v>0</v>
      </c>
      <c r="AX583">
        <v>0.41251672365095898</v>
      </c>
      <c r="AY583">
        <v>2.4104234527687298</v>
      </c>
      <c r="AZ583">
        <v>1.89504795993125</v>
      </c>
      <c r="BA583">
        <v>0</v>
      </c>
      <c r="BB583">
        <v>0.104935433363473</v>
      </c>
      <c r="BC583">
        <v>2.1126638474042898</v>
      </c>
      <c r="BD583">
        <v>1.70064226000156</v>
      </c>
      <c r="BE583">
        <v>0</v>
      </c>
      <c r="BF583">
        <v>0.22899670817232001</v>
      </c>
      <c r="BG583">
        <v>1.8087460886819799</v>
      </c>
      <c r="BH583">
        <v>1.8551910753893099</v>
      </c>
      <c r="BI583">
        <v>0.176763175784551</v>
      </c>
      <c r="BJ583">
        <v>1.9513250302110701</v>
      </c>
      <c r="BK583">
        <v>6.6145090391140302</v>
      </c>
      <c r="BL583">
        <v>4.4830683424170799</v>
      </c>
      <c r="BN583" t="s">
        <v>284</v>
      </c>
      <c r="BQ583">
        <v>0</v>
      </c>
      <c r="BR583">
        <v>0</v>
      </c>
      <c r="BS583">
        <v>1.56583629893238</v>
      </c>
      <c r="BT583">
        <v>1.04389086595492</v>
      </c>
      <c r="BU583">
        <v>0</v>
      </c>
      <c r="BV583">
        <v>0</v>
      </c>
      <c r="BW583">
        <v>1.2096762721380201</v>
      </c>
      <c r="BX583">
        <v>0.81481692360464797</v>
      </c>
      <c r="BZ583" t="s">
        <v>284</v>
      </c>
      <c r="CC583">
        <v>0</v>
      </c>
      <c r="CD583">
        <v>0.70706679898097302</v>
      </c>
      <c r="CE583">
        <v>3.0026854218938999</v>
      </c>
      <c r="CF583">
        <v>2.19648004246327</v>
      </c>
      <c r="CG583">
        <v>0</v>
      </c>
      <c r="CH583">
        <v>0</v>
      </c>
      <c r="CI583">
        <v>0.20625836182547899</v>
      </c>
      <c r="CJ583">
        <v>0.81065756676175604</v>
      </c>
      <c r="CK583">
        <v>0</v>
      </c>
      <c r="CL583">
        <v>5.5409336473195701E-2</v>
      </c>
      <c r="CM583">
        <v>1.21605863734799</v>
      </c>
      <c r="CN583">
        <v>1.43981622060891</v>
      </c>
      <c r="CO583">
        <v>0</v>
      </c>
      <c r="CP583">
        <v>0.396220664431576</v>
      </c>
      <c r="CQ583">
        <v>2.98242617520989</v>
      </c>
      <c r="CR583">
        <v>1.9841810586931199</v>
      </c>
      <c r="CS583">
        <v>0</v>
      </c>
      <c r="CT583">
        <v>1.7734653662916899</v>
      </c>
      <c r="CU583">
        <v>4.1168430168475902</v>
      </c>
      <c r="CV583">
        <v>2.2571019115934599</v>
      </c>
      <c r="CW583">
        <v>0</v>
      </c>
      <c r="CX583">
        <v>0</v>
      </c>
      <c r="CY583">
        <v>0.793170679959872</v>
      </c>
      <c r="CZ583">
        <v>2.0578793623898899</v>
      </c>
      <c r="DA583">
        <v>0.748081841432225</v>
      </c>
      <c r="DB583">
        <v>1.52351879847169</v>
      </c>
      <c r="DC583">
        <v>2.2865222222782098</v>
      </c>
      <c r="DD583">
        <v>1.5110852652387501</v>
      </c>
      <c r="DF583" t="s">
        <v>284</v>
      </c>
      <c r="DI583">
        <v>0</v>
      </c>
      <c r="DJ583">
        <v>0</v>
      </c>
      <c r="DK583">
        <v>1.8985536275510799</v>
      </c>
      <c r="DL583">
        <v>1.28516686463509</v>
      </c>
      <c r="DM583">
        <v>0</v>
      </c>
      <c r="DN583">
        <v>0</v>
      </c>
      <c r="DO583">
        <v>1.4914687984727399</v>
      </c>
      <c r="DP583">
        <v>2.98081361341643</v>
      </c>
      <c r="DQ583">
        <v>0.93358155834200296</v>
      </c>
      <c r="DR583">
        <v>1.8308999577484599</v>
      </c>
      <c r="DS583">
        <v>3.01195701528682</v>
      </c>
      <c r="DT583">
        <v>1.86682668712012</v>
      </c>
    </row>
    <row r="584" spans="1:124" x14ac:dyDescent="0.35">
      <c r="A584" s="19" t="str">
        <f t="shared" si="18"/>
        <v xml:space="preserve">  Res RE [NCL+DQ] / [Capital + ALLL]--35338</v>
      </c>
      <c r="B584" s="19" t="str">
        <f t="shared" si="19"/>
        <v xml:space="preserve">  Res RE [NCL+DQ] / [Capital + ALLL]</v>
      </c>
      <c r="C584">
        <v>10</v>
      </c>
      <c r="D584" s="27">
        <v>35338</v>
      </c>
      <c r="E584">
        <v>0.38021734439228799</v>
      </c>
      <c r="F584">
        <v>1.9446802636573799</v>
      </c>
      <c r="G584">
        <v>3.2491376607176901</v>
      </c>
      <c r="H584">
        <v>2.6390320256945499</v>
      </c>
      <c r="I584">
        <v>3.7125273225905399E-2</v>
      </c>
      <c r="J584">
        <v>1.36540962288687</v>
      </c>
      <c r="K584">
        <v>3.4574741490928602</v>
      </c>
      <c r="L584">
        <v>2.3576448874296601</v>
      </c>
      <c r="M584">
        <v>0.39693964366534201</v>
      </c>
      <c r="N584">
        <v>2.1193859687910201</v>
      </c>
      <c r="O584">
        <v>4.9201151682209003</v>
      </c>
      <c r="P584">
        <v>3.3970821310487098</v>
      </c>
      <c r="Q584">
        <v>2.61433374549302</v>
      </c>
      <c r="R584">
        <v>3.8031778575089699</v>
      </c>
      <c r="S584">
        <v>5.9853685676470496</v>
      </c>
      <c r="T584">
        <v>5.5996168072120804</v>
      </c>
      <c r="U584">
        <v>0.36325895173845402</v>
      </c>
      <c r="V584">
        <v>1.68823291548726</v>
      </c>
      <c r="W584">
        <v>3.7719674239177001</v>
      </c>
      <c r="X584">
        <v>2.5351112064837298</v>
      </c>
      <c r="Y584">
        <v>0</v>
      </c>
      <c r="Z584">
        <v>0.70341892361522396</v>
      </c>
      <c r="AA584">
        <v>2.6129051267908299</v>
      </c>
      <c r="AB584">
        <v>1.9764162744784799</v>
      </c>
      <c r="AC584">
        <v>0</v>
      </c>
      <c r="AD584">
        <v>0.40299988469477399</v>
      </c>
      <c r="AE584">
        <v>1.2705044142024799</v>
      </c>
      <c r="AF584">
        <v>0.79719194974935204</v>
      </c>
      <c r="AG584">
        <v>0</v>
      </c>
      <c r="AH584">
        <v>1.5922225555934501E-2</v>
      </c>
      <c r="AI584">
        <v>1.0557304485624499</v>
      </c>
      <c r="AJ584">
        <v>0.79446038436483801</v>
      </c>
      <c r="AK584">
        <v>2.06321334503951</v>
      </c>
      <c r="AL584">
        <v>4.2171594764905498</v>
      </c>
      <c r="AM584">
        <v>6.7019400352733696</v>
      </c>
      <c r="AN584">
        <v>5.3304583068150899</v>
      </c>
      <c r="AO584">
        <v>0</v>
      </c>
      <c r="AP584">
        <v>0.66833751044277401</v>
      </c>
      <c r="AQ584">
        <v>2.2463768115942</v>
      </c>
      <c r="AR584">
        <v>1.47835816982602</v>
      </c>
      <c r="AS584">
        <v>0.19627085377821399</v>
      </c>
      <c r="AT584">
        <v>1.45923451787768</v>
      </c>
      <c r="AU584">
        <v>3.4958923265163402</v>
      </c>
      <c r="AV584">
        <v>2.4704788565773899</v>
      </c>
      <c r="AW584">
        <v>1.59983799108951</v>
      </c>
      <c r="AX584">
        <v>3.58941716942492</v>
      </c>
      <c r="AY584">
        <v>6.6068900424728598</v>
      </c>
      <c r="AZ584">
        <v>4.6969268641447899</v>
      </c>
      <c r="BA584">
        <v>1.26496879743633E-2</v>
      </c>
      <c r="BB584">
        <v>1.5986123111430799</v>
      </c>
      <c r="BC584">
        <v>3.70230674618929</v>
      </c>
      <c r="BD584">
        <v>2.6655659142604602</v>
      </c>
      <c r="BE584">
        <v>5.6218180509831402E-3</v>
      </c>
      <c r="BF584">
        <v>0.71850258569401904</v>
      </c>
      <c r="BG584">
        <v>2.4721279689772202</v>
      </c>
      <c r="BH584">
        <v>1.6591757860710401</v>
      </c>
      <c r="BI584">
        <v>0.77489758835495703</v>
      </c>
      <c r="BJ584">
        <v>2.4586448085372701</v>
      </c>
      <c r="BK584">
        <v>4.0003651399808797</v>
      </c>
      <c r="BL584">
        <v>3.4321089905789801</v>
      </c>
      <c r="BN584" t="s">
        <v>284</v>
      </c>
      <c r="BQ584">
        <v>0.19590770570309099</v>
      </c>
      <c r="BR584">
        <v>0.39181541140618198</v>
      </c>
      <c r="BS584">
        <v>1.88629916477782</v>
      </c>
      <c r="BT584">
        <v>1.25753277651855</v>
      </c>
      <c r="BU584">
        <v>2.5336026925131101</v>
      </c>
      <c r="BV584">
        <v>5.2413431316859302</v>
      </c>
      <c r="BW584">
        <v>7.96690358452393</v>
      </c>
      <c r="BX584">
        <v>5.2549932876521002</v>
      </c>
      <c r="BZ584" t="s">
        <v>284</v>
      </c>
      <c r="CC584">
        <v>0.23473500587441801</v>
      </c>
      <c r="CD584">
        <v>1.7830801930636599</v>
      </c>
      <c r="CE584">
        <v>3.7178332936115601</v>
      </c>
      <c r="CF584">
        <v>2.6918724102298599</v>
      </c>
      <c r="CG584">
        <v>0</v>
      </c>
      <c r="CH584">
        <v>0</v>
      </c>
      <c r="CI584">
        <v>2.7233280630336401</v>
      </c>
      <c r="CJ584">
        <v>1.3106381109935501</v>
      </c>
      <c r="CK584">
        <v>0.118858954041204</v>
      </c>
      <c r="CL584">
        <v>1.7592464330239601</v>
      </c>
      <c r="CM584">
        <v>4.04290429042904</v>
      </c>
      <c r="CN584">
        <v>3.0737676732482599</v>
      </c>
      <c r="CO584">
        <v>0</v>
      </c>
      <c r="CP584">
        <v>0</v>
      </c>
      <c r="CQ584">
        <v>0.86607298149575296</v>
      </c>
      <c r="CR584">
        <v>0.428664951148859</v>
      </c>
      <c r="CS584">
        <v>0.65901595318557105</v>
      </c>
      <c r="CT584">
        <v>0.91563113145846997</v>
      </c>
      <c r="CU584">
        <v>1.6166108873613001</v>
      </c>
      <c r="CV584">
        <v>1.2403927685191001</v>
      </c>
      <c r="CW584">
        <v>0</v>
      </c>
      <c r="CX584">
        <v>1.1997462594727299</v>
      </c>
      <c r="CY584">
        <v>2.45782914227535</v>
      </c>
      <c r="CZ584">
        <v>1.51899117340232</v>
      </c>
      <c r="DA584">
        <v>0</v>
      </c>
      <c r="DB584">
        <v>0.27483924496992301</v>
      </c>
      <c r="DC584">
        <v>0.98159085126055301</v>
      </c>
      <c r="DD584">
        <v>0.70675160629063005</v>
      </c>
      <c r="DF584" t="s">
        <v>284</v>
      </c>
      <c r="DI584">
        <v>0</v>
      </c>
      <c r="DJ584">
        <v>8.6244118707953496E-2</v>
      </c>
      <c r="DK584">
        <v>0.72069969960765401</v>
      </c>
      <c r="DL584">
        <v>0.68383948519847304</v>
      </c>
      <c r="DM584">
        <v>0.69492703266157096</v>
      </c>
      <c r="DN584">
        <v>2.2810166155271201</v>
      </c>
      <c r="DO584">
        <v>4.0880503144654101</v>
      </c>
      <c r="DP584">
        <v>3.3624360028487899</v>
      </c>
      <c r="DQ584">
        <v>2.71186440677966</v>
      </c>
      <c r="DR584">
        <v>3.2843953382775801</v>
      </c>
      <c r="DS584">
        <v>3.8954715143645502</v>
      </c>
      <c r="DT584">
        <v>3.7485502057361901</v>
      </c>
    </row>
    <row r="585" spans="1:124" x14ac:dyDescent="0.35">
      <c r="A585" s="19" t="str">
        <f t="shared" si="18"/>
        <v xml:space="preserve">  C&amp;I [NCL+DQ] / [Capital + ALLL]--35338</v>
      </c>
      <c r="B585" s="19" t="str">
        <f t="shared" si="19"/>
        <v xml:space="preserve">  C&amp;I [NCL+DQ] / [Capital + ALLL]</v>
      </c>
      <c r="C585">
        <v>11</v>
      </c>
      <c r="D585" s="27">
        <v>35338</v>
      </c>
      <c r="E585">
        <v>1.9863863123882799</v>
      </c>
      <c r="F585">
        <v>4.1228926066448004</v>
      </c>
      <c r="G585">
        <v>10.7865079151287</v>
      </c>
      <c r="H585">
        <v>7.0597614538715003</v>
      </c>
      <c r="I585">
        <v>1.13088355189888</v>
      </c>
      <c r="J585">
        <v>3.7953153853630099</v>
      </c>
      <c r="K585">
        <v>9.1600438739695598</v>
      </c>
      <c r="L585">
        <v>5.9456508087360298</v>
      </c>
      <c r="M585">
        <v>0.59028056792456496</v>
      </c>
      <c r="N585">
        <v>2.2949032498342299</v>
      </c>
      <c r="O585">
        <v>5.8742068562485796</v>
      </c>
      <c r="P585">
        <v>4.2688761979598899</v>
      </c>
      <c r="Q585">
        <v>2.8553220848126699</v>
      </c>
      <c r="R585">
        <v>4.7604182924925897</v>
      </c>
      <c r="S585">
        <v>8.6960090124647103</v>
      </c>
      <c r="T585">
        <v>5.7501933626016299</v>
      </c>
      <c r="U585">
        <v>0.788834951456311</v>
      </c>
      <c r="V585">
        <v>3.2197530864197499</v>
      </c>
      <c r="W585">
        <v>7.3858921161825704</v>
      </c>
      <c r="X585">
        <v>5.0870764056895599</v>
      </c>
      <c r="Y585">
        <v>1.9943689699449301</v>
      </c>
      <c r="Z585">
        <v>4.8174281561708998</v>
      </c>
      <c r="AA585">
        <v>11.235019143442299</v>
      </c>
      <c r="AB585">
        <v>7.8011217355512699</v>
      </c>
      <c r="AC585">
        <v>2.1376495384424699</v>
      </c>
      <c r="AD585">
        <v>5.3584152657141697</v>
      </c>
      <c r="AE585">
        <v>11.1761989447849</v>
      </c>
      <c r="AF585">
        <v>7.6391899959665501</v>
      </c>
      <c r="AG585">
        <v>1.5683336871278</v>
      </c>
      <c r="AH585">
        <v>4.4179899535843097</v>
      </c>
      <c r="AI585">
        <v>10.240052379769001</v>
      </c>
      <c r="AJ585">
        <v>6.9935195345416004</v>
      </c>
      <c r="AK585">
        <v>1.0953608247422699</v>
      </c>
      <c r="AL585">
        <v>3.5718297203189899</v>
      </c>
      <c r="AM585">
        <v>8.4741488020176501</v>
      </c>
      <c r="AN585">
        <v>5.9672587332707696</v>
      </c>
      <c r="AO585">
        <v>1.54298310066128</v>
      </c>
      <c r="AP585">
        <v>4.7893161409164202</v>
      </c>
      <c r="AQ585">
        <v>10.377358490565999</v>
      </c>
      <c r="AR585">
        <v>7.0348445980212704</v>
      </c>
      <c r="AS585">
        <v>1.2960436562073701</v>
      </c>
      <c r="AT585">
        <v>3.8445465942331798</v>
      </c>
      <c r="AU585">
        <v>9.1746604615823006</v>
      </c>
      <c r="AV585">
        <v>5.90530636277055</v>
      </c>
      <c r="AW585">
        <v>0.93139482053611999</v>
      </c>
      <c r="AX585">
        <v>3.4956432598667302</v>
      </c>
      <c r="AY585">
        <v>7.32535221549018</v>
      </c>
      <c r="AZ585">
        <v>5.0211104585616697</v>
      </c>
      <c r="BA585">
        <v>1.5980045516119401</v>
      </c>
      <c r="BB585">
        <v>4.8309260508457799</v>
      </c>
      <c r="BC585">
        <v>10.8647542480438</v>
      </c>
      <c r="BD585">
        <v>7.4777154218181199</v>
      </c>
      <c r="BE585">
        <v>0.43620501635768799</v>
      </c>
      <c r="BF585">
        <v>1.20629370629371</v>
      </c>
      <c r="BG585">
        <v>2.9845107669059301</v>
      </c>
      <c r="BH585">
        <v>2.0987132627909699</v>
      </c>
      <c r="BI585">
        <v>2.5968915431805701</v>
      </c>
      <c r="BJ585">
        <v>4.3244445903152497</v>
      </c>
      <c r="BK585">
        <v>9.8792962787003997</v>
      </c>
      <c r="BL585">
        <v>8.81395735982003</v>
      </c>
      <c r="BN585" t="s">
        <v>284</v>
      </c>
      <c r="BQ585">
        <v>6.2188612099644098</v>
      </c>
      <c r="BR585">
        <v>12.4377224199288</v>
      </c>
      <c r="BS585">
        <v>16.993785023634398</v>
      </c>
      <c r="BT585">
        <v>11.3291900157563</v>
      </c>
      <c r="BU585">
        <v>1.87780129952244</v>
      </c>
      <c r="BV585">
        <v>5.3822772202989002</v>
      </c>
      <c r="BW585">
        <v>6.7478586170637103</v>
      </c>
      <c r="BX585">
        <v>5.7206420565707701</v>
      </c>
      <c r="BZ585" t="s">
        <v>284</v>
      </c>
      <c r="CC585">
        <v>0.51417221308947703</v>
      </c>
      <c r="CD585">
        <v>2.49340508113134</v>
      </c>
      <c r="CE585">
        <v>6.2665766841932404</v>
      </c>
      <c r="CF585">
        <v>4.5752562257223897</v>
      </c>
      <c r="CG585">
        <v>0</v>
      </c>
      <c r="CH585">
        <v>0</v>
      </c>
      <c r="CI585">
        <v>0.42924037460978098</v>
      </c>
      <c r="CJ585">
        <v>2.2373138255613498</v>
      </c>
      <c r="CK585">
        <v>0.173498156582086</v>
      </c>
      <c r="CL585">
        <v>4.3830395426393496</v>
      </c>
      <c r="CM585">
        <v>8.9594962072420206</v>
      </c>
      <c r="CN585">
        <v>4.7588739394269002</v>
      </c>
      <c r="CO585">
        <v>2.1048440250447298</v>
      </c>
      <c r="CP585">
        <v>5.5226136495756304</v>
      </c>
      <c r="CQ585">
        <v>13.101034505025201</v>
      </c>
      <c r="CR585">
        <v>8.2629954083682797</v>
      </c>
      <c r="CS585">
        <v>1.38662340779685</v>
      </c>
      <c r="CT585">
        <v>3.9435284727245499</v>
      </c>
      <c r="CU585">
        <v>8.3899896485944101</v>
      </c>
      <c r="CV585">
        <v>6.4636524942903604</v>
      </c>
      <c r="CW585">
        <v>0.35159819635936701</v>
      </c>
      <c r="CX585">
        <v>4.0035115478569798</v>
      </c>
      <c r="CY585">
        <v>9.1878408508506109</v>
      </c>
      <c r="CZ585">
        <v>5.8335663960678996</v>
      </c>
      <c r="DA585">
        <v>1.1589919103920301</v>
      </c>
      <c r="DB585">
        <v>3.5940175488983299</v>
      </c>
      <c r="DC585">
        <v>5.9711648477380699</v>
      </c>
      <c r="DD585">
        <v>3.5361392092317798</v>
      </c>
      <c r="DF585" t="s">
        <v>284</v>
      </c>
      <c r="DI585">
        <v>8.5299971566676097E-2</v>
      </c>
      <c r="DJ585">
        <v>1.7753606098000101</v>
      </c>
      <c r="DK585">
        <v>3.0824849247609998</v>
      </c>
      <c r="DL585">
        <v>2.58070816213506</v>
      </c>
      <c r="DM585">
        <v>0.79065588499550798</v>
      </c>
      <c r="DN585">
        <v>4.3348281016442503</v>
      </c>
      <c r="DO585">
        <v>8.9166666666666696</v>
      </c>
      <c r="DP585">
        <v>7.3369218967129202</v>
      </c>
      <c r="DQ585">
        <v>0.86124401913875603</v>
      </c>
      <c r="DR585">
        <v>1.63934426229508</v>
      </c>
      <c r="DS585">
        <v>2.6045236463331101</v>
      </c>
      <c r="DT585">
        <v>2.9104082056328902</v>
      </c>
    </row>
    <row r="586" spans="1:124" x14ac:dyDescent="0.35">
      <c r="A586" s="19" t="str">
        <f t="shared" si="18"/>
        <v xml:space="preserve">  Ind [NCL+DQ] / [Capital + ALLL]--35338</v>
      </c>
      <c r="B586" s="19" t="str">
        <f t="shared" si="19"/>
        <v xml:space="preserve">  Ind [NCL+DQ] / [Capital + ALLL]</v>
      </c>
      <c r="C586">
        <v>12</v>
      </c>
      <c r="D586" s="27">
        <v>35338</v>
      </c>
      <c r="E586">
        <v>0.67051986677900199</v>
      </c>
      <c r="F586">
        <v>1.72234347917127</v>
      </c>
      <c r="G586">
        <v>3.3445656734053602</v>
      </c>
      <c r="H586">
        <v>2.4015359997719901</v>
      </c>
      <c r="I586">
        <v>0.48555079422637998</v>
      </c>
      <c r="J586">
        <v>1.36312003029156</v>
      </c>
      <c r="K586">
        <v>2.9624244233794799</v>
      </c>
      <c r="L586">
        <v>2.1645316105894201</v>
      </c>
      <c r="M586">
        <v>0.45499596441097401</v>
      </c>
      <c r="N586">
        <v>1.4433827788042299</v>
      </c>
      <c r="O586">
        <v>3.3100703505087199</v>
      </c>
      <c r="P586">
        <v>2.54741893148688</v>
      </c>
      <c r="Q586">
        <v>1.27098066841114</v>
      </c>
      <c r="R586">
        <v>2.7341772151898698</v>
      </c>
      <c r="S586">
        <v>3.8782014963318101</v>
      </c>
      <c r="T586">
        <v>3.2244966220058102</v>
      </c>
      <c r="U586">
        <v>0.51435919417059595</v>
      </c>
      <c r="V586">
        <v>1.4569203717658901</v>
      </c>
      <c r="W586">
        <v>3.0558482613277098</v>
      </c>
      <c r="X586">
        <v>2.0921512740838102</v>
      </c>
      <c r="Y586">
        <v>0.49986242892160898</v>
      </c>
      <c r="Z586">
        <v>1.59557372968622</v>
      </c>
      <c r="AA586">
        <v>3.26194009940142</v>
      </c>
      <c r="AB586">
        <v>2.42358593286228</v>
      </c>
      <c r="AC586">
        <v>0.301492937600572</v>
      </c>
      <c r="AD586">
        <v>0.74489523853437001</v>
      </c>
      <c r="AE586">
        <v>1.6104666773946099</v>
      </c>
      <c r="AF586">
        <v>1.3214338494697799</v>
      </c>
      <c r="AG586">
        <v>0.31324045836900899</v>
      </c>
      <c r="AH586">
        <v>1.1828573058329901</v>
      </c>
      <c r="AI586">
        <v>2.9942926536699899</v>
      </c>
      <c r="AJ586">
        <v>3.5084984368893601</v>
      </c>
      <c r="AK586">
        <v>0.92004381161007698</v>
      </c>
      <c r="AL586">
        <v>1.75548589341693</v>
      </c>
      <c r="AM586">
        <v>3.3911077618688799</v>
      </c>
      <c r="AN586">
        <v>2.6453225280839501</v>
      </c>
      <c r="AO586">
        <v>0.39051059259982401</v>
      </c>
      <c r="AP586">
        <v>1.0907347476926801</v>
      </c>
      <c r="AQ586">
        <v>2.4876688826935398</v>
      </c>
      <c r="AR586">
        <v>1.7512768615135701</v>
      </c>
      <c r="AS586">
        <v>0.51894135962636201</v>
      </c>
      <c r="AT586">
        <v>1.4409707592483401</v>
      </c>
      <c r="AU586">
        <v>2.9298609055933702</v>
      </c>
      <c r="AV586">
        <v>2.1368427509575798</v>
      </c>
      <c r="AW586">
        <v>0.95281827574331301</v>
      </c>
      <c r="AX586">
        <v>1.88679245283019</v>
      </c>
      <c r="AY586">
        <v>3.7162162162162198</v>
      </c>
      <c r="AZ586">
        <v>2.6534575449767499</v>
      </c>
      <c r="BA586">
        <v>0.52497761411145505</v>
      </c>
      <c r="BB586">
        <v>1.4575682218672299</v>
      </c>
      <c r="BC586">
        <v>3.2866706197308599</v>
      </c>
      <c r="BD586">
        <v>2.2796490115071602</v>
      </c>
      <c r="BE586">
        <v>0.37761757638173699</v>
      </c>
      <c r="BF586">
        <v>1.32030570683264</v>
      </c>
      <c r="BG586">
        <v>3.7154531380859299</v>
      </c>
      <c r="BH586">
        <v>5.3787051815738902</v>
      </c>
      <c r="BI586">
        <v>0.62325939953512999</v>
      </c>
      <c r="BJ586">
        <v>1.78959693058465</v>
      </c>
      <c r="BK586">
        <v>3.7673117555094402</v>
      </c>
      <c r="BL586">
        <v>2.4551745696793499</v>
      </c>
      <c r="BN586" t="s">
        <v>284</v>
      </c>
      <c r="BQ586">
        <v>0.36859216410183498</v>
      </c>
      <c r="BR586">
        <v>0.39181541140618198</v>
      </c>
      <c r="BS586">
        <v>1.3524913355963299</v>
      </c>
      <c r="BT586">
        <v>1.0167838626633801</v>
      </c>
      <c r="BU586">
        <v>1.6673122214653699</v>
      </c>
      <c r="BV586">
        <v>3.29076962249056</v>
      </c>
      <c r="BW586">
        <v>4.6105425075007203</v>
      </c>
      <c r="BX586">
        <v>3.54032195124802</v>
      </c>
      <c r="BZ586" t="s">
        <v>284</v>
      </c>
      <c r="CC586">
        <v>0.39742654852941101</v>
      </c>
      <c r="CD586">
        <v>1.12387058509799</v>
      </c>
      <c r="CE586">
        <v>2.0690427891717502</v>
      </c>
      <c r="CF586">
        <v>1.7223980379836701</v>
      </c>
      <c r="CG586">
        <v>0.337843073442125</v>
      </c>
      <c r="CH586">
        <v>0.57588705182983502</v>
      </c>
      <c r="CI586">
        <v>2.7878473425832699</v>
      </c>
      <c r="CJ586">
        <v>1.8206325210277501</v>
      </c>
      <c r="CK586">
        <v>0.66833751044277401</v>
      </c>
      <c r="CL586">
        <v>1.4634146341463401</v>
      </c>
      <c r="CM586">
        <v>2.80757097791798</v>
      </c>
      <c r="CN586">
        <v>1.8958724733630199</v>
      </c>
      <c r="CO586">
        <v>0.33522914454059799</v>
      </c>
      <c r="CP586">
        <v>0.45717768972874101</v>
      </c>
      <c r="CQ586">
        <v>0.72360284387419804</v>
      </c>
      <c r="CR586">
        <v>0.59567700006631596</v>
      </c>
      <c r="CS586">
        <v>0.340766850595416</v>
      </c>
      <c r="CT586">
        <v>3.19196098714349</v>
      </c>
      <c r="CU586">
        <v>3.9909051577380201</v>
      </c>
      <c r="CV586">
        <v>3.0477516028526699</v>
      </c>
      <c r="CW586">
        <v>0.94264145532644505</v>
      </c>
      <c r="CX586">
        <v>1.50000489135634</v>
      </c>
      <c r="CY586">
        <v>3.1625008199133302</v>
      </c>
      <c r="CZ586">
        <v>2.4525083554143099</v>
      </c>
      <c r="DA586">
        <v>0.11508951406649599</v>
      </c>
      <c r="DB586">
        <v>1.72057616639903</v>
      </c>
      <c r="DC586">
        <v>3.4020095533458101</v>
      </c>
      <c r="DD586">
        <v>1.7965229010132799</v>
      </c>
      <c r="DF586" t="s">
        <v>284</v>
      </c>
      <c r="DI586">
        <v>0.39023143469218102</v>
      </c>
      <c r="DJ586">
        <v>4.3200324702580204</v>
      </c>
      <c r="DK586">
        <v>23.833581905435501</v>
      </c>
      <c r="DL586">
        <v>12.6877050740757</v>
      </c>
      <c r="DM586">
        <v>0.65222197656422698</v>
      </c>
      <c r="DN586">
        <v>1.4409707592483401</v>
      </c>
      <c r="DO586">
        <v>5.0694444444444402</v>
      </c>
      <c r="DP586">
        <v>2.72884079379594</v>
      </c>
      <c r="DQ586">
        <v>0.15948963317384399</v>
      </c>
      <c r="DR586">
        <v>0.47885075818036699</v>
      </c>
      <c r="DS586">
        <v>0.96878363832077496</v>
      </c>
      <c r="DT586">
        <v>1.53179359930395</v>
      </c>
    </row>
    <row r="587" spans="1:124" x14ac:dyDescent="0.35">
      <c r="A587" s="19" t="str">
        <f t="shared" si="18"/>
        <v xml:space="preserve">  OREO / [Capital + ALLL]--35338</v>
      </c>
      <c r="B587" s="19" t="str">
        <f t="shared" si="19"/>
        <v xml:space="preserve">  OREO / [Capital + ALLL]</v>
      </c>
      <c r="C587">
        <v>13</v>
      </c>
      <c r="D587" s="27">
        <v>35338</v>
      </c>
      <c r="E587">
        <v>0</v>
      </c>
      <c r="F587">
        <v>0</v>
      </c>
      <c r="G587">
        <v>0.56215174315324801</v>
      </c>
      <c r="H587">
        <v>0.81827798686582298</v>
      </c>
      <c r="I587">
        <v>0</v>
      </c>
      <c r="J587">
        <v>0</v>
      </c>
      <c r="K587">
        <v>0.72867062175118602</v>
      </c>
      <c r="L587">
        <v>0.77121287615578604</v>
      </c>
      <c r="M587">
        <v>0</v>
      </c>
      <c r="N587">
        <v>0</v>
      </c>
      <c r="O587">
        <v>1.3546898450185201</v>
      </c>
      <c r="P587">
        <v>1.31987298429075</v>
      </c>
      <c r="Q587">
        <v>0</v>
      </c>
      <c r="R587">
        <v>0.184820108427797</v>
      </c>
      <c r="S587">
        <v>0.97842820501433903</v>
      </c>
      <c r="T587">
        <v>0.778529485209705</v>
      </c>
      <c r="U587">
        <v>0</v>
      </c>
      <c r="V587">
        <v>0</v>
      </c>
      <c r="W587">
        <v>0.87748162772841998</v>
      </c>
      <c r="X587">
        <v>0.81900402750111601</v>
      </c>
      <c r="Y587">
        <v>0</v>
      </c>
      <c r="Z587">
        <v>0</v>
      </c>
      <c r="AA587">
        <v>0.38770431489197099</v>
      </c>
      <c r="AB587">
        <v>0.53430296583745795</v>
      </c>
      <c r="AC587">
        <v>0</v>
      </c>
      <c r="AD587">
        <v>0</v>
      </c>
      <c r="AE587">
        <v>0.26926926105788201</v>
      </c>
      <c r="AF587">
        <v>0.496547505672564</v>
      </c>
      <c r="AG587">
        <v>0</v>
      </c>
      <c r="AH587">
        <v>0</v>
      </c>
      <c r="AI587">
        <v>0.70647004853352802</v>
      </c>
      <c r="AJ587">
        <v>0.96685887370060797</v>
      </c>
      <c r="AK587">
        <v>0</v>
      </c>
      <c r="AL587">
        <v>0</v>
      </c>
      <c r="AM587">
        <v>0.80760095011876498</v>
      </c>
      <c r="AN587">
        <v>1.0530109276412001</v>
      </c>
      <c r="AO587">
        <v>0</v>
      </c>
      <c r="AP587">
        <v>0</v>
      </c>
      <c r="AQ587">
        <v>0.82091821222256001</v>
      </c>
      <c r="AR587">
        <v>0.80865710169537997</v>
      </c>
      <c r="AS587">
        <v>0</v>
      </c>
      <c r="AT587">
        <v>0</v>
      </c>
      <c r="AU587">
        <v>0.67579275688788798</v>
      </c>
      <c r="AV587">
        <v>0.67095652974493103</v>
      </c>
      <c r="AW587">
        <v>0</v>
      </c>
      <c r="AX587">
        <v>0</v>
      </c>
      <c r="AY587">
        <v>0.871649596862061</v>
      </c>
      <c r="AZ587">
        <v>0.78876505180416001</v>
      </c>
      <c r="BA587">
        <v>0</v>
      </c>
      <c r="BB587">
        <v>0</v>
      </c>
      <c r="BC587">
        <v>0.69936409622191598</v>
      </c>
      <c r="BD587">
        <v>0.69556762977910302</v>
      </c>
      <c r="BE587">
        <v>0</v>
      </c>
      <c r="BF587">
        <v>0</v>
      </c>
      <c r="BG587">
        <v>5.4525627044710999E-2</v>
      </c>
      <c r="BH587">
        <v>0.88849062126531997</v>
      </c>
      <c r="BI587">
        <v>0</v>
      </c>
      <c r="BJ587">
        <v>6.4443981121704394E-2</v>
      </c>
      <c r="BK587">
        <v>0.52140326317932195</v>
      </c>
      <c r="BL587">
        <v>0.49732748336551302</v>
      </c>
      <c r="BN587" t="s">
        <v>284</v>
      </c>
      <c r="BQ587">
        <v>0</v>
      </c>
      <c r="BR587">
        <v>0</v>
      </c>
      <c r="BS587">
        <v>0.51601423487544495</v>
      </c>
      <c r="BT587">
        <v>0.34400948991696301</v>
      </c>
      <c r="BU587">
        <v>0</v>
      </c>
      <c r="BV587">
        <v>0.27624599811043898</v>
      </c>
      <c r="BW587">
        <v>1.3554448126615899</v>
      </c>
      <c r="BX587">
        <v>1.3812560444370301</v>
      </c>
      <c r="BZ587" t="s">
        <v>284</v>
      </c>
      <c r="CC587">
        <v>0</v>
      </c>
      <c r="CD587">
        <v>0</v>
      </c>
      <c r="CE587">
        <v>0.74723201705105202</v>
      </c>
      <c r="CF587">
        <v>0.88298255392142599</v>
      </c>
      <c r="CG587">
        <v>0</v>
      </c>
      <c r="CH587">
        <v>0</v>
      </c>
      <c r="CI587">
        <v>0</v>
      </c>
      <c r="CJ587">
        <v>3.3514056301085199E-2</v>
      </c>
      <c r="CK587">
        <v>0</v>
      </c>
      <c r="CL587">
        <v>0</v>
      </c>
      <c r="CM587">
        <v>0</v>
      </c>
      <c r="CN587">
        <v>0.764963669638837</v>
      </c>
      <c r="CO587">
        <v>0</v>
      </c>
      <c r="CP587">
        <v>0.146163215590743</v>
      </c>
      <c r="CQ587">
        <v>0.34559282528477098</v>
      </c>
      <c r="CR587">
        <v>0.21878935650672801</v>
      </c>
      <c r="CS587">
        <v>0</v>
      </c>
      <c r="CT587">
        <v>0</v>
      </c>
      <c r="CU587">
        <v>0.40577800642616901</v>
      </c>
      <c r="CV587">
        <v>0.50607336545450399</v>
      </c>
      <c r="CW587">
        <v>0</v>
      </c>
      <c r="CX587">
        <v>0</v>
      </c>
      <c r="CY587">
        <v>4.6558744983916198E-2</v>
      </c>
      <c r="CZ587">
        <v>0.54466614955779202</v>
      </c>
      <c r="DA587">
        <v>0</v>
      </c>
      <c r="DB587">
        <v>0</v>
      </c>
      <c r="DC587">
        <v>0.76488280439742795</v>
      </c>
      <c r="DD587">
        <v>0.76488280439742795</v>
      </c>
      <c r="DF587" t="s">
        <v>284</v>
      </c>
      <c r="DI587">
        <v>0</v>
      </c>
      <c r="DJ587">
        <v>0</v>
      </c>
      <c r="DK587">
        <v>0.36090965724317398</v>
      </c>
      <c r="DL587">
        <v>0.65936370323537197</v>
      </c>
      <c r="DM587">
        <v>0</v>
      </c>
      <c r="DN587">
        <v>0</v>
      </c>
      <c r="DO587">
        <v>0</v>
      </c>
      <c r="DP587">
        <v>0.62287721356348802</v>
      </c>
      <c r="DQ587">
        <v>0</v>
      </c>
      <c r="DR587">
        <v>0</v>
      </c>
      <c r="DS587">
        <v>0.31784471015589499</v>
      </c>
      <c r="DT587">
        <v>0.28386705844061699</v>
      </c>
    </row>
    <row r="588" spans="1:124" x14ac:dyDescent="0.35">
      <c r="A588" s="19" t="str">
        <f t="shared" si="18"/>
        <v>ROAA--35338</v>
      </c>
      <c r="B588" s="19" t="str">
        <f t="shared" si="19"/>
        <v>ROAA</v>
      </c>
      <c r="C588">
        <v>14</v>
      </c>
      <c r="D588" s="27">
        <v>35338</v>
      </c>
      <c r="E588">
        <v>1.01</v>
      </c>
      <c r="F588">
        <v>1.27</v>
      </c>
      <c r="G588">
        <v>1.5525</v>
      </c>
      <c r="H588">
        <v>1.2578431372548999</v>
      </c>
      <c r="I588">
        <v>1.05</v>
      </c>
      <c r="J588">
        <v>1.31</v>
      </c>
      <c r="K588">
        <v>1.59</v>
      </c>
      <c r="L588">
        <v>1.31853457172343</v>
      </c>
      <c r="M588">
        <v>0.96</v>
      </c>
      <c r="N588">
        <v>1.25</v>
      </c>
      <c r="O588">
        <v>1.54</v>
      </c>
      <c r="P588">
        <v>1.21584522035342</v>
      </c>
      <c r="Q588">
        <v>1.1299999999999999</v>
      </c>
      <c r="R588">
        <v>1.26</v>
      </c>
      <c r="S588">
        <v>1.4</v>
      </c>
      <c r="T588">
        <v>1.2641935483871001</v>
      </c>
      <c r="U588">
        <v>1.05</v>
      </c>
      <c r="V588">
        <v>1.34</v>
      </c>
      <c r="W588">
        <v>1.64</v>
      </c>
      <c r="X588">
        <v>1.35816046966732</v>
      </c>
      <c r="Y588">
        <v>1.1299999999999999</v>
      </c>
      <c r="Z588">
        <v>1.42</v>
      </c>
      <c r="AA588">
        <v>1.6875</v>
      </c>
      <c r="AB588">
        <v>1.2867</v>
      </c>
      <c r="AC588">
        <v>1.0674999999999999</v>
      </c>
      <c r="AD588">
        <v>1.2250000000000001</v>
      </c>
      <c r="AE588">
        <v>1.45</v>
      </c>
      <c r="AF588">
        <v>1.2327868852459001</v>
      </c>
      <c r="AG588">
        <v>0.98750000000000004</v>
      </c>
      <c r="AH588">
        <v>1.33</v>
      </c>
      <c r="AI588">
        <v>1.645</v>
      </c>
      <c r="AJ588">
        <v>1.38105263157895</v>
      </c>
      <c r="AK588">
        <v>1.02</v>
      </c>
      <c r="AL588">
        <v>1.26</v>
      </c>
      <c r="AM588">
        <v>1.49</v>
      </c>
      <c r="AN588">
        <v>1.22569892473118</v>
      </c>
      <c r="AO588">
        <v>1.07</v>
      </c>
      <c r="AP588">
        <v>1.3</v>
      </c>
      <c r="AQ588">
        <v>1.59</v>
      </c>
      <c r="AR588">
        <v>1.3305242718446599</v>
      </c>
      <c r="AS588">
        <v>1.04</v>
      </c>
      <c r="AT588">
        <v>1.33</v>
      </c>
      <c r="AU588">
        <v>1.6</v>
      </c>
      <c r="AV588">
        <v>1.34155902004454</v>
      </c>
      <c r="AW588">
        <v>1.03</v>
      </c>
      <c r="AX588">
        <v>1.31</v>
      </c>
      <c r="AY588">
        <v>1.57</v>
      </c>
      <c r="AZ588">
        <v>1.3045874587458799</v>
      </c>
      <c r="BA588">
        <v>1.0125</v>
      </c>
      <c r="BB588">
        <v>1.34</v>
      </c>
      <c r="BC588">
        <v>1.5874999999999999</v>
      </c>
      <c r="BD588">
        <v>1.2112499999999999</v>
      </c>
      <c r="BE588">
        <v>1.19</v>
      </c>
      <c r="BF588">
        <v>1.33</v>
      </c>
      <c r="BG588">
        <v>1.63</v>
      </c>
      <c r="BH588">
        <v>1.45073170731707</v>
      </c>
      <c r="BI588">
        <v>1.1924999999999999</v>
      </c>
      <c r="BJ588">
        <v>1.44</v>
      </c>
      <c r="BK588">
        <v>1.5874999999999999</v>
      </c>
      <c r="BL588">
        <v>1.381</v>
      </c>
      <c r="BN588" t="s">
        <v>284</v>
      </c>
      <c r="BQ588">
        <v>-0.11</v>
      </c>
      <c r="BR588">
        <v>0.87</v>
      </c>
      <c r="BS588">
        <v>1.05</v>
      </c>
      <c r="BT588">
        <v>0.336666666666667</v>
      </c>
      <c r="BU588">
        <v>0.96499999999999997</v>
      </c>
      <c r="BV588">
        <v>1.335</v>
      </c>
      <c r="BW588">
        <v>1.5449999999999999</v>
      </c>
      <c r="BX588">
        <v>1.2940909090909101</v>
      </c>
      <c r="BZ588" t="s">
        <v>284</v>
      </c>
      <c r="CC588">
        <v>1.0275000000000001</v>
      </c>
      <c r="CD588">
        <v>1.37</v>
      </c>
      <c r="CE588">
        <v>1.66</v>
      </c>
      <c r="CF588">
        <v>1.3179508196721299</v>
      </c>
      <c r="CG588">
        <v>0.54500000000000004</v>
      </c>
      <c r="CH588">
        <v>1.07</v>
      </c>
      <c r="CI588">
        <v>1.4450000000000001</v>
      </c>
      <c r="CJ588">
        <v>3.14285714285715E-2</v>
      </c>
      <c r="CK588">
        <v>1.05</v>
      </c>
      <c r="CL588">
        <v>1.34</v>
      </c>
      <c r="CM588">
        <v>1.61</v>
      </c>
      <c r="CN588">
        <v>1.3276190476190499</v>
      </c>
      <c r="CO588">
        <v>1.06</v>
      </c>
      <c r="CP588">
        <v>1.3</v>
      </c>
      <c r="CQ588">
        <v>1.38</v>
      </c>
      <c r="CR588">
        <v>1.23</v>
      </c>
      <c r="CS588">
        <v>1.04</v>
      </c>
      <c r="CT588">
        <v>1.19</v>
      </c>
      <c r="CU588">
        <v>1.61</v>
      </c>
      <c r="CV588">
        <v>1.53</v>
      </c>
      <c r="CW588">
        <v>1.1499999999999999</v>
      </c>
      <c r="CX588">
        <v>1.2549999999999999</v>
      </c>
      <c r="CY588">
        <v>1.4424999999999999</v>
      </c>
      <c r="CZ588">
        <v>1.2537499999999999</v>
      </c>
      <c r="DA588">
        <v>1.25</v>
      </c>
      <c r="DB588">
        <v>1.36</v>
      </c>
      <c r="DC588">
        <v>1.3975</v>
      </c>
      <c r="DD588">
        <v>1.2875000000000001</v>
      </c>
      <c r="DF588" t="s">
        <v>284</v>
      </c>
      <c r="DI588">
        <v>1.1399999999999999</v>
      </c>
      <c r="DJ588">
        <v>1.355</v>
      </c>
      <c r="DK588">
        <v>1.95</v>
      </c>
      <c r="DL588">
        <v>2.1187499999999999</v>
      </c>
      <c r="DM588">
        <v>0.91</v>
      </c>
      <c r="DN588">
        <v>1.01</v>
      </c>
      <c r="DO588">
        <v>1.27</v>
      </c>
      <c r="DP588">
        <v>0.95461538461538498</v>
      </c>
      <c r="DQ588">
        <v>1.06</v>
      </c>
      <c r="DR588">
        <v>1.24</v>
      </c>
      <c r="DS588">
        <v>1.59</v>
      </c>
      <c r="DT588">
        <v>1.3177777777777799</v>
      </c>
    </row>
    <row r="589" spans="1:124" x14ac:dyDescent="0.35">
      <c r="A589" s="19" t="str">
        <f t="shared" si="18"/>
        <v>NIM--35338</v>
      </c>
      <c r="B589" s="19" t="str">
        <f t="shared" si="19"/>
        <v>NIM</v>
      </c>
      <c r="C589">
        <v>15</v>
      </c>
      <c r="D589" s="27">
        <v>35338</v>
      </c>
      <c r="E589">
        <v>4.41</v>
      </c>
      <c r="F589">
        <v>4.8949999999999996</v>
      </c>
      <c r="G589">
        <v>5.26</v>
      </c>
      <c r="H589">
        <v>4.91401960784314</v>
      </c>
      <c r="I589">
        <v>4.3449999999999998</v>
      </c>
      <c r="J589">
        <v>4.76</v>
      </c>
      <c r="K589">
        <v>5.25</v>
      </c>
      <c r="L589">
        <v>4.8224664602683198</v>
      </c>
      <c r="M589">
        <v>4.1900000000000004</v>
      </c>
      <c r="N589">
        <v>4.66</v>
      </c>
      <c r="O589">
        <v>5.23</v>
      </c>
      <c r="P589">
        <v>4.7391654247392001</v>
      </c>
      <c r="Q589">
        <v>4.7949999999999999</v>
      </c>
      <c r="R589">
        <v>5.08</v>
      </c>
      <c r="S589">
        <v>5.3</v>
      </c>
      <c r="T589">
        <v>5.0403225806451601</v>
      </c>
      <c r="U589">
        <v>4.37</v>
      </c>
      <c r="V589">
        <v>4.76</v>
      </c>
      <c r="W589">
        <v>5.27</v>
      </c>
      <c r="X589">
        <v>4.8334050880626203</v>
      </c>
      <c r="Y589">
        <v>4.835</v>
      </c>
      <c r="Z589">
        <v>5.2149999999999999</v>
      </c>
      <c r="AA589">
        <v>5.8174999999999999</v>
      </c>
      <c r="AB589">
        <v>5.282</v>
      </c>
      <c r="AC589">
        <v>4.2175000000000002</v>
      </c>
      <c r="AD589">
        <v>4.5549999999999997</v>
      </c>
      <c r="AE589">
        <v>4.9225000000000003</v>
      </c>
      <c r="AF589">
        <v>4.5695901639344303</v>
      </c>
      <c r="AG589">
        <v>4.1749999999999998</v>
      </c>
      <c r="AH589">
        <v>4.7300000000000004</v>
      </c>
      <c r="AI589">
        <v>5.17</v>
      </c>
      <c r="AJ589">
        <v>4.92008771929825</v>
      </c>
      <c r="AK589">
        <v>4.18</v>
      </c>
      <c r="AL589">
        <v>4.5199999999999996</v>
      </c>
      <c r="AM589">
        <v>5.0599999999999996</v>
      </c>
      <c r="AN589">
        <v>4.61225806451613</v>
      </c>
      <c r="AO589">
        <v>4.2300000000000004</v>
      </c>
      <c r="AP589">
        <v>4.62</v>
      </c>
      <c r="AQ589">
        <v>5.03</v>
      </c>
      <c r="AR589">
        <v>4.6496504854368901</v>
      </c>
      <c r="AS589">
        <v>4.3899999999999997</v>
      </c>
      <c r="AT589">
        <v>4.8099999999999996</v>
      </c>
      <c r="AU589">
        <v>5.36</v>
      </c>
      <c r="AV589">
        <v>4.8874164810690397</v>
      </c>
      <c r="AW589">
        <v>4.43</v>
      </c>
      <c r="AX589">
        <v>4.8899999999999997</v>
      </c>
      <c r="AY589">
        <v>5.33</v>
      </c>
      <c r="AZ589">
        <v>4.9019801980197997</v>
      </c>
      <c r="BA589">
        <v>4.5324999999999998</v>
      </c>
      <c r="BB589">
        <v>5.0049999999999999</v>
      </c>
      <c r="BC589">
        <v>5.5549999999999997</v>
      </c>
      <c r="BD589">
        <v>5.0206521739130396</v>
      </c>
      <c r="BE589">
        <v>4.26</v>
      </c>
      <c r="BF589">
        <v>4.5599999999999996</v>
      </c>
      <c r="BG589">
        <v>5.16</v>
      </c>
      <c r="BH589">
        <v>4.8004878048780499</v>
      </c>
      <c r="BI589">
        <v>4.9749999999999996</v>
      </c>
      <c r="BJ589">
        <v>5.1849999999999996</v>
      </c>
      <c r="BK589">
        <v>5.5175000000000001</v>
      </c>
      <c r="BL589">
        <v>5.2770000000000001</v>
      </c>
      <c r="BN589" t="s">
        <v>284</v>
      </c>
      <c r="BQ589">
        <v>4.53</v>
      </c>
      <c r="BR589">
        <v>4.71</v>
      </c>
      <c r="BS589">
        <v>4.9800000000000004</v>
      </c>
      <c r="BT589">
        <v>4.7699999999999996</v>
      </c>
      <c r="BU589">
        <v>4.53</v>
      </c>
      <c r="BV589">
        <v>5.12</v>
      </c>
      <c r="BW589">
        <v>5.27</v>
      </c>
      <c r="BX589">
        <v>5.0650000000000004</v>
      </c>
      <c r="BZ589" t="s">
        <v>284</v>
      </c>
      <c r="CC589">
        <v>4.7300000000000004</v>
      </c>
      <c r="CD589">
        <v>5.36</v>
      </c>
      <c r="CE589">
        <v>5.76</v>
      </c>
      <c r="CF589">
        <v>5.2899180327868898</v>
      </c>
      <c r="CG589">
        <v>3.97</v>
      </c>
      <c r="CH589">
        <v>4.53</v>
      </c>
      <c r="CI589">
        <v>5.0250000000000004</v>
      </c>
      <c r="CJ589">
        <v>4.9428571428571404</v>
      </c>
      <c r="CK589">
        <v>4.2699999999999996</v>
      </c>
      <c r="CL589">
        <v>4.54</v>
      </c>
      <c r="CM589">
        <v>5.22</v>
      </c>
      <c r="CN589">
        <v>4.7490476190476203</v>
      </c>
      <c r="CO589">
        <v>4.6150000000000002</v>
      </c>
      <c r="CP589">
        <v>4.88</v>
      </c>
      <c r="CQ589">
        <v>5.4249999999999998</v>
      </c>
      <c r="CR589">
        <v>4.95571428571429</v>
      </c>
      <c r="CS589">
        <v>4.2300000000000004</v>
      </c>
      <c r="CT589">
        <v>4.45</v>
      </c>
      <c r="CU589">
        <v>5.3550000000000004</v>
      </c>
      <c r="CV589">
        <v>4.8627272727272697</v>
      </c>
      <c r="CW589">
        <v>4.5724999999999998</v>
      </c>
      <c r="CX589">
        <v>4.83</v>
      </c>
      <c r="CY589">
        <v>5.2024999999999997</v>
      </c>
      <c r="CZ589">
        <v>4.8556249999999999</v>
      </c>
      <c r="DA589">
        <v>4.22</v>
      </c>
      <c r="DB589">
        <v>4.72</v>
      </c>
      <c r="DC589">
        <v>4.99</v>
      </c>
      <c r="DD589">
        <v>4.49</v>
      </c>
      <c r="DF589" t="s">
        <v>284</v>
      </c>
      <c r="DI589">
        <v>4.37</v>
      </c>
      <c r="DJ589">
        <v>4.9850000000000003</v>
      </c>
      <c r="DK589">
        <v>6.2050000000000001</v>
      </c>
      <c r="DL589">
        <v>6.9074999999999998</v>
      </c>
      <c r="DM589">
        <v>4.33</v>
      </c>
      <c r="DN589">
        <v>4.46</v>
      </c>
      <c r="DO589">
        <v>4.76</v>
      </c>
      <c r="DP589">
        <v>4.3961538461538501</v>
      </c>
      <c r="DQ589">
        <v>4.04</v>
      </c>
      <c r="DR589">
        <v>4.32</v>
      </c>
      <c r="DS589">
        <v>4.91</v>
      </c>
      <c r="DT589">
        <v>4.43</v>
      </c>
    </row>
    <row r="590" spans="1:124" x14ac:dyDescent="0.35">
      <c r="A590" s="19" t="str">
        <f t="shared" si="18"/>
        <v>Provisions / Avg Assets--35338</v>
      </c>
      <c r="B590" s="19" t="str">
        <f t="shared" si="19"/>
        <v>Provisions / Avg Assets</v>
      </c>
      <c r="C590">
        <v>16</v>
      </c>
      <c r="D590" s="27">
        <v>35338</v>
      </c>
      <c r="E590">
        <v>0</v>
      </c>
      <c r="F590">
        <v>0.11</v>
      </c>
      <c r="G590">
        <v>0.25</v>
      </c>
      <c r="H590">
        <v>0.17294117647058799</v>
      </c>
      <c r="I590">
        <v>0</v>
      </c>
      <c r="J590">
        <v>0.1</v>
      </c>
      <c r="K590">
        <v>0.22</v>
      </c>
      <c r="L590">
        <v>0.171362229102167</v>
      </c>
      <c r="M590">
        <v>0</v>
      </c>
      <c r="N590">
        <v>0.11</v>
      </c>
      <c r="O590">
        <v>0.25</v>
      </c>
      <c r="P590">
        <v>0.18796998083883401</v>
      </c>
      <c r="Q590">
        <v>0.08</v>
      </c>
      <c r="R590">
        <v>0.14000000000000001</v>
      </c>
      <c r="S590">
        <v>0.215</v>
      </c>
      <c r="T590">
        <v>0.152258064516129</v>
      </c>
      <c r="U590">
        <v>0</v>
      </c>
      <c r="V590">
        <v>0.09</v>
      </c>
      <c r="W590">
        <v>0.19</v>
      </c>
      <c r="X590">
        <v>0.14254403131115501</v>
      </c>
      <c r="Y590">
        <v>0</v>
      </c>
      <c r="Z590">
        <v>0.06</v>
      </c>
      <c r="AA590">
        <v>0.315</v>
      </c>
      <c r="AB590">
        <v>0.17760000000000001</v>
      </c>
      <c r="AC590">
        <v>0</v>
      </c>
      <c r="AD590">
        <v>9.5000000000000001E-2</v>
      </c>
      <c r="AE590">
        <v>0.26250000000000001</v>
      </c>
      <c r="AF590">
        <v>0.18860655737704901</v>
      </c>
      <c r="AG590">
        <v>0</v>
      </c>
      <c r="AH590">
        <v>0.13500000000000001</v>
      </c>
      <c r="AI590">
        <v>0.3125</v>
      </c>
      <c r="AJ590">
        <v>0.496754385964912</v>
      </c>
      <c r="AK590">
        <v>0.03</v>
      </c>
      <c r="AL590">
        <v>0.09</v>
      </c>
      <c r="AM590">
        <v>0.15</v>
      </c>
      <c r="AN590">
        <v>0.11881720430107499</v>
      </c>
      <c r="AO590">
        <v>0</v>
      </c>
      <c r="AP590">
        <v>7.0000000000000007E-2</v>
      </c>
      <c r="AQ590">
        <v>0.19</v>
      </c>
      <c r="AR590">
        <v>0.14399999999999999</v>
      </c>
      <c r="AS590">
        <v>0</v>
      </c>
      <c r="AT590">
        <v>0.11</v>
      </c>
      <c r="AU590">
        <v>0.23</v>
      </c>
      <c r="AV590">
        <v>0.162204899777283</v>
      </c>
      <c r="AW590">
        <v>0.01</v>
      </c>
      <c r="AX590">
        <v>0.09</v>
      </c>
      <c r="AY590">
        <v>0.17</v>
      </c>
      <c r="AZ590">
        <v>0.124125412541254</v>
      </c>
      <c r="BA590">
        <v>0.04</v>
      </c>
      <c r="BB590">
        <v>0.14000000000000001</v>
      </c>
      <c r="BC590">
        <v>0.26</v>
      </c>
      <c r="BD590">
        <v>0.205760869565217</v>
      </c>
      <c r="BE590">
        <v>0.03</v>
      </c>
      <c r="BF590">
        <v>0.12</v>
      </c>
      <c r="BG590">
        <v>0.43</v>
      </c>
      <c r="BH590">
        <v>0.430731707317073</v>
      </c>
      <c r="BI590">
        <v>2.5000000000000001E-3</v>
      </c>
      <c r="BJ590">
        <v>0.08</v>
      </c>
      <c r="BK590">
        <v>0.27500000000000002</v>
      </c>
      <c r="BL590">
        <v>0.16700000000000001</v>
      </c>
      <c r="BN590" t="s">
        <v>284</v>
      </c>
      <c r="BQ590">
        <v>0.31</v>
      </c>
      <c r="BR590">
        <v>0.62</v>
      </c>
      <c r="BS590">
        <v>0.63500000000000001</v>
      </c>
      <c r="BT590">
        <v>0.42333333333333301</v>
      </c>
      <c r="BU590">
        <v>1.7500000000000002E-2</v>
      </c>
      <c r="BV590">
        <v>6.5000000000000002E-2</v>
      </c>
      <c r="BW590">
        <v>0.11</v>
      </c>
      <c r="BX590">
        <v>8.9545454545454498E-2</v>
      </c>
      <c r="BZ590" t="s">
        <v>284</v>
      </c>
      <c r="CC590">
        <v>7.0000000000000007E-2</v>
      </c>
      <c r="CD590">
        <v>0.13</v>
      </c>
      <c r="CE590">
        <v>0.2225</v>
      </c>
      <c r="CF590">
        <v>0.18877049180327901</v>
      </c>
      <c r="CG590">
        <v>0.03</v>
      </c>
      <c r="CH590">
        <v>0.17</v>
      </c>
      <c r="CI590">
        <v>0.27</v>
      </c>
      <c r="CJ590">
        <v>0.33285714285714302</v>
      </c>
      <c r="CK590">
        <v>7.0000000000000007E-2</v>
      </c>
      <c r="CL590">
        <v>0.1</v>
      </c>
      <c r="CM590">
        <v>0.27</v>
      </c>
      <c r="CN590">
        <v>0.18761904761904799</v>
      </c>
      <c r="CO590">
        <v>7.4999999999999997E-2</v>
      </c>
      <c r="CP590">
        <v>0.1</v>
      </c>
      <c r="CQ590">
        <v>0.21</v>
      </c>
      <c r="CR590">
        <v>0.19857142857142901</v>
      </c>
      <c r="CS590">
        <v>0</v>
      </c>
      <c r="CT590">
        <v>0.06</v>
      </c>
      <c r="CU590">
        <v>0.27</v>
      </c>
      <c r="CV590">
        <v>0.192727272727273</v>
      </c>
      <c r="CW590">
        <v>0</v>
      </c>
      <c r="CX590">
        <v>3.5000000000000003E-2</v>
      </c>
      <c r="CY590">
        <v>0.11749999999999999</v>
      </c>
      <c r="CZ590">
        <v>7.6249999999999998E-2</v>
      </c>
      <c r="DA590">
        <v>3.7499999999999999E-2</v>
      </c>
      <c r="DB590">
        <v>0.12</v>
      </c>
      <c r="DC590">
        <v>0.2475</v>
      </c>
      <c r="DD590">
        <v>0.16500000000000001</v>
      </c>
      <c r="DF590" t="s">
        <v>284</v>
      </c>
      <c r="DI590">
        <v>0</v>
      </c>
      <c r="DJ590">
        <v>0.37</v>
      </c>
      <c r="DK590">
        <v>3.6949999999999998</v>
      </c>
      <c r="DL590">
        <v>1.82</v>
      </c>
      <c r="DM590">
        <v>7.0000000000000007E-2</v>
      </c>
      <c r="DN590">
        <v>0.09</v>
      </c>
      <c r="DO590">
        <v>0.13</v>
      </c>
      <c r="DP590">
        <v>0.38692307692307698</v>
      </c>
      <c r="DQ590">
        <v>0.02</v>
      </c>
      <c r="DR590">
        <v>0.08</v>
      </c>
      <c r="DS590">
        <v>0.11</v>
      </c>
      <c r="DT590">
        <v>7.2222222222222202E-2</v>
      </c>
    </row>
    <row r="591" spans="1:124" x14ac:dyDescent="0.35">
      <c r="A591" s="19" t="str">
        <f t="shared" si="18"/>
        <v>Negative Earners (last 4 qtrs)--35338</v>
      </c>
      <c r="B591" s="19" t="str">
        <f t="shared" si="19"/>
        <v>Negative Earners (last 4 qtrs)</v>
      </c>
      <c r="C591">
        <v>17</v>
      </c>
      <c r="D591" s="27">
        <v>35338</v>
      </c>
      <c r="F591">
        <v>1.92307692307692</v>
      </c>
      <c r="H591">
        <v>2</v>
      </c>
      <c r="J591">
        <v>1.31712259371834</v>
      </c>
      <c r="L591">
        <v>13</v>
      </c>
      <c r="N591">
        <v>3.2241235392320502</v>
      </c>
      <c r="P591">
        <v>309</v>
      </c>
      <c r="R591">
        <v>0</v>
      </c>
      <c r="T591">
        <v>0</v>
      </c>
      <c r="V591">
        <v>0.191938579654511</v>
      </c>
      <c r="X591">
        <v>1</v>
      </c>
      <c r="Z591">
        <v>3.9215686274509798</v>
      </c>
      <c r="AB591">
        <v>4</v>
      </c>
      <c r="AD591">
        <v>1.61290322580645</v>
      </c>
      <c r="AF591">
        <v>2</v>
      </c>
      <c r="AH591">
        <v>3.4482758620689702</v>
      </c>
      <c r="AI591"/>
      <c r="AJ591">
        <v>4</v>
      </c>
      <c r="AK591"/>
      <c r="AL591">
        <v>2.1505376344085998</v>
      </c>
      <c r="AN591">
        <v>2</v>
      </c>
      <c r="AP591">
        <v>1.1428571428571399</v>
      </c>
      <c r="AR591">
        <v>6</v>
      </c>
      <c r="AT591">
        <v>0.43763676148796499</v>
      </c>
      <c r="AV591">
        <v>2</v>
      </c>
      <c r="AX591">
        <v>0.970873786407767</v>
      </c>
      <c r="AZ591">
        <v>3</v>
      </c>
      <c r="BB591">
        <v>1.61290322580645</v>
      </c>
      <c r="BD591">
        <v>3</v>
      </c>
      <c r="BF591">
        <v>2.4390243902439002</v>
      </c>
      <c r="BH591">
        <v>1</v>
      </c>
      <c r="BJ591">
        <v>10</v>
      </c>
      <c r="BL591">
        <v>1</v>
      </c>
      <c r="BN591" t="s">
        <v>285</v>
      </c>
      <c r="BP591">
        <v>0</v>
      </c>
      <c r="BR591">
        <v>0</v>
      </c>
      <c r="BT591">
        <v>0</v>
      </c>
      <c r="BV591">
        <v>0</v>
      </c>
      <c r="BX591">
        <v>0</v>
      </c>
      <c r="BZ591" t="s">
        <v>285</v>
      </c>
      <c r="CB591">
        <v>0</v>
      </c>
      <c r="CD591">
        <v>0.80645161290322598</v>
      </c>
      <c r="CF591">
        <v>1</v>
      </c>
      <c r="CH591">
        <v>0</v>
      </c>
      <c r="CJ591">
        <v>0</v>
      </c>
      <c r="CL591">
        <v>0</v>
      </c>
      <c r="CN591">
        <v>0</v>
      </c>
      <c r="CP591">
        <v>0</v>
      </c>
      <c r="CR591">
        <v>0</v>
      </c>
      <c r="CT591">
        <v>0</v>
      </c>
      <c r="CV591">
        <v>0</v>
      </c>
      <c r="CX591">
        <v>0</v>
      </c>
      <c r="CZ591">
        <v>0</v>
      </c>
      <c r="DB591">
        <v>0</v>
      </c>
      <c r="DD591">
        <v>0</v>
      </c>
      <c r="DF591" t="s">
        <v>285</v>
      </c>
      <c r="DH591">
        <v>0</v>
      </c>
      <c r="DJ591">
        <v>0</v>
      </c>
      <c r="DL591">
        <v>0</v>
      </c>
      <c r="DN591">
        <v>7.6923076923076898</v>
      </c>
      <c r="DP591">
        <v>1</v>
      </c>
      <c r="DR591">
        <v>0</v>
      </c>
      <c r="DT591">
        <v>0</v>
      </c>
    </row>
    <row r="592" spans="1:124" x14ac:dyDescent="0.35">
      <c r="A592" s="19" t="str">
        <f t="shared" si="18"/>
        <v>Noncore Funding / Liab--35338</v>
      </c>
      <c r="B592" s="19" t="str">
        <f t="shared" si="19"/>
        <v>Noncore Funding / Liab</v>
      </c>
      <c r="C592">
        <v>18</v>
      </c>
      <c r="D592" s="27">
        <v>35338</v>
      </c>
      <c r="E592">
        <v>8.3628824704282891</v>
      </c>
      <c r="F592">
        <v>12.7446754211919</v>
      </c>
      <c r="G592">
        <v>16.641923028821299</v>
      </c>
      <c r="H592">
        <v>13.245351274586399</v>
      </c>
      <c r="I592">
        <v>6.76883949183265</v>
      </c>
      <c r="J592">
        <v>11.118973011220101</v>
      </c>
      <c r="K592">
        <v>16.168470272964701</v>
      </c>
      <c r="L592">
        <v>12.3767693360398</v>
      </c>
      <c r="M592">
        <v>8.9290295245991391</v>
      </c>
      <c r="N592">
        <v>13.689250113090299</v>
      </c>
      <c r="O592">
        <v>19.9461566816097</v>
      </c>
      <c r="P592">
        <v>15.831388748903001</v>
      </c>
      <c r="Q592">
        <v>8.0352226143064893</v>
      </c>
      <c r="R592">
        <v>9.9814408320536607</v>
      </c>
      <c r="S592">
        <v>15.939685674667</v>
      </c>
      <c r="T592">
        <v>11.8984022842189</v>
      </c>
      <c r="U592">
        <v>6.2283233168303704</v>
      </c>
      <c r="V592">
        <v>10.126827379223499</v>
      </c>
      <c r="W592">
        <v>15.552455556747899</v>
      </c>
      <c r="X592">
        <v>11.4363294493581</v>
      </c>
      <c r="Y592">
        <v>9.4319468666496</v>
      </c>
      <c r="Z592">
        <v>13.557195043470401</v>
      </c>
      <c r="AA592">
        <v>18.672127558371901</v>
      </c>
      <c r="AB592">
        <v>14.7183829755157</v>
      </c>
      <c r="AC592">
        <v>8.5581176700438704</v>
      </c>
      <c r="AD592">
        <v>13.378005943532299</v>
      </c>
      <c r="AE592">
        <v>18.278202767016801</v>
      </c>
      <c r="AF592">
        <v>13.870545432578099</v>
      </c>
      <c r="AG592">
        <v>7.9548680383924397</v>
      </c>
      <c r="AH592">
        <v>12.765060032864699</v>
      </c>
      <c r="AI592">
        <v>17.6195155245852</v>
      </c>
      <c r="AJ592">
        <v>16.682542701459401</v>
      </c>
      <c r="AK592">
        <v>6.32445886235248</v>
      </c>
      <c r="AL592">
        <v>9.17154342741979</v>
      </c>
      <c r="AM592">
        <v>12.9598010774969</v>
      </c>
      <c r="AN592">
        <v>10.7854727518184</v>
      </c>
      <c r="AO592">
        <v>7.0833430578570296</v>
      </c>
      <c r="AP592">
        <v>11.683997689197</v>
      </c>
      <c r="AQ592">
        <v>15.9760033908252</v>
      </c>
      <c r="AR592">
        <v>12.176029671921</v>
      </c>
      <c r="AS592">
        <v>7.1385637003749602</v>
      </c>
      <c r="AT592">
        <v>11.8416841506348</v>
      </c>
      <c r="AU592">
        <v>16.780328578684902</v>
      </c>
      <c r="AV592">
        <v>12.825641215512499</v>
      </c>
      <c r="AW592">
        <v>6.0475610072352897</v>
      </c>
      <c r="AX592">
        <v>9.0170879819234599</v>
      </c>
      <c r="AY592">
        <v>13.4685505925251</v>
      </c>
      <c r="AZ592">
        <v>10.671548509908</v>
      </c>
      <c r="BA592">
        <v>6.6729759794737804</v>
      </c>
      <c r="BB592">
        <v>11.582359193543301</v>
      </c>
      <c r="BC592">
        <v>18.096424778895098</v>
      </c>
      <c r="BD592">
        <v>13.179891974863599</v>
      </c>
      <c r="BE592">
        <v>8.3851179890902596</v>
      </c>
      <c r="BF592">
        <v>12.1189884849853</v>
      </c>
      <c r="BG592">
        <v>22.032055768067899</v>
      </c>
      <c r="BH592">
        <v>21.127240695220301</v>
      </c>
      <c r="BI592">
        <v>13.0080182388319</v>
      </c>
      <c r="BJ592">
        <v>14.0998688133431</v>
      </c>
      <c r="BK592">
        <v>16.689559860507099</v>
      </c>
      <c r="BL592">
        <v>14.028500865989599</v>
      </c>
      <c r="BN592" t="s">
        <v>284</v>
      </c>
      <c r="BQ592">
        <v>9.2412490270746392</v>
      </c>
      <c r="BR592">
        <v>12.331598830992901</v>
      </c>
      <c r="BS592">
        <v>18.023548884710902</v>
      </c>
      <c r="BT592">
        <v>14.0659989975261</v>
      </c>
      <c r="BU592">
        <v>5.0299529319445</v>
      </c>
      <c r="BV592">
        <v>8.3279491546354194</v>
      </c>
      <c r="BW592">
        <v>10.6920667025352</v>
      </c>
      <c r="BX592">
        <v>9.4812074518315494</v>
      </c>
      <c r="BZ592" t="s">
        <v>284</v>
      </c>
      <c r="CC592">
        <v>5.9216041364460299</v>
      </c>
      <c r="CD592">
        <v>9.1933894913497607</v>
      </c>
      <c r="CE592">
        <v>12.917224576953799</v>
      </c>
      <c r="CF592">
        <v>10.9091824469101</v>
      </c>
      <c r="CG592">
        <v>9.5044906636860205</v>
      </c>
      <c r="CH592">
        <v>11.062227110622301</v>
      </c>
      <c r="CI592">
        <v>16.161336391590599</v>
      </c>
      <c r="CJ592">
        <v>12.9277454908043</v>
      </c>
      <c r="CK592">
        <v>6.5304977049048896</v>
      </c>
      <c r="CL592">
        <v>9.0170879819234599</v>
      </c>
      <c r="CM592">
        <v>16.700454207190301</v>
      </c>
      <c r="CN592">
        <v>12.260149097880999</v>
      </c>
      <c r="CO592">
        <v>10.701548177098299</v>
      </c>
      <c r="CP592">
        <v>12.533484442612799</v>
      </c>
      <c r="CQ592">
        <v>18.789928355717102</v>
      </c>
      <c r="CR592">
        <v>14.487398511258201</v>
      </c>
      <c r="CS592">
        <v>7.7535579836128798</v>
      </c>
      <c r="CT592">
        <v>10.084808808213101</v>
      </c>
      <c r="CU592">
        <v>17.379587064776999</v>
      </c>
      <c r="CV592">
        <v>14.3518949501373</v>
      </c>
      <c r="CW592">
        <v>6.1033108445229702</v>
      </c>
      <c r="CX592">
        <v>9.6725691646902394</v>
      </c>
      <c r="CY592">
        <v>14.3727065096872</v>
      </c>
      <c r="CZ592">
        <v>11.0654183802469</v>
      </c>
      <c r="DA592">
        <v>14.5163794406722</v>
      </c>
      <c r="DB592">
        <v>18.337927964400698</v>
      </c>
      <c r="DC592">
        <v>40.705072655458999</v>
      </c>
      <c r="DD592">
        <v>36.883524131730503</v>
      </c>
      <c r="DF592" t="s">
        <v>284</v>
      </c>
      <c r="DI592">
        <v>14.244302411798699</v>
      </c>
      <c r="DJ592">
        <v>21.4251953013794</v>
      </c>
      <c r="DK592">
        <v>75.390141078592606</v>
      </c>
      <c r="DL592">
        <v>44.851775900898303</v>
      </c>
      <c r="DM592">
        <v>5.14698003357503</v>
      </c>
      <c r="DN592">
        <v>7.2744797868118196</v>
      </c>
      <c r="DO592">
        <v>15.5761189406845</v>
      </c>
      <c r="DP592">
        <v>12.3608861276798</v>
      </c>
      <c r="DQ592">
        <v>7.7142019285504801</v>
      </c>
      <c r="DR592">
        <v>10.889615670802399</v>
      </c>
      <c r="DS592">
        <v>19.784760916185999</v>
      </c>
      <c r="DT592">
        <v>14.9454734783454</v>
      </c>
    </row>
    <row r="593" spans="1:124" x14ac:dyDescent="0.35">
      <c r="A593" s="19" t="str">
        <f t="shared" si="18"/>
        <v>Brokered Dep / Liab--35338</v>
      </c>
      <c r="B593" s="19" t="str">
        <f t="shared" si="19"/>
        <v>Brokered Dep / Liab</v>
      </c>
      <c r="C593">
        <v>19</v>
      </c>
      <c r="D593" s="27">
        <v>35338</v>
      </c>
      <c r="E593">
        <v>0</v>
      </c>
      <c r="F593">
        <v>0</v>
      </c>
      <c r="G593">
        <v>0</v>
      </c>
      <c r="H593">
        <v>0.50050961623290402</v>
      </c>
      <c r="I593">
        <v>0</v>
      </c>
      <c r="J593">
        <v>0</v>
      </c>
      <c r="K593">
        <v>0</v>
      </c>
      <c r="L593">
        <v>0.59158089562712901</v>
      </c>
      <c r="M593">
        <v>0</v>
      </c>
      <c r="N593">
        <v>0</v>
      </c>
      <c r="O593">
        <v>0</v>
      </c>
      <c r="P593">
        <v>0.29076811087034699</v>
      </c>
      <c r="Q593">
        <v>0</v>
      </c>
      <c r="R593">
        <v>0</v>
      </c>
      <c r="S593">
        <v>0</v>
      </c>
      <c r="T593">
        <v>0</v>
      </c>
      <c r="U593">
        <v>0</v>
      </c>
      <c r="V593">
        <v>0</v>
      </c>
      <c r="W593">
        <v>0</v>
      </c>
      <c r="X593">
        <v>0.61520975479780904</v>
      </c>
      <c r="Y593">
        <v>0</v>
      </c>
      <c r="Z593">
        <v>0</v>
      </c>
      <c r="AA593">
        <v>0</v>
      </c>
      <c r="AB593">
        <v>0.32175447543039198</v>
      </c>
      <c r="AC593">
        <v>0</v>
      </c>
      <c r="AD593">
        <v>0</v>
      </c>
      <c r="AE593">
        <v>0</v>
      </c>
      <c r="AF593">
        <v>0.56438456645871005</v>
      </c>
      <c r="AG593">
        <v>0</v>
      </c>
      <c r="AH593">
        <v>0</v>
      </c>
      <c r="AI593">
        <v>0</v>
      </c>
      <c r="AJ593">
        <v>0.80784925672653696</v>
      </c>
      <c r="AK593">
        <v>0</v>
      </c>
      <c r="AL593">
        <v>0</v>
      </c>
      <c r="AM593">
        <v>0.1554062539244</v>
      </c>
      <c r="AN593">
        <v>0.88345704787536605</v>
      </c>
      <c r="AO593">
        <v>0</v>
      </c>
      <c r="AP593">
        <v>0</v>
      </c>
      <c r="AQ593">
        <v>0</v>
      </c>
      <c r="AR593">
        <v>0.59453665787770804</v>
      </c>
      <c r="AS593">
        <v>0</v>
      </c>
      <c r="AT593">
        <v>0</v>
      </c>
      <c r="AU593">
        <v>0</v>
      </c>
      <c r="AV593">
        <v>0.76059773659299601</v>
      </c>
      <c r="AW593">
        <v>0</v>
      </c>
      <c r="AX593">
        <v>0</v>
      </c>
      <c r="AY593">
        <v>0</v>
      </c>
      <c r="AZ593">
        <v>0.31218120314480702</v>
      </c>
      <c r="BA593">
        <v>0</v>
      </c>
      <c r="BB593">
        <v>0</v>
      </c>
      <c r="BC593">
        <v>0</v>
      </c>
      <c r="BD593">
        <v>0.37258671508394797</v>
      </c>
      <c r="BE593">
        <v>0</v>
      </c>
      <c r="BF593">
        <v>0</v>
      </c>
      <c r="BG593">
        <v>0</v>
      </c>
      <c r="BH593">
        <v>2.54002075076097</v>
      </c>
      <c r="BI593">
        <v>0</v>
      </c>
      <c r="BJ593">
        <v>0</v>
      </c>
      <c r="BK593">
        <v>0</v>
      </c>
      <c r="BL593">
        <v>0</v>
      </c>
      <c r="BN593" t="s">
        <v>284</v>
      </c>
      <c r="BQ593">
        <v>0.70235181440885397</v>
      </c>
      <c r="BR593">
        <v>1.4047036288177099</v>
      </c>
      <c r="BS593">
        <v>3.8814807615896898</v>
      </c>
      <c r="BT593">
        <v>2.5876538410598</v>
      </c>
      <c r="BU593">
        <v>0</v>
      </c>
      <c r="BV593">
        <v>0</v>
      </c>
      <c r="BW593">
        <v>0</v>
      </c>
      <c r="BX593">
        <v>0.45240983957191599</v>
      </c>
      <c r="BZ593" t="s">
        <v>284</v>
      </c>
      <c r="CC593">
        <v>0</v>
      </c>
      <c r="CD593">
        <v>0</v>
      </c>
      <c r="CE593">
        <v>0</v>
      </c>
      <c r="CF593">
        <v>0.47978569400259702</v>
      </c>
      <c r="CG593">
        <v>0</v>
      </c>
      <c r="CH593">
        <v>0</v>
      </c>
      <c r="CI593">
        <v>0</v>
      </c>
      <c r="CJ593">
        <v>2.4385553833696401E-3</v>
      </c>
      <c r="CK593">
        <v>0</v>
      </c>
      <c r="CL593">
        <v>0</v>
      </c>
      <c r="CM593">
        <v>1.40815825735697</v>
      </c>
      <c r="CN593">
        <v>2.5632795926615701</v>
      </c>
      <c r="CO593">
        <v>0</v>
      </c>
      <c r="CP593">
        <v>0</v>
      </c>
      <c r="CQ593">
        <v>0.29621334199604199</v>
      </c>
      <c r="CR593">
        <v>2.3577502334871299</v>
      </c>
      <c r="CS593">
        <v>0</v>
      </c>
      <c r="CT593">
        <v>0</v>
      </c>
      <c r="CU593">
        <v>0</v>
      </c>
      <c r="CV593">
        <v>0.64855182632025299</v>
      </c>
      <c r="CW593">
        <v>0</v>
      </c>
      <c r="CX593">
        <v>0</v>
      </c>
      <c r="CY593">
        <v>0</v>
      </c>
      <c r="CZ593">
        <v>2.6076435246995999E-2</v>
      </c>
      <c r="DA593">
        <v>0</v>
      </c>
      <c r="DB593">
        <v>0</v>
      </c>
      <c r="DC593">
        <v>0.224625320404645</v>
      </c>
      <c r="DD593">
        <v>0.224625320404645</v>
      </c>
      <c r="DF593" t="s">
        <v>284</v>
      </c>
      <c r="DI593">
        <v>0</v>
      </c>
      <c r="DJ593">
        <v>0</v>
      </c>
      <c r="DK593">
        <v>2.7538517731935301</v>
      </c>
      <c r="DL593">
        <v>4.0993297305402097</v>
      </c>
      <c r="DM593">
        <v>0</v>
      </c>
      <c r="DN593">
        <v>0</v>
      </c>
      <c r="DO593">
        <v>0</v>
      </c>
      <c r="DP593">
        <v>0.27069268489007198</v>
      </c>
      <c r="DQ593">
        <v>0</v>
      </c>
      <c r="DR593">
        <v>0.1554062539244</v>
      </c>
      <c r="DS593">
        <v>4.4316392393016004</v>
      </c>
      <c r="DT593">
        <v>2.2772878278351198</v>
      </c>
    </row>
    <row r="594" spans="1:124" x14ac:dyDescent="0.35">
      <c r="A594" s="19" t="str">
        <f t="shared" si="18"/>
        <v>Liquid Assets / Assets--35338</v>
      </c>
      <c r="B594" s="19" t="str">
        <f t="shared" si="19"/>
        <v>Liquid Assets / Assets</v>
      </c>
      <c r="C594">
        <v>20</v>
      </c>
      <c r="D594" s="27">
        <v>35338</v>
      </c>
      <c r="E594">
        <v>9.9285989859622195</v>
      </c>
      <c r="F594">
        <v>21.8008681043184</v>
      </c>
      <c r="G594">
        <v>27.8974277653938</v>
      </c>
      <c r="H594">
        <v>20.467257258709498</v>
      </c>
      <c r="I594">
        <v>9.9368280267908204</v>
      </c>
      <c r="J594">
        <v>18.7012668843314</v>
      </c>
      <c r="K594">
        <v>26.919654154552699</v>
      </c>
      <c r="L594">
        <v>18.8658912184125</v>
      </c>
      <c r="M594">
        <v>9.5998528308441209</v>
      </c>
      <c r="N594">
        <v>18.185642363348801</v>
      </c>
      <c r="O594">
        <v>27.975574371704901</v>
      </c>
      <c r="P594">
        <v>19.4522931524351</v>
      </c>
      <c r="Q594">
        <v>11.8861378700805</v>
      </c>
      <c r="R594">
        <v>22.872661436330699</v>
      </c>
      <c r="S594">
        <v>35.146057864514198</v>
      </c>
      <c r="T594">
        <v>23.899734432743301</v>
      </c>
      <c r="U594">
        <v>11.0908353609084</v>
      </c>
      <c r="V594">
        <v>19.1268543065035</v>
      </c>
      <c r="W594">
        <v>26.6692877268855</v>
      </c>
      <c r="X594">
        <v>19.454045167608601</v>
      </c>
      <c r="Y594">
        <v>11.007203424032101</v>
      </c>
      <c r="Z594">
        <v>20.0768703364595</v>
      </c>
      <c r="AA594">
        <v>26.2179733468511</v>
      </c>
      <c r="AB594">
        <v>18.174185280881801</v>
      </c>
      <c r="AC594">
        <v>6.7456665538212004</v>
      </c>
      <c r="AD594">
        <v>15.1337883276595</v>
      </c>
      <c r="AE594">
        <v>24.2741197348582</v>
      </c>
      <c r="AF594">
        <v>16.510074247649801</v>
      </c>
      <c r="AG594">
        <v>4.0362024082973997</v>
      </c>
      <c r="AH594">
        <v>15.042891375483901</v>
      </c>
      <c r="AI594">
        <v>25.694130290562999</v>
      </c>
      <c r="AJ594">
        <v>16.440360385527999</v>
      </c>
      <c r="AK594">
        <v>12.813177666308899</v>
      </c>
      <c r="AL594">
        <v>20.021490334418001</v>
      </c>
      <c r="AM594">
        <v>28.873184444791502</v>
      </c>
      <c r="AN594">
        <v>20.930481576858199</v>
      </c>
      <c r="AO594">
        <v>8.3486963392151701</v>
      </c>
      <c r="AP594">
        <v>16.591455581540899</v>
      </c>
      <c r="AQ594">
        <v>25.0487188740527</v>
      </c>
      <c r="AR594">
        <v>17.452924474588698</v>
      </c>
      <c r="AS594">
        <v>9.9248523886205007</v>
      </c>
      <c r="AT594">
        <v>17.395038979513199</v>
      </c>
      <c r="AU594">
        <v>25.243861083959999</v>
      </c>
      <c r="AV594">
        <v>17.7571507674683</v>
      </c>
      <c r="AW594">
        <v>11.389878831076301</v>
      </c>
      <c r="AX594">
        <v>19.715744445977599</v>
      </c>
      <c r="AY594">
        <v>27.474291358721501</v>
      </c>
      <c r="AZ594">
        <v>19.6198229699684</v>
      </c>
      <c r="BA594">
        <v>13.9118286278807</v>
      </c>
      <c r="BB594">
        <v>21.841466444473799</v>
      </c>
      <c r="BC594">
        <v>29.059434226194899</v>
      </c>
      <c r="BD594">
        <v>22.020176590757899</v>
      </c>
      <c r="BE594">
        <v>12.963451294762899</v>
      </c>
      <c r="BF594">
        <v>20.5560021753009</v>
      </c>
      <c r="BG594">
        <v>27.257465698143701</v>
      </c>
      <c r="BH594">
        <v>22.218218003670898</v>
      </c>
      <c r="BI594">
        <v>5.8870174095405101</v>
      </c>
      <c r="BJ594">
        <v>16.707413595092699</v>
      </c>
      <c r="BK594">
        <v>21.310944441915598</v>
      </c>
      <c r="BL594">
        <v>15.1107502566022</v>
      </c>
      <c r="BN594" t="s">
        <v>284</v>
      </c>
      <c r="BQ594">
        <v>17.073784440551101</v>
      </c>
      <c r="BR594">
        <v>25.186049094746199</v>
      </c>
      <c r="BS594">
        <v>36.940149415557499</v>
      </c>
      <c r="BT594">
        <v>27.613939539156899</v>
      </c>
      <c r="BU594">
        <v>15.153529878108801</v>
      </c>
      <c r="BV594">
        <v>23.239880238546899</v>
      </c>
      <c r="BW594">
        <v>29.564620749753502</v>
      </c>
      <c r="BX594">
        <v>22.8713686220559</v>
      </c>
      <c r="BZ594" t="s">
        <v>284</v>
      </c>
      <c r="CC594">
        <v>14.4011628596389</v>
      </c>
      <c r="CD594">
        <v>20.916660134995698</v>
      </c>
      <c r="CE594">
        <v>28.117372692482999</v>
      </c>
      <c r="CF594">
        <v>21.823981528444701</v>
      </c>
      <c r="CG594">
        <v>23.1080578318176</v>
      </c>
      <c r="CH594">
        <v>26.520731536456601</v>
      </c>
      <c r="CI594">
        <v>37.663642544512903</v>
      </c>
      <c r="CJ594">
        <v>30.5000933313102</v>
      </c>
      <c r="CK594">
        <v>8.7295771004871305</v>
      </c>
      <c r="CL594">
        <v>15.1536543706438</v>
      </c>
      <c r="CM594">
        <v>25.4299754299754</v>
      </c>
      <c r="CN594">
        <v>17.6435511256587</v>
      </c>
      <c r="CO594">
        <v>8.4803137758093801</v>
      </c>
      <c r="CP594">
        <v>16.849874691823398</v>
      </c>
      <c r="CQ594">
        <v>18.4225099109231</v>
      </c>
      <c r="CR594">
        <v>17.803565343854199</v>
      </c>
      <c r="CS594">
        <v>9.0619091568625603</v>
      </c>
      <c r="CT594">
        <v>15.2945274065044</v>
      </c>
      <c r="CU594">
        <v>31.626646268833301</v>
      </c>
      <c r="CV594">
        <v>22.787139366045899</v>
      </c>
      <c r="CW594">
        <v>9.9776259668466896</v>
      </c>
      <c r="CX594">
        <v>14.8906629164366</v>
      </c>
      <c r="CY594">
        <v>20.952631543320901</v>
      </c>
      <c r="CZ594">
        <v>16.714812545851899</v>
      </c>
      <c r="DA594">
        <v>8.7955629209078801</v>
      </c>
      <c r="DB594">
        <v>18.449501162751801</v>
      </c>
      <c r="DC594">
        <v>26.3237767110177</v>
      </c>
      <c r="DD594">
        <v>16.669838469173701</v>
      </c>
      <c r="DF594" t="s">
        <v>284</v>
      </c>
      <c r="DI594">
        <v>0.95162940941234397</v>
      </c>
      <c r="DJ594">
        <v>9.5104856073983708</v>
      </c>
      <c r="DK594">
        <v>17.7990151175607</v>
      </c>
      <c r="DL594">
        <v>10.875412115693599</v>
      </c>
      <c r="DM594">
        <v>15.546104201182001</v>
      </c>
      <c r="DN594">
        <v>19.357511755183801</v>
      </c>
      <c r="DO594">
        <v>27.8895512137568</v>
      </c>
      <c r="DP594">
        <v>20.960374460978201</v>
      </c>
      <c r="DQ594">
        <v>23.9122321542355</v>
      </c>
      <c r="DR594">
        <v>27.007111781798301</v>
      </c>
      <c r="DS594">
        <v>31.699897032668702</v>
      </c>
      <c r="DT594">
        <v>25.625454774512399</v>
      </c>
    </row>
    <row r="595" spans="1:124" x14ac:dyDescent="0.35">
      <c r="A595" s="19" t="str">
        <f t="shared" si="18"/>
        <v>Net Loan Growth (last 4 qtrs)--35338</v>
      </c>
      <c r="B595" s="19" t="str">
        <f t="shared" si="19"/>
        <v>Net Loan Growth (last 4 qtrs)</v>
      </c>
      <c r="C595">
        <v>21</v>
      </c>
      <c r="D595" s="27">
        <v>35338</v>
      </c>
      <c r="E595">
        <v>4.0650000000000004</v>
      </c>
      <c r="F595">
        <v>7.83</v>
      </c>
      <c r="G595">
        <v>17.25</v>
      </c>
      <c r="H595">
        <v>14.2744554455446</v>
      </c>
      <c r="I595">
        <v>2.0099999999999998</v>
      </c>
      <c r="J595">
        <v>7.8150000000000004</v>
      </c>
      <c r="K595">
        <v>15.03</v>
      </c>
      <c r="L595">
        <v>10.0457008368201</v>
      </c>
      <c r="M595">
        <v>2.8849999999999998</v>
      </c>
      <c r="N595">
        <v>9.25</v>
      </c>
      <c r="O595">
        <v>17.914999999999999</v>
      </c>
      <c r="P595">
        <v>12.8884477709079</v>
      </c>
      <c r="Q595">
        <v>2.98</v>
      </c>
      <c r="R595">
        <v>6.49</v>
      </c>
      <c r="S595">
        <v>12.914999999999999</v>
      </c>
      <c r="T595">
        <v>9.7912903225806396</v>
      </c>
      <c r="U595">
        <v>2.02</v>
      </c>
      <c r="V595">
        <v>7.5949999999999998</v>
      </c>
      <c r="W595">
        <v>15.3725</v>
      </c>
      <c r="X595">
        <v>9.8480753968254007</v>
      </c>
      <c r="Y595">
        <v>1.6</v>
      </c>
      <c r="Z595">
        <v>8.61</v>
      </c>
      <c r="AA595">
        <v>16.427499999999998</v>
      </c>
      <c r="AB595">
        <v>15.1470408163265</v>
      </c>
      <c r="AC595">
        <v>2.8250000000000002</v>
      </c>
      <c r="AD595">
        <v>8.48</v>
      </c>
      <c r="AE595">
        <v>16.98</v>
      </c>
      <c r="AF595">
        <v>11.2525619834711</v>
      </c>
      <c r="AG595">
        <v>1.03</v>
      </c>
      <c r="AH595">
        <v>5.8</v>
      </c>
      <c r="AI595">
        <v>12.34</v>
      </c>
      <c r="AJ595">
        <v>7.5418918918918898</v>
      </c>
      <c r="AK595">
        <v>3.04</v>
      </c>
      <c r="AL595">
        <v>10.59</v>
      </c>
      <c r="AM595">
        <v>16.649999999999999</v>
      </c>
      <c r="AN595">
        <v>10.326989247311801</v>
      </c>
      <c r="AO595">
        <v>0.41749999999999998</v>
      </c>
      <c r="AP595">
        <v>5.585</v>
      </c>
      <c r="AQ595">
        <v>12</v>
      </c>
      <c r="AR595">
        <v>7.2025680933852101</v>
      </c>
      <c r="AS595">
        <v>3.5449999999999999</v>
      </c>
      <c r="AT595">
        <v>10.92</v>
      </c>
      <c r="AU595">
        <v>19.170000000000002</v>
      </c>
      <c r="AV595">
        <v>13.409441964285699</v>
      </c>
      <c r="AW595">
        <v>3.9849999999999999</v>
      </c>
      <c r="AX595">
        <v>9.7899999999999991</v>
      </c>
      <c r="AY595">
        <v>16.565000000000001</v>
      </c>
      <c r="AZ595">
        <v>11.257142857142901</v>
      </c>
      <c r="BA595">
        <v>5.2725</v>
      </c>
      <c r="BB595">
        <v>11.22</v>
      </c>
      <c r="BC595">
        <v>20.682500000000001</v>
      </c>
      <c r="BD595">
        <v>16.828146067415702</v>
      </c>
      <c r="BE595">
        <v>2.8450000000000002</v>
      </c>
      <c r="BF595">
        <v>9.81</v>
      </c>
      <c r="BG595">
        <v>14.67</v>
      </c>
      <c r="BH595">
        <v>9.8515384615384605</v>
      </c>
      <c r="BI595">
        <v>-0.68500000000000005</v>
      </c>
      <c r="BJ595">
        <v>9.6549999999999994</v>
      </c>
      <c r="BK595">
        <v>33.372500000000002</v>
      </c>
      <c r="BL595">
        <v>17.111000000000001</v>
      </c>
      <c r="BN595" t="s">
        <v>284</v>
      </c>
      <c r="BQ595">
        <v>0.88249999999999995</v>
      </c>
      <c r="BR595">
        <v>2.0750000000000002</v>
      </c>
      <c r="BS595">
        <v>3.2675000000000001</v>
      </c>
      <c r="BT595">
        <v>2.0750000000000002</v>
      </c>
      <c r="BU595">
        <v>8.2100000000000009</v>
      </c>
      <c r="BV595">
        <v>12.46</v>
      </c>
      <c r="BW595">
        <v>18.925000000000001</v>
      </c>
      <c r="BX595">
        <v>12.3318181818182</v>
      </c>
      <c r="BZ595" t="s">
        <v>284</v>
      </c>
      <c r="CC595">
        <v>5.3775000000000004</v>
      </c>
      <c r="CD595">
        <v>12.975</v>
      </c>
      <c r="CE595">
        <v>21.195</v>
      </c>
      <c r="CF595">
        <v>14.766271186440701</v>
      </c>
      <c r="CG595">
        <v>1.6675</v>
      </c>
      <c r="CH595">
        <v>5.66</v>
      </c>
      <c r="CI595">
        <v>21.33</v>
      </c>
      <c r="CJ595">
        <v>41.303333333333299</v>
      </c>
      <c r="CK595">
        <v>-1.1499999999999999</v>
      </c>
      <c r="CL595">
        <v>5.82</v>
      </c>
      <c r="CM595">
        <v>14.3</v>
      </c>
      <c r="CN595">
        <v>7.7680952380952402</v>
      </c>
      <c r="CO595">
        <v>18.734999999999999</v>
      </c>
      <c r="CP595">
        <v>28.5</v>
      </c>
      <c r="CQ595">
        <v>47.104999999999997</v>
      </c>
      <c r="CR595">
        <v>82.567142857142898</v>
      </c>
      <c r="CS595">
        <v>3.625</v>
      </c>
      <c r="CT595">
        <v>10.039999999999999</v>
      </c>
      <c r="CU595">
        <v>23.7</v>
      </c>
      <c r="CV595">
        <v>15.4118181818182</v>
      </c>
      <c r="CW595">
        <v>-3.85</v>
      </c>
      <c r="CX595">
        <v>7.09</v>
      </c>
      <c r="CY595">
        <v>9.2524999999999995</v>
      </c>
      <c r="CZ595">
        <v>3.9375</v>
      </c>
      <c r="DA595">
        <v>9.0399999999999991</v>
      </c>
      <c r="DB595">
        <v>13.9</v>
      </c>
      <c r="DC595">
        <v>20.835000000000001</v>
      </c>
      <c r="DD595">
        <v>15.283333333333299</v>
      </c>
      <c r="DF595" t="s">
        <v>284</v>
      </c>
      <c r="DI595">
        <v>1.1825000000000001</v>
      </c>
      <c r="DJ595">
        <v>7.0650000000000004</v>
      </c>
      <c r="DK595">
        <v>13.897500000000001</v>
      </c>
      <c r="DL595">
        <v>11.949285714285701</v>
      </c>
      <c r="DM595">
        <v>2.75</v>
      </c>
      <c r="DN595">
        <v>6.71</v>
      </c>
      <c r="DO595">
        <v>13.22</v>
      </c>
      <c r="DP595">
        <v>5.34</v>
      </c>
      <c r="DQ595">
        <v>4.68</v>
      </c>
      <c r="DR595">
        <v>13.1</v>
      </c>
      <c r="DS595">
        <v>18.329999999999998</v>
      </c>
      <c r="DT595">
        <v>11.28</v>
      </c>
    </row>
    <row r="596" spans="1:124" x14ac:dyDescent="0.35">
      <c r="A596" s="19" t="str">
        <f t="shared" si="18"/>
        <v>Banks w/ Loan Growth (last 4 qtrs)--35338</v>
      </c>
      <c r="B596" s="19" t="str">
        <f t="shared" si="19"/>
        <v>Banks w/ Loan Growth (last 4 qtrs)</v>
      </c>
      <c r="C596">
        <v>22</v>
      </c>
      <c r="D596" s="27">
        <v>35338</v>
      </c>
      <c r="F596">
        <v>85.576923076923094</v>
      </c>
      <c r="J596">
        <v>79.837892603850094</v>
      </c>
      <c r="N596">
        <v>81.698664440734603</v>
      </c>
      <c r="R596">
        <v>80.645161290322605</v>
      </c>
      <c r="V596">
        <v>78.886756238003798</v>
      </c>
      <c r="Z596">
        <v>78.431372549019599</v>
      </c>
      <c r="AD596">
        <v>80.645161290322605</v>
      </c>
      <c r="AH596">
        <v>78.448275862068996</v>
      </c>
      <c r="AI596"/>
      <c r="AK596"/>
      <c r="AL596">
        <v>87.096774193548399</v>
      </c>
      <c r="AP596">
        <v>76</v>
      </c>
      <c r="AT596">
        <v>85.995623632385104</v>
      </c>
      <c r="AX596">
        <v>84.789644012945004</v>
      </c>
      <c r="BB596">
        <v>84.408602150537604</v>
      </c>
      <c r="BF596">
        <v>75.609756097561004</v>
      </c>
      <c r="BJ596">
        <v>70</v>
      </c>
      <c r="BN596" t="s">
        <v>285</v>
      </c>
      <c r="BR596">
        <v>33.3333333333333</v>
      </c>
      <c r="BV596">
        <v>90.909090909090907</v>
      </c>
      <c r="BZ596" t="s">
        <v>285</v>
      </c>
      <c r="CD596">
        <v>90.322580645161295</v>
      </c>
      <c r="CH596">
        <v>71.428571428571402</v>
      </c>
      <c r="CL596">
        <v>66.6666666666667</v>
      </c>
      <c r="CP596">
        <v>100</v>
      </c>
      <c r="CT596">
        <v>90.909090909090907</v>
      </c>
      <c r="CX596">
        <v>68.75</v>
      </c>
      <c r="DB596">
        <v>75</v>
      </c>
      <c r="DF596" t="s">
        <v>285</v>
      </c>
      <c r="DJ596">
        <v>75</v>
      </c>
      <c r="DN596">
        <v>84.615384615384599</v>
      </c>
      <c r="DR596">
        <v>88.8888888888889</v>
      </c>
    </row>
    <row r="597" spans="1:124" x14ac:dyDescent="0.35">
      <c r="A597" s="19" t="str">
        <f t="shared" si="18"/>
        <v>Equity / Assets--35430</v>
      </c>
      <c r="B597" s="19" t="str">
        <f t="shared" si="19"/>
        <v>Equity / Assets</v>
      </c>
      <c r="C597">
        <v>1</v>
      </c>
      <c r="D597" s="27">
        <v>35430</v>
      </c>
      <c r="E597">
        <v>8.3853799939647207</v>
      </c>
      <c r="F597">
        <v>9.2574653817941606</v>
      </c>
      <c r="G597">
        <v>10.982450435436499</v>
      </c>
      <c r="H597">
        <v>9.9796650043877495</v>
      </c>
      <c r="I597">
        <v>8.1772452305057897</v>
      </c>
      <c r="J597">
        <v>9.4440414166062094</v>
      </c>
      <c r="K597">
        <v>11.227641131571801</v>
      </c>
      <c r="L597">
        <v>10.1399284581512</v>
      </c>
      <c r="M597">
        <v>7.9683260424165203</v>
      </c>
      <c r="N597">
        <v>9.3801226397911499</v>
      </c>
      <c r="O597">
        <v>11.466641545772401</v>
      </c>
      <c r="P597">
        <v>10.234062365861501</v>
      </c>
      <c r="Q597">
        <v>8.8257520940316407</v>
      </c>
      <c r="R597">
        <v>9.9213724088634692</v>
      </c>
      <c r="S597">
        <v>11.3409304355262</v>
      </c>
      <c r="T597">
        <v>10.6289637515486</v>
      </c>
      <c r="U597">
        <v>8.0470954525420595</v>
      </c>
      <c r="V597">
        <v>9.2707442258340507</v>
      </c>
      <c r="W597">
        <v>10.9491614242237</v>
      </c>
      <c r="X597">
        <v>9.8842750281750504</v>
      </c>
      <c r="Y597">
        <v>8.3826724504555301</v>
      </c>
      <c r="Z597">
        <v>9.2953567388638305</v>
      </c>
      <c r="AA597">
        <v>11.3588641888495</v>
      </c>
      <c r="AB597">
        <v>10.1348994829892</v>
      </c>
      <c r="AC597">
        <v>8.2620755377705102</v>
      </c>
      <c r="AD597">
        <v>9.8578427989786803</v>
      </c>
      <c r="AE597">
        <v>11.332693497507201</v>
      </c>
      <c r="AF597">
        <v>10.299719525932799</v>
      </c>
      <c r="AG597">
        <v>8.5968479918657899</v>
      </c>
      <c r="AH597">
        <v>10.3059667532189</v>
      </c>
      <c r="AI597">
        <v>12.8326859444684</v>
      </c>
      <c r="AJ597">
        <v>12.098330680617201</v>
      </c>
      <c r="AK597">
        <v>7.5754310344827598</v>
      </c>
      <c r="AL597">
        <v>8.8346545410647508</v>
      </c>
      <c r="AM597">
        <v>10.171149144254301</v>
      </c>
      <c r="AN597">
        <v>9.4390339802410193</v>
      </c>
      <c r="AO597">
        <v>8.61698386025245</v>
      </c>
      <c r="AP597">
        <v>9.9935073634742793</v>
      </c>
      <c r="AQ597">
        <v>12.0599329421626</v>
      </c>
      <c r="AR597">
        <v>10.727521783832399</v>
      </c>
      <c r="AS597">
        <v>7.7106131149497603</v>
      </c>
      <c r="AT597">
        <v>8.8003140686503905</v>
      </c>
      <c r="AU597">
        <v>10.6787776642858</v>
      </c>
      <c r="AV597">
        <v>9.4900027688340298</v>
      </c>
      <c r="AW597">
        <v>8.0456441149212203</v>
      </c>
      <c r="AX597">
        <v>9.2824528984444505</v>
      </c>
      <c r="AY597">
        <v>10.908162186916501</v>
      </c>
      <c r="AZ597">
        <v>9.6547979090835199</v>
      </c>
      <c r="BA597">
        <v>7.7337572719499699</v>
      </c>
      <c r="BB597">
        <v>8.9266529914338495</v>
      </c>
      <c r="BC597">
        <v>10.737417119364499</v>
      </c>
      <c r="BD597">
        <v>9.9119816916503805</v>
      </c>
      <c r="BE597">
        <v>8.5944213457982404</v>
      </c>
      <c r="BF597">
        <v>9.5222574906574096</v>
      </c>
      <c r="BG597">
        <v>10.5385050162086</v>
      </c>
      <c r="BH597">
        <v>15.8267743503001</v>
      </c>
      <c r="BI597">
        <v>7.2551264702820903</v>
      </c>
      <c r="BJ597">
        <v>7.8946156326286197</v>
      </c>
      <c r="BK597">
        <v>8.3873280577832094</v>
      </c>
      <c r="BL597">
        <v>8.5257917470170703</v>
      </c>
      <c r="BN597" t="s">
        <v>284</v>
      </c>
      <c r="BQ597">
        <v>10.345613306096</v>
      </c>
      <c r="BR597">
        <v>12.954243631534499</v>
      </c>
      <c r="BS597">
        <v>13.282911014676699</v>
      </c>
      <c r="BT597">
        <v>11.4342683366703</v>
      </c>
      <c r="BU597">
        <v>7.3664025347229103</v>
      </c>
      <c r="BV597">
        <v>8.9376268114503095</v>
      </c>
      <c r="BW597">
        <v>10.195659130042699</v>
      </c>
      <c r="BX597">
        <v>9.07485388387156</v>
      </c>
      <c r="BZ597" t="s">
        <v>284</v>
      </c>
      <c r="CC597">
        <v>7.7096742691187403</v>
      </c>
      <c r="CD597">
        <v>8.9527255301451607</v>
      </c>
      <c r="CE597">
        <v>10.527675917601201</v>
      </c>
      <c r="CF597">
        <v>9.4528264413506005</v>
      </c>
      <c r="CG597">
        <v>8.3963384639517002</v>
      </c>
      <c r="CH597">
        <v>12.163014346523701</v>
      </c>
      <c r="CI597">
        <v>13.279150726822699</v>
      </c>
      <c r="CJ597">
        <v>13.7796232740207</v>
      </c>
      <c r="CK597">
        <v>7.7102111493715597</v>
      </c>
      <c r="CL597">
        <v>9.0725592266015092</v>
      </c>
      <c r="CM597">
        <v>10.4201304961368</v>
      </c>
      <c r="CN597">
        <v>9.1451474991694894</v>
      </c>
      <c r="CO597">
        <v>7.8983926531631701</v>
      </c>
      <c r="CP597">
        <v>8.3075323385400903</v>
      </c>
      <c r="CQ597">
        <v>10.846703527838701</v>
      </c>
      <c r="CR597">
        <v>9.51085252761108</v>
      </c>
      <c r="CS597">
        <v>7.8217295766702497</v>
      </c>
      <c r="CT597">
        <v>9.2399917315510205</v>
      </c>
      <c r="CU597">
        <v>11.4412562629335</v>
      </c>
      <c r="CV597">
        <v>11.231098486769501</v>
      </c>
      <c r="CW597">
        <v>6.8237918921484901</v>
      </c>
      <c r="CX597">
        <v>7.9728821156432099</v>
      </c>
      <c r="CY597">
        <v>10.748078060319299</v>
      </c>
      <c r="CZ597">
        <v>9.1801314770966602</v>
      </c>
      <c r="DA597">
        <v>6.9154131244387704</v>
      </c>
      <c r="DB597">
        <v>9.2805961401004797</v>
      </c>
      <c r="DC597">
        <v>31.461675771399101</v>
      </c>
      <c r="DD597">
        <v>29.096492755737401</v>
      </c>
      <c r="DF597" t="s">
        <v>284</v>
      </c>
      <c r="DI597">
        <v>8.9399490553542709</v>
      </c>
      <c r="DJ597">
        <v>10.3059667532189</v>
      </c>
      <c r="DK597">
        <v>17.988897883659099</v>
      </c>
      <c r="DL597">
        <v>16.314946646205101</v>
      </c>
      <c r="DM597">
        <v>8.4598125907351207</v>
      </c>
      <c r="DN597">
        <v>9.2464265294454009</v>
      </c>
      <c r="DO597">
        <v>10.1018450184502</v>
      </c>
      <c r="DP597">
        <v>8.9548344363500405</v>
      </c>
      <c r="DQ597">
        <v>9.53181676235317</v>
      </c>
      <c r="DR597">
        <v>9.8847118855799891</v>
      </c>
      <c r="DS597">
        <v>11.2276421164479</v>
      </c>
      <c r="DT597">
        <v>10.637578079161701</v>
      </c>
    </row>
    <row r="598" spans="1:124" x14ac:dyDescent="0.35">
      <c r="A598" s="19" t="str">
        <f t="shared" si="18"/>
        <v>Total Risk Based Capital Ratio--35430</v>
      </c>
      <c r="B598" s="19" t="str">
        <f t="shared" si="19"/>
        <v>Total Risk Based Capital Ratio</v>
      </c>
      <c r="C598">
        <v>2</v>
      </c>
      <c r="D598" s="27">
        <v>35430</v>
      </c>
      <c r="E598">
        <v>12.437511951266201</v>
      </c>
      <c r="F598">
        <v>14.893617021276601</v>
      </c>
      <c r="G598">
        <v>20.489006604133699</v>
      </c>
      <c r="H598">
        <v>16.5887107568118</v>
      </c>
      <c r="I598">
        <v>12.2993657459324</v>
      </c>
      <c r="J598">
        <v>14.6396774735428</v>
      </c>
      <c r="K598">
        <v>18.5309981520235</v>
      </c>
      <c r="L598">
        <v>16.480215827507799</v>
      </c>
      <c r="M598">
        <v>12.743451218958599</v>
      </c>
      <c r="N598">
        <v>15.594030948932</v>
      </c>
      <c r="O598">
        <v>20.5729244132433</v>
      </c>
      <c r="P598">
        <v>18.1173281836002</v>
      </c>
      <c r="Q598">
        <v>13.546798270768299</v>
      </c>
      <c r="R598">
        <v>15.091138559576301</v>
      </c>
      <c r="S598">
        <v>19.6670421379179</v>
      </c>
      <c r="T598">
        <v>17.864769978943301</v>
      </c>
      <c r="U598">
        <v>12.0911698692796</v>
      </c>
      <c r="V598">
        <v>14.385495373468</v>
      </c>
      <c r="W598">
        <v>17.550632025283701</v>
      </c>
      <c r="X598">
        <v>16.005267360272502</v>
      </c>
      <c r="Y598">
        <v>13.2542913371335</v>
      </c>
      <c r="Z598">
        <v>15.0284334649106</v>
      </c>
      <c r="AA598">
        <v>18.822357224510998</v>
      </c>
      <c r="AB598">
        <v>16.611451093982101</v>
      </c>
      <c r="AC598">
        <v>12.4232689177663</v>
      </c>
      <c r="AD598">
        <v>15.4418509835898</v>
      </c>
      <c r="AE598">
        <v>20.112183095003701</v>
      </c>
      <c r="AF598">
        <v>17.148296507543499</v>
      </c>
      <c r="AG598">
        <v>12.5532399869749</v>
      </c>
      <c r="AH598">
        <v>15.9657042642331</v>
      </c>
      <c r="AI598">
        <v>21.370563007573701</v>
      </c>
      <c r="AJ598">
        <v>20.6489752930771</v>
      </c>
      <c r="AK598">
        <v>11.8743508087069</v>
      </c>
      <c r="AL598">
        <v>13.726398936062999</v>
      </c>
      <c r="AM598">
        <v>16.9198463895878</v>
      </c>
      <c r="AN598">
        <v>15.3991889561037</v>
      </c>
      <c r="AO598">
        <v>12.9664451966069</v>
      </c>
      <c r="AP598">
        <v>15.5285620485883</v>
      </c>
      <c r="AQ598">
        <v>19.682997118155601</v>
      </c>
      <c r="AR598">
        <v>17.341611025291499</v>
      </c>
      <c r="AS598">
        <v>11.597497818165801</v>
      </c>
      <c r="AT598">
        <v>13.292526270032599</v>
      </c>
      <c r="AU598">
        <v>16.813678714687899</v>
      </c>
      <c r="AV598">
        <v>15.0129469047559</v>
      </c>
      <c r="AW598">
        <v>12.6794562317368</v>
      </c>
      <c r="AX598">
        <v>14.688675302967001</v>
      </c>
      <c r="AY598">
        <v>18.4490306441526</v>
      </c>
      <c r="AZ598">
        <v>16.2552969099218</v>
      </c>
      <c r="BA598">
        <v>11.4834748990266</v>
      </c>
      <c r="BB598">
        <v>13.43900810399</v>
      </c>
      <c r="BC598">
        <v>17.4440769001619</v>
      </c>
      <c r="BD598">
        <v>15.885205335509401</v>
      </c>
      <c r="BE598">
        <v>12.6405835811745</v>
      </c>
      <c r="BF598">
        <v>13.950023542969801</v>
      </c>
      <c r="BG598">
        <v>16.837888156513301</v>
      </c>
      <c r="BH598">
        <v>46.488393024613998</v>
      </c>
      <c r="BI598">
        <v>11.350142088397099</v>
      </c>
      <c r="BJ598">
        <v>11.8858321978623</v>
      </c>
      <c r="BK598">
        <v>12.8504199824522</v>
      </c>
      <c r="BL598">
        <v>14.0415981351457</v>
      </c>
      <c r="BN598" t="s">
        <v>284</v>
      </c>
      <c r="BQ598">
        <v>14.7781365357443</v>
      </c>
      <c r="BR598">
        <v>18.454656364375801</v>
      </c>
      <c r="BS598">
        <v>22.0604277614305</v>
      </c>
      <c r="BT598">
        <v>18.407490743324601</v>
      </c>
      <c r="BU598">
        <v>12.092310636349399</v>
      </c>
      <c r="BV598">
        <v>14.3178337295984</v>
      </c>
      <c r="BW598">
        <v>18.093190619638101</v>
      </c>
      <c r="BX598">
        <v>15.981518155772299</v>
      </c>
      <c r="BZ598" t="s">
        <v>284</v>
      </c>
      <c r="CC598">
        <v>11.381980672388799</v>
      </c>
      <c r="CD598">
        <v>13.2269128238741</v>
      </c>
      <c r="CE598">
        <v>16.2816110930648</v>
      </c>
      <c r="CF598">
        <v>14.7729460309786</v>
      </c>
      <c r="CG598">
        <v>13.244772623037001</v>
      </c>
      <c r="CH598">
        <v>15.7188438438438</v>
      </c>
      <c r="CI598">
        <v>25.627420611896699</v>
      </c>
      <c r="CJ598">
        <v>21.490847767491999</v>
      </c>
      <c r="CK598">
        <v>12.068915525709899</v>
      </c>
      <c r="CL598">
        <v>13.094499833039199</v>
      </c>
      <c r="CM598">
        <v>15.6209526550583</v>
      </c>
      <c r="CN598">
        <v>14.436913740282399</v>
      </c>
      <c r="CO598">
        <v>11.217225535484699</v>
      </c>
      <c r="CP598">
        <v>11.8648715530675</v>
      </c>
      <c r="CQ598">
        <v>15.358960985566</v>
      </c>
      <c r="CR598">
        <v>13.275033253022899</v>
      </c>
      <c r="CS598">
        <v>11.529038563777799</v>
      </c>
      <c r="CT598">
        <v>13.1394111387017</v>
      </c>
      <c r="CU598">
        <v>21.052958555739199</v>
      </c>
      <c r="CV598">
        <v>22.0975015070367</v>
      </c>
      <c r="CW598">
        <v>11.0892056223424</v>
      </c>
      <c r="CX598">
        <v>12.3083475298126</v>
      </c>
      <c r="CY598">
        <v>15.4418509835898</v>
      </c>
      <c r="CZ598">
        <v>14.1445905365269</v>
      </c>
      <c r="DA598">
        <v>10.9556885803912</v>
      </c>
      <c r="DB598">
        <v>14.5067320358948</v>
      </c>
      <c r="DC598">
        <v>119.196055089186</v>
      </c>
      <c r="DD598">
        <v>115.645011633683</v>
      </c>
      <c r="DF598" t="s">
        <v>284</v>
      </c>
      <c r="DI598">
        <v>12.5532399869749</v>
      </c>
      <c r="DJ598">
        <v>14.4166113973777</v>
      </c>
      <c r="DK598">
        <v>23.9461094227172</v>
      </c>
      <c r="DL598">
        <v>34.666851374285997</v>
      </c>
      <c r="DM598">
        <v>11.618472569460801</v>
      </c>
      <c r="DN598">
        <v>11.923444976076601</v>
      </c>
      <c r="DO598">
        <v>15.4891360632987</v>
      </c>
      <c r="DP598">
        <v>13.268288716415</v>
      </c>
      <c r="DQ598">
        <v>13.726398936062999</v>
      </c>
      <c r="DR598">
        <v>16.905749851807901</v>
      </c>
      <c r="DS598">
        <v>22.284724073580399</v>
      </c>
      <c r="DT598">
        <v>17.696765807908601</v>
      </c>
    </row>
    <row r="599" spans="1:124" x14ac:dyDescent="0.35">
      <c r="A599" s="19" t="str">
        <f t="shared" si="18"/>
        <v>Tier 1 Leverage Ratio--35430</v>
      </c>
      <c r="B599" s="19" t="str">
        <f t="shared" si="19"/>
        <v>Tier 1 Leverage Ratio</v>
      </c>
      <c r="C599">
        <v>3</v>
      </c>
      <c r="D599" s="27">
        <v>35430</v>
      </c>
      <c r="E599">
        <v>8.1396869686532707</v>
      </c>
      <c r="F599">
        <v>9.1355618748384302</v>
      </c>
      <c r="G599">
        <v>11.190736716650999</v>
      </c>
      <c r="H599">
        <v>9.9794027951399507</v>
      </c>
      <c r="I599">
        <v>8.1385784681352593</v>
      </c>
      <c r="J599">
        <v>9.36642027455121</v>
      </c>
      <c r="K599">
        <v>11.330859440048901</v>
      </c>
      <c r="L599">
        <v>10.144158885517699</v>
      </c>
      <c r="M599">
        <v>7.9209912777968503</v>
      </c>
      <c r="N599">
        <v>9.2629922808397698</v>
      </c>
      <c r="O599">
        <v>11.313353208849801</v>
      </c>
      <c r="P599">
        <v>10.178296697946299</v>
      </c>
      <c r="Q599">
        <v>8.5867607867587292</v>
      </c>
      <c r="R599">
        <v>9.4638816362054001</v>
      </c>
      <c r="S599">
        <v>11.4337839008772</v>
      </c>
      <c r="T599">
        <v>10.5420160954774</v>
      </c>
      <c r="U599">
        <v>8.0854275550976293</v>
      </c>
      <c r="V599">
        <v>9.2168674698795208</v>
      </c>
      <c r="W599">
        <v>10.7604749347457</v>
      </c>
      <c r="X599">
        <v>9.8743922219827898</v>
      </c>
      <c r="Y599">
        <v>8.3275654630012195</v>
      </c>
      <c r="Z599">
        <v>9.1945744128422309</v>
      </c>
      <c r="AA599">
        <v>11.4412894724405</v>
      </c>
      <c r="AB599">
        <v>10.2132655457585</v>
      </c>
      <c r="AC599">
        <v>8.3172683181490807</v>
      </c>
      <c r="AD599">
        <v>9.8798955613576993</v>
      </c>
      <c r="AE599">
        <v>11.562444378333501</v>
      </c>
      <c r="AF599">
        <v>10.3469653639984</v>
      </c>
      <c r="AG599">
        <v>8.3742522989018795</v>
      </c>
      <c r="AH599">
        <v>10.6471252930363</v>
      </c>
      <c r="AI599">
        <v>13.029933631315201</v>
      </c>
      <c r="AJ599">
        <v>12.316207206761501</v>
      </c>
      <c r="AK599">
        <v>7.4774888231219698</v>
      </c>
      <c r="AL599">
        <v>8.7458035637427898</v>
      </c>
      <c r="AM599">
        <v>10.2740450745953</v>
      </c>
      <c r="AN599">
        <v>9.3751887190164194</v>
      </c>
      <c r="AO599">
        <v>8.62021044272384</v>
      </c>
      <c r="AP599">
        <v>10.0128256158507</v>
      </c>
      <c r="AQ599">
        <v>11.9703111017529</v>
      </c>
      <c r="AR599">
        <v>10.759667333304501</v>
      </c>
      <c r="AS599">
        <v>7.72541889716579</v>
      </c>
      <c r="AT599">
        <v>8.6984972144184507</v>
      </c>
      <c r="AU599">
        <v>10.6420988117539</v>
      </c>
      <c r="AV599">
        <v>9.4486935912633605</v>
      </c>
      <c r="AW599">
        <v>8.0981799966605408</v>
      </c>
      <c r="AX599">
        <v>9.1221653255303607</v>
      </c>
      <c r="AY599">
        <v>10.659072416598899</v>
      </c>
      <c r="AZ599">
        <v>9.5610167775998605</v>
      </c>
      <c r="BA599">
        <v>7.7571410487874299</v>
      </c>
      <c r="BB599">
        <v>8.7993386781616199</v>
      </c>
      <c r="BC599">
        <v>11.0364694013382</v>
      </c>
      <c r="BD599">
        <v>9.8652001623374392</v>
      </c>
      <c r="BE599">
        <v>8.3653693436897694</v>
      </c>
      <c r="BF599">
        <v>9.4789830224108105</v>
      </c>
      <c r="BG599">
        <v>10.5477740870485</v>
      </c>
      <c r="BH599">
        <v>17.8374327912918</v>
      </c>
      <c r="BI599">
        <v>7.1798266730861799</v>
      </c>
      <c r="BJ599">
        <v>7.8031478607847502</v>
      </c>
      <c r="BK599">
        <v>8.2696541051851504</v>
      </c>
      <c r="BL599">
        <v>8.4614963180747207</v>
      </c>
      <c r="BN599" t="s">
        <v>284</v>
      </c>
      <c r="BQ599">
        <v>10.5202361953788</v>
      </c>
      <c r="BR599">
        <v>12.9460733304768</v>
      </c>
      <c r="BS599">
        <v>13.531877890194799</v>
      </c>
      <c r="BT599">
        <v>11.7193849468901</v>
      </c>
      <c r="BU599">
        <v>7.3378684057580399</v>
      </c>
      <c r="BV599">
        <v>9.28793806888498</v>
      </c>
      <c r="BW599">
        <v>10.115578396513801</v>
      </c>
      <c r="BX599">
        <v>9.1483511239256199</v>
      </c>
      <c r="BZ599" t="s">
        <v>284</v>
      </c>
      <c r="CC599">
        <v>7.9302661766863496</v>
      </c>
      <c r="CD599">
        <v>8.9951415500083893</v>
      </c>
      <c r="CE599">
        <v>10.3137406422961</v>
      </c>
      <c r="CF599">
        <v>9.5487725029543906</v>
      </c>
      <c r="CG599">
        <v>8.5971084119835908</v>
      </c>
      <c r="CH599">
        <v>12.277211966900101</v>
      </c>
      <c r="CI599">
        <v>13.5728591956281</v>
      </c>
      <c r="CJ599">
        <v>14.714637203432</v>
      </c>
      <c r="CK599">
        <v>7.8810555864480802</v>
      </c>
      <c r="CL599">
        <v>8.9299289004158595</v>
      </c>
      <c r="CM599">
        <v>9.5945679984255108</v>
      </c>
      <c r="CN599">
        <v>9.0797820558553202</v>
      </c>
      <c r="CO599">
        <v>7.6674910303461496</v>
      </c>
      <c r="CP599">
        <v>8.0609601219202407</v>
      </c>
      <c r="CQ599">
        <v>11.0694239450539</v>
      </c>
      <c r="CR599">
        <v>9.4329832946061298</v>
      </c>
      <c r="CS599">
        <v>7.63054478323523</v>
      </c>
      <c r="CT599">
        <v>8.5015183240333698</v>
      </c>
      <c r="CU599">
        <v>11.674332919010601</v>
      </c>
      <c r="CV599">
        <v>11.084297805421199</v>
      </c>
      <c r="CW599">
        <v>6.9678232561832498</v>
      </c>
      <c r="CX599">
        <v>7.9333639130978701</v>
      </c>
      <c r="CY599">
        <v>9.8799733274060895</v>
      </c>
      <c r="CZ599">
        <v>10.823686906561701</v>
      </c>
      <c r="DA599">
        <v>7.1997731625011303</v>
      </c>
      <c r="DB599">
        <v>9.5496571724047694</v>
      </c>
      <c r="DC599">
        <v>31.9362303266056</v>
      </c>
      <c r="DD599">
        <v>29.586346316701999</v>
      </c>
      <c r="DF599" t="s">
        <v>284</v>
      </c>
      <c r="DI599">
        <v>9.1850165415673608</v>
      </c>
      <c r="DJ599">
        <v>10.583304226336001</v>
      </c>
      <c r="DK599">
        <v>18.273542600896899</v>
      </c>
      <c r="DL599">
        <v>20.938211941459699</v>
      </c>
      <c r="DM599">
        <v>6.98739977090493</v>
      </c>
      <c r="DN599">
        <v>8.3847669074195696</v>
      </c>
      <c r="DO599">
        <v>9.9439381126875297</v>
      </c>
      <c r="DP599">
        <v>8.6757049944922695</v>
      </c>
      <c r="DQ599">
        <v>9.6884461373181008</v>
      </c>
      <c r="DR599">
        <v>10.025030622570201</v>
      </c>
      <c r="DS599">
        <v>11.224224484489699</v>
      </c>
      <c r="DT599">
        <v>10.615664823606901</v>
      </c>
    </row>
    <row r="600" spans="1:124" x14ac:dyDescent="0.35">
      <c r="A600" s="19" t="str">
        <f t="shared" si="18"/>
        <v>ALLL / Nonaccrual Loans--35430</v>
      </c>
      <c r="B600" s="19" t="str">
        <f t="shared" si="19"/>
        <v>ALLL / Nonaccrual Loans</v>
      </c>
      <c r="C600">
        <v>4</v>
      </c>
      <c r="D600" s="27">
        <v>35430</v>
      </c>
      <c r="E600">
        <v>136.374520118493</v>
      </c>
      <c r="F600">
        <v>335.43599795861599</v>
      </c>
      <c r="G600">
        <v>744.13300835654604</v>
      </c>
      <c r="H600">
        <v>957.57717362083702</v>
      </c>
      <c r="I600">
        <v>149.29284130503601</v>
      </c>
      <c r="J600">
        <v>348.837052518034</v>
      </c>
      <c r="K600">
        <v>824.43181818181802</v>
      </c>
      <c r="L600">
        <v>1074.2416498661601</v>
      </c>
      <c r="M600">
        <v>140.89511086849899</v>
      </c>
      <c r="N600">
        <v>301.58882016995898</v>
      </c>
      <c r="O600">
        <v>791.33818883818901</v>
      </c>
      <c r="P600">
        <v>929.098439750946</v>
      </c>
      <c r="Q600">
        <v>183.812949640288</v>
      </c>
      <c r="R600">
        <v>631.27340823969996</v>
      </c>
      <c r="S600">
        <v>957.89473684210498</v>
      </c>
      <c r="T600">
        <v>1587.5317839040899</v>
      </c>
      <c r="U600">
        <v>175.06853487663699</v>
      </c>
      <c r="V600">
        <v>386.84210526315798</v>
      </c>
      <c r="W600">
        <v>996.37681159420299</v>
      </c>
      <c r="X600">
        <v>1343.03802978352</v>
      </c>
      <c r="Y600">
        <v>137.62541806020101</v>
      </c>
      <c r="Z600">
        <v>276.49402390438303</v>
      </c>
      <c r="AA600">
        <v>761.11111111111097</v>
      </c>
      <c r="AB600">
        <v>1019.1001878496101</v>
      </c>
      <c r="AC600">
        <v>122.00647249190899</v>
      </c>
      <c r="AD600">
        <v>325.427872860636</v>
      </c>
      <c r="AE600">
        <v>809.52380952380997</v>
      </c>
      <c r="AF600">
        <v>728.73550361587399</v>
      </c>
      <c r="AG600">
        <v>147.259273373984</v>
      </c>
      <c r="AH600">
        <v>385.58751529987802</v>
      </c>
      <c r="AI600">
        <v>763.94114145973595</v>
      </c>
      <c r="AJ600">
        <v>2816.6440076209701</v>
      </c>
      <c r="AK600">
        <v>105.610065411828</v>
      </c>
      <c r="AL600">
        <v>177.38122223229701</v>
      </c>
      <c r="AM600">
        <v>475.81196581196599</v>
      </c>
      <c r="AN600">
        <v>585.71606912991899</v>
      </c>
      <c r="AO600">
        <v>136.721009495163</v>
      </c>
      <c r="AP600">
        <v>307.68115942028999</v>
      </c>
      <c r="AQ600">
        <v>803.40909090909099</v>
      </c>
      <c r="AR600">
        <v>978.26715177238896</v>
      </c>
      <c r="AS600">
        <v>162.026036400404</v>
      </c>
      <c r="AT600">
        <v>392.68724696356298</v>
      </c>
      <c r="AU600">
        <v>1002.04248366013</v>
      </c>
      <c r="AV600">
        <v>1195.3834470726299</v>
      </c>
      <c r="AW600">
        <v>137.5</v>
      </c>
      <c r="AX600">
        <v>324.038461538462</v>
      </c>
      <c r="AY600">
        <v>753.40909090909099</v>
      </c>
      <c r="AZ600">
        <v>834.27196435383405</v>
      </c>
      <c r="BA600">
        <v>133.536789297659</v>
      </c>
      <c r="BB600">
        <v>358.46463924267698</v>
      </c>
      <c r="BC600">
        <v>808.99859943977594</v>
      </c>
      <c r="BD600">
        <v>1200.0521346821499</v>
      </c>
      <c r="BE600">
        <v>270.49926861190198</v>
      </c>
      <c r="BF600">
        <v>581.48148148148198</v>
      </c>
      <c r="BG600">
        <v>1527.29468599034</v>
      </c>
      <c r="BH600">
        <v>2151.12112030457</v>
      </c>
      <c r="BI600">
        <v>172.58706022659501</v>
      </c>
      <c r="BJ600">
        <v>265.826782838837</v>
      </c>
      <c r="BK600">
        <v>663.55210502904595</v>
      </c>
      <c r="BL600">
        <v>887.87802362978402</v>
      </c>
      <c r="BN600" t="s">
        <v>284</v>
      </c>
      <c r="BQ600">
        <v>156.50848356309601</v>
      </c>
      <c r="BR600">
        <v>177.50972074938099</v>
      </c>
      <c r="BS600">
        <v>198.510957935666</v>
      </c>
      <c r="BT600">
        <v>177.50972074938099</v>
      </c>
      <c r="BU600">
        <v>214.86037234042601</v>
      </c>
      <c r="BV600">
        <v>389.92006582814201</v>
      </c>
      <c r="BW600">
        <v>821.32352941176498</v>
      </c>
      <c r="BX600">
        <v>883.19130238645596</v>
      </c>
      <c r="BZ600" t="s">
        <v>284</v>
      </c>
      <c r="CC600">
        <v>165.38184512705701</v>
      </c>
      <c r="CD600">
        <v>385.87719298245599</v>
      </c>
      <c r="CE600">
        <v>1054.3385490753899</v>
      </c>
      <c r="CF600">
        <v>2093.57519138414</v>
      </c>
      <c r="CG600">
        <v>501.46247240618101</v>
      </c>
      <c r="CH600">
        <v>739.20046158918603</v>
      </c>
      <c r="CI600">
        <v>1944.2173590504501</v>
      </c>
      <c r="CJ600">
        <v>1706.47936986744</v>
      </c>
      <c r="CK600">
        <v>213.71832358674499</v>
      </c>
      <c r="CL600">
        <v>311.14322618896398</v>
      </c>
      <c r="CM600">
        <v>601.58371040724001</v>
      </c>
      <c r="CN600">
        <v>1917.9932349584701</v>
      </c>
      <c r="CO600">
        <v>1142.9796858996201</v>
      </c>
      <c r="CP600">
        <v>1602.4535809018601</v>
      </c>
      <c r="CQ600">
        <v>2943.5314685314702</v>
      </c>
      <c r="CR600">
        <v>2484.05757352924</v>
      </c>
      <c r="CS600">
        <v>127.74869109947601</v>
      </c>
      <c r="CT600">
        <v>241.390460792239</v>
      </c>
      <c r="CU600">
        <v>591.83266932270897</v>
      </c>
      <c r="CV600">
        <v>536.25034222308898</v>
      </c>
      <c r="CW600">
        <v>170.46312632321801</v>
      </c>
      <c r="CX600">
        <v>852.149383280037</v>
      </c>
      <c r="CY600">
        <v>1416.3144806395301</v>
      </c>
      <c r="CZ600">
        <v>865.40263852881799</v>
      </c>
      <c r="DA600">
        <v>348.77926127077501</v>
      </c>
      <c r="DB600">
        <v>480.246913580247</v>
      </c>
      <c r="DC600">
        <v>495.735701688083</v>
      </c>
      <c r="DD600">
        <v>402.92767077915602</v>
      </c>
      <c r="DF600" t="s">
        <v>284</v>
      </c>
      <c r="DI600">
        <v>670.65099364884202</v>
      </c>
      <c r="DJ600">
        <v>787.01456583894299</v>
      </c>
      <c r="DK600">
        <v>1547.2695422695399</v>
      </c>
      <c r="DL600">
        <v>1091.8888921840801</v>
      </c>
      <c r="DM600">
        <v>99.841541162339496</v>
      </c>
      <c r="DN600">
        <v>126.76794799321701</v>
      </c>
      <c r="DO600">
        <v>891.50393700787401</v>
      </c>
      <c r="DP600">
        <v>1116.0208212114901</v>
      </c>
      <c r="DQ600">
        <v>177.323420074349</v>
      </c>
      <c r="DR600">
        <v>242.77108433734901</v>
      </c>
      <c r="DS600">
        <v>698.92473118279599</v>
      </c>
      <c r="DT600">
        <v>403.29132367833103</v>
      </c>
    </row>
    <row r="601" spans="1:124" x14ac:dyDescent="0.35">
      <c r="A601" s="19" t="str">
        <f t="shared" si="18"/>
        <v>[NCL + OREO] / [Total Loans + OREO]--35430</v>
      </c>
      <c r="B601" s="19" t="str">
        <f t="shared" si="19"/>
        <v>[NCL + OREO] / [Total Loans + OREO]</v>
      </c>
      <c r="C601">
        <v>5</v>
      </c>
      <c r="D601" s="27">
        <v>35430</v>
      </c>
      <c r="E601">
        <v>0.47570506286102598</v>
      </c>
      <c r="F601">
        <v>1.1886586695746999</v>
      </c>
      <c r="G601">
        <v>1.9337016574585599</v>
      </c>
      <c r="H601">
        <v>1.4091464715622199</v>
      </c>
      <c r="I601">
        <v>0.24392596669854899</v>
      </c>
      <c r="J601">
        <v>0.794971548749142</v>
      </c>
      <c r="K601">
        <v>1.70741945623842</v>
      </c>
      <c r="L601">
        <v>1.1753084238076399</v>
      </c>
      <c r="M601">
        <v>0.30313474743812702</v>
      </c>
      <c r="N601">
        <v>0.81122271268752599</v>
      </c>
      <c r="O601">
        <v>1.70369072971317</v>
      </c>
      <c r="P601">
        <v>1.2374520825008</v>
      </c>
      <c r="Q601">
        <v>0.50828619999799096</v>
      </c>
      <c r="R601">
        <v>0.75626886821514405</v>
      </c>
      <c r="S601">
        <v>1.32426075616776</v>
      </c>
      <c r="T601">
        <v>1.06065440999654</v>
      </c>
      <c r="U601">
        <v>0.195836918865719</v>
      </c>
      <c r="V601">
        <v>0.67145704031980902</v>
      </c>
      <c r="W601">
        <v>1.3796779801335</v>
      </c>
      <c r="X601">
        <v>0.93901470462095604</v>
      </c>
      <c r="Y601">
        <v>0.31847093383783898</v>
      </c>
      <c r="Z601">
        <v>0.85945354641503702</v>
      </c>
      <c r="AA601">
        <v>2.17561525069627</v>
      </c>
      <c r="AB601">
        <v>1.4496796208279299</v>
      </c>
      <c r="AC601">
        <v>0.27913276937560499</v>
      </c>
      <c r="AD601">
        <v>1.05228543242354</v>
      </c>
      <c r="AE601">
        <v>2.01140834839003</v>
      </c>
      <c r="AF601">
        <v>1.44012863025008</v>
      </c>
      <c r="AG601">
        <v>0.354763275289604</v>
      </c>
      <c r="AH601">
        <v>1.2491237014849299</v>
      </c>
      <c r="AI601">
        <v>2.81584582023951</v>
      </c>
      <c r="AJ601">
        <v>1.7733133719260501</v>
      </c>
      <c r="AK601">
        <v>0.45048399106477999</v>
      </c>
      <c r="AL601">
        <v>0.98527141847347899</v>
      </c>
      <c r="AM601">
        <v>1.71546079333297</v>
      </c>
      <c r="AN601">
        <v>1.2905588409161299</v>
      </c>
      <c r="AO601">
        <v>0.29167116776493501</v>
      </c>
      <c r="AP601">
        <v>0.90824406148113601</v>
      </c>
      <c r="AQ601">
        <v>2.0856891569292602</v>
      </c>
      <c r="AR601">
        <v>1.3724704628187001</v>
      </c>
      <c r="AS601">
        <v>0.235568388768892</v>
      </c>
      <c r="AT601">
        <v>0.72374206349094095</v>
      </c>
      <c r="AU601">
        <v>1.3497091417568099</v>
      </c>
      <c r="AV601">
        <v>1.0042565196378099</v>
      </c>
      <c r="AW601">
        <v>0.29815641927207098</v>
      </c>
      <c r="AX601">
        <v>0.76568345949708505</v>
      </c>
      <c r="AY601">
        <v>1.42978310917242</v>
      </c>
      <c r="AZ601">
        <v>1.0778380929123399</v>
      </c>
      <c r="BA601">
        <v>0.209811073251709</v>
      </c>
      <c r="BB601">
        <v>0.67145704031980902</v>
      </c>
      <c r="BC601">
        <v>1.4712362780452</v>
      </c>
      <c r="BD601">
        <v>1.0935127081356699</v>
      </c>
      <c r="BE601">
        <v>0.30914192524585798</v>
      </c>
      <c r="BF601">
        <v>0.85829392187773701</v>
      </c>
      <c r="BG601">
        <v>1.60431094537557</v>
      </c>
      <c r="BH601">
        <v>1.07821407681765</v>
      </c>
      <c r="BI601">
        <v>0.39692160347511801</v>
      </c>
      <c r="BJ601">
        <v>0.58554162600405402</v>
      </c>
      <c r="BK601">
        <v>1.3428227270413799</v>
      </c>
      <c r="BL601">
        <v>1.2345661385904501</v>
      </c>
      <c r="BN601" t="s">
        <v>284</v>
      </c>
      <c r="BQ601">
        <v>1.0383259874114601</v>
      </c>
      <c r="BR601">
        <v>1.7397787995526299</v>
      </c>
      <c r="BS601">
        <v>2.5790162857520702</v>
      </c>
      <c r="BT601">
        <v>1.83163524892482</v>
      </c>
      <c r="BU601">
        <v>0.41582936537696003</v>
      </c>
      <c r="BV601">
        <v>0.88292021425508205</v>
      </c>
      <c r="BW601">
        <v>1.3326394524334999</v>
      </c>
      <c r="BX601">
        <v>0.98888836644695799</v>
      </c>
      <c r="BZ601" t="s">
        <v>284</v>
      </c>
      <c r="CC601">
        <v>0.21140506372433199</v>
      </c>
      <c r="CD601">
        <v>0.71172830558318401</v>
      </c>
      <c r="CE601">
        <v>1.3985798814496699</v>
      </c>
      <c r="CF601">
        <v>0.93908058486178403</v>
      </c>
      <c r="CG601">
        <v>1.1699327288680899E-2</v>
      </c>
      <c r="CH601">
        <v>5.9916117435590201E-2</v>
      </c>
      <c r="CI601">
        <v>0.44134518339416401</v>
      </c>
      <c r="CJ601">
        <v>0.34225300358412902</v>
      </c>
      <c r="CK601">
        <v>0.23651701668590799</v>
      </c>
      <c r="CL601">
        <v>0.68391705872103203</v>
      </c>
      <c r="CM601">
        <v>1.12626634218122</v>
      </c>
      <c r="CN601">
        <v>0.80081529082945502</v>
      </c>
      <c r="CO601">
        <v>7.5272243929271399E-2</v>
      </c>
      <c r="CP601">
        <v>9.9780003125638603E-2</v>
      </c>
      <c r="CQ601">
        <v>0.71436513062807505</v>
      </c>
      <c r="CR601">
        <v>0.55177318888732896</v>
      </c>
      <c r="CS601">
        <v>0.61021371378259504</v>
      </c>
      <c r="CT601">
        <v>0.90410649685463595</v>
      </c>
      <c r="CU601">
        <v>2.2095073077373502</v>
      </c>
      <c r="CV601">
        <v>1.54326174367226</v>
      </c>
      <c r="CW601">
        <v>0.10723860589812299</v>
      </c>
      <c r="CX601">
        <v>0.46087566376114603</v>
      </c>
      <c r="CY601">
        <v>1.2419700214132801</v>
      </c>
      <c r="CZ601">
        <v>0.86665631652139696</v>
      </c>
      <c r="DA601">
        <v>0.52991049038347404</v>
      </c>
      <c r="DB601">
        <v>0.71731333550701004</v>
      </c>
      <c r="DC601">
        <v>0.78097584778065798</v>
      </c>
      <c r="DD601">
        <v>0.63481978027375197</v>
      </c>
      <c r="DF601" t="s">
        <v>284</v>
      </c>
      <c r="DI601">
        <v>0.31947823575196899</v>
      </c>
      <c r="DJ601">
        <v>0.83162468837655301</v>
      </c>
      <c r="DK601">
        <v>2.0091766796656798</v>
      </c>
      <c r="DL601">
        <v>1.3016430712082401</v>
      </c>
      <c r="DM601">
        <v>0.62465912189800898</v>
      </c>
      <c r="DN601">
        <v>1.07548701298701</v>
      </c>
      <c r="DO601">
        <v>1.48126801152738</v>
      </c>
      <c r="DP601">
        <v>1.42462886000843</v>
      </c>
      <c r="DQ601">
        <v>0.30395826244754498</v>
      </c>
      <c r="DR601">
        <v>0.61549870226177195</v>
      </c>
      <c r="DS601">
        <v>0.69324918722509099</v>
      </c>
      <c r="DT601">
        <v>0.63615876849059305</v>
      </c>
    </row>
    <row r="602" spans="1:124" x14ac:dyDescent="0.35">
      <c r="A602" s="19" t="str">
        <f t="shared" si="18"/>
        <v>[Noncurrent + Delinquent Loans] / [Capital + ALLL]--35430</v>
      </c>
      <c r="B602" s="19" t="str">
        <f t="shared" si="19"/>
        <v>[Noncurrent + Delinquent Loans] / [Capital + ALLL]</v>
      </c>
      <c r="C602">
        <v>6</v>
      </c>
      <c r="D602" s="27">
        <v>35430</v>
      </c>
      <c r="E602">
        <v>9.9471530855779093</v>
      </c>
      <c r="F602">
        <v>15.8230708394532</v>
      </c>
      <c r="G602">
        <v>24.321836320155299</v>
      </c>
      <c r="H602">
        <v>18.640219105782201</v>
      </c>
      <c r="I602">
        <v>6.2197182321511502</v>
      </c>
      <c r="J602">
        <v>12.7813234800134</v>
      </c>
      <c r="K602">
        <v>21.514402231641501</v>
      </c>
      <c r="L602">
        <v>15.4112668916666</v>
      </c>
      <c r="M602">
        <v>5.8677685950413201</v>
      </c>
      <c r="N602">
        <v>11.7462659044809</v>
      </c>
      <c r="O602">
        <v>20.3034682080925</v>
      </c>
      <c r="P602">
        <v>14.627368804949199</v>
      </c>
      <c r="Q602">
        <v>7.8423926064248697</v>
      </c>
      <c r="R602">
        <v>10.726584022038599</v>
      </c>
      <c r="S602">
        <v>18.335977730016399</v>
      </c>
      <c r="T602">
        <v>14.0366518959129</v>
      </c>
      <c r="U602">
        <v>5.7383026284770002</v>
      </c>
      <c r="V602">
        <v>11.0166919575114</v>
      </c>
      <c r="W602">
        <v>18.473575417700101</v>
      </c>
      <c r="X602">
        <v>13.365690176662699</v>
      </c>
      <c r="Y602">
        <v>9.8236535185960605</v>
      </c>
      <c r="Z602">
        <v>16.909655215532801</v>
      </c>
      <c r="AA602">
        <v>28.562580727194099</v>
      </c>
      <c r="AB602">
        <v>20.6557137300105</v>
      </c>
      <c r="AC602">
        <v>7.0610579828040496</v>
      </c>
      <c r="AD602">
        <v>14.0857846313334</v>
      </c>
      <c r="AE602">
        <v>21.155193622226101</v>
      </c>
      <c r="AF602">
        <v>15.826412041514301</v>
      </c>
      <c r="AG602">
        <v>4.4019138755980904</v>
      </c>
      <c r="AH602">
        <v>13.8004683840749</v>
      </c>
      <c r="AI602">
        <v>26.539176626825999</v>
      </c>
      <c r="AJ602">
        <v>17.476245023971899</v>
      </c>
      <c r="AK602">
        <v>8.78286270691334</v>
      </c>
      <c r="AL602">
        <v>16.853669939223899</v>
      </c>
      <c r="AM602">
        <v>27.700220426157198</v>
      </c>
      <c r="AN602">
        <v>19.518127335246</v>
      </c>
      <c r="AO602">
        <v>5.9227157818707097</v>
      </c>
      <c r="AP602">
        <v>12.772517066725401</v>
      </c>
      <c r="AQ602">
        <v>21.660102999091201</v>
      </c>
      <c r="AR602">
        <v>15.5848107246645</v>
      </c>
      <c r="AS602">
        <v>6.3541497190235603</v>
      </c>
      <c r="AT602">
        <v>12.770904048443001</v>
      </c>
      <c r="AU602">
        <v>21.502690384611199</v>
      </c>
      <c r="AV602">
        <v>15.613197846102301</v>
      </c>
      <c r="AW602">
        <v>7.3159366262814496</v>
      </c>
      <c r="AX602">
        <v>13.8273708120386</v>
      </c>
      <c r="AY602">
        <v>22.905682483889901</v>
      </c>
      <c r="AZ602">
        <v>16.2465787841004</v>
      </c>
      <c r="BA602">
        <v>6.1312805190782704</v>
      </c>
      <c r="BB602">
        <v>12.8625532884477</v>
      </c>
      <c r="BC602">
        <v>20.9297472296942</v>
      </c>
      <c r="BD602">
        <v>15.5135515494026</v>
      </c>
      <c r="BE602">
        <v>5.7131572920294502</v>
      </c>
      <c r="BF602">
        <v>10.6018776423793</v>
      </c>
      <c r="BG602">
        <v>20.331632653061199</v>
      </c>
      <c r="BH602">
        <v>14.6981884676715</v>
      </c>
      <c r="BI602">
        <v>18.097447795823701</v>
      </c>
      <c r="BJ602">
        <v>24.100942092275901</v>
      </c>
      <c r="BK602">
        <v>32.755377755711898</v>
      </c>
      <c r="BL602">
        <v>25.939723202740399</v>
      </c>
      <c r="BN602" t="s">
        <v>284</v>
      </c>
      <c r="BQ602">
        <v>12.178943681850001</v>
      </c>
      <c r="BR602">
        <v>19.8456922417488</v>
      </c>
      <c r="BS602">
        <v>24.605746357109201</v>
      </c>
      <c r="BT602">
        <v>17.9078959453899</v>
      </c>
      <c r="BU602">
        <v>8.4051220688372208</v>
      </c>
      <c r="BV602">
        <v>11.8781849592529</v>
      </c>
      <c r="BW602">
        <v>17.4740146413315</v>
      </c>
      <c r="BX602">
        <v>14.0154730088343</v>
      </c>
      <c r="BZ602" t="s">
        <v>284</v>
      </c>
      <c r="CC602">
        <v>4.6386232424186202</v>
      </c>
      <c r="CD602">
        <v>8.2940951711161794</v>
      </c>
      <c r="CE602">
        <v>15.868638051550899</v>
      </c>
      <c r="CF602">
        <v>12.1649730909417</v>
      </c>
      <c r="CG602">
        <v>0.66139024583008599</v>
      </c>
      <c r="CH602">
        <v>0.85532302092811696</v>
      </c>
      <c r="CI602">
        <v>12.9005834148345</v>
      </c>
      <c r="CJ602">
        <v>8.6306438695677308</v>
      </c>
      <c r="CK602">
        <v>5.8317883027136403</v>
      </c>
      <c r="CL602">
        <v>12.326566379436199</v>
      </c>
      <c r="CM602">
        <v>21.660102999091201</v>
      </c>
      <c r="CN602">
        <v>14.8565537689444</v>
      </c>
      <c r="CO602">
        <v>1.68610855515689</v>
      </c>
      <c r="CP602">
        <v>17.118997912317301</v>
      </c>
      <c r="CQ602">
        <v>21.361325267654902</v>
      </c>
      <c r="CR602">
        <v>14.387893806144501</v>
      </c>
      <c r="CS602">
        <v>6.6882156489677804</v>
      </c>
      <c r="CT602">
        <v>16.876070128053598</v>
      </c>
      <c r="CU602">
        <v>21.6188173264445</v>
      </c>
      <c r="CV602">
        <v>18.551563964543998</v>
      </c>
      <c r="CW602">
        <v>4.2412193505632896</v>
      </c>
      <c r="CX602">
        <v>10.191421481744101</v>
      </c>
      <c r="CY602">
        <v>20.8650817840089</v>
      </c>
      <c r="CZ602">
        <v>12.8276051866873</v>
      </c>
      <c r="DA602">
        <v>5.5089383436701898</v>
      </c>
      <c r="DB602">
        <v>12.929683511926701</v>
      </c>
      <c r="DC602">
        <v>19.548192593041399</v>
      </c>
      <c r="DD602">
        <v>12.127447424784901</v>
      </c>
      <c r="DF602" t="s">
        <v>284</v>
      </c>
      <c r="DI602">
        <v>3.9577836411609502</v>
      </c>
      <c r="DJ602">
        <v>13.8004683840749</v>
      </c>
      <c r="DK602">
        <v>27.4910021981207</v>
      </c>
      <c r="DL602">
        <v>17.044200971639999</v>
      </c>
      <c r="DM602">
        <v>10.3687150837989</v>
      </c>
      <c r="DN602">
        <v>17.3500734606652</v>
      </c>
      <c r="DO602">
        <v>24.399405957892899</v>
      </c>
      <c r="DP602">
        <v>19.2458144535196</v>
      </c>
      <c r="DQ602">
        <v>5.4943461873006703</v>
      </c>
      <c r="DR602">
        <v>10.9178277093232</v>
      </c>
      <c r="DS602">
        <v>16.853669939223899</v>
      </c>
      <c r="DT602">
        <v>10.7713368475581</v>
      </c>
    </row>
    <row r="603" spans="1:124" x14ac:dyDescent="0.35">
      <c r="A603" s="19" t="str">
        <f t="shared" si="18"/>
        <v xml:space="preserve">  Ag [NCL+DQ] / [Capital + ALLL]--35430</v>
      </c>
      <c r="B603" s="19" t="str">
        <f t="shared" si="19"/>
        <v xml:space="preserve">  Ag [NCL+DQ] / [Capital + ALLL]</v>
      </c>
      <c r="C603">
        <v>7</v>
      </c>
      <c r="D603" s="27">
        <v>35430</v>
      </c>
      <c r="E603">
        <v>0</v>
      </c>
      <c r="F603">
        <v>1.4130434782608701</v>
      </c>
      <c r="G603">
        <v>9.6400244051250805</v>
      </c>
      <c r="H603">
        <v>5.5227839321694603</v>
      </c>
      <c r="I603">
        <v>0</v>
      </c>
      <c r="J603">
        <v>0.80971659919028305</v>
      </c>
      <c r="K603">
        <v>5.4834205449009499</v>
      </c>
      <c r="L603">
        <v>4.1560790604144797</v>
      </c>
      <c r="M603">
        <v>0</v>
      </c>
      <c r="N603">
        <v>0</v>
      </c>
      <c r="O603">
        <v>1.17570215545395</v>
      </c>
      <c r="P603">
        <v>1.5544415418903901</v>
      </c>
      <c r="Q603">
        <v>0</v>
      </c>
      <c r="R603">
        <v>0</v>
      </c>
      <c r="S603">
        <v>0</v>
      </c>
      <c r="T603">
        <v>1.3762290835548601E-2</v>
      </c>
      <c r="U603">
        <v>0</v>
      </c>
      <c r="V603">
        <v>0.46756282875511401</v>
      </c>
      <c r="W603">
        <v>3.57704689585346</v>
      </c>
      <c r="X603">
        <v>2.5960964785475702</v>
      </c>
      <c r="Y603">
        <v>0</v>
      </c>
      <c r="Z603">
        <v>1.31818937833334</v>
      </c>
      <c r="AA603">
        <v>9.7740851764587493</v>
      </c>
      <c r="AB603">
        <v>6.3419274423999203</v>
      </c>
      <c r="AC603">
        <v>1.16649965362264</v>
      </c>
      <c r="AD603">
        <v>4.5212213529045204</v>
      </c>
      <c r="AE603">
        <v>10.991137723581099</v>
      </c>
      <c r="AF603">
        <v>7.2429730386460198</v>
      </c>
      <c r="AG603">
        <v>0.183847669074196</v>
      </c>
      <c r="AH603">
        <v>2.9293863706444601</v>
      </c>
      <c r="AI603">
        <v>10.5339805825243</v>
      </c>
      <c r="AJ603">
        <v>7.9825141252050198</v>
      </c>
      <c r="AK603">
        <v>0</v>
      </c>
      <c r="AL603">
        <v>0.45626179987413501</v>
      </c>
      <c r="AM603">
        <v>4.2685151404596899</v>
      </c>
      <c r="AN603">
        <v>3.7931845241682498</v>
      </c>
      <c r="AO603">
        <v>0.67867719644619895</v>
      </c>
      <c r="AP603">
        <v>3.8984406237505</v>
      </c>
      <c r="AQ603">
        <v>10.347941567065099</v>
      </c>
      <c r="AR603">
        <v>7.2153002791740901</v>
      </c>
      <c r="AS603">
        <v>0</v>
      </c>
      <c r="AT603">
        <v>0.53990130353699095</v>
      </c>
      <c r="AU603">
        <v>3.9688522595126701</v>
      </c>
      <c r="AV603">
        <v>3.5594880043780499</v>
      </c>
      <c r="AW603">
        <v>0</v>
      </c>
      <c r="AX603">
        <v>0</v>
      </c>
      <c r="AY603">
        <v>1.8251763197264399</v>
      </c>
      <c r="AZ603">
        <v>1.8260844327157999</v>
      </c>
      <c r="BA603">
        <v>0</v>
      </c>
      <c r="BB603">
        <v>0</v>
      </c>
      <c r="BC603">
        <v>1.2025476990947399</v>
      </c>
      <c r="BD603">
        <v>1.5953657441611799</v>
      </c>
      <c r="BE603">
        <v>0</v>
      </c>
      <c r="BF603">
        <v>0</v>
      </c>
      <c r="BG603">
        <v>1.40313516711032</v>
      </c>
      <c r="BH603">
        <v>1.1445040709729499</v>
      </c>
      <c r="BI603">
        <v>1.6470761634548099</v>
      </c>
      <c r="BJ603">
        <v>3.14788253944289</v>
      </c>
      <c r="BK603">
        <v>6.8881723445020802</v>
      </c>
      <c r="BL603">
        <v>7.65314532568277</v>
      </c>
      <c r="BN603" t="s">
        <v>284</v>
      </c>
      <c r="BQ603">
        <v>5.0881337452298698</v>
      </c>
      <c r="BR603">
        <v>10.176267490459701</v>
      </c>
      <c r="BS603">
        <v>11.710508370176299</v>
      </c>
      <c r="BT603">
        <v>7.8070055801175302</v>
      </c>
      <c r="BU603">
        <v>0</v>
      </c>
      <c r="BV603">
        <v>0</v>
      </c>
      <c r="BW603">
        <v>0</v>
      </c>
      <c r="BX603">
        <v>4.9353574690095402E-2</v>
      </c>
      <c r="BZ603" t="s">
        <v>284</v>
      </c>
      <c r="CC603">
        <v>0</v>
      </c>
      <c r="CD603">
        <v>0</v>
      </c>
      <c r="CE603">
        <v>0</v>
      </c>
      <c r="CF603">
        <v>0.54443568632744299</v>
      </c>
      <c r="CG603">
        <v>0</v>
      </c>
      <c r="CH603">
        <v>0</v>
      </c>
      <c r="CI603">
        <v>0</v>
      </c>
      <c r="CJ603">
        <v>0.50891591029245398</v>
      </c>
      <c r="CK603">
        <v>0</v>
      </c>
      <c r="CL603">
        <v>9.0779406043314706E-2</v>
      </c>
      <c r="CM603">
        <v>2.8389024721543099</v>
      </c>
      <c r="CN603">
        <v>1.8830884092087601</v>
      </c>
      <c r="CO603">
        <v>0.43213828425096001</v>
      </c>
      <c r="CP603">
        <v>1.0438413361169101</v>
      </c>
      <c r="CQ603">
        <v>2.8823276952574099</v>
      </c>
      <c r="CR603">
        <v>5.5885378141635904</v>
      </c>
      <c r="CS603">
        <v>0.41776605101143399</v>
      </c>
      <c r="CT603">
        <v>3.7909663105601998</v>
      </c>
      <c r="CU603">
        <v>6.2970380328990503</v>
      </c>
      <c r="CV603">
        <v>7.9722694312365396</v>
      </c>
      <c r="CW603">
        <v>0</v>
      </c>
      <c r="CX603">
        <v>0.31067961165048502</v>
      </c>
      <c r="CY603">
        <v>6.0800650274334496</v>
      </c>
      <c r="CZ603">
        <v>3.8931858619938802</v>
      </c>
      <c r="DA603">
        <v>0</v>
      </c>
      <c r="DB603">
        <v>0</v>
      </c>
      <c r="DC603">
        <v>1.41979812720418</v>
      </c>
      <c r="DD603">
        <v>1.41979812720418</v>
      </c>
      <c r="DF603" t="s">
        <v>284</v>
      </c>
      <c r="DI603">
        <v>0</v>
      </c>
      <c r="DJ603">
        <v>0.26385224274406299</v>
      </c>
      <c r="DK603">
        <v>1.0525551684088299</v>
      </c>
      <c r="DL603">
        <v>0.92663586132218501</v>
      </c>
      <c r="DM603">
        <v>0</v>
      </c>
      <c r="DN603">
        <v>0</v>
      </c>
      <c r="DO603">
        <v>4.8585157501334804</v>
      </c>
      <c r="DP603">
        <v>3.2223289823347501</v>
      </c>
      <c r="DQ603">
        <v>0</v>
      </c>
      <c r="DR603">
        <v>0.81593581912663005</v>
      </c>
      <c r="DS603">
        <v>2.1271622253389402</v>
      </c>
      <c r="DT603">
        <v>1.2970583726434399</v>
      </c>
    </row>
    <row r="604" spans="1:124" x14ac:dyDescent="0.35">
      <c r="A604" s="19" t="str">
        <f t="shared" si="18"/>
        <v xml:space="preserve">  CLD [NCL+DQ] / [Capital + ALLL]--35430</v>
      </c>
      <c r="B604" s="19" t="str">
        <f t="shared" si="19"/>
        <v xml:space="preserve">  CLD [NCL+DQ] / [Capital + ALLL]</v>
      </c>
      <c r="C604">
        <v>8</v>
      </c>
      <c r="D604" s="27">
        <v>35430</v>
      </c>
      <c r="E604">
        <v>0</v>
      </c>
      <c r="F604">
        <v>0</v>
      </c>
      <c r="G604">
        <v>0</v>
      </c>
      <c r="H604">
        <v>0.26943018566429999</v>
      </c>
      <c r="I604">
        <v>0</v>
      </c>
      <c r="J604">
        <v>0</v>
      </c>
      <c r="K604">
        <v>0</v>
      </c>
      <c r="L604">
        <v>0.222786686240034</v>
      </c>
      <c r="M604">
        <v>0</v>
      </c>
      <c r="N604">
        <v>0</v>
      </c>
      <c r="O604">
        <v>0</v>
      </c>
      <c r="P604">
        <v>0.313709399002844</v>
      </c>
      <c r="Q604">
        <v>0</v>
      </c>
      <c r="R604">
        <v>0</v>
      </c>
      <c r="S604">
        <v>0</v>
      </c>
      <c r="T604">
        <v>0</v>
      </c>
      <c r="U604">
        <v>0</v>
      </c>
      <c r="V604">
        <v>0</v>
      </c>
      <c r="W604">
        <v>0</v>
      </c>
      <c r="X604">
        <v>0.25001942182933201</v>
      </c>
      <c r="Y604">
        <v>0</v>
      </c>
      <c r="Z604">
        <v>0</v>
      </c>
      <c r="AA604">
        <v>0</v>
      </c>
      <c r="AB604">
        <v>0.27610979122531498</v>
      </c>
      <c r="AC604">
        <v>0</v>
      </c>
      <c r="AD604">
        <v>0</v>
      </c>
      <c r="AE604">
        <v>0</v>
      </c>
      <c r="AF604">
        <v>0.180254009114999</v>
      </c>
      <c r="AG604">
        <v>0</v>
      </c>
      <c r="AH604">
        <v>0</v>
      </c>
      <c r="AI604">
        <v>0</v>
      </c>
      <c r="AJ604">
        <v>0.16245041840803601</v>
      </c>
      <c r="AK604">
        <v>0</v>
      </c>
      <c r="AL604">
        <v>0</v>
      </c>
      <c r="AM604">
        <v>0</v>
      </c>
      <c r="AN604">
        <v>0.35735222543460998</v>
      </c>
      <c r="AO604">
        <v>0</v>
      </c>
      <c r="AP604">
        <v>0</v>
      </c>
      <c r="AQ604">
        <v>0</v>
      </c>
      <c r="AR604">
        <v>7.4524930310683593E-2</v>
      </c>
      <c r="AS604">
        <v>0</v>
      </c>
      <c r="AT604">
        <v>0</v>
      </c>
      <c r="AU604">
        <v>0</v>
      </c>
      <c r="AV604">
        <v>0.40638908888220698</v>
      </c>
      <c r="AW604">
        <v>0</v>
      </c>
      <c r="AX604">
        <v>0</v>
      </c>
      <c r="AY604">
        <v>0</v>
      </c>
      <c r="AZ604">
        <v>0.31643124163942898</v>
      </c>
      <c r="BA604">
        <v>0</v>
      </c>
      <c r="BB604">
        <v>0</v>
      </c>
      <c r="BC604">
        <v>0</v>
      </c>
      <c r="BD604">
        <v>0.30205818090435999</v>
      </c>
      <c r="BE604">
        <v>0</v>
      </c>
      <c r="BF604">
        <v>0</v>
      </c>
      <c r="BG604">
        <v>0</v>
      </c>
      <c r="BH604">
        <v>0.49618294373281502</v>
      </c>
      <c r="BI604">
        <v>0</v>
      </c>
      <c r="BJ604">
        <v>0</v>
      </c>
      <c r="BK604">
        <v>0.56618005098484803</v>
      </c>
      <c r="BL604">
        <v>0.78306161081783898</v>
      </c>
      <c r="BN604" t="s">
        <v>284</v>
      </c>
      <c r="BQ604">
        <v>0</v>
      </c>
      <c r="BR604">
        <v>0</v>
      </c>
      <c r="BS604">
        <v>0</v>
      </c>
      <c r="BT604">
        <v>0</v>
      </c>
      <c r="BU604">
        <v>0</v>
      </c>
      <c r="BV604">
        <v>0</v>
      </c>
      <c r="BW604">
        <v>0</v>
      </c>
      <c r="BX604">
        <v>0.154957719261067</v>
      </c>
      <c r="BZ604" t="s">
        <v>284</v>
      </c>
      <c r="CC604">
        <v>0</v>
      </c>
      <c r="CD604">
        <v>0</v>
      </c>
      <c r="CE604">
        <v>0</v>
      </c>
      <c r="CF604">
        <v>0.67482874497043199</v>
      </c>
      <c r="CG604">
        <v>0</v>
      </c>
      <c r="CH604">
        <v>0</v>
      </c>
      <c r="CI604">
        <v>3.3667514589256299E-2</v>
      </c>
      <c r="CJ604">
        <v>7.0516266526863006E-2</v>
      </c>
      <c r="CK604">
        <v>0</v>
      </c>
      <c r="CL604">
        <v>0</v>
      </c>
      <c r="CM604">
        <v>0</v>
      </c>
      <c r="CN604">
        <v>0.57292862458869998</v>
      </c>
      <c r="CO604">
        <v>0</v>
      </c>
      <c r="CP604">
        <v>0</v>
      </c>
      <c r="CQ604">
        <v>2.6939369870267398</v>
      </c>
      <c r="CR604">
        <v>2.3390144457943101</v>
      </c>
      <c r="CS604">
        <v>0</v>
      </c>
      <c r="CT604">
        <v>0</v>
      </c>
      <c r="CU604">
        <v>0.20755528505349999</v>
      </c>
      <c r="CV604">
        <v>9.9288468944453895E-2</v>
      </c>
      <c r="CW604">
        <v>0</v>
      </c>
      <c r="CX604">
        <v>0</v>
      </c>
      <c r="CY604">
        <v>0</v>
      </c>
      <c r="CZ604">
        <v>0.35633926039386798</v>
      </c>
      <c r="DA604">
        <v>0</v>
      </c>
      <c r="DB604">
        <v>1.4809311540366501</v>
      </c>
      <c r="DC604">
        <v>3.0978263680514999</v>
      </c>
      <c r="DD604">
        <v>1.61689521401484</v>
      </c>
      <c r="DF604" t="s">
        <v>284</v>
      </c>
      <c r="DI604">
        <v>0</v>
      </c>
      <c r="DJ604">
        <v>0</v>
      </c>
      <c r="DK604">
        <v>0</v>
      </c>
      <c r="DL604">
        <v>9.6843566538455605E-2</v>
      </c>
      <c r="DM604">
        <v>0</v>
      </c>
      <c r="DN604">
        <v>0</v>
      </c>
      <c r="DO604">
        <v>0.269557573981834</v>
      </c>
      <c r="DP604">
        <v>0.35982822859209401</v>
      </c>
      <c r="DQ604">
        <v>0</v>
      </c>
      <c r="DR604">
        <v>0</v>
      </c>
      <c r="DS604">
        <v>0</v>
      </c>
      <c r="DT604">
        <v>0.89578987400611099</v>
      </c>
    </row>
    <row r="605" spans="1:124" x14ac:dyDescent="0.35">
      <c r="A605" s="19" t="str">
        <f t="shared" si="18"/>
        <v xml:space="preserve">  CRE [NCL+DQ] / [Capital + ALLL]--35430</v>
      </c>
      <c r="B605" s="19" t="str">
        <f t="shared" si="19"/>
        <v xml:space="preserve">  CRE [NCL+DQ] / [Capital + ALLL]</v>
      </c>
      <c r="C605">
        <v>9</v>
      </c>
      <c r="D605" s="27">
        <v>35430</v>
      </c>
      <c r="E605">
        <v>0</v>
      </c>
      <c r="F605">
        <v>0</v>
      </c>
      <c r="G605">
        <v>2.6805494018608802</v>
      </c>
      <c r="H605">
        <v>2.0840450410281002</v>
      </c>
      <c r="I605">
        <v>0</v>
      </c>
      <c r="J605">
        <v>0</v>
      </c>
      <c r="K605">
        <v>1.9392557645272399</v>
      </c>
      <c r="L605">
        <v>1.58674326292645</v>
      </c>
      <c r="M605">
        <v>0</v>
      </c>
      <c r="N605">
        <v>0.417998524711089</v>
      </c>
      <c r="O605">
        <v>2.8863109048723898</v>
      </c>
      <c r="P605">
        <v>2.15801353592648</v>
      </c>
      <c r="Q605">
        <v>0</v>
      </c>
      <c r="R605">
        <v>0</v>
      </c>
      <c r="S605">
        <v>0.87777523460746198</v>
      </c>
      <c r="T605">
        <v>0.51835684650555802</v>
      </c>
      <c r="U605">
        <v>0</v>
      </c>
      <c r="V605">
        <v>0</v>
      </c>
      <c r="W605">
        <v>2.1605472688315901</v>
      </c>
      <c r="X605">
        <v>1.5368704539445901</v>
      </c>
      <c r="Y605">
        <v>0</v>
      </c>
      <c r="Z605">
        <v>2.55710876235936E-2</v>
      </c>
      <c r="AA605">
        <v>2.62017047472033</v>
      </c>
      <c r="AB605">
        <v>2.2784158273489301</v>
      </c>
      <c r="AC605">
        <v>0</v>
      </c>
      <c r="AD605">
        <v>0</v>
      </c>
      <c r="AE605">
        <v>1.07291367938056</v>
      </c>
      <c r="AF605">
        <v>1.0406335269143701</v>
      </c>
      <c r="AG605">
        <v>0</v>
      </c>
      <c r="AH605">
        <v>0</v>
      </c>
      <c r="AI605">
        <v>0.64935064935064901</v>
      </c>
      <c r="AJ605">
        <v>0.94616444251168996</v>
      </c>
      <c r="AK605">
        <v>0</v>
      </c>
      <c r="AL605">
        <v>1.47399333596883</v>
      </c>
      <c r="AM605">
        <v>4.6368989205103004</v>
      </c>
      <c r="AN605">
        <v>3.4518621533913998</v>
      </c>
      <c r="AO605">
        <v>0</v>
      </c>
      <c r="AP605">
        <v>0</v>
      </c>
      <c r="AQ605">
        <v>0.93062605752961103</v>
      </c>
      <c r="AR605">
        <v>1.01018207142981</v>
      </c>
      <c r="AS605">
        <v>0</v>
      </c>
      <c r="AT605">
        <v>0.18411022805456501</v>
      </c>
      <c r="AU605">
        <v>2.6667491607265901</v>
      </c>
      <c r="AV605">
        <v>2.01216689123103</v>
      </c>
      <c r="AW605">
        <v>0</v>
      </c>
      <c r="AX605">
        <v>0.33978933061501898</v>
      </c>
      <c r="AY605">
        <v>2.6621490803485002</v>
      </c>
      <c r="AZ605">
        <v>2.0269042529500401</v>
      </c>
      <c r="BA605">
        <v>0</v>
      </c>
      <c r="BB605">
        <v>0.10272423031179299</v>
      </c>
      <c r="BC605">
        <v>1.6527493867109699</v>
      </c>
      <c r="BD605">
        <v>1.5527874976931599</v>
      </c>
      <c r="BE605">
        <v>0</v>
      </c>
      <c r="BF605">
        <v>0.89391650734292605</v>
      </c>
      <c r="BG605">
        <v>2.82874065565739</v>
      </c>
      <c r="BH605">
        <v>2.37801469615294</v>
      </c>
      <c r="BI605">
        <v>0.40075933347395098</v>
      </c>
      <c r="BJ605">
        <v>2.0487121854158201</v>
      </c>
      <c r="BK605">
        <v>7.0704238515818503</v>
      </c>
      <c r="BL605">
        <v>3.3883720100596202</v>
      </c>
      <c r="BN605" t="s">
        <v>284</v>
      </c>
      <c r="BQ605">
        <v>0</v>
      </c>
      <c r="BR605">
        <v>0</v>
      </c>
      <c r="BS605">
        <v>1.58095584226785</v>
      </c>
      <c r="BT605">
        <v>1.0539705615118999</v>
      </c>
      <c r="BU605">
        <v>0</v>
      </c>
      <c r="BV605">
        <v>0</v>
      </c>
      <c r="BW605">
        <v>1.8849769977303701</v>
      </c>
      <c r="BX605">
        <v>0.99628609917002897</v>
      </c>
      <c r="BZ605" t="s">
        <v>284</v>
      </c>
      <c r="CC605">
        <v>0</v>
      </c>
      <c r="CD605">
        <v>0.75386451466242299</v>
      </c>
      <c r="CE605">
        <v>3.5757528160052998</v>
      </c>
      <c r="CF605">
        <v>2.27670132780734</v>
      </c>
      <c r="CG605">
        <v>0</v>
      </c>
      <c r="CH605">
        <v>0</v>
      </c>
      <c r="CI605">
        <v>1.21203052521323</v>
      </c>
      <c r="CJ605">
        <v>0.82704703841070104</v>
      </c>
      <c r="CK605">
        <v>0</v>
      </c>
      <c r="CL605">
        <v>0</v>
      </c>
      <c r="CM605">
        <v>2.2585538513399599</v>
      </c>
      <c r="CN605">
        <v>1.59118762772845</v>
      </c>
      <c r="CO605">
        <v>0</v>
      </c>
      <c r="CP605">
        <v>0.310410697230182</v>
      </c>
      <c r="CQ605">
        <v>3.2716276339994801</v>
      </c>
      <c r="CR605">
        <v>2.6840823643699401</v>
      </c>
      <c r="CS605">
        <v>0</v>
      </c>
      <c r="CT605">
        <v>1.2399256044637299</v>
      </c>
      <c r="CU605">
        <v>3.2200841703151002</v>
      </c>
      <c r="CV605">
        <v>2.8585610783745499</v>
      </c>
      <c r="CW605">
        <v>0</v>
      </c>
      <c r="CX605">
        <v>0</v>
      </c>
      <c r="CY605">
        <v>1.3397846185106199</v>
      </c>
      <c r="CZ605">
        <v>1.19684580786686</v>
      </c>
      <c r="DA605">
        <v>0</v>
      </c>
      <c r="DB605">
        <v>4.2644873699851402</v>
      </c>
      <c r="DC605">
        <v>9.1130413483640904</v>
      </c>
      <c r="DD605">
        <v>4.8485539783789404</v>
      </c>
      <c r="DF605" t="s">
        <v>284</v>
      </c>
      <c r="DI605">
        <v>0</v>
      </c>
      <c r="DJ605">
        <v>0</v>
      </c>
      <c r="DK605">
        <v>1.11885073390634</v>
      </c>
      <c r="DL605">
        <v>0.801105514888105</v>
      </c>
      <c r="DM605">
        <v>0</v>
      </c>
      <c r="DN605">
        <v>0.269557573981834</v>
      </c>
      <c r="DO605">
        <v>4.1608254359894596</v>
      </c>
      <c r="DP605">
        <v>2.74091525841891</v>
      </c>
      <c r="DQ605">
        <v>0.45099460417170001</v>
      </c>
      <c r="DR605">
        <v>0.93501636278634903</v>
      </c>
      <c r="DS605">
        <v>3.0042484321262402</v>
      </c>
      <c r="DT605">
        <v>2.0485287220045301</v>
      </c>
    </row>
    <row r="606" spans="1:124" x14ac:dyDescent="0.35">
      <c r="A606" s="19" t="str">
        <f t="shared" si="18"/>
        <v xml:space="preserve">  Res RE [NCL+DQ] / [Capital + ALLL]--35430</v>
      </c>
      <c r="B606" s="19" t="str">
        <f t="shared" si="19"/>
        <v xml:space="preserve">  Res RE [NCL+DQ] / [Capital + ALLL]</v>
      </c>
      <c r="C606">
        <v>10</v>
      </c>
      <c r="D606" s="27">
        <v>35430</v>
      </c>
      <c r="E606">
        <v>0.40640081280162599</v>
      </c>
      <c r="F606">
        <v>1.9641969169567399</v>
      </c>
      <c r="G606">
        <v>5.0051493305870203</v>
      </c>
      <c r="H606">
        <v>3.1206482944727898</v>
      </c>
      <c r="I606">
        <v>8.3388087248116402E-2</v>
      </c>
      <c r="J606">
        <v>1.4850659102285999</v>
      </c>
      <c r="K606">
        <v>3.7090268391629002</v>
      </c>
      <c r="L606">
        <v>2.6025953484460902</v>
      </c>
      <c r="M606">
        <v>0.50249725910585896</v>
      </c>
      <c r="N606">
        <v>2.4024024024024002</v>
      </c>
      <c r="O606">
        <v>5.4998567745631597</v>
      </c>
      <c r="P606">
        <v>3.8023118082846001</v>
      </c>
      <c r="Q606">
        <v>2.2353313047604901</v>
      </c>
      <c r="R606">
        <v>2.9846659364731698</v>
      </c>
      <c r="S606">
        <v>6.1287888061288598</v>
      </c>
      <c r="T606">
        <v>5.0768988098826302</v>
      </c>
      <c r="U606">
        <v>0.30198403420994402</v>
      </c>
      <c r="V606">
        <v>1.79833012202954</v>
      </c>
      <c r="W606">
        <v>4.0414437462869603</v>
      </c>
      <c r="X606">
        <v>2.78245924860467</v>
      </c>
      <c r="Y606">
        <v>0</v>
      </c>
      <c r="Z606">
        <v>1.38556690552799</v>
      </c>
      <c r="AA606">
        <v>3.6245721000921698</v>
      </c>
      <c r="AB606">
        <v>2.6197836431970098</v>
      </c>
      <c r="AC606">
        <v>0</v>
      </c>
      <c r="AD606">
        <v>0.55808185200496097</v>
      </c>
      <c r="AE606">
        <v>1.4955085777707</v>
      </c>
      <c r="AF606">
        <v>0.94105061027970605</v>
      </c>
      <c r="AG606">
        <v>0</v>
      </c>
      <c r="AH606">
        <v>0.15163002274450299</v>
      </c>
      <c r="AI606">
        <v>1.14942528735632</v>
      </c>
      <c r="AJ606">
        <v>0.82347751462200003</v>
      </c>
      <c r="AK606">
        <v>2.2526146419951698</v>
      </c>
      <c r="AL606">
        <v>4.14733178654292</v>
      </c>
      <c r="AM606">
        <v>7.3398784478728398</v>
      </c>
      <c r="AN606">
        <v>5.5681416106186301</v>
      </c>
      <c r="AO606">
        <v>0</v>
      </c>
      <c r="AP606">
        <v>0.76824583866837404</v>
      </c>
      <c r="AQ606">
        <v>2.4186046511627901</v>
      </c>
      <c r="AR606">
        <v>1.6966120730976899</v>
      </c>
      <c r="AS606">
        <v>0.21144976645135499</v>
      </c>
      <c r="AT606">
        <v>1.50074693995002</v>
      </c>
      <c r="AU606">
        <v>3.7161937662160001</v>
      </c>
      <c r="AV606">
        <v>2.7030024470929801</v>
      </c>
      <c r="AW606">
        <v>1.81574639083197</v>
      </c>
      <c r="AX606">
        <v>3.71278458844133</v>
      </c>
      <c r="AY606">
        <v>7.1721848519262696</v>
      </c>
      <c r="AZ606">
        <v>4.9095616423264801</v>
      </c>
      <c r="BA606">
        <v>9.2723392102513402E-2</v>
      </c>
      <c r="BB606">
        <v>1.77607118342367</v>
      </c>
      <c r="BC606">
        <v>3.9661977174679799</v>
      </c>
      <c r="BD606">
        <v>2.7965749986618902</v>
      </c>
      <c r="BE606">
        <v>0.33302500827319798</v>
      </c>
      <c r="BF606">
        <v>1.2800663853735801</v>
      </c>
      <c r="BG606">
        <v>2.53440472905528</v>
      </c>
      <c r="BH606">
        <v>2.2986839452907302</v>
      </c>
      <c r="BI606">
        <v>1.2329452467162401</v>
      </c>
      <c r="BJ606">
        <v>1.58526458820865</v>
      </c>
      <c r="BK606">
        <v>3.52246361527104</v>
      </c>
      <c r="BL606">
        <v>2.1474800917027901</v>
      </c>
      <c r="BN606" t="s">
        <v>284</v>
      </c>
      <c r="BQ606">
        <v>2.1406215696319002</v>
      </c>
      <c r="BR606">
        <v>2.6524390243902398</v>
      </c>
      <c r="BS606">
        <v>5.9509696484844197</v>
      </c>
      <c r="BT606">
        <v>4.5102478039474603</v>
      </c>
      <c r="BU606">
        <v>1.7310288330358501</v>
      </c>
      <c r="BV606">
        <v>3.4389420327550502</v>
      </c>
      <c r="BW606">
        <v>6.8499297420821703</v>
      </c>
      <c r="BX606">
        <v>4.5297059474816797</v>
      </c>
      <c r="BZ606" t="s">
        <v>284</v>
      </c>
      <c r="CC606">
        <v>0.123443269298411</v>
      </c>
      <c r="CD606">
        <v>1.76509425240935</v>
      </c>
      <c r="CE606">
        <v>3.6892478670648199</v>
      </c>
      <c r="CF606">
        <v>2.5441021888345898</v>
      </c>
      <c r="CG606">
        <v>0</v>
      </c>
      <c r="CH606">
        <v>1.8198362147406701E-2</v>
      </c>
      <c r="CI606">
        <v>3.1431208054498798</v>
      </c>
      <c r="CJ606">
        <v>2.5163296078881201</v>
      </c>
      <c r="CK606">
        <v>0.84156604463958995</v>
      </c>
      <c r="CL606">
        <v>1.51756034108975</v>
      </c>
      <c r="CM606">
        <v>5.4077253218884103</v>
      </c>
      <c r="CN606">
        <v>3.99447872041676</v>
      </c>
      <c r="CO606">
        <v>0</v>
      </c>
      <c r="CP606">
        <v>0</v>
      </c>
      <c r="CQ606">
        <v>1.4599302076920799</v>
      </c>
      <c r="CR606">
        <v>0.83761767219980099</v>
      </c>
      <c r="CS606">
        <v>0.17039873186424701</v>
      </c>
      <c r="CT606">
        <v>0.96434833430742295</v>
      </c>
      <c r="CU606">
        <v>1.99469467647473</v>
      </c>
      <c r="CV606">
        <v>1.3813743226439801</v>
      </c>
      <c r="CW606">
        <v>0</v>
      </c>
      <c r="CX606">
        <v>0.69545167168730704</v>
      </c>
      <c r="CY606">
        <v>2.52263502965969</v>
      </c>
      <c r="CZ606">
        <v>1.73680273175259</v>
      </c>
      <c r="DA606">
        <v>0</v>
      </c>
      <c r="DB606">
        <v>0.98209845847836896</v>
      </c>
      <c r="DC606">
        <v>2.3176251518086901</v>
      </c>
      <c r="DD606">
        <v>1.33552669333032</v>
      </c>
      <c r="DF606" t="s">
        <v>284</v>
      </c>
      <c r="DI606">
        <v>0</v>
      </c>
      <c r="DJ606">
        <v>3.7470725995316198E-3</v>
      </c>
      <c r="DK606">
        <v>0.39546756826483098</v>
      </c>
      <c r="DL606">
        <v>0.493624758181747</v>
      </c>
      <c r="DM606">
        <v>2.2113022113022098</v>
      </c>
      <c r="DN606">
        <v>3.9144447699970701</v>
      </c>
      <c r="DO606">
        <v>7.5846074557636101</v>
      </c>
      <c r="DP606">
        <v>5.1181837968794204</v>
      </c>
      <c r="DQ606">
        <v>2.6255811833348499</v>
      </c>
      <c r="DR606">
        <v>3.0994336060415399</v>
      </c>
      <c r="DS606">
        <v>6.7133683596030398</v>
      </c>
      <c r="DT606">
        <v>4.6143265312130497</v>
      </c>
    </row>
    <row r="607" spans="1:124" x14ac:dyDescent="0.35">
      <c r="A607" s="19" t="str">
        <f t="shared" si="18"/>
        <v xml:space="preserve">  C&amp;I [NCL+DQ] / [Capital + ALLL]--35430</v>
      </c>
      <c r="B607" s="19" t="str">
        <f t="shared" si="19"/>
        <v xml:space="preserve">  C&amp;I [NCL+DQ] / [Capital + ALLL]</v>
      </c>
      <c r="C607">
        <v>11</v>
      </c>
      <c r="D607" s="27">
        <v>35430</v>
      </c>
      <c r="E607">
        <v>2.1793054571226098</v>
      </c>
      <c r="F607">
        <v>4.5543314049891297</v>
      </c>
      <c r="G607">
        <v>13.159311087190501</v>
      </c>
      <c r="H607">
        <v>8.8732064175680296</v>
      </c>
      <c r="I607">
        <v>1.1361969989710199</v>
      </c>
      <c r="J607">
        <v>3.9325842696629199</v>
      </c>
      <c r="K607">
        <v>8.92993006912757</v>
      </c>
      <c r="L607">
        <v>6.5303415270620704</v>
      </c>
      <c r="M607">
        <v>0.53001317192498298</v>
      </c>
      <c r="N607">
        <v>2.2065343443255299</v>
      </c>
      <c r="O607">
        <v>5.6550302718021399</v>
      </c>
      <c r="P607">
        <v>4.1814884888993804</v>
      </c>
      <c r="Q607">
        <v>1.35368688236159</v>
      </c>
      <c r="R607">
        <v>3.4779614325068899</v>
      </c>
      <c r="S607">
        <v>6.5024872536767804</v>
      </c>
      <c r="T607">
        <v>4.92076124226117</v>
      </c>
      <c r="U607">
        <v>0.61578806697246402</v>
      </c>
      <c r="V607">
        <v>2.7731995700465801</v>
      </c>
      <c r="W607">
        <v>6.5518035336788003</v>
      </c>
      <c r="X607">
        <v>4.94618530544028</v>
      </c>
      <c r="Y607">
        <v>3.4036477983240201</v>
      </c>
      <c r="Z607">
        <v>8.2778188136152302</v>
      </c>
      <c r="AA607">
        <v>15.077172038775901</v>
      </c>
      <c r="AB607">
        <v>10.7822854939255</v>
      </c>
      <c r="AC607">
        <v>3.30792205023416</v>
      </c>
      <c r="AD607">
        <v>7.2935873796353201</v>
      </c>
      <c r="AE607">
        <v>13.195116266726</v>
      </c>
      <c r="AF607">
        <v>9.2354436151549599</v>
      </c>
      <c r="AG607">
        <v>2.5008119519324499</v>
      </c>
      <c r="AH607">
        <v>4.88731324385921</v>
      </c>
      <c r="AI607">
        <v>12.7302009663189</v>
      </c>
      <c r="AJ607">
        <v>9.0050832841686805</v>
      </c>
      <c r="AK607">
        <v>1.1609353507565301</v>
      </c>
      <c r="AL607">
        <v>3.3199562203575299</v>
      </c>
      <c r="AM607">
        <v>6.7664670658682597</v>
      </c>
      <c r="AN607">
        <v>5.5731813831106596</v>
      </c>
      <c r="AO607">
        <v>2.0442930153322001</v>
      </c>
      <c r="AP607">
        <v>5.2241617480848896</v>
      </c>
      <c r="AQ607">
        <v>11.128428927680799</v>
      </c>
      <c r="AR607">
        <v>8.0852372521466407</v>
      </c>
      <c r="AS607">
        <v>1.18059019916344</v>
      </c>
      <c r="AT607">
        <v>3.74940019299672</v>
      </c>
      <c r="AU607">
        <v>8.6681745536012507</v>
      </c>
      <c r="AV607">
        <v>6.39797846377623</v>
      </c>
      <c r="AW607">
        <v>0.97689564273530805</v>
      </c>
      <c r="AX607">
        <v>3.2083684358326301</v>
      </c>
      <c r="AY607">
        <v>6.5717252633140504</v>
      </c>
      <c r="AZ607">
        <v>4.8872337426278101</v>
      </c>
      <c r="BA607">
        <v>0.90882164920649799</v>
      </c>
      <c r="BB607">
        <v>4.2075802072947903</v>
      </c>
      <c r="BC607">
        <v>11.0384686096598</v>
      </c>
      <c r="BD607">
        <v>7.5110205029624799</v>
      </c>
      <c r="BE607">
        <v>0.903357996133894</v>
      </c>
      <c r="BF607">
        <v>1.77886490467758</v>
      </c>
      <c r="BG607">
        <v>3.9784178351291901</v>
      </c>
      <c r="BH607">
        <v>2.85492344168807</v>
      </c>
      <c r="BI607">
        <v>4.5543314049891297</v>
      </c>
      <c r="BJ607">
        <v>9.3229276523940108</v>
      </c>
      <c r="BK607">
        <v>10.579246834959999</v>
      </c>
      <c r="BL607">
        <v>12.104172546566</v>
      </c>
      <c r="BN607" t="s">
        <v>284</v>
      </c>
      <c r="BQ607">
        <v>7.0395914866835403</v>
      </c>
      <c r="BR607">
        <v>13.7743049245866</v>
      </c>
      <c r="BS607">
        <v>15.052604669751499</v>
      </c>
      <c r="BT607">
        <v>10.1366957960945</v>
      </c>
      <c r="BU607">
        <v>0.89242546682493895</v>
      </c>
      <c r="BV607">
        <v>2.6195902511048099</v>
      </c>
      <c r="BW607">
        <v>5.9391403764355699</v>
      </c>
      <c r="BX607">
        <v>4.8559078191120104</v>
      </c>
      <c r="BZ607" t="s">
        <v>284</v>
      </c>
      <c r="CC607">
        <v>0.176049185760772</v>
      </c>
      <c r="CD607">
        <v>1.3242789685388701</v>
      </c>
      <c r="CE607">
        <v>4.6050566750729001</v>
      </c>
      <c r="CF607">
        <v>4.2686520067785798</v>
      </c>
      <c r="CG607">
        <v>0</v>
      </c>
      <c r="CH607">
        <v>0</v>
      </c>
      <c r="CI607">
        <v>0.269340116714051</v>
      </c>
      <c r="CJ607">
        <v>2.28196837601033</v>
      </c>
      <c r="CK607">
        <v>0.95133552872301497</v>
      </c>
      <c r="CL607">
        <v>3.6180565592330298</v>
      </c>
      <c r="CM607">
        <v>7.6598311218335304</v>
      </c>
      <c r="CN607">
        <v>5.0458049941330199</v>
      </c>
      <c r="CO607">
        <v>0.54770318021201403</v>
      </c>
      <c r="CP607">
        <v>4.8761523936465601</v>
      </c>
      <c r="CQ607">
        <v>11.323262252314199</v>
      </c>
      <c r="CR607">
        <v>7.43459314665819</v>
      </c>
      <c r="CS607">
        <v>2.4110553837909801</v>
      </c>
      <c r="CT607">
        <v>4.7507656690862596</v>
      </c>
      <c r="CU607">
        <v>9.9694025469323204</v>
      </c>
      <c r="CV607">
        <v>6.8342788459425003</v>
      </c>
      <c r="CW607">
        <v>0.61591634172279297</v>
      </c>
      <c r="CX607">
        <v>3.3619695786380999</v>
      </c>
      <c r="CY607">
        <v>8.0299251870324202</v>
      </c>
      <c r="CZ607">
        <v>5.2097348909835102</v>
      </c>
      <c r="DA607">
        <v>2.5631500742941999</v>
      </c>
      <c r="DB607">
        <v>4.4997189234197803</v>
      </c>
      <c r="DC607">
        <v>6.06360384539538</v>
      </c>
      <c r="DD607">
        <v>4.1270349962698099</v>
      </c>
      <c r="DF607" t="s">
        <v>284</v>
      </c>
      <c r="DI607">
        <v>0</v>
      </c>
      <c r="DJ607">
        <v>1.0396855585140099</v>
      </c>
      <c r="DK607">
        <v>3.63151248523361</v>
      </c>
      <c r="DL607">
        <v>2.6324307463480299</v>
      </c>
      <c r="DM607">
        <v>0.37988826815642501</v>
      </c>
      <c r="DN607">
        <v>3.9331709014966898</v>
      </c>
      <c r="DO607">
        <v>7.9551521623064598</v>
      </c>
      <c r="DP607">
        <v>7.1759004364139498</v>
      </c>
      <c r="DQ607">
        <v>0.56374325521462498</v>
      </c>
      <c r="DR607">
        <v>1.00692259282568</v>
      </c>
      <c r="DS607">
        <v>1.92307692307692</v>
      </c>
      <c r="DT607">
        <v>1.5880041260711899</v>
      </c>
    </row>
    <row r="608" spans="1:124" x14ac:dyDescent="0.35">
      <c r="A608" s="19" t="str">
        <f t="shared" si="18"/>
        <v xml:space="preserve">  Ind [NCL+DQ] / [Capital + ALLL]--35430</v>
      </c>
      <c r="B608" s="19" t="str">
        <f t="shared" si="19"/>
        <v xml:space="preserve">  Ind [NCL+DQ] / [Capital + ALLL]</v>
      </c>
      <c r="C608">
        <v>12</v>
      </c>
      <c r="D608" s="27">
        <v>35430</v>
      </c>
      <c r="E608">
        <v>0.898876404494382</v>
      </c>
      <c r="F608">
        <v>1.92535044755953</v>
      </c>
      <c r="G608">
        <v>3.9220779220779201</v>
      </c>
      <c r="H608">
        <v>2.8823517203190199</v>
      </c>
      <c r="I608">
        <v>0.58642529890839401</v>
      </c>
      <c r="J608">
        <v>1.5353805073431199</v>
      </c>
      <c r="K608">
        <v>3.1910787922158201</v>
      </c>
      <c r="L608">
        <v>2.3801788478349102</v>
      </c>
      <c r="M608">
        <v>0.49853999002920002</v>
      </c>
      <c r="N608">
        <v>1.5525114155251101</v>
      </c>
      <c r="O608">
        <v>3.6457301367148802</v>
      </c>
      <c r="P608">
        <v>2.7781046990483498</v>
      </c>
      <c r="Q608">
        <v>1.38873126430168</v>
      </c>
      <c r="R608">
        <v>2.3187659012592201</v>
      </c>
      <c r="S608">
        <v>4.1711658160481297</v>
      </c>
      <c r="T608">
        <v>2.9918239058681002</v>
      </c>
      <c r="U608">
        <v>0.58721996257153097</v>
      </c>
      <c r="V608">
        <v>1.5219560878243501</v>
      </c>
      <c r="W608">
        <v>3.0737866259252402</v>
      </c>
      <c r="X608">
        <v>2.1763205818992302</v>
      </c>
      <c r="Y608">
        <v>0.82369913246936699</v>
      </c>
      <c r="Z608">
        <v>1.70989327417214</v>
      </c>
      <c r="AA608">
        <v>3.9591195772879701</v>
      </c>
      <c r="AB608">
        <v>2.6741751007253698</v>
      </c>
      <c r="AC608">
        <v>0.35003156579386402</v>
      </c>
      <c r="AD608">
        <v>0.84407971864009401</v>
      </c>
      <c r="AE608">
        <v>2.3749156616557698</v>
      </c>
      <c r="AF608">
        <v>1.71076646984336</v>
      </c>
      <c r="AG608">
        <v>0.35245113745594397</v>
      </c>
      <c r="AH608">
        <v>1.3677811550151999</v>
      </c>
      <c r="AI608">
        <v>2.9657356752087498</v>
      </c>
      <c r="AJ608">
        <v>3.92069950889868</v>
      </c>
      <c r="AK608">
        <v>0.94829532625874902</v>
      </c>
      <c r="AL608">
        <v>1.9457078911269901</v>
      </c>
      <c r="AM608">
        <v>3.9190071848465098</v>
      </c>
      <c r="AN608">
        <v>3.00570756936128</v>
      </c>
      <c r="AO608">
        <v>0.47258979206049201</v>
      </c>
      <c r="AP608">
        <v>1.2560386473430001</v>
      </c>
      <c r="AQ608">
        <v>2.76198212835093</v>
      </c>
      <c r="AR608">
        <v>1.9538653632638501</v>
      </c>
      <c r="AS608">
        <v>0.65703387801897395</v>
      </c>
      <c r="AT608">
        <v>1.58351574493236</v>
      </c>
      <c r="AU608">
        <v>3.1063639602293001</v>
      </c>
      <c r="AV608">
        <v>2.2590906013279501</v>
      </c>
      <c r="AW608">
        <v>1.0685970355050001</v>
      </c>
      <c r="AX608">
        <v>1.9875070982396399</v>
      </c>
      <c r="AY608">
        <v>3.9190071848465098</v>
      </c>
      <c r="AZ608">
        <v>2.7544244188512002</v>
      </c>
      <c r="BA608">
        <v>0.63695436395613003</v>
      </c>
      <c r="BB608">
        <v>1.7574371775736799</v>
      </c>
      <c r="BC608">
        <v>3.56796436612332</v>
      </c>
      <c r="BD608">
        <v>2.4263725000109702</v>
      </c>
      <c r="BE608">
        <v>0.414493466298891</v>
      </c>
      <c r="BF608">
        <v>1.4849290939814701</v>
      </c>
      <c r="BG608">
        <v>5.2925819794367301</v>
      </c>
      <c r="BH608">
        <v>6.4833896377467601</v>
      </c>
      <c r="BI608">
        <v>0.61903533660046395</v>
      </c>
      <c r="BJ608">
        <v>1.19760479041916</v>
      </c>
      <c r="BK608">
        <v>4.9461964402309899</v>
      </c>
      <c r="BL608">
        <v>2.7685950800669699</v>
      </c>
      <c r="BN608" t="s">
        <v>284</v>
      </c>
      <c r="BQ608">
        <v>1.5275461825557</v>
      </c>
      <c r="BR608">
        <v>1.5548780487804901</v>
      </c>
      <c r="BS608">
        <v>1.8495814921351099</v>
      </c>
      <c r="BT608">
        <v>1.7331257668670399</v>
      </c>
      <c r="BU608">
        <v>0.83945375228141905</v>
      </c>
      <c r="BV608">
        <v>2.7141685988840498</v>
      </c>
      <c r="BW608">
        <v>4.7197623492743004</v>
      </c>
      <c r="BX608">
        <v>3.2404927879815801</v>
      </c>
      <c r="BZ608" t="s">
        <v>284</v>
      </c>
      <c r="CC608">
        <v>0.37259891665607497</v>
      </c>
      <c r="CD608">
        <v>1.2657571610520499</v>
      </c>
      <c r="CE608">
        <v>2.3247836000813802</v>
      </c>
      <c r="CF608">
        <v>1.96093062150693</v>
      </c>
      <c r="CG608">
        <v>0.33219497106777002</v>
      </c>
      <c r="CH608">
        <v>0.56065239551478097</v>
      </c>
      <c r="CI608">
        <v>3.2935666527051302</v>
      </c>
      <c r="CJ608">
        <v>2.2948232123834802</v>
      </c>
      <c r="CK608">
        <v>0.55621102309118498</v>
      </c>
      <c r="CL608">
        <v>1.4982817869415801</v>
      </c>
      <c r="CM608">
        <v>2.45151847786315</v>
      </c>
      <c r="CN608">
        <v>2.1105359650367199</v>
      </c>
      <c r="CO608">
        <v>0.16793524090401399</v>
      </c>
      <c r="CP608">
        <v>0.48292108362779701</v>
      </c>
      <c r="CQ608">
        <v>0.90409850790698099</v>
      </c>
      <c r="CR608">
        <v>0.73209072305390499</v>
      </c>
      <c r="CS608">
        <v>0.66340625562900701</v>
      </c>
      <c r="CT608">
        <v>3.3858248727904101</v>
      </c>
      <c r="CU608">
        <v>4.7932942530194902</v>
      </c>
      <c r="CV608">
        <v>3.5382183026286702</v>
      </c>
      <c r="CW608">
        <v>0.64745872450631303</v>
      </c>
      <c r="CX608">
        <v>1.48750254013412</v>
      </c>
      <c r="CY608">
        <v>3.58510915244152</v>
      </c>
      <c r="CZ608">
        <v>2.1817331151959198</v>
      </c>
      <c r="DA608">
        <v>0.32834731849689902</v>
      </c>
      <c r="DB608">
        <v>1.37503943560327</v>
      </c>
      <c r="DC608">
        <v>2.5316363024661999</v>
      </c>
      <c r="DD608">
        <v>1.48494418535983</v>
      </c>
      <c r="DF608" t="s">
        <v>284</v>
      </c>
      <c r="DI608">
        <v>0.68737492386670096</v>
      </c>
      <c r="DJ608">
        <v>2.9657356752087498</v>
      </c>
      <c r="DK608">
        <v>20.995676224063399</v>
      </c>
      <c r="DL608">
        <v>11.930996766382099</v>
      </c>
      <c r="DM608">
        <v>0.82681564245810102</v>
      </c>
      <c r="DN608">
        <v>1.92190093474273</v>
      </c>
      <c r="DO608">
        <v>4.8585157501334804</v>
      </c>
      <c r="DP608">
        <v>2.7336384399468798</v>
      </c>
      <c r="DQ608">
        <v>0.366300366300366</v>
      </c>
      <c r="DR608">
        <v>1.0698552548772799</v>
      </c>
      <c r="DS608">
        <v>1.18515817303309</v>
      </c>
      <c r="DT608">
        <v>1.7823416018599001</v>
      </c>
    </row>
    <row r="609" spans="1:124" x14ac:dyDescent="0.35">
      <c r="A609" s="19" t="str">
        <f t="shared" si="18"/>
        <v xml:space="preserve">  OREO / [Capital + ALLL]--35430</v>
      </c>
      <c r="B609" s="19" t="str">
        <f t="shared" si="19"/>
        <v xml:space="preserve">  OREO / [Capital + ALLL]</v>
      </c>
      <c r="C609">
        <v>13</v>
      </c>
      <c r="D609" s="27">
        <v>35430</v>
      </c>
      <c r="E609">
        <v>0</v>
      </c>
      <c r="F609">
        <v>0</v>
      </c>
      <c r="G609">
        <v>0.59982862039417295</v>
      </c>
      <c r="H609">
        <v>0.79852432055324896</v>
      </c>
      <c r="I609">
        <v>0</v>
      </c>
      <c r="J609">
        <v>0</v>
      </c>
      <c r="K609">
        <v>0.63623268966407998</v>
      </c>
      <c r="L609">
        <v>0.72659975657062004</v>
      </c>
      <c r="M609">
        <v>0</v>
      </c>
      <c r="N609">
        <v>0</v>
      </c>
      <c r="O609">
        <v>1.2647187091147001</v>
      </c>
      <c r="P609">
        <v>1.2322472176785899</v>
      </c>
      <c r="Q609">
        <v>0</v>
      </c>
      <c r="R609">
        <v>0.59982862039417295</v>
      </c>
      <c r="S609">
        <v>1.4026531658149</v>
      </c>
      <c r="T609">
        <v>1.0206702570397901</v>
      </c>
      <c r="U609">
        <v>0</v>
      </c>
      <c r="V609">
        <v>0</v>
      </c>
      <c r="W609">
        <v>0.734889071309758</v>
      </c>
      <c r="X609">
        <v>0.76306386933449699</v>
      </c>
      <c r="Y609">
        <v>0</v>
      </c>
      <c r="Z609">
        <v>0</v>
      </c>
      <c r="AA609">
        <v>8.1780914872254903E-2</v>
      </c>
      <c r="AB609">
        <v>0.46172414662297501</v>
      </c>
      <c r="AC609">
        <v>0</v>
      </c>
      <c r="AD609">
        <v>0</v>
      </c>
      <c r="AE609">
        <v>9.81681850757644E-2</v>
      </c>
      <c r="AF609">
        <v>0.47182623426089498</v>
      </c>
      <c r="AG609">
        <v>0</v>
      </c>
      <c r="AH609">
        <v>0</v>
      </c>
      <c r="AI609">
        <v>0.70921985815602795</v>
      </c>
      <c r="AJ609">
        <v>0.96959564854357505</v>
      </c>
      <c r="AK609">
        <v>0</v>
      </c>
      <c r="AL609">
        <v>0</v>
      </c>
      <c r="AM609">
        <v>0.49668874172185401</v>
      </c>
      <c r="AN609">
        <v>1.09029610861058</v>
      </c>
      <c r="AO609">
        <v>0</v>
      </c>
      <c r="AP609">
        <v>0</v>
      </c>
      <c r="AQ609">
        <v>0.645435244161359</v>
      </c>
      <c r="AR609">
        <v>0.77047180320660202</v>
      </c>
      <c r="AS609">
        <v>0</v>
      </c>
      <c r="AT609">
        <v>0</v>
      </c>
      <c r="AU609">
        <v>0.662017925486731</v>
      </c>
      <c r="AV609">
        <v>0.73805376257710698</v>
      </c>
      <c r="AW609">
        <v>0</v>
      </c>
      <c r="AX609">
        <v>0</v>
      </c>
      <c r="AY609">
        <v>0.77185244587008806</v>
      </c>
      <c r="AZ609">
        <v>0.69220719944365705</v>
      </c>
      <c r="BA609">
        <v>0</v>
      </c>
      <c r="BB609">
        <v>0</v>
      </c>
      <c r="BC609">
        <v>0.72427061512164403</v>
      </c>
      <c r="BD609">
        <v>0.72606142457602096</v>
      </c>
      <c r="BE609">
        <v>0</v>
      </c>
      <c r="BF609">
        <v>0</v>
      </c>
      <c r="BG609">
        <v>0.722490277116694</v>
      </c>
      <c r="BH609">
        <v>1.05268621237696</v>
      </c>
      <c r="BI609">
        <v>0</v>
      </c>
      <c r="BJ609">
        <v>0.17472335468840999</v>
      </c>
      <c r="BK609">
        <v>0.977596333763596</v>
      </c>
      <c r="BL609">
        <v>0.56946962830023395</v>
      </c>
      <c r="BN609" t="s">
        <v>284</v>
      </c>
      <c r="BQ609">
        <v>0</v>
      </c>
      <c r="BR609">
        <v>0</v>
      </c>
      <c r="BS609">
        <v>0</v>
      </c>
      <c r="BT609">
        <v>0</v>
      </c>
      <c r="BU609">
        <v>0</v>
      </c>
      <c r="BV609">
        <v>0.25461481527914898</v>
      </c>
      <c r="BW609">
        <v>1.3354790467250399</v>
      </c>
      <c r="BX609">
        <v>1.3438145358909499</v>
      </c>
      <c r="BZ609" t="s">
        <v>284</v>
      </c>
      <c r="CC609">
        <v>0</v>
      </c>
      <c r="CD609">
        <v>0</v>
      </c>
      <c r="CE609">
        <v>0.58964818367473204</v>
      </c>
      <c r="CF609">
        <v>0.85231680168988799</v>
      </c>
      <c r="CG609">
        <v>0</v>
      </c>
      <c r="CH609">
        <v>0</v>
      </c>
      <c r="CI609">
        <v>0</v>
      </c>
      <c r="CJ609">
        <v>3.6933460479962099E-2</v>
      </c>
      <c r="CK609">
        <v>0</v>
      </c>
      <c r="CL609">
        <v>0</v>
      </c>
      <c r="CM609">
        <v>0</v>
      </c>
      <c r="CN609">
        <v>0.40353722453465102</v>
      </c>
      <c r="CO609">
        <v>0</v>
      </c>
      <c r="CP609">
        <v>0</v>
      </c>
      <c r="CQ609">
        <v>0.446062174524823</v>
      </c>
      <c r="CR609">
        <v>0.22767705534855801</v>
      </c>
      <c r="CS609">
        <v>0</v>
      </c>
      <c r="CT609">
        <v>0</v>
      </c>
      <c r="CU609">
        <v>0.41655391673727699</v>
      </c>
      <c r="CV609">
        <v>0.48696883108437899</v>
      </c>
      <c r="CW609">
        <v>0</v>
      </c>
      <c r="CX609">
        <v>0</v>
      </c>
      <c r="CY609">
        <v>0</v>
      </c>
      <c r="CZ609">
        <v>0.455115606731119</v>
      </c>
      <c r="DA609">
        <v>0</v>
      </c>
      <c r="DB609">
        <v>0</v>
      </c>
      <c r="DC609">
        <v>0.148588410104012</v>
      </c>
      <c r="DD609">
        <v>0.148588410104012</v>
      </c>
      <c r="DF609" t="s">
        <v>284</v>
      </c>
      <c r="DI609">
        <v>0</v>
      </c>
      <c r="DJ609">
        <v>0</v>
      </c>
      <c r="DK609">
        <v>3.8698113976129399E-2</v>
      </c>
      <c r="DL609">
        <v>0.26364922997914902</v>
      </c>
      <c r="DM609">
        <v>0</v>
      </c>
      <c r="DN609">
        <v>0</v>
      </c>
      <c r="DO609">
        <v>0.21869567655470201</v>
      </c>
      <c r="DP609">
        <v>0.53548262063166996</v>
      </c>
      <c r="DQ609">
        <v>0</v>
      </c>
      <c r="DR609">
        <v>0</v>
      </c>
      <c r="DS609">
        <v>0.28187162760731299</v>
      </c>
      <c r="DT609">
        <v>0.171633274209883</v>
      </c>
    </row>
    <row r="610" spans="1:124" x14ac:dyDescent="0.35">
      <c r="A610" s="19" t="str">
        <f t="shared" si="18"/>
        <v>ROAA--35430</v>
      </c>
      <c r="B610" s="19" t="str">
        <f t="shared" si="19"/>
        <v>ROAA</v>
      </c>
      <c r="C610">
        <v>14</v>
      </c>
      <c r="D610" s="27">
        <v>35430</v>
      </c>
      <c r="E610">
        <v>1</v>
      </c>
      <c r="F610">
        <v>1.2</v>
      </c>
      <c r="G610">
        <v>1.47</v>
      </c>
      <c r="H610">
        <v>1.21929292929293</v>
      </c>
      <c r="I610">
        <v>0.97</v>
      </c>
      <c r="J610">
        <v>1.23</v>
      </c>
      <c r="K610">
        <v>1.4950000000000001</v>
      </c>
      <c r="L610">
        <v>1.21940932642487</v>
      </c>
      <c r="M610">
        <v>0.91</v>
      </c>
      <c r="N610">
        <v>1.2</v>
      </c>
      <c r="O610">
        <v>1.48</v>
      </c>
      <c r="P610">
        <v>1.1487005891805</v>
      </c>
      <c r="Q610">
        <v>1.105</v>
      </c>
      <c r="R610">
        <v>1.28</v>
      </c>
      <c r="S610">
        <v>1.4</v>
      </c>
      <c r="T610">
        <v>1.2522580645161301</v>
      </c>
      <c r="U610">
        <v>0.96</v>
      </c>
      <c r="V610">
        <v>1.24</v>
      </c>
      <c r="W610">
        <v>1.53</v>
      </c>
      <c r="X610">
        <v>1.2443811394891899</v>
      </c>
      <c r="Y610">
        <v>1.115</v>
      </c>
      <c r="Z610">
        <v>1.39</v>
      </c>
      <c r="AA610">
        <v>1.6</v>
      </c>
      <c r="AB610">
        <v>1.21285714285714</v>
      </c>
      <c r="AC610">
        <v>0.995</v>
      </c>
      <c r="AD610">
        <v>1.1499999999999999</v>
      </c>
      <c r="AE610">
        <v>1.345</v>
      </c>
      <c r="AF610">
        <v>1.12892561983471</v>
      </c>
      <c r="AG610">
        <v>0.86</v>
      </c>
      <c r="AH610">
        <v>1.21</v>
      </c>
      <c r="AI610">
        <v>1.54</v>
      </c>
      <c r="AJ610">
        <v>1.29678260869565</v>
      </c>
      <c r="AK610">
        <v>0.97</v>
      </c>
      <c r="AL610">
        <v>1.24</v>
      </c>
      <c r="AM610">
        <v>1.42</v>
      </c>
      <c r="AN610">
        <v>1.1953763440860199</v>
      </c>
      <c r="AO610">
        <v>0.94</v>
      </c>
      <c r="AP610">
        <v>1.17</v>
      </c>
      <c r="AQ610">
        <v>1.47</v>
      </c>
      <c r="AR610">
        <v>1.1957852882703801</v>
      </c>
      <c r="AS610">
        <v>1.0075000000000001</v>
      </c>
      <c r="AT610">
        <v>1.26</v>
      </c>
      <c r="AU610">
        <v>1.53</v>
      </c>
      <c r="AV610">
        <v>1.2636590909090899</v>
      </c>
      <c r="AW610">
        <v>0.97</v>
      </c>
      <c r="AX610">
        <v>1.25</v>
      </c>
      <c r="AY610">
        <v>1.49</v>
      </c>
      <c r="AZ610">
        <v>1.22837133550489</v>
      </c>
      <c r="BA610">
        <v>0.95</v>
      </c>
      <c r="BB610">
        <v>1.25</v>
      </c>
      <c r="BC610">
        <v>1.53</v>
      </c>
      <c r="BD610">
        <v>1.13255434782609</v>
      </c>
      <c r="BE610">
        <v>1.25</v>
      </c>
      <c r="BF610">
        <v>1.44</v>
      </c>
      <c r="BG610">
        <v>1.75</v>
      </c>
      <c r="BH610">
        <v>1.6411111111111101</v>
      </c>
      <c r="BI610">
        <v>1.1399999999999999</v>
      </c>
      <c r="BJ610">
        <v>1.4</v>
      </c>
      <c r="BK610">
        <v>1.52</v>
      </c>
      <c r="BL610">
        <v>1.4055555555555601</v>
      </c>
      <c r="BN610" t="s">
        <v>284</v>
      </c>
      <c r="BQ610">
        <v>-0.13</v>
      </c>
      <c r="BR610">
        <v>0.43</v>
      </c>
      <c r="BS610">
        <v>0.73</v>
      </c>
      <c r="BT610">
        <v>0.25666666666666699</v>
      </c>
      <c r="BU610">
        <v>0.8175</v>
      </c>
      <c r="BV610">
        <v>1.04</v>
      </c>
      <c r="BW610">
        <v>1.3474999999999999</v>
      </c>
      <c r="BX610">
        <v>1.1354545454545499</v>
      </c>
      <c r="BZ610" t="s">
        <v>284</v>
      </c>
      <c r="CC610">
        <v>1.03</v>
      </c>
      <c r="CD610">
        <v>1.3149999999999999</v>
      </c>
      <c r="CE610">
        <v>1.5575000000000001</v>
      </c>
      <c r="CF610">
        <v>1.2345901639344301</v>
      </c>
      <c r="CG610">
        <v>0.61499999999999999</v>
      </c>
      <c r="CH610">
        <v>0.95</v>
      </c>
      <c r="CI610">
        <v>1.39</v>
      </c>
      <c r="CJ610">
        <v>0.23428571428571399</v>
      </c>
      <c r="CK610">
        <v>1.05</v>
      </c>
      <c r="CL610">
        <v>1.2</v>
      </c>
      <c r="CM610">
        <v>1.56</v>
      </c>
      <c r="CN610">
        <v>1.29238095238095</v>
      </c>
      <c r="CO610">
        <v>1.03</v>
      </c>
      <c r="CP610">
        <v>1.0900000000000001</v>
      </c>
      <c r="CQ610">
        <v>1.2849999999999999</v>
      </c>
      <c r="CR610">
        <v>1.1242857142857099</v>
      </c>
      <c r="CS610">
        <v>0.92</v>
      </c>
      <c r="CT610">
        <v>1.24</v>
      </c>
      <c r="CU610">
        <v>1.5349999999999999</v>
      </c>
      <c r="CV610">
        <v>1.40363636363636</v>
      </c>
      <c r="CW610">
        <v>0.89</v>
      </c>
      <c r="CX610">
        <v>1.1399999999999999</v>
      </c>
      <c r="CY610">
        <v>1.2</v>
      </c>
      <c r="CZ610">
        <v>0.73529411764705899</v>
      </c>
      <c r="DA610">
        <v>1.2949999999999999</v>
      </c>
      <c r="DB610">
        <v>1.44</v>
      </c>
      <c r="DC610">
        <v>1.5275000000000001</v>
      </c>
      <c r="DD610">
        <v>1.3825000000000001</v>
      </c>
      <c r="DF610" t="s">
        <v>284</v>
      </c>
      <c r="DI610">
        <v>1.02</v>
      </c>
      <c r="DJ610">
        <v>1.37</v>
      </c>
      <c r="DK610">
        <v>3.18</v>
      </c>
      <c r="DL610">
        <v>2.1470588235294099</v>
      </c>
      <c r="DM610">
        <v>0.9</v>
      </c>
      <c r="DN610">
        <v>1.1599999999999999</v>
      </c>
      <c r="DO610">
        <v>1.27</v>
      </c>
      <c r="DP610">
        <v>0.99076923076923096</v>
      </c>
      <c r="DQ610">
        <v>1.03</v>
      </c>
      <c r="DR610">
        <v>1.25</v>
      </c>
      <c r="DS610">
        <v>1.68</v>
      </c>
      <c r="DT610">
        <v>1.3133333333333299</v>
      </c>
    </row>
    <row r="611" spans="1:124" x14ac:dyDescent="0.35">
      <c r="A611" s="19" t="str">
        <f t="shared" si="18"/>
        <v>NIM--35430</v>
      </c>
      <c r="B611" s="19" t="str">
        <f t="shared" si="19"/>
        <v>NIM</v>
      </c>
      <c r="C611">
        <v>15</v>
      </c>
      <c r="D611" s="27">
        <v>35430</v>
      </c>
      <c r="E611">
        <v>4.4000000000000004</v>
      </c>
      <c r="F611">
        <v>4.8899999999999997</v>
      </c>
      <c r="G611">
        <v>5.26</v>
      </c>
      <c r="H611">
        <v>4.9491919191919198</v>
      </c>
      <c r="I611">
        <v>4.37</v>
      </c>
      <c r="J611">
        <v>4.79</v>
      </c>
      <c r="K611">
        <v>5.2850000000000001</v>
      </c>
      <c r="L611">
        <v>4.8419067357512899</v>
      </c>
      <c r="M611">
        <v>4.2</v>
      </c>
      <c r="N611">
        <v>4.66</v>
      </c>
      <c r="O611">
        <v>5.23</v>
      </c>
      <c r="P611">
        <v>4.7448173540439296</v>
      </c>
      <c r="Q611">
        <v>4.8250000000000002</v>
      </c>
      <c r="R611">
        <v>5.0599999999999996</v>
      </c>
      <c r="S611">
        <v>5.335</v>
      </c>
      <c r="T611">
        <v>5.0745161290322596</v>
      </c>
      <c r="U611">
        <v>4.3899999999999997</v>
      </c>
      <c r="V611">
        <v>4.79</v>
      </c>
      <c r="W611">
        <v>5.3150000000000004</v>
      </c>
      <c r="X611">
        <v>4.8527897838899801</v>
      </c>
      <c r="Y611">
        <v>4.8499999999999996</v>
      </c>
      <c r="Z611">
        <v>5.2450000000000001</v>
      </c>
      <c r="AA611">
        <v>5.7275</v>
      </c>
      <c r="AB611">
        <v>5.2375510204081603</v>
      </c>
      <c r="AC611">
        <v>4.2350000000000003</v>
      </c>
      <c r="AD611">
        <v>4.59</v>
      </c>
      <c r="AE611">
        <v>5.0049999999999999</v>
      </c>
      <c r="AF611">
        <v>4.6162809917355396</v>
      </c>
      <c r="AG611">
        <v>4.1900000000000004</v>
      </c>
      <c r="AH611">
        <v>4.76</v>
      </c>
      <c r="AI611">
        <v>5.25</v>
      </c>
      <c r="AJ611">
        <v>4.9616521739130404</v>
      </c>
      <c r="AK611">
        <v>4.25</v>
      </c>
      <c r="AL611">
        <v>4.53</v>
      </c>
      <c r="AM611">
        <v>5.0199999999999996</v>
      </c>
      <c r="AN611">
        <v>4.6243010752688196</v>
      </c>
      <c r="AO611">
        <v>4.25</v>
      </c>
      <c r="AP611">
        <v>4.63</v>
      </c>
      <c r="AQ611">
        <v>5.07</v>
      </c>
      <c r="AR611">
        <v>4.6591053677932397</v>
      </c>
      <c r="AS611">
        <v>4.3899999999999997</v>
      </c>
      <c r="AT611">
        <v>4.8250000000000002</v>
      </c>
      <c r="AU611">
        <v>5.35</v>
      </c>
      <c r="AV611">
        <v>4.9039999999999901</v>
      </c>
      <c r="AW611">
        <v>4.46</v>
      </c>
      <c r="AX611">
        <v>4.9000000000000004</v>
      </c>
      <c r="AY611">
        <v>5.37</v>
      </c>
      <c r="AZ611">
        <v>4.9208143322475602</v>
      </c>
      <c r="BA611">
        <v>4.54</v>
      </c>
      <c r="BB611">
        <v>5.0549999999999997</v>
      </c>
      <c r="BC611">
        <v>5.5475000000000003</v>
      </c>
      <c r="BD611">
        <v>5.0269021739130402</v>
      </c>
      <c r="BE611">
        <v>4.3875000000000002</v>
      </c>
      <c r="BF611">
        <v>4.9400000000000004</v>
      </c>
      <c r="BG611">
        <v>5.4249999999999998</v>
      </c>
      <c r="BH611">
        <v>5.0091666666666699</v>
      </c>
      <c r="BI611">
        <v>5.08</v>
      </c>
      <c r="BJ611">
        <v>5.22</v>
      </c>
      <c r="BK611">
        <v>5.48</v>
      </c>
      <c r="BL611">
        <v>5.67</v>
      </c>
      <c r="BN611" t="s">
        <v>284</v>
      </c>
      <c r="BQ611">
        <v>4.5750000000000002</v>
      </c>
      <c r="BR611">
        <v>4.62</v>
      </c>
      <c r="BS611">
        <v>4.9649999999999999</v>
      </c>
      <c r="BT611">
        <v>4.82</v>
      </c>
      <c r="BU611">
        <v>4.62</v>
      </c>
      <c r="BV611">
        <v>5.0999999999999996</v>
      </c>
      <c r="BW611">
        <v>5.3949999999999996</v>
      </c>
      <c r="BX611">
        <v>5.1031818181818203</v>
      </c>
      <c r="BZ611" t="s">
        <v>284</v>
      </c>
      <c r="CC611">
        <v>4.7649999999999997</v>
      </c>
      <c r="CD611">
        <v>5.37</v>
      </c>
      <c r="CE611">
        <v>5.74</v>
      </c>
      <c r="CF611">
        <v>5.3018852459016399</v>
      </c>
      <c r="CG611">
        <v>4.375</v>
      </c>
      <c r="CH611">
        <v>4.5</v>
      </c>
      <c r="CI611">
        <v>5.0350000000000001</v>
      </c>
      <c r="CJ611">
        <v>5.0599999999999996</v>
      </c>
      <c r="CK611">
        <v>4.2300000000000004</v>
      </c>
      <c r="CL611">
        <v>4.5599999999999996</v>
      </c>
      <c r="CM611">
        <v>5.31</v>
      </c>
      <c r="CN611">
        <v>4.7699999999999996</v>
      </c>
      <c r="CO611">
        <v>4.62</v>
      </c>
      <c r="CP611">
        <v>4.91</v>
      </c>
      <c r="CQ611">
        <v>5.48</v>
      </c>
      <c r="CR611">
        <v>4.9814285714285704</v>
      </c>
      <c r="CS611">
        <v>4.3099999999999996</v>
      </c>
      <c r="CT611">
        <v>4.5</v>
      </c>
      <c r="CU611">
        <v>5.2750000000000004</v>
      </c>
      <c r="CV611">
        <v>4.8209090909090904</v>
      </c>
      <c r="CW611">
        <v>4.58</v>
      </c>
      <c r="CX611">
        <v>4.84</v>
      </c>
      <c r="CY611">
        <v>5.18</v>
      </c>
      <c r="CZ611">
        <v>4.6647058823529397</v>
      </c>
      <c r="DA611">
        <v>4.2</v>
      </c>
      <c r="DB611">
        <v>4.625</v>
      </c>
      <c r="DC611">
        <v>5.0025000000000004</v>
      </c>
      <c r="DD611">
        <v>4.5774999999999997</v>
      </c>
      <c r="DF611" t="s">
        <v>284</v>
      </c>
      <c r="DI611">
        <v>4.34</v>
      </c>
      <c r="DJ611">
        <v>4.8099999999999996</v>
      </c>
      <c r="DK611">
        <v>7.71</v>
      </c>
      <c r="DL611">
        <v>6.8617647058823499</v>
      </c>
      <c r="DM611">
        <v>4.26</v>
      </c>
      <c r="DN611">
        <v>4.43</v>
      </c>
      <c r="DO611">
        <v>4.71</v>
      </c>
      <c r="DP611">
        <v>4.4123076923076896</v>
      </c>
      <c r="DQ611">
        <v>4.04</v>
      </c>
      <c r="DR611">
        <v>4.32</v>
      </c>
      <c r="DS611">
        <v>4.93</v>
      </c>
      <c r="DT611">
        <v>4.4066666666666698</v>
      </c>
    </row>
    <row r="612" spans="1:124" x14ac:dyDescent="0.35">
      <c r="A612" s="19" t="str">
        <f t="shared" si="18"/>
        <v>Provisions / Avg Assets--35430</v>
      </c>
      <c r="B612" s="19" t="str">
        <f t="shared" si="19"/>
        <v>Provisions / Avg Assets</v>
      </c>
      <c r="C612">
        <v>16</v>
      </c>
      <c r="D612" s="27">
        <v>35430</v>
      </c>
      <c r="E612">
        <v>0.01</v>
      </c>
      <c r="F612">
        <v>0.11</v>
      </c>
      <c r="G612">
        <v>0.31</v>
      </c>
      <c r="H612">
        <v>0.19909090909090901</v>
      </c>
      <c r="I612">
        <v>0.01</v>
      </c>
      <c r="J612">
        <v>0.12</v>
      </c>
      <c r="K612">
        <v>0.25</v>
      </c>
      <c r="L612">
        <v>0.196694300518135</v>
      </c>
      <c r="M612">
        <v>0.03</v>
      </c>
      <c r="N612">
        <v>0.13</v>
      </c>
      <c r="O612">
        <v>0.28000000000000003</v>
      </c>
      <c r="P612">
        <v>0.21516122121049899</v>
      </c>
      <c r="Q612">
        <v>8.5000000000000006E-2</v>
      </c>
      <c r="R612">
        <v>0.15</v>
      </c>
      <c r="S612">
        <v>0.23</v>
      </c>
      <c r="T612">
        <v>0.184516129032258</v>
      </c>
      <c r="U612">
        <v>1.4999999999999999E-2</v>
      </c>
      <c r="V612">
        <v>0.11</v>
      </c>
      <c r="W612">
        <v>0.23</v>
      </c>
      <c r="X612">
        <v>0.172396856581533</v>
      </c>
      <c r="Y612">
        <v>0</v>
      </c>
      <c r="Z612">
        <v>0.15</v>
      </c>
      <c r="AA612">
        <v>0.36749999999999999</v>
      </c>
      <c r="AB612">
        <v>0.18040816326530601</v>
      </c>
      <c r="AC612">
        <v>0</v>
      </c>
      <c r="AD612">
        <v>0.13</v>
      </c>
      <c r="AE612">
        <v>0.28999999999999998</v>
      </c>
      <c r="AF612">
        <v>0.207272727272727</v>
      </c>
      <c r="AG612">
        <v>0</v>
      </c>
      <c r="AH612">
        <v>0.16</v>
      </c>
      <c r="AI612">
        <v>0.34</v>
      </c>
      <c r="AJ612">
        <v>0.56626086956521704</v>
      </c>
      <c r="AK612">
        <v>0.06</v>
      </c>
      <c r="AL612">
        <v>0.11</v>
      </c>
      <c r="AM612">
        <v>0.18</v>
      </c>
      <c r="AN612">
        <v>0.13698924731182799</v>
      </c>
      <c r="AO612">
        <v>0</v>
      </c>
      <c r="AP612">
        <v>0.09</v>
      </c>
      <c r="AQ612">
        <v>0.24</v>
      </c>
      <c r="AR612">
        <v>0.16834990059642099</v>
      </c>
      <c r="AS612">
        <v>0.03</v>
      </c>
      <c r="AT612">
        <v>0.14000000000000001</v>
      </c>
      <c r="AU612">
        <v>0.27</v>
      </c>
      <c r="AV612">
        <v>0.18238636363636401</v>
      </c>
      <c r="AW612">
        <v>0.04</v>
      </c>
      <c r="AX612">
        <v>0.11</v>
      </c>
      <c r="AY612">
        <v>0.21</v>
      </c>
      <c r="AZ612">
        <v>0.15403908794788301</v>
      </c>
      <c r="BA612">
        <v>0.04</v>
      </c>
      <c r="BB612">
        <v>0.15</v>
      </c>
      <c r="BC612">
        <v>0.3</v>
      </c>
      <c r="BD612">
        <v>0.225815217391304</v>
      </c>
      <c r="BE612">
        <v>7.4999999999999997E-3</v>
      </c>
      <c r="BF612">
        <v>0.16</v>
      </c>
      <c r="BG612">
        <v>0.37</v>
      </c>
      <c r="BH612">
        <v>0.40833333333333299</v>
      </c>
      <c r="BI612">
        <v>0</v>
      </c>
      <c r="BJ612">
        <v>0.06</v>
      </c>
      <c r="BK612">
        <v>0.27</v>
      </c>
      <c r="BL612">
        <v>0.172222222222222</v>
      </c>
      <c r="BN612" t="s">
        <v>284</v>
      </c>
      <c r="BQ612">
        <v>0.42</v>
      </c>
      <c r="BR612">
        <v>0.68</v>
      </c>
      <c r="BS612">
        <v>1.06</v>
      </c>
      <c r="BT612">
        <v>0.76</v>
      </c>
      <c r="BU612">
        <v>0</v>
      </c>
      <c r="BV612">
        <v>9.5000000000000001E-2</v>
      </c>
      <c r="BW612">
        <v>0.16250000000000001</v>
      </c>
      <c r="BX612">
        <v>0.110909090909091</v>
      </c>
      <c r="BZ612" t="s">
        <v>284</v>
      </c>
      <c r="CC612">
        <v>8.7499999999999994E-2</v>
      </c>
      <c r="CD612">
        <v>0.16</v>
      </c>
      <c r="CE612">
        <v>0.2525</v>
      </c>
      <c r="CF612">
        <v>0.224672131147541</v>
      </c>
      <c r="CG612">
        <v>0.05</v>
      </c>
      <c r="CH612">
        <v>0.13</v>
      </c>
      <c r="CI612">
        <v>0.215</v>
      </c>
      <c r="CJ612">
        <v>0.28714285714285698</v>
      </c>
      <c r="CK612">
        <v>7.0000000000000007E-2</v>
      </c>
      <c r="CL612">
        <v>0.11</v>
      </c>
      <c r="CM612">
        <v>0.21</v>
      </c>
      <c r="CN612">
        <v>0.184285714285714</v>
      </c>
      <c r="CO612">
        <v>6.5000000000000002E-2</v>
      </c>
      <c r="CP612">
        <v>0.1</v>
      </c>
      <c r="CQ612">
        <v>0.19</v>
      </c>
      <c r="CR612">
        <v>0.182857142857143</v>
      </c>
      <c r="CS612">
        <v>0</v>
      </c>
      <c r="CT612">
        <v>0.08</v>
      </c>
      <c r="CU612">
        <v>0.26500000000000001</v>
      </c>
      <c r="CV612">
        <v>0.19454545454545499</v>
      </c>
      <c r="CW612">
        <v>0</v>
      </c>
      <c r="CX612">
        <v>0.14000000000000001</v>
      </c>
      <c r="CY612">
        <v>0.22</v>
      </c>
      <c r="CZ612">
        <v>0.20117647058823501</v>
      </c>
      <c r="DA612">
        <v>2.2499999999999999E-2</v>
      </c>
      <c r="DB612">
        <v>0.125</v>
      </c>
      <c r="DC612">
        <v>0.25</v>
      </c>
      <c r="DD612">
        <v>0.14749999999999999</v>
      </c>
      <c r="DF612" t="s">
        <v>284</v>
      </c>
      <c r="DI612">
        <v>0</v>
      </c>
      <c r="DJ612">
        <v>0.17</v>
      </c>
      <c r="DK612">
        <v>4.5199999999999996</v>
      </c>
      <c r="DL612">
        <v>2.0358823529411798</v>
      </c>
      <c r="DM612">
        <v>0.06</v>
      </c>
      <c r="DN612">
        <v>0.1</v>
      </c>
      <c r="DO612">
        <v>0.21</v>
      </c>
      <c r="DP612">
        <v>0.350769230769231</v>
      </c>
      <c r="DQ612">
        <v>0.03</v>
      </c>
      <c r="DR612">
        <v>0.09</v>
      </c>
      <c r="DS612">
        <v>0.1</v>
      </c>
      <c r="DT612">
        <v>7.8888888888888897E-2</v>
      </c>
    </row>
    <row r="613" spans="1:124" x14ac:dyDescent="0.35">
      <c r="A613" s="19" t="str">
        <f t="shared" si="18"/>
        <v>Negative Earners (last 4 qtrs)--35430</v>
      </c>
      <c r="B613" s="19" t="str">
        <f t="shared" si="19"/>
        <v>Negative Earners (last 4 qtrs)</v>
      </c>
      <c r="C613">
        <v>17</v>
      </c>
      <c r="D613" s="27">
        <v>35430</v>
      </c>
      <c r="F613">
        <v>1.98019801980198</v>
      </c>
      <c r="H613">
        <v>2</v>
      </c>
      <c r="J613">
        <v>2.7466937945066099</v>
      </c>
      <c r="L613">
        <v>27</v>
      </c>
      <c r="N613">
        <v>4.2939632545931801</v>
      </c>
      <c r="P613">
        <v>409</v>
      </c>
      <c r="R613">
        <v>0</v>
      </c>
      <c r="T613">
        <v>0</v>
      </c>
      <c r="V613">
        <v>2.11946050096339</v>
      </c>
      <c r="X613">
        <v>11</v>
      </c>
      <c r="Z613">
        <v>5</v>
      </c>
      <c r="AB613">
        <v>5</v>
      </c>
      <c r="AD613">
        <v>1.6260162601626</v>
      </c>
      <c r="AF613">
        <v>2</v>
      </c>
      <c r="AH613">
        <v>5.9829059829059803</v>
      </c>
      <c r="AI613"/>
      <c r="AJ613">
        <v>7</v>
      </c>
      <c r="AK613"/>
      <c r="AL613">
        <v>2.1505376344085998</v>
      </c>
      <c r="AN613">
        <v>2</v>
      </c>
      <c r="AP613">
        <v>1.94931773879142</v>
      </c>
      <c r="AR613">
        <v>10</v>
      </c>
      <c r="AT613">
        <v>1.1160714285714299</v>
      </c>
      <c r="AV613">
        <v>5</v>
      </c>
      <c r="AX613">
        <v>2.5559105431309899</v>
      </c>
      <c r="AZ613">
        <v>8</v>
      </c>
      <c r="BB613">
        <v>4.8387096774193603</v>
      </c>
      <c r="BD613">
        <v>9</v>
      </c>
      <c r="BF613">
        <v>2.7777777777777799</v>
      </c>
      <c r="BH613">
        <v>1</v>
      </c>
      <c r="BJ613">
        <v>0</v>
      </c>
      <c r="BL613">
        <v>0</v>
      </c>
      <c r="BN613" t="s">
        <v>285</v>
      </c>
      <c r="BP613">
        <v>0</v>
      </c>
      <c r="BR613">
        <v>33.3333333333333</v>
      </c>
      <c r="BT613">
        <v>1</v>
      </c>
      <c r="BV613">
        <v>0</v>
      </c>
      <c r="BX613">
        <v>0</v>
      </c>
      <c r="BZ613" t="s">
        <v>285</v>
      </c>
      <c r="CB613">
        <v>0</v>
      </c>
      <c r="CD613">
        <v>3.2258064516128999</v>
      </c>
      <c r="CF613">
        <v>4</v>
      </c>
      <c r="CH613">
        <v>14.285714285714301</v>
      </c>
      <c r="CJ613">
        <v>1</v>
      </c>
      <c r="CL613">
        <v>0</v>
      </c>
      <c r="CN613">
        <v>0</v>
      </c>
      <c r="CP613">
        <v>0</v>
      </c>
      <c r="CR613">
        <v>0</v>
      </c>
      <c r="CT613">
        <v>0</v>
      </c>
      <c r="CV613">
        <v>0</v>
      </c>
      <c r="CX613">
        <v>11.764705882352899</v>
      </c>
      <c r="CZ613">
        <v>2</v>
      </c>
      <c r="DB613">
        <v>0</v>
      </c>
      <c r="DD613">
        <v>0</v>
      </c>
      <c r="DF613" t="s">
        <v>285</v>
      </c>
      <c r="DH613">
        <v>0</v>
      </c>
      <c r="DJ613">
        <v>17.647058823529399</v>
      </c>
      <c r="DL613">
        <v>3</v>
      </c>
      <c r="DN613">
        <v>7.6923076923076898</v>
      </c>
      <c r="DP613">
        <v>1</v>
      </c>
      <c r="DR613">
        <v>0</v>
      </c>
      <c r="DT613">
        <v>0</v>
      </c>
    </row>
    <row r="614" spans="1:124" x14ac:dyDescent="0.35">
      <c r="A614" s="19" t="str">
        <f t="shared" si="18"/>
        <v>Noncore Funding / Liab--35430</v>
      </c>
      <c r="B614" s="19" t="str">
        <f t="shared" si="19"/>
        <v>Noncore Funding / Liab</v>
      </c>
      <c r="C614">
        <v>18</v>
      </c>
      <c r="D614" s="27">
        <v>35430</v>
      </c>
      <c r="E614">
        <v>7.8850418484870204</v>
      </c>
      <c r="F614">
        <v>11.4381388790976</v>
      </c>
      <c r="G614">
        <v>16.833763845716</v>
      </c>
      <c r="H614">
        <v>13.280079767418499</v>
      </c>
      <c r="I614">
        <v>6.6477329796011801</v>
      </c>
      <c r="J614">
        <v>10.521955260977601</v>
      </c>
      <c r="K614">
        <v>15.5271768512557</v>
      </c>
      <c r="L614">
        <v>12.0773092029828</v>
      </c>
      <c r="M614">
        <v>8.8559969442322402</v>
      </c>
      <c r="N614">
        <v>13.658320557038399</v>
      </c>
      <c r="O614">
        <v>19.809700467161299</v>
      </c>
      <c r="P614">
        <v>15.789401128061201</v>
      </c>
      <c r="Q614">
        <v>8.1781327351500295</v>
      </c>
      <c r="R614">
        <v>11.0269795043684</v>
      </c>
      <c r="S614">
        <v>16.429971786756099</v>
      </c>
      <c r="T614">
        <v>12.4883675627675</v>
      </c>
      <c r="U614">
        <v>6.1506810839368802</v>
      </c>
      <c r="V614">
        <v>9.6417952711312491</v>
      </c>
      <c r="W614">
        <v>14.773402973039699</v>
      </c>
      <c r="X614">
        <v>11.209573612261901</v>
      </c>
      <c r="Y614">
        <v>9.2054188523535405</v>
      </c>
      <c r="Z614">
        <v>13.0596464003231</v>
      </c>
      <c r="AA614">
        <v>18.310566659250199</v>
      </c>
      <c r="AB614">
        <v>14.1879730803282</v>
      </c>
      <c r="AC614">
        <v>7.8439741445473103</v>
      </c>
      <c r="AD614">
        <v>11.3499512227941</v>
      </c>
      <c r="AE614">
        <v>15.873967731668801</v>
      </c>
      <c r="AF614">
        <v>12.6231144796613</v>
      </c>
      <c r="AG614">
        <v>6.8412998469709203</v>
      </c>
      <c r="AH614">
        <v>11.8996403999934</v>
      </c>
      <c r="AI614">
        <v>18.860893264364002</v>
      </c>
      <c r="AJ614">
        <v>16.452926111024901</v>
      </c>
      <c r="AK614">
        <v>6.1368676189985001</v>
      </c>
      <c r="AL614">
        <v>9.4487725570685601</v>
      </c>
      <c r="AM614">
        <v>13.717862643655501</v>
      </c>
      <c r="AN614">
        <v>10.9527118191713</v>
      </c>
      <c r="AO614">
        <v>6.5893668718762202</v>
      </c>
      <c r="AP614">
        <v>10.232920406498</v>
      </c>
      <c r="AQ614">
        <v>14.589221143047601</v>
      </c>
      <c r="AR614">
        <v>11.2476846135358</v>
      </c>
      <c r="AS614">
        <v>7.1559356325920396</v>
      </c>
      <c r="AT614">
        <v>11.3139187395969</v>
      </c>
      <c r="AU614">
        <v>16.8097180830989</v>
      </c>
      <c r="AV614">
        <v>12.792449822858</v>
      </c>
      <c r="AW614">
        <v>6.30740627688209</v>
      </c>
      <c r="AX614">
        <v>9.2322716346153797</v>
      </c>
      <c r="AY614">
        <v>14.8781409408653</v>
      </c>
      <c r="AZ614">
        <v>10.921111193462499</v>
      </c>
      <c r="BA614">
        <v>7.11206815448356</v>
      </c>
      <c r="BB614">
        <v>11.8876692131472</v>
      </c>
      <c r="BC614">
        <v>17.927051250288802</v>
      </c>
      <c r="BD614">
        <v>13.9140308116614</v>
      </c>
      <c r="BE614">
        <v>7.4319941390804196</v>
      </c>
      <c r="BF614">
        <v>11.9944553978005</v>
      </c>
      <c r="BG614">
        <v>21.0559521771014</v>
      </c>
      <c r="BH614">
        <v>20.990454514524998</v>
      </c>
      <c r="BI614">
        <v>11.5094413012489</v>
      </c>
      <c r="BJ614">
        <v>14.4267644720878</v>
      </c>
      <c r="BK614">
        <v>15.849624419312899</v>
      </c>
      <c r="BL614">
        <v>13.243543667878299</v>
      </c>
      <c r="BN614" t="s">
        <v>284</v>
      </c>
      <c r="BQ614">
        <v>7.2330667518510499</v>
      </c>
      <c r="BR614">
        <v>8.5436893203883493</v>
      </c>
      <c r="BS614">
        <v>15.4519858830307</v>
      </c>
      <c r="BT614">
        <v>12.275471983125</v>
      </c>
      <c r="BU614">
        <v>6.6110746835410596</v>
      </c>
      <c r="BV614">
        <v>9.15409348538717</v>
      </c>
      <c r="BW614">
        <v>11.0043100643417</v>
      </c>
      <c r="BX614">
        <v>10.122134868160201</v>
      </c>
      <c r="BZ614" t="s">
        <v>284</v>
      </c>
      <c r="CC614">
        <v>6.0466784421303998</v>
      </c>
      <c r="CD614">
        <v>8.7698470783120097</v>
      </c>
      <c r="CE614">
        <v>13.063912967008701</v>
      </c>
      <c r="CF614">
        <v>11.5989845401933</v>
      </c>
      <c r="CG614">
        <v>8.5555627236651794</v>
      </c>
      <c r="CH614">
        <v>10.740272065801999</v>
      </c>
      <c r="CI614">
        <v>13.377737109698</v>
      </c>
      <c r="CJ614">
        <v>13.0036577731784</v>
      </c>
      <c r="CK614">
        <v>5.4101895658330896</v>
      </c>
      <c r="CL614">
        <v>9.6291412559749503</v>
      </c>
      <c r="CM614">
        <v>19.287788757611601</v>
      </c>
      <c r="CN614">
        <v>12.354386547774499</v>
      </c>
      <c r="CO614">
        <v>8.9559554962515104</v>
      </c>
      <c r="CP614">
        <v>12.2928029087798</v>
      </c>
      <c r="CQ614">
        <v>18.904051406842601</v>
      </c>
      <c r="CR614">
        <v>13.893219729855</v>
      </c>
      <c r="CS614">
        <v>7.66503462963641</v>
      </c>
      <c r="CT614">
        <v>12.396113777361601</v>
      </c>
      <c r="CU614">
        <v>16.5672968071454</v>
      </c>
      <c r="CV614">
        <v>13.654661632462201</v>
      </c>
      <c r="CW614">
        <v>5.5491137982441598</v>
      </c>
      <c r="CX614">
        <v>9.9265281169145503</v>
      </c>
      <c r="CY614">
        <v>12.9570056079642</v>
      </c>
      <c r="CZ614">
        <v>10.069781178604501</v>
      </c>
      <c r="DA614">
        <v>16.875896716189601</v>
      </c>
      <c r="DB614">
        <v>20.636657429719801</v>
      </c>
      <c r="DC614">
        <v>42.053999528388402</v>
      </c>
      <c r="DD614">
        <v>38.293238814858199</v>
      </c>
      <c r="DF614" t="s">
        <v>284</v>
      </c>
      <c r="DI614">
        <v>15.153785488959</v>
      </c>
      <c r="DJ614">
        <v>21.278995981104099</v>
      </c>
      <c r="DK614">
        <v>68.758075963591295</v>
      </c>
      <c r="DL614">
        <v>42.977025277497198</v>
      </c>
      <c r="DM614">
        <v>4.2538604681531798</v>
      </c>
      <c r="DN614">
        <v>7.9182420954572903</v>
      </c>
      <c r="DO614">
        <v>13.486280591890299</v>
      </c>
      <c r="DP614">
        <v>11.919966048295599</v>
      </c>
      <c r="DQ614">
        <v>8.8553145163431708</v>
      </c>
      <c r="DR614">
        <v>12.8786423310919</v>
      </c>
      <c r="DS614">
        <v>19.176446985655499</v>
      </c>
      <c r="DT614">
        <v>14.779522977807</v>
      </c>
    </row>
    <row r="615" spans="1:124" x14ac:dyDescent="0.35">
      <c r="A615" s="19" t="str">
        <f t="shared" si="18"/>
        <v>Brokered Dep / Liab--35430</v>
      </c>
      <c r="B615" s="19" t="str">
        <f t="shared" si="19"/>
        <v>Brokered Dep / Liab</v>
      </c>
      <c r="C615">
        <v>19</v>
      </c>
      <c r="D615" s="27">
        <v>35430</v>
      </c>
      <c r="E615">
        <v>0</v>
      </c>
      <c r="F615">
        <v>0</v>
      </c>
      <c r="G615">
        <v>0</v>
      </c>
      <c r="H615">
        <v>0.50391690173118397</v>
      </c>
      <c r="I615">
        <v>0</v>
      </c>
      <c r="J615">
        <v>0</v>
      </c>
      <c r="K615">
        <v>0</v>
      </c>
      <c r="L615">
        <v>0.61597395564658997</v>
      </c>
      <c r="M615">
        <v>0</v>
      </c>
      <c r="N615">
        <v>0</v>
      </c>
      <c r="O615">
        <v>0</v>
      </c>
      <c r="P615">
        <v>0.29554296845262901</v>
      </c>
      <c r="Q615">
        <v>0</v>
      </c>
      <c r="R615">
        <v>0</v>
      </c>
      <c r="S615">
        <v>0</v>
      </c>
      <c r="T615">
        <v>0</v>
      </c>
      <c r="U615">
        <v>0</v>
      </c>
      <c r="V615">
        <v>0</v>
      </c>
      <c r="W615">
        <v>0</v>
      </c>
      <c r="X615">
        <v>0.66515991173118805</v>
      </c>
      <c r="Y615">
        <v>0</v>
      </c>
      <c r="Z615">
        <v>0</v>
      </c>
      <c r="AA615">
        <v>0</v>
      </c>
      <c r="AB615">
        <v>0.251838257388869</v>
      </c>
      <c r="AC615">
        <v>0</v>
      </c>
      <c r="AD615">
        <v>0</v>
      </c>
      <c r="AE615">
        <v>0</v>
      </c>
      <c r="AF615">
        <v>0.63490883026443301</v>
      </c>
      <c r="AG615">
        <v>0</v>
      </c>
      <c r="AH615">
        <v>0</v>
      </c>
      <c r="AI615">
        <v>0</v>
      </c>
      <c r="AJ615">
        <v>0.79608178177459799</v>
      </c>
      <c r="AK615">
        <v>0</v>
      </c>
      <c r="AL615">
        <v>0</v>
      </c>
      <c r="AM615">
        <v>3.3299697275479302E-2</v>
      </c>
      <c r="AN615">
        <v>0.92893614545090797</v>
      </c>
      <c r="AO615">
        <v>0</v>
      </c>
      <c r="AP615">
        <v>0</v>
      </c>
      <c r="AQ615">
        <v>0</v>
      </c>
      <c r="AR615">
        <v>0.59737120003448696</v>
      </c>
      <c r="AS615">
        <v>0</v>
      </c>
      <c r="AT615">
        <v>0</v>
      </c>
      <c r="AU615">
        <v>0</v>
      </c>
      <c r="AV615">
        <v>0.86541095383365196</v>
      </c>
      <c r="AW615">
        <v>0</v>
      </c>
      <c r="AX615">
        <v>0</v>
      </c>
      <c r="AY615">
        <v>0</v>
      </c>
      <c r="AZ615">
        <v>0.40366352876642198</v>
      </c>
      <c r="BA615">
        <v>0</v>
      </c>
      <c r="BB615">
        <v>0</v>
      </c>
      <c r="BC615">
        <v>0</v>
      </c>
      <c r="BD615">
        <v>0.55114950214585101</v>
      </c>
      <c r="BE615">
        <v>0</v>
      </c>
      <c r="BF615">
        <v>0</v>
      </c>
      <c r="BG615">
        <v>0</v>
      </c>
      <c r="BH615">
        <v>0.94062645539092404</v>
      </c>
      <c r="BI615">
        <v>0</v>
      </c>
      <c r="BJ615">
        <v>0</v>
      </c>
      <c r="BK615">
        <v>0</v>
      </c>
      <c r="BL615">
        <v>0</v>
      </c>
      <c r="BN615" t="s">
        <v>284</v>
      </c>
      <c r="BQ615">
        <v>0.66476414302501297</v>
      </c>
      <c r="BR615">
        <v>1.3295282860500299</v>
      </c>
      <c r="BS615">
        <v>3.75769063400976</v>
      </c>
      <c r="BT615">
        <v>2.5051270893398399</v>
      </c>
      <c r="BU615">
        <v>0</v>
      </c>
      <c r="BV615">
        <v>0</v>
      </c>
      <c r="BW615">
        <v>0</v>
      </c>
      <c r="BX615">
        <v>0.34473076671578001</v>
      </c>
      <c r="BZ615" t="s">
        <v>284</v>
      </c>
      <c r="CC615">
        <v>0</v>
      </c>
      <c r="CD615">
        <v>0</v>
      </c>
      <c r="CE615">
        <v>0</v>
      </c>
      <c r="CF615">
        <v>0.69970587946235896</v>
      </c>
      <c r="CG615">
        <v>0</v>
      </c>
      <c r="CH615">
        <v>0</v>
      </c>
      <c r="CI615">
        <v>0</v>
      </c>
      <c r="CJ615">
        <v>3.87131256500579E-3</v>
      </c>
      <c r="CK615">
        <v>0</v>
      </c>
      <c r="CL615">
        <v>0</v>
      </c>
      <c r="CM615">
        <v>1.3495965123828999</v>
      </c>
      <c r="CN615">
        <v>2.6970048529504398</v>
      </c>
      <c r="CO615">
        <v>0</v>
      </c>
      <c r="CP615">
        <v>0</v>
      </c>
      <c r="CQ615">
        <v>1.36757923242923</v>
      </c>
      <c r="CR615">
        <v>2.6038335256752401</v>
      </c>
      <c r="CS615">
        <v>0</v>
      </c>
      <c r="CT615">
        <v>0</v>
      </c>
      <c r="CU615">
        <v>0</v>
      </c>
      <c r="CV615">
        <v>0.56628689438285995</v>
      </c>
      <c r="CW615">
        <v>0</v>
      </c>
      <c r="CX615">
        <v>0</v>
      </c>
      <c r="CY615">
        <v>0</v>
      </c>
      <c r="CZ615">
        <v>2.30239891547801E-2</v>
      </c>
      <c r="DA615">
        <v>0</v>
      </c>
      <c r="DB615">
        <v>0</v>
      </c>
      <c r="DC615">
        <v>0.59453629225945603</v>
      </c>
      <c r="DD615">
        <v>0.59453629225945603</v>
      </c>
      <c r="DF615" t="s">
        <v>284</v>
      </c>
      <c r="DI615">
        <v>0</v>
      </c>
      <c r="DJ615">
        <v>0</v>
      </c>
      <c r="DK615">
        <v>2.0601526493021498</v>
      </c>
      <c r="DL615">
        <v>3.57809475157937</v>
      </c>
      <c r="DM615">
        <v>0</v>
      </c>
      <c r="DN615">
        <v>0</v>
      </c>
      <c r="DO615">
        <v>0</v>
      </c>
      <c r="DP615">
        <v>2.95668082124722E-2</v>
      </c>
      <c r="DQ615">
        <v>0</v>
      </c>
      <c r="DR615">
        <v>0.150937642933374</v>
      </c>
      <c r="DS615">
        <v>5.3714013313584301</v>
      </c>
      <c r="DT615">
        <v>2.9755053298227798</v>
      </c>
    </row>
    <row r="616" spans="1:124" x14ac:dyDescent="0.35">
      <c r="A616" s="19" t="str">
        <f t="shared" si="18"/>
        <v>Liquid Assets / Assets--35430</v>
      </c>
      <c r="B616" s="19" t="str">
        <f t="shared" si="19"/>
        <v>Liquid Assets / Assets</v>
      </c>
      <c r="C616">
        <v>20</v>
      </c>
      <c r="D616" s="27">
        <v>35430</v>
      </c>
      <c r="E616">
        <v>12.6370439120599</v>
      </c>
      <c r="F616">
        <v>23.395021488241799</v>
      </c>
      <c r="G616">
        <v>30.422438268949499</v>
      </c>
      <c r="H616">
        <v>22.991936289138199</v>
      </c>
      <c r="I616">
        <v>11.534907143261499</v>
      </c>
      <c r="J616">
        <v>19.314759036144601</v>
      </c>
      <c r="K616">
        <v>28.387596243647501</v>
      </c>
      <c r="L616">
        <v>20.3339702125316</v>
      </c>
      <c r="M616">
        <v>10.525502318392601</v>
      </c>
      <c r="N616">
        <v>18.949329893212902</v>
      </c>
      <c r="O616">
        <v>28.854352908815802</v>
      </c>
      <c r="P616">
        <v>20.387526805964299</v>
      </c>
      <c r="Q616">
        <v>12.7296936901507</v>
      </c>
      <c r="R616">
        <v>23.098805623735501</v>
      </c>
      <c r="S616">
        <v>32.838010334106301</v>
      </c>
      <c r="T616">
        <v>23.0977565418201</v>
      </c>
      <c r="U616">
        <v>12.2511568555724</v>
      </c>
      <c r="V616">
        <v>20.0550808558718</v>
      </c>
      <c r="W616">
        <v>28.436676991304999</v>
      </c>
      <c r="X616">
        <v>20.778204076787599</v>
      </c>
      <c r="Y616">
        <v>11.9145482116687</v>
      </c>
      <c r="Z616">
        <v>20.959842162735601</v>
      </c>
      <c r="AA616">
        <v>28.458202828488002</v>
      </c>
      <c r="AB616">
        <v>20.7032595108574</v>
      </c>
      <c r="AC616">
        <v>8.4958348220961408</v>
      </c>
      <c r="AD616">
        <v>16.124373155349801</v>
      </c>
      <c r="AE616">
        <v>29.337842389380601</v>
      </c>
      <c r="AF616">
        <v>18.930744275829699</v>
      </c>
      <c r="AG616">
        <v>7.6994066170696804</v>
      </c>
      <c r="AH616">
        <v>16.464902402402402</v>
      </c>
      <c r="AI616">
        <v>26.8584638282376</v>
      </c>
      <c r="AJ616">
        <v>18.623454094933901</v>
      </c>
      <c r="AK616">
        <v>13.0433116136451</v>
      </c>
      <c r="AL616">
        <v>19.553425667491702</v>
      </c>
      <c r="AM616">
        <v>27.7821710231037</v>
      </c>
      <c r="AN616">
        <v>20.814289445087599</v>
      </c>
      <c r="AO616">
        <v>10.9586374695864</v>
      </c>
      <c r="AP616">
        <v>18.910711661850399</v>
      </c>
      <c r="AQ616">
        <v>28.258197589816799</v>
      </c>
      <c r="AR616">
        <v>20.106089050936198</v>
      </c>
      <c r="AS616">
        <v>11.2281548487738</v>
      </c>
      <c r="AT616">
        <v>17.820262720734</v>
      </c>
      <c r="AU616">
        <v>26.972617494489899</v>
      </c>
      <c r="AV616">
        <v>19.047303639432101</v>
      </c>
      <c r="AW616">
        <v>12.1310578337152</v>
      </c>
      <c r="AX616">
        <v>19.553425667491702</v>
      </c>
      <c r="AY616">
        <v>27.5050778605281</v>
      </c>
      <c r="AZ616">
        <v>20.074239359798501</v>
      </c>
      <c r="BA616">
        <v>13.0099558729116</v>
      </c>
      <c r="BB616">
        <v>21.532601322538302</v>
      </c>
      <c r="BC616">
        <v>30.742833839420101</v>
      </c>
      <c r="BD616">
        <v>22.1912788761244</v>
      </c>
      <c r="BE616">
        <v>12.491316352904599</v>
      </c>
      <c r="BF616">
        <v>21.2162134680379</v>
      </c>
      <c r="BG616">
        <v>30.519403659186001</v>
      </c>
      <c r="BH616">
        <v>24.5958743966405</v>
      </c>
      <c r="BI616">
        <v>8.5964907823975203</v>
      </c>
      <c r="BJ616">
        <v>16.936615795922901</v>
      </c>
      <c r="BK616">
        <v>21.3940276082261</v>
      </c>
      <c r="BL616">
        <v>16.515558704203301</v>
      </c>
      <c r="BN616" t="s">
        <v>284</v>
      </c>
      <c r="BQ616">
        <v>15.1274204965077</v>
      </c>
      <c r="BR616">
        <v>17.617797080955501</v>
      </c>
      <c r="BS616">
        <v>33.968864736300503</v>
      </c>
      <c r="BT616">
        <v>26.858257794886999</v>
      </c>
      <c r="BU616">
        <v>14.067111877383301</v>
      </c>
      <c r="BV616">
        <v>20.016653327901899</v>
      </c>
      <c r="BW616">
        <v>29.159271535868498</v>
      </c>
      <c r="BX616">
        <v>21.611863641019202</v>
      </c>
      <c r="BZ616" t="s">
        <v>284</v>
      </c>
      <c r="CC616">
        <v>15.777682170479499</v>
      </c>
      <c r="CD616">
        <v>22.014890092395898</v>
      </c>
      <c r="CE616">
        <v>29.671584558417401</v>
      </c>
      <c r="CF616">
        <v>22.5784751074507</v>
      </c>
      <c r="CG616">
        <v>22.4455136402858</v>
      </c>
      <c r="CH616">
        <v>27.2631749110896</v>
      </c>
      <c r="CI616">
        <v>37.342574751247099</v>
      </c>
      <c r="CJ616">
        <v>30.144270613863501</v>
      </c>
      <c r="CK616">
        <v>8.8682359072353005</v>
      </c>
      <c r="CL616">
        <v>14.9441317101292</v>
      </c>
      <c r="CM616">
        <v>22.4638957379359</v>
      </c>
      <c r="CN616">
        <v>16.994286458573399</v>
      </c>
      <c r="CO616">
        <v>15.2922278663642</v>
      </c>
      <c r="CP616">
        <v>16.252778189361401</v>
      </c>
      <c r="CQ616">
        <v>21.666585162072099</v>
      </c>
      <c r="CR616">
        <v>19.575684324892499</v>
      </c>
      <c r="CS616">
        <v>15.3616206784695</v>
      </c>
      <c r="CT616">
        <v>20.7002709137181</v>
      </c>
      <c r="CU616">
        <v>33.592860284396899</v>
      </c>
      <c r="CV616">
        <v>26.144903581343499</v>
      </c>
      <c r="CW616">
        <v>13.6821579460513</v>
      </c>
      <c r="CX616">
        <v>16.999195494770699</v>
      </c>
      <c r="CY616">
        <v>33.338994006989999</v>
      </c>
      <c r="CZ616">
        <v>20.615866122223299</v>
      </c>
      <c r="DA616">
        <v>5.7885331568195904</v>
      </c>
      <c r="DB616">
        <v>16.7302244166181</v>
      </c>
      <c r="DC616">
        <v>26.145530604207899</v>
      </c>
      <c r="DD616">
        <v>15.203839344409401</v>
      </c>
      <c r="DF616" t="s">
        <v>284</v>
      </c>
      <c r="DI616">
        <v>6.6787089273553404</v>
      </c>
      <c r="DJ616">
        <v>14.6081592597785</v>
      </c>
      <c r="DK616">
        <v>20.463744651324198</v>
      </c>
      <c r="DL616">
        <v>18.144085771594</v>
      </c>
      <c r="DM616">
        <v>15.963116235746501</v>
      </c>
      <c r="DN616">
        <v>21.248708487084901</v>
      </c>
      <c r="DO616">
        <v>25.4072631068539</v>
      </c>
      <c r="DP616">
        <v>23.2700646603904</v>
      </c>
      <c r="DQ616">
        <v>25.2198894157927</v>
      </c>
      <c r="DR616">
        <v>26.943899696076901</v>
      </c>
      <c r="DS616">
        <v>33.439905144030703</v>
      </c>
      <c r="DT616">
        <v>25.915351468852599</v>
      </c>
    </row>
    <row r="617" spans="1:124" x14ac:dyDescent="0.35">
      <c r="A617" s="19" t="str">
        <f t="shared" si="18"/>
        <v>Net Loan Growth (last 4 qtrs)--35430</v>
      </c>
      <c r="B617" s="19" t="str">
        <f t="shared" si="19"/>
        <v>Net Loan Growth (last 4 qtrs)</v>
      </c>
      <c r="C617">
        <v>21</v>
      </c>
      <c r="D617" s="27">
        <v>35430</v>
      </c>
      <c r="E617">
        <v>5.23</v>
      </c>
      <c r="F617">
        <v>9.0399999999999991</v>
      </c>
      <c r="G617">
        <v>16.912500000000001</v>
      </c>
      <c r="H617">
        <v>14.7877551020408</v>
      </c>
      <c r="I617">
        <v>3.3525</v>
      </c>
      <c r="J617">
        <v>8.7799999999999994</v>
      </c>
      <c r="K617">
        <v>16.352499999999999</v>
      </c>
      <c r="L617">
        <v>11.1629516806723</v>
      </c>
      <c r="M617">
        <v>3.63</v>
      </c>
      <c r="N617">
        <v>9.98</v>
      </c>
      <c r="O617">
        <v>18.7575</v>
      </c>
      <c r="P617">
        <v>13.7632262996942</v>
      </c>
      <c r="Q617">
        <v>4.0049999999999999</v>
      </c>
      <c r="R617">
        <v>7.85</v>
      </c>
      <c r="S617">
        <v>14.23</v>
      </c>
      <c r="T617">
        <v>10.5941935483871</v>
      </c>
      <c r="U617">
        <v>3.86</v>
      </c>
      <c r="V617">
        <v>8.81</v>
      </c>
      <c r="W617">
        <v>16.414999999999999</v>
      </c>
      <c r="X617">
        <v>11.0018562874252</v>
      </c>
      <c r="Y617">
        <v>1.9950000000000001</v>
      </c>
      <c r="Z617">
        <v>7.9450000000000003</v>
      </c>
      <c r="AA617">
        <v>15.6225</v>
      </c>
      <c r="AB617">
        <v>34.913571428571402</v>
      </c>
      <c r="AC617">
        <v>3.82</v>
      </c>
      <c r="AD617">
        <v>9.32</v>
      </c>
      <c r="AE617">
        <v>18.927499999999998</v>
      </c>
      <c r="AF617">
        <v>11.9025</v>
      </c>
      <c r="AG617">
        <v>2.09</v>
      </c>
      <c r="AH617">
        <v>6.74</v>
      </c>
      <c r="AI617">
        <v>12.535</v>
      </c>
      <c r="AJ617">
        <v>9.4630973451327396</v>
      </c>
      <c r="AK617">
        <v>5.04</v>
      </c>
      <c r="AL617">
        <v>11.07</v>
      </c>
      <c r="AM617">
        <v>18.11</v>
      </c>
      <c r="AN617">
        <v>11.6211827956989</v>
      </c>
      <c r="AO617">
        <v>2.2999999999999998</v>
      </c>
      <c r="AP617">
        <v>7.02</v>
      </c>
      <c r="AQ617">
        <v>13.64</v>
      </c>
      <c r="AR617">
        <v>8.8382435129740493</v>
      </c>
      <c r="AS617">
        <v>5.61</v>
      </c>
      <c r="AT617">
        <v>11.86</v>
      </c>
      <c r="AU617">
        <v>20.71</v>
      </c>
      <c r="AV617">
        <v>14.527722095672001</v>
      </c>
      <c r="AW617">
        <v>4.8499999999999996</v>
      </c>
      <c r="AX617">
        <v>10.27</v>
      </c>
      <c r="AY617">
        <v>17.395</v>
      </c>
      <c r="AZ617">
        <v>12.083737704918001</v>
      </c>
      <c r="BA617">
        <v>4.79</v>
      </c>
      <c r="BB617">
        <v>11.61</v>
      </c>
      <c r="BC617">
        <v>20.9</v>
      </c>
      <c r="BD617">
        <v>18.502681564245801</v>
      </c>
      <c r="BE617">
        <v>1.43</v>
      </c>
      <c r="BF617">
        <v>8.85</v>
      </c>
      <c r="BG617">
        <v>13.32</v>
      </c>
      <c r="BH617">
        <v>9.0151515151515191</v>
      </c>
      <c r="BI617">
        <v>1.22</v>
      </c>
      <c r="BJ617">
        <v>13.19</v>
      </c>
      <c r="BK617">
        <v>33.31</v>
      </c>
      <c r="BL617">
        <v>38.312222222222204</v>
      </c>
      <c r="BN617" t="s">
        <v>284</v>
      </c>
      <c r="BQ617">
        <v>3.0550000000000002</v>
      </c>
      <c r="BR617">
        <v>9.32</v>
      </c>
      <c r="BS617">
        <v>651.48500000000001</v>
      </c>
      <c r="BT617">
        <v>433.25333333333299</v>
      </c>
      <c r="BU617">
        <v>7.8</v>
      </c>
      <c r="BV617">
        <v>12.21</v>
      </c>
      <c r="BW617">
        <v>18.170000000000002</v>
      </c>
      <c r="BX617">
        <v>11.146363636363599</v>
      </c>
      <c r="BZ617" t="s">
        <v>284</v>
      </c>
      <c r="CC617">
        <v>5.4749999999999996</v>
      </c>
      <c r="CD617">
        <v>13.03</v>
      </c>
      <c r="CE617">
        <v>22.1325</v>
      </c>
      <c r="CF617">
        <v>14.8718644067797</v>
      </c>
      <c r="CG617">
        <v>-0.83250000000000002</v>
      </c>
      <c r="CH617">
        <v>5.75</v>
      </c>
      <c r="CI617">
        <v>10.36</v>
      </c>
      <c r="CJ617">
        <v>5.6116666666666699</v>
      </c>
      <c r="CK617">
        <v>0.74</v>
      </c>
      <c r="CL617">
        <v>6.93</v>
      </c>
      <c r="CM617">
        <v>15.77</v>
      </c>
      <c r="CN617">
        <v>9.1076190476190497</v>
      </c>
      <c r="CO617">
        <v>16.405000000000001</v>
      </c>
      <c r="CP617">
        <v>20.64</v>
      </c>
      <c r="CQ617">
        <v>28.31</v>
      </c>
      <c r="CR617">
        <v>21.657142857142901</v>
      </c>
      <c r="CS617">
        <v>6.92</v>
      </c>
      <c r="CT617">
        <v>8.8000000000000007</v>
      </c>
      <c r="CU617">
        <v>21.78</v>
      </c>
      <c r="CV617">
        <v>16.349090909090901</v>
      </c>
      <c r="CW617">
        <v>0.14000000000000001</v>
      </c>
      <c r="CX617">
        <v>7.08</v>
      </c>
      <c r="CY617">
        <v>14.205</v>
      </c>
      <c r="CZ617">
        <v>6.2549999999999999</v>
      </c>
      <c r="DA617">
        <v>14.715</v>
      </c>
      <c r="DB617">
        <v>27.11</v>
      </c>
      <c r="DC617">
        <v>34.195</v>
      </c>
      <c r="DD617">
        <v>23.57</v>
      </c>
      <c r="DF617" t="s">
        <v>284</v>
      </c>
      <c r="DI617">
        <v>-0.49249999999999999</v>
      </c>
      <c r="DJ617">
        <v>6.43</v>
      </c>
      <c r="DK617">
        <v>11.4175</v>
      </c>
      <c r="DL617">
        <v>75.947500000000005</v>
      </c>
      <c r="DM617">
        <v>2.74</v>
      </c>
      <c r="DN617">
        <v>8.7100000000000009</v>
      </c>
      <c r="DO617">
        <v>15.19</v>
      </c>
      <c r="DP617">
        <v>7.6607692307692297</v>
      </c>
      <c r="DQ617">
        <v>3.59</v>
      </c>
      <c r="DR617">
        <v>13.92</v>
      </c>
      <c r="DS617">
        <v>22.39</v>
      </c>
      <c r="DT617">
        <v>12.814444444444399</v>
      </c>
    </row>
    <row r="618" spans="1:124" x14ac:dyDescent="0.35">
      <c r="A618" s="19" t="str">
        <f t="shared" si="18"/>
        <v>Banks w/ Loan Growth (last 4 qtrs)--35430</v>
      </c>
      <c r="B618" s="19" t="str">
        <f t="shared" si="19"/>
        <v>Banks w/ Loan Growth (last 4 qtrs)</v>
      </c>
      <c r="C618">
        <v>22</v>
      </c>
      <c r="D618" s="27">
        <v>35430</v>
      </c>
      <c r="F618">
        <v>85.148514851485103</v>
      </c>
      <c r="J618">
        <v>84.435401831129198</v>
      </c>
      <c r="N618">
        <v>83.496062992125999</v>
      </c>
      <c r="R618">
        <v>90.322580645161295</v>
      </c>
      <c r="V618">
        <v>85.356454720616597</v>
      </c>
      <c r="Z618">
        <v>82</v>
      </c>
      <c r="AD618">
        <v>85.365853658536594</v>
      </c>
      <c r="AH618">
        <v>78.632478632478595</v>
      </c>
      <c r="AI618"/>
      <c r="AK618"/>
      <c r="AL618">
        <v>86.021505376344095</v>
      </c>
      <c r="AP618">
        <v>81.871345029239805</v>
      </c>
      <c r="AT618">
        <v>89.955357142857096</v>
      </c>
      <c r="AX618">
        <v>87.539936102236396</v>
      </c>
      <c r="BB618">
        <v>87.096774193548399</v>
      </c>
      <c r="BF618">
        <v>72.2222222222222</v>
      </c>
      <c r="BJ618">
        <v>77.7777777777778</v>
      </c>
      <c r="BN618" t="s">
        <v>285</v>
      </c>
      <c r="BR618">
        <v>66.6666666666667</v>
      </c>
      <c r="BV618">
        <v>90.909090909090907</v>
      </c>
      <c r="BZ618" t="s">
        <v>285</v>
      </c>
      <c r="CD618">
        <v>89.516129032258107</v>
      </c>
      <c r="CH618">
        <v>57.142857142857103</v>
      </c>
      <c r="CL618">
        <v>80.952380952380906</v>
      </c>
      <c r="CP618">
        <v>100</v>
      </c>
      <c r="CT618">
        <v>81.818181818181799</v>
      </c>
      <c r="CX618">
        <v>70.588235294117695</v>
      </c>
      <c r="DB618">
        <v>75</v>
      </c>
      <c r="DF618" t="s">
        <v>285</v>
      </c>
      <c r="DJ618">
        <v>64.705882352941202</v>
      </c>
      <c r="DN618">
        <v>76.923076923076906</v>
      </c>
      <c r="DR618">
        <v>100</v>
      </c>
    </row>
    <row r="619" spans="1:124" x14ac:dyDescent="0.35">
      <c r="A619" s="19" t="str">
        <f t="shared" si="18"/>
        <v>Equity / Assets--35520</v>
      </c>
      <c r="B619" s="19" t="str">
        <f t="shared" si="19"/>
        <v>Equity / Assets</v>
      </c>
      <c r="C619">
        <v>1</v>
      </c>
      <c r="D619" s="27">
        <v>35520</v>
      </c>
      <c r="E619">
        <v>8.4874577164697094</v>
      </c>
      <c r="F619">
        <v>9.3076049943246293</v>
      </c>
      <c r="G619">
        <v>11.106302667484099</v>
      </c>
      <c r="H619">
        <v>10.122495160396101</v>
      </c>
      <c r="I619">
        <v>8.1216070205549702</v>
      </c>
      <c r="J619">
        <v>9.4656098262850392</v>
      </c>
      <c r="K619">
        <v>11.391012281364199</v>
      </c>
      <c r="L619">
        <v>10.238959758865301</v>
      </c>
      <c r="M619">
        <v>7.9851795068353102</v>
      </c>
      <c r="N619">
        <v>9.4342886800069206</v>
      </c>
      <c r="O619">
        <v>11.6192796090141</v>
      </c>
      <c r="P619">
        <v>10.3871969617144</v>
      </c>
      <c r="Q619">
        <v>9.1497451368384493</v>
      </c>
      <c r="R619">
        <v>10.166135056594801</v>
      </c>
      <c r="S619">
        <v>11.527560540725499</v>
      </c>
      <c r="T619">
        <v>10.6962061749695</v>
      </c>
      <c r="U619">
        <v>7.9692573109615399</v>
      </c>
      <c r="V619">
        <v>9.2653583542229097</v>
      </c>
      <c r="W619">
        <v>11.0926445389774</v>
      </c>
      <c r="X619">
        <v>10.0575871414453</v>
      </c>
      <c r="Y619">
        <v>8.5130119886345597</v>
      </c>
      <c r="Z619">
        <v>9.4453563999508194</v>
      </c>
      <c r="AA619">
        <v>11.3481429977779</v>
      </c>
      <c r="AB619">
        <v>10.2446972706919</v>
      </c>
      <c r="AC619">
        <v>8.3247380186425701</v>
      </c>
      <c r="AD619">
        <v>9.8741529525653409</v>
      </c>
      <c r="AE619">
        <v>11.4618162364585</v>
      </c>
      <c r="AF619">
        <v>10.2114769084983</v>
      </c>
      <c r="AG619">
        <v>8.6530498020247606</v>
      </c>
      <c r="AH619">
        <v>10.4333333333333</v>
      </c>
      <c r="AI619">
        <v>13.434817975066</v>
      </c>
      <c r="AJ619">
        <v>11.693019348909599</v>
      </c>
      <c r="AK619">
        <v>7.6091208892847897</v>
      </c>
      <c r="AL619">
        <v>9.0600663479047903</v>
      </c>
      <c r="AM619">
        <v>10.717300952356901</v>
      </c>
      <c r="AN619">
        <v>9.5539732207922992</v>
      </c>
      <c r="AO619">
        <v>8.6778142882918097</v>
      </c>
      <c r="AP619">
        <v>10.112156658172999</v>
      </c>
      <c r="AQ619">
        <v>12.0852523127474</v>
      </c>
      <c r="AR619">
        <v>10.748474417030801</v>
      </c>
      <c r="AS619">
        <v>7.7583859144255802</v>
      </c>
      <c r="AT619">
        <v>8.9543873872529893</v>
      </c>
      <c r="AU619">
        <v>10.7400411986608</v>
      </c>
      <c r="AV619">
        <v>9.6022632195776794</v>
      </c>
      <c r="AW619">
        <v>8.0877512321649494</v>
      </c>
      <c r="AX619">
        <v>9.2166042056025095</v>
      </c>
      <c r="AY619">
        <v>10.949541262930801</v>
      </c>
      <c r="AZ619">
        <v>9.74475516347594</v>
      </c>
      <c r="BA619">
        <v>7.7942232387125001</v>
      </c>
      <c r="BB619">
        <v>8.9842612899345795</v>
      </c>
      <c r="BC619">
        <v>11.539499784783199</v>
      </c>
      <c r="BD619">
        <v>10.1487113438828</v>
      </c>
      <c r="BE619">
        <v>7.5258204600248897</v>
      </c>
      <c r="BF619">
        <v>9.0450016438545493</v>
      </c>
      <c r="BG619">
        <v>10.5628986190817</v>
      </c>
      <c r="BH619">
        <v>13.8415317906233</v>
      </c>
      <c r="BI619">
        <v>7.2353440192883003</v>
      </c>
      <c r="BJ619">
        <v>7.4448944787891698</v>
      </c>
      <c r="BK619">
        <v>8.5088835028289491</v>
      </c>
      <c r="BL619">
        <v>8.6294142795098097</v>
      </c>
      <c r="BN619" t="s">
        <v>284</v>
      </c>
      <c r="BQ619">
        <v>10.433606526153399</v>
      </c>
      <c r="BR619">
        <v>13.1638591117917</v>
      </c>
      <c r="BS619">
        <v>13.7766091205875</v>
      </c>
      <c r="BT619">
        <v>11.752190727229999</v>
      </c>
      <c r="BU619">
        <v>7.0810729978237203</v>
      </c>
      <c r="BV619">
        <v>8.5866986575079203</v>
      </c>
      <c r="BW619">
        <v>9.6848428049791604</v>
      </c>
      <c r="BX619">
        <v>8.8970664643877608</v>
      </c>
      <c r="BZ619" t="s">
        <v>284</v>
      </c>
      <c r="CC619">
        <v>7.7851142531199198</v>
      </c>
      <c r="CD619">
        <v>8.8485419180178297</v>
      </c>
      <c r="CE619">
        <v>10.8870400042907</v>
      </c>
      <c r="CF619">
        <v>9.5723762566549802</v>
      </c>
      <c r="CG619">
        <v>8.2893156019554208</v>
      </c>
      <c r="CH619">
        <v>12.1352936695361</v>
      </c>
      <c r="CI619">
        <v>13.8612439359313</v>
      </c>
      <c r="CJ619">
        <v>13.1149726620304</v>
      </c>
      <c r="CK619">
        <v>7.6225107153356904</v>
      </c>
      <c r="CL619">
        <v>8.7719298245614006</v>
      </c>
      <c r="CM619">
        <v>10.1743663490922</v>
      </c>
      <c r="CN619">
        <v>8.9680231584891796</v>
      </c>
      <c r="CO619">
        <v>7.5934775571311102</v>
      </c>
      <c r="CP619">
        <v>8.3247380186425701</v>
      </c>
      <c r="CQ619">
        <v>10.3144411224121</v>
      </c>
      <c r="CR619">
        <v>9.3075599814490602</v>
      </c>
      <c r="CS619">
        <v>7.79495469227514</v>
      </c>
      <c r="CT619">
        <v>8.8467931769247095</v>
      </c>
      <c r="CU619">
        <v>12.2760888886254</v>
      </c>
      <c r="CV619">
        <v>11.594083650949401</v>
      </c>
      <c r="CW619">
        <v>7.0541913378016901</v>
      </c>
      <c r="CX619">
        <v>8.4199840972483901</v>
      </c>
      <c r="CY619">
        <v>10.2316894654485</v>
      </c>
      <c r="CZ619">
        <v>12.9154333584556</v>
      </c>
      <c r="DA619">
        <v>6.8775120570065598</v>
      </c>
      <c r="DB619">
        <v>8.9130872317687206</v>
      </c>
      <c r="DC619">
        <v>10.775651332875199</v>
      </c>
      <c r="DD619">
        <v>8.7400761581130002</v>
      </c>
      <c r="DF619" t="s">
        <v>284</v>
      </c>
      <c r="DI619">
        <v>9.1753374572199498</v>
      </c>
      <c r="DJ619">
        <v>10.823378710762199</v>
      </c>
      <c r="DK619">
        <v>17.642877538068898</v>
      </c>
      <c r="DL619">
        <v>18.279893761472401</v>
      </c>
      <c r="DM619">
        <v>8.1471417069243195</v>
      </c>
      <c r="DN619">
        <v>9.1083738275511408</v>
      </c>
      <c r="DO619">
        <v>10.750100280786199</v>
      </c>
      <c r="DP619">
        <v>9.2606760410952695</v>
      </c>
      <c r="DQ619">
        <v>9.5291038380469306</v>
      </c>
      <c r="DR619">
        <v>9.8126188105368009</v>
      </c>
      <c r="DS619">
        <v>11.352553564768099</v>
      </c>
      <c r="DT619">
        <v>10.7472069083442</v>
      </c>
    </row>
    <row r="620" spans="1:124" x14ac:dyDescent="0.35">
      <c r="A620" s="19" t="str">
        <f t="shared" si="18"/>
        <v>Total Risk Based Capital Ratio--35520</v>
      </c>
      <c r="B620" s="19" t="str">
        <f t="shared" si="19"/>
        <v>Total Risk Based Capital Ratio</v>
      </c>
      <c r="C620">
        <v>2</v>
      </c>
      <c r="D620" s="27">
        <v>35520</v>
      </c>
      <c r="E620">
        <v>12.8590712931812</v>
      </c>
      <c r="F620">
        <v>14.6659564231219</v>
      </c>
      <c r="G620">
        <v>19.866474197040802</v>
      </c>
      <c r="H620">
        <v>16.697100739385</v>
      </c>
      <c r="I620">
        <v>12.394769790946601</v>
      </c>
      <c r="J620">
        <v>14.6908966612862</v>
      </c>
      <c r="K620">
        <v>18.8417461579226</v>
      </c>
      <c r="L620">
        <v>16.7079048001759</v>
      </c>
      <c r="M620">
        <v>12.8428995168582</v>
      </c>
      <c r="N620">
        <v>15.8125273762593</v>
      </c>
      <c r="O620">
        <v>20.847237671486798</v>
      </c>
      <c r="P620">
        <v>18.4791850537781</v>
      </c>
      <c r="Q620">
        <v>13.984747943986401</v>
      </c>
      <c r="R620">
        <v>15.533266820263901</v>
      </c>
      <c r="S620">
        <v>20.2219901552381</v>
      </c>
      <c r="T620">
        <v>18.064206924412101</v>
      </c>
      <c r="U620">
        <v>12.2213570524363</v>
      </c>
      <c r="V620">
        <v>14.1754496457934</v>
      </c>
      <c r="W620">
        <v>18.0470853406486</v>
      </c>
      <c r="X620">
        <v>16.316944308809202</v>
      </c>
      <c r="Y620">
        <v>13.687335955066199</v>
      </c>
      <c r="Z620">
        <v>15.2729907265711</v>
      </c>
      <c r="AA620">
        <v>18.461346984656601</v>
      </c>
      <c r="AB620">
        <v>16.721722420766401</v>
      </c>
      <c r="AC620">
        <v>12.3366932243473</v>
      </c>
      <c r="AD620">
        <v>16.051006176529199</v>
      </c>
      <c r="AE620">
        <v>20.947199999999999</v>
      </c>
      <c r="AF620">
        <v>17.5601079593776</v>
      </c>
      <c r="AG620">
        <v>12.863999831767501</v>
      </c>
      <c r="AH620">
        <v>16.3524031132151</v>
      </c>
      <c r="AI620">
        <v>20.651221039448998</v>
      </c>
      <c r="AJ620">
        <v>18.6404772903457</v>
      </c>
      <c r="AK620">
        <v>11.9526672872631</v>
      </c>
      <c r="AL620">
        <v>14.172574203964301</v>
      </c>
      <c r="AM620">
        <v>17.6851260360765</v>
      </c>
      <c r="AN620">
        <v>15.5711015488636</v>
      </c>
      <c r="AO620">
        <v>13.0880887661743</v>
      </c>
      <c r="AP620">
        <v>16.017240628673399</v>
      </c>
      <c r="AQ620">
        <v>20.142697205124701</v>
      </c>
      <c r="AR620">
        <v>17.6594984373484</v>
      </c>
      <c r="AS620">
        <v>11.556989699549799</v>
      </c>
      <c r="AT620">
        <v>13.5021573372004</v>
      </c>
      <c r="AU620">
        <v>17.3249959197897</v>
      </c>
      <c r="AV620">
        <v>15.228608299602801</v>
      </c>
      <c r="AW620">
        <v>12.8308594364646</v>
      </c>
      <c r="AX620">
        <v>14.645425669338801</v>
      </c>
      <c r="AY620">
        <v>18.617173380316601</v>
      </c>
      <c r="AZ620">
        <v>16.282059607624699</v>
      </c>
      <c r="BA620">
        <v>11.624767954700401</v>
      </c>
      <c r="BB620">
        <v>13.754918608970501</v>
      </c>
      <c r="BC620">
        <v>18.004879361017402</v>
      </c>
      <c r="BD620">
        <v>16.1918020885354</v>
      </c>
      <c r="BE620">
        <v>12.930747313329899</v>
      </c>
      <c r="BF620">
        <v>13.982223840870899</v>
      </c>
      <c r="BG620">
        <v>15.6607922881759</v>
      </c>
      <c r="BH620">
        <v>73.962430317736207</v>
      </c>
      <c r="BI620">
        <v>10.9787796066145</v>
      </c>
      <c r="BJ620">
        <v>11.972042443386499</v>
      </c>
      <c r="BK620">
        <v>13.0870393324667</v>
      </c>
      <c r="BL620">
        <v>14.2398121422627</v>
      </c>
      <c r="BN620" t="s">
        <v>284</v>
      </c>
      <c r="BQ620">
        <v>14.8652806468292</v>
      </c>
      <c r="BR620">
        <v>18.187589271544201</v>
      </c>
      <c r="BS620">
        <v>22.199192824158899</v>
      </c>
      <c r="BT620">
        <v>18.6471192234774</v>
      </c>
      <c r="BU620">
        <v>12.4241235281436</v>
      </c>
      <c r="BV620">
        <v>14.268227685204099</v>
      </c>
      <c r="BW620">
        <v>17.6851326218904</v>
      </c>
      <c r="BX620">
        <v>15.787093438263501</v>
      </c>
      <c r="BZ620" t="s">
        <v>284</v>
      </c>
      <c r="CC620">
        <v>11.195489294694299</v>
      </c>
      <c r="CD620">
        <v>12.9368456279581</v>
      </c>
      <c r="CE620">
        <v>16.352262374734298</v>
      </c>
      <c r="CF620">
        <v>14.944052661582401</v>
      </c>
      <c r="CG620">
        <v>13.616706320410801</v>
      </c>
      <c r="CH620">
        <v>17.3754556500608</v>
      </c>
      <c r="CI620">
        <v>26.5057895354111</v>
      </c>
      <c r="CJ620">
        <v>20.9514225552374</v>
      </c>
      <c r="CK620">
        <v>12.320574162679399</v>
      </c>
      <c r="CL620">
        <v>13.317002560962001</v>
      </c>
      <c r="CM620">
        <v>14.769081548907</v>
      </c>
      <c r="CN620">
        <v>14.4669466280682</v>
      </c>
      <c r="CO620">
        <v>11.063201463113</v>
      </c>
      <c r="CP620">
        <v>12.308395156011301</v>
      </c>
      <c r="CQ620">
        <v>15.278150684760201</v>
      </c>
      <c r="CR620">
        <v>13.4603437687786</v>
      </c>
      <c r="CS620">
        <v>11.2440954837296</v>
      </c>
      <c r="CT620">
        <v>13.245364198279001</v>
      </c>
      <c r="CU620">
        <v>21.3960511217477</v>
      </c>
      <c r="CV620">
        <v>22.768754117988401</v>
      </c>
      <c r="CW620">
        <v>11.825623758916301</v>
      </c>
      <c r="CX620">
        <v>13.330953868118099</v>
      </c>
      <c r="CY620">
        <v>16.6591584827462</v>
      </c>
      <c r="CZ620">
        <v>58.961325685622697</v>
      </c>
      <c r="DA620">
        <v>10.673792459071301</v>
      </c>
      <c r="DB620">
        <v>11.779793925706599</v>
      </c>
      <c r="DC620">
        <v>13.576210283037399</v>
      </c>
      <c r="DD620">
        <v>12.470208816402</v>
      </c>
      <c r="DF620" t="s">
        <v>284</v>
      </c>
      <c r="DI620">
        <v>13.1288041091116</v>
      </c>
      <c r="DJ620">
        <v>14.5735574977904</v>
      </c>
      <c r="DK620">
        <v>27.187915080372001</v>
      </c>
      <c r="DL620">
        <v>119.581324490349</v>
      </c>
      <c r="DM620">
        <v>12.746496960703199</v>
      </c>
      <c r="DN620">
        <v>13.5349333498283</v>
      </c>
      <c r="DO620">
        <v>15.5400753310923</v>
      </c>
      <c r="DP620">
        <v>14.074290070803199</v>
      </c>
      <c r="DQ620">
        <v>14.189741076533499</v>
      </c>
      <c r="DR620">
        <v>16.551775812977699</v>
      </c>
      <c r="DS620">
        <v>22.8741206201762</v>
      </c>
      <c r="DT620">
        <v>17.789394965917801</v>
      </c>
    </row>
    <row r="621" spans="1:124" x14ac:dyDescent="0.35">
      <c r="A621" s="19" t="str">
        <f t="shared" si="18"/>
        <v>Tier 1 Leverage Ratio--35520</v>
      </c>
      <c r="B621" s="19" t="str">
        <f t="shared" si="19"/>
        <v>Tier 1 Leverage Ratio</v>
      </c>
      <c r="C621">
        <v>3</v>
      </c>
      <c r="D621" s="27">
        <v>35520</v>
      </c>
      <c r="E621">
        <v>8.2618425960462503</v>
      </c>
      <c r="F621">
        <v>9.4441304698853603</v>
      </c>
      <c r="G621">
        <v>11.282151925129099</v>
      </c>
      <c r="H621">
        <v>10.0887586160521</v>
      </c>
      <c r="I621">
        <v>8.0662093375052795</v>
      </c>
      <c r="J621">
        <v>9.3509923260712497</v>
      </c>
      <c r="K621">
        <v>11.327291424396501</v>
      </c>
      <c r="L621">
        <v>10.1708750877931</v>
      </c>
      <c r="M621">
        <v>7.9423979554223099</v>
      </c>
      <c r="N621">
        <v>9.3010915706488806</v>
      </c>
      <c r="O621">
        <v>11.3993307009933</v>
      </c>
      <c r="P621">
        <v>10.278076912779801</v>
      </c>
      <c r="Q621">
        <v>8.9600172038700698</v>
      </c>
      <c r="R621">
        <v>10.118141033541001</v>
      </c>
      <c r="S621">
        <v>11.6242171050566</v>
      </c>
      <c r="T621">
        <v>10.7566894123835</v>
      </c>
      <c r="U621">
        <v>7.9383941262584701</v>
      </c>
      <c r="V621">
        <v>9.0624907632006906</v>
      </c>
      <c r="W621">
        <v>10.743032319304</v>
      </c>
      <c r="X621">
        <v>9.8906397637207597</v>
      </c>
      <c r="Y621">
        <v>8.5298818436390107</v>
      </c>
      <c r="Z621">
        <v>9.3633955344882107</v>
      </c>
      <c r="AA621">
        <v>11.289344247161701</v>
      </c>
      <c r="AB621">
        <v>10.219650947482</v>
      </c>
      <c r="AC621">
        <v>8.4331601823386002</v>
      </c>
      <c r="AD621">
        <v>9.9757460719181701</v>
      </c>
      <c r="AE621">
        <v>11.5805390020457</v>
      </c>
      <c r="AF621">
        <v>10.2970602216235</v>
      </c>
      <c r="AG621">
        <v>8.5746884325083403</v>
      </c>
      <c r="AH621">
        <v>10.4394126821922</v>
      </c>
      <c r="AI621">
        <v>13.4692111714657</v>
      </c>
      <c r="AJ621">
        <v>11.858861544165901</v>
      </c>
      <c r="AK621">
        <v>7.4674350787226302</v>
      </c>
      <c r="AL621">
        <v>8.8909431899187208</v>
      </c>
      <c r="AM621">
        <v>10.577595539551499</v>
      </c>
      <c r="AN621">
        <v>9.4644944641335194</v>
      </c>
      <c r="AO621">
        <v>8.55396015376372</v>
      </c>
      <c r="AP621">
        <v>9.9997051104361407</v>
      </c>
      <c r="AQ621">
        <v>12.0909084312907</v>
      </c>
      <c r="AR621">
        <v>10.7089015124641</v>
      </c>
      <c r="AS621">
        <v>7.7521566697425399</v>
      </c>
      <c r="AT621">
        <v>8.8429617483135203</v>
      </c>
      <c r="AU621">
        <v>10.5702570192135</v>
      </c>
      <c r="AV621">
        <v>9.5266138392112794</v>
      </c>
      <c r="AW621">
        <v>7.9996562992864497</v>
      </c>
      <c r="AX621">
        <v>9.0891412510741301</v>
      </c>
      <c r="AY621">
        <v>10.559150458824201</v>
      </c>
      <c r="AZ621">
        <v>9.5738883539784396</v>
      </c>
      <c r="BA621">
        <v>7.7026158883653997</v>
      </c>
      <c r="BB621">
        <v>8.8989313929479898</v>
      </c>
      <c r="BC621">
        <v>11.3772283290599</v>
      </c>
      <c r="BD621">
        <v>10.0523433300728</v>
      </c>
      <c r="BE621">
        <v>7.7539044569005604</v>
      </c>
      <c r="BF621">
        <v>9.0778790209491902</v>
      </c>
      <c r="BG621">
        <v>10.2666704946444</v>
      </c>
      <c r="BH621">
        <v>13.7309126227326</v>
      </c>
      <c r="BI621">
        <v>7.1657140335003202</v>
      </c>
      <c r="BJ621">
        <v>7.6271970397779798</v>
      </c>
      <c r="BK621">
        <v>8.4599211450732898</v>
      </c>
      <c r="BL621">
        <v>8.6205829055454402</v>
      </c>
      <c r="BN621" t="s">
        <v>284</v>
      </c>
      <c r="BQ621">
        <v>10.459013973731601</v>
      </c>
      <c r="BR621">
        <v>12.9964118469866</v>
      </c>
      <c r="BS621">
        <v>13.6395627812963</v>
      </c>
      <c r="BT621">
        <v>11.733580554356401</v>
      </c>
      <c r="BU621">
        <v>7.3734639008792202</v>
      </c>
      <c r="BV621">
        <v>8.4106470033620493</v>
      </c>
      <c r="BW621">
        <v>9.9211772705270107</v>
      </c>
      <c r="BX621">
        <v>9.0291925630776895</v>
      </c>
      <c r="BZ621" t="s">
        <v>284</v>
      </c>
      <c r="CC621">
        <v>7.7533223554514503</v>
      </c>
      <c r="CD621">
        <v>8.8341737847758193</v>
      </c>
      <c r="CE621">
        <v>10.467585127951301</v>
      </c>
      <c r="CF621">
        <v>9.5049438409541995</v>
      </c>
      <c r="CG621">
        <v>8.6628265967072302</v>
      </c>
      <c r="CH621">
        <v>12.408474840317799</v>
      </c>
      <c r="CI621">
        <v>13.548687129977999</v>
      </c>
      <c r="CJ621">
        <v>13.642824767557901</v>
      </c>
      <c r="CK621">
        <v>7.9992987265511699</v>
      </c>
      <c r="CL621">
        <v>8.6426384487296595</v>
      </c>
      <c r="CM621">
        <v>9.5697841726618709</v>
      </c>
      <c r="CN621">
        <v>8.9732771782196004</v>
      </c>
      <c r="CO621">
        <v>7.5624223720111798</v>
      </c>
      <c r="CP621">
        <v>7.9007256017036296</v>
      </c>
      <c r="CQ621">
        <v>10.769730576353</v>
      </c>
      <c r="CR621">
        <v>9.3896390666024594</v>
      </c>
      <c r="CS621">
        <v>7.4713630911286097</v>
      </c>
      <c r="CT621">
        <v>8.2431440960031193</v>
      </c>
      <c r="CU621">
        <v>11.8513063498498</v>
      </c>
      <c r="CV621">
        <v>11.232900370971199</v>
      </c>
      <c r="CW621">
        <v>7.1161613117125802</v>
      </c>
      <c r="CX621">
        <v>8.6935136796803008</v>
      </c>
      <c r="CY621">
        <v>10.527829713792601</v>
      </c>
      <c r="CZ621">
        <v>14.001846338019201</v>
      </c>
      <c r="DA621">
        <v>7.1115416204534201</v>
      </c>
      <c r="DB621">
        <v>9.5408691919398194</v>
      </c>
      <c r="DC621">
        <v>13.980699646562</v>
      </c>
      <c r="DD621">
        <v>11.5513720750756</v>
      </c>
      <c r="DF621" t="s">
        <v>284</v>
      </c>
      <c r="DI621">
        <v>9.0453550462883694</v>
      </c>
      <c r="DJ621">
        <v>10.323069864824101</v>
      </c>
      <c r="DK621">
        <v>18.1139203473215</v>
      </c>
      <c r="DL621">
        <v>18.625208628992802</v>
      </c>
      <c r="DM621">
        <v>7.3287063518157396</v>
      </c>
      <c r="DN621">
        <v>8.9970801928430806</v>
      </c>
      <c r="DO621">
        <v>10.0890300087162</v>
      </c>
      <c r="DP621">
        <v>8.9131878459950702</v>
      </c>
      <c r="DQ621">
        <v>9.5654397916715102</v>
      </c>
      <c r="DR621">
        <v>10.1513820718161</v>
      </c>
      <c r="DS621">
        <v>11.207206708549</v>
      </c>
      <c r="DT621">
        <v>10.7320541608923</v>
      </c>
    </row>
    <row r="622" spans="1:124" x14ac:dyDescent="0.35">
      <c r="A622" s="19" t="str">
        <f t="shared" si="18"/>
        <v>ALLL / Nonaccrual Loans--35520</v>
      </c>
      <c r="B622" s="19" t="str">
        <f t="shared" si="19"/>
        <v>ALLL / Nonaccrual Loans</v>
      </c>
      <c r="C622">
        <v>4</v>
      </c>
      <c r="D622" s="27">
        <v>35520</v>
      </c>
      <c r="E622">
        <v>126.049301690644</v>
      </c>
      <c r="F622">
        <v>244.444444444444</v>
      </c>
      <c r="G622">
        <v>620.510543840178</v>
      </c>
      <c r="H622">
        <v>587.63814073594199</v>
      </c>
      <c r="I622">
        <v>142.976951417094</v>
      </c>
      <c r="J622">
        <v>306.02409638554201</v>
      </c>
      <c r="K622">
        <v>785.08774441040896</v>
      </c>
      <c r="L622">
        <v>944.44708313099204</v>
      </c>
      <c r="M622">
        <v>139.577370131126</v>
      </c>
      <c r="N622">
        <v>292.10526315789502</v>
      </c>
      <c r="O622">
        <v>759.475393028025</v>
      </c>
      <c r="P622">
        <v>844.44195527401996</v>
      </c>
      <c r="Q622">
        <v>163.40044607872699</v>
      </c>
      <c r="R622">
        <v>344.444444444444</v>
      </c>
      <c r="S622">
        <v>615.28045574057796</v>
      </c>
      <c r="T622">
        <v>1339.68143247177</v>
      </c>
      <c r="U622">
        <v>160.006564141035</v>
      </c>
      <c r="V622">
        <v>342.23671065776301</v>
      </c>
      <c r="W622">
        <v>1011.79060665362</v>
      </c>
      <c r="X622">
        <v>1221.85931427784</v>
      </c>
      <c r="Y622">
        <v>115.25611758066999</v>
      </c>
      <c r="Z622">
        <v>266.87927190321301</v>
      </c>
      <c r="AA622">
        <v>790.62295081967204</v>
      </c>
      <c r="AB622">
        <v>1216.1187490448101</v>
      </c>
      <c r="AC622">
        <v>121.86202686202699</v>
      </c>
      <c r="AD622">
        <v>272.783908045977</v>
      </c>
      <c r="AE622">
        <v>648.45641816143495</v>
      </c>
      <c r="AF622">
        <v>566.67955855067805</v>
      </c>
      <c r="AG622">
        <v>150.297170699557</v>
      </c>
      <c r="AH622">
        <v>345.5</v>
      </c>
      <c r="AI622">
        <v>891.94752601933806</v>
      </c>
      <c r="AJ622">
        <v>1390.38869890724</v>
      </c>
      <c r="AK622">
        <v>88.100694230143006</v>
      </c>
      <c r="AL622">
        <v>171.395463510848</v>
      </c>
      <c r="AM622">
        <v>410.47400470117901</v>
      </c>
      <c r="AN622">
        <v>417.55963424574202</v>
      </c>
      <c r="AO622">
        <v>127.464788732394</v>
      </c>
      <c r="AP622">
        <v>269.73684210526301</v>
      </c>
      <c r="AQ622">
        <v>797.72727272727298</v>
      </c>
      <c r="AR622">
        <v>915.87271516037401</v>
      </c>
      <c r="AS622">
        <v>147.74362056212999</v>
      </c>
      <c r="AT622">
        <v>323.58970284443001</v>
      </c>
      <c r="AU622">
        <v>821.89964157706095</v>
      </c>
      <c r="AV622">
        <v>1008.37494792446</v>
      </c>
      <c r="AW622">
        <v>120.987654320988</v>
      </c>
      <c r="AX622">
        <v>250.94339622641499</v>
      </c>
      <c r="AY622">
        <v>732</v>
      </c>
      <c r="AZ622">
        <v>936.82787783644301</v>
      </c>
      <c r="BA622">
        <v>120.987654320988</v>
      </c>
      <c r="BB622">
        <v>277.981651376147</v>
      </c>
      <c r="BC622">
        <v>672</v>
      </c>
      <c r="BD622">
        <v>805.68685106191106</v>
      </c>
      <c r="BE622">
        <v>408.71160409556302</v>
      </c>
      <c r="BF622">
        <v>745.78313253012095</v>
      </c>
      <c r="BG622">
        <v>1676.3821630347099</v>
      </c>
      <c r="BH622">
        <v>1907.4834159944301</v>
      </c>
      <c r="BI622">
        <v>78.420492329230598</v>
      </c>
      <c r="BJ622">
        <v>223.914279708214</v>
      </c>
      <c r="BK622">
        <v>670.57183038638595</v>
      </c>
      <c r="BL622">
        <v>867.28733936557705</v>
      </c>
      <c r="BN622" t="s">
        <v>284</v>
      </c>
      <c r="BQ622">
        <v>256.19485464846298</v>
      </c>
      <c r="BR622">
        <v>418.91891891891902</v>
      </c>
      <c r="BS622">
        <v>2380.8880308880298</v>
      </c>
      <c r="BT622">
        <v>1618.41561738469</v>
      </c>
      <c r="BU622">
        <v>172.959183673469</v>
      </c>
      <c r="BV622">
        <v>259.026392766919</v>
      </c>
      <c r="BW622">
        <v>634.85454545454502</v>
      </c>
      <c r="BX622">
        <v>587.32701825184097</v>
      </c>
      <c r="BZ622" t="s">
        <v>284</v>
      </c>
      <c r="CC622">
        <v>146.90689048966601</v>
      </c>
      <c r="CD622">
        <v>372.09217644610902</v>
      </c>
      <c r="CE622">
        <v>680.51515151515196</v>
      </c>
      <c r="CF622">
        <v>1392.9249043646801</v>
      </c>
      <c r="CG622">
        <v>408.47495131881698</v>
      </c>
      <c r="CH622">
        <v>582.83934904560499</v>
      </c>
      <c r="CI622">
        <v>1770.84359605911</v>
      </c>
      <c r="CJ622">
        <v>1596.47919833233</v>
      </c>
      <c r="CK622">
        <v>168.176328502415</v>
      </c>
      <c r="CL622">
        <v>311.84210526315798</v>
      </c>
      <c r="CM622">
        <v>1625.36764705882</v>
      </c>
      <c r="CN622">
        <v>1684.05991975506</v>
      </c>
      <c r="CO622">
        <v>630.75918367346901</v>
      </c>
      <c r="CP622">
        <v>1137.5929441544099</v>
      </c>
      <c r="CQ622">
        <v>1589.8191214470301</v>
      </c>
      <c r="CR622">
        <v>1082.98536096609</v>
      </c>
      <c r="CS622">
        <v>145.212765957447</v>
      </c>
      <c r="CT622">
        <v>233.05279265493499</v>
      </c>
      <c r="CU622">
        <v>336.76470588235298</v>
      </c>
      <c r="CV622">
        <v>533.23640887750901</v>
      </c>
      <c r="CW622">
        <v>181.64556962025301</v>
      </c>
      <c r="CX622">
        <v>372.60940032414902</v>
      </c>
      <c r="CY622">
        <v>811.11111111111097</v>
      </c>
      <c r="CZ622">
        <v>2760.5103826813101</v>
      </c>
      <c r="DA622">
        <v>332.33959393526101</v>
      </c>
      <c r="DB622">
        <v>513.26530612244903</v>
      </c>
      <c r="DC622">
        <v>648.59693877551001</v>
      </c>
      <c r="DD622">
        <v>482.869253099697</v>
      </c>
      <c r="DF622" t="s">
        <v>284</v>
      </c>
      <c r="DI622">
        <v>816.55475702812601</v>
      </c>
      <c r="DJ622">
        <v>1187.7976190476199</v>
      </c>
      <c r="DK622">
        <v>2651.8821603928</v>
      </c>
      <c r="DL622">
        <v>1637.00057471986</v>
      </c>
      <c r="DM622">
        <v>83.274390479395706</v>
      </c>
      <c r="DN622">
        <v>123.622864069748</v>
      </c>
      <c r="DO622">
        <v>199.879530916844</v>
      </c>
      <c r="DP622">
        <v>471.63709039886999</v>
      </c>
      <c r="DQ622">
        <v>155.03355704698001</v>
      </c>
      <c r="DR622">
        <v>228.76190476190499</v>
      </c>
      <c r="DS622">
        <v>1021.21212121212</v>
      </c>
      <c r="DT622">
        <v>485.34730105479701</v>
      </c>
    </row>
    <row r="623" spans="1:124" x14ac:dyDescent="0.35">
      <c r="A623" s="19" t="str">
        <f t="shared" si="18"/>
        <v>[NCL + OREO] / [Total Loans + OREO]--35520</v>
      </c>
      <c r="B623" s="19" t="str">
        <f t="shared" si="19"/>
        <v>[NCL + OREO] / [Total Loans + OREO]</v>
      </c>
      <c r="C623">
        <v>5</v>
      </c>
      <c r="D623" s="27">
        <v>35520</v>
      </c>
      <c r="E623">
        <v>0.65615257177891695</v>
      </c>
      <c r="F623">
        <v>1.23891783602351</v>
      </c>
      <c r="G623">
        <v>2.6212211758402502</v>
      </c>
      <c r="H623">
        <v>1.8111964237225799</v>
      </c>
      <c r="I623">
        <v>0.36235358010211499</v>
      </c>
      <c r="J623">
        <v>0.96437827435957502</v>
      </c>
      <c r="K623">
        <v>2.02566104867027</v>
      </c>
      <c r="L623">
        <v>1.4537150904443501</v>
      </c>
      <c r="M623">
        <v>0.33654130011217998</v>
      </c>
      <c r="N623">
        <v>0.85916234471788799</v>
      </c>
      <c r="O623">
        <v>1.77213292870256</v>
      </c>
      <c r="P623">
        <v>1.30105302971332</v>
      </c>
      <c r="Q623">
        <v>0.62991373850302101</v>
      </c>
      <c r="R623">
        <v>0.84654755658663206</v>
      </c>
      <c r="S623">
        <v>1.4967227191626999</v>
      </c>
      <c r="T623">
        <v>1.0794634415568001</v>
      </c>
      <c r="U623">
        <v>0.28716993148019299</v>
      </c>
      <c r="V623">
        <v>0.82642528591456899</v>
      </c>
      <c r="W623">
        <v>1.69696707667697</v>
      </c>
      <c r="X623">
        <v>1.13328443760353</v>
      </c>
      <c r="Y623">
        <v>0.387238887421679</v>
      </c>
      <c r="Z623">
        <v>1.2459692554323201</v>
      </c>
      <c r="AA623">
        <v>2.3837704924249499</v>
      </c>
      <c r="AB623">
        <v>1.89515151467134</v>
      </c>
      <c r="AC623">
        <v>0.60389555158628905</v>
      </c>
      <c r="AD623">
        <v>1.6943866943866901</v>
      </c>
      <c r="AE623">
        <v>2.9473684210526301</v>
      </c>
      <c r="AF623">
        <v>2.01225308711548</v>
      </c>
      <c r="AG623">
        <v>0.460436808411811</v>
      </c>
      <c r="AH623">
        <v>1.61197620344196</v>
      </c>
      <c r="AI623">
        <v>3.4960165587558998</v>
      </c>
      <c r="AJ623">
        <v>2.2052040112856601</v>
      </c>
      <c r="AK623">
        <v>0.50868287335569795</v>
      </c>
      <c r="AL623">
        <v>0.96124731330048796</v>
      </c>
      <c r="AM623">
        <v>2.0226199312963802</v>
      </c>
      <c r="AN623">
        <v>1.45571747127926</v>
      </c>
      <c r="AO623">
        <v>0.46824154223726</v>
      </c>
      <c r="AP623">
        <v>1.3963963963963999</v>
      </c>
      <c r="AQ623">
        <v>2.6824410184792802</v>
      </c>
      <c r="AR623">
        <v>1.8428186801800599</v>
      </c>
      <c r="AS623">
        <v>0.36123374658185797</v>
      </c>
      <c r="AT623">
        <v>0.93185706452883399</v>
      </c>
      <c r="AU623">
        <v>1.8082595904403</v>
      </c>
      <c r="AV623">
        <v>1.3407318765132401</v>
      </c>
      <c r="AW623">
        <v>0.41707463414587498</v>
      </c>
      <c r="AX623">
        <v>0.86073111569974803</v>
      </c>
      <c r="AY623">
        <v>1.62016624887437</v>
      </c>
      <c r="AZ623">
        <v>1.19159356136022</v>
      </c>
      <c r="BA623">
        <v>0.28121338853958799</v>
      </c>
      <c r="BB623">
        <v>0.87869366653052905</v>
      </c>
      <c r="BC623">
        <v>1.7508066915348901</v>
      </c>
      <c r="BD623">
        <v>1.23004451833045</v>
      </c>
      <c r="BE623">
        <v>0.25952128576389399</v>
      </c>
      <c r="BF623">
        <v>0.74315816165304804</v>
      </c>
      <c r="BG623">
        <v>1.2774668412600301</v>
      </c>
      <c r="BH623">
        <v>1.0190766772209301</v>
      </c>
      <c r="BI623">
        <v>0.65615257177891695</v>
      </c>
      <c r="BJ623">
        <v>1.0825597676710099</v>
      </c>
      <c r="BK623">
        <v>1.6247397344437999</v>
      </c>
      <c r="BL623">
        <v>1.31689483654295</v>
      </c>
      <c r="BN623" t="s">
        <v>284</v>
      </c>
      <c r="BQ623">
        <v>0.26983611164094801</v>
      </c>
      <c r="BR623">
        <v>0.49875311720698301</v>
      </c>
      <c r="BS623">
        <v>3.96014217902004</v>
      </c>
      <c r="BT623">
        <v>2.6537344880383298</v>
      </c>
      <c r="BU623">
        <v>0.52031372351251504</v>
      </c>
      <c r="BV623">
        <v>0.74561553417219595</v>
      </c>
      <c r="BW623">
        <v>1.28938310311871</v>
      </c>
      <c r="BX623">
        <v>1.18945209465135</v>
      </c>
      <c r="BZ623" t="s">
        <v>284</v>
      </c>
      <c r="CC623">
        <v>0.23052361793216</v>
      </c>
      <c r="CD623">
        <v>0.68881490059834005</v>
      </c>
      <c r="CE623">
        <v>1.24410046834596</v>
      </c>
      <c r="CF623">
        <v>0.96905383638299902</v>
      </c>
      <c r="CG623">
        <v>6.8545151398272303E-2</v>
      </c>
      <c r="CH623">
        <v>0.11761938367443001</v>
      </c>
      <c r="CI623">
        <v>0.39441916346836198</v>
      </c>
      <c r="CJ623">
        <v>0.39631300828958899</v>
      </c>
      <c r="CK623">
        <v>0.189108530567621</v>
      </c>
      <c r="CL623">
        <v>0.83818724250603804</v>
      </c>
      <c r="CM623">
        <v>1.70406879194631</v>
      </c>
      <c r="CN623">
        <v>1.14689970796004</v>
      </c>
      <c r="CO623">
        <v>0.103952165215057</v>
      </c>
      <c r="CP623">
        <v>0.29409786549761202</v>
      </c>
      <c r="CQ623">
        <v>1.69239427191778</v>
      </c>
      <c r="CR623">
        <v>1.1093596600415401</v>
      </c>
      <c r="CS623">
        <v>0.62136069897593904</v>
      </c>
      <c r="CT623">
        <v>0.857788905121879</v>
      </c>
      <c r="CU623">
        <v>1.73279287045465</v>
      </c>
      <c r="CV623">
        <v>1.57112863495749</v>
      </c>
      <c r="CW623">
        <v>0.174832282984346</v>
      </c>
      <c r="CX623">
        <v>0.68348093954563005</v>
      </c>
      <c r="CY623">
        <v>1.6943866943866901</v>
      </c>
      <c r="CZ623">
        <v>1.0413035751490201</v>
      </c>
      <c r="DA623">
        <v>0.95781801378311804</v>
      </c>
      <c r="DB623">
        <v>1.0139129903139501</v>
      </c>
      <c r="DC623">
        <v>1.07744707888327</v>
      </c>
      <c r="DD623">
        <v>1.0213521023524399</v>
      </c>
      <c r="DF623" t="s">
        <v>284</v>
      </c>
      <c r="DI623">
        <v>0.36970854642923201</v>
      </c>
      <c r="DJ623">
        <v>1.13388573920628</v>
      </c>
      <c r="DK623">
        <v>1.98985027494439</v>
      </c>
      <c r="DL623">
        <v>1.3444186998665899</v>
      </c>
      <c r="DM623">
        <v>0.73460941541645097</v>
      </c>
      <c r="DN623">
        <v>0.96188318057293598</v>
      </c>
      <c r="DO623">
        <v>1.6245487364620901</v>
      </c>
      <c r="DP623">
        <v>1.4513161718899199</v>
      </c>
      <c r="DQ623">
        <v>0.288171359851149</v>
      </c>
      <c r="DR623">
        <v>0.675609517281896</v>
      </c>
      <c r="DS623">
        <v>0.76739182404972495</v>
      </c>
      <c r="DT623">
        <v>0.62738954281641302</v>
      </c>
    </row>
    <row r="624" spans="1:124" x14ac:dyDescent="0.35">
      <c r="A624" s="19" t="str">
        <f t="shared" si="18"/>
        <v>[Noncurrent + Delinquent Loans] / [Capital + ALLL]--35520</v>
      </c>
      <c r="B624" s="19" t="str">
        <f t="shared" si="19"/>
        <v>[Noncurrent + Delinquent Loans] / [Capital + ALLL]</v>
      </c>
      <c r="C624">
        <v>6</v>
      </c>
      <c r="D624" s="27">
        <v>35520</v>
      </c>
      <c r="E624">
        <v>11.212814645308899</v>
      </c>
      <c r="F624">
        <v>19.678811121764099</v>
      </c>
      <c r="G624">
        <v>33.202155873042997</v>
      </c>
      <c r="H624">
        <v>23.288707946256999</v>
      </c>
      <c r="I624">
        <v>8.4248844043467699</v>
      </c>
      <c r="J624">
        <v>15.499823453202699</v>
      </c>
      <c r="K624">
        <v>26.864569259587199</v>
      </c>
      <c r="L624">
        <v>19.321393369425</v>
      </c>
      <c r="M624">
        <v>6.5269556870900596</v>
      </c>
      <c r="N624">
        <v>12.692775974026</v>
      </c>
      <c r="O624">
        <v>21.685303514377001</v>
      </c>
      <c r="P624">
        <v>15.733152979792299</v>
      </c>
      <c r="Q624">
        <v>9.3118582852809002</v>
      </c>
      <c r="R624">
        <v>16.145282474534099</v>
      </c>
      <c r="S624">
        <v>19.652114658775499</v>
      </c>
      <c r="T624">
        <v>16.079415079086299</v>
      </c>
      <c r="U624">
        <v>6.6741804642993801</v>
      </c>
      <c r="V624">
        <v>13.392275885438</v>
      </c>
      <c r="W624">
        <v>21.815004706036301</v>
      </c>
      <c r="X624">
        <v>15.960766241486899</v>
      </c>
      <c r="Y624">
        <v>10.5116851629208</v>
      </c>
      <c r="Z624">
        <v>17.387811691588301</v>
      </c>
      <c r="AA624">
        <v>34.610114448522303</v>
      </c>
      <c r="AB624">
        <v>23.882493125542599</v>
      </c>
      <c r="AC624">
        <v>14.5248057381949</v>
      </c>
      <c r="AD624">
        <v>23.9061256961018</v>
      </c>
      <c r="AE624">
        <v>34.687662225298503</v>
      </c>
      <c r="AF624">
        <v>27.9399817867031</v>
      </c>
      <c r="AG624">
        <v>8.6347724620770094</v>
      </c>
      <c r="AH624">
        <v>18.387019037673699</v>
      </c>
      <c r="AI624">
        <v>31.180701228648498</v>
      </c>
      <c r="AJ624">
        <v>21.746519650876198</v>
      </c>
      <c r="AK624">
        <v>9.3863191540739397</v>
      </c>
      <c r="AL624">
        <v>19.059551599613801</v>
      </c>
      <c r="AM624">
        <v>28.971419038562299</v>
      </c>
      <c r="AN624">
        <v>21.36811895616</v>
      </c>
      <c r="AO624">
        <v>9.1636172976198598</v>
      </c>
      <c r="AP624">
        <v>17.421007685738701</v>
      </c>
      <c r="AQ624">
        <v>30.4845896168613</v>
      </c>
      <c r="AR624">
        <v>21.701747328660002</v>
      </c>
      <c r="AS624">
        <v>9.1184312806440797</v>
      </c>
      <c r="AT624">
        <v>15.871465192938</v>
      </c>
      <c r="AU624">
        <v>26.318071529479401</v>
      </c>
      <c r="AV624">
        <v>19.385107304167299</v>
      </c>
      <c r="AW624">
        <v>9.2102562226752607</v>
      </c>
      <c r="AX624">
        <v>14.939686396984101</v>
      </c>
      <c r="AY624">
        <v>24.378958329877999</v>
      </c>
      <c r="AZ624">
        <v>18.071767830475899</v>
      </c>
      <c r="BA624">
        <v>8.2103284624652506</v>
      </c>
      <c r="BB624">
        <v>14.224373947993801</v>
      </c>
      <c r="BC624">
        <v>25.687222433549501</v>
      </c>
      <c r="BD624">
        <v>17.930085872212199</v>
      </c>
      <c r="BE624">
        <v>6.1653477256028602</v>
      </c>
      <c r="BF624">
        <v>10.329149925924099</v>
      </c>
      <c r="BG624">
        <v>18.980877682432201</v>
      </c>
      <c r="BH624">
        <v>15.221010840997801</v>
      </c>
      <c r="BI624">
        <v>17.354615697438</v>
      </c>
      <c r="BJ624">
        <v>27.351916376306601</v>
      </c>
      <c r="BK624">
        <v>34.205026052654802</v>
      </c>
      <c r="BL624">
        <v>27.585245820607302</v>
      </c>
      <c r="BN624" t="s">
        <v>284</v>
      </c>
      <c r="BQ624">
        <v>5.4341991868453903</v>
      </c>
      <c r="BR624">
        <v>6.8319400403574502</v>
      </c>
      <c r="BS624">
        <v>26.2728566772806</v>
      </c>
      <c r="BT624">
        <v>18.860723895964799</v>
      </c>
      <c r="BU624">
        <v>9.7277891948644495</v>
      </c>
      <c r="BV624">
        <v>14.423431675815101</v>
      </c>
      <c r="BW624">
        <v>21.395488727003102</v>
      </c>
      <c r="BX624">
        <v>17.231599769936999</v>
      </c>
      <c r="BZ624" t="s">
        <v>284</v>
      </c>
      <c r="CC624">
        <v>4.4387847917045704</v>
      </c>
      <c r="CD624">
        <v>10.0996677740864</v>
      </c>
      <c r="CE624">
        <v>15.5721161310356</v>
      </c>
      <c r="CF624">
        <v>13.5481246227108</v>
      </c>
      <c r="CG624">
        <v>0.380287820968298</v>
      </c>
      <c r="CH624">
        <v>1.3101086794700001</v>
      </c>
      <c r="CI624">
        <v>10.1153882787586</v>
      </c>
      <c r="CJ624">
        <v>9.0325552766718005</v>
      </c>
      <c r="CK624">
        <v>6.9837046890588601</v>
      </c>
      <c r="CL624">
        <v>16.209476309226901</v>
      </c>
      <c r="CM624">
        <v>19.3971803597472</v>
      </c>
      <c r="CN624">
        <v>18.135950692800801</v>
      </c>
      <c r="CO624">
        <v>2.8467456772347401</v>
      </c>
      <c r="CP624">
        <v>18.236748146113701</v>
      </c>
      <c r="CQ624">
        <v>35.402607260188198</v>
      </c>
      <c r="CR624">
        <v>21.677373669116498</v>
      </c>
      <c r="CS624">
        <v>10.138076622806199</v>
      </c>
      <c r="CT624">
        <v>17.219078415521398</v>
      </c>
      <c r="CU624">
        <v>31.8337852385792</v>
      </c>
      <c r="CV624">
        <v>35.295556872255901</v>
      </c>
      <c r="CW624">
        <v>5.3305996924654</v>
      </c>
      <c r="CX624">
        <v>16.276561567763601</v>
      </c>
      <c r="CY624">
        <v>29.312762973352001</v>
      </c>
      <c r="CZ624">
        <v>18.809386311504099</v>
      </c>
      <c r="DA624">
        <v>24.179116773330801</v>
      </c>
      <c r="DB624">
        <v>30.1092929144409</v>
      </c>
      <c r="DC624">
        <v>36.118749601908</v>
      </c>
      <c r="DD624">
        <v>30.188573460797901</v>
      </c>
      <c r="DF624" t="s">
        <v>284</v>
      </c>
      <c r="DI624">
        <v>5.5915739721387299</v>
      </c>
      <c r="DJ624">
        <v>11.073527090971799</v>
      </c>
      <c r="DK624">
        <v>27.5367309115511</v>
      </c>
      <c r="DL624">
        <v>17.247674247786598</v>
      </c>
      <c r="DM624">
        <v>8.3386600034865506</v>
      </c>
      <c r="DN624">
        <v>18.5973560385391</v>
      </c>
      <c r="DO624">
        <v>22.797043774872101</v>
      </c>
      <c r="DP624">
        <v>20.528965959656599</v>
      </c>
      <c r="DQ624">
        <v>6.9330911292764199</v>
      </c>
      <c r="DR624">
        <v>11.103503366427001</v>
      </c>
      <c r="DS624">
        <v>14.7637051039698</v>
      </c>
      <c r="DT624">
        <v>12.1706569963475</v>
      </c>
    </row>
    <row r="625" spans="1:124" x14ac:dyDescent="0.35">
      <c r="A625" s="19" t="str">
        <f t="shared" si="18"/>
        <v xml:space="preserve">  Ag [NCL+DQ] / [Capital + ALLL]--35520</v>
      </c>
      <c r="B625" s="19" t="str">
        <f t="shared" si="19"/>
        <v xml:space="preserve">  Ag [NCL+DQ] / [Capital + ALLL]</v>
      </c>
      <c r="C625">
        <v>7</v>
      </c>
      <c r="D625" s="27">
        <v>35520</v>
      </c>
      <c r="E625">
        <v>0</v>
      </c>
      <c r="F625">
        <v>1.7413022830407701</v>
      </c>
      <c r="G625">
        <v>12.075718015665799</v>
      </c>
      <c r="H625">
        <v>8.6820789581837605</v>
      </c>
      <c r="I625">
        <v>0</v>
      </c>
      <c r="J625">
        <v>1.59481107135316</v>
      </c>
      <c r="K625">
        <v>9.17892635457682</v>
      </c>
      <c r="L625">
        <v>6.9405717743136304</v>
      </c>
      <c r="M625">
        <v>0</v>
      </c>
      <c r="N625">
        <v>0</v>
      </c>
      <c r="O625">
        <v>1.7184331305368801</v>
      </c>
      <c r="P625">
        <v>2.1689364045903599</v>
      </c>
      <c r="Q625">
        <v>0</v>
      </c>
      <c r="R625">
        <v>0</v>
      </c>
      <c r="S625">
        <v>0</v>
      </c>
      <c r="T625">
        <v>1.53191489361702E-2</v>
      </c>
      <c r="U625">
        <v>0</v>
      </c>
      <c r="V625">
        <v>0.77176243936561795</v>
      </c>
      <c r="W625">
        <v>5.2622215009065902</v>
      </c>
      <c r="X625">
        <v>4.0977570203748801</v>
      </c>
      <c r="Y625">
        <v>0</v>
      </c>
      <c r="Z625">
        <v>1.6267500158911801</v>
      </c>
      <c r="AA625">
        <v>11.460967479827399</v>
      </c>
      <c r="AB625">
        <v>8.7313862721098907</v>
      </c>
      <c r="AC625">
        <v>4.9681031713249801</v>
      </c>
      <c r="AD625">
        <v>12.4833997343958</v>
      </c>
      <c r="AE625">
        <v>23.889946357501302</v>
      </c>
      <c r="AF625">
        <v>18.142471257635201</v>
      </c>
      <c r="AG625">
        <v>0.77041602465331305</v>
      </c>
      <c r="AH625">
        <v>5.7374968266057396</v>
      </c>
      <c r="AI625">
        <v>17.931813900923</v>
      </c>
      <c r="AJ625">
        <v>11.7063818775383</v>
      </c>
      <c r="AK625">
        <v>0</v>
      </c>
      <c r="AL625">
        <v>0.35513743164107198</v>
      </c>
      <c r="AM625">
        <v>4.9500632829233497</v>
      </c>
      <c r="AN625">
        <v>4.3725943862658996</v>
      </c>
      <c r="AO625">
        <v>1.9053897743914101</v>
      </c>
      <c r="AP625">
        <v>7.2907771135781401</v>
      </c>
      <c r="AQ625">
        <v>18.474466747184501</v>
      </c>
      <c r="AR625">
        <v>12.648642254086401</v>
      </c>
      <c r="AS625">
        <v>0</v>
      </c>
      <c r="AT625">
        <v>1.4524434487486</v>
      </c>
      <c r="AU625">
        <v>8.5690238892270205</v>
      </c>
      <c r="AV625">
        <v>6.51703599487867</v>
      </c>
      <c r="AW625">
        <v>0</v>
      </c>
      <c r="AX625">
        <v>0</v>
      </c>
      <c r="AY625">
        <v>2.4320475004565201</v>
      </c>
      <c r="AZ625">
        <v>2.5191325066803301</v>
      </c>
      <c r="BA625">
        <v>0</v>
      </c>
      <c r="BB625">
        <v>0</v>
      </c>
      <c r="BC625">
        <v>1.5107754457952101</v>
      </c>
      <c r="BD625">
        <v>2.2995535020401401</v>
      </c>
      <c r="BE625">
        <v>0</v>
      </c>
      <c r="BF625">
        <v>0</v>
      </c>
      <c r="BG625">
        <v>0.67256559870673505</v>
      </c>
      <c r="BH625">
        <v>1.3133130271253299</v>
      </c>
      <c r="BI625">
        <v>1.5837193649285299</v>
      </c>
      <c r="BJ625">
        <v>2.8140763059006701</v>
      </c>
      <c r="BK625">
        <v>11.991729841488601</v>
      </c>
      <c r="BL625">
        <v>7.9902731795122497</v>
      </c>
      <c r="BN625" t="s">
        <v>284</v>
      </c>
      <c r="BQ625">
        <v>0.80295138888888895</v>
      </c>
      <c r="BR625">
        <v>1.6059027777777799</v>
      </c>
      <c r="BS625">
        <v>11.1777720488602</v>
      </c>
      <c r="BT625">
        <v>7.4518480325734604</v>
      </c>
      <c r="BU625">
        <v>0</v>
      </c>
      <c r="BV625">
        <v>0</v>
      </c>
      <c r="BW625">
        <v>0</v>
      </c>
      <c r="BX625">
        <v>0.18999544117407499</v>
      </c>
      <c r="BZ625" t="s">
        <v>284</v>
      </c>
      <c r="CC625">
        <v>0</v>
      </c>
      <c r="CD625">
        <v>0</v>
      </c>
      <c r="CE625">
        <v>0</v>
      </c>
      <c r="CF625">
        <v>0.66575142632185802</v>
      </c>
      <c r="CG625">
        <v>0</v>
      </c>
      <c r="CH625">
        <v>0</v>
      </c>
      <c r="CI625">
        <v>0</v>
      </c>
      <c r="CJ625">
        <v>1.39922602971952</v>
      </c>
      <c r="CK625">
        <v>0</v>
      </c>
      <c r="CL625">
        <v>0</v>
      </c>
      <c r="CM625">
        <v>3.76115908093078</v>
      </c>
      <c r="CN625">
        <v>2.5140578679961698</v>
      </c>
      <c r="CO625">
        <v>0</v>
      </c>
      <c r="CP625">
        <v>0.29778948574046499</v>
      </c>
      <c r="CQ625">
        <v>3.8805950209357101</v>
      </c>
      <c r="CR625">
        <v>4.7729172904927699</v>
      </c>
      <c r="CS625">
        <v>2.9359442017309898</v>
      </c>
      <c r="CT625">
        <v>6.4638783269962001</v>
      </c>
      <c r="CU625">
        <v>12.009689129966899</v>
      </c>
      <c r="CV625">
        <v>20.943971042593098</v>
      </c>
      <c r="CW625">
        <v>0</v>
      </c>
      <c r="CX625">
        <v>4.9681031713249801</v>
      </c>
      <c r="CY625">
        <v>12.292288027268899</v>
      </c>
      <c r="CZ625">
        <v>9.42745336619668</v>
      </c>
      <c r="DA625">
        <v>0</v>
      </c>
      <c r="DB625">
        <v>0</v>
      </c>
      <c r="DC625">
        <v>5.3814222115268899</v>
      </c>
      <c r="DD625">
        <v>5.3814222115268899</v>
      </c>
      <c r="DF625" t="s">
        <v>284</v>
      </c>
      <c r="DI625">
        <v>0</v>
      </c>
      <c r="DJ625">
        <v>0.59578458760139696</v>
      </c>
      <c r="DK625">
        <v>3.87286796249131</v>
      </c>
      <c r="DL625">
        <v>2.25279736423784</v>
      </c>
      <c r="DM625">
        <v>0</v>
      </c>
      <c r="DN625">
        <v>2.6816840976132999E-2</v>
      </c>
      <c r="DO625">
        <v>3.6384309266628798</v>
      </c>
      <c r="DP625">
        <v>3.3288575134463199</v>
      </c>
      <c r="DQ625">
        <v>6.0551014229488297E-2</v>
      </c>
      <c r="DR625">
        <v>1.42587091547394</v>
      </c>
      <c r="DS625">
        <v>3.59773625583902</v>
      </c>
      <c r="DT625">
        <v>2.4564493923099602</v>
      </c>
    </row>
    <row r="626" spans="1:124" x14ac:dyDescent="0.35">
      <c r="A626" s="19" t="str">
        <f t="shared" si="18"/>
        <v xml:space="preserve">  CLD [NCL+DQ] / [Capital + ALLL]--35520</v>
      </c>
      <c r="B626" s="19" t="str">
        <f t="shared" si="19"/>
        <v xml:space="preserve">  CLD [NCL+DQ] / [Capital + ALLL]</v>
      </c>
      <c r="C626">
        <v>8</v>
      </c>
      <c r="D626" s="27">
        <v>35520</v>
      </c>
      <c r="E626">
        <v>0</v>
      </c>
      <c r="F626">
        <v>0</v>
      </c>
      <c r="G626">
        <v>0</v>
      </c>
      <c r="H626">
        <v>0.23832922755209299</v>
      </c>
      <c r="I626">
        <v>0</v>
      </c>
      <c r="J626">
        <v>0</v>
      </c>
      <c r="K626">
        <v>0</v>
      </c>
      <c r="L626">
        <v>0.25298298780357997</v>
      </c>
      <c r="M626">
        <v>0</v>
      </c>
      <c r="N626">
        <v>0</v>
      </c>
      <c r="O626">
        <v>0</v>
      </c>
      <c r="P626">
        <v>0.38895257178397302</v>
      </c>
      <c r="Q626">
        <v>0</v>
      </c>
      <c r="R626">
        <v>0</v>
      </c>
      <c r="S626">
        <v>0</v>
      </c>
      <c r="T626">
        <v>0</v>
      </c>
      <c r="U626">
        <v>0</v>
      </c>
      <c r="V626">
        <v>0</v>
      </c>
      <c r="W626">
        <v>0</v>
      </c>
      <c r="X626">
        <v>0.25063696658233298</v>
      </c>
      <c r="Y626">
        <v>0</v>
      </c>
      <c r="Z626">
        <v>0</v>
      </c>
      <c r="AA626">
        <v>0</v>
      </c>
      <c r="AB626">
        <v>0.38378777710432199</v>
      </c>
      <c r="AC626">
        <v>0</v>
      </c>
      <c r="AD626">
        <v>0</v>
      </c>
      <c r="AE626">
        <v>0</v>
      </c>
      <c r="AF626">
        <v>0.28708583273666799</v>
      </c>
      <c r="AG626">
        <v>0</v>
      </c>
      <c r="AH626">
        <v>0</v>
      </c>
      <c r="AI626">
        <v>0</v>
      </c>
      <c r="AJ626">
        <v>0.30583793661480002</v>
      </c>
      <c r="AK626">
        <v>0</v>
      </c>
      <c r="AL626">
        <v>0</v>
      </c>
      <c r="AM626">
        <v>0</v>
      </c>
      <c r="AN626">
        <v>0.306546010964447</v>
      </c>
      <c r="AO626">
        <v>0</v>
      </c>
      <c r="AP626">
        <v>0</v>
      </c>
      <c r="AQ626">
        <v>0</v>
      </c>
      <c r="AR626">
        <v>9.8819396136315504E-2</v>
      </c>
      <c r="AS626">
        <v>0</v>
      </c>
      <c r="AT626">
        <v>0</v>
      </c>
      <c r="AU626">
        <v>0</v>
      </c>
      <c r="AV626">
        <v>0.45219898628896599</v>
      </c>
      <c r="AW626">
        <v>0</v>
      </c>
      <c r="AX626">
        <v>0</v>
      </c>
      <c r="AY626">
        <v>0</v>
      </c>
      <c r="AZ626">
        <v>0.23711252927693799</v>
      </c>
      <c r="BA626">
        <v>0</v>
      </c>
      <c r="BB626">
        <v>0</v>
      </c>
      <c r="BC626">
        <v>0</v>
      </c>
      <c r="BD626">
        <v>0.60123794207352999</v>
      </c>
      <c r="BE626">
        <v>0</v>
      </c>
      <c r="BF626">
        <v>0</v>
      </c>
      <c r="BG626">
        <v>0</v>
      </c>
      <c r="BH626">
        <v>7.2482309580238602E-2</v>
      </c>
      <c r="BI626">
        <v>0</v>
      </c>
      <c r="BJ626">
        <v>0</v>
      </c>
      <c r="BK626">
        <v>0.38919413919413898</v>
      </c>
      <c r="BL626">
        <v>0.49887708322643898</v>
      </c>
      <c r="BN626" t="s">
        <v>284</v>
      </c>
      <c r="BQ626">
        <v>0</v>
      </c>
      <c r="BR626">
        <v>0</v>
      </c>
      <c r="BS626">
        <v>0</v>
      </c>
      <c r="BT626">
        <v>0</v>
      </c>
      <c r="BU626">
        <v>0</v>
      </c>
      <c r="BV626">
        <v>0</v>
      </c>
      <c r="BW626">
        <v>0</v>
      </c>
      <c r="BX626">
        <v>0.117468190924139</v>
      </c>
      <c r="BZ626" t="s">
        <v>284</v>
      </c>
      <c r="CC626">
        <v>0</v>
      </c>
      <c r="CD626">
        <v>0</v>
      </c>
      <c r="CE626">
        <v>0</v>
      </c>
      <c r="CF626">
        <v>1.0636557869213401</v>
      </c>
      <c r="CG626">
        <v>0</v>
      </c>
      <c r="CH626">
        <v>0</v>
      </c>
      <c r="CI626">
        <v>0.27632261161590399</v>
      </c>
      <c r="CJ626">
        <v>0.35533387093483798</v>
      </c>
      <c r="CK626">
        <v>0</v>
      </c>
      <c r="CL626">
        <v>0</v>
      </c>
      <c r="CM626">
        <v>0</v>
      </c>
      <c r="CN626">
        <v>0.15091251257577301</v>
      </c>
      <c r="CO626">
        <v>0</v>
      </c>
      <c r="CP626">
        <v>0</v>
      </c>
      <c r="CQ626">
        <v>0.13732491073880801</v>
      </c>
      <c r="CR626">
        <v>2.3063366659812101</v>
      </c>
      <c r="CS626">
        <v>0</v>
      </c>
      <c r="CT626">
        <v>0</v>
      </c>
      <c r="CU626">
        <v>7.7279752704791302E-2</v>
      </c>
      <c r="CV626">
        <v>0.342212454402269</v>
      </c>
      <c r="CW626">
        <v>0</v>
      </c>
      <c r="CX626">
        <v>0</v>
      </c>
      <c r="CY626">
        <v>0</v>
      </c>
      <c r="CZ626">
        <v>0.74475125607279802</v>
      </c>
      <c r="DA626">
        <v>0</v>
      </c>
      <c r="DB626">
        <v>3.8718131999046901</v>
      </c>
      <c r="DC626">
        <v>8.8894926426160499</v>
      </c>
      <c r="DD626">
        <v>5.0176794427113602</v>
      </c>
      <c r="DF626" t="s">
        <v>284</v>
      </c>
      <c r="DI626">
        <v>0</v>
      </c>
      <c r="DJ626">
        <v>0</v>
      </c>
      <c r="DK626">
        <v>9.1336896429703898E-2</v>
      </c>
      <c r="DL626">
        <v>0.11695926952484099</v>
      </c>
      <c r="DM626">
        <v>0</v>
      </c>
      <c r="DN626">
        <v>0</v>
      </c>
      <c r="DO626">
        <v>0.84976206662134601</v>
      </c>
      <c r="DP626">
        <v>0.35688420383233099</v>
      </c>
      <c r="DQ626">
        <v>0</v>
      </c>
      <c r="DR626">
        <v>0</v>
      </c>
      <c r="DS626">
        <v>0</v>
      </c>
      <c r="DT626">
        <v>5.3410147928106298E-2</v>
      </c>
    </row>
    <row r="627" spans="1:124" x14ac:dyDescent="0.35">
      <c r="A627" s="19" t="str">
        <f t="shared" si="18"/>
        <v xml:space="preserve">  CRE [NCL+DQ] / [Capital + ALLL]--35520</v>
      </c>
      <c r="B627" s="19" t="str">
        <f t="shared" si="19"/>
        <v xml:space="preserve">  CRE [NCL+DQ] / [Capital + ALLL]</v>
      </c>
      <c r="C627">
        <v>9</v>
      </c>
      <c r="D627" s="27">
        <v>35520</v>
      </c>
      <c r="E627">
        <v>0</v>
      </c>
      <c r="F627">
        <v>0.20684467845054499</v>
      </c>
      <c r="G627">
        <v>2.1106382978723399</v>
      </c>
      <c r="H627">
        <v>2.1266806081732699</v>
      </c>
      <c r="I627">
        <v>0</v>
      </c>
      <c r="J627">
        <v>6.5803588574184904E-2</v>
      </c>
      <c r="K627">
        <v>2.24971454424026</v>
      </c>
      <c r="L627">
        <v>1.7899229606086799</v>
      </c>
      <c r="M627">
        <v>0</v>
      </c>
      <c r="N627">
        <v>0.57526366251198502</v>
      </c>
      <c r="O627">
        <v>3.2143923902304499</v>
      </c>
      <c r="P627">
        <v>2.3907497007803999</v>
      </c>
      <c r="Q627">
        <v>0</v>
      </c>
      <c r="R627">
        <v>0</v>
      </c>
      <c r="S627">
        <v>1.73090765234976</v>
      </c>
      <c r="T627">
        <v>1.5862904533231501</v>
      </c>
      <c r="U627">
        <v>0</v>
      </c>
      <c r="V627">
        <v>9.6100094986615495E-2</v>
      </c>
      <c r="W627">
        <v>2.20987805394619</v>
      </c>
      <c r="X627">
        <v>1.70801325044732</v>
      </c>
      <c r="Y627">
        <v>0</v>
      </c>
      <c r="Z627">
        <v>0.133356816689253</v>
      </c>
      <c r="AA627">
        <v>2.7022035652778502</v>
      </c>
      <c r="AB627">
        <v>2.2986931802092601</v>
      </c>
      <c r="AC627">
        <v>0</v>
      </c>
      <c r="AD627">
        <v>2.44528670986673E-2</v>
      </c>
      <c r="AE627">
        <v>2.2026915682504802</v>
      </c>
      <c r="AF627">
        <v>1.59997663395185</v>
      </c>
      <c r="AG627">
        <v>0</v>
      </c>
      <c r="AH627">
        <v>0</v>
      </c>
      <c r="AI627">
        <v>0.57526366251198502</v>
      </c>
      <c r="AJ627">
        <v>1.1008550306195699</v>
      </c>
      <c r="AK627">
        <v>0</v>
      </c>
      <c r="AL627">
        <v>1.5017555832235601</v>
      </c>
      <c r="AM627">
        <v>4.22564809393928</v>
      </c>
      <c r="AN627">
        <v>3.6118428519526602</v>
      </c>
      <c r="AO627">
        <v>0</v>
      </c>
      <c r="AP627">
        <v>0</v>
      </c>
      <c r="AQ627">
        <v>1.26025598923056</v>
      </c>
      <c r="AR627">
        <v>1.1130717805199399</v>
      </c>
      <c r="AS627">
        <v>0</v>
      </c>
      <c r="AT627">
        <v>0.38255524282770098</v>
      </c>
      <c r="AU627">
        <v>3.07334770351985</v>
      </c>
      <c r="AV627">
        <v>2.3035966796416298</v>
      </c>
      <c r="AW627">
        <v>0</v>
      </c>
      <c r="AX627">
        <v>0.38873558887839299</v>
      </c>
      <c r="AY627">
        <v>2.71904217607737</v>
      </c>
      <c r="AZ627">
        <v>2.1767890998350001</v>
      </c>
      <c r="BA627">
        <v>0</v>
      </c>
      <c r="BB627">
        <v>0.25886073158206002</v>
      </c>
      <c r="BC627">
        <v>2.6833003527837498</v>
      </c>
      <c r="BD627">
        <v>2.0765984499267298</v>
      </c>
      <c r="BE627">
        <v>0</v>
      </c>
      <c r="BF627">
        <v>0.39030925889842799</v>
      </c>
      <c r="BG627">
        <v>3.9023742749089299</v>
      </c>
      <c r="BH627">
        <v>2.4314494085173401</v>
      </c>
      <c r="BI627">
        <v>1.8607856650585799</v>
      </c>
      <c r="BJ627">
        <v>3.2635217568117101</v>
      </c>
      <c r="BK627">
        <v>4.7669980080267704</v>
      </c>
      <c r="BL627">
        <v>3.54941061647571</v>
      </c>
      <c r="BN627" t="s">
        <v>284</v>
      </c>
      <c r="BQ627">
        <v>0</v>
      </c>
      <c r="BR627">
        <v>0</v>
      </c>
      <c r="BS627">
        <v>1.56025824964132</v>
      </c>
      <c r="BT627">
        <v>1.0401721664275501</v>
      </c>
      <c r="BU627">
        <v>0</v>
      </c>
      <c r="BV627">
        <v>0.14064098192976501</v>
      </c>
      <c r="BW627">
        <v>1.9375035144568999</v>
      </c>
      <c r="BX627">
        <v>0.95311749155604897</v>
      </c>
      <c r="BZ627" t="s">
        <v>284</v>
      </c>
      <c r="CC627">
        <v>0</v>
      </c>
      <c r="CD627">
        <v>0.96013450732268502</v>
      </c>
      <c r="CE627">
        <v>4.08467906093093</v>
      </c>
      <c r="CF627">
        <v>2.8805446184917201</v>
      </c>
      <c r="CG627">
        <v>0</v>
      </c>
      <c r="CH627">
        <v>0</v>
      </c>
      <c r="CI627">
        <v>0.51727404069195204</v>
      </c>
      <c r="CJ627">
        <v>0.91018838350613096</v>
      </c>
      <c r="CK627">
        <v>0</v>
      </c>
      <c r="CL627">
        <v>0.99470899470899499</v>
      </c>
      <c r="CM627">
        <v>2.6050856253243402</v>
      </c>
      <c r="CN627">
        <v>2.3817452737073501</v>
      </c>
      <c r="CO627">
        <v>0</v>
      </c>
      <c r="CP627">
        <v>0</v>
      </c>
      <c r="CQ627">
        <v>1.1013457841252401</v>
      </c>
      <c r="CR627">
        <v>2.6884875033905198</v>
      </c>
      <c r="CS627">
        <v>1.10472823685373E-2</v>
      </c>
      <c r="CT627">
        <v>0.95710740872031197</v>
      </c>
      <c r="CU627">
        <v>3.1805949232346298</v>
      </c>
      <c r="CV627">
        <v>2.8700865277581</v>
      </c>
      <c r="CW627">
        <v>0</v>
      </c>
      <c r="CX627">
        <v>0.56969236612229401</v>
      </c>
      <c r="CY627">
        <v>2.3375409069658701</v>
      </c>
      <c r="CZ627">
        <v>1.7716857197011899</v>
      </c>
      <c r="DA627">
        <v>0</v>
      </c>
      <c r="DB627">
        <v>6.2782940195377703</v>
      </c>
      <c r="DC627">
        <v>13.8636629169513</v>
      </c>
      <c r="DD627">
        <v>7.5853688974135602</v>
      </c>
      <c r="DF627" t="s">
        <v>284</v>
      </c>
      <c r="DI627">
        <v>0</v>
      </c>
      <c r="DJ627">
        <v>0</v>
      </c>
      <c r="DK627">
        <v>0.54899382571463695</v>
      </c>
      <c r="DL627">
        <v>0.51509425679461296</v>
      </c>
      <c r="DM627">
        <v>0</v>
      </c>
      <c r="DN627">
        <v>1.3306990528211999</v>
      </c>
      <c r="DO627">
        <v>2.8738069989395498</v>
      </c>
      <c r="DP627">
        <v>2.4147905409927701</v>
      </c>
      <c r="DQ627">
        <v>0.36759074896615102</v>
      </c>
      <c r="DR627">
        <v>2.6029877772747798</v>
      </c>
      <c r="DS627">
        <v>2.70855904658722</v>
      </c>
      <c r="DT627">
        <v>1.75572641320603</v>
      </c>
    </row>
    <row r="628" spans="1:124" x14ac:dyDescent="0.35">
      <c r="A628" s="19" t="str">
        <f t="shared" si="18"/>
        <v xml:space="preserve">  Res RE [NCL+DQ] / [Capital + ALLL]--35520</v>
      </c>
      <c r="B628" s="19" t="str">
        <f t="shared" si="19"/>
        <v xml:space="preserve">  Res RE [NCL+DQ] / [Capital + ALLL]</v>
      </c>
      <c r="C628">
        <v>10</v>
      </c>
      <c r="D628" s="27">
        <v>35520</v>
      </c>
      <c r="E628">
        <v>0.207743153918791</v>
      </c>
      <c r="F628">
        <v>1.9342981851596599</v>
      </c>
      <c r="G628">
        <v>4.0840163123094602</v>
      </c>
      <c r="H628">
        <v>3.0763586837867001</v>
      </c>
      <c r="I628">
        <v>0.25827109873475701</v>
      </c>
      <c r="J628">
        <v>1.73430911894305</v>
      </c>
      <c r="K628">
        <v>4.35893955656252</v>
      </c>
      <c r="L628">
        <v>2.9173824385078002</v>
      </c>
      <c r="M628">
        <v>0.53185715836318204</v>
      </c>
      <c r="N628">
        <v>2.4183417085427101</v>
      </c>
      <c r="O628">
        <v>5.57885141294439</v>
      </c>
      <c r="P628">
        <v>3.8121050767409601</v>
      </c>
      <c r="Q628">
        <v>1.80360845393956</v>
      </c>
      <c r="R628">
        <v>4.4142193676457202</v>
      </c>
      <c r="S628">
        <v>6.38393118032341</v>
      </c>
      <c r="T628">
        <v>5.1196118650151199</v>
      </c>
      <c r="U628">
        <v>0.57748956806850504</v>
      </c>
      <c r="V628">
        <v>2.1697238540542698</v>
      </c>
      <c r="W628">
        <v>4.76011817140789</v>
      </c>
      <c r="X628">
        <v>3.1792876966791601</v>
      </c>
      <c r="Y628">
        <v>0.19208306072325301</v>
      </c>
      <c r="Z628">
        <v>1.20290141106976</v>
      </c>
      <c r="AA628">
        <v>3.44382150471138</v>
      </c>
      <c r="AB628">
        <v>2.6911854995773199</v>
      </c>
      <c r="AC628">
        <v>3.0515715593530699E-2</v>
      </c>
      <c r="AD628">
        <v>0.69252077562326897</v>
      </c>
      <c r="AE628">
        <v>1.79370249728556</v>
      </c>
      <c r="AF628">
        <v>1.28196991797024</v>
      </c>
      <c r="AG628">
        <v>0</v>
      </c>
      <c r="AH628">
        <v>8.8879013442950794E-2</v>
      </c>
      <c r="AI628">
        <v>1.27761802496997</v>
      </c>
      <c r="AJ628">
        <v>0.92869396436134399</v>
      </c>
      <c r="AK628">
        <v>2.3479934194219898</v>
      </c>
      <c r="AL628">
        <v>4.7740699421269204</v>
      </c>
      <c r="AM628">
        <v>8.2263606476842508</v>
      </c>
      <c r="AN628">
        <v>6.2063984341957203</v>
      </c>
      <c r="AO628">
        <v>5.3839775315046398E-2</v>
      </c>
      <c r="AP628">
        <v>1.02870813397129</v>
      </c>
      <c r="AQ628">
        <v>2.7237172198877899</v>
      </c>
      <c r="AR628">
        <v>1.98229019884599</v>
      </c>
      <c r="AS628">
        <v>0.39887595082850902</v>
      </c>
      <c r="AT628">
        <v>1.8197508257320301</v>
      </c>
      <c r="AU628">
        <v>4.1982066273809098</v>
      </c>
      <c r="AV628">
        <v>2.97157759690979</v>
      </c>
      <c r="AW628">
        <v>1.9256486837868401</v>
      </c>
      <c r="AX628">
        <v>4.5055565732429601</v>
      </c>
      <c r="AY628">
        <v>7.8032397881442002</v>
      </c>
      <c r="AZ628">
        <v>5.3998336379914598</v>
      </c>
      <c r="BA628">
        <v>0.30331170206886399</v>
      </c>
      <c r="BB628">
        <v>2.14186862313802</v>
      </c>
      <c r="BC628">
        <v>4.5121261082451003</v>
      </c>
      <c r="BD628">
        <v>3.2775827077977899</v>
      </c>
      <c r="BE628">
        <v>4.9802581705539299E-3</v>
      </c>
      <c r="BF628">
        <v>1.4693492122221199</v>
      </c>
      <c r="BG628">
        <v>3.2345618884860801</v>
      </c>
      <c r="BH628">
        <v>1.7682229323162599</v>
      </c>
      <c r="BI628">
        <v>1.9342981851596599</v>
      </c>
      <c r="BJ628">
        <v>2.87718584790565</v>
      </c>
      <c r="BK628">
        <v>4.0840163123094602</v>
      </c>
      <c r="BL628">
        <v>3.4623172411471401</v>
      </c>
      <c r="BN628" t="s">
        <v>284</v>
      </c>
      <c r="BQ628">
        <v>1.2395503026808901</v>
      </c>
      <c r="BR628">
        <v>2.4791006053617801</v>
      </c>
      <c r="BS628">
        <v>5.2657339468702702</v>
      </c>
      <c r="BT628">
        <v>3.5104892979135101</v>
      </c>
      <c r="BU628">
        <v>2.50996049540624</v>
      </c>
      <c r="BV628">
        <v>6.0679140464257904</v>
      </c>
      <c r="BW628">
        <v>7.6272634705587601</v>
      </c>
      <c r="BX628">
        <v>5.6967670765702998</v>
      </c>
      <c r="BZ628" t="s">
        <v>284</v>
      </c>
      <c r="CC628">
        <v>0.3261242705115</v>
      </c>
      <c r="CD628">
        <v>1.96936542669584</v>
      </c>
      <c r="CE628">
        <v>4.32098765432099</v>
      </c>
      <c r="CF628">
        <v>2.9243448359833799</v>
      </c>
      <c r="CG628">
        <v>0</v>
      </c>
      <c r="CH628">
        <v>0</v>
      </c>
      <c r="CI628">
        <v>2.3770288681299601</v>
      </c>
      <c r="CJ628">
        <v>2.2205463061969901</v>
      </c>
      <c r="CK628">
        <v>0.78057241977450098</v>
      </c>
      <c r="CL628">
        <v>3.1315940916938398</v>
      </c>
      <c r="CM628">
        <v>4.1022908897176302</v>
      </c>
      <c r="CN628">
        <v>4.8420276743212698</v>
      </c>
      <c r="CO628">
        <v>0</v>
      </c>
      <c r="CP628">
        <v>0.19061234214915401</v>
      </c>
      <c r="CQ628">
        <v>1.3698058163682301</v>
      </c>
      <c r="CR628">
        <v>0.67484663888159602</v>
      </c>
      <c r="CS628">
        <v>0.31242355720965198</v>
      </c>
      <c r="CT628">
        <v>2.22081218274112</v>
      </c>
      <c r="CU628">
        <v>3.5800818164648698</v>
      </c>
      <c r="CV628">
        <v>2.1429775428910198</v>
      </c>
      <c r="CW628">
        <v>0</v>
      </c>
      <c r="CX628">
        <v>0.72432893054963798</v>
      </c>
      <c r="CY628">
        <v>3.0003797949107498</v>
      </c>
      <c r="CZ628">
        <v>1.97704177111847</v>
      </c>
      <c r="DA628">
        <v>3.6096739261220097E-2</v>
      </c>
      <c r="DB628">
        <v>1.6708133401166201</v>
      </c>
      <c r="DC628">
        <v>3.4589247958124498</v>
      </c>
      <c r="DD628">
        <v>1.8242081949570501</v>
      </c>
      <c r="DF628" t="s">
        <v>284</v>
      </c>
      <c r="DI628">
        <v>0</v>
      </c>
      <c r="DJ628">
        <v>0.116227483912041</v>
      </c>
      <c r="DK628">
        <v>0.90588613050545697</v>
      </c>
      <c r="DL628">
        <v>0.71467380062745001</v>
      </c>
      <c r="DM628">
        <v>2.5684234993317498</v>
      </c>
      <c r="DN628">
        <v>4.19740666219539</v>
      </c>
      <c r="DO628">
        <v>9.0499660095173393</v>
      </c>
      <c r="DP628">
        <v>6.2107105949338397</v>
      </c>
      <c r="DQ628">
        <v>3.3327344592166699</v>
      </c>
      <c r="DR628">
        <v>3.8290703017307401</v>
      </c>
      <c r="DS628">
        <v>4.0561706724277604</v>
      </c>
      <c r="DT628">
        <v>5.2743928980142396</v>
      </c>
    </row>
    <row r="629" spans="1:124" x14ac:dyDescent="0.35">
      <c r="A629" s="19" t="str">
        <f t="shared" si="18"/>
        <v xml:space="preserve">  C&amp;I [NCL+DQ] / [Capital + ALLL]--35520</v>
      </c>
      <c r="B629" s="19" t="str">
        <f t="shared" si="19"/>
        <v xml:space="preserve">  C&amp;I [NCL+DQ] / [Capital + ALLL]</v>
      </c>
      <c r="C629">
        <v>11</v>
      </c>
      <c r="D629" s="27">
        <v>35520</v>
      </c>
      <c r="E629">
        <v>2.4263813830373899</v>
      </c>
      <c r="F629">
        <v>7.4263764404609498</v>
      </c>
      <c r="G629">
        <v>18.465426142889999</v>
      </c>
      <c r="H629">
        <v>11.681849715911399</v>
      </c>
      <c r="I629">
        <v>1.82447879879862</v>
      </c>
      <c r="J629">
        <v>5.6459587392907604</v>
      </c>
      <c r="K629">
        <v>12.785478671879799</v>
      </c>
      <c r="L629">
        <v>8.9969674687441596</v>
      </c>
      <c r="M629">
        <v>0.72332730560578695</v>
      </c>
      <c r="N629">
        <v>2.6811913145539901</v>
      </c>
      <c r="O629">
        <v>6.8719583822789101</v>
      </c>
      <c r="P629">
        <v>5.0485852468330101</v>
      </c>
      <c r="Q629">
        <v>2.3235855947145199</v>
      </c>
      <c r="R629">
        <v>6.1135248014846004</v>
      </c>
      <c r="S629">
        <v>8.7334954917998999</v>
      </c>
      <c r="T629">
        <v>6.3204416187726196</v>
      </c>
      <c r="U629">
        <v>1.12534358319813</v>
      </c>
      <c r="V629">
        <v>3.9719787931714499</v>
      </c>
      <c r="W629">
        <v>9.6406066127560202</v>
      </c>
      <c r="X629">
        <v>6.5132255806021302</v>
      </c>
      <c r="Y629">
        <v>2.8973214312290199</v>
      </c>
      <c r="Z629">
        <v>8.1884595251362793</v>
      </c>
      <c r="AA629">
        <v>20.081065527814101</v>
      </c>
      <c r="AB629">
        <v>12.647309045658799</v>
      </c>
      <c r="AC629">
        <v>5.78980490874764</v>
      </c>
      <c r="AD629">
        <v>13.378781423093301</v>
      </c>
      <c r="AE629">
        <v>21.576650300054599</v>
      </c>
      <c r="AF629">
        <v>17.698445597740299</v>
      </c>
      <c r="AG629">
        <v>2.8251912889935298</v>
      </c>
      <c r="AH629">
        <v>9.1024020227559994</v>
      </c>
      <c r="AI629">
        <v>16.243478260869601</v>
      </c>
      <c r="AJ629">
        <v>12.1257959354836</v>
      </c>
      <c r="AK629">
        <v>1.323930351462</v>
      </c>
      <c r="AL629">
        <v>4.19191651785499</v>
      </c>
      <c r="AM629">
        <v>9.0814662973881894</v>
      </c>
      <c r="AN629">
        <v>6.3879584618093999</v>
      </c>
      <c r="AO629">
        <v>3.2165172855313702</v>
      </c>
      <c r="AP629">
        <v>9.1317977374948907</v>
      </c>
      <c r="AQ629">
        <v>17.4679622988197</v>
      </c>
      <c r="AR629">
        <v>12.403795374104501</v>
      </c>
      <c r="AS629">
        <v>2.02237969075702</v>
      </c>
      <c r="AT629">
        <v>5.52213099129676</v>
      </c>
      <c r="AU629">
        <v>12.341700697410401</v>
      </c>
      <c r="AV629">
        <v>8.7600449745724394</v>
      </c>
      <c r="AW629">
        <v>1.19284375511026</v>
      </c>
      <c r="AX629">
        <v>3.6619008725895901</v>
      </c>
      <c r="AY629">
        <v>8.0446307734953209</v>
      </c>
      <c r="AZ629">
        <v>5.65150392859137</v>
      </c>
      <c r="BA629">
        <v>1.8785410400881899</v>
      </c>
      <c r="BB629">
        <v>6.1204387533478197</v>
      </c>
      <c r="BC629">
        <v>12.3856431713721</v>
      </c>
      <c r="BD629">
        <v>8.6023291300611007</v>
      </c>
      <c r="BE629">
        <v>0.76495477131176604</v>
      </c>
      <c r="BF629">
        <v>1.9363571129099899</v>
      </c>
      <c r="BG629">
        <v>4.7875907568825697</v>
      </c>
      <c r="BH629">
        <v>3.7207480008684501</v>
      </c>
      <c r="BI629">
        <v>3.3673832996792998</v>
      </c>
      <c r="BJ629">
        <v>8.8857259048393704</v>
      </c>
      <c r="BK629">
        <v>18.465426142889999</v>
      </c>
      <c r="BL629">
        <v>12.3756894445899</v>
      </c>
      <c r="BN629" t="s">
        <v>284</v>
      </c>
      <c r="BQ629">
        <v>2.6561273862144099</v>
      </c>
      <c r="BR629">
        <v>3.1421158835399199</v>
      </c>
      <c r="BS629">
        <v>17.855132547221899</v>
      </c>
      <c r="BT629">
        <v>12.626801327777599</v>
      </c>
      <c r="BU629">
        <v>0.62354260161405395</v>
      </c>
      <c r="BV629">
        <v>4.7928467808787003</v>
      </c>
      <c r="BW629">
        <v>9.2276774572094293</v>
      </c>
      <c r="BX629">
        <v>6.91572416155641</v>
      </c>
      <c r="BZ629" t="s">
        <v>284</v>
      </c>
      <c r="CC629">
        <v>0.33430542712853001</v>
      </c>
      <c r="CD629">
        <v>2.2544586787239398</v>
      </c>
      <c r="CE629">
        <v>6.2034596849010297</v>
      </c>
      <c r="CF629">
        <v>4.4390345811740701</v>
      </c>
      <c r="CG629">
        <v>0</v>
      </c>
      <c r="CH629">
        <v>0</v>
      </c>
      <c r="CI629">
        <v>0.17216196437470699</v>
      </c>
      <c r="CJ629">
        <v>2.4942103525585302</v>
      </c>
      <c r="CK629">
        <v>1.1310511235107801</v>
      </c>
      <c r="CL629">
        <v>2.93720809548521</v>
      </c>
      <c r="CM629">
        <v>7.3426573426573398</v>
      </c>
      <c r="CN629">
        <v>6.2019591597888803</v>
      </c>
      <c r="CO629">
        <v>2.0664172361572399</v>
      </c>
      <c r="CP629">
        <v>11.733040373523799</v>
      </c>
      <c r="CQ629">
        <v>19.2309723324944</v>
      </c>
      <c r="CR629">
        <v>15.626333355800099</v>
      </c>
      <c r="CS629">
        <v>4.1463227171904</v>
      </c>
      <c r="CT629">
        <v>6.08715808993973</v>
      </c>
      <c r="CU629">
        <v>11.7704570968372</v>
      </c>
      <c r="CV629">
        <v>19.635970360679</v>
      </c>
      <c r="CW629">
        <v>0</v>
      </c>
      <c r="CX629">
        <v>4.7087980173482</v>
      </c>
      <c r="CY629">
        <v>13.378781423093301</v>
      </c>
      <c r="CZ629">
        <v>7.8562262411260804</v>
      </c>
      <c r="DA629">
        <v>0.87512938740942903</v>
      </c>
      <c r="DB629">
        <v>7.7432956935838897</v>
      </c>
      <c r="DC629">
        <v>15.826446327193301</v>
      </c>
      <c r="DD629">
        <v>8.9582800210188704</v>
      </c>
      <c r="DF629" t="s">
        <v>284</v>
      </c>
      <c r="DI629">
        <v>0</v>
      </c>
      <c r="DJ629">
        <v>1.4006377886305199</v>
      </c>
      <c r="DK629">
        <v>4.2533455670998901</v>
      </c>
      <c r="DL629">
        <v>3.05360477694959</v>
      </c>
      <c r="DM629">
        <v>1.36556453018769</v>
      </c>
      <c r="DN629">
        <v>4.9066035253880598</v>
      </c>
      <c r="DO629">
        <v>7.2372843378893101</v>
      </c>
      <c r="DP629">
        <v>7.0891304164539903</v>
      </c>
      <c r="DQ629">
        <v>1.1990278152849001</v>
      </c>
      <c r="DR629">
        <v>2.6100659903476799</v>
      </c>
      <c r="DS629">
        <v>3.9384336803983699</v>
      </c>
      <c r="DT629">
        <v>2.6262819446179302</v>
      </c>
    </row>
    <row r="630" spans="1:124" x14ac:dyDescent="0.35">
      <c r="A630" s="19" t="str">
        <f t="shared" si="18"/>
        <v xml:space="preserve">  Ind [NCL+DQ] / [Capital + ALLL]--35520</v>
      </c>
      <c r="B630" s="19" t="str">
        <f t="shared" si="19"/>
        <v xml:space="preserve">  Ind [NCL+DQ] / [Capital + ALLL]</v>
      </c>
      <c r="C630">
        <v>12</v>
      </c>
      <c r="D630" s="27">
        <v>35520</v>
      </c>
      <c r="E630">
        <v>0.98120738400133001</v>
      </c>
      <c r="F630">
        <v>1.86631944444444</v>
      </c>
      <c r="G630">
        <v>4.0281432944841304</v>
      </c>
      <c r="H630">
        <v>3.0300569670383499</v>
      </c>
      <c r="I630">
        <v>0.586958123596384</v>
      </c>
      <c r="J630">
        <v>1.51459200572938</v>
      </c>
      <c r="K630">
        <v>3.2001048025409902</v>
      </c>
      <c r="L630">
        <v>2.4241663665694499</v>
      </c>
      <c r="M630">
        <v>0.46380652642040698</v>
      </c>
      <c r="N630">
        <v>1.4677250262093799</v>
      </c>
      <c r="O630">
        <v>3.41535850657616</v>
      </c>
      <c r="P630">
        <v>2.5571762074361999</v>
      </c>
      <c r="Q630">
        <v>1.3099632926916001</v>
      </c>
      <c r="R630">
        <v>2.24960212658429</v>
      </c>
      <c r="S630">
        <v>4.3329606694409604</v>
      </c>
      <c r="T630">
        <v>2.7462112825153602</v>
      </c>
      <c r="U630">
        <v>0.64122424616806495</v>
      </c>
      <c r="V630">
        <v>1.57235364636786</v>
      </c>
      <c r="W630">
        <v>3.1785073284899998</v>
      </c>
      <c r="X630">
        <v>2.2452589676041299</v>
      </c>
      <c r="Y630">
        <v>0.86336223786635102</v>
      </c>
      <c r="Z630">
        <v>1.53640978174358</v>
      </c>
      <c r="AA630">
        <v>4.05633481032124</v>
      </c>
      <c r="AB630">
        <v>2.5749639933075499</v>
      </c>
      <c r="AC630">
        <v>0.35704476792090101</v>
      </c>
      <c r="AD630">
        <v>1.02851799906498</v>
      </c>
      <c r="AE630">
        <v>2.4757281553398101</v>
      </c>
      <c r="AF630">
        <v>1.9260860859153901</v>
      </c>
      <c r="AG630">
        <v>0.35005834305717598</v>
      </c>
      <c r="AH630">
        <v>1.20718995958307</v>
      </c>
      <c r="AI630">
        <v>3.4595671981776799</v>
      </c>
      <c r="AJ630">
        <v>4.1393360675133302</v>
      </c>
      <c r="AK630">
        <v>0.97911056641307304</v>
      </c>
      <c r="AL630">
        <v>1.7878016522496001</v>
      </c>
      <c r="AM630">
        <v>3.8903186561227798</v>
      </c>
      <c r="AN630">
        <v>2.8932871370138402</v>
      </c>
      <c r="AO630">
        <v>0.449350680746125</v>
      </c>
      <c r="AP630">
        <v>1.2944439774733101</v>
      </c>
      <c r="AQ630">
        <v>2.7348723616607402</v>
      </c>
      <c r="AR630">
        <v>1.9670006842972501</v>
      </c>
      <c r="AS630">
        <v>0.59158362715733503</v>
      </c>
      <c r="AT630">
        <v>1.4854279179493399</v>
      </c>
      <c r="AU630">
        <v>3.1145636624612401</v>
      </c>
      <c r="AV630">
        <v>2.2627488361761698</v>
      </c>
      <c r="AW630">
        <v>1.0263872207176199</v>
      </c>
      <c r="AX630">
        <v>1.99965487470248</v>
      </c>
      <c r="AY630">
        <v>3.6485957742805</v>
      </c>
      <c r="AZ630">
        <v>2.7233601987384199</v>
      </c>
      <c r="BA630">
        <v>0.65127416209118305</v>
      </c>
      <c r="BB630">
        <v>1.7694322715472599</v>
      </c>
      <c r="BC630">
        <v>3.63705980061735</v>
      </c>
      <c r="BD630">
        <v>2.4191161372102599</v>
      </c>
      <c r="BE630">
        <v>0.47994518237738398</v>
      </c>
      <c r="BF630">
        <v>1.63788400816073</v>
      </c>
      <c r="BG630">
        <v>5.6756522217020304</v>
      </c>
      <c r="BH630">
        <v>6.0922130738017497</v>
      </c>
      <c r="BI630">
        <v>0.615611918246737</v>
      </c>
      <c r="BJ630">
        <v>1.5783540022547899</v>
      </c>
      <c r="BK630">
        <v>4.0463455093266498</v>
      </c>
      <c r="BL630">
        <v>2.4315408615063099</v>
      </c>
      <c r="BN630" t="s">
        <v>284</v>
      </c>
      <c r="BQ630">
        <v>1.5385214979501001</v>
      </c>
      <c r="BR630">
        <v>1.86631944444444</v>
      </c>
      <c r="BS630">
        <v>1.91952988004145</v>
      </c>
      <c r="BT630">
        <v>1.68326110384622</v>
      </c>
      <c r="BU630">
        <v>0.61127570390047004</v>
      </c>
      <c r="BV630">
        <v>2.2174873652185001</v>
      </c>
      <c r="BW630">
        <v>4.49789727581049</v>
      </c>
      <c r="BX630">
        <v>3.3651759829105199</v>
      </c>
      <c r="BZ630" t="s">
        <v>284</v>
      </c>
      <c r="CC630">
        <v>0.52177858439201497</v>
      </c>
      <c r="CD630">
        <v>1.4168530947054401</v>
      </c>
      <c r="CE630">
        <v>2.4801123069723898</v>
      </c>
      <c r="CF630">
        <v>2.0147678301588599</v>
      </c>
      <c r="CG630">
        <v>0.26006210863754198</v>
      </c>
      <c r="CH630">
        <v>0.44887780548628398</v>
      </c>
      <c r="CI630">
        <v>2.5697973681290902</v>
      </c>
      <c r="CJ630">
        <v>1.7784249938596199</v>
      </c>
      <c r="CK630">
        <v>0.89621277825961299</v>
      </c>
      <c r="CL630">
        <v>2.0989505247376301</v>
      </c>
      <c r="CM630">
        <v>2.3415776379335602</v>
      </c>
      <c r="CN630">
        <v>2.15012397321903</v>
      </c>
      <c r="CO630">
        <v>0.27595028731197002</v>
      </c>
      <c r="CP630">
        <v>0.38095238095238099</v>
      </c>
      <c r="CQ630">
        <v>0.90216634935204898</v>
      </c>
      <c r="CR630">
        <v>0.82900782735098399</v>
      </c>
      <c r="CS630">
        <v>0.68779912192244297</v>
      </c>
      <c r="CT630">
        <v>4.0950800468567001</v>
      </c>
      <c r="CU630">
        <v>5.4478209162737503</v>
      </c>
      <c r="CV630">
        <v>3.8109692741190599</v>
      </c>
      <c r="CW630">
        <v>0.45132172791747299</v>
      </c>
      <c r="CX630">
        <v>1.02851799906498</v>
      </c>
      <c r="CY630">
        <v>2.53797787874616</v>
      </c>
      <c r="CZ630">
        <v>1.6353288082336199</v>
      </c>
      <c r="DA630">
        <v>2.0686553164702199</v>
      </c>
      <c r="DB630">
        <v>3.5709075289565799</v>
      </c>
      <c r="DC630">
        <v>12.9950898449387</v>
      </c>
      <c r="DD630">
        <v>11.4928376324524</v>
      </c>
      <c r="DF630" t="s">
        <v>284</v>
      </c>
      <c r="DI630">
        <v>0.449510962167532</v>
      </c>
      <c r="DJ630">
        <v>2.0995826698608</v>
      </c>
      <c r="DK630">
        <v>23.947761158032801</v>
      </c>
      <c r="DL630">
        <v>11.558527314861401</v>
      </c>
      <c r="DM630">
        <v>1.0169097565227501</v>
      </c>
      <c r="DN630">
        <v>2.3969599532300498</v>
      </c>
      <c r="DO630">
        <v>5.5144968732234201</v>
      </c>
      <c r="DP630">
        <v>3.25498684854493</v>
      </c>
      <c r="DQ630">
        <v>0.33313737017440698</v>
      </c>
      <c r="DR630">
        <v>0.93854072055706905</v>
      </c>
      <c r="DS630">
        <v>1.02432778489117</v>
      </c>
      <c r="DT630">
        <v>1.48302771255192</v>
      </c>
    </row>
    <row r="631" spans="1:124" x14ac:dyDescent="0.35">
      <c r="A631" s="19" t="str">
        <f t="shared" si="18"/>
        <v xml:space="preserve">  OREO / [Capital + ALLL]--35520</v>
      </c>
      <c r="B631" s="19" t="str">
        <f t="shared" si="19"/>
        <v xml:space="preserve">  OREO / [Capital + ALLL]</v>
      </c>
      <c r="C631">
        <v>13</v>
      </c>
      <c r="D631" s="27">
        <v>35520</v>
      </c>
      <c r="E631">
        <v>0</v>
      </c>
      <c r="F631">
        <v>0</v>
      </c>
      <c r="G631">
        <v>0.47596382674916698</v>
      </c>
      <c r="H631">
        <v>0.885374413325141</v>
      </c>
      <c r="I631">
        <v>0</v>
      </c>
      <c r="J631">
        <v>0</v>
      </c>
      <c r="K631">
        <v>0.74426100211409796</v>
      </c>
      <c r="L631">
        <v>0.79052252905348797</v>
      </c>
      <c r="M631">
        <v>0</v>
      </c>
      <c r="N631">
        <v>0</v>
      </c>
      <c r="O631">
        <v>1.2752797218821399</v>
      </c>
      <c r="P631">
        <v>1.2187593291958401</v>
      </c>
      <c r="Q631">
        <v>2.2598870056497199E-2</v>
      </c>
      <c r="R631">
        <v>0.50526981163625295</v>
      </c>
      <c r="S631">
        <v>1.3472938956317499</v>
      </c>
      <c r="T631">
        <v>1.00381708102191</v>
      </c>
      <c r="U631">
        <v>0</v>
      </c>
      <c r="V631">
        <v>0</v>
      </c>
      <c r="W631">
        <v>0.77148449209752701</v>
      </c>
      <c r="X631">
        <v>0.84733006356821805</v>
      </c>
      <c r="Y631">
        <v>0</v>
      </c>
      <c r="Z631">
        <v>0</v>
      </c>
      <c r="AA631">
        <v>0</v>
      </c>
      <c r="AB631">
        <v>0.42107673570406701</v>
      </c>
      <c r="AC631">
        <v>0</v>
      </c>
      <c r="AD631">
        <v>0</v>
      </c>
      <c r="AE631">
        <v>0.49721559268098597</v>
      </c>
      <c r="AF631">
        <v>0.57068861444371</v>
      </c>
      <c r="AG631">
        <v>0</v>
      </c>
      <c r="AH631">
        <v>0</v>
      </c>
      <c r="AI631">
        <v>0.74361461364371195</v>
      </c>
      <c r="AJ631">
        <v>0.94777033448238701</v>
      </c>
      <c r="AK631">
        <v>0</v>
      </c>
      <c r="AL631">
        <v>0</v>
      </c>
      <c r="AM631">
        <v>1.1046819300823101</v>
      </c>
      <c r="AN631">
        <v>1.22509061826738</v>
      </c>
      <c r="AO631">
        <v>0</v>
      </c>
      <c r="AP631">
        <v>0</v>
      </c>
      <c r="AQ631">
        <v>0.73576451427746403</v>
      </c>
      <c r="AR631">
        <v>0.81521232807506705</v>
      </c>
      <c r="AS631">
        <v>0</v>
      </c>
      <c r="AT631">
        <v>0</v>
      </c>
      <c r="AU631">
        <v>0.72584170656121505</v>
      </c>
      <c r="AV631">
        <v>0.78666144601797905</v>
      </c>
      <c r="AW631">
        <v>0</v>
      </c>
      <c r="AX631">
        <v>0</v>
      </c>
      <c r="AY631">
        <v>0.91563240135569202</v>
      </c>
      <c r="AZ631">
        <v>0.76813567249482295</v>
      </c>
      <c r="BA631">
        <v>0</v>
      </c>
      <c r="BB631">
        <v>0</v>
      </c>
      <c r="BC631">
        <v>0.86735669784097502</v>
      </c>
      <c r="BD631">
        <v>0.87787383500286298</v>
      </c>
      <c r="BE631">
        <v>0</v>
      </c>
      <c r="BF631">
        <v>0</v>
      </c>
      <c r="BG631">
        <v>1.93800828360652</v>
      </c>
      <c r="BH631">
        <v>1.3167140551008001</v>
      </c>
      <c r="BI631">
        <v>0</v>
      </c>
      <c r="BJ631">
        <v>0</v>
      </c>
      <c r="BK631">
        <v>0.42859405313378501</v>
      </c>
      <c r="BL631">
        <v>0.46414930586102299</v>
      </c>
      <c r="BN631" t="s">
        <v>284</v>
      </c>
      <c r="BQ631">
        <v>0</v>
      </c>
      <c r="BR631">
        <v>0</v>
      </c>
      <c r="BS631">
        <v>0</v>
      </c>
      <c r="BT631">
        <v>0</v>
      </c>
      <c r="BU631">
        <v>0</v>
      </c>
      <c r="BV631">
        <v>0.25235776701715701</v>
      </c>
      <c r="BW631">
        <v>1.39029292161433</v>
      </c>
      <c r="BX631">
        <v>1.28015724416085</v>
      </c>
      <c r="BZ631" t="s">
        <v>284</v>
      </c>
      <c r="CC631">
        <v>0</v>
      </c>
      <c r="CD631">
        <v>0</v>
      </c>
      <c r="CE631">
        <v>0.74447646493756003</v>
      </c>
      <c r="CF631">
        <v>0.95907475545173504</v>
      </c>
      <c r="CG631">
        <v>0</v>
      </c>
      <c r="CH631">
        <v>0</v>
      </c>
      <c r="CI631">
        <v>0.11334806448972901</v>
      </c>
      <c r="CJ631">
        <v>0.10735361645745101</v>
      </c>
      <c r="CK631">
        <v>0</v>
      </c>
      <c r="CL631">
        <v>0</v>
      </c>
      <c r="CM631">
        <v>0.14866679455208101</v>
      </c>
      <c r="CN631">
        <v>0.55625691404873701</v>
      </c>
      <c r="CO631">
        <v>0</v>
      </c>
      <c r="CP631">
        <v>0</v>
      </c>
      <c r="CQ631">
        <v>0.43622705448384103</v>
      </c>
      <c r="CR631">
        <v>0.22328683641371699</v>
      </c>
      <c r="CS631">
        <v>0</v>
      </c>
      <c r="CT631">
        <v>0</v>
      </c>
      <c r="CU631">
        <v>0.71266825692547198</v>
      </c>
      <c r="CV631">
        <v>0.589536937646992</v>
      </c>
      <c r="CW631">
        <v>0</v>
      </c>
      <c r="CX631">
        <v>0</v>
      </c>
      <c r="CY631">
        <v>0</v>
      </c>
      <c r="CZ631">
        <v>0.420278318622122</v>
      </c>
      <c r="DA631">
        <v>0</v>
      </c>
      <c r="DB631">
        <v>0</v>
      </c>
      <c r="DC631">
        <v>0.14114990119506901</v>
      </c>
      <c r="DD631">
        <v>0.14114990119506901</v>
      </c>
      <c r="DF631" t="s">
        <v>284</v>
      </c>
      <c r="DI631">
        <v>0</v>
      </c>
      <c r="DJ631">
        <v>0</v>
      </c>
      <c r="DK631">
        <v>0.53286639426756099</v>
      </c>
      <c r="DL631">
        <v>0.477915442845182</v>
      </c>
      <c r="DM631">
        <v>0</v>
      </c>
      <c r="DN631">
        <v>0</v>
      </c>
      <c r="DO631">
        <v>0.21797451374916199</v>
      </c>
      <c r="DP631">
        <v>0.60983692549305901</v>
      </c>
      <c r="DQ631">
        <v>0</v>
      </c>
      <c r="DR631">
        <v>0</v>
      </c>
      <c r="DS631">
        <v>0.28355387523629499</v>
      </c>
      <c r="DT631">
        <v>0.22698970382522299</v>
      </c>
    </row>
    <row r="632" spans="1:124" x14ac:dyDescent="0.35">
      <c r="A632" s="19" t="str">
        <f t="shared" si="18"/>
        <v>ROAA--35520</v>
      </c>
      <c r="B632" s="19" t="str">
        <f t="shared" si="19"/>
        <v>ROAA</v>
      </c>
      <c r="C632">
        <v>14</v>
      </c>
      <c r="D632" s="27">
        <v>35520</v>
      </c>
      <c r="E632">
        <v>0.94</v>
      </c>
      <c r="F632">
        <v>1.17</v>
      </c>
      <c r="G632">
        <v>1.48</v>
      </c>
      <c r="H632">
        <v>1.2536363636363601</v>
      </c>
      <c r="I632">
        <v>0.94</v>
      </c>
      <c r="J632">
        <v>1.21</v>
      </c>
      <c r="K632">
        <v>1.51</v>
      </c>
      <c r="L632">
        <v>1.2456145833333301</v>
      </c>
      <c r="M632">
        <v>0.91</v>
      </c>
      <c r="N632">
        <v>1.22</v>
      </c>
      <c r="O632">
        <v>1.53</v>
      </c>
      <c r="P632">
        <v>1.19579095130115</v>
      </c>
      <c r="Q632">
        <v>1.1274999999999999</v>
      </c>
      <c r="R632">
        <v>1.23</v>
      </c>
      <c r="S632">
        <v>1.375</v>
      </c>
      <c r="T632">
        <v>1.24033333333333</v>
      </c>
      <c r="U632">
        <v>0.93</v>
      </c>
      <c r="V632">
        <v>1.2050000000000001</v>
      </c>
      <c r="W632">
        <v>1.5175000000000001</v>
      </c>
      <c r="X632">
        <v>1.2576377952755899</v>
      </c>
      <c r="Y632">
        <v>1.0375000000000001</v>
      </c>
      <c r="Z632">
        <v>1.2949999999999999</v>
      </c>
      <c r="AA632">
        <v>1.7124999999999999</v>
      </c>
      <c r="AB632">
        <v>1.3047959183673501</v>
      </c>
      <c r="AC632">
        <v>0.83</v>
      </c>
      <c r="AD632">
        <v>1.1599999999999999</v>
      </c>
      <c r="AE632">
        <v>1.44</v>
      </c>
      <c r="AF632">
        <v>1.1591596638655499</v>
      </c>
      <c r="AG632">
        <v>0.88</v>
      </c>
      <c r="AH632">
        <v>1.17</v>
      </c>
      <c r="AI632">
        <v>1.47</v>
      </c>
      <c r="AJ632">
        <v>1.2917391304347801</v>
      </c>
      <c r="AK632">
        <v>1.0625</v>
      </c>
      <c r="AL632">
        <v>1.21</v>
      </c>
      <c r="AM632">
        <v>1.44</v>
      </c>
      <c r="AN632">
        <v>1.25630434782609</v>
      </c>
      <c r="AO632">
        <v>0.96</v>
      </c>
      <c r="AP632">
        <v>1.21</v>
      </c>
      <c r="AQ632">
        <v>1.53</v>
      </c>
      <c r="AR632">
        <v>1.31038539553753</v>
      </c>
      <c r="AS632">
        <v>0.95</v>
      </c>
      <c r="AT632">
        <v>1.23</v>
      </c>
      <c r="AU632">
        <v>1.53</v>
      </c>
      <c r="AV632">
        <v>1.28388888888889</v>
      </c>
      <c r="AW632">
        <v>0.94</v>
      </c>
      <c r="AX632">
        <v>1.19</v>
      </c>
      <c r="AY632">
        <v>1.4775</v>
      </c>
      <c r="AZ632">
        <v>1.20233552631579</v>
      </c>
      <c r="BA632">
        <v>0.91249999999999998</v>
      </c>
      <c r="BB632">
        <v>1.1950000000000001</v>
      </c>
      <c r="BC632">
        <v>1.5249999999999999</v>
      </c>
      <c r="BD632">
        <v>1.1444270833333301</v>
      </c>
      <c r="BE632">
        <v>0.82250000000000001</v>
      </c>
      <c r="BF632">
        <v>1.27</v>
      </c>
      <c r="BG632">
        <v>1.51</v>
      </c>
      <c r="BH632">
        <v>1.2152631578947399</v>
      </c>
      <c r="BI632">
        <v>1.1200000000000001</v>
      </c>
      <c r="BJ632">
        <v>1.26</v>
      </c>
      <c r="BK632">
        <v>1.75</v>
      </c>
      <c r="BL632">
        <v>1.5033333333333301</v>
      </c>
      <c r="BN632" t="s">
        <v>284</v>
      </c>
      <c r="BQ632">
        <v>1.0549999999999999</v>
      </c>
      <c r="BR632">
        <v>1.07</v>
      </c>
      <c r="BS632">
        <v>1.2549999999999999</v>
      </c>
      <c r="BT632">
        <v>1.18333333333333</v>
      </c>
      <c r="BU632">
        <v>0.75</v>
      </c>
      <c r="BV632">
        <v>1.0149999999999999</v>
      </c>
      <c r="BW632">
        <v>1.3225</v>
      </c>
      <c r="BX632">
        <v>1.0463636363636399</v>
      </c>
      <c r="BZ632" t="s">
        <v>284</v>
      </c>
      <c r="CC632">
        <v>0.73</v>
      </c>
      <c r="CD632">
        <v>1.2</v>
      </c>
      <c r="CE632">
        <v>1.54</v>
      </c>
      <c r="CF632">
        <v>1.1232520325203299</v>
      </c>
      <c r="CG632">
        <v>0.8</v>
      </c>
      <c r="CH632">
        <v>1.1299999999999999</v>
      </c>
      <c r="CI632">
        <v>1.23</v>
      </c>
      <c r="CJ632">
        <v>0.91</v>
      </c>
      <c r="CK632">
        <v>0.78</v>
      </c>
      <c r="CL632">
        <v>1.23</v>
      </c>
      <c r="CM632">
        <v>1.58</v>
      </c>
      <c r="CN632">
        <v>0.94142857142857195</v>
      </c>
      <c r="CO632">
        <v>0.97</v>
      </c>
      <c r="CP632">
        <v>1.04</v>
      </c>
      <c r="CQ632">
        <v>1.1200000000000001</v>
      </c>
      <c r="CR632">
        <v>1.08</v>
      </c>
      <c r="CS632">
        <v>1.0549999999999999</v>
      </c>
      <c r="CT632">
        <v>1.1599999999999999</v>
      </c>
      <c r="CU632">
        <v>1.44</v>
      </c>
      <c r="CV632">
        <v>1.0063636363636399</v>
      </c>
      <c r="CW632">
        <v>0.76</v>
      </c>
      <c r="CX632">
        <v>1.05</v>
      </c>
      <c r="CY632">
        <v>1.43</v>
      </c>
      <c r="CZ632">
        <v>0.41529411764705898</v>
      </c>
      <c r="DA632">
        <v>-0.1225</v>
      </c>
      <c r="DB632">
        <v>1.05</v>
      </c>
      <c r="DC632">
        <v>1.2925</v>
      </c>
      <c r="DD632">
        <v>0.12</v>
      </c>
      <c r="DF632" t="s">
        <v>284</v>
      </c>
      <c r="DI632">
        <v>1.155</v>
      </c>
      <c r="DJ632">
        <v>1.4</v>
      </c>
      <c r="DK632">
        <v>3.9</v>
      </c>
      <c r="DL632">
        <v>2.8561111111111099</v>
      </c>
      <c r="DM632">
        <v>0.93</v>
      </c>
      <c r="DN632">
        <v>1.1200000000000001</v>
      </c>
      <c r="DO632">
        <v>1.29</v>
      </c>
      <c r="DP632">
        <v>1.07615384615385</v>
      </c>
      <c r="DQ632">
        <v>1.0900000000000001</v>
      </c>
      <c r="DR632">
        <v>1.1599999999999999</v>
      </c>
      <c r="DS632">
        <v>1.44</v>
      </c>
      <c r="DT632">
        <v>1.3</v>
      </c>
    </row>
    <row r="633" spans="1:124" x14ac:dyDescent="0.35">
      <c r="A633" s="19" t="str">
        <f t="shared" si="18"/>
        <v>NIM--35520</v>
      </c>
      <c r="B633" s="19" t="str">
        <f t="shared" si="19"/>
        <v>NIM</v>
      </c>
      <c r="C633">
        <v>15</v>
      </c>
      <c r="D633" s="27">
        <v>35520</v>
      </c>
      <c r="E633">
        <v>4.34</v>
      </c>
      <c r="F633">
        <v>4.78</v>
      </c>
      <c r="G633">
        <v>5.24</v>
      </c>
      <c r="H633">
        <v>4.8608080808080798</v>
      </c>
      <c r="I633">
        <v>4.28</v>
      </c>
      <c r="J633">
        <v>4.68</v>
      </c>
      <c r="K633">
        <v>5.1574999999999998</v>
      </c>
      <c r="L633">
        <v>4.7541041666666599</v>
      </c>
      <c r="M633">
        <v>4.1399999999999997</v>
      </c>
      <c r="N633">
        <v>4.6100000000000003</v>
      </c>
      <c r="O633">
        <v>5.14</v>
      </c>
      <c r="P633">
        <v>4.6866339092872398</v>
      </c>
      <c r="Q633">
        <v>4.6950000000000003</v>
      </c>
      <c r="R633">
        <v>4.8600000000000003</v>
      </c>
      <c r="S633">
        <v>5.2149999999999999</v>
      </c>
      <c r="T633">
        <v>4.9393333333333302</v>
      </c>
      <c r="U633">
        <v>4.3425000000000002</v>
      </c>
      <c r="V633">
        <v>4.7050000000000001</v>
      </c>
      <c r="W633">
        <v>5.19</v>
      </c>
      <c r="X633">
        <v>4.7663188976377997</v>
      </c>
      <c r="Y633">
        <v>4.7175000000000002</v>
      </c>
      <c r="Z633">
        <v>5.1550000000000002</v>
      </c>
      <c r="AA633">
        <v>5.7125000000000004</v>
      </c>
      <c r="AB633">
        <v>5.21316326530612</v>
      </c>
      <c r="AC633">
        <v>4.1399999999999997</v>
      </c>
      <c r="AD633">
        <v>4.45</v>
      </c>
      <c r="AE633">
        <v>4.8</v>
      </c>
      <c r="AF633">
        <v>4.4892436974789902</v>
      </c>
      <c r="AG633">
        <v>4.09</v>
      </c>
      <c r="AH633">
        <v>4.5199999999999996</v>
      </c>
      <c r="AI633">
        <v>5.14</v>
      </c>
      <c r="AJ633">
        <v>5.0793043478260902</v>
      </c>
      <c r="AK633">
        <v>4.1875</v>
      </c>
      <c r="AL633">
        <v>4.49</v>
      </c>
      <c r="AM633">
        <v>4.8224999999999998</v>
      </c>
      <c r="AN633">
        <v>4.5281521739130399</v>
      </c>
      <c r="AO633">
        <v>4.17</v>
      </c>
      <c r="AP633">
        <v>4.55</v>
      </c>
      <c r="AQ633">
        <v>4.95</v>
      </c>
      <c r="AR633">
        <v>4.5810547667342796</v>
      </c>
      <c r="AS633">
        <v>4.32</v>
      </c>
      <c r="AT633">
        <v>4.7350000000000003</v>
      </c>
      <c r="AU633">
        <v>5.2</v>
      </c>
      <c r="AV633">
        <v>4.7942888888888904</v>
      </c>
      <c r="AW633">
        <v>4.33</v>
      </c>
      <c r="AX633">
        <v>4.7699999999999996</v>
      </c>
      <c r="AY633">
        <v>5.2</v>
      </c>
      <c r="AZ633">
        <v>4.7877631578947302</v>
      </c>
      <c r="BA633">
        <v>4.53</v>
      </c>
      <c r="BB633">
        <v>4.8949999999999996</v>
      </c>
      <c r="BC633">
        <v>5.4649999999999999</v>
      </c>
      <c r="BD633">
        <v>4.9657291666666703</v>
      </c>
      <c r="BE633">
        <v>4.3525</v>
      </c>
      <c r="BF633">
        <v>4.8049999999999997</v>
      </c>
      <c r="BG633">
        <v>5.25</v>
      </c>
      <c r="BH633">
        <v>5.0778947368421097</v>
      </c>
      <c r="BI633">
        <v>4.84</v>
      </c>
      <c r="BJ633">
        <v>4.99</v>
      </c>
      <c r="BK633">
        <v>5.15</v>
      </c>
      <c r="BL633">
        <v>5.2411111111111097</v>
      </c>
      <c r="BN633" t="s">
        <v>284</v>
      </c>
      <c r="BQ633">
        <v>4.6050000000000004</v>
      </c>
      <c r="BR633">
        <v>4.82</v>
      </c>
      <c r="BS633">
        <v>5.21</v>
      </c>
      <c r="BT633">
        <v>4.9366666666666701</v>
      </c>
      <c r="BU633">
        <v>4.5250000000000004</v>
      </c>
      <c r="BV633">
        <v>4.96</v>
      </c>
      <c r="BW633">
        <v>5.5049999999999999</v>
      </c>
      <c r="BX633">
        <v>4.99409090909091</v>
      </c>
      <c r="BZ633" t="s">
        <v>284</v>
      </c>
      <c r="CC633">
        <v>4.62</v>
      </c>
      <c r="CD633">
        <v>5.18</v>
      </c>
      <c r="CE633">
        <v>5.63</v>
      </c>
      <c r="CF633">
        <v>5.1679674796748003</v>
      </c>
      <c r="CG633">
        <v>4.3899999999999997</v>
      </c>
      <c r="CH633">
        <v>4.55</v>
      </c>
      <c r="CI633">
        <v>5.78</v>
      </c>
      <c r="CJ633">
        <v>5.29</v>
      </c>
      <c r="CK633">
        <v>4.22</v>
      </c>
      <c r="CL633">
        <v>4.58</v>
      </c>
      <c r="CM633">
        <v>5.07</v>
      </c>
      <c r="CN633">
        <v>4.6661904761904802</v>
      </c>
      <c r="CO633">
        <v>4.4550000000000001</v>
      </c>
      <c r="CP633">
        <v>4.68</v>
      </c>
      <c r="CQ633">
        <v>4.9950000000000001</v>
      </c>
      <c r="CR633">
        <v>4.76</v>
      </c>
      <c r="CS633">
        <v>4.33</v>
      </c>
      <c r="CT633">
        <v>4.5599999999999996</v>
      </c>
      <c r="CU633">
        <v>4.835</v>
      </c>
      <c r="CV633">
        <v>4.7127272727272702</v>
      </c>
      <c r="CW633">
        <v>4.43</v>
      </c>
      <c r="CX633">
        <v>4.8</v>
      </c>
      <c r="CY633">
        <v>4.9800000000000004</v>
      </c>
      <c r="CZ633">
        <v>4.8811764705882403</v>
      </c>
      <c r="DA633">
        <v>4.7450000000000001</v>
      </c>
      <c r="DB633">
        <v>4.83</v>
      </c>
      <c r="DC633">
        <v>6.19</v>
      </c>
      <c r="DD633">
        <v>6.1050000000000004</v>
      </c>
      <c r="DF633" t="s">
        <v>284</v>
      </c>
      <c r="DI633">
        <v>4.0324999999999998</v>
      </c>
      <c r="DJ633">
        <v>4.5149999999999997</v>
      </c>
      <c r="DK633">
        <v>8.6724999999999994</v>
      </c>
      <c r="DL633">
        <v>7.1666666666666696</v>
      </c>
      <c r="DM633">
        <v>4.13</v>
      </c>
      <c r="DN633">
        <v>4.46</v>
      </c>
      <c r="DO633">
        <v>4.6100000000000003</v>
      </c>
      <c r="DP633">
        <v>4.4323076923076901</v>
      </c>
      <c r="DQ633">
        <v>4</v>
      </c>
      <c r="DR633">
        <v>4.2699999999999996</v>
      </c>
      <c r="DS633">
        <v>4.6100000000000003</v>
      </c>
      <c r="DT633">
        <v>4.2688888888888901</v>
      </c>
    </row>
    <row r="634" spans="1:124" x14ac:dyDescent="0.35">
      <c r="A634" s="19" t="str">
        <f t="shared" si="18"/>
        <v>Provisions / Avg Assets--35520</v>
      </c>
      <c r="B634" s="19" t="str">
        <f t="shared" si="19"/>
        <v>Provisions / Avg Assets</v>
      </c>
      <c r="C634">
        <v>16</v>
      </c>
      <c r="D634" s="27">
        <v>35520</v>
      </c>
      <c r="E634">
        <v>0</v>
      </c>
      <c r="F634">
        <v>0.11</v>
      </c>
      <c r="G634">
        <v>0.21</v>
      </c>
      <c r="H634">
        <v>0.225656565656566</v>
      </c>
      <c r="I634">
        <v>0</v>
      </c>
      <c r="J634">
        <v>7.0000000000000007E-2</v>
      </c>
      <c r="K634">
        <v>0.18</v>
      </c>
      <c r="L634">
        <v>0.172895833333333</v>
      </c>
      <c r="M634">
        <v>0</v>
      </c>
      <c r="N634">
        <v>0.1</v>
      </c>
      <c r="O634">
        <v>0.23</v>
      </c>
      <c r="P634">
        <v>0.18054637728107101</v>
      </c>
      <c r="Q634">
        <v>4.4999999999999998E-2</v>
      </c>
      <c r="R634">
        <v>0.11</v>
      </c>
      <c r="S634">
        <v>0.1575</v>
      </c>
      <c r="T634">
        <v>0.103666666666667</v>
      </c>
      <c r="U634">
        <v>0</v>
      </c>
      <c r="V634">
        <v>7.0000000000000007E-2</v>
      </c>
      <c r="W634">
        <v>0.17</v>
      </c>
      <c r="X634">
        <v>0.13911417322834699</v>
      </c>
      <c r="Y634">
        <v>0</v>
      </c>
      <c r="Z634">
        <v>0.05</v>
      </c>
      <c r="AA634">
        <v>0.24</v>
      </c>
      <c r="AB634">
        <v>0.15275510204081599</v>
      </c>
      <c r="AC634">
        <v>0</v>
      </c>
      <c r="AD634">
        <v>7.0000000000000007E-2</v>
      </c>
      <c r="AE634">
        <v>0.17</v>
      </c>
      <c r="AF634">
        <v>0.13226890756302501</v>
      </c>
      <c r="AG634">
        <v>0</v>
      </c>
      <c r="AH634">
        <v>0.06</v>
      </c>
      <c r="AI634">
        <v>0.28999999999999998</v>
      </c>
      <c r="AJ634">
        <v>0.63139130434782598</v>
      </c>
      <c r="AK634">
        <v>7.4999999999999997E-3</v>
      </c>
      <c r="AL634">
        <v>0.1</v>
      </c>
      <c r="AM634">
        <v>0.1525</v>
      </c>
      <c r="AN634">
        <v>0.11391304347826101</v>
      </c>
      <c r="AO634">
        <v>0</v>
      </c>
      <c r="AP634">
        <v>0</v>
      </c>
      <c r="AQ634">
        <v>0.15</v>
      </c>
      <c r="AR634">
        <v>0.111724137931034</v>
      </c>
      <c r="AS634">
        <v>0</v>
      </c>
      <c r="AT634">
        <v>0.1</v>
      </c>
      <c r="AU634">
        <v>0.2</v>
      </c>
      <c r="AV634">
        <v>0.14206666666666701</v>
      </c>
      <c r="AW634">
        <v>0</v>
      </c>
      <c r="AX634">
        <v>0.09</v>
      </c>
      <c r="AY634">
        <v>0.15</v>
      </c>
      <c r="AZ634">
        <v>0.113059210526316</v>
      </c>
      <c r="BA634">
        <v>0</v>
      </c>
      <c r="BB634">
        <v>0.12</v>
      </c>
      <c r="BC634">
        <v>0.23</v>
      </c>
      <c r="BD634">
        <v>0.22328124999999999</v>
      </c>
      <c r="BE634">
        <v>0</v>
      </c>
      <c r="BF634">
        <v>6.5000000000000002E-2</v>
      </c>
      <c r="BG634">
        <v>0.2475</v>
      </c>
      <c r="BH634">
        <v>0.75</v>
      </c>
      <c r="BI634">
        <v>0</v>
      </c>
      <c r="BJ634">
        <v>0.05</v>
      </c>
      <c r="BK634">
        <v>0.21</v>
      </c>
      <c r="BL634">
        <v>0.137777777777778</v>
      </c>
      <c r="BN634" t="s">
        <v>284</v>
      </c>
      <c r="BQ634">
        <v>0.37</v>
      </c>
      <c r="BR634">
        <v>0.49</v>
      </c>
      <c r="BS634">
        <v>0.75</v>
      </c>
      <c r="BT634">
        <v>0.58333333333333304</v>
      </c>
      <c r="BU634">
        <v>0</v>
      </c>
      <c r="BV634">
        <v>0.05</v>
      </c>
      <c r="BW634">
        <v>0.11</v>
      </c>
      <c r="BX634">
        <v>7.4545454545454498E-2</v>
      </c>
      <c r="BZ634" t="s">
        <v>284</v>
      </c>
      <c r="CC634">
        <v>0.05</v>
      </c>
      <c r="CD634">
        <v>0.14000000000000001</v>
      </c>
      <c r="CE634">
        <v>0.24</v>
      </c>
      <c r="CF634">
        <v>0.219918699186992</v>
      </c>
      <c r="CG634">
        <v>3.5000000000000003E-2</v>
      </c>
      <c r="CH634">
        <v>7.0000000000000007E-2</v>
      </c>
      <c r="CI634">
        <v>0.435</v>
      </c>
      <c r="CJ634">
        <v>0.26</v>
      </c>
      <c r="CK634">
        <v>0</v>
      </c>
      <c r="CL634">
        <v>7.0000000000000007E-2</v>
      </c>
      <c r="CM634">
        <v>0.42</v>
      </c>
      <c r="CN634">
        <v>0.49285714285714299</v>
      </c>
      <c r="CO634">
        <v>8.5000000000000006E-2</v>
      </c>
      <c r="CP634">
        <v>0.14000000000000001</v>
      </c>
      <c r="CQ634">
        <v>0.19</v>
      </c>
      <c r="CR634">
        <v>0.20571428571428599</v>
      </c>
      <c r="CS634">
        <v>0</v>
      </c>
      <c r="CT634">
        <v>0.06</v>
      </c>
      <c r="CU634">
        <v>0.18</v>
      </c>
      <c r="CV634">
        <v>0.39272727272727298</v>
      </c>
      <c r="CW634">
        <v>0</v>
      </c>
      <c r="CX634">
        <v>0.12</v>
      </c>
      <c r="CY634">
        <v>0.2</v>
      </c>
      <c r="CZ634">
        <v>0.39823529411764702</v>
      </c>
      <c r="DA634">
        <v>0.2175</v>
      </c>
      <c r="DB634">
        <v>0.35499999999999998</v>
      </c>
      <c r="DC634">
        <v>1.2825</v>
      </c>
      <c r="DD634">
        <v>1.145</v>
      </c>
      <c r="DF634" t="s">
        <v>284</v>
      </c>
      <c r="DI634">
        <v>0</v>
      </c>
      <c r="DJ634">
        <v>0.23499999999999999</v>
      </c>
      <c r="DK634">
        <v>3.3250000000000002</v>
      </c>
      <c r="DL634">
        <v>2.0605555555555601</v>
      </c>
      <c r="DM634">
        <v>0.04</v>
      </c>
      <c r="DN634">
        <v>7.0000000000000007E-2</v>
      </c>
      <c r="DO634">
        <v>0.11</v>
      </c>
      <c r="DP634">
        <v>8.2307692307692304E-2</v>
      </c>
      <c r="DQ634">
        <v>0</v>
      </c>
      <c r="DR634">
        <v>0.02</v>
      </c>
      <c r="DS634">
        <v>0.11</v>
      </c>
      <c r="DT634">
        <v>6.5555555555555603E-2</v>
      </c>
    </row>
    <row r="635" spans="1:124" x14ac:dyDescent="0.35">
      <c r="A635" s="19" t="str">
        <f t="shared" si="18"/>
        <v>Negative Earners (last 4 qtrs)--35520</v>
      </c>
      <c r="B635" s="19" t="str">
        <f t="shared" si="19"/>
        <v>Negative Earners (last 4 qtrs)</v>
      </c>
      <c r="C635">
        <v>17</v>
      </c>
      <c r="D635" s="27">
        <v>35520</v>
      </c>
      <c r="F635">
        <v>0.99009900990098998</v>
      </c>
      <c r="H635">
        <v>1</v>
      </c>
      <c r="J635">
        <v>2.4539877300613502</v>
      </c>
      <c r="L635">
        <v>24</v>
      </c>
      <c r="N635">
        <v>3.2596041909196698</v>
      </c>
      <c r="P635">
        <v>308</v>
      </c>
      <c r="R635">
        <v>0</v>
      </c>
      <c r="T635">
        <v>0</v>
      </c>
      <c r="V635">
        <v>2.31660231660232</v>
      </c>
      <c r="X635">
        <v>12</v>
      </c>
      <c r="Z635">
        <v>4</v>
      </c>
      <c r="AB635">
        <v>4</v>
      </c>
      <c r="AD635">
        <v>0.826446280991736</v>
      </c>
      <c r="AF635">
        <v>1</v>
      </c>
      <c r="AH635">
        <v>5.1282051282051304</v>
      </c>
      <c r="AI635"/>
      <c r="AJ635">
        <v>6</v>
      </c>
      <c r="AK635"/>
      <c r="AL635">
        <v>1.0869565217391299</v>
      </c>
      <c r="AN635">
        <v>1</v>
      </c>
      <c r="AP635">
        <v>1.59045725646123</v>
      </c>
      <c r="AR635">
        <v>8</v>
      </c>
      <c r="AT635">
        <v>1.31004366812227</v>
      </c>
      <c r="AV635">
        <v>6</v>
      </c>
      <c r="AX635">
        <v>1.93548387096774</v>
      </c>
      <c r="AZ635">
        <v>6</v>
      </c>
      <c r="BB635">
        <v>4.63917525773196</v>
      </c>
      <c r="BD635">
        <v>9</v>
      </c>
      <c r="BF635">
        <v>5.2631578947368398</v>
      </c>
      <c r="BH635">
        <v>2</v>
      </c>
      <c r="BJ635">
        <v>0</v>
      </c>
      <c r="BL635">
        <v>0</v>
      </c>
      <c r="BN635" t="s">
        <v>285</v>
      </c>
      <c r="BP635">
        <v>0</v>
      </c>
      <c r="BR635">
        <v>0</v>
      </c>
      <c r="BT635">
        <v>0</v>
      </c>
      <c r="BV635">
        <v>0</v>
      </c>
      <c r="BX635">
        <v>0</v>
      </c>
      <c r="BZ635" t="s">
        <v>285</v>
      </c>
      <c r="CB635">
        <v>0</v>
      </c>
      <c r="CD635">
        <v>4</v>
      </c>
      <c r="CF635">
        <v>5</v>
      </c>
      <c r="CH635">
        <v>0</v>
      </c>
      <c r="CJ635">
        <v>0</v>
      </c>
      <c r="CL635">
        <v>4.7619047619047601</v>
      </c>
      <c r="CN635">
        <v>1</v>
      </c>
      <c r="CP635">
        <v>0</v>
      </c>
      <c r="CR635">
        <v>0</v>
      </c>
      <c r="CT635">
        <v>9.0909090909090899</v>
      </c>
      <c r="CV635">
        <v>1</v>
      </c>
      <c r="CX635">
        <v>0</v>
      </c>
      <c r="CZ635">
        <v>0</v>
      </c>
      <c r="DB635">
        <v>0</v>
      </c>
      <c r="DD635">
        <v>0</v>
      </c>
      <c r="DF635" t="s">
        <v>285</v>
      </c>
      <c r="DH635">
        <v>0</v>
      </c>
      <c r="DJ635">
        <v>11.1111111111111</v>
      </c>
      <c r="DL635">
        <v>2</v>
      </c>
      <c r="DN635">
        <v>7.6923076923076898</v>
      </c>
      <c r="DP635">
        <v>1</v>
      </c>
      <c r="DR635">
        <v>0</v>
      </c>
      <c r="DT635">
        <v>0</v>
      </c>
    </row>
    <row r="636" spans="1:124" x14ac:dyDescent="0.35">
      <c r="A636" s="19" t="str">
        <f t="shared" si="18"/>
        <v>Noncore Funding / Liab--35520</v>
      </c>
      <c r="B636" s="19" t="str">
        <f t="shared" si="19"/>
        <v>Noncore Funding / Liab</v>
      </c>
      <c r="C636">
        <v>18</v>
      </c>
      <c r="D636" s="27">
        <v>35520</v>
      </c>
      <c r="E636">
        <v>7.8731530654168598</v>
      </c>
      <c r="F636">
        <v>12.8151395549156</v>
      </c>
      <c r="G636">
        <v>18.0554215123293</v>
      </c>
      <c r="H636">
        <v>13.7685043513221</v>
      </c>
      <c r="I636">
        <v>6.9447236180904497</v>
      </c>
      <c r="J636">
        <v>11.0094603019707</v>
      </c>
      <c r="K636">
        <v>16.321641771924899</v>
      </c>
      <c r="L636">
        <v>12.735039085796</v>
      </c>
      <c r="M636">
        <v>9.1663888868951204</v>
      </c>
      <c r="N636">
        <v>14.0373410556358</v>
      </c>
      <c r="O636">
        <v>20.522365756899301</v>
      </c>
      <c r="P636">
        <v>16.287813694407799</v>
      </c>
      <c r="Q636">
        <v>8.5681609890521795</v>
      </c>
      <c r="R636">
        <v>11.737468212774401</v>
      </c>
      <c r="S636">
        <v>16.419739273251601</v>
      </c>
      <c r="T636">
        <v>13.1128347237734</v>
      </c>
      <c r="U636">
        <v>6.5475380368697396</v>
      </c>
      <c r="V636">
        <v>10.432351621777601</v>
      </c>
      <c r="W636">
        <v>15.5910747007881</v>
      </c>
      <c r="X636">
        <v>11.957480817518499</v>
      </c>
      <c r="Y636">
        <v>9.3976664508235199</v>
      </c>
      <c r="Z636">
        <v>13.8612014593</v>
      </c>
      <c r="AA636">
        <v>19.1397234039169</v>
      </c>
      <c r="AB636">
        <v>14.5383479120228</v>
      </c>
      <c r="AC636">
        <v>8.1881018491167996</v>
      </c>
      <c r="AD636">
        <v>10.851169736187201</v>
      </c>
      <c r="AE636">
        <v>16.321641771924899</v>
      </c>
      <c r="AF636">
        <v>12.5544992584397</v>
      </c>
      <c r="AG636">
        <v>7.1744000994706303</v>
      </c>
      <c r="AH636">
        <v>12.426551969706599</v>
      </c>
      <c r="AI636">
        <v>19.834949681731199</v>
      </c>
      <c r="AJ636">
        <v>17.619983149167901</v>
      </c>
      <c r="AK636">
        <v>6.5493725387764501</v>
      </c>
      <c r="AL636">
        <v>10.8424767014351</v>
      </c>
      <c r="AM636">
        <v>14.869174711447499</v>
      </c>
      <c r="AN636">
        <v>12.1553357835474</v>
      </c>
      <c r="AO636">
        <v>6.6936741809403202</v>
      </c>
      <c r="AP636">
        <v>10.514594766563301</v>
      </c>
      <c r="AQ636">
        <v>14.910245869754499</v>
      </c>
      <c r="AR636">
        <v>11.550336762274</v>
      </c>
      <c r="AS636">
        <v>7.3810544892689798</v>
      </c>
      <c r="AT636">
        <v>11.894293817581501</v>
      </c>
      <c r="AU636">
        <v>17.4627188454891</v>
      </c>
      <c r="AV636">
        <v>13.145230208464101</v>
      </c>
      <c r="AW636">
        <v>6.5600973397612199</v>
      </c>
      <c r="AX636">
        <v>10.5015524076844</v>
      </c>
      <c r="AY636">
        <v>15.221973173829699</v>
      </c>
      <c r="AZ636">
        <v>11.689026325018199</v>
      </c>
      <c r="BA636">
        <v>7.0260098199412901</v>
      </c>
      <c r="BB636">
        <v>12.767718923089401</v>
      </c>
      <c r="BC636">
        <v>18.7275750950656</v>
      </c>
      <c r="BD636">
        <v>14.4284372950715</v>
      </c>
      <c r="BE636">
        <v>6.79869334422213</v>
      </c>
      <c r="BF636">
        <v>12.467137933049001</v>
      </c>
      <c r="BG636">
        <v>20.561738208796999</v>
      </c>
      <c r="BH636">
        <v>19.214707053509098</v>
      </c>
      <c r="BI636">
        <v>14.0247338295916</v>
      </c>
      <c r="BJ636">
        <v>14.726029497439701</v>
      </c>
      <c r="BK636">
        <v>16.575766509434001</v>
      </c>
      <c r="BL636">
        <v>13.9714813750911</v>
      </c>
      <c r="BN636" t="s">
        <v>284</v>
      </c>
      <c r="BQ636">
        <v>7.1579441978803997</v>
      </c>
      <c r="BR636">
        <v>8.563769751693</v>
      </c>
      <c r="BS636">
        <v>16.337210421058899</v>
      </c>
      <c r="BT636">
        <v>12.808846495395199</v>
      </c>
      <c r="BU636">
        <v>7.5504818019735103</v>
      </c>
      <c r="BV636">
        <v>10.6251947000739</v>
      </c>
      <c r="BW636">
        <v>14.7678537212671</v>
      </c>
      <c r="BX636">
        <v>11.334799562440701</v>
      </c>
      <c r="BZ636" t="s">
        <v>284</v>
      </c>
      <c r="CC636">
        <v>6.1726506187950498</v>
      </c>
      <c r="CD636">
        <v>9.4346829640947298</v>
      </c>
      <c r="CE636">
        <v>14.3430228969944</v>
      </c>
      <c r="CF636">
        <v>11.8451231808343</v>
      </c>
      <c r="CG636">
        <v>8.7135459470378507</v>
      </c>
      <c r="CH636">
        <v>11.237487112973501</v>
      </c>
      <c r="CI636">
        <v>14.726873491064801</v>
      </c>
      <c r="CJ636">
        <v>13.117865244044699</v>
      </c>
      <c r="CK636">
        <v>5.2013640792465097</v>
      </c>
      <c r="CL636">
        <v>10.875613334007801</v>
      </c>
      <c r="CM636">
        <v>19.784121235226799</v>
      </c>
      <c r="CN636">
        <v>12.983034020582901</v>
      </c>
      <c r="CO636">
        <v>8.9731828271076193</v>
      </c>
      <c r="CP636">
        <v>14.682253716603901</v>
      </c>
      <c r="CQ636">
        <v>19.526918537433499</v>
      </c>
      <c r="CR636">
        <v>14.8101954424817</v>
      </c>
      <c r="CS636">
        <v>6.9409180768137499</v>
      </c>
      <c r="CT636">
        <v>11.289261634599599</v>
      </c>
      <c r="CU636">
        <v>19.9730475225176</v>
      </c>
      <c r="CV636">
        <v>14.2119642799088</v>
      </c>
      <c r="CW636">
        <v>6.8593209193537596</v>
      </c>
      <c r="CX636">
        <v>11.315025378460399</v>
      </c>
      <c r="CY636">
        <v>13.7957961866337</v>
      </c>
      <c r="CZ636">
        <v>13.0128514650289</v>
      </c>
      <c r="DA636">
        <v>17.305053682333799</v>
      </c>
      <c r="DB636">
        <v>18.983967218284299</v>
      </c>
      <c r="DC636">
        <v>40.000531330219097</v>
      </c>
      <c r="DD636">
        <v>38.321617794268597</v>
      </c>
      <c r="DF636" t="s">
        <v>284</v>
      </c>
      <c r="DI636">
        <v>13.464830666170499</v>
      </c>
      <c r="DJ636">
        <v>33.968216873101198</v>
      </c>
      <c r="DK636">
        <v>82.140696188092903</v>
      </c>
      <c r="DL636">
        <v>48.0468382979195</v>
      </c>
      <c r="DM636">
        <v>4.4501603185229603</v>
      </c>
      <c r="DN636">
        <v>7.6055172413793102</v>
      </c>
      <c r="DO636">
        <v>13.774032660284799</v>
      </c>
      <c r="DP636">
        <v>12.8206331484479</v>
      </c>
      <c r="DQ636">
        <v>12.039706409437301</v>
      </c>
      <c r="DR636">
        <v>13.5640953429427</v>
      </c>
      <c r="DS636">
        <v>25.0158622731695</v>
      </c>
      <c r="DT636">
        <v>16.940608069571301</v>
      </c>
    </row>
    <row r="637" spans="1:124" x14ac:dyDescent="0.35">
      <c r="A637" s="19" t="str">
        <f t="shared" si="18"/>
        <v>Brokered Dep / Liab--35520</v>
      </c>
      <c r="B637" s="19" t="str">
        <f t="shared" si="19"/>
        <v>Brokered Dep / Liab</v>
      </c>
      <c r="C637">
        <v>19</v>
      </c>
      <c r="D637" s="27">
        <v>35520</v>
      </c>
      <c r="E637">
        <v>0</v>
      </c>
      <c r="F637">
        <v>0</v>
      </c>
      <c r="G637">
        <v>0</v>
      </c>
      <c r="H637">
        <v>0.47904564568689101</v>
      </c>
      <c r="I637">
        <v>0</v>
      </c>
      <c r="J637">
        <v>0</v>
      </c>
      <c r="K637">
        <v>0</v>
      </c>
      <c r="L637">
        <v>0.70229384339080803</v>
      </c>
      <c r="M637">
        <v>0</v>
      </c>
      <c r="N637">
        <v>0</v>
      </c>
      <c r="O637">
        <v>0</v>
      </c>
      <c r="P637">
        <v>0.317035733099854</v>
      </c>
      <c r="Q637">
        <v>0</v>
      </c>
      <c r="R637">
        <v>0</v>
      </c>
      <c r="S637">
        <v>0</v>
      </c>
      <c r="T637">
        <v>0</v>
      </c>
      <c r="U637">
        <v>0</v>
      </c>
      <c r="V637">
        <v>0</v>
      </c>
      <c r="W637">
        <v>0</v>
      </c>
      <c r="X637">
        <v>0.80104820917709096</v>
      </c>
      <c r="Y637">
        <v>0</v>
      </c>
      <c r="Z637">
        <v>0</v>
      </c>
      <c r="AA637">
        <v>0</v>
      </c>
      <c r="AB637">
        <v>0.15862096041516199</v>
      </c>
      <c r="AC637">
        <v>0</v>
      </c>
      <c r="AD637">
        <v>0</v>
      </c>
      <c r="AE637">
        <v>0</v>
      </c>
      <c r="AF637">
        <v>0.79246339152694401</v>
      </c>
      <c r="AG637">
        <v>0</v>
      </c>
      <c r="AH637">
        <v>0</v>
      </c>
      <c r="AI637">
        <v>0</v>
      </c>
      <c r="AJ637">
        <v>0.93963753471727196</v>
      </c>
      <c r="AK637">
        <v>0</v>
      </c>
      <c r="AL637">
        <v>0</v>
      </c>
      <c r="AM637">
        <v>0.158011131033404</v>
      </c>
      <c r="AN637">
        <v>1.0212366795287999</v>
      </c>
      <c r="AO637">
        <v>0</v>
      </c>
      <c r="AP637">
        <v>0</v>
      </c>
      <c r="AQ637">
        <v>0</v>
      </c>
      <c r="AR637">
        <v>0.66516256266689</v>
      </c>
      <c r="AS637">
        <v>0</v>
      </c>
      <c r="AT637">
        <v>0</v>
      </c>
      <c r="AU637">
        <v>0</v>
      </c>
      <c r="AV637">
        <v>0.97760170624499698</v>
      </c>
      <c r="AW637">
        <v>0</v>
      </c>
      <c r="AX637">
        <v>0</v>
      </c>
      <c r="AY637">
        <v>0</v>
      </c>
      <c r="AZ637">
        <v>0.39403703165409698</v>
      </c>
      <c r="BA637">
        <v>0</v>
      </c>
      <c r="BB637">
        <v>0</v>
      </c>
      <c r="BC637">
        <v>0</v>
      </c>
      <c r="BD637">
        <v>0.61442480223538898</v>
      </c>
      <c r="BE637">
        <v>0</v>
      </c>
      <c r="BF637">
        <v>0</v>
      </c>
      <c r="BG637">
        <v>0</v>
      </c>
      <c r="BH637">
        <v>2.09123838748163</v>
      </c>
      <c r="BI637">
        <v>0</v>
      </c>
      <c r="BJ637">
        <v>0</v>
      </c>
      <c r="BK637">
        <v>0</v>
      </c>
      <c r="BL637">
        <v>0</v>
      </c>
      <c r="BN637" t="s">
        <v>284</v>
      </c>
      <c r="BQ637">
        <v>0.69915254237288105</v>
      </c>
      <c r="BR637">
        <v>1.3983050847457601</v>
      </c>
      <c r="BS637">
        <v>3.4961333550139599</v>
      </c>
      <c r="BT637">
        <v>2.3307555700093099</v>
      </c>
      <c r="BU637">
        <v>0</v>
      </c>
      <c r="BV637">
        <v>0</v>
      </c>
      <c r="BW637">
        <v>0</v>
      </c>
      <c r="BX637">
        <v>0.37825811275315002</v>
      </c>
      <c r="BZ637" t="s">
        <v>284</v>
      </c>
      <c r="CC637">
        <v>0</v>
      </c>
      <c r="CD637">
        <v>0</v>
      </c>
      <c r="CE637">
        <v>0</v>
      </c>
      <c r="CF637">
        <v>0.91501574205035896</v>
      </c>
      <c r="CG637">
        <v>0</v>
      </c>
      <c r="CH637">
        <v>0</v>
      </c>
      <c r="CI637">
        <v>0</v>
      </c>
      <c r="CJ637">
        <v>3.9643407945964496E-3</v>
      </c>
      <c r="CK637">
        <v>0</v>
      </c>
      <c r="CL637">
        <v>0</v>
      </c>
      <c r="CM637">
        <v>2.46864621028107</v>
      </c>
      <c r="CN637">
        <v>2.81028576703822</v>
      </c>
      <c r="CO637">
        <v>0</v>
      </c>
      <c r="CP637">
        <v>0</v>
      </c>
      <c r="CQ637">
        <v>1.20686770672132</v>
      </c>
      <c r="CR637">
        <v>2.7259246253176799</v>
      </c>
      <c r="CS637">
        <v>0</v>
      </c>
      <c r="CT637">
        <v>0</v>
      </c>
      <c r="CU637">
        <v>0</v>
      </c>
      <c r="CV637">
        <v>0.89381169435843499</v>
      </c>
      <c r="CW637">
        <v>0</v>
      </c>
      <c r="CX637">
        <v>0</v>
      </c>
      <c r="CY637">
        <v>0</v>
      </c>
      <c r="CZ637">
        <v>2.39244523214375E-2</v>
      </c>
      <c r="DA637">
        <v>0</v>
      </c>
      <c r="DB637">
        <v>0</v>
      </c>
      <c r="DC637">
        <v>0.42584820585264099</v>
      </c>
      <c r="DD637">
        <v>0.42584820585264099</v>
      </c>
      <c r="DF637" t="s">
        <v>284</v>
      </c>
      <c r="DI637">
        <v>0</v>
      </c>
      <c r="DJ637">
        <v>0</v>
      </c>
      <c r="DK637">
        <v>1.58746435495479</v>
      </c>
      <c r="DL637">
        <v>4.0945297183905698</v>
      </c>
      <c r="DM637">
        <v>0</v>
      </c>
      <c r="DN637">
        <v>0</v>
      </c>
      <c r="DO637">
        <v>0</v>
      </c>
      <c r="DP637">
        <v>2.7522767444847399E-2</v>
      </c>
      <c r="DQ637">
        <v>0</v>
      </c>
      <c r="DR637">
        <v>0.154275295694317</v>
      </c>
      <c r="DS637">
        <v>5.7715174243117202</v>
      </c>
      <c r="DT637">
        <v>3.0176781174638001</v>
      </c>
    </row>
    <row r="638" spans="1:124" x14ac:dyDescent="0.35">
      <c r="A638" s="19" t="str">
        <f t="shared" si="18"/>
        <v>Liquid Assets / Assets--35520</v>
      </c>
      <c r="B638" s="19" t="str">
        <f t="shared" si="19"/>
        <v>Liquid Assets / Assets</v>
      </c>
      <c r="C638">
        <v>20</v>
      </c>
      <c r="D638" s="27">
        <v>35520</v>
      </c>
      <c r="E638">
        <v>12.681889411238</v>
      </c>
      <c r="F638">
        <v>21.2546995945448</v>
      </c>
      <c r="G638">
        <v>31.0663571081475</v>
      </c>
      <c r="H638">
        <v>22.023961654990998</v>
      </c>
      <c r="I638">
        <v>10.752047534304801</v>
      </c>
      <c r="J638">
        <v>18.568846075727102</v>
      </c>
      <c r="K638">
        <v>27.617410186919901</v>
      </c>
      <c r="L638">
        <v>19.8607160967215</v>
      </c>
      <c r="M638">
        <v>10.5486105581655</v>
      </c>
      <c r="N638">
        <v>18.9223596322995</v>
      </c>
      <c r="O638">
        <v>28.761967105801499</v>
      </c>
      <c r="P638">
        <v>20.334002684507698</v>
      </c>
      <c r="Q638">
        <v>12.0803710858033</v>
      </c>
      <c r="R638">
        <v>21.643317179209099</v>
      </c>
      <c r="S638">
        <v>31.299138937324098</v>
      </c>
      <c r="T638">
        <v>23.2006868576484</v>
      </c>
      <c r="U638">
        <v>11.291439288144201</v>
      </c>
      <c r="V638">
        <v>18.9405113232052</v>
      </c>
      <c r="W638">
        <v>27.3233384047358</v>
      </c>
      <c r="X638">
        <v>19.891811051282399</v>
      </c>
      <c r="Y638">
        <v>12.2096793498359</v>
      </c>
      <c r="Z638">
        <v>18.9669362194809</v>
      </c>
      <c r="AA638">
        <v>27.4516978273817</v>
      </c>
      <c r="AB638">
        <v>19.237382175932598</v>
      </c>
      <c r="AC638">
        <v>8.2458414738802599</v>
      </c>
      <c r="AD638">
        <v>17.186897880539501</v>
      </c>
      <c r="AE638">
        <v>29.049224544841501</v>
      </c>
      <c r="AF638">
        <v>20.446464688426101</v>
      </c>
      <c r="AG638">
        <v>8.4726561158982499</v>
      </c>
      <c r="AH638">
        <v>17.0570726025624</v>
      </c>
      <c r="AI638">
        <v>28.425040725322098</v>
      </c>
      <c r="AJ638">
        <v>18.976662474542898</v>
      </c>
      <c r="AK638">
        <v>11.236129378352899</v>
      </c>
      <c r="AL638">
        <v>18.116868657932301</v>
      </c>
      <c r="AM638">
        <v>25.884442698919099</v>
      </c>
      <c r="AN638">
        <v>19.825610649424899</v>
      </c>
      <c r="AO638">
        <v>10.269092157874001</v>
      </c>
      <c r="AP638">
        <v>18.8898125755744</v>
      </c>
      <c r="AQ638">
        <v>28.852934038210801</v>
      </c>
      <c r="AR638">
        <v>20.072500806130702</v>
      </c>
      <c r="AS638">
        <v>10.3302557014933</v>
      </c>
      <c r="AT638">
        <v>17.618713205738999</v>
      </c>
      <c r="AU638">
        <v>25.747245083598301</v>
      </c>
      <c r="AV638">
        <v>18.448559801323299</v>
      </c>
      <c r="AW638">
        <v>11.2286825470485</v>
      </c>
      <c r="AX638">
        <v>18.1748529466375</v>
      </c>
      <c r="AY638">
        <v>25.7318310530258</v>
      </c>
      <c r="AZ638">
        <v>19.164157207517199</v>
      </c>
      <c r="BA638">
        <v>12.057225990640999</v>
      </c>
      <c r="BB638">
        <v>20.312377554332699</v>
      </c>
      <c r="BC638">
        <v>27.723103914795299</v>
      </c>
      <c r="BD638">
        <v>20.828566677463499</v>
      </c>
      <c r="BE638">
        <v>11.3562982459668</v>
      </c>
      <c r="BF638">
        <v>19.886631486965001</v>
      </c>
      <c r="BG638">
        <v>29.8958653323566</v>
      </c>
      <c r="BH638">
        <v>22.303078590243</v>
      </c>
      <c r="BI638">
        <v>5.6520731375026099</v>
      </c>
      <c r="BJ638">
        <v>18.064653502141802</v>
      </c>
      <c r="BK638">
        <v>20.4124426033781</v>
      </c>
      <c r="BL638">
        <v>15.6218935607689</v>
      </c>
      <c r="BN638" t="s">
        <v>284</v>
      </c>
      <c r="BQ638">
        <v>13.5608523331572</v>
      </c>
      <c r="BR638">
        <v>19.062454364016901</v>
      </c>
      <c r="BS638">
        <v>34.198914777720603</v>
      </c>
      <c r="BT638">
        <v>25.485693285912902</v>
      </c>
      <c r="BU638">
        <v>11.750268103903601</v>
      </c>
      <c r="BV638">
        <v>19.794683188972598</v>
      </c>
      <c r="BW638">
        <v>27.435273255532898</v>
      </c>
      <c r="BX638">
        <v>20.780896788894001</v>
      </c>
      <c r="BZ638" t="s">
        <v>284</v>
      </c>
      <c r="CC638">
        <v>14.8425954672462</v>
      </c>
      <c r="CD638">
        <v>20.3531180619959</v>
      </c>
      <c r="CE638">
        <v>26.092645904213601</v>
      </c>
      <c r="CF638">
        <v>20.851742218984601</v>
      </c>
      <c r="CG638">
        <v>21.416745292076801</v>
      </c>
      <c r="CH638">
        <v>24.591929737343602</v>
      </c>
      <c r="CI638">
        <v>36.210502399205801</v>
      </c>
      <c r="CJ638">
        <v>29.372013266568398</v>
      </c>
      <c r="CK638">
        <v>4.4044717155585396</v>
      </c>
      <c r="CL638">
        <v>13.911118678699101</v>
      </c>
      <c r="CM638">
        <v>25.683883422006701</v>
      </c>
      <c r="CN638">
        <v>16.219145587018598</v>
      </c>
      <c r="CO638">
        <v>10.4478248270708</v>
      </c>
      <c r="CP638">
        <v>18.5677969026192</v>
      </c>
      <c r="CQ638">
        <v>24.4753322450746</v>
      </c>
      <c r="CR638">
        <v>20.2619124349409</v>
      </c>
      <c r="CS638">
        <v>12.561036359708099</v>
      </c>
      <c r="CT638">
        <v>18.8898125755744</v>
      </c>
      <c r="CU638">
        <v>34.6745725258669</v>
      </c>
      <c r="CV638">
        <v>24.6812969429274</v>
      </c>
      <c r="CW638">
        <v>11.0158630706576</v>
      </c>
      <c r="CX638">
        <v>15.7795076793604</v>
      </c>
      <c r="CY638">
        <v>33.221091672156803</v>
      </c>
      <c r="CZ638">
        <v>23.047789908987198</v>
      </c>
      <c r="DA638">
        <v>8.5268585278112301</v>
      </c>
      <c r="DB638">
        <v>14.0409519873236</v>
      </c>
      <c r="DC638">
        <v>18.805961865519102</v>
      </c>
      <c r="DD638">
        <v>13.291868406006801</v>
      </c>
      <c r="DF638" t="s">
        <v>284</v>
      </c>
      <c r="DI638">
        <v>3.8011059572435899</v>
      </c>
      <c r="DJ638">
        <v>18.603570829944001</v>
      </c>
      <c r="DK638">
        <v>24.2037355062903</v>
      </c>
      <c r="DL638">
        <v>16.052737215069001</v>
      </c>
      <c r="DM638">
        <v>11.654884246188599</v>
      </c>
      <c r="DN638">
        <v>19.769465476324999</v>
      </c>
      <c r="DO638">
        <v>25.275478462592901</v>
      </c>
      <c r="DP638">
        <v>20.183474979330899</v>
      </c>
      <c r="DQ638">
        <v>21.502087171080401</v>
      </c>
      <c r="DR638">
        <v>25.618404469441899</v>
      </c>
      <c r="DS638">
        <v>34.187260493044903</v>
      </c>
      <c r="DT638">
        <v>26.002188837420601</v>
      </c>
    </row>
    <row r="639" spans="1:124" x14ac:dyDescent="0.35">
      <c r="A639" s="19" t="str">
        <f t="shared" si="18"/>
        <v>Net Loan Growth (last 4 qtrs)--35520</v>
      </c>
      <c r="B639" s="19" t="str">
        <f t="shared" si="19"/>
        <v>Net Loan Growth (last 4 qtrs)</v>
      </c>
      <c r="C639">
        <v>21</v>
      </c>
      <c r="D639" s="27">
        <v>35520</v>
      </c>
      <c r="E639">
        <v>3.74</v>
      </c>
      <c r="F639">
        <v>8.69</v>
      </c>
      <c r="G639">
        <v>17.587499999999999</v>
      </c>
      <c r="H639">
        <v>13.3452040816327</v>
      </c>
      <c r="I639">
        <v>3.2949999999999999</v>
      </c>
      <c r="J639">
        <v>8.7100000000000009</v>
      </c>
      <c r="K639">
        <v>16.184999999999999</v>
      </c>
      <c r="L639">
        <v>11.754708994709</v>
      </c>
      <c r="M639">
        <v>3.73</v>
      </c>
      <c r="N639">
        <v>10.3</v>
      </c>
      <c r="O639">
        <v>18.829999999999998</v>
      </c>
      <c r="P639">
        <v>14.2322708723944</v>
      </c>
      <c r="Q639">
        <v>4.7649999999999997</v>
      </c>
      <c r="R639">
        <v>9.1999999999999993</v>
      </c>
      <c r="S639">
        <v>14.4825</v>
      </c>
      <c r="T639">
        <v>14.3633333333333</v>
      </c>
      <c r="U639">
        <v>3.7</v>
      </c>
      <c r="V639">
        <v>8.7799999999999994</v>
      </c>
      <c r="W639">
        <v>16.34</v>
      </c>
      <c r="X639">
        <v>11.7189579158317</v>
      </c>
      <c r="Y639">
        <v>4.0549999999999997</v>
      </c>
      <c r="Z639">
        <v>8.1050000000000004</v>
      </c>
      <c r="AA639">
        <v>18.274999999999999</v>
      </c>
      <c r="AB639">
        <v>19.7665306122449</v>
      </c>
      <c r="AC639">
        <v>2.2725</v>
      </c>
      <c r="AD639">
        <v>8.5549999999999997</v>
      </c>
      <c r="AE639">
        <v>17.34</v>
      </c>
      <c r="AF639">
        <v>11.205084745762701</v>
      </c>
      <c r="AG639">
        <v>0.59750000000000003</v>
      </c>
      <c r="AH639">
        <v>6.3150000000000004</v>
      </c>
      <c r="AI639">
        <v>12.8925</v>
      </c>
      <c r="AJ639">
        <v>9.7080357142857103</v>
      </c>
      <c r="AK639">
        <v>5.0625</v>
      </c>
      <c r="AL639">
        <v>10.815</v>
      </c>
      <c r="AM639">
        <v>17.897500000000001</v>
      </c>
      <c r="AN639">
        <v>12.0259782608696</v>
      </c>
      <c r="AO639">
        <v>1.65</v>
      </c>
      <c r="AP639">
        <v>6.35</v>
      </c>
      <c r="AQ639">
        <v>13.06</v>
      </c>
      <c r="AR639">
        <v>8.7117718940936903</v>
      </c>
      <c r="AS639">
        <v>5.4074999999999998</v>
      </c>
      <c r="AT639">
        <v>12.675000000000001</v>
      </c>
      <c r="AU639">
        <v>21.62</v>
      </c>
      <c r="AV639">
        <v>16.0585555555556</v>
      </c>
      <c r="AW639">
        <v>4.6399999999999997</v>
      </c>
      <c r="AX639">
        <v>9.8849999999999998</v>
      </c>
      <c r="AY639">
        <v>16.195</v>
      </c>
      <c r="AZ639">
        <v>11.8736092715232</v>
      </c>
      <c r="BA639">
        <v>5.85</v>
      </c>
      <c r="BB639">
        <v>12.02</v>
      </c>
      <c r="BC639">
        <v>19.899999999999999</v>
      </c>
      <c r="BD639">
        <v>16.673422459893001</v>
      </c>
      <c r="BE639">
        <v>0.70499999999999996</v>
      </c>
      <c r="BF639">
        <v>7.84</v>
      </c>
      <c r="BG639">
        <v>15.547499999999999</v>
      </c>
      <c r="BH639">
        <v>8.1558333333333302</v>
      </c>
      <c r="BI639">
        <v>4.8</v>
      </c>
      <c r="BJ639">
        <v>12</v>
      </c>
      <c r="BK639">
        <v>31.36</v>
      </c>
      <c r="BL639">
        <v>35.854444444444397</v>
      </c>
      <c r="BN639" t="s">
        <v>284</v>
      </c>
      <c r="BQ639">
        <v>3.96</v>
      </c>
      <c r="BR639">
        <v>6.23</v>
      </c>
      <c r="BS639">
        <v>88.394999999999996</v>
      </c>
      <c r="BT639">
        <v>59.493333333333297</v>
      </c>
      <c r="BU639">
        <v>6.03</v>
      </c>
      <c r="BV639">
        <v>12.18</v>
      </c>
      <c r="BW639">
        <v>15.135</v>
      </c>
      <c r="BX639">
        <v>11.841363636363599</v>
      </c>
      <c r="BZ639" t="s">
        <v>284</v>
      </c>
      <c r="CC639">
        <v>7.49</v>
      </c>
      <c r="CD639">
        <v>13.06</v>
      </c>
      <c r="CE639">
        <v>20.695</v>
      </c>
      <c r="CF639">
        <v>16.361416666666699</v>
      </c>
      <c r="CG639">
        <v>4.2474999999999996</v>
      </c>
      <c r="CH639">
        <v>6.92</v>
      </c>
      <c r="CI639">
        <v>9.0749999999999993</v>
      </c>
      <c r="CJ639">
        <v>8.98</v>
      </c>
      <c r="CK639">
        <v>3.68</v>
      </c>
      <c r="CL639">
        <v>8.4499999999999993</v>
      </c>
      <c r="CM639">
        <v>15.02</v>
      </c>
      <c r="CN639">
        <v>10.0966666666667</v>
      </c>
      <c r="CO639">
        <v>9.1999999999999993</v>
      </c>
      <c r="CP639">
        <v>17.29</v>
      </c>
      <c r="CQ639">
        <v>21.065000000000001</v>
      </c>
      <c r="CR639">
        <v>15.322857142857099</v>
      </c>
      <c r="CS639">
        <v>3.6549999999999998</v>
      </c>
      <c r="CT639">
        <v>11.75</v>
      </c>
      <c r="CU639">
        <v>21.74</v>
      </c>
      <c r="CV639">
        <v>15.7845454545455</v>
      </c>
      <c r="CW639">
        <v>3.01</v>
      </c>
      <c r="CX639">
        <v>7.43</v>
      </c>
      <c r="CY639">
        <v>17.68</v>
      </c>
      <c r="CZ639">
        <v>13.034000000000001</v>
      </c>
      <c r="DA639">
        <v>17.875</v>
      </c>
      <c r="DB639">
        <v>25.75</v>
      </c>
      <c r="DC639">
        <v>38.685000000000002</v>
      </c>
      <c r="DD639">
        <v>29.123333333333299</v>
      </c>
      <c r="DF639" t="s">
        <v>284</v>
      </c>
      <c r="DI639">
        <v>-3.415</v>
      </c>
      <c r="DJ639">
        <v>4.5449999999999999</v>
      </c>
      <c r="DK639">
        <v>10.522500000000001</v>
      </c>
      <c r="DL639">
        <v>17.79</v>
      </c>
      <c r="DM639">
        <v>2.64</v>
      </c>
      <c r="DN639">
        <v>7.73</v>
      </c>
      <c r="DO639">
        <v>9.7899999999999991</v>
      </c>
      <c r="DP639">
        <v>8.5830769230769199</v>
      </c>
      <c r="DQ639">
        <v>6.23</v>
      </c>
      <c r="DR639">
        <v>14.42</v>
      </c>
      <c r="DS639">
        <v>18.96</v>
      </c>
      <c r="DT639">
        <v>14.678888888888901</v>
      </c>
    </row>
    <row r="640" spans="1:124" x14ac:dyDescent="0.35">
      <c r="A640" s="19" t="str">
        <f t="shared" si="18"/>
        <v>Banks w/ Loan Growth (last 4 qtrs)--35520</v>
      </c>
      <c r="B640" s="19" t="str">
        <f t="shared" si="19"/>
        <v>Banks w/ Loan Growth (last 4 qtrs)</v>
      </c>
      <c r="C640">
        <v>22</v>
      </c>
      <c r="D640" s="27">
        <v>35520</v>
      </c>
      <c r="F640">
        <v>90.099009900990097</v>
      </c>
      <c r="J640">
        <v>84.867075664621694</v>
      </c>
      <c r="N640">
        <v>84.2099693089216</v>
      </c>
      <c r="R640">
        <v>96.6666666666667</v>
      </c>
      <c r="V640">
        <v>84.942084942084904</v>
      </c>
      <c r="Z640">
        <v>89</v>
      </c>
      <c r="AD640">
        <v>81.818181818181799</v>
      </c>
      <c r="AH640">
        <v>74.358974358974393</v>
      </c>
      <c r="AI640"/>
      <c r="AK640"/>
      <c r="AL640">
        <v>93.478260869565204</v>
      </c>
      <c r="AP640">
        <v>80.516898608349905</v>
      </c>
      <c r="AT640">
        <v>90.829694323144096</v>
      </c>
      <c r="AX640">
        <v>90</v>
      </c>
      <c r="BB640">
        <v>91.752577319587601</v>
      </c>
      <c r="BF640">
        <v>73.684210526315795</v>
      </c>
      <c r="BJ640">
        <v>100</v>
      </c>
      <c r="BN640" t="s">
        <v>285</v>
      </c>
      <c r="BR640">
        <v>100</v>
      </c>
      <c r="BV640">
        <v>90.909090909090907</v>
      </c>
      <c r="BZ640" t="s">
        <v>285</v>
      </c>
      <c r="CD640">
        <v>91.2</v>
      </c>
      <c r="CH640">
        <v>71.428571428571402</v>
      </c>
      <c r="CL640">
        <v>85.714285714285694</v>
      </c>
      <c r="CP640">
        <v>100</v>
      </c>
      <c r="CT640">
        <v>81.818181818181799</v>
      </c>
      <c r="CX640">
        <v>76.470588235294102</v>
      </c>
      <c r="DB640">
        <v>75</v>
      </c>
      <c r="DF640" t="s">
        <v>285</v>
      </c>
      <c r="DJ640">
        <v>55.5555555555556</v>
      </c>
      <c r="DN640">
        <v>92.307692307692307</v>
      </c>
      <c r="DR640">
        <v>100</v>
      </c>
    </row>
    <row r="641" spans="1:124" x14ac:dyDescent="0.35">
      <c r="A641" s="19" t="str">
        <f t="shared" si="18"/>
        <v>Equity / Assets--35611</v>
      </c>
      <c r="B641" s="19" t="str">
        <f t="shared" si="19"/>
        <v>Equity / Assets</v>
      </c>
      <c r="C641">
        <v>1</v>
      </c>
      <c r="D641" s="27">
        <v>35611</v>
      </c>
      <c r="E641">
        <v>8.2728050862498304</v>
      </c>
      <c r="F641">
        <v>9.5502090079962407</v>
      </c>
      <c r="G641">
        <v>11.216889154282301</v>
      </c>
      <c r="H641">
        <v>10.2720396177589</v>
      </c>
      <c r="I641">
        <v>8.1986044968042098</v>
      </c>
      <c r="J641">
        <v>9.5520106481860108</v>
      </c>
      <c r="K641">
        <v>11.566508208433699</v>
      </c>
      <c r="L641">
        <v>10.3715140527638</v>
      </c>
      <c r="M641">
        <v>8.06043082384865</v>
      </c>
      <c r="N641">
        <v>9.5710383053775594</v>
      </c>
      <c r="O641">
        <v>11.8330696514462</v>
      </c>
      <c r="P641">
        <v>10.566204553079199</v>
      </c>
      <c r="Q641">
        <v>9.2667069661513093</v>
      </c>
      <c r="R641">
        <v>10.245854183019601</v>
      </c>
      <c r="S641">
        <v>12.017334605085299</v>
      </c>
      <c r="T641">
        <v>10.9727840063176</v>
      </c>
      <c r="U641">
        <v>8.0336639548475794</v>
      </c>
      <c r="V641">
        <v>9.35453011925018</v>
      </c>
      <c r="W641">
        <v>11.1867313260174</v>
      </c>
      <c r="X641">
        <v>10.1064102849418</v>
      </c>
      <c r="Y641">
        <v>8.6775897240049495</v>
      </c>
      <c r="Z641">
        <v>9.7520999795123906</v>
      </c>
      <c r="AA641">
        <v>11.4635609001673</v>
      </c>
      <c r="AB641">
        <v>10.7651649604705</v>
      </c>
      <c r="AC641">
        <v>8.3036654485125005</v>
      </c>
      <c r="AD641">
        <v>9.9890386489119791</v>
      </c>
      <c r="AE641">
        <v>11.729186036035699</v>
      </c>
      <c r="AF641">
        <v>10.419339509955201</v>
      </c>
      <c r="AG641">
        <v>8.5657633840052902</v>
      </c>
      <c r="AH641">
        <v>10.6485764210094</v>
      </c>
      <c r="AI641">
        <v>13.696755683072199</v>
      </c>
      <c r="AJ641">
        <v>12.592038470910801</v>
      </c>
      <c r="AK641">
        <v>7.6417958212902803</v>
      </c>
      <c r="AL641">
        <v>8.9760769521513293</v>
      </c>
      <c r="AM641">
        <v>10.562605066551299</v>
      </c>
      <c r="AN641">
        <v>9.5991027579714494</v>
      </c>
      <c r="AO641">
        <v>8.7529411764705891</v>
      </c>
      <c r="AP641">
        <v>10.1463296650139</v>
      </c>
      <c r="AQ641">
        <v>12.156627163999801</v>
      </c>
      <c r="AR641">
        <v>10.914894233983199</v>
      </c>
      <c r="AS641">
        <v>7.7681729887095496</v>
      </c>
      <c r="AT641">
        <v>9.0424905838041401</v>
      </c>
      <c r="AU641">
        <v>10.818105235228</v>
      </c>
      <c r="AV641">
        <v>9.7075721807572908</v>
      </c>
      <c r="AW641">
        <v>8.1298788223116407</v>
      </c>
      <c r="AX641">
        <v>9.2661770292516099</v>
      </c>
      <c r="AY641">
        <v>10.8924692024663</v>
      </c>
      <c r="AZ641">
        <v>9.8197010890391798</v>
      </c>
      <c r="BA641">
        <v>7.7331482221474399</v>
      </c>
      <c r="BB641">
        <v>9.0940406476059206</v>
      </c>
      <c r="BC641">
        <v>11.471284085654601</v>
      </c>
      <c r="BD641">
        <v>10.399777576963899</v>
      </c>
      <c r="BE641">
        <v>8.2821644752486403</v>
      </c>
      <c r="BF641">
        <v>9.5187077633097097</v>
      </c>
      <c r="BG641">
        <v>10.6402940767231</v>
      </c>
      <c r="BH641">
        <v>12.784036077887601</v>
      </c>
      <c r="BI641">
        <v>7.7399135510110701</v>
      </c>
      <c r="BJ641">
        <v>8.1938675405456198</v>
      </c>
      <c r="BK641">
        <v>9.20934752569962</v>
      </c>
      <c r="BL641">
        <v>9.1023049254067008</v>
      </c>
      <c r="BN641" t="s">
        <v>284</v>
      </c>
      <c r="BQ641">
        <v>10.038591000408401</v>
      </c>
      <c r="BR641">
        <v>13.59657177839</v>
      </c>
      <c r="BS641">
        <v>14.1937992467301</v>
      </c>
      <c r="BT641">
        <v>11.622736238629001</v>
      </c>
      <c r="BU641">
        <v>7.2018075659030396</v>
      </c>
      <c r="BV641">
        <v>8.7717717175040502</v>
      </c>
      <c r="BW641">
        <v>9.7361293507162205</v>
      </c>
      <c r="BX641">
        <v>8.9152020183980092</v>
      </c>
      <c r="BZ641" t="s">
        <v>284</v>
      </c>
      <c r="CC641">
        <v>7.9118793381988599</v>
      </c>
      <c r="CD641">
        <v>9.0158644559660992</v>
      </c>
      <c r="CE641">
        <v>10.8805807526198</v>
      </c>
      <c r="CF641">
        <v>9.6153324435094802</v>
      </c>
      <c r="CG641">
        <v>8.6341796353580893</v>
      </c>
      <c r="CH641">
        <v>10.884969093924299</v>
      </c>
      <c r="CI641">
        <v>14.022498904712</v>
      </c>
      <c r="CJ641">
        <v>12.388710282816399</v>
      </c>
      <c r="CK641">
        <v>7.6869125698105396</v>
      </c>
      <c r="CL641">
        <v>8.8438433614957095</v>
      </c>
      <c r="CM641">
        <v>10.1491142359489</v>
      </c>
      <c r="CN641">
        <v>9.0363199390214799</v>
      </c>
      <c r="CO641">
        <v>7.5445023251505496</v>
      </c>
      <c r="CP641">
        <v>7.7927266915600004</v>
      </c>
      <c r="CQ641">
        <v>10.0521683568331</v>
      </c>
      <c r="CR641">
        <v>9.0718278734679707</v>
      </c>
      <c r="CS641">
        <v>7.4220165593747902</v>
      </c>
      <c r="CT641">
        <v>8.5925538668359493</v>
      </c>
      <c r="CU641">
        <v>11.195658112726599</v>
      </c>
      <c r="CV641">
        <v>11.091277017073701</v>
      </c>
      <c r="CW641">
        <v>7.4352002260046604</v>
      </c>
      <c r="CX641">
        <v>8.7053493640006998</v>
      </c>
      <c r="CY641">
        <v>10.066210301874101</v>
      </c>
      <c r="CZ641">
        <v>12.4127233710644</v>
      </c>
      <c r="DA641">
        <v>6.9265078256298498</v>
      </c>
      <c r="DB641">
        <v>7.4616657039395804</v>
      </c>
      <c r="DC641">
        <v>8.5040857920345605</v>
      </c>
      <c r="DD641">
        <v>7.9689279137248299</v>
      </c>
      <c r="DF641" t="s">
        <v>284</v>
      </c>
      <c r="DI641">
        <v>9.0424684860550393</v>
      </c>
      <c r="DJ641">
        <v>10.5673000734505</v>
      </c>
      <c r="DK641">
        <v>17.417764868111099</v>
      </c>
      <c r="DL641">
        <v>19.1831443085002</v>
      </c>
      <c r="DM641">
        <v>7.89676796912687</v>
      </c>
      <c r="DN641">
        <v>9.2934051144010805</v>
      </c>
      <c r="DO641">
        <v>11.154084158415801</v>
      </c>
      <c r="DP641">
        <v>9.3492147234395304</v>
      </c>
      <c r="DQ641">
        <v>9.5754142870517693</v>
      </c>
      <c r="DR641">
        <v>10.0341905752936</v>
      </c>
      <c r="DS641">
        <v>11.4158216131082</v>
      </c>
      <c r="DT641">
        <v>10.807022952629801</v>
      </c>
    </row>
    <row r="642" spans="1:124" x14ac:dyDescent="0.35">
      <c r="A642" s="19" t="str">
        <f t="shared" si="18"/>
        <v>Total Risk Based Capital Ratio--35611</v>
      </c>
      <c r="B642" s="19" t="str">
        <f t="shared" si="19"/>
        <v>Total Risk Based Capital Ratio</v>
      </c>
      <c r="C642">
        <v>2</v>
      </c>
      <c r="D642" s="27">
        <v>35611</v>
      </c>
      <c r="E642">
        <v>12.2624104429235</v>
      </c>
      <c r="F642">
        <v>14.458465446230999</v>
      </c>
      <c r="G642">
        <v>18.721249591346901</v>
      </c>
      <c r="H642">
        <v>16.215523310286201</v>
      </c>
      <c r="I642">
        <v>12.148870606294</v>
      </c>
      <c r="J642">
        <v>14.579584273257501</v>
      </c>
      <c r="K642">
        <v>18.831422652400398</v>
      </c>
      <c r="L642">
        <v>16.5400660169303</v>
      </c>
      <c r="M642">
        <v>12.763955870359901</v>
      </c>
      <c r="N642">
        <v>15.674308085225601</v>
      </c>
      <c r="O642">
        <v>20.8047965527713</v>
      </c>
      <c r="P642">
        <v>18.404757441706401</v>
      </c>
      <c r="Q642">
        <v>13.889088358245299</v>
      </c>
      <c r="R642">
        <v>15.1653402556773</v>
      </c>
      <c r="S642">
        <v>21.167951231392099</v>
      </c>
      <c r="T642">
        <v>18.542803588598801</v>
      </c>
      <c r="U642">
        <v>12.015173076549701</v>
      </c>
      <c r="V642">
        <v>14.034151547492</v>
      </c>
      <c r="W642">
        <v>17.604649221806199</v>
      </c>
      <c r="X642">
        <v>16.0301333023673</v>
      </c>
      <c r="Y642">
        <v>13.474792197485501</v>
      </c>
      <c r="Z642">
        <v>15.1137714009067</v>
      </c>
      <c r="AA642">
        <v>18.401632909404899</v>
      </c>
      <c r="AB642">
        <v>17.2982616642091</v>
      </c>
      <c r="AC642">
        <v>12.059769955653</v>
      </c>
      <c r="AD642">
        <v>15.2730193984358</v>
      </c>
      <c r="AE642">
        <v>20.210671787504602</v>
      </c>
      <c r="AF642">
        <v>16.9472576170952</v>
      </c>
      <c r="AG642">
        <v>12.579871660376799</v>
      </c>
      <c r="AH642">
        <v>15.7113338945435</v>
      </c>
      <c r="AI642">
        <v>21.235805928329199</v>
      </c>
      <c r="AJ642">
        <v>19.717085709548599</v>
      </c>
      <c r="AK642">
        <v>11.791807136020999</v>
      </c>
      <c r="AL642">
        <v>14.3061046230517</v>
      </c>
      <c r="AM642">
        <v>17.792131067582702</v>
      </c>
      <c r="AN642">
        <v>15.6448252997904</v>
      </c>
      <c r="AO642">
        <v>12.735645080233301</v>
      </c>
      <c r="AP642">
        <v>15.424071665944201</v>
      </c>
      <c r="AQ642">
        <v>19.6450692088113</v>
      </c>
      <c r="AR642">
        <v>17.223579209565798</v>
      </c>
      <c r="AS642">
        <v>11.271484707550201</v>
      </c>
      <c r="AT642">
        <v>13.5543255925881</v>
      </c>
      <c r="AU642">
        <v>17.5454909299931</v>
      </c>
      <c r="AV642">
        <v>15.174567610455</v>
      </c>
      <c r="AW642">
        <v>12.5257693549589</v>
      </c>
      <c r="AX642">
        <v>14.621365787694399</v>
      </c>
      <c r="AY642">
        <v>18.625400808587798</v>
      </c>
      <c r="AZ642">
        <v>16.255489754867799</v>
      </c>
      <c r="BA642">
        <v>11.4757991948709</v>
      </c>
      <c r="BB642">
        <v>13.6576929435253</v>
      </c>
      <c r="BC642">
        <v>17.6853883503899</v>
      </c>
      <c r="BD642">
        <v>16.402687270978198</v>
      </c>
      <c r="BE642">
        <v>13.045239004226</v>
      </c>
      <c r="BF642">
        <v>13.929634939891899</v>
      </c>
      <c r="BG642">
        <v>17.011501627620799</v>
      </c>
      <c r="BH642">
        <v>29.124210804923301</v>
      </c>
      <c r="BI642">
        <v>11.690833843800201</v>
      </c>
      <c r="BJ642">
        <v>11.9235163980259</v>
      </c>
      <c r="BK642">
        <v>14.2433466011083</v>
      </c>
      <c r="BL642">
        <v>14.371088417281801</v>
      </c>
      <c r="BN642" t="s">
        <v>284</v>
      </c>
      <c r="BQ642">
        <v>15.07717628298</v>
      </c>
      <c r="BR642">
        <v>19.431318909060799</v>
      </c>
      <c r="BS642">
        <v>21.997089561006899</v>
      </c>
      <c r="BT642">
        <v>18.239070926304301</v>
      </c>
      <c r="BU642">
        <v>12.034803716409201</v>
      </c>
      <c r="BV642">
        <v>14.522165323141399</v>
      </c>
      <c r="BW642">
        <v>17.319685150474701</v>
      </c>
      <c r="BX642">
        <v>15.5365791757329</v>
      </c>
      <c r="BZ642" t="s">
        <v>284</v>
      </c>
      <c r="CC642">
        <v>11.315015896860301</v>
      </c>
      <c r="CD642">
        <v>12.8292923163038</v>
      </c>
      <c r="CE642">
        <v>16.0841990235566</v>
      </c>
      <c r="CF642">
        <v>14.7510901280192</v>
      </c>
      <c r="CG642">
        <v>13.0356527704631</v>
      </c>
      <c r="CH642">
        <v>15.9280341532832</v>
      </c>
      <c r="CI642">
        <v>25.547512654308999</v>
      </c>
      <c r="CJ642">
        <v>19.67385425166</v>
      </c>
      <c r="CK642">
        <v>12.184198438217701</v>
      </c>
      <c r="CL642">
        <v>13.8739946380697</v>
      </c>
      <c r="CM642">
        <v>15.2275305685113</v>
      </c>
      <c r="CN642">
        <v>14.381106594788699</v>
      </c>
      <c r="CO642">
        <v>10.5474403233589</v>
      </c>
      <c r="CP642">
        <v>11.745740766854301</v>
      </c>
      <c r="CQ642">
        <v>14.4406489667741</v>
      </c>
      <c r="CR642">
        <v>12.924553698929801</v>
      </c>
      <c r="CS642">
        <v>12.060207032948201</v>
      </c>
      <c r="CT642">
        <v>12.6578222136769</v>
      </c>
      <c r="CU642">
        <v>19.650957193286501</v>
      </c>
      <c r="CV642">
        <v>21.617892334490801</v>
      </c>
      <c r="CW642">
        <v>11.280338017097399</v>
      </c>
      <c r="CX642">
        <v>12.454828832308101</v>
      </c>
      <c r="CY642">
        <v>15.0028200789622</v>
      </c>
      <c r="CZ642">
        <v>30.578715284972802</v>
      </c>
      <c r="DA642">
        <v>8.9746589760142808</v>
      </c>
      <c r="DB642">
        <v>10.154151965545299</v>
      </c>
      <c r="DC642">
        <v>12.5174186352133</v>
      </c>
      <c r="DD642">
        <v>11.337925645682301</v>
      </c>
      <c r="DF642" t="s">
        <v>284</v>
      </c>
      <c r="DI642">
        <v>12.5895667616015</v>
      </c>
      <c r="DJ642">
        <v>14.3418572827443</v>
      </c>
      <c r="DK642">
        <v>27.332262877089502</v>
      </c>
      <c r="DL642">
        <v>58.420773080224201</v>
      </c>
      <c r="DM642">
        <v>11.8752927008764</v>
      </c>
      <c r="DN642">
        <v>14.219859824074501</v>
      </c>
      <c r="DO642">
        <v>15.613863150392</v>
      </c>
      <c r="DP642">
        <v>14.2661082865674</v>
      </c>
      <c r="DQ642">
        <v>14.045871377135899</v>
      </c>
      <c r="DR642">
        <v>16.8494937097269</v>
      </c>
      <c r="DS642">
        <v>22.8200371057514</v>
      </c>
      <c r="DT642">
        <v>17.7015081521306</v>
      </c>
    </row>
    <row r="643" spans="1:124" x14ac:dyDescent="0.35">
      <c r="A643" s="19" t="str">
        <f t="shared" ref="A643:A706" si="20">B643&amp;"--"&amp;D643</f>
        <v>Tier 1 Leverage Ratio--35611</v>
      </c>
      <c r="B643" s="19" t="str">
        <f t="shared" ref="B643:B706" si="21">VLOOKUP(C643,labels,2,FALSE)</f>
        <v>Tier 1 Leverage Ratio</v>
      </c>
      <c r="C643">
        <v>3</v>
      </c>
      <c r="D643" s="27">
        <v>35611</v>
      </c>
      <c r="E643">
        <v>8.1044225866977104</v>
      </c>
      <c r="F643">
        <v>9.4485191280603402</v>
      </c>
      <c r="G643">
        <v>11.2906841485913</v>
      </c>
      <c r="H643">
        <v>10.208437879444499</v>
      </c>
      <c r="I643">
        <v>8.2447871328921494</v>
      </c>
      <c r="J643">
        <v>9.4880158858395003</v>
      </c>
      <c r="K643">
        <v>11.571109889994499</v>
      </c>
      <c r="L643">
        <v>10.3367181458035</v>
      </c>
      <c r="M643">
        <v>7.9954501544673198</v>
      </c>
      <c r="N643">
        <v>9.3897642382307502</v>
      </c>
      <c r="O643">
        <v>11.5661462042804</v>
      </c>
      <c r="P643">
        <v>10.425039027936</v>
      </c>
      <c r="Q643">
        <v>9.2466508230139297</v>
      </c>
      <c r="R643">
        <v>10.2042512775667</v>
      </c>
      <c r="S643">
        <v>11.773713336954099</v>
      </c>
      <c r="T643">
        <v>10.818780334613701</v>
      </c>
      <c r="U643">
        <v>8.0534498866769795</v>
      </c>
      <c r="V643">
        <v>9.2264791464597504</v>
      </c>
      <c r="W643">
        <v>10.9142426634182</v>
      </c>
      <c r="X643">
        <v>10.010968666221601</v>
      </c>
      <c r="Y643">
        <v>8.7879700201239093</v>
      </c>
      <c r="Z643">
        <v>9.6791539702455598</v>
      </c>
      <c r="AA643">
        <v>11.6107459933126</v>
      </c>
      <c r="AB643">
        <v>10.9409150827759</v>
      </c>
      <c r="AC643">
        <v>8.4515151131383295</v>
      </c>
      <c r="AD643">
        <v>9.9305555555555607</v>
      </c>
      <c r="AE643">
        <v>11.654888674788999</v>
      </c>
      <c r="AF643">
        <v>10.438446260643699</v>
      </c>
      <c r="AG643">
        <v>8.6171113773186097</v>
      </c>
      <c r="AH643">
        <v>10.844793713163099</v>
      </c>
      <c r="AI643">
        <v>14.120286164665901</v>
      </c>
      <c r="AJ643">
        <v>12.814233646614699</v>
      </c>
      <c r="AK643">
        <v>7.4316842400846204</v>
      </c>
      <c r="AL643">
        <v>8.9875098196681993</v>
      </c>
      <c r="AM643">
        <v>10.528908520466899</v>
      </c>
      <c r="AN643">
        <v>9.5913429765076206</v>
      </c>
      <c r="AO643">
        <v>8.7704122164356892</v>
      </c>
      <c r="AP643">
        <v>10.1446487650996</v>
      </c>
      <c r="AQ643">
        <v>12.1622724675537</v>
      </c>
      <c r="AR643">
        <v>10.874325049075701</v>
      </c>
      <c r="AS643">
        <v>7.7141948611112099</v>
      </c>
      <c r="AT643">
        <v>8.8974610301324795</v>
      </c>
      <c r="AU643">
        <v>10.732951189979399</v>
      </c>
      <c r="AV643">
        <v>9.6646470271450404</v>
      </c>
      <c r="AW643">
        <v>8.1088887284280506</v>
      </c>
      <c r="AX643">
        <v>9.2011437762487702</v>
      </c>
      <c r="AY643">
        <v>10.6959302546922</v>
      </c>
      <c r="AZ643">
        <v>9.6756555553205796</v>
      </c>
      <c r="BA643">
        <v>7.7202038969096396</v>
      </c>
      <c r="BB643">
        <v>8.8680196646917899</v>
      </c>
      <c r="BC643">
        <v>11.4844568145251</v>
      </c>
      <c r="BD643">
        <v>10.531072724832001</v>
      </c>
      <c r="BE643">
        <v>8.2286624569999507</v>
      </c>
      <c r="BF643">
        <v>9.3003518362825695</v>
      </c>
      <c r="BG643">
        <v>10.7738285040391</v>
      </c>
      <c r="BH643">
        <v>12.0401612772287</v>
      </c>
      <c r="BI643">
        <v>7.5308567850617996</v>
      </c>
      <c r="BJ643">
        <v>8.1088192852898704</v>
      </c>
      <c r="BK643">
        <v>8.7430930241961704</v>
      </c>
      <c r="BL643">
        <v>9.0037044065236103</v>
      </c>
      <c r="BN643" t="s">
        <v>284</v>
      </c>
      <c r="BQ643">
        <v>10.3682792634491</v>
      </c>
      <c r="BR643">
        <v>13.284468136660999</v>
      </c>
      <c r="BS643">
        <v>14.079283586256199</v>
      </c>
      <c r="BT643">
        <v>11.870219187583199</v>
      </c>
      <c r="BU643">
        <v>7.4876014947153502</v>
      </c>
      <c r="BV643">
        <v>8.8530234044069598</v>
      </c>
      <c r="BW643">
        <v>9.71588171873851</v>
      </c>
      <c r="BX643">
        <v>9.0723446855967893</v>
      </c>
      <c r="BZ643" t="s">
        <v>284</v>
      </c>
      <c r="CC643">
        <v>7.8476464417207197</v>
      </c>
      <c r="CD643">
        <v>8.7698500586919508</v>
      </c>
      <c r="CE643">
        <v>10.5761210906906</v>
      </c>
      <c r="CF643">
        <v>9.5599131758781208</v>
      </c>
      <c r="CG643">
        <v>8.7639402184297204</v>
      </c>
      <c r="CH643">
        <v>10.946027895694399</v>
      </c>
      <c r="CI643">
        <v>14.2468882154041</v>
      </c>
      <c r="CJ643">
        <v>13.0276402413601</v>
      </c>
      <c r="CK643">
        <v>8.1276438457431492</v>
      </c>
      <c r="CL643">
        <v>8.9664703366128098</v>
      </c>
      <c r="CM643">
        <v>9.9830001758602496</v>
      </c>
      <c r="CN643">
        <v>9.0945690289640808</v>
      </c>
      <c r="CO643">
        <v>7.2915727693846</v>
      </c>
      <c r="CP643">
        <v>7.87608634439444</v>
      </c>
      <c r="CQ643">
        <v>10.151784906909199</v>
      </c>
      <c r="CR643">
        <v>9.1039512668378109</v>
      </c>
      <c r="CS643">
        <v>7.5235504324318203</v>
      </c>
      <c r="CT643">
        <v>8.4132894914269691</v>
      </c>
      <c r="CU643">
        <v>10.883804008099</v>
      </c>
      <c r="CV643">
        <v>11.041241038556899</v>
      </c>
      <c r="CW643">
        <v>7.3779526258865102</v>
      </c>
      <c r="CX643">
        <v>8.8197146562905306</v>
      </c>
      <c r="CY643">
        <v>10.0888529886914</v>
      </c>
      <c r="CZ643">
        <v>12.8765464142404</v>
      </c>
      <c r="DA643">
        <v>7.1523636402930704</v>
      </c>
      <c r="DB643">
        <v>8.4381101684096098</v>
      </c>
      <c r="DC643">
        <v>9.8954449330245104</v>
      </c>
      <c r="DD643">
        <v>8.6096984049079701</v>
      </c>
      <c r="DF643" t="s">
        <v>284</v>
      </c>
      <c r="DI643">
        <v>9.1635855187298407</v>
      </c>
      <c r="DJ643">
        <v>11.206378654005499</v>
      </c>
      <c r="DK643">
        <v>22.4337670833281</v>
      </c>
      <c r="DL643">
        <v>18.952163041457201</v>
      </c>
      <c r="DM643">
        <v>7.4974375327426399</v>
      </c>
      <c r="DN643">
        <v>9.3546416938110806</v>
      </c>
      <c r="DO643">
        <v>10.381903455317</v>
      </c>
      <c r="DP643">
        <v>9.0326650357267901</v>
      </c>
      <c r="DQ643">
        <v>9.5088673500220793</v>
      </c>
      <c r="DR643">
        <v>10.1271808411077</v>
      </c>
      <c r="DS643">
        <v>11.4228878024179</v>
      </c>
      <c r="DT643">
        <v>10.811222870126899</v>
      </c>
    </row>
    <row r="644" spans="1:124" x14ac:dyDescent="0.35">
      <c r="A644" s="19" t="str">
        <f t="shared" si="20"/>
        <v>ALLL / Nonaccrual Loans--35611</v>
      </c>
      <c r="B644" s="19" t="str">
        <f t="shared" si="21"/>
        <v>ALLL / Nonaccrual Loans</v>
      </c>
      <c r="C644">
        <v>4</v>
      </c>
      <c r="D644" s="27">
        <v>35611</v>
      </c>
      <c r="E644">
        <v>165.916398713826</v>
      </c>
      <c r="F644">
        <v>334.27419354838702</v>
      </c>
      <c r="G644">
        <v>681.26463700234206</v>
      </c>
      <c r="H644">
        <v>741.27595961873101</v>
      </c>
      <c r="I644">
        <v>136.09069510496201</v>
      </c>
      <c r="J644">
        <v>316.39111340738799</v>
      </c>
      <c r="K644">
        <v>767.11478396668394</v>
      </c>
      <c r="L644">
        <v>850.66421959609795</v>
      </c>
      <c r="M644">
        <v>140.01544799176099</v>
      </c>
      <c r="N644">
        <v>296.07256235827703</v>
      </c>
      <c r="O644">
        <v>771.45714285714303</v>
      </c>
      <c r="P644">
        <v>922.60532714391104</v>
      </c>
      <c r="Q644">
        <v>168.08809268616301</v>
      </c>
      <c r="R644">
        <v>264.15683336454998</v>
      </c>
      <c r="S644">
        <v>500.97402597402601</v>
      </c>
      <c r="T644">
        <v>620.44425347587003</v>
      </c>
      <c r="U644">
        <v>162.593908333819</v>
      </c>
      <c r="V644">
        <v>352.07373271889401</v>
      </c>
      <c r="W644">
        <v>914.04151404151401</v>
      </c>
      <c r="X644">
        <v>1082.0404129569699</v>
      </c>
      <c r="Y644">
        <v>137.56236723805799</v>
      </c>
      <c r="Z644">
        <v>318.61471861471898</v>
      </c>
      <c r="AA644">
        <v>670.43325526932097</v>
      </c>
      <c r="AB644">
        <v>625.23158835731795</v>
      </c>
      <c r="AC644">
        <v>144.38078985860599</v>
      </c>
      <c r="AD644">
        <v>316.32653061224499</v>
      </c>
      <c r="AE644">
        <v>637.12121212121201</v>
      </c>
      <c r="AF644">
        <v>1088.81635332061</v>
      </c>
      <c r="AG644">
        <v>106.203473945409</v>
      </c>
      <c r="AH644">
        <v>279.66101694915301</v>
      </c>
      <c r="AI644">
        <v>597.61904761904805</v>
      </c>
      <c r="AJ644">
        <v>1080.2653768279399</v>
      </c>
      <c r="AK644">
        <v>91.649694501018303</v>
      </c>
      <c r="AL644">
        <v>174.05857740585799</v>
      </c>
      <c r="AM644">
        <v>433.33333333333297</v>
      </c>
      <c r="AN644">
        <v>541.07893087629202</v>
      </c>
      <c r="AO644">
        <v>135.48387096774201</v>
      </c>
      <c r="AP644">
        <v>288.13559322033899</v>
      </c>
      <c r="AQ644">
        <v>671.42857142857099</v>
      </c>
      <c r="AR644">
        <v>814.13469029248199</v>
      </c>
      <c r="AS644">
        <v>143.65779734558501</v>
      </c>
      <c r="AT644">
        <v>316.79411269502702</v>
      </c>
      <c r="AU644">
        <v>759.88539898132399</v>
      </c>
      <c r="AV644">
        <v>824.89038355492596</v>
      </c>
      <c r="AW644">
        <v>117.87994891443201</v>
      </c>
      <c r="AX644">
        <v>293.33333333333297</v>
      </c>
      <c r="AY644">
        <v>834.72222222222194</v>
      </c>
      <c r="AZ644">
        <v>920.52225036055904</v>
      </c>
      <c r="BA644">
        <v>115.57695428177399</v>
      </c>
      <c r="BB644">
        <v>274.60746800369401</v>
      </c>
      <c r="BC644">
        <v>823.29545454545496</v>
      </c>
      <c r="BD644">
        <v>894.74398545104395</v>
      </c>
      <c r="BE644">
        <v>243.628287650527</v>
      </c>
      <c r="BF644">
        <v>486.57184185149498</v>
      </c>
      <c r="BG644">
        <v>968.05766312594801</v>
      </c>
      <c r="BH644">
        <v>1003.261044267</v>
      </c>
      <c r="BI644">
        <v>292.78350515463899</v>
      </c>
      <c r="BJ644">
        <v>350.64194008559201</v>
      </c>
      <c r="BK644">
        <v>1130.30303030303</v>
      </c>
      <c r="BL644">
        <v>628.77568450250203</v>
      </c>
      <c r="BN644" t="s">
        <v>284</v>
      </c>
      <c r="BQ644">
        <v>160.632804775332</v>
      </c>
      <c r="BR644">
        <v>201.20481927710799</v>
      </c>
      <c r="BS644">
        <v>306.00781504396002</v>
      </c>
      <c r="BT644">
        <v>244.02547345382499</v>
      </c>
      <c r="BU644">
        <v>163.13304721029999</v>
      </c>
      <c r="BV644">
        <v>408.16776622240798</v>
      </c>
      <c r="BW644">
        <v>668.49282296650699</v>
      </c>
      <c r="BX644">
        <v>509.45532207275801</v>
      </c>
      <c r="BZ644" t="s">
        <v>284</v>
      </c>
      <c r="CC644">
        <v>141.809290953545</v>
      </c>
      <c r="CD644">
        <v>361.659528907923</v>
      </c>
      <c r="CE644">
        <v>994.07665505226498</v>
      </c>
      <c r="CF644">
        <v>1769.1385927751001</v>
      </c>
      <c r="CG644">
        <v>665.14677136837099</v>
      </c>
      <c r="CH644">
        <v>1615.02337402986</v>
      </c>
      <c r="CI644">
        <v>3083.9772727272698</v>
      </c>
      <c r="CJ644">
        <v>2134.1006700657799</v>
      </c>
      <c r="CK644">
        <v>176.859504132231</v>
      </c>
      <c r="CL644">
        <v>351.238938053097</v>
      </c>
      <c r="CM644">
        <v>507.41134751773097</v>
      </c>
      <c r="CN644">
        <v>2994.1712574704202</v>
      </c>
      <c r="CO644">
        <v>188.06331665276599</v>
      </c>
      <c r="CP644">
        <v>224.166666666667</v>
      </c>
      <c r="CQ644">
        <v>347.48333333333301</v>
      </c>
      <c r="CR644">
        <v>282.30887776851102</v>
      </c>
      <c r="CS644">
        <v>152.076677316294</v>
      </c>
      <c r="CT644">
        <v>285.62030075188</v>
      </c>
      <c r="CU644">
        <v>388.13559322033899</v>
      </c>
      <c r="CV644">
        <v>368.86233118753199</v>
      </c>
      <c r="CW644">
        <v>148.427672955975</v>
      </c>
      <c r="CX644">
        <v>372.75362318840598</v>
      </c>
      <c r="CY644">
        <v>853.33333333333303</v>
      </c>
      <c r="CZ644">
        <v>893.81460915598097</v>
      </c>
      <c r="DA644">
        <v>344.677676084361</v>
      </c>
      <c r="DB644">
        <v>514.28571428571399</v>
      </c>
      <c r="DC644">
        <v>1031.3364055299501</v>
      </c>
      <c r="DD644">
        <v>745.91414964763896</v>
      </c>
      <c r="DF644" t="s">
        <v>284</v>
      </c>
      <c r="DI644">
        <v>387.802906525607</v>
      </c>
      <c r="DJ644">
        <v>699.72650590990895</v>
      </c>
      <c r="DK644">
        <v>2335.7947434292901</v>
      </c>
      <c r="DL644">
        <v>1402.5910871378501</v>
      </c>
      <c r="DM644">
        <v>86.740605975788995</v>
      </c>
      <c r="DN644">
        <v>194.261445436222</v>
      </c>
      <c r="DO644">
        <v>353.330283088665</v>
      </c>
      <c r="DP644">
        <v>820.96322378826596</v>
      </c>
      <c r="DQ644">
        <v>157.09459459459501</v>
      </c>
      <c r="DR644">
        <v>236.363636363636</v>
      </c>
      <c r="DS644">
        <v>681.26463700234206</v>
      </c>
      <c r="DT644">
        <v>489.363480650935</v>
      </c>
    </row>
    <row r="645" spans="1:124" x14ac:dyDescent="0.35">
      <c r="A645" s="19" t="str">
        <f t="shared" si="20"/>
        <v>[NCL + OREO] / [Total Loans + OREO]--35611</v>
      </c>
      <c r="B645" s="19" t="str">
        <f t="shared" si="21"/>
        <v>[NCL + OREO] / [Total Loans + OREO]</v>
      </c>
      <c r="C645">
        <v>5</v>
      </c>
      <c r="D645" s="27">
        <v>35611</v>
      </c>
      <c r="E645">
        <v>0.44445839016466798</v>
      </c>
      <c r="F645">
        <v>0.96335434472811898</v>
      </c>
      <c r="G645">
        <v>1.95466238485334</v>
      </c>
      <c r="H645">
        <v>1.5827609060852601</v>
      </c>
      <c r="I645">
        <v>0.33912139795032498</v>
      </c>
      <c r="J645">
        <v>0.903920260001151</v>
      </c>
      <c r="K645">
        <v>1.9111311175184</v>
      </c>
      <c r="L645">
        <v>1.4088497635238799</v>
      </c>
      <c r="M645">
        <v>0.31790442372606498</v>
      </c>
      <c r="N645">
        <v>0.83452205905918597</v>
      </c>
      <c r="O645">
        <v>1.70332342397602</v>
      </c>
      <c r="P645">
        <v>1.24338276625901</v>
      </c>
      <c r="Q645">
        <v>0.75429844921321199</v>
      </c>
      <c r="R645">
        <v>1.1770668216510101</v>
      </c>
      <c r="S645">
        <v>1.79566835632354</v>
      </c>
      <c r="T645">
        <v>1.4258245798495199</v>
      </c>
      <c r="U645">
        <v>0.27369614530824299</v>
      </c>
      <c r="V645">
        <v>0.71328630000954596</v>
      </c>
      <c r="W645">
        <v>1.53845008272504</v>
      </c>
      <c r="X645">
        <v>1.07798026192035</v>
      </c>
      <c r="Y645">
        <v>0.32264735896193603</v>
      </c>
      <c r="Z645">
        <v>1.14892166885741</v>
      </c>
      <c r="AA645">
        <v>2.2817819630568601</v>
      </c>
      <c r="AB645">
        <v>1.86025374570438</v>
      </c>
      <c r="AC645">
        <v>0.73470514109167795</v>
      </c>
      <c r="AD645">
        <v>1.2910655837071201</v>
      </c>
      <c r="AE645">
        <v>2.7085337820525299</v>
      </c>
      <c r="AF645">
        <v>2.1098854818068</v>
      </c>
      <c r="AG645">
        <v>0.429389029406747</v>
      </c>
      <c r="AH645">
        <v>1.78621838357532</v>
      </c>
      <c r="AI645">
        <v>3.3875685475309698</v>
      </c>
      <c r="AJ645">
        <v>2.1439934619624301</v>
      </c>
      <c r="AK645">
        <v>0.344236764451616</v>
      </c>
      <c r="AL645">
        <v>0.98174442360055802</v>
      </c>
      <c r="AM645">
        <v>1.653379612652</v>
      </c>
      <c r="AN645">
        <v>1.38955979254231</v>
      </c>
      <c r="AO645">
        <v>0.39258785942492003</v>
      </c>
      <c r="AP645">
        <v>1.1231101511879</v>
      </c>
      <c r="AQ645">
        <v>2.4667614349025802</v>
      </c>
      <c r="AR645">
        <v>1.71270714365766</v>
      </c>
      <c r="AS645">
        <v>0.36638914983920401</v>
      </c>
      <c r="AT645">
        <v>0.85608689093377599</v>
      </c>
      <c r="AU645">
        <v>1.7637723883977601</v>
      </c>
      <c r="AV645">
        <v>1.27359573804165</v>
      </c>
      <c r="AW645">
        <v>0.32762366012606398</v>
      </c>
      <c r="AX645">
        <v>0.84362407967261299</v>
      </c>
      <c r="AY645">
        <v>1.57512589296171</v>
      </c>
      <c r="AZ645">
        <v>1.1752007084581799</v>
      </c>
      <c r="BA645">
        <v>0.354920950791908</v>
      </c>
      <c r="BB645">
        <v>0.880450218271709</v>
      </c>
      <c r="BC645">
        <v>1.73548064157819</v>
      </c>
      <c r="BD645">
        <v>1.33887570328234</v>
      </c>
      <c r="BE645">
        <v>0.43957667657868998</v>
      </c>
      <c r="BF645">
        <v>0.834932821497121</v>
      </c>
      <c r="BG645">
        <v>1.63049689519867</v>
      </c>
      <c r="BH645">
        <v>1.2063099151333001</v>
      </c>
      <c r="BI645">
        <v>0.50766753028499401</v>
      </c>
      <c r="BJ645">
        <v>0.67906410175283205</v>
      </c>
      <c r="BK645">
        <v>1.28383067314365</v>
      </c>
      <c r="BL645">
        <v>1.2513096915589901</v>
      </c>
      <c r="BN645" t="s">
        <v>284</v>
      </c>
      <c r="BQ645">
        <v>0.995924216287431</v>
      </c>
      <c r="BR645">
        <v>1.5702920921396299</v>
      </c>
      <c r="BS645">
        <v>3.9984179526266601</v>
      </c>
      <c r="BT645">
        <v>2.8061307485628499</v>
      </c>
      <c r="BU645">
        <v>0.589624591546419</v>
      </c>
      <c r="BV645">
        <v>0.84445985745674801</v>
      </c>
      <c r="BW645">
        <v>1.5485884578334199</v>
      </c>
      <c r="BX645">
        <v>1.15728818262518</v>
      </c>
      <c r="BZ645" t="s">
        <v>284</v>
      </c>
      <c r="CC645">
        <v>0.22009487121393101</v>
      </c>
      <c r="CD645">
        <v>0.66889726834094798</v>
      </c>
      <c r="CE645">
        <v>1.3117795615327801</v>
      </c>
      <c r="CF645">
        <v>1.01691948531462</v>
      </c>
      <c r="CG645">
        <v>8.86607934604495E-2</v>
      </c>
      <c r="CH645">
        <v>0.33054339975357899</v>
      </c>
      <c r="CI645">
        <v>0.351062967044795</v>
      </c>
      <c r="CJ645">
        <v>0.37097546787215901</v>
      </c>
      <c r="CK645">
        <v>0.256325660482704</v>
      </c>
      <c r="CL645">
        <v>0.78006500541711798</v>
      </c>
      <c r="CM645">
        <v>1.0803149606299201</v>
      </c>
      <c r="CN645">
        <v>0.954911428089806</v>
      </c>
      <c r="CO645">
        <v>9.8174578450564695E-2</v>
      </c>
      <c r="CP645">
        <v>0.755723367717135</v>
      </c>
      <c r="CQ645">
        <v>1.1854481239871799</v>
      </c>
      <c r="CR645">
        <v>0.80630668786866899</v>
      </c>
      <c r="CS645">
        <v>0.69295154548317806</v>
      </c>
      <c r="CT645">
        <v>1.0796745162310599</v>
      </c>
      <c r="CU645">
        <v>2.6764728810851199</v>
      </c>
      <c r="CV645">
        <v>1.98943600599417</v>
      </c>
      <c r="CW645">
        <v>0.11722217912583301</v>
      </c>
      <c r="CX645">
        <v>0.74147074006288405</v>
      </c>
      <c r="CY645">
        <v>1.1610853092153499</v>
      </c>
      <c r="CZ645">
        <v>1.1817763352781401</v>
      </c>
      <c r="DA645">
        <v>0.37644852619539299</v>
      </c>
      <c r="DB645">
        <v>0.59250344078920503</v>
      </c>
      <c r="DC645">
        <v>0.91073094573886904</v>
      </c>
      <c r="DD645">
        <v>0.69467603114505705</v>
      </c>
      <c r="DF645" t="s">
        <v>284</v>
      </c>
      <c r="DI645">
        <v>0.63349994188073899</v>
      </c>
      <c r="DJ645">
        <v>0.98517795331499103</v>
      </c>
      <c r="DK645">
        <v>1.8325736873167999</v>
      </c>
      <c r="DL645">
        <v>1.4712121290005999</v>
      </c>
      <c r="DM645">
        <v>0.58912640969533703</v>
      </c>
      <c r="DN645">
        <v>0.85060927361924399</v>
      </c>
      <c r="DO645">
        <v>1.8395537255943699</v>
      </c>
      <c r="DP645">
        <v>1.43901045731471</v>
      </c>
      <c r="DQ645">
        <v>0.246950061209844</v>
      </c>
      <c r="DR645">
        <v>0.71706143597335303</v>
      </c>
      <c r="DS645">
        <v>0.85554886875620095</v>
      </c>
      <c r="DT645">
        <v>0.682608204385589</v>
      </c>
    </row>
    <row r="646" spans="1:124" x14ac:dyDescent="0.35">
      <c r="A646" s="19" t="str">
        <f t="shared" si="20"/>
        <v>[Noncurrent + Delinquent Loans] / [Capital + ALLL]--35611</v>
      </c>
      <c r="B646" s="19" t="str">
        <f t="shared" si="21"/>
        <v>[Noncurrent + Delinquent Loans] / [Capital + ALLL]</v>
      </c>
      <c r="C646">
        <v>6</v>
      </c>
      <c r="D646" s="27">
        <v>35611</v>
      </c>
      <c r="E646">
        <v>7.8801962447690004</v>
      </c>
      <c r="F646">
        <v>15.2654245933604</v>
      </c>
      <c r="G646">
        <v>25.957842782161599</v>
      </c>
      <c r="H646">
        <v>18.964978479470599</v>
      </c>
      <c r="I646">
        <v>6.9729355753296796</v>
      </c>
      <c r="J646">
        <v>13.3936500696023</v>
      </c>
      <c r="K646">
        <v>22.534809087803801</v>
      </c>
      <c r="L646">
        <v>16.370372565202501</v>
      </c>
      <c r="M646">
        <v>5.6226015956764597</v>
      </c>
      <c r="N646">
        <v>11.235593168646499</v>
      </c>
      <c r="O646">
        <v>19.0959219208004</v>
      </c>
      <c r="P646">
        <v>13.808147267328501</v>
      </c>
      <c r="Q646">
        <v>8.8845287152269901</v>
      </c>
      <c r="R646">
        <v>15.8641345091447</v>
      </c>
      <c r="S646">
        <v>21.216695474306398</v>
      </c>
      <c r="T646">
        <v>16.7170104107017</v>
      </c>
      <c r="U646">
        <v>5.7893067066101196</v>
      </c>
      <c r="V646">
        <v>11.086309523809501</v>
      </c>
      <c r="W646">
        <v>19.782111138550398</v>
      </c>
      <c r="X646">
        <v>14.1884889290607</v>
      </c>
      <c r="Y646">
        <v>10.058139534883701</v>
      </c>
      <c r="Z646">
        <v>16.7056923698022</v>
      </c>
      <c r="AA646">
        <v>28.029925187032401</v>
      </c>
      <c r="AB646">
        <v>20.390185063828099</v>
      </c>
      <c r="AC646">
        <v>6.8911022980748102</v>
      </c>
      <c r="AD646">
        <v>15.3238546603476</v>
      </c>
      <c r="AE646">
        <v>24.7360845670384</v>
      </c>
      <c r="AF646">
        <v>18.337549051317499</v>
      </c>
      <c r="AG646">
        <v>7.4983299933199703</v>
      </c>
      <c r="AH646">
        <v>13.4757834757835</v>
      </c>
      <c r="AI646">
        <v>27.204305426293899</v>
      </c>
      <c r="AJ646">
        <v>18.546626961335001</v>
      </c>
      <c r="AK646">
        <v>10.148840171015699</v>
      </c>
      <c r="AL646">
        <v>19.076517564424499</v>
      </c>
      <c r="AM646">
        <v>28.231370804518299</v>
      </c>
      <c r="AN646">
        <v>20.987158982546401</v>
      </c>
      <c r="AO646">
        <v>6.31531122217174</v>
      </c>
      <c r="AP646">
        <v>13.3919513019953</v>
      </c>
      <c r="AQ646">
        <v>22.9314420803783</v>
      </c>
      <c r="AR646">
        <v>16.565596140377199</v>
      </c>
      <c r="AS646">
        <v>7.7901680744178003</v>
      </c>
      <c r="AT646">
        <v>14.143737922149599</v>
      </c>
      <c r="AU646">
        <v>22.383402733812002</v>
      </c>
      <c r="AV646">
        <v>16.6369658518439</v>
      </c>
      <c r="AW646">
        <v>8.2861836101478392</v>
      </c>
      <c r="AX646">
        <v>14.620024125452399</v>
      </c>
      <c r="AY646">
        <v>24.2977528089888</v>
      </c>
      <c r="AZ646">
        <v>17.244647664344502</v>
      </c>
      <c r="BA646">
        <v>7.9346341536454501</v>
      </c>
      <c r="BB646">
        <v>13.964768955833501</v>
      </c>
      <c r="BC646">
        <v>22.096274030864301</v>
      </c>
      <c r="BD646">
        <v>16.927464230837298</v>
      </c>
      <c r="BE646">
        <v>6.8714619513713204</v>
      </c>
      <c r="BF646">
        <v>11.390093585939301</v>
      </c>
      <c r="BG646">
        <v>23.5966723718753</v>
      </c>
      <c r="BH646">
        <v>17.4396063787303</v>
      </c>
      <c r="BI646">
        <v>16.297640994770301</v>
      </c>
      <c r="BJ646">
        <v>16.772652355818298</v>
      </c>
      <c r="BK646">
        <v>19.261372166341399</v>
      </c>
      <c r="BL646">
        <v>18.523567542088902</v>
      </c>
      <c r="BN646" t="s">
        <v>284</v>
      </c>
      <c r="BQ646">
        <v>14.291620599191701</v>
      </c>
      <c r="BR646">
        <v>22.430691683001999</v>
      </c>
      <c r="BS646">
        <v>25.386661299481901</v>
      </c>
      <c r="BT646">
        <v>18.975290704781699</v>
      </c>
      <c r="BU646">
        <v>9.7643251732359708</v>
      </c>
      <c r="BV646">
        <v>13.864731089662699</v>
      </c>
      <c r="BW646">
        <v>16.948912258995801</v>
      </c>
      <c r="BX646">
        <v>14.5933035293431</v>
      </c>
      <c r="BZ646" t="s">
        <v>284</v>
      </c>
      <c r="CC646">
        <v>5.24937268088238</v>
      </c>
      <c r="CD646">
        <v>9.8706245264231196</v>
      </c>
      <c r="CE646">
        <v>17.6809731543688</v>
      </c>
      <c r="CF646">
        <v>14.010606545288899</v>
      </c>
      <c r="CG646">
        <v>0.62753878337477897</v>
      </c>
      <c r="CH646">
        <v>2.4242424242424199</v>
      </c>
      <c r="CI646">
        <v>12.4222646370169</v>
      </c>
      <c r="CJ646">
        <v>8.2013340568989008</v>
      </c>
      <c r="CK646">
        <v>7.79443851260387</v>
      </c>
      <c r="CL646">
        <v>14.585635359116001</v>
      </c>
      <c r="CM646">
        <v>17.727498756837399</v>
      </c>
      <c r="CN646">
        <v>15.7402298753985</v>
      </c>
      <c r="CO646">
        <v>2.5205531285116902</v>
      </c>
      <c r="CP646">
        <v>15.6868368224835</v>
      </c>
      <c r="CQ646">
        <v>15.961428778283301</v>
      </c>
      <c r="CR646">
        <v>10.868113551461301</v>
      </c>
      <c r="CS646">
        <v>5.6580852858149102</v>
      </c>
      <c r="CT646">
        <v>14.5095092201861</v>
      </c>
      <c r="CU646">
        <v>29.6851887204941</v>
      </c>
      <c r="CV646">
        <v>21.091802002898099</v>
      </c>
      <c r="CW646">
        <v>4.23940149625935</v>
      </c>
      <c r="CX646">
        <v>9.9175257731958801</v>
      </c>
      <c r="CY646">
        <v>19.774865292621801</v>
      </c>
      <c r="CZ646">
        <v>13.308781705531</v>
      </c>
      <c r="DA646">
        <v>8.0146467558220298</v>
      </c>
      <c r="DB646">
        <v>18.130612597237899</v>
      </c>
      <c r="DC646">
        <v>29.352855785332402</v>
      </c>
      <c r="DD646">
        <v>19.236889943916601</v>
      </c>
      <c r="DF646" t="s">
        <v>284</v>
      </c>
      <c r="DI646">
        <v>5.0320592739417602</v>
      </c>
      <c r="DJ646">
        <v>14.869815202141501</v>
      </c>
      <c r="DK646">
        <v>27.1516664936475</v>
      </c>
      <c r="DL646">
        <v>18.482834942254801</v>
      </c>
      <c r="DM646">
        <v>11.213686795968499</v>
      </c>
      <c r="DN646">
        <v>14.7319104633004</v>
      </c>
      <c r="DO646">
        <v>22.3855791357709</v>
      </c>
      <c r="DP646">
        <v>21.731633868168799</v>
      </c>
      <c r="DQ646">
        <v>6.3569682151589202</v>
      </c>
      <c r="DR646">
        <v>12.446010456922</v>
      </c>
      <c r="DS646">
        <v>14.143737922149599</v>
      </c>
      <c r="DT646">
        <v>10.945569171735899</v>
      </c>
    </row>
    <row r="647" spans="1:124" x14ac:dyDescent="0.35">
      <c r="A647" s="19" t="str">
        <f t="shared" si="20"/>
        <v xml:space="preserve">  Ag [NCL+DQ] / [Capital + ALLL]--35611</v>
      </c>
      <c r="B647" s="19" t="str">
        <f t="shared" si="21"/>
        <v xml:space="preserve">  Ag [NCL+DQ] / [Capital + ALLL]</v>
      </c>
      <c r="C647">
        <v>7</v>
      </c>
      <c r="D647" s="27">
        <v>35611</v>
      </c>
      <c r="E647">
        <v>0</v>
      </c>
      <c r="F647">
        <v>0.97846516131736705</v>
      </c>
      <c r="G647">
        <v>5.6231672014824898</v>
      </c>
      <c r="H647">
        <v>5.1969768844150996</v>
      </c>
      <c r="I647">
        <v>0</v>
      </c>
      <c r="J647">
        <v>1.01300011811409</v>
      </c>
      <c r="K647">
        <v>6.1966599357008203</v>
      </c>
      <c r="L647">
        <v>4.5940929137512398</v>
      </c>
      <c r="M647">
        <v>0</v>
      </c>
      <c r="N647">
        <v>0</v>
      </c>
      <c r="O647">
        <v>1.1769527049841899</v>
      </c>
      <c r="P647">
        <v>1.50767463600713</v>
      </c>
      <c r="Q647">
        <v>0</v>
      </c>
      <c r="R647">
        <v>0</v>
      </c>
      <c r="S647">
        <v>0</v>
      </c>
      <c r="T647">
        <v>8.3798882681564192E-3</v>
      </c>
      <c r="U647">
        <v>0</v>
      </c>
      <c r="V647">
        <v>0.39908779931584898</v>
      </c>
      <c r="W647">
        <v>3.4588224356142101</v>
      </c>
      <c r="X647">
        <v>2.9949090440488</v>
      </c>
      <c r="Y647">
        <v>0</v>
      </c>
      <c r="Z647">
        <v>1.36057599274004</v>
      </c>
      <c r="AA647">
        <v>6.74770528404862</v>
      </c>
      <c r="AB647">
        <v>5.1061879701441502</v>
      </c>
      <c r="AC647">
        <v>2.08185250637435</v>
      </c>
      <c r="AD647">
        <v>6.7219554779572199</v>
      </c>
      <c r="AE647">
        <v>14.724684132170699</v>
      </c>
      <c r="AF647">
        <v>10.2075273299365</v>
      </c>
      <c r="AG647">
        <v>0.25967143614202398</v>
      </c>
      <c r="AH647">
        <v>3.6072144288577199</v>
      </c>
      <c r="AI647">
        <v>12.380300957592301</v>
      </c>
      <c r="AJ647">
        <v>8.8427528964486601</v>
      </c>
      <c r="AK647">
        <v>0</v>
      </c>
      <c r="AL647">
        <v>0.48040325424546898</v>
      </c>
      <c r="AM647">
        <v>5.3030405936015299</v>
      </c>
      <c r="AN647">
        <v>4.2332589267972196</v>
      </c>
      <c r="AO647">
        <v>0.88908646365859101</v>
      </c>
      <c r="AP647">
        <v>4.2269832078749303</v>
      </c>
      <c r="AQ647">
        <v>11.726514908624599</v>
      </c>
      <c r="AR647">
        <v>8.0002029855583405</v>
      </c>
      <c r="AS647">
        <v>0</v>
      </c>
      <c r="AT647">
        <v>0.70635721493440995</v>
      </c>
      <c r="AU647">
        <v>5.3737486521288602</v>
      </c>
      <c r="AV647">
        <v>4.1297699037927904</v>
      </c>
      <c r="AW647">
        <v>0</v>
      </c>
      <c r="AX647">
        <v>0</v>
      </c>
      <c r="AY647">
        <v>1.7268233222726299</v>
      </c>
      <c r="AZ647">
        <v>2.2168601526640699</v>
      </c>
      <c r="BA647">
        <v>0</v>
      </c>
      <c r="BB647">
        <v>0</v>
      </c>
      <c r="BC647">
        <v>1.44018233832423</v>
      </c>
      <c r="BD647">
        <v>1.61552649855967</v>
      </c>
      <c r="BE647">
        <v>0</v>
      </c>
      <c r="BF647">
        <v>0</v>
      </c>
      <c r="BG647">
        <v>2.0977314665265498</v>
      </c>
      <c r="BH647">
        <v>1.95245319948036</v>
      </c>
      <c r="BI647">
        <v>1.36057599274004</v>
      </c>
      <c r="BJ647">
        <v>2.6947905719861902</v>
      </c>
      <c r="BK647">
        <v>4.4092898014136699</v>
      </c>
      <c r="BL647">
        <v>3.4153208190367002</v>
      </c>
      <c r="BN647" t="s">
        <v>284</v>
      </c>
      <c r="BQ647">
        <v>1.7597214910626999</v>
      </c>
      <c r="BR647">
        <v>1.96023522822739</v>
      </c>
      <c r="BS647">
        <v>4.8221186938329703</v>
      </c>
      <c r="BT647">
        <v>3.7344817138546502</v>
      </c>
      <c r="BU647">
        <v>0</v>
      </c>
      <c r="BV647">
        <v>0</v>
      </c>
      <c r="BW647">
        <v>0</v>
      </c>
      <c r="BX647">
        <v>8.1284585776387697E-2</v>
      </c>
      <c r="BZ647" t="s">
        <v>284</v>
      </c>
      <c r="CC647">
        <v>0</v>
      </c>
      <c r="CD647">
        <v>0</v>
      </c>
      <c r="CE647">
        <v>0</v>
      </c>
      <c r="CF647">
        <v>0.88568499619049901</v>
      </c>
      <c r="CG647">
        <v>0</v>
      </c>
      <c r="CH647">
        <v>0</v>
      </c>
      <c r="CI647">
        <v>0</v>
      </c>
      <c r="CJ647">
        <v>0.58173135237080498</v>
      </c>
      <c r="CK647">
        <v>0</v>
      </c>
      <c r="CL647">
        <v>8.5540017851829797E-2</v>
      </c>
      <c r="CM647">
        <v>1.5235654278798201</v>
      </c>
      <c r="CN647">
        <v>2.0411431832900502</v>
      </c>
      <c r="CO647">
        <v>0</v>
      </c>
      <c r="CP647">
        <v>0</v>
      </c>
      <c r="CQ647">
        <v>3.8242952238603398</v>
      </c>
      <c r="CR647">
        <v>3.1431289643656899</v>
      </c>
      <c r="CS647">
        <v>0</v>
      </c>
      <c r="CT647">
        <v>2.5890124836061599</v>
      </c>
      <c r="CU647">
        <v>12.622794921219</v>
      </c>
      <c r="CV647">
        <v>9.1450210109399901</v>
      </c>
      <c r="CW647">
        <v>0</v>
      </c>
      <c r="CX647">
        <v>2.2556390977443601</v>
      </c>
      <c r="CY647">
        <v>8.0380880992258206</v>
      </c>
      <c r="CZ647">
        <v>4.9603243348094903</v>
      </c>
      <c r="DA647">
        <v>0</v>
      </c>
      <c r="DB647">
        <v>0</v>
      </c>
      <c r="DC647">
        <v>0.52160953800298104</v>
      </c>
      <c r="DD647">
        <v>0.52160953800298104</v>
      </c>
      <c r="DF647" t="s">
        <v>284</v>
      </c>
      <c r="DI647">
        <v>0</v>
      </c>
      <c r="DJ647">
        <v>0</v>
      </c>
      <c r="DK647">
        <v>2.1341454076096702</v>
      </c>
      <c r="DL647">
        <v>1.85282695717249</v>
      </c>
      <c r="DM647">
        <v>0</v>
      </c>
      <c r="DN647">
        <v>0</v>
      </c>
      <c r="DO647">
        <v>5.8808488877524896</v>
      </c>
      <c r="DP647">
        <v>3.13960992577735</v>
      </c>
      <c r="DQ647">
        <v>0.33358605003790698</v>
      </c>
      <c r="DR647">
        <v>1.5250740109446499</v>
      </c>
      <c r="DS647">
        <v>2.27206524905331</v>
      </c>
      <c r="DT647">
        <v>1.5780972980400101</v>
      </c>
    </row>
    <row r="648" spans="1:124" x14ac:dyDescent="0.35">
      <c r="A648" s="19" t="str">
        <f t="shared" si="20"/>
        <v xml:space="preserve">  CLD [NCL+DQ] / [Capital + ALLL]--35611</v>
      </c>
      <c r="B648" s="19" t="str">
        <f t="shared" si="21"/>
        <v xml:space="preserve">  CLD [NCL+DQ] / [Capital + ALLL]</v>
      </c>
      <c r="C648">
        <v>8</v>
      </c>
      <c r="D648" s="27">
        <v>35611</v>
      </c>
      <c r="E648">
        <v>0</v>
      </c>
      <c r="F648">
        <v>0</v>
      </c>
      <c r="G648">
        <v>0</v>
      </c>
      <c r="H648">
        <v>0.85417800127089805</v>
      </c>
      <c r="I648">
        <v>0</v>
      </c>
      <c r="J648">
        <v>0</v>
      </c>
      <c r="K648">
        <v>0</v>
      </c>
      <c r="L648">
        <v>0.24463014843952199</v>
      </c>
      <c r="M648">
        <v>0</v>
      </c>
      <c r="N648">
        <v>0</v>
      </c>
      <c r="O648">
        <v>0</v>
      </c>
      <c r="P648">
        <v>0.34406487575414801</v>
      </c>
      <c r="Q648">
        <v>0</v>
      </c>
      <c r="R648">
        <v>0</v>
      </c>
      <c r="S648">
        <v>0</v>
      </c>
      <c r="T648">
        <v>0</v>
      </c>
      <c r="U648">
        <v>0</v>
      </c>
      <c r="V648">
        <v>0</v>
      </c>
      <c r="W648">
        <v>0</v>
      </c>
      <c r="X648">
        <v>0.29850278291688198</v>
      </c>
      <c r="Y648">
        <v>0</v>
      </c>
      <c r="Z648">
        <v>0</v>
      </c>
      <c r="AA648">
        <v>0</v>
      </c>
      <c r="AB648">
        <v>0.79124957009143204</v>
      </c>
      <c r="AC648">
        <v>0</v>
      </c>
      <c r="AD648">
        <v>0</v>
      </c>
      <c r="AE648">
        <v>0</v>
      </c>
      <c r="AF648">
        <v>0.140826704401709</v>
      </c>
      <c r="AG648">
        <v>0</v>
      </c>
      <c r="AH648">
        <v>0</v>
      </c>
      <c r="AI648">
        <v>0</v>
      </c>
      <c r="AJ648">
        <v>0.16323752437598299</v>
      </c>
      <c r="AK648">
        <v>0</v>
      </c>
      <c r="AL648">
        <v>0</v>
      </c>
      <c r="AM648">
        <v>0</v>
      </c>
      <c r="AN648">
        <v>0.41418752588734897</v>
      </c>
      <c r="AO648">
        <v>0</v>
      </c>
      <c r="AP648">
        <v>0</v>
      </c>
      <c r="AQ648">
        <v>0</v>
      </c>
      <c r="AR648">
        <v>9.1165497486909997E-2</v>
      </c>
      <c r="AS648">
        <v>0</v>
      </c>
      <c r="AT648">
        <v>0</v>
      </c>
      <c r="AU648">
        <v>0</v>
      </c>
      <c r="AV648">
        <v>0.40822805616330898</v>
      </c>
      <c r="AW648">
        <v>0</v>
      </c>
      <c r="AX648">
        <v>0</v>
      </c>
      <c r="AY648">
        <v>0</v>
      </c>
      <c r="AZ648">
        <v>0.35586048171683798</v>
      </c>
      <c r="BA648">
        <v>0</v>
      </c>
      <c r="BB648">
        <v>0</v>
      </c>
      <c r="BC648">
        <v>0</v>
      </c>
      <c r="BD648">
        <v>0.41954198756498901</v>
      </c>
      <c r="BE648">
        <v>0</v>
      </c>
      <c r="BF648">
        <v>0</v>
      </c>
      <c r="BG648">
        <v>8.1433224755700306E-2</v>
      </c>
      <c r="BH648">
        <v>0.41039083646390601</v>
      </c>
      <c r="BI648">
        <v>0</v>
      </c>
      <c r="BJ648">
        <v>0</v>
      </c>
      <c r="BK648">
        <v>8.1831521125700704E-2</v>
      </c>
      <c r="BL648">
        <v>0.21892836896978399</v>
      </c>
      <c r="BN648" t="s">
        <v>284</v>
      </c>
      <c r="BQ648">
        <v>0</v>
      </c>
      <c r="BR648">
        <v>0</v>
      </c>
      <c r="BS648">
        <v>0</v>
      </c>
      <c r="BT648">
        <v>0</v>
      </c>
      <c r="BU648">
        <v>0</v>
      </c>
      <c r="BV648">
        <v>0</v>
      </c>
      <c r="BW648">
        <v>0</v>
      </c>
      <c r="BX648">
        <v>0.142768364200697</v>
      </c>
      <c r="BZ648" t="s">
        <v>284</v>
      </c>
      <c r="CC648">
        <v>0</v>
      </c>
      <c r="CD648">
        <v>0</v>
      </c>
      <c r="CE648">
        <v>0.19873500049168699</v>
      </c>
      <c r="CF648">
        <v>1.0617582560932399</v>
      </c>
      <c r="CG648">
        <v>0</v>
      </c>
      <c r="CH648">
        <v>0</v>
      </c>
      <c r="CI648">
        <v>0.62351456181124398</v>
      </c>
      <c r="CJ648">
        <v>0.35543005208624701</v>
      </c>
      <c r="CK648">
        <v>0</v>
      </c>
      <c r="CL648">
        <v>0</v>
      </c>
      <c r="CM648">
        <v>0</v>
      </c>
      <c r="CN648">
        <v>0.37771836107555401</v>
      </c>
      <c r="CO648">
        <v>0</v>
      </c>
      <c r="CP648">
        <v>0</v>
      </c>
      <c r="CQ648">
        <v>0.63718549177649497</v>
      </c>
      <c r="CR648">
        <v>0.54465583983442101</v>
      </c>
      <c r="CS648">
        <v>0</v>
      </c>
      <c r="CT648">
        <v>0</v>
      </c>
      <c r="CU648">
        <v>0.489691039086604</v>
      </c>
      <c r="CV648">
        <v>0.54448439239328705</v>
      </c>
      <c r="CW648">
        <v>0</v>
      </c>
      <c r="CX648">
        <v>0</v>
      </c>
      <c r="CY648">
        <v>0</v>
      </c>
      <c r="CZ648">
        <v>0.73766074219762401</v>
      </c>
      <c r="DA648">
        <v>0</v>
      </c>
      <c r="DB648">
        <v>0.291401416659195</v>
      </c>
      <c r="DC648">
        <v>2.09703931655452</v>
      </c>
      <c r="DD648">
        <v>1.80563789989532</v>
      </c>
      <c r="DF648" t="s">
        <v>284</v>
      </c>
      <c r="DI648">
        <v>0</v>
      </c>
      <c r="DJ648">
        <v>0</v>
      </c>
      <c r="DK648">
        <v>0</v>
      </c>
      <c r="DL648">
        <v>0.21879631795613999</v>
      </c>
      <c r="DM648">
        <v>0</v>
      </c>
      <c r="DN648">
        <v>0</v>
      </c>
      <c r="DO648">
        <v>0.82453825857519802</v>
      </c>
      <c r="DP648">
        <v>0.31773576460925401</v>
      </c>
      <c r="DQ648">
        <v>0</v>
      </c>
      <c r="DR648">
        <v>0</v>
      </c>
      <c r="DS648">
        <v>0</v>
      </c>
      <c r="DT648">
        <v>0.187010361384888</v>
      </c>
    </row>
    <row r="649" spans="1:124" x14ac:dyDescent="0.35">
      <c r="A649" s="19" t="str">
        <f t="shared" si="20"/>
        <v xml:space="preserve">  CRE [NCL+DQ] / [Capital + ALLL]--35611</v>
      </c>
      <c r="B649" s="19" t="str">
        <f t="shared" si="21"/>
        <v xml:space="preserve">  CRE [NCL+DQ] / [Capital + ALLL]</v>
      </c>
      <c r="C649">
        <v>9</v>
      </c>
      <c r="D649" s="27">
        <v>35611</v>
      </c>
      <c r="E649">
        <v>0</v>
      </c>
      <c r="F649">
        <v>0.34271188517058998</v>
      </c>
      <c r="G649">
        <v>2.4164996659986602</v>
      </c>
      <c r="H649">
        <v>2.6046608727413298</v>
      </c>
      <c r="I649">
        <v>0</v>
      </c>
      <c r="J649">
        <v>7.2405055174359703E-2</v>
      </c>
      <c r="K649">
        <v>2.35308509941955</v>
      </c>
      <c r="L649">
        <v>1.8476149318327399</v>
      </c>
      <c r="M649">
        <v>0</v>
      </c>
      <c r="N649">
        <v>0.446598748146527</v>
      </c>
      <c r="O649">
        <v>2.8692771556979499</v>
      </c>
      <c r="P649">
        <v>2.1293257755414601</v>
      </c>
      <c r="Q649">
        <v>0</v>
      </c>
      <c r="R649">
        <v>0</v>
      </c>
      <c r="S649">
        <v>1.4151572966916199</v>
      </c>
      <c r="T649">
        <v>2.8989639448284001</v>
      </c>
      <c r="U649">
        <v>0</v>
      </c>
      <c r="V649">
        <v>0.23160520220915701</v>
      </c>
      <c r="W649">
        <v>2.3929780102603799</v>
      </c>
      <c r="X649">
        <v>1.70177809835408</v>
      </c>
      <c r="Y649">
        <v>0</v>
      </c>
      <c r="Z649">
        <v>0.355677154582763</v>
      </c>
      <c r="AA649">
        <v>2.4148296593186398</v>
      </c>
      <c r="AB649">
        <v>3.2536136332702799</v>
      </c>
      <c r="AC649">
        <v>0</v>
      </c>
      <c r="AD649">
        <v>0</v>
      </c>
      <c r="AE649">
        <v>1.4316410290767201</v>
      </c>
      <c r="AF649">
        <v>1.30093926154688</v>
      </c>
      <c r="AG649">
        <v>0</v>
      </c>
      <c r="AH649">
        <v>0</v>
      </c>
      <c r="AI649">
        <v>0.54458815520762405</v>
      </c>
      <c r="AJ649">
        <v>0.96169284660101595</v>
      </c>
      <c r="AK649">
        <v>0</v>
      </c>
      <c r="AL649">
        <v>1.84388904912184</v>
      </c>
      <c r="AM649">
        <v>5.0143162130543804</v>
      </c>
      <c r="AN649">
        <v>3.9493859267472899</v>
      </c>
      <c r="AO649">
        <v>0</v>
      </c>
      <c r="AP649">
        <v>0</v>
      </c>
      <c r="AQ649">
        <v>1.4173228346456701</v>
      </c>
      <c r="AR649">
        <v>1.1254034409243401</v>
      </c>
      <c r="AS649">
        <v>0</v>
      </c>
      <c r="AT649">
        <v>0.422977213808159</v>
      </c>
      <c r="AU649">
        <v>2.9170149499325402</v>
      </c>
      <c r="AV649">
        <v>2.35426466664196</v>
      </c>
      <c r="AW649">
        <v>0</v>
      </c>
      <c r="AX649">
        <v>0.483034170195003</v>
      </c>
      <c r="AY649">
        <v>3.1442463533225302</v>
      </c>
      <c r="AZ649">
        <v>2.5448366767875301</v>
      </c>
      <c r="BA649">
        <v>0</v>
      </c>
      <c r="BB649">
        <v>0.40590622977822199</v>
      </c>
      <c r="BC649">
        <v>2.4478497676182598</v>
      </c>
      <c r="BD649">
        <v>2.2478600632367902</v>
      </c>
      <c r="BE649">
        <v>0</v>
      </c>
      <c r="BF649">
        <v>1.56312948191121</v>
      </c>
      <c r="BG649">
        <v>3.71935161181705</v>
      </c>
      <c r="BH649">
        <v>3.0249355421725199</v>
      </c>
      <c r="BI649">
        <v>0.68663749579266198</v>
      </c>
      <c r="BJ649">
        <v>1.58144681635852</v>
      </c>
      <c r="BK649">
        <v>3.61863835636548</v>
      </c>
      <c r="BL649">
        <v>2.99884995482984</v>
      </c>
      <c r="BN649" t="s">
        <v>284</v>
      </c>
      <c r="BQ649">
        <v>0</v>
      </c>
      <c r="BR649">
        <v>0</v>
      </c>
      <c r="BS649">
        <v>1.56559294583408</v>
      </c>
      <c r="BT649">
        <v>1.04372863055606</v>
      </c>
      <c r="BU649">
        <v>0</v>
      </c>
      <c r="BV649">
        <v>0.207671634497923</v>
      </c>
      <c r="BW649">
        <v>1.7248329208161799</v>
      </c>
      <c r="BX649">
        <v>0.81426848251864203</v>
      </c>
      <c r="BZ649" t="s">
        <v>284</v>
      </c>
      <c r="CC649">
        <v>0</v>
      </c>
      <c r="CD649">
        <v>0.98279926689957597</v>
      </c>
      <c r="CE649">
        <v>4.26580771270537</v>
      </c>
      <c r="CF649">
        <v>3.25464619336765</v>
      </c>
      <c r="CG649">
        <v>0</v>
      </c>
      <c r="CH649">
        <v>0</v>
      </c>
      <c r="CI649">
        <v>1.9519423526292401</v>
      </c>
      <c r="CJ649">
        <v>1.1176677533677</v>
      </c>
      <c r="CK649">
        <v>0</v>
      </c>
      <c r="CL649">
        <v>1.2812775637157101</v>
      </c>
      <c r="CM649">
        <v>3.91946308724832</v>
      </c>
      <c r="CN649">
        <v>2.59227684944688</v>
      </c>
      <c r="CO649">
        <v>0</v>
      </c>
      <c r="CP649">
        <v>0</v>
      </c>
      <c r="CQ649">
        <v>1.27627943430873</v>
      </c>
      <c r="CR649">
        <v>1.1294294579298401</v>
      </c>
      <c r="CS649">
        <v>0</v>
      </c>
      <c r="CT649">
        <v>1.62724049157235</v>
      </c>
      <c r="CU649">
        <v>2.6746727814290399</v>
      </c>
      <c r="CV649">
        <v>1.99485020930338</v>
      </c>
      <c r="CW649">
        <v>0</v>
      </c>
      <c r="CX649">
        <v>0.123711340206186</v>
      </c>
      <c r="CY649">
        <v>1.02845251910841</v>
      </c>
      <c r="CZ649">
        <v>1.2405827543400101</v>
      </c>
      <c r="DA649">
        <v>0</v>
      </c>
      <c r="DB649">
        <v>0.50659015511521599</v>
      </c>
      <c r="DC649">
        <v>4.3321149320896</v>
      </c>
      <c r="DD649">
        <v>3.8255247769743899</v>
      </c>
      <c r="DF649" t="s">
        <v>284</v>
      </c>
      <c r="DI649">
        <v>0</v>
      </c>
      <c r="DJ649">
        <v>0</v>
      </c>
      <c r="DK649">
        <v>0.34941205037309597</v>
      </c>
      <c r="DL649">
        <v>1.4654046996455801</v>
      </c>
      <c r="DM649">
        <v>0</v>
      </c>
      <c r="DN649">
        <v>1.7615708274894799</v>
      </c>
      <c r="DO649">
        <v>4.88182474971617</v>
      </c>
      <c r="DP649">
        <v>3.35328393738782</v>
      </c>
      <c r="DQ649">
        <v>0</v>
      </c>
      <c r="DR649">
        <v>2.7316766843096798</v>
      </c>
      <c r="DS649">
        <v>3.0275144934204499</v>
      </c>
      <c r="DT649">
        <v>1.95914185726595</v>
      </c>
    </row>
    <row r="650" spans="1:124" x14ac:dyDescent="0.35">
      <c r="A650" s="19" t="str">
        <f t="shared" si="20"/>
        <v xml:space="preserve">  Res RE [NCL+DQ] / [Capital + ALLL]--35611</v>
      </c>
      <c r="B650" s="19" t="str">
        <f t="shared" si="21"/>
        <v xml:space="preserve">  Res RE [NCL+DQ] / [Capital + ALLL]</v>
      </c>
      <c r="C650">
        <v>10</v>
      </c>
      <c r="D650" s="27">
        <v>35611</v>
      </c>
      <c r="E650">
        <v>0.41476799058247699</v>
      </c>
      <c r="F650">
        <v>1.93916178219504</v>
      </c>
      <c r="G650">
        <v>4.6376803828234996</v>
      </c>
      <c r="H650">
        <v>3.3356786548977402</v>
      </c>
      <c r="I650">
        <v>5.3549973641530899E-2</v>
      </c>
      <c r="J650">
        <v>1.5403049026344</v>
      </c>
      <c r="K650">
        <v>3.7970650243855699</v>
      </c>
      <c r="L650">
        <v>2.7069709675700899</v>
      </c>
      <c r="M650">
        <v>0.42043958664167003</v>
      </c>
      <c r="N650">
        <v>2.1556373660789401</v>
      </c>
      <c r="O650">
        <v>4.9811295823940398</v>
      </c>
      <c r="P650">
        <v>3.3987251500946098</v>
      </c>
      <c r="Q650">
        <v>2.3354456604853602</v>
      </c>
      <c r="R650">
        <v>3.5427614428243399</v>
      </c>
      <c r="S650">
        <v>5.8186981630597598</v>
      </c>
      <c r="T650">
        <v>4.65683557355168</v>
      </c>
      <c r="U650">
        <v>0.337205510319808</v>
      </c>
      <c r="V650">
        <v>1.9278726261269901</v>
      </c>
      <c r="W650">
        <v>4.1329905504670501</v>
      </c>
      <c r="X650">
        <v>2.8678447545180799</v>
      </c>
      <c r="Y650">
        <v>0</v>
      </c>
      <c r="Z650">
        <v>1.3151927437641699</v>
      </c>
      <c r="AA650">
        <v>3.82293762575453</v>
      </c>
      <c r="AB650">
        <v>3.0739813958959701</v>
      </c>
      <c r="AC650">
        <v>0</v>
      </c>
      <c r="AD650">
        <v>0.37614185921547599</v>
      </c>
      <c r="AE650">
        <v>1.43629325120795</v>
      </c>
      <c r="AF650">
        <v>1.0199904061635301</v>
      </c>
      <c r="AG650">
        <v>0</v>
      </c>
      <c r="AH650">
        <v>2.5786487880350699E-2</v>
      </c>
      <c r="AI650">
        <v>1.4580529385374601</v>
      </c>
      <c r="AJ650">
        <v>0.94645959774590804</v>
      </c>
      <c r="AK650">
        <v>2.2371457030631201</v>
      </c>
      <c r="AL650">
        <v>4.0782128162353803</v>
      </c>
      <c r="AM650">
        <v>9.0104267071218391</v>
      </c>
      <c r="AN650">
        <v>5.8049984974258599</v>
      </c>
      <c r="AO650">
        <v>0</v>
      </c>
      <c r="AP650">
        <v>0.93023255813953498</v>
      </c>
      <c r="AQ650">
        <v>2.74163568773234</v>
      </c>
      <c r="AR650">
        <v>1.8420573948244301</v>
      </c>
      <c r="AS650">
        <v>0.25510984568954997</v>
      </c>
      <c r="AT650">
        <v>1.5698062792251199</v>
      </c>
      <c r="AU650">
        <v>3.9081069088883802</v>
      </c>
      <c r="AV650">
        <v>2.8132025827907499</v>
      </c>
      <c r="AW650">
        <v>1.97337962962963</v>
      </c>
      <c r="AX650">
        <v>4.0659340659340701</v>
      </c>
      <c r="AY650">
        <v>7.7593984962405997</v>
      </c>
      <c r="AZ650">
        <v>5.1924760815526296</v>
      </c>
      <c r="BA650">
        <v>0</v>
      </c>
      <c r="BB650">
        <v>1.62529550827423</v>
      </c>
      <c r="BC650">
        <v>4.0532564179733601</v>
      </c>
      <c r="BD650">
        <v>2.8710053349195599</v>
      </c>
      <c r="BE650">
        <v>0</v>
      </c>
      <c r="BF650">
        <v>0.57471264367816099</v>
      </c>
      <c r="BG650">
        <v>2.6678233737100499</v>
      </c>
      <c r="BH650">
        <v>1.9416457056460701</v>
      </c>
      <c r="BI650">
        <v>1.18027922034127</v>
      </c>
      <c r="BJ650">
        <v>1.4862633238252501</v>
      </c>
      <c r="BK650">
        <v>3.54151952376148</v>
      </c>
      <c r="BL650">
        <v>2.0702738220997401</v>
      </c>
      <c r="BN650" t="s">
        <v>284</v>
      </c>
      <c r="BQ650">
        <v>1.5793281624473401</v>
      </c>
      <c r="BR650">
        <v>2.57058575642646</v>
      </c>
      <c r="BS650">
        <v>4.7313968911698598</v>
      </c>
      <c r="BT650">
        <v>3.3502881169359799</v>
      </c>
      <c r="BU650">
        <v>2.3838526658903798</v>
      </c>
      <c r="BV650">
        <v>5.0792166380030004</v>
      </c>
      <c r="BW650">
        <v>8.9566628976946294</v>
      </c>
      <c r="BX650">
        <v>5.3214954561919399</v>
      </c>
      <c r="BZ650" t="s">
        <v>284</v>
      </c>
      <c r="CC650">
        <v>0</v>
      </c>
      <c r="CD650">
        <v>2.1415124723857599</v>
      </c>
      <c r="CE650">
        <v>4.4049805757733802</v>
      </c>
      <c r="CF650">
        <v>2.9827071949037198</v>
      </c>
      <c r="CG650">
        <v>0</v>
      </c>
      <c r="CH650">
        <v>0.34632034632034597</v>
      </c>
      <c r="CI650">
        <v>1.9964491104090401</v>
      </c>
      <c r="CJ650">
        <v>1.9984856440044401</v>
      </c>
      <c r="CK650">
        <v>0.41436464088397801</v>
      </c>
      <c r="CL650">
        <v>1.71556439582297</v>
      </c>
      <c r="CM650">
        <v>3.53652861796184</v>
      </c>
      <c r="CN650">
        <v>3.47591188349138</v>
      </c>
      <c r="CO650">
        <v>7.6144892853257901E-2</v>
      </c>
      <c r="CP650">
        <v>0.65340314136125699</v>
      </c>
      <c r="CQ650">
        <v>0.81596575527357695</v>
      </c>
      <c r="CR650">
        <v>0.48049278730519002</v>
      </c>
      <c r="CS650">
        <v>1.07619457597934E-2</v>
      </c>
      <c r="CT650">
        <v>1.1949288385874599</v>
      </c>
      <c r="CU650">
        <v>3.4773328912056498</v>
      </c>
      <c r="CV650">
        <v>1.99387767745336</v>
      </c>
      <c r="CW650">
        <v>0</v>
      </c>
      <c r="CX650">
        <v>1.17122076340169E-2</v>
      </c>
      <c r="CY650">
        <v>1.65745856353591</v>
      </c>
      <c r="CZ650">
        <v>0.71663242608190703</v>
      </c>
      <c r="DA650">
        <v>0</v>
      </c>
      <c r="DB650">
        <v>0.36313099614453498</v>
      </c>
      <c r="DC650">
        <v>0.90920972885116802</v>
      </c>
      <c r="DD650">
        <v>0.54607873270663299</v>
      </c>
      <c r="DF650" t="s">
        <v>284</v>
      </c>
      <c r="DI650">
        <v>7.5317084927545004E-4</v>
      </c>
      <c r="DJ650">
        <v>0.25543134658960398</v>
      </c>
      <c r="DK650">
        <v>1.32484454750435</v>
      </c>
      <c r="DL650">
        <v>0.96443943754352801</v>
      </c>
      <c r="DM650">
        <v>2.3899018232819098</v>
      </c>
      <c r="DN650">
        <v>3.6071834038600499</v>
      </c>
      <c r="DO650">
        <v>6.3560280479529503</v>
      </c>
      <c r="DP650">
        <v>5.3248951596476903</v>
      </c>
      <c r="DQ650">
        <v>1.8839149546963301</v>
      </c>
      <c r="DR650">
        <v>2.97194844579227</v>
      </c>
      <c r="DS650">
        <v>3.5078827326806601</v>
      </c>
      <c r="DT650">
        <v>3.75811567831538</v>
      </c>
    </row>
    <row r="651" spans="1:124" x14ac:dyDescent="0.35">
      <c r="A651" s="19" t="str">
        <f t="shared" si="20"/>
        <v xml:space="preserve">  C&amp;I [NCL+DQ] / [Capital + ALLL]--35611</v>
      </c>
      <c r="B651" s="19" t="str">
        <f t="shared" si="21"/>
        <v xml:space="preserve">  C&amp;I [NCL+DQ] / [Capital + ALLL]</v>
      </c>
      <c r="C651">
        <v>11</v>
      </c>
      <c r="D651" s="27">
        <v>35611</v>
      </c>
      <c r="E651">
        <v>1.62338491216822</v>
      </c>
      <c r="F651">
        <v>4.1594771593919901</v>
      </c>
      <c r="G651">
        <v>10.5263152405886</v>
      </c>
      <c r="H651">
        <v>8.2667875294646205</v>
      </c>
      <c r="I651">
        <v>1.3043155649967899</v>
      </c>
      <c r="J651">
        <v>4.5742402982595198</v>
      </c>
      <c r="K651">
        <v>10.2466336423367</v>
      </c>
      <c r="L651">
        <v>7.0913226848496302</v>
      </c>
      <c r="M651">
        <v>0.58334087103710497</v>
      </c>
      <c r="N651">
        <v>2.2864239603114198</v>
      </c>
      <c r="O651">
        <v>5.9436927170059999</v>
      </c>
      <c r="P651">
        <v>4.31067970709866</v>
      </c>
      <c r="Q651">
        <v>2.3195057467582298</v>
      </c>
      <c r="R651">
        <v>5.0914515233238298</v>
      </c>
      <c r="S651">
        <v>9.0875961032695791</v>
      </c>
      <c r="T651">
        <v>6.2550716598428204</v>
      </c>
      <c r="U651">
        <v>0.941944739060673</v>
      </c>
      <c r="V651">
        <v>3.3172720533728701</v>
      </c>
      <c r="W651">
        <v>8.1131049142929008</v>
      </c>
      <c r="X651">
        <v>5.4580947087898801</v>
      </c>
      <c r="Y651">
        <v>2.7391487568478698</v>
      </c>
      <c r="Z651">
        <v>6.2404870624048696</v>
      </c>
      <c r="AA651">
        <v>14.1603006407097</v>
      </c>
      <c r="AB651">
        <v>10.381022613755</v>
      </c>
      <c r="AC651">
        <v>3.7090786822808202</v>
      </c>
      <c r="AD651">
        <v>8.10685893880569</v>
      </c>
      <c r="AE651">
        <v>14.9820363326352</v>
      </c>
      <c r="AF651">
        <v>10.940341096162101</v>
      </c>
      <c r="AG651">
        <v>1.5364685325219201</v>
      </c>
      <c r="AH651">
        <v>6.61157024793388</v>
      </c>
      <c r="AI651">
        <v>13.3648943918427</v>
      </c>
      <c r="AJ651">
        <v>9.5497827057168898</v>
      </c>
      <c r="AK651">
        <v>1.3564760292963101</v>
      </c>
      <c r="AL651">
        <v>4.3225331844844401</v>
      </c>
      <c r="AM651">
        <v>8.6799668274968003</v>
      </c>
      <c r="AN651">
        <v>6.5309324199750698</v>
      </c>
      <c r="AO651">
        <v>1.8495684340320599</v>
      </c>
      <c r="AP651">
        <v>5.8869093725794004</v>
      </c>
      <c r="AQ651">
        <v>12.884483937115499</v>
      </c>
      <c r="AR651">
        <v>8.6673424012688294</v>
      </c>
      <c r="AS651">
        <v>1.6808311128655</v>
      </c>
      <c r="AT651">
        <v>4.6712018140589597</v>
      </c>
      <c r="AU651">
        <v>10.2209776227403</v>
      </c>
      <c r="AV651">
        <v>7.1544861081640398</v>
      </c>
      <c r="AW651">
        <v>1.21218622613173</v>
      </c>
      <c r="AX651">
        <v>3.48308934881373</v>
      </c>
      <c r="AY651">
        <v>7.8087003512564204</v>
      </c>
      <c r="AZ651">
        <v>5.10632118409396</v>
      </c>
      <c r="BA651">
        <v>2.4288381577214202</v>
      </c>
      <c r="BB651">
        <v>5.8227381610466198</v>
      </c>
      <c r="BC651">
        <v>12.1815269810191</v>
      </c>
      <c r="BD651">
        <v>8.5450092283800299</v>
      </c>
      <c r="BE651">
        <v>0.36789187335979801</v>
      </c>
      <c r="BF651">
        <v>2.3420022371364699</v>
      </c>
      <c r="BG651">
        <v>7.0950474138311499</v>
      </c>
      <c r="BH651">
        <v>4.7154295189284401</v>
      </c>
      <c r="BI651">
        <v>2.5521693439423498</v>
      </c>
      <c r="BJ651">
        <v>4.3806676764778496</v>
      </c>
      <c r="BK651">
        <v>10.645949559684601</v>
      </c>
      <c r="BL651">
        <v>8.6959343926936494</v>
      </c>
      <c r="BN651" t="s">
        <v>284</v>
      </c>
      <c r="BQ651">
        <v>9.7104057622641395</v>
      </c>
      <c r="BR651">
        <v>16.6816627676804</v>
      </c>
      <c r="BS651">
        <v>18.4220411290096</v>
      </c>
      <c r="BT651">
        <v>13.194410338289</v>
      </c>
      <c r="BU651">
        <v>0.41618521461473401</v>
      </c>
      <c r="BV651">
        <v>4.9052855754117299</v>
      </c>
      <c r="BW651">
        <v>9.1317384985496002</v>
      </c>
      <c r="BX651">
        <v>5.1014486484744204</v>
      </c>
      <c r="BZ651" t="s">
        <v>284</v>
      </c>
      <c r="CC651">
        <v>0.43887759922695202</v>
      </c>
      <c r="CD651">
        <v>2.50316679835379</v>
      </c>
      <c r="CE651">
        <v>5.7251113212256</v>
      </c>
      <c r="CF651">
        <v>4.4304703827619702</v>
      </c>
      <c r="CG651">
        <v>0</v>
      </c>
      <c r="CH651">
        <v>0</v>
      </c>
      <c r="CI651">
        <v>0.80495134516313704</v>
      </c>
      <c r="CJ651">
        <v>1.9530619971979599</v>
      </c>
      <c r="CK651">
        <v>1.2112036336109</v>
      </c>
      <c r="CL651">
        <v>3.02593659942363</v>
      </c>
      <c r="CM651">
        <v>5.2273430250541297</v>
      </c>
      <c r="CN651">
        <v>5.8549609919410202</v>
      </c>
      <c r="CO651">
        <v>1.5953145075201201</v>
      </c>
      <c r="CP651">
        <v>10.379057591623001</v>
      </c>
      <c r="CQ651">
        <v>12.8756436958948</v>
      </c>
      <c r="CR651">
        <v>7.8752416321104004</v>
      </c>
      <c r="CS651">
        <v>2.65882249920673</v>
      </c>
      <c r="CT651">
        <v>3.1215677206775001</v>
      </c>
      <c r="CU651">
        <v>9.4731082118770509</v>
      </c>
      <c r="CV651">
        <v>9.2156906293419603</v>
      </c>
      <c r="CW651">
        <v>0.32455824017309798</v>
      </c>
      <c r="CX651">
        <v>3.6101598173516001</v>
      </c>
      <c r="CY651">
        <v>8.7052585064074197</v>
      </c>
      <c r="CZ651">
        <v>7.0769278372783502</v>
      </c>
      <c r="DA651">
        <v>2.75038106339102</v>
      </c>
      <c r="DB651">
        <v>4.8829969823806696</v>
      </c>
      <c r="DC651">
        <v>6.8621359445003103</v>
      </c>
      <c r="DD651">
        <v>4.7295200255106602</v>
      </c>
      <c r="DF651" t="s">
        <v>284</v>
      </c>
      <c r="DI651">
        <v>0</v>
      </c>
      <c r="DJ651">
        <v>0.43896360902829301</v>
      </c>
      <c r="DK651">
        <v>5.10614899881491</v>
      </c>
      <c r="DL651">
        <v>3.2090165279328899</v>
      </c>
      <c r="DM651">
        <v>0.93851132686084104</v>
      </c>
      <c r="DN651">
        <v>3.7074916901048298</v>
      </c>
      <c r="DO651">
        <v>8.6179597376159194</v>
      </c>
      <c r="DP651">
        <v>9.5055436441455203</v>
      </c>
      <c r="DQ651">
        <v>0.77150802906611604</v>
      </c>
      <c r="DR651">
        <v>3.1477578894016598</v>
      </c>
      <c r="DS651">
        <v>3.7615196539401898</v>
      </c>
      <c r="DT651">
        <v>2.8243367934159802</v>
      </c>
    </row>
    <row r="652" spans="1:124" x14ac:dyDescent="0.35">
      <c r="A652" s="19" t="str">
        <f t="shared" si="20"/>
        <v xml:space="preserve">  Ind [NCL+DQ] / [Capital + ALLL]--35611</v>
      </c>
      <c r="B652" s="19" t="str">
        <f t="shared" si="21"/>
        <v xml:space="preserve">  Ind [NCL+DQ] / [Capital + ALLL]</v>
      </c>
      <c r="C652">
        <v>12</v>
      </c>
      <c r="D652" s="27">
        <v>35611</v>
      </c>
      <c r="E652">
        <v>0.873182512790322</v>
      </c>
      <c r="F652">
        <v>1.71432233727946</v>
      </c>
      <c r="G652">
        <v>3.2580607544907298</v>
      </c>
      <c r="H652">
        <v>2.97886299473728</v>
      </c>
      <c r="I652">
        <v>0.51673997163938801</v>
      </c>
      <c r="J652">
        <v>1.4062984770850999</v>
      </c>
      <c r="K652">
        <v>2.9993701474914398</v>
      </c>
      <c r="L652">
        <v>2.2591738597289401</v>
      </c>
      <c r="M652">
        <v>0.42725268022614799</v>
      </c>
      <c r="N652">
        <v>1.3592004436451599</v>
      </c>
      <c r="O652">
        <v>3.1736110105346702</v>
      </c>
      <c r="P652">
        <v>2.4149547624927901</v>
      </c>
      <c r="Q652">
        <v>1.15482287501648</v>
      </c>
      <c r="R652">
        <v>2.1302722823421498</v>
      </c>
      <c r="S652">
        <v>3.6093109019371599</v>
      </c>
      <c r="T652">
        <v>2.76853589830875</v>
      </c>
      <c r="U652">
        <v>0.56714230071742999</v>
      </c>
      <c r="V652">
        <v>1.41518641421042</v>
      </c>
      <c r="W652">
        <v>2.9434160388154602</v>
      </c>
      <c r="X652">
        <v>2.1218968554250299</v>
      </c>
      <c r="Y652">
        <v>0.72568940493468803</v>
      </c>
      <c r="Z652">
        <v>1.7925247902364601</v>
      </c>
      <c r="AA652">
        <v>3.14716312056738</v>
      </c>
      <c r="AB652">
        <v>2.4847741029777102</v>
      </c>
      <c r="AC652">
        <v>0.24435746430974201</v>
      </c>
      <c r="AD652">
        <v>0.73643410852713198</v>
      </c>
      <c r="AE652">
        <v>2.3483703453988101</v>
      </c>
      <c r="AF652">
        <v>1.6775177396760901</v>
      </c>
      <c r="AG652">
        <v>0.24646730200460101</v>
      </c>
      <c r="AH652">
        <v>1.0342598577892701</v>
      </c>
      <c r="AI652">
        <v>2.9757243539545799</v>
      </c>
      <c r="AJ652">
        <v>3.9487832485610399</v>
      </c>
      <c r="AK652">
        <v>0.70299624262954297</v>
      </c>
      <c r="AL652">
        <v>1.68824422264789</v>
      </c>
      <c r="AM652">
        <v>3.3398105343840601</v>
      </c>
      <c r="AN652">
        <v>2.5772694817014901</v>
      </c>
      <c r="AO652">
        <v>0.36101083032490999</v>
      </c>
      <c r="AP652">
        <v>1.1491317671093</v>
      </c>
      <c r="AQ652">
        <v>2.5754884547069299</v>
      </c>
      <c r="AR652">
        <v>1.8087398326058499</v>
      </c>
      <c r="AS652">
        <v>0.56478784321109399</v>
      </c>
      <c r="AT652">
        <v>1.4398238333192199</v>
      </c>
      <c r="AU652">
        <v>2.8477459268044201</v>
      </c>
      <c r="AV652">
        <v>2.1339270659868501</v>
      </c>
      <c r="AW652">
        <v>0.825565912117177</v>
      </c>
      <c r="AX652">
        <v>1.82441532998653</v>
      </c>
      <c r="AY652">
        <v>3.6864571206829599</v>
      </c>
      <c r="AZ652">
        <v>2.6116289128941101</v>
      </c>
      <c r="BA652">
        <v>0.57273428266903004</v>
      </c>
      <c r="BB652">
        <v>1.5024458420684801</v>
      </c>
      <c r="BC652">
        <v>3.1347182050077298</v>
      </c>
      <c r="BD652">
        <v>2.2488794148201201</v>
      </c>
      <c r="BE652">
        <v>0.24221366376423301</v>
      </c>
      <c r="BF652">
        <v>0.76086129498592403</v>
      </c>
      <c r="BG652">
        <v>4.9121157047901098</v>
      </c>
      <c r="BH652">
        <v>6.3662457652088502</v>
      </c>
      <c r="BI652">
        <v>1.09593154181054</v>
      </c>
      <c r="BJ652">
        <v>2.4897413435382001</v>
      </c>
      <c r="BK652">
        <v>5.1657323450844697</v>
      </c>
      <c r="BL652">
        <v>2.8992709675630501</v>
      </c>
      <c r="BN652" t="s">
        <v>284</v>
      </c>
      <c r="BQ652">
        <v>1.24019461640353</v>
      </c>
      <c r="BR652">
        <v>1.6375742307000201</v>
      </c>
      <c r="BS652">
        <v>1.6588879274474599</v>
      </c>
      <c r="BT652">
        <v>1.38686361900065</v>
      </c>
      <c r="BU652">
        <v>0.94917597115151997</v>
      </c>
      <c r="BV652">
        <v>2.75861008083</v>
      </c>
      <c r="BW652">
        <v>4.1486271724468997</v>
      </c>
      <c r="BX652">
        <v>2.9477989500398198</v>
      </c>
      <c r="BZ652" t="s">
        <v>284</v>
      </c>
      <c r="CC652">
        <v>0.37001877474501799</v>
      </c>
      <c r="CD652">
        <v>1.1347745815470101</v>
      </c>
      <c r="CE652">
        <v>2.2808161012706898</v>
      </c>
      <c r="CF652">
        <v>2.02494869126379</v>
      </c>
      <c r="CG652">
        <v>0.21493942970000099</v>
      </c>
      <c r="CH652">
        <v>0.46508299942759002</v>
      </c>
      <c r="CI652">
        <v>2.7209772963714198</v>
      </c>
      <c r="CJ652">
        <v>2.2552199055814701</v>
      </c>
      <c r="CK652">
        <v>0.55248618784530401</v>
      </c>
      <c r="CL652">
        <v>1.76306835756264</v>
      </c>
      <c r="CM652">
        <v>2.5359576078728199</v>
      </c>
      <c r="CN652">
        <v>1.99915941747973</v>
      </c>
      <c r="CO652">
        <v>5.0186406653283597E-2</v>
      </c>
      <c r="CP652">
        <v>0.59361725302254698</v>
      </c>
      <c r="CQ652">
        <v>0.79917144729606504</v>
      </c>
      <c r="CR652">
        <v>0.463302614462197</v>
      </c>
      <c r="CS652">
        <v>0.86830721538744104</v>
      </c>
      <c r="CT652">
        <v>3.7278106508875699</v>
      </c>
      <c r="CU652">
        <v>3.90590424508928</v>
      </c>
      <c r="CV652">
        <v>3.2542979638346901</v>
      </c>
      <c r="CW652">
        <v>0.15470297029703001</v>
      </c>
      <c r="CX652">
        <v>2.0090406830738301</v>
      </c>
      <c r="CY652">
        <v>2.3690773067331699</v>
      </c>
      <c r="CZ652">
        <v>1.93908999030531</v>
      </c>
      <c r="DA652">
        <v>1.29940663665263</v>
      </c>
      <c r="DB652">
        <v>2.41698554189602</v>
      </c>
      <c r="DC652">
        <v>10.972950518095701</v>
      </c>
      <c r="DD652">
        <v>9.8553716128522897</v>
      </c>
      <c r="DF652" t="s">
        <v>284</v>
      </c>
      <c r="DI652">
        <v>0.45742488372928802</v>
      </c>
      <c r="DJ652">
        <v>2.9476850775944401</v>
      </c>
      <c r="DK652">
        <v>22.338867758694199</v>
      </c>
      <c r="DL652">
        <v>11.4820906141133</v>
      </c>
      <c r="DM652">
        <v>0.57053941908713701</v>
      </c>
      <c r="DN652">
        <v>1.8634564643799501</v>
      </c>
      <c r="DO652">
        <v>4.8843187660668397</v>
      </c>
      <c r="DP652">
        <v>2.7687527536785099</v>
      </c>
      <c r="DQ652">
        <v>0.23303233323623701</v>
      </c>
      <c r="DR652">
        <v>0.68628330492509204</v>
      </c>
      <c r="DS652">
        <v>0.74298711144806695</v>
      </c>
      <c r="DT652">
        <v>1.326575444837</v>
      </c>
    </row>
    <row r="653" spans="1:124" x14ac:dyDescent="0.35">
      <c r="A653" s="19" t="str">
        <f t="shared" si="20"/>
        <v xml:space="preserve">  OREO / [Capital + ALLL]--35611</v>
      </c>
      <c r="B653" s="19" t="str">
        <f t="shared" si="21"/>
        <v xml:space="preserve">  OREO / [Capital + ALLL]</v>
      </c>
      <c r="C653">
        <v>13</v>
      </c>
      <c r="D653" s="27">
        <v>35611</v>
      </c>
      <c r="E653">
        <v>0</v>
      </c>
      <c r="F653">
        <v>0</v>
      </c>
      <c r="G653">
        <v>0.70596186867899402</v>
      </c>
      <c r="H653">
        <v>0.91638686508023903</v>
      </c>
      <c r="I653">
        <v>0</v>
      </c>
      <c r="J653">
        <v>0</v>
      </c>
      <c r="K653">
        <v>0.71189227318065196</v>
      </c>
      <c r="L653">
        <v>0.79710518326705304</v>
      </c>
      <c r="M653">
        <v>0</v>
      </c>
      <c r="N653">
        <v>0</v>
      </c>
      <c r="O653">
        <v>1.2077598593758001</v>
      </c>
      <c r="P653">
        <v>1.1570307957196799</v>
      </c>
      <c r="Q653">
        <v>2.23139573803414E-2</v>
      </c>
      <c r="R653">
        <v>0.64452335585195497</v>
      </c>
      <c r="S653">
        <v>1.25975639125226</v>
      </c>
      <c r="T653">
        <v>1.1630665188673901</v>
      </c>
      <c r="U653">
        <v>0</v>
      </c>
      <c r="V653">
        <v>0</v>
      </c>
      <c r="W653">
        <v>0.63454139353175498</v>
      </c>
      <c r="X653">
        <v>0.74060592789639901</v>
      </c>
      <c r="Y653">
        <v>0</v>
      </c>
      <c r="Z653">
        <v>0</v>
      </c>
      <c r="AA653">
        <v>0.40794125645906998</v>
      </c>
      <c r="AB653">
        <v>1.0196707414299599</v>
      </c>
      <c r="AC653">
        <v>0</v>
      </c>
      <c r="AD653">
        <v>0</v>
      </c>
      <c r="AE653">
        <v>0.51933297946972901</v>
      </c>
      <c r="AF653">
        <v>0.81069581280066605</v>
      </c>
      <c r="AG653">
        <v>0</v>
      </c>
      <c r="AH653">
        <v>0</v>
      </c>
      <c r="AI653">
        <v>0.70987654320987703</v>
      </c>
      <c r="AJ653">
        <v>0.88605257421967898</v>
      </c>
      <c r="AK653">
        <v>0</v>
      </c>
      <c r="AL653">
        <v>0</v>
      </c>
      <c r="AM653">
        <v>1.09139065375472</v>
      </c>
      <c r="AN653">
        <v>1.36006793006006</v>
      </c>
      <c r="AO653">
        <v>0</v>
      </c>
      <c r="AP653">
        <v>0</v>
      </c>
      <c r="AQ653">
        <v>0.69652936231536</v>
      </c>
      <c r="AR653">
        <v>0.85158697604821998</v>
      </c>
      <c r="AS653">
        <v>0</v>
      </c>
      <c r="AT653">
        <v>0</v>
      </c>
      <c r="AU653">
        <v>0.80223790693435004</v>
      </c>
      <c r="AV653">
        <v>0.82572008748919801</v>
      </c>
      <c r="AW653">
        <v>0</v>
      </c>
      <c r="AX653">
        <v>0</v>
      </c>
      <c r="AY653">
        <v>0.82758620689655205</v>
      </c>
      <c r="AZ653">
        <v>0.78340205029332999</v>
      </c>
      <c r="BA653">
        <v>0</v>
      </c>
      <c r="BB653">
        <v>0</v>
      </c>
      <c r="BC653">
        <v>0.91284862116777199</v>
      </c>
      <c r="BD653">
        <v>1.0094116099713899</v>
      </c>
      <c r="BE653">
        <v>0</v>
      </c>
      <c r="BF653">
        <v>0</v>
      </c>
      <c r="BG653">
        <v>0.67533526014946599</v>
      </c>
      <c r="BH653">
        <v>0.668255127703694</v>
      </c>
      <c r="BI653">
        <v>0</v>
      </c>
      <c r="BJ653">
        <v>0</v>
      </c>
      <c r="BK653">
        <v>0.45841868906935002</v>
      </c>
      <c r="BL653">
        <v>0.307273140749945</v>
      </c>
      <c r="BN653" t="s">
        <v>284</v>
      </c>
      <c r="BQ653">
        <v>0</v>
      </c>
      <c r="BR653">
        <v>0</v>
      </c>
      <c r="BS653">
        <v>0</v>
      </c>
      <c r="BT653">
        <v>0</v>
      </c>
      <c r="BU653">
        <v>0</v>
      </c>
      <c r="BV653">
        <v>6.9566921418773298E-2</v>
      </c>
      <c r="BW653">
        <v>1.1147028331137101</v>
      </c>
      <c r="BX653">
        <v>1.0030491959907699</v>
      </c>
      <c r="BZ653" t="s">
        <v>284</v>
      </c>
      <c r="CC653">
        <v>0</v>
      </c>
      <c r="CD653">
        <v>0</v>
      </c>
      <c r="CE653">
        <v>0.516096170379168</v>
      </c>
      <c r="CF653">
        <v>0.854033210732284</v>
      </c>
      <c r="CG653">
        <v>0</v>
      </c>
      <c r="CH653">
        <v>0</v>
      </c>
      <c r="CI653">
        <v>0.13027119716316801</v>
      </c>
      <c r="CJ653">
        <v>0.10979373316608899</v>
      </c>
      <c r="CK653">
        <v>0</v>
      </c>
      <c r="CL653">
        <v>0</v>
      </c>
      <c r="CM653">
        <v>0</v>
      </c>
      <c r="CN653">
        <v>0.62237542337028495</v>
      </c>
      <c r="CO653">
        <v>0.123190637511549</v>
      </c>
      <c r="CP653">
        <v>0.41389826816251002</v>
      </c>
      <c r="CQ653">
        <v>0.62668602277056895</v>
      </c>
      <c r="CR653">
        <v>2.3444954546590302</v>
      </c>
      <c r="CS653">
        <v>0</v>
      </c>
      <c r="CT653">
        <v>0</v>
      </c>
      <c r="CU653">
        <v>0.440094348421387</v>
      </c>
      <c r="CV653">
        <v>0.52169993190596398</v>
      </c>
      <c r="CW653">
        <v>0</v>
      </c>
      <c r="CX653">
        <v>0</v>
      </c>
      <c r="CY653">
        <v>0</v>
      </c>
      <c r="CZ653">
        <v>0.28134235953756698</v>
      </c>
      <c r="DA653">
        <v>0</v>
      </c>
      <c r="DB653">
        <v>0</v>
      </c>
      <c r="DC653">
        <v>0.20173944230252</v>
      </c>
      <c r="DD653">
        <v>0.20173944230252</v>
      </c>
      <c r="DF653" t="s">
        <v>284</v>
      </c>
      <c r="DI653">
        <v>0</v>
      </c>
      <c r="DJ653">
        <v>0</v>
      </c>
      <c r="DK653">
        <v>3.6154818739613397E-2</v>
      </c>
      <c r="DL653">
        <v>0.51869445041978102</v>
      </c>
      <c r="DM653">
        <v>0</v>
      </c>
      <c r="DN653">
        <v>0</v>
      </c>
      <c r="DO653">
        <v>1.32958322679622</v>
      </c>
      <c r="DP653">
        <v>0.88731052199716898</v>
      </c>
      <c r="DQ653">
        <v>0</v>
      </c>
      <c r="DR653">
        <v>0.19404019404019399</v>
      </c>
      <c r="DS653">
        <v>0.44328256421914097</v>
      </c>
      <c r="DT653">
        <v>0.36309525381477897</v>
      </c>
    </row>
    <row r="654" spans="1:124" x14ac:dyDescent="0.35">
      <c r="A654" s="19" t="str">
        <f t="shared" si="20"/>
        <v>ROAA--35611</v>
      </c>
      <c r="B654" s="19" t="str">
        <f t="shared" si="21"/>
        <v>ROAA</v>
      </c>
      <c r="C654">
        <v>14</v>
      </c>
      <c r="D654" s="27">
        <v>35611</v>
      </c>
      <c r="E654">
        <v>1.08</v>
      </c>
      <c r="F654">
        <v>1.31</v>
      </c>
      <c r="G654">
        <v>1.5175000000000001</v>
      </c>
      <c r="H654">
        <v>1.3587499999999999</v>
      </c>
      <c r="I654">
        <v>1</v>
      </c>
      <c r="J654">
        <v>1.28</v>
      </c>
      <c r="K654">
        <v>1.56</v>
      </c>
      <c r="L654">
        <v>1.29694327731093</v>
      </c>
      <c r="M654">
        <v>0.94</v>
      </c>
      <c r="N654">
        <v>1.25</v>
      </c>
      <c r="O654">
        <v>1.55</v>
      </c>
      <c r="P654">
        <v>1.2141471168603299</v>
      </c>
      <c r="Q654">
        <v>1.155</v>
      </c>
      <c r="R654">
        <v>1.28</v>
      </c>
      <c r="S654">
        <v>1.38</v>
      </c>
      <c r="T654">
        <v>1.28033333333333</v>
      </c>
      <c r="U654">
        <v>0.98</v>
      </c>
      <c r="V654">
        <v>1.28</v>
      </c>
      <c r="W654">
        <v>1.58</v>
      </c>
      <c r="X654">
        <v>1.30611001964637</v>
      </c>
      <c r="Y654">
        <v>1.0900000000000001</v>
      </c>
      <c r="Z654">
        <v>1.44</v>
      </c>
      <c r="AA654">
        <v>1.69</v>
      </c>
      <c r="AB654">
        <v>1.2748453608247401</v>
      </c>
      <c r="AC654">
        <v>0.92500000000000004</v>
      </c>
      <c r="AD654">
        <v>1.22</v>
      </c>
      <c r="AE654">
        <v>1.4550000000000001</v>
      </c>
      <c r="AF654">
        <v>1.21452991452991</v>
      </c>
      <c r="AG654">
        <v>0.97</v>
      </c>
      <c r="AH654">
        <v>1.32</v>
      </c>
      <c r="AI654">
        <v>1.57</v>
      </c>
      <c r="AJ654">
        <v>1.44513513513514</v>
      </c>
      <c r="AK654">
        <v>1.0575000000000001</v>
      </c>
      <c r="AL654">
        <v>1.2549999999999999</v>
      </c>
      <c r="AM654">
        <v>1.425</v>
      </c>
      <c r="AN654">
        <v>1.2744565217391299</v>
      </c>
      <c r="AO654">
        <v>1.01</v>
      </c>
      <c r="AP654">
        <v>1.29</v>
      </c>
      <c r="AQ654">
        <v>1.57</v>
      </c>
      <c r="AR654">
        <v>1.33623246492986</v>
      </c>
      <c r="AS654">
        <v>0.97</v>
      </c>
      <c r="AT654">
        <v>1.29</v>
      </c>
      <c r="AU654">
        <v>1.585</v>
      </c>
      <c r="AV654">
        <v>1.3160283687943299</v>
      </c>
      <c r="AW654">
        <v>1.01</v>
      </c>
      <c r="AX654">
        <v>1.25</v>
      </c>
      <c r="AY654">
        <v>1.53</v>
      </c>
      <c r="AZ654">
        <v>1.26548494983278</v>
      </c>
      <c r="BA654">
        <v>0.88500000000000001</v>
      </c>
      <c r="BB654">
        <v>1.25</v>
      </c>
      <c r="BC654">
        <v>1.57</v>
      </c>
      <c r="BD654">
        <v>1.13205405405405</v>
      </c>
      <c r="BE654">
        <v>1.155</v>
      </c>
      <c r="BF654">
        <v>1.38</v>
      </c>
      <c r="BG654">
        <v>1.7749999999999999</v>
      </c>
      <c r="BH654">
        <v>1.5343589743589701</v>
      </c>
      <c r="BI654">
        <v>1.1000000000000001</v>
      </c>
      <c r="BJ654">
        <v>1.48</v>
      </c>
      <c r="BK654">
        <v>1.59</v>
      </c>
      <c r="BL654">
        <v>1.51444444444444</v>
      </c>
      <c r="BN654" t="s">
        <v>284</v>
      </c>
      <c r="BQ654">
        <v>0.71499999999999997</v>
      </c>
      <c r="BR654">
        <v>0.85</v>
      </c>
      <c r="BS654">
        <v>1.1100000000000001</v>
      </c>
      <c r="BT654">
        <v>0.93333333333333302</v>
      </c>
      <c r="BU654">
        <v>0.8125</v>
      </c>
      <c r="BV654">
        <v>1.0449999999999999</v>
      </c>
      <c r="BW654">
        <v>1.4524999999999999</v>
      </c>
      <c r="BX654">
        <v>1.11954545454545</v>
      </c>
      <c r="BZ654" t="s">
        <v>284</v>
      </c>
      <c r="CC654">
        <v>0.82250000000000001</v>
      </c>
      <c r="CD654">
        <v>1.2350000000000001</v>
      </c>
      <c r="CE654">
        <v>1.5974999999999999</v>
      </c>
      <c r="CF654">
        <v>1.22346774193548</v>
      </c>
      <c r="CG654">
        <v>0.63</v>
      </c>
      <c r="CH654">
        <v>1.05</v>
      </c>
      <c r="CI654">
        <v>1.3</v>
      </c>
      <c r="CJ654">
        <v>0.85142857142857098</v>
      </c>
      <c r="CK654">
        <v>0.91</v>
      </c>
      <c r="CL654">
        <v>1.31</v>
      </c>
      <c r="CM654">
        <v>1.47</v>
      </c>
      <c r="CN654">
        <v>1.1314285714285699</v>
      </c>
      <c r="CO654">
        <v>0.61</v>
      </c>
      <c r="CP654">
        <v>1.06</v>
      </c>
      <c r="CQ654">
        <v>1.28</v>
      </c>
      <c r="CR654">
        <v>0.92285714285714304</v>
      </c>
      <c r="CS654">
        <v>0.86</v>
      </c>
      <c r="CT654">
        <v>1.23</v>
      </c>
      <c r="CU654">
        <v>1.58</v>
      </c>
      <c r="CV654">
        <v>1.02</v>
      </c>
      <c r="CW654">
        <v>1.01</v>
      </c>
      <c r="CX654">
        <v>1.1399999999999999</v>
      </c>
      <c r="CY654">
        <v>1.45</v>
      </c>
      <c r="CZ654">
        <v>0.72705882352941198</v>
      </c>
      <c r="DA654">
        <v>1.165</v>
      </c>
      <c r="DB654">
        <v>1.335</v>
      </c>
      <c r="DC654">
        <v>1.4275</v>
      </c>
      <c r="DD654">
        <v>1.2575000000000001</v>
      </c>
      <c r="DF654" t="s">
        <v>284</v>
      </c>
      <c r="DI654">
        <v>1.105</v>
      </c>
      <c r="DJ654">
        <v>1.4350000000000001</v>
      </c>
      <c r="DK654">
        <v>4.1100000000000003</v>
      </c>
      <c r="DL654">
        <v>2.7027777777777802</v>
      </c>
      <c r="DM654">
        <v>0.91</v>
      </c>
      <c r="DN654">
        <v>1.19</v>
      </c>
      <c r="DO654">
        <v>1.31</v>
      </c>
      <c r="DP654">
        <v>1.1415384615384601</v>
      </c>
      <c r="DQ654">
        <v>1.1200000000000001</v>
      </c>
      <c r="DR654">
        <v>1.23</v>
      </c>
      <c r="DS654">
        <v>1.31</v>
      </c>
      <c r="DT654">
        <v>1.3022222222222199</v>
      </c>
    </row>
    <row r="655" spans="1:124" x14ac:dyDescent="0.35">
      <c r="A655" s="19" t="str">
        <f t="shared" si="20"/>
        <v>NIM--35611</v>
      </c>
      <c r="B655" s="19" t="str">
        <f t="shared" si="21"/>
        <v>NIM</v>
      </c>
      <c r="C655">
        <v>15</v>
      </c>
      <c r="D655" s="27">
        <v>35611</v>
      </c>
      <c r="E655">
        <v>4.5475000000000003</v>
      </c>
      <c r="F655">
        <v>4.9249999999999998</v>
      </c>
      <c r="G655">
        <v>5.3724999999999996</v>
      </c>
      <c r="H655">
        <v>5.086875</v>
      </c>
      <c r="I655">
        <v>4.37</v>
      </c>
      <c r="J655">
        <v>4.8</v>
      </c>
      <c r="K655">
        <v>5.24</v>
      </c>
      <c r="L655">
        <v>4.8567331932773099</v>
      </c>
      <c r="M655">
        <v>4.1900000000000004</v>
      </c>
      <c r="N655">
        <v>4.67</v>
      </c>
      <c r="O655">
        <v>5.2</v>
      </c>
      <c r="P655">
        <v>4.7438215303661604</v>
      </c>
      <c r="Q655">
        <v>4.7024999999999997</v>
      </c>
      <c r="R655">
        <v>5.0049999999999999</v>
      </c>
      <c r="S655">
        <v>5.23</v>
      </c>
      <c r="T655">
        <v>5.0206666666666697</v>
      </c>
      <c r="U655">
        <v>4.3849999999999998</v>
      </c>
      <c r="V655">
        <v>4.8</v>
      </c>
      <c r="W655">
        <v>5.24</v>
      </c>
      <c r="X655">
        <v>4.8502357563850698</v>
      </c>
      <c r="Y655">
        <v>4.8899999999999997</v>
      </c>
      <c r="Z655">
        <v>5.31</v>
      </c>
      <c r="AA655">
        <v>5.84</v>
      </c>
      <c r="AB655">
        <v>5.3340206185566998</v>
      </c>
      <c r="AC655">
        <v>4.2549999999999999</v>
      </c>
      <c r="AD655">
        <v>4.59</v>
      </c>
      <c r="AE655">
        <v>4.96</v>
      </c>
      <c r="AF655">
        <v>4.6183760683760697</v>
      </c>
      <c r="AG655">
        <v>4.24</v>
      </c>
      <c r="AH655">
        <v>4.6900000000000004</v>
      </c>
      <c r="AI655">
        <v>5.32</v>
      </c>
      <c r="AJ655">
        <v>5.2597297297297301</v>
      </c>
      <c r="AK655">
        <v>4.2575000000000003</v>
      </c>
      <c r="AL655">
        <v>4.5049999999999999</v>
      </c>
      <c r="AM655">
        <v>4.9550000000000001</v>
      </c>
      <c r="AN655">
        <v>4.59130434782608</v>
      </c>
      <c r="AO655">
        <v>4.3099999999999996</v>
      </c>
      <c r="AP655">
        <v>4.67</v>
      </c>
      <c r="AQ655">
        <v>5.03</v>
      </c>
      <c r="AR655">
        <v>4.7012625250501001</v>
      </c>
      <c r="AS655">
        <v>4.38</v>
      </c>
      <c r="AT655">
        <v>4.8499999999999996</v>
      </c>
      <c r="AU655">
        <v>5.2949999999999999</v>
      </c>
      <c r="AV655">
        <v>4.9013238770685597</v>
      </c>
      <c r="AW655">
        <v>4.3899999999999997</v>
      </c>
      <c r="AX655">
        <v>4.8499999999999996</v>
      </c>
      <c r="AY655">
        <v>5.32</v>
      </c>
      <c r="AZ655">
        <v>4.8665217391304303</v>
      </c>
      <c r="BA655">
        <v>4.55</v>
      </c>
      <c r="BB655">
        <v>4.99</v>
      </c>
      <c r="BC655">
        <v>5.5</v>
      </c>
      <c r="BD655">
        <v>5.0465945945946</v>
      </c>
      <c r="BE655">
        <v>4.1849999999999996</v>
      </c>
      <c r="BF655">
        <v>4.93</v>
      </c>
      <c r="BG655">
        <v>5.5</v>
      </c>
      <c r="BH655">
        <v>5.1274358974359</v>
      </c>
      <c r="BI655">
        <v>4.93</v>
      </c>
      <c r="BJ655">
        <v>5.1100000000000003</v>
      </c>
      <c r="BK655">
        <v>5.58</v>
      </c>
      <c r="BL655">
        <v>5.2911111111111104</v>
      </c>
      <c r="BN655" t="s">
        <v>284</v>
      </c>
      <c r="BQ655">
        <v>4.7350000000000003</v>
      </c>
      <c r="BR655">
        <v>4.93</v>
      </c>
      <c r="BS655">
        <v>5.2350000000000003</v>
      </c>
      <c r="BT655">
        <v>5.0033333333333303</v>
      </c>
      <c r="BU655">
        <v>4.6475</v>
      </c>
      <c r="BV655">
        <v>5.0750000000000002</v>
      </c>
      <c r="BW655">
        <v>5.5324999999999998</v>
      </c>
      <c r="BX655">
        <v>5.0568181818181799</v>
      </c>
      <c r="BZ655" t="s">
        <v>284</v>
      </c>
      <c r="CC655">
        <v>4.8025000000000002</v>
      </c>
      <c r="CD655">
        <v>5.29</v>
      </c>
      <c r="CE655">
        <v>5.79</v>
      </c>
      <c r="CF655">
        <v>5.2935483870967799</v>
      </c>
      <c r="CG655">
        <v>4.4050000000000002</v>
      </c>
      <c r="CH655">
        <v>4.5999999999999996</v>
      </c>
      <c r="CI655">
        <v>5.9550000000000001</v>
      </c>
      <c r="CJ655">
        <v>5.3357142857142801</v>
      </c>
      <c r="CK655">
        <v>4.34</v>
      </c>
      <c r="CL655">
        <v>4.59</v>
      </c>
      <c r="CM655">
        <v>5.05</v>
      </c>
      <c r="CN655">
        <v>4.7104761904761903</v>
      </c>
      <c r="CO655">
        <v>4.4850000000000003</v>
      </c>
      <c r="CP655">
        <v>4.8</v>
      </c>
      <c r="CQ655">
        <v>5.1550000000000002</v>
      </c>
      <c r="CR655">
        <v>5.04</v>
      </c>
      <c r="CS655">
        <v>4.3049999999999997</v>
      </c>
      <c r="CT655">
        <v>4.6100000000000003</v>
      </c>
      <c r="CU655">
        <v>4.91</v>
      </c>
      <c r="CV655">
        <v>4.6545454545454499</v>
      </c>
      <c r="CW655">
        <v>4.5199999999999996</v>
      </c>
      <c r="CX655">
        <v>4.8499999999999996</v>
      </c>
      <c r="CY655">
        <v>5.05</v>
      </c>
      <c r="CZ655">
        <v>4.8694117647058803</v>
      </c>
      <c r="DA655">
        <v>4.7225000000000001</v>
      </c>
      <c r="DB655">
        <v>4.8650000000000002</v>
      </c>
      <c r="DC655">
        <v>6.6924999999999999</v>
      </c>
      <c r="DD655">
        <v>6.55</v>
      </c>
      <c r="DF655" t="s">
        <v>284</v>
      </c>
      <c r="DI655">
        <v>4.17</v>
      </c>
      <c r="DJ655">
        <v>4.7050000000000001</v>
      </c>
      <c r="DK655">
        <v>7.79</v>
      </c>
      <c r="DL655">
        <v>7.17055555555556</v>
      </c>
      <c r="DM655">
        <v>4.21</v>
      </c>
      <c r="DN655">
        <v>4.55</v>
      </c>
      <c r="DO655">
        <v>4.76</v>
      </c>
      <c r="DP655">
        <v>4.5199999999999996</v>
      </c>
      <c r="DQ655">
        <v>4.07</v>
      </c>
      <c r="DR655">
        <v>4.32</v>
      </c>
      <c r="DS655">
        <v>4.8499999999999996</v>
      </c>
      <c r="DT655">
        <v>4.3244444444444401</v>
      </c>
    </row>
    <row r="656" spans="1:124" x14ac:dyDescent="0.35">
      <c r="A656" s="19" t="str">
        <f t="shared" si="20"/>
        <v>Provisions / Avg Assets--35611</v>
      </c>
      <c r="B656" s="19" t="str">
        <f t="shared" si="21"/>
        <v>Provisions / Avg Assets</v>
      </c>
      <c r="C656">
        <v>16</v>
      </c>
      <c r="D656" s="27">
        <v>35611</v>
      </c>
      <c r="E656">
        <v>0</v>
      </c>
      <c r="F656">
        <v>0.13</v>
      </c>
      <c r="G656">
        <v>0.2525</v>
      </c>
      <c r="H656">
        <v>0.26447916666666699</v>
      </c>
      <c r="I656">
        <v>0</v>
      </c>
      <c r="J656">
        <v>0.1</v>
      </c>
      <c r="K656">
        <v>0.22</v>
      </c>
      <c r="L656">
        <v>0.19297268907563001</v>
      </c>
      <c r="M656">
        <v>0</v>
      </c>
      <c r="N656">
        <v>0.11</v>
      </c>
      <c r="O656">
        <v>0.25</v>
      </c>
      <c r="P656">
        <v>0.198343565007673</v>
      </c>
      <c r="Q656">
        <v>0.08</v>
      </c>
      <c r="R656">
        <v>0.125</v>
      </c>
      <c r="S656">
        <v>0.16</v>
      </c>
      <c r="T656">
        <v>0.119333333333333</v>
      </c>
      <c r="U656">
        <v>0</v>
      </c>
      <c r="V656">
        <v>0.1</v>
      </c>
      <c r="W656">
        <v>0.21</v>
      </c>
      <c r="X656">
        <v>0.16176817288801601</v>
      </c>
      <c r="Y656">
        <v>0</v>
      </c>
      <c r="Z656">
        <v>0.08</v>
      </c>
      <c r="AA656">
        <v>0.25</v>
      </c>
      <c r="AB656">
        <v>0.165463917525773</v>
      </c>
      <c r="AC656">
        <v>0</v>
      </c>
      <c r="AD656">
        <v>0.09</v>
      </c>
      <c r="AE656">
        <v>0.23499999999999999</v>
      </c>
      <c r="AF656">
        <v>0.19290598290598299</v>
      </c>
      <c r="AG656">
        <v>0</v>
      </c>
      <c r="AH656">
        <v>0.11</v>
      </c>
      <c r="AI656">
        <v>0.38</v>
      </c>
      <c r="AJ656">
        <v>0.67900900900900896</v>
      </c>
      <c r="AK656">
        <v>0.04</v>
      </c>
      <c r="AL656">
        <v>0.11</v>
      </c>
      <c r="AM656">
        <v>0.19</v>
      </c>
      <c r="AN656">
        <v>0.124130434782609</v>
      </c>
      <c r="AO656">
        <v>0</v>
      </c>
      <c r="AP656">
        <v>0.06</v>
      </c>
      <c r="AQ656">
        <v>0.21</v>
      </c>
      <c r="AR656">
        <v>0.14448897795591201</v>
      </c>
      <c r="AS656">
        <v>0</v>
      </c>
      <c r="AT656">
        <v>0.11</v>
      </c>
      <c r="AU656">
        <v>0.23</v>
      </c>
      <c r="AV656">
        <v>0.17843971631205699</v>
      </c>
      <c r="AW656">
        <v>0.04</v>
      </c>
      <c r="AX656">
        <v>0.11</v>
      </c>
      <c r="AY656">
        <v>0.19</v>
      </c>
      <c r="AZ656">
        <v>0.14127090301003301</v>
      </c>
      <c r="BA656">
        <v>4.4999999999999998E-2</v>
      </c>
      <c r="BB656">
        <v>0.14000000000000001</v>
      </c>
      <c r="BC656">
        <v>0.33</v>
      </c>
      <c r="BD656">
        <v>0.28070270270270298</v>
      </c>
      <c r="BE656">
        <v>5.0000000000000001E-3</v>
      </c>
      <c r="BF656">
        <v>0.12</v>
      </c>
      <c r="BG656">
        <v>0.245</v>
      </c>
      <c r="BH656">
        <v>0.68897435897435899</v>
      </c>
      <c r="BI656">
        <v>0</v>
      </c>
      <c r="BJ656">
        <v>0.05</v>
      </c>
      <c r="BK656">
        <v>0.23</v>
      </c>
      <c r="BL656">
        <v>0.151111111111111</v>
      </c>
      <c r="BN656" t="s">
        <v>284</v>
      </c>
      <c r="BQ656">
        <v>0.505</v>
      </c>
      <c r="BR656">
        <v>0.77</v>
      </c>
      <c r="BS656">
        <v>0.95</v>
      </c>
      <c r="BT656">
        <v>0.71333333333333304</v>
      </c>
      <c r="BU656">
        <v>2.5000000000000001E-2</v>
      </c>
      <c r="BV656">
        <v>0.08</v>
      </c>
      <c r="BW656">
        <v>0.14499999999999999</v>
      </c>
      <c r="BX656">
        <v>9.7272727272727302E-2</v>
      </c>
      <c r="BZ656" t="s">
        <v>284</v>
      </c>
      <c r="CC656">
        <v>0.08</v>
      </c>
      <c r="CD656">
        <v>0.15</v>
      </c>
      <c r="CE656">
        <v>0.25</v>
      </c>
      <c r="CF656">
        <v>0.233951612903226</v>
      </c>
      <c r="CG656">
        <v>0.03</v>
      </c>
      <c r="CH656">
        <v>7.0000000000000007E-2</v>
      </c>
      <c r="CI656">
        <v>0.35499999999999998</v>
      </c>
      <c r="CJ656">
        <v>0.27285714285714302</v>
      </c>
      <c r="CK656">
        <v>0.03</v>
      </c>
      <c r="CL656">
        <v>0.08</v>
      </c>
      <c r="CM656">
        <v>0.25</v>
      </c>
      <c r="CN656">
        <v>0.32619047619047598</v>
      </c>
      <c r="CO656">
        <v>0.08</v>
      </c>
      <c r="CP656">
        <v>0.28000000000000003</v>
      </c>
      <c r="CQ656">
        <v>0.69</v>
      </c>
      <c r="CR656">
        <v>0.48857142857142899</v>
      </c>
      <c r="CS656">
        <v>0</v>
      </c>
      <c r="CT656">
        <v>0.2</v>
      </c>
      <c r="CU656">
        <v>0.75</v>
      </c>
      <c r="CV656">
        <v>0.53272727272727305</v>
      </c>
      <c r="CW656">
        <v>0</v>
      </c>
      <c r="CX656">
        <v>0.12</v>
      </c>
      <c r="CY656">
        <v>0.17</v>
      </c>
      <c r="CZ656">
        <v>0.28823529411764698</v>
      </c>
      <c r="DA656">
        <v>0.22500000000000001</v>
      </c>
      <c r="DB656">
        <v>0.33500000000000002</v>
      </c>
      <c r="DC656">
        <v>1.3425</v>
      </c>
      <c r="DD656">
        <v>1.2324999999999999</v>
      </c>
      <c r="DF656" t="s">
        <v>284</v>
      </c>
      <c r="DI656">
        <v>0</v>
      </c>
      <c r="DJ656">
        <v>0.4</v>
      </c>
      <c r="DK656">
        <v>3.47</v>
      </c>
      <c r="DL656">
        <v>2.0061111111111098</v>
      </c>
      <c r="DM656">
        <v>0.04</v>
      </c>
      <c r="DN656">
        <v>7.0000000000000007E-2</v>
      </c>
      <c r="DO656">
        <v>0.11</v>
      </c>
      <c r="DP656">
        <v>0.13538461538461499</v>
      </c>
      <c r="DQ656">
        <v>0.02</v>
      </c>
      <c r="DR656">
        <v>0.11</v>
      </c>
      <c r="DS656">
        <v>0.21</v>
      </c>
      <c r="DT656">
        <v>0.121111111111111</v>
      </c>
    </row>
    <row r="657" spans="1:124" x14ac:dyDescent="0.35">
      <c r="A657" s="19" t="str">
        <f t="shared" si="20"/>
        <v>Negative Earners (last 4 qtrs)--35611</v>
      </c>
      <c r="B657" s="19" t="str">
        <f t="shared" si="21"/>
        <v>Negative Earners (last 4 qtrs)</v>
      </c>
      <c r="C657">
        <v>17</v>
      </c>
      <c r="D657" s="27">
        <v>35611</v>
      </c>
      <c r="F657">
        <v>0</v>
      </c>
      <c r="H657">
        <v>0</v>
      </c>
      <c r="J657">
        <v>1.85567010309278</v>
      </c>
      <c r="L657">
        <v>18</v>
      </c>
      <c r="N657">
        <v>3.1800601633003902</v>
      </c>
      <c r="P657">
        <v>296</v>
      </c>
      <c r="R657">
        <v>0</v>
      </c>
      <c r="T657">
        <v>0</v>
      </c>
      <c r="V657">
        <v>2.11946050096339</v>
      </c>
      <c r="X657">
        <v>11</v>
      </c>
      <c r="Z657">
        <v>1.0309278350515501</v>
      </c>
      <c r="AB657">
        <v>1</v>
      </c>
      <c r="AD657">
        <v>1.6806722689075599</v>
      </c>
      <c r="AF657">
        <v>2</v>
      </c>
      <c r="AH657">
        <v>3.5398230088495599</v>
      </c>
      <c r="AI657"/>
      <c r="AJ657">
        <v>4</v>
      </c>
      <c r="AK657"/>
      <c r="AL657">
        <v>0</v>
      </c>
      <c r="AN657">
        <v>0</v>
      </c>
      <c r="AP657">
        <v>1.1787819253438101</v>
      </c>
      <c r="AR657">
        <v>6</v>
      </c>
      <c r="AT657">
        <v>1.16009280742459</v>
      </c>
      <c r="AV657">
        <v>5</v>
      </c>
      <c r="AX657">
        <v>1.3114754098360699</v>
      </c>
      <c r="AZ657">
        <v>4</v>
      </c>
      <c r="BB657">
        <v>4.2780748663101598</v>
      </c>
      <c r="BD657">
        <v>8</v>
      </c>
      <c r="BF657">
        <v>5.1282051282051304</v>
      </c>
      <c r="BH657">
        <v>2</v>
      </c>
      <c r="BJ657">
        <v>0</v>
      </c>
      <c r="BL657">
        <v>0</v>
      </c>
      <c r="BN657" t="s">
        <v>285</v>
      </c>
      <c r="BP657">
        <v>0</v>
      </c>
      <c r="BR657">
        <v>0</v>
      </c>
      <c r="BT657">
        <v>0</v>
      </c>
      <c r="BV657">
        <v>0</v>
      </c>
      <c r="BX657">
        <v>0</v>
      </c>
      <c r="BZ657" t="s">
        <v>285</v>
      </c>
      <c r="CB657">
        <v>0</v>
      </c>
      <c r="CD657">
        <v>2.38095238095238</v>
      </c>
      <c r="CF657">
        <v>3</v>
      </c>
      <c r="CH657">
        <v>14.285714285714301</v>
      </c>
      <c r="CJ657">
        <v>1</v>
      </c>
      <c r="CL657">
        <v>4.7619047619047601</v>
      </c>
      <c r="CN657">
        <v>1</v>
      </c>
      <c r="CP657">
        <v>0</v>
      </c>
      <c r="CR657">
        <v>0</v>
      </c>
      <c r="CT657">
        <v>9.0909090909090899</v>
      </c>
      <c r="CV657">
        <v>1</v>
      </c>
      <c r="CX657">
        <v>0</v>
      </c>
      <c r="CZ657">
        <v>0</v>
      </c>
      <c r="DB657">
        <v>0</v>
      </c>
      <c r="DD657">
        <v>0</v>
      </c>
      <c r="DF657" t="s">
        <v>285</v>
      </c>
      <c r="DH657">
        <v>0</v>
      </c>
      <c r="DJ657">
        <v>5.5555555555555598</v>
      </c>
      <c r="DL657">
        <v>1</v>
      </c>
      <c r="DN657">
        <v>0</v>
      </c>
      <c r="DP657">
        <v>0</v>
      </c>
      <c r="DR657">
        <v>0</v>
      </c>
      <c r="DT657">
        <v>0</v>
      </c>
    </row>
    <row r="658" spans="1:124" x14ac:dyDescent="0.35">
      <c r="A658" s="19" t="str">
        <f t="shared" si="20"/>
        <v>Noncore Funding / Liab--35611</v>
      </c>
      <c r="B658" s="19" t="str">
        <f t="shared" si="21"/>
        <v>Noncore Funding / Liab</v>
      </c>
      <c r="C658">
        <v>18</v>
      </c>
      <c r="D658" s="27">
        <v>35611</v>
      </c>
      <c r="E658">
        <v>8.6847171728382104</v>
      </c>
      <c r="F658">
        <v>13.8645232426534</v>
      </c>
      <c r="G658">
        <v>19.646561221199999</v>
      </c>
      <c r="H658">
        <v>15.3757594093646</v>
      </c>
      <c r="I658">
        <v>7.4422272700859304</v>
      </c>
      <c r="J658">
        <v>12.183360731296499</v>
      </c>
      <c r="K658">
        <v>17.364901992739199</v>
      </c>
      <c r="L658">
        <v>13.729935723457601</v>
      </c>
      <c r="M658">
        <v>9.7090571854785299</v>
      </c>
      <c r="N658">
        <v>14.6645583150365</v>
      </c>
      <c r="O658">
        <v>21.3075232089503</v>
      </c>
      <c r="P658">
        <v>16.916622415026801</v>
      </c>
      <c r="Q658">
        <v>8.6276111651256997</v>
      </c>
      <c r="R658">
        <v>11.3856752636795</v>
      </c>
      <c r="S658">
        <v>16.648778648464798</v>
      </c>
      <c r="T658">
        <v>12.931813558476099</v>
      </c>
      <c r="U658">
        <v>6.9130288673666502</v>
      </c>
      <c r="V658">
        <v>11.3612223220851</v>
      </c>
      <c r="W658">
        <v>16.460728932245502</v>
      </c>
      <c r="X658">
        <v>12.829685492939699</v>
      </c>
      <c r="Y658">
        <v>10.0529312695485</v>
      </c>
      <c r="Z658">
        <v>14.3603133159269</v>
      </c>
      <c r="AA658">
        <v>20.052458341905002</v>
      </c>
      <c r="AB658">
        <v>15.5681943471896</v>
      </c>
      <c r="AC658">
        <v>9.2387020085114404</v>
      </c>
      <c r="AD658">
        <v>13.3255406195207</v>
      </c>
      <c r="AE658">
        <v>17.660223472680201</v>
      </c>
      <c r="AF658">
        <v>14.3479293703908</v>
      </c>
      <c r="AG658">
        <v>8.6890478811227307</v>
      </c>
      <c r="AH658">
        <v>14.005890327707901</v>
      </c>
      <c r="AI658">
        <v>19.991113650068201</v>
      </c>
      <c r="AJ658">
        <v>19.671684690039299</v>
      </c>
      <c r="AK658">
        <v>6.5959903955077204</v>
      </c>
      <c r="AL658">
        <v>11.7457434693642</v>
      </c>
      <c r="AM658">
        <v>16.727906057877298</v>
      </c>
      <c r="AN658">
        <v>12.6841313105776</v>
      </c>
      <c r="AO658">
        <v>7.8457403749635697</v>
      </c>
      <c r="AP658">
        <v>11.9687640786905</v>
      </c>
      <c r="AQ658">
        <v>16.8319347594847</v>
      </c>
      <c r="AR658">
        <v>13.059057640285699</v>
      </c>
      <c r="AS658">
        <v>7.9819355161482397</v>
      </c>
      <c r="AT658">
        <v>13.072305974316</v>
      </c>
      <c r="AU658">
        <v>18.733916998186501</v>
      </c>
      <c r="AV658">
        <v>14.1933554896143</v>
      </c>
      <c r="AW658">
        <v>6.6276803118908401</v>
      </c>
      <c r="AX658">
        <v>10.569056050799899</v>
      </c>
      <c r="AY658">
        <v>15.395216710574401</v>
      </c>
      <c r="AZ658">
        <v>11.9787248254056</v>
      </c>
      <c r="BA658">
        <v>8.5177949763887408</v>
      </c>
      <c r="BB658">
        <v>13.072305974316</v>
      </c>
      <c r="BC658">
        <v>19.837251893391102</v>
      </c>
      <c r="BD658">
        <v>15.2775602890991</v>
      </c>
      <c r="BE658">
        <v>7.3327161962711802</v>
      </c>
      <c r="BF658">
        <v>11.8628050975592</v>
      </c>
      <c r="BG658">
        <v>21.919811325524499</v>
      </c>
      <c r="BH658">
        <v>20.401700448289301</v>
      </c>
      <c r="BI658">
        <v>12.426704129000701</v>
      </c>
      <c r="BJ658">
        <v>16.750733385391399</v>
      </c>
      <c r="BK658">
        <v>20.053929437014901</v>
      </c>
      <c r="BL658">
        <v>18.463394754757299</v>
      </c>
      <c r="BN658" t="s">
        <v>284</v>
      </c>
      <c r="BQ658">
        <v>7.2004875930069003</v>
      </c>
      <c r="BR658">
        <v>8.3817486183930896</v>
      </c>
      <c r="BS658">
        <v>20.092569805000601</v>
      </c>
      <c r="BT658">
        <v>15.401455392540599</v>
      </c>
      <c r="BU658">
        <v>7.3708382090681903</v>
      </c>
      <c r="BV658">
        <v>10.332081730866999</v>
      </c>
      <c r="BW658">
        <v>14.1318266879679</v>
      </c>
      <c r="BX658">
        <v>11.32506459699</v>
      </c>
      <c r="BZ658" t="s">
        <v>284</v>
      </c>
      <c r="CC658">
        <v>6.5151993897537404</v>
      </c>
      <c r="CD658">
        <v>10.3479667183282</v>
      </c>
      <c r="CE658">
        <v>15.1527013333891</v>
      </c>
      <c r="CF658">
        <v>12.501265112827999</v>
      </c>
      <c r="CG658">
        <v>9.6364311111474503</v>
      </c>
      <c r="CH658">
        <v>12.189138893588201</v>
      </c>
      <c r="CI658">
        <v>14.1912923752267</v>
      </c>
      <c r="CJ658">
        <v>12.337313697002401</v>
      </c>
      <c r="CK658">
        <v>6.3378291968414997</v>
      </c>
      <c r="CL658">
        <v>13.1588364603037</v>
      </c>
      <c r="CM658">
        <v>23.001978031227601</v>
      </c>
      <c r="CN658">
        <v>13.699661480973401</v>
      </c>
      <c r="CO658">
        <v>10.5580170991052</v>
      </c>
      <c r="CP658">
        <v>16.602913566860401</v>
      </c>
      <c r="CQ658">
        <v>18.971012436636801</v>
      </c>
      <c r="CR658">
        <v>15.2755965042591</v>
      </c>
      <c r="CS658">
        <v>6.8725095650583699</v>
      </c>
      <c r="CT658">
        <v>8.7034353422555597</v>
      </c>
      <c r="CU658">
        <v>19.088348331357501</v>
      </c>
      <c r="CV658">
        <v>13.421232535939099</v>
      </c>
      <c r="CW658">
        <v>6.5088757396449699</v>
      </c>
      <c r="CX658">
        <v>12.783906554185601</v>
      </c>
      <c r="CY658">
        <v>18.286388438283399</v>
      </c>
      <c r="CZ658">
        <v>15.119742042639199</v>
      </c>
      <c r="DA658">
        <v>17.6178303582479</v>
      </c>
      <c r="DB658">
        <v>18.8724365242822</v>
      </c>
      <c r="DC658">
        <v>39.945167040559099</v>
      </c>
      <c r="DD658">
        <v>38.690560874524799</v>
      </c>
      <c r="DF658" t="s">
        <v>284</v>
      </c>
      <c r="DI658">
        <v>15.183840680391</v>
      </c>
      <c r="DJ658">
        <v>35.344740269779898</v>
      </c>
      <c r="DK658">
        <v>95.488986039015899</v>
      </c>
      <c r="DL658">
        <v>52.980854608772603</v>
      </c>
      <c r="DM658">
        <v>6.03531419244751</v>
      </c>
      <c r="DN658">
        <v>8.2034153455332408</v>
      </c>
      <c r="DO658">
        <v>17.626912800583</v>
      </c>
      <c r="DP658">
        <v>14.537408175560801</v>
      </c>
      <c r="DQ658">
        <v>9.1860446981393995</v>
      </c>
      <c r="DR658">
        <v>12.257613325704099</v>
      </c>
      <c r="DS658">
        <v>26.640338391836899</v>
      </c>
      <c r="DT658">
        <v>17.401069026209299</v>
      </c>
    </row>
    <row r="659" spans="1:124" x14ac:dyDescent="0.35">
      <c r="A659" s="19" t="str">
        <f t="shared" si="20"/>
        <v>Brokered Dep / Liab--35611</v>
      </c>
      <c r="B659" s="19" t="str">
        <f t="shared" si="21"/>
        <v>Brokered Dep / Liab</v>
      </c>
      <c r="C659">
        <v>19</v>
      </c>
      <c r="D659" s="27">
        <v>35611</v>
      </c>
      <c r="E659">
        <v>0</v>
      </c>
      <c r="F659">
        <v>0</v>
      </c>
      <c r="G659">
        <v>0</v>
      </c>
      <c r="H659">
        <v>0.86459349963924803</v>
      </c>
      <c r="I659">
        <v>0</v>
      </c>
      <c r="J659">
        <v>0</v>
      </c>
      <c r="K659">
        <v>0</v>
      </c>
      <c r="L659">
        <v>0.76096854535417202</v>
      </c>
      <c r="M659">
        <v>0</v>
      </c>
      <c r="N659">
        <v>0</v>
      </c>
      <c r="O659">
        <v>0</v>
      </c>
      <c r="P659">
        <v>0.35141193345586502</v>
      </c>
      <c r="Q659">
        <v>0</v>
      </c>
      <c r="R659">
        <v>0</v>
      </c>
      <c r="S659">
        <v>0</v>
      </c>
      <c r="T659">
        <v>0</v>
      </c>
      <c r="U659">
        <v>0</v>
      </c>
      <c r="V659">
        <v>0</v>
      </c>
      <c r="W659">
        <v>0</v>
      </c>
      <c r="X659">
        <v>0.86923889096843399</v>
      </c>
      <c r="Y659">
        <v>0</v>
      </c>
      <c r="Z659">
        <v>0</v>
      </c>
      <c r="AA659">
        <v>0</v>
      </c>
      <c r="AB659">
        <v>0.27210902320080999</v>
      </c>
      <c r="AC659">
        <v>0</v>
      </c>
      <c r="AD659">
        <v>0</v>
      </c>
      <c r="AE659">
        <v>0</v>
      </c>
      <c r="AF659">
        <v>0.70799436218883705</v>
      </c>
      <c r="AG659">
        <v>0</v>
      </c>
      <c r="AH659">
        <v>0</v>
      </c>
      <c r="AI659">
        <v>0</v>
      </c>
      <c r="AJ659">
        <v>1.11491660840776</v>
      </c>
      <c r="AK659">
        <v>0</v>
      </c>
      <c r="AL659">
        <v>0</v>
      </c>
      <c r="AM659">
        <v>0.75656527999330103</v>
      </c>
      <c r="AN659">
        <v>1.16165313830914</v>
      </c>
      <c r="AO659">
        <v>0</v>
      </c>
      <c r="AP659">
        <v>0</v>
      </c>
      <c r="AQ659">
        <v>0</v>
      </c>
      <c r="AR659">
        <v>0.74561024830959299</v>
      </c>
      <c r="AS659">
        <v>0</v>
      </c>
      <c r="AT659">
        <v>0</v>
      </c>
      <c r="AU659">
        <v>0</v>
      </c>
      <c r="AV659">
        <v>0.99531806284758995</v>
      </c>
      <c r="AW659">
        <v>0</v>
      </c>
      <c r="AX659">
        <v>0</v>
      </c>
      <c r="AY659">
        <v>0</v>
      </c>
      <c r="AZ659">
        <v>0.44701096757404801</v>
      </c>
      <c r="BA659">
        <v>0</v>
      </c>
      <c r="BB659">
        <v>0</v>
      </c>
      <c r="BC659">
        <v>0</v>
      </c>
      <c r="BD659">
        <v>1.03954148396288</v>
      </c>
      <c r="BE659">
        <v>0</v>
      </c>
      <c r="BF659">
        <v>0</v>
      </c>
      <c r="BG659">
        <v>0.18689850481196099</v>
      </c>
      <c r="BH659">
        <v>2.8666570428827201</v>
      </c>
      <c r="BI659">
        <v>0</v>
      </c>
      <c r="BJ659">
        <v>0</v>
      </c>
      <c r="BK659">
        <v>0</v>
      </c>
      <c r="BL659">
        <v>0</v>
      </c>
      <c r="BN659" t="s">
        <v>284</v>
      </c>
      <c r="BQ659">
        <v>0.72099628577671004</v>
      </c>
      <c r="BR659">
        <v>1.4419925715534201</v>
      </c>
      <c r="BS659">
        <v>2.8252898949590799</v>
      </c>
      <c r="BT659">
        <v>1.8835265966393899</v>
      </c>
      <c r="BU659">
        <v>0</v>
      </c>
      <c r="BV659">
        <v>0</v>
      </c>
      <c r="BW659">
        <v>0</v>
      </c>
      <c r="BX659">
        <v>0.26226129693902001</v>
      </c>
      <c r="BZ659" t="s">
        <v>284</v>
      </c>
      <c r="CC659">
        <v>0</v>
      </c>
      <c r="CD659">
        <v>0</v>
      </c>
      <c r="CE659">
        <v>0</v>
      </c>
      <c r="CF659">
        <v>0.94215594076904496</v>
      </c>
      <c r="CG659">
        <v>0</v>
      </c>
      <c r="CH659">
        <v>0</v>
      </c>
      <c r="CI659">
        <v>0</v>
      </c>
      <c r="CJ659">
        <v>2.2766261779815799E-3</v>
      </c>
      <c r="CK659">
        <v>0</v>
      </c>
      <c r="CL659">
        <v>0</v>
      </c>
      <c r="CM659">
        <v>3.2065055700638001</v>
      </c>
      <c r="CN659">
        <v>2.7143530676781502</v>
      </c>
      <c r="CO659">
        <v>0</v>
      </c>
      <c r="CP659">
        <v>0</v>
      </c>
      <c r="CQ659">
        <v>0.25605269170468098</v>
      </c>
      <c r="CR659">
        <v>1.60406296449856</v>
      </c>
      <c r="CS659">
        <v>0</v>
      </c>
      <c r="CT659">
        <v>0</v>
      </c>
      <c r="CU659">
        <v>0</v>
      </c>
      <c r="CV659">
        <v>0.80875730109283595</v>
      </c>
      <c r="CW659">
        <v>0</v>
      </c>
      <c r="CX659">
        <v>0</v>
      </c>
      <c r="CY659">
        <v>0</v>
      </c>
      <c r="CZ659">
        <v>2.21467461114743E-2</v>
      </c>
      <c r="DA659">
        <v>0</v>
      </c>
      <c r="DB659">
        <v>0</v>
      </c>
      <c r="DC659">
        <v>0.45185502554825602</v>
      </c>
      <c r="DD659">
        <v>0.45185502554825602</v>
      </c>
      <c r="DF659" t="s">
        <v>284</v>
      </c>
      <c r="DI659">
        <v>0</v>
      </c>
      <c r="DJ659">
        <v>0</v>
      </c>
      <c r="DK659">
        <v>1.2056091353504901</v>
      </c>
      <c r="DL659">
        <v>5.0866695706720302</v>
      </c>
      <c r="DM659">
        <v>0</v>
      </c>
      <c r="DN659">
        <v>0</v>
      </c>
      <c r="DO659">
        <v>0</v>
      </c>
      <c r="DP659">
        <v>0.30202098391494703</v>
      </c>
      <c r="DQ659">
        <v>0</v>
      </c>
      <c r="DR659">
        <v>1.3218770654329099</v>
      </c>
      <c r="DS659">
        <v>7.7501353166409404</v>
      </c>
      <c r="DT659">
        <v>3.4727944050247102</v>
      </c>
    </row>
    <row r="660" spans="1:124" x14ac:dyDescent="0.35">
      <c r="A660" s="19" t="str">
        <f t="shared" si="20"/>
        <v>Liquid Assets / Assets--35611</v>
      </c>
      <c r="B660" s="19" t="str">
        <f t="shared" si="21"/>
        <v>Liquid Assets / Assets</v>
      </c>
      <c r="C660">
        <v>20</v>
      </c>
      <c r="D660" s="27">
        <v>35611</v>
      </c>
      <c r="E660">
        <v>10.4186222551553</v>
      </c>
      <c r="F660">
        <v>17.562896268055699</v>
      </c>
      <c r="G660">
        <v>25.852544436936501</v>
      </c>
      <c r="H660">
        <v>18.411165582624999</v>
      </c>
      <c r="I660">
        <v>9.1242423293602499</v>
      </c>
      <c r="J660">
        <v>16.652546039969799</v>
      </c>
      <c r="K660">
        <v>25.223913058912</v>
      </c>
      <c r="L660">
        <v>17.827489346441499</v>
      </c>
      <c r="M660">
        <v>9.4375698629198492</v>
      </c>
      <c r="N660">
        <v>17.699248750264001</v>
      </c>
      <c r="O660">
        <v>27.201041831569501</v>
      </c>
      <c r="P660">
        <v>19.093810465878299</v>
      </c>
      <c r="Q660">
        <v>11.8424758151698</v>
      </c>
      <c r="R660">
        <v>20.373573299694801</v>
      </c>
      <c r="S660">
        <v>31.139260702423599</v>
      </c>
      <c r="T660">
        <v>22.3802287615332</v>
      </c>
      <c r="U660">
        <v>10.118144609891001</v>
      </c>
      <c r="V660">
        <v>17.526489974135799</v>
      </c>
      <c r="W660">
        <v>24.824185020889601</v>
      </c>
      <c r="X660">
        <v>18.325333607068998</v>
      </c>
      <c r="Y660">
        <v>10.0402340892465</v>
      </c>
      <c r="Z660">
        <v>16.6775206419351</v>
      </c>
      <c r="AA660">
        <v>25.2064254616424</v>
      </c>
      <c r="AB660">
        <v>17.376022011259799</v>
      </c>
      <c r="AC660">
        <v>5.53780193647271</v>
      </c>
      <c r="AD660">
        <v>12.568576932142401</v>
      </c>
      <c r="AE660">
        <v>24.457588406978498</v>
      </c>
      <c r="AF660">
        <v>15.769865143472501</v>
      </c>
      <c r="AG660">
        <v>6.6263993097024496</v>
      </c>
      <c r="AH660">
        <v>13.841778874156301</v>
      </c>
      <c r="AI660">
        <v>24.966172482266199</v>
      </c>
      <c r="AJ660">
        <v>15.9387325781092</v>
      </c>
      <c r="AK660">
        <v>10.641208181519399</v>
      </c>
      <c r="AL660">
        <v>19.010036126527101</v>
      </c>
      <c r="AM660">
        <v>26.048376688551102</v>
      </c>
      <c r="AN660">
        <v>19.291227544117501</v>
      </c>
      <c r="AO660">
        <v>7.6033207821076996</v>
      </c>
      <c r="AP660">
        <v>14.462512591739801</v>
      </c>
      <c r="AQ660">
        <v>24.488340771648101</v>
      </c>
      <c r="AR660">
        <v>16.533849137312799</v>
      </c>
      <c r="AS660">
        <v>8.5887456002154199</v>
      </c>
      <c r="AT660">
        <v>14.939961347146999</v>
      </c>
      <c r="AU660">
        <v>23.8131286338247</v>
      </c>
      <c r="AV660">
        <v>16.308251330308</v>
      </c>
      <c r="AW660">
        <v>10.263149757259001</v>
      </c>
      <c r="AX660">
        <v>17.677535282446701</v>
      </c>
      <c r="AY660">
        <v>25.2064254616424</v>
      </c>
      <c r="AZ660">
        <v>18.309228414652601</v>
      </c>
      <c r="BA660">
        <v>10.6198786146388</v>
      </c>
      <c r="BB660">
        <v>17.713488636005401</v>
      </c>
      <c r="BC660">
        <v>27.205693011609402</v>
      </c>
      <c r="BD660">
        <v>19.379998399109599</v>
      </c>
      <c r="BE660">
        <v>11.509216306103699</v>
      </c>
      <c r="BF660">
        <v>22.0281709566747</v>
      </c>
      <c r="BG660">
        <v>33.619795814523599</v>
      </c>
      <c r="BH660">
        <v>24.869207233358399</v>
      </c>
      <c r="BI660">
        <v>4.7381745091495899</v>
      </c>
      <c r="BJ660">
        <v>15.924774050804601</v>
      </c>
      <c r="BK660">
        <v>24.213067660900901</v>
      </c>
      <c r="BL660">
        <v>15.380684964560601</v>
      </c>
      <c r="BN660" t="s">
        <v>284</v>
      </c>
      <c r="BQ660">
        <v>19.220009976591498</v>
      </c>
      <c r="BR660">
        <v>29.2898756731867</v>
      </c>
      <c r="BS660">
        <v>36.756967221350003</v>
      </c>
      <c r="BT660">
        <v>27.5546929075654</v>
      </c>
      <c r="BU660">
        <v>12.3610768231708</v>
      </c>
      <c r="BV660">
        <v>19.653297169206901</v>
      </c>
      <c r="BW660">
        <v>28.544008894736901</v>
      </c>
      <c r="BX660">
        <v>20.591583424788698</v>
      </c>
      <c r="BZ660" t="s">
        <v>284</v>
      </c>
      <c r="CC660">
        <v>13.2253171760187</v>
      </c>
      <c r="CD660">
        <v>18.498964923410799</v>
      </c>
      <c r="CE660">
        <v>24.9415735489277</v>
      </c>
      <c r="CF660">
        <v>19.660044322556001</v>
      </c>
      <c r="CG660">
        <v>23.956564175169099</v>
      </c>
      <c r="CH660">
        <v>26.9240196078431</v>
      </c>
      <c r="CI660">
        <v>31.4516806201379</v>
      </c>
      <c r="CJ660">
        <v>29.101835816703499</v>
      </c>
      <c r="CK660">
        <v>7.2891191709844598</v>
      </c>
      <c r="CL660">
        <v>13.1064514602168</v>
      </c>
      <c r="CM660">
        <v>23.401580459770098</v>
      </c>
      <c r="CN660">
        <v>15.900881339744901</v>
      </c>
      <c r="CO660">
        <v>12.0785125637916</v>
      </c>
      <c r="CP660">
        <v>14.180844726633399</v>
      </c>
      <c r="CQ660">
        <v>17.788202419491501</v>
      </c>
      <c r="CR660">
        <v>16.990794056273899</v>
      </c>
      <c r="CS660">
        <v>10.630993183597599</v>
      </c>
      <c r="CT660">
        <v>18.949921496027901</v>
      </c>
      <c r="CU660">
        <v>40.573995748565103</v>
      </c>
      <c r="CV660">
        <v>24.9461875564648</v>
      </c>
      <c r="CW660">
        <v>9.3986157214492607</v>
      </c>
      <c r="CX660">
        <v>16.954213669542099</v>
      </c>
      <c r="CY660">
        <v>30.119230315193001</v>
      </c>
      <c r="CZ660">
        <v>19.661508080011998</v>
      </c>
      <c r="DA660">
        <v>7.1630984718754602</v>
      </c>
      <c r="DB660">
        <v>10.4550896975308</v>
      </c>
      <c r="DC660">
        <v>13.6548203022643</v>
      </c>
      <c r="DD660">
        <v>10.362829076609</v>
      </c>
      <c r="DF660" t="s">
        <v>284</v>
      </c>
      <c r="DI660">
        <v>3.05109791234185</v>
      </c>
      <c r="DJ660">
        <v>14.593093718464401</v>
      </c>
      <c r="DK660">
        <v>23.330188113877899</v>
      </c>
      <c r="DL660">
        <v>16.100147049144699</v>
      </c>
      <c r="DM660">
        <v>9.7471887055733397</v>
      </c>
      <c r="DN660">
        <v>19.952321724709801</v>
      </c>
      <c r="DO660">
        <v>25.006435448164599</v>
      </c>
      <c r="DP660">
        <v>19.751727767791799</v>
      </c>
      <c r="DQ660">
        <v>19.8081346972738</v>
      </c>
      <c r="DR660">
        <v>24.857426149568699</v>
      </c>
      <c r="DS660">
        <v>33.066745949160101</v>
      </c>
      <c r="DT660">
        <v>24.954297700018099</v>
      </c>
    </row>
    <row r="661" spans="1:124" x14ac:dyDescent="0.35">
      <c r="A661" s="19" t="str">
        <f t="shared" si="20"/>
        <v>Net Loan Growth (last 4 qtrs)--35611</v>
      </c>
      <c r="B661" s="19" t="str">
        <f t="shared" si="21"/>
        <v>Net Loan Growth (last 4 qtrs)</v>
      </c>
      <c r="C661">
        <v>21</v>
      </c>
      <c r="D661" s="27">
        <v>35611</v>
      </c>
      <c r="E661">
        <v>5.1050000000000004</v>
      </c>
      <c r="F661">
        <v>9.32</v>
      </c>
      <c r="G661">
        <v>16.995000000000001</v>
      </c>
      <c r="H661">
        <v>16.5101052631579</v>
      </c>
      <c r="I661">
        <v>4.16</v>
      </c>
      <c r="J661">
        <v>9.34</v>
      </c>
      <c r="K661">
        <v>16.914999999999999</v>
      </c>
      <c r="L661">
        <v>13.1420384204909</v>
      </c>
      <c r="M661">
        <v>4.4024999999999999</v>
      </c>
      <c r="N661">
        <v>10.67</v>
      </c>
      <c r="O661">
        <v>19.467500000000001</v>
      </c>
      <c r="P661">
        <v>14.79819784415</v>
      </c>
      <c r="Q661">
        <v>5.3075000000000001</v>
      </c>
      <c r="R661">
        <v>7.82</v>
      </c>
      <c r="S661">
        <v>12.17</v>
      </c>
      <c r="T661">
        <v>12.3203333333333</v>
      </c>
      <c r="U661">
        <v>4.5475000000000003</v>
      </c>
      <c r="V661">
        <v>9.93</v>
      </c>
      <c r="W661">
        <v>16.9575</v>
      </c>
      <c r="X661">
        <v>13.4423705179283</v>
      </c>
      <c r="Y661">
        <v>4.3499999999999996</v>
      </c>
      <c r="Z661">
        <v>8.5649999999999995</v>
      </c>
      <c r="AA661">
        <v>18.2575</v>
      </c>
      <c r="AB661">
        <v>17.8946808510638</v>
      </c>
      <c r="AC661">
        <v>3.2</v>
      </c>
      <c r="AD661">
        <v>8.9</v>
      </c>
      <c r="AE661">
        <v>17.675000000000001</v>
      </c>
      <c r="AF661">
        <v>13.6667521367521</v>
      </c>
      <c r="AG661">
        <v>2.11</v>
      </c>
      <c r="AH661">
        <v>7.7549999999999999</v>
      </c>
      <c r="AI661">
        <v>12.657500000000001</v>
      </c>
      <c r="AJ661">
        <v>12.088679245283</v>
      </c>
      <c r="AK661">
        <v>5.1174999999999997</v>
      </c>
      <c r="AL661">
        <v>11.37</v>
      </c>
      <c r="AM661">
        <v>16.594999999999999</v>
      </c>
      <c r="AN661">
        <v>11.308804347826101</v>
      </c>
      <c r="AO661">
        <v>3.1549999999999998</v>
      </c>
      <c r="AP661">
        <v>7.9</v>
      </c>
      <c r="AQ661">
        <v>14.36</v>
      </c>
      <c r="AR661">
        <v>10.858591549295801</v>
      </c>
      <c r="AS661">
        <v>6.63</v>
      </c>
      <c r="AT661">
        <v>13.97</v>
      </c>
      <c r="AU661">
        <v>21.65</v>
      </c>
      <c r="AV661">
        <v>17.9823877068558</v>
      </c>
      <c r="AW661">
        <v>5.2575000000000003</v>
      </c>
      <c r="AX661">
        <v>9.6999999999999993</v>
      </c>
      <c r="AY661">
        <v>16.5425</v>
      </c>
      <c r="AZ661">
        <v>12.0001689189189</v>
      </c>
      <c r="BA661">
        <v>5.78</v>
      </c>
      <c r="BB661">
        <v>12.26</v>
      </c>
      <c r="BC661">
        <v>21.78</v>
      </c>
      <c r="BD661">
        <v>19.781452513966499</v>
      </c>
      <c r="BE661">
        <v>-0.02</v>
      </c>
      <c r="BF661">
        <v>8.89</v>
      </c>
      <c r="BG661">
        <v>16.02</v>
      </c>
      <c r="BH661">
        <v>7.8535135135135103</v>
      </c>
      <c r="BI661">
        <v>4.74</v>
      </c>
      <c r="BJ661">
        <v>6.47</v>
      </c>
      <c r="BK661">
        <v>13.65</v>
      </c>
      <c r="BL661">
        <v>33.621111111111098</v>
      </c>
      <c r="BN661" t="s">
        <v>284</v>
      </c>
      <c r="BQ661">
        <v>6.4850000000000003</v>
      </c>
      <c r="BR661">
        <v>13.01</v>
      </c>
      <c r="BS661">
        <v>37.51</v>
      </c>
      <c r="BT661">
        <v>24.9933333333333</v>
      </c>
      <c r="BU661">
        <v>4.4550000000000001</v>
      </c>
      <c r="BV661">
        <v>9.9</v>
      </c>
      <c r="BW661">
        <v>14.737500000000001</v>
      </c>
      <c r="BX661">
        <v>12.015454545454499</v>
      </c>
      <c r="BZ661" t="s">
        <v>284</v>
      </c>
      <c r="CC661">
        <v>7.57</v>
      </c>
      <c r="CD661">
        <v>14.19</v>
      </c>
      <c r="CE661">
        <v>23.34</v>
      </c>
      <c r="CF661">
        <v>17.260909090909099</v>
      </c>
      <c r="CG661">
        <v>4.625</v>
      </c>
      <c r="CH661">
        <v>7.78</v>
      </c>
      <c r="CI661">
        <v>24.92</v>
      </c>
      <c r="CJ661">
        <v>58.154285714285699</v>
      </c>
      <c r="CK661">
        <v>4.5999999999999996</v>
      </c>
      <c r="CL661">
        <v>9.8000000000000007</v>
      </c>
      <c r="CM661">
        <v>15.71</v>
      </c>
      <c r="CN661">
        <v>10.9385714285714</v>
      </c>
      <c r="CO661">
        <v>15</v>
      </c>
      <c r="CP661">
        <v>16.93</v>
      </c>
      <c r="CQ661">
        <v>21.715</v>
      </c>
      <c r="CR661">
        <v>26.88</v>
      </c>
      <c r="CS661">
        <v>1.78</v>
      </c>
      <c r="CT661">
        <v>8.1999999999999993</v>
      </c>
      <c r="CU661">
        <v>13.68</v>
      </c>
      <c r="CV661">
        <v>9.7963636363636404</v>
      </c>
      <c r="CW661">
        <v>4.96</v>
      </c>
      <c r="CX661">
        <v>7.66</v>
      </c>
      <c r="CY661">
        <v>17.88</v>
      </c>
      <c r="CZ661">
        <v>14.398</v>
      </c>
      <c r="DA661">
        <v>18.065000000000001</v>
      </c>
      <c r="DB661">
        <v>26.88</v>
      </c>
      <c r="DC661">
        <v>39.56</v>
      </c>
      <c r="DD661">
        <v>29.456666666666699</v>
      </c>
      <c r="DF661" t="s">
        <v>284</v>
      </c>
      <c r="DI661">
        <v>1.1399999999999999</v>
      </c>
      <c r="DJ661">
        <v>7.73</v>
      </c>
      <c r="DK661">
        <v>12.045</v>
      </c>
      <c r="DL661">
        <v>17.945333333333298</v>
      </c>
      <c r="DM661">
        <v>3.49</v>
      </c>
      <c r="DN661">
        <v>7.17</v>
      </c>
      <c r="DO661">
        <v>13.55</v>
      </c>
      <c r="DP661">
        <v>9.7030769230769192</v>
      </c>
      <c r="DQ661">
        <v>5.38</v>
      </c>
      <c r="DR661">
        <v>11.6</v>
      </c>
      <c r="DS661">
        <v>20.55</v>
      </c>
      <c r="DT661">
        <v>13.533333333333299</v>
      </c>
    </row>
    <row r="662" spans="1:124" x14ac:dyDescent="0.35">
      <c r="A662" s="19" t="str">
        <f t="shared" si="20"/>
        <v>Banks w/ Loan Growth (last 4 qtrs)--35611</v>
      </c>
      <c r="B662" s="19" t="str">
        <f t="shared" si="21"/>
        <v>Banks w/ Loan Growth (last 4 qtrs)</v>
      </c>
      <c r="C662">
        <v>22</v>
      </c>
      <c r="D662" s="27">
        <v>35611</v>
      </c>
      <c r="F662">
        <v>90.625</v>
      </c>
      <c r="J662">
        <v>86.9072164948454</v>
      </c>
      <c r="N662">
        <v>85.174043833261706</v>
      </c>
      <c r="R662">
        <v>93.3333333333333</v>
      </c>
      <c r="V662">
        <v>89.017341040462398</v>
      </c>
      <c r="Z662">
        <v>83.505154639175302</v>
      </c>
      <c r="AD662">
        <v>84.033613445378194</v>
      </c>
      <c r="AH662">
        <v>78.7610619469027</v>
      </c>
      <c r="AI662"/>
      <c r="AK662"/>
      <c r="AL662">
        <v>90.2173913043478</v>
      </c>
      <c r="AP662">
        <v>86.051080550098206</v>
      </c>
      <c r="AT662">
        <v>94.663573085846906</v>
      </c>
      <c r="AX662">
        <v>89.180327868852501</v>
      </c>
      <c r="BB662">
        <v>87.700534759358305</v>
      </c>
      <c r="BF662">
        <v>69.230769230769198</v>
      </c>
      <c r="BJ662">
        <v>88.8888888888889</v>
      </c>
      <c r="BN662" t="s">
        <v>285</v>
      </c>
      <c r="BR662">
        <v>66.6666666666667</v>
      </c>
      <c r="BV662">
        <v>90.909090909090907</v>
      </c>
      <c r="BZ662" t="s">
        <v>285</v>
      </c>
      <c r="CD662">
        <v>88.095238095238102</v>
      </c>
      <c r="CH662">
        <v>85.714285714285694</v>
      </c>
      <c r="CL662">
        <v>95.238095238095198</v>
      </c>
      <c r="CP662">
        <v>100</v>
      </c>
      <c r="CT662">
        <v>72.727272727272705</v>
      </c>
      <c r="CX662">
        <v>82.352941176470594</v>
      </c>
      <c r="DB662">
        <v>75</v>
      </c>
      <c r="DF662" t="s">
        <v>285</v>
      </c>
      <c r="DJ662">
        <v>61.1111111111111</v>
      </c>
      <c r="DN662">
        <v>92.307692307692307</v>
      </c>
      <c r="DR662">
        <v>100</v>
      </c>
    </row>
    <row r="663" spans="1:124" x14ac:dyDescent="0.35">
      <c r="A663" s="19" t="str">
        <f t="shared" si="20"/>
        <v>Equity / Assets--35703</v>
      </c>
      <c r="B663" s="19" t="str">
        <f t="shared" si="21"/>
        <v>Equity / Assets</v>
      </c>
      <c r="C663">
        <v>1</v>
      </c>
      <c r="D663" s="27">
        <v>35703</v>
      </c>
      <c r="E663">
        <v>8.4947521514789397</v>
      </c>
      <c r="F663">
        <v>9.6800577339427498</v>
      </c>
      <c r="G663">
        <v>11.6603513606614</v>
      </c>
      <c r="H663">
        <v>10.349877398178201</v>
      </c>
      <c r="I663">
        <v>8.3311126873742793</v>
      </c>
      <c r="J663">
        <v>9.7318023088506198</v>
      </c>
      <c r="K663">
        <v>11.7916860638932</v>
      </c>
      <c r="L663">
        <v>10.5357507058899</v>
      </c>
      <c r="M663">
        <v>8.1695979881273306</v>
      </c>
      <c r="N663">
        <v>9.6790428033549905</v>
      </c>
      <c r="O663">
        <v>11.9721905731577</v>
      </c>
      <c r="P663">
        <v>10.705281815461101</v>
      </c>
      <c r="Q663">
        <v>9.4772183880758991</v>
      </c>
      <c r="R663">
        <v>10.0737954901</v>
      </c>
      <c r="S663">
        <v>12.556719742595501</v>
      </c>
      <c r="T663">
        <v>11.154720476726199</v>
      </c>
      <c r="U663">
        <v>8.1854693962381493</v>
      </c>
      <c r="V663">
        <v>9.4751604999527892</v>
      </c>
      <c r="W663">
        <v>11.4067701976898</v>
      </c>
      <c r="X663">
        <v>10.2462922711758</v>
      </c>
      <c r="Y663">
        <v>8.6265592985165203</v>
      </c>
      <c r="Z663">
        <v>9.6993245766438303</v>
      </c>
      <c r="AA663">
        <v>11.8038537549685</v>
      </c>
      <c r="AB663">
        <v>10.6466958704303</v>
      </c>
      <c r="AC663">
        <v>8.3740979608754493</v>
      </c>
      <c r="AD663">
        <v>10.131373296125201</v>
      </c>
      <c r="AE663">
        <v>11.8288935534532</v>
      </c>
      <c r="AF663">
        <v>10.5722542759269</v>
      </c>
      <c r="AG663">
        <v>8.8836605857201008</v>
      </c>
      <c r="AH663">
        <v>10.759697173423801</v>
      </c>
      <c r="AI663">
        <v>13.794459722952499</v>
      </c>
      <c r="AJ663">
        <v>13.4285684103537</v>
      </c>
      <c r="AK663">
        <v>7.8418675674473599</v>
      </c>
      <c r="AL663">
        <v>9.1289341263488808</v>
      </c>
      <c r="AM663">
        <v>10.7460695288264</v>
      </c>
      <c r="AN663">
        <v>9.7611710208002194</v>
      </c>
      <c r="AO663">
        <v>8.8443953965000794</v>
      </c>
      <c r="AP663">
        <v>10.372842013636999</v>
      </c>
      <c r="AQ663">
        <v>12.425706826640001</v>
      </c>
      <c r="AR663">
        <v>11.0967304404711</v>
      </c>
      <c r="AS663">
        <v>7.8967193628557002</v>
      </c>
      <c r="AT663">
        <v>9.1598771991970693</v>
      </c>
      <c r="AU663">
        <v>11.1578889652996</v>
      </c>
      <c r="AV663">
        <v>9.9133607754286395</v>
      </c>
      <c r="AW663">
        <v>8.1399184990689495</v>
      </c>
      <c r="AX663">
        <v>9.4511297267892402</v>
      </c>
      <c r="AY663">
        <v>11.082854959317499</v>
      </c>
      <c r="AZ663">
        <v>9.9433579204512004</v>
      </c>
      <c r="BA663">
        <v>7.8457406367136402</v>
      </c>
      <c r="BB663">
        <v>9.2724521637540001</v>
      </c>
      <c r="BC663">
        <v>11.738414882706801</v>
      </c>
      <c r="BD663">
        <v>10.2942555682737</v>
      </c>
      <c r="BE663">
        <v>8.5494318977834105</v>
      </c>
      <c r="BF663">
        <v>9.4731867121593698</v>
      </c>
      <c r="BG663">
        <v>10.5504045402489</v>
      </c>
      <c r="BH663">
        <v>11.9262759966284</v>
      </c>
      <c r="BI663">
        <v>7.3956345325190798</v>
      </c>
      <c r="BJ663">
        <v>7.8797247106658501</v>
      </c>
      <c r="BK663">
        <v>8.9929041149167208</v>
      </c>
      <c r="BL663">
        <v>8.9793180798644592</v>
      </c>
      <c r="BN663" t="s">
        <v>284</v>
      </c>
      <c r="BQ663">
        <v>10.187924417433599</v>
      </c>
      <c r="BR663">
        <v>13.6062935812623</v>
      </c>
      <c r="BS663">
        <v>14.1885123488115</v>
      </c>
      <c r="BT663">
        <v>11.7155266504093</v>
      </c>
      <c r="BU663">
        <v>7.1903053563133996</v>
      </c>
      <c r="BV663">
        <v>8.5934730933252599</v>
      </c>
      <c r="BW663">
        <v>10.142055368748601</v>
      </c>
      <c r="BX663">
        <v>9.0236515005970706</v>
      </c>
      <c r="BZ663" t="s">
        <v>284</v>
      </c>
      <c r="CC663">
        <v>8.0761368959582498</v>
      </c>
      <c r="CD663">
        <v>9.1940779370836907</v>
      </c>
      <c r="CE663">
        <v>10.9383769671288</v>
      </c>
      <c r="CF663">
        <v>9.8679570985175502</v>
      </c>
      <c r="CG663">
        <v>8.5217389644956807</v>
      </c>
      <c r="CH663">
        <v>11.0821284841258</v>
      </c>
      <c r="CI663">
        <v>14.151586792599501</v>
      </c>
      <c r="CJ663">
        <v>12.3427745611978</v>
      </c>
      <c r="CK663">
        <v>8.0066282529281096</v>
      </c>
      <c r="CL663">
        <v>9.1030789825970508</v>
      </c>
      <c r="CM663">
        <v>10.598514635211901</v>
      </c>
      <c r="CN663">
        <v>9.2488942794504005</v>
      </c>
      <c r="CO663">
        <v>7.6564890942521604</v>
      </c>
      <c r="CP663">
        <v>8.1799994879728501</v>
      </c>
      <c r="CQ663">
        <v>10.0179566234155</v>
      </c>
      <c r="CR663">
        <v>9.3587268067084501</v>
      </c>
      <c r="CS663">
        <v>7.6220546243816898</v>
      </c>
      <c r="CT663">
        <v>8.2838283909169999</v>
      </c>
      <c r="CU663">
        <v>9.7296114262339799</v>
      </c>
      <c r="CV663">
        <v>11.1394859048937</v>
      </c>
      <c r="CW663">
        <v>7.4130447400512098</v>
      </c>
      <c r="CX663">
        <v>8.6068708474112601</v>
      </c>
      <c r="CY663">
        <v>10.3641487382602</v>
      </c>
      <c r="CZ663">
        <v>11.9066560471722</v>
      </c>
      <c r="DA663">
        <v>6.7540861485570103</v>
      </c>
      <c r="DB663">
        <v>8.4869144261681093</v>
      </c>
      <c r="DC663">
        <v>27.231006987978901</v>
      </c>
      <c r="DD663">
        <v>25.498178710367799</v>
      </c>
      <c r="DF663" t="s">
        <v>284</v>
      </c>
      <c r="DI663">
        <v>9.5133144910581908</v>
      </c>
      <c r="DJ663">
        <v>11.048647496918401</v>
      </c>
      <c r="DK663">
        <v>17.921140421203301</v>
      </c>
      <c r="DL663">
        <v>19.840235693782599</v>
      </c>
      <c r="DM663">
        <v>7.8530236662149804</v>
      </c>
      <c r="DN663">
        <v>9.0307781390583894</v>
      </c>
      <c r="DO663">
        <v>11.182639707438</v>
      </c>
      <c r="DP663">
        <v>9.37728256591895</v>
      </c>
      <c r="DQ663">
        <v>9.9858140246446592</v>
      </c>
      <c r="DR663">
        <v>10.420135585157</v>
      </c>
      <c r="DS663">
        <v>11.7289325648574</v>
      </c>
      <c r="DT663">
        <v>11.113638022854101</v>
      </c>
    </row>
    <row r="664" spans="1:124" x14ac:dyDescent="0.35">
      <c r="A664" s="19" t="str">
        <f t="shared" si="20"/>
        <v>Total Risk Based Capital Ratio--35703</v>
      </c>
      <c r="B664" s="19" t="str">
        <f t="shared" si="21"/>
        <v>Total Risk Based Capital Ratio</v>
      </c>
      <c r="C664">
        <v>2</v>
      </c>
      <c r="D664" s="27">
        <v>35703</v>
      </c>
      <c r="E664">
        <v>12.3348461926374</v>
      </c>
      <c r="F664">
        <v>14.666934189406099</v>
      </c>
      <c r="G664">
        <v>18.902659998550401</v>
      </c>
      <c r="H664">
        <v>16.308003553392702</v>
      </c>
      <c r="I664">
        <v>12.214523807628501</v>
      </c>
      <c r="J664">
        <v>14.6366862743747</v>
      </c>
      <c r="K664">
        <v>18.748587096054699</v>
      </c>
      <c r="L664">
        <v>16.6181814843052</v>
      </c>
      <c r="M664">
        <v>12.7513095596955</v>
      </c>
      <c r="N664">
        <v>15.685117196261899</v>
      </c>
      <c r="O664">
        <v>20.806325273010401</v>
      </c>
      <c r="P664">
        <v>18.529952820904899</v>
      </c>
      <c r="Q664">
        <v>13.881805242557199</v>
      </c>
      <c r="R664">
        <v>14.8621731028722</v>
      </c>
      <c r="S664">
        <v>21.557242012585402</v>
      </c>
      <c r="T664">
        <v>18.320373708644901</v>
      </c>
      <c r="U664">
        <v>12.0494055221445</v>
      </c>
      <c r="V664">
        <v>14.3168303418952</v>
      </c>
      <c r="W664">
        <v>17.5054228907096</v>
      </c>
      <c r="X664">
        <v>16.0515148865226</v>
      </c>
      <c r="Y664">
        <v>13.2412857948298</v>
      </c>
      <c r="Z664">
        <v>15.447674915631</v>
      </c>
      <c r="AA664">
        <v>18.869821653815102</v>
      </c>
      <c r="AB664">
        <v>17.0914908017843</v>
      </c>
      <c r="AC664">
        <v>12.224448715157299</v>
      </c>
      <c r="AD664">
        <v>15.4729249302054</v>
      </c>
      <c r="AE664">
        <v>20.078544680699601</v>
      </c>
      <c r="AF664">
        <v>16.960609410084601</v>
      </c>
      <c r="AG664">
        <v>12.7970464710613</v>
      </c>
      <c r="AH664">
        <v>15.981523511172201</v>
      </c>
      <c r="AI664">
        <v>21.276213519953</v>
      </c>
      <c r="AJ664">
        <v>20.970413985138499</v>
      </c>
      <c r="AK664">
        <v>12.1407192931156</v>
      </c>
      <c r="AL664">
        <v>14.443503343046601</v>
      </c>
      <c r="AM664">
        <v>17.6935133394947</v>
      </c>
      <c r="AN664">
        <v>15.8612405885222</v>
      </c>
      <c r="AO664">
        <v>12.7566797926539</v>
      </c>
      <c r="AP664">
        <v>15.6276287503505</v>
      </c>
      <c r="AQ664">
        <v>19.606541047563699</v>
      </c>
      <c r="AR664">
        <v>17.254585153128499</v>
      </c>
      <c r="AS664">
        <v>11.479353823522899</v>
      </c>
      <c r="AT664">
        <v>13.449146250928001</v>
      </c>
      <c r="AU664">
        <v>17.8720780224732</v>
      </c>
      <c r="AV664">
        <v>15.276215566817401</v>
      </c>
      <c r="AW664">
        <v>12.685599227025699</v>
      </c>
      <c r="AX664">
        <v>14.8488164655341</v>
      </c>
      <c r="AY664">
        <v>18.783069627206299</v>
      </c>
      <c r="AZ664">
        <v>16.4700258227682</v>
      </c>
      <c r="BA664">
        <v>11.5821343584264</v>
      </c>
      <c r="BB664">
        <v>13.816851626854399</v>
      </c>
      <c r="BC664">
        <v>17.790664057380901</v>
      </c>
      <c r="BD664">
        <v>16.013705271468702</v>
      </c>
      <c r="BE664">
        <v>13.081591798978501</v>
      </c>
      <c r="BF664">
        <v>14.498620055197801</v>
      </c>
      <c r="BG664">
        <v>16.4573735913356</v>
      </c>
      <c r="BH664">
        <v>27.210309093304399</v>
      </c>
      <c r="BI664">
        <v>11.4758521649584</v>
      </c>
      <c r="BJ664">
        <v>12.010056518460701</v>
      </c>
      <c r="BK664">
        <v>13.230797925557001</v>
      </c>
      <c r="BL664">
        <v>14.5678515087327</v>
      </c>
      <c r="BN664" t="s">
        <v>284</v>
      </c>
      <c r="BQ664">
        <v>15.081723952226801</v>
      </c>
      <c r="BR664">
        <v>19.142151000558101</v>
      </c>
      <c r="BS664">
        <v>22.1131753684882</v>
      </c>
      <c r="BT664">
        <v>18.415882546957299</v>
      </c>
      <c r="BU664">
        <v>12.087618192695301</v>
      </c>
      <c r="BV664">
        <v>14.591074820580401</v>
      </c>
      <c r="BW664">
        <v>18.140854549539</v>
      </c>
      <c r="BX664">
        <v>15.797034021022</v>
      </c>
      <c r="BZ664" t="s">
        <v>284</v>
      </c>
      <c r="CC664">
        <v>11.3255674920738</v>
      </c>
      <c r="CD664">
        <v>13.234059812339</v>
      </c>
      <c r="CE664">
        <v>16.442879546882502</v>
      </c>
      <c r="CF664">
        <v>15.2161411196539</v>
      </c>
      <c r="CG664">
        <v>13.234141947177401</v>
      </c>
      <c r="CH664">
        <v>16.310404214365299</v>
      </c>
      <c r="CI664">
        <v>27.247525463420001</v>
      </c>
      <c r="CJ664">
        <v>19.983512466010801</v>
      </c>
      <c r="CK664">
        <v>12.099673381704999</v>
      </c>
      <c r="CL664">
        <v>13.163096036423999</v>
      </c>
      <c r="CM664">
        <v>15.506202900984499</v>
      </c>
      <c r="CN664">
        <v>14.1414536732984</v>
      </c>
      <c r="CO664">
        <v>11.101262567461101</v>
      </c>
      <c r="CP664">
        <v>11.744706196216599</v>
      </c>
      <c r="CQ664">
        <v>14.187243440056401</v>
      </c>
      <c r="CR664">
        <v>12.91890295394</v>
      </c>
      <c r="CS664">
        <v>11.9344500174993</v>
      </c>
      <c r="CT664">
        <v>12.2839830295637</v>
      </c>
      <c r="CU664">
        <v>13.862962380919599</v>
      </c>
      <c r="CV664">
        <v>21.781057563239798</v>
      </c>
      <c r="CW664">
        <v>10.934492140751001</v>
      </c>
      <c r="CX664">
        <v>13.658567217241</v>
      </c>
      <c r="CY664">
        <v>15.647937019715</v>
      </c>
      <c r="CZ664">
        <v>17.125262026231798</v>
      </c>
      <c r="DA664">
        <v>10.3267467112509</v>
      </c>
      <c r="DB664">
        <v>12.6599787505168</v>
      </c>
      <c r="DC664">
        <v>57.914779692547697</v>
      </c>
      <c r="DD664">
        <v>55.581547653281703</v>
      </c>
      <c r="DF664" t="s">
        <v>284</v>
      </c>
      <c r="DI664">
        <v>12.9066593624934</v>
      </c>
      <c r="DJ664">
        <v>15.223095874775099</v>
      </c>
      <c r="DK664">
        <v>27.998024194659202</v>
      </c>
      <c r="DL664">
        <v>31.793622792918601</v>
      </c>
      <c r="DM664">
        <v>12.104307213284899</v>
      </c>
      <c r="DN664">
        <v>13.897524017808299</v>
      </c>
      <c r="DO664">
        <v>16.147017974678398</v>
      </c>
      <c r="DP664">
        <v>14.020175742032499</v>
      </c>
      <c r="DQ664">
        <v>14.3463598492363</v>
      </c>
      <c r="DR664">
        <v>17.383853769992399</v>
      </c>
      <c r="DS664">
        <v>22.914810286590502</v>
      </c>
      <c r="DT664">
        <v>17.9720575340408</v>
      </c>
    </row>
    <row r="665" spans="1:124" x14ac:dyDescent="0.35">
      <c r="A665" s="19" t="str">
        <f t="shared" si="20"/>
        <v>Tier 1 Leverage Ratio--35703</v>
      </c>
      <c r="B665" s="19" t="str">
        <f t="shared" si="21"/>
        <v>Tier 1 Leverage Ratio</v>
      </c>
      <c r="C665">
        <v>3</v>
      </c>
      <c r="D665" s="27">
        <v>35703</v>
      </c>
      <c r="E665">
        <v>8.1732922195068909</v>
      </c>
      <c r="F665">
        <v>9.70549276420852</v>
      </c>
      <c r="G665">
        <v>11.257242178447299</v>
      </c>
      <c r="H665">
        <v>10.293839026920001</v>
      </c>
      <c r="I665">
        <v>8.2175989056957004</v>
      </c>
      <c r="J665">
        <v>9.5606796143576904</v>
      </c>
      <c r="K665">
        <v>11.6236677861068</v>
      </c>
      <c r="L665">
        <v>10.3599663087621</v>
      </c>
      <c r="M665">
        <v>8.03069998495749</v>
      </c>
      <c r="N665">
        <v>9.4536978834781706</v>
      </c>
      <c r="O665">
        <v>11.692893801127401</v>
      </c>
      <c r="P665">
        <v>10.541630732756801</v>
      </c>
      <c r="Q665">
        <v>9.3616314730529595</v>
      </c>
      <c r="R665">
        <v>10.1381542544014</v>
      </c>
      <c r="S665">
        <v>12.1710592546359</v>
      </c>
      <c r="T665">
        <v>10.9992427955584</v>
      </c>
      <c r="U665">
        <v>8.0728707007917304</v>
      </c>
      <c r="V665">
        <v>9.2994303334129995</v>
      </c>
      <c r="W665">
        <v>11.045270921366701</v>
      </c>
      <c r="X665">
        <v>10.0193874580262</v>
      </c>
      <c r="Y665">
        <v>8.6491070234417204</v>
      </c>
      <c r="Z665">
        <v>9.7236198201319493</v>
      </c>
      <c r="AA665">
        <v>11.954478252327799</v>
      </c>
      <c r="AB665">
        <v>10.7368997678202</v>
      </c>
      <c r="AC665">
        <v>8.3974084664596305</v>
      </c>
      <c r="AD665">
        <v>10.035198292632799</v>
      </c>
      <c r="AE665">
        <v>11.7552099656357</v>
      </c>
      <c r="AF665">
        <v>10.4812435114446</v>
      </c>
      <c r="AG665">
        <v>8.8220481577672292</v>
      </c>
      <c r="AH665">
        <v>11.0718401844026</v>
      </c>
      <c r="AI665">
        <v>13.496459189134301</v>
      </c>
      <c r="AJ665">
        <v>12.5300963403641</v>
      </c>
      <c r="AK665">
        <v>7.5262466064368096</v>
      </c>
      <c r="AL665">
        <v>9.0907336848793605</v>
      </c>
      <c r="AM665">
        <v>10.656473573093001</v>
      </c>
      <c r="AN665">
        <v>9.5760361814670993</v>
      </c>
      <c r="AO665">
        <v>8.8027985172035699</v>
      </c>
      <c r="AP665">
        <v>10.237164854722</v>
      </c>
      <c r="AQ665">
        <v>12.283378432840101</v>
      </c>
      <c r="AR665">
        <v>10.9826991746838</v>
      </c>
      <c r="AS665">
        <v>7.7221488429663996</v>
      </c>
      <c r="AT665">
        <v>8.9514334467584007</v>
      </c>
      <c r="AU665">
        <v>10.9429307263048</v>
      </c>
      <c r="AV665">
        <v>9.7461342815020604</v>
      </c>
      <c r="AW665">
        <v>8.0755676929729194</v>
      </c>
      <c r="AX665">
        <v>9.2232987487734892</v>
      </c>
      <c r="AY665">
        <v>10.776586644245601</v>
      </c>
      <c r="AZ665">
        <v>9.6972559454388207</v>
      </c>
      <c r="BA665">
        <v>7.7809904131086904</v>
      </c>
      <c r="BB665">
        <v>9.0932856346123501</v>
      </c>
      <c r="BC665">
        <v>11.5635666003579</v>
      </c>
      <c r="BD665">
        <v>10.163890725711299</v>
      </c>
      <c r="BE665">
        <v>8.7409569732866093</v>
      </c>
      <c r="BF665">
        <v>9.36823965093682</v>
      </c>
      <c r="BG665">
        <v>10.564999421239101</v>
      </c>
      <c r="BH665">
        <v>11.761985896249699</v>
      </c>
      <c r="BI665">
        <v>7.3954471895691603</v>
      </c>
      <c r="BJ665">
        <v>7.7592654154236298</v>
      </c>
      <c r="BK665">
        <v>8.4141898382868394</v>
      </c>
      <c r="BL665">
        <v>8.8576831246972301</v>
      </c>
      <c r="BN665" t="s">
        <v>284</v>
      </c>
      <c r="BQ665">
        <v>10.2381494130787</v>
      </c>
      <c r="BR665">
        <v>13.4137601528906</v>
      </c>
      <c r="BS665">
        <v>14.3508410808025</v>
      </c>
      <c r="BT665">
        <v>11.921406944957299</v>
      </c>
      <c r="BU665">
        <v>7.6555513690147601</v>
      </c>
      <c r="BV665">
        <v>8.5849834478483498</v>
      </c>
      <c r="BW665">
        <v>10.000828915100699</v>
      </c>
      <c r="BX665">
        <v>8.9829928371738692</v>
      </c>
      <c r="BZ665" t="s">
        <v>284</v>
      </c>
      <c r="CC665">
        <v>7.9696567566595098</v>
      </c>
      <c r="CD665">
        <v>8.8168341795634007</v>
      </c>
      <c r="CE665">
        <v>10.6342914369623</v>
      </c>
      <c r="CF665">
        <v>9.8218571039057991</v>
      </c>
      <c r="CG665">
        <v>8.7484004894520098</v>
      </c>
      <c r="CH665">
        <v>11.073875484063199</v>
      </c>
      <c r="CI665">
        <v>14.238703008447899</v>
      </c>
      <c r="CJ665">
        <v>12.4198293924719</v>
      </c>
      <c r="CK665">
        <v>8.0898021308980201</v>
      </c>
      <c r="CL665">
        <v>9.0291997871688601</v>
      </c>
      <c r="CM665">
        <v>10.291777188328901</v>
      </c>
      <c r="CN665">
        <v>9.1399653027357797</v>
      </c>
      <c r="CO665">
        <v>7.4424671437516103</v>
      </c>
      <c r="CP665">
        <v>7.7792925055928404</v>
      </c>
      <c r="CQ665">
        <v>10.100155939801899</v>
      </c>
      <c r="CR665">
        <v>9.1823777581177293</v>
      </c>
      <c r="CS665">
        <v>7.2633602454128896</v>
      </c>
      <c r="CT665">
        <v>7.71559743713253</v>
      </c>
      <c r="CU665">
        <v>9.7270609917026807</v>
      </c>
      <c r="CV665">
        <v>10.8697408494124</v>
      </c>
      <c r="CW665">
        <v>7.50533739078422</v>
      </c>
      <c r="CX665">
        <v>8.4920761681321899</v>
      </c>
      <c r="CY665">
        <v>10.496810121283501</v>
      </c>
      <c r="CZ665">
        <v>12.224149616238201</v>
      </c>
      <c r="DA665">
        <v>6.9602078362817297</v>
      </c>
      <c r="DB665">
        <v>8.5055885997205394</v>
      </c>
      <c r="DC665">
        <v>10.262739186789</v>
      </c>
      <c r="DD665">
        <v>8.7173584233501895</v>
      </c>
      <c r="DF665" t="s">
        <v>284</v>
      </c>
      <c r="DI665">
        <v>9.5354232480753005</v>
      </c>
      <c r="DJ665">
        <v>11.365173349206</v>
      </c>
      <c r="DK665">
        <v>17.629938361483202</v>
      </c>
      <c r="DL665">
        <v>19.8095801939773</v>
      </c>
      <c r="DM665">
        <v>7.5334561765965002</v>
      </c>
      <c r="DN665">
        <v>8.0407483341875992</v>
      </c>
      <c r="DO665">
        <v>10.320273727690299</v>
      </c>
      <c r="DP665">
        <v>8.9312603059353393</v>
      </c>
      <c r="DQ665">
        <v>9.9398573360063391</v>
      </c>
      <c r="DR665">
        <v>10.112370089671</v>
      </c>
      <c r="DS665">
        <v>11.6446745726853</v>
      </c>
      <c r="DT665">
        <v>10.868391723452</v>
      </c>
    </row>
    <row r="666" spans="1:124" x14ac:dyDescent="0.35">
      <c r="A666" s="19" t="str">
        <f t="shared" si="20"/>
        <v>ALLL / Nonaccrual Loans--35703</v>
      </c>
      <c r="B666" s="19" t="str">
        <f t="shared" si="21"/>
        <v>ALLL / Nonaccrual Loans</v>
      </c>
      <c r="C666">
        <v>4</v>
      </c>
      <c r="D666" s="27">
        <v>35703</v>
      </c>
      <c r="E666">
        <v>183.53315205168599</v>
      </c>
      <c r="F666">
        <v>342.66987265626301</v>
      </c>
      <c r="G666">
        <v>790.59959349593498</v>
      </c>
      <c r="H666">
        <v>1390.3531031648699</v>
      </c>
      <c r="I666">
        <v>131.47208121827401</v>
      </c>
      <c r="J666">
        <v>315.23545706371198</v>
      </c>
      <c r="K666">
        <v>754.95495495495504</v>
      </c>
      <c r="L666">
        <v>919.99299674202496</v>
      </c>
      <c r="M666">
        <v>139.98293515358401</v>
      </c>
      <c r="N666">
        <v>301.14046391752601</v>
      </c>
      <c r="O666">
        <v>782.08987783595103</v>
      </c>
      <c r="P666">
        <v>924.68696785604402</v>
      </c>
      <c r="Q666">
        <v>121.864297945205</v>
      </c>
      <c r="R666">
        <v>290.10662401706003</v>
      </c>
      <c r="S666">
        <v>368.91008440259498</v>
      </c>
      <c r="T666">
        <v>300.68525899340398</v>
      </c>
      <c r="U666">
        <v>140.695473900016</v>
      </c>
      <c r="V666">
        <v>340.74074074074099</v>
      </c>
      <c r="W666">
        <v>961.21351766513101</v>
      </c>
      <c r="X666">
        <v>1190.1969613813999</v>
      </c>
      <c r="Y666">
        <v>170.619726797911</v>
      </c>
      <c r="Z666">
        <v>353.26354679803001</v>
      </c>
      <c r="AA666">
        <v>746.5</v>
      </c>
      <c r="AB666">
        <v>862.31107986002803</v>
      </c>
      <c r="AC666">
        <v>137.608179045187</v>
      </c>
      <c r="AD666">
        <v>339.86911439741601</v>
      </c>
      <c r="AE666">
        <v>705.690574985181</v>
      </c>
      <c r="AF666">
        <v>1068.31959349369</v>
      </c>
      <c r="AG666">
        <v>127.91613452532999</v>
      </c>
      <c r="AH666">
        <v>320.27798461156601</v>
      </c>
      <c r="AI666">
        <v>692.37179834301003</v>
      </c>
      <c r="AJ666">
        <v>1001.09943602453</v>
      </c>
      <c r="AK666">
        <v>92.935606060606105</v>
      </c>
      <c r="AL666">
        <v>201.87614399023801</v>
      </c>
      <c r="AM666">
        <v>462.527361877244</v>
      </c>
      <c r="AN666">
        <v>755.124100846533</v>
      </c>
      <c r="AO666">
        <v>128</v>
      </c>
      <c r="AP666">
        <v>299.13043478260897</v>
      </c>
      <c r="AQ666">
        <v>686.04651162790697</v>
      </c>
      <c r="AR666">
        <v>852.87984702859399</v>
      </c>
      <c r="AS666">
        <v>129.79797979797999</v>
      </c>
      <c r="AT666">
        <v>308.93300248139002</v>
      </c>
      <c r="AU666">
        <v>733.33333333333303</v>
      </c>
      <c r="AV666">
        <v>907.54654908803502</v>
      </c>
      <c r="AW666">
        <v>121.791929140709</v>
      </c>
      <c r="AX666">
        <v>295.60439560439602</v>
      </c>
      <c r="AY666">
        <v>859.34065934065904</v>
      </c>
      <c r="AZ666">
        <v>1088.8072494335199</v>
      </c>
      <c r="BA666">
        <v>127.618627940351</v>
      </c>
      <c r="BB666">
        <v>306.22950819672099</v>
      </c>
      <c r="BC666">
        <v>655.30898876404501</v>
      </c>
      <c r="BD666">
        <v>743.17159002430606</v>
      </c>
      <c r="BE666">
        <v>205.35203079785001</v>
      </c>
      <c r="BF666">
        <v>414.92263470124198</v>
      </c>
      <c r="BG666">
        <v>1159.14932680539</v>
      </c>
      <c r="BH666">
        <v>2768.2828990285202</v>
      </c>
      <c r="BI666">
        <v>203.00700728304301</v>
      </c>
      <c r="BJ666">
        <v>287.36382154404498</v>
      </c>
      <c r="BK666">
        <v>642.70792603453901</v>
      </c>
      <c r="BL666">
        <v>594.55994575500995</v>
      </c>
      <c r="BN666" t="s">
        <v>284</v>
      </c>
      <c r="BQ666">
        <v>145.58790996073199</v>
      </c>
      <c r="BR666">
        <v>195.91836734693899</v>
      </c>
      <c r="BS666">
        <v>307.41864313292899</v>
      </c>
      <c r="BT666">
        <v>236.69824628012799</v>
      </c>
      <c r="BU666">
        <v>344.230769230769</v>
      </c>
      <c r="BV666">
        <v>374.01129943502798</v>
      </c>
      <c r="BW666">
        <v>630.13698630137003</v>
      </c>
      <c r="BX666">
        <v>948.71791694110004</v>
      </c>
      <c r="BZ666" t="s">
        <v>284</v>
      </c>
      <c r="CC666">
        <v>123.415832049307</v>
      </c>
      <c r="CD666">
        <v>302.42748140755299</v>
      </c>
      <c r="CE666">
        <v>992.26342710997403</v>
      </c>
      <c r="CF666">
        <v>1275.0643168967499</v>
      </c>
      <c r="CG666">
        <v>2737.5</v>
      </c>
      <c r="CH666">
        <v>3190.4761904761899</v>
      </c>
      <c r="CI666">
        <v>3600</v>
      </c>
      <c r="CJ666">
        <v>3120.9396697829502</v>
      </c>
      <c r="CK666">
        <v>131.67596277379101</v>
      </c>
      <c r="CL666">
        <v>423.15233785821999</v>
      </c>
      <c r="CM666">
        <v>900.15360983102903</v>
      </c>
      <c r="CN666">
        <v>4666.67448094262</v>
      </c>
      <c r="CO666">
        <v>143.609781845996</v>
      </c>
      <c r="CP666">
        <v>180.233602334821</v>
      </c>
      <c r="CQ666">
        <v>252.27849663540999</v>
      </c>
      <c r="CR666">
        <v>215.65467614658499</v>
      </c>
      <c r="CS666">
        <v>137.296597633136</v>
      </c>
      <c r="CT666">
        <v>157.552598119739</v>
      </c>
      <c r="CU666">
        <v>233.26618496761199</v>
      </c>
      <c r="CV666">
        <v>452.07384781986798</v>
      </c>
      <c r="CW666">
        <v>207.31946602385401</v>
      </c>
      <c r="CX666">
        <v>777.74725274725301</v>
      </c>
      <c r="CY666">
        <v>2895.1127819548901</v>
      </c>
      <c r="CZ666">
        <v>1411.7564183934601</v>
      </c>
      <c r="DA666">
        <v>305.27331823106499</v>
      </c>
      <c r="DB666">
        <v>422.377622377622</v>
      </c>
      <c r="DC666">
        <v>470.56381118881097</v>
      </c>
      <c r="DD666">
        <v>376.43221215404299</v>
      </c>
      <c r="DF666" t="s">
        <v>284</v>
      </c>
      <c r="DI666">
        <v>319.88740808823502</v>
      </c>
      <c r="DJ666">
        <v>610.56839756173997</v>
      </c>
      <c r="DK666">
        <v>3063.1605691056898</v>
      </c>
      <c r="DL666">
        <v>1814.85063834422</v>
      </c>
      <c r="DM666">
        <v>79.350796669561802</v>
      </c>
      <c r="DN666">
        <v>262.93546278135801</v>
      </c>
      <c r="DO666">
        <v>1053.0995934959401</v>
      </c>
      <c r="DP666">
        <v>833.93746219192599</v>
      </c>
      <c r="DQ666">
        <v>214.385964912281</v>
      </c>
      <c r="DR666">
        <v>276.64670658682599</v>
      </c>
      <c r="DS666">
        <v>551.26050420168099</v>
      </c>
      <c r="DT666">
        <v>829.09735214638204</v>
      </c>
    </row>
    <row r="667" spans="1:124" x14ac:dyDescent="0.35">
      <c r="A667" s="19" t="str">
        <f t="shared" si="20"/>
        <v>[NCL + OREO] / [Total Loans + OREO]--35703</v>
      </c>
      <c r="B667" s="19" t="str">
        <f t="shared" si="21"/>
        <v>[NCL + OREO] / [Total Loans + OREO]</v>
      </c>
      <c r="C667">
        <v>5</v>
      </c>
      <c r="D667" s="27">
        <v>35703</v>
      </c>
      <c r="E667">
        <v>0.46659597030752897</v>
      </c>
      <c r="F667">
        <v>0.92576757761284201</v>
      </c>
      <c r="G667">
        <v>1.7720848481930001</v>
      </c>
      <c r="H667">
        <v>1.5093415614091299</v>
      </c>
      <c r="I667">
        <v>0.33621492748146198</v>
      </c>
      <c r="J667">
        <v>0.87856541100011998</v>
      </c>
      <c r="K667">
        <v>1.8556243859272601</v>
      </c>
      <c r="L667">
        <v>1.34859206769035</v>
      </c>
      <c r="M667">
        <v>0.30579646459828003</v>
      </c>
      <c r="N667">
        <v>0.81053615499629394</v>
      </c>
      <c r="O667">
        <v>1.6813447997440101</v>
      </c>
      <c r="P667">
        <v>1.2138705228153599</v>
      </c>
      <c r="Q667">
        <v>0.789597368008773</v>
      </c>
      <c r="R667">
        <v>1.1466315909870799</v>
      </c>
      <c r="S667">
        <v>1.67837417555901</v>
      </c>
      <c r="T667">
        <v>1.3618736530450599</v>
      </c>
      <c r="U667">
        <v>0.27071704079921399</v>
      </c>
      <c r="V667">
        <v>0.74630543606063404</v>
      </c>
      <c r="W667">
        <v>1.6124846450630601</v>
      </c>
      <c r="X667">
        <v>1.0951971563632801</v>
      </c>
      <c r="Y667">
        <v>0.34833303242733799</v>
      </c>
      <c r="Z667">
        <v>0.96540744976182302</v>
      </c>
      <c r="AA667">
        <v>2.3547477127069598</v>
      </c>
      <c r="AB667">
        <v>1.8822729704509999</v>
      </c>
      <c r="AC667">
        <v>0.43756117660947402</v>
      </c>
      <c r="AD667">
        <v>1.2326156254754399</v>
      </c>
      <c r="AE667">
        <v>2.61471653159788</v>
      </c>
      <c r="AF667">
        <v>1.77131662836634</v>
      </c>
      <c r="AG667">
        <v>0.31863349982099298</v>
      </c>
      <c r="AH667">
        <v>1.16011601160116</v>
      </c>
      <c r="AI667">
        <v>2.9033687693344299</v>
      </c>
      <c r="AJ667">
        <v>1.88196644070062</v>
      </c>
      <c r="AK667">
        <v>0.34726234134544598</v>
      </c>
      <c r="AL667">
        <v>0.94075594746779001</v>
      </c>
      <c r="AM667">
        <v>1.82149840945106</v>
      </c>
      <c r="AN667">
        <v>1.38553800229069</v>
      </c>
      <c r="AO667">
        <v>0.37411148522259602</v>
      </c>
      <c r="AP667">
        <v>1.00845699696825</v>
      </c>
      <c r="AQ667">
        <v>2.2426778242677798</v>
      </c>
      <c r="AR667">
        <v>1.5536268862298901</v>
      </c>
      <c r="AS667">
        <v>0.34962862540994299</v>
      </c>
      <c r="AT667">
        <v>0.87552341073467799</v>
      </c>
      <c r="AU667">
        <v>1.82721718550295</v>
      </c>
      <c r="AV667">
        <v>1.2743173986019001</v>
      </c>
      <c r="AW667">
        <v>0.38199444760180201</v>
      </c>
      <c r="AX667">
        <v>0.89104329339536503</v>
      </c>
      <c r="AY667">
        <v>1.65538584467034</v>
      </c>
      <c r="AZ667">
        <v>1.21524687239282</v>
      </c>
      <c r="BA667">
        <v>0.31765524435502901</v>
      </c>
      <c r="BB667">
        <v>0.93263109097383401</v>
      </c>
      <c r="BC667">
        <v>1.73248576011787</v>
      </c>
      <c r="BD667">
        <v>1.2997862237975699</v>
      </c>
      <c r="BE667">
        <v>0.47328608696788799</v>
      </c>
      <c r="BF667">
        <v>0.82665285103669905</v>
      </c>
      <c r="BG667">
        <v>1.5333990308475001</v>
      </c>
      <c r="BH667">
        <v>1.2197946029961799</v>
      </c>
      <c r="BI667">
        <v>0.53258012207008298</v>
      </c>
      <c r="BJ667">
        <v>1.13260397946451</v>
      </c>
      <c r="BK667">
        <v>1.68762224183919</v>
      </c>
      <c r="BL667">
        <v>1.36655652738609</v>
      </c>
      <c r="BN667" t="s">
        <v>284</v>
      </c>
      <c r="BQ667">
        <v>1.40655896490868</v>
      </c>
      <c r="BR667">
        <v>2.3465219595098201</v>
      </c>
      <c r="BS667">
        <v>4.3608484514020303</v>
      </c>
      <c r="BT667">
        <v>3.0627642910372002</v>
      </c>
      <c r="BU667">
        <v>0.49909852295201901</v>
      </c>
      <c r="BV667">
        <v>0.61294713939366496</v>
      </c>
      <c r="BW667">
        <v>0.945362832648872</v>
      </c>
      <c r="BX667">
        <v>0.92363129063101301</v>
      </c>
      <c r="BZ667" t="s">
        <v>284</v>
      </c>
      <c r="CC667">
        <v>0.25152625000975298</v>
      </c>
      <c r="CD667">
        <v>0.73754906891667105</v>
      </c>
      <c r="CE667">
        <v>1.4331127028469399</v>
      </c>
      <c r="CF667">
        <v>1.1263169722445501</v>
      </c>
      <c r="CG667">
        <v>6.4597537116322101E-2</v>
      </c>
      <c r="CH667">
        <v>0.16962454745689801</v>
      </c>
      <c r="CI667">
        <v>0.344719578390982</v>
      </c>
      <c r="CJ667">
        <v>0.34946742239929501</v>
      </c>
      <c r="CK667">
        <v>0.20018198362147399</v>
      </c>
      <c r="CL667">
        <v>0.72498330630544705</v>
      </c>
      <c r="CM667">
        <v>1.05653318553416</v>
      </c>
      <c r="CN667">
        <v>0.83975986508633804</v>
      </c>
      <c r="CO667">
        <v>0.23793169324213301</v>
      </c>
      <c r="CP667">
        <v>0.82679916155578004</v>
      </c>
      <c r="CQ667">
        <v>1.9268050058506101</v>
      </c>
      <c r="CR667">
        <v>1.0843394804765401</v>
      </c>
      <c r="CS667">
        <v>0.66542435463228</v>
      </c>
      <c r="CT667">
        <v>1.55422142935013</v>
      </c>
      <c r="CU667">
        <v>2.3831938642447001</v>
      </c>
      <c r="CV667">
        <v>1.69405418162565</v>
      </c>
      <c r="CW667">
        <v>9.5294534131618494E-2</v>
      </c>
      <c r="CX667">
        <v>0.37863917975224698</v>
      </c>
      <c r="CY667">
        <v>1.1142879589388599</v>
      </c>
      <c r="CZ667">
        <v>0.80248514692040496</v>
      </c>
      <c r="DA667">
        <v>0.58259432816941903</v>
      </c>
      <c r="DB667">
        <v>0.75040122097113204</v>
      </c>
      <c r="DC667">
        <v>4.2248031566771997</v>
      </c>
      <c r="DD667">
        <v>4.0569962638754902</v>
      </c>
      <c r="DF667" t="s">
        <v>284</v>
      </c>
      <c r="DI667">
        <v>0.326207769008236</v>
      </c>
      <c r="DJ667">
        <v>0.87664930705714195</v>
      </c>
      <c r="DK667">
        <v>1.69898343549611</v>
      </c>
      <c r="DL667">
        <v>1.326373870004</v>
      </c>
      <c r="DM667">
        <v>0.26706152991882398</v>
      </c>
      <c r="DN667">
        <v>0.85102181854082304</v>
      </c>
      <c r="DO667">
        <v>1.8215055167461001</v>
      </c>
      <c r="DP667">
        <v>1.3325264996444</v>
      </c>
      <c r="DQ667">
        <v>0.24485798237022499</v>
      </c>
      <c r="DR667">
        <v>0.56873321447110103</v>
      </c>
      <c r="DS667">
        <v>0.80228388353257496</v>
      </c>
      <c r="DT667">
        <v>0.63089708092836905</v>
      </c>
    </row>
    <row r="668" spans="1:124" x14ac:dyDescent="0.35">
      <c r="A668" s="19" t="str">
        <f t="shared" si="20"/>
        <v>[Noncurrent + Delinquent Loans] / [Capital + ALLL]--35703</v>
      </c>
      <c r="B668" s="19" t="str">
        <f t="shared" si="21"/>
        <v>[Noncurrent + Delinquent Loans] / [Capital + ALLL]</v>
      </c>
      <c r="C668">
        <v>6</v>
      </c>
      <c r="D668" s="27">
        <v>35703</v>
      </c>
      <c r="E668">
        <v>6.8954248366013102</v>
      </c>
      <c r="F668">
        <v>12.9577727952167</v>
      </c>
      <c r="G668">
        <v>22.307227702838698</v>
      </c>
      <c r="H668">
        <v>16.556648156207</v>
      </c>
      <c r="I668">
        <v>6.1037512127612601</v>
      </c>
      <c r="J668">
        <v>12.0581571281383</v>
      </c>
      <c r="K668">
        <v>20.448106975690798</v>
      </c>
      <c r="L668">
        <v>14.618479839806101</v>
      </c>
      <c r="M668">
        <v>5.2606564607318997</v>
      </c>
      <c r="N668">
        <v>10.783074006343201</v>
      </c>
      <c r="O668">
        <v>18.293858171476</v>
      </c>
      <c r="P668">
        <v>13.267285945565099</v>
      </c>
      <c r="Q668">
        <v>10.3276539973788</v>
      </c>
      <c r="R668">
        <v>15.164198325820999</v>
      </c>
      <c r="S668">
        <v>17.8314745972739</v>
      </c>
      <c r="T668">
        <v>15.328334594941399</v>
      </c>
      <c r="U668">
        <v>5.7983300188231297</v>
      </c>
      <c r="V668">
        <v>11.3152049099868</v>
      </c>
      <c r="W668">
        <v>18.177595021178199</v>
      </c>
      <c r="X668">
        <v>13.299547108453901</v>
      </c>
      <c r="Y668">
        <v>7.0541745624477104</v>
      </c>
      <c r="Z668">
        <v>13.739333618588301</v>
      </c>
      <c r="AA668">
        <v>25.862559836813301</v>
      </c>
      <c r="AB668">
        <v>18.264521864919502</v>
      </c>
      <c r="AC668">
        <v>5.5980003039686501</v>
      </c>
      <c r="AD668">
        <v>12.050488027347701</v>
      </c>
      <c r="AE668">
        <v>20.336850883468799</v>
      </c>
      <c r="AF668">
        <v>14.7436717962335</v>
      </c>
      <c r="AG668">
        <v>3.7140592198492701</v>
      </c>
      <c r="AH668">
        <v>10.3623898139079</v>
      </c>
      <c r="AI668">
        <v>20.2472325259203</v>
      </c>
      <c r="AJ668">
        <v>14.4519436733211</v>
      </c>
      <c r="AK668">
        <v>9.34751450865671</v>
      </c>
      <c r="AL668">
        <v>16.159097180568001</v>
      </c>
      <c r="AM668">
        <v>25.799739629313699</v>
      </c>
      <c r="AN668">
        <v>19.4097550416049</v>
      </c>
      <c r="AO668">
        <v>4.83806477409036</v>
      </c>
      <c r="AP668">
        <v>11.087420042643901</v>
      </c>
      <c r="AQ668">
        <v>19.694656488549601</v>
      </c>
      <c r="AR668">
        <v>14.0277509329638</v>
      </c>
      <c r="AS668">
        <v>6.8484443576902798</v>
      </c>
      <c r="AT668">
        <v>12.631118881118899</v>
      </c>
      <c r="AU668">
        <v>21.102305509096301</v>
      </c>
      <c r="AV668">
        <v>14.9983207903925</v>
      </c>
      <c r="AW668">
        <v>7.6805221924960199</v>
      </c>
      <c r="AX668">
        <v>14.062596110889301</v>
      </c>
      <c r="AY668">
        <v>22.647716230476899</v>
      </c>
      <c r="AZ668">
        <v>16.179669828540401</v>
      </c>
      <c r="BA668">
        <v>7.1245641411695404</v>
      </c>
      <c r="BB668">
        <v>13.4851414898586</v>
      </c>
      <c r="BC668">
        <v>21.845212800597601</v>
      </c>
      <c r="BD668">
        <v>15.6352826922821</v>
      </c>
      <c r="BE668">
        <v>8.0059575982796307</v>
      </c>
      <c r="BF668">
        <v>11.5913120567376</v>
      </c>
      <c r="BG668">
        <v>22.037933954267501</v>
      </c>
      <c r="BH668">
        <v>16.4256191374255</v>
      </c>
      <c r="BI668">
        <v>12.639101857917501</v>
      </c>
      <c r="BJ668">
        <v>16.5217245246481</v>
      </c>
      <c r="BK668">
        <v>23.971116113420901</v>
      </c>
      <c r="BL668">
        <v>19.3865037794438</v>
      </c>
      <c r="BN668" t="s">
        <v>284</v>
      </c>
      <c r="BQ668">
        <v>15.050677544644</v>
      </c>
      <c r="BR668">
        <v>23.374529822675999</v>
      </c>
      <c r="BS668">
        <v>24.599451291266298</v>
      </c>
      <c r="BT668">
        <v>18.6419092830482</v>
      </c>
      <c r="BU668">
        <v>9.8680592960258195</v>
      </c>
      <c r="BV668">
        <v>11.7795556729615</v>
      </c>
      <c r="BW668">
        <v>15.451451415377401</v>
      </c>
      <c r="BX668">
        <v>13.1152583895493</v>
      </c>
      <c r="BZ668" t="s">
        <v>284</v>
      </c>
      <c r="CC668">
        <v>5.5542410322225502</v>
      </c>
      <c r="CD668">
        <v>10.265797253929399</v>
      </c>
      <c r="CE668">
        <v>18.157357444894298</v>
      </c>
      <c r="CF668">
        <v>12.9461581952697</v>
      </c>
      <c r="CG668">
        <v>0.775743426906218</v>
      </c>
      <c r="CH668">
        <v>2.24813826050302</v>
      </c>
      <c r="CI668">
        <v>9.3472578418837209</v>
      </c>
      <c r="CJ668">
        <v>7.4000374411646499</v>
      </c>
      <c r="CK668">
        <v>6.9922508560100898</v>
      </c>
      <c r="CL668">
        <v>10.5013192612137</v>
      </c>
      <c r="CM668">
        <v>20.052988905447901</v>
      </c>
      <c r="CN668">
        <v>15.737916066045599</v>
      </c>
      <c r="CO668">
        <v>2.7153605466049799</v>
      </c>
      <c r="CP668">
        <v>8.2983487265603095</v>
      </c>
      <c r="CQ668">
        <v>20.9375411817363</v>
      </c>
      <c r="CR668">
        <v>11.6794188786756</v>
      </c>
      <c r="CS668">
        <v>6.20386606927394</v>
      </c>
      <c r="CT668">
        <v>19.590648816586501</v>
      </c>
      <c r="CU668">
        <v>25.1577761617608</v>
      </c>
      <c r="CV668">
        <v>24.519725243400401</v>
      </c>
      <c r="CW668">
        <v>4.0107210127997002</v>
      </c>
      <c r="CX668">
        <v>7.7829188210616298</v>
      </c>
      <c r="CY668">
        <v>17.288351723860401</v>
      </c>
      <c r="CZ668">
        <v>11.4995546129893</v>
      </c>
      <c r="DA668">
        <v>3.4391843371213602</v>
      </c>
      <c r="DB668">
        <v>8.3081091731610393</v>
      </c>
      <c r="DC668">
        <v>16.694478459459098</v>
      </c>
      <c r="DD668">
        <v>11.8255536234195</v>
      </c>
      <c r="DF668" t="s">
        <v>284</v>
      </c>
      <c r="DI668">
        <v>6.3764829269735204</v>
      </c>
      <c r="DJ668">
        <v>11.938929020531599</v>
      </c>
      <c r="DK668">
        <v>25.169316979255001</v>
      </c>
      <c r="DL668">
        <v>17.421275127594399</v>
      </c>
      <c r="DM668">
        <v>9.6451719213446108</v>
      </c>
      <c r="DN668">
        <v>11.8866295045929</v>
      </c>
      <c r="DO668">
        <v>25.577066269545799</v>
      </c>
      <c r="DP668">
        <v>24.233217289952901</v>
      </c>
      <c r="DQ668">
        <v>6.1647895672791897</v>
      </c>
      <c r="DR668">
        <v>8.18489877487184</v>
      </c>
      <c r="DS668">
        <v>13.6279764519814</v>
      </c>
      <c r="DT668">
        <v>9.6187125364415493</v>
      </c>
    </row>
    <row r="669" spans="1:124" x14ac:dyDescent="0.35">
      <c r="A669" s="19" t="str">
        <f t="shared" si="20"/>
        <v xml:space="preserve">  Ag [NCL+DQ] / [Capital + ALLL]--35703</v>
      </c>
      <c r="B669" s="19" t="str">
        <f t="shared" si="21"/>
        <v xml:space="preserve">  Ag [NCL+DQ] / [Capital + ALLL]</v>
      </c>
      <c r="C669">
        <v>7</v>
      </c>
      <c r="D669" s="27">
        <v>35703</v>
      </c>
      <c r="E669">
        <v>0</v>
      </c>
      <c r="F669">
        <v>0.14269333673079401</v>
      </c>
      <c r="G669">
        <v>3.5354252449240402</v>
      </c>
      <c r="H669">
        <v>3.2823083929874199</v>
      </c>
      <c r="I669">
        <v>0</v>
      </c>
      <c r="J669">
        <v>0.56143314677371703</v>
      </c>
      <c r="K669">
        <v>4.2312753375440897</v>
      </c>
      <c r="L669">
        <v>3.4147297112479098</v>
      </c>
      <c r="M669">
        <v>0</v>
      </c>
      <c r="N669">
        <v>0</v>
      </c>
      <c r="O669">
        <v>1.0042138548636601</v>
      </c>
      <c r="P669">
        <v>1.2996656408068701</v>
      </c>
      <c r="Q669">
        <v>0</v>
      </c>
      <c r="R669">
        <v>0</v>
      </c>
      <c r="S669">
        <v>0</v>
      </c>
      <c r="T669">
        <v>8.3437243604303508E-3</v>
      </c>
      <c r="U669">
        <v>0</v>
      </c>
      <c r="V669">
        <v>0.21632346779488601</v>
      </c>
      <c r="W669">
        <v>3.2055573782864801</v>
      </c>
      <c r="X669">
        <v>2.5808092998369698</v>
      </c>
      <c r="Y669">
        <v>0</v>
      </c>
      <c r="Z669">
        <v>1.0964912280701801E-2</v>
      </c>
      <c r="AA669">
        <v>3.6826915194730798</v>
      </c>
      <c r="AB669">
        <v>3.22326890200732</v>
      </c>
      <c r="AC669">
        <v>0.66221369764716997</v>
      </c>
      <c r="AD669">
        <v>3.4870527138951299</v>
      </c>
      <c r="AE669">
        <v>9.4974153170813391</v>
      </c>
      <c r="AF669">
        <v>6.39742946417089</v>
      </c>
      <c r="AG669">
        <v>0</v>
      </c>
      <c r="AH669">
        <v>1.6244678467398601</v>
      </c>
      <c r="AI669">
        <v>6.1676149937826104</v>
      </c>
      <c r="AJ669">
        <v>5.8143571988138003</v>
      </c>
      <c r="AK669">
        <v>0</v>
      </c>
      <c r="AL669">
        <v>0.58392284835742903</v>
      </c>
      <c r="AM669">
        <v>3.9919525466716799</v>
      </c>
      <c r="AN669">
        <v>3.9641150442508</v>
      </c>
      <c r="AO669">
        <v>0.36319612590799</v>
      </c>
      <c r="AP669">
        <v>2.8901064979163502</v>
      </c>
      <c r="AQ669">
        <v>8.4041777993684708</v>
      </c>
      <c r="AR669">
        <v>5.9223812435890899</v>
      </c>
      <c r="AS669">
        <v>0</v>
      </c>
      <c r="AT669">
        <v>0.45733591528985201</v>
      </c>
      <c r="AU669">
        <v>3.63908133863315</v>
      </c>
      <c r="AV669">
        <v>3.14020672479392</v>
      </c>
      <c r="AW669">
        <v>0</v>
      </c>
      <c r="AX669">
        <v>0</v>
      </c>
      <c r="AY669">
        <v>1.5955093373247899</v>
      </c>
      <c r="AZ669">
        <v>1.9215262947671401</v>
      </c>
      <c r="BA669">
        <v>0</v>
      </c>
      <c r="BB669">
        <v>0</v>
      </c>
      <c r="BC669">
        <v>0.79177729871929703</v>
      </c>
      <c r="BD669">
        <v>1.1981418225882501</v>
      </c>
      <c r="BE669">
        <v>0</v>
      </c>
      <c r="BF669">
        <v>0.45492407253155598</v>
      </c>
      <c r="BG669">
        <v>2.1896122712069102</v>
      </c>
      <c r="BH669">
        <v>1.9269424709362899</v>
      </c>
      <c r="BI669">
        <v>0</v>
      </c>
      <c r="BJ669">
        <v>0.91639144837489495</v>
      </c>
      <c r="BK669">
        <v>2.1437498857295201</v>
      </c>
      <c r="BL669">
        <v>1.3124375551568701</v>
      </c>
      <c r="BN669" t="s">
        <v>284</v>
      </c>
      <c r="BQ669">
        <v>0.758818703855619</v>
      </c>
      <c r="BR669">
        <v>1.51763740771124</v>
      </c>
      <c r="BS669">
        <v>4.2444817862928996</v>
      </c>
      <c r="BT669">
        <v>2.8296545241952602</v>
      </c>
      <c r="BU669">
        <v>0</v>
      </c>
      <c r="BV669">
        <v>0</v>
      </c>
      <c r="BW669">
        <v>0</v>
      </c>
      <c r="BX669">
        <v>9.2148577456335506E-2</v>
      </c>
      <c r="BZ669" t="s">
        <v>284</v>
      </c>
      <c r="CC669">
        <v>0</v>
      </c>
      <c r="CD669">
        <v>0</v>
      </c>
      <c r="CE669">
        <v>0</v>
      </c>
      <c r="CF669">
        <v>0.72654418165814805</v>
      </c>
      <c r="CG669">
        <v>0</v>
      </c>
      <c r="CH669">
        <v>0</v>
      </c>
      <c r="CI669">
        <v>2.4293746095647901E-2</v>
      </c>
      <c r="CJ669">
        <v>0.31990416519107401</v>
      </c>
      <c r="CK669">
        <v>0</v>
      </c>
      <c r="CL669">
        <v>4.6576618537494202E-2</v>
      </c>
      <c r="CM669">
        <v>1.24378109452736</v>
      </c>
      <c r="CN669">
        <v>2.4219307217811901</v>
      </c>
      <c r="CO669">
        <v>0</v>
      </c>
      <c r="CP669">
        <v>0</v>
      </c>
      <c r="CQ669">
        <v>3.1018754248029401</v>
      </c>
      <c r="CR669">
        <v>1.83414928103613</v>
      </c>
      <c r="CS669">
        <v>0.446078837589372</v>
      </c>
      <c r="CT669">
        <v>2.01589561633766</v>
      </c>
      <c r="CU669">
        <v>10.579062793874501</v>
      </c>
      <c r="CV669">
        <v>11.7580499592979</v>
      </c>
      <c r="CW669">
        <v>0</v>
      </c>
      <c r="CX669">
        <v>1.01934322633435</v>
      </c>
      <c r="CY669">
        <v>2.6041077249334199</v>
      </c>
      <c r="CZ669">
        <v>3.5660287790326399</v>
      </c>
      <c r="DA669">
        <v>0</v>
      </c>
      <c r="DB669">
        <v>0</v>
      </c>
      <c r="DC669">
        <v>0.63910264771096903</v>
      </c>
      <c r="DD669">
        <v>0.63910264771096903</v>
      </c>
      <c r="DF669" t="s">
        <v>284</v>
      </c>
      <c r="DI669">
        <v>0</v>
      </c>
      <c r="DJ669">
        <v>7.1346668365396895E-2</v>
      </c>
      <c r="DK669">
        <v>1.07977736640512</v>
      </c>
      <c r="DL669">
        <v>0.91701161970412004</v>
      </c>
      <c r="DM669">
        <v>0</v>
      </c>
      <c r="DN669">
        <v>1.01163378856854</v>
      </c>
      <c r="DO669">
        <v>10.815540777038899</v>
      </c>
      <c r="DP669">
        <v>5.3741542460609297</v>
      </c>
      <c r="DQ669">
        <v>0.340841730883225</v>
      </c>
      <c r="DR669">
        <v>1.10302228105008</v>
      </c>
      <c r="DS669">
        <v>1.8724476496654801</v>
      </c>
      <c r="DT669">
        <v>1.5838177348070099</v>
      </c>
    </row>
    <row r="670" spans="1:124" x14ac:dyDescent="0.35">
      <c r="A670" s="19" t="str">
        <f t="shared" si="20"/>
        <v xml:space="preserve">  CLD [NCL+DQ] / [Capital + ALLL]--35703</v>
      </c>
      <c r="B670" s="19" t="str">
        <f t="shared" si="21"/>
        <v xml:space="preserve">  CLD [NCL+DQ] / [Capital + ALLL]</v>
      </c>
      <c r="C670">
        <v>8</v>
      </c>
      <c r="D670" s="27">
        <v>35703</v>
      </c>
      <c r="E670">
        <v>0</v>
      </c>
      <c r="F670">
        <v>0</v>
      </c>
      <c r="G670">
        <v>0</v>
      </c>
      <c r="H670">
        <v>0.819220633514125</v>
      </c>
      <c r="I670">
        <v>0</v>
      </c>
      <c r="J670">
        <v>0</v>
      </c>
      <c r="K670">
        <v>0</v>
      </c>
      <c r="L670">
        <v>0.22187109742528299</v>
      </c>
      <c r="M670">
        <v>0</v>
      </c>
      <c r="N670">
        <v>0</v>
      </c>
      <c r="O670">
        <v>0</v>
      </c>
      <c r="P670">
        <v>0.32767608710309798</v>
      </c>
      <c r="Q670">
        <v>0</v>
      </c>
      <c r="R670">
        <v>0</v>
      </c>
      <c r="S670">
        <v>0</v>
      </c>
      <c r="T670">
        <v>0.17404553184978699</v>
      </c>
      <c r="U670">
        <v>0</v>
      </c>
      <c r="V670">
        <v>0</v>
      </c>
      <c r="W670">
        <v>0</v>
      </c>
      <c r="X670">
        <v>0.233780324394571</v>
      </c>
      <c r="Y670">
        <v>0</v>
      </c>
      <c r="Z670">
        <v>0</v>
      </c>
      <c r="AA670">
        <v>0</v>
      </c>
      <c r="AB670">
        <v>0.90325694825986103</v>
      </c>
      <c r="AC670">
        <v>0</v>
      </c>
      <c r="AD670">
        <v>0</v>
      </c>
      <c r="AE670">
        <v>0</v>
      </c>
      <c r="AF670">
        <v>0.26215334767638998</v>
      </c>
      <c r="AG670">
        <v>0</v>
      </c>
      <c r="AH670">
        <v>0</v>
      </c>
      <c r="AI670">
        <v>0</v>
      </c>
      <c r="AJ670">
        <v>0.12944535994057799</v>
      </c>
      <c r="AK670">
        <v>0</v>
      </c>
      <c r="AL670">
        <v>0</v>
      </c>
      <c r="AM670">
        <v>0</v>
      </c>
      <c r="AN670">
        <v>0.22230935645738401</v>
      </c>
      <c r="AO670">
        <v>0</v>
      </c>
      <c r="AP670">
        <v>0</v>
      </c>
      <c r="AQ670">
        <v>0</v>
      </c>
      <c r="AR670">
        <v>7.1450021708007197E-2</v>
      </c>
      <c r="AS670">
        <v>0</v>
      </c>
      <c r="AT670">
        <v>0</v>
      </c>
      <c r="AU670">
        <v>0</v>
      </c>
      <c r="AV670">
        <v>0.31485751571245402</v>
      </c>
      <c r="AW670">
        <v>0</v>
      </c>
      <c r="AX670">
        <v>0</v>
      </c>
      <c r="AY670">
        <v>0</v>
      </c>
      <c r="AZ670">
        <v>0.28852169873447298</v>
      </c>
      <c r="BA670">
        <v>0</v>
      </c>
      <c r="BB670">
        <v>0</v>
      </c>
      <c r="BC670">
        <v>0</v>
      </c>
      <c r="BD670">
        <v>0.24734222896236899</v>
      </c>
      <c r="BE670">
        <v>0</v>
      </c>
      <c r="BF670">
        <v>0</v>
      </c>
      <c r="BG670">
        <v>9.5969289827255305E-2</v>
      </c>
      <c r="BH670">
        <v>0.40792482801848701</v>
      </c>
      <c r="BI670">
        <v>0</v>
      </c>
      <c r="BJ670">
        <v>0</v>
      </c>
      <c r="BK670">
        <v>0.30705325802210198</v>
      </c>
      <c r="BL670">
        <v>0.75962386763088996</v>
      </c>
      <c r="BN670" t="s">
        <v>284</v>
      </c>
      <c r="BQ670">
        <v>0</v>
      </c>
      <c r="BR670">
        <v>0</v>
      </c>
      <c r="BS670">
        <v>0</v>
      </c>
      <c r="BT670">
        <v>0</v>
      </c>
      <c r="BU670">
        <v>0</v>
      </c>
      <c r="BV670">
        <v>0</v>
      </c>
      <c r="BW670">
        <v>0</v>
      </c>
      <c r="BX670">
        <v>0.102650951915851</v>
      </c>
      <c r="BZ670" t="s">
        <v>284</v>
      </c>
      <c r="CC670">
        <v>0</v>
      </c>
      <c r="CD670">
        <v>0</v>
      </c>
      <c r="CE670">
        <v>0</v>
      </c>
      <c r="CF670">
        <v>0.72810036688517799</v>
      </c>
      <c r="CG670">
        <v>0</v>
      </c>
      <c r="CH670">
        <v>0</v>
      </c>
      <c r="CI670">
        <v>0.450001226161379</v>
      </c>
      <c r="CJ670">
        <v>0.467692642769031</v>
      </c>
      <c r="CK670">
        <v>0</v>
      </c>
      <c r="CL670">
        <v>0</v>
      </c>
      <c r="CM670">
        <v>0.32161312470639197</v>
      </c>
      <c r="CN670">
        <v>0.43444313568862503</v>
      </c>
      <c r="CO670">
        <v>0</v>
      </c>
      <c r="CP670">
        <v>0</v>
      </c>
      <c r="CQ670">
        <v>2.9228758169934599</v>
      </c>
      <c r="CR670">
        <v>2.42247338067838</v>
      </c>
      <c r="CS670">
        <v>0</v>
      </c>
      <c r="CT670">
        <v>0</v>
      </c>
      <c r="CU670">
        <v>0</v>
      </c>
      <c r="CV670">
        <v>0.43281552093507902</v>
      </c>
      <c r="CW670">
        <v>0</v>
      </c>
      <c r="CX670">
        <v>0</v>
      </c>
      <c r="CY670">
        <v>0</v>
      </c>
      <c r="CZ670">
        <v>6.6640010662401697E-3</v>
      </c>
      <c r="DA670">
        <v>0</v>
      </c>
      <c r="DB670">
        <v>0</v>
      </c>
      <c r="DC670">
        <v>0.33791269665411</v>
      </c>
      <c r="DD670">
        <v>0.33791269665411</v>
      </c>
      <c r="DF670" t="s">
        <v>284</v>
      </c>
      <c r="DI670">
        <v>0</v>
      </c>
      <c r="DJ670">
        <v>0</v>
      </c>
      <c r="DK670">
        <v>0</v>
      </c>
      <c r="DL670">
        <v>0.36669886138060198</v>
      </c>
      <c r="DM670">
        <v>0</v>
      </c>
      <c r="DN670">
        <v>0</v>
      </c>
      <c r="DO670">
        <v>0</v>
      </c>
      <c r="DP670">
        <v>8.4841982877938898E-2</v>
      </c>
      <c r="DQ670">
        <v>0</v>
      </c>
      <c r="DR670">
        <v>0</v>
      </c>
      <c r="DS670">
        <v>0</v>
      </c>
      <c r="DT670">
        <v>0.14481988960529299</v>
      </c>
    </row>
    <row r="671" spans="1:124" x14ac:dyDescent="0.35">
      <c r="A671" s="19" t="str">
        <f t="shared" si="20"/>
        <v xml:space="preserve">  CRE [NCL+DQ] / [Capital + ALLL]--35703</v>
      </c>
      <c r="B671" s="19" t="str">
        <f t="shared" si="21"/>
        <v xml:space="preserve">  CRE [NCL+DQ] / [Capital + ALLL]</v>
      </c>
      <c r="C671">
        <v>9</v>
      </c>
      <c r="D671" s="27">
        <v>35703</v>
      </c>
      <c r="E671">
        <v>0</v>
      </c>
      <c r="F671">
        <v>0.23094688221709</v>
      </c>
      <c r="G671">
        <v>2.2742363877821998</v>
      </c>
      <c r="H671">
        <v>2.38183379145589</v>
      </c>
      <c r="I671">
        <v>0</v>
      </c>
      <c r="J671">
        <v>0</v>
      </c>
      <c r="K671">
        <v>2.1807733261006499</v>
      </c>
      <c r="L671">
        <v>1.6334725122071301</v>
      </c>
      <c r="M671">
        <v>0</v>
      </c>
      <c r="N671">
        <v>0.40530076790778302</v>
      </c>
      <c r="O671">
        <v>2.8317449316404302</v>
      </c>
      <c r="P671">
        <v>2.05764093822116</v>
      </c>
      <c r="Q671">
        <v>0</v>
      </c>
      <c r="R671">
        <v>3.11114567939644E-2</v>
      </c>
      <c r="S671">
        <v>1.28198364547613</v>
      </c>
      <c r="T671">
        <v>1.89172466876421</v>
      </c>
      <c r="U671">
        <v>0</v>
      </c>
      <c r="V671">
        <v>6.3798885383693493E-2</v>
      </c>
      <c r="W671">
        <v>2.3478439866797598</v>
      </c>
      <c r="X671">
        <v>1.6100213164916699</v>
      </c>
      <c r="Y671">
        <v>0</v>
      </c>
      <c r="Z671">
        <v>6.6067839551541302E-2</v>
      </c>
      <c r="AA671">
        <v>2.1493819010464201</v>
      </c>
      <c r="AB671">
        <v>3.0931481599973498</v>
      </c>
      <c r="AC671">
        <v>0</v>
      </c>
      <c r="AD671">
        <v>2.15954735887358E-2</v>
      </c>
      <c r="AE671">
        <v>1.6432532063268801</v>
      </c>
      <c r="AF671">
        <v>1.4879581834707301</v>
      </c>
      <c r="AG671">
        <v>0</v>
      </c>
      <c r="AH671">
        <v>0</v>
      </c>
      <c r="AI671">
        <v>0.20731989831602901</v>
      </c>
      <c r="AJ671">
        <v>0.74876451156285295</v>
      </c>
      <c r="AK671">
        <v>0</v>
      </c>
      <c r="AL671">
        <v>0.96936632235723696</v>
      </c>
      <c r="AM671">
        <v>3.84207747409519</v>
      </c>
      <c r="AN671">
        <v>2.6535828134871302</v>
      </c>
      <c r="AO671">
        <v>0</v>
      </c>
      <c r="AP671">
        <v>0</v>
      </c>
      <c r="AQ671">
        <v>1.1841326228537601</v>
      </c>
      <c r="AR671">
        <v>1.0801763461388001</v>
      </c>
      <c r="AS671">
        <v>0</v>
      </c>
      <c r="AT671">
        <v>0.28665198786922003</v>
      </c>
      <c r="AU671">
        <v>2.6974061790512498</v>
      </c>
      <c r="AV671">
        <v>1.80753415108309</v>
      </c>
      <c r="AW671">
        <v>0</v>
      </c>
      <c r="AX671">
        <v>0.55061308861061997</v>
      </c>
      <c r="AY671">
        <v>3.1598395392850098</v>
      </c>
      <c r="AZ671">
        <v>1.99869905050936</v>
      </c>
      <c r="BA671">
        <v>0</v>
      </c>
      <c r="BB671">
        <v>0</v>
      </c>
      <c r="BC671">
        <v>2.5319283318768102</v>
      </c>
      <c r="BD671">
        <v>1.6417212620641599</v>
      </c>
      <c r="BE671">
        <v>0</v>
      </c>
      <c r="BF671">
        <v>1.26542233470421</v>
      </c>
      <c r="BG671">
        <v>3.69811551771727</v>
      </c>
      <c r="BH671">
        <v>3.1278876140760001</v>
      </c>
      <c r="BI671">
        <v>0.744507577918744</v>
      </c>
      <c r="BJ671">
        <v>1.77592862915591</v>
      </c>
      <c r="BK671">
        <v>5.6427116993547504</v>
      </c>
      <c r="BL671">
        <v>3.5118560688342702</v>
      </c>
      <c r="BN671" t="s">
        <v>284</v>
      </c>
      <c r="BQ671">
        <v>0</v>
      </c>
      <c r="BR671">
        <v>0</v>
      </c>
      <c r="BS671">
        <v>1.27240143369176</v>
      </c>
      <c r="BT671">
        <v>0.84826762246117104</v>
      </c>
      <c r="BU671">
        <v>0</v>
      </c>
      <c r="BV671">
        <v>0.38371060931922601</v>
      </c>
      <c r="BW671">
        <v>1.05453918402341</v>
      </c>
      <c r="BX671">
        <v>0.83081540891972205</v>
      </c>
      <c r="BZ671" t="s">
        <v>284</v>
      </c>
      <c r="CC671">
        <v>0</v>
      </c>
      <c r="CD671">
        <v>0.51376685664681299</v>
      </c>
      <c r="CE671">
        <v>4.5182646410149703</v>
      </c>
      <c r="CF671">
        <v>2.7017374855793901</v>
      </c>
      <c r="CG671">
        <v>0</v>
      </c>
      <c r="CH671">
        <v>0</v>
      </c>
      <c r="CI671">
        <v>2.7016194891210401</v>
      </c>
      <c r="CJ671">
        <v>1.49042185080919</v>
      </c>
      <c r="CK671">
        <v>0</v>
      </c>
      <c r="CL671">
        <v>0.87108013937282203</v>
      </c>
      <c r="CM671">
        <v>4.7156851033329401</v>
      </c>
      <c r="CN671">
        <v>2.0944553958828598</v>
      </c>
      <c r="CO671">
        <v>0</v>
      </c>
      <c r="CP671">
        <v>0</v>
      </c>
      <c r="CQ671">
        <v>4.1150326797385599</v>
      </c>
      <c r="CR671">
        <v>2.76308962717698</v>
      </c>
      <c r="CS671">
        <v>0</v>
      </c>
      <c r="CT671">
        <v>1.19444287232862</v>
      </c>
      <c r="CU671">
        <v>2.7312969211035099</v>
      </c>
      <c r="CV671">
        <v>1.8449913666365301</v>
      </c>
      <c r="CW671">
        <v>0</v>
      </c>
      <c r="CX671">
        <v>0</v>
      </c>
      <c r="CY671">
        <v>0.39060069947944598</v>
      </c>
      <c r="CZ671">
        <v>0.99614945539347399</v>
      </c>
      <c r="DA671">
        <v>0</v>
      </c>
      <c r="DB671">
        <v>1.4846459690381499</v>
      </c>
      <c r="DC671">
        <v>3.52322421613201</v>
      </c>
      <c r="DD671">
        <v>2.0385782470938598</v>
      </c>
      <c r="DF671" t="s">
        <v>284</v>
      </c>
      <c r="DI671">
        <v>0</v>
      </c>
      <c r="DJ671">
        <v>0</v>
      </c>
      <c r="DK671">
        <v>2.3319702550446899</v>
      </c>
      <c r="DL671">
        <v>2.0981681353268402</v>
      </c>
      <c r="DM671">
        <v>0</v>
      </c>
      <c r="DN671">
        <v>0</v>
      </c>
      <c r="DO671">
        <v>0.85268045588856101</v>
      </c>
      <c r="DP671">
        <v>0.94241745998849702</v>
      </c>
      <c r="DQ671">
        <v>0</v>
      </c>
      <c r="DR671">
        <v>0.86891113762514904</v>
      </c>
      <c r="DS671">
        <v>1.1114404267931199</v>
      </c>
      <c r="DT671">
        <v>1.0094633373995301</v>
      </c>
    </row>
    <row r="672" spans="1:124" x14ac:dyDescent="0.35">
      <c r="A672" s="19" t="str">
        <f t="shared" si="20"/>
        <v xml:space="preserve">  Res RE [NCL+DQ] / [Capital + ALLL]--35703</v>
      </c>
      <c r="B672" s="19" t="str">
        <f t="shared" si="21"/>
        <v xml:space="preserve">  Res RE [NCL+DQ] / [Capital + ALLL]</v>
      </c>
      <c r="C672">
        <v>10</v>
      </c>
      <c r="D672" s="27">
        <v>35703</v>
      </c>
      <c r="E672">
        <v>0.26393929396238902</v>
      </c>
      <c r="F672">
        <v>2.30045311955385</v>
      </c>
      <c r="G672">
        <v>3.9842025786967099</v>
      </c>
      <c r="H672">
        <v>3.1359078203070498</v>
      </c>
      <c r="I672">
        <v>0.116740612921758</v>
      </c>
      <c r="J672">
        <v>1.5322207220072901</v>
      </c>
      <c r="K672">
        <v>3.82619099698623</v>
      </c>
      <c r="L672">
        <v>2.5984614683899201</v>
      </c>
      <c r="M672">
        <v>0.39473157810512799</v>
      </c>
      <c r="N672">
        <v>2.1193993526626702</v>
      </c>
      <c r="O672">
        <v>4.9247043129868997</v>
      </c>
      <c r="P672">
        <v>3.35374598633621</v>
      </c>
      <c r="Q672">
        <v>2.03104159088153</v>
      </c>
      <c r="R672">
        <v>3.7133077481589001</v>
      </c>
      <c r="S672">
        <v>6.61081770169368</v>
      </c>
      <c r="T672">
        <v>4.6292459541895097</v>
      </c>
      <c r="U672">
        <v>0.30586625649469001</v>
      </c>
      <c r="V672">
        <v>1.77515258828347</v>
      </c>
      <c r="W672">
        <v>4.1671951025415703</v>
      </c>
      <c r="X672">
        <v>2.7004456432149002</v>
      </c>
      <c r="Y672">
        <v>0</v>
      </c>
      <c r="Z672">
        <v>1.67420314152673</v>
      </c>
      <c r="AA672">
        <v>3.63852959121416</v>
      </c>
      <c r="AB672">
        <v>2.9249312067611002</v>
      </c>
      <c r="AC672">
        <v>0</v>
      </c>
      <c r="AD672">
        <v>0.54209421023653304</v>
      </c>
      <c r="AE672">
        <v>1.5948288832004001</v>
      </c>
      <c r="AF672">
        <v>1.0270068737026701</v>
      </c>
      <c r="AG672">
        <v>0</v>
      </c>
      <c r="AH672">
        <v>3.9128733533324599E-2</v>
      </c>
      <c r="AI672">
        <v>1.6000783869105499</v>
      </c>
      <c r="AJ672">
        <v>0.90690090596984096</v>
      </c>
      <c r="AK672">
        <v>1.9541535735680799</v>
      </c>
      <c r="AL672">
        <v>4.2438424271525701</v>
      </c>
      <c r="AM672">
        <v>8.0240679615187904</v>
      </c>
      <c r="AN672">
        <v>5.5788666757341101</v>
      </c>
      <c r="AO672">
        <v>0</v>
      </c>
      <c r="AP672">
        <v>0.82244799225931298</v>
      </c>
      <c r="AQ672">
        <v>2.62593783494105</v>
      </c>
      <c r="AR672">
        <v>1.7064637206461799</v>
      </c>
      <c r="AS672">
        <v>0.255018549157425</v>
      </c>
      <c r="AT672">
        <v>1.6708030491047701</v>
      </c>
      <c r="AU672">
        <v>3.9268621912678299</v>
      </c>
      <c r="AV672">
        <v>2.73293098595297</v>
      </c>
      <c r="AW672">
        <v>1.76591515841153</v>
      </c>
      <c r="AX672">
        <v>3.8572242069887599</v>
      </c>
      <c r="AY672">
        <v>6.8984964725978397</v>
      </c>
      <c r="AZ672">
        <v>4.7485702590597496</v>
      </c>
      <c r="BA672">
        <v>0.25309597399155698</v>
      </c>
      <c r="BB672">
        <v>1.9615354277061401</v>
      </c>
      <c r="BC672">
        <v>4.4980652218232002</v>
      </c>
      <c r="BD672">
        <v>2.9120697515391298</v>
      </c>
      <c r="BE672">
        <v>2.2946264050147098E-3</v>
      </c>
      <c r="BF672">
        <v>0.96497009838595604</v>
      </c>
      <c r="BG672">
        <v>3.6653879345920002</v>
      </c>
      <c r="BH672">
        <v>2.2434267415822799</v>
      </c>
      <c r="BI672">
        <v>2.3551374389283999</v>
      </c>
      <c r="BJ672">
        <v>3.74718975425428</v>
      </c>
      <c r="BK672">
        <v>5.1807830605803096</v>
      </c>
      <c r="BL672">
        <v>4.2722774226863001</v>
      </c>
      <c r="BN672" t="s">
        <v>284</v>
      </c>
      <c r="BQ672">
        <v>2.1057640555083599</v>
      </c>
      <c r="BR672">
        <v>2.2837184309511001</v>
      </c>
      <c r="BS672">
        <v>5.5683825129665898</v>
      </c>
      <c r="BT672">
        <v>4.3548582353329399</v>
      </c>
      <c r="BU672">
        <v>1.4825918562918901</v>
      </c>
      <c r="BV672">
        <v>4.2806629064373496</v>
      </c>
      <c r="BW672">
        <v>6.0089638795320202</v>
      </c>
      <c r="BX672">
        <v>4.3652631041497196</v>
      </c>
      <c r="BZ672" t="s">
        <v>284</v>
      </c>
      <c r="CC672">
        <v>0.40927796233123198</v>
      </c>
      <c r="CD672">
        <v>1.5462451829759001</v>
      </c>
      <c r="CE672">
        <v>4.2218877309262899</v>
      </c>
      <c r="CF672">
        <v>2.8038186592245902</v>
      </c>
      <c r="CG672">
        <v>0</v>
      </c>
      <c r="CH672">
        <v>0</v>
      </c>
      <c r="CI672">
        <v>1.51810193241564</v>
      </c>
      <c r="CJ672">
        <v>0.802190905493398</v>
      </c>
      <c r="CK672">
        <v>0.78451882845188303</v>
      </c>
      <c r="CL672">
        <v>1.79236078488057</v>
      </c>
      <c r="CM672">
        <v>4.8780487804878003</v>
      </c>
      <c r="CN672">
        <v>4.48415879534722</v>
      </c>
      <c r="CO672">
        <v>6.1836545398330403E-2</v>
      </c>
      <c r="CP672">
        <v>0.66347217102838196</v>
      </c>
      <c r="CQ672">
        <v>1.2401738529164801</v>
      </c>
      <c r="CR672">
        <v>0.99047244562937997</v>
      </c>
      <c r="CS672">
        <v>9.9478131302963096E-2</v>
      </c>
      <c r="CT672">
        <v>0.57340179986969297</v>
      </c>
      <c r="CU672">
        <v>3.5088709291733799</v>
      </c>
      <c r="CV672">
        <v>1.6932921251637201</v>
      </c>
      <c r="CW672">
        <v>0</v>
      </c>
      <c r="CX672">
        <v>0.38398132909600102</v>
      </c>
      <c r="CY672">
        <v>1.7018331556258599</v>
      </c>
      <c r="CZ672">
        <v>1.2119946070355101</v>
      </c>
      <c r="DA672">
        <v>0</v>
      </c>
      <c r="DB672">
        <v>1.9564366766662299E-2</v>
      </c>
      <c r="DC672">
        <v>0.90913675402445404</v>
      </c>
      <c r="DD672">
        <v>0.88957238725779197</v>
      </c>
      <c r="DF672" t="s">
        <v>284</v>
      </c>
      <c r="DI672">
        <v>0</v>
      </c>
      <c r="DJ672">
        <v>2.2946264050147098E-3</v>
      </c>
      <c r="DK672">
        <v>0.89094129770102903</v>
      </c>
      <c r="DL672">
        <v>0.59941291284791498</v>
      </c>
      <c r="DM672">
        <v>3.1351893654376699</v>
      </c>
      <c r="DN672">
        <v>3.96074307746232</v>
      </c>
      <c r="DO672">
        <v>7.32191610821544</v>
      </c>
      <c r="DP672">
        <v>7.6281956045038903</v>
      </c>
      <c r="DQ672">
        <v>2.18524632895994</v>
      </c>
      <c r="DR672">
        <v>3.0082987551867202</v>
      </c>
      <c r="DS672">
        <v>3.8118988243676499</v>
      </c>
      <c r="DT672">
        <v>3.6259935827357399</v>
      </c>
    </row>
    <row r="673" spans="1:124" x14ac:dyDescent="0.35">
      <c r="A673" s="19" t="str">
        <f t="shared" si="20"/>
        <v xml:space="preserve">  C&amp;I [NCL+DQ] / [Capital + ALLL]--35703</v>
      </c>
      <c r="B673" s="19" t="str">
        <f t="shared" si="21"/>
        <v xml:space="preserve">  C&amp;I [NCL+DQ] / [Capital + ALLL]</v>
      </c>
      <c r="C673">
        <v>11</v>
      </c>
      <c r="D673" s="27">
        <v>35703</v>
      </c>
      <c r="E673">
        <v>1.44522144522145</v>
      </c>
      <c r="F673">
        <v>3.8104386807556798</v>
      </c>
      <c r="G673">
        <v>8.8632838466651904</v>
      </c>
      <c r="H673">
        <v>6.9693995783368496</v>
      </c>
      <c r="I673">
        <v>1.0973297446479</v>
      </c>
      <c r="J673">
        <v>3.7313602143644999</v>
      </c>
      <c r="K673">
        <v>8.8514489738041</v>
      </c>
      <c r="L673">
        <v>6.0863326213507998</v>
      </c>
      <c r="M673">
        <v>0.46938027893576401</v>
      </c>
      <c r="N673">
        <v>2.05573812396177</v>
      </c>
      <c r="O673">
        <v>5.3485637798978498</v>
      </c>
      <c r="P673">
        <v>3.9632902828843899</v>
      </c>
      <c r="Q673">
        <v>2.05662904151521</v>
      </c>
      <c r="R673">
        <v>5.1757188498402602</v>
      </c>
      <c r="S673">
        <v>8.8129781060406192</v>
      </c>
      <c r="T673">
        <v>5.8109924501302999</v>
      </c>
      <c r="U673">
        <v>0.71962530511970901</v>
      </c>
      <c r="V673">
        <v>3.0518497913106799</v>
      </c>
      <c r="W673">
        <v>7.3918965138484696</v>
      </c>
      <c r="X673">
        <v>5.06266042351848</v>
      </c>
      <c r="Y673">
        <v>1.9063074839371099</v>
      </c>
      <c r="Z673">
        <v>5.7899211732446103</v>
      </c>
      <c r="AA673">
        <v>13.191716225145701</v>
      </c>
      <c r="AB673">
        <v>8.9882626800480097</v>
      </c>
      <c r="AC673">
        <v>2.4129049643170699</v>
      </c>
      <c r="AD673">
        <v>6.0732096876065604</v>
      </c>
      <c r="AE673">
        <v>11.2287349006192</v>
      </c>
      <c r="AF673">
        <v>8.0328954700789108</v>
      </c>
      <c r="AG673">
        <v>0.99125381647241795</v>
      </c>
      <c r="AH673">
        <v>4.08498463494755</v>
      </c>
      <c r="AI673">
        <v>10.133149760759901</v>
      </c>
      <c r="AJ673">
        <v>6.9433825868880197</v>
      </c>
      <c r="AK673">
        <v>1.5339932676414201</v>
      </c>
      <c r="AL673">
        <v>3.7675635128710598</v>
      </c>
      <c r="AM673">
        <v>8.9626883611371504</v>
      </c>
      <c r="AN673">
        <v>6.4386311359519999</v>
      </c>
      <c r="AO673">
        <v>1.4042426053182</v>
      </c>
      <c r="AP673">
        <v>4.5891931902294596</v>
      </c>
      <c r="AQ673">
        <v>10.361182050346599</v>
      </c>
      <c r="AR673">
        <v>7.0633800599629204</v>
      </c>
      <c r="AS673">
        <v>1.5350571485556901</v>
      </c>
      <c r="AT673">
        <v>4.3496271748135902</v>
      </c>
      <c r="AU673">
        <v>9.6378917389618604</v>
      </c>
      <c r="AV673">
        <v>6.5041986027425898</v>
      </c>
      <c r="AW673">
        <v>1.0749893614606401</v>
      </c>
      <c r="AX673">
        <v>2.9816298838037998</v>
      </c>
      <c r="AY673">
        <v>7.5421137123974802</v>
      </c>
      <c r="AZ673">
        <v>5.0548771095626002</v>
      </c>
      <c r="BA673">
        <v>2.1037007087273798</v>
      </c>
      <c r="BB673">
        <v>5.9426299091340402</v>
      </c>
      <c r="BC673">
        <v>10.564224585637399</v>
      </c>
      <c r="BD673">
        <v>7.9420031130773099</v>
      </c>
      <c r="BE673">
        <v>0.63820762471122106</v>
      </c>
      <c r="BF673">
        <v>1.6964487672472299</v>
      </c>
      <c r="BG673">
        <v>3.7177646303357199</v>
      </c>
      <c r="BH673">
        <v>3.4211558380995002</v>
      </c>
      <c r="BI673">
        <v>2.1896334071532899</v>
      </c>
      <c r="BJ673">
        <v>3.01836244404294</v>
      </c>
      <c r="BK673">
        <v>6.7857504905834798</v>
      </c>
      <c r="BL673">
        <v>7.6636322614372698</v>
      </c>
      <c r="BN673" t="s">
        <v>284</v>
      </c>
      <c r="BQ673">
        <v>8.2024163410281101</v>
      </c>
      <c r="BR673">
        <v>13.082437275985701</v>
      </c>
      <c r="BS673">
        <v>16.938854317734901</v>
      </c>
      <c r="BT673">
        <v>12.4000346805135</v>
      </c>
      <c r="BU673">
        <v>0.90314120364238004</v>
      </c>
      <c r="BV673">
        <v>3.89125897716624</v>
      </c>
      <c r="BW673">
        <v>6.9080098459121997</v>
      </c>
      <c r="BX673">
        <v>4.5730607698411303</v>
      </c>
      <c r="BZ673" t="s">
        <v>284</v>
      </c>
      <c r="CC673">
        <v>0.38888976472855802</v>
      </c>
      <c r="CD673">
        <v>2.5301562163304001</v>
      </c>
      <c r="CE673">
        <v>6.15625</v>
      </c>
      <c r="CF673">
        <v>4.3106718016344896</v>
      </c>
      <c r="CG673">
        <v>0</v>
      </c>
      <c r="CH673">
        <v>0</v>
      </c>
      <c r="CI673">
        <v>0.58308219034351805</v>
      </c>
      <c r="CJ673">
        <v>2.21942261483303</v>
      </c>
      <c r="CK673">
        <v>0.47505938242280299</v>
      </c>
      <c r="CL673">
        <v>1.80212650928095</v>
      </c>
      <c r="CM673">
        <v>4.8780487804878003</v>
      </c>
      <c r="CN673">
        <v>4.9179202095299601</v>
      </c>
      <c r="CO673">
        <v>2.2064340357415602</v>
      </c>
      <c r="CP673">
        <v>5.4436048138818904</v>
      </c>
      <c r="CQ673">
        <v>10.4598585849087</v>
      </c>
      <c r="CR673">
        <v>6.49774750155545</v>
      </c>
      <c r="CS673">
        <v>3.2704397950161699</v>
      </c>
      <c r="CT673">
        <v>5.6405629749467803</v>
      </c>
      <c r="CU673">
        <v>11.497262080485701</v>
      </c>
      <c r="CV673">
        <v>13.306595442269501</v>
      </c>
      <c r="CW673">
        <v>0.50183813272326905</v>
      </c>
      <c r="CX673">
        <v>2.8694136865896702</v>
      </c>
      <c r="CY673">
        <v>4.92659419738973</v>
      </c>
      <c r="CZ673">
        <v>4.9500336518165202</v>
      </c>
      <c r="DA673">
        <v>1.18364418938307</v>
      </c>
      <c r="DB673">
        <v>2.3456480254178902</v>
      </c>
      <c r="DC673">
        <v>4.5506488104100598</v>
      </c>
      <c r="DD673">
        <v>3.3886449743752398</v>
      </c>
      <c r="DF673" t="s">
        <v>284</v>
      </c>
      <c r="DI673">
        <v>0</v>
      </c>
      <c r="DJ673">
        <v>0.83102089407966695</v>
      </c>
      <c r="DK673">
        <v>3.6164539763430401</v>
      </c>
      <c r="DL673">
        <v>2.7308513209913201</v>
      </c>
      <c r="DM673">
        <v>0.81891093288307304</v>
      </c>
      <c r="DN673">
        <v>5.1082060859057501</v>
      </c>
      <c r="DO673">
        <v>8.9968511021142596</v>
      </c>
      <c r="DP673">
        <v>11.344323347454701</v>
      </c>
      <c r="DQ673">
        <v>1.1262596324837</v>
      </c>
      <c r="DR673">
        <v>2.17907038045866</v>
      </c>
      <c r="DS673">
        <v>3.3953997809419501</v>
      </c>
      <c r="DT673">
        <v>2.4567494317362999</v>
      </c>
    </row>
    <row r="674" spans="1:124" x14ac:dyDescent="0.35">
      <c r="A674" s="19" t="str">
        <f t="shared" si="20"/>
        <v xml:space="preserve">  Ind [NCL+DQ] / [Capital + ALLL]--35703</v>
      </c>
      <c r="B674" s="19" t="str">
        <f t="shared" si="21"/>
        <v xml:space="preserve">  Ind [NCL+DQ] / [Capital + ALLL]</v>
      </c>
      <c r="C674">
        <v>12</v>
      </c>
      <c r="D674" s="27">
        <v>35703</v>
      </c>
      <c r="E674">
        <v>0.678638546669451</v>
      </c>
      <c r="F674">
        <v>1.6901899285589801</v>
      </c>
      <c r="G674">
        <v>3.1007751937984498</v>
      </c>
      <c r="H674">
        <v>2.9828795387031999</v>
      </c>
      <c r="I674">
        <v>0.53382668601679195</v>
      </c>
      <c r="J674">
        <v>1.37301482687521</v>
      </c>
      <c r="K674">
        <v>2.9983274567154101</v>
      </c>
      <c r="L674">
        <v>2.2278905915850702</v>
      </c>
      <c r="M674">
        <v>0.433503669517112</v>
      </c>
      <c r="N674">
        <v>1.37213127499201</v>
      </c>
      <c r="O674">
        <v>3.2228631610748799</v>
      </c>
      <c r="P674">
        <v>2.4210147551255599</v>
      </c>
      <c r="Q674">
        <v>1.3055064826181999</v>
      </c>
      <c r="R674">
        <v>2.27664052037498</v>
      </c>
      <c r="S674">
        <v>3.4808043875685599</v>
      </c>
      <c r="T674">
        <v>2.8150067211101302</v>
      </c>
      <c r="U674">
        <v>0.561429051901154</v>
      </c>
      <c r="V674">
        <v>1.4352935983022901</v>
      </c>
      <c r="W674">
        <v>3.0153527491341299</v>
      </c>
      <c r="X674">
        <v>2.1541585465970501</v>
      </c>
      <c r="Y674">
        <v>0.60707832482696999</v>
      </c>
      <c r="Z674">
        <v>1.4294445039652599</v>
      </c>
      <c r="AA674">
        <v>2.9599601771625599</v>
      </c>
      <c r="AB674">
        <v>2.3582432318797699</v>
      </c>
      <c r="AC674">
        <v>0.207383966802697</v>
      </c>
      <c r="AD674">
        <v>0.763835774940676</v>
      </c>
      <c r="AE674">
        <v>2.0184200246472899</v>
      </c>
      <c r="AF674">
        <v>1.74191964096517</v>
      </c>
      <c r="AG674">
        <v>0.30059203190080303</v>
      </c>
      <c r="AH674">
        <v>1.03937637417549</v>
      </c>
      <c r="AI674">
        <v>3.1147861870556</v>
      </c>
      <c r="AJ674">
        <v>3.4213598062303698</v>
      </c>
      <c r="AK674">
        <v>0.90436413042317698</v>
      </c>
      <c r="AL674">
        <v>1.9429274269378001</v>
      </c>
      <c r="AM674">
        <v>3.6360075499492299</v>
      </c>
      <c r="AN674">
        <v>2.7142437626167402</v>
      </c>
      <c r="AO674">
        <v>0.37225705329153602</v>
      </c>
      <c r="AP674">
        <v>1.0995601759296301</v>
      </c>
      <c r="AQ674">
        <v>2.5038402457757298</v>
      </c>
      <c r="AR674">
        <v>1.7342956572613699</v>
      </c>
      <c r="AS674">
        <v>0.57209115265987298</v>
      </c>
      <c r="AT674">
        <v>1.26984126984127</v>
      </c>
      <c r="AU674">
        <v>2.8771846999158801</v>
      </c>
      <c r="AV674">
        <v>2.03718564755924</v>
      </c>
      <c r="AW674">
        <v>0.93270219377794195</v>
      </c>
      <c r="AX674">
        <v>1.9509058118359299</v>
      </c>
      <c r="AY674">
        <v>3.6119307071003002</v>
      </c>
      <c r="AZ674">
        <v>2.69088512909005</v>
      </c>
      <c r="BA674">
        <v>0.59935730205186999</v>
      </c>
      <c r="BB674">
        <v>1.5363904176404799</v>
      </c>
      <c r="BC674">
        <v>3.3572364236346099</v>
      </c>
      <c r="BD674">
        <v>2.32467361274152</v>
      </c>
      <c r="BE674">
        <v>0.45330890554605702</v>
      </c>
      <c r="BF674">
        <v>1.75097276264591</v>
      </c>
      <c r="BG674">
        <v>6.7146331632462903</v>
      </c>
      <c r="BH674">
        <v>6.7139598218529803</v>
      </c>
      <c r="BI674">
        <v>1.3534368805163901</v>
      </c>
      <c r="BJ674">
        <v>2.3233029876648601</v>
      </c>
      <c r="BK674">
        <v>3.85133868656211</v>
      </c>
      <c r="BL674">
        <v>2.7475442861257</v>
      </c>
      <c r="BN674" t="s">
        <v>284</v>
      </c>
      <c r="BQ674">
        <v>0.81981302687305302</v>
      </c>
      <c r="BR674">
        <v>1.34408602150538</v>
      </c>
      <c r="BS674">
        <v>1.4103531009905901</v>
      </c>
      <c r="BT674">
        <v>1.0387487447406401</v>
      </c>
      <c r="BU674">
        <v>1.1855026559615101</v>
      </c>
      <c r="BV674">
        <v>2.4896717122147298</v>
      </c>
      <c r="BW674">
        <v>5.1098494609761396</v>
      </c>
      <c r="BX674">
        <v>3.2290664893073999</v>
      </c>
      <c r="BZ674" t="s">
        <v>284</v>
      </c>
      <c r="CC674">
        <v>0.385741172916993</v>
      </c>
      <c r="CD674">
        <v>1.19531289683633</v>
      </c>
      <c r="CE674">
        <v>2.7496882609500002</v>
      </c>
      <c r="CF674">
        <v>1.9899919565744799</v>
      </c>
      <c r="CG674">
        <v>0.233564032757131</v>
      </c>
      <c r="CH674">
        <v>0.63228888576647502</v>
      </c>
      <c r="CI674">
        <v>2.5486153763070098</v>
      </c>
      <c r="CJ674">
        <v>2.2920349173374999</v>
      </c>
      <c r="CK674">
        <v>0.99363452879987602</v>
      </c>
      <c r="CL674">
        <v>1.4671340295594999</v>
      </c>
      <c r="CM674">
        <v>2.5139664804469302</v>
      </c>
      <c r="CN674">
        <v>2.0039275803965202</v>
      </c>
      <c r="CO674">
        <v>0.12082262131238</v>
      </c>
      <c r="CP674">
        <v>0.48438627228692199</v>
      </c>
      <c r="CQ674">
        <v>0.91637504101379497</v>
      </c>
      <c r="CR674">
        <v>0.93388350747490301</v>
      </c>
      <c r="CS674">
        <v>0.63737800192974003</v>
      </c>
      <c r="CT674">
        <v>3.1128925599283401</v>
      </c>
      <c r="CU674">
        <v>4.0969749171182199</v>
      </c>
      <c r="CV674">
        <v>3.2765979003819199</v>
      </c>
      <c r="CW674">
        <v>0.209784015807045</v>
      </c>
      <c r="CX674">
        <v>1.55574009965381</v>
      </c>
      <c r="CY674">
        <v>2.64863106079128</v>
      </c>
      <c r="CZ674">
        <v>2.3752452399122301</v>
      </c>
      <c r="DA674">
        <v>2.6630797796622998</v>
      </c>
      <c r="DB674">
        <v>3.5073308972114501</v>
      </c>
      <c r="DC674">
        <v>6.0269363527973603</v>
      </c>
      <c r="DD674">
        <v>5.1826852352482096</v>
      </c>
      <c r="DF674" t="s">
        <v>284</v>
      </c>
      <c r="DI674">
        <v>0.92082725897019502</v>
      </c>
      <c r="DJ674">
        <v>3.0091884376668201</v>
      </c>
      <c r="DK674">
        <v>21.392934358727501</v>
      </c>
      <c r="DL674">
        <v>11.447592803039299</v>
      </c>
      <c r="DM674">
        <v>0.46586996151509003</v>
      </c>
      <c r="DN674">
        <v>1.1095243326375901</v>
      </c>
      <c r="DO674">
        <v>4.4407894736842097</v>
      </c>
      <c r="DP674">
        <v>2.4979867706043</v>
      </c>
      <c r="DQ674">
        <v>0.61815116605788101</v>
      </c>
      <c r="DR674">
        <v>0.86108426324576004</v>
      </c>
      <c r="DS674">
        <v>1.74277520405912</v>
      </c>
      <c r="DT674">
        <v>1.64904713019426</v>
      </c>
    </row>
    <row r="675" spans="1:124" x14ac:dyDescent="0.35">
      <c r="A675" s="19" t="str">
        <f t="shared" si="20"/>
        <v xml:space="preserve">  OREO / [Capital + ALLL]--35703</v>
      </c>
      <c r="B675" s="19" t="str">
        <f t="shared" si="21"/>
        <v xml:space="preserve">  OREO / [Capital + ALLL]</v>
      </c>
      <c r="C675">
        <v>13</v>
      </c>
      <c r="D675" s="27">
        <v>35703</v>
      </c>
      <c r="E675">
        <v>0</v>
      </c>
      <c r="F675">
        <v>0</v>
      </c>
      <c r="G675">
        <v>0.64425206361989096</v>
      </c>
      <c r="H675">
        <v>0.84447978743822105</v>
      </c>
      <c r="I675">
        <v>0</v>
      </c>
      <c r="J675">
        <v>0</v>
      </c>
      <c r="K675">
        <v>0.64483553169230401</v>
      </c>
      <c r="L675">
        <v>0.73283549034419304</v>
      </c>
      <c r="M675">
        <v>0</v>
      </c>
      <c r="N675">
        <v>0</v>
      </c>
      <c r="O675">
        <v>1.2068098303058901</v>
      </c>
      <c r="P675">
        <v>1.11989035356169</v>
      </c>
      <c r="Q675">
        <v>0.16097875080489399</v>
      </c>
      <c r="R675">
        <v>0.44661318335952399</v>
      </c>
      <c r="S675">
        <v>1.2731902510003601</v>
      </c>
      <c r="T675">
        <v>1.0759010426156701</v>
      </c>
      <c r="U675">
        <v>0</v>
      </c>
      <c r="V675">
        <v>0</v>
      </c>
      <c r="W675">
        <v>0.63335518645060895</v>
      </c>
      <c r="X675">
        <v>0.68624801617662701</v>
      </c>
      <c r="Y675">
        <v>0</v>
      </c>
      <c r="Z675">
        <v>0</v>
      </c>
      <c r="AA675">
        <v>0.40574451605393103</v>
      </c>
      <c r="AB675">
        <v>0.86272369626271495</v>
      </c>
      <c r="AC675">
        <v>0</v>
      </c>
      <c r="AD675">
        <v>0</v>
      </c>
      <c r="AE675">
        <v>0.54381408873263204</v>
      </c>
      <c r="AF675">
        <v>0.89495585796896304</v>
      </c>
      <c r="AG675">
        <v>0</v>
      </c>
      <c r="AH675">
        <v>0</v>
      </c>
      <c r="AI675">
        <v>0.54769830350681104</v>
      </c>
      <c r="AJ675">
        <v>0.73086410266027502</v>
      </c>
      <c r="AK675">
        <v>0</v>
      </c>
      <c r="AL675">
        <v>0</v>
      </c>
      <c r="AM675">
        <v>0.97522237858695304</v>
      </c>
      <c r="AN675">
        <v>1.1716816396981999</v>
      </c>
      <c r="AO675">
        <v>0</v>
      </c>
      <c r="AP675">
        <v>0</v>
      </c>
      <c r="AQ675">
        <v>0.52847915443335303</v>
      </c>
      <c r="AR675">
        <v>0.75756747361801602</v>
      </c>
      <c r="AS675">
        <v>0</v>
      </c>
      <c r="AT675">
        <v>0</v>
      </c>
      <c r="AU675">
        <v>0.62920145653889503</v>
      </c>
      <c r="AV675">
        <v>0.74518339795855704</v>
      </c>
      <c r="AW675">
        <v>0</v>
      </c>
      <c r="AX675">
        <v>0</v>
      </c>
      <c r="AY675">
        <v>0.828282925623262</v>
      </c>
      <c r="AZ675">
        <v>0.82958721272734803</v>
      </c>
      <c r="BA675">
        <v>0</v>
      </c>
      <c r="BB675">
        <v>0</v>
      </c>
      <c r="BC675">
        <v>0.99506027738974701</v>
      </c>
      <c r="BD675">
        <v>0.83230863032985303</v>
      </c>
      <c r="BE675">
        <v>0</v>
      </c>
      <c r="BF675">
        <v>0</v>
      </c>
      <c r="BG675">
        <v>0.54373462527217997</v>
      </c>
      <c r="BH675">
        <v>0.65101054988183604</v>
      </c>
      <c r="BI675">
        <v>0</v>
      </c>
      <c r="BJ675">
        <v>0.202346307748272</v>
      </c>
      <c r="BK675">
        <v>0.417817538083538</v>
      </c>
      <c r="BL675">
        <v>0.29322793758923599</v>
      </c>
      <c r="BN675" t="s">
        <v>284</v>
      </c>
      <c r="BQ675">
        <v>0</v>
      </c>
      <c r="BR675">
        <v>0</v>
      </c>
      <c r="BS675">
        <v>0</v>
      </c>
      <c r="BT675">
        <v>0</v>
      </c>
      <c r="BU675">
        <v>0</v>
      </c>
      <c r="BV675">
        <v>6.7124391085880896E-3</v>
      </c>
      <c r="BW675">
        <v>1.0834987978472199</v>
      </c>
      <c r="BX675">
        <v>0.97949178255373204</v>
      </c>
      <c r="BZ675" t="s">
        <v>284</v>
      </c>
      <c r="CC675">
        <v>0</v>
      </c>
      <c r="CD675">
        <v>0</v>
      </c>
      <c r="CE675">
        <v>0.69687947529407701</v>
      </c>
      <c r="CF675">
        <v>0.84283742688777097</v>
      </c>
      <c r="CG675">
        <v>0</v>
      </c>
      <c r="CH675">
        <v>0</v>
      </c>
      <c r="CI675">
        <v>0.22823080120210101</v>
      </c>
      <c r="CJ675">
        <v>1.0365703813181699</v>
      </c>
      <c r="CK675">
        <v>0</v>
      </c>
      <c r="CL675">
        <v>0</v>
      </c>
      <c r="CM675">
        <v>0</v>
      </c>
      <c r="CN675">
        <v>0.49060474228414602</v>
      </c>
      <c r="CO675">
        <v>0</v>
      </c>
      <c r="CP675">
        <v>0.238877276799045</v>
      </c>
      <c r="CQ675">
        <v>0.60089746431643098</v>
      </c>
      <c r="CR675">
        <v>2.1990713876066601</v>
      </c>
      <c r="CS675">
        <v>0</v>
      </c>
      <c r="CT675">
        <v>0</v>
      </c>
      <c r="CU675">
        <v>0.11877909487930099</v>
      </c>
      <c r="CV675">
        <v>0.20606001982897901</v>
      </c>
      <c r="CW675">
        <v>0</v>
      </c>
      <c r="CX675">
        <v>0</v>
      </c>
      <c r="CY675">
        <v>0</v>
      </c>
      <c r="CZ675">
        <v>0.61181812310671901</v>
      </c>
      <c r="DA675">
        <v>0</v>
      </c>
      <c r="DB675">
        <v>0</v>
      </c>
      <c r="DC675">
        <v>0.332036206750698</v>
      </c>
      <c r="DD675">
        <v>0.332036206750698</v>
      </c>
      <c r="DF675" t="s">
        <v>284</v>
      </c>
      <c r="DI675">
        <v>0</v>
      </c>
      <c r="DJ675">
        <v>0</v>
      </c>
      <c r="DK675">
        <v>0.261940550446917</v>
      </c>
      <c r="DL675">
        <v>0.339720791910959</v>
      </c>
      <c r="DM675">
        <v>0</v>
      </c>
      <c r="DN675">
        <v>0</v>
      </c>
      <c r="DO675">
        <v>2.47113631760178</v>
      </c>
      <c r="DP675">
        <v>1.0575521602614699</v>
      </c>
      <c r="DQ675">
        <v>0</v>
      </c>
      <c r="DR675">
        <v>0.18739124615178701</v>
      </c>
      <c r="DS675">
        <v>0.39430449069003298</v>
      </c>
      <c r="DT675">
        <v>0.30478236731129199</v>
      </c>
    </row>
    <row r="676" spans="1:124" x14ac:dyDescent="0.35">
      <c r="A676" s="19" t="str">
        <f t="shared" si="20"/>
        <v>ROAA--35703</v>
      </c>
      <c r="B676" s="19" t="str">
        <f t="shared" si="21"/>
        <v>ROAA</v>
      </c>
      <c r="C676">
        <v>14</v>
      </c>
      <c r="D676" s="27">
        <v>35703</v>
      </c>
      <c r="E676">
        <v>1.05</v>
      </c>
      <c r="F676">
        <v>1.36</v>
      </c>
      <c r="G676">
        <v>1.54</v>
      </c>
      <c r="H676">
        <v>1.3905154639175299</v>
      </c>
      <c r="I676">
        <v>1.04</v>
      </c>
      <c r="J676">
        <v>1.3</v>
      </c>
      <c r="K676">
        <v>1.58</v>
      </c>
      <c r="L676">
        <v>1.33986257928118</v>
      </c>
      <c r="M676">
        <v>0.96</v>
      </c>
      <c r="N676">
        <v>1.26</v>
      </c>
      <c r="O676">
        <v>1.56</v>
      </c>
      <c r="P676">
        <v>1.2206124031007799</v>
      </c>
      <c r="Q676">
        <v>1.2</v>
      </c>
      <c r="R676">
        <v>1.29</v>
      </c>
      <c r="S676">
        <v>1.39</v>
      </c>
      <c r="T676">
        <v>1.2755172413793101</v>
      </c>
      <c r="U676">
        <v>1.01</v>
      </c>
      <c r="V676">
        <v>1.3</v>
      </c>
      <c r="W676">
        <v>1.58</v>
      </c>
      <c r="X676">
        <v>1.3362598425196901</v>
      </c>
      <c r="Y676">
        <v>1.1200000000000001</v>
      </c>
      <c r="Z676">
        <v>1.4950000000000001</v>
      </c>
      <c r="AA676">
        <v>1.655</v>
      </c>
      <c r="AB676">
        <v>1.319375</v>
      </c>
      <c r="AC676">
        <v>0.98250000000000004</v>
      </c>
      <c r="AD676">
        <v>1.23</v>
      </c>
      <c r="AE676">
        <v>1.44</v>
      </c>
      <c r="AF676">
        <v>1.2362068965517199</v>
      </c>
      <c r="AG676">
        <v>1.08</v>
      </c>
      <c r="AH676">
        <v>1.35</v>
      </c>
      <c r="AI676">
        <v>1.68</v>
      </c>
      <c r="AJ676">
        <v>1.6706422018348599</v>
      </c>
      <c r="AK676">
        <v>1.0974999999999999</v>
      </c>
      <c r="AL676">
        <v>1.27</v>
      </c>
      <c r="AM676">
        <v>1.44</v>
      </c>
      <c r="AN676">
        <v>1.28858695652174</v>
      </c>
      <c r="AO676">
        <v>1.05</v>
      </c>
      <c r="AP676">
        <v>1.3</v>
      </c>
      <c r="AQ676">
        <v>1.58</v>
      </c>
      <c r="AR676">
        <v>1.35604887983707</v>
      </c>
      <c r="AS676">
        <v>1.0349999999999999</v>
      </c>
      <c r="AT676">
        <v>1.32</v>
      </c>
      <c r="AU676">
        <v>1.63</v>
      </c>
      <c r="AV676">
        <v>1.3594089834515399</v>
      </c>
      <c r="AW676">
        <v>1.06</v>
      </c>
      <c r="AX676">
        <v>1.2749999999999999</v>
      </c>
      <c r="AY676">
        <v>1.49</v>
      </c>
      <c r="AZ676">
        <v>1.2944117647058799</v>
      </c>
      <c r="BA676">
        <v>0.97250000000000003</v>
      </c>
      <c r="BB676">
        <v>1.3</v>
      </c>
      <c r="BC676">
        <v>1.6174999999999999</v>
      </c>
      <c r="BD676">
        <v>1.22778409090909</v>
      </c>
      <c r="BE676">
        <v>1.0149999999999999</v>
      </c>
      <c r="BF676">
        <v>1.35</v>
      </c>
      <c r="BG676">
        <v>1.5249999999999999</v>
      </c>
      <c r="BH676">
        <v>1.3922857142857099</v>
      </c>
      <c r="BI676">
        <v>1.3225</v>
      </c>
      <c r="BJ676">
        <v>1.47</v>
      </c>
      <c r="BK676">
        <v>1.645</v>
      </c>
      <c r="BL676">
        <v>1.6212500000000001</v>
      </c>
      <c r="BN676" t="s">
        <v>284</v>
      </c>
      <c r="BQ676">
        <v>0.84</v>
      </c>
      <c r="BR676">
        <v>0.84</v>
      </c>
      <c r="BS676">
        <v>1.0900000000000001</v>
      </c>
      <c r="BT676">
        <v>1.0066666666666699</v>
      </c>
      <c r="BU676">
        <v>0.9375</v>
      </c>
      <c r="BV676">
        <v>1.115</v>
      </c>
      <c r="BW676">
        <v>1.47</v>
      </c>
      <c r="BX676">
        <v>1.20545454545455</v>
      </c>
      <c r="BZ676" t="s">
        <v>284</v>
      </c>
      <c r="CC676">
        <v>0.90749999999999997</v>
      </c>
      <c r="CD676">
        <v>1.2849999999999999</v>
      </c>
      <c r="CE676">
        <v>1.65</v>
      </c>
      <c r="CF676">
        <v>1.2439682539682499</v>
      </c>
      <c r="CG676">
        <v>0.745</v>
      </c>
      <c r="CH676">
        <v>1.07</v>
      </c>
      <c r="CI676">
        <v>1.3049999999999999</v>
      </c>
      <c r="CJ676">
        <v>0.96142857142857097</v>
      </c>
      <c r="CK676">
        <v>0.99</v>
      </c>
      <c r="CL676">
        <v>1.31</v>
      </c>
      <c r="CM676">
        <v>1.45</v>
      </c>
      <c r="CN676">
        <v>1.2580952380952399</v>
      </c>
      <c r="CO676">
        <v>0.79</v>
      </c>
      <c r="CP676">
        <v>1.08</v>
      </c>
      <c r="CQ676">
        <v>1.355</v>
      </c>
      <c r="CR676">
        <v>1.04714285714286</v>
      </c>
      <c r="CS676">
        <v>1.0449999999999999</v>
      </c>
      <c r="CT676">
        <v>1.2</v>
      </c>
      <c r="CU676">
        <v>1.4475</v>
      </c>
      <c r="CV676">
        <v>1.2849999999999999</v>
      </c>
      <c r="CW676">
        <v>0.96250000000000002</v>
      </c>
      <c r="CX676">
        <v>1.1950000000000001</v>
      </c>
      <c r="CY676">
        <v>1.5024999999999999</v>
      </c>
      <c r="CZ676">
        <v>1.0733333333333299</v>
      </c>
      <c r="DA676">
        <v>1.0375000000000001</v>
      </c>
      <c r="DB676">
        <v>1.4</v>
      </c>
      <c r="DC676">
        <v>3.33</v>
      </c>
      <c r="DD676">
        <v>2.9674999999999998</v>
      </c>
      <c r="DF676" t="s">
        <v>284</v>
      </c>
      <c r="DI676">
        <v>1.2649999999999999</v>
      </c>
      <c r="DJ676">
        <v>1.7050000000000001</v>
      </c>
      <c r="DK676">
        <v>4.375</v>
      </c>
      <c r="DL676">
        <v>3.06666666666667</v>
      </c>
      <c r="DM676">
        <v>0.99</v>
      </c>
      <c r="DN676">
        <v>1.21</v>
      </c>
      <c r="DO676">
        <v>1.34</v>
      </c>
      <c r="DP676">
        <v>1.1823076923076901</v>
      </c>
      <c r="DQ676">
        <v>1.0900000000000001</v>
      </c>
      <c r="DR676">
        <v>1.25</v>
      </c>
      <c r="DS676">
        <v>1.49</v>
      </c>
      <c r="DT676">
        <v>1.3388888888888899</v>
      </c>
    </row>
    <row r="677" spans="1:124" x14ac:dyDescent="0.35">
      <c r="A677" s="19" t="str">
        <f t="shared" si="20"/>
        <v>NIM--35703</v>
      </c>
      <c r="B677" s="19" t="str">
        <f t="shared" si="21"/>
        <v>NIM</v>
      </c>
      <c r="C677">
        <v>15</v>
      </c>
      <c r="D677" s="27">
        <v>35703</v>
      </c>
      <c r="E677">
        <v>4.54</v>
      </c>
      <c r="F677">
        <v>4.93</v>
      </c>
      <c r="G677">
        <v>5.39</v>
      </c>
      <c r="H677">
        <v>5.1140206185567001</v>
      </c>
      <c r="I677">
        <v>4.4000000000000004</v>
      </c>
      <c r="J677">
        <v>4.82</v>
      </c>
      <c r="K677">
        <v>5.3</v>
      </c>
      <c r="L677">
        <v>4.8998414376321398</v>
      </c>
      <c r="M677">
        <v>4.21</v>
      </c>
      <c r="N677">
        <v>4.6900000000000004</v>
      </c>
      <c r="O677">
        <v>5.23</v>
      </c>
      <c r="P677">
        <v>4.7564928017718602</v>
      </c>
      <c r="Q677">
        <v>4.74</v>
      </c>
      <c r="R677">
        <v>5.01</v>
      </c>
      <c r="S677">
        <v>5.32</v>
      </c>
      <c r="T677">
        <v>5.0599999999999996</v>
      </c>
      <c r="U677">
        <v>4.42</v>
      </c>
      <c r="V677">
        <v>4.8250000000000002</v>
      </c>
      <c r="W677">
        <v>5.31</v>
      </c>
      <c r="X677">
        <v>4.8835236220472398</v>
      </c>
      <c r="Y677">
        <v>4.9074999999999998</v>
      </c>
      <c r="Z677">
        <v>5.375</v>
      </c>
      <c r="AA677">
        <v>5.8925000000000001</v>
      </c>
      <c r="AB677">
        <v>5.3964583333333396</v>
      </c>
      <c r="AC677">
        <v>4.28</v>
      </c>
      <c r="AD677">
        <v>4.66</v>
      </c>
      <c r="AE677">
        <v>5.0075000000000003</v>
      </c>
      <c r="AF677">
        <v>4.6168965517241398</v>
      </c>
      <c r="AG677">
        <v>4.3499999999999996</v>
      </c>
      <c r="AH677">
        <v>4.76</v>
      </c>
      <c r="AI677">
        <v>5.4050000000000002</v>
      </c>
      <c r="AJ677">
        <v>5.45440366972477</v>
      </c>
      <c r="AK677">
        <v>4.2774999999999999</v>
      </c>
      <c r="AL677">
        <v>4.5049999999999999</v>
      </c>
      <c r="AM677">
        <v>4.9775</v>
      </c>
      <c r="AN677">
        <v>4.6117391304347803</v>
      </c>
      <c r="AO677">
        <v>4.33</v>
      </c>
      <c r="AP677">
        <v>4.7</v>
      </c>
      <c r="AQ677">
        <v>5.08</v>
      </c>
      <c r="AR677">
        <v>4.7228105906313598</v>
      </c>
      <c r="AS677">
        <v>4.3899999999999997</v>
      </c>
      <c r="AT677">
        <v>4.87</v>
      </c>
      <c r="AU677">
        <v>5.3150000000000004</v>
      </c>
      <c r="AV677">
        <v>4.9090780141843897</v>
      </c>
      <c r="AW677">
        <v>4.3975</v>
      </c>
      <c r="AX677">
        <v>4.875</v>
      </c>
      <c r="AY677">
        <v>5.3125</v>
      </c>
      <c r="AZ677">
        <v>4.9131372549019598</v>
      </c>
      <c r="BA677">
        <v>4.63</v>
      </c>
      <c r="BB677">
        <v>5.01</v>
      </c>
      <c r="BC677">
        <v>5.52</v>
      </c>
      <c r="BD677">
        <v>5.0622727272727301</v>
      </c>
      <c r="BE677">
        <v>4.3449999999999998</v>
      </c>
      <c r="BF677">
        <v>4.96</v>
      </c>
      <c r="BG677">
        <v>5.6449999999999996</v>
      </c>
      <c r="BH677">
        <v>5.25371428571429</v>
      </c>
      <c r="BI677">
        <v>4.9749999999999996</v>
      </c>
      <c r="BJ677">
        <v>5.18</v>
      </c>
      <c r="BK677">
        <v>5.5025000000000004</v>
      </c>
      <c r="BL677">
        <v>5.3650000000000002</v>
      </c>
      <c r="BN677" t="s">
        <v>284</v>
      </c>
      <c r="BQ677">
        <v>4.82</v>
      </c>
      <c r="BR677">
        <v>5.0999999999999996</v>
      </c>
      <c r="BS677">
        <v>5.3250000000000002</v>
      </c>
      <c r="BT677">
        <v>5.0633333333333299</v>
      </c>
      <c r="BU677">
        <v>4.66</v>
      </c>
      <c r="BV677">
        <v>5.1100000000000003</v>
      </c>
      <c r="BW677">
        <v>5.5625</v>
      </c>
      <c r="BX677">
        <v>5.0922727272727304</v>
      </c>
      <c r="BZ677" t="s">
        <v>284</v>
      </c>
      <c r="CC677">
        <v>4.7949999999999999</v>
      </c>
      <c r="CD677">
        <v>5.32</v>
      </c>
      <c r="CE677">
        <v>5.7824999999999998</v>
      </c>
      <c r="CF677">
        <v>5.3708730158730198</v>
      </c>
      <c r="CG677">
        <v>4.38</v>
      </c>
      <c r="CH677">
        <v>4.74</v>
      </c>
      <c r="CI677">
        <v>5.8449999999999998</v>
      </c>
      <c r="CJ677">
        <v>5.3</v>
      </c>
      <c r="CK677">
        <v>4.41</v>
      </c>
      <c r="CL677">
        <v>4.5599999999999996</v>
      </c>
      <c r="CM677">
        <v>5.2</v>
      </c>
      <c r="CN677">
        <v>4.7438095238095199</v>
      </c>
      <c r="CO677">
        <v>4.5350000000000001</v>
      </c>
      <c r="CP677">
        <v>4.8499999999999996</v>
      </c>
      <c r="CQ677">
        <v>5.1849999999999996</v>
      </c>
      <c r="CR677">
        <v>4.9857142857142902</v>
      </c>
      <c r="CS677">
        <v>4.3550000000000004</v>
      </c>
      <c r="CT677">
        <v>4.5549999999999997</v>
      </c>
      <c r="CU677">
        <v>4.7949999999999999</v>
      </c>
      <c r="CV677">
        <v>4.5869999999999997</v>
      </c>
      <c r="CW677">
        <v>4.54</v>
      </c>
      <c r="CX677">
        <v>4.8550000000000004</v>
      </c>
      <c r="CY677">
        <v>5.0774999999999997</v>
      </c>
      <c r="CZ677">
        <v>5.0033333333333303</v>
      </c>
      <c r="DA677">
        <v>4.6875</v>
      </c>
      <c r="DB677">
        <v>4.915</v>
      </c>
      <c r="DC677">
        <v>7.12</v>
      </c>
      <c r="DD677">
        <v>6.8925000000000001</v>
      </c>
      <c r="DF677" t="s">
        <v>284</v>
      </c>
      <c r="DI677">
        <v>4.2525000000000004</v>
      </c>
      <c r="DJ677">
        <v>4.97</v>
      </c>
      <c r="DK677">
        <v>11.71</v>
      </c>
      <c r="DL677">
        <v>7.89</v>
      </c>
      <c r="DM677">
        <v>4.26</v>
      </c>
      <c r="DN677">
        <v>4.6399999999999997</v>
      </c>
      <c r="DO677">
        <v>4.74</v>
      </c>
      <c r="DP677">
        <v>4.53</v>
      </c>
      <c r="DQ677">
        <v>4.0599999999999996</v>
      </c>
      <c r="DR677">
        <v>4.29</v>
      </c>
      <c r="DS677">
        <v>4.79</v>
      </c>
      <c r="DT677">
        <v>4.3433333333333302</v>
      </c>
    </row>
    <row r="678" spans="1:124" x14ac:dyDescent="0.35">
      <c r="A678" s="19" t="str">
        <f t="shared" si="20"/>
        <v>Provisions / Avg Assets--35703</v>
      </c>
      <c r="B678" s="19" t="str">
        <f t="shared" si="21"/>
        <v>Provisions / Avg Assets</v>
      </c>
      <c r="C678">
        <v>16</v>
      </c>
      <c r="D678" s="27">
        <v>35703</v>
      </c>
      <c r="E678">
        <v>0.04</v>
      </c>
      <c r="F678">
        <v>0.12</v>
      </c>
      <c r="G678">
        <v>0.25</v>
      </c>
      <c r="H678">
        <v>0.27824742268041203</v>
      </c>
      <c r="I678">
        <v>0</v>
      </c>
      <c r="J678">
        <v>0.11</v>
      </c>
      <c r="K678">
        <v>0.24</v>
      </c>
      <c r="L678">
        <v>0.20316067653277001</v>
      </c>
      <c r="M678">
        <v>0.02</v>
      </c>
      <c r="N678">
        <v>0.12</v>
      </c>
      <c r="O678">
        <v>0.26</v>
      </c>
      <c r="P678">
        <v>0.20462790697674499</v>
      </c>
      <c r="Q678">
        <v>0.09</v>
      </c>
      <c r="R678">
        <v>0.14000000000000001</v>
      </c>
      <c r="S678">
        <v>0.2</v>
      </c>
      <c r="T678">
        <v>0.15344827586206899</v>
      </c>
      <c r="U678">
        <v>0.01</v>
      </c>
      <c r="V678">
        <v>0.1</v>
      </c>
      <c r="W678">
        <v>0.22</v>
      </c>
      <c r="X678">
        <v>0.165137795275591</v>
      </c>
      <c r="Y678">
        <v>0</v>
      </c>
      <c r="Z678">
        <v>0.11</v>
      </c>
      <c r="AA678">
        <v>0.26250000000000001</v>
      </c>
      <c r="AB678">
        <v>0.16791666666666699</v>
      </c>
      <c r="AC678">
        <v>0</v>
      </c>
      <c r="AD678">
        <v>0.12</v>
      </c>
      <c r="AE678">
        <v>0.28000000000000003</v>
      </c>
      <c r="AF678">
        <v>0.22715517241379299</v>
      </c>
      <c r="AG678">
        <v>0</v>
      </c>
      <c r="AH678">
        <v>0.14000000000000001</v>
      </c>
      <c r="AI678">
        <v>0.41499999999999998</v>
      </c>
      <c r="AJ678">
        <v>0.80165137614678905</v>
      </c>
      <c r="AK678">
        <v>0.05</v>
      </c>
      <c r="AL678">
        <v>0.11</v>
      </c>
      <c r="AM678">
        <v>0.1825</v>
      </c>
      <c r="AN678">
        <v>0.12815217391304401</v>
      </c>
      <c r="AO678">
        <v>0</v>
      </c>
      <c r="AP678">
        <v>0.08</v>
      </c>
      <c r="AQ678">
        <v>0.22</v>
      </c>
      <c r="AR678">
        <v>0.15930753564154801</v>
      </c>
      <c r="AS678">
        <v>0.02</v>
      </c>
      <c r="AT678">
        <v>0.13</v>
      </c>
      <c r="AU678">
        <v>0.255</v>
      </c>
      <c r="AV678">
        <v>0.191016548463357</v>
      </c>
      <c r="AW678">
        <v>0.05</v>
      </c>
      <c r="AX678">
        <v>0.115</v>
      </c>
      <c r="AY678">
        <v>0.20250000000000001</v>
      </c>
      <c r="AZ678">
        <v>0.15068627450980401</v>
      </c>
      <c r="BA678">
        <v>5.2499999999999998E-2</v>
      </c>
      <c r="BB678">
        <v>0.15</v>
      </c>
      <c r="BC678">
        <v>0.35</v>
      </c>
      <c r="BD678">
        <v>0.239034090909091</v>
      </c>
      <c r="BE678">
        <v>5.0000000000000001E-3</v>
      </c>
      <c r="BF678">
        <v>7.0000000000000007E-2</v>
      </c>
      <c r="BG678">
        <v>0.2</v>
      </c>
      <c r="BH678">
        <v>0.63314285714285701</v>
      </c>
      <c r="BI678">
        <v>0</v>
      </c>
      <c r="BJ678">
        <v>0.05</v>
      </c>
      <c r="BK678">
        <v>0.22750000000000001</v>
      </c>
      <c r="BL678">
        <v>0.15125</v>
      </c>
      <c r="BN678" t="s">
        <v>284</v>
      </c>
      <c r="BQ678">
        <v>0.42</v>
      </c>
      <c r="BR678">
        <v>0.68</v>
      </c>
      <c r="BS678">
        <v>0.72</v>
      </c>
      <c r="BT678">
        <v>0.53333333333333299</v>
      </c>
      <c r="BU678">
        <v>3.2500000000000001E-2</v>
      </c>
      <c r="BV678">
        <v>9.5000000000000001E-2</v>
      </c>
      <c r="BW678">
        <v>0.15</v>
      </c>
      <c r="BX678">
        <v>9.7727272727272704E-2</v>
      </c>
      <c r="BZ678" t="s">
        <v>284</v>
      </c>
      <c r="CC678">
        <v>0.08</v>
      </c>
      <c r="CD678">
        <v>0.15</v>
      </c>
      <c r="CE678">
        <v>0.26250000000000001</v>
      </c>
      <c r="CF678">
        <v>0.228333333333333</v>
      </c>
      <c r="CG678">
        <v>0.02</v>
      </c>
      <c r="CH678">
        <v>0.08</v>
      </c>
      <c r="CI678">
        <v>0.29499999999999998</v>
      </c>
      <c r="CJ678">
        <v>0.20857142857142899</v>
      </c>
      <c r="CK678">
        <v>0.02</v>
      </c>
      <c r="CL678">
        <v>0.08</v>
      </c>
      <c r="CM678">
        <v>0.2</v>
      </c>
      <c r="CN678">
        <v>0.268095238095238</v>
      </c>
      <c r="CO678">
        <v>0.08</v>
      </c>
      <c r="CP678">
        <v>0.28000000000000003</v>
      </c>
      <c r="CQ678">
        <v>0.54500000000000004</v>
      </c>
      <c r="CR678">
        <v>0.375714285714286</v>
      </c>
      <c r="CS678">
        <v>2.5000000000000001E-2</v>
      </c>
      <c r="CT678">
        <v>0.19</v>
      </c>
      <c r="CU678">
        <v>0.41749999999999998</v>
      </c>
      <c r="CV678">
        <v>0.32300000000000001</v>
      </c>
      <c r="CW678">
        <v>7.2499999999999995E-2</v>
      </c>
      <c r="CX678">
        <v>0.125</v>
      </c>
      <c r="CY678">
        <v>0.19750000000000001</v>
      </c>
      <c r="CZ678">
        <v>0.29111111111111099</v>
      </c>
      <c r="DA678">
        <v>0.2175</v>
      </c>
      <c r="DB678">
        <v>0.55500000000000005</v>
      </c>
      <c r="DC678">
        <v>1.7250000000000001</v>
      </c>
      <c r="DD678">
        <v>1.3875</v>
      </c>
      <c r="DF678" t="s">
        <v>284</v>
      </c>
      <c r="DI678">
        <v>0</v>
      </c>
      <c r="DJ678">
        <v>0.39500000000000002</v>
      </c>
      <c r="DK678">
        <v>4.3925000000000001</v>
      </c>
      <c r="DL678">
        <v>2.78722222222222</v>
      </c>
      <c r="DM678">
        <v>0.05</v>
      </c>
      <c r="DN678">
        <v>7.0000000000000007E-2</v>
      </c>
      <c r="DO678">
        <v>0.09</v>
      </c>
      <c r="DP678">
        <v>0.115384615384615</v>
      </c>
      <c r="DQ678">
        <v>0.03</v>
      </c>
      <c r="DR678">
        <v>0.11</v>
      </c>
      <c r="DS678">
        <v>0.18</v>
      </c>
      <c r="DT678">
        <v>0.13</v>
      </c>
    </row>
    <row r="679" spans="1:124" x14ac:dyDescent="0.35">
      <c r="A679" s="19" t="str">
        <f t="shared" si="20"/>
        <v>Negative Earners (last 4 qtrs)--35703</v>
      </c>
      <c r="B679" s="19" t="str">
        <f t="shared" si="21"/>
        <v>Negative Earners (last 4 qtrs)</v>
      </c>
      <c r="C679">
        <v>17</v>
      </c>
      <c r="D679" s="27">
        <v>35703</v>
      </c>
      <c r="F679">
        <v>1.0309278350515501</v>
      </c>
      <c r="H679">
        <v>1</v>
      </c>
      <c r="J679">
        <v>2.0746887966804999</v>
      </c>
      <c r="L679">
        <v>20</v>
      </c>
      <c r="N679">
        <v>3.1582374647275899</v>
      </c>
      <c r="P679">
        <v>291</v>
      </c>
      <c r="R679">
        <v>0</v>
      </c>
      <c r="T679">
        <v>0</v>
      </c>
      <c r="V679">
        <v>2.50965250965251</v>
      </c>
      <c r="X679">
        <v>13</v>
      </c>
      <c r="Z679">
        <v>2.0833333333333299</v>
      </c>
      <c r="AB679">
        <v>2</v>
      </c>
      <c r="AD679">
        <v>0.84745762711864403</v>
      </c>
      <c r="AF679">
        <v>1</v>
      </c>
      <c r="AH679">
        <v>3.6036036036036001</v>
      </c>
      <c r="AI679"/>
      <c r="AJ679">
        <v>4</v>
      </c>
      <c r="AK679"/>
      <c r="AL679">
        <v>0</v>
      </c>
      <c r="AN679">
        <v>0</v>
      </c>
      <c r="AP679">
        <v>1.39720558882236</v>
      </c>
      <c r="AR679">
        <v>7</v>
      </c>
      <c r="AT679">
        <v>1.85614849187935</v>
      </c>
      <c r="AV679">
        <v>8</v>
      </c>
      <c r="AX679">
        <v>1.2820512820512799</v>
      </c>
      <c r="AZ679">
        <v>4</v>
      </c>
      <c r="BB679">
        <v>5.0561797752809001</v>
      </c>
      <c r="BD679">
        <v>9</v>
      </c>
      <c r="BF679">
        <v>2.8571428571428599</v>
      </c>
      <c r="BH679">
        <v>1</v>
      </c>
      <c r="BJ679">
        <v>0</v>
      </c>
      <c r="BL679">
        <v>0</v>
      </c>
      <c r="BN679" t="s">
        <v>285</v>
      </c>
      <c r="BP679">
        <v>0</v>
      </c>
      <c r="BR679">
        <v>0</v>
      </c>
      <c r="BT679">
        <v>0</v>
      </c>
      <c r="BV679">
        <v>0</v>
      </c>
      <c r="BX679">
        <v>0</v>
      </c>
      <c r="BZ679" t="s">
        <v>285</v>
      </c>
      <c r="CB679">
        <v>0</v>
      </c>
      <c r="CD679">
        <v>3.90625</v>
      </c>
      <c r="CF679">
        <v>5</v>
      </c>
      <c r="CH679">
        <v>14.285714285714301</v>
      </c>
      <c r="CJ679">
        <v>1</v>
      </c>
      <c r="CL679">
        <v>4.7619047619047601</v>
      </c>
      <c r="CN679">
        <v>1</v>
      </c>
      <c r="CP679">
        <v>0</v>
      </c>
      <c r="CR679">
        <v>0</v>
      </c>
      <c r="CT679">
        <v>0</v>
      </c>
      <c r="CV679">
        <v>0</v>
      </c>
      <c r="CX679">
        <v>0</v>
      </c>
      <c r="CZ679">
        <v>0</v>
      </c>
      <c r="DB679">
        <v>0</v>
      </c>
      <c r="DD679">
        <v>0</v>
      </c>
      <c r="DF679" t="s">
        <v>285</v>
      </c>
      <c r="DH679">
        <v>0</v>
      </c>
      <c r="DJ679">
        <v>0</v>
      </c>
      <c r="DL679">
        <v>0</v>
      </c>
      <c r="DN679">
        <v>0</v>
      </c>
      <c r="DP679">
        <v>0</v>
      </c>
      <c r="DR679">
        <v>0</v>
      </c>
      <c r="DT679">
        <v>0</v>
      </c>
    </row>
    <row r="680" spans="1:124" x14ac:dyDescent="0.35">
      <c r="A680" s="19" t="str">
        <f t="shared" si="20"/>
        <v>Noncore Funding / Liab--35703</v>
      </c>
      <c r="B680" s="19" t="str">
        <f t="shared" si="21"/>
        <v>Noncore Funding / Liab</v>
      </c>
      <c r="C680">
        <v>18</v>
      </c>
      <c r="D680" s="27">
        <v>35703</v>
      </c>
      <c r="E680">
        <v>9.8071180569162397</v>
      </c>
      <c r="F680">
        <v>13.8869401469557</v>
      </c>
      <c r="G680">
        <v>19.830274742760199</v>
      </c>
      <c r="H680">
        <v>15.5554817359211</v>
      </c>
      <c r="I680">
        <v>7.7565959158316096</v>
      </c>
      <c r="J680">
        <v>12.671246014370601</v>
      </c>
      <c r="K680">
        <v>18.099740952642399</v>
      </c>
      <c r="L680">
        <v>14.074806738533599</v>
      </c>
      <c r="M680">
        <v>9.9551205890569001</v>
      </c>
      <c r="N680">
        <v>15.0850692744383</v>
      </c>
      <c r="O680">
        <v>21.707714797693701</v>
      </c>
      <c r="P680">
        <v>17.3484469968644</v>
      </c>
      <c r="Q680">
        <v>8.3353140290629497</v>
      </c>
      <c r="R680">
        <v>12.2093699139735</v>
      </c>
      <c r="S680">
        <v>16.981012658227801</v>
      </c>
      <c r="T680">
        <v>13.220752794809799</v>
      </c>
      <c r="U680">
        <v>7.3143312131062199</v>
      </c>
      <c r="V680">
        <v>11.702648639054299</v>
      </c>
      <c r="W680">
        <v>17.643590787628199</v>
      </c>
      <c r="X680">
        <v>13.351648771505101</v>
      </c>
      <c r="Y680">
        <v>9.7977531574608108</v>
      </c>
      <c r="Z680">
        <v>14.949077687925801</v>
      </c>
      <c r="AA680">
        <v>19.423291705362502</v>
      </c>
      <c r="AB680">
        <v>14.9306979129244</v>
      </c>
      <c r="AC680">
        <v>8.8948491319584395</v>
      </c>
      <c r="AD680">
        <v>12.9819559449911</v>
      </c>
      <c r="AE680">
        <v>18.701571136740402</v>
      </c>
      <c r="AF680">
        <v>14.616567598714299</v>
      </c>
      <c r="AG680">
        <v>9.1294601620466196</v>
      </c>
      <c r="AH680">
        <v>13.242983352364901</v>
      </c>
      <c r="AI680">
        <v>20.179240044861899</v>
      </c>
      <c r="AJ680">
        <v>19.7964529765114</v>
      </c>
      <c r="AK680">
        <v>6.8589799298109799</v>
      </c>
      <c r="AL680">
        <v>11.5630524789575</v>
      </c>
      <c r="AM680">
        <v>16.151857844231898</v>
      </c>
      <c r="AN680">
        <v>12.9896009990371</v>
      </c>
      <c r="AO680">
        <v>8.0097857110496999</v>
      </c>
      <c r="AP680">
        <v>12.7640780272359</v>
      </c>
      <c r="AQ680">
        <v>17.5697541339437</v>
      </c>
      <c r="AR680">
        <v>13.569904378642001</v>
      </c>
      <c r="AS680">
        <v>8.2572581713755309</v>
      </c>
      <c r="AT680">
        <v>13.1280261894027</v>
      </c>
      <c r="AU680">
        <v>19.2110385468856</v>
      </c>
      <c r="AV680">
        <v>14.4100946565326</v>
      </c>
      <c r="AW680">
        <v>7.1048220097846997</v>
      </c>
      <c r="AX680">
        <v>11.3172860354425</v>
      </c>
      <c r="AY680">
        <v>16.439962897373501</v>
      </c>
      <c r="AZ680">
        <v>12.4345898512241</v>
      </c>
      <c r="BA680">
        <v>8.4722583909828604</v>
      </c>
      <c r="BB680">
        <v>13.6220297351478</v>
      </c>
      <c r="BC680">
        <v>19.820959614637999</v>
      </c>
      <c r="BD680">
        <v>15.6372860782455</v>
      </c>
      <c r="BE680">
        <v>7.0422577023928996</v>
      </c>
      <c r="BF680">
        <v>10.9745788560921</v>
      </c>
      <c r="BG680">
        <v>19.138614110222399</v>
      </c>
      <c r="BH680">
        <v>19.110743987894899</v>
      </c>
      <c r="BI680">
        <v>12.148867636801899</v>
      </c>
      <c r="BJ680">
        <v>15.9621466671524</v>
      </c>
      <c r="BK680">
        <v>18.474528387689801</v>
      </c>
      <c r="BL680">
        <v>14.3662036754883</v>
      </c>
      <c r="BN680" t="s">
        <v>284</v>
      </c>
      <c r="BQ680">
        <v>9.3814042546548695</v>
      </c>
      <c r="BR680">
        <v>12.80353200883</v>
      </c>
      <c r="BS680">
        <v>17.171599160100101</v>
      </c>
      <c r="BT680">
        <v>13.43415827356</v>
      </c>
      <c r="BU680">
        <v>7.23838799935604</v>
      </c>
      <c r="BV680">
        <v>10.029657277534699</v>
      </c>
      <c r="BW680">
        <v>14.3160192193969</v>
      </c>
      <c r="BX680">
        <v>11.141092469675</v>
      </c>
      <c r="BZ680" t="s">
        <v>284</v>
      </c>
      <c r="CC680">
        <v>7.0307184598055796</v>
      </c>
      <c r="CD680">
        <v>9.8409485347166097</v>
      </c>
      <c r="CE680">
        <v>15.387879535109199</v>
      </c>
      <c r="CF680">
        <v>12.6730958933653</v>
      </c>
      <c r="CG680">
        <v>9.2041337195596196</v>
      </c>
      <c r="CH680">
        <v>11.337200088745201</v>
      </c>
      <c r="CI680">
        <v>13.195198502892501</v>
      </c>
      <c r="CJ680">
        <v>12.3660470471503</v>
      </c>
      <c r="CK680">
        <v>5.99258247120828</v>
      </c>
      <c r="CL680">
        <v>13.8658042330208</v>
      </c>
      <c r="CM680">
        <v>23.561296349758798</v>
      </c>
      <c r="CN680">
        <v>14.6115550765591</v>
      </c>
      <c r="CO680">
        <v>9.3601148108969099</v>
      </c>
      <c r="CP680">
        <v>14.0929132164749</v>
      </c>
      <c r="CQ680">
        <v>19.983014050414301</v>
      </c>
      <c r="CR680">
        <v>14.6291793763596</v>
      </c>
      <c r="CS680">
        <v>8.0290800491038699</v>
      </c>
      <c r="CT680">
        <v>13.588480078496501</v>
      </c>
      <c r="CU680">
        <v>21.408670173098798</v>
      </c>
      <c r="CV680">
        <v>15.8630826196435</v>
      </c>
      <c r="CW680">
        <v>7.1475656367414704</v>
      </c>
      <c r="CX680">
        <v>13.869285969484499</v>
      </c>
      <c r="CY680">
        <v>17.856197650537901</v>
      </c>
      <c r="CZ680">
        <v>19.4118200022168</v>
      </c>
      <c r="DA680">
        <v>17.854638760119801</v>
      </c>
      <c r="DB680">
        <v>19.811424143335799</v>
      </c>
      <c r="DC680">
        <v>40.741604404161002</v>
      </c>
      <c r="DD680">
        <v>38.784819020945001</v>
      </c>
      <c r="DF680" t="s">
        <v>284</v>
      </c>
      <c r="DI680">
        <v>15.155794530191001</v>
      </c>
      <c r="DJ680">
        <v>39.602695747448003</v>
      </c>
      <c r="DK680">
        <v>96.998345925230197</v>
      </c>
      <c r="DL680">
        <v>53.426085129347697</v>
      </c>
      <c r="DM680">
        <v>6.87059091253888</v>
      </c>
      <c r="DN680">
        <v>10.269830784084601</v>
      </c>
      <c r="DO680">
        <v>16.451883160282801</v>
      </c>
      <c r="DP680">
        <v>14.5205484635012</v>
      </c>
      <c r="DQ680">
        <v>10.312377671651101</v>
      </c>
      <c r="DR680">
        <v>13.3672172808132</v>
      </c>
      <c r="DS680">
        <v>25.120111217876602</v>
      </c>
      <c r="DT680">
        <v>17.222466826302401</v>
      </c>
    </row>
    <row r="681" spans="1:124" x14ac:dyDescent="0.35">
      <c r="A681" s="19" t="str">
        <f t="shared" si="20"/>
        <v>Brokered Dep / Liab--35703</v>
      </c>
      <c r="B681" s="19" t="str">
        <f t="shared" si="21"/>
        <v>Brokered Dep / Liab</v>
      </c>
      <c r="C681">
        <v>19</v>
      </c>
      <c r="D681" s="27">
        <v>35703</v>
      </c>
      <c r="E681">
        <v>0</v>
      </c>
      <c r="F681">
        <v>0</v>
      </c>
      <c r="G681">
        <v>0</v>
      </c>
      <c r="H681">
        <v>1.00623004307052</v>
      </c>
      <c r="I681">
        <v>0</v>
      </c>
      <c r="J681">
        <v>0</v>
      </c>
      <c r="K681">
        <v>0</v>
      </c>
      <c r="L681">
        <v>0.84599164851867004</v>
      </c>
      <c r="M681">
        <v>0</v>
      </c>
      <c r="N681">
        <v>0</v>
      </c>
      <c r="O681">
        <v>0</v>
      </c>
      <c r="P681">
        <v>0.38349208340500002</v>
      </c>
      <c r="Q681">
        <v>0</v>
      </c>
      <c r="R681">
        <v>0</v>
      </c>
      <c r="S681">
        <v>0</v>
      </c>
      <c r="T681">
        <v>0</v>
      </c>
      <c r="U681">
        <v>0</v>
      </c>
      <c r="V681">
        <v>0</v>
      </c>
      <c r="W681">
        <v>0</v>
      </c>
      <c r="X681">
        <v>0.98495868983353096</v>
      </c>
      <c r="Y681">
        <v>0</v>
      </c>
      <c r="Z681">
        <v>0</v>
      </c>
      <c r="AA681">
        <v>0</v>
      </c>
      <c r="AB681">
        <v>0.43144671862866901</v>
      </c>
      <c r="AC681">
        <v>0</v>
      </c>
      <c r="AD681">
        <v>0</v>
      </c>
      <c r="AE681">
        <v>0</v>
      </c>
      <c r="AF681">
        <v>0.80185487762943697</v>
      </c>
      <c r="AG681">
        <v>0</v>
      </c>
      <c r="AH681">
        <v>0</v>
      </c>
      <c r="AI681">
        <v>0.26182305039067999</v>
      </c>
      <c r="AJ681">
        <v>1.03641897111145</v>
      </c>
      <c r="AK681">
        <v>0</v>
      </c>
      <c r="AL681">
        <v>0</v>
      </c>
      <c r="AM681">
        <v>1.31605132344524</v>
      </c>
      <c r="AN681">
        <v>1.1955306365607199</v>
      </c>
      <c r="AO681">
        <v>0</v>
      </c>
      <c r="AP681">
        <v>0</v>
      </c>
      <c r="AQ681">
        <v>0</v>
      </c>
      <c r="AR681">
        <v>0.87886460363972496</v>
      </c>
      <c r="AS681">
        <v>0</v>
      </c>
      <c r="AT681">
        <v>0</v>
      </c>
      <c r="AU681">
        <v>0</v>
      </c>
      <c r="AV681">
        <v>1.1114186129597201</v>
      </c>
      <c r="AW681">
        <v>0</v>
      </c>
      <c r="AX681">
        <v>0</v>
      </c>
      <c r="AY681">
        <v>0</v>
      </c>
      <c r="AZ681">
        <v>0.53286761875032995</v>
      </c>
      <c r="BA681">
        <v>0</v>
      </c>
      <c r="BB681">
        <v>0</v>
      </c>
      <c r="BC681">
        <v>0</v>
      </c>
      <c r="BD681">
        <v>1.0963257772884301</v>
      </c>
      <c r="BE681">
        <v>0</v>
      </c>
      <c r="BF681">
        <v>0</v>
      </c>
      <c r="BG681">
        <v>0.128946545795561</v>
      </c>
      <c r="BH681">
        <v>1.01563268740816</v>
      </c>
      <c r="BI681">
        <v>0</v>
      </c>
      <c r="BJ681">
        <v>0</v>
      </c>
      <c r="BK681">
        <v>0</v>
      </c>
      <c r="BL681">
        <v>0</v>
      </c>
      <c r="BN681" t="s">
        <v>284</v>
      </c>
      <c r="BQ681">
        <v>0.70359972993141695</v>
      </c>
      <c r="BR681">
        <v>1.4071994598628299</v>
      </c>
      <c r="BS681">
        <v>3.0939142994678401</v>
      </c>
      <c r="BT681">
        <v>2.0626095329785601</v>
      </c>
      <c r="BU681">
        <v>0</v>
      </c>
      <c r="BV681">
        <v>0</v>
      </c>
      <c r="BW681">
        <v>0</v>
      </c>
      <c r="BX681">
        <v>0.26724223511116102</v>
      </c>
      <c r="BZ681" t="s">
        <v>284</v>
      </c>
      <c r="CC681">
        <v>0</v>
      </c>
      <c r="CD681">
        <v>0</v>
      </c>
      <c r="CE681">
        <v>0</v>
      </c>
      <c r="CF681">
        <v>1.02745817775476</v>
      </c>
      <c r="CG681">
        <v>0</v>
      </c>
      <c r="CH681">
        <v>0</v>
      </c>
      <c r="CI681">
        <v>0</v>
      </c>
      <c r="CJ681">
        <v>1.55080714420823E-3</v>
      </c>
      <c r="CK681">
        <v>0</v>
      </c>
      <c r="CL681">
        <v>0</v>
      </c>
      <c r="CM681">
        <v>2.0079909845302701</v>
      </c>
      <c r="CN681">
        <v>3.0822199226855802</v>
      </c>
      <c r="CO681">
        <v>0</v>
      </c>
      <c r="CP681">
        <v>0</v>
      </c>
      <c r="CQ681">
        <v>0.45666920261135902</v>
      </c>
      <c r="CR681">
        <v>1.7916175143136699</v>
      </c>
      <c r="CS681">
        <v>0</v>
      </c>
      <c r="CT681">
        <v>0</v>
      </c>
      <c r="CU681">
        <v>0</v>
      </c>
      <c r="CV681">
        <v>1.72953579986338</v>
      </c>
      <c r="CW681">
        <v>0</v>
      </c>
      <c r="CX681">
        <v>0</v>
      </c>
      <c r="CY681">
        <v>0</v>
      </c>
      <c r="CZ681">
        <v>0.40689687840462302</v>
      </c>
      <c r="DA681">
        <v>0</v>
      </c>
      <c r="DB681">
        <v>0</v>
      </c>
      <c r="DC681">
        <v>0.422430738419315</v>
      </c>
      <c r="DD681">
        <v>0.422430738419315</v>
      </c>
      <c r="DF681" t="s">
        <v>284</v>
      </c>
      <c r="DI681">
        <v>0</v>
      </c>
      <c r="DJ681">
        <v>0</v>
      </c>
      <c r="DK681">
        <v>1.12464340291148</v>
      </c>
      <c r="DL681">
        <v>4.8530331583989499</v>
      </c>
      <c r="DM681">
        <v>0</v>
      </c>
      <c r="DN681">
        <v>0</v>
      </c>
      <c r="DO681">
        <v>0</v>
      </c>
      <c r="DP681">
        <v>0.30943478445699502</v>
      </c>
      <c r="DQ681">
        <v>0</v>
      </c>
      <c r="DR681">
        <v>1.3276906480790001</v>
      </c>
      <c r="DS681">
        <v>6.0804794278526098</v>
      </c>
      <c r="DT681">
        <v>2.9873447319834101</v>
      </c>
    </row>
    <row r="682" spans="1:124" x14ac:dyDescent="0.35">
      <c r="A682" s="19" t="str">
        <f t="shared" si="20"/>
        <v>Liquid Assets / Assets--35703</v>
      </c>
      <c r="B682" s="19" t="str">
        <f t="shared" si="21"/>
        <v>Liquid Assets / Assets</v>
      </c>
      <c r="C682">
        <v>20</v>
      </c>
      <c r="D682" s="27">
        <v>35703</v>
      </c>
      <c r="E682">
        <v>10.808335241584601</v>
      </c>
      <c r="F682">
        <v>17.901735864379301</v>
      </c>
      <c r="G682">
        <v>26.027218843475101</v>
      </c>
      <c r="H682">
        <v>19.370306157356101</v>
      </c>
      <c r="I682">
        <v>8.9128689071164509</v>
      </c>
      <c r="J682">
        <v>16.447386106091098</v>
      </c>
      <c r="K682">
        <v>25.104352334479</v>
      </c>
      <c r="L682">
        <v>17.6283067534766</v>
      </c>
      <c r="M682">
        <v>9.4586835972226897</v>
      </c>
      <c r="N682">
        <v>17.5172691026611</v>
      </c>
      <c r="O682">
        <v>27.065713821998798</v>
      </c>
      <c r="P682">
        <v>19.088178933583301</v>
      </c>
      <c r="Q682">
        <v>13.9059161090322</v>
      </c>
      <c r="R682">
        <v>18.388934092758301</v>
      </c>
      <c r="S682">
        <v>29.615507756789</v>
      </c>
      <c r="T682">
        <v>22.3636948138493</v>
      </c>
      <c r="U682">
        <v>9.5934583463867398</v>
      </c>
      <c r="V682">
        <v>16.987026615033201</v>
      </c>
      <c r="W682">
        <v>24.8618153885723</v>
      </c>
      <c r="X682">
        <v>17.984331099807999</v>
      </c>
      <c r="Y682">
        <v>9.3638387786004298</v>
      </c>
      <c r="Z682">
        <v>18.269431235329201</v>
      </c>
      <c r="AA682">
        <v>27.2659021706448</v>
      </c>
      <c r="AB682">
        <v>18.485747957191101</v>
      </c>
      <c r="AC682">
        <v>5.4330746581062801</v>
      </c>
      <c r="AD682">
        <v>11.2951064358589</v>
      </c>
      <c r="AE682">
        <v>22.191559544545601</v>
      </c>
      <c r="AF682">
        <v>14.638518469073199</v>
      </c>
      <c r="AG682">
        <v>5.4984257169484199</v>
      </c>
      <c r="AH682">
        <v>14.2677219545767</v>
      </c>
      <c r="AI682">
        <v>24.572158805232998</v>
      </c>
      <c r="AJ682">
        <v>15.854896911228201</v>
      </c>
      <c r="AK682">
        <v>10.5859954939387</v>
      </c>
      <c r="AL682">
        <v>18.413341027837301</v>
      </c>
      <c r="AM682">
        <v>26.8058463565023</v>
      </c>
      <c r="AN682">
        <v>19.3253721741346</v>
      </c>
      <c r="AO682">
        <v>6.9285138146472196</v>
      </c>
      <c r="AP682">
        <v>13.956030608526699</v>
      </c>
      <c r="AQ682">
        <v>23.399848559084202</v>
      </c>
      <c r="AR682">
        <v>15.9810276082759</v>
      </c>
      <c r="AS682">
        <v>8.9459013670556402</v>
      </c>
      <c r="AT682">
        <v>15.8152892962019</v>
      </c>
      <c r="AU682">
        <v>24.6696631204107</v>
      </c>
      <c r="AV682">
        <v>16.715362169337201</v>
      </c>
      <c r="AW682">
        <v>10.0872924420333</v>
      </c>
      <c r="AX682">
        <v>17.710192501777001</v>
      </c>
      <c r="AY682">
        <v>25.6735821021995</v>
      </c>
      <c r="AZ682">
        <v>18.6032999650661</v>
      </c>
      <c r="BA682">
        <v>11.414002288012099</v>
      </c>
      <c r="BB682">
        <v>18.687444585763298</v>
      </c>
      <c r="BC682">
        <v>26.954121531266299</v>
      </c>
      <c r="BD682">
        <v>19.897948421080201</v>
      </c>
      <c r="BE682">
        <v>10.1856648139035</v>
      </c>
      <c r="BF682">
        <v>19.183481025665799</v>
      </c>
      <c r="BG682">
        <v>34.192752790290903</v>
      </c>
      <c r="BH682">
        <v>23.9320398854282</v>
      </c>
      <c r="BI682">
        <v>4.7041202855350299</v>
      </c>
      <c r="BJ682">
        <v>18.057680948650798</v>
      </c>
      <c r="BK682">
        <v>25.393127783478299</v>
      </c>
      <c r="BL682">
        <v>16.923970473495402</v>
      </c>
      <c r="BN682" t="s">
        <v>284</v>
      </c>
      <c r="BQ682">
        <v>21.6742022027723</v>
      </c>
      <c r="BR682">
        <v>28.974426575270201</v>
      </c>
      <c r="BS682">
        <v>35.2274242656433</v>
      </c>
      <c r="BT682">
        <v>28.2762754538537</v>
      </c>
      <c r="BU682">
        <v>9.4526624554593308</v>
      </c>
      <c r="BV682">
        <v>21.015525302200199</v>
      </c>
      <c r="BW682">
        <v>28.955292588839502</v>
      </c>
      <c r="BX682">
        <v>21.3366314017705</v>
      </c>
      <c r="BZ682" t="s">
        <v>284</v>
      </c>
      <c r="CC682">
        <v>12.7589738854985</v>
      </c>
      <c r="CD682">
        <v>18.849287569599898</v>
      </c>
      <c r="CE682">
        <v>26.148727519449199</v>
      </c>
      <c r="CF682">
        <v>20.477502630817799</v>
      </c>
      <c r="CG682">
        <v>22.066723092029601</v>
      </c>
      <c r="CH682">
        <v>25.7679314950114</v>
      </c>
      <c r="CI682">
        <v>30.957438486460099</v>
      </c>
      <c r="CJ682">
        <v>29.020298910559301</v>
      </c>
      <c r="CK682">
        <v>6.7638308289082198</v>
      </c>
      <c r="CL682">
        <v>14.123808706104599</v>
      </c>
      <c r="CM682">
        <v>21.5299338415774</v>
      </c>
      <c r="CN682">
        <v>15.733825826160199</v>
      </c>
      <c r="CO682">
        <v>11.1604384155532</v>
      </c>
      <c r="CP682">
        <v>14.0258866298739</v>
      </c>
      <c r="CQ682">
        <v>17.2301178282456</v>
      </c>
      <c r="CR682">
        <v>16.305078435388701</v>
      </c>
      <c r="CS682">
        <v>11.452138176432999</v>
      </c>
      <c r="CT682">
        <v>16.811293697674401</v>
      </c>
      <c r="CU682">
        <v>36.4908740136243</v>
      </c>
      <c r="CV682">
        <v>23.881237693892199</v>
      </c>
      <c r="CW682">
        <v>7.7293443476894401</v>
      </c>
      <c r="CX682">
        <v>12.159898285375901</v>
      </c>
      <c r="CY682">
        <v>21.051791636989499</v>
      </c>
      <c r="CZ682">
        <v>14.4522074171163</v>
      </c>
      <c r="DA682">
        <v>14.933814931273799</v>
      </c>
      <c r="DB682">
        <v>16.846667812068901</v>
      </c>
      <c r="DC682">
        <v>21.918678904816002</v>
      </c>
      <c r="DD682">
        <v>20.005826024020902</v>
      </c>
      <c r="DF682" t="s">
        <v>284</v>
      </c>
      <c r="DI682">
        <v>2.1929282918239701</v>
      </c>
      <c r="DJ682">
        <v>7.8839596802480703</v>
      </c>
      <c r="DK682">
        <v>24.932506418522902</v>
      </c>
      <c r="DL682">
        <v>14.9112226646804</v>
      </c>
      <c r="DM682">
        <v>7.5977688841269302</v>
      </c>
      <c r="DN682">
        <v>19.293533691439499</v>
      </c>
      <c r="DO682">
        <v>25.116403624709498</v>
      </c>
      <c r="DP682">
        <v>19.564011221520399</v>
      </c>
      <c r="DQ682">
        <v>16.956363636363601</v>
      </c>
      <c r="DR682">
        <v>23.676094231905001</v>
      </c>
      <c r="DS682">
        <v>32.966631908237801</v>
      </c>
      <c r="DT682">
        <v>23.9394842772064</v>
      </c>
    </row>
    <row r="683" spans="1:124" x14ac:dyDescent="0.35">
      <c r="A683" s="19" t="str">
        <f t="shared" si="20"/>
        <v>Net Loan Growth (last 4 qtrs)--35703</v>
      </c>
      <c r="B683" s="19" t="str">
        <f t="shared" si="21"/>
        <v>Net Loan Growth (last 4 qtrs)</v>
      </c>
      <c r="C683">
        <v>21</v>
      </c>
      <c r="D683" s="27">
        <v>35703</v>
      </c>
      <c r="E683">
        <v>3.91</v>
      </c>
      <c r="F683">
        <v>8.84</v>
      </c>
      <c r="G683">
        <v>16.8</v>
      </c>
      <c r="H683">
        <v>19.326391752577301</v>
      </c>
      <c r="I683">
        <v>4.05</v>
      </c>
      <c r="J683">
        <v>9.48</v>
      </c>
      <c r="K683">
        <v>16.5</v>
      </c>
      <c r="L683">
        <v>12.565467239527401</v>
      </c>
      <c r="M683">
        <v>4.22</v>
      </c>
      <c r="N683">
        <v>10.56</v>
      </c>
      <c r="O683">
        <v>19.102499999999999</v>
      </c>
      <c r="P683">
        <v>14.6440472405178</v>
      </c>
      <c r="Q683">
        <v>4.33</v>
      </c>
      <c r="R683">
        <v>6.63</v>
      </c>
      <c r="S683">
        <v>12.33</v>
      </c>
      <c r="T683">
        <v>10.7465517241379</v>
      </c>
      <c r="U683">
        <v>4.3449999999999998</v>
      </c>
      <c r="V683">
        <v>9.83</v>
      </c>
      <c r="W683">
        <v>17.184999999999999</v>
      </c>
      <c r="X683">
        <v>13.1263872255489</v>
      </c>
      <c r="Y683">
        <v>4.0949999999999998</v>
      </c>
      <c r="Z683">
        <v>9.02</v>
      </c>
      <c r="AA683">
        <v>15.87</v>
      </c>
      <c r="AB683">
        <v>17.778829787233999</v>
      </c>
      <c r="AC683">
        <v>2.1800000000000002</v>
      </c>
      <c r="AD683">
        <v>8.73</v>
      </c>
      <c r="AE683">
        <v>15.47</v>
      </c>
      <c r="AF683">
        <v>11.2368695652174</v>
      </c>
      <c r="AG683">
        <v>2.9874999999999998</v>
      </c>
      <c r="AH683">
        <v>8.4</v>
      </c>
      <c r="AI683">
        <v>15.262499999999999</v>
      </c>
      <c r="AJ683">
        <v>13.378653846153799</v>
      </c>
      <c r="AK683">
        <v>4.6050000000000004</v>
      </c>
      <c r="AL683">
        <v>10.14</v>
      </c>
      <c r="AM683">
        <v>15.2475</v>
      </c>
      <c r="AN683">
        <v>10.301847826087</v>
      </c>
      <c r="AO683">
        <v>3.62</v>
      </c>
      <c r="AP683">
        <v>8.3650000000000002</v>
      </c>
      <c r="AQ683">
        <v>14.625</v>
      </c>
      <c r="AR683">
        <v>10.9027959183673</v>
      </c>
      <c r="AS683">
        <v>6.2050000000000001</v>
      </c>
      <c r="AT683">
        <v>12.57</v>
      </c>
      <c r="AU683">
        <v>21.015000000000001</v>
      </c>
      <c r="AV683">
        <v>16.254562647754099</v>
      </c>
      <c r="AW683">
        <v>4.6150000000000002</v>
      </c>
      <c r="AX683">
        <v>9.2050000000000001</v>
      </c>
      <c r="AY683">
        <v>15.9725</v>
      </c>
      <c r="AZ683">
        <v>11.184271523178801</v>
      </c>
      <c r="BA683">
        <v>4.8099999999999996</v>
      </c>
      <c r="BB683">
        <v>12.74</v>
      </c>
      <c r="BC683">
        <v>24.17</v>
      </c>
      <c r="BD683">
        <v>19.391578947368401</v>
      </c>
      <c r="BE683">
        <v>0.57250000000000001</v>
      </c>
      <c r="BF683">
        <v>4.0949999999999998</v>
      </c>
      <c r="BG683">
        <v>16.32</v>
      </c>
      <c r="BH683">
        <v>8.2152941176470602</v>
      </c>
      <c r="BI683">
        <v>5.5</v>
      </c>
      <c r="BJ683">
        <v>10.355</v>
      </c>
      <c r="BK683">
        <v>21.45</v>
      </c>
      <c r="BL683">
        <v>34.972499999999997</v>
      </c>
      <c r="BN683" t="s">
        <v>284</v>
      </c>
      <c r="BQ683">
        <v>8.1999999999999993</v>
      </c>
      <c r="BR683">
        <v>18.45</v>
      </c>
      <c r="BS683">
        <v>25.105</v>
      </c>
      <c r="BT683">
        <v>16.053333333333299</v>
      </c>
      <c r="BU683">
        <v>2.3075000000000001</v>
      </c>
      <c r="BV683">
        <v>9.11</v>
      </c>
      <c r="BW683">
        <v>13.975</v>
      </c>
      <c r="BX683">
        <v>10.357272727272701</v>
      </c>
      <c r="BZ683" t="s">
        <v>284</v>
      </c>
      <c r="CC683">
        <v>4.8899999999999997</v>
      </c>
      <c r="CD683">
        <v>13.18</v>
      </c>
      <c r="CE683">
        <v>21.44</v>
      </c>
      <c r="CF683">
        <v>19.119105691056902</v>
      </c>
      <c r="CG683">
        <v>1.625</v>
      </c>
      <c r="CH683">
        <v>6.68</v>
      </c>
      <c r="CI683">
        <v>22.954999999999998</v>
      </c>
      <c r="CJ683">
        <v>22.727142857142901</v>
      </c>
      <c r="CK683">
        <v>6.06</v>
      </c>
      <c r="CL683">
        <v>9.9700000000000006</v>
      </c>
      <c r="CM683">
        <v>16.29</v>
      </c>
      <c r="CN683">
        <v>11.249523809523801</v>
      </c>
      <c r="CO683">
        <v>12.22</v>
      </c>
      <c r="CP683">
        <v>15.86</v>
      </c>
      <c r="CQ683">
        <v>17.844999999999999</v>
      </c>
      <c r="CR683">
        <v>24.937142857142899</v>
      </c>
      <c r="CS683">
        <v>2.7124999999999999</v>
      </c>
      <c r="CT683">
        <v>7.3250000000000002</v>
      </c>
      <c r="CU683">
        <v>8.4024999999999999</v>
      </c>
      <c r="CV683">
        <v>7.06</v>
      </c>
      <c r="CW683">
        <v>13.53</v>
      </c>
      <c r="CX683">
        <v>15.47</v>
      </c>
      <c r="CY683">
        <v>19.53</v>
      </c>
      <c r="CZ683">
        <v>17.4166666666667</v>
      </c>
      <c r="DA683">
        <v>19.925000000000001</v>
      </c>
      <c r="DB683">
        <v>24.43</v>
      </c>
      <c r="DC683">
        <v>34.1</v>
      </c>
      <c r="DD683">
        <v>27.873333333333299</v>
      </c>
      <c r="DF683" t="s">
        <v>284</v>
      </c>
      <c r="DI683">
        <v>-1.2050000000000001</v>
      </c>
      <c r="DJ683">
        <v>4.22</v>
      </c>
      <c r="DK683">
        <v>20.62</v>
      </c>
      <c r="DL683">
        <v>15.0833333333333</v>
      </c>
      <c r="DM683">
        <v>5.27</v>
      </c>
      <c r="DN683">
        <v>7.36</v>
      </c>
      <c r="DO683">
        <v>10.220000000000001</v>
      </c>
      <c r="DP683">
        <v>8.8615384615384603</v>
      </c>
      <c r="DQ683">
        <v>3.61</v>
      </c>
      <c r="DR683">
        <v>8.1</v>
      </c>
      <c r="DS683">
        <v>14.98</v>
      </c>
      <c r="DT683">
        <v>10.0444444444444</v>
      </c>
    </row>
    <row r="684" spans="1:124" x14ac:dyDescent="0.35">
      <c r="A684" s="19" t="str">
        <f t="shared" si="20"/>
        <v>Banks w/ Loan Growth (last 4 qtrs)--35703</v>
      </c>
      <c r="B684" s="19" t="str">
        <f t="shared" si="21"/>
        <v>Banks w/ Loan Growth (last 4 qtrs)</v>
      </c>
      <c r="C684">
        <v>22</v>
      </c>
      <c r="D684" s="27">
        <v>35703</v>
      </c>
      <c r="F684">
        <v>93.814432989690701</v>
      </c>
      <c r="J684">
        <v>87.551867219917</v>
      </c>
      <c r="N684">
        <v>85.272411547644893</v>
      </c>
      <c r="R684">
        <v>96.551724137931004</v>
      </c>
      <c r="V684">
        <v>88.030888030887994</v>
      </c>
      <c r="Z684">
        <v>85.4166666666667</v>
      </c>
      <c r="AD684">
        <v>84.745762711864401</v>
      </c>
      <c r="AH684">
        <v>83.783783783783804</v>
      </c>
      <c r="AI684"/>
      <c r="AK684"/>
      <c r="AL684">
        <v>92.391304347826093</v>
      </c>
      <c r="AP684">
        <v>87.624750499002005</v>
      </c>
      <c r="AT684">
        <v>93.271461716937395</v>
      </c>
      <c r="AX684">
        <v>89.743589743589794</v>
      </c>
      <c r="BB684">
        <v>88.202247191011196</v>
      </c>
      <c r="BF684">
        <v>74.285714285714306</v>
      </c>
      <c r="BJ684">
        <v>87.5</v>
      </c>
      <c r="BN684" t="s">
        <v>285</v>
      </c>
      <c r="BR684">
        <v>66.6666666666667</v>
      </c>
      <c r="BV684">
        <v>90.909090909090907</v>
      </c>
      <c r="BZ684" t="s">
        <v>285</v>
      </c>
      <c r="CD684">
        <v>86.71875</v>
      </c>
      <c r="CH684">
        <v>71.428571428571402</v>
      </c>
      <c r="CL684">
        <v>90.476190476190496</v>
      </c>
      <c r="CP684">
        <v>100</v>
      </c>
      <c r="CT684">
        <v>80</v>
      </c>
      <c r="CX684">
        <v>72.2222222222222</v>
      </c>
      <c r="DB684">
        <v>75</v>
      </c>
      <c r="DF684" t="s">
        <v>285</v>
      </c>
      <c r="DJ684">
        <v>61.1111111111111</v>
      </c>
      <c r="DN684">
        <v>76.923076923076906</v>
      </c>
      <c r="DR684">
        <v>100</v>
      </c>
    </row>
    <row r="685" spans="1:124" x14ac:dyDescent="0.35">
      <c r="A685" s="19" t="str">
        <f t="shared" si="20"/>
        <v>Equity / Assets--35795</v>
      </c>
      <c r="B685" s="19" t="str">
        <f t="shared" si="21"/>
        <v>Equity / Assets</v>
      </c>
      <c r="C685">
        <v>1</v>
      </c>
      <c r="D685" s="27">
        <v>35795</v>
      </c>
      <c r="E685">
        <v>8.3887660623910101</v>
      </c>
      <c r="F685">
        <v>9.6762632899295191</v>
      </c>
      <c r="G685">
        <v>11.218007220395901</v>
      </c>
      <c r="H685">
        <v>10.2071227746271</v>
      </c>
      <c r="I685">
        <v>8.3288681406208696</v>
      </c>
      <c r="J685">
        <v>9.6720743781951999</v>
      </c>
      <c r="K685">
        <v>11.5348487260603</v>
      </c>
      <c r="L685">
        <v>10.4385810941484</v>
      </c>
      <c r="M685">
        <v>8.0739491643508394</v>
      </c>
      <c r="N685">
        <v>9.5278264212189807</v>
      </c>
      <c r="O685">
        <v>11.772042353892701</v>
      </c>
      <c r="P685">
        <v>10.5777671718033</v>
      </c>
      <c r="Q685">
        <v>9.7331668317329108</v>
      </c>
      <c r="R685">
        <v>10.1661496398339</v>
      </c>
      <c r="S685">
        <v>12.248322147651001</v>
      </c>
      <c r="T685">
        <v>11.1179044263866</v>
      </c>
      <c r="U685">
        <v>8.1714669699488294</v>
      </c>
      <c r="V685">
        <v>9.3514194602302503</v>
      </c>
      <c r="W685">
        <v>11.2479625157792</v>
      </c>
      <c r="X685">
        <v>10.1988740859006</v>
      </c>
      <c r="Y685">
        <v>8.6264891684609104</v>
      </c>
      <c r="Z685">
        <v>9.5387039859367402</v>
      </c>
      <c r="AA685">
        <v>11.582174582703599</v>
      </c>
      <c r="AB685">
        <v>10.3781787312452</v>
      </c>
      <c r="AC685">
        <v>8.3889249660546703</v>
      </c>
      <c r="AD685">
        <v>9.9939467312348693</v>
      </c>
      <c r="AE685">
        <v>11.2297046718828</v>
      </c>
      <c r="AF685">
        <v>10.419911026436001</v>
      </c>
      <c r="AG685">
        <v>8.8805518276175697</v>
      </c>
      <c r="AH685">
        <v>10.620087661102801</v>
      </c>
      <c r="AI685">
        <v>13.6589839480358</v>
      </c>
      <c r="AJ685">
        <v>12.416856014982599</v>
      </c>
      <c r="AK685">
        <v>8.1305103391487403</v>
      </c>
      <c r="AL685">
        <v>9.4357983981282896</v>
      </c>
      <c r="AM685">
        <v>10.712566877087699</v>
      </c>
      <c r="AN685">
        <v>9.86052733880814</v>
      </c>
      <c r="AO685">
        <v>8.7691969724202696</v>
      </c>
      <c r="AP685">
        <v>10.1430241513709</v>
      </c>
      <c r="AQ685">
        <v>12.1410563369115</v>
      </c>
      <c r="AR685">
        <v>10.8791115724233</v>
      </c>
      <c r="AS685">
        <v>8.0202783269679205</v>
      </c>
      <c r="AT685">
        <v>9.2008774653992802</v>
      </c>
      <c r="AU685">
        <v>11.0731250452132</v>
      </c>
      <c r="AV685">
        <v>9.9647958906078191</v>
      </c>
      <c r="AW685">
        <v>8.2128889644618308</v>
      </c>
      <c r="AX685">
        <v>9.3886664140353808</v>
      </c>
      <c r="AY685">
        <v>11.0705465478364</v>
      </c>
      <c r="AZ685">
        <v>9.9892582704410398</v>
      </c>
      <c r="BA685">
        <v>7.9997322265363504</v>
      </c>
      <c r="BB685">
        <v>9.1896236255749901</v>
      </c>
      <c r="BC685">
        <v>11.578677976016399</v>
      </c>
      <c r="BD685">
        <v>10.3614774229637</v>
      </c>
      <c r="BE685">
        <v>7.7232314407305003</v>
      </c>
      <c r="BF685">
        <v>9.2451050070032395</v>
      </c>
      <c r="BG685">
        <v>9.99323468109103</v>
      </c>
      <c r="BH685">
        <v>11.8523672909749</v>
      </c>
      <c r="BI685">
        <v>7.79857890340159</v>
      </c>
      <c r="BJ685">
        <v>8.2921744310143701</v>
      </c>
      <c r="BK685">
        <v>9.2433288684088506</v>
      </c>
      <c r="BL685">
        <v>9.2263056196756104</v>
      </c>
      <c r="BN685" t="s">
        <v>284</v>
      </c>
      <c r="BQ685">
        <v>10.091590163232199</v>
      </c>
      <c r="BR685">
        <v>13.345488766027501</v>
      </c>
      <c r="BS685">
        <v>13.8606898116434</v>
      </c>
      <c r="BT685">
        <v>11.519690394574599</v>
      </c>
      <c r="BU685">
        <v>7.3017997343142298</v>
      </c>
      <c r="BV685">
        <v>8.7444086932730194</v>
      </c>
      <c r="BW685">
        <v>9.7986232300920708</v>
      </c>
      <c r="BX685">
        <v>9.1109638134106898</v>
      </c>
      <c r="BZ685" t="s">
        <v>284</v>
      </c>
      <c r="CC685">
        <v>7.9997322265363504</v>
      </c>
      <c r="CD685">
        <v>8.9940710901818406</v>
      </c>
      <c r="CE685">
        <v>10.533076429030199</v>
      </c>
      <c r="CF685">
        <v>10.080376346504201</v>
      </c>
      <c r="CG685">
        <v>8.6296698089485595</v>
      </c>
      <c r="CH685">
        <v>10.540271793172</v>
      </c>
      <c r="CI685">
        <v>13.454020788378701</v>
      </c>
      <c r="CJ685">
        <v>11.5289426865683</v>
      </c>
      <c r="CK685">
        <v>8.0524729414988396</v>
      </c>
      <c r="CL685">
        <v>9.3599430573806401</v>
      </c>
      <c r="CM685">
        <v>11.2125393056536</v>
      </c>
      <c r="CN685">
        <v>10.560126043741301</v>
      </c>
      <c r="CO685">
        <v>7.7518308530857203</v>
      </c>
      <c r="CP685">
        <v>8.6889848812094996</v>
      </c>
      <c r="CQ685">
        <v>10.1971782075583</v>
      </c>
      <c r="CR685">
        <v>9.4741361206669303</v>
      </c>
      <c r="CS685">
        <v>7.7925046395220603</v>
      </c>
      <c r="CT685">
        <v>8.5626906561473604</v>
      </c>
      <c r="CU685">
        <v>10.036257085806101</v>
      </c>
      <c r="CV685">
        <v>11.196342080941401</v>
      </c>
      <c r="CW685">
        <v>7.2542790619549304</v>
      </c>
      <c r="CX685">
        <v>8.2183720026265092</v>
      </c>
      <c r="CY685">
        <v>10.1431739851021</v>
      </c>
      <c r="CZ685">
        <v>11.9105130123829</v>
      </c>
      <c r="DA685">
        <v>7.1629644567978401</v>
      </c>
      <c r="DB685">
        <v>8.2237041859600399</v>
      </c>
      <c r="DC685">
        <v>11.110867768363301</v>
      </c>
      <c r="DD685">
        <v>10.0501280392011</v>
      </c>
      <c r="DF685" t="s">
        <v>284</v>
      </c>
      <c r="DI685">
        <v>9.1991628830327308</v>
      </c>
      <c r="DJ685">
        <v>10.499126699117999</v>
      </c>
      <c r="DK685">
        <v>17.340625943096999</v>
      </c>
      <c r="DL685">
        <v>15.239019261378999</v>
      </c>
      <c r="DM685">
        <v>7.5769118077937296</v>
      </c>
      <c r="DN685">
        <v>8.6397932385676803</v>
      </c>
      <c r="DO685">
        <v>10.014168688826301</v>
      </c>
      <c r="DP685">
        <v>9.0019956062925104</v>
      </c>
      <c r="DQ685">
        <v>9.7164989078790303</v>
      </c>
      <c r="DR685">
        <v>10.671948443551001</v>
      </c>
      <c r="DS685">
        <v>11.402474556517699</v>
      </c>
      <c r="DT685">
        <v>11.085802795549</v>
      </c>
    </row>
    <row r="686" spans="1:124" x14ac:dyDescent="0.35">
      <c r="A686" s="19" t="str">
        <f t="shared" si="20"/>
        <v>Total Risk Based Capital Ratio--35795</v>
      </c>
      <c r="B686" s="19" t="str">
        <f t="shared" si="21"/>
        <v>Total Risk Based Capital Ratio</v>
      </c>
      <c r="C686">
        <v>2</v>
      </c>
      <c r="D686" s="27">
        <v>35795</v>
      </c>
      <c r="E686">
        <v>12.351680827410901</v>
      </c>
      <c r="F686">
        <v>14.7220372836218</v>
      </c>
      <c r="G686">
        <v>19.3224309197949</v>
      </c>
      <c r="H686">
        <v>16.331433572110601</v>
      </c>
      <c r="I686">
        <v>12.2825026035083</v>
      </c>
      <c r="J686">
        <v>14.593162118391</v>
      </c>
      <c r="K686">
        <v>18.777637216188499</v>
      </c>
      <c r="L686">
        <v>16.4890852147408</v>
      </c>
      <c r="M686">
        <v>12.6296919405733</v>
      </c>
      <c r="N686">
        <v>15.4885063359465</v>
      </c>
      <c r="O686">
        <v>20.542066525499099</v>
      </c>
      <c r="P686">
        <v>18.287300951583099</v>
      </c>
      <c r="Q686">
        <v>14.1491527763399</v>
      </c>
      <c r="R686">
        <v>15.148469956739699</v>
      </c>
      <c r="S686">
        <v>21.216027500268599</v>
      </c>
      <c r="T686">
        <v>18.387036839255501</v>
      </c>
      <c r="U686">
        <v>12.100299331353799</v>
      </c>
      <c r="V686">
        <v>14.291521697513099</v>
      </c>
      <c r="W686">
        <v>17.698264618881002</v>
      </c>
      <c r="X686">
        <v>15.9567316800344</v>
      </c>
      <c r="Y686">
        <v>12.950804181948399</v>
      </c>
      <c r="Z686">
        <v>15.4351927615464</v>
      </c>
      <c r="AA686">
        <v>18.869509594091699</v>
      </c>
      <c r="AB686">
        <v>16.7854868318962</v>
      </c>
      <c r="AC686">
        <v>12.2626340382519</v>
      </c>
      <c r="AD686">
        <v>15.323671497584501</v>
      </c>
      <c r="AE686">
        <v>19.584954604409901</v>
      </c>
      <c r="AF686">
        <v>17.110206558492902</v>
      </c>
      <c r="AG686">
        <v>12.3911049502714</v>
      </c>
      <c r="AH686">
        <v>16.079598432361799</v>
      </c>
      <c r="AI686">
        <v>21.773121225877802</v>
      </c>
      <c r="AJ686">
        <v>18.964384313604199</v>
      </c>
      <c r="AK686">
        <v>11.997080364685401</v>
      </c>
      <c r="AL686">
        <v>14.015013224769801</v>
      </c>
      <c r="AM686">
        <v>17.606456442254199</v>
      </c>
      <c r="AN686">
        <v>15.6877188784096</v>
      </c>
      <c r="AO686">
        <v>12.803268753299101</v>
      </c>
      <c r="AP686">
        <v>15.323671497584501</v>
      </c>
      <c r="AQ686">
        <v>19.607278774505101</v>
      </c>
      <c r="AR686">
        <v>17.272574159938099</v>
      </c>
      <c r="AS686">
        <v>11.7144493223699</v>
      </c>
      <c r="AT686">
        <v>13.654303186670299</v>
      </c>
      <c r="AU686">
        <v>17.712706629916699</v>
      </c>
      <c r="AV686">
        <v>15.434369034233701</v>
      </c>
      <c r="AW686">
        <v>12.5938344510059</v>
      </c>
      <c r="AX686">
        <v>14.778811280254599</v>
      </c>
      <c r="AY686">
        <v>18.669508837374501</v>
      </c>
      <c r="AZ686">
        <v>16.385737947255699</v>
      </c>
      <c r="BA686">
        <v>11.522419186652799</v>
      </c>
      <c r="BB686">
        <v>13.734513274336299</v>
      </c>
      <c r="BC686">
        <v>18.379729694539201</v>
      </c>
      <c r="BD686">
        <v>15.9470068146349</v>
      </c>
      <c r="BE686">
        <v>12.2177930010804</v>
      </c>
      <c r="BF686">
        <v>14.307242851666301</v>
      </c>
      <c r="BG686">
        <v>16.148449958091899</v>
      </c>
      <c r="BH686">
        <v>28.148859917006</v>
      </c>
      <c r="BI686">
        <v>11.426775807470801</v>
      </c>
      <c r="BJ686">
        <v>11.774263415528401</v>
      </c>
      <c r="BK686">
        <v>13.285855317375299</v>
      </c>
      <c r="BL686">
        <v>14.3573823407056</v>
      </c>
      <c r="BN686" t="s">
        <v>284</v>
      </c>
      <c r="BQ686">
        <v>15.536181170823999</v>
      </c>
      <c r="BR686">
        <v>19.890848026868198</v>
      </c>
      <c r="BS686">
        <v>23.8899582083722</v>
      </c>
      <c r="BT686">
        <v>19.653810243841399</v>
      </c>
      <c r="BU686">
        <v>11.9515048838967</v>
      </c>
      <c r="BV686">
        <v>14.3242761188628</v>
      </c>
      <c r="BW686">
        <v>19.462811653322898</v>
      </c>
      <c r="BX686">
        <v>16.2098784908416</v>
      </c>
      <c r="BZ686" t="s">
        <v>284</v>
      </c>
      <c r="CC686">
        <v>11.437335670464501</v>
      </c>
      <c r="CD686">
        <v>12.7776418683516</v>
      </c>
      <c r="CE686">
        <v>16.206475937014901</v>
      </c>
      <c r="CF686">
        <v>15.4061831291126</v>
      </c>
      <c r="CG686">
        <v>13.1174209983723</v>
      </c>
      <c r="CH686">
        <v>16.621553884711801</v>
      </c>
      <c r="CI686">
        <v>21.004313278412599</v>
      </c>
      <c r="CJ686">
        <v>17.695946644859301</v>
      </c>
      <c r="CK686">
        <v>12.8351805505899</v>
      </c>
      <c r="CL686">
        <v>13.5649849649181</v>
      </c>
      <c r="CM686">
        <v>17.622865472719699</v>
      </c>
      <c r="CN686">
        <v>15.226404545300699</v>
      </c>
      <c r="CO686">
        <v>11.743321771090001</v>
      </c>
      <c r="CP686">
        <v>12.285952778440301</v>
      </c>
      <c r="CQ686">
        <v>14.8101317683383</v>
      </c>
      <c r="CR686">
        <v>13.4023269585084</v>
      </c>
      <c r="CS686">
        <v>11.6127025482585</v>
      </c>
      <c r="CT686">
        <v>12.6844456151341</v>
      </c>
      <c r="CU686">
        <v>14.5364366065883</v>
      </c>
      <c r="CV686">
        <v>22.296980823472001</v>
      </c>
      <c r="CW686">
        <v>11.350657109496501</v>
      </c>
      <c r="CX686">
        <v>12.823555366301401</v>
      </c>
      <c r="CY686">
        <v>15.225343240269099</v>
      </c>
      <c r="CZ686">
        <v>16.767378982772001</v>
      </c>
      <c r="DA686">
        <v>10.736913947275999</v>
      </c>
      <c r="DB686">
        <v>11.9964451307515</v>
      </c>
      <c r="DC686">
        <v>14.489612831070099</v>
      </c>
      <c r="DD686">
        <v>13.230081647594499</v>
      </c>
      <c r="DF686" t="s">
        <v>284</v>
      </c>
      <c r="DI686">
        <v>11.8851672482719</v>
      </c>
      <c r="DJ686">
        <v>14.5648568180266</v>
      </c>
      <c r="DK686">
        <v>24.810390493238302</v>
      </c>
      <c r="DL686">
        <v>21.448192362176901</v>
      </c>
      <c r="DM686">
        <v>11.0000754204691</v>
      </c>
      <c r="DN686">
        <v>12.3222532120159</v>
      </c>
      <c r="DO686">
        <v>15.8479804446514</v>
      </c>
      <c r="DP686">
        <v>13.3451943985292</v>
      </c>
      <c r="DQ686">
        <v>14.530892448512599</v>
      </c>
      <c r="DR686">
        <v>16.701060787082302</v>
      </c>
      <c r="DS686">
        <v>23.024914328054098</v>
      </c>
      <c r="DT686">
        <v>17.805332335627099</v>
      </c>
    </row>
    <row r="687" spans="1:124" x14ac:dyDescent="0.35">
      <c r="A687" s="19" t="str">
        <f t="shared" si="20"/>
        <v>Tier 1 Leverage Ratio--35795</v>
      </c>
      <c r="B687" s="19" t="str">
        <f t="shared" si="21"/>
        <v>Tier 1 Leverage Ratio</v>
      </c>
      <c r="C687">
        <v>3</v>
      </c>
      <c r="D687" s="27">
        <v>35795</v>
      </c>
      <c r="E687">
        <v>8.0786106471837993</v>
      </c>
      <c r="F687">
        <v>9.3908803735750599</v>
      </c>
      <c r="G687">
        <v>11.4418948761096</v>
      </c>
      <c r="H687">
        <v>10.099288262881201</v>
      </c>
      <c r="I687">
        <v>8.1247258353647602</v>
      </c>
      <c r="J687">
        <v>9.4777512978876608</v>
      </c>
      <c r="K687">
        <v>11.3245121608226</v>
      </c>
      <c r="L687">
        <v>10.267526849034899</v>
      </c>
      <c r="M687">
        <v>7.9160301953059999</v>
      </c>
      <c r="N687">
        <v>9.3227548863834109</v>
      </c>
      <c r="O687">
        <v>11.5414828412961</v>
      </c>
      <c r="P687">
        <v>10.4262454241168</v>
      </c>
      <c r="Q687">
        <v>9.3292242875811908</v>
      </c>
      <c r="R687">
        <v>10.2596458461393</v>
      </c>
      <c r="S687">
        <v>12.122194311644099</v>
      </c>
      <c r="T687">
        <v>10.818575759857399</v>
      </c>
      <c r="U687">
        <v>8.0482045379662193</v>
      </c>
      <c r="V687">
        <v>9.2176024752907004</v>
      </c>
      <c r="W687">
        <v>10.8752514878902</v>
      </c>
      <c r="X687">
        <v>9.9398843875705705</v>
      </c>
      <c r="Y687">
        <v>8.5579985762557502</v>
      </c>
      <c r="Z687">
        <v>9.5092985068448197</v>
      </c>
      <c r="AA687">
        <v>11.7108980262242</v>
      </c>
      <c r="AB687">
        <v>10.375408453150101</v>
      </c>
      <c r="AC687">
        <v>8.26073295438316</v>
      </c>
      <c r="AD687">
        <v>10.0122882940642</v>
      </c>
      <c r="AE687">
        <v>11.2038234026717</v>
      </c>
      <c r="AF687">
        <v>10.345969071755899</v>
      </c>
      <c r="AG687">
        <v>8.9133149684768895</v>
      </c>
      <c r="AH687">
        <v>10.6807130076772</v>
      </c>
      <c r="AI687">
        <v>13.4318500345254</v>
      </c>
      <c r="AJ687">
        <v>12.5314233708848</v>
      </c>
      <c r="AK687">
        <v>7.8103481318433703</v>
      </c>
      <c r="AL687">
        <v>8.93803504987204</v>
      </c>
      <c r="AM687">
        <v>10.6122950397145</v>
      </c>
      <c r="AN687">
        <v>9.5993330974973095</v>
      </c>
      <c r="AO687">
        <v>8.6492949413272804</v>
      </c>
      <c r="AP687">
        <v>10.0267737617135</v>
      </c>
      <c r="AQ687">
        <v>12.1147526423306</v>
      </c>
      <c r="AR687">
        <v>10.797688835451501</v>
      </c>
      <c r="AS687">
        <v>7.8293437340147198</v>
      </c>
      <c r="AT687">
        <v>8.9684940630999002</v>
      </c>
      <c r="AU687">
        <v>10.9606489118972</v>
      </c>
      <c r="AV687">
        <v>9.7313733754594693</v>
      </c>
      <c r="AW687">
        <v>8.0339523050952195</v>
      </c>
      <c r="AX687">
        <v>9.1366173091210694</v>
      </c>
      <c r="AY687">
        <v>10.6865631691649</v>
      </c>
      <c r="AZ687">
        <v>9.6688529889105794</v>
      </c>
      <c r="BA687">
        <v>7.85333506696138</v>
      </c>
      <c r="BB687">
        <v>9.0249509123126295</v>
      </c>
      <c r="BC687">
        <v>11.482299404403401</v>
      </c>
      <c r="BD687">
        <v>10.059997242522099</v>
      </c>
      <c r="BE687">
        <v>7.6384153378094801</v>
      </c>
      <c r="BF687">
        <v>9.1159035433598898</v>
      </c>
      <c r="BG687">
        <v>10.1357647803134</v>
      </c>
      <c r="BH687">
        <v>11.7178021637841</v>
      </c>
      <c r="BI687">
        <v>7.6976125807425797</v>
      </c>
      <c r="BJ687">
        <v>7.9870527512903502</v>
      </c>
      <c r="BK687">
        <v>8.7247972782737993</v>
      </c>
      <c r="BL687">
        <v>8.9280023848404397</v>
      </c>
      <c r="BN687" t="s">
        <v>284</v>
      </c>
      <c r="BQ687">
        <v>9.9135970271449594</v>
      </c>
      <c r="BR687">
        <v>12.900226625602899</v>
      </c>
      <c r="BS687">
        <v>13.814142518582999</v>
      </c>
      <c r="BT687">
        <v>11.5184174886177</v>
      </c>
      <c r="BU687">
        <v>7.4174235179283796</v>
      </c>
      <c r="BV687">
        <v>8.7457683358437404</v>
      </c>
      <c r="BW687">
        <v>9.7398546335125094</v>
      </c>
      <c r="BX687">
        <v>9.0995638934188197</v>
      </c>
      <c r="BZ687" t="s">
        <v>284</v>
      </c>
      <c r="CC687">
        <v>7.9065285473379898</v>
      </c>
      <c r="CD687">
        <v>8.7689290275497207</v>
      </c>
      <c r="CE687">
        <v>10.4499603309532</v>
      </c>
      <c r="CF687">
        <v>10.1469785584845</v>
      </c>
      <c r="CG687">
        <v>8.7857106148900499</v>
      </c>
      <c r="CH687">
        <v>10.2202221657422</v>
      </c>
      <c r="CI687">
        <v>13.321367056324</v>
      </c>
      <c r="CJ687">
        <v>11.7842271205465</v>
      </c>
      <c r="CK687">
        <v>8.2506030111214503</v>
      </c>
      <c r="CL687">
        <v>9.1159035433598898</v>
      </c>
      <c r="CM687">
        <v>10.629011553273401</v>
      </c>
      <c r="CN687">
        <v>9.7232412059417008</v>
      </c>
      <c r="CO687">
        <v>7.7945817594221003</v>
      </c>
      <c r="CP687">
        <v>8.9273033907331794</v>
      </c>
      <c r="CQ687">
        <v>10.0177138135383</v>
      </c>
      <c r="CR687">
        <v>9.3348305117739407</v>
      </c>
      <c r="CS687">
        <v>7.34892342988935</v>
      </c>
      <c r="CT687">
        <v>7.5925857897552103</v>
      </c>
      <c r="CU687">
        <v>9.6291090230372607</v>
      </c>
      <c r="CV687">
        <v>10.873578987702301</v>
      </c>
      <c r="CW687">
        <v>7.39164224238678</v>
      </c>
      <c r="CX687">
        <v>8.4420280846779008</v>
      </c>
      <c r="CY687">
        <v>10.1848937597145</v>
      </c>
      <c r="CZ687">
        <v>12.3427222603543</v>
      </c>
      <c r="DA687">
        <v>7.17730504792278</v>
      </c>
      <c r="DB687">
        <v>8.4933987562760898</v>
      </c>
      <c r="DC687">
        <v>16.021986675182202</v>
      </c>
      <c r="DD687">
        <v>14.705892966828801</v>
      </c>
      <c r="DF687" t="s">
        <v>284</v>
      </c>
      <c r="DI687">
        <v>9.1414345766287894</v>
      </c>
      <c r="DJ687">
        <v>10.7946784318078</v>
      </c>
      <c r="DK687">
        <v>17.1811861708617</v>
      </c>
      <c r="DL687">
        <v>15.8866293309433</v>
      </c>
      <c r="DM687">
        <v>7.3603141045001497</v>
      </c>
      <c r="DN687">
        <v>7.7836528520367496</v>
      </c>
      <c r="DO687">
        <v>10.2888354558138</v>
      </c>
      <c r="DP687">
        <v>8.6606991224875802</v>
      </c>
      <c r="DQ687">
        <v>9.8664654502217992</v>
      </c>
      <c r="DR687">
        <v>10.3405396497221</v>
      </c>
      <c r="DS687">
        <v>11.315247486940301</v>
      </c>
      <c r="DT687">
        <v>10.8829418234985</v>
      </c>
    </row>
    <row r="688" spans="1:124" x14ac:dyDescent="0.35">
      <c r="A688" s="19" t="str">
        <f t="shared" si="20"/>
        <v>ALLL / Nonaccrual Loans--35795</v>
      </c>
      <c r="B688" s="19" t="str">
        <f t="shared" si="21"/>
        <v>ALLL / Nonaccrual Loans</v>
      </c>
      <c r="C688">
        <v>4</v>
      </c>
      <c r="D688" s="27">
        <v>35795</v>
      </c>
      <c r="E688">
        <v>153.82830626450101</v>
      </c>
      <c r="F688">
        <v>352.31958762886597</v>
      </c>
      <c r="G688">
        <v>1012.76595744681</v>
      </c>
      <c r="H688">
        <v>1497.4249582597399</v>
      </c>
      <c r="I688">
        <v>136.59105534105501</v>
      </c>
      <c r="J688">
        <v>314.24637681159402</v>
      </c>
      <c r="K688">
        <v>850.795880149813</v>
      </c>
      <c r="L688">
        <v>1140.4698159116101</v>
      </c>
      <c r="M688">
        <v>144.69394124691101</v>
      </c>
      <c r="N688">
        <v>314.736591020974</v>
      </c>
      <c r="O688">
        <v>819.78142076502695</v>
      </c>
      <c r="P688">
        <v>1019.69262292424</v>
      </c>
      <c r="Q688">
        <v>127.49287749287799</v>
      </c>
      <c r="R688">
        <v>303.54838709677398</v>
      </c>
      <c r="S688">
        <v>568.08510638297901</v>
      </c>
      <c r="T688">
        <v>466.83016010803101</v>
      </c>
      <c r="U688">
        <v>148.537005163511</v>
      </c>
      <c r="V688">
        <v>353.26340326340301</v>
      </c>
      <c r="W688">
        <v>1027.1028037383201</v>
      </c>
      <c r="X688">
        <v>1465.51158189389</v>
      </c>
      <c r="Y688">
        <v>131.88738269030199</v>
      </c>
      <c r="Z688">
        <v>303.18035343035302</v>
      </c>
      <c r="AA688">
        <v>791.67647058823502</v>
      </c>
      <c r="AB688">
        <v>1102.80422272229</v>
      </c>
      <c r="AC688">
        <v>158.50335887186301</v>
      </c>
      <c r="AD688">
        <v>286.50519031141903</v>
      </c>
      <c r="AE688">
        <v>720.27639214089402</v>
      </c>
      <c r="AF688">
        <v>918.86363834233998</v>
      </c>
      <c r="AG688">
        <v>161.17647058823499</v>
      </c>
      <c r="AH688">
        <v>309.09090909090901</v>
      </c>
      <c r="AI688">
        <v>777.04918032786895</v>
      </c>
      <c r="AJ688">
        <v>2002.9956017145701</v>
      </c>
      <c r="AK688">
        <v>106.764496843514</v>
      </c>
      <c r="AL688">
        <v>194.80874316939901</v>
      </c>
      <c r="AM688">
        <v>466.79353192890102</v>
      </c>
      <c r="AN688">
        <v>694.79647205387403</v>
      </c>
      <c r="AO688">
        <v>127.011494252874</v>
      </c>
      <c r="AP688">
        <v>289.61038961038997</v>
      </c>
      <c r="AQ688">
        <v>825.75757575757598</v>
      </c>
      <c r="AR688">
        <v>1120.2536977264199</v>
      </c>
      <c r="AS688">
        <v>139.837398373984</v>
      </c>
      <c r="AT688">
        <v>311.11111111111097</v>
      </c>
      <c r="AU688">
        <v>836.51685393258401</v>
      </c>
      <c r="AV688">
        <v>1208.01465766195</v>
      </c>
      <c r="AW688">
        <v>125.670838666856</v>
      </c>
      <c r="AX688">
        <v>291.93025667617297</v>
      </c>
      <c r="AY688">
        <v>765.66164154103899</v>
      </c>
      <c r="AZ688">
        <v>1275.33836106489</v>
      </c>
      <c r="BA688">
        <v>121.87437219580799</v>
      </c>
      <c r="BB688">
        <v>287.33905579399101</v>
      </c>
      <c r="BC688">
        <v>703.33333333333303</v>
      </c>
      <c r="BD688">
        <v>766.08904801182496</v>
      </c>
      <c r="BE688">
        <v>265.37282612561302</v>
      </c>
      <c r="BF688">
        <v>608.83184047771397</v>
      </c>
      <c r="BG688">
        <v>1697.3571428571399</v>
      </c>
      <c r="BH688">
        <v>1601.1277210686001</v>
      </c>
      <c r="BI688">
        <v>172.18045226434501</v>
      </c>
      <c r="BJ688">
        <v>240.62409288824401</v>
      </c>
      <c r="BK688">
        <v>920.13585456266298</v>
      </c>
      <c r="BL688">
        <v>649.68724864715</v>
      </c>
      <c r="BN688" t="s">
        <v>284</v>
      </c>
      <c r="BQ688">
        <v>522.39813451153702</v>
      </c>
      <c r="BR688">
        <v>938.09523809523796</v>
      </c>
      <c r="BS688">
        <v>1056.5476190476199</v>
      </c>
      <c r="BT688">
        <v>739.93208967435805</v>
      </c>
      <c r="BU688">
        <v>355.99150159867702</v>
      </c>
      <c r="BV688">
        <v>555.27777777777806</v>
      </c>
      <c r="BW688">
        <v>1087.85211267606</v>
      </c>
      <c r="BX688">
        <v>1230.8037386282199</v>
      </c>
      <c r="BZ688" t="s">
        <v>284</v>
      </c>
      <c r="CC688">
        <v>160.14462749019901</v>
      </c>
      <c r="CD688">
        <v>344.64675275198999</v>
      </c>
      <c r="CE688">
        <v>985.19230769230796</v>
      </c>
      <c r="CF688">
        <v>2363.30596740587</v>
      </c>
      <c r="CG688">
        <v>1864.56380677722</v>
      </c>
      <c r="CH688">
        <v>2600</v>
      </c>
      <c r="CI688">
        <v>4883.3333333333303</v>
      </c>
      <c r="CJ688">
        <v>3631.9314267403702</v>
      </c>
      <c r="CK688">
        <v>118.200522534291</v>
      </c>
      <c r="CL688">
        <v>283.86123188405799</v>
      </c>
      <c r="CM688">
        <v>523.02066284779096</v>
      </c>
      <c r="CN688">
        <v>619.58281627203405</v>
      </c>
      <c r="CO688">
        <v>163.513513513514</v>
      </c>
      <c r="CP688">
        <v>629.787234042553</v>
      </c>
      <c r="CQ688">
        <v>652.94117647058795</v>
      </c>
      <c r="CR688">
        <v>2405.7199037926698</v>
      </c>
      <c r="CS688">
        <v>122.48229819014</v>
      </c>
      <c r="CT688">
        <v>226.19850295996801</v>
      </c>
      <c r="CU688">
        <v>1063.5008818342201</v>
      </c>
      <c r="CV688">
        <v>3612.2619266141601</v>
      </c>
      <c r="CW688">
        <v>106.538799598192</v>
      </c>
      <c r="CX688">
        <v>334.93784224279602</v>
      </c>
      <c r="CY688">
        <v>627.69441584398305</v>
      </c>
      <c r="CZ688">
        <v>584.51866896598403</v>
      </c>
      <c r="DA688">
        <v>380.029267709951</v>
      </c>
      <c r="DB688">
        <v>577.27272727272702</v>
      </c>
      <c r="DC688">
        <v>869.19191919191906</v>
      </c>
      <c r="DD688">
        <v>640.38988217700398</v>
      </c>
      <c r="DF688" t="s">
        <v>284</v>
      </c>
      <c r="DI688">
        <v>277.57352941176498</v>
      </c>
      <c r="DJ688">
        <v>407.07070707070699</v>
      </c>
      <c r="DK688">
        <v>2366.6666666666702</v>
      </c>
      <c r="DL688">
        <v>1802.93895845316</v>
      </c>
      <c r="DM688">
        <v>81.379373965008298</v>
      </c>
      <c r="DN688">
        <v>319.77795556092298</v>
      </c>
      <c r="DO688">
        <v>2204.7077922077901</v>
      </c>
      <c r="DP688">
        <v>1344.2085800106099</v>
      </c>
      <c r="DQ688">
        <v>153.82830626450101</v>
      </c>
      <c r="DR688">
        <v>508.33333333333297</v>
      </c>
      <c r="DS688">
        <v>570</v>
      </c>
      <c r="DT688">
        <v>619.38668983720402</v>
      </c>
    </row>
    <row r="689" spans="1:124" x14ac:dyDescent="0.35">
      <c r="A689" s="19" t="str">
        <f t="shared" si="20"/>
        <v>[NCL + OREO] / [Total Loans + OREO]--35795</v>
      </c>
      <c r="B689" s="19" t="str">
        <f t="shared" si="21"/>
        <v>[NCL + OREO] / [Total Loans + OREO]</v>
      </c>
      <c r="C689">
        <v>5</v>
      </c>
      <c r="D689" s="27">
        <v>35795</v>
      </c>
      <c r="E689">
        <v>0.329008116467012</v>
      </c>
      <c r="F689">
        <v>0.87527352297592997</v>
      </c>
      <c r="G689">
        <v>1.6565265319090401</v>
      </c>
      <c r="H689">
        <v>1.36102662247257</v>
      </c>
      <c r="I689">
        <v>0.26983060837319001</v>
      </c>
      <c r="J689">
        <v>0.75641747807194004</v>
      </c>
      <c r="K689">
        <v>1.6689897774197999</v>
      </c>
      <c r="L689">
        <v>1.17988368195475</v>
      </c>
      <c r="M689">
        <v>0.26948626556302901</v>
      </c>
      <c r="N689">
        <v>0.75218185779683699</v>
      </c>
      <c r="O689">
        <v>1.56620592441411</v>
      </c>
      <c r="P689">
        <v>1.12459986752325</v>
      </c>
      <c r="Q689">
        <v>0.507171293014124</v>
      </c>
      <c r="R689">
        <v>1.08261804007422</v>
      </c>
      <c r="S689">
        <v>1.8016059142373499</v>
      </c>
      <c r="T689">
        <v>1.2893356378409799</v>
      </c>
      <c r="U689">
        <v>0.242137623728676</v>
      </c>
      <c r="V689">
        <v>0.64840254337075098</v>
      </c>
      <c r="W689">
        <v>1.38719098879617</v>
      </c>
      <c r="X689">
        <v>0.96653740223149998</v>
      </c>
      <c r="Y689">
        <v>0.25821569267706102</v>
      </c>
      <c r="Z689">
        <v>0.76614537795192295</v>
      </c>
      <c r="AA689">
        <v>1.9016703953269001</v>
      </c>
      <c r="AB689">
        <v>1.5774618585414799</v>
      </c>
      <c r="AC689">
        <v>0.22914975891535799</v>
      </c>
      <c r="AD689">
        <v>0.75641747807194004</v>
      </c>
      <c r="AE689">
        <v>1.8524399280194801</v>
      </c>
      <c r="AF689">
        <v>1.53038645357001</v>
      </c>
      <c r="AG689">
        <v>0.31895718286456498</v>
      </c>
      <c r="AH689">
        <v>1.0900033174671</v>
      </c>
      <c r="AI689">
        <v>2.5180346524149702</v>
      </c>
      <c r="AJ689">
        <v>1.6465787100485301</v>
      </c>
      <c r="AK689">
        <v>0.40452120993898799</v>
      </c>
      <c r="AL689">
        <v>0.88573876621678205</v>
      </c>
      <c r="AM689">
        <v>1.65747468688571</v>
      </c>
      <c r="AN689">
        <v>1.28499703787276</v>
      </c>
      <c r="AO689">
        <v>0.23242300987797801</v>
      </c>
      <c r="AP689">
        <v>0.79785000419921104</v>
      </c>
      <c r="AQ689">
        <v>1.9191183456313099</v>
      </c>
      <c r="AR689">
        <v>1.3497391788284501</v>
      </c>
      <c r="AS689">
        <v>0.28568833042510899</v>
      </c>
      <c r="AT689">
        <v>0.75358069506924896</v>
      </c>
      <c r="AU689">
        <v>1.56022065609308</v>
      </c>
      <c r="AV689">
        <v>1.08195926496365</v>
      </c>
      <c r="AW689">
        <v>0.34838709677419399</v>
      </c>
      <c r="AX689">
        <v>0.82694345179305795</v>
      </c>
      <c r="AY689">
        <v>1.4743096050170501</v>
      </c>
      <c r="AZ689">
        <v>1.10344055679898</v>
      </c>
      <c r="BA689">
        <v>0.279956388703267</v>
      </c>
      <c r="BB689">
        <v>0.74282308356092497</v>
      </c>
      <c r="BC689">
        <v>1.6540336442277901</v>
      </c>
      <c r="BD689">
        <v>1.1766719014381299</v>
      </c>
      <c r="BE689">
        <v>0.41016594023015002</v>
      </c>
      <c r="BF689">
        <v>0.76854944498879996</v>
      </c>
      <c r="BG689">
        <v>1.2098513021412201</v>
      </c>
      <c r="BH689">
        <v>0.882103643063884</v>
      </c>
      <c r="BI689">
        <v>0.35891849893234901</v>
      </c>
      <c r="BJ689">
        <v>0.67503852434508604</v>
      </c>
      <c r="BK689">
        <v>1.4561489750908301</v>
      </c>
      <c r="BL689">
        <v>1.0290616713365299</v>
      </c>
      <c r="BN689" t="s">
        <v>284</v>
      </c>
      <c r="BQ689">
        <v>0.71366306101264698</v>
      </c>
      <c r="BR689">
        <v>0.72829131652661105</v>
      </c>
      <c r="BS689">
        <v>2.78797562371195</v>
      </c>
      <c r="BT689">
        <v>2.0916620176408598</v>
      </c>
      <c r="BU689">
        <v>0.43865012716086299</v>
      </c>
      <c r="BV689">
        <v>0.72844551215867803</v>
      </c>
      <c r="BW689">
        <v>1.0712339640896</v>
      </c>
      <c r="BX689">
        <v>0.80169824649488797</v>
      </c>
      <c r="BZ689" t="s">
        <v>284</v>
      </c>
      <c r="CC689">
        <v>0.27160586970462902</v>
      </c>
      <c r="CD689">
        <v>0.65666937294044603</v>
      </c>
      <c r="CE689">
        <v>1.2316883542024699</v>
      </c>
      <c r="CF689">
        <v>0.99480301677105798</v>
      </c>
      <c r="CG689">
        <v>2.22234938290795E-2</v>
      </c>
      <c r="CH689">
        <v>0.191635287789134</v>
      </c>
      <c r="CI689">
        <v>0.36630969173987699</v>
      </c>
      <c r="CJ689">
        <v>0.297891484123463</v>
      </c>
      <c r="CK689">
        <v>8.6997785510914305E-2</v>
      </c>
      <c r="CL689">
        <v>0.489622562372793</v>
      </c>
      <c r="CM689">
        <v>0.92181868588854998</v>
      </c>
      <c r="CN689">
        <v>0.91562977007063895</v>
      </c>
      <c r="CO689">
        <v>0.139923024191804</v>
      </c>
      <c r="CP689">
        <v>0.46093842335421298</v>
      </c>
      <c r="CQ689">
        <v>1.17983661623391</v>
      </c>
      <c r="CR689">
        <v>0.75857450864537002</v>
      </c>
      <c r="CS689">
        <v>0.31531116393751601</v>
      </c>
      <c r="CT689">
        <v>1.2947513924159</v>
      </c>
      <c r="CU689">
        <v>2.57773962265335</v>
      </c>
      <c r="CV689">
        <v>1.5815337879081299</v>
      </c>
      <c r="CW689">
        <v>4.3777494709564699E-2</v>
      </c>
      <c r="CX689">
        <v>0.32053997186996802</v>
      </c>
      <c r="CY689">
        <v>1.2914291491077301</v>
      </c>
      <c r="CZ689">
        <v>1.4282214248262699</v>
      </c>
      <c r="DA689">
        <v>0.177543094980424</v>
      </c>
      <c r="DB689">
        <v>0.25052749503277399</v>
      </c>
      <c r="DC689">
        <v>0.42956875188552301</v>
      </c>
      <c r="DD689">
        <v>0.356584351833172</v>
      </c>
      <c r="DF689" t="s">
        <v>284</v>
      </c>
      <c r="DI689">
        <v>0.42843035671803797</v>
      </c>
      <c r="DJ689">
        <v>1.11962298062392</v>
      </c>
      <c r="DK689">
        <v>2.3089425031616702</v>
      </c>
      <c r="DL689">
        <v>1.49524466728519</v>
      </c>
      <c r="DM689">
        <v>0.262357641166299</v>
      </c>
      <c r="DN689">
        <v>0.5696</v>
      </c>
      <c r="DO689">
        <v>1.4966074732980601</v>
      </c>
      <c r="DP689">
        <v>1.2535288246385801</v>
      </c>
      <c r="DQ689">
        <v>0.23368160880799899</v>
      </c>
      <c r="DR689">
        <v>0.41265081744841903</v>
      </c>
      <c r="DS689">
        <v>0.91202955437543298</v>
      </c>
      <c r="DT689">
        <v>0.54658323838872602</v>
      </c>
    </row>
    <row r="690" spans="1:124" x14ac:dyDescent="0.35">
      <c r="A690" s="19" t="str">
        <f t="shared" si="20"/>
        <v>[Noncurrent + Delinquent Loans] / [Capital + ALLL]--35795</v>
      </c>
      <c r="B690" s="19" t="str">
        <f t="shared" si="21"/>
        <v>[Noncurrent + Delinquent Loans] / [Capital + ALLL]</v>
      </c>
      <c r="C690">
        <v>6</v>
      </c>
      <c r="D690" s="27">
        <v>35795</v>
      </c>
      <c r="E690">
        <v>8.3239353828256899</v>
      </c>
      <c r="F690">
        <v>14.501312335958</v>
      </c>
      <c r="G690">
        <v>21.383383209571701</v>
      </c>
      <c r="H690">
        <v>18.2522933090519</v>
      </c>
      <c r="I690">
        <v>6.0896563643747603</v>
      </c>
      <c r="J690">
        <v>11.8349525364586</v>
      </c>
      <c r="K690">
        <v>20.016873785202499</v>
      </c>
      <c r="L690">
        <v>14.493921280012501</v>
      </c>
      <c r="M690">
        <v>5.3473669866944196</v>
      </c>
      <c r="N690">
        <v>11.028630089780799</v>
      </c>
      <c r="O690">
        <v>19.0431208753497</v>
      </c>
      <c r="P690">
        <v>13.7760908336654</v>
      </c>
      <c r="Q690">
        <v>10.806152214266801</v>
      </c>
      <c r="R690">
        <v>15.1995770552472</v>
      </c>
      <c r="S690">
        <v>19.7685950413223</v>
      </c>
      <c r="T690">
        <v>16.848144237100101</v>
      </c>
      <c r="U690">
        <v>5.7157163048379003</v>
      </c>
      <c r="V690">
        <v>10.6490552850113</v>
      </c>
      <c r="W690">
        <v>16.995258807544701</v>
      </c>
      <c r="X690">
        <v>12.6585094325113</v>
      </c>
      <c r="Y690">
        <v>7.4041970078680501</v>
      </c>
      <c r="Z690">
        <v>17.201239102952101</v>
      </c>
      <c r="AA690">
        <v>27.5464063159903</v>
      </c>
      <c r="AB690">
        <v>19.5572865644906</v>
      </c>
      <c r="AC690">
        <v>6.04293665518155</v>
      </c>
      <c r="AD690">
        <v>12.1591493740353</v>
      </c>
      <c r="AE690">
        <v>21.983273596176801</v>
      </c>
      <c r="AF690">
        <v>15.8241492427072</v>
      </c>
      <c r="AG690">
        <v>4.8441315219867596</v>
      </c>
      <c r="AH690">
        <v>9.8007218628029005</v>
      </c>
      <c r="AI690">
        <v>20.401201673008899</v>
      </c>
      <c r="AJ690">
        <v>15.477985616861</v>
      </c>
      <c r="AK690">
        <v>8.8872712578022206</v>
      </c>
      <c r="AL690">
        <v>15.106319150963801</v>
      </c>
      <c r="AM690">
        <v>20.780288790157201</v>
      </c>
      <c r="AN690">
        <v>18.140032020846999</v>
      </c>
      <c r="AO690">
        <v>5.7339449541284404</v>
      </c>
      <c r="AP690">
        <v>10.885072655218</v>
      </c>
      <c r="AQ690">
        <v>20.759911894273099</v>
      </c>
      <c r="AR690">
        <v>14.473871358219601</v>
      </c>
      <c r="AS690">
        <v>6.1162655941768698</v>
      </c>
      <c r="AT690">
        <v>12.067074080449901</v>
      </c>
      <c r="AU690">
        <v>19.138537716264</v>
      </c>
      <c r="AV690">
        <v>14.6194401758898</v>
      </c>
      <c r="AW690">
        <v>8.0184028918830101</v>
      </c>
      <c r="AX690">
        <v>13.124183006535899</v>
      </c>
      <c r="AY690">
        <v>19.9787177440809</v>
      </c>
      <c r="AZ690">
        <v>15.432749421532399</v>
      </c>
      <c r="BA690">
        <v>5.7542894140498504</v>
      </c>
      <c r="BB690">
        <v>11.9253438113949</v>
      </c>
      <c r="BC690">
        <v>18.592767295597501</v>
      </c>
      <c r="BD690">
        <v>14.8144850812405</v>
      </c>
      <c r="BE690">
        <v>8.6727219161520406</v>
      </c>
      <c r="BF690">
        <v>14.0792369772561</v>
      </c>
      <c r="BG690">
        <v>20.4330766125004</v>
      </c>
      <c r="BH690">
        <v>16.312092166098399</v>
      </c>
      <c r="BI690">
        <v>10.5181400440405</v>
      </c>
      <c r="BJ690">
        <v>18.2458411801632</v>
      </c>
      <c r="BK690">
        <v>24.882149066400899</v>
      </c>
      <c r="BL690">
        <v>18.3911593494363</v>
      </c>
      <c r="BN690" t="s">
        <v>284</v>
      </c>
      <c r="BQ690">
        <v>9.5651584692311307</v>
      </c>
      <c r="BR690">
        <v>14.953512396694199</v>
      </c>
      <c r="BS690">
        <v>19.0622316612268</v>
      </c>
      <c r="BT690">
        <v>14.100422621407199</v>
      </c>
      <c r="BU690">
        <v>9.06841166801326</v>
      </c>
      <c r="BV690">
        <v>11.165313453753701</v>
      </c>
      <c r="BW690">
        <v>15.1093463488297</v>
      </c>
      <c r="BX690">
        <v>14.2159956524299</v>
      </c>
      <c r="BZ690" t="s">
        <v>284</v>
      </c>
      <c r="CC690">
        <v>4.5064110544006004</v>
      </c>
      <c r="CD690">
        <v>9.8332571950662402</v>
      </c>
      <c r="CE690">
        <v>15.6658968437259</v>
      </c>
      <c r="CF690">
        <v>12.1947665930063</v>
      </c>
      <c r="CG690">
        <v>1.2139766544903201</v>
      </c>
      <c r="CH690">
        <v>4.3468820566267201</v>
      </c>
      <c r="CI690">
        <v>8.2225348133860692</v>
      </c>
      <c r="CJ690">
        <v>8.8232488754587006</v>
      </c>
      <c r="CK690">
        <v>3.97078959379279</v>
      </c>
      <c r="CL690">
        <v>7.9534014094635399</v>
      </c>
      <c r="CM690">
        <v>14.2630744849445</v>
      </c>
      <c r="CN690">
        <v>10.940050525058099</v>
      </c>
      <c r="CO690">
        <v>1.1395710214527699</v>
      </c>
      <c r="CP690">
        <v>7.2503419972640204</v>
      </c>
      <c r="CQ690">
        <v>16.313717213556</v>
      </c>
      <c r="CR690">
        <v>9.1656923198769196</v>
      </c>
      <c r="CS690">
        <v>7.7124831355539598</v>
      </c>
      <c r="CT690">
        <v>15.6621328265636</v>
      </c>
      <c r="CU690">
        <v>22.918967030235599</v>
      </c>
      <c r="CV690">
        <v>22.376066922480799</v>
      </c>
      <c r="CW690">
        <v>3.1913826341048899</v>
      </c>
      <c r="CX690">
        <v>10.7073485190295</v>
      </c>
      <c r="CY690">
        <v>23.051471999781</v>
      </c>
      <c r="CZ690">
        <v>14.472805583292001</v>
      </c>
      <c r="DA690">
        <v>6.7713065883636201</v>
      </c>
      <c r="DB690">
        <v>10.2170292607649</v>
      </c>
      <c r="DC690">
        <v>13.586420908611901</v>
      </c>
      <c r="DD690">
        <v>10.1406982362106</v>
      </c>
      <c r="DF690" t="s">
        <v>284</v>
      </c>
      <c r="DI690">
        <v>6.9903090876759801</v>
      </c>
      <c r="DJ690">
        <v>13.7890509847535</v>
      </c>
      <c r="DK690">
        <v>25.350746134363099</v>
      </c>
      <c r="DL690">
        <v>18.335483503729499</v>
      </c>
      <c r="DM690">
        <v>8.0184028918830101</v>
      </c>
      <c r="DN690">
        <v>12.0906801007557</v>
      </c>
      <c r="DO690">
        <v>16.179693206720199</v>
      </c>
      <c r="DP690">
        <v>17.765618320587201</v>
      </c>
      <c r="DQ690">
        <v>4.0302633493379902</v>
      </c>
      <c r="DR690">
        <v>7.9820243954633003</v>
      </c>
      <c r="DS690">
        <v>10.168545596606799</v>
      </c>
      <c r="DT690">
        <v>8.1416348485707903</v>
      </c>
    </row>
    <row r="691" spans="1:124" x14ac:dyDescent="0.35">
      <c r="A691" s="19" t="str">
        <f t="shared" si="20"/>
        <v xml:space="preserve">  Ag [NCL+DQ] / [Capital + ALLL]--35795</v>
      </c>
      <c r="B691" s="19" t="str">
        <f t="shared" si="21"/>
        <v xml:space="preserve">  Ag [NCL+DQ] / [Capital + ALLL]</v>
      </c>
      <c r="C691">
        <v>7</v>
      </c>
      <c r="D691" s="27">
        <v>35795</v>
      </c>
      <c r="E691">
        <v>0</v>
      </c>
      <c r="F691">
        <v>0.57262107754561897</v>
      </c>
      <c r="G691">
        <v>5.7476089086292603</v>
      </c>
      <c r="H691">
        <v>4.8536121016941998</v>
      </c>
      <c r="I691">
        <v>0</v>
      </c>
      <c r="J691">
        <v>0.46847814668080801</v>
      </c>
      <c r="K691">
        <v>4.8139583914009796</v>
      </c>
      <c r="L691">
        <v>3.69672599789003</v>
      </c>
      <c r="M691">
        <v>0</v>
      </c>
      <c r="N691">
        <v>0</v>
      </c>
      <c r="O691">
        <v>0.97228536581394998</v>
      </c>
      <c r="P691">
        <v>1.32392938139856</v>
      </c>
      <c r="Q691">
        <v>0</v>
      </c>
      <c r="R691">
        <v>0</v>
      </c>
      <c r="S691">
        <v>0</v>
      </c>
      <c r="T691">
        <v>4.3405219620052997E-2</v>
      </c>
      <c r="U691">
        <v>0</v>
      </c>
      <c r="V691">
        <v>0.24738461379226501</v>
      </c>
      <c r="W691">
        <v>3.1755794686703802</v>
      </c>
      <c r="X691">
        <v>2.3220532554467899</v>
      </c>
      <c r="Y691">
        <v>0</v>
      </c>
      <c r="Z691">
        <v>0.63177058018161603</v>
      </c>
      <c r="AA691">
        <v>6.7055976765139</v>
      </c>
      <c r="AB691">
        <v>5.3050677989328197</v>
      </c>
      <c r="AC691">
        <v>0.39039039039038997</v>
      </c>
      <c r="AD691">
        <v>4.9899531145344902</v>
      </c>
      <c r="AE691">
        <v>11.314285714285701</v>
      </c>
      <c r="AF691">
        <v>8.0492303963336802</v>
      </c>
      <c r="AG691">
        <v>4.2505521491230297E-2</v>
      </c>
      <c r="AH691">
        <v>1.49237542915837</v>
      </c>
      <c r="AI691">
        <v>7.9312420223412197</v>
      </c>
      <c r="AJ691">
        <v>6.4825523356331596</v>
      </c>
      <c r="AK691">
        <v>0</v>
      </c>
      <c r="AL691">
        <v>5.4333061668025004E-3</v>
      </c>
      <c r="AM691">
        <v>3.90534405815096</v>
      </c>
      <c r="AN691">
        <v>3.6822012031211799</v>
      </c>
      <c r="AO691">
        <v>0.30185424752048301</v>
      </c>
      <c r="AP691">
        <v>3.5056578655424899</v>
      </c>
      <c r="AQ691">
        <v>9.4105993065874198</v>
      </c>
      <c r="AR691">
        <v>6.6628919557786501</v>
      </c>
      <c r="AS691">
        <v>0</v>
      </c>
      <c r="AT691">
        <v>0.38948887368762403</v>
      </c>
      <c r="AU691">
        <v>3.9262836640132699</v>
      </c>
      <c r="AV691">
        <v>3.3581135389152399</v>
      </c>
      <c r="AW691">
        <v>0</v>
      </c>
      <c r="AX691">
        <v>0</v>
      </c>
      <c r="AY691">
        <v>1.2426219322770999</v>
      </c>
      <c r="AZ691">
        <v>1.5736828615517899</v>
      </c>
      <c r="BA691">
        <v>0</v>
      </c>
      <c r="BB691">
        <v>0</v>
      </c>
      <c r="BC691">
        <v>0.36997885835095101</v>
      </c>
      <c r="BD691">
        <v>1.2673217939222301</v>
      </c>
      <c r="BE691">
        <v>0</v>
      </c>
      <c r="BF691">
        <v>0.33788972508063297</v>
      </c>
      <c r="BG691">
        <v>1.8405267743448801</v>
      </c>
      <c r="BH691">
        <v>1.70748493425647</v>
      </c>
      <c r="BI691">
        <v>2.1356146466181598</v>
      </c>
      <c r="BJ691">
        <v>2.92064640847149</v>
      </c>
      <c r="BK691">
        <v>5.5006396188939402</v>
      </c>
      <c r="BL691">
        <v>4.0628653363222202</v>
      </c>
      <c r="BN691" t="s">
        <v>284</v>
      </c>
      <c r="BQ691">
        <v>2.4379809206866301</v>
      </c>
      <c r="BR691">
        <v>2.9700413223140498</v>
      </c>
      <c r="BS691">
        <v>5.64644435340941</v>
      </c>
      <c r="BT691">
        <v>4.3996030752926698</v>
      </c>
      <c r="BU691">
        <v>0</v>
      </c>
      <c r="BV691">
        <v>0</v>
      </c>
      <c r="BW691">
        <v>0</v>
      </c>
      <c r="BX691">
        <v>8.3957465733926803E-2</v>
      </c>
      <c r="BZ691" t="s">
        <v>284</v>
      </c>
      <c r="CC691">
        <v>0</v>
      </c>
      <c r="CD691">
        <v>0</v>
      </c>
      <c r="CE691">
        <v>0</v>
      </c>
      <c r="CF691">
        <v>0.46808037349025</v>
      </c>
      <c r="CG691">
        <v>0</v>
      </c>
      <c r="CH691">
        <v>0</v>
      </c>
      <c r="CI691">
        <v>0</v>
      </c>
      <c r="CJ691">
        <v>0.66488464553831705</v>
      </c>
      <c r="CK691">
        <v>0</v>
      </c>
      <c r="CL691">
        <v>0</v>
      </c>
      <c r="CM691">
        <v>0.465258180154069</v>
      </c>
      <c r="CN691">
        <v>1.1240323635090701</v>
      </c>
      <c r="CO691">
        <v>0</v>
      </c>
      <c r="CP691">
        <v>0</v>
      </c>
      <c r="CQ691">
        <v>3.8449593595296698</v>
      </c>
      <c r="CR691">
        <v>2.62605472535878</v>
      </c>
      <c r="CS691">
        <v>3.6870877030326401</v>
      </c>
      <c r="CT691">
        <v>8.2684879418765398</v>
      </c>
      <c r="CU691">
        <v>13.272527244632</v>
      </c>
      <c r="CV691">
        <v>11.942864674546099</v>
      </c>
      <c r="CW691">
        <v>0</v>
      </c>
      <c r="CX691">
        <v>0.93348715839449803</v>
      </c>
      <c r="CY691">
        <v>3.5952197381642699</v>
      </c>
      <c r="CZ691">
        <v>3.7509828594617498</v>
      </c>
      <c r="DA691">
        <v>0</v>
      </c>
      <c r="DB691">
        <v>0.21383413908516199</v>
      </c>
      <c r="DC691">
        <v>1.8098583739721601</v>
      </c>
      <c r="DD691">
        <v>1.596024234887</v>
      </c>
      <c r="DF691" t="s">
        <v>284</v>
      </c>
      <c r="DI691">
        <v>0</v>
      </c>
      <c r="DJ691">
        <v>0</v>
      </c>
      <c r="DK691">
        <v>1.5895330996660499</v>
      </c>
      <c r="DL691">
        <v>1.01646854996483</v>
      </c>
      <c r="DM691">
        <v>0</v>
      </c>
      <c r="DN691">
        <v>0.50391131160915703</v>
      </c>
      <c r="DO691">
        <v>2.8804717623043801</v>
      </c>
      <c r="DP691">
        <v>4.0761181233034698</v>
      </c>
      <c r="DQ691">
        <v>0</v>
      </c>
      <c r="DR691">
        <v>0.13609145345672299</v>
      </c>
      <c r="DS691">
        <v>0.79178258078322294</v>
      </c>
      <c r="DT691">
        <v>0.82785653543000604</v>
      </c>
    </row>
    <row r="692" spans="1:124" x14ac:dyDescent="0.35">
      <c r="A692" s="19" t="str">
        <f t="shared" si="20"/>
        <v xml:space="preserve">  CLD [NCL+DQ] / [Capital + ALLL]--35795</v>
      </c>
      <c r="B692" s="19" t="str">
        <f t="shared" si="21"/>
        <v xml:space="preserve">  CLD [NCL+DQ] / [Capital + ALLL]</v>
      </c>
      <c r="C692">
        <v>8</v>
      </c>
      <c r="D692" s="27">
        <v>35795</v>
      </c>
      <c r="E692">
        <v>0</v>
      </c>
      <c r="F692">
        <v>0</v>
      </c>
      <c r="G692">
        <v>0</v>
      </c>
      <c r="H692">
        <v>0.97941368956484398</v>
      </c>
      <c r="I692">
        <v>0</v>
      </c>
      <c r="J692">
        <v>0</v>
      </c>
      <c r="K692">
        <v>0</v>
      </c>
      <c r="L692">
        <v>0.19371035478363599</v>
      </c>
      <c r="M692">
        <v>0</v>
      </c>
      <c r="N692">
        <v>0</v>
      </c>
      <c r="O692">
        <v>0</v>
      </c>
      <c r="P692">
        <v>0.34479843193274201</v>
      </c>
      <c r="Q692">
        <v>0</v>
      </c>
      <c r="R692">
        <v>0</v>
      </c>
      <c r="S692">
        <v>0</v>
      </c>
      <c r="T692">
        <v>2.9718633125760101E-2</v>
      </c>
      <c r="U692">
        <v>0</v>
      </c>
      <c r="V692">
        <v>0</v>
      </c>
      <c r="W692">
        <v>0</v>
      </c>
      <c r="X692">
        <v>0.20992279904476999</v>
      </c>
      <c r="Y692">
        <v>0</v>
      </c>
      <c r="Z692">
        <v>0</v>
      </c>
      <c r="AA692">
        <v>0</v>
      </c>
      <c r="AB692">
        <v>1.0431685383815099</v>
      </c>
      <c r="AC692">
        <v>0</v>
      </c>
      <c r="AD692">
        <v>0</v>
      </c>
      <c r="AE692">
        <v>0</v>
      </c>
      <c r="AF692">
        <v>0.16964526740066199</v>
      </c>
      <c r="AG692">
        <v>0</v>
      </c>
      <c r="AH692">
        <v>0</v>
      </c>
      <c r="AI692">
        <v>0</v>
      </c>
      <c r="AJ692">
        <v>5.1183761489462E-2</v>
      </c>
      <c r="AK692">
        <v>0</v>
      </c>
      <c r="AL692">
        <v>0</v>
      </c>
      <c r="AM692">
        <v>0</v>
      </c>
      <c r="AN692">
        <v>0.29201653789695098</v>
      </c>
      <c r="AO692">
        <v>0</v>
      </c>
      <c r="AP692">
        <v>0</v>
      </c>
      <c r="AQ692">
        <v>0</v>
      </c>
      <c r="AR692">
        <v>9.8105680174858906E-2</v>
      </c>
      <c r="AS692">
        <v>0</v>
      </c>
      <c r="AT692">
        <v>0</v>
      </c>
      <c r="AU692">
        <v>0</v>
      </c>
      <c r="AV692">
        <v>0.35646150944197302</v>
      </c>
      <c r="AW692">
        <v>0</v>
      </c>
      <c r="AX692">
        <v>0</v>
      </c>
      <c r="AY692">
        <v>0</v>
      </c>
      <c r="AZ692">
        <v>0.20937787191931301</v>
      </c>
      <c r="BA692">
        <v>0</v>
      </c>
      <c r="BB692">
        <v>0</v>
      </c>
      <c r="BC692">
        <v>0</v>
      </c>
      <c r="BD692">
        <v>0.26585791940254999</v>
      </c>
      <c r="BE692">
        <v>0</v>
      </c>
      <c r="BF692">
        <v>0</v>
      </c>
      <c r="BG692">
        <v>0</v>
      </c>
      <c r="BH692">
        <v>0.175541003927151</v>
      </c>
      <c r="BI692">
        <v>0</v>
      </c>
      <c r="BJ692">
        <v>0.41150402459980101</v>
      </c>
      <c r="BK692">
        <v>0.69240021773077498</v>
      </c>
      <c r="BL692">
        <v>0.39075053042810798</v>
      </c>
      <c r="BN692" t="s">
        <v>284</v>
      </c>
      <c r="BQ692">
        <v>0</v>
      </c>
      <c r="BR692">
        <v>0</v>
      </c>
      <c r="BS692">
        <v>0</v>
      </c>
      <c r="BT692">
        <v>0</v>
      </c>
      <c r="BU692">
        <v>0</v>
      </c>
      <c r="BV692">
        <v>0</v>
      </c>
      <c r="BW692">
        <v>0</v>
      </c>
      <c r="BX692">
        <v>8.5404753613859602E-2</v>
      </c>
      <c r="BZ692" t="s">
        <v>284</v>
      </c>
      <c r="CC692">
        <v>0</v>
      </c>
      <c r="CD692">
        <v>0</v>
      </c>
      <c r="CE692">
        <v>0</v>
      </c>
      <c r="CF692">
        <v>0.48131207152508099</v>
      </c>
      <c r="CG692">
        <v>0</v>
      </c>
      <c r="CH692">
        <v>0</v>
      </c>
      <c r="CI692">
        <v>0.12593364599617901</v>
      </c>
      <c r="CJ692">
        <v>0.20266748276575</v>
      </c>
      <c r="CK692">
        <v>0</v>
      </c>
      <c r="CL692">
        <v>0</v>
      </c>
      <c r="CM692">
        <v>0</v>
      </c>
      <c r="CN692">
        <v>0.57165771411518995</v>
      </c>
      <c r="CO692">
        <v>0</v>
      </c>
      <c r="CP692">
        <v>0</v>
      </c>
      <c r="CQ692">
        <v>2.5040226788202098</v>
      </c>
      <c r="CR692">
        <v>1.8284834200453699</v>
      </c>
      <c r="CS692">
        <v>0</v>
      </c>
      <c r="CT692">
        <v>0</v>
      </c>
      <c r="CU692">
        <v>0</v>
      </c>
      <c r="CV692">
        <v>0.11174045416678299</v>
      </c>
      <c r="CW692">
        <v>0</v>
      </c>
      <c r="CX692">
        <v>0</v>
      </c>
      <c r="CY692">
        <v>0</v>
      </c>
      <c r="CZ692">
        <v>1.21637631763965E-3</v>
      </c>
      <c r="DA692">
        <v>0</v>
      </c>
      <c r="DB692">
        <v>0</v>
      </c>
      <c r="DC692">
        <v>0</v>
      </c>
      <c r="DD692">
        <v>0</v>
      </c>
      <c r="DF692" t="s">
        <v>284</v>
      </c>
      <c r="DI692">
        <v>0</v>
      </c>
      <c r="DJ692">
        <v>0</v>
      </c>
      <c r="DK692">
        <v>0</v>
      </c>
      <c r="DL692">
        <v>0.10273307267996</v>
      </c>
      <c r="DM692">
        <v>0</v>
      </c>
      <c r="DN692">
        <v>0</v>
      </c>
      <c r="DO692">
        <v>0</v>
      </c>
      <c r="DP692">
        <v>0.18157476449617699</v>
      </c>
      <c r="DQ692">
        <v>0</v>
      </c>
      <c r="DR692">
        <v>0</v>
      </c>
      <c r="DS692">
        <v>0</v>
      </c>
      <c r="DT692">
        <v>0</v>
      </c>
    </row>
    <row r="693" spans="1:124" x14ac:dyDescent="0.35">
      <c r="A693" s="19" t="str">
        <f t="shared" si="20"/>
        <v xml:space="preserve">  CRE [NCL+DQ] / [Capital + ALLL]--35795</v>
      </c>
      <c r="B693" s="19" t="str">
        <f t="shared" si="21"/>
        <v xml:space="preserve">  CRE [NCL+DQ] / [Capital + ALLL]</v>
      </c>
      <c r="C693">
        <v>9</v>
      </c>
      <c r="D693" s="27">
        <v>35795</v>
      </c>
      <c r="E693">
        <v>0</v>
      </c>
      <c r="F693">
        <v>0.16995791518290701</v>
      </c>
      <c r="G693">
        <v>2.4219904061011399</v>
      </c>
      <c r="H693">
        <v>2.4358803692928301</v>
      </c>
      <c r="I693">
        <v>0</v>
      </c>
      <c r="J693">
        <v>0</v>
      </c>
      <c r="K693">
        <v>2.0135892537575599</v>
      </c>
      <c r="L693">
        <v>1.5385898059316201</v>
      </c>
      <c r="M693">
        <v>0</v>
      </c>
      <c r="N693">
        <v>0.39407489639295701</v>
      </c>
      <c r="O693">
        <v>2.75278357055566</v>
      </c>
      <c r="P693">
        <v>2.05432527104628</v>
      </c>
      <c r="Q693">
        <v>0</v>
      </c>
      <c r="R693">
        <v>0</v>
      </c>
      <c r="S693">
        <v>0.94562647754137097</v>
      </c>
      <c r="T693">
        <v>1.64016906016978</v>
      </c>
      <c r="U693">
        <v>0</v>
      </c>
      <c r="V693">
        <v>0</v>
      </c>
      <c r="W693">
        <v>1.92936957365507</v>
      </c>
      <c r="X693">
        <v>1.4735467412719701</v>
      </c>
      <c r="Y693">
        <v>0</v>
      </c>
      <c r="Z693">
        <v>0.40479363357185999</v>
      </c>
      <c r="AA693">
        <v>2.6438444230151101</v>
      </c>
      <c r="AB693">
        <v>3.2027380043776099</v>
      </c>
      <c r="AC693">
        <v>0</v>
      </c>
      <c r="AD693">
        <v>8.3022000830220002E-2</v>
      </c>
      <c r="AE693">
        <v>1.3840830449827</v>
      </c>
      <c r="AF693">
        <v>1.3168335640639299</v>
      </c>
      <c r="AG693">
        <v>0</v>
      </c>
      <c r="AH693">
        <v>0</v>
      </c>
      <c r="AI693">
        <v>0.53003578882298397</v>
      </c>
      <c r="AJ693">
        <v>0.75472121756515997</v>
      </c>
      <c r="AK693">
        <v>0</v>
      </c>
      <c r="AL693">
        <v>1.1453053665191699</v>
      </c>
      <c r="AM693">
        <v>3.6299790845183999</v>
      </c>
      <c r="AN693">
        <v>2.50070830191834</v>
      </c>
      <c r="AO693">
        <v>0</v>
      </c>
      <c r="AP693">
        <v>0</v>
      </c>
      <c r="AQ693">
        <v>1.2555190144811701</v>
      </c>
      <c r="AR693">
        <v>1.0936546398553899</v>
      </c>
      <c r="AS693">
        <v>0</v>
      </c>
      <c r="AT693">
        <v>0.361558946528929</v>
      </c>
      <c r="AU693">
        <v>2.6043998356647902</v>
      </c>
      <c r="AV693">
        <v>1.8573048909449901</v>
      </c>
      <c r="AW693">
        <v>0</v>
      </c>
      <c r="AX693">
        <v>0.35535441362395498</v>
      </c>
      <c r="AY693">
        <v>2.5146198830409401</v>
      </c>
      <c r="AZ693">
        <v>1.81779811743996</v>
      </c>
      <c r="BA693">
        <v>0</v>
      </c>
      <c r="BB693">
        <v>0</v>
      </c>
      <c r="BC693">
        <v>1.53730148959744</v>
      </c>
      <c r="BD693">
        <v>1.54099084140636</v>
      </c>
      <c r="BE693">
        <v>0</v>
      </c>
      <c r="BF693">
        <v>0.89273161816392499</v>
      </c>
      <c r="BG693">
        <v>3.3615830603126402</v>
      </c>
      <c r="BH693">
        <v>2.4002362765871701</v>
      </c>
      <c r="BI693">
        <v>0.54389912248952899</v>
      </c>
      <c r="BJ693">
        <v>1.4122303847572999</v>
      </c>
      <c r="BK693">
        <v>3.1634240156687099</v>
      </c>
      <c r="BL693">
        <v>1.90554340607036</v>
      </c>
      <c r="BN693" t="s">
        <v>284</v>
      </c>
      <c r="BQ693">
        <v>0</v>
      </c>
      <c r="BR693">
        <v>0</v>
      </c>
      <c r="BS693">
        <v>0</v>
      </c>
      <c r="BT693">
        <v>0</v>
      </c>
      <c r="BU693">
        <v>0</v>
      </c>
      <c r="BV693">
        <v>0</v>
      </c>
      <c r="BW693">
        <v>0.88641715223875495</v>
      </c>
      <c r="BX693">
        <v>0.64263546191684295</v>
      </c>
      <c r="BZ693" t="s">
        <v>284</v>
      </c>
      <c r="CC693">
        <v>0</v>
      </c>
      <c r="CD693">
        <v>0.28317672802162402</v>
      </c>
      <c r="CE693">
        <v>3.0034777110338302</v>
      </c>
      <c r="CF693">
        <v>2.12332564113489</v>
      </c>
      <c r="CG693">
        <v>0</v>
      </c>
      <c r="CH693">
        <v>0.96596136154553802</v>
      </c>
      <c r="CI693">
        <v>1.4176567227519601</v>
      </c>
      <c r="CJ693">
        <v>1.2465421161302801</v>
      </c>
      <c r="CK693">
        <v>0</v>
      </c>
      <c r="CL693">
        <v>9.6233159197140497E-2</v>
      </c>
      <c r="CM693">
        <v>1.6164817749603799</v>
      </c>
      <c r="CN693">
        <v>1.33832306050563</v>
      </c>
      <c r="CO693">
        <v>0</v>
      </c>
      <c r="CP693">
        <v>0.58982788628891902</v>
      </c>
      <c r="CQ693">
        <v>3.6765423076419199</v>
      </c>
      <c r="CR693">
        <v>2.2477501548928398</v>
      </c>
      <c r="CS693">
        <v>0</v>
      </c>
      <c r="CT693">
        <v>0.13797532796062401</v>
      </c>
      <c r="CU693">
        <v>0.30542794778627003</v>
      </c>
      <c r="CV693">
        <v>0.63872517515734195</v>
      </c>
      <c r="CW693">
        <v>0</v>
      </c>
      <c r="CX693">
        <v>0</v>
      </c>
      <c r="CY693">
        <v>9.5107830334189097E-2</v>
      </c>
      <c r="CZ693">
        <v>0.99121197429373398</v>
      </c>
      <c r="DA693">
        <v>0</v>
      </c>
      <c r="DB693">
        <v>2.8199302117990799</v>
      </c>
      <c r="DC693">
        <v>6.07537690936838</v>
      </c>
      <c r="DD693">
        <v>3.2554466975693002</v>
      </c>
      <c r="DF693" t="s">
        <v>284</v>
      </c>
      <c r="DI693">
        <v>0</v>
      </c>
      <c r="DJ693">
        <v>0</v>
      </c>
      <c r="DK693">
        <v>1.23836824674791</v>
      </c>
      <c r="DL693">
        <v>0.69359019633945496</v>
      </c>
      <c r="DM693">
        <v>0</v>
      </c>
      <c r="DN693">
        <v>0</v>
      </c>
      <c r="DO693">
        <v>1.91853825656643</v>
      </c>
      <c r="DP693">
        <v>1.40667541463385</v>
      </c>
      <c r="DQ693">
        <v>0</v>
      </c>
      <c r="DR693">
        <v>0.54208128674318601</v>
      </c>
      <c r="DS693">
        <v>1.39819640936543</v>
      </c>
      <c r="DT693">
        <v>0.77276945265990304</v>
      </c>
    </row>
    <row r="694" spans="1:124" x14ac:dyDescent="0.35">
      <c r="A694" s="19" t="str">
        <f t="shared" si="20"/>
        <v xml:space="preserve">  Res RE [NCL+DQ] / [Capital + ALLL]--35795</v>
      </c>
      <c r="B694" s="19" t="str">
        <f t="shared" si="21"/>
        <v xml:space="preserve">  Res RE [NCL+DQ] / [Capital + ALLL]</v>
      </c>
      <c r="C694">
        <v>10</v>
      </c>
      <c r="D694" s="27">
        <v>35795</v>
      </c>
      <c r="E694">
        <v>0.28404136488765003</v>
      </c>
      <c r="F694">
        <v>2.3047509297574802</v>
      </c>
      <c r="G694">
        <v>4.74811243498631</v>
      </c>
      <c r="H694">
        <v>3.0585669080061901</v>
      </c>
      <c r="I694">
        <v>0.18507339025251801</v>
      </c>
      <c r="J694">
        <v>1.65849795458898</v>
      </c>
      <c r="K694">
        <v>4.1404484560230896</v>
      </c>
      <c r="L694">
        <v>2.65188874408395</v>
      </c>
      <c r="M694">
        <v>0.454597554183435</v>
      </c>
      <c r="N694">
        <v>2.3508130314973799</v>
      </c>
      <c r="O694">
        <v>5.4449447916283003</v>
      </c>
      <c r="P694">
        <v>3.7585480167907002</v>
      </c>
      <c r="Q694">
        <v>2.2061584678933501</v>
      </c>
      <c r="R694">
        <v>4.25616547334924</v>
      </c>
      <c r="S694">
        <v>7.4808353158868597</v>
      </c>
      <c r="T694">
        <v>5.8046039398926901</v>
      </c>
      <c r="U694">
        <v>0.24792662176894301</v>
      </c>
      <c r="V694">
        <v>1.9585730402266699</v>
      </c>
      <c r="W694">
        <v>4.6919492819742104</v>
      </c>
      <c r="X694">
        <v>2.8597744169592199</v>
      </c>
      <c r="Y694">
        <v>0</v>
      </c>
      <c r="Z694">
        <v>1.42578026873257</v>
      </c>
      <c r="AA694">
        <v>3.4241847601262299</v>
      </c>
      <c r="AB694">
        <v>2.7823786018342198</v>
      </c>
      <c r="AC694">
        <v>0</v>
      </c>
      <c r="AD694">
        <v>0.42471862391165799</v>
      </c>
      <c r="AE694">
        <v>1.65745856353591</v>
      </c>
      <c r="AF694">
        <v>0.93433394110543699</v>
      </c>
      <c r="AG694">
        <v>0</v>
      </c>
      <c r="AH694">
        <v>0.12430250017984699</v>
      </c>
      <c r="AI694">
        <v>1.63460872603026</v>
      </c>
      <c r="AJ694">
        <v>0.87137750967169803</v>
      </c>
      <c r="AK694">
        <v>1.8936546386011801</v>
      </c>
      <c r="AL694">
        <v>4.3591809383504199</v>
      </c>
      <c r="AM694">
        <v>6.89518026681945</v>
      </c>
      <c r="AN694">
        <v>5.1928178630320501</v>
      </c>
      <c r="AO694">
        <v>0</v>
      </c>
      <c r="AP694">
        <v>0.87855297157622703</v>
      </c>
      <c r="AQ694">
        <v>2.7480544747081699</v>
      </c>
      <c r="AR694">
        <v>1.8253744493342901</v>
      </c>
      <c r="AS694">
        <v>0.29402932093116502</v>
      </c>
      <c r="AT694">
        <v>1.71768701099215</v>
      </c>
      <c r="AU694">
        <v>3.86922549891398</v>
      </c>
      <c r="AV694">
        <v>2.5731410036432898</v>
      </c>
      <c r="AW694">
        <v>1.88356164383562</v>
      </c>
      <c r="AX694">
        <v>4.1393764736704197</v>
      </c>
      <c r="AY694">
        <v>6.7219917012448098</v>
      </c>
      <c r="AZ694">
        <v>4.8450396746728197</v>
      </c>
      <c r="BA694">
        <v>7.7136686207960506E-2</v>
      </c>
      <c r="BB694">
        <v>1.62179521490125</v>
      </c>
      <c r="BC694">
        <v>3.9764136679770199</v>
      </c>
      <c r="BD694">
        <v>2.6213670581747301</v>
      </c>
      <c r="BE694">
        <v>0</v>
      </c>
      <c r="BF694">
        <v>1.1418963886650999</v>
      </c>
      <c r="BG694">
        <v>2.69057253693023</v>
      </c>
      <c r="BH694">
        <v>2.0321555568023002</v>
      </c>
      <c r="BI694">
        <v>1.7022310931401099</v>
      </c>
      <c r="BJ694">
        <v>2.1532050009922599</v>
      </c>
      <c r="BK694">
        <v>3.7573548359396298</v>
      </c>
      <c r="BL694">
        <v>3.1625461947487001</v>
      </c>
      <c r="BN694" t="s">
        <v>284</v>
      </c>
      <c r="BQ694">
        <v>0</v>
      </c>
      <c r="BR694">
        <v>0</v>
      </c>
      <c r="BS694">
        <v>2.5166277188567299</v>
      </c>
      <c r="BT694">
        <v>1.6777518125711499</v>
      </c>
      <c r="BU694">
        <v>2.0010886916330999</v>
      </c>
      <c r="BV694">
        <v>3.4888378097719799</v>
      </c>
      <c r="BW694">
        <v>7.7719324046097498</v>
      </c>
      <c r="BX694">
        <v>4.8260930677718203</v>
      </c>
      <c r="BZ694" t="s">
        <v>284</v>
      </c>
      <c r="CC694">
        <v>0.24590163934426201</v>
      </c>
      <c r="CD694">
        <v>1.9630484988452701</v>
      </c>
      <c r="CE694">
        <v>4.5059164642269396</v>
      </c>
      <c r="CF694">
        <v>2.9365133074805301</v>
      </c>
      <c r="CG694">
        <v>0</v>
      </c>
      <c r="CH694">
        <v>1.0378669445891999</v>
      </c>
      <c r="CI694">
        <v>2.6468753297751602</v>
      </c>
      <c r="CJ694">
        <v>1.60106036742011</v>
      </c>
      <c r="CK694">
        <v>0.16932752781809399</v>
      </c>
      <c r="CL694">
        <v>2.03549060542798</v>
      </c>
      <c r="CM694">
        <v>4.8140043763676204</v>
      </c>
      <c r="CN694">
        <v>3.2113659938340802</v>
      </c>
      <c r="CO694">
        <v>0.16437826339199399</v>
      </c>
      <c r="CP694">
        <v>0.40485829959514202</v>
      </c>
      <c r="CQ694">
        <v>0.79001555559119296</v>
      </c>
      <c r="CR694">
        <v>0.59091092276611401</v>
      </c>
      <c r="CS694">
        <v>0.43382729963541</v>
      </c>
      <c r="CT694">
        <v>1.7672747749473801</v>
      </c>
      <c r="CU694">
        <v>3.2207082465929999</v>
      </c>
      <c r="CV694">
        <v>2.2132306457965201</v>
      </c>
      <c r="CW694">
        <v>0</v>
      </c>
      <c r="CX694">
        <v>0.25763210261927999</v>
      </c>
      <c r="CY694">
        <v>2.1924367670972802</v>
      </c>
      <c r="CZ694">
        <v>1.6040892330140699</v>
      </c>
      <c r="DA694">
        <v>0</v>
      </c>
      <c r="DB694">
        <v>1.25928724342022E-2</v>
      </c>
      <c r="DC694">
        <v>0.44897938411993898</v>
      </c>
      <c r="DD694">
        <v>0.436386511685737</v>
      </c>
      <c r="DF694" t="s">
        <v>284</v>
      </c>
      <c r="DI694">
        <v>0</v>
      </c>
      <c r="DJ694">
        <v>0.19559346623707</v>
      </c>
      <c r="DK694">
        <v>1.12037900367708</v>
      </c>
      <c r="DL694">
        <v>1.0136167828213001</v>
      </c>
      <c r="DM694">
        <v>1.6517250747079599</v>
      </c>
      <c r="DN694">
        <v>3.65695637567788</v>
      </c>
      <c r="DO694">
        <v>5.0247430529120702</v>
      </c>
      <c r="DP694">
        <v>4.73417807172242</v>
      </c>
      <c r="DQ694">
        <v>2.36250802482345</v>
      </c>
      <c r="DR694">
        <v>3.2625318606626998</v>
      </c>
      <c r="DS694">
        <v>4.9640109208240304</v>
      </c>
      <c r="DT694">
        <v>3.30392719115655</v>
      </c>
    </row>
    <row r="695" spans="1:124" x14ac:dyDescent="0.35">
      <c r="A695" s="19" t="str">
        <f t="shared" si="20"/>
        <v xml:space="preserve">  C&amp;I [NCL+DQ] / [Capital + ALLL]--35795</v>
      </c>
      <c r="B695" s="19" t="str">
        <f t="shared" si="21"/>
        <v xml:space="preserve">  C&amp;I [NCL+DQ] / [Capital + ALLL]</v>
      </c>
      <c r="C695">
        <v>11</v>
      </c>
      <c r="D695" s="27">
        <v>35795</v>
      </c>
      <c r="E695">
        <v>2.00250883057811</v>
      </c>
      <c r="F695">
        <v>5.1092643890427798</v>
      </c>
      <c r="G695">
        <v>9.1528940837758697</v>
      </c>
      <c r="H695">
        <v>7.4904136035581903</v>
      </c>
      <c r="I695">
        <v>0.87891280379655801</v>
      </c>
      <c r="J695">
        <v>3.4871338690802598</v>
      </c>
      <c r="K695">
        <v>8.2531457010905598</v>
      </c>
      <c r="L695">
        <v>5.8123959909320302</v>
      </c>
      <c r="M695">
        <v>0.43894755955493903</v>
      </c>
      <c r="N695">
        <v>1.9603270515720199</v>
      </c>
      <c r="O695">
        <v>5.1733933766643299</v>
      </c>
      <c r="P695">
        <v>3.8473023932197998</v>
      </c>
      <c r="Q695">
        <v>2.6742301458670998</v>
      </c>
      <c r="R695">
        <v>4.07174518090918</v>
      </c>
      <c r="S695">
        <v>8.8788985670132092</v>
      </c>
      <c r="T695">
        <v>6.3715264931406796</v>
      </c>
      <c r="U695">
        <v>0.60225724932483105</v>
      </c>
      <c r="V695">
        <v>2.4619082291708798</v>
      </c>
      <c r="W695">
        <v>5.88224626643491</v>
      </c>
      <c r="X695">
        <v>4.3176375553049704</v>
      </c>
      <c r="Y695">
        <v>2.3823656378156701</v>
      </c>
      <c r="Z695">
        <v>6.3569533305301702</v>
      </c>
      <c r="AA695">
        <v>13.5316813147628</v>
      </c>
      <c r="AB695">
        <v>9.4601571739185797</v>
      </c>
      <c r="AC695">
        <v>2.3450134770889499</v>
      </c>
      <c r="AD695">
        <v>6.02517255379618</v>
      </c>
      <c r="AE695">
        <v>10.438095238095199</v>
      </c>
      <c r="AF695">
        <v>8.3236192130056903</v>
      </c>
      <c r="AG695">
        <v>0.77274571156806904</v>
      </c>
      <c r="AH695">
        <v>4.1036284172960302</v>
      </c>
      <c r="AI695">
        <v>9.3979031532583406</v>
      </c>
      <c r="AJ695">
        <v>7.2710565270594296</v>
      </c>
      <c r="AK695">
        <v>1.03805111106379</v>
      </c>
      <c r="AL695">
        <v>3.1187970841826198</v>
      </c>
      <c r="AM695">
        <v>8.8787954584758708</v>
      </c>
      <c r="AN695">
        <v>6.17017010248051</v>
      </c>
      <c r="AO695">
        <v>1.3738959764475001</v>
      </c>
      <c r="AP695">
        <v>4.1640770665009299</v>
      </c>
      <c r="AQ695">
        <v>9.4272076372315006</v>
      </c>
      <c r="AR695">
        <v>6.95906323459619</v>
      </c>
      <c r="AS695">
        <v>1.0627188381703401</v>
      </c>
      <c r="AT695">
        <v>3.7662071575731901</v>
      </c>
      <c r="AU695">
        <v>8.0538435643813493</v>
      </c>
      <c r="AV695">
        <v>5.8688764984382198</v>
      </c>
      <c r="AW695">
        <v>0.74139976275207597</v>
      </c>
      <c r="AX695">
        <v>2.77816274532797</v>
      </c>
      <c r="AY695">
        <v>7.1544715447154497</v>
      </c>
      <c r="AZ695">
        <v>4.6434696150951398</v>
      </c>
      <c r="BA695">
        <v>1.15601912212082</v>
      </c>
      <c r="BB695">
        <v>4.0651801029159502</v>
      </c>
      <c r="BC695">
        <v>9.1483555938532195</v>
      </c>
      <c r="BD695">
        <v>7.5015064430853799</v>
      </c>
      <c r="BE695">
        <v>0.78899436391632105</v>
      </c>
      <c r="BF695">
        <v>2.37051792828685</v>
      </c>
      <c r="BG695">
        <v>5.7005122918844897</v>
      </c>
      <c r="BH695">
        <v>3.8474801026002901</v>
      </c>
      <c r="BI695">
        <v>2.6409886576354502</v>
      </c>
      <c r="BJ695">
        <v>4.1627432517263001</v>
      </c>
      <c r="BK695">
        <v>12.463639026011601</v>
      </c>
      <c r="BL695">
        <v>8.0493396055015598</v>
      </c>
      <c r="BN695" t="s">
        <v>284</v>
      </c>
      <c r="BQ695">
        <v>7.0443088013886204</v>
      </c>
      <c r="BR695">
        <v>10.641740068308501</v>
      </c>
      <c r="BS695">
        <v>12.0615725134931</v>
      </c>
      <c r="BT695">
        <v>9.1900075204849792</v>
      </c>
      <c r="BU695">
        <v>0.28208235974967899</v>
      </c>
      <c r="BV695">
        <v>2.8361251928587201</v>
      </c>
      <c r="BW695">
        <v>5.9824523406979901</v>
      </c>
      <c r="BX695">
        <v>5.5651880135929499</v>
      </c>
      <c r="BZ695" t="s">
        <v>284</v>
      </c>
      <c r="CC695">
        <v>0.50859996301091204</v>
      </c>
      <c r="CD695">
        <v>1.9612532886869201</v>
      </c>
      <c r="CE695">
        <v>4.9235993208828503</v>
      </c>
      <c r="CF695">
        <v>4.0380245089347397</v>
      </c>
      <c r="CG695">
        <v>0</v>
      </c>
      <c r="CH695">
        <v>0.35694673256452503</v>
      </c>
      <c r="CI695">
        <v>2.1443056642855001</v>
      </c>
      <c r="CJ695">
        <v>2.6208500749336401</v>
      </c>
      <c r="CK695">
        <v>0.39285714285714302</v>
      </c>
      <c r="CL695">
        <v>1.3235965312642599</v>
      </c>
      <c r="CM695">
        <v>3.6080467229072002</v>
      </c>
      <c r="CN695">
        <v>3.61942975997037</v>
      </c>
      <c r="CO695">
        <v>0.29803316067757701</v>
      </c>
      <c r="CP695">
        <v>4.6023622047244102</v>
      </c>
      <c r="CQ695">
        <v>6.1123345752832501</v>
      </c>
      <c r="CR695">
        <v>4.2346170937048102</v>
      </c>
      <c r="CS695">
        <v>0.86631695728617297</v>
      </c>
      <c r="CT695">
        <v>3.94583649608842</v>
      </c>
      <c r="CU695">
        <v>4.5976009531506303</v>
      </c>
      <c r="CV695">
        <v>7.7646198504169899</v>
      </c>
      <c r="CW695">
        <v>0.23222579492675999</v>
      </c>
      <c r="CX695">
        <v>2.69704871093795</v>
      </c>
      <c r="CY695">
        <v>9.2711296919358706</v>
      </c>
      <c r="CZ695">
        <v>5.2169037770780502</v>
      </c>
      <c r="DA695">
        <v>1.7283717415942601</v>
      </c>
      <c r="DB695">
        <v>2.4100584257981601</v>
      </c>
      <c r="DC695">
        <v>2.5421640190814099</v>
      </c>
      <c r="DD695">
        <v>1.8604773348775101</v>
      </c>
      <c r="DF695" t="s">
        <v>284</v>
      </c>
      <c r="DI695">
        <v>0</v>
      </c>
      <c r="DJ695">
        <v>0.79221310287729896</v>
      </c>
      <c r="DK695">
        <v>4.1362388934381498</v>
      </c>
      <c r="DL695">
        <v>2.27368744918153</v>
      </c>
      <c r="DM695">
        <v>0.32736962314427098</v>
      </c>
      <c r="DN695">
        <v>2.37051792828685</v>
      </c>
      <c r="DO695">
        <v>5.1495016611295696</v>
      </c>
      <c r="DP695">
        <v>7.5815857677191802</v>
      </c>
      <c r="DQ695">
        <v>0.46558998981521899</v>
      </c>
      <c r="DR695">
        <v>2.1993753253513799</v>
      </c>
      <c r="DS695">
        <v>2.68056589724497</v>
      </c>
      <c r="DT695">
        <v>2.08658857681402</v>
      </c>
    </row>
    <row r="696" spans="1:124" x14ac:dyDescent="0.35">
      <c r="A696" s="19" t="str">
        <f t="shared" si="20"/>
        <v xml:space="preserve">  Ind [NCL+DQ] / [Capital + ALLL]--35795</v>
      </c>
      <c r="B696" s="19" t="str">
        <f t="shared" si="21"/>
        <v xml:space="preserve">  Ind [NCL+DQ] / [Capital + ALLL]</v>
      </c>
      <c r="C696">
        <v>12</v>
      </c>
      <c r="D696" s="27">
        <v>35795</v>
      </c>
      <c r="E696">
        <v>0.81409954734984502</v>
      </c>
      <c r="F696">
        <v>1.5909844216108699</v>
      </c>
      <c r="G696">
        <v>3.7223474245950401</v>
      </c>
      <c r="H696">
        <v>3.2883560693945899</v>
      </c>
      <c r="I696">
        <v>0.52233767800853503</v>
      </c>
      <c r="J696">
        <v>1.3609065309216899</v>
      </c>
      <c r="K696">
        <v>2.9785079946274702</v>
      </c>
      <c r="L696">
        <v>2.2481638228676801</v>
      </c>
      <c r="M696">
        <v>0.44659795755128801</v>
      </c>
      <c r="N696">
        <v>1.4532217950407</v>
      </c>
      <c r="O696">
        <v>3.4632457458564998</v>
      </c>
      <c r="P696">
        <v>2.5903120326237499</v>
      </c>
      <c r="Q696">
        <v>1.6560431852145501</v>
      </c>
      <c r="R696">
        <v>2.29973761382929</v>
      </c>
      <c r="S696">
        <v>4.1463719245660098</v>
      </c>
      <c r="T696">
        <v>2.9259242205596898</v>
      </c>
      <c r="U696">
        <v>0.52189641650637897</v>
      </c>
      <c r="V696">
        <v>1.3749034382112799</v>
      </c>
      <c r="W696">
        <v>2.9066188744120298</v>
      </c>
      <c r="X696">
        <v>2.1070901399674402</v>
      </c>
      <c r="Y696">
        <v>0.630046332001998</v>
      </c>
      <c r="Z696">
        <v>1.4380818001315101</v>
      </c>
      <c r="AA696">
        <v>3.2326577910029299</v>
      </c>
      <c r="AB696">
        <v>2.4847596234234799</v>
      </c>
      <c r="AC696">
        <v>0.28961522548613999</v>
      </c>
      <c r="AD696">
        <v>0.87173100871731002</v>
      </c>
      <c r="AE696">
        <v>2.3777724257219801</v>
      </c>
      <c r="AF696">
        <v>2.1500862642177898</v>
      </c>
      <c r="AG696">
        <v>0.26588938863953399</v>
      </c>
      <c r="AH696">
        <v>0.90349704131065101</v>
      </c>
      <c r="AI696">
        <v>2.70502738269251</v>
      </c>
      <c r="AJ696">
        <v>3.7616936966452599</v>
      </c>
      <c r="AK696">
        <v>0.76164000520223696</v>
      </c>
      <c r="AL696">
        <v>1.5569180253904999</v>
      </c>
      <c r="AM696">
        <v>3.4692936737015199</v>
      </c>
      <c r="AN696">
        <v>2.5604875731910699</v>
      </c>
      <c r="AO696">
        <v>0.41415662650602397</v>
      </c>
      <c r="AP696">
        <v>1.11413716266403</v>
      </c>
      <c r="AQ696">
        <v>2.4193548387096802</v>
      </c>
      <c r="AR696">
        <v>1.7974436405702701</v>
      </c>
      <c r="AS696">
        <v>0.48079402749533101</v>
      </c>
      <c r="AT696">
        <v>1.3034987224835</v>
      </c>
      <c r="AU696">
        <v>2.6679945994976002</v>
      </c>
      <c r="AV696">
        <v>2.0546827173460902</v>
      </c>
      <c r="AW696">
        <v>0.91286307053941895</v>
      </c>
      <c r="AX696">
        <v>1.86313149408814</v>
      </c>
      <c r="AY696">
        <v>3.5363457760314301</v>
      </c>
      <c r="AZ696">
        <v>2.56622707789613</v>
      </c>
      <c r="BA696">
        <v>0.52770448548812698</v>
      </c>
      <c r="BB696">
        <v>1.3841670713938801</v>
      </c>
      <c r="BC696">
        <v>3.0664395229983001</v>
      </c>
      <c r="BD696">
        <v>2.0608718218351001</v>
      </c>
      <c r="BE696">
        <v>1.03570911010719</v>
      </c>
      <c r="BF696">
        <v>3.39688041594454</v>
      </c>
      <c r="BG696">
        <v>8.3393347973085401</v>
      </c>
      <c r="BH696">
        <v>6.79111085091633</v>
      </c>
      <c r="BI696">
        <v>1.27096654330908</v>
      </c>
      <c r="BJ696">
        <v>2.6589490820294799</v>
      </c>
      <c r="BK696">
        <v>4.5823036702115703</v>
      </c>
      <c r="BL696">
        <v>3.18344872570772</v>
      </c>
      <c r="BN696" t="s">
        <v>284</v>
      </c>
      <c r="BQ696">
        <v>0.91853547083308196</v>
      </c>
      <c r="BR696">
        <v>1.47210743801653</v>
      </c>
      <c r="BS696">
        <v>2.5516208590406202</v>
      </c>
      <c r="BT696">
        <v>1.8227350739102901</v>
      </c>
      <c r="BU696">
        <v>0.51244362517720699</v>
      </c>
      <c r="BV696">
        <v>2.7274603888993201</v>
      </c>
      <c r="BW696">
        <v>4.6981322967399501</v>
      </c>
      <c r="BX696">
        <v>2.9556178845277099</v>
      </c>
      <c r="BZ696" t="s">
        <v>284</v>
      </c>
      <c r="CC696">
        <v>0.36894616503845401</v>
      </c>
      <c r="CD696">
        <v>1.23979437556698</v>
      </c>
      <c r="CE696">
        <v>2.7067153951576102</v>
      </c>
      <c r="CF696">
        <v>2.0683229574612598</v>
      </c>
      <c r="CG696">
        <v>7.6313573173083099E-2</v>
      </c>
      <c r="CH696">
        <v>0.35694673256452503</v>
      </c>
      <c r="CI696">
        <v>2.84068395746056</v>
      </c>
      <c r="CJ696">
        <v>2.27688598259815</v>
      </c>
      <c r="CK696">
        <v>0.42598509052183198</v>
      </c>
      <c r="CL696">
        <v>1.20451603624335</v>
      </c>
      <c r="CM696">
        <v>2.0116807268007801</v>
      </c>
      <c r="CN696">
        <v>1.5517588707751699</v>
      </c>
      <c r="CO696">
        <v>2.9095141111434401E-2</v>
      </c>
      <c r="CP696">
        <v>0.66718236317926904</v>
      </c>
      <c r="CQ696">
        <v>0.75365177279930795</v>
      </c>
      <c r="CR696">
        <v>0.49158093198258401</v>
      </c>
      <c r="CS696">
        <v>0.518454988711188</v>
      </c>
      <c r="CT696">
        <v>2.5242187400086702</v>
      </c>
      <c r="CU696">
        <v>3.8976590816038099</v>
      </c>
      <c r="CV696">
        <v>2.8927940403094099</v>
      </c>
      <c r="CW696">
        <v>0.30452970942337398</v>
      </c>
      <c r="CX696">
        <v>1.5205238007009401</v>
      </c>
      <c r="CY696">
        <v>3.00569080643989</v>
      </c>
      <c r="CZ696">
        <v>4.35401357670787</v>
      </c>
      <c r="DA696">
        <v>2.6453971181176201</v>
      </c>
      <c r="DB696">
        <v>3.7756989284369298</v>
      </c>
      <c r="DC696">
        <v>4.5161925310792101</v>
      </c>
      <c r="DD696">
        <v>3.3858907207599001</v>
      </c>
      <c r="DF696" t="s">
        <v>284</v>
      </c>
      <c r="DI696">
        <v>0.83056764314598197</v>
      </c>
      <c r="DJ696">
        <v>4.7959516734065897</v>
      </c>
      <c r="DK696">
        <v>22.572183966799901</v>
      </c>
      <c r="DL696">
        <v>13.556920939624501</v>
      </c>
      <c r="DM696">
        <v>0.82042923118717703</v>
      </c>
      <c r="DN696">
        <v>1.4921964217738899</v>
      </c>
      <c r="DO696">
        <v>4.6179401993355498</v>
      </c>
      <c r="DP696">
        <v>2.6126985165124599</v>
      </c>
      <c r="DQ696">
        <v>0.489929232444203</v>
      </c>
      <c r="DR696">
        <v>0.75326342820457903</v>
      </c>
      <c r="DS696">
        <v>1.39524500502288</v>
      </c>
      <c r="DT696">
        <v>1.61278892331788</v>
      </c>
    </row>
    <row r="697" spans="1:124" x14ac:dyDescent="0.35">
      <c r="A697" s="19" t="str">
        <f t="shared" si="20"/>
        <v xml:space="preserve">  OREO / [Capital + ALLL]--35795</v>
      </c>
      <c r="B697" s="19" t="str">
        <f t="shared" si="21"/>
        <v xml:space="preserve">  OREO / [Capital + ALLL]</v>
      </c>
      <c r="C697">
        <v>13</v>
      </c>
      <c r="D697" s="27">
        <v>35795</v>
      </c>
      <c r="E697">
        <v>0</v>
      </c>
      <c r="F697">
        <v>0</v>
      </c>
      <c r="G697">
        <v>0.73879901195155795</v>
      </c>
      <c r="H697">
        <v>0.83929992154765698</v>
      </c>
      <c r="I697">
        <v>0</v>
      </c>
      <c r="J697">
        <v>0</v>
      </c>
      <c r="K697">
        <v>0.67366623758993904</v>
      </c>
      <c r="L697">
        <v>0.73404547654733998</v>
      </c>
      <c r="M697">
        <v>0</v>
      </c>
      <c r="N697">
        <v>0</v>
      </c>
      <c r="O697">
        <v>1.12964502122688</v>
      </c>
      <c r="P697">
        <v>1.0475325555312101</v>
      </c>
      <c r="Q697">
        <v>0.123235491821645</v>
      </c>
      <c r="R697">
        <v>0.58302742388253104</v>
      </c>
      <c r="S697">
        <v>1.3653483992466999</v>
      </c>
      <c r="T697">
        <v>1.39306692206173</v>
      </c>
      <c r="U697">
        <v>0</v>
      </c>
      <c r="V697">
        <v>0</v>
      </c>
      <c r="W697">
        <v>0.70090447559357105</v>
      </c>
      <c r="X697">
        <v>0.71002488316655998</v>
      </c>
      <c r="Y697">
        <v>0</v>
      </c>
      <c r="Z697">
        <v>0</v>
      </c>
      <c r="AA697">
        <v>0.101463122539526</v>
      </c>
      <c r="AB697">
        <v>0.59447402427664697</v>
      </c>
      <c r="AC697">
        <v>0</v>
      </c>
      <c r="AD697">
        <v>0</v>
      </c>
      <c r="AE697">
        <v>0.434216239687364</v>
      </c>
      <c r="AF697">
        <v>0.73189362725843699</v>
      </c>
      <c r="AG697">
        <v>0</v>
      </c>
      <c r="AH697">
        <v>0</v>
      </c>
      <c r="AI697">
        <v>0.49779636704401298</v>
      </c>
      <c r="AJ697">
        <v>0.74717782114576003</v>
      </c>
      <c r="AK697">
        <v>0</v>
      </c>
      <c r="AL697">
        <v>0</v>
      </c>
      <c r="AM697">
        <v>0.87866538796291205</v>
      </c>
      <c r="AN697">
        <v>1.30531662715005</v>
      </c>
      <c r="AO697">
        <v>0</v>
      </c>
      <c r="AP697">
        <v>0</v>
      </c>
      <c r="AQ697">
        <v>0.643883110450718</v>
      </c>
      <c r="AR697">
        <v>0.76500493861083896</v>
      </c>
      <c r="AS697">
        <v>0</v>
      </c>
      <c r="AT697">
        <v>0</v>
      </c>
      <c r="AU697">
        <v>0.58536227417484898</v>
      </c>
      <c r="AV697">
        <v>0.72497384149172095</v>
      </c>
      <c r="AW697">
        <v>0</v>
      </c>
      <c r="AX697">
        <v>0</v>
      </c>
      <c r="AY697">
        <v>0.92889173606662401</v>
      </c>
      <c r="AZ697">
        <v>0.90840168404844701</v>
      </c>
      <c r="BA697">
        <v>0</v>
      </c>
      <c r="BB697">
        <v>0</v>
      </c>
      <c r="BC697">
        <v>0.94444444444444398</v>
      </c>
      <c r="BD697">
        <v>0.80152211016604402</v>
      </c>
      <c r="BE697">
        <v>0</v>
      </c>
      <c r="BF697">
        <v>0</v>
      </c>
      <c r="BG697">
        <v>0.50694247112861501</v>
      </c>
      <c r="BH697">
        <v>0.64652588546216105</v>
      </c>
      <c r="BI697">
        <v>0</v>
      </c>
      <c r="BJ697">
        <v>2.22508670165424E-2</v>
      </c>
      <c r="BK697">
        <v>0.479474606411813</v>
      </c>
      <c r="BL697">
        <v>0.30813226634443203</v>
      </c>
      <c r="BN697" t="s">
        <v>284</v>
      </c>
      <c r="BQ697">
        <v>1.6012396694214901</v>
      </c>
      <c r="BR697">
        <v>3.20247933884297</v>
      </c>
      <c r="BS697">
        <v>3.8572166602537701</v>
      </c>
      <c r="BT697">
        <v>2.5714777735025098</v>
      </c>
      <c r="BU697">
        <v>0</v>
      </c>
      <c r="BV697">
        <v>0.33256121239141001</v>
      </c>
      <c r="BW697">
        <v>0.81626888082301197</v>
      </c>
      <c r="BX697">
        <v>1.03085876194116</v>
      </c>
      <c r="BZ697" t="s">
        <v>284</v>
      </c>
      <c r="CC697">
        <v>0</v>
      </c>
      <c r="CD697">
        <v>0</v>
      </c>
      <c r="CE697">
        <v>0.96685082872928196</v>
      </c>
      <c r="CF697">
        <v>1.09142602895245</v>
      </c>
      <c r="CG697">
        <v>0</v>
      </c>
      <c r="CH697">
        <v>0</v>
      </c>
      <c r="CI697">
        <v>0.25295425282170397</v>
      </c>
      <c r="CJ697">
        <v>1.0169863543344999</v>
      </c>
      <c r="CK697">
        <v>0</v>
      </c>
      <c r="CL697">
        <v>0</v>
      </c>
      <c r="CM697">
        <v>0</v>
      </c>
      <c r="CN697">
        <v>0.65231553308936396</v>
      </c>
      <c r="CO697">
        <v>0</v>
      </c>
      <c r="CP697">
        <v>0</v>
      </c>
      <c r="CQ697">
        <v>0.38614953336359298</v>
      </c>
      <c r="CR697">
        <v>1.70957278700624</v>
      </c>
      <c r="CS697">
        <v>0</v>
      </c>
      <c r="CT697">
        <v>0</v>
      </c>
      <c r="CU697">
        <v>0.27570620767188397</v>
      </c>
      <c r="CV697">
        <v>0.80680623407127405</v>
      </c>
      <c r="CW697">
        <v>0</v>
      </c>
      <c r="CX697">
        <v>0</v>
      </c>
      <c r="CY697">
        <v>0</v>
      </c>
      <c r="CZ697">
        <v>0.238723857339768</v>
      </c>
      <c r="DA697">
        <v>0</v>
      </c>
      <c r="DB697">
        <v>0</v>
      </c>
      <c r="DC697">
        <v>0.31851010305931998</v>
      </c>
      <c r="DD697">
        <v>0.31851010305931998</v>
      </c>
      <c r="DF697" t="s">
        <v>284</v>
      </c>
      <c r="DI697">
        <v>0</v>
      </c>
      <c r="DJ697">
        <v>0</v>
      </c>
      <c r="DK697">
        <v>0.20488338336374401</v>
      </c>
      <c r="DL697">
        <v>0.24047191899755899</v>
      </c>
      <c r="DM697">
        <v>0</v>
      </c>
      <c r="DN697">
        <v>0</v>
      </c>
      <c r="DO697">
        <v>0.42610177745312899</v>
      </c>
      <c r="DP697">
        <v>0.871309699402399</v>
      </c>
      <c r="DQ697">
        <v>0</v>
      </c>
      <c r="DR697">
        <v>0</v>
      </c>
      <c r="DS697">
        <v>0.41299252148677301</v>
      </c>
      <c r="DT697">
        <v>0.23957536221676901</v>
      </c>
    </row>
    <row r="698" spans="1:124" x14ac:dyDescent="0.35">
      <c r="A698" s="19" t="str">
        <f t="shared" si="20"/>
        <v>ROAA--35795</v>
      </c>
      <c r="B698" s="19" t="str">
        <f t="shared" si="21"/>
        <v>ROAA</v>
      </c>
      <c r="C698">
        <v>14</v>
      </c>
      <c r="D698" s="27">
        <v>35795</v>
      </c>
      <c r="E698">
        <v>0.995</v>
      </c>
      <c r="F698">
        <v>1.33</v>
      </c>
      <c r="G698">
        <v>1.52</v>
      </c>
      <c r="H698">
        <v>1.3341414141414101</v>
      </c>
      <c r="I698">
        <v>0.94</v>
      </c>
      <c r="J698">
        <v>1.2350000000000001</v>
      </c>
      <c r="K698">
        <v>1.4924999999999999</v>
      </c>
      <c r="L698">
        <v>1.2409660297239899</v>
      </c>
      <c r="M698">
        <v>0.89</v>
      </c>
      <c r="N698">
        <v>1.2</v>
      </c>
      <c r="O698">
        <v>1.49</v>
      </c>
      <c r="P698">
        <v>1.1441535542908099</v>
      </c>
      <c r="Q698">
        <v>1.1299999999999999</v>
      </c>
      <c r="R698">
        <v>1.26</v>
      </c>
      <c r="S698">
        <v>1.36</v>
      </c>
      <c r="T698">
        <v>1.2468965517241399</v>
      </c>
      <c r="U698">
        <v>0.89</v>
      </c>
      <c r="V698">
        <v>1.1950000000000001</v>
      </c>
      <c r="W698">
        <v>1.4624999999999999</v>
      </c>
      <c r="X698">
        <v>1.1963333333333299</v>
      </c>
      <c r="Y698">
        <v>1.105</v>
      </c>
      <c r="Z698">
        <v>1.415</v>
      </c>
      <c r="AA698">
        <v>1.6025</v>
      </c>
      <c r="AB698">
        <v>1.286875</v>
      </c>
      <c r="AC698">
        <v>0.87</v>
      </c>
      <c r="AD698">
        <v>1.1299999999999999</v>
      </c>
      <c r="AE698">
        <v>1.38</v>
      </c>
      <c r="AF698">
        <v>1.1335652173913</v>
      </c>
      <c r="AG698">
        <v>1.0024999999999999</v>
      </c>
      <c r="AH698">
        <v>1.32</v>
      </c>
      <c r="AI698">
        <v>1.6924999999999999</v>
      </c>
      <c r="AJ698">
        <v>1.60028846153846</v>
      </c>
      <c r="AK698">
        <v>1.0549999999999999</v>
      </c>
      <c r="AL698">
        <v>1.2549999999999999</v>
      </c>
      <c r="AM698">
        <v>1.4450000000000001</v>
      </c>
      <c r="AN698">
        <v>1.26565217391304</v>
      </c>
      <c r="AO698">
        <v>0.94</v>
      </c>
      <c r="AP698">
        <v>1.2</v>
      </c>
      <c r="AQ698">
        <v>1.47</v>
      </c>
      <c r="AR698">
        <v>1.23286597938144</v>
      </c>
      <c r="AS698">
        <v>0.96250000000000002</v>
      </c>
      <c r="AT698">
        <v>1.25</v>
      </c>
      <c r="AU698">
        <v>1.55</v>
      </c>
      <c r="AV698">
        <v>1.2841304347826099</v>
      </c>
      <c r="AW698">
        <v>0.97</v>
      </c>
      <c r="AX698">
        <v>1.23</v>
      </c>
      <c r="AY698">
        <v>1.45</v>
      </c>
      <c r="AZ698">
        <v>1.2089206349206401</v>
      </c>
      <c r="BA698">
        <v>0.88</v>
      </c>
      <c r="BB698">
        <v>1.24</v>
      </c>
      <c r="BC698">
        <v>1.56</v>
      </c>
      <c r="BD698">
        <v>1.1712</v>
      </c>
      <c r="BE698">
        <v>1</v>
      </c>
      <c r="BF698">
        <v>1.28</v>
      </c>
      <c r="BG698">
        <v>1.585</v>
      </c>
      <c r="BH698">
        <v>1.4803225806451601</v>
      </c>
      <c r="BI698">
        <v>1.385</v>
      </c>
      <c r="BJ698">
        <v>1.39</v>
      </c>
      <c r="BK698">
        <v>1.665</v>
      </c>
      <c r="BL698">
        <v>1.6142857142857101</v>
      </c>
      <c r="BN698" t="s">
        <v>284</v>
      </c>
      <c r="BQ698">
        <v>0.83</v>
      </c>
      <c r="BR698">
        <v>0.84</v>
      </c>
      <c r="BS698">
        <v>0.85</v>
      </c>
      <c r="BT698">
        <v>0.84</v>
      </c>
      <c r="BU698">
        <v>0.83</v>
      </c>
      <c r="BV698">
        <v>1.0649999999999999</v>
      </c>
      <c r="BW698">
        <v>1.44</v>
      </c>
      <c r="BX698">
        <v>1.13681818181818</v>
      </c>
      <c r="BZ698" t="s">
        <v>284</v>
      </c>
      <c r="CC698">
        <v>0.81</v>
      </c>
      <c r="CD698">
        <v>1.22</v>
      </c>
      <c r="CE698">
        <v>1.5</v>
      </c>
      <c r="CF698">
        <v>1.15251968503937</v>
      </c>
      <c r="CG698">
        <v>0.82499999999999996</v>
      </c>
      <c r="CH698">
        <v>0.96</v>
      </c>
      <c r="CI698">
        <v>1.28</v>
      </c>
      <c r="CJ698">
        <v>0.97857142857142898</v>
      </c>
      <c r="CK698">
        <v>0.83</v>
      </c>
      <c r="CL698">
        <v>1.1100000000000001</v>
      </c>
      <c r="CM698">
        <v>1.35</v>
      </c>
      <c r="CN698">
        <v>1.10952380952381</v>
      </c>
      <c r="CO698">
        <v>0.66500000000000004</v>
      </c>
      <c r="CP698">
        <v>0.82</v>
      </c>
      <c r="CQ698">
        <v>1.24</v>
      </c>
      <c r="CR698">
        <v>0.93285714285714305</v>
      </c>
      <c r="CS698">
        <v>0.995</v>
      </c>
      <c r="CT698">
        <v>1.2150000000000001</v>
      </c>
      <c r="CU698">
        <v>1.3474999999999999</v>
      </c>
      <c r="CV698">
        <v>1.24</v>
      </c>
      <c r="CW698">
        <v>1.03</v>
      </c>
      <c r="CX698">
        <v>1.2050000000000001</v>
      </c>
      <c r="CY698">
        <v>1.3825000000000001</v>
      </c>
      <c r="CZ698">
        <v>1.0716666666666701</v>
      </c>
      <c r="DA698">
        <v>0.89749999999999996</v>
      </c>
      <c r="DB698">
        <v>1.2649999999999999</v>
      </c>
      <c r="DC698">
        <v>2.835</v>
      </c>
      <c r="DD698">
        <v>2.4674999999999998</v>
      </c>
      <c r="DF698" t="s">
        <v>284</v>
      </c>
      <c r="DI698">
        <v>1.3125</v>
      </c>
      <c r="DJ698">
        <v>2.0350000000000001</v>
      </c>
      <c r="DK698">
        <v>3.4024999999999999</v>
      </c>
      <c r="DL698">
        <v>3.00555555555556</v>
      </c>
      <c r="DM698">
        <v>1.08</v>
      </c>
      <c r="DN698">
        <v>1.23</v>
      </c>
      <c r="DO698">
        <v>1.36</v>
      </c>
      <c r="DP698">
        <v>1.1976923076923101</v>
      </c>
      <c r="DQ698">
        <v>1.1000000000000001</v>
      </c>
      <c r="DR698">
        <v>1.28</v>
      </c>
      <c r="DS698">
        <v>1.37</v>
      </c>
      <c r="DT698">
        <v>1.33222222222222</v>
      </c>
    </row>
    <row r="699" spans="1:124" x14ac:dyDescent="0.35">
      <c r="A699" s="19" t="str">
        <f t="shared" si="20"/>
        <v>NIM--35795</v>
      </c>
      <c r="B699" s="19" t="str">
        <f t="shared" si="21"/>
        <v>NIM</v>
      </c>
      <c r="C699">
        <v>15</v>
      </c>
      <c r="D699" s="27">
        <v>35795</v>
      </c>
      <c r="E699">
        <v>4.67</v>
      </c>
      <c r="F699">
        <v>4.97</v>
      </c>
      <c r="G699">
        <v>5.42</v>
      </c>
      <c r="H699">
        <v>5.3849494949494998</v>
      </c>
      <c r="I699">
        <v>4.3899999999999997</v>
      </c>
      <c r="J699">
        <v>4.82</v>
      </c>
      <c r="K699">
        <v>5.29</v>
      </c>
      <c r="L699">
        <v>4.8754352441613502</v>
      </c>
      <c r="M699">
        <v>4.21</v>
      </c>
      <c r="N699">
        <v>4.6900000000000004</v>
      </c>
      <c r="O699">
        <v>5.23</v>
      </c>
      <c r="P699">
        <v>4.7452616895435904</v>
      </c>
      <c r="Q699">
        <v>4.76</v>
      </c>
      <c r="R699">
        <v>5.01</v>
      </c>
      <c r="S699">
        <v>5.31</v>
      </c>
      <c r="T699">
        <v>5.0751724137930996</v>
      </c>
      <c r="U699">
        <v>4.3875000000000002</v>
      </c>
      <c r="V699">
        <v>4.8</v>
      </c>
      <c r="W699">
        <v>5.2725</v>
      </c>
      <c r="X699">
        <v>4.8248235294117698</v>
      </c>
      <c r="Y699">
        <v>4.9225000000000003</v>
      </c>
      <c r="Z699">
        <v>5.3250000000000002</v>
      </c>
      <c r="AA699">
        <v>5.8250000000000002</v>
      </c>
      <c r="AB699">
        <v>5.3940625000000004</v>
      </c>
      <c r="AC699">
        <v>4.29</v>
      </c>
      <c r="AD699">
        <v>4.6500000000000004</v>
      </c>
      <c r="AE699">
        <v>5.0199999999999996</v>
      </c>
      <c r="AF699">
        <v>4.6553913043478303</v>
      </c>
      <c r="AG699">
        <v>4.3600000000000003</v>
      </c>
      <c r="AH699">
        <v>4.84</v>
      </c>
      <c r="AI699">
        <v>5.4874999999999998</v>
      </c>
      <c r="AJ699">
        <v>5.9450961538461504</v>
      </c>
      <c r="AK699">
        <v>4.29</v>
      </c>
      <c r="AL699">
        <v>4.5049999999999999</v>
      </c>
      <c r="AM699">
        <v>5.01</v>
      </c>
      <c r="AN699">
        <v>4.6205434782608696</v>
      </c>
      <c r="AO699">
        <v>4.34</v>
      </c>
      <c r="AP699">
        <v>4.7</v>
      </c>
      <c r="AQ699">
        <v>5.0999999999999996</v>
      </c>
      <c r="AR699">
        <v>4.7297113402061903</v>
      </c>
      <c r="AS699">
        <v>4.3925000000000001</v>
      </c>
      <c r="AT699">
        <v>4.8650000000000002</v>
      </c>
      <c r="AU699">
        <v>5.31</v>
      </c>
      <c r="AV699">
        <v>4.9096859903381596</v>
      </c>
      <c r="AW699">
        <v>4.3899999999999997</v>
      </c>
      <c r="AX699">
        <v>4.87</v>
      </c>
      <c r="AY699">
        <v>5.34</v>
      </c>
      <c r="AZ699">
        <v>4.8971746031745997</v>
      </c>
      <c r="BA699">
        <v>4.6399999999999997</v>
      </c>
      <c r="BB699">
        <v>5.0999999999999996</v>
      </c>
      <c r="BC699">
        <v>5.57</v>
      </c>
      <c r="BD699">
        <v>5.0590285714285699</v>
      </c>
      <c r="BE699">
        <v>4.22</v>
      </c>
      <c r="BF699">
        <v>4.8899999999999997</v>
      </c>
      <c r="BG699">
        <v>5.5449999999999999</v>
      </c>
      <c r="BH699">
        <v>4.93</v>
      </c>
      <c r="BI699">
        <v>4.97</v>
      </c>
      <c r="BJ699">
        <v>5.22</v>
      </c>
      <c r="BK699">
        <v>5.4</v>
      </c>
      <c r="BL699">
        <v>5.3385714285714299</v>
      </c>
      <c r="BN699" t="s">
        <v>284</v>
      </c>
      <c r="BQ699">
        <v>4.7450000000000001</v>
      </c>
      <c r="BR699">
        <v>5.04</v>
      </c>
      <c r="BS699">
        <v>5.2350000000000003</v>
      </c>
      <c r="BT699">
        <v>4.9733333333333301</v>
      </c>
      <c r="BU699">
        <v>4.66</v>
      </c>
      <c r="BV699">
        <v>5.0999999999999996</v>
      </c>
      <c r="BW699">
        <v>5.5449999999999999</v>
      </c>
      <c r="BX699">
        <v>5.0818181818181802</v>
      </c>
      <c r="BZ699" t="s">
        <v>284</v>
      </c>
      <c r="CC699">
        <v>4.7</v>
      </c>
      <c r="CD699">
        <v>5.27</v>
      </c>
      <c r="CE699">
        <v>5.74</v>
      </c>
      <c r="CF699">
        <v>5.2209448818897597</v>
      </c>
      <c r="CG699">
        <v>4.3600000000000003</v>
      </c>
      <c r="CH699">
        <v>4.8</v>
      </c>
      <c r="CI699">
        <v>5.7949999999999999</v>
      </c>
      <c r="CJ699">
        <v>5.3</v>
      </c>
      <c r="CK699">
        <v>4.29</v>
      </c>
      <c r="CL699">
        <v>4.53</v>
      </c>
      <c r="CM699">
        <v>5.07</v>
      </c>
      <c r="CN699">
        <v>4.3428571428571399</v>
      </c>
      <c r="CO699">
        <v>4.55</v>
      </c>
      <c r="CP699">
        <v>4.8499999999999996</v>
      </c>
      <c r="CQ699">
        <v>5.2249999999999996</v>
      </c>
      <c r="CR699">
        <v>4.9342857142857097</v>
      </c>
      <c r="CS699">
        <v>4.3375000000000004</v>
      </c>
      <c r="CT699">
        <v>4.585</v>
      </c>
      <c r="CU699">
        <v>4.7949999999999999</v>
      </c>
      <c r="CV699">
        <v>4.601</v>
      </c>
      <c r="CW699">
        <v>4.5549999999999997</v>
      </c>
      <c r="CX699">
        <v>4.88</v>
      </c>
      <c r="CY699">
        <v>5.085</v>
      </c>
      <c r="CZ699">
        <v>4.8655555555555603</v>
      </c>
      <c r="DA699">
        <v>4.6725000000000003</v>
      </c>
      <c r="DB699">
        <v>4.88</v>
      </c>
      <c r="DC699">
        <v>7.4874999999999998</v>
      </c>
      <c r="DD699">
        <v>7.28</v>
      </c>
      <c r="DF699" t="s">
        <v>284</v>
      </c>
      <c r="DI699">
        <v>4.4749999999999996</v>
      </c>
      <c r="DJ699">
        <v>5.57</v>
      </c>
      <c r="DK699">
        <v>14.147500000000001</v>
      </c>
      <c r="DL699">
        <v>10.5488888888889</v>
      </c>
      <c r="DM699">
        <v>4.3</v>
      </c>
      <c r="DN699">
        <v>4.59</v>
      </c>
      <c r="DO699">
        <v>4.71</v>
      </c>
      <c r="DP699">
        <v>4.4884615384615403</v>
      </c>
      <c r="DQ699">
        <v>4.03</v>
      </c>
      <c r="DR699">
        <v>4.29</v>
      </c>
      <c r="DS699">
        <v>4.78</v>
      </c>
      <c r="DT699">
        <v>4.3522222222222204</v>
      </c>
    </row>
    <row r="700" spans="1:124" x14ac:dyDescent="0.35">
      <c r="A700" s="19" t="str">
        <f t="shared" si="20"/>
        <v>Provisions / Avg Assets--35795</v>
      </c>
      <c r="B700" s="19" t="str">
        <f t="shared" si="21"/>
        <v>Provisions / Avg Assets</v>
      </c>
      <c r="C700">
        <v>16</v>
      </c>
      <c r="D700" s="27">
        <v>35795</v>
      </c>
      <c r="E700">
        <v>0.05</v>
      </c>
      <c r="F700">
        <v>0.13</v>
      </c>
      <c r="G700">
        <v>0.27500000000000002</v>
      </c>
      <c r="H700">
        <v>0.331313131313131</v>
      </c>
      <c r="I700">
        <v>0.04</v>
      </c>
      <c r="J700">
        <v>0.13</v>
      </c>
      <c r="K700">
        <v>0.27</v>
      </c>
      <c r="L700">
        <v>0.22527600849256901</v>
      </c>
      <c r="M700">
        <v>0.04</v>
      </c>
      <c r="N700">
        <v>0.14000000000000001</v>
      </c>
      <c r="O700">
        <v>0.28999999999999998</v>
      </c>
      <c r="P700">
        <v>0.23666555071978601</v>
      </c>
      <c r="Q700">
        <v>0.12</v>
      </c>
      <c r="R700">
        <v>0.17</v>
      </c>
      <c r="S700">
        <v>0.24</v>
      </c>
      <c r="T700">
        <v>0.18482758620689699</v>
      </c>
      <c r="U700">
        <v>0.04</v>
      </c>
      <c r="V700">
        <v>0.13</v>
      </c>
      <c r="W700">
        <v>0.25</v>
      </c>
      <c r="X700">
        <v>0.19390196078431399</v>
      </c>
      <c r="Y700">
        <v>0</v>
      </c>
      <c r="Z700">
        <v>0.13</v>
      </c>
      <c r="AA700">
        <v>0.27</v>
      </c>
      <c r="AB700">
        <v>0.1846875</v>
      </c>
      <c r="AC700">
        <v>0.01</v>
      </c>
      <c r="AD700">
        <v>0.14000000000000001</v>
      </c>
      <c r="AE700">
        <v>0.38</v>
      </c>
      <c r="AF700">
        <v>0.24095652173912999</v>
      </c>
      <c r="AG700">
        <v>0</v>
      </c>
      <c r="AH700">
        <v>0.18</v>
      </c>
      <c r="AI700">
        <v>0.43</v>
      </c>
      <c r="AJ700">
        <v>0.89375000000000004</v>
      </c>
      <c r="AK700">
        <v>0.06</v>
      </c>
      <c r="AL700">
        <v>0.11</v>
      </c>
      <c r="AM700">
        <v>0.1825</v>
      </c>
      <c r="AN700">
        <v>0.13065217391304301</v>
      </c>
      <c r="AO700">
        <v>0</v>
      </c>
      <c r="AP700">
        <v>0.11</v>
      </c>
      <c r="AQ700">
        <v>0.24</v>
      </c>
      <c r="AR700">
        <v>0.178536082474227</v>
      </c>
      <c r="AS700">
        <v>0.04</v>
      </c>
      <c r="AT700">
        <v>0.14000000000000001</v>
      </c>
      <c r="AU700">
        <v>0.28000000000000003</v>
      </c>
      <c r="AV700">
        <v>0.21333333333333299</v>
      </c>
      <c r="AW700">
        <v>0.06</v>
      </c>
      <c r="AX700">
        <v>0.12</v>
      </c>
      <c r="AY700">
        <v>0.23</v>
      </c>
      <c r="AZ700">
        <v>0.17028571428571401</v>
      </c>
      <c r="BA700">
        <v>7.0000000000000007E-2</v>
      </c>
      <c r="BB700">
        <v>0.18</v>
      </c>
      <c r="BC700">
        <v>0.33</v>
      </c>
      <c r="BD700">
        <v>0.27108571428571399</v>
      </c>
      <c r="BE700">
        <v>0.02</v>
      </c>
      <c r="BF700">
        <v>0.1</v>
      </c>
      <c r="BG700">
        <v>0.26500000000000001</v>
      </c>
      <c r="BH700">
        <v>0.74580645161290304</v>
      </c>
      <c r="BI700">
        <v>2.5000000000000001E-2</v>
      </c>
      <c r="BJ700">
        <v>0.05</v>
      </c>
      <c r="BK700">
        <v>0.23</v>
      </c>
      <c r="BL700">
        <v>0.16714285714285701</v>
      </c>
      <c r="BN700" t="s">
        <v>284</v>
      </c>
      <c r="BQ700">
        <v>0.48</v>
      </c>
      <c r="BR700">
        <v>0.57999999999999996</v>
      </c>
      <c r="BS700">
        <v>0.64500000000000002</v>
      </c>
      <c r="BT700">
        <v>0.55666666666666698</v>
      </c>
      <c r="BU700">
        <v>3.2500000000000001E-2</v>
      </c>
      <c r="BV700">
        <v>9.5000000000000001E-2</v>
      </c>
      <c r="BW700">
        <v>0.14749999999999999</v>
      </c>
      <c r="BX700">
        <v>0.11318181818181799</v>
      </c>
      <c r="BZ700" t="s">
        <v>284</v>
      </c>
      <c r="CC700">
        <v>0.09</v>
      </c>
      <c r="CD700">
        <v>0.17</v>
      </c>
      <c r="CE700">
        <v>0.28000000000000003</v>
      </c>
      <c r="CF700">
        <v>0.241102362204724</v>
      </c>
      <c r="CG700">
        <v>1.4999999999999999E-2</v>
      </c>
      <c r="CH700">
        <v>0.08</v>
      </c>
      <c r="CI700">
        <v>0.27500000000000002</v>
      </c>
      <c r="CJ700">
        <v>0.182857142857143</v>
      </c>
      <c r="CK700">
        <v>0.02</v>
      </c>
      <c r="CL700">
        <v>0.08</v>
      </c>
      <c r="CM700">
        <v>0.23</v>
      </c>
      <c r="CN700">
        <v>0.22190476190476199</v>
      </c>
      <c r="CO700">
        <v>0.08</v>
      </c>
      <c r="CP700">
        <v>0.34</v>
      </c>
      <c r="CQ700">
        <v>0.52500000000000002</v>
      </c>
      <c r="CR700">
        <v>0.34142857142857103</v>
      </c>
      <c r="CS700">
        <v>0.115</v>
      </c>
      <c r="CT700">
        <v>0.23</v>
      </c>
      <c r="CU700">
        <v>0.63249999999999995</v>
      </c>
      <c r="CV700">
        <v>0.35299999999999998</v>
      </c>
      <c r="CW700">
        <v>5.5E-2</v>
      </c>
      <c r="CX700">
        <v>0.125</v>
      </c>
      <c r="CY700">
        <v>0.17499999999999999</v>
      </c>
      <c r="CZ700">
        <v>0.20833333333333301</v>
      </c>
      <c r="DA700">
        <v>0.21249999999999999</v>
      </c>
      <c r="DB700">
        <v>0.48499999999999999</v>
      </c>
      <c r="DC700">
        <v>1.7350000000000001</v>
      </c>
      <c r="DD700">
        <v>1.4624999999999999</v>
      </c>
      <c r="DF700" t="s">
        <v>284</v>
      </c>
      <c r="DI700">
        <v>0</v>
      </c>
      <c r="DJ700">
        <v>0.39500000000000002</v>
      </c>
      <c r="DK700">
        <v>5.4675000000000002</v>
      </c>
      <c r="DL700">
        <v>3.9633333333333298</v>
      </c>
      <c r="DM700">
        <v>0.06</v>
      </c>
      <c r="DN700">
        <v>0.08</v>
      </c>
      <c r="DO700">
        <v>0.13</v>
      </c>
      <c r="DP700">
        <v>0.134615384615385</v>
      </c>
      <c r="DQ700">
        <v>0.03</v>
      </c>
      <c r="DR700">
        <v>0.1</v>
      </c>
      <c r="DS700">
        <v>0.18</v>
      </c>
      <c r="DT700">
        <v>0.118888888888889</v>
      </c>
    </row>
    <row r="701" spans="1:124" x14ac:dyDescent="0.35">
      <c r="A701" s="19" t="str">
        <f t="shared" si="20"/>
        <v>Negative Earners (last 4 qtrs)--35795</v>
      </c>
      <c r="B701" s="19" t="str">
        <f t="shared" si="21"/>
        <v>Negative Earners (last 4 qtrs)</v>
      </c>
      <c r="C701">
        <v>17</v>
      </c>
      <c r="D701" s="27">
        <v>35795</v>
      </c>
      <c r="F701">
        <v>2.0202020202020199</v>
      </c>
      <c r="H701">
        <v>2</v>
      </c>
      <c r="J701">
        <v>2.3958333333333299</v>
      </c>
      <c r="L701">
        <v>23</v>
      </c>
      <c r="N701">
        <v>4.8452367931751104</v>
      </c>
      <c r="P701">
        <v>443</v>
      </c>
      <c r="R701">
        <v>0</v>
      </c>
      <c r="T701">
        <v>0</v>
      </c>
      <c r="V701">
        <v>2.8846153846153801</v>
      </c>
      <c r="X701">
        <v>15</v>
      </c>
      <c r="Z701">
        <v>4.1666666666666696</v>
      </c>
      <c r="AB701">
        <v>4</v>
      </c>
      <c r="AD701">
        <v>0.854700854700855</v>
      </c>
      <c r="AF701">
        <v>1</v>
      </c>
      <c r="AH701">
        <v>1.88679245283019</v>
      </c>
      <c r="AI701"/>
      <c r="AJ701">
        <v>2</v>
      </c>
      <c r="AK701"/>
      <c r="AL701">
        <v>1.0869565217391299</v>
      </c>
      <c r="AN701">
        <v>1</v>
      </c>
      <c r="AP701">
        <v>1.01419878296146</v>
      </c>
      <c r="AR701">
        <v>5</v>
      </c>
      <c r="AT701">
        <v>1.4218009478672999</v>
      </c>
      <c r="AV701">
        <v>6</v>
      </c>
      <c r="AX701">
        <v>2.4922118380062299</v>
      </c>
      <c r="AZ701">
        <v>8</v>
      </c>
      <c r="BB701">
        <v>5.6497175141242897</v>
      </c>
      <c r="BD701">
        <v>10</v>
      </c>
      <c r="BF701">
        <v>3.2258064516128999</v>
      </c>
      <c r="BH701">
        <v>1</v>
      </c>
      <c r="BJ701">
        <v>0</v>
      </c>
      <c r="BL701">
        <v>0</v>
      </c>
      <c r="BN701" t="s">
        <v>285</v>
      </c>
      <c r="BP701">
        <v>0</v>
      </c>
      <c r="BR701">
        <v>0</v>
      </c>
      <c r="BT701">
        <v>0</v>
      </c>
      <c r="BV701">
        <v>0</v>
      </c>
      <c r="BX701">
        <v>0</v>
      </c>
      <c r="BZ701" t="s">
        <v>285</v>
      </c>
      <c r="CB701">
        <v>0</v>
      </c>
      <c r="CD701">
        <v>6.2015503875968996</v>
      </c>
      <c r="CF701">
        <v>8</v>
      </c>
      <c r="CH701">
        <v>0</v>
      </c>
      <c r="CJ701">
        <v>0</v>
      </c>
      <c r="CL701">
        <v>4.7619047619047601</v>
      </c>
      <c r="CN701">
        <v>1</v>
      </c>
      <c r="CP701">
        <v>0</v>
      </c>
      <c r="CR701">
        <v>0</v>
      </c>
      <c r="CT701">
        <v>0</v>
      </c>
      <c r="CV701">
        <v>0</v>
      </c>
      <c r="CX701">
        <v>5.5555555555555598</v>
      </c>
      <c r="CZ701">
        <v>1</v>
      </c>
      <c r="DB701">
        <v>0</v>
      </c>
      <c r="DD701">
        <v>0</v>
      </c>
      <c r="DF701" t="s">
        <v>285</v>
      </c>
      <c r="DH701">
        <v>0</v>
      </c>
      <c r="DJ701">
        <v>0</v>
      </c>
      <c r="DL701">
        <v>0</v>
      </c>
      <c r="DN701">
        <v>0</v>
      </c>
      <c r="DP701">
        <v>0</v>
      </c>
      <c r="DR701">
        <v>0</v>
      </c>
      <c r="DT701">
        <v>0</v>
      </c>
    </row>
    <row r="702" spans="1:124" x14ac:dyDescent="0.35">
      <c r="A702" s="19" t="str">
        <f t="shared" si="20"/>
        <v>Noncore Funding / Liab--35795</v>
      </c>
      <c r="B702" s="19" t="str">
        <f t="shared" si="21"/>
        <v>Noncore Funding / Liab</v>
      </c>
      <c r="C702">
        <v>18</v>
      </c>
      <c r="D702" s="27">
        <v>35795</v>
      </c>
      <c r="E702">
        <v>8.1704893536766097</v>
      </c>
      <c r="F702">
        <v>13.6059168294725</v>
      </c>
      <c r="G702">
        <v>19.5974689927734</v>
      </c>
      <c r="H702">
        <v>14.869720700399901</v>
      </c>
      <c r="I702">
        <v>7.33028903840742</v>
      </c>
      <c r="J702">
        <v>11.787372329198901</v>
      </c>
      <c r="K702">
        <v>17.433026118644801</v>
      </c>
      <c r="L702">
        <v>13.5874368800298</v>
      </c>
      <c r="M702">
        <v>9.9469177677330691</v>
      </c>
      <c r="N702">
        <v>15.026521416756999</v>
      </c>
      <c r="O702">
        <v>21.6599922964683</v>
      </c>
      <c r="P702">
        <v>17.223551809739899</v>
      </c>
      <c r="Q702">
        <v>8.2001184132622793</v>
      </c>
      <c r="R702">
        <v>11.8381927012937</v>
      </c>
      <c r="S702">
        <v>16.663510698731301</v>
      </c>
      <c r="T702">
        <v>13.3539101113708</v>
      </c>
      <c r="U702">
        <v>6.8720131439457504</v>
      </c>
      <c r="V702">
        <v>10.980934909666001</v>
      </c>
      <c r="W702">
        <v>16.916841222479601</v>
      </c>
      <c r="X702">
        <v>12.9073106947376</v>
      </c>
      <c r="Y702">
        <v>9.2245903718893505</v>
      </c>
      <c r="Z702">
        <v>13.9344335754498</v>
      </c>
      <c r="AA702">
        <v>19.404331032656401</v>
      </c>
      <c r="AB702">
        <v>14.484910296276899</v>
      </c>
      <c r="AC702">
        <v>8.5522220839038994</v>
      </c>
      <c r="AD702">
        <v>12.4692937563971</v>
      </c>
      <c r="AE702">
        <v>16.468136103309</v>
      </c>
      <c r="AF702">
        <v>13.277911175985</v>
      </c>
      <c r="AG702">
        <v>7.7496532293098301</v>
      </c>
      <c r="AH702">
        <v>12.9838039565862</v>
      </c>
      <c r="AI702">
        <v>20.461214446044799</v>
      </c>
      <c r="AJ702">
        <v>19.761056670676801</v>
      </c>
      <c r="AK702">
        <v>6.5996965955552396</v>
      </c>
      <c r="AL702">
        <v>11.748003101655399</v>
      </c>
      <c r="AM702">
        <v>17.152525009785101</v>
      </c>
      <c r="AN702">
        <v>12.9393293250046</v>
      </c>
      <c r="AO702">
        <v>7.3223259152907403</v>
      </c>
      <c r="AP702">
        <v>11.295954506908799</v>
      </c>
      <c r="AQ702">
        <v>16.178012667253899</v>
      </c>
      <c r="AR702">
        <v>12.4711548397171</v>
      </c>
      <c r="AS702">
        <v>7.9645524362197602</v>
      </c>
      <c r="AT702">
        <v>12.869662296274001</v>
      </c>
      <c r="AU702">
        <v>18.727721001865699</v>
      </c>
      <c r="AV702">
        <v>14.0541382147369</v>
      </c>
      <c r="AW702">
        <v>7.1676777195358996</v>
      </c>
      <c r="AX702">
        <v>11.6424894712213</v>
      </c>
      <c r="AY702">
        <v>17.164078325455801</v>
      </c>
      <c r="AZ702">
        <v>12.6637582868645</v>
      </c>
      <c r="BA702">
        <v>7.2854914196567897</v>
      </c>
      <c r="BB702">
        <v>13.7020378189829</v>
      </c>
      <c r="BC702">
        <v>20.597549795816299</v>
      </c>
      <c r="BD702">
        <v>15.568212063331</v>
      </c>
      <c r="BE702">
        <v>7.2710492100599904</v>
      </c>
      <c r="BF702">
        <v>11.9923272713859</v>
      </c>
      <c r="BG702">
        <v>18.395680981871401</v>
      </c>
      <c r="BH702">
        <v>20.189389683428999</v>
      </c>
      <c r="BI702">
        <v>12.7280859365388</v>
      </c>
      <c r="BJ702">
        <v>16.041948579161001</v>
      </c>
      <c r="BK702">
        <v>19.354553994996799</v>
      </c>
      <c r="BL702">
        <v>14.463975907165199</v>
      </c>
      <c r="BN702" t="s">
        <v>284</v>
      </c>
      <c r="BQ702">
        <v>6.1674932881215696</v>
      </c>
      <c r="BR702">
        <v>7.0861331704337198</v>
      </c>
      <c r="BS702">
        <v>13.4990165341443</v>
      </c>
      <c r="BT702">
        <v>10.7489621580327</v>
      </c>
      <c r="BU702">
        <v>6.5714956284932597</v>
      </c>
      <c r="BV702">
        <v>10.5125903174616</v>
      </c>
      <c r="BW702">
        <v>14.4085597163151</v>
      </c>
      <c r="BX702">
        <v>11.1682327175954</v>
      </c>
      <c r="BZ702" t="s">
        <v>284</v>
      </c>
      <c r="CC702">
        <v>6.4547509570499804</v>
      </c>
      <c r="CD702">
        <v>10.342829926863599</v>
      </c>
      <c r="CE702">
        <v>15.2183140439741</v>
      </c>
      <c r="CF702">
        <v>12.475783733105301</v>
      </c>
      <c r="CG702">
        <v>9.5709027414833407</v>
      </c>
      <c r="CH702">
        <v>11.714884696016799</v>
      </c>
      <c r="CI702">
        <v>12.5836940881861</v>
      </c>
      <c r="CJ702">
        <v>12.682078148055901</v>
      </c>
      <c r="CK702">
        <v>6.5112177917115703</v>
      </c>
      <c r="CL702">
        <v>13.136233831681499</v>
      </c>
      <c r="CM702">
        <v>24.698163748592702</v>
      </c>
      <c r="CN702">
        <v>14.721126485055899</v>
      </c>
      <c r="CO702">
        <v>9.5565195658381601</v>
      </c>
      <c r="CP702">
        <v>13.377727248118701</v>
      </c>
      <c r="CQ702">
        <v>18.161665390496299</v>
      </c>
      <c r="CR702">
        <v>14.445215623286</v>
      </c>
      <c r="CS702">
        <v>7.3487009081548198</v>
      </c>
      <c r="CT702">
        <v>10.497959800732501</v>
      </c>
      <c r="CU702">
        <v>18.364537289683</v>
      </c>
      <c r="CV702">
        <v>13.203686310378</v>
      </c>
      <c r="CW702">
        <v>6.7136624497712001</v>
      </c>
      <c r="CX702">
        <v>13.7211187547277</v>
      </c>
      <c r="CY702">
        <v>16.776200884550502</v>
      </c>
      <c r="CZ702">
        <v>18.4149160535531</v>
      </c>
      <c r="DA702">
        <v>17.089857617315499</v>
      </c>
      <c r="DB702">
        <v>18.771294142631799</v>
      </c>
      <c r="DC702">
        <v>39.116046918518897</v>
      </c>
      <c r="DD702">
        <v>37.434610393202703</v>
      </c>
      <c r="DF702" t="s">
        <v>284</v>
      </c>
      <c r="DI702">
        <v>16.755106088148199</v>
      </c>
      <c r="DJ702">
        <v>37.4710017766999</v>
      </c>
      <c r="DK702">
        <v>97.026222654580494</v>
      </c>
      <c r="DL702">
        <v>54.647659906576799</v>
      </c>
      <c r="DM702">
        <v>4.38752219122496</v>
      </c>
      <c r="DN702">
        <v>10.167926850712099</v>
      </c>
      <c r="DO702">
        <v>17.464798928584401</v>
      </c>
      <c r="DP702">
        <v>13.962644308999799</v>
      </c>
      <c r="DQ702">
        <v>9.7526653104302703</v>
      </c>
      <c r="DR702">
        <v>13.7583257047255</v>
      </c>
      <c r="DS702">
        <v>20.5786545270612</v>
      </c>
      <c r="DT702">
        <v>16.6601536915278</v>
      </c>
    </row>
    <row r="703" spans="1:124" x14ac:dyDescent="0.35">
      <c r="A703" s="19" t="str">
        <f t="shared" si="20"/>
        <v>Brokered Dep / Liab--35795</v>
      </c>
      <c r="B703" s="19" t="str">
        <f t="shared" si="21"/>
        <v>Brokered Dep / Liab</v>
      </c>
      <c r="C703">
        <v>19</v>
      </c>
      <c r="D703" s="27">
        <v>35795</v>
      </c>
      <c r="E703">
        <v>0</v>
      </c>
      <c r="F703">
        <v>0</v>
      </c>
      <c r="G703">
        <v>0</v>
      </c>
      <c r="H703">
        <v>1.0386533118479</v>
      </c>
      <c r="I703">
        <v>0</v>
      </c>
      <c r="J703">
        <v>0</v>
      </c>
      <c r="K703">
        <v>0</v>
      </c>
      <c r="L703">
        <v>0.85145682336921702</v>
      </c>
      <c r="M703">
        <v>0</v>
      </c>
      <c r="N703">
        <v>0</v>
      </c>
      <c r="O703">
        <v>0</v>
      </c>
      <c r="P703">
        <v>0.39220165059740902</v>
      </c>
      <c r="Q703">
        <v>0</v>
      </c>
      <c r="R703">
        <v>0</v>
      </c>
      <c r="S703">
        <v>0</v>
      </c>
      <c r="T703">
        <v>0</v>
      </c>
      <c r="U703">
        <v>0</v>
      </c>
      <c r="V703">
        <v>0</v>
      </c>
      <c r="W703">
        <v>0</v>
      </c>
      <c r="X703">
        <v>1.00930917379998</v>
      </c>
      <c r="Y703">
        <v>0</v>
      </c>
      <c r="Z703">
        <v>0</v>
      </c>
      <c r="AA703">
        <v>0</v>
      </c>
      <c r="AB703">
        <v>0.52255905611806697</v>
      </c>
      <c r="AC703">
        <v>0</v>
      </c>
      <c r="AD703">
        <v>0</v>
      </c>
      <c r="AE703">
        <v>0</v>
      </c>
      <c r="AF703">
        <v>0.76592062190121901</v>
      </c>
      <c r="AG703">
        <v>0</v>
      </c>
      <c r="AH703">
        <v>0</v>
      </c>
      <c r="AI703">
        <v>0.189259463992975</v>
      </c>
      <c r="AJ703">
        <v>0.93544067003475295</v>
      </c>
      <c r="AK703">
        <v>0</v>
      </c>
      <c r="AL703">
        <v>0</v>
      </c>
      <c r="AM703">
        <v>0.77273918640397499</v>
      </c>
      <c r="AN703">
        <v>1.09110852937481</v>
      </c>
      <c r="AO703">
        <v>0</v>
      </c>
      <c r="AP703">
        <v>0</v>
      </c>
      <c r="AQ703">
        <v>0</v>
      </c>
      <c r="AR703">
        <v>0.91261177281470995</v>
      </c>
      <c r="AS703">
        <v>0</v>
      </c>
      <c r="AT703">
        <v>0</v>
      </c>
      <c r="AU703">
        <v>0</v>
      </c>
      <c r="AV703">
        <v>1.0157505566662199</v>
      </c>
      <c r="AW703">
        <v>0</v>
      </c>
      <c r="AX703">
        <v>0</v>
      </c>
      <c r="AY703">
        <v>0</v>
      </c>
      <c r="AZ703">
        <v>0.51253427951427899</v>
      </c>
      <c r="BA703">
        <v>0</v>
      </c>
      <c r="BB703">
        <v>0</v>
      </c>
      <c r="BC703">
        <v>0</v>
      </c>
      <c r="BD703">
        <v>1.1559841004031499</v>
      </c>
      <c r="BE703">
        <v>0</v>
      </c>
      <c r="BF703">
        <v>0</v>
      </c>
      <c r="BG703">
        <v>0</v>
      </c>
      <c r="BH703">
        <v>0.93398158258094899</v>
      </c>
      <c r="BI703">
        <v>0</v>
      </c>
      <c r="BJ703">
        <v>0</v>
      </c>
      <c r="BK703">
        <v>0</v>
      </c>
      <c r="BL703">
        <v>0</v>
      </c>
      <c r="BN703" t="s">
        <v>284</v>
      </c>
      <c r="BQ703">
        <v>0.67266859181246796</v>
      </c>
      <c r="BR703">
        <v>1.3453371836249399</v>
      </c>
      <c r="BS703">
        <v>2.68855130409103</v>
      </c>
      <c r="BT703">
        <v>1.7923675360606799</v>
      </c>
      <c r="BU703">
        <v>0</v>
      </c>
      <c r="BV703">
        <v>0</v>
      </c>
      <c r="BW703">
        <v>0</v>
      </c>
      <c r="BX703">
        <v>0.256551344259558</v>
      </c>
      <c r="BZ703" t="s">
        <v>284</v>
      </c>
      <c r="CC703">
        <v>0</v>
      </c>
      <c r="CD703">
        <v>0</v>
      </c>
      <c r="CE703">
        <v>0</v>
      </c>
      <c r="CF703">
        <v>0.91808250087891696</v>
      </c>
      <c r="CG703">
        <v>0</v>
      </c>
      <c r="CH703">
        <v>0</v>
      </c>
      <c r="CI703">
        <v>0</v>
      </c>
      <c r="CJ703">
        <v>1.5016374674019499E-3</v>
      </c>
      <c r="CK703">
        <v>0</v>
      </c>
      <c r="CL703">
        <v>0</v>
      </c>
      <c r="CM703">
        <v>3.3118452860596301</v>
      </c>
      <c r="CN703">
        <v>2.9944182904716499</v>
      </c>
      <c r="CO703">
        <v>0</v>
      </c>
      <c r="CP703">
        <v>0</v>
      </c>
      <c r="CQ703">
        <v>5.17426432799242E-2</v>
      </c>
      <c r="CR703">
        <v>1.4426190432923101</v>
      </c>
      <c r="CS703">
        <v>0</v>
      </c>
      <c r="CT703">
        <v>0</v>
      </c>
      <c r="CU703">
        <v>0</v>
      </c>
      <c r="CV703">
        <v>1.7033293317189899</v>
      </c>
      <c r="CW703">
        <v>0</v>
      </c>
      <c r="CX703">
        <v>0</v>
      </c>
      <c r="CY703">
        <v>0</v>
      </c>
      <c r="CZ703">
        <v>0.85776673230557099</v>
      </c>
      <c r="DA703">
        <v>0</v>
      </c>
      <c r="DB703">
        <v>0</v>
      </c>
      <c r="DC703">
        <v>0.380489205666657</v>
      </c>
      <c r="DD703">
        <v>0.380489205666657</v>
      </c>
      <c r="DF703" t="s">
        <v>284</v>
      </c>
      <c r="DI703">
        <v>0</v>
      </c>
      <c r="DJ703">
        <v>0</v>
      </c>
      <c r="DK703">
        <v>0.98428032680213495</v>
      </c>
      <c r="DL703">
        <v>4.6242802239509704</v>
      </c>
      <c r="DM703">
        <v>0</v>
      </c>
      <c r="DN703">
        <v>0</v>
      </c>
      <c r="DO703">
        <v>0</v>
      </c>
      <c r="DP703">
        <v>0.34272233560509602</v>
      </c>
      <c r="DQ703">
        <v>0</v>
      </c>
      <c r="DR703">
        <v>0</v>
      </c>
      <c r="DS703">
        <v>4.61911987860395</v>
      </c>
      <c r="DT703">
        <v>2.42831030423307</v>
      </c>
    </row>
    <row r="704" spans="1:124" x14ac:dyDescent="0.35">
      <c r="A704" s="19" t="str">
        <f t="shared" si="20"/>
        <v>Liquid Assets / Assets--35795</v>
      </c>
      <c r="B704" s="19" t="str">
        <f t="shared" si="21"/>
        <v>Liquid Assets / Assets</v>
      </c>
      <c r="C704">
        <v>20</v>
      </c>
      <c r="D704" s="27">
        <v>35795</v>
      </c>
      <c r="E704">
        <v>12.637896919624399</v>
      </c>
      <c r="F704">
        <v>20.4820396126965</v>
      </c>
      <c r="G704">
        <v>29.0971328439533</v>
      </c>
      <c r="H704">
        <v>21.904276919936301</v>
      </c>
      <c r="I704">
        <v>10.7060519267626</v>
      </c>
      <c r="J704">
        <v>17.924383285510199</v>
      </c>
      <c r="K704">
        <v>26.8906864441857</v>
      </c>
      <c r="L704">
        <v>19.502880471726701</v>
      </c>
      <c r="M704">
        <v>10.656389787478499</v>
      </c>
      <c r="N704">
        <v>18.602499058319101</v>
      </c>
      <c r="O704">
        <v>28.2296072085771</v>
      </c>
      <c r="P704">
        <v>20.1446238564106</v>
      </c>
      <c r="Q704">
        <v>11.4240981315667</v>
      </c>
      <c r="R704">
        <v>19.6501251358799</v>
      </c>
      <c r="S704">
        <v>31.032232364582502</v>
      </c>
      <c r="T704">
        <v>21.640927202134499</v>
      </c>
      <c r="U704">
        <v>11.5066688084734</v>
      </c>
      <c r="V704">
        <v>18.171166626282002</v>
      </c>
      <c r="W704">
        <v>26.130125135377</v>
      </c>
      <c r="X704">
        <v>19.8343910374434</v>
      </c>
      <c r="Y704">
        <v>13.212464893670299</v>
      </c>
      <c r="Z704">
        <v>21.757515110813799</v>
      </c>
      <c r="AA704">
        <v>29.903709500714001</v>
      </c>
      <c r="AB704">
        <v>21.7573927255063</v>
      </c>
      <c r="AC704">
        <v>8.0826956443728406</v>
      </c>
      <c r="AD704">
        <v>14.7109004739337</v>
      </c>
      <c r="AE704">
        <v>25.664538213415799</v>
      </c>
      <c r="AF704">
        <v>17.634789741263901</v>
      </c>
      <c r="AG704">
        <v>8.3154718955812807</v>
      </c>
      <c r="AH704">
        <v>16.177468004284101</v>
      </c>
      <c r="AI704">
        <v>25.924718530875499</v>
      </c>
      <c r="AJ704">
        <v>17.4708422144803</v>
      </c>
      <c r="AK704">
        <v>11.9763910842619</v>
      </c>
      <c r="AL704">
        <v>18.400887098727601</v>
      </c>
      <c r="AM704">
        <v>26.2188150906826</v>
      </c>
      <c r="AN704">
        <v>19.5677169701856</v>
      </c>
      <c r="AO704">
        <v>9.8952302956708404</v>
      </c>
      <c r="AP704">
        <v>17.241020085007101</v>
      </c>
      <c r="AQ704">
        <v>26.0231073274552</v>
      </c>
      <c r="AR704">
        <v>19.0524212694976</v>
      </c>
      <c r="AS704">
        <v>10.723604040757801</v>
      </c>
      <c r="AT704">
        <v>17.669302154533899</v>
      </c>
      <c r="AU704">
        <v>25.558259621951301</v>
      </c>
      <c r="AV704">
        <v>18.788007719140001</v>
      </c>
      <c r="AW704">
        <v>11.395265849887</v>
      </c>
      <c r="AX704">
        <v>18.467110542410399</v>
      </c>
      <c r="AY704">
        <v>26.0231073274552</v>
      </c>
      <c r="AZ704">
        <v>19.508669828389898</v>
      </c>
      <c r="BA704">
        <v>12.105776045357899</v>
      </c>
      <c r="BB704">
        <v>20.295835011739801</v>
      </c>
      <c r="BC704">
        <v>28.3301989619866</v>
      </c>
      <c r="BD704">
        <v>21.433862229972299</v>
      </c>
      <c r="BE704">
        <v>10.583941357296499</v>
      </c>
      <c r="BF704">
        <v>18.2725538444524</v>
      </c>
      <c r="BG704">
        <v>32.598369443719001</v>
      </c>
      <c r="BH704">
        <v>24.1029243565998</v>
      </c>
      <c r="BI704">
        <v>5.44651347001055</v>
      </c>
      <c r="BJ704">
        <v>15.054230473306699</v>
      </c>
      <c r="BK704">
        <v>28.762416865893499</v>
      </c>
      <c r="BL704">
        <v>16.5993506029644</v>
      </c>
      <c r="BN704" t="s">
        <v>284</v>
      </c>
      <c r="BQ704">
        <v>18.737120278752801</v>
      </c>
      <c r="BR704">
        <v>29.460161376657901</v>
      </c>
      <c r="BS704">
        <v>37.833245021936698</v>
      </c>
      <c r="BT704">
        <v>27.893523074907101</v>
      </c>
      <c r="BU704">
        <v>10.970774875279499</v>
      </c>
      <c r="BV704">
        <v>19.3495524114592</v>
      </c>
      <c r="BW704">
        <v>28.080947973726101</v>
      </c>
      <c r="BX704">
        <v>20.5498984798359</v>
      </c>
      <c r="BZ704" t="s">
        <v>284</v>
      </c>
      <c r="CC704">
        <v>14.0593405203015</v>
      </c>
      <c r="CD704">
        <v>19.361473992866401</v>
      </c>
      <c r="CE704">
        <v>27.596924062800401</v>
      </c>
      <c r="CF704">
        <v>21.485706885868701</v>
      </c>
      <c r="CG704">
        <v>25.224567653571</v>
      </c>
      <c r="CH704">
        <v>28.844142259414198</v>
      </c>
      <c r="CI704">
        <v>29.856949817778101</v>
      </c>
      <c r="CJ704">
        <v>29.648254006502601</v>
      </c>
      <c r="CK704">
        <v>11.466058185966901</v>
      </c>
      <c r="CL704">
        <v>16.956804328350302</v>
      </c>
      <c r="CM704">
        <v>25.1073329898678</v>
      </c>
      <c r="CN704">
        <v>17.916966509867098</v>
      </c>
      <c r="CO704">
        <v>9.7126040929220494</v>
      </c>
      <c r="CP704">
        <v>15.1806169747989</v>
      </c>
      <c r="CQ704">
        <v>18.418731108333301</v>
      </c>
      <c r="CR704">
        <v>17.100937682780501</v>
      </c>
      <c r="CS704">
        <v>9.5947766505848708</v>
      </c>
      <c r="CT704">
        <v>20.870040671416501</v>
      </c>
      <c r="CU704">
        <v>31.8772517699547</v>
      </c>
      <c r="CV704">
        <v>24.1432982107277</v>
      </c>
      <c r="CW704">
        <v>9.7281804269871799</v>
      </c>
      <c r="CX704">
        <v>15.658267698075001</v>
      </c>
      <c r="CY704">
        <v>26.409096581216598</v>
      </c>
      <c r="CZ704">
        <v>17.623795001993301</v>
      </c>
      <c r="DA704">
        <v>12.0976990427167</v>
      </c>
      <c r="DB704">
        <v>18.443983482116899</v>
      </c>
      <c r="DC704">
        <v>20.918895403697601</v>
      </c>
      <c r="DD704">
        <v>14.5726109642974</v>
      </c>
      <c r="DF704" t="s">
        <v>284</v>
      </c>
      <c r="DI704">
        <v>2.2802601629453401</v>
      </c>
      <c r="DJ704">
        <v>14.4207471927536</v>
      </c>
      <c r="DK704">
        <v>23.120106816831001</v>
      </c>
      <c r="DL704">
        <v>14.8374616100767</v>
      </c>
      <c r="DM704">
        <v>11.953102659422401</v>
      </c>
      <c r="DN704">
        <v>23.5178483670643</v>
      </c>
      <c r="DO704">
        <v>26.319563133102701</v>
      </c>
      <c r="DP704">
        <v>22.749841031770799</v>
      </c>
      <c r="DQ704">
        <v>15.4559672113466</v>
      </c>
      <c r="DR704">
        <v>25.849602624268499</v>
      </c>
      <c r="DS704">
        <v>31.256700105458599</v>
      </c>
      <c r="DT704">
        <v>24.053915500806099</v>
      </c>
    </row>
    <row r="705" spans="1:124" x14ac:dyDescent="0.35">
      <c r="A705" s="19" t="str">
        <f t="shared" si="20"/>
        <v>Net Loan Growth (last 4 qtrs)--35795</v>
      </c>
      <c r="B705" s="19" t="str">
        <f t="shared" si="21"/>
        <v>Net Loan Growth (last 4 qtrs)</v>
      </c>
      <c r="C705">
        <v>21</v>
      </c>
      <c r="D705" s="27">
        <v>35795</v>
      </c>
      <c r="E705">
        <v>4.4649999999999999</v>
      </c>
      <c r="F705">
        <v>8.51</v>
      </c>
      <c r="G705">
        <v>16.47</v>
      </c>
      <c r="H705">
        <v>14.5150505050505</v>
      </c>
      <c r="I705">
        <v>3.11</v>
      </c>
      <c r="J705">
        <v>8.5399999999999991</v>
      </c>
      <c r="K705">
        <v>15.85</v>
      </c>
      <c r="L705">
        <v>11.1968716289105</v>
      </c>
      <c r="M705">
        <v>4.3600000000000003</v>
      </c>
      <c r="N705">
        <v>10.62</v>
      </c>
      <c r="O705">
        <v>19.0825</v>
      </c>
      <c r="P705">
        <v>15.232455858748001</v>
      </c>
      <c r="Q705">
        <v>3.12</v>
      </c>
      <c r="R705">
        <v>6.49</v>
      </c>
      <c r="S705">
        <v>9.1300000000000008</v>
      </c>
      <c r="T705">
        <v>8.56103448275862</v>
      </c>
      <c r="U705">
        <v>3.395</v>
      </c>
      <c r="V705">
        <v>9.33</v>
      </c>
      <c r="W705">
        <v>16.3325</v>
      </c>
      <c r="X705">
        <v>11.500577689243</v>
      </c>
      <c r="Y705">
        <v>1.99</v>
      </c>
      <c r="Z705">
        <v>7.98</v>
      </c>
      <c r="AA705">
        <v>14.67</v>
      </c>
      <c r="AB705">
        <v>16.311473684210501</v>
      </c>
      <c r="AC705">
        <v>1.8149999999999999</v>
      </c>
      <c r="AD705">
        <v>7.3849999999999998</v>
      </c>
      <c r="AE705">
        <v>13.994999999999999</v>
      </c>
      <c r="AF705">
        <v>9.6394736842105306</v>
      </c>
      <c r="AG705">
        <v>4.0599999999999996</v>
      </c>
      <c r="AH705">
        <v>8.5399999999999991</v>
      </c>
      <c r="AI705">
        <v>16.100000000000001</v>
      </c>
      <c r="AJ705">
        <v>14.2812121212121</v>
      </c>
      <c r="AK705">
        <v>4.05</v>
      </c>
      <c r="AL705">
        <v>8.5850000000000009</v>
      </c>
      <c r="AM705">
        <v>15.307499999999999</v>
      </c>
      <c r="AN705">
        <v>9.3819565217391307</v>
      </c>
      <c r="AO705">
        <v>2.9350000000000001</v>
      </c>
      <c r="AP705">
        <v>7.9</v>
      </c>
      <c r="AQ705">
        <v>14.157500000000001</v>
      </c>
      <c r="AR705">
        <v>10.0764669421488</v>
      </c>
      <c r="AS705">
        <v>6.1475</v>
      </c>
      <c r="AT705">
        <v>11.435</v>
      </c>
      <c r="AU705">
        <v>18.815000000000001</v>
      </c>
      <c r="AV705">
        <v>15.021231884058</v>
      </c>
      <c r="AW705">
        <v>3.24</v>
      </c>
      <c r="AX705">
        <v>8.3000000000000007</v>
      </c>
      <c r="AY705">
        <v>15.23</v>
      </c>
      <c r="AZ705">
        <v>9.8709324758842492</v>
      </c>
      <c r="BA705">
        <v>3.34</v>
      </c>
      <c r="BB705">
        <v>11.52</v>
      </c>
      <c r="BC705">
        <v>20.420000000000002</v>
      </c>
      <c r="BD705">
        <v>14.752807017543899</v>
      </c>
      <c r="BE705">
        <v>1.7949999999999999</v>
      </c>
      <c r="BF705">
        <v>6.2149999999999999</v>
      </c>
      <c r="BG705">
        <v>9.6624999999999996</v>
      </c>
      <c r="BH705">
        <v>6.8010000000000002</v>
      </c>
      <c r="BI705">
        <v>0.92500000000000004</v>
      </c>
      <c r="BJ705">
        <v>11.76</v>
      </c>
      <c r="BK705">
        <v>18.97</v>
      </c>
      <c r="BL705">
        <v>12.2028571428571</v>
      </c>
      <c r="BN705" t="s">
        <v>284</v>
      </c>
      <c r="BQ705">
        <v>1.3149999999999999</v>
      </c>
      <c r="BR705">
        <v>8.69</v>
      </c>
      <c r="BS705">
        <v>9.8650000000000002</v>
      </c>
      <c r="BT705">
        <v>4.5566666666666702</v>
      </c>
      <c r="BU705">
        <v>5.16</v>
      </c>
      <c r="BV705">
        <v>7.99</v>
      </c>
      <c r="BW705">
        <v>13.2925</v>
      </c>
      <c r="BX705">
        <v>10.0672727272727</v>
      </c>
      <c r="BZ705" t="s">
        <v>284</v>
      </c>
      <c r="CC705">
        <v>4.8600000000000003</v>
      </c>
      <c r="CD705">
        <v>10.79</v>
      </c>
      <c r="CE705">
        <v>18.25</v>
      </c>
      <c r="CF705">
        <v>15.254715447154499</v>
      </c>
      <c r="CG705">
        <v>5.4349999999999996</v>
      </c>
      <c r="CH705">
        <v>6.65</v>
      </c>
      <c r="CI705">
        <v>14.16</v>
      </c>
      <c r="CJ705">
        <v>13.478571428571399</v>
      </c>
      <c r="CK705">
        <v>1.72</v>
      </c>
      <c r="CL705">
        <v>9.77</v>
      </c>
      <c r="CM705">
        <v>15.87</v>
      </c>
      <c r="CN705">
        <v>9.4252380952381003</v>
      </c>
      <c r="CO705">
        <v>8.1999999999999993</v>
      </c>
      <c r="CP705">
        <v>12.1</v>
      </c>
      <c r="CQ705">
        <v>13.16</v>
      </c>
      <c r="CR705">
        <v>21.0085714285714</v>
      </c>
      <c r="CS705">
        <v>0.81</v>
      </c>
      <c r="CT705">
        <v>4.2850000000000001</v>
      </c>
      <c r="CU705">
        <v>12.522500000000001</v>
      </c>
      <c r="CV705">
        <v>7.5990000000000002</v>
      </c>
      <c r="CW705">
        <v>10.994999999999999</v>
      </c>
      <c r="CX705">
        <v>15.225</v>
      </c>
      <c r="CY705">
        <v>24.75</v>
      </c>
      <c r="CZ705">
        <v>26.148125</v>
      </c>
      <c r="DA705">
        <v>16.315000000000001</v>
      </c>
      <c r="DB705">
        <v>17.46</v>
      </c>
      <c r="DC705">
        <v>27.03</v>
      </c>
      <c r="DD705">
        <v>23.0766666666667</v>
      </c>
      <c r="DF705" t="s">
        <v>284</v>
      </c>
      <c r="DI705">
        <v>1.155</v>
      </c>
      <c r="DJ705">
        <v>8.5299999999999994</v>
      </c>
      <c r="DK705">
        <v>23.364999999999998</v>
      </c>
      <c r="DL705">
        <v>34.494</v>
      </c>
      <c r="DM705">
        <v>4.2699999999999996</v>
      </c>
      <c r="DN705">
        <v>7.4</v>
      </c>
      <c r="DO705">
        <v>9.9600000000000009</v>
      </c>
      <c r="DP705">
        <v>7.6807692307692301</v>
      </c>
      <c r="DQ705">
        <v>5.52</v>
      </c>
      <c r="DR705">
        <v>8.93</v>
      </c>
      <c r="DS705">
        <v>16.78</v>
      </c>
      <c r="DT705">
        <v>10.2533333333333</v>
      </c>
    </row>
    <row r="706" spans="1:124" x14ac:dyDescent="0.35">
      <c r="A706" s="19" t="str">
        <f t="shared" si="20"/>
        <v>Banks w/ Loan Growth (last 4 qtrs)--35795</v>
      </c>
      <c r="B706" s="19" t="str">
        <f t="shared" si="21"/>
        <v>Banks w/ Loan Growth (last 4 qtrs)</v>
      </c>
      <c r="C706">
        <v>22</v>
      </c>
      <c r="D706" s="27">
        <v>35795</v>
      </c>
      <c r="F706">
        <v>90.909090909090907</v>
      </c>
      <c r="J706">
        <v>85.4166666666667</v>
      </c>
      <c r="N706">
        <v>84.917423165263003</v>
      </c>
      <c r="R706">
        <v>89.655172413793096</v>
      </c>
      <c r="V706">
        <v>87.307692307692307</v>
      </c>
      <c r="Z706">
        <v>79.1666666666667</v>
      </c>
      <c r="AD706">
        <v>82.905982905982896</v>
      </c>
      <c r="AH706">
        <v>81.132075471698101</v>
      </c>
      <c r="AI706"/>
      <c r="AK706"/>
      <c r="AL706">
        <v>88.043478260869605</v>
      </c>
      <c r="AP706">
        <v>85.395537525354996</v>
      </c>
      <c r="AT706">
        <v>92.417061611374393</v>
      </c>
      <c r="AX706">
        <v>87.538940809968906</v>
      </c>
      <c r="BB706">
        <v>85.310734463276802</v>
      </c>
      <c r="BF706">
        <v>74.193548387096797</v>
      </c>
      <c r="BJ706">
        <v>71.428571428571402</v>
      </c>
      <c r="BN706" t="s">
        <v>285</v>
      </c>
      <c r="BR706">
        <v>66.6666666666667</v>
      </c>
      <c r="BV706">
        <v>90.909090909090907</v>
      </c>
      <c r="BZ706" t="s">
        <v>285</v>
      </c>
      <c r="CD706">
        <v>86.821705426356601</v>
      </c>
      <c r="CH706">
        <v>85.714285714285694</v>
      </c>
      <c r="CL706">
        <v>85.714285714285694</v>
      </c>
      <c r="CP706">
        <v>100</v>
      </c>
      <c r="CT706">
        <v>80</v>
      </c>
      <c r="CX706">
        <v>88.8888888888889</v>
      </c>
      <c r="DB706">
        <v>75</v>
      </c>
      <c r="DF706" t="s">
        <v>285</v>
      </c>
      <c r="DJ706">
        <v>61.1111111111111</v>
      </c>
      <c r="DN706">
        <v>84.615384615384599</v>
      </c>
      <c r="DR706">
        <v>88.8888888888889</v>
      </c>
    </row>
    <row r="707" spans="1:124" x14ac:dyDescent="0.35">
      <c r="A707" s="19" t="str">
        <f t="shared" ref="A707:A770" si="22">B707&amp;"--"&amp;D707</f>
        <v>Equity / Assets--35885</v>
      </c>
      <c r="B707" s="19" t="str">
        <f t="shared" ref="B707:B770" si="23">VLOOKUP(C707,labels,2,FALSE)</f>
        <v>Equity / Assets</v>
      </c>
      <c r="C707">
        <v>1</v>
      </c>
      <c r="D707" s="27">
        <v>35885</v>
      </c>
      <c r="E707">
        <v>8.5974182539547108</v>
      </c>
      <c r="F707">
        <v>9.6740342471175609</v>
      </c>
      <c r="G707">
        <v>11.600216741239</v>
      </c>
      <c r="H707">
        <v>10.262372963590201</v>
      </c>
      <c r="I707">
        <v>8.3785880527540701</v>
      </c>
      <c r="J707">
        <v>9.7511071248388408</v>
      </c>
      <c r="K707">
        <v>11.72034564022</v>
      </c>
      <c r="L707">
        <v>10.526859303979499</v>
      </c>
      <c r="M707">
        <v>8.0922316365554892</v>
      </c>
      <c r="N707">
        <v>9.5748299319727899</v>
      </c>
      <c r="O707">
        <v>11.9266023818506</v>
      </c>
      <c r="P707">
        <v>10.6280916562625</v>
      </c>
      <c r="Q707">
        <v>9.6354270317225303</v>
      </c>
      <c r="R707">
        <v>10.202191794304399</v>
      </c>
      <c r="S707">
        <v>12.489055590659101</v>
      </c>
      <c r="T707">
        <v>11.1734633747219</v>
      </c>
      <c r="U707">
        <v>8.0819154926714294</v>
      </c>
      <c r="V707">
        <v>9.5407935800267492</v>
      </c>
      <c r="W707">
        <v>11.4696836917264</v>
      </c>
      <c r="X707">
        <v>10.2864803822553</v>
      </c>
      <c r="Y707">
        <v>8.9523962210655696</v>
      </c>
      <c r="Z707">
        <v>9.8252337241468393</v>
      </c>
      <c r="AA707">
        <v>11.828990170752901</v>
      </c>
      <c r="AB707">
        <v>10.5986776340023</v>
      </c>
      <c r="AC707">
        <v>8.3868426235966105</v>
      </c>
      <c r="AD707">
        <v>9.8352458153489799</v>
      </c>
      <c r="AE707">
        <v>11.2009625911914</v>
      </c>
      <c r="AF707">
        <v>10.354789046656901</v>
      </c>
      <c r="AG707">
        <v>9.0681849743091192</v>
      </c>
      <c r="AH707">
        <v>10.864352591915999</v>
      </c>
      <c r="AI707">
        <v>13.8433249664351</v>
      </c>
      <c r="AJ707">
        <v>12.589596236403301</v>
      </c>
      <c r="AK707">
        <v>8.1136920738997897</v>
      </c>
      <c r="AL707">
        <v>9.4330873734210599</v>
      </c>
      <c r="AM707">
        <v>10.8632247727187</v>
      </c>
      <c r="AN707">
        <v>9.9393099803564198</v>
      </c>
      <c r="AO707">
        <v>8.9365516872273805</v>
      </c>
      <c r="AP707">
        <v>10.2811950790861</v>
      </c>
      <c r="AQ707">
        <v>12.324961102467199</v>
      </c>
      <c r="AR707">
        <v>11.033292156532999</v>
      </c>
      <c r="AS707">
        <v>8.0233136646327203</v>
      </c>
      <c r="AT707">
        <v>9.2307319319538195</v>
      </c>
      <c r="AU707">
        <v>11.2887681859105</v>
      </c>
      <c r="AV707">
        <v>10.0215595447641</v>
      </c>
      <c r="AW707">
        <v>8.2711748408141101</v>
      </c>
      <c r="AX707">
        <v>9.6301556024968207</v>
      </c>
      <c r="AY707">
        <v>11.0681613302598</v>
      </c>
      <c r="AZ707">
        <v>10.011135959596301</v>
      </c>
      <c r="BA707">
        <v>8.0079409145991693</v>
      </c>
      <c r="BB707">
        <v>9.37726352543506</v>
      </c>
      <c r="BC707">
        <v>12.2232359176404</v>
      </c>
      <c r="BD707">
        <v>10.7124424168956</v>
      </c>
      <c r="BE707">
        <v>7.9097925856147802</v>
      </c>
      <c r="BF707">
        <v>9.6298660218768202</v>
      </c>
      <c r="BG707">
        <v>10.4281693389108</v>
      </c>
      <c r="BH707">
        <v>11.6106413689663</v>
      </c>
      <c r="BI707">
        <v>7.5467599161826104</v>
      </c>
      <c r="BJ707">
        <v>8.0465155903901895</v>
      </c>
      <c r="BK707">
        <v>9.6135678099793207</v>
      </c>
      <c r="BL707">
        <v>9.3079296449378006</v>
      </c>
      <c r="BN707" t="s">
        <v>284</v>
      </c>
      <c r="BQ707">
        <v>13.5489863637196</v>
      </c>
      <c r="BR707">
        <v>13.8379166002175</v>
      </c>
      <c r="BS707">
        <v>14.1268468367154</v>
      </c>
      <c r="BT707">
        <v>13.8379166002175</v>
      </c>
      <c r="BU707">
        <v>7.3053645753611196</v>
      </c>
      <c r="BV707">
        <v>8.4865037748972298</v>
      </c>
      <c r="BW707">
        <v>10.254491572542101</v>
      </c>
      <c r="BX707">
        <v>9.0610385932324</v>
      </c>
      <c r="BZ707" t="s">
        <v>284</v>
      </c>
      <c r="CC707">
        <v>7.9060265152476399</v>
      </c>
      <c r="CD707">
        <v>8.9995702386402492</v>
      </c>
      <c r="CE707">
        <v>10.4031187542277</v>
      </c>
      <c r="CF707">
        <v>9.7852840910567593</v>
      </c>
      <c r="CG707">
        <v>8.6509309039655093</v>
      </c>
      <c r="CH707">
        <v>10.651664007075199</v>
      </c>
      <c r="CI707">
        <v>13.35383673716</v>
      </c>
      <c r="CJ707">
        <v>11.671599928087399</v>
      </c>
      <c r="CK707">
        <v>8.3390554076817196</v>
      </c>
      <c r="CL707">
        <v>9.1387165240432093</v>
      </c>
      <c r="CM707">
        <v>11.1970854692588</v>
      </c>
      <c r="CN707">
        <v>10.5441363808942</v>
      </c>
      <c r="CO707">
        <v>7.8153698325652696</v>
      </c>
      <c r="CP707">
        <v>8.9264251373626404</v>
      </c>
      <c r="CQ707">
        <v>9.7512882718247909</v>
      </c>
      <c r="CR707">
        <v>9.4185085606199692</v>
      </c>
      <c r="CS707">
        <v>8.2716202263838206</v>
      </c>
      <c r="CT707">
        <v>8.67832842704542</v>
      </c>
      <c r="CU707">
        <v>10.1671229421699</v>
      </c>
      <c r="CV707">
        <v>11.611513006428</v>
      </c>
      <c r="CW707">
        <v>7.71547043824149</v>
      </c>
      <c r="CX707">
        <v>8.6343432616953706</v>
      </c>
      <c r="CY707">
        <v>9.9153621131403504</v>
      </c>
      <c r="CZ707">
        <v>8.9958737525484</v>
      </c>
      <c r="DA707">
        <v>7.1826799266841101</v>
      </c>
      <c r="DB707">
        <v>8.6191803859565006</v>
      </c>
      <c r="DC707">
        <v>13.950331789555699</v>
      </c>
      <c r="DD707">
        <v>12.513831330283301</v>
      </c>
      <c r="DF707" t="s">
        <v>284</v>
      </c>
      <c r="DI707">
        <v>9.0705811498794393</v>
      </c>
      <c r="DJ707">
        <v>10.919921980767199</v>
      </c>
      <c r="DK707">
        <v>16.413173652694599</v>
      </c>
      <c r="DL707">
        <v>14.808963344968801</v>
      </c>
      <c r="DM707">
        <v>8.0091427263933301</v>
      </c>
      <c r="DN707">
        <v>9.0317835336014092</v>
      </c>
      <c r="DO707">
        <v>11.031547272855001</v>
      </c>
      <c r="DP707">
        <v>14.172602808063299</v>
      </c>
      <c r="DQ707">
        <v>9.8408995884954802</v>
      </c>
      <c r="DR707">
        <v>10.806850980909299</v>
      </c>
      <c r="DS707">
        <v>11.345235897571101</v>
      </c>
      <c r="DT707">
        <v>11.231627592054799</v>
      </c>
    </row>
    <row r="708" spans="1:124" x14ac:dyDescent="0.35">
      <c r="A708" s="19" t="str">
        <f t="shared" si="22"/>
        <v>Total Risk Based Capital Ratio--35885</v>
      </c>
      <c r="B708" s="19" t="str">
        <f t="shared" si="23"/>
        <v>Total Risk Based Capital Ratio</v>
      </c>
      <c r="C708">
        <v>2</v>
      </c>
      <c r="D708" s="27">
        <v>35885</v>
      </c>
      <c r="E708">
        <v>12.3651397171203</v>
      </c>
      <c r="F708">
        <v>14.848054977381</v>
      </c>
      <c r="G708">
        <v>19.099482150260702</v>
      </c>
      <c r="H708">
        <v>16.374034120058798</v>
      </c>
      <c r="I708">
        <v>12.2603828480938</v>
      </c>
      <c r="J708">
        <v>14.711222548850101</v>
      </c>
      <c r="K708">
        <v>18.7137616850077</v>
      </c>
      <c r="L708">
        <v>16.5611790653927</v>
      </c>
      <c r="M708">
        <v>12.6732809266045</v>
      </c>
      <c r="N708">
        <v>15.5624220096262</v>
      </c>
      <c r="O708">
        <v>20.6443881603828</v>
      </c>
      <c r="P708">
        <v>18.413048612336102</v>
      </c>
      <c r="Q708">
        <v>14.4114671911014</v>
      </c>
      <c r="R708">
        <v>15.6606651052176</v>
      </c>
      <c r="S708">
        <v>22.252286017388599</v>
      </c>
      <c r="T708">
        <v>18.884076913613001</v>
      </c>
      <c r="U708">
        <v>11.9356303148045</v>
      </c>
      <c r="V708">
        <v>14.001095440229999</v>
      </c>
      <c r="W708">
        <v>17.609642199568199</v>
      </c>
      <c r="X708">
        <v>15.9275263085802</v>
      </c>
      <c r="Y708">
        <v>13.613973809382999</v>
      </c>
      <c r="Z708">
        <v>15.5335350945138</v>
      </c>
      <c r="AA708">
        <v>19.251687594746599</v>
      </c>
      <c r="AB708">
        <v>16.973867001956101</v>
      </c>
      <c r="AC708">
        <v>12.5433849598806</v>
      </c>
      <c r="AD708">
        <v>15.247462262662401</v>
      </c>
      <c r="AE708">
        <v>19.887754240864201</v>
      </c>
      <c r="AF708">
        <v>17.120500869256901</v>
      </c>
      <c r="AG708">
        <v>12.956410122981399</v>
      </c>
      <c r="AH708">
        <v>16.449810335685399</v>
      </c>
      <c r="AI708">
        <v>22.076749435665899</v>
      </c>
      <c r="AJ708">
        <v>19.364441191880299</v>
      </c>
      <c r="AK708">
        <v>12.2265811413909</v>
      </c>
      <c r="AL708">
        <v>14.4033352784408</v>
      </c>
      <c r="AM708">
        <v>18.2531577294904</v>
      </c>
      <c r="AN708">
        <v>15.984076068605001</v>
      </c>
      <c r="AO708">
        <v>12.9082261757971</v>
      </c>
      <c r="AP708">
        <v>15.4778972520908</v>
      </c>
      <c r="AQ708">
        <v>19.589328537170299</v>
      </c>
      <c r="AR708">
        <v>17.306031177125298</v>
      </c>
      <c r="AS708">
        <v>11.699437595217001</v>
      </c>
      <c r="AT708">
        <v>13.669627275911701</v>
      </c>
      <c r="AU708">
        <v>17.561280922895001</v>
      </c>
      <c r="AV708">
        <v>15.527360699985801</v>
      </c>
      <c r="AW708">
        <v>12.4817861542031</v>
      </c>
      <c r="AX708">
        <v>14.896247226027199</v>
      </c>
      <c r="AY708">
        <v>18.776315619248798</v>
      </c>
      <c r="AZ708">
        <v>16.433436224264799</v>
      </c>
      <c r="BA708">
        <v>11.690664848703999</v>
      </c>
      <c r="BB708">
        <v>13.884766333564199</v>
      </c>
      <c r="BC708">
        <v>18.696770550670902</v>
      </c>
      <c r="BD708">
        <v>16.518425949053398</v>
      </c>
      <c r="BE708">
        <v>12.3081564613064</v>
      </c>
      <c r="BF708">
        <v>14.111777635787</v>
      </c>
      <c r="BG708">
        <v>16.650280251159</v>
      </c>
      <c r="BH708">
        <v>25.630396608918598</v>
      </c>
      <c r="BI708">
        <v>11.1260048373787</v>
      </c>
      <c r="BJ708">
        <v>12.2603828480938</v>
      </c>
      <c r="BK708">
        <v>13.466742014656299</v>
      </c>
      <c r="BL708">
        <v>14.662674299604999</v>
      </c>
      <c r="BN708" t="s">
        <v>284</v>
      </c>
      <c r="BQ708">
        <v>20.660494308650499</v>
      </c>
      <c r="BR708">
        <v>22.646527759413299</v>
      </c>
      <c r="BS708">
        <v>24.6325612101761</v>
      </c>
      <c r="BT708">
        <v>22.646527759413299</v>
      </c>
      <c r="BU708">
        <v>11.755182757695501</v>
      </c>
      <c r="BV708">
        <v>13.923881836439</v>
      </c>
      <c r="BW708">
        <v>20.530843593812801</v>
      </c>
      <c r="BX708">
        <v>16.260310116272102</v>
      </c>
      <c r="BZ708" t="s">
        <v>284</v>
      </c>
      <c r="CC708">
        <v>11.493093466220101</v>
      </c>
      <c r="CD708">
        <v>12.5212715884874</v>
      </c>
      <c r="CE708">
        <v>16.137270358500601</v>
      </c>
      <c r="CF708">
        <v>14.995663663912699</v>
      </c>
      <c r="CG708">
        <v>12.896018054170501</v>
      </c>
      <c r="CH708">
        <v>16.746891295627801</v>
      </c>
      <c r="CI708">
        <v>22.2689658324927</v>
      </c>
      <c r="CJ708">
        <v>19.081472000704998</v>
      </c>
      <c r="CK708">
        <v>12.356803911230401</v>
      </c>
      <c r="CL708">
        <v>14.19835150226</v>
      </c>
      <c r="CM708">
        <v>16.4877219092165</v>
      </c>
      <c r="CN708">
        <v>15.1375042760305</v>
      </c>
      <c r="CO708">
        <v>11.576527231471299</v>
      </c>
      <c r="CP708">
        <v>12.496644138623299</v>
      </c>
      <c r="CQ708">
        <v>15.0601805550217</v>
      </c>
      <c r="CR708">
        <v>14.234485468649099</v>
      </c>
      <c r="CS708">
        <v>11.774995348310901</v>
      </c>
      <c r="CT708">
        <v>12.5998326361932</v>
      </c>
      <c r="CU708">
        <v>14.7073019086088</v>
      </c>
      <c r="CV708">
        <v>22.596524704066901</v>
      </c>
      <c r="CW708">
        <v>11.930605651462701</v>
      </c>
      <c r="CX708">
        <v>12.6114604573902</v>
      </c>
      <c r="CY708">
        <v>15.090280845235499</v>
      </c>
      <c r="CZ708">
        <v>13.6657912497016</v>
      </c>
      <c r="DA708">
        <v>10.870885618206501</v>
      </c>
      <c r="DB708">
        <v>12.767443493800499</v>
      </c>
      <c r="DC708">
        <v>17.531279742144498</v>
      </c>
      <c r="DD708">
        <v>15.6347218665504</v>
      </c>
      <c r="DF708" t="s">
        <v>284</v>
      </c>
      <c r="DI708">
        <v>12.956410122981399</v>
      </c>
      <c r="DJ708">
        <v>15.114740313870501</v>
      </c>
      <c r="DK708">
        <v>18.019321175801998</v>
      </c>
      <c r="DL708">
        <v>24.188363733298001</v>
      </c>
      <c r="DM708">
        <v>12.4666055219197</v>
      </c>
      <c r="DN708">
        <v>13.3688199364907</v>
      </c>
      <c r="DO708">
        <v>16.366431733242901</v>
      </c>
      <c r="DP708">
        <v>24.656271797745202</v>
      </c>
      <c r="DQ708">
        <v>14.828897338402999</v>
      </c>
      <c r="DR708">
        <v>16.766909359502002</v>
      </c>
      <c r="DS708">
        <v>23.128793664831001</v>
      </c>
      <c r="DT708">
        <v>17.986751690673099</v>
      </c>
    </row>
    <row r="709" spans="1:124" x14ac:dyDescent="0.35">
      <c r="A709" s="19" t="str">
        <f t="shared" si="22"/>
        <v>Tier 1 Leverage Ratio--35885</v>
      </c>
      <c r="B709" s="19" t="str">
        <f t="shared" si="23"/>
        <v>Tier 1 Leverage Ratio</v>
      </c>
      <c r="C709">
        <v>3</v>
      </c>
      <c r="D709" s="27">
        <v>35885</v>
      </c>
      <c r="E709">
        <v>8.3006032866957202</v>
      </c>
      <c r="F709">
        <v>9.4782083235285501</v>
      </c>
      <c r="G709">
        <v>11.263574683470701</v>
      </c>
      <c r="H709">
        <v>10.105882894737</v>
      </c>
      <c r="I709">
        <v>8.1700753498385392</v>
      </c>
      <c r="J709">
        <v>9.5139431405183306</v>
      </c>
      <c r="K709">
        <v>11.448798627002301</v>
      </c>
      <c r="L709">
        <v>10.242473302916</v>
      </c>
      <c r="M709">
        <v>7.9048872711077296</v>
      </c>
      <c r="N709">
        <v>9.3329367964223593</v>
      </c>
      <c r="O709">
        <v>11.567618504228401</v>
      </c>
      <c r="P709">
        <v>10.423925298122199</v>
      </c>
      <c r="Q709">
        <v>9.2820602739120499</v>
      </c>
      <c r="R709">
        <v>10.1316267565386</v>
      </c>
      <c r="S709">
        <v>12.2189526049021</v>
      </c>
      <c r="T709">
        <v>11.022430524703701</v>
      </c>
      <c r="U709">
        <v>7.88064240940618</v>
      </c>
      <c r="V709">
        <v>9.1601972006573398</v>
      </c>
      <c r="W709">
        <v>10.861928352678801</v>
      </c>
      <c r="X709">
        <v>9.8898138913774503</v>
      </c>
      <c r="Y709">
        <v>8.9293213152056694</v>
      </c>
      <c r="Z709">
        <v>9.7657381756126895</v>
      </c>
      <c r="AA709">
        <v>11.7258812001281</v>
      </c>
      <c r="AB709">
        <v>10.504203983004899</v>
      </c>
      <c r="AC709">
        <v>8.4764174083677908</v>
      </c>
      <c r="AD709">
        <v>9.6406962406446208</v>
      </c>
      <c r="AE709">
        <v>11.412225233363399</v>
      </c>
      <c r="AF709">
        <v>10.269592443130099</v>
      </c>
      <c r="AG709">
        <v>8.9247678282354901</v>
      </c>
      <c r="AH709">
        <v>10.666475163995299</v>
      </c>
      <c r="AI709">
        <v>13.728704408406999</v>
      </c>
      <c r="AJ709">
        <v>12.2873064177678</v>
      </c>
      <c r="AK709">
        <v>7.8605950465006904</v>
      </c>
      <c r="AL709">
        <v>9.0226451381050303</v>
      </c>
      <c r="AM709">
        <v>10.832613006250201</v>
      </c>
      <c r="AN709">
        <v>9.7351920389899007</v>
      </c>
      <c r="AO709">
        <v>8.5828585283064598</v>
      </c>
      <c r="AP709">
        <v>10.0291310393426</v>
      </c>
      <c r="AQ709">
        <v>12.1959047435651</v>
      </c>
      <c r="AR709">
        <v>10.7810575592161</v>
      </c>
      <c r="AS709">
        <v>7.7883665602980496</v>
      </c>
      <c r="AT709">
        <v>8.9705151037038195</v>
      </c>
      <c r="AU709">
        <v>10.847632254878301</v>
      </c>
      <c r="AV709">
        <v>9.7363157158979199</v>
      </c>
      <c r="AW709">
        <v>7.9818512176158301</v>
      </c>
      <c r="AX709">
        <v>9.2145834887509697</v>
      </c>
      <c r="AY709">
        <v>10.7420963663461</v>
      </c>
      <c r="AZ709">
        <v>9.7323932665424504</v>
      </c>
      <c r="BA709">
        <v>7.7676570164780303</v>
      </c>
      <c r="BB709">
        <v>9.05955061562784</v>
      </c>
      <c r="BC709">
        <v>11.8584462459</v>
      </c>
      <c r="BD709">
        <v>10.3316162154954</v>
      </c>
      <c r="BE709">
        <v>7.8199485984413402</v>
      </c>
      <c r="BF709">
        <v>9.3814666420675792</v>
      </c>
      <c r="BG709">
        <v>10.3511863093494</v>
      </c>
      <c r="BH709">
        <v>11.178716481189801</v>
      </c>
      <c r="BI709">
        <v>7.5675682821972297</v>
      </c>
      <c r="BJ709">
        <v>8.2043478260869591</v>
      </c>
      <c r="BK709">
        <v>8.9995953047111996</v>
      </c>
      <c r="BL709">
        <v>9.1242372280453292</v>
      </c>
      <c r="BN709" t="s">
        <v>284</v>
      </c>
      <c r="BQ709">
        <v>13.3664008867277</v>
      </c>
      <c r="BR709">
        <v>13.780499141876399</v>
      </c>
      <c r="BS709">
        <v>14.1945973970252</v>
      </c>
      <c r="BT709">
        <v>13.780499141876399</v>
      </c>
      <c r="BU709">
        <v>7.3586292547493901</v>
      </c>
      <c r="BV709">
        <v>8.6525833562761907</v>
      </c>
      <c r="BW709">
        <v>9.9872060593224692</v>
      </c>
      <c r="BX709">
        <v>8.9959898199101502</v>
      </c>
      <c r="BZ709" t="s">
        <v>284</v>
      </c>
      <c r="CC709">
        <v>7.7954389322753501</v>
      </c>
      <c r="CD709">
        <v>8.68619497725801</v>
      </c>
      <c r="CE709">
        <v>10.2753003592168</v>
      </c>
      <c r="CF709">
        <v>9.6416755169834492</v>
      </c>
      <c r="CG709">
        <v>8.7117361517210608</v>
      </c>
      <c r="CH709">
        <v>10.436256747579799</v>
      </c>
      <c r="CI709">
        <v>13.132055860655599</v>
      </c>
      <c r="CJ709">
        <v>11.543704840447701</v>
      </c>
      <c r="CK709">
        <v>8.2026423343788597</v>
      </c>
      <c r="CL709">
        <v>8.9740498228561894</v>
      </c>
      <c r="CM709">
        <v>10.439706272671</v>
      </c>
      <c r="CN709">
        <v>9.5330554293841008</v>
      </c>
      <c r="CO709">
        <v>7.9458068351889404</v>
      </c>
      <c r="CP709">
        <v>8.9400485802110907</v>
      </c>
      <c r="CQ709">
        <v>9.7697837989985192</v>
      </c>
      <c r="CR709">
        <v>9.3021483162573606</v>
      </c>
      <c r="CS709">
        <v>7.57530922055241</v>
      </c>
      <c r="CT709">
        <v>8.0722685706942698</v>
      </c>
      <c r="CU709">
        <v>10.174673616607899</v>
      </c>
      <c r="CV709">
        <v>11.1781362574302</v>
      </c>
      <c r="CW709">
        <v>7.4594920927197199</v>
      </c>
      <c r="CX709">
        <v>8.6983483543217304</v>
      </c>
      <c r="CY709">
        <v>10.0227034268986</v>
      </c>
      <c r="CZ709">
        <v>9.0632483293417998</v>
      </c>
      <c r="DA709">
        <v>7.2927624416505399</v>
      </c>
      <c r="DB709">
        <v>8.4003413099897006</v>
      </c>
      <c r="DC709">
        <v>11.3408634887455</v>
      </c>
      <c r="DD709">
        <v>10.2332846204063</v>
      </c>
      <c r="DF709" t="s">
        <v>284</v>
      </c>
      <c r="DI709">
        <v>9.3172076331973894</v>
      </c>
      <c r="DJ709">
        <v>10.666475163995299</v>
      </c>
      <c r="DK709">
        <v>19.420905640560498</v>
      </c>
      <c r="DL709">
        <v>14.701023416836801</v>
      </c>
      <c r="DM709">
        <v>7.3744497635054298</v>
      </c>
      <c r="DN709">
        <v>7.9500198099041901</v>
      </c>
      <c r="DO709">
        <v>10.9328706461938</v>
      </c>
      <c r="DP709">
        <v>16.4375433994561</v>
      </c>
      <c r="DQ709">
        <v>9.9939660759380509</v>
      </c>
      <c r="DR709">
        <v>10.304398165110699</v>
      </c>
      <c r="DS709">
        <v>11.492246488593</v>
      </c>
      <c r="DT709">
        <v>10.999187678781499</v>
      </c>
    </row>
    <row r="710" spans="1:124" x14ac:dyDescent="0.35">
      <c r="A710" s="19" t="str">
        <f t="shared" si="22"/>
        <v>ALLL / Nonaccrual Loans--35885</v>
      </c>
      <c r="B710" s="19" t="str">
        <f t="shared" si="23"/>
        <v>ALLL / Nonaccrual Loans</v>
      </c>
      <c r="C710">
        <v>4</v>
      </c>
      <c r="D710" s="27">
        <v>35885</v>
      </c>
      <c r="E710">
        <v>159.14161384737599</v>
      </c>
      <c r="F710">
        <v>329.78571428571399</v>
      </c>
      <c r="G710">
        <v>677.85304588607596</v>
      </c>
      <c r="H710">
        <v>1855.1448979044401</v>
      </c>
      <c r="I710">
        <v>129.65116279069801</v>
      </c>
      <c r="J710">
        <v>321.10091743119301</v>
      </c>
      <c r="K710">
        <v>795</v>
      </c>
      <c r="L710">
        <v>1161.54811537816</v>
      </c>
      <c r="M710">
        <v>142.78323644488901</v>
      </c>
      <c r="N710">
        <v>305.085110967464</v>
      </c>
      <c r="O710">
        <v>806.54920212766001</v>
      </c>
      <c r="P710">
        <v>993.73942326251597</v>
      </c>
      <c r="Q710">
        <v>124.55949015402599</v>
      </c>
      <c r="R710">
        <v>263.19572334765701</v>
      </c>
      <c r="S710">
        <v>539.79800936768197</v>
      </c>
      <c r="T710">
        <v>584.00101797109096</v>
      </c>
      <c r="U710">
        <v>139.75</v>
      </c>
      <c r="V710">
        <v>348.591549295775</v>
      </c>
      <c r="W710">
        <v>931.11205432937197</v>
      </c>
      <c r="X710">
        <v>1281.6386234878601</v>
      </c>
      <c r="Y710">
        <v>126.119402985075</v>
      </c>
      <c r="Z710">
        <v>312.55045871559599</v>
      </c>
      <c r="AA710">
        <v>718.91447368421098</v>
      </c>
      <c r="AB710">
        <v>841.90314909795904</v>
      </c>
      <c r="AC710">
        <v>131.44889840881299</v>
      </c>
      <c r="AD710">
        <v>274.06030444964898</v>
      </c>
      <c r="AE710">
        <v>752.26311616228395</v>
      </c>
      <c r="AF710">
        <v>1006.20761096172</v>
      </c>
      <c r="AG710">
        <v>156.875</v>
      </c>
      <c r="AH710">
        <v>342.10526315789502</v>
      </c>
      <c r="AI710">
        <v>1179.6551724137901</v>
      </c>
      <c r="AJ710">
        <v>3916.28254527232</v>
      </c>
      <c r="AK710">
        <v>106.652790625964</v>
      </c>
      <c r="AL710">
        <v>204.419889502762</v>
      </c>
      <c r="AM710">
        <v>367.68160347248801</v>
      </c>
      <c r="AN710">
        <v>717.09112991333302</v>
      </c>
      <c r="AO710">
        <v>128.358208955224</v>
      </c>
      <c r="AP710">
        <v>323.4375</v>
      </c>
      <c r="AQ710">
        <v>933.33333333333303</v>
      </c>
      <c r="AR710">
        <v>1382.1400975290701</v>
      </c>
      <c r="AS710">
        <v>139.875</v>
      </c>
      <c r="AT710">
        <v>325.50251847667499</v>
      </c>
      <c r="AU710">
        <v>665.57160005648905</v>
      </c>
      <c r="AV710">
        <v>750.83941201182699</v>
      </c>
      <c r="AW710">
        <v>121.662856685405</v>
      </c>
      <c r="AX710">
        <v>280.53599015474902</v>
      </c>
      <c r="AY710">
        <v>647.08333333333303</v>
      </c>
      <c r="AZ710">
        <v>1075.1031611267499</v>
      </c>
      <c r="BA710">
        <v>106.923341423948</v>
      </c>
      <c r="BB710">
        <v>274.73404255319201</v>
      </c>
      <c r="BC710">
        <v>660.23043882052502</v>
      </c>
      <c r="BD710">
        <v>710.41705306320296</v>
      </c>
      <c r="BE710">
        <v>210.80557117808601</v>
      </c>
      <c r="BF710">
        <v>349.57072898586699</v>
      </c>
      <c r="BG710">
        <v>544.86586493986999</v>
      </c>
      <c r="BH710">
        <v>852.25500132500395</v>
      </c>
      <c r="BI710">
        <v>170.73965350872999</v>
      </c>
      <c r="BJ710">
        <v>267.94154771633902</v>
      </c>
      <c r="BK710">
        <v>658.65523954186699</v>
      </c>
      <c r="BL710">
        <v>411.69569122995301</v>
      </c>
      <c r="BN710" t="s">
        <v>284</v>
      </c>
      <c r="BQ710">
        <v>131.46997929606599</v>
      </c>
      <c r="BR710">
        <v>131.46997929606599</v>
      </c>
      <c r="BS710">
        <v>131.46997929606599</v>
      </c>
      <c r="BT710">
        <v>131.46997929606599</v>
      </c>
      <c r="BU710">
        <v>194.50199927299201</v>
      </c>
      <c r="BV710">
        <v>424.25349991139501</v>
      </c>
      <c r="BW710">
        <v>573.28025477707001</v>
      </c>
      <c r="BX710">
        <v>545.30494791863703</v>
      </c>
      <c r="BZ710" t="s">
        <v>284</v>
      </c>
      <c r="CC710">
        <v>153.205964222451</v>
      </c>
      <c r="CD710">
        <v>348.75</v>
      </c>
      <c r="CE710">
        <v>921.81243414120104</v>
      </c>
      <c r="CF710">
        <v>1395.01386397275</v>
      </c>
      <c r="CG710">
        <v>2327.5269682341</v>
      </c>
      <c r="CH710">
        <v>4137.7450980392196</v>
      </c>
      <c r="CI710">
        <v>5829.1666666666697</v>
      </c>
      <c r="CJ710">
        <v>4018.9485368615501</v>
      </c>
      <c r="CK710">
        <v>121.17647058823501</v>
      </c>
      <c r="CL710">
        <v>337.44493392070501</v>
      </c>
      <c r="CM710">
        <v>965.11627906976696</v>
      </c>
      <c r="CN710">
        <v>661.63025994064503</v>
      </c>
      <c r="CO710">
        <v>662.54295532646097</v>
      </c>
      <c r="CP710">
        <v>726.44376899696101</v>
      </c>
      <c r="CQ710">
        <v>5389.4736842105303</v>
      </c>
      <c r="CR710">
        <v>2840.9071354702301</v>
      </c>
      <c r="CS710">
        <v>117.92854378950101</v>
      </c>
      <c r="CT710">
        <v>196.933667083855</v>
      </c>
      <c r="CU710">
        <v>1520</v>
      </c>
      <c r="CV710">
        <v>3405.7612738684002</v>
      </c>
      <c r="CW710">
        <v>106.830886826894</v>
      </c>
      <c r="CX710">
        <v>347.53090856814299</v>
      </c>
      <c r="CY710">
        <v>457.32364685004399</v>
      </c>
      <c r="CZ710">
        <v>3000.22091548043</v>
      </c>
      <c r="DA710">
        <v>409.974955400027</v>
      </c>
      <c r="DB710">
        <v>620.23809523809496</v>
      </c>
      <c r="DC710">
        <v>948.08201058201098</v>
      </c>
      <c r="DD710">
        <v>698.62527890865999</v>
      </c>
      <c r="DF710" t="s">
        <v>284</v>
      </c>
      <c r="DI710">
        <v>283.33333333333297</v>
      </c>
      <c r="DJ710">
        <v>420.83333333333297</v>
      </c>
      <c r="DK710">
        <v>2377.7777777777801</v>
      </c>
      <c r="DL710">
        <v>2442.3834312720901</v>
      </c>
      <c r="DM710">
        <v>101.430476504716</v>
      </c>
      <c r="DN710">
        <v>159.36358942204799</v>
      </c>
      <c r="DO710">
        <v>360.748792270531</v>
      </c>
      <c r="DP710">
        <v>536.58996356066496</v>
      </c>
      <c r="DQ710">
        <v>192.95774647887299</v>
      </c>
      <c r="DR710">
        <v>257.314457314457</v>
      </c>
      <c r="DS710">
        <v>361.90476190476198</v>
      </c>
      <c r="DT710">
        <v>353.57908137577601</v>
      </c>
    </row>
    <row r="711" spans="1:124" x14ac:dyDescent="0.35">
      <c r="A711" s="19" t="str">
        <f t="shared" si="22"/>
        <v>[NCL + OREO] / [Total Loans + OREO]--35885</v>
      </c>
      <c r="B711" s="19" t="str">
        <f t="shared" si="23"/>
        <v>[NCL + OREO] / [Total Loans + OREO]</v>
      </c>
      <c r="C711">
        <v>5</v>
      </c>
      <c r="D711" s="27">
        <v>35885</v>
      </c>
      <c r="E711">
        <v>0.50864301362384901</v>
      </c>
      <c r="F711">
        <v>1.1901610648769601</v>
      </c>
      <c r="G711">
        <v>2.1039851795086899</v>
      </c>
      <c r="H711">
        <v>1.57940378371214</v>
      </c>
      <c r="I711">
        <v>0.34270135889424203</v>
      </c>
      <c r="J711">
        <v>0.92484415911513695</v>
      </c>
      <c r="K711">
        <v>1.98298245214713</v>
      </c>
      <c r="L711">
        <v>1.3941607043391</v>
      </c>
      <c r="M711">
        <v>0.28342444277575701</v>
      </c>
      <c r="N711">
        <v>0.787588898094296</v>
      </c>
      <c r="O711">
        <v>1.66459592966014</v>
      </c>
      <c r="P711">
        <v>1.1908644461273299</v>
      </c>
      <c r="Q711">
        <v>0.70688281306362599</v>
      </c>
      <c r="R711">
        <v>1.4155336801268601</v>
      </c>
      <c r="S711">
        <v>2.3667128016377101</v>
      </c>
      <c r="T711">
        <v>1.7394060945568199</v>
      </c>
      <c r="U711">
        <v>0.26248683855327898</v>
      </c>
      <c r="V711">
        <v>0.76534735062327597</v>
      </c>
      <c r="W711">
        <v>1.6195526362695001</v>
      </c>
      <c r="X711">
        <v>1.12728853977153</v>
      </c>
      <c r="Y711">
        <v>0.41183839012270901</v>
      </c>
      <c r="Z711">
        <v>1.29233662016104</v>
      </c>
      <c r="AA711">
        <v>2.8117217803322001</v>
      </c>
      <c r="AB711">
        <v>2.0825125468302201</v>
      </c>
      <c r="AC711">
        <v>0.459675565824331</v>
      </c>
      <c r="AD711">
        <v>1.40567994849417</v>
      </c>
      <c r="AE711">
        <v>2.8535407890286302</v>
      </c>
      <c r="AF711">
        <v>2.0320892438958702</v>
      </c>
      <c r="AG711">
        <v>0.351128898285887</v>
      </c>
      <c r="AH711">
        <v>1.1838302902929201</v>
      </c>
      <c r="AI711">
        <v>2.4883962417585201</v>
      </c>
      <c r="AJ711">
        <v>1.6454368301609199</v>
      </c>
      <c r="AK711">
        <v>0.49507435962785601</v>
      </c>
      <c r="AL711">
        <v>0.90341205543804903</v>
      </c>
      <c r="AM711">
        <v>1.51379291119242</v>
      </c>
      <c r="AN711">
        <v>1.2194116643836901</v>
      </c>
      <c r="AO711">
        <v>0.404359189309138</v>
      </c>
      <c r="AP711">
        <v>1.1340206185567001</v>
      </c>
      <c r="AQ711">
        <v>2.4443999198557398</v>
      </c>
      <c r="AR711">
        <v>1.7010056548661501</v>
      </c>
      <c r="AS711">
        <v>0.36975480157385099</v>
      </c>
      <c r="AT711">
        <v>0.81293906253176096</v>
      </c>
      <c r="AU711">
        <v>1.83200309973783</v>
      </c>
      <c r="AV711">
        <v>1.29946890876443</v>
      </c>
      <c r="AW711">
        <v>0.40477093008460202</v>
      </c>
      <c r="AX711">
        <v>0.87750683970066001</v>
      </c>
      <c r="AY711">
        <v>1.60118735589556</v>
      </c>
      <c r="AZ711">
        <v>1.2050147339032899</v>
      </c>
      <c r="BA711">
        <v>0.26209221762188101</v>
      </c>
      <c r="BB711">
        <v>0.744333966501878</v>
      </c>
      <c r="BC711">
        <v>1.9298224597656199</v>
      </c>
      <c r="BD711">
        <v>1.2459863928927299</v>
      </c>
      <c r="BE711">
        <v>0.55600479372062295</v>
      </c>
      <c r="BF711">
        <v>1.0531803962460899</v>
      </c>
      <c r="BG711">
        <v>1.34181996480805</v>
      </c>
      <c r="BH711">
        <v>1.03582002084904</v>
      </c>
      <c r="BI711">
        <v>0.57384446449372895</v>
      </c>
      <c r="BJ711">
        <v>0.77499224657975097</v>
      </c>
      <c r="BK711">
        <v>1.6607384894639801</v>
      </c>
      <c r="BL711">
        <v>1.3500319620683801</v>
      </c>
      <c r="BN711" t="s">
        <v>284</v>
      </c>
      <c r="BQ711">
        <v>2.0065572103898699</v>
      </c>
      <c r="BR711">
        <v>4.0131144207797496</v>
      </c>
      <c r="BS711">
        <v>6.0196716311696203</v>
      </c>
      <c r="BT711">
        <v>4.0131144207797496</v>
      </c>
      <c r="BU711">
        <v>0.489971987585474</v>
      </c>
      <c r="BV711">
        <v>0.92415225792059197</v>
      </c>
      <c r="BW711">
        <v>1.28390696457345</v>
      </c>
      <c r="BX711">
        <v>0.949607596210858</v>
      </c>
      <c r="BZ711" t="s">
        <v>284</v>
      </c>
      <c r="CC711">
        <v>0.20014249542509399</v>
      </c>
      <c r="CD711">
        <v>0.66410460683998696</v>
      </c>
      <c r="CE711">
        <v>1.3782894771629299</v>
      </c>
      <c r="CF711">
        <v>0.95398316669362304</v>
      </c>
      <c r="CG711">
        <v>1.93901122668627E-2</v>
      </c>
      <c r="CH711">
        <v>0.19712610883436199</v>
      </c>
      <c r="CI711">
        <v>0.47325818323400098</v>
      </c>
      <c r="CJ711">
        <v>0.38848035938680803</v>
      </c>
      <c r="CK711">
        <v>0.26590693257359899</v>
      </c>
      <c r="CL711">
        <v>0.51701991008349402</v>
      </c>
      <c r="CM711">
        <v>1.1310035702186401</v>
      </c>
      <c r="CN711">
        <v>0.885320861813778</v>
      </c>
      <c r="CO711">
        <v>0.13134997024446099</v>
      </c>
      <c r="CP711">
        <v>0.56980056980057003</v>
      </c>
      <c r="CQ711">
        <v>0.89115558676623896</v>
      </c>
      <c r="CR711">
        <v>0.68138455727923597</v>
      </c>
      <c r="CS711">
        <v>0.77826544650990304</v>
      </c>
      <c r="CT711">
        <v>1.6016615279777899</v>
      </c>
      <c r="CU711">
        <v>2.1858086885996801</v>
      </c>
      <c r="CV711">
        <v>2.0221364894525302</v>
      </c>
      <c r="CW711">
        <v>0.125993706632582</v>
      </c>
      <c r="CX711">
        <v>0.51318610946247001</v>
      </c>
      <c r="CY711">
        <v>1.6345776757978501</v>
      </c>
      <c r="CZ711">
        <v>1.26112928676685</v>
      </c>
      <c r="DA711">
        <v>0.182237589852175</v>
      </c>
      <c r="DB711">
        <v>0.47654091692212902</v>
      </c>
      <c r="DC711">
        <v>0.873882832027152</v>
      </c>
      <c r="DD711">
        <v>0.57957950495719701</v>
      </c>
      <c r="DF711" t="s">
        <v>284</v>
      </c>
      <c r="DI711">
        <v>0.74104912572855997</v>
      </c>
      <c r="DJ711">
        <v>1.6375956832726799</v>
      </c>
      <c r="DK711">
        <v>2.4142668349099901</v>
      </c>
      <c r="DL711">
        <v>1.7589680645501</v>
      </c>
      <c r="DM711">
        <v>0.20838018768633701</v>
      </c>
      <c r="DN711">
        <v>0.97987836703373199</v>
      </c>
      <c r="DO711">
        <v>1.74003975667957</v>
      </c>
      <c r="DP711">
        <v>1.4243499326884901</v>
      </c>
      <c r="DQ711">
        <v>0.48805681084570701</v>
      </c>
      <c r="DR711">
        <v>0.68833145807134799</v>
      </c>
      <c r="DS711">
        <v>0.78381374722838104</v>
      </c>
      <c r="DT711">
        <v>0.64363176405107103</v>
      </c>
    </row>
    <row r="712" spans="1:124" x14ac:dyDescent="0.35">
      <c r="A712" s="19" t="str">
        <f t="shared" si="22"/>
        <v>[Noncurrent + Delinquent Loans] / [Capital + ALLL]--35885</v>
      </c>
      <c r="B712" s="19" t="str">
        <f t="shared" si="23"/>
        <v>[Noncurrent + Delinquent Loans] / [Capital + ALLL]</v>
      </c>
      <c r="C712">
        <v>6</v>
      </c>
      <c r="D712" s="27">
        <v>35885</v>
      </c>
      <c r="E712">
        <v>9.4140240252977208</v>
      </c>
      <c r="F712">
        <v>17.8612074982873</v>
      </c>
      <c r="G712">
        <v>28.606642967635398</v>
      </c>
      <c r="H712">
        <v>21.425122966843801</v>
      </c>
      <c r="I712">
        <v>8.1234256926952106</v>
      </c>
      <c r="J712">
        <v>14.877977065569</v>
      </c>
      <c r="K712">
        <v>25.159695033999601</v>
      </c>
      <c r="L712">
        <v>18.669363890763801</v>
      </c>
      <c r="M712">
        <v>5.9938687653788403</v>
      </c>
      <c r="N712">
        <v>12.138130686517799</v>
      </c>
      <c r="O712">
        <v>20.756388729625701</v>
      </c>
      <c r="P712">
        <v>15.0622946535705</v>
      </c>
      <c r="Q712">
        <v>11.7829576758919</v>
      </c>
      <c r="R712">
        <v>16.4617237718303</v>
      </c>
      <c r="S712">
        <v>19.221171137204902</v>
      </c>
      <c r="T712">
        <v>18.100639630143998</v>
      </c>
      <c r="U712">
        <v>7.2409314374704001</v>
      </c>
      <c r="V712">
        <v>13.200358583594801</v>
      </c>
      <c r="W712">
        <v>21.792818009141001</v>
      </c>
      <c r="X712">
        <v>16.026270502255301</v>
      </c>
      <c r="Y712">
        <v>10.0830618306142</v>
      </c>
      <c r="Z712">
        <v>18.580586221030199</v>
      </c>
      <c r="AA712">
        <v>33.570126678913098</v>
      </c>
      <c r="AB712">
        <v>23.801003906453602</v>
      </c>
      <c r="AC712">
        <v>11.2197928653625</v>
      </c>
      <c r="AD712">
        <v>21.495327102803699</v>
      </c>
      <c r="AE712">
        <v>38.194640338504897</v>
      </c>
      <c r="AF712">
        <v>28.271127306491099</v>
      </c>
      <c r="AG712">
        <v>7.2502892402622496</v>
      </c>
      <c r="AH712">
        <v>13.5986007870573</v>
      </c>
      <c r="AI712">
        <v>24.590163934426201</v>
      </c>
      <c r="AJ712">
        <v>18.7381037753489</v>
      </c>
      <c r="AK712">
        <v>9.7796760527460105</v>
      </c>
      <c r="AL712">
        <v>15.560701694187401</v>
      </c>
      <c r="AM712">
        <v>25.584717518631201</v>
      </c>
      <c r="AN712">
        <v>18.716491647830999</v>
      </c>
      <c r="AO712">
        <v>8.8323762646978405</v>
      </c>
      <c r="AP712">
        <v>16.176167935789302</v>
      </c>
      <c r="AQ712">
        <v>28.1940441882805</v>
      </c>
      <c r="AR712">
        <v>21.215751406893499</v>
      </c>
      <c r="AS712">
        <v>8.6026388676437104</v>
      </c>
      <c r="AT712">
        <v>15.0892931122702</v>
      </c>
      <c r="AU712">
        <v>25.254966673137901</v>
      </c>
      <c r="AV712">
        <v>18.710896949919601</v>
      </c>
      <c r="AW712">
        <v>8.1936828639568997</v>
      </c>
      <c r="AX712">
        <v>14.267656667548</v>
      </c>
      <c r="AY712">
        <v>21.633713947668198</v>
      </c>
      <c r="AZ712">
        <v>16.934657634066099</v>
      </c>
      <c r="BA712">
        <v>7.2440087145969496</v>
      </c>
      <c r="BB712">
        <v>13.545491636066901</v>
      </c>
      <c r="BC712">
        <v>23.568352385023999</v>
      </c>
      <c r="BD712">
        <v>17.158178241552399</v>
      </c>
      <c r="BE712">
        <v>8.2694023213097605</v>
      </c>
      <c r="BF712">
        <v>14.344639648336001</v>
      </c>
      <c r="BG712">
        <v>21.9420670945353</v>
      </c>
      <c r="BH712">
        <v>16.830494659654001</v>
      </c>
      <c r="BI712">
        <v>13.392659757840599</v>
      </c>
      <c r="BJ712">
        <v>19.8584558943103</v>
      </c>
      <c r="BK712">
        <v>24.3091147512798</v>
      </c>
      <c r="BL712">
        <v>20.200793799872699</v>
      </c>
      <c r="BN712" t="s">
        <v>284</v>
      </c>
      <c r="BQ712">
        <v>10.169646885513499</v>
      </c>
      <c r="BR712">
        <v>19.770881265951999</v>
      </c>
      <c r="BS712">
        <v>29.372115646390402</v>
      </c>
      <c r="BT712">
        <v>19.770881265951999</v>
      </c>
      <c r="BU712">
        <v>7.8812973559340103</v>
      </c>
      <c r="BV712">
        <v>12.62278643907</v>
      </c>
      <c r="BW712">
        <v>14.896243678044099</v>
      </c>
      <c r="BX712">
        <v>14.9631632049303</v>
      </c>
      <c r="BZ712" t="s">
        <v>284</v>
      </c>
      <c r="CC712">
        <v>5.03932112119222</v>
      </c>
      <c r="CD712">
        <v>10.114607513721699</v>
      </c>
      <c r="CE712">
        <v>17.8665761629521</v>
      </c>
      <c r="CF712">
        <v>13.360843975195801</v>
      </c>
      <c r="CG712">
        <v>1.3042835699764901</v>
      </c>
      <c r="CH712">
        <v>6.0542003128567199</v>
      </c>
      <c r="CI712">
        <v>9.0295945104216493</v>
      </c>
      <c r="CJ712">
        <v>9.8856891897398</v>
      </c>
      <c r="CK712">
        <v>4.9292042098886997</v>
      </c>
      <c r="CL712">
        <v>10.9991105840498</v>
      </c>
      <c r="CM712">
        <v>16.865034807994601</v>
      </c>
      <c r="CN712">
        <v>12.462878207428</v>
      </c>
      <c r="CO712">
        <v>6.0538623703871002</v>
      </c>
      <c r="CP712">
        <v>13.004484304932699</v>
      </c>
      <c r="CQ712">
        <v>21.1104760250963</v>
      </c>
      <c r="CR712">
        <v>13.139453577527901</v>
      </c>
      <c r="CS712">
        <v>14.281525160089</v>
      </c>
      <c r="CT712">
        <v>21.7559024333435</v>
      </c>
      <c r="CU712">
        <v>31.770606949003199</v>
      </c>
      <c r="CV712">
        <v>33.298029462740303</v>
      </c>
      <c r="CW712">
        <v>6.0347837048082296</v>
      </c>
      <c r="CX712">
        <v>13.495383914038401</v>
      </c>
      <c r="CY712">
        <v>36.957669262497099</v>
      </c>
      <c r="CZ712">
        <v>20.970376739753402</v>
      </c>
      <c r="DA712">
        <v>9.7069898521035896</v>
      </c>
      <c r="DB712">
        <v>11.530327332123299</v>
      </c>
      <c r="DC712">
        <v>18.9406671574123</v>
      </c>
      <c r="DD712">
        <v>17.1173296773926</v>
      </c>
      <c r="DF712" t="s">
        <v>284</v>
      </c>
      <c r="DI712">
        <v>10.779256041270701</v>
      </c>
      <c r="DJ712">
        <v>19.6998123827392</v>
      </c>
      <c r="DK712">
        <v>27.681778274403399</v>
      </c>
      <c r="DL712">
        <v>21.078612786776301</v>
      </c>
      <c r="DM712">
        <v>8.9931394122309296</v>
      </c>
      <c r="DN712">
        <v>13.155952285926601</v>
      </c>
      <c r="DO712">
        <v>17.58805295058</v>
      </c>
      <c r="DP712">
        <v>17.555495391891601</v>
      </c>
      <c r="DQ712">
        <v>6.8000332723340504</v>
      </c>
      <c r="DR712">
        <v>9.9433606041535594</v>
      </c>
      <c r="DS712">
        <v>12.7104576713303</v>
      </c>
      <c r="DT712">
        <v>10.7085192646756</v>
      </c>
    </row>
    <row r="713" spans="1:124" x14ac:dyDescent="0.35">
      <c r="A713" s="19" t="str">
        <f t="shared" si="22"/>
        <v xml:space="preserve">  Ag [NCL+DQ] / [Capital + ALLL]--35885</v>
      </c>
      <c r="B713" s="19" t="str">
        <f t="shared" si="23"/>
        <v xml:space="preserve">  Ag [NCL+DQ] / [Capital + ALLL]</v>
      </c>
      <c r="C713">
        <v>7</v>
      </c>
      <c r="D713" s="27">
        <v>35885</v>
      </c>
      <c r="E713">
        <v>0</v>
      </c>
      <c r="F713">
        <v>0.56672756833327997</v>
      </c>
      <c r="G713">
        <v>7.4609333687026602</v>
      </c>
      <c r="H713">
        <v>6.7232164384300601</v>
      </c>
      <c r="I713">
        <v>0</v>
      </c>
      <c r="J713">
        <v>1.4629388816644999</v>
      </c>
      <c r="K713">
        <v>9.0384915069346992</v>
      </c>
      <c r="L713">
        <v>6.8835153338267903</v>
      </c>
      <c r="M713">
        <v>0</v>
      </c>
      <c r="N713">
        <v>0</v>
      </c>
      <c r="O713">
        <v>1.7267616730995501</v>
      </c>
      <c r="P713">
        <v>2.2270395007587198</v>
      </c>
      <c r="Q713">
        <v>0</v>
      </c>
      <c r="R713">
        <v>0</v>
      </c>
      <c r="S713">
        <v>0</v>
      </c>
      <c r="T713">
        <v>2.3198240365378001E-2</v>
      </c>
      <c r="U713">
        <v>0</v>
      </c>
      <c r="V713">
        <v>0.59288537549407105</v>
      </c>
      <c r="W713">
        <v>5.5343632371167804</v>
      </c>
      <c r="X713">
        <v>4.6345829952360198</v>
      </c>
      <c r="Y713">
        <v>0</v>
      </c>
      <c r="Z713">
        <v>1.47951973527758</v>
      </c>
      <c r="AA713">
        <v>12.9242126002241</v>
      </c>
      <c r="AB713">
        <v>9.0908111862539904</v>
      </c>
      <c r="AC713">
        <v>3.8461538461538498</v>
      </c>
      <c r="AD713">
        <v>13.046314416177401</v>
      </c>
      <c r="AE713">
        <v>26.6122705162404</v>
      </c>
      <c r="AF713">
        <v>19.87247080917</v>
      </c>
      <c r="AG713">
        <v>0.64211666408788504</v>
      </c>
      <c r="AH713">
        <v>4.8176497073390401</v>
      </c>
      <c r="AI713">
        <v>11.361804995970999</v>
      </c>
      <c r="AJ713">
        <v>9.0168765014428107</v>
      </c>
      <c r="AK713">
        <v>0</v>
      </c>
      <c r="AL713">
        <v>0.16960307856746701</v>
      </c>
      <c r="AM713">
        <v>3.2876108767398602</v>
      </c>
      <c r="AN713">
        <v>3.3294414448899601</v>
      </c>
      <c r="AO713">
        <v>1.88612099644128</v>
      </c>
      <c r="AP713">
        <v>7.4635036496350402</v>
      </c>
      <c r="AQ713">
        <v>18.576709796672802</v>
      </c>
      <c r="AR713">
        <v>13.078803543800801</v>
      </c>
      <c r="AS713">
        <v>0</v>
      </c>
      <c r="AT713">
        <v>1.12949455377762</v>
      </c>
      <c r="AU713">
        <v>7.3700716845878098</v>
      </c>
      <c r="AV713">
        <v>5.8939920202990201</v>
      </c>
      <c r="AW713">
        <v>0</v>
      </c>
      <c r="AX713">
        <v>0</v>
      </c>
      <c r="AY713">
        <v>1.6272202360158301</v>
      </c>
      <c r="AZ713">
        <v>2.0012243872697399</v>
      </c>
      <c r="BA713">
        <v>0</v>
      </c>
      <c r="BB713">
        <v>0</v>
      </c>
      <c r="BC713">
        <v>1.6286906686250699</v>
      </c>
      <c r="BD713">
        <v>2.28018246811842</v>
      </c>
      <c r="BE713">
        <v>0</v>
      </c>
      <c r="BF713">
        <v>0.48661626115311601</v>
      </c>
      <c r="BG713">
        <v>2.84253170123695</v>
      </c>
      <c r="BH713">
        <v>2.5718131752359801</v>
      </c>
      <c r="BI713">
        <v>2.16668218980969</v>
      </c>
      <c r="BJ713">
        <v>4.2338604554156003</v>
      </c>
      <c r="BK713">
        <v>7.1715997270825902</v>
      </c>
      <c r="BL713">
        <v>5.35171223635529</v>
      </c>
      <c r="BN713" t="s">
        <v>284</v>
      </c>
      <c r="BQ713">
        <v>5.8755142192809897</v>
      </c>
      <c r="BR713">
        <v>11.751028438562001</v>
      </c>
      <c r="BS713">
        <v>17.626542657843</v>
      </c>
      <c r="BT713">
        <v>11.751028438562001</v>
      </c>
      <c r="BU713">
        <v>0</v>
      </c>
      <c r="BV713">
        <v>0</v>
      </c>
      <c r="BW713">
        <v>0</v>
      </c>
      <c r="BX713">
        <v>1.7203575645134101E-2</v>
      </c>
      <c r="BZ713" t="s">
        <v>284</v>
      </c>
      <c r="CC713">
        <v>0</v>
      </c>
      <c r="CD713">
        <v>0</v>
      </c>
      <c r="CE713">
        <v>0</v>
      </c>
      <c r="CF713">
        <v>0.70863900968541405</v>
      </c>
      <c r="CG713">
        <v>0</v>
      </c>
      <c r="CH713">
        <v>0</v>
      </c>
      <c r="CI713">
        <v>0</v>
      </c>
      <c r="CJ713">
        <v>1.6226918259323599</v>
      </c>
      <c r="CK713">
        <v>0</v>
      </c>
      <c r="CL713">
        <v>2.3646873357856001E-2</v>
      </c>
      <c r="CM713">
        <v>1.12283853581855</v>
      </c>
      <c r="CN713">
        <v>1.8987101755515901</v>
      </c>
      <c r="CO713">
        <v>0</v>
      </c>
      <c r="CP713">
        <v>0</v>
      </c>
      <c r="CQ713">
        <v>6.3865641195976401</v>
      </c>
      <c r="CR713">
        <v>5.0849064540084701</v>
      </c>
      <c r="CS713">
        <v>11.592886834479501</v>
      </c>
      <c r="CT713">
        <v>16.8713489969035</v>
      </c>
      <c r="CU713">
        <v>22.682304814721899</v>
      </c>
      <c r="CV713">
        <v>26.180458758411799</v>
      </c>
      <c r="CW713">
        <v>0</v>
      </c>
      <c r="CX713">
        <v>5.0783821458908101</v>
      </c>
      <c r="CY713">
        <v>11.273922863701401</v>
      </c>
      <c r="CZ713">
        <v>11.039342822689401</v>
      </c>
      <c r="DA713">
        <v>0</v>
      </c>
      <c r="DB713">
        <v>0</v>
      </c>
      <c r="DC713">
        <v>1.27787823990356</v>
      </c>
      <c r="DD713">
        <v>1.27787823990356</v>
      </c>
      <c r="DF713" t="s">
        <v>284</v>
      </c>
      <c r="DI713">
        <v>0</v>
      </c>
      <c r="DJ713">
        <v>0.34113633690154099</v>
      </c>
      <c r="DK713">
        <v>3.1517643028434401</v>
      </c>
      <c r="DL713">
        <v>1.93550790154699</v>
      </c>
      <c r="DM713">
        <v>0</v>
      </c>
      <c r="DN713">
        <v>0.97331250655474</v>
      </c>
      <c r="DO713">
        <v>4.3764742660301801</v>
      </c>
      <c r="DP713">
        <v>3.93746368385241</v>
      </c>
      <c r="DQ713">
        <v>5.69232958588302E-2</v>
      </c>
      <c r="DR713">
        <v>0.890034935950757</v>
      </c>
      <c r="DS713">
        <v>2.3689300876730202</v>
      </c>
      <c r="DT713">
        <v>2.0213717887786902</v>
      </c>
    </row>
    <row r="714" spans="1:124" x14ac:dyDescent="0.35">
      <c r="A714" s="19" t="str">
        <f t="shared" si="22"/>
        <v xml:space="preserve">  CLD [NCL+DQ] / [Capital + ALLL]--35885</v>
      </c>
      <c r="B714" s="19" t="str">
        <f t="shared" si="23"/>
        <v xml:space="preserve">  CLD [NCL+DQ] / [Capital + ALLL]</v>
      </c>
      <c r="C714">
        <v>8</v>
      </c>
      <c r="D714" s="27">
        <v>35885</v>
      </c>
      <c r="E714">
        <v>0</v>
      </c>
      <c r="F714">
        <v>0</v>
      </c>
      <c r="G714">
        <v>0</v>
      </c>
      <c r="H714">
        <v>0.36411685150825301</v>
      </c>
      <c r="I714">
        <v>0</v>
      </c>
      <c r="J714">
        <v>0</v>
      </c>
      <c r="K714">
        <v>0</v>
      </c>
      <c r="L714">
        <v>0.217081469791469</v>
      </c>
      <c r="M714">
        <v>0</v>
      </c>
      <c r="N714">
        <v>0</v>
      </c>
      <c r="O714">
        <v>0</v>
      </c>
      <c r="P714">
        <v>0.38123338486026798</v>
      </c>
      <c r="Q714">
        <v>0</v>
      </c>
      <c r="R714">
        <v>0</v>
      </c>
      <c r="S714">
        <v>0</v>
      </c>
      <c r="T714">
        <v>3.65721343966579E-2</v>
      </c>
      <c r="U714">
        <v>0</v>
      </c>
      <c r="V714">
        <v>0</v>
      </c>
      <c r="W714">
        <v>0</v>
      </c>
      <c r="X714">
        <v>0.25938038673140801</v>
      </c>
      <c r="Y714">
        <v>0</v>
      </c>
      <c r="Z714">
        <v>0</v>
      </c>
      <c r="AA714">
        <v>0.316453895011922</v>
      </c>
      <c r="AB714">
        <v>0.58292618516251504</v>
      </c>
      <c r="AC714">
        <v>0</v>
      </c>
      <c r="AD714">
        <v>0</v>
      </c>
      <c r="AE714">
        <v>0</v>
      </c>
      <c r="AF714">
        <v>0.120630136111578</v>
      </c>
      <c r="AG714">
        <v>0</v>
      </c>
      <c r="AH714">
        <v>0</v>
      </c>
      <c r="AI714">
        <v>0</v>
      </c>
      <c r="AJ714">
        <v>8.2722746543251402E-2</v>
      </c>
      <c r="AK714">
        <v>0</v>
      </c>
      <c r="AL714">
        <v>0</v>
      </c>
      <c r="AM714">
        <v>0</v>
      </c>
      <c r="AN714">
        <v>0.18711910035628401</v>
      </c>
      <c r="AO714">
        <v>0</v>
      </c>
      <c r="AP714">
        <v>0</v>
      </c>
      <c r="AQ714">
        <v>0</v>
      </c>
      <c r="AR714">
        <v>0.103034924801095</v>
      </c>
      <c r="AS714">
        <v>0</v>
      </c>
      <c r="AT714">
        <v>0</v>
      </c>
      <c r="AU714">
        <v>0</v>
      </c>
      <c r="AV714">
        <v>0.30071838977251297</v>
      </c>
      <c r="AW714">
        <v>0</v>
      </c>
      <c r="AX714">
        <v>0</v>
      </c>
      <c r="AY714">
        <v>0</v>
      </c>
      <c r="AZ714">
        <v>0.19038105932785501</v>
      </c>
      <c r="BA714">
        <v>0</v>
      </c>
      <c r="BB714">
        <v>0</v>
      </c>
      <c r="BC714">
        <v>0</v>
      </c>
      <c r="BD714">
        <v>0.50093816830061999</v>
      </c>
      <c r="BE714">
        <v>0</v>
      </c>
      <c r="BF714">
        <v>0</v>
      </c>
      <c r="BG714">
        <v>4.5846207953374997E-2</v>
      </c>
      <c r="BH714">
        <v>0.29686949352838099</v>
      </c>
      <c r="BI714">
        <v>0.31800168935912299</v>
      </c>
      <c r="BJ714">
        <v>0.62653203087842502</v>
      </c>
      <c r="BK714">
        <v>1.78400844585535</v>
      </c>
      <c r="BL714">
        <v>1.3189647716939501</v>
      </c>
      <c r="BN714" t="s">
        <v>284</v>
      </c>
      <c r="BQ714">
        <v>0</v>
      </c>
      <c r="BR714">
        <v>0</v>
      </c>
      <c r="BS714">
        <v>0</v>
      </c>
      <c r="BT714">
        <v>0</v>
      </c>
      <c r="BU714">
        <v>0</v>
      </c>
      <c r="BV714">
        <v>0</v>
      </c>
      <c r="BW714">
        <v>0</v>
      </c>
      <c r="BX714">
        <v>0.116822567100771</v>
      </c>
      <c r="BZ714" t="s">
        <v>284</v>
      </c>
      <c r="CC714">
        <v>0</v>
      </c>
      <c r="CD714">
        <v>0</v>
      </c>
      <c r="CE714">
        <v>0</v>
      </c>
      <c r="CF714">
        <v>0.73840119633159795</v>
      </c>
      <c r="CG714">
        <v>0</v>
      </c>
      <c r="CH714">
        <v>0</v>
      </c>
      <c r="CI714">
        <v>0.25789540438844999</v>
      </c>
      <c r="CJ714">
        <v>0.27248031219974</v>
      </c>
      <c r="CK714">
        <v>0</v>
      </c>
      <c r="CL714">
        <v>0</v>
      </c>
      <c r="CM714">
        <v>0</v>
      </c>
      <c r="CN714">
        <v>0.697295171729581</v>
      </c>
      <c r="CO714">
        <v>0</v>
      </c>
      <c r="CP714">
        <v>0</v>
      </c>
      <c r="CQ714">
        <v>0</v>
      </c>
      <c r="CR714">
        <v>0.81533804238143304</v>
      </c>
      <c r="CS714">
        <v>0</v>
      </c>
      <c r="CT714">
        <v>0</v>
      </c>
      <c r="CU714">
        <v>0</v>
      </c>
      <c r="CV714">
        <v>5.6566678570357798E-2</v>
      </c>
      <c r="CW714">
        <v>0</v>
      </c>
      <c r="CX714">
        <v>0</v>
      </c>
      <c r="CY714">
        <v>0</v>
      </c>
      <c r="CZ714">
        <v>8.5157481750818595E-2</v>
      </c>
      <c r="DA714">
        <v>0</v>
      </c>
      <c r="DB714">
        <v>0</v>
      </c>
      <c r="DC714">
        <v>0</v>
      </c>
      <c r="DD714">
        <v>0</v>
      </c>
      <c r="DF714" t="s">
        <v>284</v>
      </c>
      <c r="DI714">
        <v>0</v>
      </c>
      <c r="DJ714">
        <v>0</v>
      </c>
      <c r="DK714">
        <v>0</v>
      </c>
      <c r="DL714">
        <v>0.182039899623681</v>
      </c>
      <c r="DM714">
        <v>0</v>
      </c>
      <c r="DN714">
        <v>0</v>
      </c>
      <c r="DO714">
        <v>0</v>
      </c>
      <c r="DP714">
        <v>0.17655554865484999</v>
      </c>
      <c r="DQ714">
        <v>0</v>
      </c>
      <c r="DR714">
        <v>0</v>
      </c>
      <c r="DS714">
        <v>0.32024621527200098</v>
      </c>
      <c r="DT714">
        <v>0.37230389162784</v>
      </c>
    </row>
    <row r="715" spans="1:124" x14ac:dyDescent="0.35">
      <c r="A715" s="19" t="str">
        <f t="shared" si="22"/>
        <v xml:space="preserve">  CRE [NCL+DQ] / [Capital + ALLL]--35885</v>
      </c>
      <c r="B715" s="19" t="str">
        <f t="shared" si="23"/>
        <v xml:space="preserve">  CRE [NCL+DQ] / [Capital + ALLL]</v>
      </c>
      <c r="C715">
        <v>9</v>
      </c>
      <c r="D715" s="27">
        <v>35885</v>
      </c>
      <c r="E715">
        <v>0</v>
      </c>
      <c r="F715">
        <v>0.61750400951789997</v>
      </c>
      <c r="G715">
        <v>3.6038509891580901</v>
      </c>
      <c r="H715">
        <v>2.3388592829654602</v>
      </c>
      <c r="I715">
        <v>0</v>
      </c>
      <c r="J715">
        <v>0.13304949441192099</v>
      </c>
      <c r="K715">
        <v>2.4692558207359201</v>
      </c>
      <c r="L715">
        <v>1.7743677100056301</v>
      </c>
      <c r="M715">
        <v>0</v>
      </c>
      <c r="N715">
        <v>0.47068796288034298</v>
      </c>
      <c r="O715">
        <v>3.0106044707524</v>
      </c>
      <c r="P715">
        <v>2.2425487680387102</v>
      </c>
      <c r="Q715">
        <v>0</v>
      </c>
      <c r="R715">
        <v>0</v>
      </c>
      <c r="S715">
        <v>1.1918576857118399</v>
      </c>
      <c r="T715">
        <v>2.6968528208820399</v>
      </c>
      <c r="U715">
        <v>0</v>
      </c>
      <c r="V715">
        <v>0.15170670037926701</v>
      </c>
      <c r="W715">
        <v>2.7908537507562001</v>
      </c>
      <c r="X715">
        <v>1.7487532104404</v>
      </c>
      <c r="Y715">
        <v>0</v>
      </c>
      <c r="Z715">
        <v>0.77765320626799495</v>
      </c>
      <c r="AA715">
        <v>3.58010444900036</v>
      </c>
      <c r="AB715">
        <v>2.5661131838850002</v>
      </c>
      <c r="AC715">
        <v>0</v>
      </c>
      <c r="AD715">
        <v>0</v>
      </c>
      <c r="AE715">
        <v>1.42228739002933</v>
      </c>
      <c r="AF715">
        <v>1.2533647847955001</v>
      </c>
      <c r="AG715">
        <v>0</v>
      </c>
      <c r="AH715">
        <v>0</v>
      </c>
      <c r="AI715">
        <v>0.59661585122515803</v>
      </c>
      <c r="AJ715">
        <v>0.81168608047579704</v>
      </c>
      <c r="AK715">
        <v>0</v>
      </c>
      <c r="AL715">
        <v>1.6963367627361701</v>
      </c>
      <c r="AM715">
        <v>4.5924996637693098</v>
      </c>
      <c r="AN715">
        <v>3.09466930652466</v>
      </c>
      <c r="AO715">
        <v>0</v>
      </c>
      <c r="AP715">
        <v>0</v>
      </c>
      <c r="AQ715">
        <v>1.1354228267297499</v>
      </c>
      <c r="AR715">
        <v>1.1509765185066501</v>
      </c>
      <c r="AS715">
        <v>0</v>
      </c>
      <c r="AT715">
        <v>0.42165485339888797</v>
      </c>
      <c r="AU715">
        <v>2.96936980295493</v>
      </c>
      <c r="AV715">
        <v>2.0640219352706501</v>
      </c>
      <c r="AW715">
        <v>0</v>
      </c>
      <c r="AX715">
        <v>0.64407752215185898</v>
      </c>
      <c r="AY715">
        <v>3.1903137462422602</v>
      </c>
      <c r="AZ715">
        <v>2.13101428663211</v>
      </c>
      <c r="BA715">
        <v>0</v>
      </c>
      <c r="BB715">
        <v>7.7178817383044399E-2</v>
      </c>
      <c r="BC715">
        <v>2.4037424911962102</v>
      </c>
      <c r="BD715">
        <v>2.0791458171730501</v>
      </c>
      <c r="BE715">
        <v>0.78618195460642304</v>
      </c>
      <c r="BF715">
        <v>2.6338564176070198</v>
      </c>
      <c r="BG715">
        <v>4.9840714330463003</v>
      </c>
      <c r="BH715">
        <v>3.4338563144699799</v>
      </c>
      <c r="BI715">
        <v>1.14205856939896</v>
      </c>
      <c r="BJ715">
        <v>3.6649837193136499</v>
      </c>
      <c r="BK715">
        <v>5.5383288049253396</v>
      </c>
      <c r="BL715">
        <v>3.5260362568856598</v>
      </c>
      <c r="BN715" t="s">
        <v>284</v>
      </c>
      <c r="BQ715">
        <v>0.26828832051511398</v>
      </c>
      <c r="BR715">
        <v>0.53657664103022695</v>
      </c>
      <c r="BS715">
        <v>0.80486496154534104</v>
      </c>
      <c r="BT715">
        <v>0.53657664103022695</v>
      </c>
      <c r="BU715">
        <v>0</v>
      </c>
      <c r="BV715">
        <v>0.28770564875597698</v>
      </c>
      <c r="BW715">
        <v>1.48936262492452</v>
      </c>
      <c r="BX715">
        <v>1.3036783165218799</v>
      </c>
      <c r="BZ715" t="s">
        <v>284</v>
      </c>
      <c r="CC715">
        <v>0</v>
      </c>
      <c r="CD715">
        <v>0.85756571582635699</v>
      </c>
      <c r="CE715">
        <v>4.29743648073236</v>
      </c>
      <c r="CF715">
        <v>2.5739983236502399</v>
      </c>
      <c r="CG715">
        <v>0</v>
      </c>
      <c r="CH715">
        <v>0</v>
      </c>
      <c r="CI715">
        <v>1.5921510243343899</v>
      </c>
      <c r="CJ715">
        <v>0.96424266147840598</v>
      </c>
      <c r="CK715">
        <v>0</v>
      </c>
      <c r="CL715">
        <v>0.75278935340771602</v>
      </c>
      <c r="CM715">
        <v>3.17902462749259</v>
      </c>
      <c r="CN715">
        <v>2.3547268594602402</v>
      </c>
      <c r="CO715">
        <v>0</v>
      </c>
      <c r="CP715">
        <v>0</v>
      </c>
      <c r="CQ715">
        <v>1.0341313885733201</v>
      </c>
      <c r="CR715">
        <v>1.14886095028864</v>
      </c>
      <c r="CS715">
        <v>0.25538656215623701</v>
      </c>
      <c r="CT715">
        <v>0.828492396401455</v>
      </c>
      <c r="CU715">
        <v>1.45845436393595</v>
      </c>
      <c r="CV715">
        <v>1.05405921663002</v>
      </c>
      <c r="CW715">
        <v>0</v>
      </c>
      <c r="CX715">
        <v>0</v>
      </c>
      <c r="CY715">
        <v>0.32525499048148798</v>
      </c>
      <c r="CZ715">
        <v>0.876780922054332</v>
      </c>
      <c r="DA715">
        <v>0</v>
      </c>
      <c r="DB715">
        <v>1.4889304646086701</v>
      </c>
      <c r="DC715">
        <v>4.04375597653301</v>
      </c>
      <c r="DD715">
        <v>2.5548255119243399</v>
      </c>
      <c r="DF715" t="s">
        <v>284</v>
      </c>
      <c r="DI715">
        <v>0</v>
      </c>
      <c r="DJ715">
        <v>0</v>
      </c>
      <c r="DK715">
        <v>0.59661585122515803</v>
      </c>
      <c r="DL715">
        <v>0.71068337935322201</v>
      </c>
      <c r="DM715">
        <v>0</v>
      </c>
      <c r="DN715">
        <v>0.341992007377805</v>
      </c>
      <c r="DO715">
        <v>3.2058796619019798</v>
      </c>
      <c r="DP715">
        <v>1.69314496670113</v>
      </c>
      <c r="DQ715">
        <v>0</v>
      </c>
      <c r="DR715">
        <v>1.57962146008254</v>
      </c>
      <c r="DS715">
        <v>2.1044751289302899</v>
      </c>
      <c r="DT715">
        <v>1.1813240743568501</v>
      </c>
    </row>
    <row r="716" spans="1:124" x14ac:dyDescent="0.35">
      <c r="A716" s="19" t="str">
        <f t="shared" si="22"/>
        <v xml:space="preserve">  Res RE [NCL+DQ] / [Capital + ALLL]--35885</v>
      </c>
      <c r="B716" s="19" t="str">
        <f t="shared" si="23"/>
        <v xml:space="preserve">  Res RE [NCL+DQ] / [Capital + ALLL]</v>
      </c>
      <c r="C716">
        <v>10</v>
      </c>
      <c r="D716" s="27">
        <v>35885</v>
      </c>
      <c r="E716">
        <v>0.268881303931711</v>
      </c>
      <c r="F716">
        <v>2.23797784648186</v>
      </c>
      <c r="G716">
        <v>4.1307505543548402</v>
      </c>
      <c r="H716">
        <v>2.85542869429913</v>
      </c>
      <c r="I716">
        <v>0.28301886792452802</v>
      </c>
      <c r="J716">
        <v>1.8101165254237299</v>
      </c>
      <c r="K716">
        <v>4.2239356352665096</v>
      </c>
      <c r="L716">
        <v>2.7730712345184001</v>
      </c>
      <c r="M716">
        <v>0.47445657093842403</v>
      </c>
      <c r="N716">
        <v>2.3381058715355301</v>
      </c>
      <c r="O716">
        <v>5.3104407682575303</v>
      </c>
      <c r="P716">
        <v>3.6441790457999401</v>
      </c>
      <c r="Q716">
        <v>2.4716513111268599</v>
      </c>
      <c r="R716">
        <v>3.58632858765802</v>
      </c>
      <c r="S716">
        <v>6.6443348431742004</v>
      </c>
      <c r="T716">
        <v>5.2190957753625398</v>
      </c>
      <c r="U716">
        <v>0.46113927335092703</v>
      </c>
      <c r="V716">
        <v>2.0329477742726998</v>
      </c>
      <c r="W716">
        <v>4.5818837275598101</v>
      </c>
      <c r="X716">
        <v>2.9785007157470398</v>
      </c>
      <c r="Y716">
        <v>0.28028628221966601</v>
      </c>
      <c r="Z716">
        <v>1.6824295159990399</v>
      </c>
      <c r="AA716">
        <v>3.7040117114813098</v>
      </c>
      <c r="AB716">
        <v>3.1051729294477002</v>
      </c>
      <c r="AC716">
        <v>0</v>
      </c>
      <c r="AD716">
        <v>0.67635270541082204</v>
      </c>
      <c r="AE716">
        <v>1.85747454902661</v>
      </c>
      <c r="AF716">
        <v>1.09818895770071</v>
      </c>
      <c r="AG716">
        <v>0</v>
      </c>
      <c r="AH716">
        <v>0.202083009482357</v>
      </c>
      <c r="AI716">
        <v>1.51133501259446</v>
      </c>
      <c r="AJ716">
        <v>1.07782300924003</v>
      </c>
      <c r="AK716">
        <v>3.0220892590730699</v>
      </c>
      <c r="AL716">
        <v>4.5683214449212297</v>
      </c>
      <c r="AM716">
        <v>7.3510703676123201</v>
      </c>
      <c r="AN716">
        <v>5.2588451777748197</v>
      </c>
      <c r="AO716">
        <v>5.6980056980057002E-2</v>
      </c>
      <c r="AP716">
        <v>0.93023255813953498</v>
      </c>
      <c r="AQ716">
        <v>2.8495250791534699</v>
      </c>
      <c r="AR716">
        <v>1.85070227823028</v>
      </c>
      <c r="AS716">
        <v>0.39381610227928399</v>
      </c>
      <c r="AT716">
        <v>2.0681354840107402</v>
      </c>
      <c r="AU716">
        <v>4.3474655157720896</v>
      </c>
      <c r="AV716">
        <v>2.9829257406682199</v>
      </c>
      <c r="AW716">
        <v>2.1099373494409099</v>
      </c>
      <c r="AX716">
        <v>4.1114633224184702</v>
      </c>
      <c r="AY716">
        <v>7.3666349915378904</v>
      </c>
      <c r="AZ716">
        <v>4.9537089535775101</v>
      </c>
      <c r="BA716">
        <v>0.245844459506531</v>
      </c>
      <c r="BB716">
        <v>1.7114026236125099</v>
      </c>
      <c r="BC716">
        <v>3.91434486356333</v>
      </c>
      <c r="BD716">
        <v>2.8472301536302602</v>
      </c>
      <c r="BE716">
        <v>0.31743888349632399</v>
      </c>
      <c r="BF716">
        <v>1.5962200326345199</v>
      </c>
      <c r="BG716">
        <v>4.3324174338758299</v>
      </c>
      <c r="BH716">
        <v>2.71132065045312</v>
      </c>
      <c r="BI716">
        <v>0.96501618876295203</v>
      </c>
      <c r="BJ716">
        <v>2.4219807558628799</v>
      </c>
      <c r="BK716">
        <v>2.4921415461014802</v>
      </c>
      <c r="BL716">
        <v>1.74030811314865</v>
      </c>
      <c r="BN716" t="s">
        <v>284</v>
      </c>
      <c r="BQ716">
        <v>0.93328498406718097</v>
      </c>
      <c r="BR716">
        <v>1.37935924949855</v>
      </c>
      <c r="BS716">
        <v>1.8254335149299199</v>
      </c>
      <c r="BT716">
        <v>1.37935924949855</v>
      </c>
      <c r="BU716">
        <v>2.10957943474763</v>
      </c>
      <c r="BV716">
        <v>3.9025607726284299</v>
      </c>
      <c r="BW716">
        <v>6.5709885328562097</v>
      </c>
      <c r="BX716">
        <v>4.4277511351741401</v>
      </c>
      <c r="BZ716" t="s">
        <v>284</v>
      </c>
      <c r="CC716">
        <v>0.38331504921593501</v>
      </c>
      <c r="CD716">
        <v>2.1366397893265798</v>
      </c>
      <c r="CE716">
        <v>4.2461471714346102</v>
      </c>
      <c r="CF716">
        <v>2.9295788992583098</v>
      </c>
      <c r="CG716">
        <v>0</v>
      </c>
      <c r="CH716">
        <v>0</v>
      </c>
      <c r="CI716">
        <v>3.11091995093983</v>
      </c>
      <c r="CJ716">
        <v>1.5551758936701201</v>
      </c>
      <c r="CK716">
        <v>0.27811366384522401</v>
      </c>
      <c r="CL716">
        <v>1.46370023419204</v>
      </c>
      <c r="CM716">
        <v>4.4206946805926703</v>
      </c>
      <c r="CN716">
        <v>3.03889142076879</v>
      </c>
      <c r="CO716">
        <v>0.25271884500866099</v>
      </c>
      <c r="CP716">
        <v>0.46278441959120697</v>
      </c>
      <c r="CQ716">
        <v>1.03854617891906</v>
      </c>
      <c r="CR716">
        <v>0.67953101300844998</v>
      </c>
      <c r="CS716">
        <v>0.65407594052895801</v>
      </c>
      <c r="CT716">
        <v>2.38649508514195</v>
      </c>
      <c r="CU716">
        <v>4.1168665997515097</v>
      </c>
      <c r="CV716">
        <v>2.6784988841000099</v>
      </c>
      <c r="CW716">
        <v>0</v>
      </c>
      <c r="CX716">
        <v>0.360577427538252</v>
      </c>
      <c r="CY716">
        <v>1.7666973942292801</v>
      </c>
      <c r="CZ716">
        <v>1.3212362403678499</v>
      </c>
      <c r="DA716">
        <v>0.64195298372513598</v>
      </c>
      <c r="DB716">
        <v>2.2921020130492402</v>
      </c>
      <c r="DC716">
        <v>3.7881707249662702</v>
      </c>
      <c r="DD716">
        <v>2.1380216956421698</v>
      </c>
      <c r="DF716" t="s">
        <v>284</v>
      </c>
      <c r="DI716">
        <v>0</v>
      </c>
      <c r="DJ716">
        <v>0.32490961369801202</v>
      </c>
      <c r="DK716">
        <v>1.8925184404636499</v>
      </c>
      <c r="DL716">
        <v>1.3493636120050001</v>
      </c>
      <c r="DM716">
        <v>3.1401134902406298</v>
      </c>
      <c r="DN716">
        <v>4.4052536743324602</v>
      </c>
      <c r="DO716">
        <v>6.3149888951014201</v>
      </c>
      <c r="DP716">
        <v>5.1379928213299397</v>
      </c>
      <c r="DQ716">
        <v>1.8926995873061101</v>
      </c>
      <c r="DR716">
        <v>2.9829545454545499</v>
      </c>
      <c r="DS716">
        <v>6.0834906649884601</v>
      </c>
      <c r="DT716">
        <v>3.9188395097804301</v>
      </c>
    </row>
    <row r="717" spans="1:124" x14ac:dyDescent="0.35">
      <c r="A717" s="19" t="str">
        <f t="shared" si="22"/>
        <v xml:space="preserve">  C&amp;I [NCL+DQ] / [Capital + ALLL]--35885</v>
      </c>
      <c r="B717" s="19" t="str">
        <f t="shared" si="23"/>
        <v xml:space="preserve">  C&amp;I [NCL+DQ] / [Capital + ALLL]</v>
      </c>
      <c r="C717">
        <v>11</v>
      </c>
      <c r="D717" s="27">
        <v>35885</v>
      </c>
      <c r="E717">
        <v>3.02437088584476</v>
      </c>
      <c r="F717">
        <v>6.63260165011339</v>
      </c>
      <c r="G717">
        <v>14.7852672151812</v>
      </c>
      <c r="H717">
        <v>10.561898748654601</v>
      </c>
      <c r="I717">
        <v>1.7355550424205399</v>
      </c>
      <c r="J717">
        <v>5.1907083452824798</v>
      </c>
      <c r="K717">
        <v>12.2257053291536</v>
      </c>
      <c r="L717">
        <v>8.6936123315450207</v>
      </c>
      <c r="M717">
        <v>0.61692989222406402</v>
      </c>
      <c r="N717">
        <v>2.4926686217008802</v>
      </c>
      <c r="O717">
        <v>6.7543686119747504</v>
      </c>
      <c r="P717">
        <v>4.9246099945611901</v>
      </c>
      <c r="Q717">
        <v>2.00838227041397</v>
      </c>
      <c r="R717">
        <v>6.17701513728605</v>
      </c>
      <c r="S717">
        <v>10.018852904692601</v>
      </c>
      <c r="T717">
        <v>7.5203241341256204</v>
      </c>
      <c r="U717">
        <v>1.1343182008064101</v>
      </c>
      <c r="V717">
        <v>3.9170506912442402</v>
      </c>
      <c r="W717">
        <v>9.5131091734352609</v>
      </c>
      <c r="X717">
        <v>6.52845677351758</v>
      </c>
      <c r="Y717">
        <v>3.2583696663513102</v>
      </c>
      <c r="Z717">
        <v>9.1230424918273805</v>
      </c>
      <c r="AA717">
        <v>17.255413467320899</v>
      </c>
      <c r="AB717">
        <v>12.925293995416601</v>
      </c>
      <c r="AC717">
        <v>4.9098819142324404</v>
      </c>
      <c r="AD717">
        <v>12.7241835000944</v>
      </c>
      <c r="AE717">
        <v>23.527508090614901</v>
      </c>
      <c r="AF717">
        <v>17.969087837654399</v>
      </c>
      <c r="AG717">
        <v>2.0635351615530801</v>
      </c>
      <c r="AH717">
        <v>7.9594345421020298</v>
      </c>
      <c r="AI717">
        <v>12.7394080092861</v>
      </c>
      <c r="AJ717">
        <v>9.7221747536346808</v>
      </c>
      <c r="AK717">
        <v>1.32308353697167</v>
      </c>
      <c r="AL717">
        <v>3.5526182301079299</v>
      </c>
      <c r="AM717">
        <v>8.0289369032541504</v>
      </c>
      <c r="AN717">
        <v>6.1928854809518104</v>
      </c>
      <c r="AO717">
        <v>3.1927023945267998</v>
      </c>
      <c r="AP717">
        <v>8.4920165582495599</v>
      </c>
      <c r="AQ717">
        <v>16.306584362139901</v>
      </c>
      <c r="AR717">
        <v>11.886902322470901</v>
      </c>
      <c r="AS717">
        <v>1.8367201566457101</v>
      </c>
      <c r="AT717">
        <v>5.4059893468380498</v>
      </c>
      <c r="AU717">
        <v>11.4794835073704</v>
      </c>
      <c r="AV717">
        <v>8.5436976639247408</v>
      </c>
      <c r="AW717">
        <v>0.987284104559636</v>
      </c>
      <c r="AX717">
        <v>3.1778785544193902</v>
      </c>
      <c r="AY717">
        <v>7.4548968740060797</v>
      </c>
      <c r="AZ717">
        <v>5.6579130415851404</v>
      </c>
      <c r="BA717">
        <v>2.1597274653187601</v>
      </c>
      <c r="BB717">
        <v>5.7619647355163703</v>
      </c>
      <c r="BC717">
        <v>12.212076972355501</v>
      </c>
      <c r="BD717">
        <v>8.7611617436912503</v>
      </c>
      <c r="BE717">
        <v>1.08623802907941</v>
      </c>
      <c r="BF717">
        <v>2.9432642158404301</v>
      </c>
      <c r="BG717">
        <v>4.7084962409576701</v>
      </c>
      <c r="BH717">
        <v>4.3272231063237703</v>
      </c>
      <c r="BI717">
        <v>3.3111199249658299</v>
      </c>
      <c r="BJ717">
        <v>4.5618052077302904</v>
      </c>
      <c r="BK717">
        <v>10.7034620821209</v>
      </c>
      <c r="BL717">
        <v>8.7557151435992306</v>
      </c>
      <c r="BN717" t="s">
        <v>284</v>
      </c>
      <c r="BQ717">
        <v>6.0588445716329797</v>
      </c>
      <c r="BR717">
        <v>12.117689143266</v>
      </c>
      <c r="BS717">
        <v>18.176533714898898</v>
      </c>
      <c r="BT717">
        <v>12.117689143266</v>
      </c>
      <c r="BU717">
        <v>0.57305573346432903</v>
      </c>
      <c r="BV717">
        <v>3.6059824138641901</v>
      </c>
      <c r="BW717">
        <v>7.6761585935678402</v>
      </c>
      <c r="BX717">
        <v>6.6670992900604196</v>
      </c>
      <c r="BZ717" t="s">
        <v>284</v>
      </c>
      <c r="CC717">
        <v>0.55538987674824103</v>
      </c>
      <c r="CD717">
        <v>2.67005699814997</v>
      </c>
      <c r="CE717">
        <v>7.2297615882057897</v>
      </c>
      <c r="CF717">
        <v>4.7466998528342303</v>
      </c>
      <c r="CG717">
        <v>0</v>
      </c>
      <c r="CH717">
        <v>0.95548133429163296</v>
      </c>
      <c r="CI717">
        <v>3.8051125892490898</v>
      </c>
      <c r="CJ717">
        <v>2.8259304588643399</v>
      </c>
      <c r="CK717">
        <v>0.73313263679829999</v>
      </c>
      <c r="CL717">
        <v>2.4600246002459998</v>
      </c>
      <c r="CM717">
        <v>4.26919656092499</v>
      </c>
      <c r="CN717">
        <v>3.1439574503846299</v>
      </c>
      <c r="CO717">
        <v>4.40013012371148</v>
      </c>
      <c r="CP717">
        <v>11.305751765893</v>
      </c>
      <c r="CQ717">
        <v>12.687606882664101</v>
      </c>
      <c r="CR717">
        <v>8.5035396588171093</v>
      </c>
      <c r="CS717">
        <v>3.3098106604825599</v>
      </c>
      <c r="CT717">
        <v>7.9932797794937001</v>
      </c>
      <c r="CU717">
        <v>12.0494316196699</v>
      </c>
      <c r="CV717">
        <v>15.613356422277199</v>
      </c>
      <c r="CW717">
        <v>0.74366256042202805</v>
      </c>
      <c r="CX717">
        <v>3.9340206729734502</v>
      </c>
      <c r="CY717">
        <v>18.635254712590999</v>
      </c>
      <c r="CZ717">
        <v>9.0890178808686599</v>
      </c>
      <c r="DA717">
        <v>0.52619270346117897</v>
      </c>
      <c r="DB717">
        <v>3.1476607173164899</v>
      </c>
      <c r="DC717">
        <v>10.450899734764899</v>
      </c>
      <c r="DD717">
        <v>7.8294317209095503</v>
      </c>
      <c r="DF717" t="s">
        <v>284</v>
      </c>
      <c r="DI717">
        <v>0</v>
      </c>
      <c r="DJ717">
        <v>1.50404100137985</v>
      </c>
      <c r="DK717">
        <v>5.7619647355163703</v>
      </c>
      <c r="DL717">
        <v>3.76128928412956</v>
      </c>
      <c r="DM717">
        <v>0.38121548757382101</v>
      </c>
      <c r="DN717">
        <v>1.6867277243640699</v>
      </c>
      <c r="DO717">
        <v>4.2078460028861402</v>
      </c>
      <c r="DP717">
        <v>6.5895712764030101</v>
      </c>
      <c r="DQ717">
        <v>1.6802528697388099</v>
      </c>
      <c r="DR717">
        <v>2.2445982798405701</v>
      </c>
      <c r="DS717">
        <v>4.0816326530612201</v>
      </c>
      <c r="DT717">
        <v>2.8829861561624899</v>
      </c>
    </row>
    <row r="718" spans="1:124" x14ac:dyDescent="0.35">
      <c r="A718" s="19" t="str">
        <f t="shared" si="22"/>
        <v xml:space="preserve">  Ind [NCL+DQ] / [Capital + ALLL]--35885</v>
      </c>
      <c r="B718" s="19" t="str">
        <f t="shared" si="23"/>
        <v xml:space="preserve">  Ind [NCL+DQ] / [Capital + ALLL]</v>
      </c>
      <c r="C718">
        <v>12</v>
      </c>
      <c r="D718" s="27">
        <v>35885</v>
      </c>
      <c r="E718">
        <v>0.85589569348580596</v>
      </c>
      <c r="F718">
        <v>1.6912407125509401</v>
      </c>
      <c r="G718">
        <v>3.6847122164316399</v>
      </c>
      <c r="H718">
        <v>2.8726492476116698</v>
      </c>
      <c r="I718">
        <v>0.53896249719290401</v>
      </c>
      <c r="J718">
        <v>1.4814814814814801</v>
      </c>
      <c r="K718">
        <v>2.9388816644993501</v>
      </c>
      <c r="L718">
        <v>2.2070471196278101</v>
      </c>
      <c r="M718">
        <v>0.41300883126521698</v>
      </c>
      <c r="N718">
        <v>1.32073741172154</v>
      </c>
      <c r="O718">
        <v>3.0933229844015102</v>
      </c>
      <c r="P718">
        <v>2.3219455372642699</v>
      </c>
      <c r="Q718">
        <v>1.29136831254823</v>
      </c>
      <c r="R718">
        <v>2.2291859455854102</v>
      </c>
      <c r="S718">
        <v>4.0711608121543801</v>
      </c>
      <c r="T718">
        <v>2.59033338755986</v>
      </c>
      <c r="U718">
        <v>0.52992808075014497</v>
      </c>
      <c r="V718">
        <v>1.5003672227468301</v>
      </c>
      <c r="W718">
        <v>2.97722284067155</v>
      </c>
      <c r="X718">
        <v>2.1096745032142201</v>
      </c>
      <c r="Y718">
        <v>0.69011608334060703</v>
      </c>
      <c r="Z718">
        <v>1.5531674388561501</v>
      </c>
      <c r="AA718">
        <v>3.3851808994707699</v>
      </c>
      <c r="AB718">
        <v>2.35377481935069</v>
      </c>
      <c r="AC718">
        <v>0.41646834840552099</v>
      </c>
      <c r="AD718">
        <v>1.09838380668445</v>
      </c>
      <c r="AE718">
        <v>2.35464881864366</v>
      </c>
      <c r="AF718">
        <v>1.89804788809915</v>
      </c>
      <c r="AG718">
        <v>0.38577456298975299</v>
      </c>
      <c r="AH718">
        <v>1.1411665257819099</v>
      </c>
      <c r="AI718">
        <v>2.6769343601026798</v>
      </c>
      <c r="AJ718">
        <v>3.7946370682170598</v>
      </c>
      <c r="AK718">
        <v>0.74120919943002594</v>
      </c>
      <c r="AL718">
        <v>1.5280708823643201</v>
      </c>
      <c r="AM718">
        <v>3.3414425398902101</v>
      </c>
      <c r="AN718">
        <v>2.54055840074321</v>
      </c>
      <c r="AO718">
        <v>0.44052863436123402</v>
      </c>
      <c r="AP718">
        <v>1.23365408339502</v>
      </c>
      <c r="AQ718">
        <v>2.5174825174825202</v>
      </c>
      <c r="AR718">
        <v>1.82728230842809</v>
      </c>
      <c r="AS718">
        <v>0.57790222565592098</v>
      </c>
      <c r="AT718">
        <v>1.4999902410565</v>
      </c>
      <c r="AU718">
        <v>2.9024701020061801</v>
      </c>
      <c r="AV718">
        <v>2.0506870202887799</v>
      </c>
      <c r="AW718">
        <v>0.89943039552176096</v>
      </c>
      <c r="AX718">
        <v>1.7617919831265201</v>
      </c>
      <c r="AY718">
        <v>3.3306156521250001</v>
      </c>
      <c r="AZ718">
        <v>2.4240925092994199</v>
      </c>
      <c r="BA718">
        <v>0.52633196712945296</v>
      </c>
      <c r="BB718">
        <v>1.39318885448916</v>
      </c>
      <c r="BC718">
        <v>2.8215423132613302</v>
      </c>
      <c r="BD718">
        <v>2.0749216636674399</v>
      </c>
      <c r="BE718">
        <v>0.68392781917635703</v>
      </c>
      <c r="BF718">
        <v>1.8575320697007101</v>
      </c>
      <c r="BG718">
        <v>6.2603904290462804</v>
      </c>
      <c r="BH718">
        <v>4.5007462929141404</v>
      </c>
      <c r="BI718">
        <v>1.8831606253380899</v>
      </c>
      <c r="BJ718">
        <v>2.5974025974026</v>
      </c>
      <c r="BK718">
        <v>3.7630397235601998</v>
      </c>
      <c r="BL718">
        <v>3.4493605106754202</v>
      </c>
      <c r="BN718" t="s">
        <v>284</v>
      </c>
      <c r="BQ718">
        <v>1.0535681257353999</v>
      </c>
      <c r="BR718">
        <v>2.0259344650314901</v>
      </c>
      <c r="BS718">
        <v>2.9983008043275898</v>
      </c>
      <c r="BT718">
        <v>2.0259344650314901</v>
      </c>
      <c r="BU718">
        <v>0.81502001763731102</v>
      </c>
      <c r="BV718">
        <v>2.0384561073612999</v>
      </c>
      <c r="BW718">
        <v>3.4360714359618099</v>
      </c>
      <c r="BX718">
        <v>2.4545364157064098</v>
      </c>
      <c r="BZ718" t="s">
        <v>284</v>
      </c>
      <c r="CC718">
        <v>0.44789635232284303</v>
      </c>
      <c r="CD718">
        <v>1.3004118394528099</v>
      </c>
      <c r="CE718">
        <v>2.4882249906773302</v>
      </c>
      <c r="CF718">
        <v>1.9257873291635901</v>
      </c>
      <c r="CG718">
        <v>0.18468041897190901</v>
      </c>
      <c r="CH718">
        <v>0.307827616534741</v>
      </c>
      <c r="CI718">
        <v>3.3037336751450401</v>
      </c>
      <c r="CJ718">
        <v>2.6809228356740502</v>
      </c>
      <c r="CK718">
        <v>0.53896249719290401</v>
      </c>
      <c r="CL718">
        <v>0.88721804511278202</v>
      </c>
      <c r="CM718">
        <v>1.8860188601886001</v>
      </c>
      <c r="CN718">
        <v>1.45652449386795</v>
      </c>
      <c r="CO718">
        <v>0.33157973430901599</v>
      </c>
      <c r="CP718">
        <v>0.53991515618974195</v>
      </c>
      <c r="CQ718">
        <v>0.82480897360890304</v>
      </c>
      <c r="CR718">
        <v>0.773663270684535</v>
      </c>
      <c r="CS718">
        <v>0.46439911610868301</v>
      </c>
      <c r="CT718">
        <v>2.1247046847973801</v>
      </c>
      <c r="CU718">
        <v>3.1775694205518898</v>
      </c>
      <c r="CV718">
        <v>2.7313566342367501</v>
      </c>
      <c r="CW718">
        <v>0.88955316178811195</v>
      </c>
      <c r="CX718">
        <v>1.8322084794809801</v>
      </c>
      <c r="CY718">
        <v>5.1288103968849699</v>
      </c>
      <c r="CZ718">
        <v>3.24100193384916</v>
      </c>
      <c r="DA718">
        <v>2.03227443479655</v>
      </c>
      <c r="DB718">
        <v>2.7989729459547901</v>
      </c>
      <c r="DC718">
        <v>5.3617492600747401</v>
      </c>
      <c r="DD718">
        <v>4.5950507489165</v>
      </c>
      <c r="DF718" t="s">
        <v>284</v>
      </c>
      <c r="DI718">
        <v>0.85012594458438295</v>
      </c>
      <c r="DJ718">
        <v>3.9370078740157499</v>
      </c>
      <c r="DK718">
        <v>23.287812888820799</v>
      </c>
      <c r="DL718">
        <v>14.0250010009501</v>
      </c>
      <c r="DM718">
        <v>0.44442025882747199</v>
      </c>
      <c r="DN718">
        <v>1.5106983074929401</v>
      </c>
      <c r="DO718">
        <v>3.1797301185687599</v>
      </c>
      <c r="DP718">
        <v>2.0106352968062202</v>
      </c>
      <c r="DQ718">
        <v>0.47707394646170198</v>
      </c>
      <c r="DR718">
        <v>1.3042447237372501</v>
      </c>
      <c r="DS718">
        <v>1.61527165932452</v>
      </c>
      <c r="DT718">
        <v>1.6724893417334801</v>
      </c>
    </row>
    <row r="719" spans="1:124" x14ac:dyDescent="0.35">
      <c r="A719" s="19" t="str">
        <f t="shared" si="22"/>
        <v xml:space="preserve">  OREO / [Capital + ALLL]--35885</v>
      </c>
      <c r="B719" s="19" t="str">
        <f t="shared" si="23"/>
        <v xml:space="preserve">  OREO / [Capital + ALLL]</v>
      </c>
      <c r="C719">
        <v>13</v>
      </c>
      <c r="D719" s="27">
        <v>35885</v>
      </c>
      <c r="E719">
        <v>0</v>
      </c>
      <c r="F719">
        <v>0</v>
      </c>
      <c r="G719">
        <v>0.79054494224523397</v>
      </c>
      <c r="H719">
        <v>0.88766376060455399</v>
      </c>
      <c r="I719">
        <v>0</v>
      </c>
      <c r="J719">
        <v>0</v>
      </c>
      <c r="K719">
        <v>0.68511674028666703</v>
      </c>
      <c r="L719">
        <v>0.72275240851104305</v>
      </c>
      <c r="M719">
        <v>0</v>
      </c>
      <c r="N719">
        <v>0</v>
      </c>
      <c r="O719">
        <v>1.12174344546608</v>
      </c>
      <c r="P719">
        <v>1.02652430853335</v>
      </c>
      <c r="Q719">
        <v>0.16192338564112099</v>
      </c>
      <c r="R719">
        <v>0.68318003703352104</v>
      </c>
      <c r="S719">
        <v>1.8902638109121099</v>
      </c>
      <c r="T719">
        <v>1.4989638204317599</v>
      </c>
      <c r="U719">
        <v>0</v>
      </c>
      <c r="V719">
        <v>0</v>
      </c>
      <c r="W719">
        <v>0.70677343690686001</v>
      </c>
      <c r="X719">
        <v>0.72408976348193799</v>
      </c>
      <c r="Y719">
        <v>0</v>
      </c>
      <c r="Z719">
        <v>0</v>
      </c>
      <c r="AA719">
        <v>0.42898205643424098</v>
      </c>
      <c r="AB719">
        <v>0.67354302460876503</v>
      </c>
      <c r="AC719">
        <v>0</v>
      </c>
      <c r="AD719">
        <v>0</v>
      </c>
      <c r="AE719">
        <v>0.32154340836012901</v>
      </c>
      <c r="AF719">
        <v>0.60013036180444101</v>
      </c>
      <c r="AG719">
        <v>0</v>
      </c>
      <c r="AH719">
        <v>0</v>
      </c>
      <c r="AI719">
        <v>0.70015220700152203</v>
      </c>
      <c r="AJ719">
        <v>0.84267269031191006</v>
      </c>
      <c r="AK719">
        <v>0</v>
      </c>
      <c r="AL719">
        <v>0</v>
      </c>
      <c r="AM719">
        <v>0.70918130119102996</v>
      </c>
      <c r="AN719">
        <v>0.80358973994210903</v>
      </c>
      <c r="AO719">
        <v>0</v>
      </c>
      <c r="AP719">
        <v>0</v>
      </c>
      <c r="AQ719">
        <v>0.63694267515923597</v>
      </c>
      <c r="AR719">
        <v>0.74455998885601604</v>
      </c>
      <c r="AS719">
        <v>0</v>
      </c>
      <c r="AT719">
        <v>0</v>
      </c>
      <c r="AU719">
        <v>0.49374268085752399</v>
      </c>
      <c r="AV719">
        <v>0.62120575894281205</v>
      </c>
      <c r="AW719">
        <v>0</v>
      </c>
      <c r="AX719">
        <v>0</v>
      </c>
      <c r="AY719">
        <v>0.91594684438646301</v>
      </c>
      <c r="AZ719">
        <v>0.90340757562345997</v>
      </c>
      <c r="BA719">
        <v>0</v>
      </c>
      <c r="BB719">
        <v>0</v>
      </c>
      <c r="BC719">
        <v>0.79285761511147101</v>
      </c>
      <c r="BD719">
        <v>0.715764474988417</v>
      </c>
      <c r="BE719">
        <v>0</v>
      </c>
      <c r="BF719">
        <v>0</v>
      </c>
      <c r="BG719">
        <v>1.0274856942627399</v>
      </c>
      <c r="BH719">
        <v>0.69649323036031796</v>
      </c>
      <c r="BI719">
        <v>0</v>
      </c>
      <c r="BJ719">
        <v>0</v>
      </c>
      <c r="BK719">
        <v>0.44625499770663202</v>
      </c>
      <c r="BL719">
        <v>0.28636126814856999</v>
      </c>
      <c r="BN719" t="s">
        <v>284</v>
      </c>
      <c r="BQ719">
        <v>0.89876587372563099</v>
      </c>
      <c r="BR719">
        <v>1.79753174745126</v>
      </c>
      <c r="BS719">
        <v>2.6962976211768899</v>
      </c>
      <c r="BT719">
        <v>1.79753174745126</v>
      </c>
      <c r="BU719">
        <v>0</v>
      </c>
      <c r="BV719">
        <v>0.47934602784925101</v>
      </c>
      <c r="BW719">
        <v>1.4425973556580001</v>
      </c>
      <c r="BX719">
        <v>1.0780018410960801</v>
      </c>
      <c r="BZ719" t="s">
        <v>284</v>
      </c>
      <c r="CC719">
        <v>0</v>
      </c>
      <c r="CD719">
        <v>0</v>
      </c>
      <c r="CE719">
        <v>1.24127552990229</v>
      </c>
      <c r="CF719">
        <v>1.0370379601695501</v>
      </c>
      <c r="CG719">
        <v>0</v>
      </c>
      <c r="CH719">
        <v>0</v>
      </c>
      <c r="CI719">
        <v>5.29314315729928E-2</v>
      </c>
      <c r="CJ719">
        <v>0.97400511241757204</v>
      </c>
      <c r="CK719">
        <v>0</v>
      </c>
      <c r="CL719">
        <v>0</v>
      </c>
      <c r="CM719">
        <v>0.244377545599433</v>
      </c>
      <c r="CN719">
        <v>0.60203396711583301</v>
      </c>
      <c r="CO719">
        <v>0</v>
      </c>
      <c r="CP719">
        <v>0</v>
      </c>
      <c r="CQ719">
        <v>0.37175294147703503</v>
      </c>
      <c r="CR719">
        <v>1.65701895418974</v>
      </c>
      <c r="CS719">
        <v>0</v>
      </c>
      <c r="CT719">
        <v>0</v>
      </c>
      <c r="CU719">
        <v>0.53905197528573301</v>
      </c>
      <c r="CV719">
        <v>0.79519933737950299</v>
      </c>
      <c r="CW719">
        <v>0</v>
      </c>
      <c r="CX719">
        <v>0</v>
      </c>
      <c r="CY719">
        <v>0</v>
      </c>
      <c r="CZ719">
        <v>0.387668494912916</v>
      </c>
      <c r="DA719">
        <v>0</v>
      </c>
      <c r="DB719">
        <v>0</v>
      </c>
      <c r="DC719">
        <v>0.30597131275335199</v>
      </c>
      <c r="DD719">
        <v>0.30597131275335199</v>
      </c>
      <c r="DF719" t="s">
        <v>284</v>
      </c>
      <c r="DI719">
        <v>0</v>
      </c>
      <c r="DJ719">
        <v>0</v>
      </c>
      <c r="DK719">
        <v>5.1067798052762702E-2</v>
      </c>
      <c r="DL719">
        <v>0.54863976587594299</v>
      </c>
      <c r="DM719">
        <v>0</v>
      </c>
      <c r="DN719">
        <v>0</v>
      </c>
      <c r="DO719">
        <v>0.35740705703979903</v>
      </c>
      <c r="DP719">
        <v>0.79041954306167805</v>
      </c>
      <c r="DQ719">
        <v>0</v>
      </c>
      <c r="DR719">
        <v>0</v>
      </c>
      <c r="DS719">
        <v>0.30594405594405599</v>
      </c>
      <c r="DT719">
        <v>0.20253948831164401</v>
      </c>
    </row>
    <row r="720" spans="1:124" x14ac:dyDescent="0.35">
      <c r="A720" s="19" t="str">
        <f t="shared" si="22"/>
        <v>ROAA--35885</v>
      </c>
      <c r="B720" s="19" t="str">
        <f t="shared" si="23"/>
        <v>ROAA</v>
      </c>
      <c r="C720">
        <v>14</v>
      </c>
      <c r="D720" s="27">
        <v>35885</v>
      </c>
      <c r="E720">
        <v>1</v>
      </c>
      <c r="F720">
        <v>1.2549999999999999</v>
      </c>
      <c r="G720">
        <v>1.64</v>
      </c>
      <c r="H720">
        <v>1.36612244897959</v>
      </c>
      <c r="I720">
        <v>0.93</v>
      </c>
      <c r="J720">
        <v>1.24</v>
      </c>
      <c r="K720">
        <v>1.6</v>
      </c>
      <c r="L720">
        <v>1.2985989304812799</v>
      </c>
      <c r="M720">
        <v>0.9</v>
      </c>
      <c r="N720">
        <v>1.22</v>
      </c>
      <c r="O720">
        <v>1.55</v>
      </c>
      <c r="P720">
        <v>1.1993588148818299</v>
      </c>
      <c r="Q720">
        <v>1.105</v>
      </c>
      <c r="R720">
        <v>1.2549999999999999</v>
      </c>
      <c r="S720">
        <v>1.38</v>
      </c>
      <c r="T720">
        <v>1.2235714285714301</v>
      </c>
      <c r="U720">
        <v>0.93</v>
      </c>
      <c r="V720">
        <v>1.23</v>
      </c>
      <c r="W720">
        <v>1.595</v>
      </c>
      <c r="X720">
        <v>1.2888605108055</v>
      </c>
      <c r="Y720">
        <v>0.97250000000000003</v>
      </c>
      <c r="Z720">
        <v>1.2949999999999999</v>
      </c>
      <c r="AA720">
        <v>1.7375</v>
      </c>
      <c r="AB720">
        <v>1.1723404255319101</v>
      </c>
      <c r="AC720">
        <v>0.76</v>
      </c>
      <c r="AD720">
        <v>1.1499999999999999</v>
      </c>
      <c r="AE720">
        <v>1.41</v>
      </c>
      <c r="AF720">
        <v>1.1424347826087</v>
      </c>
      <c r="AG720">
        <v>0.98</v>
      </c>
      <c r="AH720">
        <v>1.38</v>
      </c>
      <c r="AI720">
        <v>2</v>
      </c>
      <c r="AJ720">
        <v>1.79165048543689</v>
      </c>
      <c r="AK720">
        <v>0.92</v>
      </c>
      <c r="AL720">
        <v>1.2450000000000001</v>
      </c>
      <c r="AM720">
        <v>1.4975000000000001</v>
      </c>
      <c r="AN720">
        <v>1.2566666666666699</v>
      </c>
      <c r="AO720">
        <v>0.93</v>
      </c>
      <c r="AP720">
        <v>1.24</v>
      </c>
      <c r="AQ720">
        <v>1.57</v>
      </c>
      <c r="AR720">
        <v>1.2817400419287199</v>
      </c>
      <c r="AS720">
        <v>0.96</v>
      </c>
      <c r="AT720">
        <v>1.28</v>
      </c>
      <c r="AU720">
        <v>1.6</v>
      </c>
      <c r="AV720">
        <v>1.3049999999999999</v>
      </c>
      <c r="AW720">
        <v>0.9</v>
      </c>
      <c r="AX720">
        <v>1.22</v>
      </c>
      <c r="AY720">
        <v>1.56</v>
      </c>
      <c r="AZ720">
        <v>1.25674193548387</v>
      </c>
      <c r="BA720">
        <v>0.85499999999999998</v>
      </c>
      <c r="BB720">
        <v>1.25</v>
      </c>
      <c r="BC720">
        <v>1.65</v>
      </c>
      <c r="BD720">
        <v>1.2090810810810799</v>
      </c>
      <c r="BE720">
        <v>1</v>
      </c>
      <c r="BF720">
        <v>1.34</v>
      </c>
      <c r="BG720">
        <v>1.7150000000000001</v>
      </c>
      <c r="BH720">
        <v>1.5125</v>
      </c>
      <c r="BI720">
        <v>1.1100000000000001</v>
      </c>
      <c r="BJ720">
        <v>1.1599999999999999</v>
      </c>
      <c r="BK720">
        <v>1.375</v>
      </c>
      <c r="BL720">
        <v>1.45428571428571</v>
      </c>
      <c r="BN720" t="s">
        <v>284</v>
      </c>
      <c r="BQ720">
        <v>0.57750000000000001</v>
      </c>
      <c r="BR720">
        <v>0.73499999999999999</v>
      </c>
      <c r="BS720">
        <v>0.89249999999999996</v>
      </c>
      <c r="BT720">
        <v>0.73499999999999999</v>
      </c>
      <c r="BU720">
        <v>0.68500000000000005</v>
      </c>
      <c r="BV720">
        <v>1.165</v>
      </c>
      <c r="BW720">
        <v>1.4524999999999999</v>
      </c>
      <c r="BX720">
        <v>1.1331818181818201</v>
      </c>
      <c r="BZ720" t="s">
        <v>284</v>
      </c>
      <c r="CC720">
        <v>0.85</v>
      </c>
      <c r="CD720">
        <v>1.29</v>
      </c>
      <c r="CE720">
        <v>1.63</v>
      </c>
      <c r="CF720">
        <v>1.2744354838709699</v>
      </c>
      <c r="CG720">
        <v>0.995</v>
      </c>
      <c r="CH720">
        <v>1.08</v>
      </c>
      <c r="CI720">
        <v>1.2350000000000001</v>
      </c>
      <c r="CJ720">
        <v>1.0957142857142901</v>
      </c>
      <c r="CK720">
        <v>0.95</v>
      </c>
      <c r="CL720">
        <v>1.26</v>
      </c>
      <c r="CM720">
        <v>1.59</v>
      </c>
      <c r="CN720">
        <v>1.2752380952380999</v>
      </c>
      <c r="CO720">
        <v>0.90500000000000003</v>
      </c>
      <c r="CP720">
        <v>1.18</v>
      </c>
      <c r="CQ720">
        <v>1.23</v>
      </c>
      <c r="CR720">
        <v>1.29142857142857</v>
      </c>
      <c r="CS720">
        <v>1.2250000000000001</v>
      </c>
      <c r="CT720">
        <v>1.2849999999999999</v>
      </c>
      <c r="CU720">
        <v>1.37</v>
      </c>
      <c r="CV720">
        <v>1.296</v>
      </c>
      <c r="CW720">
        <v>0.77500000000000002</v>
      </c>
      <c r="CX720">
        <v>1.085</v>
      </c>
      <c r="CY720">
        <v>1.35</v>
      </c>
      <c r="CZ720">
        <v>1.16888888888889</v>
      </c>
      <c r="DA720">
        <v>1.3274999999999999</v>
      </c>
      <c r="DB720">
        <v>1.53</v>
      </c>
      <c r="DC720">
        <v>4.42</v>
      </c>
      <c r="DD720">
        <v>4.2175000000000002</v>
      </c>
      <c r="DF720" t="s">
        <v>284</v>
      </c>
      <c r="DI720">
        <v>1.26</v>
      </c>
      <c r="DJ720">
        <v>1.62</v>
      </c>
      <c r="DK720">
        <v>4.9000000000000004</v>
      </c>
      <c r="DL720">
        <v>3.3882352941176501</v>
      </c>
      <c r="DM720">
        <v>0.80249999999999999</v>
      </c>
      <c r="DN720">
        <v>1.0049999999999999</v>
      </c>
      <c r="DO720">
        <v>1.1325000000000001</v>
      </c>
      <c r="DP720">
        <v>0.621428571428572</v>
      </c>
      <c r="DQ720">
        <v>1.06</v>
      </c>
      <c r="DR720">
        <v>1.22</v>
      </c>
      <c r="DS720">
        <v>1.64</v>
      </c>
      <c r="DT720">
        <v>1.3077777777777799</v>
      </c>
    </row>
    <row r="721" spans="1:124" x14ac:dyDescent="0.35">
      <c r="A721" s="19" t="str">
        <f t="shared" si="22"/>
        <v>NIM--35885</v>
      </c>
      <c r="B721" s="19" t="str">
        <f t="shared" si="23"/>
        <v>NIM</v>
      </c>
      <c r="C721">
        <v>15</v>
      </c>
      <c r="D721" s="27">
        <v>35885</v>
      </c>
      <c r="E721">
        <v>4.4349999999999996</v>
      </c>
      <c r="F721">
        <v>4.8600000000000003</v>
      </c>
      <c r="G721">
        <v>5.32</v>
      </c>
      <c r="H721">
        <v>5.0141836734693896</v>
      </c>
      <c r="I721">
        <v>4.2699999999999996</v>
      </c>
      <c r="J721">
        <v>4.68</v>
      </c>
      <c r="K721">
        <v>5.14</v>
      </c>
      <c r="L721">
        <v>4.7552085561497401</v>
      </c>
      <c r="M721">
        <v>4.09</v>
      </c>
      <c r="N721">
        <v>4.57</v>
      </c>
      <c r="O721">
        <v>5.0999999999999996</v>
      </c>
      <c r="P721">
        <v>4.6431463469803198</v>
      </c>
      <c r="Q721">
        <v>4.66</v>
      </c>
      <c r="R721">
        <v>4.7750000000000004</v>
      </c>
      <c r="S721">
        <v>5.0175000000000001</v>
      </c>
      <c r="T721">
        <v>4.8642857142857103</v>
      </c>
      <c r="U721">
        <v>4.2949999999999999</v>
      </c>
      <c r="V721">
        <v>4.7</v>
      </c>
      <c r="W721">
        <v>5.1550000000000002</v>
      </c>
      <c r="X721">
        <v>4.7490373280943103</v>
      </c>
      <c r="Y721">
        <v>4.7149999999999999</v>
      </c>
      <c r="Z721">
        <v>5.09</v>
      </c>
      <c r="AA721">
        <v>5.6725000000000003</v>
      </c>
      <c r="AB721">
        <v>5.2457446808510602</v>
      </c>
      <c r="AC721">
        <v>4.09</v>
      </c>
      <c r="AD721">
        <v>4.4400000000000004</v>
      </c>
      <c r="AE721">
        <v>4.8</v>
      </c>
      <c r="AF721">
        <v>4.4372173913043502</v>
      </c>
      <c r="AG721">
        <v>4.2300000000000004</v>
      </c>
      <c r="AH721">
        <v>4.71</v>
      </c>
      <c r="AI721">
        <v>5.22</v>
      </c>
      <c r="AJ721">
        <v>5.7079611650485402</v>
      </c>
      <c r="AK721">
        <v>4.1500000000000004</v>
      </c>
      <c r="AL721">
        <v>4.41</v>
      </c>
      <c r="AM721">
        <v>4.92</v>
      </c>
      <c r="AN721">
        <v>4.5038888888888904</v>
      </c>
      <c r="AO721">
        <v>4.2</v>
      </c>
      <c r="AP721">
        <v>4.5599999999999996</v>
      </c>
      <c r="AQ721">
        <v>4.9400000000000004</v>
      </c>
      <c r="AR721">
        <v>4.5910482180293499</v>
      </c>
      <c r="AS721">
        <v>4.2925000000000004</v>
      </c>
      <c r="AT721">
        <v>4.7300000000000004</v>
      </c>
      <c r="AU721">
        <v>5.1675000000000004</v>
      </c>
      <c r="AV721">
        <v>4.7575615763546804</v>
      </c>
      <c r="AW721">
        <v>4.3550000000000004</v>
      </c>
      <c r="AX721">
        <v>4.7300000000000004</v>
      </c>
      <c r="AY721">
        <v>5.1725000000000003</v>
      </c>
      <c r="AZ721">
        <v>4.7722258064516101</v>
      </c>
      <c r="BA721">
        <v>4.47</v>
      </c>
      <c r="BB721">
        <v>4.9000000000000004</v>
      </c>
      <c r="BC721">
        <v>5.3650000000000002</v>
      </c>
      <c r="BD721">
        <v>4.9237297297297298</v>
      </c>
      <c r="BE721">
        <v>4.2750000000000004</v>
      </c>
      <c r="BF721">
        <v>4.665</v>
      </c>
      <c r="BG721">
        <v>5.3150000000000004</v>
      </c>
      <c r="BH721">
        <v>4.8205</v>
      </c>
      <c r="BI721">
        <v>4.8250000000000002</v>
      </c>
      <c r="BJ721">
        <v>5.01</v>
      </c>
      <c r="BK721">
        <v>5.03</v>
      </c>
      <c r="BL721">
        <v>5.0842857142857101</v>
      </c>
      <c r="BN721" t="s">
        <v>284</v>
      </c>
      <c r="BQ721">
        <v>4.4924999999999997</v>
      </c>
      <c r="BR721">
        <v>4.665</v>
      </c>
      <c r="BS721">
        <v>4.8375000000000004</v>
      </c>
      <c r="BT721">
        <v>4.665</v>
      </c>
      <c r="BU721">
        <v>4.625</v>
      </c>
      <c r="BV721">
        <v>4.83</v>
      </c>
      <c r="BW721">
        <v>5.2649999999999997</v>
      </c>
      <c r="BX721">
        <v>4.9009090909090904</v>
      </c>
      <c r="BZ721" t="s">
        <v>284</v>
      </c>
      <c r="CC721">
        <v>4.665</v>
      </c>
      <c r="CD721">
        <v>5.26</v>
      </c>
      <c r="CE721">
        <v>5.6325000000000003</v>
      </c>
      <c r="CF721">
        <v>5.1852419354838704</v>
      </c>
      <c r="CG721">
        <v>4.22</v>
      </c>
      <c r="CH721">
        <v>4.4400000000000004</v>
      </c>
      <c r="CI721">
        <v>5.55</v>
      </c>
      <c r="CJ721">
        <v>5.1100000000000003</v>
      </c>
      <c r="CK721">
        <v>4.2300000000000004</v>
      </c>
      <c r="CL721">
        <v>4.6100000000000003</v>
      </c>
      <c r="CM721">
        <v>4.97</v>
      </c>
      <c r="CN721">
        <v>4.6395238095238103</v>
      </c>
      <c r="CO721">
        <v>4.4800000000000004</v>
      </c>
      <c r="CP721">
        <v>4.63</v>
      </c>
      <c r="CQ721">
        <v>5.03</v>
      </c>
      <c r="CR721">
        <v>4.6585714285714301</v>
      </c>
      <c r="CS721">
        <v>4.08</v>
      </c>
      <c r="CT721">
        <v>4.4050000000000002</v>
      </c>
      <c r="CU721">
        <v>4.7249999999999996</v>
      </c>
      <c r="CV721">
        <v>4.4429999999999996</v>
      </c>
      <c r="CW721">
        <v>4.3125</v>
      </c>
      <c r="CX721">
        <v>4.5599999999999996</v>
      </c>
      <c r="CY721">
        <v>4.8875000000000002</v>
      </c>
      <c r="CZ721">
        <v>4.5022222222222199</v>
      </c>
      <c r="DA721">
        <v>4.585</v>
      </c>
      <c r="DB721">
        <v>4.72</v>
      </c>
      <c r="DC721">
        <v>8.4725000000000001</v>
      </c>
      <c r="DD721">
        <v>8.3375000000000004</v>
      </c>
      <c r="DF721" t="s">
        <v>284</v>
      </c>
      <c r="DI721">
        <v>4.3899999999999997</v>
      </c>
      <c r="DJ721">
        <v>5.0599999999999996</v>
      </c>
      <c r="DK721">
        <v>15.16</v>
      </c>
      <c r="DL721">
        <v>12.46</v>
      </c>
      <c r="DM721">
        <v>4.16</v>
      </c>
      <c r="DN721">
        <v>4.335</v>
      </c>
      <c r="DO721">
        <v>4.6974999999999998</v>
      </c>
      <c r="DP721">
        <v>4.4935714285714301</v>
      </c>
      <c r="DQ721">
        <v>3.94</v>
      </c>
      <c r="DR721">
        <v>4.2</v>
      </c>
      <c r="DS721">
        <v>4.6100000000000003</v>
      </c>
      <c r="DT721">
        <v>4.3099999999999996</v>
      </c>
    </row>
    <row r="722" spans="1:124" x14ac:dyDescent="0.35">
      <c r="A722" s="19" t="str">
        <f t="shared" si="22"/>
        <v>Provisions / Avg Assets--35885</v>
      </c>
      <c r="B722" s="19" t="str">
        <f t="shared" si="23"/>
        <v>Provisions / Avg Assets</v>
      </c>
      <c r="C722">
        <v>16</v>
      </c>
      <c r="D722" s="27">
        <v>35885</v>
      </c>
      <c r="E722">
        <v>0</v>
      </c>
      <c r="F722">
        <v>0.12</v>
      </c>
      <c r="G722">
        <v>0.24</v>
      </c>
      <c r="H722">
        <v>0.24285714285714299</v>
      </c>
      <c r="I722">
        <v>0</v>
      </c>
      <c r="J722">
        <v>0.09</v>
      </c>
      <c r="K722">
        <v>0.19</v>
      </c>
      <c r="L722">
        <v>0.16207486631016099</v>
      </c>
      <c r="M722">
        <v>0</v>
      </c>
      <c r="N722">
        <v>0.11</v>
      </c>
      <c r="O722">
        <v>0.23</v>
      </c>
      <c r="P722">
        <v>0.18563157299558999</v>
      </c>
      <c r="Q722">
        <v>4.7500000000000001E-2</v>
      </c>
      <c r="R722">
        <v>9.5000000000000001E-2</v>
      </c>
      <c r="S722">
        <v>0.17249999999999999</v>
      </c>
      <c r="T722">
        <v>0.155</v>
      </c>
      <c r="U722">
        <v>0</v>
      </c>
      <c r="V722">
        <v>0.08</v>
      </c>
      <c r="W722">
        <v>0.185</v>
      </c>
      <c r="X722">
        <v>0.132082514734774</v>
      </c>
      <c r="Y722">
        <v>0</v>
      </c>
      <c r="Z722">
        <v>0.05</v>
      </c>
      <c r="AA722">
        <v>0.21</v>
      </c>
      <c r="AB722">
        <v>0.18989361702127699</v>
      </c>
      <c r="AC722">
        <v>0</v>
      </c>
      <c r="AD722">
        <v>0.08</v>
      </c>
      <c r="AE722">
        <v>0.27</v>
      </c>
      <c r="AF722">
        <v>0.19686956521739099</v>
      </c>
      <c r="AG722">
        <v>0</v>
      </c>
      <c r="AH722">
        <v>0.11</v>
      </c>
      <c r="AI722">
        <v>0.28999999999999998</v>
      </c>
      <c r="AJ722">
        <v>0.67378640776698995</v>
      </c>
      <c r="AK722">
        <v>3.2500000000000001E-2</v>
      </c>
      <c r="AL722">
        <v>0.115</v>
      </c>
      <c r="AM722">
        <v>0.16750000000000001</v>
      </c>
      <c r="AN722">
        <v>0.118666666666667</v>
      </c>
      <c r="AO722">
        <v>0</v>
      </c>
      <c r="AP722">
        <v>0.05</v>
      </c>
      <c r="AQ722">
        <v>0.16</v>
      </c>
      <c r="AR722">
        <v>0.13041928721174001</v>
      </c>
      <c r="AS722">
        <v>0</v>
      </c>
      <c r="AT722">
        <v>0.1</v>
      </c>
      <c r="AU722">
        <v>0.19</v>
      </c>
      <c r="AV722">
        <v>0.145566502463054</v>
      </c>
      <c r="AW722">
        <v>0</v>
      </c>
      <c r="AX722">
        <v>0.1</v>
      </c>
      <c r="AY722">
        <v>0.17249999999999999</v>
      </c>
      <c r="AZ722">
        <v>0.119645161290323</v>
      </c>
      <c r="BA722">
        <v>0</v>
      </c>
      <c r="BB722">
        <v>0.12</v>
      </c>
      <c r="BC722">
        <v>0.23</v>
      </c>
      <c r="BD722">
        <v>0.182540540540541</v>
      </c>
      <c r="BE722">
        <v>0</v>
      </c>
      <c r="BF722">
        <v>7.0000000000000007E-2</v>
      </c>
      <c r="BG722">
        <v>0.17249999999999999</v>
      </c>
      <c r="BH722">
        <v>0.22500000000000001</v>
      </c>
      <c r="BI722">
        <v>2.5000000000000001E-2</v>
      </c>
      <c r="BJ722">
        <v>0.08</v>
      </c>
      <c r="BK722">
        <v>0.26</v>
      </c>
      <c r="BL722">
        <v>0.161428571428571</v>
      </c>
      <c r="BN722" t="s">
        <v>284</v>
      </c>
      <c r="BQ722">
        <v>8.2500000000000004E-2</v>
      </c>
      <c r="BR722">
        <v>0.16500000000000001</v>
      </c>
      <c r="BS722">
        <v>0.2475</v>
      </c>
      <c r="BT722">
        <v>0.16500000000000001</v>
      </c>
      <c r="BU722">
        <v>7.4999999999999997E-3</v>
      </c>
      <c r="BV722">
        <v>5.5E-2</v>
      </c>
      <c r="BW722">
        <v>0.1875</v>
      </c>
      <c r="BX722">
        <v>0.108181818181818</v>
      </c>
      <c r="BZ722" t="s">
        <v>284</v>
      </c>
      <c r="CC722">
        <v>7.0000000000000007E-2</v>
      </c>
      <c r="CD722">
        <v>0.14000000000000001</v>
      </c>
      <c r="CE722">
        <v>0.23</v>
      </c>
      <c r="CF722">
        <v>0.21048387096774199</v>
      </c>
      <c r="CG722">
        <v>0.02</v>
      </c>
      <c r="CH722">
        <v>0.08</v>
      </c>
      <c r="CI722">
        <v>0.14000000000000001</v>
      </c>
      <c r="CJ722">
        <v>0.108571428571429</v>
      </c>
      <c r="CK722">
        <v>0</v>
      </c>
      <c r="CL722">
        <v>7.0000000000000007E-2</v>
      </c>
      <c r="CM722">
        <v>0.11</v>
      </c>
      <c r="CN722">
        <v>0.10523809523809501</v>
      </c>
      <c r="CO722">
        <v>7.4999999999999997E-2</v>
      </c>
      <c r="CP722">
        <v>0.09</v>
      </c>
      <c r="CQ722">
        <v>0.20499999999999999</v>
      </c>
      <c r="CR722">
        <v>0.14000000000000001</v>
      </c>
      <c r="CS722">
        <v>8.2500000000000004E-2</v>
      </c>
      <c r="CT722">
        <v>0.105</v>
      </c>
      <c r="CU722">
        <v>0.17249999999999999</v>
      </c>
      <c r="CV722">
        <v>0.11899999999999999</v>
      </c>
      <c r="CW722">
        <v>3.5000000000000003E-2</v>
      </c>
      <c r="CX722">
        <v>0.14499999999999999</v>
      </c>
      <c r="CY722">
        <v>0.38750000000000001</v>
      </c>
      <c r="CZ722">
        <v>0.35888888888888898</v>
      </c>
      <c r="DA722">
        <v>0.16750000000000001</v>
      </c>
      <c r="DB722">
        <v>0.3</v>
      </c>
      <c r="DC722">
        <v>1.885</v>
      </c>
      <c r="DD722">
        <v>1.7524999999999999</v>
      </c>
      <c r="DF722" t="s">
        <v>284</v>
      </c>
      <c r="DI722">
        <v>0</v>
      </c>
      <c r="DJ722">
        <v>0.19</v>
      </c>
      <c r="DK722">
        <v>4.34</v>
      </c>
      <c r="DL722">
        <v>3.75</v>
      </c>
      <c r="DM722">
        <v>7.4999999999999997E-3</v>
      </c>
      <c r="DN722">
        <v>6.5000000000000002E-2</v>
      </c>
      <c r="DO722">
        <v>0.155</v>
      </c>
      <c r="DP722">
        <v>0.13</v>
      </c>
      <c r="DQ722">
        <v>0.08</v>
      </c>
      <c r="DR722">
        <v>0.09</v>
      </c>
      <c r="DS722">
        <v>0.15</v>
      </c>
      <c r="DT722">
        <v>0.11333333333333299</v>
      </c>
    </row>
    <row r="723" spans="1:124" x14ac:dyDescent="0.35">
      <c r="A723" s="19" t="str">
        <f t="shared" si="22"/>
        <v>Negative Earners (last 4 qtrs)--35885</v>
      </c>
      <c r="B723" s="19" t="str">
        <f t="shared" si="23"/>
        <v>Negative Earners (last 4 qtrs)</v>
      </c>
      <c r="C723">
        <v>17</v>
      </c>
      <c r="D723" s="27">
        <v>35885</v>
      </c>
      <c r="F723">
        <v>3</v>
      </c>
      <c r="H723">
        <v>3</v>
      </c>
      <c r="J723">
        <v>1.6789087093389301</v>
      </c>
      <c r="L723">
        <v>16</v>
      </c>
      <c r="N723">
        <v>3.3691676825889401</v>
      </c>
      <c r="P723">
        <v>304</v>
      </c>
      <c r="R723">
        <v>0</v>
      </c>
      <c r="T723">
        <v>0</v>
      </c>
      <c r="V723">
        <v>1.92678227360308</v>
      </c>
      <c r="X723">
        <v>10</v>
      </c>
      <c r="Z723">
        <v>3.1914893617021298</v>
      </c>
      <c r="AB723">
        <v>3</v>
      </c>
      <c r="AD723">
        <v>1.70940170940171</v>
      </c>
      <c r="AF723">
        <v>2</v>
      </c>
      <c r="AH723">
        <v>0.952380952380952</v>
      </c>
      <c r="AI723"/>
      <c r="AJ723">
        <v>1</v>
      </c>
      <c r="AK723"/>
      <c r="AL723">
        <v>0</v>
      </c>
      <c r="AN723">
        <v>0</v>
      </c>
      <c r="AP723">
        <v>1.0309278350515501</v>
      </c>
      <c r="AR723">
        <v>5</v>
      </c>
      <c r="AT723">
        <v>1.2077294685990301</v>
      </c>
      <c r="AV723">
        <v>5</v>
      </c>
      <c r="AX723">
        <v>0.949367088607595</v>
      </c>
      <c r="AZ723">
        <v>3</v>
      </c>
      <c r="BB723">
        <v>3.2085561497326198</v>
      </c>
      <c r="BD723">
        <v>6</v>
      </c>
      <c r="BF723">
        <v>5</v>
      </c>
      <c r="BH723">
        <v>2</v>
      </c>
      <c r="BJ723">
        <v>0</v>
      </c>
      <c r="BL723">
        <v>0</v>
      </c>
      <c r="BN723" t="s">
        <v>285</v>
      </c>
      <c r="BP723">
        <v>0</v>
      </c>
      <c r="BR723">
        <v>0</v>
      </c>
      <c r="BT723">
        <v>0</v>
      </c>
      <c r="BV723">
        <v>0</v>
      </c>
      <c r="BX723">
        <v>0</v>
      </c>
      <c r="BZ723" t="s">
        <v>285</v>
      </c>
      <c r="CB723">
        <v>0</v>
      </c>
      <c r="CD723">
        <v>2.38095238095238</v>
      </c>
      <c r="CF723">
        <v>3</v>
      </c>
      <c r="CH723">
        <v>0</v>
      </c>
      <c r="CJ723">
        <v>0</v>
      </c>
      <c r="CL723">
        <v>0</v>
      </c>
      <c r="CN723">
        <v>0</v>
      </c>
      <c r="CP723">
        <v>0</v>
      </c>
      <c r="CR723">
        <v>0</v>
      </c>
      <c r="CT723">
        <v>0</v>
      </c>
      <c r="CV723">
        <v>0</v>
      </c>
      <c r="CX723">
        <v>0</v>
      </c>
      <c r="CZ723">
        <v>0</v>
      </c>
      <c r="DB723">
        <v>0</v>
      </c>
      <c r="DD723">
        <v>0</v>
      </c>
      <c r="DF723" t="s">
        <v>285</v>
      </c>
      <c r="DH723">
        <v>0</v>
      </c>
      <c r="DJ723">
        <v>0</v>
      </c>
      <c r="DL723">
        <v>0</v>
      </c>
      <c r="DN723">
        <v>0</v>
      </c>
      <c r="DP723">
        <v>0</v>
      </c>
      <c r="DR723">
        <v>0</v>
      </c>
      <c r="DT723">
        <v>0</v>
      </c>
    </row>
    <row r="724" spans="1:124" x14ac:dyDescent="0.35">
      <c r="A724" s="19" t="str">
        <f t="shared" si="22"/>
        <v>Noncore Funding / Liab--35885</v>
      </c>
      <c r="B724" s="19" t="str">
        <f t="shared" si="23"/>
        <v>Noncore Funding / Liab</v>
      </c>
      <c r="C724">
        <v>18</v>
      </c>
      <c r="D724" s="27">
        <v>35885</v>
      </c>
      <c r="E724">
        <v>9.9442037884239305</v>
      </c>
      <c r="F724">
        <v>14.172806913925101</v>
      </c>
      <c r="G724">
        <v>19.530788228079398</v>
      </c>
      <c r="H724">
        <v>15.461238793852599</v>
      </c>
      <c r="I724">
        <v>7.7462370514508097</v>
      </c>
      <c r="J724">
        <v>12.348279666967599</v>
      </c>
      <c r="K724">
        <v>17.935173319163599</v>
      </c>
      <c r="L724">
        <v>13.865920109881399</v>
      </c>
      <c r="M724">
        <v>10.262577517174799</v>
      </c>
      <c r="N724">
        <v>15.378280566640401</v>
      </c>
      <c r="O724">
        <v>22.1682235841736</v>
      </c>
      <c r="P724">
        <v>17.586553929189801</v>
      </c>
      <c r="Q724">
        <v>8.1191251850223392</v>
      </c>
      <c r="R724">
        <v>12.3845488351193</v>
      </c>
      <c r="S724">
        <v>18.535308494976501</v>
      </c>
      <c r="T724">
        <v>13.213003415392301</v>
      </c>
      <c r="U724">
        <v>7.3871371736508298</v>
      </c>
      <c r="V724">
        <v>11.945110357940001</v>
      </c>
      <c r="W724">
        <v>16.7780567724969</v>
      </c>
      <c r="X724">
        <v>13.2452540527512</v>
      </c>
      <c r="Y724">
        <v>10.4382216518189</v>
      </c>
      <c r="Z724">
        <v>14.3720472625198</v>
      </c>
      <c r="AA724">
        <v>19.170041521411399</v>
      </c>
      <c r="AB724">
        <v>15.450885732968599</v>
      </c>
      <c r="AC724">
        <v>8.7613042396083998</v>
      </c>
      <c r="AD724">
        <v>12.348279666967599</v>
      </c>
      <c r="AE724">
        <v>16.700149435411198</v>
      </c>
      <c r="AF724">
        <v>13.330671276306299</v>
      </c>
      <c r="AG724">
        <v>8.34954361813557</v>
      </c>
      <c r="AH724">
        <v>12.7658615717376</v>
      </c>
      <c r="AI724">
        <v>19.9630171274292</v>
      </c>
      <c r="AJ724">
        <v>18.5591234043745</v>
      </c>
      <c r="AK724">
        <v>7.7639713031078896</v>
      </c>
      <c r="AL724">
        <v>12.6512844050089</v>
      </c>
      <c r="AM724">
        <v>19.581543406245</v>
      </c>
      <c r="AN724">
        <v>14.086312323827</v>
      </c>
      <c r="AO724">
        <v>7.6564305761928404</v>
      </c>
      <c r="AP724">
        <v>11.9406768918748</v>
      </c>
      <c r="AQ724">
        <v>16.5306593660323</v>
      </c>
      <c r="AR724">
        <v>12.818073767043799</v>
      </c>
      <c r="AS724">
        <v>8.3655569872804207</v>
      </c>
      <c r="AT724">
        <v>13.0024996319558</v>
      </c>
      <c r="AU724">
        <v>19.087426709248199</v>
      </c>
      <c r="AV724">
        <v>14.3870482846096</v>
      </c>
      <c r="AW724">
        <v>7.5882139751962896</v>
      </c>
      <c r="AX724">
        <v>12.0451458770073</v>
      </c>
      <c r="AY724">
        <v>17.6972442152512</v>
      </c>
      <c r="AZ724">
        <v>13.0499915724799</v>
      </c>
      <c r="BA724">
        <v>8.0321356990985695</v>
      </c>
      <c r="BB724">
        <v>13.1943447681929</v>
      </c>
      <c r="BC724">
        <v>19.5147858027312</v>
      </c>
      <c r="BD724">
        <v>15.2787808548649</v>
      </c>
      <c r="BE724">
        <v>7.3348524346245201</v>
      </c>
      <c r="BF724">
        <v>12.2406103314948</v>
      </c>
      <c r="BG724">
        <v>17.630067877327701</v>
      </c>
      <c r="BH724">
        <v>17.548328702265799</v>
      </c>
      <c r="BI724">
        <v>14.6006261449565</v>
      </c>
      <c r="BJ724">
        <v>18.04823404527</v>
      </c>
      <c r="BK724">
        <v>19.531816404125198</v>
      </c>
      <c r="BL724">
        <v>15.503589063906301</v>
      </c>
      <c r="BN724" t="s">
        <v>284</v>
      </c>
      <c r="BQ724">
        <v>7.7330025581346797</v>
      </c>
      <c r="BR724">
        <v>9.1546160668862306</v>
      </c>
      <c r="BS724">
        <v>10.5762295756378</v>
      </c>
      <c r="BT724">
        <v>9.1546160668862306</v>
      </c>
      <c r="BU724">
        <v>5.8587476786795296</v>
      </c>
      <c r="BV724">
        <v>11.3619957590223</v>
      </c>
      <c r="BW724">
        <v>15.658175164992601</v>
      </c>
      <c r="BX724">
        <v>11.7924629472137</v>
      </c>
      <c r="BZ724" t="s">
        <v>284</v>
      </c>
      <c r="CC724">
        <v>6.9574512373399404</v>
      </c>
      <c r="CD724">
        <v>10.402803416890499</v>
      </c>
      <c r="CE724">
        <v>15.1416465801789</v>
      </c>
      <c r="CF724">
        <v>12.7641781680449</v>
      </c>
      <c r="CG724">
        <v>11.110243394106799</v>
      </c>
      <c r="CH724">
        <v>13.025210084033599</v>
      </c>
      <c r="CI724">
        <v>14.996798283775</v>
      </c>
      <c r="CJ724">
        <v>13.507219803543499</v>
      </c>
      <c r="CK724">
        <v>4.48637316561845</v>
      </c>
      <c r="CL724">
        <v>11.759243906483199</v>
      </c>
      <c r="CM724">
        <v>25.979118022820401</v>
      </c>
      <c r="CN724">
        <v>14.8810338251721</v>
      </c>
      <c r="CO724">
        <v>9.8714898736129708</v>
      </c>
      <c r="CP724">
        <v>12.2827407681336</v>
      </c>
      <c r="CQ724">
        <v>16.542496963255001</v>
      </c>
      <c r="CR724">
        <v>14.139579388461</v>
      </c>
      <c r="CS724">
        <v>8.04189510476367</v>
      </c>
      <c r="CT724">
        <v>12.257907202253399</v>
      </c>
      <c r="CU724">
        <v>19.4269406877699</v>
      </c>
      <c r="CV724">
        <v>14.966017388295899</v>
      </c>
      <c r="CW724">
        <v>7.1834996168112601</v>
      </c>
      <c r="CX724">
        <v>15.249701081382</v>
      </c>
      <c r="CY724">
        <v>16.538882517054301</v>
      </c>
      <c r="CZ724">
        <v>19.726841500954102</v>
      </c>
      <c r="DA724">
        <v>17.324767093806901</v>
      </c>
      <c r="DB724">
        <v>19.504253930140599</v>
      </c>
      <c r="DC724">
        <v>39.972262845571898</v>
      </c>
      <c r="DD724">
        <v>37.792776009238203</v>
      </c>
      <c r="DF724" t="s">
        <v>284</v>
      </c>
      <c r="DI724">
        <v>15.9547608411245</v>
      </c>
      <c r="DJ724">
        <v>27.817286338645001</v>
      </c>
      <c r="DK724">
        <v>88.789740651081203</v>
      </c>
      <c r="DL724">
        <v>48.975464313690097</v>
      </c>
      <c r="DM724">
        <v>5.7448509461788202</v>
      </c>
      <c r="DN724">
        <v>11.1969545159321</v>
      </c>
      <c r="DO724">
        <v>18.929593006778699</v>
      </c>
      <c r="DP724">
        <v>13.403092063994301</v>
      </c>
      <c r="DQ724">
        <v>9.2066513966148094</v>
      </c>
      <c r="DR724">
        <v>16.128430091469099</v>
      </c>
      <c r="DS724">
        <v>22.993247707604802</v>
      </c>
      <c r="DT724">
        <v>18.737421842479598</v>
      </c>
    </row>
    <row r="725" spans="1:124" x14ac:dyDescent="0.35">
      <c r="A725" s="19" t="str">
        <f t="shared" si="22"/>
        <v>Brokered Dep / Liab--35885</v>
      </c>
      <c r="B725" s="19" t="str">
        <f t="shared" si="23"/>
        <v>Brokered Dep / Liab</v>
      </c>
      <c r="C725">
        <v>19</v>
      </c>
      <c r="D725" s="27">
        <v>35885</v>
      </c>
      <c r="E725">
        <v>0</v>
      </c>
      <c r="F725">
        <v>0</v>
      </c>
      <c r="G725">
        <v>0</v>
      </c>
      <c r="H725">
        <v>0.86227242151288597</v>
      </c>
      <c r="I725">
        <v>0</v>
      </c>
      <c r="J725">
        <v>0</v>
      </c>
      <c r="K725">
        <v>0</v>
      </c>
      <c r="L725">
        <v>0.87431172420586301</v>
      </c>
      <c r="M725">
        <v>0</v>
      </c>
      <c r="N725">
        <v>0</v>
      </c>
      <c r="O725">
        <v>0</v>
      </c>
      <c r="P725">
        <v>0.407996878891003</v>
      </c>
      <c r="Q725">
        <v>0</v>
      </c>
      <c r="R725">
        <v>0</v>
      </c>
      <c r="S725">
        <v>0</v>
      </c>
      <c r="T725">
        <v>0</v>
      </c>
      <c r="U725">
        <v>0</v>
      </c>
      <c r="V725">
        <v>0</v>
      </c>
      <c r="W725">
        <v>0</v>
      </c>
      <c r="X725">
        <v>1.04396571773686</v>
      </c>
      <c r="Y725">
        <v>0</v>
      </c>
      <c r="Z725">
        <v>0</v>
      </c>
      <c r="AA725">
        <v>0</v>
      </c>
      <c r="AB725">
        <v>0.56096405661747895</v>
      </c>
      <c r="AC725">
        <v>0</v>
      </c>
      <c r="AD725">
        <v>0</v>
      </c>
      <c r="AE725">
        <v>0</v>
      </c>
      <c r="AF725">
        <v>0.76723031653971396</v>
      </c>
      <c r="AG725">
        <v>0</v>
      </c>
      <c r="AH725">
        <v>0</v>
      </c>
      <c r="AI725">
        <v>0</v>
      </c>
      <c r="AJ725">
        <v>0.71818079099153498</v>
      </c>
      <c r="AK725">
        <v>0</v>
      </c>
      <c r="AL725">
        <v>0</v>
      </c>
      <c r="AM725">
        <v>1.14968548494306</v>
      </c>
      <c r="AN725">
        <v>1.32489588339747</v>
      </c>
      <c r="AO725">
        <v>0</v>
      </c>
      <c r="AP725">
        <v>0</v>
      </c>
      <c r="AQ725">
        <v>0</v>
      </c>
      <c r="AR725">
        <v>0.89273640350274897</v>
      </c>
      <c r="AS725">
        <v>0</v>
      </c>
      <c r="AT725">
        <v>0</v>
      </c>
      <c r="AU725">
        <v>0</v>
      </c>
      <c r="AV725">
        <v>1.1561951807288999</v>
      </c>
      <c r="AW725">
        <v>0</v>
      </c>
      <c r="AX725">
        <v>0</v>
      </c>
      <c r="AY725">
        <v>0</v>
      </c>
      <c r="AZ725">
        <v>0.58179165715130998</v>
      </c>
      <c r="BA725">
        <v>0</v>
      </c>
      <c r="BB725">
        <v>0</v>
      </c>
      <c r="BC725">
        <v>0</v>
      </c>
      <c r="BD725">
        <v>1.1523296916032499</v>
      </c>
      <c r="BE725">
        <v>0</v>
      </c>
      <c r="BF725">
        <v>0</v>
      </c>
      <c r="BG725">
        <v>0</v>
      </c>
      <c r="BH725">
        <v>0.37854571290080802</v>
      </c>
      <c r="BI725">
        <v>0</v>
      </c>
      <c r="BJ725">
        <v>0</v>
      </c>
      <c r="BK725">
        <v>0</v>
      </c>
      <c r="BL725">
        <v>0</v>
      </c>
      <c r="BN725" t="s">
        <v>284</v>
      </c>
      <c r="BQ725">
        <v>2.3338953958789701</v>
      </c>
      <c r="BR725">
        <v>3.3219049201608901</v>
      </c>
      <c r="BS725">
        <v>4.3099144444428097</v>
      </c>
      <c r="BT725">
        <v>3.3219049201608901</v>
      </c>
      <c r="BU725">
        <v>0</v>
      </c>
      <c r="BV725">
        <v>0</v>
      </c>
      <c r="BW725">
        <v>0</v>
      </c>
      <c r="BX725">
        <v>0.24178163217939899</v>
      </c>
      <c r="BZ725" t="s">
        <v>284</v>
      </c>
      <c r="CC725">
        <v>0</v>
      </c>
      <c r="CD725">
        <v>0</v>
      </c>
      <c r="CE725">
        <v>0</v>
      </c>
      <c r="CF725">
        <v>0.81742509485507198</v>
      </c>
      <c r="CG725">
        <v>0</v>
      </c>
      <c r="CH725">
        <v>0</v>
      </c>
      <c r="CI725">
        <v>0</v>
      </c>
      <c r="CJ725">
        <v>1.4921214855169601E-3</v>
      </c>
      <c r="CK725">
        <v>0</v>
      </c>
      <c r="CL725">
        <v>0</v>
      </c>
      <c r="CM725">
        <v>4.3262425100351001</v>
      </c>
      <c r="CN725">
        <v>3.0819497136870599</v>
      </c>
      <c r="CO725">
        <v>0</v>
      </c>
      <c r="CP725">
        <v>0</v>
      </c>
      <c r="CQ725">
        <v>1.74958646138186E-2</v>
      </c>
      <c r="CR725">
        <v>1.0653123543430301</v>
      </c>
      <c r="CS725">
        <v>0</v>
      </c>
      <c r="CT725">
        <v>0</v>
      </c>
      <c r="CU725">
        <v>3.20808224034031</v>
      </c>
      <c r="CV725">
        <v>2.14508010804404</v>
      </c>
      <c r="CW725">
        <v>0</v>
      </c>
      <c r="CX725">
        <v>0</v>
      </c>
      <c r="CY725">
        <v>0</v>
      </c>
      <c r="CZ725">
        <v>1.62329563884071</v>
      </c>
      <c r="DA725">
        <v>0</v>
      </c>
      <c r="DB725">
        <v>0</v>
      </c>
      <c r="DC725">
        <v>0.37932052760356599</v>
      </c>
      <c r="DD725">
        <v>0.37932052760356599</v>
      </c>
      <c r="DF725" t="s">
        <v>284</v>
      </c>
      <c r="DI725">
        <v>0</v>
      </c>
      <c r="DJ725">
        <v>0</v>
      </c>
      <c r="DK725">
        <v>0.43792616976252102</v>
      </c>
      <c r="DL725">
        <v>4.3620645277223096</v>
      </c>
      <c r="DM725">
        <v>0</v>
      </c>
      <c r="DN725">
        <v>0</v>
      </c>
      <c r="DO725">
        <v>0</v>
      </c>
      <c r="DP725">
        <v>0.34039751067361201</v>
      </c>
      <c r="DQ725">
        <v>0</v>
      </c>
      <c r="DR725">
        <v>0</v>
      </c>
      <c r="DS725">
        <v>6.66454037413504</v>
      </c>
      <c r="DT725">
        <v>3.3185769825431901</v>
      </c>
    </row>
    <row r="726" spans="1:124" x14ac:dyDescent="0.35">
      <c r="A726" s="19" t="str">
        <f t="shared" si="22"/>
        <v>Liquid Assets / Assets--35885</v>
      </c>
      <c r="B726" s="19" t="str">
        <f t="shared" si="23"/>
        <v>Liquid Assets / Assets</v>
      </c>
      <c r="C726">
        <v>20</v>
      </c>
      <c r="D726" s="27">
        <v>35885</v>
      </c>
      <c r="E726">
        <v>12.7402706791925</v>
      </c>
      <c r="F726">
        <v>21.1951581866841</v>
      </c>
      <c r="G726">
        <v>29.7242989010585</v>
      </c>
      <c r="H726">
        <v>21.997324453635301</v>
      </c>
      <c r="I726">
        <v>11.173427873997399</v>
      </c>
      <c r="J726">
        <v>18.5644518699396</v>
      </c>
      <c r="K726">
        <v>27.196494505983399</v>
      </c>
      <c r="L726">
        <v>19.931053517756101</v>
      </c>
      <c r="M726">
        <v>11.6819368513556</v>
      </c>
      <c r="N726">
        <v>19.665041362196799</v>
      </c>
      <c r="O726">
        <v>29.054527462832802</v>
      </c>
      <c r="P726">
        <v>21.077634318229801</v>
      </c>
      <c r="Q726">
        <v>14.963246849267399</v>
      </c>
      <c r="R726">
        <v>23.014754613859299</v>
      </c>
      <c r="S726">
        <v>31.464772104525998</v>
      </c>
      <c r="T726">
        <v>23.9610850610852</v>
      </c>
      <c r="U726">
        <v>11.7307484586853</v>
      </c>
      <c r="V726">
        <v>18.348134379732901</v>
      </c>
      <c r="W726">
        <v>26.063823179651301</v>
      </c>
      <c r="X726">
        <v>19.827817551298502</v>
      </c>
      <c r="Y726">
        <v>12.179036030518599</v>
      </c>
      <c r="Z726">
        <v>21.406484853917</v>
      </c>
      <c r="AA726">
        <v>29.5213284544316</v>
      </c>
      <c r="AB726">
        <v>21.6833567309092</v>
      </c>
      <c r="AC726">
        <v>9.1094348804671803</v>
      </c>
      <c r="AD726">
        <v>17.520026072488399</v>
      </c>
      <c r="AE726">
        <v>28.018131453034499</v>
      </c>
      <c r="AF726">
        <v>19.6944465134947</v>
      </c>
      <c r="AG726">
        <v>8.4774914003689101</v>
      </c>
      <c r="AH726">
        <v>15.623962644123299</v>
      </c>
      <c r="AI726">
        <v>25.733017665270399</v>
      </c>
      <c r="AJ726">
        <v>18.2475018804837</v>
      </c>
      <c r="AK726">
        <v>12.730767057829601</v>
      </c>
      <c r="AL726">
        <v>18.189056328478902</v>
      </c>
      <c r="AM726">
        <v>26.2189994052444</v>
      </c>
      <c r="AN726">
        <v>20.070305426919798</v>
      </c>
      <c r="AO726">
        <v>10.1803036693378</v>
      </c>
      <c r="AP726">
        <v>17.4351076459075</v>
      </c>
      <c r="AQ726">
        <v>26.014307346874801</v>
      </c>
      <c r="AR726">
        <v>19.127313950907201</v>
      </c>
      <c r="AS726">
        <v>11.291510963004599</v>
      </c>
      <c r="AT726">
        <v>18.101933160105499</v>
      </c>
      <c r="AU726">
        <v>25.1272888034093</v>
      </c>
      <c r="AV726">
        <v>18.817731718828899</v>
      </c>
      <c r="AW726">
        <v>12.4791046526841</v>
      </c>
      <c r="AX726">
        <v>18.9745796144195</v>
      </c>
      <c r="AY726">
        <v>26.524609158721699</v>
      </c>
      <c r="AZ726">
        <v>20.174168093393</v>
      </c>
      <c r="BA726">
        <v>13.9247655490258</v>
      </c>
      <c r="BB726">
        <v>19.7728106460223</v>
      </c>
      <c r="BC726">
        <v>28.625149178104301</v>
      </c>
      <c r="BD726">
        <v>21.918371518216698</v>
      </c>
      <c r="BE726">
        <v>13.8626198031185</v>
      </c>
      <c r="BF726">
        <v>22.654464418639201</v>
      </c>
      <c r="BG726">
        <v>32.486321146136802</v>
      </c>
      <c r="BH726">
        <v>25.599797362632501</v>
      </c>
      <c r="BI726">
        <v>5.6017919918624202</v>
      </c>
      <c r="BJ726">
        <v>16.590736825308198</v>
      </c>
      <c r="BK726">
        <v>31.9004461199297</v>
      </c>
      <c r="BL726">
        <v>18.886767082894998</v>
      </c>
      <c r="BN726" t="s">
        <v>284</v>
      </c>
      <c r="BQ726">
        <v>17.045050464881999</v>
      </c>
      <c r="BR726">
        <v>26.698960989684402</v>
      </c>
      <c r="BS726">
        <v>36.352871514486701</v>
      </c>
      <c r="BT726">
        <v>26.698960989684402</v>
      </c>
      <c r="BU726">
        <v>12.2917140686296</v>
      </c>
      <c r="BV726">
        <v>20.983864622133598</v>
      </c>
      <c r="BW726">
        <v>28.773498912773601</v>
      </c>
      <c r="BX726">
        <v>21.7251431506802</v>
      </c>
      <c r="BZ726" t="s">
        <v>284</v>
      </c>
      <c r="CC726">
        <v>14.597565390949001</v>
      </c>
      <c r="CD726">
        <v>19.5550756417922</v>
      </c>
      <c r="CE726">
        <v>26.644317199922899</v>
      </c>
      <c r="CF726">
        <v>21.393311608915401</v>
      </c>
      <c r="CG726">
        <v>18.128559109016201</v>
      </c>
      <c r="CH726">
        <v>23.275030382583498</v>
      </c>
      <c r="CI726">
        <v>29.869103746189001</v>
      </c>
      <c r="CJ726">
        <v>27.1410716613535</v>
      </c>
      <c r="CK726">
        <v>9.4131178929823491</v>
      </c>
      <c r="CL726">
        <v>14.599978308810201</v>
      </c>
      <c r="CM726">
        <v>31.2817987854915</v>
      </c>
      <c r="CN726">
        <v>18.502191860846001</v>
      </c>
      <c r="CO726">
        <v>12.7654814360335</v>
      </c>
      <c r="CP726">
        <v>18.072399332877598</v>
      </c>
      <c r="CQ726">
        <v>24.628677376293599</v>
      </c>
      <c r="CR726">
        <v>19.500215159152798</v>
      </c>
      <c r="CS726">
        <v>9.5339822795126601</v>
      </c>
      <c r="CT726">
        <v>16.456136499762898</v>
      </c>
      <c r="CU726">
        <v>32.1595833150961</v>
      </c>
      <c r="CV726">
        <v>23.077702096053699</v>
      </c>
      <c r="CW726">
        <v>7.26275680381596</v>
      </c>
      <c r="CX726">
        <v>15.7505003111284</v>
      </c>
      <c r="CY726">
        <v>26.1457359309106</v>
      </c>
      <c r="CZ726">
        <v>15.225450044677</v>
      </c>
      <c r="DA726">
        <v>10.114252719608199</v>
      </c>
      <c r="DB726">
        <v>13.4389728676058</v>
      </c>
      <c r="DC726">
        <v>14.568827583736899</v>
      </c>
      <c r="DD726">
        <v>11.2441074357393</v>
      </c>
      <c r="DF726" t="s">
        <v>284</v>
      </c>
      <c r="DI726">
        <v>5.2601289134438298</v>
      </c>
      <c r="DJ726">
        <v>15.5375770507349</v>
      </c>
      <c r="DK726">
        <v>24.463821892393302</v>
      </c>
      <c r="DL726">
        <v>19.121296552385299</v>
      </c>
      <c r="DM726">
        <v>12.772487071748699</v>
      </c>
      <c r="DN726">
        <v>23.559742326362102</v>
      </c>
      <c r="DO726">
        <v>31.6757364869407</v>
      </c>
      <c r="DP726">
        <v>24.5623016617097</v>
      </c>
      <c r="DQ726">
        <v>14.7226789724005</v>
      </c>
      <c r="DR726">
        <v>22.602987864613599</v>
      </c>
      <c r="DS726">
        <v>30.589977201793602</v>
      </c>
      <c r="DT726">
        <v>23.392142475839201</v>
      </c>
    </row>
    <row r="727" spans="1:124" x14ac:dyDescent="0.35">
      <c r="A727" s="19" t="str">
        <f t="shared" si="22"/>
        <v>Net Loan Growth (last 4 qtrs)--35885</v>
      </c>
      <c r="B727" s="19" t="str">
        <f t="shared" si="23"/>
        <v>Net Loan Growth (last 4 qtrs)</v>
      </c>
      <c r="C727">
        <v>21</v>
      </c>
      <c r="D727" s="27">
        <v>35885</v>
      </c>
      <c r="E727">
        <v>3.22</v>
      </c>
      <c r="F727">
        <v>8.09</v>
      </c>
      <c r="G727">
        <v>14.71</v>
      </c>
      <c r="H727">
        <v>13.734343434343399</v>
      </c>
      <c r="I727">
        <v>3.06</v>
      </c>
      <c r="J727">
        <v>8.4550000000000001</v>
      </c>
      <c r="K727">
        <v>15.46</v>
      </c>
      <c r="L727">
        <v>11.006277056277099</v>
      </c>
      <c r="M727">
        <v>4.1100000000000003</v>
      </c>
      <c r="N727">
        <v>10.66</v>
      </c>
      <c r="O727">
        <v>19.22</v>
      </c>
      <c r="P727">
        <v>15.615675330703199</v>
      </c>
      <c r="Q727">
        <v>1.4424999999999999</v>
      </c>
      <c r="R727">
        <v>3.41</v>
      </c>
      <c r="S727">
        <v>8.5775000000000006</v>
      </c>
      <c r="T727">
        <v>5.6253571428571396</v>
      </c>
      <c r="U727">
        <v>3.6025</v>
      </c>
      <c r="V727">
        <v>9</v>
      </c>
      <c r="W727">
        <v>16.497499999999999</v>
      </c>
      <c r="X727">
        <v>11.652579365079401</v>
      </c>
      <c r="Y727">
        <v>1.6</v>
      </c>
      <c r="Z727">
        <v>7.3550000000000004</v>
      </c>
      <c r="AA727">
        <v>13.1225</v>
      </c>
      <c r="AB727">
        <v>11.8129347826087</v>
      </c>
      <c r="AC727">
        <v>1.28</v>
      </c>
      <c r="AD727">
        <v>7.56</v>
      </c>
      <c r="AE727">
        <v>13.6075</v>
      </c>
      <c r="AF727">
        <v>9.94</v>
      </c>
      <c r="AG727">
        <v>1.625</v>
      </c>
      <c r="AH727">
        <v>8.9600000000000009</v>
      </c>
      <c r="AI727">
        <v>15.505000000000001</v>
      </c>
      <c r="AJ727">
        <v>12.885148514851499</v>
      </c>
      <c r="AK727">
        <v>4.09</v>
      </c>
      <c r="AL727">
        <v>8.0500000000000007</v>
      </c>
      <c r="AM727">
        <v>13.92</v>
      </c>
      <c r="AN727">
        <v>10.1594382022472</v>
      </c>
      <c r="AO727">
        <v>3.32</v>
      </c>
      <c r="AP727">
        <v>8.65</v>
      </c>
      <c r="AQ727">
        <v>14.87</v>
      </c>
      <c r="AR727">
        <v>10.986918238993701</v>
      </c>
      <c r="AS727">
        <v>5.4974999999999996</v>
      </c>
      <c r="AT727">
        <v>11.505000000000001</v>
      </c>
      <c r="AU727">
        <v>18.434999999999999</v>
      </c>
      <c r="AV727">
        <v>13.9322413793103</v>
      </c>
      <c r="AW727">
        <v>2.9950000000000001</v>
      </c>
      <c r="AX727">
        <v>7.58</v>
      </c>
      <c r="AY727">
        <v>13.465</v>
      </c>
      <c r="AZ727">
        <v>9.5113114754098405</v>
      </c>
      <c r="BA727">
        <v>2.63</v>
      </c>
      <c r="BB727">
        <v>10.81</v>
      </c>
      <c r="BC727">
        <v>20.252500000000001</v>
      </c>
      <c r="BD727">
        <v>14.391111111111099</v>
      </c>
      <c r="BE727">
        <v>-1.365</v>
      </c>
      <c r="BF727">
        <v>3.23</v>
      </c>
      <c r="BG727">
        <v>7.2850000000000001</v>
      </c>
      <c r="BH727">
        <v>3.20846153846154</v>
      </c>
      <c r="BI727">
        <v>1.19</v>
      </c>
      <c r="BJ727">
        <v>8.08</v>
      </c>
      <c r="BK727">
        <v>13.41</v>
      </c>
      <c r="BL727">
        <v>8.4814285714285695</v>
      </c>
      <c r="BN727" t="s">
        <v>284</v>
      </c>
      <c r="BQ727">
        <v>-6.0000000000000102E-2</v>
      </c>
      <c r="BR727">
        <v>3.96</v>
      </c>
      <c r="BS727">
        <v>7.98</v>
      </c>
      <c r="BT727">
        <v>3.96</v>
      </c>
      <c r="BU727">
        <v>2.9575</v>
      </c>
      <c r="BV727">
        <v>6.4</v>
      </c>
      <c r="BW727">
        <v>11.355</v>
      </c>
      <c r="BX727">
        <v>7.5263636363636399</v>
      </c>
      <c r="BZ727" t="s">
        <v>284</v>
      </c>
      <c r="CC727">
        <v>4.125</v>
      </c>
      <c r="CD727">
        <v>10.67</v>
      </c>
      <c r="CE727">
        <v>20.100000000000001</v>
      </c>
      <c r="CF727">
        <v>18.075123966942201</v>
      </c>
      <c r="CG727">
        <v>6.5049999999999999</v>
      </c>
      <c r="CH727">
        <v>6.92</v>
      </c>
      <c r="CI727">
        <v>18.925000000000001</v>
      </c>
      <c r="CJ727">
        <v>13.5242857142857</v>
      </c>
      <c r="CK727">
        <v>2.75</v>
      </c>
      <c r="CL727">
        <v>8.6199999999999992</v>
      </c>
      <c r="CM727">
        <v>14.95</v>
      </c>
      <c r="CN727">
        <v>9.1999999999999993</v>
      </c>
      <c r="CO727">
        <v>8.9499999999999993</v>
      </c>
      <c r="CP727">
        <v>12.8</v>
      </c>
      <c r="CQ727">
        <v>17.53</v>
      </c>
      <c r="CR727">
        <v>21.928571428571399</v>
      </c>
      <c r="CS727">
        <v>0.54749999999999999</v>
      </c>
      <c r="CT727">
        <v>3.98</v>
      </c>
      <c r="CU727">
        <v>11.4375</v>
      </c>
      <c r="CV727">
        <v>6.1609999999999996</v>
      </c>
      <c r="CW727">
        <v>7.41</v>
      </c>
      <c r="CX727">
        <v>12.14</v>
      </c>
      <c r="CY727">
        <v>20.67</v>
      </c>
      <c r="CZ727">
        <v>23777.071176470599</v>
      </c>
      <c r="DA727">
        <v>7.2350000000000003</v>
      </c>
      <c r="DB727">
        <v>17.170000000000002</v>
      </c>
      <c r="DC727">
        <v>23.0975</v>
      </c>
      <c r="DD727">
        <v>13.1625</v>
      </c>
      <c r="DF727" t="s">
        <v>284</v>
      </c>
      <c r="DI727">
        <v>-3.2500000000000001E-2</v>
      </c>
      <c r="DJ727">
        <v>6.55</v>
      </c>
      <c r="DK727">
        <v>22.782499999999999</v>
      </c>
      <c r="DL727">
        <v>29.114374999999999</v>
      </c>
      <c r="DM727">
        <v>2.4300000000000002</v>
      </c>
      <c r="DN727">
        <v>5.29</v>
      </c>
      <c r="DO727">
        <v>8.4600000000000009</v>
      </c>
      <c r="DP727">
        <v>-1.9053846153846099</v>
      </c>
      <c r="DQ727">
        <v>6.19</v>
      </c>
      <c r="DR727">
        <v>9.84</v>
      </c>
      <c r="DS727">
        <v>10.79</v>
      </c>
      <c r="DT727">
        <v>9.9344444444444395</v>
      </c>
    </row>
    <row r="728" spans="1:124" x14ac:dyDescent="0.35">
      <c r="A728" s="19" t="str">
        <f t="shared" si="22"/>
        <v>Banks w/ Loan Growth (last 4 qtrs)--35885</v>
      </c>
      <c r="B728" s="19" t="str">
        <f t="shared" si="23"/>
        <v>Banks w/ Loan Growth (last 4 qtrs)</v>
      </c>
      <c r="C728">
        <v>22</v>
      </c>
      <c r="D728" s="27">
        <v>35885</v>
      </c>
      <c r="F728">
        <v>85</v>
      </c>
      <c r="J728">
        <v>83.945435466946506</v>
      </c>
      <c r="N728">
        <v>84.484096198603595</v>
      </c>
      <c r="R728">
        <v>82.142857142857096</v>
      </c>
      <c r="V728">
        <v>86.127167630057798</v>
      </c>
      <c r="Z728">
        <v>78.723404255319195</v>
      </c>
      <c r="AD728">
        <v>79.487179487179503</v>
      </c>
      <c r="AH728">
        <v>80.952380952380906</v>
      </c>
      <c r="AI728"/>
      <c r="AK728"/>
      <c r="AL728">
        <v>86.6666666666667</v>
      </c>
      <c r="AP728">
        <v>85.773195876288696</v>
      </c>
      <c r="AT728">
        <v>88.164251207729507</v>
      </c>
      <c r="AX728">
        <v>83.544303797468402</v>
      </c>
      <c r="BB728">
        <v>81.283422459893004</v>
      </c>
      <c r="BF728">
        <v>70</v>
      </c>
      <c r="BJ728">
        <v>71.428571428571402</v>
      </c>
      <c r="BN728" t="s">
        <v>285</v>
      </c>
      <c r="BR728">
        <v>50</v>
      </c>
      <c r="BV728">
        <v>90.909090909090907</v>
      </c>
      <c r="BZ728" t="s">
        <v>285</v>
      </c>
      <c r="CD728">
        <v>82.539682539682502</v>
      </c>
      <c r="CH728">
        <v>85.714285714285694</v>
      </c>
      <c r="CL728">
        <v>85.714285714285694</v>
      </c>
      <c r="CP728">
        <v>85.714285714285694</v>
      </c>
      <c r="CT728">
        <v>80</v>
      </c>
      <c r="CX728">
        <v>77.7777777777778</v>
      </c>
      <c r="DB728">
        <v>75</v>
      </c>
      <c r="DF728" t="s">
        <v>285</v>
      </c>
      <c r="DJ728">
        <v>70.588235294117695</v>
      </c>
      <c r="DN728">
        <v>71.428571428571402</v>
      </c>
      <c r="DR728">
        <v>88.8888888888889</v>
      </c>
    </row>
    <row r="729" spans="1:124" x14ac:dyDescent="0.35">
      <c r="A729" s="19" t="str">
        <f t="shared" si="22"/>
        <v>Equity / Assets--35976</v>
      </c>
      <c r="B729" s="19" t="str">
        <f t="shared" si="23"/>
        <v>Equity / Assets</v>
      </c>
      <c r="C729">
        <v>1</v>
      </c>
      <c r="D729" s="27">
        <v>35976</v>
      </c>
      <c r="E729">
        <v>8.4977552556149103</v>
      </c>
      <c r="F729">
        <v>9.7987761363444807</v>
      </c>
      <c r="G729">
        <v>11.367632606258301</v>
      </c>
      <c r="H729">
        <v>10.2339029343369</v>
      </c>
      <c r="I729">
        <v>8.3354794442906801</v>
      </c>
      <c r="J729">
        <v>9.7831698502839401</v>
      </c>
      <c r="K729">
        <v>11.674644870061099</v>
      </c>
      <c r="L729">
        <v>10.540114139000799</v>
      </c>
      <c r="M729">
        <v>8.1462359342981205</v>
      </c>
      <c r="N729">
        <v>9.6211704571188204</v>
      </c>
      <c r="O729">
        <v>12.0656010465874</v>
      </c>
      <c r="P729">
        <v>10.735502891896401</v>
      </c>
      <c r="Q729">
        <v>9.5297451810943699</v>
      </c>
      <c r="R729">
        <v>10.3340132154733</v>
      </c>
      <c r="S729">
        <v>12.433501974751399</v>
      </c>
      <c r="T729">
        <v>11.2663274313035</v>
      </c>
      <c r="U729">
        <v>8.13351161934016</v>
      </c>
      <c r="V729">
        <v>9.4697296025380204</v>
      </c>
      <c r="W729">
        <v>11.509357178559499</v>
      </c>
      <c r="X729">
        <v>10.268216323304401</v>
      </c>
      <c r="Y729">
        <v>8.9735729405421694</v>
      </c>
      <c r="Z729">
        <v>10.015954617975501</v>
      </c>
      <c r="AA729">
        <v>11.976829352544801</v>
      </c>
      <c r="AB729">
        <v>10.6119200093964</v>
      </c>
      <c r="AC729">
        <v>8.5853812224322592</v>
      </c>
      <c r="AD729">
        <v>10.1141591412506</v>
      </c>
      <c r="AE729">
        <v>11.5224427019938</v>
      </c>
      <c r="AF729">
        <v>10.5814410853508</v>
      </c>
      <c r="AG729">
        <v>8.8316369176413403</v>
      </c>
      <c r="AH729">
        <v>10.679687196047199</v>
      </c>
      <c r="AI729">
        <v>13.517264583420999</v>
      </c>
      <c r="AJ729">
        <v>12.4668933864751</v>
      </c>
      <c r="AK729">
        <v>8.2001273219229596</v>
      </c>
      <c r="AL729">
        <v>9.1697617832964404</v>
      </c>
      <c r="AM729">
        <v>10.9109907419195</v>
      </c>
      <c r="AN729">
        <v>9.9805148140558302</v>
      </c>
      <c r="AO729">
        <v>8.9353654679215797</v>
      </c>
      <c r="AP729">
        <v>10.3893291936855</v>
      </c>
      <c r="AQ729">
        <v>12.6325956501242</v>
      </c>
      <c r="AR729">
        <v>11.1593261054006</v>
      </c>
      <c r="AS729">
        <v>7.9896492482347998</v>
      </c>
      <c r="AT729">
        <v>9.2116327608634503</v>
      </c>
      <c r="AU729">
        <v>11.407234385789</v>
      </c>
      <c r="AV729">
        <v>10.182722486725099</v>
      </c>
      <c r="AW729">
        <v>8.2845938375350094</v>
      </c>
      <c r="AX729">
        <v>9.5742190113051002</v>
      </c>
      <c r="AY729">
        <v>11.1514484781812</v>
      </c>
      <c r="AZ729">
        <v>10.0545628885772</v>
      </c>
      <c r="BA729">
        <v>8.1653566089598293</v>
      </c>
      <c r="BB729">
        <v>9.3373654481509103</v>
      </c>
      <c r="BC729">
        <v>12.1907291515063</v>
      </c>
      <c r="BD729">
        <v>10.5687470141003</v>
      </c>
      <c r="BE729">
        <v>7.8104093525208604</v>
      </c>
      <c r="BF729">
        <v>9.0489620257531502</v>
      </c>
      <c r="BG729">
        <v>10.4026687966922</v>
      </c>
      <c r="BH729">
        <v>11.416261894644</v>
      </c>
      <c r="BI729">
        <v>7.5057658282509898</v>
      </c>
      <c r="BJ729">
        <v>7.8373143963847598</v>
      </c>
      <c r="BK729">
        <v>9.6524985525770894</v>
      </c>
      <c r="BL729">
        <v>9.43040960455542</v>
      </c>
      <c r="BM729">
        <v>8.4220956587247002</v>
      </c>
      <c r="BN729">
        <v>8.8334899320079199</v>
      </c>
      <c r="BO729">
        <v>10.7110536997039</v>
      </c>
      <c r="BP729">
        <v>10.2996594264207</v>
      </c>
      <c r="BQ729">
        <v>13.8063144682291</v>
      </c>
      <c r="BR729">
        <v>14.173086452798</v>
      </c>
      <c r="BS729">
        <v>14.539858437367</v>
      </c>
      <c r="BT729">
        <v>14.173086452798</v>
      </c>
      <c r="BU729">
        <v>7.2755524598340999</v>
      </c>
      <c r="BV729">
        <v>8.5044518650141594</v>
      </c>
      <c r="BW729">
        <v>10.8807550339325</v>
      </c>
      <c r="BX729">
        <v>9.1433499689963593</v>
      </c>
      <c r="BZ729" t="s">
        <v>284</v>
      </c>
      <c r="CC729">
        <v>8.09242425342822</v>
      </c>
      <c r="CD729">
        <v>8.9128124404654105</v>
      </c>
      <c r="CE729">
        <v>10.5477500727385</v>
      </c>
      <c r="CF729">
        <v>9.7776310317367496</v>
      </c>
      <c r="CG729">
        <v>8.8315718294469505</v>
      </c>
      <c r="CH729">
        <v>10.903691132795901</v>
      </c>
      <c r="CI729">
        <v>13.071205833579301</v>
      </c>
      <c r="CJ729">
        <v>11.3811482071276</v>
      </c>
      <c r="CK729">
        <v>8.5770142672933805</v>
      </c>
      <c r="CL729">
        <v>9.1812056036384107</v>
      </c>
      <c r="CM729">
        <v>11.5007395974018</v>
      </c>
      <c r="CN729">
        <v>10.747204701986099</v>
      </c>
      <c r="CO729">
        <v>7.8322399332419401</v>
      </c>
      <c r="CP729">
        <v>8.7615850334280196</v>
      </c>
      <c r="CQ729">
        <v>9.7565030058288809</v>
      </c>
      <c r="CR729">
        <v>9.4402808939655092</v>
      </c>
      <c r="CS729">
        <v>7.9505001644466802</v>
      </c>
      <c r="CT729">
        <v>8.7536460551485202</v>
      </c>
      <c r="CU729">
        <v>9.9663006831083205</v>
      </c>
      <c r="CV729">
        <v>11.613165707062899</v>
      </c>
      <c r="CW729">
        <v>7.4717790956356804</v>
      </c>
      <c r="CX729">
        <v>8.5632512346903198</v>
      </c>
      <c r="CY729">
        <v>10.0854217340299</v>
      </c>
      <c r="CZ729">
        <v>9.0360000533607003</v>
      </c>
      <c r="DA729">
        <v>7.2656137787888104</v>
      </c>
      <c r="DB729">
        <v>8.4462003504663592</v>
      </c>
      <c r="DC729">
        <v>9.5423979946529194</v>
      </c>
      <c r="DD729">
        <v>8.3618114229753804</v>
      </c>
      <c r="DF729" t="s">
        <v>284</v>
      </c>
      <c r="DI729">
        <v>8.8316369176413403</v>
      </c>
      <c r="DJ729">
        <v>10.66408287092</v>
      </c>
      <c r="DK729">
        <v>15.130175745662701</v>
      </c>
      <c r="DL729">
        <v>14.6010620091529</v>
      </c>
      <c r="DM729">
        <v>8.0436775623168995</v>
      </c>
      <c r="DN729">
        <v>8.8160953823932608</v>
      </c>
      <c r="DO729">
        <v>11.203077698660699</v>
      </c>
      <c r="DP729">
        <v>13.988399135008599</v>
      </c>
      <c r="DQ729">
        <v>9.72233030864294</v>
      </c>
      <c r="DR729">
        <v>11.108310101429501</v>
      </c>
      <c r="DS729">
        <v>11.334471650618701</v>
      </c>
      <c r="DT729">
        <v>11.278826747153699</v>
      </c>
    </row>
    <row r="730" spans="1:124" x14ac:dyDescent="0.35">
      <c r="A730" s="19" t="str">
        <f t="shared" si="22"/>
        <v>Total Risk Based Capital Ratio--35976</v>
      </c>
      <c r="B730" s="19" t="str">
        <f t="shared" si="23"/>
        <v>Total Risk Based Capital Ratio</v>
      </c>
      <c r="C730">
        <v>2</v>
      </c>
      <c r="D730" s="27">
        <v>35976</v>
      </c>
      <c r="E730">
        <v>12.1286981208643</v>
      </c>
      <c r="F730">
        <v>14.2935678944475</v>
      </c>
      <c r="G730">
        <v>18.5104694024133</v>
      </c>
      <c r="H730">
        <v>16.002469321223298</v>
      </c>
      <c r="I730">
        <v>12.1225855052088</v>
      </c>
      <c r="J730">
        <v>14.5019824582482</v>
      </c>
      <c r="K730">
        <v>18.266201888123401</v>
      </c>
      <c r="L730">
        <v>16.2558827029128</v>
      </c>
      <c r="M730">
        <v>12.642854951785001</v>
      </c>
      <c r="N730">
        <v>15.473064955270299</v>
      </c>
      <c r="O730">
        <v>20.5294517559553</v>
      </c>
      <c r="P730">
        <v>18.332596038037501</v>
      </c>
      <c r="Q730">
        <v>14.3211632008623</v>
      </c>
      <c r="R730">
        <v>16.351941410816799</v>
      </c>
      <c r="S730">
        <v>22.736910376807</v>
      </c>
      <c r="T730">
        <v>19.004501296968499</v>
      </c>
      <c r="U730">
        <v>11.815667598340999</v>
      </c>
      <c r="V730">
        <v>13.8605973110286</v>
      </c>
      <c r="W730">
        <v>17.382067023061101</v>
      </c>
      <c r="X730">
        <v>15.675536458154101</v>
      </c>
      <c r="Y730">
        <v>13.0091438739687</v>
      </c>
      <c r="Z730">
        <v>15.198988959629901</v>
      </c>
      <c r="AA730">
        <v>18.1669321486504</v>
      </c>
      <c r="AB730">
        <v>16.537430854515499</v>
      </c>
      <c r="AC730">
        <v>12.487572395726501</v>
      </c>
      <c r="AD730">
        <v>15.1121146060417</v>
      </c>
      <c r="AE730">
        <v>19.155833524345901</v>
      </c>
      <c r="AF730">
        <v>16.610129897503299</v>
      </c>
      <c r="AG730">
        <v>12.219647717814301</v>
      </c>
      <c r="AH730">
        <v>15.5166119021541</v>
      </c>
      <c r="AI730">
        <v>21.070779553608901</v>
      </c>
      <c r="AJ730">
        <v>18.742925518459099</v>
      </c>
      <c r="AK730">
        <v>12.2091608416832</v>
      </c>
      <c r="AL730">
        <v>14.296258072182299</v>
      </c>
      <c r="AM730">
        <v>18.215785623681899</v>
      </c>
      <c r="AN730">
        <v>16.0265384747502</v>
      </c>
      <c r="AO730">
        <v>12.595010980263099</v>
      </c>
      <c r="AP730">
        <v>15.138110120415501</v>
      </c>
      <c r="AQ730">
        <v>18.844574372033001</v>
      </c>
      <c r="AR730">
        <v>16.906927189361902</v>
      </c>
      <c r="AS730">
        <v>11.464741923204</v>
      </c>
      <c r="AT730">
        <v>13.587299053092099</v>
      </c>
      <c r="AU730">
        <v>17.325447975103199</v>
      </c>
      <c r="AV730">
        <v>15.386383424297</v>
      </c>
      <c r="AW730">
        <v>12.659009509694901</v>
      </c>
      <c r="AX730">
        <v>14.975098746350699</v>
      </c>
      <c r="AY730">
        <v>18.588572275174101</v>
      </c>
      <c r="AZ730">
        <v>16.3707562025361</v>
      </c>
      <c r="BA730">
        <v>11.665170851301401</v>
      </c>
      <c r="BB730">
        <v>13.7987735946011</v>
      </c>
      <c r="BC730">
        <v>18.117043261519999</v>
      </c>
      <c r="BD730">
        <v>16.0281083652802</v>
      </c>
      <c r="BE730">
        <v>12.1470693352395</v>
      </c>
      <c r="BF730">
        <v>14.0007062146893</v>
      </c>
      <c r="BG730">
        <v>16.702259188490501</v>
      </c>
      <c r="BH730">
        <v>27.1834324216737</v>
      </c>
      <c r="BI730">
        <v>11.1918584823514</v>
      </c>
      <c r="BJ730">
        <v>12.2853405070755</v>
      </c>
      <c r="BK730">
        <v>13.027895600452201</v>
      </c>
      <c r="BL730">
        <v>14.5125335858255</v>
      </c>
      <c r="BM730">
        <v>12.104033426851901</v>
      </c>
      <c r="BN730">
        <v>13.470658760428501</v>
      </c>
      <c r="BO730">
        <v>16.7153013437552</v>
      </c>
      <c r="BP730">
        <v>15.3486760101786</v>
      </c>
      <c r="BQ730">
        <v>19.752869709527399</v>
      </c>
      <c r="BR730">
        <v>21.403582438827002</v>
      </c>
      <c r="BS730">
        <v>23.0542951681267</v>
      </c>
      <c r="BT730">
        <v>21.403582438827002</v>
      </c>
      <c r="BU730">
        <v>12.170716798769501</v>
      </c>
      <c r="BV730">
        <v>13.2651326546327</v>
      </c>
      <c r="BW730">
        <v>20.674561132380799</v>
      </c>
      <c r="BX730">
        <v>16.011678672519398</v>
      </c>
      <c r="BZ730" t="s">
        <v>284</v>
      </c>
      <c r="CC730">
        <v>11.387778260785799</v>
      </c>
      <c r="CD730">
        <v>12.477746301087601</v>
      </c>
      <c r="CE730">
        <v>16.290938134817001</v>
      </c>
      <c r="CF730">
        <v>14.883722016947299</v>
      </c>
      <c r="CG730">
        <v>12.224468353656899</v>
      </c>
      <c r="CH730">
        <v>16.179318357862101</v>
      </c>
      <c r="CI730">
        <v>23.004707179234501</v>
      </c>
      <c r="CJ730">
        <v>18.853829875327701</v>
      </c>
      <c r="CK730">
        <v>12.5224969214739</v>
      </c>
      <c r="CL730">
        <v>13.981914118713</v>
      </c>
      <c r="CM730">
        <v>16.7027975637452</v>
      </c>
      <c r="CN730">
        <v>15.073087493548</v>
      </c>
      <c r="CO730">
        <v>11.257226965318401</v>
      </c>
      <c r="CP730">
        <v>12.1216881348832</v>
      </c>
      <c r="CQ730">
        <v>15.0387736983187</v>
      </c>
      <c r="CR730">
        <v>14.1229671294062</v>
      </c>
      <c r="CS730">
        <v>11.5604681366594</v>
      </c>
      <c r="CT730">
        <v>12.264919036711399</v>
      </c>
      <c r="CU730">
        <v>14.6341436852092</v>
      </c>
      <c r="CV730">
        <v>22.812747080757401</v>
      </c>
      <c r="CW730">
        <v>11.4138102824576</v>
      </c>
      <c r="CX730">
        <v>13.1430452959781</v>
      </c>
      <c r="CY730">
        <v>14.577170488821899</v>
      </c>
      <c r="CZ730">
        <v>13.5101939341601</v>
      </c>
      <c r="DA730">
        <v>10.4669514575744</v>
      </c>
      <c r="DB730">
        <v>11.0468773953937</v>
      </c>
      <c r="DC730">
        <v>11.7320309206271</v>
      </c>
      <c r="DD730">
        <v>11.152104982807799</v>
      </c>
      <c r="DF730" t="s">
        <v>284</v>
      </c>
      <c r="DI730">
        <v>11.923923091806801</v>
      </c>
      <c r="DJ730">
        <v>15.0935657523712</v>
      </c>
      <c r="DK730">
        <v>16.697559468643799</v>
      </c>
      <c r="DL730">
        <v>24.6060422503806</v>
      </c>
      <c r="DM730">
        <v>12.4321917501466</v>
      </c>
      <c r="DN730">
        <v>13.5403660749085</v>
      </c>
      <c r="DO730">
        <v>16.052514672301299</v>
      </c>
      <c r="DP730">
        <v>22.499273564027099</v>
      </c>
      <c r="DQ730">
        <v>15.3547972443712</v>
      </c>
      <c r="DR730">
        <v>17.8262167811287</v>
      </c>
      <c r="DS730">
        <v>23.247119078105001</v>
      </c>
      <c r="DT730">
        <v>18.204875014668801</v>
      </c>
    </row>
    <row r="731" spans="1:124" x14ac:dyDescent="0.35">
      <c r="A731" s="19" t="str">
        <f t="shared" si="22"/>
        <v>Tier 1 Leverage Ratio--35976</v>
      </c>
      <c r="B731" s="19" t="str">
        <f t="shared" si="23"/>
        <v>Tier 1 Leverage Ratio</v>
      </c>
      <c r="C731">
        <v>3</v>
      </c>
      <c r="D731" s="27">
        <v>35976</v>
      </c>
      <c r="E731">
        <v>8.3213146253989496</v>
      </c>
      <c r="F731">
        <v>9.6495267331798402</v>
      </c>
      <c r="G731">
        <v>11.3813784446409</v>
      </c>
      <c r="H731">
        <v>10.117101443359701</v>
      </c>
      <c r="I731">
        <v>8.1844308343749503</v>
      </c>
      <c r="J731">
        <v>9.58049292081804</v>
      </c>
      <c r="K731">
        <v>11.4578948397902</v>
      </c>
      <c r="L731">
        <v>10.3118738081053</v>
      </c>
      <c r="M731">
        <v>7.9250679176846903</v>
      </c>
      <c r="N731">
        <v>9.3731320980275008</v>
      </c>
      <c r="O731">
        <v>11.6819748786886</v>
      </c>
      <c r="P731">
        <v>10.502352656301399</v>
      </c>
      <c r="Q731">
        <v>9.4296974988782303</v>
      </c>
      <c r="R731">
        <v>10.205060267417</v>
      </c>
      <c r="S731">
        <v>12.422166040566299</v>
      </c>
      <c r="T731">
        <v>11.134673560379101</v>
      </c>
      <c r="U731">
        <v>7.9355089995527903</v>
      </c>
      <c r="V731">
        <v>9.0963641310466006</v>
      </c>
      <c r="W731">
        <v>11.020015522668</v>
      </c>
      <c r="X731">
        <v>9.9358779813350004</v>
      </c>
      <c r="Y731">
        <v>9.0103146823951104</v>
      </c>
      <c r="Z731">
        <v>9.9335532291218502</v>
      </c>
      <c r="AA731">
        <v>11.8148757871635</v>
      </c>
      <c r="AB731">
        <v>10.6092087168962</v>
      </c>
      <c r="AC731">
        <v>8.6314749780509192</v>
      </c>
      <c r="AD731">
        <v>9.8253209464538003</v>
      </c>
      <c r="AE731">
        <v>11.385668123930801</v>
      </c>
      <c r="AF731">
        <v>10.447645499030701</v>
      </c>
      <c r="AG731">
        <v>8.9504950495049496</v>
      </c>
      <c r="AH731">
        <v>10.6128002511905</v>
      </c>
      <c r="AI731">
        <v>13.7913156189242</v>
      </c>
      <c r="AJ731">
        <v>12.385969969330599</v>
      </c>
      <c r="AK731">
        <v>7.7068614784371903</v>
      </c>
      <c r="AL731">
        <v>9.1754852948390404</v>
      </c>
      <c r="AM731">
        <v>10.8438682463256</v>
      </c>
      <c r="AN731">
        <v>9.7946595183922796</v>
      </c>
      <c r="AO731">
        <v>8.7062198364998604</v>
      </c>
      <c r="AP731">
        <v>10.1880021924154</v>
      </c>
      <c r="AQ731">
        <v>12.318547894599799</v>
      </c>
      <c r="AR731">
        <v>10.9509692329746</v>
      </c>
      <c r="AS731">
        <v>7.7861291373597901</v>
      </c>
      <c r="AT731">
        <v>9.0231703837631905</v>
      </c>
      <c r="AU731">
        <v>10.9854795107161</v>
      </c>
      <c r="AV731">
        <v>9.8801284512601306</v>
      </c>
      <c r="AW731">
        <v>8.1396063960639609</v>
      </c>
      <c r="AX731">
        <v>9.2548183675282001</v>
      </c>
      <c r="AY731">
        <v>10.791015625</v>
      </c>
      <c r="AZ731">
        <v>9.77922607251387</v>
      </c>
      <c r="BA731">
        <v>7.7804377564979497</v>
      </c>
      <c r="BB731">
        <v>9.1744702886980498</v>
      </c>
      <c r="BC731">
        <v>11.761627754859999</v>
      </c>
      <c r="BD731">
        <v>10.2867276931935</v>
      </c>
      <c r="BE731">
        <v>7.4004632182640302</v>
      </c>
      <c r="BF731">
        <v>9.2358786118618301</v>
      </c>
      <c r="BG731">
        <v>10.372943019537299</v>
      </c>
      <c r="BH731">
        <v>11.311798918952</v>
      </c>
      <c r="BI731">
        <v>7.4207849613586996</v>
      </c>
      <c r="BJ731">
        <v>7.7804377564979497</v>
      </c>
      <c r="BK731">
        <v>9.1977149608994893</v>
      </c>
      <c r="BL731">
        <v>9.1902944526098906</v>
      </c>
      <c r="BM731">
        <v>8.5969907039337201</v>
      </c>
      <c r="BN731">
        <v>9.2504969336792993</v>
      </c>
      <c r="BO731">
        <v>11.1820027728653</v>
      </c>
      <c r="BP731">
        <v>10.5284965431198</v>
      </c>
      <c r="BQ731">
        <v>13.6743956741528</v>
      </c>
      <c r="BR731">
        <v>14.1166106849322</v>
      </c>
      <c r="BS731">
        <v>14.558825695711599</v>
      </c>
      <c r="BT731">
        <v>14.1166106849322</v>
      </c>
      <c r="BU731">
        <v>7.2238923957133796</v>
      </c>
      <c r="BV731">
        <v>8.6322209427266507</v>
      </c>
      <c r="BW731">
        <v>10.466916061493601</v>
      </c>
      <c r="BX731">
        <v>9.1020487880916292</v>
      </c>
      <c r="BZ731" t="s">
        <v>284</v>
      </c>
      <c r="CC731">
        <v>7.8633308652326104</v>
      </c>
      <c r="CD731">
        <v>8.6448958700561693</v>
      </c>
      <c r="CE731">
        <v>10.325785699839701</v>
      </c>
      <c r="CF731">
        <v>9.5853374942960095</v>
      </c>
      <c r="CG731">
        <v>8.9450601952294306</v>
      </c>
      <c r="CH731">
        <v>10.64231675922</v>
      </c>
      <c r="CI731">
        <v>13.0105915473968</v>
      </c>
      <c r="CJ731">
        <v>11.4524495533957</v>
      </c>
      <c r="CK731">
        <v>8.5056332796830496</v>
      </c>
      <c r="CL731">
        <v>9.1083028591708004</v>
      </c>
      <c r="CM731">
        <v>10.787587373669901</v>
      </c>
      <c r="CN731">
        <v>9.6964563288939001</v>
      </c>
      <c r="CO731">
        <v>7.9297230336048896</v>
      </c>
      <c r="CP731">
        <v>8.7980262873137001</v>
      </c>
      <c r="CQ731">
        <v>9.8693087666535408</v>
      </c>
      <c r="CR731">
        <v>9.3467799860002003</v>
      </c>
      <c r="CS731">
        <v>7.4513083417545296</v>
      </c>
      <c r="CT731">
        <v>8.49340824026085</v>
      </c>
      <c r="CU731">
        <v>10.359699614696099</v>
      </c>
      <c r="CV731">
        <v>11.403594509491301</v>
      </c>
      <c r="CW731">
        <v>7.69550215196442</v>
      </c>
      <c r="CX731">
        <v>8.9155657375630799</v>
      </c>
      <c r="CY731">
        <v>9.7880045319781299</v>
      </c>
      <c r="CZ731">
        <v>9.1964840634074196</v>
      </c>
      <c r="DA731">
        <v>7.4052864532898504</v>
      </c>
      <c r="DB731">
        <v>8.4270921861199604</v>
      </c>
      <c r="DC731">
        <v>10.3852739933489</v>
      </c>
      <c r="DD731">
        <v>9.3634682605187898</v>
      </c>
      <c r="DF731" t="s">
        <v>284</v>
      </c>
      <c r="DI731">
        <v>9.3644839190158304</v>
      </c>
      <c r="DJ731">
        <v>10.225570614671399</v>
      </c>
      <c r="DK731">
        <v>13.945857625873</v>
      </c>
      <c r="DL731">
        <v>14.412372819077101</v>
      </c>
      <c r="DM731">
        <v>7.4579620220242298</v>
      </c>
      <c r="DN731">
        <v>7.9808565281151296</v>
      </c>
      <c r="DO731">
        <v>11.1804789254405</v>
      </c>
      <c r="DP731">
        <v>13.533125213938</v>
      </c>
      <c r="DQ731">
        <v>9.9232740656761198</v>
      </c>
      <c r="DR731">
        <v>10.6147656586351</v>
      </c>
      <c r="DS731">
        <v>11.2873342706595</v>
      </c>
      <c r="DT731">
        <v>11.108464512959401</v>
      </c>
    </row>
    <row r="732" spans="1:124" x14ac:dyDescent="0.35">
      <c r="A732" s="19" t="str">
        <f t="shared" si="22"/>
        <v>ALLL / Nonaccrual Loans--35976</v>
      </c>
      <c r="B732" s="19" t="str">
        <f t="shared" si="23"/>
        <v>ALLL / Nonaccrual Loans</v>
      </c>
      <c r="C732">
        <v>4</v>
      </c>
      <c r="D732" s="27">
        <v>35976</v>
      </c>
      <c r="E732">
        <v>162.03902229845599</v>
      </c>
      <c r="F732">
        <v>290.59829059829099</v>
      </c>
      <c r="G732">
        <v>956.27479502776998</v>
      </c>
      <c r="H732">
        <v>1523.9356796576801</v>
      </c>
      <c r="I732">
        <v>140.36098310291899</v>
      </c>
      <c r="J732">
        <v>327.653356438988</v>
      </c>
      <c r="K732">
        <v>893.47525891829696</v>
      </c>
      <c r="L732">
        <v>1123.9775237783899</v>
      </c>
      <c r="M732">
        <v>145.29943511532699</v>
      </c>
      <c r="N732">
        <v>317.74193548387098</v>
      </c>
      <c r="O732">
        <v>810.63492063492095</v>
      </c>
      <c r="P732">
        <v>1036.9669242580601</v>
      </c>
      <c r="Q732">
        <v>153.09734513274299</v>
      </c>
      <c r="R732">
        <v>244.444444444444</v>
      </c>
      <c r="S732">
        <v>444.26229508196701</v>
      </c>
      <c r="T732">
        <v>1786.73753906662</v>
      </c>
      <c r="U732">
        <v>162.24795993264499</v>
      </c>
      <c r="V732">
        <v>369.90401509403802</v>
      </c>
      <c r="W732">
        <v>1063.5662431941901</v>
      </c>
      <c r="X732">
        <v>1334.86738424748</v>
      </c>
      <c r="Y732">
        <v>125.902737332557</v>
      </c>
      <c r="Z732">
        <v>283.36336336336302</v>
      </c>
      <c r="AA732">
        <v>876.73684210526301</v>
      </c>
      <c r="AB732">
        <v>1280.3556276833001</v>
      </c>
      <c r="AC732">
        <v>122.82958199356899</v>
      </c>
      <c r="AD732">
        <v>282.38172920065301</v>
      </c>
      <c r="AE732">
        <v>862.686567164179</v>
      </c>
      <c r="AF732">
        <v>1073.2894261117799</v>
      </c>
      <c r="AG732">
        <v>150.75167313889099</v>
      </c>
      <c r="AH732">
        <v>327.25598526703499</v>
      </c>
      <c r="AI732">
        <v>742.94656685596306</v>
      </c>
      <c r="AJ732">
        <v>1778.8210759394899</v>
      </c>
      <c r="AK732">
        <v>87.998412185441794</v>
      </c>
      <c r="AL732">
        <v>185.99221789883299</v>
      </c>
      <c r="AM732">
        <v>351.704260651629</v>
      </c>
      <c r="AN732">
        <v>578.31303853804695</v>
      </c>
      <c r="AO732">
        <v>127.906162464986</v>
      </c>
      <c r="AP732">
        <v>320.75471698113199</v>
      </c>
      <c r="AQ732">
        <v>942.74041483343797</v>
      </c>
      <c r="AR732">
        <v>1287.8590792300599</v>
      </c>
      <c r="AS732">
        <v>141.86892567702199</v>
      </c>
      <c r="AT732">
        <v>332.911392405063</v>
      </c>
      <c r="AU732">
        <v>879.48908730158701</v>
      </c>
      <c r="AV732">
        <v>1024.20742759981</v>
      </c>
      <c r="AW732">
        <v>136.67512690355301</v>
      </c>
      <c r="AX732">
        <v>258.41269841269798</v>
      </c>
      <c r="AY732">
        <v>723.376623376623</v>
      </c>
      <c r="AZ732">
        <v>1014.70822995322</v>
      </c>
      <c r="BA732">
        <v>111.59254704745101</v>
      </c>
      <c r="BB732">
        <v>325.480769230769</v>
      </c>
      <c r="BC732">
        <v>761.91602989736202</v>
      </c>
      <c r="BD732">
        <v>914.62894603086704</v>
      </c>
      <c r="BE732">
        <v>260.24563258039399</v>
      </c>
      <c r="BF732">
        <v>463.88888888888903</v>
      </c>
      <c r="BG732">
        <v>1025.9517684887501</v>
      </c>
      <c r="BH732">
        <v>1405.19972158833</v>
      </c>
      <c r="BI732">
        <v>164.122235835156</v>
      </c>
      <c r="BJ732">
        <v>254.17547568710401</v>
      </c>
      <c r="BK732">
        <v>608.38491050907601</v>
      </c>
      <c r="BL732">
        <v>4548.8250456723399</v>
      </c>
      <c r="BM732">
        <v>232.49486982172601</v>
      </c>
      <c r="BN732">
        <v>359.82749775554697</v>
      </c>
      <c r="BO732">
        <v>487.16012568936799</v>
      </c>
      <c r="BP732">
        <v>359.82749775554697</v>
      </c>
      <c r="BQ732">
        <v>280.33400185128102</v>
      </c>
      <c r="BR732">
        <v>496.41314409133003</v>
      </c>
      <c r="BS732">
        <v>712.49228633137898</v>
      </c>
      <c r="BT732">
        <v>496.41314409133003</v>
      </c>
      <c r="BU732">
        <v>236.52503174315299</v>
      </c>
      <c r="BV732">
        <v>501.46406388642401</v>
      </c>
      <c r="BW732">
        <v>708.92591015541802</v>
      </c>
      <c r="BX732">
        <v>784.20844205936703</v>
      </c>
      <c r="BZ732" t="s">
        <v>284</v>
      </c>
      <c r="CC732">
        <v>195.068163592622</v>
      </c>
      <c r="CD732">
        <v>470</v>
      </c>
      <c r="CE732">
        <v>1163.75</v>
      </c>
      <c r="CF732">
        <v>1048.4108323819601</v>
      </c>
      <c r="CG732">
        <v>2446.4333895446898</v>
      </c>
      <c r="CH732">
        <v>4240</v>
      </c>
      <c r="CI732">
        <v>5875</v>
      </c>
      <c r="CJ732">
        <v>4081.4333895446898</v>
      </c>
      <c r="CK732">
        <v>140.55944055944099</v>
      </c>
      <c r="CL732">
        <v>302.734375</v>
      </c>
      <c r="CM732">
        <v>1068.96551724138</v>
      </c>
      <c r="CN732">
        <v>581.30088801900899</v>
      </c>
      <c r="CO732">
        <v>491.21094213385902</v>
      </c>
      <c r="CP732">
        <v>862.49259206998704</v>
      </c>
      <c r="CQ732">
        <v>5381.8421052631602</v>
      </c>
      <c r="CR732">
        <v>5010.5604553270296</v>
      </c>
      <c r="CS732">
        <v>158.36653028998001</v>
      </c>
      <c r="CT732">
        <v>212.940097139773</v>
      </c>
      <c r="CU732">
        <v>993.89860139860104</v>
      </c>
      <c r="CV732">
        <v>550.24694267623795</v>
      </c>
      <c r="CW732">
        <v>100.58670220293401</v>
      </c>
      <c r="CX732">
        <v>336.97014679201698</v>
      </c>
      <c r="CY732">
        <v>799.21239181206204</v>
      </c>
      <c r="CZ732">
        <v>667.55091879949805</v>
      </c>
      <c r="DA732">
        <v>443.52264650772099</v>
      </c>
      <c r="DB732">
        <v>676.19047619047603</v>
      </c>
      <c r="DC732">
        <v>966.42857142857099</v>
      </c>
      <c r="DD732">
        <v>714.57065322737003</v>
      </c>
      <c r="DF732" t="s">
        <v>284</v>
      </c>
      <c r="DI732">
        <v>276.24695863747002</v>
      </c>
      <c r="DJ732">
        <v>408.92708622123598</v>
      </c>
      <c r="DK732">
        <v>2366.6666666666702</v>
      </c>
      <c r="DL732">
        <v>3017.0034175641699</v>
      </c>
      <c r="DM732">
        <v>84.084197665561007</v>
      </c>
      <c r="DN732">
        <v>199.305113890656</v>
      </c>
      <c r="DO732">
        <v>384.88584474885897</v>
      </c>
      <c r="DP732">
        <v>665.31261992943405</v>
      </c>
      <c r="DQ732">
        <v>292.22797927461102</v>
      </c>
      <c r="DR732">
        <v>329.71698113207498</v>
      </c>
      <c r="DS732">
        <v>412.5</v>
      </c>
      <c r="DT732">
        <v>626.16314653678205</v>
      </c>
    </row>
    <row r="733" spans="1:124" x14ac:dyDescent="0.35">
      <c r="A733" s="19" t="str">
        <f t="shared" si="22"/>
        <v>[NCL + OREO] / [Total Loans + OREO]--35976</v>
      </c>
      <c r="B733" s="19" t="str">
        <f t="shared" si="23"/>
        <v>[NCL + OREO] / [Total Loans + OREO]</v>
      </c>
      <c r="C733">
        <v>5</v>
      </c>
      <c r="D733" s="27">
        <v>35976</v>
      </c>
      <c r="E733">
        <v>0.45085185854052101</v>
      </c>
      <c r="F733">
        <v>1.07702825377969</v>
      </c>
      <c r="G733">
        <v>1.9907490877693299</v>
      </c>
      <c r="H733">
        <v>1.65898648039123</v>
      </c>
      <c r="I733">
        <v>0.32712690297295699</v>
      </c>
      <c r="J733">
        <v>0.88377116419302304</v>
      </c>
      <c r="K733">
        <v>1.89417109600024</v>
      </c>
      <c r="L733">
        <v>1.3684985559499001</v>
      </c>
      <c r="M733">
        <v>0.282571556584158</v>
      </c>
      <c r="N733">
        <v>0.79652395302351398</v>
      </c>
      <c r="O733">
        <v>1.6352312424127999</v>
      </c>
      <c r="P733">
        <v>1.1786638993516401</v>
      </c>
      <c r="Q733">
        <v>0.78029821052980597</v>
      </c>
      <c r="R733">
        <v>1.1944383995708701</v>
      </c>
      <c r="S733">
        <v>1.59309257946247</v>
      </c>
      <c r="T733">
        <v>1.57470086458396</v>
      </c>
      <c r="U733">
        <v>0.26401279415088802</v>
      </c>
      <c r="V733">
        <v>0.71085093037842395</v>
      </c>
      <c r="W733">
        <v>1.5649179256662</v>
      </c>
      <c r="X733">
        <v>1.0888336824615501</v>
      </c>
      <c r="Y733">
        <v>0.29458481198547898</v>
      </c>
      <c r="Z733">
        <v>1.2669884415089501</v>
      </c>
      <c r="AA733">
        <v>2.5700489990016302</v>
      </c>
      <c r="AB733">
        <v>2.0207708084313598</v>
      </c>
      <c r="AC733">
        <v>0.59836808703535804</v>
      </c>
      <c r="AD733">
        <v>1.3666613848835401</v>
      </c>
      <c r="AE733">
        <v>2.76571428571429</v>
      </c>
      <c r="AF733">
        <v>2.1077871918594</v>
      </c>
      <c r="AG733">
        <v>0.41903776513191898</v>
      </c>
      <c r="AH733">
        <v>1.4585797150419599</v>
      </c>
      <c r="AI733">
        <v>2.51682461200385</v>
      </c>
      <c r="AJ733">
        <v>1.7051527231118599</v>
      </c>
      <c r="AK733">
        <v>0.42521265937006902</v>
      </c>
      <c r="AL733">
        <v>0.82046016951026801</v>
      </c>
      <c r="AM733">
        <v>1.5555382539240901</v>
      </c>
      <c r="AN733">
        <v>1.21860470225738</v>
      </c>
      <c r="AO733">
        <v>0.381011353563809</v>
      </c>
      <c r="AP733">
        <v>1.0973396614969999</v>
      </c>
      <c r="AQ733">
        <v>2.4009151141027201</v>
      </c>
      <c r="AR733">
        <v>1.67850045301708</v>
      </c>
      <c r="AS733">
        <v>0.39671655416787999</v>
      </c>
      <c r="AT733">
        <v>0.83272360759807795</v>
      </c>
      <c r="AU733">
        <v>1.73670432508779</v>
      </c>
      <c r="AV733">
        <v>1.2988101369487099</v>
      </c>
      <c r="AW733">
        <v>0.37465492309714699</v>
      </c>
      <c r="AX733">
        <v>0.87066329921573804</v>
      </c>
      <c r="AY733">
        <v>1.5901526757884701</v>
      </c>
      <c r="AZ733">
        <v>1.1904502758944</v>
      </c>
      <c r="BA733">
        <v>0.36937084287427802</v>
      </c>
      <c r="BB733">
        <v>0.89200986904535995</v>
      </c>
      <c r="BC733">
        <v>1.7734082522418699</v>
      </c>
      <c r="BD733">
        <v>1.28279146343546</v>
      </c>
      <c r="BE733">
        <v>0.36155803862854802</v>
      </c>
      <c r="BF733">
        <v>0.75682511427614896</v>
      </c>
      <c r="BG733">
        <v>1.3831478411887499</v>
      </c>
      <c r="BH733">
        <v>0.98639381464472498</v>
      </c>
      <c r="BI733">
        <v>0.60251787958256797</v>
      </c>
      <c r="BJ733">
        <v>1.23392995105579</v>
      </c>
      <c r="BK733">
        <v>1.5939080445821501</v>
      </c>
      <c r="BL733">
        <v>1.2421493558496199</v>
      </c>
      <c r="BM733">
        <v>5.87230407858211E-2</v>
      </c>
      <c r="BN733">
        <v>0.16711002110053599</v>
      </c>
      <c r="BO733">
        <v>0.63888908599354399</v>
      </c>
      <c r="BP733">
        <v>0.53050210567882905</v>
      </c>
      <c r="BQ733">
        <v>1.7389048341493201</v>
      </c>
      <c r="BR733">
        <v>3.25965051600277</v>
      </c>
      <c r="BS733">
        <v>4.7803961978562199</v>
      </c>
      <c r="BT733">
        <v>3.25965051600277</v>
      </c>
      <c r="BU733">
        <v>0.51983540684590301</v>
      </c>
      <c r="BV733">
        <v>0.668010703409746</v>
      </c>
      <c r="BW733">
        <v>1.043864064861</v>
      </c>
      <c r="BX733">
        <v>0.84463997505627397</v>
      </c>
      <c r="BZ733" t="s">
        <v>284</v>
      </c>
      <c r="CC733">
        <v>0.22092808318647</v>
      </c>
      <c r="CD733">
        <v>0.59748756040549</v>
      </c>
      <c r="CE733">
        <v>1.33948259929243</v>
      </c>
      <c r="CF733">
        <v>0.95339197820723998</v>
      </c>
      <c r="CG733">
        <v>7.6247413496588104E-2</v>
      </c>
      <c r="CH733">
        <v>0.18238190771475499</v>
      </c>
      <c r="CI733">
        <v>1.0006843164313799</v>
      </c>
      <c r="CJ733">
        <v>0.53491184576797701</v>
      </c>
      <c r="CK733">
        <v>0.196546748270886</v>
      </c>
      <c r="CL733">
        <v>0.51704687891702195</v>
      </c>
      <c r="CM733">
        <v>1.33575869464882</v>
      </c>
      <c r="CN733">
        <v>0.90876513302540596</v>
      </c>
      <c r="CO733">
        <v>6.6938794291400205E-2</v>
      </c>
      <c r="CP733">
        <v>0.44045546540025499</v>
      </c>
      <c r="CQ733">
        <v>0.60876762742355905</v>
      </c>
      <c r="CR733">
        <v>0.52881049609849096</v>
      </c>
      <c r="CS733">
        <v>0.367423906712111</v>
      </c>
      <c r="CT733">
        <v>1.2706379127968599</v>
      </c>
      <c r="CU733">
        <v>3.3745369165246202</v>
      </c>
      <c r="CV733">
        <v>2.0970312437632899</v>
      </c>
      <c r="CW733">
        <v>0.174392494650873</v>
      </c>
      <c r="CX733">
        <v>0.43852002969091702</v>
      </c>
      <c r="CY733">
        <v>2.5357397568586699</v>
      </c>
      <c r="CZ733">
        <v>1.3930639799534299</v>
      </c>
      <c r="DA733">
        <v>0.333975278690816</v>
      </c>
      <c r="DB733">
        <v>0.52733688699558001</v>
      </c>
      <c r="DC733">
        <v>0.93503036884653301</v>
      </c>
      <c r="DD733">
        <v>0.741668760541769</v>
      </c>
      <c r="DF733" t="s">
        <v>284</v>
      </c>
      <c r="DI733">
        <v>0.79348679588378701</v>
      </c>
      <c r="DJ733">
        <v>1.57108402513114</v>
      </c>
      <c r="DK733">
        <v>2.0360919661177501</v>
      </c>
      <c r="DL733">
        <v>1.75054271086166</v>
      </c>
      <c r="DM733">
        <v>0.42564996428093899</v>
      </c>
      <c r="DN733">
        <v>0.62883341615052202</v>
      </c>
      <c r="DO733">
        <v>1.75371154425438</v>
      </c>
      <c r="DP733">
        <v>1.4815306606701899</v>
      </c>
      <c r="DQ733">
        <v>0.41104723013271699</v>
      </c>
      <c r="DR733">
        <v>0.45524479946045099</v>
      </c>
      <c r="DS733">
        <v>0.86478614746249605</v>
      </c>
      <c r="DT733">
        <v>0.64454213014602302</v>
      </c>
    </row>
    <row r="734" spans="1:124" x14ac:dyDescent="0.35">
      <c r="A734" s="19" t="str">
        <f t="shared" si="22"/>
        <v>[Noncurrent + Delinquent Loans] / [Capital + ALLL]--35976</v>
      </c>
      <c r="B734" s="19" t="str">
        <f t="shared" si="23"/>
        <v>[Noncurrent + Delinquent Loans] / [Capital + ALLL]</v>
      </c>
      <c r="C734">
        <v>6</v>
      </c>
      <c r="D734" s="27">
        <v>35976</v>
      </c>
      <c r="E734">
        <v>7.8326715148509001</v>
      </c>
      <c r="F734">
        <v>15.186709791237901</v>
      </c>
      <c r="G734">
        <v>23.6726665292164</v>
      </c>
      <c r="H734">
        <v>19.922449895932999</v>
      </c>
      <c r="I734">
        <v>6.5187618343367797</v>
      </c>
      <c r="J734">
        <v>12.7631770001452</v>
      </c>
      <c r="K734">
        <v>22.1929917960775</v>
      </c>
      <c r="L734">
        <v>15.986516862558</v>
      </c>
      <c r="M734">
        <v>5.1220600183393703</v>
      </c>
      <c r="N734">
        <v>10.672587923501199</v>
      </c>
      <c r="O734">
        <v>18.740454214670098</v>
      </c>
      <c r="P734">
        <v>13.482536918773301</v>
      </c>
      <c r="Q734">
        <v>9.8562179663998304</v>
      </c>
      <c r="R734">
        <v>12.780555926004499</v>
      </c>
      <c r="S734">
        <v>20.775180913563901</v>
      </c>
      <c r="T734">
        <v>16.159100289552701</v>
      </c>
      <c r="U734">
        <v>5.5756080040585001</v>
      </c>
      <c r="V734">
        <v>11.2739367362478</v>
      </c>
      <c r="W734">
        <v>19.7042028181659</v>
      </c>
      <c r="X734">
        <v>14.1242219424461</v>
      </c>
      <c r="Y734">
        <v>9.2379792354441701</v>
      </c>
      <c r="Z734">
        <v>18.155437799646698</v>
      </c>
      <c r="AA734">
        <v>28.539372732485699</v>
      </c>
      <c r="AB734">
        <v>22.0507409509521</v>
      </c>
      <c r="AC734">
        <v>7.5201988812927301</v>
      </c>
      <c r="AD734">
        <v>15.1957022256332</v>
      </c>
      <c r="AE734">
        <v>27.004490057729299</v>
      </c>
      <c r="AF734">
        <v>19.237495982254799</v>
      </c>
      <c r="AG734">
        <v>5.6174957118353301</v>
      </c>
      <c r="AH734">
        <v>13.033605812897401</v>
      </c>
      <c r="AI734">
        <v>23.219241443108199</v>
      </c>
      <c r="AJ734">
        <v>16.8472426547184</v>
      </c>
      <c r="AK734">
        <v>9.1849789257516399</v>
      </c>
      <c r="AL734">
        <v>15.252042272515199</v>
      </c>
      <c r="AM734">
        <v>25.153534374049698</v>
      </c>
      <c r="AN734">
        <v>18.551929671669701</v>
      </c>
      <c r="AO734">
        <v>6.09457981257352</v>
      </c>
      <c r="AP734">
        <v>12.428676661732901</v>
      </c>
      <c r="AQ734">
        <v>22.4776023951094</v>
      </c>
      <c r="AR734">
        <v>16.7820468425952</v>
      </c>
      <c r="AS734">
        <v>7.2464626254703202</v>
      </c>
      <c r="AT734">
        <v>13.1200953974048</v>
      </c>
      <c r="AU734">
        <v>22.698378129962201</v>
      </c>
      <c r="AV734">
        <v>15.897456815550299</v>
      </c>
      <c r="AW734">
        <v>8.2765007998652909</v>
      </c>
      <c r="AX734">
        <v>13.709677419354801</v>
      </c>
      <c r="AY734">
        <v>21.9531455646223</v>
      </c>
      <c r="AZ734">
        <v>15.9350628662178</v>
      </c>
      <c r="BA734">
        <v>7.4786979709434203</v>
      </c>
      <c r="BB734">
        <v>13.949641609998199</v>
      </c>
      <c r="BC734">
        <v>21.626152556579999</v>
      </c>
      <c r="BD734">
        <v>16.385512505788999</v>
      </c>
      <c r="BE734">
        <v>8.1322140608604396</v>
      </c>
      <c r="BF734">
        <v>18.102949681897101</v>
      </c>
      <c r="BG734">
        <v>25.062567036110099</v>
      </c>
      <c r="BH734">
        <v>17.641063325216901</v>
      </c>
      <c r="BI734">
        <v>14.7605933530056</v>
      </c>
      <c r="BJ734">
        <v>23.4104650241052</v>
      </c>
      <c r="BK734">
        <v>33.382825928876002</v>
      </c>
      <c r="BL734">
        <v>23.491681848775801</v>
      </c>
      <c r="BM734">
        <v>8.1145166081025799</v>
      </c>
      <c r="BN734">
        <v>13.011856249171901</v>
      </c>
      <c r="BO734">
        <v>19.887143161720999</v>
      </c>
      <c r="BP734">
        <v>14.9898035206516</v>
      </c>
      <c r="BQ734">
        <v>8.9120267845482104</v>
      </c>
      <c r="BR734">
        <v>14.741587596318199</v>
      </c>
      <c r="BS734">
        <v>20.571148408088199</v>
      </c>
      <c r="BT734">
        <v>14.741587596318199</v>
      </c>
      <c r="BU734">
        <v>9.6910823344069907</v>
      </c>
      <c r="BV734">
        <v>13.1851510928485</v>
      </c>
      <c r="BW734">
        <v>18.976141138725101</v>
      </c>
      <c r="BX734">
        <v>14.468902635590601</v>
      </c>
      <c r="BZ734" t="s">
        <v>284</v>
      </c>
      <c r="CC734">
        <v>4.4479759334465703</v>
      </c>
      <c r="CD734">
        <v>10.011730036852599</v>
      </c>
      <c r="CE734">
        <v>16.514731540228201</v>
      </c>
      <c r="CF734">
        <v>13.082181432572501</v>
      </c>
      <c r="CG734">
        <v>1.98352198782653</v>
      </c>
      <c r="CH734">
        <v>3.6823425022182801</v>
      </c>
      <c r="CI734">
        <v>6.0880155099989999</v>
      </c>
      <c r="CJ734">
        <v>10.291265624417701</v>
      </c>
      <c r="CK734">
        <v>2.23104556626962</v>
      </c>
      <c r="CL734">
        <v>14.2313063348991</v>
      </c>
      <c r="CM734">
        <v>22.240184757505801</v>
      </c>
      <c r="CN734">
        <v>12.477679820981299</v>
      </c>
      <c r="CO734">
        <v>1.56315608573912</v>
      </c>
      <c r="CP734">
        <v>10.942901418524301</v>
      </c>
      <c r="CQ734">
        <v>13.9962085968086</v>
      </c>
      <c r="CR734">
        <v>9.9150053483857494</v>
      </c>
      <c r="CS734">
        <v>9.8448745981343304</v>
      </c>
      <c r="CT734">
        <v>12.9293982971317</v>
      </c>
      <c r="CU734">
        <v>31.299842455462901</v>
      </c>
      <c r="CV734">
        <v>26.6647173486102</v>
      </c>
      <c r="CW734">
        <v>4.4582927161684998</v>
      </c>
      <c r="CX734">
        <v>13.186706836171201</v>
      </c>
      <c r="CY734">
        <v>23.599200913397301</v>
      </c>
      <c r="CZ734">
        <v>15.7884620837248</v>
      </c>
      <c r="DA734">
        <v>6.6651864283840796</v>
      </c>
      <c r="DB734">
        <v>18.222412374768599</v>
      </c>
      <c r="DC734">
        <v>30.024868684051501</v>
      </c>
      <c r="DD734">
        <v>18.467642737666999</v>
      </c>
      <c r="DF734" t="s">
        <v>284</v>
      </c>
      <c r="DI734">
        <v>12.2067471371093</v>
      </c>
      <c r="DJ734">
        <v>18.052738336714</v>
      </c>
      <c r="DK734">
        <v>26.4207250091542</v>
      </c>
      <c r="DL734">
        <v>23.387981769568999</v>
      </c>
      <c r="DM734">
        <v>8.4639182626798704</v>
      </c>
      <c r="DN734">
        <v>10.6301830278242</v>
      </c>
      <c r="DO734">
        <v>16.293632917816598</v>
      </c>
      <c r="DP734">
        <v>21.878881784785001</v>
      </c>
      <c r="DQ734">
        <v>8.1076645330707393</v>
      </c>
      <c r="DR734">
        <v>9.1606351949875808</v>
      </c>
      <c r="DS734">
        <v>10.485772677251999</v>
      </c>
      <c r="DT734">
        <v>9.1583685249508804</v>
      </c>
    </row>
    <row r="735" spans="1:124" x14ac:dyDescent="0.35">
      <c r="A735" s="19" t="str">
        <f t="shared" si="22"/>
        <v xml:space="preserve">  Ag [NCL+DQ] / [Capital + ALLL]--35976</v>
      </c>
      <c r="B735" s="19" t="str">
        <f t="shared" si="23"/>
        <v xml:space="preserve">  Ag [NCL+DQ] / [Capital + ALLL]</v>
      </c>
      <c r="C735">
        <v>7</v>
      </c>
      <c r="D735" s="27">
        <v>35976</v>
      </c>
      <c r="E735">
        <v>0</v>
      </c>
      <c r="F735">
        <v>0.42053618363413398</v>
      </c>
      <c r="G735">
        <v>5.8927799865723198</v>
      </c>
      <c r="H735">
        <v>6.5432278795398702</v>
      </c>
      <c r="I735">
        <v>0</v>
      </c>
      <c r="J735">
        <v>0.62289125356864805</v>
      </c>
      <c r="K735">
        <v>5.7809767512071302</v>
      </c>
      <c r="L735">
        <v>4.6757364462907702</v>
      </c>
      <c r="M735">
        <v>0</v>
      </c>
      <c r="N735">
        <v>0</v>
      </c>
      <c r="O735">
        <v>1.2365460646381601</v>
      </c>
      <c r="P735">
        <v>1.6526116743763699</v>
      </c>
      <c r="Q735">
        <v>0</v>
      </c>
      <c r="R735">
        <v>0</v>
      </c>
      <c r="S735">
        <v>0</v>
      </c>
      <c r="T735">
        <v>8.51128217737512E-3</v>
      </c>
      <c r="U735">
        <v>0</v>
      </c>
      <c r="V735">
        <v>0.309199173344338</v>
      </c>
      <c r="W735">
        <v>3.9651818618190799</v>
      </c>
      <c r="X735">
        <v>3.0840772270388102</v>
      </c>
      <c r="Y735">
        <v>0</v>
      </c>
      <c r="Z735">
        <v>0.48019207683073201</v>
      </c>
      <c r="AA735">
        <v>8.3484671088006195</v>
      </c>
      <c r="AB735">
        <v>8.0041843504196208</v>
      </c>
      <c r="AC735">
        <v>1.09034267912773</v>
      </c>
      <c r="AD735">
        <v>7.2433006102414401</v>
      </c>
      <c r="AE735">
        <v>17.242703533026098</v>
      </c>
      <c r="AF735">
        <v>12.1677820326538</v>
      </c>
      <c r="AG735">
        <v>1.2257906349595501E-2</v>
      </c>
      <c r="AH735">
        <v>3.2597421840272598</v>
      </c>
      <c r="AI735">
        <v>9.8100038774718907</v>
      </c>
      <c r="AJ735">
        <v>6.99001889678871</v>
      </c>
      <c r="AK735">
        <v>0</v>
      </c>
      <c r="AL735">
        <v>0.23946496825279401</v>
      </c>
      <c r="AM735">
        <v>2.8457386102675302</v>
      </c>
      <c r="AN735">
        <v>3.1439885847821198</v>
      </c>
      <c r="AO735">
        <v>0.480672999938412</v>
      </c>
      <c r="AP735">
        <v>4.1924441908882804</v>
      </c>
      <c r="AQ735">
        <v>11.8431116679323</v>
      </c>
      <c r="AR735">
        <v>8.6782139658004702</v>
      </c>
      <c r="AS735">
        <v>0</v>
      </c>
      <c r="AT735">
        <v>0.40863823979047398</v>
      </c>
      <c r="AU735">
        <v>4.6041746814174003</v>
      </c>
      <c r="AV735">
        <v>4.3435106867775399</v>
      </c>
      <c r="AW735">
        <v>0</v>
      </c>
      <c r="AX735">
        <v>0</v>
      </c>
      <c r="AY735">
        <v>1.0880906245342099</v>
      </c>
      <c r="AZ735">
        <v>1.62093233588033</v>
      </c>
      <c r="BA735">
        <v>0</v>
      </c>
      <c r="BB735">
        <v>0</v>
      </c>
      <c r="BC735">
        <v>0.94494658997534897</v>
      </c>
      <c r="BD735">
        <v>1.6578703103018499</v>
      </c>
      <c r="BE735">
        <v>0</v>
      </c>
      <c r="BF735">
        <v>0.68357891538812099</v>
      </c>
      <c r="BG735">
        <v>4.3798954509312997</v>
      </c>
      <c r="BH735">
        <v>2.2098759615351198</v>
      </c>
      <c r="BI735">
        <v>0.75477117035998198</v>
      </c>
      <c r="BJ735">
        <v>3.0437510916748098</v>
      </c>
      <c r="BK735">
        <v>4.9740182558450199</v>
      </c>
      <c r="BL735">
        <v>4.4034124600267601</v>
      </c>
      <c r="BM735">
        <v>0</v>
      </c>
      <c r="BN735">
        <v>0</v>
      </c>
      <c r="BO735">
        <v>0</v>
      </c>
      <c r="BP735">
        <v>0</v>
      </c>
      <c r="BQ735">
        <v>4.7572774531682098</v>
      </c>
      <c r="BR735">
        <v>8.6738823683059891</v>
      </c>
      <c r="BS735">
        <v>12.5904872834438</v>
      </c>
      <c r="BT735">
        <v>8.6738823683059891</v>
      </c>
      <c r="BU735">
        <v>0</v>
      </c>
      <c r="BV735">
        <v>0</v>
      </c>
      <c r="BW735">
        <v>0</v>
      </c>
      <c r="BX735">
        <v>0</v>
      </c>
      <c r="BZ735" t="s">
        <v>284</v>
      </c>
      <c r="CC735">
        <v>0</v>
      </c>
      <c r="CD735">
        <v>0</v>
      </c>
      <c r="CE735">
        <v>6.7670000352149901E-2</v>
      </c>
      <c r="CF735">
        <v>0.84266998357534095</v>
      </c>
      <c r="CG735">
        <v>0</v>
      </c>
      <c r="CH735">
        <v>0</v>
      </c>
      <c r="CI735">
        <v>0.28571428571428598</v>
      </c>
      <c r="CJ735">
        <v>1.0965138130013099</v>
      </c>
      <c r="CK735">
        <v>0</v>
      </c>
      <c r="CL735">
        <v>0</v>
      </c>
      <c r="CM735">
        <v>3.5876132930513598</v>
      </c>
      <c r="CN735">
        <v>2.44361170410279</v>
      </c>
      <c r="CO735">
        <v>0</v>
      </c>
      <c r="CP735">
        <v>0</v>
      </c>
      <c r="CQ735">
        <v>4.6117324374334201</v>
      </c>
      <c r="CR735">
        <v>3.4219815222651802</v>
      </c>
      <c r="CS735">
        <v>1.9468700173600799</v>
      </c>
      <c r="CT735">
        <v>6.7212350197386597</v>
      </c>
      <c r="CU735">
        <v>21.650771013781601</v>
      </c>
      <c r="CV735">
        <v>18.455965476310201</v>
      </c>
      <c r="CW735">
        <v>7.7200205867215696E-2</v>
      </c>
      <c r="CX735">
        <v>2.83364197374557</v>
      </c>
      <c r="CY735">
        <v>6.4083772590244896</v>
      </c>
      <c r="CZ735">
        <v>7.2340373714143604</v>
      </c>
      <c r="DA735">
        <v>0</v>
      </c>
      <c r="DB735">
        <v>0</v>
      </c>
      <c r="DC735">
        <v>0.244555723768487</v>
      </c>
      <c r="DD735">
        <v>0.244555723768487</v>
      </c>
      <c r="DF735" t="s">
        <v>284</v>
      </c>
      <c r="DI735">
        <v>0</v>
      </c>
      <c r="DJ735">
        <v>0</v>
      </c>
      <c r="DK735">
        <v>2.2808568787428198</v>
      </c>
      <c r="DL735">
        <v>1.57188559506818</v>
      </c>
      <c r="DM735">
        <v>0</v>
      </c>
      <c r="DN735">
        <v>0.79339939412714799</v>
      </c>
      <c r="DO735">
        <v>1.94648406130844</v>
      </c>
      <c r="DP735">
        <v>2.9578590633947202</v>
      </c>
      <c r="DQ735">
        <v>0.11207621182404</v>
      </c>
      <c r="DR735">
        <v>0.31327643945122602</v>
      </c>
      <c r="DS735">
        <v>1.13168724279835</v>
      </c>
      <c r="DT735">
        <v>0.691616388051845</v>
      </c>
    </row>
    <row r="736" spans="1:124" x14ac:dyDescent="0.35">
      <c r="A736" s="19" t="str">
        <f t="shared" si="22"/>
        <v xml:space="preserve">  CLD [NCL+DQ] / [Capital + ALLL]--35976</v>
      </c>
      <c r="B736" s="19" t="str">
        <f t="shared" si="23"/>
        <v xml:space="preserve">  CLD [NCL+DQ] / [Capital + ALLL]</v>
      </c>
      <c r="C736">
        <v>8</v>
      </c>
      <c r="D736" s="27">
        <v>35976</v>
      </c>
      <c r="E736">
        <v>0</v>
      </c>
      <c r="F736">
        <v>0</v>
      </c>
      <c r="G736">
        <v>0</v>
      </c>
      <c r="H736">
        <v>0.53118708552987504</v>
      </c>
      <c r="I736">
        <v>0</v>
      </c>
      <c r="J736">
        <v>0</v>
      </c>
      <c r="K736">
        <v>0</v>
      </c>
      <c r="L736">
        <v>0.226274970860913</v>
      </c>
      <c r="M736">
        <v>0</v>
      </c>
      <c r="N736">
        <v>0</v>
      </c>
      <c r="O736">
        <v>0</v>
      </c>
      <c r="P736">
        <v>0.35209357766308302</v>
      </c>
      <c r="Q736">
        <v>0</v>
      </c>
      <c r="R736">
        <v>0</v>
      </c>
      <c r="S736">
        <v>0</v>
      </c>
      <c r="T736">
        <v>4.0960664108900804E-3</v>
      </c>
      <c r="U736">
        <v>0</v>
      </c>
      <c r="V736">
        <v>0</v>
      </c>
      <c r="W736">
        <v>0</v>
      </c>
      <c r="X736">
        <v>0.172913590800026</v>
      </c>
      <c r="Y736">
        <v>0</v>
      </c>
      <c r="Z736">
        <v>0</v>
      </c>
      <c r="AA736">
        <v>0</v>
      </c>
      <c r="AB736">
        <v>0.60988281563324198</v>
      </c>
      <c r="AC736">
        <v>0</v>
      </c>
      <c r="AD736">
        <v>0</v>
      </c>
      <c r="AE736">
        <v>0</v>
      </c>
      <c r="AF736">
        <v>0.11273882101386599</v>
      </c>
      <c r="AG736">
        <v>0</v>
      </c>
      <c r="AH736">
        <v>0</v>
      </c>
      <c r="AI736">
        <v>0</v>
      </c>
      <c r="AJ736">
        <v>0.22140731619182499</v>
      </c>
      <c r="AK736">
        <v>0</v>
      </c>
      <c r="AL736">
        <v>0</v>
      </c>
      <c r="AM736">
        <v>0</v>
      </c>
      <c r="AN736">
        <v>0.57205153313671497</v>
      </c>
      <c r="AO736">
        <v>0</v>
      </c>
      <c r="AP736">
        <v>0</v>
      </c>
      <c r="AQ736">
        <v>0</v>
      </c>
      <c r="AR736">
        <v>9.0858263931792693E-2</v>
      </c>
      <c r="AS736">
        <v>0</v>
      </c>
      <c r="AT736">
        <v>0</v>
      </c>
      <c r="AU736">
        <v>0</v>
      </c>
      <c r="AV736">
        <v>0.401588725452524</v>
      </c>
      <c r="AW736">
        <v>0</v>
      </c>
      <c r="AX736">
        <v>0</v>
      </c>
      <c r="AY736">
        <v>0</v>
      </c>
      <c r="AZ736">
        <v>0.26690564540014999</v>
      </c>
      <c r="BA736">
        <v>0</v>
      </c>
      <c r="BB736">
        <v>0</v>
      </c>
      <c r="BC736">
        <v>0</v>
      </c>
      <c r="BD736">
        <v>0.43128574788934598</v>
      </c>
      <c r="BE736">
        <v>0</v>
      </c>
      <c r="BF736">
        <v>0</v>
      </c>
      <c r="BG736">
        <v>8.1466395112016296E-2</v>
      </c>
      <c r="BH736">
        <v>0.475717433024957</v>
      </c>
      <c r="BI736">
        <v>0.137470160888607</v>
      </c>
      <c r="BJ736">
        <v>0.62133241284087004</v>
      </c>
      <c r="BK736">
        <v>1.14193266921082</v>
      </c>
      <c r="BL736">
        <v>1.3781100358573499</v>
      </c>
      <c r="BM736">
        <v>0</v>
      </c>
      <c r="BN736">
        <v>0.195026816187226</v>
      </c>
      <c r="BO736">
        <v>2.1760134328024701</v>
      </c>
      <c r="BP736">
        <v>1.9809866166152399</v>
      </c>
      <c r="BQ736">
        <v>0</v>
      </c>
      <c r="BR736">
        <v>0</v>
      </c>
      <c r="BS736">
        <v>0</v>
      </c>
      <c r="BT736">
        <v>0</v>
      </c>
      <c r="BU736">
        <v>0</v>
      </c>
      <c r="BV736">
        <v>0</v>
      </c>
      <c r="BW736">
        <v>0</v>
      </c>
      <c r="BX736">
        <v>0.38912237667942801</v>
      </c>
      <c r="BZ736" t="s">
        <v>284</v>
      </c>
      <c r="CC736">
        <v>0</v>
      </c>
      <c r="CD736">
        <v>0</v>
      </c>
      <c r="CE736">
        <v>0</v>
      </c>
      <c r="CF736">
        <v>0.59895055955625898</v>
      </c>
      <c r="CG736">
        <v>0</v>
      </c>
      <c r="CH736">
        <v>0</v>
      </c>
      <c r="CI736">
        <v>0.56987732095490695</v>
      </c>
      <c r="CJ736">
        <v>0.42816569340039801</v>
      </c>
      <c r="CK736">
        <v>0</v>
      </c>
      <c r="CL736">
        <v>0</v>
      </c>
      <c r="CM736">
        <v>0</v>
      </c>
      <c r="CN736">
        <v>0.54010700489941499</v>
      </c>
      <c r="CO736">
        <v>0</v>
      </c>
      <c r="CP736">
        <v>0</v>
      </c>
      <c r="CQ736">
        <v>0</v>
      </c>
      <c r="CR736">
        <v>1.58637347644803</v>
      </c>
      <c r="CS736">
        <v>0</v>
      </c>
      <c r="CT736">
        <v>0</v>
      </c>
      <c r="CU736">
        <v>0</v>
      </c>
      <c r="CV736">
        <v>0.20087561164048401</v>
      </c>
      <c r="CW736">
        <v>0</v>
      </c>
      <c r="CX736">
        <v>0</v>
      </c>
      <c r="CY736">
        <v>0</v>
      </c>
      <c r="CZ736">
        <v>1.64638176890206E-2</v>
      </c>
      <c r="DA736">
        <v>0</v>
      </c>
      <c r="DB736">
        <v>0.34124629080118701</v>
      </c>
      <c r="DC736">
        <v>3.0682026557306301</v>
      </c>
      <c r="DD736">
        <v>2.7269563649294399</v>
      </c>
      <c r="DF736" t="s">
        <v>284</v>
      </c>
      <c r="DI736">
        <v>0</v>
      </c>
      <c r="DJ736">
        <v>0</v>
      </c>
      <c r="DK736">
        <v>0.19772976931526901</v>
      </c>
      <c r="DL736">
        <v>1.1460396900643199</v>
      </c>
      <c r="DM736">
        <v>0</v>
      </c>
      <c r="DN736">
        <v>0</v>
      </c>
      <c r="DO736">
        <v>0</v>
      </c>
      <c r="DP736">
        <v>0.51738203666052895</v>
      </c>
      <c r="DQ736">
        <v>0</v>
      </c>
      <c r="DR736">
        <v>0</v>
      </c>
      <c r="DS736">
        <v>0</v>
      </c>
      <c r="DT736">
        <v>0.34685730409156301</v>
      </c>
    </row>
    <row r="737" spans="1:124" x14ac:dyDescent="0.35">
      <c r="A737" s="19" t="str">
        <f t="shared" si="22"/>
        <v xml:space="preserve">  CRE [NCL+DQ] / [Capital + ALLL]--35976</v>
      </c>
      <c r="B737" s="19" t="str">
        <f t="shared" si="23"/>
        <v xml:space="preserve">  CRE [NCL+DQ] / [Capital + ALLL]</v>
      </c>
      <c r="C737">
        <v>9</v>
      </c>
      <c r="D737" s="27">
        <v>35976</v>
      </c>
      <c r="E737">
        <v>0</v>
      </c>
      <c r="F737">
        <v>0.33454987834549899</v>
      </c>
      <c r="G737">
        <v>3.21282193414135</v>
      </c>
      <c r="H737">
        <v>2.18904691910237</v>
      </c>
      <c r="I737">
        <v>0</v>
      </c>
      <c r="J737">
        <v>0</v>
      </c>
      <c r="K737">
        <v>2.0674243967750399</v>
      </c>
      <c r="L737">
        <v>1.64938541075765</v>
      </c>
      <c r="M737">
        <v>0</v>
      </c>
      <c r="N737">
        <v>0.37687434848849299</v>
      </c>
      <c r="O737">
        <v>2.7443597900313401</v>
      </c>
      <c r="P737">
        <v>2.0328405168920498</v>
      </c>
      <c r="Q737">
        <v>0</v>
      </c>
      <c r="R737">
        <v>0</v>
      </c>
      <c r="S737">
        <v>1.11194892377356</v>
      </c>
      <c r="T737">
        <v>1.5379212990364199</v>
      </c>
      <c r="U737">
        <v>0</v>
      </c>
      <c r="V737">
        <v>0</v>
      </c>
      <c r="W737">
        <v>1.91024175097972</v>
      </c>
      <c r="X737">
        <v>1.5140441146411301</v>
      </c>
      <c r="Y737">
        <v>0</v>
      </c>
      <c r="Z737">
        <v>0.40687754298464401</v>
      </c>
      <c r="AA737">
        <v>2.6817934697771801</v>
      </c>
      <c r="AB737">
        <v>2.34738259937108</v>
      </c>
      <c r="AC737">
        <v>0</v>
      </c>
      <c r="AD737">
        <v>6.4248583610770404E-2</v>
      </c>
      <c r="AE737">
        <v>1.23583934088568</v>
      </c>
      <c r="AF737">
        <v>1.3164730854422999</v>
      </c>
      <c r="AG737">
        <v>0</v>
      </c>
      <c r="AH737">
        <v>0</v>
      </c>
      <c r="AI737">
        <v>0.51053749387354996</v>
      </c>
      <c r="AJ737">
        <v>0.94838383760634704</v>
      </c>
      <c r="AK737">
        <v>0</v>
      </c>
      <c r="AL737">
        <v>2.1354348541091901</v>
      </c>
      <c r="AM737">
        <v>4.9314585836463802</v>
      </c>
      <c r="AN737">
        <v>3.57620962891927</v>
      </c>
      <c r="AO737">
        <v>0</v>
      </c>
      <c r="AP737">
        <v>0</v>
      </c>
      <c r="AQ737">
        <v>1.02070152256694</v>
      </c>
      <c r="AR737">
        <v>1.08912855026738</v>
      </c>
      <c r="AS737">
        <v>0</v>
      </c>
      <c r="AT737">
        <v>0.29867401272140998</v>
      </c>
      <c r="AU737">
        <v>2.45623074732362</v>
      </c>
      <c r="AV737">
        <v>1.9220038687607</v>
      </c>
      <c r="AW737">
        <v>0</v>
      </c>
      <c r="AX737">
        <v>0.56318681318681296</v>
      </c>
      <c r="AY737">
        <v>2.9387302467424501</v>
      </c>
      <c r="AZ737">
        <v>2.11697795479397</v>
      </c>
      <c r="BA737">
        <v>0</v>
      </c>
      <c r="BB737">
        <v>3.4701136462219097E-2</v>
      </c>
      <c r="BC737">
        <v>2.13921901528014</v>
      </c>
      <c r="BD737">
        <v>1.9639452803330699</v>
      </c>
      <c r="BE737">
        <v>0.15801948907031901</v>
      </c>
      <c r="BF737">
        <v>1.11605196616967</v>
      </c>
      <c r="BG737">
        <v>5.0647195486226302</v>
      </c>
      <c r="BH737">
        <v>2.7895749946150499</v>
      </c>
      <c r="BI737">
        <v>1.17187437538344</v>
      </c>
      <c r="BJ737">
        <v>2.5475540515790298</v>
      </c>
      <c r="BK737">
        <v>5.0100774860658399</v>
      </c>
      <c r="BL737">
        <v>3.2627938604100399</v>
      </c>
      <c r="BM737">
        <v>0.37786445636275001</v>
      </c>
      <c r="BN737">
        <v>4.0188560546184204</v>
      </c>
      <c r="BO737">
        <v>8.1234758226395503</v>
      </c>
      <c r="BP737">
        <v>4.4824842243838798</v>
      </c>
      <c r="BQ737">
        <v>0.13297872340425501</v>
      </c>
      <c r="BR737">
        <v>0.26595744680851102</v>
      </c>
      <c r="BS737">
        <v>0.39893617021276601</v>
      </c>
      <c r="BT737">
        <v>0.26595744680851102</v>
      </c>
      <c r="BU737">
        <v>0</v>
      </c>
      <c r="BV737">
        <v>8.6689783942384593E-2</v>
      </c>
      <c r="BW737">
        <v>2.5534808889677101</v>
      </c>
      <c r="BX737">
        <v>1.9797154409695901</v>
      </c>
      <c r="BZ737" t="s">
        <v>284</v>
      </c>
      <c r="CC737">
        <v>0</v>
      </c>
      <c r="CD737">
        <v>0.37970756374127601</v>
      </c>
      <c r="CE737">
        <v>3.73233455023311</v>
      </c>
      <c r="CF737">
        <v>2.5766726376583802</v>
      </c>
      <c r="CG737">
        <v>0</v>
      </c>
      <c r="CH737">
        <v>0</v>
      </c>
      <c r="CI737">
        <v>1.0754653997202099</v>
      </c>
      <c r="CJ737">
        <v>1.3956605977466101</v>
      </c>
      <c r="CK737">
        <v>0</v>
      </c>
      <c r="CL737">
        <v>0</v>
      </c>
      <c r="CM737">
        <v>0.87535928926051698</v>
      </c>
      <c r="CN737">
        <v>1.79858050771315</v>
      </c>
      <c r="CO737">
        <v>0</v>
      </c>
      <c r="CP737">
        <v>0</v>
      </c>
      <c r="CQ737">
        <v>0.62341570752140796</v>
      </c>
      <c r="CR737">
        <v>1.85637522452805</v>
      </c>
      <c r="CS737">
        <v>0</v>
      </c>
      <c r="CT737">
        <v>0.402587692957671</v>
      </c>
      <c r="CU737">
        <v>1.0986087149161201</v>
      </c>
      <c r="CV737">
        <v>0.75921189749998397</v>
      </c>
      <c r="CW737">
        <v>0</v>
      </c>
      <c r="CX737">
        <v>0</v>
      </c>
      <c r="CY737">
        <v>0.63712473897702704</v>
      </c>
      <c r="CZ737">
        <v>1.3611868105414</v>
      </c>
      <c r="DA737">
        <v>0</v>
      </c>
      <c r="DB737">
        <v>1.20919881305638</v>
      </c>
      <c r="DC737">
        <v>5.9107596398645299</v>
      </c>
      <c r="DD737">
        <v>4.7015608268081497</v>
      </c>
      <c r="DF737" t="s">
        <v>284</v>
      </c>
      <c r="DI737">
        <v>0</v>
      </c>
      <c r="DJ737">
        <v>0</v>
      </c>
      <c r="DK737">
        <v>0.34236543390699398</v>
      </c>
      <c r="DL737">
        <v>1.7468904579840101</v>
      </c>
      <c r="DM737">
        <v>0</v>
      </c>
      <c r="DN737">
        <v>0.61460538650319696</v>
      </c>
      <c r="DO737">
        <v>2.98438353081323</v>
      </c>
      <c r="DP737">
        <v>2.70340658739776</v>
      </c>
      <c r="DQ737">
        <v>0</v>
      </c>
      <c r="DR737">
        <v>1.5771848330992799</v>
      </c>
      <c r="DS737">
        <v>2.2813064172000699</v>
      </c>
      <c r="DT737">
        <v>1.5648180182203999</v>
      </c>
    </row>
    <row r="738" spans="1:124" x14ac:dyDescent="0.35">
      <c r="A738" s="19" t="str">
        <f t="shared" si="22"/>
        <v xml:space="preserve">  Res RE [NCL+DQ] / [Capital + ALLL]--35976</v>
      </c>
      <c r="B738" s="19" t="str">
        <f t="shared" si="23"/>
        <v xml:space="preserve">  Res RE [NCL+DQ] / [Capital + ALLL]</v>
      </c>
      <c r="C738">
        <v>10</v>
      </c>
      <c r="D738" s="27">
        <v>35976</v>
      </c>
      <c r="E738">
        <v>0.22728396318765401</v>
      </c>
      <c r="F738">
        <v>1.6075922343914799</v>
      </c>
      <c r="G738">
        <v>3.9580890259925501</v>
      </c>
      <c r="H738">
        <v>2.7922309367562099</v>
      </c>
      <c r="I738">
        <v>0.13424358005294099</v>
      </c>
      <c r="J738">
        <v>1.58030135979419</v>
      </c>
      <c r="K738">
        <v>3.90384762695669</v>
      </c>
      <c r="L738">
        <v>2.6144397545392701</v>
      </c>
      <c r="M738">
        <v>0.34482578788982499</v>
      </c>
      <c r="N738">
        <v>2.0151133501259402</v>
      </c>
      <c r="O738">
        <v>4.7303578345584603</v>
      </c>
      <c r="P738">
        <v>3.2733301466132301</v>
      </c>
      <c r="Q738">
        <v>2.61510475716296</v>
      </c>
      <c r="R738">
        <v>4.3766946867019501</v>
      </c>
      <c r="S738">
        <v>6.1548021899695398</v>
      </c>
      <c r="T738">
        <v>5.0419032601813596</v>
      </c>
      <c r="U738">
        <v>0.295667972654167</v>
      </c>
      <c r="V738">
        <v>1.8073839852204401</v>
      </c>
      <c r="W738">
        <v>4.0706651862981698</v>
      </c>
      <c r="X738">
        <v>2.7742824702476701</v>
      </c>
      <c r="Y738">
        <v>0.13615226840230699</v>
      </c>
      <c r="Z738">
        <v>1.53545575232322</v>
      </c>
      <c r="AA738">
        <v>4.0901339668027896</v>
      </c>
      <c r="AB738">
        <v>2.8340337736873602</v>
      </c>
      <c r="AC738">
        <v>0</v>
      </c>
      <c r="AD738">
        <v>0.32966079639108198</v>
      </c>
      <c r="AE738">
        <v>1.25588697017268</v>
      </c>
      <c r="AF738">
        <v>0.83510758210100899</v>
      </c>
      <c r="AG738">
        <v>0</v>
      </c>
      <c r="AH738">
        <v>0.166846599273727</v>
      </c>
      <c r="AI738">
        <v>1.2283185840708</v>
      </c>
      <c r="AJ738">
        <v>0.98329091546795799</v>
      </c>
      <c r="AK738">
        <v>2.1554941202812699</v>
      </c>
      <c r="AL738">
        <v>4.3587193555343502</v>
      </c>
      <c r="AM738">
        <v>6.88349488041532</v>
      </c>
      <c r="AN738">
        <v>5.3426805291882404</v>
      </c>
      <c r="AO738">
        <v>0</v>
      </c>
      <c r="AP738">
        <v>0.84300809137781996</v>
      </c>
      <c r="AQ738">
        <v>2.6645419534082202</v>
      </c>
      <c r="AR738">
        <v>1.7677110166885901</v>
      </c>
      <c r="AS738">
        <v>0.168940801917184</v>
      </c>
      <c r="AT738">
        <v>1.70527230596151</v>
      </c>
      <c r="AU738">
        <v>4.0626137353811096</v>
      </c>
      <c r="AV738">
        <v>2.7036695328575502</v>
      </c>
      <c r="AW738">
        <v>1.80296200901481</v>
      </c>
      <c r="AX738">
        <v>3.89777532634676</v>
      </c>
      <c r="AY738">
        <v>6.8121693121693099</v>
      </c>
      <c r="AZ738">
        <v>4.82078501602596</v>
      </c>
      <c r="BA738">
        <v>0.196925051783995</v>
      </c>
      <c r="BB738">
        <v>1.85055865921788</v>
      </c>
      <c r="BC738">
        <v>3.9593976875504202</v>
      </c>
      <c r="BD738">
        <v>2.7565774182452598</v>
      </c>
      <c r="BE738">
        <v>0.27056170963630999</v>
      </c>
      <c r="BF738">
        <v>1.10029211295034</v>
      </c>
      <c r="BG738">
        <v>4.3222003929273098</v>
      </c>
      <c r="BH738">
        <v>2.0828246104754702</v>
      </c>
      <c r="BI738">
        <v>1.31058997918463</v>
      </c>
      <c r="BJ738">
        <v>1.6300705499146</v>
      </c>
      <c r="BK738">
        <v>2.4304456208401999</v>
      </c>
      <c r="BL738">
        <v>2.07869678276972</v>
      </c>
      <c r="BM738">
        <v>0</v>
      </c>
      <c r="BN738">
        <v>0.69071997399642404</v>
      </c>
      <c r="BO738">
        <v>1.5073517492451201</v>
      </c>
      <c r="BP738">
        <v>0.81663177524869601</v>
      </c>
      <c r="BQ738">
        <v>0.74024822695035497</v>
      </c>
      <c r="BR738">
        <v>1.4804964539007099</v>
      </c>
      <c r="BS738">
        <v>2.2207446808510598</v>
      </c>
      <c r="BT738">
        <v>1.4804964539007099</v>
      </c>
      <c r="BU738">
        <v>1.8546195896725299</v>
      </c>
      <c r="BV738">
        <v>3.3317124490727998</v>
      </c>
      <c r="BW738">
        <v>6.58816534501912</v>
      </c>
      <c r="BX738">
        <v>4.5161166776022199</v>
      </c>
      <c r="BZ738" t="s">
        <v>284</v>
      </c>
      <c r="CC738">
        <v>0.15137852496499399</v>
      </c>
      <c r="CD738">
        <v>1.7605274098085</v>
      </c>
      <c r="CE738">
        <v>3.9815345670326798</v>
      </c>
      <c r="CF738">
        <v>2.7799135767099301</v>
      </c>
      <c r="CG738">
        <v>0.146354443853113</v>
      </c>
      <c r="CH738">
        <v>0.99159663865546199</v>
      </c>
      <c r="CI738">
        <v>2.1179963026166102</v>
      </c>
      <c r="CJ738">
        <v>1.1915554915503599</v>
      </c>
      <c r="CK738">
        <v>0.196925051783995</v>
      </c>
      <c r="CL738">
        <v>1.02098695405559</v>
      </c>
      <c r="CM738">
        <v>4.1986273718207503</v>
      </c>
      <c r="CN738">
        <v>3.4252494458343499</v>
      </c>
      <c r="CO738">
        <v>0</v>
      </c>
      <c r="CP738">
        <v>8.3379655364091199E-2</v>
      </c>
      <c r="CQ738">
        <v>0.40019722661626</v>
      </c>
      <c r="CR738">
        <v>0.23484241395179101</v>
      </c>
      <c r="CS738">
        <v>0.95722005587991199</v>
      </c>
      <c r="CT738">
        <v>2.5928485810800299</v>
      </c>
      <c r="CU738">
        <v>3.13500219151932</v>
      </c>
      <c r="CV738">
        <v>2.52499967255013</v>
      </c>
      <c r="CW738">
        <v>0</v>
      </c>
      <c r="CX738">
        <v>0.20712151943523899</v>
      </c>
      <c r="CY738">
        <v>0.84992288527138604</v>
      </c>
      <c r="CZ738">
        <v>0.99693721773858801</v>
      </c>
      <c r="DA738">
        <v>0.37556771864446298</v>
      </c>
      <c r="DB738">
        <v>0.67714529370880405</v>
      </c>
      <c r="DC738">
        <v>1.1650018539662199</v>
      </c>
      <c r="DD738">
        <v>0.86342427890188</v>
      </c>
      <c r="DF738" t="s">
        <v>284</v>
      </c>
      <c r="DI738">
        <v>0</v>
      </c>
      <c r="DJ738">
        <v>0.61194374811101004</v>
      </c>
      <c r="DK738">
        <v>1.93266576008571</v>
      </c>
      <c r="DL738">
        <v>1.38229230396544</v>
      </c>
      <c r="DM738">
        <v>2.6735108088925501</v>
      </c>
      <c r="DN738">
        <v>3.8754644299309402</v>
      </c>
      <c r="DO738">
        <v>6.7028473973383402</v>
      </c>
      <c r="DP738">
        <v>5.2792497300650396</v>
      </c>
      <c r="DQ738">
        <v>0.59084194977843396</v>
      </c>
      <c r="DR738">
        <v>3.0360134003350101</v>
      </c>
      <c r="DS738">
        <v>4.4614612101431099</v>
      </c>
      <c r="DT738">
        <v>3.06252713802429</v>
      </c>
    </row>
    <row r="739" spans="1:124" x14ac:dyDescent="0.35">
      <c r="A739" s="19" t="str">
        <f t="shared" si="22"/>
        <v xml:space="preserve">  C&amp;I [NCL+DQ] / [Capital + ALLL]--35976</v>
      </c>
      <c r="B739" s="19" t="str">
        <f t="shared" si="23"/>
        <v xml:space="preserve">  C&amp;I [NCL+DQ] / [Capital + ALLL]</v>
      </c>
      <c r="C739">
        <v>11</v>
      </c>
      <c r="D739" s="27">
        <v>35976</v>
      </c>
      <c r="E739">
        <v>1.4888795941230799</v>
      </c>
      <c r="F739">
        <v>5.2535681749164898</v>
      </c>
      <c r="G739">
        <v>11.134896420749699</v>
      </c>
      <c r="H739">
        <v>9.7144554530206193</v>
      </c>
      <c r="I739">
        <v>1.3413741695319099</v>
      </c>
      <c r="J739">
        <v>4.24657534246575</v>
      </c>
      <c r="K739">
        <v>9.7328007269698205</v>
      </c>
      <c r="L739">
        <v>7.0856993236940404</v>
      </c>
      <c r="M739">
        <v>0.499018119795896</v>
      </c>
      <c r="N739">
        <v>2.2291312254355602</v>
      </c>
      <c r="O739">
        <v>5.8320332686748904</v>
      </c>
      <c r="P739">
        <v>4.3035870628131496</v>
      </c>
      <c r="Q739">
        <v>1.5805520977051899</v>
      </c>
      <c r="R739">
        <v>5.2743898956218702</v>
      </c>
      <c r="S739">
        <v>9.4212179559977702</v>
      </c>
      <c r="T739">
        <v>7.2967897839784603</v>
      </c>
      <c r="U739">
        <v>1.0283574882580599</v>
      </c>
      <c r="V739">
        <v>3.40088894050115</v>
      </c>
      <c r="W739">
        <v>7.8469598342402902</v>
      </c>
      <c r="X739">
        <v>5.7093946334757302</v>
      </c>
      <c r="Y739">
        <v>2.9851662166667499</v>
      </c>
      <c r="Z739">
        <v>7.4831892411143102</v>
      </c>
      <c r="AA739">
        <v>15.282510661892699</v>
      </c>
      <c r="AB739">
        <v>11.6756007733259</v>
      </c>
      <c r="AC739">
        <v>3.2634032634032599</v>
      </c>
      <c r="AD739">
        <v>7.61572541630595</v>
      </c>
      <c r="AE739">
        <v>16.951710261569399</v>
      </c>
      <c r="AF739">
        <v>11.270709799432399</v>
      </c>
      <c r="AG739">
        <v>1.0760828421564901</v>
      </c>
      <c r="AH739">
        <v>5.2535681749164898</v>
      </c>
      <c r="AI739">
        <v>11.9943555973659</v>
      </c>
      <c r="AJ739">
        <v>7.8625456923931001</v>
      </c>
      <c r="AK739">
        <v>1.3408420449908001</v>
      </c>
      <c r="AL739">
        <v>3.2638614924012099</v>
      </c>
      <c r="AM739">
        <v>7.6682102833213497</v>
      </c>
      <c r="AN739">
        <v>6.0682246669705702</v>
      </c>
      <c r="AO739">
        <v>1.7881387359221499</v>
      </c>
      <c r="AP739">
        <v>5.2849678071723796</v>
      </c>
      <c r="AQ739">
        <v>12.8125661795328</v>
      </c>
      <c r="AR739">
        <v>8.8867562626147194</v>
      </c>
      <c r="AS739">
        <v>1.318318394476</v>
      </c>
      <c r="AT739">
        <v>4.6093415468755596</v>
      </c>
      <c r="AU739">
        <v>9.8952862477781895</v>
      </c>
      <c r="AV739">
        <v>6.8075537734048002</v>
      </c>
      <c r="AW739">
        <v>1.1104441776710701</v>
      </c>
      <c r="AX739">
        <v>3.3317391997449399</v>
      </c>
      <c r="AY739">
        <v>7.3074761101742496</v>
      </c>
      <c r="AZ739">
        <v>5.3297710238494203</v>
      </c>
      <c r="BA739">
        <v>2.5923883066740201</v>
      </c>
      <c r="BB739">
        <v>5.8635703918722797</v>
      </c>
      <c r="BC739">
        <v>11.338076658251101</v>
      </c>
      <c r="BD739">
        <v>8.4327124193053908</v>
      </c>
      <c r="BE739">
        <v>1.09525389976767</v>
      </c>
      <c r="BF739">
        <v>3.0472967669350002</v>
      </c>
      <c r="BG739">
        <v>5.9266535690897202</v>
      </c>
      <c r="BH739">
        <v>5.8444396025722503</v>
      </c>
      <c r="BI739">
        <v>6.29757199259745</v>
      </c>
      <c r="BJ739">
        <v>6.4995892068133401</v>
      </c>
      <c r="BK739">
        <v>15.6411605700468</v>
      </c>
      <c r="BL739">
        <v>11.135117188266801</v>
      </c>
      <c r="BM739">
        <v>2.85796766743649</v>
      </c>
      <c r="BN739">
        <v>5.1313803627213499</v>
      </c>
      <c r="BO739">
        <v>9.9101164337791694</v>
      </c>
      <c r="BP739">
        <v>7.6367037384943099</v>
      </c>
      <c r="BQ739">
        <v>5.1341179326439903</v>
      </c>
      <c r="BR739">
        <v>8.5468587636066307</v>
      </c>
      <c r="BS739">
        <v>11.959599594569299</v>
      </c>
      <c r="BT739">
        <v>8.5468587636066307</v>
      </c>
      <c r="BU739">
        <v>0.83839601926923801</v>
      </c>
      <c r="BV739">
        <v>4.2471803362770597</v>
      </c>
      <c r="BW739">
        <v>7.25951546619293</v>
      </c>
      <c r="BX739">
        <v>5.6906333136967797</v>
      </c>
      <c r="BZ739" t="s">
        <v>284</v>
      </c>
      <c r="CC739">
        <v>0.58274245541557501</v>
      </c>
      <c r="CD739">
        <v>2.7660238628460698</v>
      </c>
      <c r="CE739">
        <v>6.2616829454527103</v>
      </c>
      <c r="CF739">
        <v>4.95125374160585</v>
      </c>
      <c r="CG739">
        <v>0</v>
      </c>
      <c r="CH739">
        <v>1.1764705882352899</v>
      </c>
      <c r="CI739">
        <v>2.64936090628155</v>
      </c>
      <c r="CJ739">
        <v>4.3732766276404904</v>
      </c>
      <c r="CK739">
        <v>0.775193798449612</v>
      </c>
      <c r="CL739">
        <v>2.26811773435568</v>
      </c>
      <c r="CM739">
        <v>4.0650406504065</v>
      </c>
      <c r="CN739">
        <v>2.7098016993348999</v>
      </c>
      <c r="CO739">
        <v>1.33801537279353</v>
      </c>
      <c r="CP739">
        <v>8.0422775857273407</v>
      </c>
      <c r="CQ739">
        <v>11.6674191280309</v>
      </c>
      <c r="CR739">
        <v>6.7328365529015999</v>
      </c>
      <c r="CS739">
        <v>1.42346549603823</v>
      </c>
      <c r="CT739">
        <v>2.9304438950198901</v>
      </c>
      <c r="CU739">
        <v>12.2492496392198</v>
      </c>
      <c r="CV739">
        <v>12.030492538664801</v>
      </c>
      <c r="CW739">
        <v>0.74870387680565897</v>
      </c>
      <c r="CX739">
        <v>6.6948346637103704</v>
      </c>
      <c r="CY739">
        <v>11.499203570696301</v>
      </c>
      <c r="CZ739">
        <v>7.2014947542578804</v>
      </c>
      <c r="DA739">
        <v>0.75986957028065705</v>
      </c>
      <c r="DB739">
        <v>1.7269061230159899</v>
      </c>
      <c r="DC739">
        <v>4.0880860635434297</v>
      </c>
      <c r="DD739">
        <v>3.1210495108081</v>
      </c>
      <c r="DF739" t="s">
        <v>284</v>
      </c>
      <c r="DI739">
        <v>0</v>
      </c>
      <c r="DJ739">
        <v>1.03537242146167</v>
      </c>
      <c r="DK739">
        <v>5.8118081180811796</v>
      </c>
      <c r="DL739">
        <v>3.5960349867897499</v>
      </c>
      <c r="DM739">
        <v>0.83596704326725102</v>
      </c>
      <c r="DN739">
        <v>1.9572550320725499</v>
      </c>
      <c r="DO739">
        <v>5.6736725849560798</v>
      </c>
      <c r="DP739">
        <v>10.234109038988301</v>
      </c>
      <c r="DQ739">
        <v>1.7155021287252701</v>
      </c>
      <c r="DR739">
        <v>3.0820958251611099</v>
      </c>
      <c r="DS739">
        <v>3.5450665327642499</v>
      </c>
      <c r="DT739">
        <v>2.7456622243731501</v>
      </c>
    </row>
    <row r="740" spans="1:124" x14ac:dyDescent="0.35">
      <c r="A740" s="19" t="str">
        <f t="shared" si="22"/>
        <v xml:space="preserve">  Ind [NCL+DQ] / [Capital + ALLL]--35976</v>
      </c>
      <c r="B740" s="19" t="str">
        <f t="shared" si="23"/>
        <v xml:space="preserve">  Ind [NCL+DQ] / [Capital + ALLL]</v>
      </c>
      <c r="C740">
        <v>12</v>
      </c>
      <c r="D740" s="27">
        <v>35976</v>
      </c>
      <c r="E740">
        <v>0.87896353246744696</v>
      </c>
      <c r="F740">
        <v>1.5022731765171</v>
      </c>
      <c r="G740">
        <v>3.4333925760263901</v>
      </c>
      <c r="H740">
        <v>3.0928100185918699</v>
      </c>
      <c r="I740">
        <v>0.49907061925732399</v>
      </c>
      <c r="J740">
        <v>1.3206321714656899</v>
      </c>
      <c r="K740">
        <v>2.8153193166674</v>
      </c>
      <c r="L740">
        <v>2.1276520049315302</v>
      </c>
      <c r="M740">
        <v>0.37135552716100401</v>
      </c>
      <c r="N740">
        <v>1.28992628992629</v>
      </c>
      <c r="O740">
        <v>2.9142096077728099</v>
      </c>
      <c r="P740">
        <v>2.2608560086359599</v>
      </c>
      <c r="Q740">
        <v>1.03892031620229</v>
      </c>
      <c r="R740">
        <v>1.8042979355370401</v>
      </c>
      <c r="S740">
        <v>2.8827694821607501</v>
      </c>
      <c r="T740">
        <v>2.2203306991684801</v>
      </c>
      <c r="U740">
        <v>0.48443147832324002</v>
      </c>
      <c r="V740">
        <v>1.3904397937166399</v>
      </c>
      <c r="W740">
        <v>3.0424432176071701</v>
      </c>
      <c r="X740">
        <v>2.0994638797754699</v>
      </c>
      <c r="Y740">
        <v>0.761556652778698</v>
      </c>
      <c r="Z740">
        <v>1.3687266694317699</v>
      </c>
      <c r="AA740">
        <v>3.0664192862869601</v>
      </c>
      <c r="AB740">
        <v>2.4854330588714002</v>
      </c>
      <c r="AC740">
        <v>0.35061819523897397</v>
      </c>
      <c r="AD740">
        <v>0.87740099596869803</v>
      </c>
      <c r="AE740">
        <v>1.9714359085791</v>
      </c>
      <c r="AF740">
        <v>1.5488881678733499</v>
      </c>
      <c r="AG740">
        <v>0.38900414937759298</v>
      </c>
      <c r="AH740">
        <v>1.1023004531195499</v>
      </c>
      <c r="AI740">
        <v>2.7568922305764398</v>
      </c>
      <c r="AJ740">
        <v>4.2342136043698098</v>
      </c>
      <c r="AK740">
        <v>0.67737428316979997</v>
      </c>
      <c r="AL740">
        <v>1.39652933062221</v>
      </c>
      <c r="AM740">
        <v>2.8938490980955001</v>
      </c>
      <c r="AN740">
        <v>2.11773277495177</v>
      </c>
      <c r="AO740">
        <v>0.39309758918378201</v>
      </c>
      <c r="AP740">
        <v>1.18696123738444</v>
      </c>
      <c r="AQ740">
        <v>2.57730986035526</v>
      </c>
      <c r="AR740">
        <v>1.8341737103217199</v>
      </c>
      <c r="AS740">
        <v>0.52459743190971797</v>
      </c>
      <c r="AT740">
        <v>1.2148872811404501</v>
      </c>
      <c r="AU740">
        <v>2.6787160818494402</v>
      </c>
      <c r="AV740">
        <v>1.98104573738853</v>
      </c>
      <c r="AW740">
        <v>0.81984897518878097</v>
      </c>
      <c r="AX740">
        <v>1.5603487838457999</v>
      </c>
      <c r="AY740">
        <v>3.1876138433515502</v>
      </c>
      <c r="AZ740">
        <v>2.2834801315356099</v>
      </c>
      <c r="BA740">
        <v>0.49538090775204202</v>
      </c>
      <c r="BB740">
        <v>1.43771762327305</v>
      </c>
      <c r="BC740">
        <v>2.6936664143325801</v>
      </c>
      <c r="BD740">
        <v>2.0560076796670499</v>
      </c>
      <c r="BE740">
        <v>0.47219307450157399</v>
      </c>
      <c r="BF740">
        <v>3.0413625304136298</v>
      </c>
      <c r="BG740">
        <v>7.4260728545475096</v>
      </c>
      <c r="BH740">
        <v>5.6379751443997002</v>
      </c>
      <c r="BI740">
        <v>1.1155195694164299</v>
      </c>
      <c r="BJ740">
        <v>2.5355428778411699</v>
      </c>
      <c r="BK740">
        <v>3.7523528209474302</v>
      </c>
      <c r="BL740">
        <v>5.0600009432083004</v>
      </c>
      <c r="BM740">
        <v>0.220527726898675</v>
      </c>
      <c r="BN740">
        <v>1.31760789522352</v>
      </c>
      <c r="BO740">
        <v>2.8046436275239599</v>
      </c>
      <c r="BP740">
        <v>1.70756345919911</v>
      </c>
      <c r="BQ740">
        <v>1.3110168986252799</v>
      </c>
      <c r="BR740">
        <v>1.32770755611581</v>
      </c>
      <c r="BS740">
        <v>1.3443982136063499</v>
      </c>
      <c r="BT740">
        <v>1.32770755611581</v>
      </c>
      <c r="BU740">
        <v>0.779964691619487</v>
      </c>
      <c r="BV740">
        <v>1.7383869946117301</v>
      </c>
      <c r="BW740">
        <v>3.1321224665698502</v>
      </c>
      <c r="BX740">
        <v>2.2609372212386099</v>
      </c>
      <c r="BZ740" t="s">
        <v>284</v>
      </c>
      <c r="CC740">
        <v>0.42605016437336002</v>
      </c>
      <c r="CD740">
        <v>0.97502959521176102</v>
      </c>
      <c r="CE740">
        <v>2.40511177213078</v>
      </c>
      <c r="CF740">
        <v>1.77101936058828</v>
      </c>
      <c r="CG740">
        <v>0.14124123710867301</v>
      </c>
      <c r="CH740">
        <v>0.226184140500266</v>
      </c>
      <c r="CI740">
        <v>2.6372979225819999</v>
      </c>
      <c r="CJ740">
        <v>2.10828698256634</v>
      </c>
      <c r="CK740">
        <v>0.43486481376441699</v>
      </c>
      <c r="CL740">
        <v>1.0897326749531799</v>
      </c>
      <c r="CM740">
        <v>1.6616314199395801</v>
      </c>
      <c r="CN740">
        <v>1.42723018611099</v>
      </c>
      <c r="CO740">
        <v>5.8368365998621302E-2</v>
      </c>
      <c r="CP740">
        <v>0.45089728559834102</v>
      </c>
      <c r="CQ740">
        <v>0.72763697309166697</v>
      </c>
      <c r="CR740">
        <v>0.53890971528220899</v>
      </c>
      <c r="CS740">
        <v>1.07804973580838</v>
      </c>
      <c r="CT740">
        <v>2.1364659404805799</v>
      </c>
      <c r="CU740">
        <v>3.0771172856593498</v>
      </c>
      <c r="CV740">
        <v>3.1287739086723798</v>
      </c>
      <c r="CW740">
        <v>0.733987938086333</v>
      </c>
      <c r="CX740">
        <v>1.78961357358062</v>
      </c>
      <c r="CY740">
        <v>3.0252852987245502</v>
      </c>
      <c r="CZ740">
        <v>2.7262265924354501</v>
      </c>
      <c r="DA740">
        <v>1.0233542163487099</v>
      </c>
      <c r="DB740">
        <v>1.57762774384468</v>
      </c>
      <c r="DC740">
        <v>10.3210448533926</v>
      </c>
      <c r="DD740">
        <v>9.7667713258966007</v>
      </c>
      <c r="DF740" t="s">
        <v>284</v>
      </c>
      <c r="DI740">
        <v>0.83025830258302602</v>
      </c>
      <c r="DJ740">
        <v>7.4214517876489703</v>
      </c>
      <c r="DK740">
        <v>20.5966004645623</v>
      </c>
      <c r="DL740">
        <v>15.879717672841799</v>
      </c>
      <c r="DM740">
        <v>0.25829949204562203</v>
      </c>
      <c r="DN740">
        <v>1.2739304985876101</v>
      </c>
      <c r="DO740">
        <v>2.8121296368087001</v>
      </c>
      <c r="DP740">
        <v>1.9726349784016499</v>
      </c>
      <c r="DQ740">
        <v>0.50467749876907897</v>
      </c>
      <c r="DR740">
        <v>1.2103789999243499</v>
      </c>
      <c r="DS740">
        <v>2.23614561953117</v>
      </c>
      <c r="DT740">
        <v>1.4985279406690499</v>
      </c>
    </row>
    <row r="741" spans="1:124" x14ac:dyDescent="0.35">
      <c r="A741" s="19" t="str">
        <f t="shared" si="22"/>
        <v xml:space="preserve">  OREO / [Capital + ALLL]--35976</v>
      </c>
      <c r="B741" s="19" t="str">
        <f t="shared" si="23"/>
        <v xml:space="preserve">  OREO / [Capital + ALLL]</v>
      </c>
      <c r="C741">
        <v>13</v>
      </c>
      <c r="D741" s="27">
        <v>35976</v>
      </c>
      <c r="E741">
        <v>0</v>
      </c>
      <c r="F741">
        <v>0</v>
      </c>
      <c r="G741">
        <v>0.66979032079948997</v>
      </c>
      <c r="H741">
        <v>0.787981779158482</v>
      </c>
      <c r="I741">
        <v>0</v>
      </c>
      <c r="J741">
        <v>0</v>
      </c>
      <c r="K741">
        <v>0.51814979234200498</v>
      </c>
      <c r="L741">
        <v>0.64288105522950001</v>
      </c>
      <c r="M741">
        <v>0</v>
      </c>
      <c r="N741">
        <v>0</v>
      </c>
      <c r="O741">
        <v>1.03757201604965</v>
      </c>
      <c r="P741">
        <v>0.96252683103800096</v>
      </c>
      <c r="Q741">
        <v>0.14894785919311401</v>
      </c>
      <c r="R741">
        <v>0.70098796850438805</v>
      </c>
      <c r="S741">
        <v>1.5815899724645299</v>
      </c>
      <c r="T741">
        <v>1.4547911336321699</v>
      </c>
      <c r="U741">
        <v>0</v>
      </c>
      <c r="V741">
        <v>0</v>
      </c>
      <c r="W741">
        <v>0.46935099767592298</v>
      </c>
      <c r="X741">
        <v>0.63745441812127202</v>
      </c>
      <c r="Y741">
        <v>0</v>
      </c>
      <c r="Z741">
        <v>0</v>
      </c>
      <c r="AA741">
        <v>0.62317023736243904</v>
      </c>
      <c r="AB741">
        <v>0.66722162030785503</v>
      </c>
      <c r="AC741">
        <v>0</v>
      </c>
      <c r="AD741">
        <v>0</v>
      </c>
      <c r="AE741">
        <v>0.14776505356483199</v>
      </c>
      <c r="AF741">
        <v>0.580059103382497</v>
      </c>
      <c r="AG741">
        <v>0</v>
      </c>
      <c r="AH741">
        <v>0</v>
      </c>
      <c r="AI741">
        <v>0.58479532163742698</v>
      </c>
      <c r="AJ741">
        <v>0.81918719208902202</v>
      </c>
      <c r="AK741">
        <v>0</v>
      </c>
      <c r="AL741">
        <v>0</v>
      </c>
      <c r="AM741">
        <v>0.39782083388692902</v>
      </c>
      <c r="AN741">
        <v>0.486805856462729</v>
      </c>
      <c r="AO741">
        <v>0</v>
      </c>
      <c r="AP741">
        <v>0</v>
      </c>
      <c r="AQ741">
        <v>0.390822016647901</v>
      </c>
      <c r="AR741">
        <v>0.66663870028663497</v>
      </c>
      <c r="AS741">
        <v>0</v>
      </c>
      <c r="AT741">
        <v>0</v>
      </c>
      <c r="AU741">
        <v>0.53169685591632498</v>
      </c>
      <c r="AV741">
        <v>0.67953344844836105</v>
      </c>
      <c r="AW741">
        <v>0</v>
      </c>
      <c r="AX741">
        <v>0</v>
      </c>
      <c r="AY741">
        <v>0.80718656424944701</v>
      </c>
      <c r="AZ741">
        <v>0.78737796432752205</v>
      </c>
      <c r="BA741">
        <v>0</v>
      </c>
      <c r="BB741">
        <v>0</v>
      </c>
      <c r="BC741">
        <v>0.75187969924812004</v>
      </c>
      <c r="BD741">
        <v>0.76685452108697405</v>
      </c>
      <c r="BE741">
        <v>0</v>
      </c>
      <c r="BF741">
        <v>0</v>
      </c>
      <c r="BG741">
        <v>0.28237585199610499</v>
      </c>
      <c r="BH741">
        <v>0.40104048103997098</v>
      </c>
      <c r="BI741">
        <v>0</v>
      </c>
      <c r="BJ741">
        <v>0.198850504539548</v>
      </c>
      <c r="BK741">
        <v>0.60481851798478004</v>
      </c>
      <c r="BL741">
        <v>0.334840935235381</v>
      </c>
      <c r="BM741">
        <v>0</v>
      </c>
      <c r="BN741">
        <v>0</v>
      </c>
      <c r="BO741">
        <v>0.16623628147191699</v>
      </c>
      <c r="BP741">
        <v>0.16623628147191699</v>
      </c>
      <c r="BQ741">
        <v>0.89095744680851097</v>
      </c>
      <c r="BR741">
        <v>1.7819148936170199</v>
      </c>
      <c r="BS741">
        <v>2.6728723404255299</v>
      </c>
      <c r="BT741">
        <v>1.7819148936170199</v>
      </c>
      <c r="BU741">
        <v>0</v>
      </c>
      <c r="BV741">
        <v>0.36910673424622997</v>
      </c>
      <c r="BW741">
        <v>1.2464890184595601</v>
      </c>
      <c r="BX741">
        <v>0.88824124282386696</v>
      </c>
      <c r="BZ741" t="s">
        <v>284</v>
      </c>
      <c r="CC741">
        <v>0</v>
      </c>
      <c r="CD741">
        <v>0</v>
      </c>
      <c r="CE741">
        <v>0.72977716334059695</v>
      </c>
      <c r="CF741">
        <v>0.90713477348448501</v>
      </c>
      <c r="CG741">
        <v>0</v>
      </c>
      <c r="CH741">
        <v>0</v>
      </c>
      <c r="CI741">
        <v>5.0755127817684501E-2</v>
      </c>
      <c r="CJ741">
        <v>0.97338331134462697</v>
      </c>
      <c r="CK741">
        <v>0</v>
      </c>
      <c r="CL741">
        <v>0</v>
      </c>
      <c r="CM741">
        <v>0.357568533969011</v>
      </c>
      <c r="CN741">
        <v>0.63545812298378901</v>
      </c>
      <c r="CO741">
        <v>0</v>
      </c>
      <c r="CP741">
        <v>0</v>
      </c>
      <c r="CQ741">
        <v>0.36017064857549602</v>
      </c>
      <c r="CR741">
        <v>1.6178704167173401</v>
      </c>
      <c r="CS741">
        <v>0</v>
      </c>
      <c r="CT741">
        <v>6.55124005615349E-2</v>
      </c>
      <c r="CU741">
        <v>2.4438660951214501</v>
      </c>
      <c r="CV741">
        <v>1.5971491118619601</v>
      </c>
      <c r="CW741">
        <v>0</v>
      </c>
      <c r="CX741">
        <v>0</v>
      </c>
      <c r="CY741">
        <v>0</v>
      </c>
      <c r="CZ741">
        <v>0.27137404963943301</v>
      </c>
      <c r="DA741">
        <v>0</v>
      </c>
      <c r="DB741">
        <v>0</v>
      </c>
      <c r="DC741">
        <v>0.124258160237389</v>
      </c>
      <c r="DD741">
        <v>0.124258160237389</v>
      </c>
      <c r="DF741" t="s">
        <v>284</v>
      </c>
      <c r="DI741">
        <v>0</v>
      </c>
      <c r="DJ741">
        <v>0</v>
      </c>
      <c r="DK741">
        <v>0.16498657706188799</v>
      </c>
      <c r="DL741">
        <v>0.58967777237817798</v>
      </c>
      <c r="DM741">
        <v>0</v>
      </c>
      <c r="DN741">
        <v>0</v>
      </c>
      <c r="DO741">
        <v>0</v>
      </c>
      <c r="DP741">
        <v>0.44198421027912899</v>
      </c>
      <c r="DQ741">
        <v>0</v>
      </c>
      <c r="DR741">
        <v>0</v>
      </c>
      <c r="DS741">
        <v>9.5405473261360799E-2</v>
      </c>
      <c r="DT741">
        <v>0.19451277427546301</v>
      </c>
    </row>
    <row r="742" spans="1:124" x14ac:dyDescent="0.35">
      <c r="A742" s="19" t="str">
        <f t="shared" si="22"/>
        <v>ROAA--35976</v>
      </c>
      <c r="B742" s="19" t="str">
        <f t="shared" si="23"/>
        <v>ROAA</v>
      </c>
      <c r="C742">
        <v>14</v>
      </c>
      <c r="D742" s="27">
        <v>35976</v>
      </c>
      <c r="E742">
        <v>1.02</v>
      </c>
      <c r="F742">
        <v>1.34</v>
      </c>
      <c r="G742">
        <v>1.76</v>
      </c>
      <c r="H742">
        <v>1.30040404040404</v>
      </c>
      <c r="I742">
        <v>0.98</v>
      </c>
      <c r="J742">
        <v>1.28</v>
      </c>
      <c r="K742">
        <v>1.64</v>
      </c>
      <c r="L742">
        <v>1.3357020364415899</v>
      </c>
      <c r="M742">
        <v>0.91</v>
      </c>
      <c r="N742">
        <v>1.22</v>
      </c>
      <c r="O742">
        <v>1.54</v>
      </c>
      <c r="P742">
        <v>1.1970959681998901</v>
      </c>
      <c r="Q742">
        <v>1.1499999999999999</v>
      </c>
      <c r="R742">
        <v>1.2949999999999999</v>
      </c>
      <c r="S742">
        <v>1.42</v>
      </c>
      <c r="T742">
        <v>1.28107142857143</v>
      </c>
      <c r="U742">
        <v>0.95</v>
      </c>
      <c r="V742">
        <v>1.26</v>
      </c>
      <c r="W742">
        <v>1.6325000000000001</v>
      </c>
      <c r="X742">
        <v>1.3078235294117599</v>
      </c>
      <c r="Y742">
        <v>1.06</v>
      </c>
      <c r="Z742">
        <v>1.39</v>
      </c>
      <c r="AA742">
        <v>1.7749999999999999</v>
      </c>
      <c r="AB742">
        <v>1.2476923076923101</v>
      </c>
      <c r="AC742">
        <v>0.93</v>
      </c>
      <c r="AD742">
        <v>1.17</v>
      </c>
      <c r="AE742">
        <v>1.47</v>
      </c>
      <c r="AF742">
        <v>1.22373913043478</v>
      </c>
      <c r="AG742">
        <v>1.07</v>
      </c>
      <c r="AH742">
        <v>1.4</v>
      </c>
      <c r="AI742">
        <v>1.93</v>
      </c>
      <c r="AJ742">
        <v>1.7440776699029099</v>
      </c>
      <c r="AK742">
        <v>1.0525</v>
      </c>
      <c r="AL742">
        <v>1.2749999999999999</v>
      </c>
      <c r="AM742">
        <v>1.54</v>
      </c>
      <c r="AN742">
        <v>1.29866666666667</v>
      </c>
      <c r="AO742">
        <v>0.98</v>
      </c>
      <c r="AP742">
        <v>1.27</v>
      </c>
      <c r="AQ742">
        <v>1.6425000000000001</v>
      </c>
      <c r="AR742">
        <v>1.3353278688524599</v>
      </c>
      <c r="AS742">
        <v>1</v>
      </c>
      <c r="AT742">
        <v>1.29</v>
      </c>
      <c r="AU742">
        <v>1.64</v>
      </c>
      <c r="AV742">
        <v>1.3549484536082499</v>
      </c>
      <c r="AW742">
        <v>0.98</v>
      </c>
      <c r="AX742">
        <v>1.26</v>
      </c>
      <c r="AY742">
        <v>1.61</v>
      </c>
      <c r="AZ742">
        <v>1.2883277591973199</v>
      </c>
      <c r="BA742">
        <v>0.92</v>
      </c>
      <c r="BB742">
        <v>1.28</v>
      </c>
      <c r="BC742">
        <v>1.74</v>
      </c>
      <c r="BD742">
        <v>1.3027272727272701</v>
      </c>
      <c r="BE742">
        <v>1.06</v>
      </c>
      <c r="BF742">
        <v>1.38</v>
      </c>
      <c r="BG742">
        <v>1.79</v>
      </c>
      <c r="BH742">
        <v>1.5878378378378399</v>
      </c>
      <c r="BI742">
        <v>1.1200000000000001</v>
      </c>
      <c r="BJ742">
        <v>1.35</v>
      </c>
      <c r="BK742">
        <v>1.4850000000000001</v>
      </c>
      <c r="BL742">
        <v>1.47285714285714</v>
      </c>
      <c r="BM742">
        <v>1.1125</v>
      </c>
      <c r="BN742">
        <v>1.79</v>
      </c>
      <c r="BO742">
        <v>2.38</v>
      </c>
      <c r="BP742">
        <v>1.7024999999999999</v>
      </c>
      <c r="BQ742">
        <v>0.81</v>
      </c>
      <c r="BR742">
        <v>0.89</v>
      </c>
      <c r="BS742">
        <v>0.97</v>
      </c>
      <c r="BT742">
        <v>0.89</v>
      </c>
      <c r="BU742">
        <v>0.8175</v>
      </c>
      <c r="BV742">
        <v>1.135</v>
      </c>
      <c r="BW742">
        <v>1.5</v>
      </c>
      <c r="BX742">
        <v>1.1518181818181801</v>
      </c>
      <c r="BZ742" t="s">
        <v>284</v>
      </c>
      <c r="CC742">
        <v>0.83750000000000002</v>
      </c>
      <c r="CD742">
        <v>1.3</v>
      </c>
      <c r="CE742">
        <v>1.6950000000000001</v>
      </c>
      <c r="CF742">
        <v>1.30412698412698</v>
      </c>
      <c r="CG742">
        <v>1.05</v>
      </c>
      <c r="CH742">
        <v>1.18</v>
      </c>
      <c r="CI742">
        <v>1.2450000000000001</v>
      </c>
      <c r="CJ742">
        <v>1.1557142857142899</v>
      </c>
      <c r="CK742">
        <v>0.96</v>
      </c>
      <c r="CL742">
        <v>1.32</v>
      </c>
      <c r="CM742">
        <v>1.55</v>
      </c>
      <c r="CN742">
        <v>1.26428571428571</v>
      </c>
      <c r="CO742">
        <v>1.0249999999999999</v>
      </c>
      <c r="CP742">
        <v>1.1599999999999999</v>
      </c>
      <c r="CQ742">
        <v>1.24</v>
      </c>
      <c r="CR742">
        <v>1.23714285714286</v>
      </c>
      <c r="CS742">
        <v>1.1299999999999999</v>
      </c>
      <c r="CT742">
        <v>1.18</v>
      </c>
      <c r="CU742">
        <v>1.4275</v>
      </c>
      <c r="CV742">
        <v>1.2709999999999999</v>
      </c>
      <c r="CW742">
        <v>1</v>
      </c>
      <c r="CX742">
        <v>1.19</v>
      </c>
      <c r="CY742">
        <v>1.4824999999999999</v>
      </c>
      <c r="CZ742">
        <v>1.32555555555556</v>
      </c>
      <c r="DA742">
        <v>1.3374999999999999</v>
      </c>
      <c r="DB742">
        <v>1.52</v>
      </c>
      <c r="DC742">
        <v>1.5925</v>
      </c>
      <c r="DD742">
        <v>1.41</v>
      </c>
      <c r="DF742" t="s">
        <v>284</v>
      </c>
      <c r="DI742">
        <v>1.25</v>
      </c>
      <c r="DJ742">
        <v>1.64</v>
      </c>
      <c r="DK742">
        <v>4.6500000000000004</v>
      </c>
      <c r="DL742">
        <v>3.6835294117647099</v>
      </c>
      <c r="DM742">
        <v>0.8125</v>
      </c>
      <c r="DN742">
        <v>1.0549999999999999</v>
      </c>
      <c r="DO742">
        <v>1.1499999999999999</v>
      </c>
      <c r="DP742">
        <v>0.76785714285714302</v>
      </c>
      <c r="DQ742">
        <v>1.1299999999999999</v>
      </c>
      <c r="DR742">
        <v>1.25</v>
      </c>
      <c r="DS742">
        <v>1.71</v>
      </c>
      <c r="DT742">
        <v>1.38</v>
      </c>
    </row>
    <row r="743" spans="1:124" x14ac:dyDescent="0.35">
      <c r="A743" s="19" t="str">
        <f t="shared" si="22"/>
        <v>NIM--35976</v>
      </c>
      <c r="B743" s="19" t="str">
        <f t="shared" si="23"/>
        <v>NIM</v>
      </c>
      <c r="C743">
        <v>15</v>
      </c>
      <c r="D743" s="27">
        <v>35976</v>
      </c>
      <c r="E743">
        <v>4.4950000000000001</v>
      </c>
      <c r="F743">
        <v>4.88</v>
      </c>
      <c r="G743">
        <v>5.3250000000000002</v>
      </c>
      <c r="H743">
        <v>5.5687878787878802</v>
      </c>
      <c r="I743">
        <v>4.33</v>
      </c>
      <c r="J743">
        <v>4.74</v>
      </c>
      <c r="K743">
        <v>5.2149999999999999</v>
      </c>
      <c r="L743">
        <v>4.8091747052518796</v>
      </c>
      <c r="M743">
        <v>4.1100000000000003</v>
      </c>
      <c r="N743">
        <v>4.58</v>
      </c>
      <c r="O743">
        <v>5.12</v>
      </c>
      <c r="P743">
        <v>4.6548182644252698</v>
      </c>
      <c r="Q743">
        <v>4.6924999999999999</v>
      </c>
      <c r="R743">
        <v>4.87</v>
      </c>
      <c r="S743">
        <v>5.125</v>
      </c>
      <c r="T743">
        <v>4.9453571428571399</v>
      </c>
      <c r="U743">
        <v>4.3475000000000001</v>
      </c>
      <c r="V743">
        <v>4.75</v>
      </c>
      <c r="W743">
        <v>5.2024999999999997</v>
      </c>
      <c r="X743">
        <v>4.7906470588235202</v>
      </c>
      <c r="Y743">
        <v>4.835</v>
      </c>
      <c r="Z743">
        <v>5.28</v>
      </c>
      <c r="AA743">
        <v>5.6950000000000003</v>
      </c>
      <c r="AB743">
        <v>5.3606593406593399</v>
      </c>
      <c r="AC743">
        <v>4.18</v>
      </c>
      <c r="AD743">
        <v>4.51</v>
      </c>
      <c r="AE743">
        <v>4.91</v>
      </c>
      <c r="AF743">
        <v>4.5214782608695696</v>
      </c>
      <c r="AG743">
        <v>4.33</v>
      </c>
      <c r="AH743">
        <v>4.76</v>
      </c>
      <c r="AI743">
        <v>5.28</v>
      </c>
      <c r="AJ743">
        <v>5.7897087378640801</v>
      </c>
      <c r="AK743">
        <v>4.1449999999999996</v>
      </c>
      <c r="AL743">
        <v>4.4400000000000004</v>
      </c>
      <c r="AM743">
        <v>4.9574999999999996</v>
      </c>
      <c r="AN743">
        <v>4.5345555555555599</v>
      </c>
      <c r="AO743">
        <v>4.2699999999999996</v>
      </c>
      <c r="AP743">
        <v>4.6399999999999997</v>
      </c>
      <c r="AQ743">
        <v>4.99</v>
      </c>
      <c r="AR743">
        <v>4.6643032786885197</v>
      </c>
      <c r="AS743">
        <v>4.3324999999999996</v>
      </c>
      <c r="AT743">
        <v>4.79</v>
      </c>
      <c r="AU743">
        <v>5.26</v>
      </c>
      <c r="AV743">
        <v>4.8158762886597897</v>
      </c>
      <c r="AW743">
        <v>4.33</v>
      </c>
      <c r="AX743">
        <v>4.76</v>
      </c>
      <c r="AY743">
        <v>5.25</v>
      </c>
      <c r="AZ743">
        <v>4.8029431438127101</v>
      </c>
      <c r="BA743">
        <v>4.62</v>
      </c>
      <c r="BB743">
        <v>4.9800000000000004</v>
      </c>
      <c r="BC743">
        <v>5.48</v>
      </c>
      <c r="BD743">
        <v>5.03631016042781</v>
      </c>
      <c r="BE743">
        <v>4.3099999999999996</v>
      </c>
      <c r="BF743">
        <v>4.8899999999999997</v>
      </c>
      <c r="BG743">
        <v>5.55</v>
      </c>
      <c r="BH743">
        <v>5.0351351351351301</v>
      </c>
      <c r="BI743">
        <v>4.7949999999999999</v>
      </c>
      <c r="BJ743">
        <v>4.97</v>
      </c>
      <c r="BK743">
        <v>5.13</v>
      </c>
      <c r="BL743">
        <v>5.0914285714285699</v>
      </c>
      <c r="BM743">
        <v>5.1224999999999996</v>
      </c>
      <c r="BN743">
        <v>5.3949999999999996</v>
      </c>
      <c r="BO743">
        <v>5.79</v>
      </c>
      <c r="BP743">
        <v>5.5175000000000001</v>
      </c>
      <c r="BQ743">
        <v>4.5975000000000001</v>
      </c>
      <c r="BR743">
        <v>4.8150000000000004</v>
      </c>
      <c r="BS743">
        <v>5.0324999999999998</v>
      </c>
      <c r="BT743">
        <v>4.8150000000000004</v>
      </c>
      <c r="BU743">
        <v>4.6399999999999997</v>
      </c>
      <c r="BV743">
        <v>4.9050000000000002</v>
      </c>
      <c r="BW743">
        <v>5.3324999999999996</v>
      </c>
      <c r="BX743">
        <v>4.9513636363636397</v>
      </c>
      <c r="BZ743" t="s">
        <v>284</v>
      </c>
      <c r="CC743">
        <v>4.6500000000000004</v>
      </c>
      <c r="CD743">
        <v>5.1849999999999996</v>
      </c>
      <c r="CE743">
        <v>5.6224999999999996</v>
      </c>
      <c r="CF743">
        <v>5.1866666666666701</v>
      </c>
      <c r="CG743">
        <v>4.2350000000000003</v>
      </c>
      <c r="CH743">
        <v>4.71</v>
      </c>
      <c r="CI743">
        <v>5.4349999999999996</v>
      </c>
      <c r="CJ743">
        <v>5.1342857142857099</v>
      </c>
      <c r="CK743">
        <v>4.22</v>
      </c>
      <c r="CL743">
        <v>4.5199999999999996</v>
      </c>
      <c r="CM743">
        <v>4.95</v>
      </c>
      <c r="CN743">
        <v>4.6471428571428604</v>
      </c>
      <c r="CO743">
        <v>4.4950000000000001</v>
      </c>
      <c r="CP743">
        <v>4.74</v>
      </c>
      <c r="CQ743">
        <v>5.165</v>
      </c>
      <c r="CR743">
        <v>4.7571428571428598</v>
      </c>
      <c r="CS743">
        <v>4.1950000000000003</v>
      </c>
      <c r="CT743">
        <v>4.42</v>
      </c>
      <c r="CU743">
        <v>4.7575000000000003</v>
      </c>
      <c r="CV743">
        <v>4.4800000000000004</v>
      </c>
      <c r="CW743">
        <v>4.3724999999999996</v>
      </c>
      <c r="CX743">
        <v>4.8</v>
      </c>
      <c r="CY743">
        <v>4.9800000000000004</v>
      </c>
      <c r="CZ743">
        <v>4.5644444444444403</v>
      </c>
      <c r="DA743">
        <v>4.4924999999999997</v>
      </c>
      <c r="DB743">
        <v>4.57</v>
      </c>
      <c r="DC743">
        <v>8.0150000000000006</v>
      </c>
      <c r="DD743">
        <v>7.9375</v>
      </c>
      <c r="DF743" t="s">
        <v>284</v>
      </c>
      <c r="DI743">
        <v>4.4400000000000004</v>
      </c>
      <c r="DJ743">
        <v>5.1100000000000003</v>
      </c>
      <c r="DK743">
        <v>14.94</v>
      </c>
      <c r="DL743">
        <v>12.7405882352941</v>
      </c>
      <c r="DM743">
        <v>4.13</v>
      </c>
      <c r="DN743">
        <v>4.415</v>
      </c>
      <c r="DO743">
        <v>4.8274999999999997</v>
      </c>
      <c r="DP743">
        <v>4.5328571428571403</v>
      </c>
      <c r="DQ743">
        <v>3.96</v>
      </c>
      <c r="DR743">
        <v>4.16</v>
      </c>
      <c r="DS743">
        <v>4.6500000000000004</v>
      </c>
      <c r="DT743">
        <v>4.3611111111111098</v>
      </c>
    </row>
    <row r="744" spans="1:124" x14ac:dyDescent="0.35">
      <c r="A744" s="19" t="str">
        <f t="shared" si="22"/>
        <v>Provisions / Avg Assets--35976</v>
      </c>
      <c r="B744" s="19" t="str">
        <f t="shared" si="23"/>
        <v>Provisions / Avg Assets</v>
      </c>
      <c r="C744">
        <v>16</v>
      </c>
      <c r="D744" s="27">
        <v>35976</v>
      </c>
      <c r="E744">
        <v>2.5000000000000001E-2</v>
      </c>
      <c r="F744">
        <v>0.14000000000000001</v>
      </c>
      <c r="G744">
        <v>0.25</v>
      </c>
      <c r="H744">
        <v>0.38464646464646501</v>
      </c>
      <c r="I744">
        <v>0</v>
      </c>
      <c r="J744">
        <v>0.1</v>
      </c>
      <c r="K744">
        <v>0.2</v>
      </c>
      <c r="L744">
        <v>0.16113612004287201</v>
      </c>
      <c r="M744">
        <v>0.02</v>
      </c>
      <c r="N744">
        <v>0.12</v>
      </c>
      <c r="O744">
        <v>0.25</v>
      </c>
      <c r="P744">
        <v>0.19980465644520201</v>
      </c>
      <c r="Q744">
        <v>7.7499999999999999E-2</v>
      </c>
      <c r="R744">
        <v>0.11</v>
      </c>
      <c r="S744">
        <v>0.1575</v>
      </c>
      <c r="T744">
        <v>0.14107142857142899</v>
      </c>
      <c r="U744">
        <v>0</v>
      </c>
      <c r="V744">
        <v>0.1</v>
      </c>
      <c r="W744">
        <v>0.19</v>
      </c>
      <c r="X744">
        <v>0.136098039215686</v>
      </c>
      <c r="Y744">
        <v>0</v>
      </c>
      <c r="Z744">
        <v>0.08</v>
      </c>
      <c r="AA744">
        <v>0.23499999999999999</v>
      </c>
      <c r="AB744">
        <v>0.227472527472527</v>
      </c>
      <c r="AC744">
        <v>0</v>
      </c>
      <c r="AD744">
        <v>0.09</v>
      </c>
      <c r="AE744">
        <v>0.26</v>
      </c>
      <c r="AF744">
        <v>0.19539130434782601</v>
      </c>
      <c r="AG744">
        <v>0</v>
      </c>
      <c r="AH744">
        <v>0.11</v>
      </c>
      <c r="AI744">
        <v>0.36</v>
      </c>
      <c r="AJ744">
        <v>0.67368932038835005</v>
      </c>
      <c r="AK744">
        <v>3.5000000000000003E-2</v>
      </c>
      <c r="AL744">
        <v>0.12</v>
      </c>
      <c r="AM744">
        <v>0.17</v>
      </c>
      <c r="AN744">
        <v>0.11899999999999999</v>
      </c>
      <c r="AO744">
        <v>0</v>
      </c>
      <c r="AP744">
        <v>7.0000000000000007E-2</v>
      </c>
      <c r="AQ744">
        <v>0.18</v>
      </c>
      <c r="AR744">
        <v>0.138934426229508</v>
      </c>
      <c r="AS744">
        <v>0</v>
      </c>
      <c r="AT744">
        <v>0.1</v>
      </c>
      <c r="AU744">
        <v>0.21</v>
      </c>
      <c r="AV744">
        <v>0.158814432989691</v>
      </c>
      <c r="AW744">
        <v>0.02</v>
      </c>
      <c r="AX744">
        <v>0.1</v>
      </c>
      <c r="AY744">
        <v>0.17</v>
      </c>
      <c r="AZ744">
        <v>0.121270903010033</v>
      </c>
      <c r="BA744">
        <v>0.03</v>
      </c>
      <c r="BB744">
        <v>0.12</v>
      </c>
      <c r="BC744">
        <v>0.24</v>
      </c>
      <c r="BD744">
        <v>0.183475935828877</v>
      </c>
      <c r="BE744">
        <v>0.03</v>
      </c>
      <c r="BF744">
        <v>0.1</v>
      </c>
      <c r="BG744">
        <v>0.19</v>
      </c>
      <c r="BH744">
        <v>0.25648648648648598</v>
      </c>
      <c r="BI744">
        <v>2.5000000000000001E-2</v>
      </c>
      <c r="BJ744">
        <v>0.08</v>
      </c>
      <c r="BK744">
        <v>0.2</v>
      </c>
      <c r="BL744">
        <v>0.157142857142857</v>
      </c>
      <c r="BM744">
        <v>0.17249999999999999</v>
      </c>
      <c r="BN744">
        <v>0.245</v>
      </c>
      <c r="BO744">
        <v>0.27250000000000002</v>
      </c>
      <c r="BP744">
        <v>0.2</v>
      </c>
      <c r="BQ744">
        <v>6.7500000000000004E-2</v>
      </c>
      <c r="BR744">
        <v>0.105</v>
      </c>
      <c r="BS744">
        <v>0.14249999999999999</v>
      </c>
      <c r="BT744">
        <v>0.105</v>
      </c>
      <c r="BU744">
        <v>7.4999999999999997E-3</v>
      </c>
      <c r="BV744">
        <v>0.1</v>
      </c>
      <c r="BW744">
        <v>0.17249999999999999</v>
      </c>
      <c r="BX744">
        <v>0.118636363636364</v>
      </c>
      <c r="BZ744" t="s">
        <v>284</v>
      </c>
      <c r="CC744">
        <v>7.0000000000000007E-2</v>
      </c>
      <c r="CD744">
        <v>0.14000000000000001</v>
      </c>
      <c r="CE744">
        <v>0.24249999999999999</v>
      </c>
      <c r="CF744">
        <v>0.194603174603175</v>
      </c>
      <c r="CG744">
        <v>1.4999999999999999E-2</v>
      </c>
      <c r="CH744">
        <v>0.09</v>
      </c>
      <c r="CI744">
        <v>0.185</v>
      </c>
      <c r="CJ744">
        <v>0.114285714285714</v>
      </c>
      <c r="CK744">
        <v>0</v>
      </c>
      <c r="CL744">
        <v>0.06</v>
      </c>
      <c r="CM744">
        <v>0.11</v>
      </c>
      <c r="CN744">
        <v>0.101904761904762</v>
      </c>
      <c r="CO744">
        <v>0.08</v>
      </c>
      <c r="CP744">
        <v>0.1</v>
      </c>
      <c r="CQ744">
        <v>0.215</v>
      </c>
      <c r="CR744">
        <v>0.14714285714285699</v>
      </c>
      <c r="CS744">
        <v>5.2499999999999998E-2</v>
      </c>
      <c r="CT744">
        <v>0.12</v>
      </c>
      <c r="CU744">
        <v>0.17749999999999999</v>
      </c>
      <c r="CV744">
        <v>0.115</v>
      </c>
      <c r="CW744">
        <v>0.05</v>
      </c>
      <c r="CX744">
        <v>0.13500000000000001</v>
      </c>
      <c r="CY744">
        <v>0.26</v>
      </c>
      <c r="CZ744">
        <v>0.30777777777777798</v>
      </c>
      <c r="DA744">
        <v>0.22500000000000001</v>
      </c>
      <c r="DB744">
        <v>0.32500000000000001</v>
      </c>
      <c r="DC744">
        <v>2.1749999999999998</v>
      </c>
      <c r="DD744">
        <v>2.0750000000000002</v>
      </c>
      <c r="DF744" t="s">
        <v>284</v>
      </c>
      <c r="DI744">
        <v>0</v>
      </c>
      <c r="DJ744">
        <v>0.17</v>
      </c>
      <c r="DK744">
        <v>4.57</v>
      </c>
      <c r="DL744">
        <v>3.8417647058823499</v>
      </c>
      <c r="DM744">
        <v>7.4999999999999997E-3</v>
      </c>
      <c r="DN744">
        <v>6.5000000000000002E-2</v>
      </c>
      <c r="DO744">
        <v>0.13750000000000001</v>
      </c>
      <c r="DP744">
        <v>0.13285714285714301</v>
      </c>
      <c r="DQ744">
        <v>0.08</v>
      </c>
      <c r="DR744">
        <v>0.12</v>
      </c>
      <c r="DS744">
        <v>0.15</v>
      </c>
      <c r="DT744">
        <v>0.11111111111111099</v>
      </c>
    </row>
    <row r="745" spans="1:124" x14ac:dyDescent="0.35">
      <c r="A745" s="19" t="str">
        <f t="shared" si="22"/>
        <v>Negative Earners (last 4 qtrs)--35976</v>
      </c>
      <c r="B745" s="19" t="str">
        <f t="shared" si="23"/>
        <v>Negative Earners (last 4 qtrs)</v>
      </c>
      <c r="C745">
        <v>17</v>
      </c>
      <c r="D745" s="27">
        <v>35976</v>
      </c>
      <c r="F745">
        <v>1.0101010101010099</v>
      </c>
      <c r="H745">
        <v>1</v>
      </c>
      <c r="J745">
        <v>1.4721345951629901</v>
      </c>
      <c r="L745">
        <v>14</v>
      </c>
      <c r="N745">
        <v>3.6624735611711001</v>
      </c>
      <c r="P745">
        <v>329</v>
      </c>
      <c r="R745">
        <v>0</v>
      </c>
      <c r="T745">
        <v>0</v>
      </c>
      <c r="V745">
        <v>1.34615384615385</v>
      </c>
      <c r="X745">
        <v>7</v>
      </c>
      <c r="Z745">
        <v>2.1978021978022002</v>
      </c>
      <c r="AB745">
        <v>2</v>
      </c>
      <c r="AD745">
        <v>2.5641025641025599</v>
      </c>
      <c r="AF745">
        <v>3</v>
      </c>
      <c r="AH745">
        <v>1.9047619047619</v>
      </c>
      <c r="AI745"/>
      <c r="AJ745">
        <v>2</v>
      </c>
      <c r="AK745"/>
      <c r="AL745">
        <v>0</v>
      </c>
      <c r="AN745">
        <v>0</v>
      </c>
      <c r="AP745">
        <v>1.00806451612903</v>
      </c>
      <c r="AR745">
        <v>5</v>
      </c>
      <c r="AT745">
        <v>1.0152284263959399</v>
      </c>
      <c r="AV745">
        <v>4</v>
      </c>
      <c r="AX745">
        <v>1.63934426229508</v>
      </c>
      <c r="AZ745">
        <v>5</v>
      </c>
      <c r="BB745">
        <v>2.64550264550265</v>
      </c>
      <c r="BD745">
        <v>5</v>
      </c>
      <c r="BF745">
        <v>2.7027027027027</v>
      </c>
      <c r="BH745">
        <v>1</v>
      </c>
      <c r="BJ745">
        <v>0</v>
      </c>
      <c r="BL745">
        <v>0</v>
      </c>
      <c r="BN745">
        <v>0</v>
      </c>
      <c r="BP745">
        <v>0</v>
      </c>
      <c r="BR745">
        <v>0</v>
      </c>
      <c r="BT745">
        <v>0</v>
      </c>
      <c r="BV745">
        <v>0</v>
      </c>
      <c r="BX745">
        <v>0</v>
      </c>
      <c r="BZ745" t="s">
        <v>285</v>
      </c>
      <c r="CB745">
        <v>0</v>
      </c>
      <c r="CD745">
        <v>0.78125</v>
      </c>
      <c r="CF745">
        <v>1</v>
      </c>
      <c r="CH745">
        <v>0</v>
      </c>
      <c r="CJ745">
        <v>0</v>
      </c>
      <c r="CL745">
        <v>4.7619047619047601</v>
      </c>
      <c r="CN745">
        <v>1</v>
      </c>
      <c r="CP745">
        <v>0</v>
      </c>
      <c r="CR745">
        <v>0</v>
      </c>
      <c r="CT745">
        <v>0</v>
      </c>
      <c r="CV745">
        <v>0</v>
      </c>
      <c r="CX745">
        <v>0</v>
      </c>
      <c r="CZ745">
        <v>0</v>
      </c>
      <c r="DB745">
        <v>0</v>
      </c>
      <c r="DD745">
        <v>0</v>
      </c>
      <c r="DF745" t="s">
        <v>285</v>
      </c>
      <c r="DH745">
        <v>0</v>
      </c>
      <c r="DJ745">
        <v>0</v>
      </c>
      <c r="DL745">
        <v>0</v>
      </c>
      <c r="DN745">
        <v>0</v>
      </c>
      <c r="DP745">
        <v>0</v>
      </c>
      <c r="DR745">
        <v>0</v>
      </c>
      <c r="DT745">
        <v>0</v>
      </c>
    </row>
    <row r="746" spans="1:124" x14ac:dyDescent="0.35">
      <c r="A746" s="19" t="str">
        <f t="shared" si="22"/>
        <v>Noncore Funding / Liab--35976</v>
      </c>
      <c r="B746" s="19" t="str">
        <f t="shared" si="23"/>
        <v>Noncore Funding / Liab</v>
      </c>
      <c r="C746">
        <v>18</v>
      </c>
      <c r="D746" s="27">
        <v>35976</v>
      </c>
      <c r="E746">
        <v>9.9191992983606703</v>
      </c>
      <c r="F746">
        <v>14.215996746514801</v>
      </c>
      <c r="G746">
        <v>20.471192640274701</v>
      </c>
      <c r="H746">
        <v>15.918811947021901</v>
      </c>
      <c r="I746">
        <v>8.0236563569578898</v>
      </c>
      <c r="J746">
        <v>13.152302243211301</v>
      </c>
      <c r="K746">
        <v>18.779212301225702</v>
      </c>
      <c r="L746">
        <v>14.5108198817085</v>
      </c>
      <c r="M746">
        <v>10.449186922009799</v>
      </c>
      <c r="N746">
        <v>15.625395526706001</v>
      </c>
      <c r="O746">
        <v>22.643167938929199</v>
      </c>
      <c r="P746">
        <v>17.915382855538098</v>
      </c>
      <c r="Q746">
        <v>8.1488801467712193</v>
      </c>
      <c r="R746">
        <v>12.1712460321419</v>
      </c>
      <c r="S746">
        <v>18.0057124375627</v>
      </c>
      <c r="T746">
        <v>13.372198314808299</v>
      </c>
      <c r="U746">
        <v>7.4440893361178402</v>
      </c>
      <c r="V746">
        <v>12.5272496080657</v>
      </c>
      <c r="W746">
        <v>17.7944393318617</v>
      </c>
      <c r="X746">
        <v>13.847595472261499</v>
      </c>
      <c r="Y746">
        <v>10.719022462185899</v>
      </c>
      <c r="Z746">
        <v>14.861169837914</v>
      </c>
      <c r="AA746">
        <v>19.149060427944299</v>
      </c>
      <c r="AB746">
        <v>15.2226828984323</v>
      </c>
      <c r="AC746">
        <v>9.7717714879743003</v>
      </c>
      <c r="AD746">
        <v>14.188726909110001</v>
      </c>
      <c r="AE746">
        <v>19.0717696247</v>
      </c>
      <c r="AF746">
        <v>14.7626434384952</v>
      </c>
      <c r="AG746">
        <v>8.95859189890556</v>
      </c>
      <c r="AH746">
        <v>13.8133074196867</v>
      </c>
      <c r="AI746">
        <v>21.9127885672407</v>
      </c>
      <c r="AJ746">
        <v>20.195097115831299</v>
      </c>
      <c r="AK746">
        <v>7.5503616652526597</v>
      </c>
      <c r="AL746">
        <v>13.6584632342372</v>
      </c>
      <c r="AM746">
        <v>20.415404980058099</v>
      </c>
      <c r="AN746">
        <v>14.0439073751407</v>
      </c>
      <c r="AO746">
        <v>8.1938763880995396</v>
      </c>
      <c r="AP746">
        <v>13.1388192227353</v>
      </c>
      <c r="AQ746">
        <v>17.965542215146598</v>
      </c>
      <c r="AR746">
        <v>13.808484100909901</v>
      </c>
      <c r="AS746">
        <v>8.4050042671697192</v>
      </c>
      <c r="AT746">
        <v>13.6513688202691</v>
      </c>
      <c r="AU746">
        <v>19.6755989651076</v>
      </c>
      <c r="AV746">
        <v>14.750387447836699</v>
      </c>
      <c r="AW746">
        <v>7.52333882482153</v>
      </c>
      <c r="AX746">
        <v>12.1481931897151</v>
      </c>
      <c r="AY746">
        <v>17.595400402707401</v>
      </c>
      <c r="AZ746">
        <v>13.0991948944667</v>
      </c>
      <c r="BA746">
        <v>8.0262900703674696</v>
      </c>
      <c r="BB746">
        <v>13.4282901214309</v>
      </c>
      <c r="BC746">
        <v>19.142156242887101</v>
      </c>
      <c r="BD746">
        <v>15.2327111082586</v>
      </c>
      <c r="BE746">
        <v>7.3475572959272597</v>
      </c>
      <c r="BF746">
        <v>11.948331539289599</v>
      </c>
      <c r="BG746">
        <v>18.836112647856901</v>
      </c>
      <c r="BH746">
        <v>19.748707406072299</v>
      </c>
      <c r="BI746">
        <v>13.2944739865936</v>
      </c>
      <c r="BJ746">
        <v>18.269519470516801</v>
      </c>
      <c r="BK746">
        <v>20.6246201581218</v>
      </c>
      <c r="BL746">
        <v>16.040837387283901</v>
      </c>
      <c r="BM746">
        <v>13.9622603124457</v>
      </c>
      <c r="BN746">
        <v>14.603835175921899</v>
      </c>
      <c r="BO746">
        <v>17.721805258687901</v>
      </c>
      <c r="BP746">
        <v>17.0802303952117</v>
      </c>
      <c r="BQ746">
        <v>8.0359450310040792</v>
      </c>
      <c r="BR746">
        <v>9.4292983053499402</v>
      </c>
      <c r="BS746">
        <v>10.822651579695799</v>
      </c>
      <c r="BT746">
        <v>9.4292983053499402</v>
      </c>
      <c r="BU746">
        <v>5.83464442475948</v>
      </c>
      <c r="BV746">
        <v>10.747183428769899</v>
      </c>
      <c r="BW746">
        <v>14.245020605179199</v>
      </c>
      <c r="BX746">
        <v>11.0109309329866</v>
      </c>
      <c r="BZ746" t="s">
        <v>284</v>
      </c>
      <c r="CC746">
        <v>6.7804239485345104</v>
      </c>
      <c r="CD746">
        <v>10.291162332044699</v>
      </c>
      <c r="CE746">
        <v>15.454401577571399</v>
      </c>
      <c r="CF746">
        <v>12.8285571389727</v>
      </c>
      <c r="CG746">
        <v>10.4890581800231</v>
      </c>
      <c r="CH746">
        <v>14.287529692881501</v>
      </c>
      <c r="CI746">
        <v>14.7898550724638</v>
      </c>
      <c r="CJ746">
        <v>13.3019340596819</v>
      </c>
      <c r="CK746">
        <v>5.3323627098594102</v>
      </c>
      <c r="CL746">
        <v>11.939291736930899</v>
      </c>
      <c r="CM746">
        <v>24.418657256605101</v>
      </c>
      <c r="CN746">
        <v>14.504270351017899</v>
      </c>
      <c r="CO746">
        <v>11.100193888892701</v>
      </c>
      <c r="CP746">
        <v>14.188726909110001</v>
      </c>
      <c r="CQ746">
        <v>16.747892636974001</v>
      </c>
      <c r="CR746">
        <v>15.2842631004804</v>
      </c>
      <c r="CS746">
        <v>8.7993506936481207</v>
      </c>
      <c r="CT746">
        <v>14.0514355835511</v>
      </c>
      <c r="CU746">
        <v>18.943289845978999</v>
      </c>
      <c r="CV746">
        <v>15.5916845173962</v>
      </c>
      <c r="CW746">
        <v>8.8639429517166004</v>
      </c>
      <c r="CX746">
        <v>15.7422184358909</v>
      </c>
      <c r="CY746">
        <v>20.6247075242688</v>
      </c>
      <c r="CZ746">
        <v>21.3739668007638</v>
      </c>
      <c r="DA746">
        <v>20.322184762194599</v>
      </c>
      <c r="DB746">
        <v>20.484582203717</v>
      </c>
      <c r="DC746">
        <v>40.459594459528802</v>
      </c>
      <c r="DD746">
        <v>40.2971970180065</v>
      </c>
      <c r="DF746" t="s">
        <v>284</v>
      </c>
      <c r="DI746">
        <v>19.141356092787699</v>
      </c>
      <c r="DJ746">
        <v>34.455589318847998</v>
      </c>
      <c r="DK746">
        <v>89.541936833298493</v>
      </c>
      <c r="DL746">
        <v>52.809104251848602</v>
      </c>
      <c r="DM746">
        <v>6.16976594919785</v>
      </c>
      <c r="DN746">
        <v>14.496514202572801</v>
      </c>
      <c r="DO746">
        <v>21.9977284695923</v>
      </c>
      <c r="DP746">
        <v>14.781777154428401</v>
      </c>
      <c r="DQ746">
        <v>9.6168437025796702</v>
      </c>
      <c r="DR746">
        <v>13.700478351527</v>
      </c>
      <c r="DS746">
        <v>22.589662949903101</v>
      </c>
      <c r="DT746">
        <v>17.7466340153108</v>
      </c>
    </row>
    <row r="747" spans="1:124" x14ac:dyDescent="0.35">
      <c r="A747" s="19" t="str">
        <f t="shared" si="22"/>
        <v>Brokered Dep / Liab--35976</v>
      </c>
      <c r="B747" s="19" t="str">
        <f t="shared" si="23"/>
        <v>Brokered Dep / Liab</v>
      </c>
      <c r="C747">
        <v>19</v>
      </c>
      <c r="D747" s="27">
        <v>35976</v>
      </c>
      <c r="E747">
        <v>0</v>
      </c>
      <c r="F747">
        <v>0</v>
      </c>
      <c r="G747">
        <v>0</v>
      </c>
      <c r="H747">
        <v>1.1939584457396999</v>
      </c>
      <c r="I747">
        <v>0</v>
      </c>
      <c r="J747">
        <v>0</v>
      </c>
      <c r="K747">
        <v>0</v>
      </c>
      <c r="L747">
        <v>0.94785673948300597</v>
      </c>
      <c r="M747">
        <v>0</v>
      </c>
      <c r="N747">
        <v>0</v>
      </c>
      <c r="O747">
        <v>0</v>
      </c>
      <c r="P747">
        <v>0.41778533857463501</v>
      </c>
      <c r="Q747">
        <v>0</v>
      </c>
      <c r="R747">
        <v>0</v>
      </c>
      <c r="S747">
        <v>0</v>
      </c>
      <c r="T747">
        <v>1.78375215834011E-2</v>
      </c>
      <c r="U747">
        <v>0</v>
      </c>
      <c r="V747">
        <v>0</v>
      </c>
      <c r="W747">
        <v>0</v>
      </c>
      <c r="X747">
        <v>1.1988101540857099</v>
      </c>
      <c r="Y747">
        <v>0</v>
      </c>
      <c r="Z747">
        <v>0</v>
      </c>
      <c r="AA747">
        <v>0</v>
      </c>
      <c r="AB747">
        <v>0.55694650833762005</v>
      </c>
      <c r="AC747">
        <v>0</v>
      </c>
      <c r="AD747">
        <v>0</v>
      </c>
      <c r="AE747">
        <v>0</v>
      </c>
      <c r="AF747">
        <v>0.70830082720130305</v>
      </c>
      <c r="AG747">
        <v>0</v>
      </c>
      <c r="AH747">
        <v>0</v>
      </c>
      <c r="AI747">
        <v>0</v>
      </c>
      <c r="AJ747">
        <v>0.70423731736696704</v>
      </c>
      <c r="AK747">
        <v>0</v>
      </c>
      <c r="AL747">
        <v>0</v>
      </c>
      <c r="AM747">
        <v>1.71686137122286</v>
      </c>
      <c r="AN747">
        <v>1.2903140986307899</v>
      </c>
      <c r="AO747">
        <v>0</v>
      </c>
      <c r="AP747">
        <v>0</v>
      </c>
      <c r="AQ747">
        <v>0</v>
      </c>
      <c r="AR747">
        <v>0.90180895154615803</v>
      </c>
      <c r="AS747">
        <v>0</v>
      </c>
      <c r="AT747">
        <v>0</v>
      </c>
      <c r="AU747">
        <v>0</v>
      </c>
      <c r="AV747">
        <v>1.2365103459593401</v>
      </c>
      <c r="AW747">
        <v>0</v>
      </c>
      <c r="AX747">
        <v>0</v>
      </c>
      <c r="AY747">
        <v>0</v>
      </c>
      <c r="AZ747">
        <v>0.64437335442139398</v>
      </c>
      <c r="BA747">
        <v>0</v>
      </c>
      <c r="BB747">
        <v>0</v>
      </c>
      <c r="BC747">
        <v>0</v>
      </c>
      <c r="BD747">
        <v>1.38839803233536</v>
      </c>
      <c r="BE747">
        <v>0</v>
      </c>
      <c r="BF747">
        <v>0</v>
      </c>
      <c r="BG747">
        <v>0</v>
      </c>
      <c r="BH747">
        <v>0.36406764136035702</v>
      </c>
      <c r="BI747">
        <v>0</v>
      </c>
      <c r="BJ747">
        <v>0</v>
      </c>
      <c r="BK747">
        <v>0</v>
      </c>
      <c r="BL747">
        <v>0</v>
      </c>
      <c r="BM747">
        <v>0</v>
      </c>
      <c r="BN747">
        <v>0</v>
      </c>
      <c r="BO747">
        <v>0</v>
      </c>
      <c r="BP747">
        <v>0</v>
      </c>
      <c r="BQ747">
        <v>2.0982132271623999</v>
      </c>
      <c r="BR747">
        <v>3.1651406457897902</v>
      </c>
      <c r="BS747">
        <v>4.23206806441718</v>
      </c>
      <c r="BT747">
        <v>3.1651406457897902</v>
      </c>
      <c r="BU747">
        <v>0</v>
      </c>
      <c r="BV747">
        <v>0</v>
      </c>
      <c r="BW747">
        <v>0</v>
      </c>
      <c r="BX747">
        <v>0.50213720221888702</v>
      </c>
      <c r="BZ747" t="s">
        <v>284</v>
      </c>
      <c r="CC747">
        <v>0</v>
      </c>
      <c r="CD747">
        <v>0</v>
      </c>
      <c r="CE747">
        <v>0</v>
      </c>
      <c r="CF747">
        <v>0.95690858253922195</v>
      </c>
      <c r="CG747">
        <v>0</v>
      </c>
      <c r="CH747">
        <v>0</v>
      </c>
      <c r="CI747">
        <v>0</v>
      </c>
      <c r="CJ747">
        <v>1.4731582750090401E-3</v>
      </c>
      <c r="CK747">
        <v>0</v>
      </c>
      <c r="CL747">
        <v>0</v>
      </c>
      <c r="CM747">
        <v>3.9300124848462898</v>
      </c>
      <c r="CN747">
        <v>3.0004987645075998</v>
      </c>
      <c r="CO747">
        <v>0</v>
      </c>
      <c r="CP747">
        <v>0</v>
      </c>
      <c r="CQ747">
        <v>1.7016332241308801E-2</v>
      </c>
      <c r="CR747">
        <v>0.91373829321211697</v>
      </c>
      <c r="CS747">
        <v>0</v>
      </c>
      <c r="CT747">
        <v>0</v>
      </c>
      <c r="CU747">
        <v>3.57513818303224</v>
      </c>
      <c r="CV747">
        <v>2.11247483353764</v>
      </c>
      <c r="CW747">
        <v>0</v>
      </c>
      <c r="CX747">
        <v>0</v>
      </c>
      <c r="CY747">
        <v>0</v>
      </c>
      <c r="CZ747">
        <v>1.71377043263705</v>
      </c>
      <c r="DA747">
        <v>0</v>
      </c>
      <c r="DB747">
        <v>0</v>
      </c>
      <c r="DC747">
        <v>0.21613587821568001</v>
      </c>
      <c r="DD747">
        <v>0.21613587821568001</v>
      </c>
      <c r="DF747" t="s">
        <v>284</v>
      </c>
      <c r="DI747">
        <v>0</v>
      </c>
      <c r="DJ747">
        <v>0</v>
      </c>
      <c r="DK747">
        <v>0.38753893270737599</v>
      </c>
      <c r="DL747">
        <v>4.7106013110102998</v>
      </c>
      <c r="DM747">
        <v>0</v>
      </c>
      <c r="DN747">
        <v>0</v>
      </c>
      <c r="DO747">
        <v>0.26545210685145898</v>
      </c>
      <c r="DP747">
        <v>0.67421068318685495</v>
      </c>
      <c r="DQ747">
        <v>0</v>
      </c>
      <c r="DR747">
        <v>0</v>
      </c>
      <c r="DS747">
        <v>5.8894013189086696</v>
      </c>
      <c r="DT747">
        <v>3.0414225295631301</v>
      </c>
    </row>
    <row r="748" spans="1:124" x14ac:dyDescent="0.35">
      <c r="A748" s="19" t="str">
        <f t="shared" si="22"/>
        <v>Liquid Assets / Assets--35976</v>
      </c>
      <c r="B748" s="19" t="str">
        <f t="shared" si="23"/>
        <v>Liquid Assets / Assets</v>
      </c>
      <c r="C748">
        <v>20</v>
      </c>
      <c r="D748" s="27">
        <v>35976</v>
      </c>
      <c r="E748">
        <v>11.3059568887236</v>
      </c>
      <c r="F748">
        <v>18.675630252100799</v>
      </c>
      <c r="G748">
        <v>26.925241768689901</v>
      </c>
      <c r="H748">
        <v>20.627634294410999</v>
      </c>
      <c r="I748">
        <v>9.2932324946609306</v>
      </c>
      <c r="J748">
        <v>17.1949947862357</v>
      </c>
      <c r="K748">
        <v>25.354089537968999</v>
      </c>
      <c r="L748">
        <v>18.352743195327999</v>
      </c>
      <c r="M748">
        <v>10.825486922983201</v>
      </c>
      <c r="N748">
        <v>18.964584856846098</v>
      </c>
      <c r="O748">
        <v>28.611033575843599</v>
      </c>
      <c r="P748">
        <v>20.500083751165199</v>
      </c>
      <c r="Q748">
        <v>15.755265164015899</v>
      </c>
      <c r="R748">
        <v>22.2143820779058</v>
      </c>
      <c r="S748">
        <v>30.2624213534971</v>
      </c>
      <c r="T748">
        <v>23.718491318608201</v>
      </c>
      <c r="U748">
        <v>9.9082826247662492</v>
      </c>
      <c r="V748">
        <v>17.9610249848776</v>
      </c>
      <c r="W748">
        <v>25.524804655846999</v>
      </c>
      <c r="X748">
        <v>19.014732836848498</v>
      </c>
      <c r="Y748">
        <v>11.743663969347301</v>
      </c>
      <c r="Z748">
        <v>18.404186272918999</v>
      </c>
      <c r="AA748">
        <v>27.756241287262799</v>
      </c>
      <c r="AB748">
        <v>20.2957756604008</v>
      </c>
      <c r="AC748">
        <v>5.4543153631991901</v>
      </c>
      <c r="AD748">
        <v>12.449977767896801</v>
      </c>
      <c r="AE748">
        <v>21.1595713009824</v>
      </c>
      <c r="AF748">
        <v>14.746236933193799</v>
      </c>
      <c r="AG748">
        <v>6.9113704463018504</v>
      </c>
      <c r="AH748">
        <v>12.5660542008048</v>
      </c>
      <c r="AI748">
        <v>20.778267713252198</v>
      </c>
      <c r="AJ748">
        <v>14.8840823964315</v>
      </c>
      <c r="AK748">
        <v>13.2325422442788</v>
      </c>
      <c r="AL748">
        <v>18.014710273722098</v>
      </c>
      <c r="AM748">
        <v>26.997950689848999</v>
      </c>
      <c r="AN748">
        <v>19.924843052704102</v>
      </c>
      <c r="AO748">
        <v>7.4477587201003699</v>
      </c>
      <c r="AP748">
        <v>14.2557249649808</v>
      </c>
      <c r="AQ748">
        <v>23.056752433002199</v>
      </c>
      <c r="AR748">
        <v>16.217306224558101</v>
      </c>
      <c r="AS748">
        <v>9.0387715157119093</v>
      </c>
      <c r="AT748">
        <v>16.444233237581901</v>
      </c>
      <c r="AU748">
        <v>24.255891515618799</v>
      </c>
      <c r="AV748">
        <v>17.6647396461378</v>
      </c>
      <c r="AW748">
        <v>12.637995584141301</v>
      </c>
      <c r="AX748">
        <v>19.7225433526012</v>
      </c>
      <c r="AY748">
        <v>26.5518212301943</v>
      </c>
      <c r="AZ748">
        <v>20.257823833846501</v>
      </c>
      <c r="BA748">
        <v>13.020222963430401</v>
      </c>
      <c r="BB748">
        <v>19.856348470806299</v>
      </c>
      <c r="BC748">
        <v>26.542410046845401</v>
      </c>
      <c r="BD748">
        <v>20.750711919601201</v>
      </c>
      <c r="BE748">
        <v>12.7863581558248</v>
      </c>
      <c r="BF748">
        <v>19.474386923036299</v>
      </c>
      <c r="BG748">
        <v>34.141965887487601</v>
      </c>
      <c r="BH748">
        <v>25.827283315595601</v>
      </c>
      <c r="BI748">
        <v>5.5316287238035002</v>
      </c>
      <c r="BJ748">
        <v>17.1498297918642</v>
      </c>
      <c r="BK748">
        <v>27.1952844901856</v>
      </c>
      <c r="BL748">
        <v>17.6450964586532</v>
      </c>
      <c r="BM748">
        <v>14.8513302064397</v>
      </c>
      <c r="BN748">
        <v>25.858766406019601</v>
      </c>
      <c r="BO748">
        <v>37.3459076151576</v>
      </c>
      <c r="BP748">
        <v>26.3384714155777</v>
      </c>
      <c r="BQ748">
        <v>17.116673817618299</v>
      </c>
      <c r="BR748">
        <v>25.44006078971</v>
      </c>
      <c r="BS748">
        <v>33.7634477618018</v>
      </c>
      <c r="BT748">
        <v>25.44006078971</v>
      </c>
      <c r="BU748">
        <v>15.3979061468659</v>
      </c>
      <c r="BV748">
        <v>19.965528850195501</v>
      </c>
      <c r="BW748">
        <v>27.308771588384701</v>
      </c>
      <c r="BX748">
        <v>21.619752018783501</v>
      </c>
      <c r="BZ748" t="s">
        <v>284</v>
      </c>
      <c r="CC748">
        <v>14.174567158311101</v>
      </c>
      <c r="CD748">
        <v>20.162085551435599</v>
      </c>
      <c r="CE748">
        <v>26.545903373771001</v>
      </c>
      <c r="CF748">
        <v>21.8150928755576</v>
      </c>
      <c r="CG748">
        <v>20.8707287847791</v>
      </c>
      <c r="CH748">
        <v>24.549691702675101</v>
      </c>
      <c r="CI748">
        <v>25.362609730615301</v>
      </c>
      <c r="CJ748">
        <v>27.2510937392987</v>
      </c>
      <c r="CK748">
        <v>8.2571858698316003</v>
      </c>
      <c r="CL748">
        <v>15.664905785948999</v>
      </c>
      <c r="CM748">
        <v>28.558271935699899</v>
      </c>
      <c r="CN748">
        <v>18.0335387246807</v>
      </c>
      <c r="CO748">
        <v>10.079741992076199</v>
      </c>
      <c r="CP748">
        <v>15.237579089083001</v>
      </c>
      <c r="CQ748">
        <v>20.2742697861054</v>
      </c>
      <c r="CR748">
        <v>15.2807937041607</v>
      </c>
      <c r="CS748">
        <v>5.5347346169784002</v>
      </c>
      <c r="CT748">
        <v>15.038732061600401</v>
      </c>
      <c r="CU748">
        <v>29.736126365180699</v>
      </c>
      <c r="CV748">
        <v>20.569104397563098</v>
      </c>
      <c r="CW748">
        <v>5.3171392931143604</v>
      </c>
      <c r="CX748">
        <v>11.126245108484399</v>
      </c>
      <c r="CY748">
        <v>19.672235543621898</v>
      </c>
      <c r="CZ748">
        <v>13.280883949656999</v>
      </c>
      <c r="DA748">
        <v>7.1949332056724797</v>
      </c>
      <c r="DB748">
        <v>10.531170246677201</v>
      </c>
      <c r="DC748">
        <v>11.785017124491301</v>
      </c>
      <c r="DD748">
        <v>8.4487800834865592</v>
      </c>
      <c r="DF748" t="s">
        <v>284</v>
      </c>
      <c r="DI748">
        <v>3.20646064890084</v>
      </c>
      <c r="DJ748">
        <v>11.605692057708399</v>
      </c>
      <c r="DK748">
        <v>20.666072065643998</v>
      </c>
      <c r="DL748">
        <v>16.318444525303502</v>
      </c>
      <c r="DM748">
        <v>11.5405702237962</v>
      </c>
      <c r="DN748">
        <v>23.5753843170931</v>
      </c>
      <c r="DO748">
        <v>33.139880080302802</v>
      </c>
      <c r="DP748">
        <v>23.666052306646101</v>
      </c>
      <c r="DQ748">
        <v>13.864000422468299</v>
      </c>
      <c r="DR748">
        <v>25.966757371414001</v>
      </c>
      <c r="DS748">
        <v>32.2616999822054</v>
      </c>
      <c r="DT748">
        <v>23.209993700753699</v>
      </c>
    </row>
    <row r="749" spans="1:124" x14ac:dyDescent="0.35">
      <c r="A749" s="19" t="str">
        <f t="shared" si="22"/>
        <v>Net Loan Growth (last 4 qtrs)--35976</v>
      </c>
      <c r="B749" s="19" t="str">
        <f t="shared" si="23"/>
        <v>Net Loan Growth (last 4 qtrs)</v>
      </c>
      <c r="C749">
        <v>21</v>
      </c>
      <c r="D749" s="27">
        <v>35976</v>
      </c>
      <c r="E749">
        <v>1.825</v>
      </c>
      <c r="F749">
        <v>6.7649999999999997</v>
      </c>
      <c r="G749">
        <v>13.1225</v>
      </c>
      <c r="H749">
        <v>10.482448979591799</v>
      </c>
      <c r="I749">
        <v>2.19</v>
      </c>
      <c r="J749">
        <v>7.415</v>
      </c>
      <c r="K749">
        <v>14.07</v>
      </c>
      <c r="L749">
        <v>9.5705952380952297</v>
      </c>
      <c r="M749">
        <v>2.98</v>
      </c>
      <c r="N749">
        <v>9.2200000000000006</v>
      </c>
      <c r="O749">
        <v>17.760000000000002</v>
      </c>
      <c r="P749">
        <v>14.080823707852099</v>
      </c>
      <c r="Q749">
        <v>0.1525</v>
      </c>
      <c r="R749">
        <v>3.5550000000000002</v>
      </c>
      <c r="S749">
        <v>8.83</v>
      </c>
      <c r="T749">
        <v>4.9414285714285704</v>
      </c>
      <c r="U749">
        <v>2.7450000000000001</v>
      </c>
      <c r="V749">
        <v>7.54</v>
      </c>
      <c r="W749">
        <v>14.475</v>
      </c>
      <c r="X749">
        <v>9.6856633663366196</v>
      </c>
      <c r="Y749">
        <v>0.42</v>
      </c>
      <c r="Z749">
        <v>5.3650000000000002</v>
      </c>
      <c r="AA749">
        <v>11.875</v>
      </c>
      <c r="AB749">
        <v>20.457444444444398</v>
      </c>
      <c r="AC749">
        <v>1.7250000000000001</v>
      </c>
      <c r="AD749">
        <v>7.52</v>
      </c>
      <c r="AE749">
        <v>13.762499999999999</v>
      </c>
      <c r="AF749">
        <v>8.1442105263157902</v>
      </c>
      <c r="AG749">
        <v>2.3149999999999999</v>
      </c>
      <c r="AH749">
        <v>9.0250000000000004</v>
      </c>
      <c r="AI749">
        <v>16.487500000000001</v>
      </c>
      <c r="AJ749">
        <v>16.503137254902001</v>
      </c>
      <c r="AK749">
        <v>2.5299999999999998</v>
      </c>
      <c r="AL749">
        <v>7.13</v>
      </c>
      <c r="AM749">
        <v>11.7</v>
      </c>
      <c r="AN749">
        <v>8.6839325842696606</v>
      </c>
      <c r="AO749">
        <v>2.5049999999999999</v>
      </c>
      <c r="AP749">
        <v>7.54</v>
      </c>
      <c r="AQ749">
        <v>13.76</v>
      </c>
      <c r="AR749">
        <v>8.9445696721311503</v>
      </c>
      <c r="AS749">
        <v>3.7774999999999999</v>
      </c>
      <c r="AT749">
        <v>9.875</v>
      </c>
      <c r="AU749">
        <v>16.760000000000002</v>
      </c>
      <c r="AV749">
        <v>12.2300773195876</v>
      </c>
      <c r="AW749">
        <v>1.64</v>
      </c>
      <c r="AX749">
        <v>5.98</v>
      </c>
      <c r="AY749">
        <v>11.65</v>
      </c>
      <c r="AZ749">
        <v>7.7349491525423701</v>
      </c>
      <c r="BA749">
        <v>2.7825000000000002</v>
      </c>
      <c r="BB749">
        <v>9.0950000000000006</v>
      </c>
      <c r="BC749">
        <v>16.822500000000002</v>
      </c>
      <c r="BD749">
        <v>12.485326086956499</v>
      </c>
      <c r="BE749">
        <v>-4.0175000000000001</v>
      </c>
      <c r="BF749">
        <v>2.835</v>
      </c>
      <c r="BG749">
        <v>6.3849999999999998</v>
      </c>
      <c r="BH749">
        <v>3.0447222222222199</v>
      </c>
      <c r="BI749">
        <v>-3.0550000000000002</v>
      </c>
      <c r="BJ749">
        <v>1.77</v>
      </c>
      <c r="BK749">
        <v>7.82</v>
      </c>
      <c r="BL749">
        <v>1.9185714285714299</v>
      </c>
      <c r="BM749">
        <v>9.0150000000000006</v>
      </c>
      <c r="BN749">
        <v>18.75</v>
      </c>
      <c r="BO749">
        <v>29.157499999999999</v>
      </c>
      <c r="BP749">
        <v>19.422499999999999</v>
      </c>
      <c r="BQ749">
        <v>2.83</v>
      </c>
      <c r="BR749">
        <v>5</v>
      </c>
      <c r="BS749">
        <v>7.17</v>
      </c>
      <c r="BT749">
        <v>5</v>
      </c>
      <c r="BU749">
        <v>3.3824999999999998</v>
      </c>
      <c r="BV749">
        <v>4.95</v>
      </c>
      <c r="BW749">
        <v>7.6950000000000003</v>
      </c>
      <c r="BX749">
        <v>6.4427272727272697</v>
      </c>
      <c r="BZ749" t="s">
        <v>284</v>
      </c>
      <c r="CC749">
        <v>1.68</v>
      </c>
      <c r="CD749">
        <v>8.3000000000000007</v>
      </c>
      <c r="CE749">
        <v>16.98</v>
      </c>
      <c r="CF749">
        <v>13.046178861788601</v>
      </c>
      <c r="CG749">
        <v>6.15</v>
      </c>
      <c r="CH749">
        <v>9.91</v>
      </c>
      <c r="CI749">
        <v>24.045000000000002</v>
      </c>
      <c r="CJ749">
        <v>12.068571428571399</v>
      </c>
      <c r="CK749">
        <v>-0.37</v>
      </c>
      <c r="CL749">
        <v>4.8499999999999996</v>
      </c>
      <c r="CM749">
        <v>10.71</v>
      </c>
      <c r="CN749">
        <v>5.6209523809523798</v>
      </c>
      <c r="CO749">
        <v>5.625</v>
      </c>
      <c r="CP749">
        <v>11.93</v>
      </c>
      <c r="CQ749">
        <v>15.24</v>
      </c>
      <c r="CR749">
        <v>10.4814285714286</v>
      </c>
      <c r="CS749">
        <v>0.64500000000000002</v>
      </c>
      <c r="CT749">
        <v>9.0549999999999997</v>
      </c>
      <c r="CU749">
        <v>13.557499999999999</v>
      </c>
      <c r="CV749">
        <v>7.5679999999999996</v>
      </c>
      <c r="CW749">
        <v>3.74</v>
      </c>
      <c r="CX749">
        <v>12.82</v>
      </c>
      <c r="CY749">
        <v>17.670000000000002</v>
      </c>
      <c r="CZ749">
        <v>3012.1323529411802</v>
      </c>
      <c r="DA749">
        <v>18.489999999999998</v>
      </c>
      <c r="DB749">
        <v>22.414999999999999</v>
      </c>
      <c r="DC749">
        <v>26.752500000000001</v>
      </c>
      <c r="DD749">
        <v>22.827500000000001</v>
      </c>
      <c r="DF749" t="s">
        <v>284</v>
      </c>
      <c r="DI749">
        <v>-1.6225000000000001</v>
      </c>
      <c r="DJ749">
        <v>10.645</v>
      </c>
      <c r="DK749">
        <v>49.362499999999997</v>
      </c>
      <c r="DL749">
        <v>1156.8699999999999</v>
      </c>
      <c r="DM749">
        <v>-1.71</v>
      </c>
      <c r="DN749">
        <v>4.05</v>
      </c>
      <c r="DO749">
        <v>8.75</v>
      </c>
      <c r="DP749">
        <v>-2.50615384615385</v>
      </c>
      <c r="DQ749">
        <v>4.93</v>
      </c>
      <c r="DR749">
        <v>9.51</v>
      </c>
      <c r="DS749">
        <v>10.130000000000001</v>
      </c>
      <c r="DT749">
        <v>8.5822222222222209</v>
      </c>
    </row>
    <row r="750" spans="1:124" x14ac:dyDescent="0.35">
      <c r="A750" s="19" t="str">
        <f t="shared" si="22"/>
        <v>Banks w/ Loan Growth (last 4 qtrs)--35976</v>
      </c>
      <c r="B750" s="19" t="str">
        <f t="shared" si="23"/>
        <v>Banks w/ Loan Growth (last 4 qtrs)</v>
      </c>
      <c r="C750">
        <v>22</v>
      </c>
      <c r="D750" s="27">
        <v>35976</v>
      </c>
      <c r="F750">
        <v>82.828282828282795</v>
      </c>
      <c r="J750">
        <v>82.229232386961101</v>
      </c>
      <c r="N750">
        <v>82.054992764109997</v>
      </c>
      <c r="R750">
        <v>78.571428571428598</v>
      </c>
      <c r="V750">
        <v>82.884615384615401</v>
      </c>
      <c r="Z750">
        <v>78.021978021978001</v>
      </c>
      <c r="AD750">
        <v>81.196581196581207</v>
      </c>
      <c r="AH750">
        <v>83.809523809523796</v>
      </c>
      <c r="AI750"/>
      <c r="AK750"/>
      <c r="AL750">
        <v>83.3333333333333</v>
      </c>
      <c r="AP750">
        <v>84.879032258064498</v>
      </c>
      <c r="AT750">
        <v>88.578680203045707</v>
      </c>
      <c r="AX750">
        <v>80.983606557377101</v>
      </c>
      <c r="BB750">
        <v>82.010582010581999</v>
      </c>
      <c r="BF750">
        <v>56.756756756756801</v>
      </c>
      <c r="BJ750">
        <v>57.142857142857103</v>
      </c>
      <c r="BN750">
        <v>100</v>
      </c>
      <c r="BR750">
        <v>100</v>
      </c>
      <c r="BV750">
        <v>90.909090909090907</v>
      </c>
      <c r="BZ750" t="s">
        <v>285</v>
      </c>
      <c r="CD750">
        <v>78.90625</v>
      </c>
      <c r="CH750">
        <v>85.714285714285694</v>
      </c>
      <c r="CL750">
        <v>71.428571428571402</v>
      </c>
      <c r="CP750">
        <v>85.714285714285694</v>
      </c>
      <c r="CT750">
        <v>70</v>
      </c>
      <c r="CX750">
        <v>77.7777777777778</v>
      </c>
      <c r="DB750">
        <v>100</v>
      </c>
      <c r="DF750" t="s">
        <v>285</v>
      </c>
      <c r="DJ750">
        <v>64.705882352941202</v>
      </c>
      <c r="DN750">
        <v>64.285714285714306</v>
      </c>
      <c r="DR750">
        <v>100</v>
      </c>
    </row>
    <row r="751" spans="1:124" x14ac:dyDescent="0.35">
      <c r="A751" s="19" t="str">
        <f t="shared" si="22"/>
        <v>Equity / Assets--36068</v>
      </c>
      <c r="B751" s="19" t="str">
        <f t="shared" si="23"/>
        <v>Equity / Assets</v>
      </c>
      <c r="C751">
        <v>1</v>
      </c>
      <c r="D751" s="27">
        <v>36068</v>
      </c>
      <c r="E751">
        <v>8.5547872449296793</v>
      </c>
      <c r="F751">
        <v>9.93192371849781</v>
      </c>
      <c r="G751">
        <v>11.501485569298699</v>
      </c>
      <c r="H751">
        <v>10.453691829250801</v>
      </c>
      <c r="I751">
        <v>8.4672693842825897</v>
      </c>
      <c r="J751">
        <v>9.8740131818747106</v>
      </c>
      <c r="K751">
        <v>12.099544749827899</v>
      </c>
      <c r="L751">
        <v>10.713069830284599</v>
      </c>
      <c r="M751">
        <v>8.2534426723020804</v>
      </c>
      <c r="N751">
        <v>9.7722569177310206</v>
      </c>
      <c r="O751">
        <v>12.2442139213058</v>
      </c>
      <c r="P751">
        <v>10.9586681174329</v>
      </c>
      <c r="Q751">
        <v>9.6559988930446394</v>
      </c>
      <c r="R751">
        <v>10.3362667990371</v>
      </c>
      <c r="S751">
        <v>12.7519159008183</v>
      </c>
      <c r="T751">
        <v>11.4166864236851</v>
      </c>
      <c r="U751">
        <v>8.1512128390777807</v>
      </c>
      <c r="V751">
        <v>9.4750069812901394</v>
      </c>
      <c r="W751">
        <v>11.8580948647589</v>
      </c>
      <c r="X751">
        <v>10.445648641176099</v>
      </c>
      <c r="Y751">
        <v>9.0295977627018402</v>
      </c>
      <c r="Z751">
        <v>10.0868632723466</v>
      </c>
      <c r="AA751">
        <v>12.1820142672125</v>
      </c>
      <c r="AB751">
        <v>10.7527521235317</v>
      </c>
      <c r="AC751">
        <v>8.8168829956111701</v>
      </c>
      <c r="AD751">
        <v>10.3964048561272</v>
      </c>
      <c r="AE751">
        <v>11.7637194482874</v>
      </c>
      <c r="AF751">
        <v>10.776749528373299</v>
      </c>
      <c r="AG751">
        <v>9.0334694029141502</v>
      </c>
      <c r="AH751">
        <v>11.528679975765201</v>
      </c>
      <c r="AI751">
        <v>14.3228283300417</v>
      </c>
      <c r="AJ751">
        <v>12.693337941056701</v>
      </c>
      <c r="AK751">
        <v>8.2845495123665902</v>
      </c>
      <c r="AL751">
        <v>9.6467273504127906</v>
      </c>
      <c r="AM751">
        <v>10.9433810614896</v>
      </c>
      <c r="AN751">
        <v>10.075365909815</v>
      </c>
      <c r="AO751">
        <v>9.0327471623895192</v>
      </c>
      <c r="AP751">
        <v>10.596976501102001</v>
      </c>
      <c r="AQ751">
        <v>12.8197327490732</v>
      </c>
      <c r="AR751">
        <v>11.330704425245701</v>
      </c>
      <c r="AS751">
        <v>8.0933672955431799</v>
      </c>
      <c r="AT751">
        <v>9.2993357617312995</v>
      </c>
      <c r="AU751">
        <v>11.6762047802781</v>
      </c>
      <c r="AV751">
        <v>10.2263902297678</v>
      </c>
      <c r="AW751">
        <v>8.3005635485941696</v>
      </c>
      <c r="AX751">
        <v>9.6442789264158204</v>
      </c>
      <c r="AY751">
        <v>11.203585173830501</v>
      </c>
      <c r="AZ751">
        <v>10.1041934904187</v>
      </c>
      <c r="BA751">
        <v>8.0749371487459207</v>
      </c>
      <c r="BB751">
        <v>9.4255687643398502</v>
      </c>
      <c r="BC751">
        <v>11.9235217057778</v>
      </c>
      <c r="BD751">
        <v>11.021108775719</v>
      </c>
      <c r="BE751">
        <v>7.5980968685004804</v>
      </c>
      <c r="BF751">
        <v>9.3880444941072199</v>
      </c>
      <c r="BG751">
        <v>10.991768872036699</v>
      </c>
      <c r="BH751">
        <v>12.5039176267942</v>
      </c>
      <c r="BI751">
        <v>7.1476993860840201</v>
      </c>
      <c r="BJ751">
        <v>7.61800869803933</v>
      </c>
      <c r="BK751">
        <v>9.2912923396839702</v>
      </c>
      <c r="BL751">
        <v>9.25515915835601</v>
      </c>
      <c r="BM751">
        <v>8.5110279247049796</v>
      </c>
      <c r="BN751">
        <v>8.9690249806568296</v>
      </c>
      <c r="BO751">
        <v>10.3475486996816</v>
      </c>
      <c r="BP751">
        <v>9.8895516437297708</v>
      </c>
      <c r="BQ751">
        <v>14.48615103289</v>
      </c>
      <c r="BR751">
        <v>14.657677936263999</v>
      </c>
      <c r="BS751">
        <v>14.829204839637899</v>
      </c>
      <c r="BT751">
        <v>14.657677936263999</v>
      </c>
      <c r="BU751">
        <v>7.1899983210689999</v>
      </c>
      <c r="BV751">
        <v>8.3375654825652195</v>
      </c>
      <c r="BW751">
        <v>9.6636417125660508</v>
      </c>
      <c r="BX751">
        <v>8.9849029080653509</v>
      </c>
      <c r="BZ751" t="s">
        <v>284</v>
      </c>
      <c r="CC751">
        <v>8.0383262855553692</v>
      </c>
      <c r="CD751">
        <v>8.9647368693248506</v>
      </c>
      <c r="CE751">
        <v>10.6865878565148</v>
      </c>
      <c r="CF751">
        <v>10.0756278782802</v>
      </c>
      <c r="CG751">
        <v>8.0814180914170102</v>
      </c>
      <c r="CH751">
        <v>10.330777967064201</v>
      </c>
      <c r="CI751">
        <v>13.0677173476893</v>
      </c>
      <c r="CJ751">
        <v>11.151945003270599</v>
      </c>
      <c r="CK751">
        <v>8.5842712790823104</v>
      </c>
      <c r="CL751">
        <v>9.2387577152934295</v>
      </c>
      <c r="CM751">
        <v>11.1287350070999</v>
      </c>
      <c r="CN751">
        <v>10.726949942657599</v>
      </c>
      <c r="CO751">
        <v>7.9974829108937797</v>
      </c>
      <c r="CP751">
        <v>8.62641189887594</v>
      </c>
      <c r="CQ751">
        <v>9.9894798768993507</v>
      </c>
      <c r="CR751">
        <v>9.5538379256536405</v>
      </c>
      <c r="CS751">
        <v>8.6071461026162996</v>
      </c>
      <c r="CT751">
        <v>9.1361291702519107</v>
      </c>
      <c r="CU751">
        <v>10.4783973191137</v>
      </c>
      <c r="CV751">
        <v>11.8215439047625</v>
      </c>
      <c r="CW751">
        <v>7.6899796745721796</v>
      </c>
      <c r="CX751">
        <v>8.7781204408212208</v>
      </c>
      <c r="CY751">
        <v>9.9647989061671094</v>
      </c>
      <c r="CZ751">
        <v>9.1190623762558491</v>
      </c>
      <c r="DA751">
        <v>7.4033536249262104</v>
      </c>
      <c r="DB751">
        <v>8.9731388341202507</v>
      </c>
      <c r="DC751">
        <v>11.2119251553982</v>
      </c>
      <c r="DD751">
        <v>9.6421399462041393</v>
      </c>
      <c r="DF751" t="s">
        <v>284</v>
      </c>
      <c r="DI751">
        <v>8.5666419017346094</v>
      </c>
      <c r="DJ751">
        <v>11.810228674992</v>
      </c>
      <c r="DK751">
        <v>17.588253175663699</v>
      </c>
      <c r="DL751">
        <v>14.783872940456201</v>
      </c>
      <c r="DM751">
        <v>7.9248793913516096</v>
      </c>
      <c r="DN751">
        <v>8.7725778190876191</v>
      </c>
      <c r="DO751">
        <v>10.4522211285575</v>
      </c>
      <c r="DP751">
        <v>13.062693215854701</v>
      </c>
      <c r="DQ751">
        <v>10.3017408123791</v>
      </c>
      <c r="DR751">
        <v>10.954585755098</v>
      </c>
      <c r="DS751">
        <v>11.4527554483168</v>
      </c>
      <c r="DT751">
        <v>11.4734744369268</v>
      </c>
    </row>
    <row r="752" spans="1:124" x14ac:dyDescent="0.35">
      <c r="A752" s="19" t="str">
        <f t="shared" si="22"/>
        <v>Total Risk Based Capital Ratio--36068</v>
      </c>
      <c r="B752" s="19" t="str">
        <f t="shared" si="23"/>
        <v>Total Risk Based Capital Ratio</v>
      </c>
      <c r="C752">
        <v>2</v>
      </c>
      <c r="D752" s="27">
        <v>36068</v>
      </c>
      <c r="E752">
        <v>12.172050455844399</v>
      </c>
      <c r="F752">
        <v>14.008666685224901</v>
      </c>
      <c r="G752">
        <v>19.242110956600701</v>
      </c>
      <c r="H752">
        <v>16.0114356818227</v>
      </c>
      <c r="I752">
        <v>12.164131161915799</v>
      </c>
      <c r="J752">
        <v>14.593835671732901</v>
      </c>
      <c r="K752">
        <v>18.486381048199899</v>
      </c>
      <c r="L752">
        <v>16.3515753113826</v>
      </c>
      <c r="M752">
        <v>12.6635037014206</v>
      </c>
      <c r="N752">
        <v>15.5186106687043</v>
      </c>
      <c r="O752">
        <v>20.626278244793301</v>
      </c>
      <c r="P752">
        <v>18.4997273901608</v>
      </c>
      <c r="Q752">
        <v>14.6969434722086</v>
      </c>
      <c r="R752">
        <v>16.657142530486698</v>
      </c>
      <c r="S752">
        <v>22.157568255836701</v>
      </c>
      <c r="T752">
        <v>18.396747535688501</v>
      </c>
      <c r="U752">
        <v>11.8825703141039</v>
      </c>
      <c r="V752">
        <v>13.8182075204976</v>
      </c>
      <c r="W752">
        <v>17.664911184504099</v>
      </c>
      <c r="X752">
        <v>15.8256021565539</v>
      </c>
      <c r="Y752">
        <v>13.323804053083601</v>
      </c>
      <c r="Z752">
        <v>15.298741434209701</v>
      </c>
      <c r="AA752">
        <v>18.936586007086301</v>
      </c>
      <c r="AB752">
        <v>16.6838380807101</v>
      </c>
      <c r="AC752">
        <v>12.4371859296482</v>
      </c>
      <c r="AD752">
        <v>15.194516264806699</v>
      </c>
      <c r="AE752">
        <v>19.279577995478501</v>
      </c>
      <c r="AF752">
        <v>16.592787159000999</v>
      </c>
      <c r="AG752">
        <v>12.140642740717301</v>
      </c>
      <c r="AH752">
        <v>16.0381011702462</v>
      </c>
      <c r="AI752">
        <v>21.3539167208321</v>
      </c>
      <c r="AJ752">
        <v>19.009867188782501</v>
      </c>
      <c r="AK752">
        <v>12.462571775393799</v>
      </c>
      <c r="AL752">
        <v>14.6151268570753</v>
      </c>
      <c r="AM752">
        <v>18.2154899037867</v>
      </c>
      <c r="AN752">
        <v>15.969305984973399</v>
      </c>
      <c r="AO752">
        <v>12.485011443318401</v>
      </c>
      <c r="AP752">
        <v>15.196689950585199</v>
      </c>
      <c r="AQ752">
        <v>19.289096177711901</v>
      </c>
      <c r="AR752">
        <v>16.928981539064502</v>
      </c>
      <c r="AS752">
        <v>11.6042966042966</v>
      </c>
      <c r="AT752">
        <v>13.693854085530999</v>
      </c>
      <c r="AU752">
        <v>17.6245675790496</v>
      </c>
      <c r="AV752">
        <v>15.3393213379422</v>
      </c>
      <c r="AW752">
        <v>12.7777701326876</v>
      </c>
      <c r="AX752">
        <v>14.985177393133799</v>
      </c>
      <c r="AY752">
        <v>18.369129598685099</v>
      </c>
      <c r="AZ752">
        <v>16.3828198108205</v>
      </c>
      <c r="BA752">
        <v>11.729546647703501</v>
      </c>
      <c r="BB752">
        <v>14.0649970082412</v>
      </c>
      <c r="BC752">
        <v>18.396145072645002</v>
      </c>
      <c r="BD752">
        <v>16.638454053614701</v>
      </c>
      <c r="BE752">
        <v>12.167679219904199</v>
      </c>
      <c r="BF752">
        <v>14.2374673098456</v>
      </c>
      <c r="BG752">
        <v>17.2994968399328</v>
      </c>
      <c r="BH752">
        <v>27.1526346825883</v>
      </c>
      <c r="BI752">
        <v>11.1273308138207</v>
      </c>
      <c r="BJ752">
        <v>11.632007905481199</v>
      </c>
      <c r="BK752">
        <v>12.277106492203201</v>
      </c>
      <c r="BL752">
        <v>14.2147259368774</v>
      </c>
      <c r="BM752">
        <v>12.332352316266</v>
      </c>
      <c r="BN752">
        <v>13.123841982468299</v>
      </c>
      <c r="BO752">
        <v>15.5444512347251</v>
      </c>
      <c r="BP752">
        <v>14.752961568522799</v>
      </c>
      <c r="BQ752">
        <v>20.4609079183586</v>
      </c>
      <c r="BR752">
        <v>21.604165112305299</v>
      </c>
      <c r="BS752">
        <v>22.747422306251998</v>
      </c>
      <c r="BT752">
        <v>21.604165112305299</v>
      </c>
      <c r="BU752">
        <v>12.0854279328979</v>
      </c>
      <c r="BV752">
        <v>13.5849966069744</v>
      </c>
      <c r="BW752">
        <v>18.035828396005801</v>
      </c>
      <c r="BX752">
        <v>15.938475885062999</v>
      </c>
      <c r="BZ752" t="s">
        <v>284</v>
      </c>
      <c r="CC752">
        <v>11.513136803765301</v>
      </c>
      <c r="CD752">
        <v>12.5599822728114</v>
      </c>
      <c r="CE752">
        <v>16.503432754094401</v>
      </c>
      <c r="CF752">
        <v>15.0812183342228</v>
      </c>
      <c r="CG752">
        <v>12.6660487644876</v>
      </c>
      <c r="CH752">
        <v>14.1554010909821</v>
      </c>
      <c r="CI752">
        <v>22.4422400559308</v>
      </c>
      <c r="CJ752">
        <v>18.531509523523301</v>
      </c>
      <c r="CK752">
        <v>12.820184426229501</v>
      </c>
      <c r="CL752">
        <v>13.960608826213701</v>
      </c>
      <c r="CM752">
        <v>17.060367454068199</v>
      </c>
      <c r="CN752">
        <v>15.3250191645849</v>
      </c>
      <c r="CO752">
        <v>11.150816201106201</v>
      </c>
      <c r="CP752">
        <v>12.4875503399298</v>
      </c>
      <c r="CQ752">
        <v>15.2911994036715</v>
      </c>
      <c r="CR752">
        <v>14.116468393609599</v>
      </c>
      <c r="CS752">
        <v>11.9316034768676</v>
      </c>
      <c r="CT752">
        <v>12.6632737105973</v>
      </c>
      <c r="CU752">
        <v>15.360999452424</v>
      </c>
      <c r="CV752">
        <v>20.4990892987636</v>
      </c>
      <c r="CW752">
        <v>11.34885371937</v>
      </c>
      <c r="CX752">
        <v>12.9286362946666</v>
      </c>
      <c r="CY752">
        <v>15.4780817225141</v>
      </c>
      <c r="CZ752">
        <v>13.5549905292215</v>
      </c>
      <c r="DA752">
        <v>10.7645981962037</v>
      </c>
      <c r="DB752">
        <v>12.4609996268738</v>
      </c>
      <c r="DC752">
        <v>14.0274687206884</v>
      </c>
      <c r="DD752">
        <v>12.3310672900184</v>
      </c>
      <c r="DF752" t="s">
        <v>284</v>
      </c>
      <c r="DI752">
        <v>12.277665616895</v>
      </c>
      <c r="DJ752">
        <v>16.390199829806502</v>
      </c>
      <c r="DK752">
        <v>24.0580919852157</v>
      </c>
      <c r="DL752">
        <v>24.177300837379601</v>
      </c>
      <c r="DM752">
        <v>11.7557968564604</v>
      </c>
      <c r="DN752">
        <v>12.8308774026862</v>
      </c>
      <c r="DO752">
        <v>14.915895014145599</v>
      </c>
      <c r="DP752">
        <v>21.7811779963018</v>
      </c>
      <c r="DQ752">
        <v>15.0576327284623</v>
      </c>
      <c r="DR752">
        <v>17.654856160212098</v>
      </c>
      <c r="DS752">
        <v>22.577890550662399</v>
      </c>
      <c r="DT752">
        <v>17.844933703063099</v>
      </c>
    </row>
    <row r="753" spans="1:124" x14ac:dyDescent="0.35">
      <c r="A753" s="19" t="str">
        <f t="shared" si="22"/>
        <v>Tier 1 Leverage Ratio--36068</v>
      </c>
      <c r="B753" s="19" t="str">
        <f t="shared" si="23"/>
        <v>Tier 1 Leverage Ratio</v>
      </c>
      <c r="C753">
        <v>3</v>
      </c>
      <c r="D753" s="27">
        <v>36068</v>
      </c>
      <c r="E753">
        <v>8.2650832088995205</v>
      </c>
      <c r="F753">
        <v>9.6778818153308492</v>
      </c>
      <c r="G753">
        <v>11.3687699320558</v>
      </c>
      <c r="H753">
        <v>10.1485943925043</v>
      </c>
      <c r="I753">
        <v>8.1466208834073193</v>
      </c>
      <c r="J753">
        <v>9.5206352910353598</v>
      </c>
      <c r="K753">
        <v>11.553844669782301</v>
      </c>
      <c r="L753">
        <v>10.363463407586201</v>
      </c>
      <c r="M753">
        <v>7.9574078289526602</v>
      </c>
      <c r="N753">
        <v>9.38959893952104</v>
      </c>
      <c r="O753">
        <v>11.772322668843699</v>
      </c>
      <c r="P753">
        <v>10.6436715171664</v>
      </c>
      <c r="Q753">
        <v>9.4870271843723497</v>
      </c>
      <c r="R753">
        <v>10.294744280481501</v>
      </c>
      <c r="S753">
        <v>12.395070852220901</v>
      </c>
      <c r="T753">
        <v>11.167568698566299</v>
      </c>
      <c r="U753">
        <v>7.9046496802982604</v>
      </c>
      <c r="V753">
        <v>9.0749270419464896</v>
      </c>
      <c r="W753">
        <v>11.1157571956234</v>
      </c>
      <c r="X753">
        <v>10.016377668986101</v>
      </c>
      <c r="Y753">
        <v>9.0157732497714704</v>
      </c>
      <c r="Z753">
        <v>9.9150318714881802</v>
      </c>
      <c r="AA753">
        <v>11.8364803504205</v>
      </c>
      <c r="AB753">
        <v>10.618671253584001</v>
      </c>
      <c r="AC753">
        <v>8.5053295906947692</v>
      </c>
      <c r="AD753">
        <v>10.067740478699401</v>
      </c>
      <c r="AE753">
        <v>11.5044247787611</v>
      </c>
      <c r="AF753">
        <v>10.5429768309185</v>
      </c>
      <c r="AG753">
        <v>8.6509776828220399</v>
      </c>
      <c r="AH753">
        <v>10.8416985345307</v>
      </c>
      <c r="AI753">
        <v>14.0089247909499</v>
      </c>
      <c r="AJ753">
        <v>12.4871360689762</v>
      </c>
      <c r="AK753">
        <v>7.92939690866036</v>
      </c>
      <c r="AL753">
        <v>9.0404768628111203</v>
      </c>
      <c r="AM753">
        <v>10.6520192286065</v>
      </c>
      <c r="AN753">
        <v>9.7754100913006994</v>
      </c>
      <c r="AO753">
        <v>8.6666638248707404</v>
      </c>
      <c r="AP753">
        <v>10.1929412522323</v>
      </c>
      <c r="AQ753">
        <v>12.3996169291228</v>
      </c>
      <c r="AR753">
        <v>11.0020630913906</v>
      </c>
      <c r="AS753">
        <v>7.8152753108348101</v>
      </c>
      <c r="AT753">
        <v>8.9719271623672192</v>
      </c>
      <c r="AU753">
        <v>11.1974997118008</v>
      </c>
      <c r="AV753">
        <v>9.84712501283615</v>
      </c>
      <c r="AW753">
        <v>8.0344660858102603</v>
      </c>
      <c r="AX753">
        <v>9.2273021305010108</v>
      </c>
      <c r="AY753">
        <v>10.7494733382468</v>
      </c>
      <c r="AZ753">
        <v>9.7598401917132094</v>
      </c>
      <c r="BA753">
        <v>7.7921136897365404</v>
      </c>
      <c r="BB753">
        <v>9.2149721895733894</v>
      </c>
      <c r="BC753">
        <v>11.614127897503399</v>
      </c>
      <c r="BD753">
        <v>10.825522864819799</v>
      </c>
      <c r="BE753">
        <v>7.3094648314041804</v>
      </c>
      <c r="BF753">
        <v>9.1912884203179992</v>
      </c>
      <c r="BG753">
        <v>10.468160367164799</v>
      </c>
      <c r="BH753">
        <v>11.888524986994801</v>
      </c>
      <c r="BI753">
        <v>7.14519010827863</v>
      </c>
      <c r="BJ753">
        <v>7.6287832304919796</v>
      </c>
      <c r="BK753">
        <v>8.7121239500162293</v>
      </c>
      <c r="BL753">
        <v>8.9876829285216306</v>
      </c>
      <c r="BM753">
        <v>8.5741331504646592</v>
      </c>
      <c r="BN753">
        <v>9.0984185222907694</v>
      </c>
      <c r="BO753">
        <v>10.626532427090201</v>
      </c>
      <c r="BP753">
        <v>10.102247055264099</v>
      </c>
      <c r="BQ753">
        <v>13.9437594279115</v>
      </c>
      <c r="BR753">
        <v>14.4284358610465</v>
      </c>
      <c r="BS753">
        <v>14.9131122941815</v>
      </c>
      <c r="BT753">
        <v>14.4284358610465</v>
      </c>
      <c r="BU753">
        <v>7.0076652264632902</v>
      </c>
      <c r="BV753">
        <v>8.1586784420661296</v>
      </c>
      <c r="BW753">
        <v>9.5946277894124599</v>
      </c>
      <c r="BX753">
        <v>8.9171349271729294</v>
      </c>
      <c r="BZ753" t="s">
        <v>284</v>
      </c>
      <c r="CC753">
        <v>7.8131151427339702</v>
      </c>
      <c r="CD753">
        <v>8.5071385615917201</v>
      </c>
      <c r="CE753">
        <v>10.2782214080037</v>
      </c>
      <c r="CF753">
        <v>9.9656095652823602</v>
      </c>
      <c r="CG753">
        <v>7.6657988235813201</v>
      </c>
      <c r="CH753">
        <v>10.4403145103645</v>
      </c>
      <c r="CI753">
        <v>12.769493343673</v>
      </c>
      <c r="CJ753">
        <v>10.998655264706001</v>
      </c>
      <c r="CK753">
        <v>8.50638977635783</v>
      </c>
      <c r="CL753">
        <v>9.0746251408430396</v>
      </c>
      <c r="CM753">
        <v>10.8644219394674</v>
      </c>
      <c r="CN753">
        <v>9.7386928913858792</v>
      </c>
      <c r="CO753">
        <v>8.0146678044618707</v>
      </c>
      <c r="CP753">
        <v>8.6750506205319606</v>
      </c>
      <c r="CQ753">
        <v>10.0649527923139</v>
      </c>
      <c r="CR753">
        <v>9.3869951369066804</v>
      </c>
      <c r="CS753">
        <v>7.4003171690846896</v>
      </c>
      <c r="CT753">
        <v>8.8521091953765705</v>
      </c>
      <c r="CU753">
        <v>10.247569779425501</v>
      </c>
      <c r="CV753">
        <v>11.491839317190101</v>
      </c>
      <c r="CW753">
        <v>7.7979472313853302</v>
      </c>
      <c r="CX753">
        <v>8.2897339528829406</v>
      </c>
      <c r="CY753">
        <v>10.188347840792099</v>
      </c>
      <c r="CZ753">
        <v>9.0431890411783193</v>
      </c>
      <c r="DA753">
        <v>7.3531900299661004</v>
      </c>
      <c r="DB753">
        <v>8.5257773217978308</v>
      </c>
      <c r="DC753">
        <v>9.5688205171578105</v>
      </c>
      <c r="DD753">
        <v>8.3962332253260801</v>
      </c>
      <c r="DF753" t="s">
        <v>284</v>
      </c>
      <c r="DI753">
        <v>8.4898235098801607</v>
      </c>
      <c r="DJ753">
        <v>11.6737731063743</v>
      </c>
      <c r="DK753">
        <v>18.693766411497499</v>
      </c>
      <c r="DL753">
        <v>15.164890929797</v>
      </c>
      <c r="DM753">
        <v>7.0904720710625302</v>
      </c>
      <c r="DN753">
        <v>8.0559542949012393</v>
      </c>
      <c r="DO753">
        <v>10.296398122369499</v>
      </c>
      <c r="DP753">
        <v>12.8608481954856</v>
      </c>
      <c r="DQ753">
        <v>10.139887343229701</v>
      </c>
      <c r="DR753">
        <v>10.589832304203201</v>
      </c>
      <c r="DS753">
        <v>11.1974997118008</v>
      </c>
      <c r="DT753">
        <v>11.1276831002852</v>
      </c>
    </row>
    <row r="754" spans="1:124" x14ac:dyDescent="0.35">
      <c r="A754" s="19" t="str">
        <f t="shared" si="22"/>
        <v>ALLL / Nonaccrual Loans--36068</v>
      </c>
      <c r="B754" s="19" t="str">
        <f t="shared" si="23"/>
        <v>ALLL / Nonaccrual Loans</v>
      </c>
      <c r="C754">
        <v>4</v>
      </c>
      <c r="D754" s="27">
        <v>36068</v>
      </c>
      <c r="E754">
        <v>174.51780695843701</v>
      </c>
      <c r="F754">
        <v>332.47613752200903</v>
      </c>
      <c r="G754">
        <v>970.38043478260897</v>
      </c>
      <c r="H754">
        <v>1518.6909471081799</v>
      </c>
      <c r="I754">
        <v>140.86538461538501</v>
      </c>
      <c r="J754">
        <v>307.69230769230802</v>
      </c>
      <c r="K754">
        <v>762.76595744680901</v>
      </c>
      <c r="L754">
        <v>1152.3771602746499</v>
      </c>
      <c r="M754">
        <v>144.60792131844801</v>
      </c>
      <c r="N754">
        <v>311.83422466751301</v>
      </c>
      <c r="O754">
        <v>809.14572480638003</v>
      </c>
      <c r="P754">
        <v>1012.0954021116301</v>
      </c>
      <c r="Q754">
        <v>150.999448580094</v>
      </c>
      <c r="R754">
        <v>254.261363636364</v>
      </c>
      <c r="S754">
        <v>509.08916534224801</v>
      </c>
      <c r="T754">
        <v>1198.3726769858599</v>
      </c>
      <c r="U754">
        <v>162.073572637392</v>
      </c>
      <c r="V754">
        <v>371.64484451718499</v>
      </c>
      <c r="W754">
        <v>973.41715794645097</v>
      </c>
      <c r="X754">
        <v>1433.3094736703999</v>
      </c>
      <c r="Y754">
        <v>120.177649544703</v>
      </c>
      <c r="Z754">
        <v>251.001980883513</v>
      </c>
      <c r="AA754">
        <v>757.41772932949402</v>
      </c>
      <c r="AB754">
        <v>1039.84633826395</v>
      </c>
      <c r="AC754">
        <v>138.30728426636401</v>
      </c>
      <c r="AD754">
        <v>258.015267175573</v>
      </c>
      <c r="AE754">
        <v>528.70816599732302</v>
      </c>
      <c r="AF754">
        <v>1578.1971948558</v>
      </c>
      <c r="AG754">
        <v>146.12247656813301</v>
      </c>
      <c r="AH754">
        <v>329.99007279947102</v>
      </c>
      <c r="AI754">
        <v>646.67205226370697</v>
      </c>
      <c r="AJ754">
        <v>1147.87878586958</v>
      </c>
      <c r="AK754">
        <v>81.195566112430697</v>
      </c>
      <c r="AL754">
        <v>221.62162162162201</v>
      </c>
      <c r="AM754">
        <v>473.24840764331202</v>
      </c>
      <c r="AN754">
        <v>687.08251876320605</v>
      </c>
      <c r="AO754">
        <v>138.49227649549701</v>
      </c>
      <c r="AP754">
        <v>306.97674418604697</v>
      </c>
      <c r="AQ754">
        <v>845.83333333333303</v>
      </c>
      <c r="AR754">
        <v>1281.1652616773799</v>
      </c>
      <c r="AS754">
        <v>138.164251207729</v>
      </c>
      <c r="AT754">
        <v>307.69230769230802</v>
      </c>
      <c r="AU754">
        <v>860.86956521739103</v>
      </c>
      <c r="AV754">
        <v>1136.5433961707799</v>
      </c>
      <c r="AW754">
        <v>128.28188002093</v>
      </c>
      <c r="AX754">
        <v>243.25225359457599</v>
      </c>
      <c r="AY754">
        <v>632.98325159618798</v>
      </c>
      <c r="AZ754">
        <v>1236.1047640623401</v>
      </c>
      <c r="BA754">
        <v>120.208634393064</v>
      </c>
      <c r="BB754">
        <v>239.37760505880999</v>
      </c>
      <c r="BC754">
        <v>654.93433574419498</v>
      </c>
      <c r="BD754">
        <v>1077.91504848304</v>
      </c>
      <c r="BE754">
        <v>147.94688527584901</v>
      </c>
      <c r="BF754">
        <v>346.19781345627598</v>
      </c>
      <c r="BG754">
        <v>638.50632069194899</v>
      </c>
      <c r="BH754">
        <v>881.197630291358</v>
      </c>
      <c r="BI754">
        <v>173.97554267814601</v>
      </c>
      <c r="BJ754">
        <v>242.442833240379</v>
      </c>
      <c r="BK754">
        <v>1092.1816201228</v>
      </c>
      <c r="BL754">
        <v>4688.36175132055</v>
      </c>
      <c r="BM754">
        <v>238.190152154072</v>
      </c>
      <c r="BN754">
        <v>299.71752717862199</v>
      </c>
      <c r="BO754">
        <v>361.24490220317301</v>
      </c>
      <c r="BP754">
        <v>299.71752717862199</v>
      </c>
      <c r="BQ754">
        <v>322.27703984819698</v>
      </c>
      <c r="BR754">
        <v>541.51802656546499</v>
      </c>
      <c r="BS754">
        <v>760.75901328273301</v>
      </c>
      <c r="BT754">
        <v>541.51802656546499</v>
      </c>
      <c r="BU754">
        <v>179.22430830039499</v>
      </c>
      <c r="BV754">
        <v>415.96638655462198</v>
      </c>
      <c r="BW754">
        <v>680.64516129032302</v>
      </c>
      <c r="BX754">
        <v>1582.40307833366</v>
      </c>
      <c r="BZ754" t="s">
        <v>284</v>
      </c>
      <c r="CC754">
        <v>166.59384816545199</v>
      </c>
      <c r="CD754">
        <v>404.51461377870601</v>
      </c>
      <c r="CE754">
        <v>861.27717391304395</v>
      </c>
      <c r="CF754">
        <v>2606.6147083502801</v>
      </c>
      <c r="CG754">
        <v>984.16771760132394</v>
      </c>
      <c r="CH754">
        <v>1786.9635627530399</v>
      </c>
      <c r="CI754">
        <v>4583.0769230769201</v>
      </c>
      <c r="CJ754">
        <v>3780.28107792521</v>
      </c>
      <c r="CK754">
        <v>131.34440778710899</v>
      </c>
      <c r="CL754">
        <v>291.46320893949002</v>
      </c>
      <c r="CM754">
        <v>656.30067567567596</v>
      </c>
      <c r="CN754">
        <v>692.05128511796295</v>
      </c>
      <c r="CO754">
        <v>190.322580645161</v>
      </c>
      <c r="CP754">
        <v>1257.1428571428601</v>
      </c>
      <c r="CQ754">
        <v>14837.5</v>
      </c>
      <c r="CR754">
        <v>9454.5522171697103</v>
      </c>
      <c r="CS754">
        <v>134.856915739269</v>
      </c>
      <c r="CT754">
        <v>172.65400115141</v>
      </c>
      <c r="CU754">
        <v>644.10902190788397</v>
      </c>
      <c r="CV754">
        <v>484.82341916751199</v>
      </c>
      <c r="CW754">
        <v>201.738253440911</v>
      </c>
      <c r="CX754">
        <v>398.86323261831501</v>
      </c>
      <c r="CY754">
        <v>486.77010367049598</v>
      </c>
      <c r="CZ754">
        <v>664.35644902606805</v>
      </c>
      <c r="DA754">
        <v>441.23453257992998</v>
      </c>
      <c r="DB754">
        <v>529.03225806451599</v>
      </c>
      <c r="DC754">
        <v>619.87327188940105</v>
      </c>
      <c r="DD754">
        <v>531.06111695804896</v>
      </c>
      <c r="DF754" t="s">
        <v>284</v>
      </c>
      <c r="DI754">
        <v>151.858058874964</v>
      </c>
      <c r="DJ754">
        <v>355.60894571334001</v>
      </c>
      <c r="DK754">
        <v>2076.03151461895</v>
      </c>
      <c r="DL754">
        <v>2518.5731069234198</v>
      </c>
      <c r="DM754">
        <v>95.298891528107703</v>
      </c>
      <c r="DN754">
        <v>140.942631827669</v>
      </c>
      <c r="DO754">
        <v>380.26315789473699</v>
      </c>
      <c r="DP754">
        <v>853.00931696536202</v>
      </c>
      <c r="DQ754">
        <v>274.20814479638</v>
      </c>
      <c r="DR754">
        <v>410.30013642564802</v>
      </c>
      <c r="DS754">
        <v>473.24840764331202</v>
      </c>
      <c r="DT754">
        <v>720.56273988099804</v>
      </c>
    </row>
    <row r="755" spans="1:124" x14ac:dyDescent="0.35">
      <c r="A755" s="19" t="str">
        <f t="shared" si="22"/>
        <v>[NCL + OREO] / [Total Loans + OREO]--36068</v>
      </c>
      <c r="B755" s="19" t="str">
        <f t="shared" si="23"/>
        <v>[NCL + OREO] / [Total Loans + OREO]</v>
      </c>
      <c r="C755">
        <v>5</v>
      </c>
      <c r="D755" s="27">
        <v>36068</v>
      </c>
      <c r="E755">
        <v>0.493655546322049</v>
      </c>
      <c r="F755">
        <v>1.1283399036355699</v>
      </c>
      <c r="G755">
        <v>1.8305116366794101</v>
      </c>
      <c r="H755">
        <v>1.4812674275928801</v>
      </c>
      <c r="I755">
        <v>0.34254171928223898</v>
      </c>
      <c r="J755">
        <v>0.88877248422099997</v>
      </c>
      <c r="K755">
        <v>1.8805078876949599</v>
      </c>
      <c r="L755">
        <v>1.36953589223479</v>
      </c>
      <c r="M755">
        <v>0.27936852548482</v>
      </c>
      <c r="N755">
        <v>0.77998867523627702</v>
      </c>
      <c r="O755">
        <v>1.6192299276879201</v>
      </c>
      <c r="P755">
        <v>1.17776377461786</v>
      </c>
      <c r="Q755">
        <v>0.73700739234743895</v>
      </c>
      <c r="R755">
        <v>1.06524793989126</v>
      </c>
      <c r="S755">
        <v>1.6653760391507999</v>
      </c>
      <c r="T755">
        <v>1.39027293650044</v>
      </c>
      <c r="U755">
        <v>0.26895482328304299</v>
      </c>
      <c r="V755">
        <v>0.73234008462836198</v>
      </c>
      <c r="W755">
        <v>1.47620905300223</v>
      </c>
      <c r="X755">
        <v>1.0991839613201699</v>
      </c>
      <c r="Y755">
        <v>0.36778658174487999</v>
      </c>
      <c r="Z755">
        <v>1.3195960173979899</v>
      </c>
      <c r="AA755">
        <v>2.4729555008982298</v>
      </c>
      <c r="AB755">
        <v>1.79937740374986</v>
      </c>
      <c r="AC755">
        <v>0.58546727949222999</v>
      </c>
      <c r="AD755">
        <v>1.2868234639060501</v>
      </c>
      <c r="AE755">
        <v>2.8905597326649999</v>
      </c>
      <c r="AF755">
        <v>2.0203938790904599</v>
      </c>
      <c r="AG755">
        <v>0.45064780931367898</v>
      </c>
      <c r="AH755">
        <v>1.54573200748252</v>
      </c>
      <c r="AI755">
        <v>2.6276663582185402</v>
      </c>
      <c r="AJ755">
        <v>1.9340024984708499</v>
      </c>
      <c r="AK755">
        <v>0.35008188656007</v>
      </c>
      <c r="AL755">
        <v>0.89363322567648795</v>
      </c>
      <c r="AM755">
        <v>1.6711517236137701</v>
      </c>
      <c r="AN755">
        <v>1.26422049915537</v>
      </c>
      <c r="AO755">
        <v>0.382274761247543</v>
      </c>
      <c r="AP755">
        <v>1.0730718032099</v>
      </c>
      <c r="AQ755">
        <v>2.3450034275840199</v>
      </c>
      <c r="AR755">
        <v>1.6804976840696799</v>
      </c>
      <c r="AS755">
        <v>0.38143802134045401</v>
      </c>
      <c r="AT755">
        <v>0.88654056774117196</v>
      </c>
      <c r="AU755">
        <v>1.7862258181563599</v>
      </c>
      <c r="AV755">
        <v>1.3302382997764199</v>
      </c>
      <c r="AW755">
        <v>0.37357996987214898</v>
      </c>
      <c r="AX755">
        <v>0.90181205225452998</v>
      </c>
      <c r="AY755">
        <v>1.5904654323718801</v>
      </c>
      <c r="AZ755">
        <v>1.1353380280007199</v>
      </c>
      <c r="BA755">
        <v>0.29367257007634801</v>
      </c>
      <c r="BB755">
        <v>0.89104335605520602</v>
      </c>
      <c r="BC755">
        <v>1.86716085555124</v>
      </c>
      <c r="BD755">
        <v>1.3460397575154099</v>
      </c>
      <c r="BE755">
        <v>0.35547365235009398</v>
      </c>
      <c r="BF755">
        <v>0.84636785695933703</v>
      </c>
      <c r="BG755">
        <v>1.4826716200024299</v>
      </c>
      <c r="BH755">
        <v>1.2176001602806701</v>
      </c>
      <c r="BI755">
        <v>0.61470869577516996</v>
      </c>
      <c r="BJ755">
        <v>1.1188577335049299</v>
      </c>
      <c r="BK755">
        <v>1.5961484777542501</v>
      </c>
      <c r="BL755">
        <v>1.4249683285230399</v>
      </c>
      <c r="BM755">
        <v>0</v>
      </c>
      <c r="BN755">
        <v>0.19991968292214499</v>
      </c>
      <c r="BO755">
        <v>0.563978644555863</v>
      </c>
      <c r="BP755">
        <v>0.36405896163371798</v>
      </c>
      <c r="BQ755">
        <v>1.6028002072965599</v>
      </c>
      <c r="BR755">
        <v>2.3876881356850301</v>
      </c>
      <c r="BS755">
        <v>3.1725760640735001</v>
      </c>
      <c r="BT755">
        <v>2.3876881356850301</v>
      </c>
      <c r="BU755">
        <v>0.45950555762484002</v>
      </c>
      <c r="BV755">
        <v>0.65945823147662197</v>
      </c>
      <c r="BW755">
        <v>1.10472051951064</v>
      </c>
      <c r="BX755">
        <v>0.78690430468147099</v>
      </c>
      <c r="BZ755" t="s">
        <v>284</v>
      </c>
      <c r="CC755">
        <v>0.202886727678562</v>
      </c>
      <c r="CD755">
        <v>0.65598077481581096</v>
      </c>
      <c r="CE755">
        <v>1.3445474363962899</v>
      </c>
      <c r="CF755">
        <v>0.98619408780449602</v>
      </c>
      <c r="CG755">
        <v>9.1566539482352896E-2</v>
      </c>
      <c r="CH755">
        <v>0.46058724874214602</v>
      </c>
      <c r="CI755">
        <v>1.13498882198246</v>
      </c>
      <c r="CJ755">
        <v>0.62156356217636199</v>
      </c>
      <c r="CK755">
        <v>0.28758627588276497</v>
      </c>
      <c r="CL755">
        <v>0.67194076778741296</v>
      </c>
      <c r="CM755">
        <v>1.7499513902391599</v>
      </c>
      <c r="CN755">
        <v>1.0883089213511701</v>
      </c>
      <c r="CO755">
        <v>0.2426428433984</v>
      </c>
      <c r="CP755">
        <v>0.53834467269965003</v>
      </c>
      <c r="CQ755">
        <v>2.1727861931341299</v>
      </c>
      <c r="CR755">
        <v>1.1319379834979999</v>
      </c>
      <c r="CS755">
        <v>0.27230566988910898</v>
      </c>
      <c r="CT755">
        <v>1.04550224129877</v>
      </c>
      <c r="CU755">
        <v>3.0687109020635299</v>
      </c>
      <c r="CV755">
        <v>1.7378520403362001</v>
      </c>
      <c r="CW755">
        <v>0.19431864641741001</v>
      </c>
      <c r="CX755">
        <v>0.65178525404032495</v>
      </c>
      <c r="CY755">
        <v>1.8961526590284901</v>
      </c>
      <c r="CZ755">
        <v>1.3307604724178701</v>
      </c>
      <c r="DA755">
        <v>0.364292313989725</v>
      </c>
      <c r="DB755">
        <v>0.53398437336072402</v>
      </c>
      <c r="DC755">
        <v>1.2685632082576499</v>
      </c>
      <c r="DD755">
        <v>1.0988711488866501</v>
      </c>
      <c r="DF755" t="s">
        <v>284</v>
      </c>
      <c r="DI755">
        <v>1.5266099793633301</v>
      </c>
      <c r="DJ755">
        <v>1.91489646943687</v>
      </c>
      <c r="DK755">
        <v>4.0152516192305301</v>
      </c>
      <c r="DL755">
        <v>3.0748712259736499</v>
      </c>
      <c r="DM755">
        <v>0.40217437801711597</v>
      </c>
      <c r="DN755">
        <v>1.07491059084875</v>
      </c>
      <c r="DO755">
        <v>1.5192006352883201</v>
      </c>
      <c r="DP755">
        <v>1.73601459090306</v>
      </c>
      <c r="DQ755">
        <v>0.27485632510278701</v>
      </c>
      <c r="DR755">
        <v>0.498727098201244</v>
      </c>
      <c r="DS755">
        <v>0.736539167272938</v>
      </c>
      <c r="DT755">
        <v>0.567765637781245</v>
      </c>
    </row>
    <row r="756" spans="1:124" x14ac:dyDescent="0.35">
      <c r="A756" s="19" t="str">
        <f t="shared" si="22"/>
        <v>[Noncurrent + Delinquent Loans] / [Capital + ALLL]--36068</v>
      </c>
      <c r="B756" s="19" t="str">
        <f t="shared" si="23"/>
        <v>[Noncurrent + Delinquent Loans] / [Capital + ALLL]</v>
      </c>
      <c r="C756">
        <v>6</v>
      </c>
      <c r="D756" s="27">
        <v>36068</v>
      </c>
      <c r="E756">
        <v>7.63283463182053</v>
      </c>
      <c r="F756">
        <v>14.483627204030199</v>
      </c>
      <c r="G756">
        <v>22.962914433529999</v>
      </c>
      <c r="H756">
        <v>17.2325965797469</v>
      </c>
      <c r="I756">
        <v>6.0531893823140104</v>
      </c>
      <c r="J756">
        <v>12.0439356001195</v>
      </c>
      <c r="K756">
        <v>21.2452546306708</v>
      </c>
      <c r="L756">
        <v>14.8022290982003</v>
      </c>
      <c r="M756">
        <v>4.8942319363855198</v>
      </c>
      <c r="N756">
        <v>10.4685668186293</v>
      </c>
      <c r="O756">
        <v>18.651540824675799</v>
      </c>
      <c r="P756">
        <v>13.3140177368292</v>
      </c>
      <c r="Q756">
        <v>10.5653389831801</v>
      </c>
      <c r="R756">
        <v>12.526344212493999</v>
      </c>
      <c r="S756">
        <v>18.822892953875801</v>
      </c>
      <c r="T756">
        <v>15.4676370648312</v>
      </c>
      <c r="U756">
        <v>5.4913294797687904</v>
      </c>
      <c r="V756">
        <v>11.052861511577101</v>
      </c>
      <c r="W756">
        <v>18.290406868234399</v>
      </c>
      <c r="X756">
        <v>13.2201950967094</v>
      </c>
      <c r="Y756">
        <v>7.1181055031962801</v>
      </c>
      <c r="Z756">
        <v>15.193488651921699</v>
      </c>
      <c r="AA756">
        <v>24.987531759403002</v>
      </c>
      <c r="AB756">
        <v>17.4287800091784</v>
      </c>
      <c r="AC756">
        <v>6.0528653931585996</v>
      </c>
      <c r="AD756">
        <v>12.5549780087965</v>
      </c>
      <c r="AE756">
        <v>23.791821561338299</v>
      </c>
      <c r="AF756">
        <v>16.123223740239201</v>
      </c>
      <c r="AG756">
        <v>5.21948838269899</v>
      </c>
      <c r="AH756">
        <v>10.9693596829749</v>
      </c>
      <c r="AI756">
        <v>22.247585606908402</v>
      </c>
      <c r="AJ756">
        <v>16.170843416197702</v>
      </c>
      <c r="AK756">
        <v>9.2030154925080296</v>
      </c>
      <c r="AL756">
        <v>16.744491823945399</v>
      </c>
      <c r="AM756">
        <v>25.121181268709499</v>
      </c>
      <c r="AN756">
        <v>19.4342522881891</v>
      </c>
      <c r="AO756">
        <v>5.8609507787526702</v>
      </c>
      <c r="AP756">
        <v>12.1165869368364</v>
      </c>
      <c r="AQ756">
        <v>20.8202726546874</v>
      </c>
      <c r="AR756">
        <v>14.933068351763399</v>
      </c>
      <c r="AS756">
        <v>6.7456006951987799</v>
      </c>
      <c r="AT756">
        <v>13.9121015165583</v>
      </c>
      <c r="AU756">
        <v>22.450728363324799</v>
      </c>
      <c r="AV756">
        <v>15.779164965334701</v>
      </c>
      <c r="AW756">
        <v>7.3572447540186596</v>
      </c>
      <c r="AX756">
        <v>12.370030581039799</v>
      </c>
      <c r="AY756">
        <v>21.268968367006</v>
      </c>
      <c r="AZ756">
        <v>15.2297871051701</v>
      </c>
      <c r="BA756">
        <v>6.0510157036980896</v>
      </c>
      <c r="BB756">
        <v>12.7455034950291</v>
      </c>
      <c r="BC756">
        <v>22.567375432269301</v>
      </c>
      <c r="BD756">
        <v>15.885312429276</v>
      </c>
      <c r="BE756">
        <v>5.6478271363061996</v>
      </c>
      <c r="BF756">
        <v>11.413310139303301</v>
      </c>
      <c r="BG756">
        <v>21.695899817026401</v>
      </c>
      <c r="BH756">
        <v>14.840389695070201</v>
      </c>
      <c r="BI756">
        <v>14.001576350295901</v>
      </c>
      <c r="BJ756">
        <v>15.485609339154401</v>
      </c>
      <c r="BK756">
        <v>25.150437550692502</v>
      </c>
      <c r="BL756">
        <v>19.896671033561901</v>
      </c>
      <c r="BM756">
        <v>4.63075473078099</v>
      </c>
      <c r="BN756">
        <v>6.1846379226473696</v>
      </c>
      <c r="BO756">
        <v>11.2559185062767</v>
      </c>
      <c r="BP756">
        <v>9.7020353144103009</v>
      </c>
      <c r="BQ756">
        <v>5.5297796813939204</v>
      </c>
      <c r="BR756">
        <v>8.7912010390661894</v>
      </c>
      <c r="BS756">
        <v>12.052622396738499</v>
      </c>
      <c r="BT756">
        <v>8.7912010390661894</v>
      </c>
      <c r="BU756">
        <v>9.1507970060628203</v>
      </c>
      <c r="BV756">
        <v>12.178907481839</v>
      </c>
      <c r="BW756">
        <v>20.745956675316201</v>
      </c>
      <c r="BX756">
        <v>14.4628606973447</v>
      </c>
      <c r="BZ756" t="s">
        <v>284</v>
      </c>
      <c r="CC756">
        <v>4.2504435182249702</v>
      </c>
      <c r="CD756">
        <v>9.2797719274859496</v>
      </c>
      <c r="CE756">
        <v>16.750285430568798</v>
      </c>
      <c r="CF756">
        <v>12.512338174048899</v>
      </c>
      <c r="CG756">
        <v>2.77757856824122</v>
      </c>
      <c r="CH756">
        <v>4.7979797979798002</v>
      </c>
      <c r="CI756">
        <v>7.7855107190351598</v>
      </c>
      <c r="CJ756">
        <v>8.6235092716287305</v>
      </c>
      <c r="CK756">
        <v>4.93058258725834</v>
      </c>
      <c r="CL756">
        <v>15.0888797023563</v>
      </c>
      <c r="CM756">
        <v>19.647990198388399</v>
      </c>
      <c r="CN756">
        <v>13.8206800093164</v>
      </c>
      <c r="CO756">
        <v>1.1566132737256101</v>
      </c>
      <c r="CP756">
        <v>5.0507141378596598</v>
      </c>
      <c r="CQ756">
        <v>18.2366742406338</v>
      </c>
      <c r="CR756">
        <v>10.881499013307099</v>
      </c>
      <c r="CS756">
        <v>5.9529471100196396</v>
      </c>
      <c r="CT756">
        <v>17.111913713747299</v>
      </c>
      <c r="CU756">
        <v>22.433000058064</v>
      </c>
      <c r="CV756">
        <v>19.784556904642098</v>
      </c>
      <c r="CW756">
        <v>5.2360116033258004</v>
      </c>
      <c r="CX756">
        <v>12.9465248002314</v>
      </c>
      <c r="CY756">
        <v>18.121496427171</v>
      </c>
      <c r="CZ756">
        <v>15.652220681770499</v>
      </c>
      <c r="DA756">
        <v>6.4125485307810601</v>
      </c>
      <c r="DB756">
        <v>14.574791452200801</v>
      </c>
      <c r="DC756">
        <v>27.407474999634701</v>
      </c>
      <c r="DD756">
        <v>19.245232078214901</v>
      </c>
      <c r="DF756" t="s">
        <v>284</v>
      </c>
      <c r="DI756">
        <v>11.391097979419399</v>
      </c>
      <c r="DJ756">
        <v>20.512602092157898</v>
      </c>
      <c r="DK756">
        <v>43.9804086084917</v>
      </c>
      <c r="DL756">
        <v>27.7029131531818</v>
      </c>
      <c r="DM756">
        <v>7.9183269633789202</v>
      </c>
      <c r="DN756">
        <v>11.6105494465332</v>
      </c>
      <c r="DO756">
        <v>15.268182696339499</v>
      </c>
      <c r="DP756">
        <v>21.336667815120599</v>
      </c>
      <c r="DQ756">
        <v>4.4338498212157296</v>
      </c>
      <c r="DR756">
        <v>8.5265225933202409</v>
      </c>
      <c r="DS756">
        <v>14.946727549467299</v>
      </c>
      <c r="DT756">
        <v>10.4402267462085</v>
      </c>
    </row>
    <row r="757" spans="1:124" x14ac:dyDescent="0.35">
      <c r="A757" s="19" t="str">
        <f t="shared" si="22"/>
        <v xml:space="preserve">  Ag [NCL+DQ] / [Capital + ALLL]--36068</v>
      </c>
      <c r="B757" s="19" t="str">
        <f t="shared" si="23"/>
        <v xml:space="preserve">  Ag [NCL+DQ] / [Capital + ALLL]</v>
      </c>
      <c r="C757">
        <v>7</v>
      </c>
      <c r="D757" s="27">
        <v>36068</v>
      </c>
      <c r="E757">
        <v>0</v>
      </c>
      <c r="F757">
        <v>0</v>
      </c>
      <c r="G757">
        <v>3.54247498986284</v>
      </c>
      <c r="H757">
        <v>3.1052401370951501</v>
      </c>
      <c r="I757">
        <v>0</v>
      </c>
      <c r="J757">
        <v>0.44133772764021101</v>
      </c>
      <c r="K757">
        <v>4.7152057401699503</v>
      </c>
      <c r="L757">
        <v>3.70620590237835</v>
      </c>
      <c r="M757">
        <v>0</v>
      </c>
      <c r="N757">
        <v>0</v>
      </c>
      <c r="O757">
        <v>1.1060815902299601</v>
      </c>
      <c r="P757">
        <v>1.51307896182951</v>
      </c>
      <c r="Q757">
        <v>0</v>
      </c>
      <c r="R757">
        <v>0</v>
      </c>
      <c r="S757">
        <v>0</v>
      </c>
      <c r="T757">
        <v>0</v>
      </c>
      <c r="U757">
        <v>0</v>
      </c>
      <c r="V757">
        <v>0.163048541880183</v>
      </c>
      <c r="W757">
        <v>3.1152647975077898</v>
      </c>
      <c r="X757">
        <v>2.7720836449372102</v>
      </c>
      <c r="Y757">
        <v>0</v>
      </c>
      <c r="Z757">
        <v>0.124381529845408</v>
      </c>
      <c r="AA757">
        <v>5.0810233923667498</v>
      </c>
      <c r="AB757">
        <v>4.1174876372081801</v>
      </c>
      <c r="AC757">
        <v>0.95794392523364502</v>
      </c>
      <c r="AD757">
        <v>5.32760854653083</v>
      </c>
      <c r="AE757">
        <v>12.883584997564499</v>
      </c>
      <c r="AF757">
        <v>8.3048890647701299</v>
      </c>
      <c r="AG757">
        <v>0</v>
      </c>
      <c r="AH757">
        <v>2.46449914490498</v>
      </c>
      <c r="AI757">
        <v>8.0750585357335094</v>
      </c>
      <c r="AJ757">
        <v>5.76962505338168</v>
      </c>
      <c r="AK757">
        <v>0</v>
      </c>
      <c r="AL757">
        <v>0</v>
      </c>
      <c r="AM757">
        <v>2.7363037677505102</v>
      </c>
      <c r="AN757">
        <v>2.90277680124264</v>
      </c>
      <c r="AO757">
        <v>0.41413282209006702</v>
      </c>
      <c r="AP757">
        <v>3.4398453715201902</v>
      </c>
      <c r="AQ757">
        <v>9.5109713596609708</v>
      </c>
      <c r="AR757">
        <v>6.6666927279334498</v>
      </c>
      <c r="AS757">
        <v>0</v>
      </c>
      <c r="AT757">
        <v>0.44551698533506601</v>
      </c>
      <c r="AU757">
        <v>4.3282743114109001</v>
      </c>
      <c r="AV757">
        <v>3.83964499120769</v>
      </c>
      <c r="AW757">
        <v>0</v>
      </c>
      <c r="AX757">
        <v>0</v>
      </c>
      <c r="AY757">
        <v>0.96498319163622404</v>
      </c>
      <c r="AZ757">
        <v>1.5075757845359199</v>
      </c>
      <c r="BA757">
        <v>0</v>
      </c>
      <c r="BB757">
        <v>0</v>
      </c>
      <c r="BC757">
        <v>0.579634976207417</v>
      </c>
      <c r="BD757">
        <v>1.46101970535833</v>
      </c>
      <c r="BE757">
        <v>0</v>
      </c>
      <c r="BF757">
        <v>0.43923166372329298</v>
      </c>
      <c r="BG757">
        <v>2.1143384504599898</v>
      </c>
      <c r="BH757">
        <v>1.3929182575926999</v>
      </c>
      <c r="BI757">
        <v>0.99763647231047903</v>
      </c>
      <c r="BJ757">
        <v>1.8318318318318301</v>
      </c>
      <c r="BK757">
        <v>2.85510896420621</v>
      </c>
      <c r="BL757">
        <v>1.80579806889804</v>
      </c>
      <c r="BM757">
        <v>0</v>
      </c>
      <c r="BN757">
        <v>0</v>
      </c>
      <c r="BO757">
        <v>0</v>
      </c>
      <c r="BP757">
        <v>0</v>
      </c>
      <c r="BQ757">
        <v>2.3558775911875798</v>
      </c>
      <c r="BR757">
        <v>3.5583526448895801</v>
      </c>
      <c r="BS757">
        <v>4.7608276985915801</v>
      </c>
      <c r="BT757">
        <v>3.5583526448895801</v>
      </c>
      <c r="BU757">
        <v>0</v>
      </c>
      <c r="BV757">
        <v>0</v>
      </c>
      <c r="BW757">
        <v>0</v>
      </c>
      <c r="BX757">
        <v>5.3798638515581899E-2</v>
      </c>
      <c r="BZ757" t="s">
        <v>284</v>
      </c>
      <c r="CC757">
        <v>0</v>
      </c>
      <c r="CD757">
        <v>0</v>
      </c>
      <c r="CE757">
        <v>0</v>
      </c>
      <c r="CF757">
        <v>0.62597139248116296</v>
      </c>
      <c r="CG757">
        <v>0</v>
      </c>
      <c r="CH757">
        <v>0</v>
      </c>
      <c r="CI757">
        <v>2.0313767173552599</v>
      </c>
      <c r="CJ757">
        <v>1.2177189851414201</v>
      </c>
      <c r="CK757">
        <v>0</v>
      </c>
      <c r="CL757">
        <v>0</v>
      </c>
      <c r="CM757">
        <v>0.99068753715078295</v>
      </c>
      <c r="CN757">
        <v>1.98134202101315</v>
      </c>
      <c r="CO757">
        <v>0</v>
      </c>
      <c r="CP757">
        <v>0</v>
      </c>
      <c r="CQ757">
        <v>5.2279738996506504</v>
      </c>
      <c r="CR757">
        <v>2.80793756497751</v>
      </c>
      <c r="CS757">
        <v>1.0726475314925701</v>
      </c>
      <c r="CT757">
        <v>4.3032281806421597</v>
      </c>
      <c r="CU757">
        <v>15.7123295925843</v>
      </c>
      <c r="CV757">
        <v>10.270504487067001</v>
      </c>
      <c r="CW757">
        <v>0</v>
      </c>
      <c r="CX757">
        <v>1.29977520355372</v>
      </c>
      <c r="CY757">
        <v>4.8772413531290599</v>
      </c>
      <c r="CZ757">
        <v>6.2035703087229903</v>
      </c>
      <c r="DA757">
        <v>0</v>
      </c>
      <c r="DB757">
        <v>0</v>
      </c>
      <c r="DC757">
        <v>1.2960734988515801</v>
      </c>
      <c r="DD757">
        <v>1.2960734988515801</v>
      </c>
      <c r="DF757" t="s">
        <v>284</v>
      </c>
      <c r="DI757">
        <v>0</v>
      </c>
      <c r="DJ757">
        <v>2.5100401606425699E-2</v>
      </c>
      <c r="DK757">
        <v>2.0923826819512601</v>
      </c>
      <c r="DL757">
        <v>2.61228320819398</v>
      </c>
      <c r="DM757">
        <v>0</v>
      </c>
      <c r="DN757">
        <v>0.13487692480611399</v>
      </c>
      <c r="DO757">
        <v>1.1378021453650899</v>
      </c>
      <c r="DP757">
        <v>2.3427502912800802</v>
      </c>
      <c r="DQ757">
        <v>0</v>
      </c>
      <c r="DR757">
        <v>0</v>
      </c>
      <c r="DS757">
        <v>0.911591355599214</v>
      </c>
      <c r="DT757">
        <v>0.94055290440601702</v>
      </c>
    </row>
    <row r="758" spans="1:124" x14ac:dyDescent="0.35">
      <c r="A758" s="19" t="str">
        <f t="shared" si="22"/>
        <v xml:space="preserve">  CLD [NCL+DQ] / [Capital + ALLL]--36068</v>
      </c>
      <c r="B758" s="19" t="str">
        <f t="shared" si="23"/>
        <v xml:space="preserve">  CLD [NCL+DQ] / [Capital + ALLL]</v>
      </c>
      <c r="C758">
        <v>8</v>
      </c>
      <c r="D758" s="27">
        <v>36068</v>
      </c>
      <c r="E758">
        <v>0</v>
      </c>
      <c r="F758">
        <v>0</v>
      </c>
      <c r="G758">
        <v>0</v>
      </c>
      <c r="H758">
        <v>0.493560763874411</v>
      </c>
      <c r="I758">
        <v>0</v>
      </c>
      <c r="J758">
        <v>0</v>
      </c>
      <c r="K758">
        <v>0</v>
      </c>
      <c r="L758">
        <v>0.199099671895104</v>
      </c>
      <c r="M758">
        <v>0</v>
      </c>
      <c r="N758">
        <v>0</v>
      </c>
      <c r="O758">
        <v>0</v>
      </c>
      <c r="P758">
        <v>0.34854085913479599</v>
      </c>
      <c r="Q758">
        <v>0</v>
      </c>
      <c r="R758">
        <v>0</v>
      </c>
      <c r="S758">
        <v>0</v>
      </c>
      <c r="T758">
        <v>7.6343648208469098E-3</v>
      </c>
      <c r="U758">
        <v>0</v>
      </c>
      <c r="V758">
        <v>0</v>
      </c>
      <c r="W758">
        <v>0</v>
      </c>
      <c r="X758">
        <v>0.21056486704036401</v>
      </c>
      <c r="Y758">
        <v>0</v>
      </c>
      <c r="Z758">
        <v>0</v>
      </c>
      <c r="AA758">
        <v>0.10216619033627999</v>
      </c>
      <c r="AB758">
        <v>0.61871990682094002</v>
      </c>
      <c r="AC758">
        <v>0</v>
      </c>
      <c r="AD758">
        <v>0</v>
      </c>
      <c r="AE758">
        <v>0</v>
      </c>
      <c r="AF758">
        <v>0.13183923060474401</v>
      </c>
      <c r="AG758">
        <v>0</v>
      </c>
      <c r="AH758">
        <v>0</v>
      </c>
      <c r="AI758">
        <v>0</v>
      </c>
      <c r="AJ758">
        <v>5.6255458310879899E-2</v>
      </c>
      <c r="AK758">
        <v>0</v>
      </c>
      <c r="AL758">
        <v>0</v>
      </c>
      <c r="AM758">
        <v>0</v>
      </c>
      <c r="AN758">
        <v>0.38899157841864201</v>
      </c>
      <c r="AO758">
        <v>0</v>
      </c>
      <c r="AP758">
        <v>0</v>
      </c>
      <c r="AQ758">
        <v>0</v>
      </c>
      <c r="AR758">
        <v>0.118558534668565</v>
      </c>
      <c r="AS758">
        <v>0</v>
      </c>
      <c r="AT758">
        <v>0</v>
      </c>
      <c r="AU758">
        <v>0</v>
      </c>
      <c r="AV758">
        <v>0.28569322883590598</v>
      </c>
      <c r="AW758">
        <v>0</v>
      </c>
      <c r="AX758">
        <v>0</v>
      </c>
      <c r="AY758">
        <v>0</v>
      </c>
      <c r="AZ758">
        <v>0.25566053361353902</v>
      </c>
      <c r="BA758">
        <v>0</v>
      </c>
      <c r="BB758">
        <v>0</v>
      </c>
      <c r="BC758">
        <v>0</v>
      </c>
      <c r="BD758">
        <v>0.35260961582845302</v>
      </c>
      <c r="BE758">
        <v>0</v>
      </c>
      <c r="BF758">
        <v>0</v>
      </c>
      <c r="BG758">
        <v>0.17175429518757299</v>
      </c>
      <c r="BH758">
        <v>0.77127354872460296</v>
      </c>
      <c r="BI758">
        <v>6.8110793557520199E-2</v>
      </c>
      <c r="BJ758">
        <v>0.385165621217123</v>
      </c>
      <c r="BK758">
        <v>1.27582136909226</v>
      </c>
      <c r="BL758">
        <v>2.4110290430359802</v>
      </c>
      <c r="BM758">
        <v>0</v>
      </c>
      <c r="BN758">
        <v>0.44626255113425101</v>
      </c>
      <c r="BO758">
        <v>1.62911019078231</v>
      </c>
      <c r="BP758">
        <v>1.1828476396480601</v>
      </c>
      <c r="BQ758">
        <v>0</v>
      </c>
      <c r="BR758">
        <v>0</v>
      </c>
      <c r="BS758">
        <v>0</v>
      </c>
      <c r="BT758">
        <v>0</v>
      </c>
      <c r="BU758">
        <v>0</v>
      </c>
      <c r="BV758">
        <v>0</v>
      </c>
      <c r="BW758">
        <v>0</v>
      </c>
      <c r="BX758">
        <v>6.9755138623843999E-2</v>
      </c>
      <c r="BZ758" t="s">
        <v>284</v>
      </c>
      <c r="CC758">
        <v>0</v>
      </c>
      <c r="CD758">
        <v>0</v>
      </c>
      <c r="CE758">
        <v>0</v>
      </c>
      <c r="CF758">
        <v>0.67491047356327705</v>
      </c>
      <c r="CG758">
        <v>0</v>
      </c>
      <c r="CH758">
        <v>0</v>
      </c>
      <c r="CI758">
        <v>0.37893837951953702</v>
      </c>
      <c r="CJ758">
        <v>0.3888964752222</v>
      </c>
      <c r="CK758">
        <v>0</v>
      </c>
      <c r="CL758">
        <v>0</v>
      </c>
      <c r="CM758">
        <v>0</v>
      </c>
      <c r="CN758">
        <v>0.49166890813041297</v>
      </c>
      <c r="CO758">
        <v>0</v>
      </c>
      <c r="CP758">
        <v>0</v>
      </c>
      <c r="CQ758">
        <v>1.18437577874892</v>
      </c>
      <c r="CR758">
        <v>2.0256873220291101</v>
      </c>
      <c r="CS758">
        <v>0</v>
      </c>
      <c r="CT758">
        <v>0</v>
      </c>
      <c r="CU758">
        <v>0</v>
      </c>
      <c r="CV758">
        <v>1.61751897474182E-2</v>
      </c>
      <c r="CW758">
        <v>0</v>
      </c>
      <c r="CX758">
        <v>0</v>
      </c>
      <c r="CY758">
        <v>0</v>
      </c>
      <c r="CZ758">
        <v>1.5728793980498399E-2</v>
      </c>
      <c r="DA758">
        <v>0</v>
      </c>
      <c r="DB758">
        <v>0</v>
      </c>
      <c r="DC758">
        <v>0</v>
      </c>
      <c r="DD758">
        <v>0</v>
      </c>
      <c r="DF758" t="s">
        <v>284</v>
      </c>
      <c r="DI758">
        <v>0</v>
      </c>
      <c r="DJ758">
        <v>0</v>
      </c>
      <c r="DK758">
        <v>0</v>
      </c>
      <c r="DL758">
        <v>0.112685666634335</v>
      </c>
      <c r="DM758">
        <v>0</v>
      </c>
      <c r="DN758">
        <v>0</v>
      </c>
      <c r="DO758">
        <v>0</v>
      </c>
      <c r="DP758">
        <v>2.2566231890598898E-3</v>
      </c>
      <c r="DQ758">
        <v>0</v>
      </c>
      <c r="DR758">
        <v>0</v>
      </c>
      <c r="DS758">
        <v>0</v>
      </c>
      <c r="DT758">
        <v>0.332597194759369</v>
      </c>
    </row>
    <row r="759" spans="1:124" x14ac:dyDescent="0.35">
      <c r="A759" s="19" t="str">
        <f t="shared" si="22"/>
        <v xml:space="preserve">  CRE [NCL+DQ] / [Capital + ALLL]--36068</v>
      </c>
      <c r="B759" s="19" t="str">
        <f t="shared" si="23"/>
        <v xml:space="preserve">  CRE [NCL+DQ] / [Capital + ALLL]</v>
      </c>
      <c r="C759">
        <v>9</v>
      </c>
      <c r="D759" s="27">
        <v>36068</v>
      </c>
      <c r="E759">
        <v>0</v>
      </c>
      <c r="F759">
        <v>0.93881248455900501</v>
      </c>
      <c r="G759">
        <v>3.0674349049461198</v>
      </c>
      <c r="H759">
        <v>2.3193297401439099</v>
      </c>
      <c r="I759">
        <v>0</v>
      </c>
      <c r="J759">
        <v>0</v>
      </c>
      <c r="K759">
        <v>2.2578324911258298</v>
      </c>
      <c r="L759">
        <v>1.7707390492314601</v>
      </c>
      <c r="M759">
        <v>0</v>
      </c>
      <c r="N759">
        <v>0.35974044758976698</v>
      </c>
      <c r="O759">
        <v>2.6492682403417298</v>
      </c>
      <c r="P759">
        <v>2.0182385335081801</v>
      </c>
      <c r="Q759">
        <v>0</v>
      </c>
      <c r="R759">
        <v>0</v>
      </c>
      <c r="S759">
        <v>0.83912167720782804</v>
      </c>
      <c r="T759">
        <v>1.20236325575432</v>
      </c>
      <c r="U759">
        <v>0</v>
      </c>
      <c r="V759">
        <v>0</v>
      </c>
      <c r="W759">
        <v>2.4001959343619901</v>
      </c>
      <c r="X759">
        <v>1.66541822740996</v>
      </c>
      <c r="Y759">
        <v>0</v>
      </c>
      <c r="Z759">
        <v>0.45403338039736901</v>
      </c>
      <c r="AA759">
        <v>2.2183429030175201</v>
      </c>
      <c r="AB759">
        <v>2.3675350496439802</v>
      </c>
      <c r="AC759">
        <v>0</v>
      </c>
      <c r="AD759">
        <v>0</v>
      </c>
      <c r="AE759">
        <v>1.2566528681253699</v>
      </c>
      <c r="AF759">
        <v>1.53789909732406</v>
      </c>
      <c r="AG759">
        <v>0</v>
      </c>
      <c r="AH759">
        <v>0</v>
      </c>
      <c r="AI759">
        <v>0.39491559147541699</v>
      </c>
      <c r="AJ759">
        <v>0.98657326562638104</v>
      </c>
      <c r="AK759">
        <v>2.4090580582992099E-2</v>
      </c>
      <c r="AL759">
        <v>1.3406100439041799</v>
      </c>
      <c r="AM759">
        <v>7.0057922574256297</v>
      </c>
      <c r="AN759">
        <v>3.6737491840361001</v>
      </c>
      <c r="AO759">
        <v>0</v>
      </c>
      <c r="AP759">
        <v>0</v>
      </c>
      <c r="AQ759">
        <v>1.42468830863326</v>
      </c>
      <c r="AR759">
        <v>1.22277510979468</v>
      </c>
      <c r="AS759">
        <v>0</v>
      </c>
      <c r="AT759">
        <v>0.33594624860022398</v>
      </c>
      <c r="AU759">
        <v>2.68414481897628</v>
      </c>
      <c r="AV759">
        <v>2.0753683319768501</v>
      </c>
      <c r="AW759">
        <v>0</v>
      </c>
      <c r="AX759">
        <v>0.37012790814785002</v>
      </c>
      <c r="AY759">
        <v>3.0178910312285301</v>
      </c>
      <c r="AZ759">
        <v>2.2640226202949298</v>
      </c>
      <c r="BA759">
        <v>0</v>
      </c>
      <c r="BB759">
        <v>0.224087292842021</v>
      </c>
      <c r="BC759">
        <v>2.5820391638634801</v>
      </c>
      <c r="BD759">
        <v>2.2826986037379799</v>
      </c>
      <c r="BE759">
        <v>0</v>
      </c>
      <c r="BF759">
        <v>0.72097596276650999</v>
      </c>
      <c r="BG759">
        <v>2.9514715277757801</v>
      </c>
      <c r="BH759">
        <v>2.4533711625773398</v>
      </c>
      <c r="BI759">
        <v>0.97890330031947104</v>
      </c>
      <c r="BJ759">
        <v>1.88824662813102</v>
      </c>
      <c r="BK759">
        <v>6.90747173005352</v>
      </c>
      <c r="BL759">
        <v>4.6703896554829303</v>
      </c>
      <c r="BM759">
        <v>1.1552680221811501E-2</v>
      </c>
      <c r="BN759">
        <v>1.25351807539766</v>
      </c>
      <c r="BO759">
        <v>3.0836519956841402</v>
      </c>
      <c r="BP759">
        <v>1.8416866005082899</v>
      </c>
      <c r="BQ759">
        <v>0.24258997882851099</v>
      </c>
      <c r="BR759">
        <v>0.48517995765702199</v>
      </c>
      <c r="BS759">
        <v>0.72776993648553301</v>
      </c>
      <c r="BT759">
        <v>0.48517995765702199</v>
      </c>
      <c r="BU759">
        <v>0</v>
      </c>
      <c r="BV759">
        <v>0</v>
      </c>
      <c r="BW759">
        <v>2.6815321097006199</v>
      </c>
      <c r="BX759">
        <v>2.07822917873699</v>
      </c>
      <c r="BZ759" t="s">
        <v>284</v>
      </c>
      <c r="CC759">
        <v>0</v>
      </c>
      <c r="CD759">
        <v>0.70670617135476699</v>
      </c>
      <c r="CE759">
        <v>3.8155306170426</v>
      </c>
      <c r="CF759">
        <v>2.8265639993725098</v>
      </c>
      <c r="CG759">
        <v>0</v>
      </c>
      <c r="CH759">
        <v>0.98280098280098305</v>
      </c>
      <c r="CI759">
        <v>2.36865334279427</v>
      </c>
      <c r="CJ759">
        <v>1.67127331598857</v>
      </c>
      <c r="CK759">
        <v>0</v>
      </c>
      <c r="CL759">
        <v>0</v>
      </c>
      <c r="CM759">
        <v>1.72603745868527</v>
      </c>
      <c r="CN759">
        <v>1.8288897464499501</v>
      </c>
      <c r="CO759">
        <v>0</v>
      </c>
      <c r="CP759">
        <v>0</v>
      </c>
      <c r="CQ759">
        <v>6.0995542054255703</v>
      </c>
      <c r="CR759">
        <v>3.62113724995679</v>
      </c>
      <c r="CS759">
        <v>7.6013998049452094E-2</v>
      </c>
      <c r="CT759">
        <v>0.53403686245687298</v>
      </c>
      <c r="CU759">
        <v>1.2075905265640301</v>
      </c>
      <c r="CV759">
        <v>0.69515955299355803</v>
      </c>
      <c r="CW759">
        <v>0</v>
      </c>
      <c r="CX759">
        <v>0</v>
      </c>
      <c r="CY759">
        <v>0.67949483914285402</v>
      </c>
      <c r="CZ759">
        <v>1.54277429720343</v>
      </c>
      <c r="DA759">
        <v>0</v>
      </c>
      <c r="DB759">
        <v>0.57142857142857095</v>
      </c>
      <c r="DC759">
        <v>2.4058509296833801</v>
      </c>
      <c r="DD759">
        <v>1.83442235825481</v>
      </c>
      <c r="DF759" t="s">
        <v>284</v>
      </c>
      <c r="DI759">
        <v>0</v>
      </c>
      <c r="DJ759">
        <v>0</v>
      </c>
      <c r="DK759">
        <v>0.62867679181653002</v>
      </c>
      <c r="DL759">
        <v>1.29552047854843</v>
      </c>
      <c r="DM759">
        <v>0</v>
      </c>
      <c r="DN759">
        <v>0.69045788370552097</v>
      </c>
      <c r="DO759">
        <v>2.2202106814489802</v>
      </c>
      <c r="DP759">
        <v>2.4199345968834001</v>
      </c>
      <c r="DQ759">
        <v>0.28605482717520903</v>
      </c>
      <c r="DR759">
        <v>1.4764817549040301</v>
      </c>
      <c r="DS759">
        <v>2.43222003929273</v>
      </c>
      <c r="DT759">
        <v>2.1925363150445798</v>
      </c>
    </row>
    <row r="760" spans="1:124" x14ac:dyDescent="0.35">
      <c r="A760" s="19" t="str">
        <f t="shared" si="22"/>
        <v xml:space="preserve">  Res RE [NCL+DQ] / [Capital + ALLL]--36068</v>
      </c>
      <c r="B760" s="19" t="str">
        <f t="shared" si="23"/>
        <v xml:space="preserve">  Res RE [NCL+DQ] / [Capital + ALLL]</v>
      </c>
      <c r="C760">
        <v>10</v>
      </c>
      <c r="D760" s="27">
        <v>36068</v>
      </c>
      <c r="E760">
        <v>0.16287085850687699</v>
      </c>
      <c r="F760">
        <v>1.6268054045659299</v>
      </c>
      <c r="G760">
        <v>4.40638768491102</v>
      </c>
      <c r="H760">
        <v>2.7708395797084302</v>
      </c>
      <c r="I760">
        <v>0.150928638750984</v>
      </c>
      <c r="J760">
        <v>1.4517301010789101</v>
      </c>
      <c r="K760">
        <v>3.5342581508211199</v>
      </c>
      <c r="L760">
        <v>2.4521131914263399</v>
      </c>
      <c r="M760">
        <v>0.33326416594799102</v>
      </c>
      <c r="N760">
        <v>1.9985418704875999</v>
      </c>
      <c r="O760">
        <v>4.8276317348034796</v>
      </c>
      <c r="P760">
        <v>3.2642336728179302</v>
      </c>
      <c r="Q760">
        <v>2.36225829876454</v>
      </c>
      <c r="R760">
        <v>4.4539593504125303</v>
      </c>
      <c r="S760">
        <v>7.0483411909735301</v>
      </c>
      <c r="T760">
        <v>4.8401969130875901</v>
      </c>
      <c r="U760">
        <v>0.30519948948448999</v>
      </c>
      <c r="V760">
        <v>1.7358490566037701</v>
      </c>
      <c r="W760">
        <v>3.6884441828526602</v>
      </c>
      <c r="X760">
        <v>2.4650863680500401</v>
      </c>
      <c r="Y760">
        <v>0.220217985004661</v>
      </c>
      <c r="Z760">
        <v>1.6302088452535699</v>
      </c>
      <c r="AA760">
        <v>3.32859848484848</v>
      </c>
      <c r="AB760">
        <v>2.7908044903389402</v>
      </c>
      <c r="AC760">
        <v>0</v>
      </c>
      <c r="AD760">
        <v>0.36391495882014901</v>
      </c>
      <c r="AE760">
        <v>1.41765533882968</v>
      </c>
      <c r="AF760">
        <v>0.87471141735732805</v>
      </c>
      <c r="AG760">
        <v>0</v>
      </c>
      <c r="AH760">
        <v>0.163080753440798</v>
      </c>
      <c r="AI760">
        <v>1.0880216010794199</v>
      </c>
      <c r="AJ760">
        <v>0.75485754462583698</v>
      </c>
      <c r="AK760">
        <v>2.6011764020191901</v>
      </c>
      <c r="AL760">
        <v>4.7847137237963899</v>
      </c>
      <c r="AM760">
        <v>8.5048996217091695</v>
      </c>
      <c r="AN760">
        <v>5.7167533668671702</v>
      </c>
      <c r="AO760">
        <v>0</v>
      </c>
      <c r="AP760">
        <v>0.80949401299090196</v>
      </c>
      <c r="AQ760">
        <v>2.4694356016580401</v>
      </c>
      <c r="AR760">
        <v>1.7011542161442701</v>
      </c>
      <c r="AS760">
        <v>0.224327018943171</v>
      </c>
      <c r="AT760">
        <v>1.8006700167504199</v>
      </c>
      <c r="AU760">
        <v>4.0024014408645199</v>
      </c>
      <c r="AV760">
        <v>2.7412153216042898</v>
      </c>
      <c r="AW760">
        <v>1.4562173605975399</v>
      </c>
      <c r="AX760">
        <v>3.5631541104098399</v>
      </c>
      <c r="AY760">
        <v>6.5046814795343098</v>
      </c>
      <c r="AZ760">
        <v>4.5117834169753097</v>
      </c>
      <c r="BA760">
        <v>0.17223410457414301</v>
      </c>
      <c r="BB760">
        <v>1.6294101629226001</v>
      </c>
      <c r="BC760">
        <v>3.7738113283815902</v>
      </c>
      <c r="BD760">
        <v>2.46337039797017</v>
      </c>
      <c r="BE760">
        <v>0.31707021006962399</v>
      </c>
      <c r="BF760">
        <v>0.93915343915343896</v>
      </c>
      <c r="BG760">
        <v>2.6468680373410001</v>
      </c>
      <c r="BH760">
        <v>1.8355375870474</v>
      </c>
      <c r="BI760">
        <v>1.6675403882935</v>
      </c>
      <c r="BJ760">
        <v>2.10268987093021</v>
      </c>
      <c r="BK760">
        <v>2.7601830255314201</v>
      </c>
      <c r="BL760">
        <v>2.23477404412633</v>
      </c>
      <c r="BM760">
        <v>0</v>
      </c>
      <c r="BN760">
        <v>0.35428219346888501</v>
      </c>
      <c r="BO760">
        <v>1.0005839968479899</v>
      </c>
      <c r="BP760">
        <v>0.64630180337910303</v>
      </c>
      <c r="BQ760">
        <v>0.62632321806633695</v>
      </c>
      <c r="BR760">
        <v>1.2526464361326699</v>
      </c>
      <c r="BS760">
        <v>1.87896965419901</v>
      </c>
      <c r="BT760">
        <v>1.2526464361326699</v>
      </c>
      <c r="BU760">
        <v>1.8481020324667901</v>
      </c>
      <c r="BV760">
        <v>4.7140460157669803</v>
      </c>
      <c r="BW760">
        <v>6.6569962291414599</v>
      </c>
      <c r="BX760">
        <v>5.08444211199948</v>
      </c>
      <c r="BZ760" t="s">
        <v>284</v>
      </c>
      <c r="CC760">
        <v>0.20437113287669501</v>
      </c>
      <c r="CD760">
        <v>1.3843555182284299</v>
      </c>
      <c r="CE760">
        <v>3.69428156735946</v>
      </c>
      <c r="CF760">
        <v>2.39619564497968</v>
      </c>
      <c r="CG760">
        <v>0</v>
      </c>
      <c r="CH760">
        <v>0.92592592592592604</v>
      </c>
      <c r="CI760">
        <v>1.8316225270275699</v>
      </c>
      <c r="CJ760">
        <v>1.17321600535587</v>
      </c>
      <c r="CK760">
        <v>0.42492917847025502</v>
      </c>
      <c r="CL760">
        <v>1.87265917602996</v>
      </c>
      <c r="CM760">
        <v>4.5489891135303298</v>
      </c>
      <c r="CN760">
        <v>3.7667937870038299</v>
      </c>
      <c r="CO760">
        <v>0</v>
      </c>
      <c r="CP760">
        <v>0</v>
      </c>
      <c r="CQ760">
        <v>0.229971824879148</v>
      </c>
      <c r="CR760">
        <v>0.14620941326452999</v>
      </c>
      <c r="CS760">
        <v>0.73321239100632996</v>
      </c>
      <c r="CT760">
        <v>2.6041918195323399</v>
      </c>
      <c r="CU760">
        <v>4.3464157381816104</v>
      </c>
      <c r="CV760">
        <v>2.9834453355736099</v>
      </c>
      <c r="CW760">
        <v>0</v>
      </c>
      <c r="CX760">
        <v>0.71134261032824997</v>
      </c>
      <c r="CY760">
        <v>2.3360361708331401</v>
      </c>
      <c r="CZ760">
        <v>1.5201857841364099</v>
      </c>
      <c r="DA760">
        <v>0</v>
      </c>
      <c r="DB760">
        <v>0.38447971781305101</v>
      </c>
      <c r="DC760">
        <v>0.88569912391415195</v>
      </c>
      <c r="DD760">
        <v>0.50121940610110105</v>
      </c>
      <c r="DF760" t="s">
        <v>284</v>
      </c>
      <c r="DI760">
        <v>0</v>
      </c>
      <c r="DJ760">
        <v>0.71895268150961</v>
      </c>
      <c r="DK760">
        <v>1.4499562006126401</v>
      </c>
      <c r="DL760">
        <v>1.25943817042433</v>
      </c>
      <c r="DM760">
        <v>1.3945526463823801</v>
      </c>
      <c r="DN760">
        <v>3.5379482162206601</v>
      </c>
      <c r="DO760">
        <v>4.7842863293650302</v>
      </c>
      <c r="DP760">
        <v>3.4984428053034402</v>
      </c>
      <c r="DQ760">
        <v>1.65422396856582</v>
      </c>
      <c r="DR760">
        <v>2.31331168831169</v>
      </c>
      <c r="DS760">
        <v>4.7563805104408399</v>
      </c>
      <c r="DT760">
        <v>3.5384557109102701</v>
      </c>
    </row>
    <row r="761" spans="1:124" x14ac:dyDescent="0.35">
      <c r="A761" s="19" t="str">
        <f t="shared" si="22"/>
        <v xml:space="preserve">  C&amp;I [NCL+DQ] / [Capital + ALLL]--36068</v>
      </c>
      <c r="B761" s="19" t="str">
        <f t="shared" si="23"/>
        <v xml:space="preserve">  C&amp;I [NCL+DQ] / [Capital + ALLL]</v>
      </c>
      <c r="C761">
        <v>11</v>
      </c>
      <c r="D761" s="27">
        <v>36068</v>
      </c>
      <c r="E761">
        <v>1.5593011844751301</v>
      </c>
      <c r="F761">
        <v>4.1457858769931697</v>
      </c>
      <c r="G761">
        <v>10.6356308155879</v>
      </c>
      <c r="H761">
        <v>7.7566036423466302</v>
      </c>
      <c r="I761">
        <v>1.1611720457219701</v>
      </c>
      <c r="J761">
        <v>3.8539379942384699</v>
      </c>
      <c r="K761">
        <v>8.9462588265692098</v>
      </c>
      <c r="L761">
        <v>6.2111672179613198</v>
      </c>
      <c r="M761">
        <v>0.45592106928083498</v>
      </c>
      <c r="N761">
        <v>2.0979590132260499</v>
      </c>
      <c r="O761">
        <v>5.6197981684809699</v>
      </c>
      <c r="P761">
        <v>4.1879746423045203</v>
      </c>
      <c r="Q761">
        <v>1.4239780496507499</v>
      </c>
      <c r="R761">
        <v>5.7671027346287298</v>
      </c>
      <c r="S761">
        <v>9.4641527526193503</v>
      </c>
      <c r="T761">
        <v>7.0108451721957898</v>
      </c>
      <c r="U761">
        <v>0.774173161997051</v>
      </c>
      <c r="V761">
        <v>3.2143720293241</v>
      </c>
      <c r="W761">
        <v>7.4446192954848103</v>
      </c>
      <c r="X761">
        <v>5.0315755147677299</v>
      </c>
      <c r="Y761">
        <v>1.7270897467183799</v>
      </c>
      <c r="Z761">
        <v>5.0562835084028697</v>
      </c>
      <c r="AA761">
        <v>11.814540866122</v>
      </c>
      <c r="AB761">
        <v>8.5634390008054293</v>
      </c>
      <c r="AC761">
        <v>2.98358260602099</v>
      </c>
      <c r="AD761">
        <v>6.9247051708497098</v>
      </c>
      <c r="AE761">
        <v>13.6410256410256</v>
      </c>
      <c r="AF761">
        <v>9.54684933217065</v>
      </c>
      <c r="AG761">
        <v>0.70540917596050001</v>
      </c>
      <c r="AH761">
        <v>3.7666418667799699</v>
      </c>
      <c r="AI761">
        <v>10.0664301242393</v>
      </c>
      <c r="AJ761">
        <v>7.1019651211563604</v>
      </c>
      <c r="AK761">
        <v>1.4126633381551601</v>
      </c>
      <c r="AL761">
        <v>3.4222649203567701</v>
      </c>
      <c r="AM761">
        <v>7.7097553224758499</v>
      </c>
      <c r="AN761">
        <v>6.6424492895416503</v>
      </c>
      <c r="AO761">
        <v>1.77153061837485</v>
      </c>
      <c r="AP761">
        <v>5.2718300554302804</v>
      </c>
      <c r="AQ761">
        <v>11.1450506734668</v>
      </c>
      <c r="AR761">
        <v>7.53107292291131</v>
      </c>
      <c r="AS761">
        <v>1.4271423807935999</v>
      </c>
      <c r="AT761">
        <v>4.3442021737680898</v>
      </c>
      <c r="AU761">
        <v>9.55953395851094</v>
      </c>
      <c r="AV761">
        <v>6.5319210227433304</v>
      </c>
      <c r="AW761">
        <v>0.84637483689668602</v>
      </c>
      <c r="AX761">
        <v>2.98358260602099</v>
      </c>
      <c r="AY761">
        <v>6.6478977865875297</v>
      </c>
      <c r="AZ761">
        <v>4.9239391687200902</v>
      </c>
      <c r="BA761">
        <v>1.4895432687868599</v>
      </c>
      <c r="BB761">
        <v>5.0005066678562997</v>
      </c>
      <c r="BC761">
        <v>10.3782993475774</v>
      </c>
      <c r="BD761">
        <v>7.9361631446166303</v>
      </c>
      <c r="BE761">
        <v>1.16365303983229</v>
      </c>
      <c r="BF761">
        <v>2.1552072387305001</v>
      </c>
      <c r="BG761">
        <v>4.1094435283895399</v>
      </c>
      <c r="BH761">
        <v>4.42761962110007</v>
      </c>
      <c r="BI761">
        <v>3.6039090992763398</v>
      </c>
      <c r="BJ761">
        <v>5.7267267267267297</v>
      </c>
      <c r="BK761">
        <v>13.932633856653901</v>
      </c>
      <c r="BL761">
        <v>8.9280490572144409</v>
      </c>
      <c r="BM761">
        <v>1.42246188174042</v>
      </c>
      <c r="BN761">
        <v>3.1202118028608399</v>
      </c>
      <c r="BO761">
        <v>6.9454284125624497</v>
      </c>
      <c r="BP761">
        <v>5.2476784914420298</v>
      </c>
      <c r="BQ761">
        <v>3.0086651705806702</v>
      </c>
      <c r="BR761">
        <v>4.8639278036757503</v>
      </c>
      <c r="BS761">
        <v>6.7191904367708304</v>
      </c>
      <c r="BT761">
        <v>4.8639278036757503</v>
      </c>
      <c r="BU761">
        <v>7.2411296162201294E-2</v>
      </c>
      <c r="BV761">
        <v>2.5627491673923299</v>
      </c>
      <c r="BW761">
        <v>5.38820375346753</v>
      </c>
      <c r="BX761">
        <v>4.6340197819115803</v>
      </c>
      <c r="BZ761" t="s">
        <v>284</v>
      </c>
      <c r="CC761">
        <v>0.33673201572553202</v>
      </c>
      <c r="CD761">
        <v>2.8685893697596798</v>
      </c>
      <c r="CE761">
        <v>5.7908140235205998</v>
      </c>
      <c r="CF761">
        <v>4.2564697086642296</v>
      </c>
      <c r="CG761">
        <v>0</v>
      </c>
      <c r="CH761">
        <v>0.774173161997051</v>
      </c>
      <c r="CI761">
        <v>2.8093434343434298</v>
      </c>
      <c r="CJ761">
        <v>3.0604984857834099</v>
      </c>
      <c r="CK761">
        <v>0.58128973660308803</v>
      </c>
      <c r="CL761">
        <v>2.1772939346811802</v>
      </c>
      <c r="CM761">
        <v>3.5553047404063198</v>
      </c>
      <c r="CN761">
        <v>3.4511195799925898</v>
      </c>
      <c r="CO761">
        <v>0.98391661540595099</v>
      </c>
      <c r="CP761">
        <v>4.9265162492237602</v>
      </c>
      <c r="CQ761">
        <v>10.6611509619293</v>
      </c>
      <c r="CR761">
        <v>6.4362280674184804</v>
      </c>
      <c r="CS761">
        <v>1.3600320771413601</v>
      </c>
      <c r="CT761">
        <v>2.2899536439295201</v>
      </c>
      <c r="CU761">
        <v>8.41666832787703</v>
      </c>
      <c r="CV761">
        <v>7.9877242364221503</v>
      </c>
      <c r="CW761">
        <v>0.93058010698639704</v>
      </c>
      <c r="CX761">
        <v>4.5825694994672599</v>
      </c>
      <c r="CY761">
        <v>10.464136099612199</v>
      </c>
      <c r="CZ761">
        <v>6.5311776489820303</v>
      </c>
      <c r="DA761">
        <v>1.37037037037037</v>
      </c>
      <c r="DB761">
        <v>2.0401251446495499</v>
      </c>
      <c r="DC761">
        <v>5.0199409222740004</v>
      </c>
      <c r="DD761">
        <v>4.3501861479948101</v>
      </c>
      <c r="DF761" t="s">
        <v>284</v>
      </c>
      <c r="DI761">
        <v>0</v>
      </c>
      <c r="DJ761">
        <v>0.72465631021953303</v>
      </c>
      <c r="DK761">
        <v>3.9532855962908</v>
      </c>
      <c r="DL761">
        <v>6.0545909622950802</v>
      </c>
      <c r="DM761">
        <v>1.79317142095257</v>
      </c>
      <c r="DN761">
        <v>2.5375783470819799</v>
      </c>
      <c r="DO761">
        <v>5.8624412848127401</v>
      </c>
      <c r="DP761">
        <v>11.8344418059968</v>
      </c>
      <c r="DQ761">
        <v>0.97025943893693301</v>
      </c>
      <c r="DR761">
        <v>2.55370607483284</v>
      </c>
      <c r="DS761">
        <v>3.3516699410609001</v>
      </c>
      <c r="DT761">
        <v>2.3651501482800001</v>
      </c>
    </row>
    <row r="762" spans="1:124" x14ac:dyDescent="0.35">
      <c r="A762" s="19" t="str">
        <f t="shared" si="22"/>
        <v xml:space="preserve">  Ind [NCL+DQ] / [Capital + ALLL]--36068</v>
      </c>
      <c r="B762" s="19" t="str">
        <f t="shared" si="23"/>
        <v xml:space="preserve">  Ind [NCL+DQ] / [Capital + ALLL]</v>
      </c>
      <c r="C762">
        <v>12</v>
      </c>
      <c r="D762" s="27">
        <v>36068</v>
      </c>
      <c r="E762">
        <v>0.78457230254577204</v>
      </c>
      <c r="F762">
        <v>1.3806913996627299</v>
      </c>
      <c r="G762">
        <v>3.2882622634602798</v>
      </c>
      <c r="H762">
        <v>3.2175471126561499</v>
      </c>
      <c r="I762">
        <v>0.50192157403208204</v>
      </c>
      <c r="J762">
        <v>1.3068660470572</v>
      </c>
      <c r="K762">
        <v>2.6521358732100602</v>
      </c>
      <c r="L762">
        <v>2.0561692899711899</v>
      </c>
      <c r="M762">
        <v>0.35688975088587199</v>
      </c>
      <c r="N762">
        <v>1.27050053568232</v>
      </c>
      <c r="O762">
        <v>2.9562982470582302</v>
      </c>
      <c r="P762">
        <v>2.2631907785764001</v>
      </c>
      <c r="Q762">
        <v>1.3871085922977699</v>
      </c>
      <c r="R762">
        <v>1.9704305976383001</v>
      </c>
      <c r="S762">
        <v>2.7609127712551702</v>
      </c>
      <c r="T762">
        <v>2.34497237947074</v>
      </c>
      <c r="U762">
        <v>0.54123711340206204</v>
      </c>
      <c r="V762">
        <v>1.35773317591499</v>
      </c>
      <c r="W762">
        <v>2.6513652552433702</v>
      </c>
      <c r="X762">
        <v>1.99954066930776</v>
      </c>
      <c r="Y762">
        <v>0.55595843556741398</v>
      </c>
      <c r="Z762">
        <v>1.39244261429098</v>
      </c>
      <c r="AA762">
        <v>3.1003430888251602</v>
      </c>
      <c r="AB762">
        <v>2.1458651068695902</v>
      </c>
      <c r="AC762">
        <v>0.33964095099466302</v>
      </c>
      <c r="AD762">
        <v>0.93739537997991296</v>
      </c>
      <c r="AE762">
        <v>1.9575037644303199</v>
      </c>
      <c r="AF762">
        <v>1.4687441638896801</v>
      </c>
      <c r="AG762">
        <v>0.28393560765975001</v>
      </c>
      <c r="AH762">
        <v>1.2417946657055099</v>
      </c>
      <c r="AI762">
        <v>2.88106536113321</v>
      </c>
      <c r="AJ762">
        <v>4.8455542143835899</v>
      </c>
      <c r="AK762">
        <v>0.72633289173827298</v>
      </c>
      <c r="AL762">
        <v>1.3423082953055101</v>
      </c>
      <c r="AM762">
        <v>2.9191861246283199</v>
      </c>
      <c r="AN762">
        <v>2.06584542432913</v>
      </c>
      <c r="AO762">
        <v>0.42056168104825797</v>
      </c>
      <c r="AP762">
        <v>1.1744698871714201</v>
      </c>
      <c r="AQ762">
        <v>2.3914709841381998</v>
      </c>
      <c r="AR762">
        <v>1.74820911680506</v>
      </c>
      <c r="AS762">
        <v>0.61752219220378202</v>
      </c>
      <c r="AT762">
        <v>1.2915724895059699</v>
      </c>
      <c r="AU762">
        <v>2.59214256784123</v>
      </c>
      <c r="AV762">
        <v>1.92921250737634</v>
      </c>
      <c r="AW762">
        <v>0.81029115177683397</v>
      </c>
      <c r="AX762">
        <v>1.7276014463639999</v>
      </c>
      <c r="AY762">
        <v>3.0852470063614401</v>
      </c>
      <c r="AZ762">
        <v>2.2995147860362399</v>
      </c>
      <c r="BA762">
        <v>0.48122686752838401</v>
      </c>
      <c r="BB762">
        <v>1.2340439376091401</v>
      </c>
      <c r="BC762">
        <v>2.60210352024813</v>
      </c>
      <c r="BD762">
        <v>1.89123327257754</v>
      </c>
      <c r="BE762">
        <v>0.18352203964703201</v>
      </c>
      <c r="BF762">
        <v>1.74631282852921</v>
      </c>
      <c r="BG762">
        <v>5.9030751169088402</v>
      </c>
      <c r="BH762">
        <v>4.7372156546630704</v>
      </c>
      <c r="BI762">
        <v>0.683335034344971</v>
      </c>
      <c r="BJ762">
        <v>2.38290171069074</v>
      </c>
      <c r="BK762">
        <v>3.3694421384557902</v>
      </c>
      <c r="BL762">
        <v>2.7394593388580502</v>
      </c>
      <c r="BM762">
        <v>0.48581718485382802</v>
      </c>
      <c r="BN762">
        <v>0.78723202421861105</v>
      </c>
      <c r="BO762">
        <v>1.93308634509496</v>
      </c>
      <c r="BP762">
        <v>1.63167150573018</v>
      </c>
      <c r="BQ762">
        <v>1.3655040662119799</v>
      </c>
      <c r="BR762">
        <v>1.6160523461878999</v>
      </c>
      <c r="BS762">
        <v>1.86660062616381</v>
      </c>
      <c r="BT762">
        <v>1.6160523461878999</v>
      </c>
      <c r="BU762">
        <v>0.61695168514009302</v>
      </c>
      <c r="BV762">
        <v>1.5095570026524801</v>
      </c>
      <c r="BW762">
        <v>3.80783553459047</v>
      </c>
      <c r="BX762">
        <v>2.5885915560628101</v>
      </c>
      <c r="BZ762" t="s">
        <v>284</v>
      </c>
      <c r="CC762">
        <v>0.39353567323314897</v>
      </c>
      <c r="CD762">
        <v>1.0448757922773499</v>
      </c>
      <c r="CE762">
        <v>2.0512109302086201</v>
      </c>
      <c r="CF762">
        <v>1.6574778254178</v>
      </c>
      <c r="CG762">
        <v>0.33369408369408399</v>
      </c>
      <c r="CH762">
        <v>0.98967297762478501</v>
      </c>
      <c r="CI762">
        <v>3.3299433725357699</v>
      </c>
      <c r="CJ762">
        <v>2.1736654103597601</v>
      </c>
      <c r="CK762">
        <v>0.47418638840045002</v>
      </c>
      <c r="CL762">
        <v>1.1368334022323301</v>
      </c>
      <c r="CM762">
        <v>1.6647855530474001</v>
      </c>
      <c r="CN762">
        <v>1.4147159023873499</v>
      </c>
      <c r="CO762">
        <v>3.1730652114077697E-2</v>
      </c>
      <c r="CP762">
        <v>0.124197888635893</v>
      </c>
      <c r="CQ762">
        <v>0.48423741059894898</v>
      </c>
      <c r="CR762">
        <v>0.27674350573370299</v>
      </c>
      <c r="CS762">
        <v>0.79107683643607996</v>
      </c>
      <c r="CT762">
        <v>2.2669917916193101</v>
      </c>
      <c r="CU762">
        <v>2.8454104059768301</v>
      </c>
      <c r="CV762">
        <v>2.5181992381300899</v>
      </c>
      <c r="CW762">
        <v>0.81612962380633503</v>
      </c>
      <c r="CX762">
        <v>1.71018550837383</v>
      </c>
      <c r="CY762">
        <v>3.2550000056937902</v>
      </c>
      <c r="CZ762">
        <v>2.8775197314254699</v>
      </c>
      <c r="DA762">
        <v>1.5359904677415299</v>
      </c>
      <c r="DB762">
        <v>2.4997677595976402</v>
      </c>
      <c r="DC762">
        <v>12.770980055002999</v>
      </c>
      <c r="DD762">
        <v>11.807202763146901</v>
      </c>
      <c r="DF762" t="s">
        <v>284</v>
      </c>
      <c r="DI762">
        <v>0.74547020898176997</v>
      </c>
      <c r="DJ762">
        <v>6.9464002689375803</v>
      </c>
      <c r="DK762">
        <v>23.835262250641101</v>
      </c>
      <c r="DL762">
        <v>17.990516913935</v>
      </c>
      <c r="DM762">
        <v>0.82246340300682497</v>
      </c>
      <c r="DN762">
        <v>1.5613727386357901</v>
      </c>
      <c r="DO762">
        <v>3.2986290566890601</v>
      </c>
      <c r="DP762">
        <v>2.1407603471653802</v>
      </c>
      <c r="DQ762">
        <v>0.63261296660117905</v>
      </c>
      <c r="DR762">
        <v>1.13945999504583</v>
      </c>
      <c r="DS762">
        <v>1.98863636363636</v>
      </c>
      <c r="DT762">
        <v>1.7966240062591701</v>
      </c>
    </row>
    <row r="763" spans="1:124" x14ac:dyDescent="0.35">
      <c r="A763" s="19" t="str">
        <f t="shared" si="22"/>
        <v xml:space="preserve">  OREO / [Capital + ALLL]--36068</v>
      </c>
      <c r="B763" s="19" t="str">
        <f t="shared" si="23"/>
        <v xml:space="preserve">  OREO / [Capital + ALLL]</v>
      </c>
      <c r="C763">
        <v>13</v>
      </c>
      <c r="D763" s="27">
        <v>36068</v>
      </c>
      <c r="E763">
        <v>0</v>
      </c>
      <c r="F763">
        <v>0</v>
      </c>
      <c r="G763">
        <v>1.04702837012865</v>
      </c>
      <c r="H763">
        <v>1.0744365300173</v>
      </c>
      <c r="I763">
        <v>0</v>
      </c>
      <c r="J763">
        <v>0</v>
      </c>
      <c r="K763">
        <v>0.62696326118095402</v>
      </c>
      <c r="L763">
        <v>0.693496721507317</v>
      </c>
      <c r="M763">
        <v>0</v>
      </c>
      <c r="N763">
        <v>0</v>
      </c>
      <c r="O763">
        <v>0.96798717558088498</v>
      </c>
      <c r="P763">
        <v>0.92637596229309005</v>
      </c>
      <c r="Q763">
        <v>0.16945407426131401</v>
      </c>
      <c r="R763">
        <v>1.06256639129405</v>
      </c>
      <c r="S763">
        <v>2.5943322771593</v>
      </c>
      <c r="T763">
        <v>1.7630977185456</v>
      </c>
      <c r="U763">
        <v>0</v>
      </c>
      <c r="V763">
        <v>0</v>
      </c>
      <c r="W763">
        <v>0.44759418127564299</v>
      </c>
      <c r="X763">
        <v>0.59746234666459896</v>
      </c>
      <c r="Y763">
        <v>0</v>
      </c>
      <c r="Z763">
        <v>0</v>
      </c>
      <c r="AA763">
        <v>0.750922920523032</v>
      </c>
      <c r="AB763">
        <v>0.81017468739342902</v>
      </c>
      <c r="AC763">
        <v>0</v>
      </c>
      <c r="AD763">
        <v>0</v>
      </c>
      <c r="AE763">
        <v>0.16133369185264901</v>
      </c>
      <c r="AF763">
        <v>0.65305258615427697</v>
      </c>
      <c r="AG763">
        <v>0</v>
      </c>
      <c r="AH763">
        <v>0</v>
      </c>
      <c r="AI763">
        <v>0.90752134093247705</v>
      </c>
      <c r="AJ763">
        <v>0.98806534465895601</v>
      </c>
      <c r="AK763">
        <v>0</v>
      </c>
      <c r="AL763">
        <v>0</v>
      </c>
      <c r="AM763">
        <v>0.68747242177700396</v>
      </c>
      <c r="AN763">
        <v>0.70809062397010702</v>
      </c>
      <c r="AO763">
        <v>0</v>
      </c>
      <c r="AP763">
        <v>0</v>
      </c>
      <c r="AQ763">
        <v>0.50517908084569396</v>
      </c>
      <c r="AR763">
        <v>0.74778839024233401</v>
      </c>
      <c r="AS763">
        <v>0</v>
      </c>
      <c r="AT763">
        <v>0</v>
      </c>
      <c r="AU763">
        <v>0.41902883904362798</v>
      </c>
      <c r="AV763">
        <v>0.56042092154186296</v>
      </c>
      <c r="AW763">
        <v>0</v>
      </c>
      <c r="AX763">
        <v>0</v>
      </c>
      <c r="AY763">
        <v>1.0063460141385101</v>
      </c>
      <c r="AZ763">
        <v>0.84857605019814897</v>
      </c>
      <c r="BA763">
        <v>0</v>
      </c>
      <c r="BB763">
        <v>0</v>
      </c>
      <c r="BC763">
        <v>0.80171189790348496</v>
      </c>
      <c r="BD763">
        <v>0.79866312147544805</v>
      </c>
      <c r="BE763">
        <v>0</v>
      </c>
      <c r="BF763">
        <v>0</v>
      </c>
      <c r="BG763">
        <v>0.26758631456865001</v>
      </c>
      <c r="BH763">
        <v>0.28210295667497898</v>
      </c>
      <c r="BI763">
        <v>0</v>
      </c>
      <c r="BJ763">
        <v>0.327487396044297</v>
      </c>
      <c r="BK763">
        <v>0.53373724878672602</v>
      </c>
      <c r="BL763">
        <v>0.33140248356389002</v>
      </c>
      <c r="BM763">
        <v>0</v>
      </c>
      <c r="BN763">
        <v>0</v>
      </c>
      <c r="BO763">
        <v>0</v>
      </c>
      <c r="BP763">
        <v>0</v>
      </c>
      <c r="BQ763">
        <v>2.61665991067439</v>
      </c>
      <c r="BR763">
        <v>2.92651474637761</v>
      </c>
      <c r="BS763">
        <v>3.23636958208083</v>
      </c>
      <c r="BT763">
        <v>2.92651474637761</v>
      </c>
      <c r="BU763">
        <v>0</v>
      </c>
      <c r="BV763">
        <v>0.27827746775701201</v>
      </c>
      <c r="BW763">
        <v>0.83130620767110297</v>
      </c>
      <c r="BX763">
        <v>0.61908433527432105</v>
      </c>
      <c r="BZ763" t="s">
        <v>284</v>
      </c>
      <c r="CC763">
        <v>0</v>
      </c>
      <c r="CD763">
        <v>0</v>
      </c>
      <c r="CE763">
        <v>0.38823868204037598</v>
      </c>
      <c r="CF763">
        <v>0.70626428088586002</v>
      </c>
      <c r="CG763">
        <v>0</v>
      </c>
      <c r="CH763">
        <v>0</v>
      </c>
      <c r="CI763">
        <v>6.9086574669837295E-2</v>
      </c>
      <c r="CJ763">
        <v>0.92439603832605799</v>
      </c>
      <c r="CK763">
        <v>0</v>
      </c>
      <c r="CL763">
        <v>0</v>
      </c>
      <c r="CM763">
        <v>0</v>
      </c>
      <c r="CN763">
        <v>0.54337454116306105</v>
      </c>
      <c r="CO763">
        <v>0</v>
      </c>
      <c r="CP763">
        <v>0.11453704127915</v>
      </c>
      <c r="CQ763">
        <v>0.345689729024171</v>
      </c>
      <c r="CR763">
        <v>1.5670633884806799</v>
      </c>
      <c r="CS763">
        <v>0</v>
      </c>
      <c r="CT763">
        <v>6.3807483706303306E-2</v>
      </c>
      <c r="CU763">
        <v>1.0178285900779001</v>
      </c>
      <c r="CV763">
        <v>1.08898728683207</v>
      </c>
      <c r="CW763">
        <v>0</v>
      </c>
      <c r="CX763">
        <v>0</v>
      </c>
      <c r="CY763">
        <v>0</v>
      </c>
      <c r="CZ763">
        <v>0.332788791109004</v>
      </c>
      <c r="DA763">
        <v>0</v>
      </c>
      <c r="DB763">
        <v>0</v>
      </c>
      <c r="DC763">
        <v>0</v>
      </c>
      <c r="DD763">
        <v>0</v>
      </c>
      <c r="DF763" t="s">
        <v>284</v>
      </c>
      <c r="DI763">
        <v>0</v>
      </c>
      <c r="DJ763">
        <v>0</v>
      </c>
      <c r="DK763">
        <v>0.24701911411626001</v>
      </c>
      <c r="DL763">
        <v>0.756527641114911</v>
      </c>
      <c r="DM763">
        <v>0</v>
      </c>
      <c r="DN763">
        <v>0</v>
      </c>
      <c r="DO763">
        <v>0.13487692480611399</v>
      </c>
      <c r="DP763">
        <v>0.76243834744175398</v>
      </c>
      <c r="DQ763">
        <v>0</v>
      </c>
      <c r="DR763">
        <v>0</v>
      </c>
      <c r="DS763">
        <v>0.189833368487661</v>
      </c>
      <c r="DT763">
        <v>0.287848461809322</v>
      </c>
    </row>
    <row r="764" spans="1:124" x14ac:dyDescent="0.35">
      <c r="A764" s="19" t="str">
        <f t="shared" si="22"/>
        <v>ROAA--36068</v>
      </c>
      <c r="B764" s="19" t="str">
        <f t="shared" si="23"/>
        <v>ROAA</v>
      </c>
      <c r="C764">
        <v>14</v>
      </c>
      <c r="D764" s="27">
        <v>36068</v>
      </c>
      <c r="E764">
        <v>1.075</v>
      </c>
      <c r="F764">
        <v>1.34</v>
      </c>
      <c r="G764">
        <v>1.665</v>
      </c>
      <c r="H764">
        <v>1.45414141414141</v>
      </c>
      <c r="I764">
        <v>0.97</v>
      </c>
      <c r="J764">
        <v>1.28</v>
      </c>
      <c r="K764">
        <v>1.62</v>
      </c>
      <c r="L764">
        <v>1.3063900862069</v>
      </c>
      <c r="M764">
        <v>0.9</v>
      </c>
      <c r="N764">
        <v>1.21</v>
      </c>
      <c r="O764">
        <v>1.54</v>
      </c>
      <c r="P764">
        <v>1.16791227668347</v>
      </c>
      <c r="Q764">
        <v>1.1950000000000001</v>
      </c>
      <c r="R764">
        <v>1.27</v>
      </c>
      <c r="S764">
        <v>1.42</v>
      </c>
      <c r="T764">
        <v>1.29678571428571</v>
      </c>
      <c r="U764">
        <v>0.9</v>
      </c>
      <c r="V764">
        <v>1.23</v>
      </c>
      <c r="W764">
        <v>1.62</v>
      </c>
      <c r="X764">
        <v>1.26579881656805</v>
      </c>
      <c r="Y764">
        <v>1.02</v>
      </c>
      <c r="Z764">
        <v>1.41</v>
      </c>
      <c r="AA764">
        <v>1.7150000000000001</v>
      </c>
      <c r="AB764">
        <v>1.3475555555555601</v>
      </c>
      <c r="AC764">
        <v>0.93</v>
      </c>
      <c r="AD764">
        <v>1.18</v>
      </c>
      <c r="AE764">
        <v>1.51</v>
      </c>
      <c r="AF764">
        <v>1.16069565217391</v>
      </c>
      <c r="AG764">
        <v>1.04</v>
      </c>
      <c r="AH764">
        <v>1.4450000000000001</v>
      </c>
      <c r="AI764">
        <v>1.9424999999999999</v>
      </c>
      <c r="AJ764">
        <v>1.73892156862745</v>
      </c>
      <c r="AK764">
        <v>1.0349999999999999</v>
      </c>
      <c r="AL764">
        <v>1.2549999999999999</v>
      </c>
      <c r="AM764">
        <v>1.4975000000000001</v>
      </c>
      <c r="AN764">
        <v>1.2746666666666699</v>
      </c>
      <c r="AO764">
        <v>0.97750000000000004</v>
      </c>
      <c r="AP764">
        <v>1.26</v>
      </c>
      <c r="AQ764">
        <v>1.62</v>
      </c>
      <c r="AR764">
        <v>1.2887500000000001</v>
      </c>
      <c r="AS764">
        <v>0.98</v>
      </c>
      <c r="AT764">
        <v>1.27</v>
      </c>
      <c r="AU764">
        <v>1.65</v>
      </c>
      <c r="AV764">
        <v>1.3305735660847899</v>
      </c>
      <c r="AW764">
        <v>0.97</v>
      </c>
      <c r="AX764">
        <v>1.26</v>
      </c>
      <c r="AY764">
        <v>1.6</v>
      </c>
      <c r="AZ764">
        <v>1.2990169491525401</v>
      </c>
      <c r="BA764">
        <v>0.96</v>
      </c>
      <c r="BB764">
        <v>1.2949999999999999</v>
      </c>
      <c r="BC764">
        <v>1.7275</v>
      </c>
      <c r="BD764">
        <v>1.23440217391304</v>
      </c>
      <c r="BE764">
        <v>1.1074999999999999</v>
      </c>
      <c r="BF764">
        <v>1.395</v>
      </c>
      <c r="BG764">
        <v>1.64</v>
      </c>
      <c r="BH764">
        <v>1.7244736842105299</v>
      </c>
      <c r="BI764">
        <v>1.17</v>
      </c>
      <c r="BJ764">
        <v>1.29</v>
      </c>
      <c r="BK764">
        <v>1.42</v>
      </c>
      <c r="BL764">
        <v>1.44</v>
      </c>
      <c r="BM764">
        <v>1.3425</v>
      </c>
      <c r="BN764">
        <v>1.76</v>
      </c>
      <c r="BO764">
        <v>2.1074999999999999</v>
      </c>
      <c r="BP764">
        <v>1.69</v>
      </c>
      <c r="BQ764">
        <v>1.02</v>
      </c>
      <c r="BR764">
        <v>1.02</v>
      </c>
      <c r="BS764">
        <v>1.02</v>
      </c>
      <c r="BT764">
        <v>1.02</v>
      </c>
      <c r="BU764">
        <v>0.9</v>
      </c>
      <c r="BV764">
        <v>1.19</v>
      </c>
      <c r="BW764">
        <v>1.5549999999999999</v>
      </c>
      <c r="BX764">
        <v>1.2059090909090899</v>
      </c>
      <c r="BZ764" t="s">
        <v>284</v>
      </c>
      <c r="CC764">
        <v>0.8075</v>
      </c>
      <c r="CD764">
        <v>1.23</v>
      </c>
      <c r="CE764">
        <v>1.7749999999999999</v>
      </c>
      <c r="CF764">
        <v>1.211640625</v>
      </c>
      <c r="CG764">
        <v>1.0049999999999999</v>
      </c>
      <c r="CH764">
        <v>1.1399999999999999</v>
      </c>
      <c r="CI764">
        <v>1.35</v>
      </c>
      <c r="CJ764">
        <v>1.20285714285714</v>
      </c>
      <c r="CK764">
        <v>1.01</v>
      </c>
      <c r="CL764">
        <v>1.27</v>
      </c>
      <c r="CM764">
        <v>1.53</v>
      </c>
      <c r="CN764">
        <v>1.2519047619047601</v>
      </c>
      <c r="CO764">
        <v>1.115</v>
      </c>
      <c r="CP764">
        <v>1.26</v>
      </c>
      <c r="CQ764">
        <v>1.3149999999999999</v>
      </c>
      <c r="CR764">
        <v>1.25857142857143</v>
      </c>
      <c r="CS764">
        <v>1.0825</v>
      </c>
      <c r="CT764">
        <v>1.1850000000000001</v>
      </c>
      <c r="CU764">
        <v>1.4750000000000001</v>
      </c>
      <c r="CV764">
        <v>1.2769999999999999</v>
      </c>
      <c r="CW764">
        <v>1.0375000000000001</v>
      </c>
      <c r="CX764">
        <v>1.2050000000000001</v>
      </c>
      <c r="CY764">
        <v>1.43</v>
      </c>
      <c r="CZ764">
        <v>1.1355555555555601</v>
      </c>
      <c r="DA764">
        <v>1.36</v>
      </c>
      <c r="DB764">
        <v>1.57</v>
      </c>
      <c r="DC764">
        <v>2.0525000000000002</v>
      </c>
      <c r="DD764">
        <v>1.8425</v>
      </c>
      <c r="DF764" t="s">
        <v>284</v>
      </c>
      <c r="DI764">
        <v>1.29</v>
      </c>
      <c r="DJ764">
        <v>1.91</v>
      </c>
      <c r="DK764">
        <v>4.5350000000000001</v>
      </c>
      <c r="DL764">
        <v>3.5137499999999999</v>
      </c>
      <c r="DM764">
        <v>0.86</v>
      </c>
      <c r="DN764">
        <v>1</v>
      </c>
      <c r="DO764">
        <v>1.1425000000000001</v>
      </c>
      <c r="DP764">
        <v>0.77285714285714302</v>
      </c>
      <c r="DQ764">
        <v>1.1399999999999999</v>
      </c>
      <c r="DR764">
        <v>1.18</v>
      </c>
      <c r="DS764">
        <v>1.65</v>
      </c>
      <c r="DT764">
        <v>1.36222222222222</v>
      </c>
    </row>
    <row r="765" spans="1:124" x14ac:dyDescent="0.35">
      <c r="A765" s="19" t="str">
        <f t="shared" si="22"/>
        <v>NIM--36068</v>
      </c>
      <c r="B765" s="19" t="str">
        <f t="shared" si="23"/>
        <v>NIM</v>
      </c>
      <c r="C765">
        <v>15</v>
      </c>
      <c r="D765" s="27">
        <v>36068</v>
      </c>
      <c r="E765">
        <v>4.5250000000000004</v>
      </c>
      <c r="F765">
        <v>4.84</v>
      </c>
      <c r="G765">
        <v>5.4249999999999998</v>
      </c>
      <c r="H765">
        <v>5.6611111111111097</v>
      </c>
      <c r="I765">
        <v>4.33</v>
      </c>
      <c r="J765">
        <v>4.75</v>
      </c>
      <c r="K765">
        <v>5.2</v>
      </c>
      <c r="L765">
        <v>4.7989439655172399</v>
      </c>
      <c r="M765">
        <v>4.1100000000000003</v>
      </c>
      <c r="N765">
        <v>4.58</v>
      </c>
      <c r="O765">
        <v>5.12</v>
      </c>
      <c r="P765">
        <v>4.6466170407696099</v>
      </c>
      <c r="Q765">
        <v>4.6974999999999998</v>
      </c>
      <c r="R765">
        <v>4.88</v>
      </c>
      <c r="S765">
        <v>5.16</v>
      </c>
      <c r="T765">
        <v>4.9478571428571403</v>
      </c>
      <c r="U765">
        <v>4.32</v>
      </c>
      <c r="V765">
        <v>4.76</v>
      </c>
      <c r="W765">
        <v>5.19</v>
      </c>
      <c r="X765">
        <v>4.7554832347140001</v>
      </c>
      <c r="Y765">
        <v>4.8624999999999998</v>
      </c>
      <c r="Z765">
        <v>5.3049999999999997</v>
      </c>
      <c r="AA765">
        <v>5.6924999999999999</v>
      </c>
      <c r="AB765">
        <v>5.3292222222222199</v>
      </c>
      <c r="AC765">
        <v>4.26</v>
      </c>
      <c r="AD765">
        <v>4.5599999999999996</v>
      </c>
      <c r="AE765">
        <v>4.95</v>
      </c>
      <c r="AF765">
        <v>4.5686086956521796</v>
      </c>
      <c r="AG765">
        <v>4.2975000000000003</v>
      </c>
      <c r="AH765">
        <v>4.74</v>
      </c>
      <c r="AI765">
        <v>5.2374999999999998</v>
      </c>
      <c r="AJ765">
        <v>5.7522549019607903</v>
      </c>
      <c r="AK765">
        <v>4.2</v>
      </c>
      <c r="AL765">
        <v>4.4450000000000003</v>
      </c>
      <c r="AM765">
        <v>4.92</v>
      </c>
      <c r="AN765">
        <v>4.5392222222222198</v>
      </c>
      <c r="AO765">
        <v>4.2774999999999999</v>
      </c>
      <c r="AP765">
        <v>4.66</v>
      </c>
      <c r="AQ765">
        <v>5.0125000000000002</v>
      </c>
      <c r="AR765">
        <v>4.6715778688524603</v>
      </c>
      <c r="AS765">
        <v>4.3499999999999996</v>
      </c>
      <c r="AT765">
        <v>4.8</v>
      </c>
      <c r="AU765">
        <v>5.31</v>
      </c>
      <c r="AV765">
        <v>4.8335660847880302</v>
      </c>
      <c r="AW765">
        <v>4.3449999999999998</v>
      </c>
      <c r="AX765">
        <v>4.8099999999999996</v>
      </c>
      <c r="AY765">
        <v>5.2050000000000001</v>
      </c>
      <c r="AZ765">
        <v>4.7983389830508498</v>
      </c>
      <c r="BA765">
        <v>4.5824999999999996</v>
      </c>
      <c r="BB765">
        <v>4.9450000000000003</v>
      </c>
      <c r="BC765">
        <v>5.46</v>
      </c>
      <c r="BD765">
        <v>4.9746739130434801</v>
      </c>
      <c r="BE765">
        <v>4.3099999999999996</v>
      </c>
      <c r="BF765">
        <v>4.9950000000000001</v>
      </c>
      <c r="BG765">
        <v>5.4749999999999996</v>
      </c>
      <c r="BH765">
        <v>5.2047368421052704</v>
      </c>
      <c r="BI765">
        <v>4.7699999999999996</v>
      </c>
      <c r="BJ765">
        <v>4.9800000000000004</v>
      </c>
      <c r="BK765">
        <v>5.3550000000000004</v>
      </c>
      <c r="BL765">
        <v>5.1628571428571401</v>
      </c>
      <c r="BM765">
        <v>5.2225000000000001</v>
      </c>
      <c r="BN765">
        <v>5.46</v>
      </c>
      <c r="BO765">
        <v>5.7774999999999999</v>
      </c>
      <c r="BP765">
        <v>5.54</v>
      </c>
      <c r="BQ765">
        <v>4.8</v>
      </c>
      <c r="BR765">
        <v>5.01</v>
      </c>
      <c r="BS765">
        <v>5.22</v>
      </c>
      <c r="BT765">
        <v>5.01</v>
      </c>
      <c r="BU765">
        <v>4.5949999999999998</v>
      </c>
      <c r="BV765">
        <v>4.9749999999999996</v>
      </c>
      <c r="BW765">
        <v>5.4574999999999996</v>
      </c>
      <c r="BX765">
        <v>5.01</v>
      </c>
      <c r="BZ765" t="s">
        <v>284</v>
      </c>
      <c r="CC765">
        <v>4.59</v>
      </c>
      <c r="CD765">
        <v>5.12</v>
      </c>
      <c r="CE765">
        <v>5.6349999999999998</v>
      </c>
      <c r="CF765">
        <v>5.09671875</v>
      </c>
      <c r="CG765">
        <v>4.3849999999999998</v>
      </c>
      <c r="CH765">
        <v>4.6500000000000004</v>
      </c>
      <c r="CI765">
        <v>5.3150000000000004</v>
      </c>
      <c r="CJ765">
        <v>5.1428571428571397</v>
      </c>
      <c r="CK765">
        <v>4.29</v>
      </c>
      <c r="CL765">
        <v>4.45</v>
      </c>
      <c r="CM765">
        <v>4.92</v>
      </c>
      <c r="CN765">
        <v>4.6366666666666703</v>
      </c>
      <c r="CO765">
        <v>4.51</v>
      </c>
      <c r="CP765">
        <v>4.76</v>
      </c>
      <c r="CQ765">
        <v>5.2649999999999997</v>
      </c>
      <c r="CR765">
        <v>4.8042857142857098</v>
      </c>
      <c r="CS765">
        <v>4.2350000000000003</v>
      </c>
      <c r="CT765">
        <v>4.45</v>
      </c>
      <c r="CU765">
        <v>4.8174999999999999</v>
      </c>
      <c r="CV765">
        <v>4.5209999999999999</v>
      </c>
      <c r="CW765">
        <v>4.4124999999999996</v>
      </c>
      <c r="CX765">
        <v>4.88</v>
      </c>
      <c r="CY765">
        <v>4.9749999999999996</v>
      </c>
      <c r="CZ765">
        <v>4.6405555555555598</v>
      </c>
      <c r="DA765">
        <v>4.4850000000000003</v>
      </c>
      <c r="DB765">
        <v>4.58</v>
      </c>
      <c r="DC765">
        <v>7.8075000000000001</v>
      </c>
      <c r="DD765">
        <v>7.7125000000000004</v>
      </c>
      <c r="DF765" t="s">
        <v>284</v>
      </c>
      <c r="DI765">
        <v>4.4175000000000004</v>
      </c>
      <c r="DJ765">
        <v>4.8550000000000004</v>
      </c>
      <c r="DK765">
        <v>15.7325</v>
      </c>
      <c r="DL765">
        <v>13.200625</v>
      </c>
      <c r="DM765">
        <v>4.0625</v>
      </c>
      <c r="DN765">
        <v>4.29</v>
      </c>
      <c r="DO765">
        <v>4.6425000000000001</v>
      </c>
      <c r="DP765">
        <v>4.4578571428571401</v>
      </c>
      <c r="DQ765">
        <v>3.91</v>
      </c>
      <c r="DR765">
        <v>4.17</v>
      </c>
      <c r="DS765">
        <v>4.68</v>
      </c>
      <c r="DT765">
        <v>4.3833333333333302</v>
      </c>
    </row>
    <row r="766" spans="1:124" x14ac:dyDescent="0.35">
      <c r="A766" s="19" t="str">
        <f t="shared" si="22"/>
        <v>Provisions / Avg Assets--36068</v>
      </c>
      <c r="B766" s="19" t="str">
        <f t="shared" si="23"/>
        <v>Provisions / Avg Assets</v>
      </c>
      <c r="C766">
        <v>16</v>
      </c>
      <c r="D766" s="27">
        <v>36068</v>
      </c>
      <c r="E766">
        <v>3.5000000000000003E-2</v>
      </c>
      <c r="F766">
        <v>0.13</v>
      </c>
      <c r="G766">
        <v>0.245</v>
      </c>
      <c r="H766">
        <v>0.31797979797979797</v>
      </c>
      <c r="I766">
        <v>1.2500000000000001E-2</v>
      </c>
      <c r="J766">
        <v>0.11</v>
      </c>
      <c r="K766">
        <v>0.22</v>
      </c>
      <c r="L766">
        <v>0.20801724137930999</v>
      </c>
      <c r="M766">
        <v>0.03</v>
      </c>
      <c r="N766">
        <v>0.13</v>
      </c>
      <c r="O766">
        <v>0.27</v>
      </c>
      <c r="P766">
        <v>0.21468735684837301</v>
      </c>
      <c r="Q766">
        <v>8.7499999999999994E-2</v>
      </c>
      <c r="R766">
        <v>0.12</v>
      </c>
      <c r="S766">
        <v>0.17249999999999999</v>
      </c>
      <c r="T766">
        <v>0.14464285714285699</v>
      </c>
      <c r="U766">
        <v>0.02</v>
      </c>
      <c r="V766">
        <v>0.11</v>
      </c>
      <c r="W766">
        <v>0.21</v>
      </c>
      <c r="X766">
        <v>0.15035502958579899</v>
      </c>
      <c r="Y766">
        <v>0</v>
      </c>
      <c r="Z766">
        <v>0.11</v>
      </c>
      <c r="AA766">
        <v>0.23749999999999999</v>
      </c>
      <c r="AB766">
        <v>0.151</v>
      </c>
      <c r="AC766">
        <v>0.02</v>
      </c>
      <c r="AD766">
        <v>0.14000000000000001</v>
      </c>
      <c r="AE766">
        <v>0.31</v>
      </c>
      <c r="AF766">
        <v>0.36165217391304399</v>
      </c>
      <c r="AG766">
        <v>0</v>
      </c>
      <c r="AH766">
        <v>0.16</v>
      </c>
      <c r="AI766">
        <v>0.39250000000000002</v>
      </c>
      <c r="AJ766">
        <v>0.77284313725490195</v>
      </c>
      <c r="AK766">
        <v>5.2499999999999998E-2</v>
      </c>
      <c r="AL766">
        <v>0.115</v>
      </c>
      <c r="AM766">
        <v>0.18</v>
      </c>
      <c r="AN766">
        <v>0.133777777777778</v>
      </c>
      <c r="AO766">
        <v>0</v>
      </c>
      <c r="AP766">
        <v>0.1</v>
      </c>
      <c r="AQ766">
        <v>0.23</v>
      </c>
      <c r="AR766">
        <v>0.199918032786885</v>
      </c>
      <c r="AS766">
        <v>0.03</v>
      </c>
      <c r="AT766">
        <v>0.13</v>
      </c>
      <c r="AU766">
        <v>0.22</v>
      </c>
      <c r="AV766">
        <v>0.198054862842893</v>
      </c>
      <c r="AW766">
        <v>3.5000000000000003E-2</v>
      </c>
      <c r="AX766">
        <v>0.11</v>
      </c>
      <c r="AY766">
        <v>0.18</v>
      </c>
      <c r="AZ766">
        <v>0.12911864406779699</v>
      </c>
      <c r="BA766">
        <v>0.05</v>
      </c>
      <c r="BB766">
        <v>0.14000000000000001</v>
      </c>
      <c r="BC766">
        <v>0.24</v>
      </c>
      <c r="BD766">
        <v>0.21630434782608701</v>
      </c>
      <c r="BE766">
        <v>0</v>
      </c>
      <c r="BF766">
        <v>0.08</v>
      </c>
      <c r="BG766">
        <v>0.17</v>
      </c>
      <c r="BH766">
        <v>0.123947368421053</v>
      </c>
      <c r="BI766">
        <v>2.5000000000000001E-2</v>
      </c>
      <c r="BJ766">
        <v>0.08</v>
      </c>
      <c r="BK766">
        <v>0.185</v>
      </c>
      <c r="BL766">
        <v>0.157142857142857</v>
      </c>
      <c r="BM766">
        <v>0.16500000000000001</v>
      </c>
      <c r="BN766">
        <v>0.23499999999999999</v>
      </c>
      <c r="BO766">
        <v>0.26</v>
      </c>
      <c r="BP766">
        <v>0.19</v>
      </c>
      <c r="BQ766">
        <v>0.17</v>
      </c>
      <c r="BR766">
        <v>0.22</v>
      </c>
      <c r="BS766">
        <v>0.27</v>
      </c>
      <c r="BT766">
        <v>0.22</v>
      </c>
      <c r="BU766">
        <v>5.0000000000000001E-3</v>
      </c>
      <c r="BV766">
        <v>0.115</v>
      </c>
      <c r="BW766">
        <v>0.17749999999999999</v>
      </c>
      <c r="BX766">
        <v>0.108636363636364</v>
      </c>
      <c r="BZ766" t="s">
        <v>284</v>
      </c>
      <c r="CC766">
        <v>8.2500000000000004E-2</v>
      </c>
      <c r="CD766">
        <v>0.14000000000000001</v>
      </c>
      <c r="CE766">
        <v>0.24</v>
      </c>
      <c r="CF766">
        <v>0.205625</v>
      </c>
      <c r="CG766">
        <v>1.4999999999999999E-2</v>
      </c>
      <c r="CH766">
        <v>0.09</v>
      </c>
      <c r="CI766">
        <v>0.14499999999999999</v>
      </c>
      <c r="CJ766">
        <v>0.105714285714286</v>
      </c>
      <c r="CK766">
        <v>0.02</v>
      </c>
      <c r="CL766">
        <v>7.0000000000000007E-2</v>
      </c>
      <c r="CM766">
        <v>0.12</v>
      </c>
      <c r="CN766">
        <v>0.12380952380952399</v>
      </c>
      <c r="CO766">
        <v>8.5000000000000006E-2</v>
      </c>
      <c r="CP766">
        <v>0.17</v>
      </c>
      <c r="CQ766">
        <v>0.30499999999999999</v>
      </c>
      <c r="CR766">
        <v>0.19428571428571401</v>
      </c>
      <c r="CS766">
        <v>5.2499999999999998E-2</v>
      </c>
      <c r="CT766">
        <v>0.125</v>
      </c>
      <c r="CU766">
        <v>0.16750000000000001</v>
      </c>
      <c r="CV766">
        <v>0.126</v>
      </c>
      <c r="CW766">
        <v>0.04</v>
      </c>
      <c r="CX766">
        <v>0.17</v>
      </c>
      <c r="CY766">
        <v>0.35</v>
      </c>
      <c r="CZ766">
        <v>0.56666666666666698</v>
      </c>
      <c r="DA766">
        <v>0.1925</v>
      </c>
      <c r="DB766">
        <v>0.3</v>
      </c>
      <c r="DC766">
        <v>2.68</v>
      </c>
      <c r="DD766">
        <v>2.5724999999999998</v>
      </c>
      <c r="DF766" t="s">
        <v>284</v>
      </c>
      <c r="DI766">
        <v>2.2499999999999999E-2</v>
      </c>
      <c r="DJ766">
        <v>0.27</v>
      </c>
      <c r="DK766">
        <v>5.1849999999999996</v>
      </c>
      <c r="DL766">
        <v>4.4012500000000001</v>
      </c>
      <c r="DM766">
        <v>1.4999999999999999E-2</v>
      </c>
      <c r="DN766">
        <v>0.06</v>
      </c>
      <c r="DO766">
        <v>0.13</v>
      </c>
      <c r="DP766">
        <v>0.122857142857143</v>
      </c>
      <c r="DQ766">
        <v>0.08</v>
      </c>
      <c r="DR766">
        <v>0.1</v>
      </c>
      <c r="DS766">
        <v>0.16</v>
      </c>
      <c r="DT766">
        <v>0.11555555555555599</v>
      </c>
    </row>
    <row r="767" spans="1:124" x14ac:dyDescent="0.35">
      <c r="A767" s="19" t="str">
        <f t="shared" si="22"/>
        <v>Negative Earners (last 4 qtrs)--36068</v>
      </c>
      <c r="B767" s="19" t="str">
        <f t="shared" si="23"/>
        <v>Negative Earners (last 4 qtrs)</v>
      </c>
      <c r="C767">
        <v>17</v>
      </c>
      <c r="D767" s="27">
        <v>36068</v>
      </c>
      <c r="F767">
        <v>0</v>
      </c>
      <c r="H767">
        <v>0</v>
      </c>
      <c r="J767">
        <v>2.4312896405919702</v>
      </c>
      <c r="L767">
        <v>23</v>
      </c>
      <c r="N767">
        <v>3.9955106621773302</v>
      </c>
      <c r="P767">
        <v>356</v>
      </c>
      <c r="R767">
        <v>0</v>
      </c>
      <c r="T767">
        <v>0</v>
      </c>
      <c r="V767">
        <v>2.321083172147</v>
      </c>
      <c r="X767">
        <v>12</v>
      </c>
      <c r="Z767">
        <v>1.1111111111111101</v>
      </c>
      <c r="AB767">
        <v>1</v>
      </c>
      <c r="AD767">
        <v>5.9829059829059803</v>
      </c>
      <c r="AF767">
        <v>7</v>
      </c>
      <c r="AH767">
        <v>2.8846153846153801</v>
      </c>
      <c r="AI767"/>
      <c r="AJ767">
        <v>3</v>
      </c>
      <c r="AK767"/>
      <c r="AL767">
        <v>0</v>
      </c>
      <c r="AN767">
        <v>0</v>
      </c>
      <c r="AP767">
        <v>3.0241935483871001</v>
      </c>
      <c r="AR767">
        <v>15</v>
      </c>
      <c r="AT767">
        <v>2.44498777506112</v>
      </c>
      <c r="AV767">
        <v>10</v>
      </c>
      <c r="AX767">
        <v>1.0033444816053501</v>
      </c>
      <c r="AZ767">
        <v>3</v>
      </c>
      <c r="BB767">
        <v>3.76344086021505</v>
      </c>
      <c r="BD767">
        <v>7</v>
      </c>
      <c r="BF767">
        <v>0</v>
      </c>
      <c r="BH767">
        <v>0</v>
      </c>
      <c r="BJ767">
        <v>0</v>
      </c>
      <c r="BL767">
        <v>0</v>
      </c>
      <c r="BN767">
        <v>0</v>
      </c>
      <c r="BP767">
        <v>0</v>
      </c>
      <c r="BR767">
        <v>0</v>
      </c>
      <c r="BT767">
        <v>0</v>
      </c>
      <c r="BV767">
        <v>0</v>
      </c>
      <c r="BX767">
        <v>0</v>
      </c>
      <c r="BZ767" t="s">
        <v>285</v>
      </c>
      <c r="CB767">
        <v>0</v>
      </c>
      <c r="CD767">
        <v>1.5384615384615401</v>
      </c>
      <c r="CF767">
        <v>2</v>
      </c>
      <c r="CH767">
        <v>0</v>
      </c>
      <c r="CJ767">
        <v>0</v>
      </c>
      <c r="CL767">
        <v>14.285714285714301</v>
      </c>
      <c r="CN767">
        <v>3</v>
      </c>
      <c r="CP767">
        <v>0</v>
      </c>
      <c r="CR767">
        <v>0</v>
      </c>
      <c r="CT767">
        <v>0</v>
      </c>
      <c r="CV767">
        <v>0</v>
      </c>
      <c r="CX767">
        <v>5.5555555555555598</v>
      </c>
      <c r="CZ767">
        <v>1</v>
      </c>
      <c r="DB767">
        <v>0</v>
      </c>
      <c r="DD767">
        <v>0</v>
      </c>
      <c r="DF767" t="s">
        <v>285</v>
      </c>
      <c r="DH767">
        <v>0</v>
      </c>
      <c r="DJ767">
        <v>6.25</v>
      </c>
      <c r="DL767">
        <v>1</v>
      </c>
      <c r="DN767">
        <v>0</v>
      </c>
      <c r="DP767">
        <v>0</v>
      </c>
      <c r="DR767">
        <v>0</v>
      </c>
      <c r="DT767">
        <v>0</v>
      </c>
    </row>
    <row r="768" spans="1:124" x14ac:dyDescent="0.35">
      <c r="A768" s="19" t="str">
        <f t="shared" si="22"/>
        <v>Noncore Funding / Liab--36068</v>
      </c>
      <c r="B768" s="19" t="str">
        <f t="shared" si="23"/>
        <v>Noncore Funding / Liab</v>
      </c>
      <c r="C768">
        <v>18</v>
      </c>
      <c r="D768" s="27">
        <v>36068</v>
      </c>
      <c r="E768">
        <v>10.830843386279</v>
      </c>
      <c r="F768">
        <v>14.6327802282434</v>
      </c>
      <c r="G768">
        <v>20.176354664346999</v>
      </c>
      <c r="H768">
        <v>16.022865262185899</v>
      </c>
      <c r="I768">
        <v>8.0845975461208397</v>
      </c>
      <c r="J768">
        <v>13.013250842377699</v>
      </c>
      <c r="K768">
        <v>18.670228428102799</v>
      </c>
      <c r="L768">
        <v>14.524976713169799</v>
      </c>
      <c r="M768">
        <v>10.9242043321919</v>
      </c>
      <c r="N768">
        <v>16.157572545862401</v>
      </c>
      <c r="O768">
        <v>23.302217430897201</v>
      </c>
      <c r="P768">
        <v>18.498354663655601</v>
      </c>
      <c r="Q768">
        <v>7.8529696924374797</v>
      </c>
      <c r="R768">
        <v>12.3949928209307</v>
      </c>
      <c r="S768">
        <v>15.7353304836018</v>
      </c>
      <c r="T768">
        <v>13.1260130628394</v>
      </c>
      <c r="U768">
        <v>7.3883095393850802</v>
      </c>
      <c r="V768">
        <v>12.2386700068322</v>
      </c>
      <c r="W768">
        <v>18.217293078660902</v>
      </c>
      <c r="X768">
        <v>13.924922959117501</v>
      </c>
      <c r="Y768">
        <v>11.609187461980399</v>
      </c>
      <c r="Z768">
        <v>14.5314881559186</v>
      </c>
      <c r="AA768">
        <v>18.775995400573901</v>
      </c>
      <c r="AB768">
        <v>15.297920352434399</v>
      </c>
      <c r="AC768">
        <v>10.151563257189601</v>
      </c>
      <c r="AD768">
        <v>14.3631330656166</v>
      </c>
      <c r="AE768">
        <v>18.433434335797301</v>
      </c>
      <c r="AF768">
        <v>14.7654968588519</v>
      </c>
      <c r="AG768">
        <v>8.8342210026712191</v>
      </c>
      <c r="AH768">
        <v>14.4922653360178</v>
      </c>
      <c r="AI768">
        <v>22.540176095395999</v>
      </c>
      <c r="AJ768">
        <v>20.138381699847201</v>
      </c>
      <c r="AK768">
        <v>7.0614500506137903</v>
      </c>
      <c r="AL768">
        <v>13.6315018189984</v>
      </c>
      <c r="AM768">
        <v>18.689144451244498</v>
      </c>
      <c r="AN768">
        <v>13.865156154768201</v>
      </c>
      <c r="AO768">
        <v>8.5458086575793306</v>
      </c>
      <c r="AP768">
        <v>13.279929666885501</v>
      </c>
      <c r="AQ768">
        <v>18.223889137036998</v>
      </c>
      <c r="AR768">
        <v>14.104776633501899</v>
      </c>
      <c r="AS768">
        <v>8.6556292411299101</v>
      </c>
      <c r="AT768">
        <v>13.6022408963585</v>
      </c>
      <c r="AU768">
        <v>19.8489120604352</v>
      </c>
      <c r="AV768">
        <v>14.647484623434799</v>
      </c>
      <c r="AW768">
        <v>7.2168859996379302</v>
      </c>
      <c r="AX768">
        <v>12.0342894823607</v>
      </c>
      <c r="AY768">
        <v>17.730099394366199</v>
      </c>
      <c r="AZ768">
        <v>13.121390873555599</v>
      </c>
      <c r="BA768">
        <v>7.4526847331224904</v>
      </c>
      <c r="BB768">
        <v>13.911363817515699</v>
      </c>
      <c r="BC768">
        <v>19.2081998390892</v>
      </c>
      <c r="BD768">
        <v>15.160927505222899</v>
      </c>
      <c r="BE768">
        <v>7.0161716944915797</v>
      </c>
      <c r="BF768">
        <v>11.168458987855001</v>
      </c>
      <c r="BG768">
        <v>20.432951191177001</v>
      </c>
      <c r="BH768">
        <v>16.7909115655115</v>
      </c>
      <c r="BI768">
        <v>12.2799229897623</v>
      </c>
      <c r="BJ768">
        <v>15.8878685980341</v>
      </c>
      <c r="BK768">
        <v>19.2207786266246</v>
      </c>
      <c r="BL768">
        <v>14.771538983678999</v>
      </c>
      <c r="BM768">
        <v>15.289620065008499</v>
      </c>
      <c r="BN768">
        <v>16.6877994465552</v>
      </c>
      <c r="BO768">
        <v>19.543979886923001</v>
      </c>
      <c r="BP768">
        <v>18.1458005053763</v>
      </c>
      <c r="BQ768">
        <v>8.1273853044578495</v>
      </c>
      <c r="BR768">
        <v>9.0164785978964197</v>
      </c>
      <c r="BS768">
        <v>9.9055718913349793</v>
      </c>
      <c r="BT768">
        <v>9.0164785978964197</v>
      </c>
      <c r="BU768">
        <v>5.17992271087937</v>
      </c>
      <c r="BV768">
        <v>7.14934133628529</v>
      </c>
      <c r="BW768">
        <v>14.66633040634</v>
      </c>
      <c r="BX768">
        <v>10.515910077683699</v>
      </c>
      <c r="BZ768" t="s">
        <v>284</v>
      </c>
      <c r="CC768">
        <v>7.0572856216006103</v>
      </c>
      <c r="CD768">
        <v>10.3522711800144</v>
      </c>
      <c r="CE768">
        <v>15.5832670651057</v>
      </c>
      <c r="CF768">
        <v>12.892463122797899</v>
      </c>
      <c r="CG768">
        <v>11.7460016525085</v>
      </c>
      <c r="CH768">
        <v>12.8863972592073</v>
      </c>
      <c r="CI768">
        <v>14.462157225759601</v>
      </c>
      <c r="CJ768">
        <v>13.175297058616501</v>
      </c>
      <c r="CK768">
        <v>4.8531629846508704</v>
      </c>
      <c r="CL768">
        <v>13.270574900824901</v>
      </c>
      <c r="CM768">
        <v>23.877374784110501</v>
      </c>
      <c r="CN768">
        <v>15.047721919956899</v>
      </c>
      <c r="CO768">
        <v>9.9918249960725003</v>
      </c>
      <c r="CP768">
        <v>13.475250064119001</v>
      </c>
      <c r="CQ768">
        <v>16.345620875573399</v>
      </c>
      <c r="CR768">
        <v>14.7217377219889</v>
      </c>
      <c r="CS768">
        <v>9.2839331061297994</v>
      </c>
      <c r="CT768">
        <v>14.1968994997937</v>
      </c>
      <c r="CU768">
        <v>21.2776341303103</v>
      </c>
      <c r="CV768">
        <v>16.3719862138433</v>
      </c>
      <c r="CW768">
        <v>9.5442974790304298</v>
      </c>
      <c r="CX768">
        <v>15.7506689844582</v>
      </c>
      <c r="CY768">
        <v>19.688186145344002</v>
      </c>
      <c r="CZ768">
        <v>21.265967080342701</v>
      </c>
      <c r="DA768">
        <v>17.4855707149834</v>
      </c>
      <c r="DB768">
        <v>20.011609958363099</v>
      </c>
      <c r="DC768">
        <v>41.862143219375099</v>
      </c>
      <c r="DD768">
        <v>39.336103975995499</v>
      </c>
      <c r="DF768" t="s">
        <v>284</v>
      </c>
      <c r="DI768">
        <v>24.730227394571799</v>
      </c>
      <c r="DJ768">
        <v>30.935510791989099</v>
      </c>
      <c r="DK768">
        <v>90.043741515028898</v>
      </c>
      <c r="DL768">
        <v>52.240010404762401</v>
      </c>
      <c r="DM768">
        <v>8.9059726460328594</v>
      </c>
      <c r="DN768">
        <v>14.083979289987401</v>
      </c>
      <c r="DO768">
        <v>22.6076311252944</v>
      </c>
      <c r="DP768">
        <v>15.5233348440361</v>
      </c>
      <c r="DQ768">
        <v>11.083148781960899</v>
      </c>
      <c r="DR768">
        <v>16.586188841701102</v>
      </c>
      <c r="DS768">
        <v>24.433012501382901</v>
      </c>
      <c r="DT768">
        <v>19.401949989469699</v>
      </c>
    </row>
    <row r="769" spans="1:124" x14ac:dyDescent="0.35">
      <c r="A769" s="19" t="str">
        <f t="shared" si="22"/>
        <v>Brokered Dep / Liab--36068</v>
      </c>
      <c r="B769" s="19" t="str">
        <f t="shared" si="23"/>
        <v>Brokered Dep / Liab</v>
      </c>
      <c r="C769">
        <v>19</v>
      </c>
      <c r="D769" s="27">
        <v>36068</v>
      </c>
      <c r="E769">
        <v>0</v>
      </c>
      <c r="F769">
        <v>0</v>
      </c>
      <c r="G769">
        <v>0</v>
      </c>
      <c r="H769">
        <v>0.95186233436739998</v>
      </c>
      <c r="I769">
        <v>0</v>
      </c>
      <c r="J769">
        <v>0</v>
      </c>
      <c r="K769">
        <v>0</v>
      </c>
      <c r="L769">
        <v>0.94986184196788803</v>
      </c>
      <c r="M769">
        <v>0</v>
      </c>
      <c r="N769">
        <v>0</v>
      </c>
      <c r="O769">
        <v>0</v>
      </c>
      <c r="P769">
        <v>0.44413527331521102</v>
      </c>
      <c r="Q769">
        <v>0</v>
      </c>
      <c r="R769">
        <v>0</v>
      </c>
      <c r="S769">
        <v>0</v>
      </c>
      <c r="T769">
        <v>2.47272439537525E-2</v>
      </c>
      <c r="U769">
        <v>0</v>
      </c>
      <c r="V769">
        <v>0</v>
      </c>
      <c r="W769">
        <v>0</v>
      </c>
      <c r="X769">
        <v>1.2328294881116999</v>
      </c>
      <c r="Y769">
        <v>0</v>
      </c>
      <c r="Z769">
        <v>0</v>
      </c>
      <c r="AA769">
        <v>0</v>
      </c>
      <c r="AB769">
        <v>0.28239262007809501</v>
      </c>
      <c r="AC769">
        <v>0</v>
      </c>
      <c r="AD769">
        <v>0</v>
      </c>
      <c r="AE769">
        <v>0</v>
      </c>
      <c r="AF769">
        <v>0.75319806761403296</v>
      </c>
      <c r="AG769">
        <v>0</v>
      </c>
      <c r="AH769">
        <v>0</v>
      </c>
      <c r="AI769">
        <v>5.6505544852594999E-2</v>
      </c>
      <c r="AJ769">
        <v>0.85359175889804195</v>
      </c>
      <c r="AK769">
        <v>0</v>
      </c>
      <c r="AL769">
        <v>0</v>
      </c>
      <c r="AM769">
        <v>1.0965808263885899</v>
      </c>
      <c r="AN769">
        <v>1.10278805847035</v>
      </c>
      <c r="AO769">
        <v>0</v>
      </c>
      <c r="AP769">
        <v>0</v>
      </c>
      <c r="AQ769">
        <v>0</v>
      </c>
      <c r="AR769">
        <v>1.027575581597</v>
      </c>
      <c r="AS769">
        <v>0</v>
      </c>
      <c r="AT769">
        <v>0</v>
      </c>
      <c r="AU769">
        <v>0</v>
      </c>
      <c r="AV769">
        <v>1.1554582541884999</v>
      </c>
      <c r="AW769">
        <v>0</v>
      </c>
      <c r="AX769">
        <v>0</v>
      </c>
      <c r="AY769">
        <v>0</v>
      </c>
      <c r="AZ769">
        <v>0.57906982843190102</v>
      </c>
      <c r="BA769">
        <v>0</v>
      </c>
      <c r="BB769">
        <v>0</v>
      </c>
      <c r="BC769">
        <v>0</v>
      </c>
      <c r="BD769">
        <v>1.10779671615074</v>
      </c>
      <c r="BE769">
        <v>0</v>
      </c>
      <c r="BF769">
        <v>0</v>
      </c>
      <c r="BG769">
        <v>0</v>
      </c>
      <c r="BH769">
        <v>0.46107100581034999</v>
      </c>
      <c r="BI769">
        <v>0</v>
      </c>
      <c r="BJ769">
        <v>0</v>
      </c>
      <c r="BK769">
        <v>0</v>
      </c>
      <c r="BL769">
        <v>0</v>
      </c>
      <c r="BM769">
        <v>0</v>
      </c>
      <c r="BN769">
        <v>0</v>
      </c>
      <c r="BO769">
        <v>0</v>
      </c>
      <c r="BP769">
        <v>0</v>
      </c>
      <c r="BQ769">
        <v>1.87632612594408</v>
      </c>
      <c r="BR769">
        <v>3.0708340700699699</v>
      </c>
      <c r="BS769">
        <v>4.26534201419586</v>
      </c>
      <c r="BT769">
        <v>3.0708340700699699</v>
      </c>
      <c r="BU769">
        <v>0</v>
      </c>
      <c r="BV769">
        <v>0</v>
      </c>
      <c r="BW769">
        <v>0</v>
      </c>
      <c r="BX769">
        <v>0.39670434189861697</v>
      </c>
      <c r="BZ769" t="s">
        <v>284</v>
      </c>
      <c r="CC769">
        <v>0</v>
      </c>
      <c r="CD769">
        <v>0</v>
      </c>
      <c r="CE769">
        <v>0</v>
      </c>
      <c r="CF769">
        <v>0.78715247284884404</v>
      </c>
      <c r="CG769">
        <v>0</v>
      </c>
      <c r="CH769">
        <v>0</v>
      </c>
      <c r="CI769">
        <v>0</v>
      </c>
      <c r="CJ769">
        <v>1.3602013867459199E-3</v>
      </c>
      <c r="CK769">
        <v>0</v>
      </c>
      <c r="CL769">
        <v>0</v>
      </c>
      <c r="CM769">
        <v>4.7770165580839699</v>
      </c>
      <c r="CN769">
        <v>3.3148934674399602</v>
      </c>
      <c r="CO769">
        <v>0</v>
      </c>
      <c r="CP769">
        <v>0</v>
      </c>
      <c r="CQ769">
        <v>1.62610990470318E-2</v>
      </c>
      <c r="CR769">
        <v>0.61578359404128302</v>
      </c>
      <c r="CS769">
        <v>0</v>
      </c>
      <c r="CT769">
        <v>0</v>
      </c>
      <c r="CU769">
        <v>4.8427947944960898</v>
      </c>
      <c r="CV769">
        <v>2.6718382750115302</v>
      </c>
      <c r="CW769">
        <v>0</v>
      </c>
      <c r="CX769">
        <v>0</v>
      </c>
      <c r="CY769">
        <v>0</v>
      </c>
      <c r="CZ769">
        <v>1.89073044764387</v>
      </c>
      <c r="DA769">
        <v>0</v>
      </c>
      <c r="DB769">
        <v>0</v>
      </c>
      <c r="DC769">
        <v>0.17861959618155401</v>
      </c>
      <c r="DD769">
        <v>0.17861959618155401</v>
      </c>
      <c r="DF769" t="s">
        <v>284</v>
      </c>
      <c r="DI769">
        <v>0</v>
      </c>
      <c r="DJ769">
        <v>0</v>
      </c>
      <c r="DK769">
        <v>1.6602360968441101</v>
      </c>
      <c r="DL769">
        <v>5.3604902207132401</v>
      </c>
      <c r="DM769">
        <v>0</v>
      </c>
      <c r="DN769">
        <v>0</v>
      </c>
      <c r="DO769">
        <v>0.25216775791895202</v>
      </c>
      <c r="DP769">
        <v>0.48690531369387502</v>
      </c>
      <c r="DQ769">
        <v>0</v>
      </c>
      <c r="DR769">
        <v>1.6246953696182</v>
      </c>
      <c r="DS769">
        <v>5.4659938758787296</v>
      </c>
      <c r="DT769">
        <v>3.1353237400321601</v>
      </c>
    </row>
    <row r="770" spans="1:124" x14ac:dyDescent="0.35">
      <c r="A770" s="19" t="str">
        <f t="shared" si="22"/>
        <v>Liquid Assets / Assets--36068</v>
      </c>
      <c r="B770" s="19" t="str">
        <f t="shared" si="23"/>
        <v>Liquid Assets / Assets</v>
      </c>
      <c r="C770">
        <v>20</v>
      </c>
      <c r="D770" s="27">
        <v>36068</v>
      </c>
      <c r="E770">
        <v>11.2689142290854</v>
      </c>
      <c r="F770">
        <v>20.4979428209727</v>
      </c>
      <c r="G770">
        <v>26.631538320653501</v>
      </c>
      <c r="H770">
        <v>20.7950450231966</v>
      </c>
      <c r="I770">
        <v>9.9604023887596398</v>
      </c>
      <c r="J770">
        <v>17.342981993671501</v>
      </c>
      <c r="K770">
        <v>26.8260518744721</v>
      </c>
      <c r="L770">
        <v>19.147244286689599</v>
      </c>
      <c r="M770">
        <v>10.821846836913201</v>
      </c>
      <c r="N770">
        <v>19.037423461768601</v>
      </c>
      <c r="O770">
        <v>28.973831232832701</v>
      </c>
      <c r="P770">
        <v>20.7019261554011</v>
      </c>
      <c r="Q770">
        <v>15.9005381863032</v>
      </c>
      <c r="R770">
        <v>22.557460156532098</v>
      </c>
      <c r="S770">
        <v>29.530832253933401</v>
      </c>
      <c r="T770">
        <v>24.361591870346899</v>
      </c>
      <c r="U770">
        <v>10.9678237036802</v>
      </c>
      <c r="V770">
        <v>18.247649378222601</v>
      </c>
      <c r="W770">
        <v>27.464694464895299</v>
      </c>
      <c r="X770">
        <v>20.159718895233599</v>
      </c>
      <c r="Y770">
        <v>13.1914303892361</v>
      </c>
      <c r="Z770">
        <v>19.648320731704899</v>
      </c>
      <c r="AA770">
        <v>30.232749724008102</v>
      </c>
      <c r="AB770">
        <v>21.831310358750802</v>
      </c>
      <c r="AC770">
        <v>6.0908144821164498</v>
      </c>
      <c r="AD770">
        <v>12.528921243059999</v>
      </c>
      <c r="AE770">
        <v>21.427563831287902</v>
      </c>
      <c r="AF770">
        <v>14.768822609762999</v>
      </c>
      <c r="AG770">
        <v>4.8681756577645698</v>
      </c>
      <c r="AH770">
        <v>12.218485253435301</v>
      </c>
      <c r="AI770">
        <v>22.341947546753499</v>
      </c>
      <c r="AJ770">
        <v>14.4815671185348</v>
      </c>
      <c r="AK770">
        <v>11.7760285935497</v>
      </c>
      <c r="AL770">
        <v>18.388691478852099</v>
      </c>
      <c r="AM770">
        <v>27.319957684833</v>
      </c>
      <c r="AN770">
        <v>20.198007443614099</v>
      </c>
      <c r="AO770">
        <v>8.1193043276592807</v>
      </c>
      <c r="AP770">
        <v>14.3607074148054</v>
      </c>
      <c r="AQ770">
        <v>22.661913961060499</v>
      </c>
      <c r="AR770">
        <v>16.308839748385701</v>
      </c>
      <c r="AS770">
        <v>9.9570155948252594</v>
      </c>
      <c r="AT770">
        <v>16.996380584064699</v>
      </c>
      <c r="AU770">
        <v>25.8667651539633</v>
      </c>
      <c r="AV770">
        <v>18.550918030483199</v>
      </c>
      <c r="AW770">
        <v>13.457308786655201</v>
      </c>
      <c r="AX770">
        <v>20.092868454250201</v>
      </c>
      <c r="AY770">
        <v>28.321418417577998</v>
      </c>
      <c r="AZ770">
        <v>21.209247313103202</v>
      </c>
      <c r="BA770">
        <v>14.6609566080057</v>
      </c>
      <c r="BB770">
        <v>22.0117316840096</v>
      </c>
      <c r="BC770">
        <v>28.943291374381001</v>
      </c>
      <c r="BD770">
        <v>22.832838650384101</v>
      </c>
      <c r="BE770">
        <v>17.5868306644199</v>
      </c>
      <c r="BF770">
        <v>28.535464836179798</v>
      </c>
      <c r="BG770">
        <v>40.678248174243201</v>
      </c>
      <c r="BH770">
        <v>31.5746502872618</v>
      </c>
      <c r="BI770">
        <v>6.79589083540393</v>
      </c>
      <c r="BJ770">
        <v>20.8395341780931</v>
      </c>
      <c r="BK770">
        <v>28.566031361217298</v>
      </c>
      <c r="BL770">
        <v>19.283619695123299</v>
      </c>
      <c r="BM770">
        <v>18.323694051503601</v>
      </c>
      <c r="BN770">
        <v>26.603521484151202</v>
      </c>
      <c r="BO770">
        <v>34.1005482824037</v>
      </c>
      <c r="BP770">
        <v>25.8207208497561</v>
      </c>
      <c r="BQ770">
        <v>18.065575785235701</v>
      </c>
      <c r="BR770">
        <v>25.3306247155028</v>
      </c>
      <c r="BS770">
        <v>32.595673645769999</v>
      </c>
      <c r="BT770">
        <v>25.3306247155028</v>
      </c>
      <c r="BU770">
        <v>16.186890212217001</v>
      </c>
      <c r="BV770">
        <v>23.628475012826701</v>
      </c>
      <c r="BW770">
        <v>31.008535275918401</v>
      </c>
      <c r="BX770">
        <v>23.715948880347</v>
      </c>
      <c r="BZ770" t="s">
        <v>284</v>
      </c>
      <c r="CC770">
        <v>17.103617131106901</v>
      </c>
      <c r="CD770">
        <v>22.393436249504301</v>
      </c>
      <c r="CE770">
        <v>29.090122485730301</v>
      </c>
      <c r="CF770">
        <v>24.248849805092199</v>
      </c>
      <c r="CG770">
        <v>20.760508654140899</v>
      </c>
      <c r="CH770">
        <v>27.480124929017599</v>
      </c>
      <c r="CI770">
        <v>28.8700048519087</v>
      </c>
      <c r="CJ770">
        <v>28.767663587132301</v>
      </c>
      <c r="CK770">
        <v>11.4676202606055</v>
      </c>
      <c r="CL770">
        <v>16.164212062685198</v>
      </c>
      <c r="CM770">
        <v>31.693418940610002</v>
      </c>
      <c r="CN770">
        <v>20.8574000630786</v>
      </c>
      <c r="CO770">
        <v>10.3057522583461</v>
      </c>
      <c r="CP770">
        <v>14.808823775919</v>
      </c>
      <c r="CQ770">
        <v>18.820801495147599</v>
      </c>
      <c r="CR770">
        <v>15.655591211619999</v>
      </c>
      <c r="CS770">
        <v>5.2469449013793197</v>
      </c>
      <c r="CT770">
        <v>17.188992565170199</v>
      </c>
      <c r="CU770">
        <v>31.639011255756699</v>
      </c>
      <c r="CV770">
        <v>22.299612694156799</v>
      </c>
      <c r="CW770">
        <v>7.2748348031356702</v>
      </c>
      <c r="CX770">
        <v>11.7867935591595</v>
      </c>
      <c r="CY770">
        <v>20.299195893415799</v>
      </c>
      <c r="CZ770">
        <v>13.200886004661101</v>
      </c>
      <c r="DA770">
        <v>7.1781120414818798</v>
      </c>
      <c r="DB770">
        <v>10.062605626633699</v>
      </c>
      <c r="DC770">
        <v>11.505226047920599</v>
      </c>
      <c r="DD770">
        <v>8.6207324627687996</v>
      </c>
      <c r="DF770" t="s">
        <v>284</v>
      </c>
      <c r="DI770">
        <v>0.91207570265398796</v>
      </c>
      <c r="DJ770">
        <v>7.1002139083307698</v>
      </c>
      <c r="DK770">
        <v>18.862509995470099</v>
      </c>
      <c r="DL770">
        <v>15.215852927662</v>
      </c>
      <c r="DM770">
        <v>10.7288388955106</v>
      </c>
      <c r="DN770">
        <v>24.163474611239501</v>
      </c>
      <c r="DO770">
        <v>35.8058689827458</v>
      </c>
      <c r="DP770">
        <v>25.134555691655201</v>
      </c>
      <c r="DQ770">
        <v>14.7325386661413</v>
      </c>
      <c r="DR770">
        <v>25.3747511418199</v>
      </c>
      <c r="DS770">
        <v>29.907156673114098</v>
      </c>
      <c r="DT770">
        <v>22.344533027652499</v>
      </c>
    </row>
    <row r="771" spans="1:124" x14ac:dyDescent="0.35">
      <c r="A771" s="19" t="str">
        <f t="shared" ref="A771:A834" si="24">B771&amp;"--"&amp;D771</f>
        <v>Net Loan Growth (last 4 qtrs)--36068</v>
      </c>
      <c r="B771" s="19" t="str">
        <f t="shared" ref="B771:B834" si="25">VLOOKUP(C771,labels,2,FALSE)</f>
        <v>Net Loan Growth (last 4 qtrs)</v>
      </c>
      <c r="C771">
        <v>21</v>
      </c>
      <c r="D771" s="27">
        <v>36068</v>
      </c>
      <c r="E771">
        <v>0.96499999999999997</v>
      </c>
      <c r="F771">
        <v>5.25</v>
      </c>
      <c r="G771">
        <v>13.45</v>
      </c>
      <c r="H771">
        <v>10.495306122449</v>
      </c>
      <c r="I771">
        <v>1.03</v>
      </c>
      <c r="J771">
        <v>5.85</v>
      </c>
      <c r="K771">
        <v>12.5525</v>
      </c>
      <c r="L771">
        <v>8.2019063180827896</v>
      </c>
      <c r="M771">
        <v>2.2000000000000002</v>
      </c>
      <c r="N771">
        <v>8.5</v>
      </c>
      <c r="O771">
        <v>17.25</v>
      </c>
      <c r="P771">
        <v>13.9561881246326</v>
      </c>
      <c r="Q771">
        <v>-2.2149999999999999</v>
      </c>
      <c r="R771">
        <v>2.5</v>
      </c>
      <c r="S771">
        <v>5.8775000000000004</v>
      </c>
      <c r="T771">
        <v>3.7160714285714298</v>
      </c>
      <c r="U771">
        <v>1.22</v>
      </c>
      <c r="V771">
        <v>6.4</v>
      </c>
      <c r="W771">
        <v>12.35</v>
      </c>
      <c r="X771">
        <v>8.0949200000000001</v>
      </c>
      <c r="Y771">
        <v>0.4375</v>
      </c>
      <c r="Z771">
        <v>4.3449999999999998</v>
      </c>
      <c r="AA771">
        <v>12.26</v>
      </c>
      <c r="AB771">
        <v>12.023295454545501</v>
      </c>
      <c r="AC771">
        <v>0.5</v>
      </c>
      <c r="AD771">
        <v>5.08</v>
      </c>
      <c r="AE771">
        <v>12.57</v>
      </c>
      <c r="AF771">
        <v>6.2907826086956504</v>
      </c>
      <c r="AG771">
        <v>1.8474999999999999</v>
      </c>
      <c r="AH771">
        <v>7.3449999999999998</v>
      </c>
      <c r="AI771">
        <v>14.75</v>
      </c>
      <c r="AJ771">
        <v>26.4456862745098</v>
      </c>
      <c r="AK771">
        <v>1.26</v>
      </c>
      <c r="AL771">
        <v>5.47</v>
      </c>
      <c r="AM771">
        <v>12.42</v>
      </c>
      <c r="AN771">
        <v>8.3026966292134805</v>
      </c>
      <c r="AO771">
        <v>1.2150000000000001</v>
      </c>
      <c r="AP771">
        <v>5.74</v>
      </c>
      <c r="AQ771">
        <v>11.66</v>
      </c>
      <c r="AR771">
        <v>7.1215605749486697</v>
      </c>
      <c r="AS771">
        <v>3.1</v>
      </c>
      <c r="AT771">
        <v>8.44</v>
      </c>
      <c r="AU771">
        <v>14.91</v>
      </c>
      <c r="AV771">
        <v>10.3254613466334</v>
      </c>
      <c r="AW771">
        <v>1.0149999999999999</v>
      </c>
      <c r="AX771">
        <v>5.36</v>
      </c>
      <c r="AY771">
        <v>11.77</v>
      </c>
      <c r="AZ771">
        <v>8.2086254295532708</v>
      </c>
      <c r="BA771">
        <v>0.85</v>
      </c>
      <c r="BB771">
        <v>7.24</v>
      </c>
      <c r="BC771">
        <v>14.86</v>
      </c>
      <c r="BD771">
        <v>13.891340782122899</v>
      </c>
      <c r="BE771">
        <v>-4.2</v>
      </c>
      <c r="BF771">
        <v>1.86</v>
      </c>
      <c r="BG771">
        <v>9.23</v>
      </c>
      <c r="BH771">
        <v>4.2975675675675697</v>
      </c>
      <c r="BI771">
        <v>-2.94</v>
      </c>
      <c r="BJ771">
        <v>1.7</v>
      </c>
      <c r="BK771">
        <v>4.4249999999999998</v>
      </c>
      <c r="BL771">
        <v>1.61</v>
      </c>
      <c r="BM771">
        <v>18.657499999999999</v>
      </c>
      <c r="BN771">
        <v>23.175000000000001</v>
      </c>
      <c r="BO771">
        <v>33.590000000000003</v>
      </c>
      <c r="BP771">
        <v>29.072500000000002</v>
      </c>
      <c r="BQ771">
        <v>3.93</v>
      </c>
      <c r="BR771">
        <v>5.16</v>
      </c>
      <c r="BS771">
        <v>6.39</v>
      </c>
      <c r="BT771">
        <v>5.16</v>
      </c>
      <c r="BU771">
        <v>2.915</v>
      </c>
      <c r="BV771">
        <v>6.24</v>
      </c>
      <c r="BW771">
        <v>9.8275000000000006</v>
      </c>
      <c r="BX771">
        <v>8.9736363636363592</v>
      </c>
      <c r="BZ771" t="s">
        <v>284</v>
      </c>
      <c r="CC771">
        <v>1.175</v>
      </c>
      <c r="CD771">
        <v>8.2200000000000006</v>
      </c>
      <c r="CE771">
        <v>14.2225</v>
      </c>
      <c r="CF771">
        <v>14.201209677419399</v>
      </c>
      <c r="CG771">
        <v>6.01</v>
      </c>
      <c r="CH771">
        <v>14.69</v>
      </c>
      <c r="CI771">
        <v>19.559999999999999</v>
      </c>
      <c r="CJ771">
        <v>11.0842857142857</v>
      </c>
      <c r="CK771">
        <v>-0.2</v>
      </c>
      <c r="CL771">
        <v>2.74</v>
      </c>
      <c r="CM771">
        <v>7.7</v>
      </c>
      <c r="CN771">
        <v>2.28380952380952</v>
      </c>
      <c r="CO771">
        <v>7.4749999999999996</v>
      </c>
      <c r="CP771">
        <v>11.14</v>
      </c>
      <c r="CQ771">
        <v>15.08</v>
      </c>
      <c r="CR771">
        <v>10.337142857142901</v>
      </c>
      <c r="CS771">
        <v>-2.8424999999999998</v>
      </c>
      <c r="CT771">
        <v>2.9950000000000001</v>
      </c>
      <c r="CU771">
        <v>8.4224999999999994</v>
      </c>
      <c r="CV771">
        <v>4.5510000000000002</v>
      </c>
      <c r="CW771">
        <v>0.47249999999999998</v>
      </c>
      <c r="CX771">
        <v>9.375</v>
      </c>
      <c r="CY771">
        <v>15.38</v>
      </c>
      <c r="CZ771">
        <v>864.60277777777799</v>
      </c>
      <c r="DA771">
        <v>22.0825</v>
      </c>
      <c r="DB771">
        <v>26.594999999999999</v>
      </c>
      <c r="DC771">
        <v>1093.4324999999999</v>
      </c>
      <c r="DD771">
        <v>1088.92</v>
      </c>
      <c r="DF771" t="s">
        <v>284</v>
      </c>
      <c r="DI771">
        <v>-2.0525000000000002</v>
      </c>
      <c r="DJ771">
        <v>8.77</v>
      </c>
      <c r="DK771">
        <v>37</v>
      </c>
      <c r="DL771">
        <v>107.52</v>
      </c>
      <c r="DM771">
        <v>-2.3199999999999998</v>
      </c>
      <c r="DN771">
        <v>3.1</v>
      </c>
      <c r="DO771">
        <v>8.2200000000000006</v>
      </c>
      <c r="DP771">
        <v>-3.5069230769230799</v>
      </c>
      <c r="DQ771">
        <v>3.28</v>
      </c>
      <c r="DR771">
        <v>8.26</v>
      </c>
      <c r="DS771">
        <v>12.12</v>
      </c>
      <c r="DT771">
        <v>9.6844444444444395</v>
      </c>
    </row>
    <row r="772" spans="1:124" x14ac:dyDescent="0.35">
      <c r="A772" s="19" t="str">
        <f t="shared" si="24"/>
        <v>Banks w/ Loan Growth (last 4 qtrs)--36068</v>
      </c>
      <c r="B772" s="19" t="str">
        <f t="shared" si="25"/>
        <v>Banks w/ Loan Growth (last 4 qtrs)</v>
      </c>
      <c r="C772">
        <v>22</v>
      </c>
      <c r="D772" s="27">
        <v>36068</v>
      </c>
      <c r="F772">
        <v>78.787878787878796</v>
      </c>
      <c r="J772">
        <v>78.646934460887906</v>
      </c>
      <c r="N772">
        <v>79.4725028058361</v>
      </c>
      <c r="R772">
        <v>67.857142857142904</v>
      </c>
      <c r="V772">
        <v>77.949709864603506</v>
      </c>
      <c r="Z772">
        <v>74.4444444444444</v>
      </c>
      <c r="AD772">
        <v>77.7777777777778</v>
      </c>
      <c r="AH772">
        <v>80.769230769230802</v>
      </c>
      <c r="AI772"/>
      <c r="AK772"/>
      <c r="AL772">
        <v>88.8888888888889</v>
      </c>
      <c r="AP772">
        <v>79.637096774193594</v>
      </c>
      <c r="AT772">
        <v>85.8190709046455</v>
      </c>
      <c r="AX772">
        <v>79.598662207357904</v>
      </c>
      <c r="BB772">
        <v>74.731182795698899</v>
      </c>
      <c r="BF772">
        <v>57.894736842105303</v>
      </c>
      <c r="BJ772">
        <v>57.142857142857103</v>
      </c>
      <c r="BN772">
        <v>100</v>
      </c>
      <c r="BR772">
        <v>100</v>
      </c>
      <c r="BV772">
        <v>81.818181818181799</v>
      </c>
      <c r="BZ772" t="s">
        <v>285</v>
      </c>
      <c r="CD772">
        <v>76.153846153846104</v>
      </c>
      <c r="CH772">
        <v>85.714285714285694</v>
      </c>
      <c r="CL772">
        <v>66.6666666666667</v>
      </c>
      <c r="CP772">
        <v>85.714285714285694</v>
      </c>
      <c r="CT772">
        <v>60</v>
      </c>
      <c r="CX772">
        <v>77.7777777777778</v>
      </c>
      <c r="DB772">
        <v>100</v>
      </c>
      <c r="DF772" t="s">
        <v>285</v>
      </c>
      <c r="DJ772">
        <v>75</v>
      </c>
      <c r="DN772">
        <v>64.285714285714306</v>
      </c>
      <c r="DR772">
        <v>100</v>
      </c>
    </row>
    <row r="773" spans="1:124" x14ac:dyDescent="0.35">
      <c r="A773" s="19" t="str">
        <f t="shared" si="24"/>
        <v>Equity / Assets--36160</v>
      </c>
      <c r="B773" s="19" t="str">
        <f t="shared" si="25"/>
        <v>Equity / Assets</v>
      </c>
      <c r="C773">
        <v>1</v>
      </c>
      <c r="D773" s="27">
        <v>36160</v>
      </c>
      <c r="E773">
        <v>8.3659968255868797</v>
      </c>
      <c r="F773">
        <v>9.4525273468220501</v>
      </c>
      <c r="G773">
        <v>10.990957757383599</v>
      </c>
      <c r="H773">
        <v>10.0326400304338</v>
      </c>
      <c r="I773">
        <v>8.1619666934030803</v>
      </c>
      <c r="J773">
        <v>9.5427789108702399</v>
      </c>
      <c r="K773">
        <v>11.469154829430099</v>
      </c>
      <c r="L773">
        <v>10.3183431627325</v>
      </c>
      <c r="M773">
        <v>7.97098912938106</v>
      </c>
      <c r="N773">
        <v>9.4210444265545803</v>
      </c>
      <c r="O773">
        <v>11.815867726538601</v>
      </c>
      <c r="P773">
        <v>10.656305235098401</v>
      </c>
      <c r="Q773">
        <v>9.6255181444444204</v>
      </c>
      <c r="R773">
        <v>10.4305453891307</v>
      </c>
      <c r="S773">
        <v>12.164131938873499</v>
      </c>
      <c r="T773">
        <v>11.2295910094986</v>
      </c>
      <c r="U773">
        <v>7.9919596330064699</v>
      </c>
      <c r="V773">
        <v>9.2717264497191003</v>
      </c>
      <c r="W773">
        <v>11.235650293486501</v>
      </c>
      <c r="X773">
        <v>10.095010441228901</v>
      </c>
      <c r="Y773">
        <v>8.7275167785234906</v>
      </c>
      <c r="Z773">
        <v>9.6474234792716</v>
      </c>
      <c r="AA773">
        <v>10.9644895841056</v>
      </c>
      <c r="AB773">
        <v>10.063978411876199</v>
      </c>
      <c r="AC773">
        <v>8.5695872841802192</v>
      </c>
      <c r="AD773">
        <v>9.9769572278588701</v>
      </c>
      <c r="AE773">
        <v>11.404685642253099</v>
      </c>
      <c r="AF773">
        <v>10.443305763474701</v>
      </c>
      <c r="AG773">
        <v>8.5717172630748699</v>
      </c>
      <c r="AH773">
        <v>10.323686381483499</v>
      </c>
      <c r="AI773">
        <v>13.710149709744</v>
      </c>
      <c r="AJ773">
        <v>12.1999448091366</v>
      </c>
      <c r="AK773">
        <v>7.9614139233675099</v>
      </c>
      <c r="AL773">
        <v>9.0703506661061404</v>
      </c>
      <c r="AM773">
        <v>10.687405083359801</v>
      </c>
      <c r="AN773">
        <v>9.7578811266776508</v>
      </c>
      <c r="AO773">
        <v>8.7693680003807106</v>
      </c>
      <c r="AP773">
        <v>10.107338646519599</v>
      </c>
      <c r="AQ773">
        <v>12.378969194805</v>
      </c>
      <c r="AR773">
        <v>10.8831815378441</v>
      </c>
      <c r="AS773">
        <v>7.8157197527229902</v>
      </c>
      <c r="AT773">
        <v>8.9224124821314508</v>
      </c>
      <c r="AU773">
        <v>10.887573964496999</v>
      </c>
      <c r="AV773">
        <v>9.7913947265331203</v>
      </c>
      <c r="AW773">
        <v>7.9867467061369002</v>
      </c>
      <c r="AX773">
        <v>9.3119914678815903</v>
      </c>
      <c r="AY773">
        <v>10.8642228500107</v>
      </c>
      <c r="AZ773">
        <v>9.7338269637820591</v>
      </c>
      <c r="BA773">
        <v>7.86951515684125</v>
      </c>
      <c r="BB773">
        <v>9.2648170139263701</v>
      </c>
      <c r="BC773">
        <v>11.495664442456899</v>
      </c>
      <c r="BD773">
        <v>10.284996615015</v>
      </c>
      <c r="BE773">
        <v>8.0835999370981497</v>
      </c>
      <c r="BF773">
        <v>9.2299823384900304</v>
      </c>
      <c r="BG773">
        <v>10.7639629689301</v>
      </c>
      <c r="BH773">
        <v>13.093086457798099</v>
      </c>
      <c r="BI773">
        <v>7.3332254395064602</v>
      </c>
      <c r="BJ773">
        <v>7.9349078341013799</v>
      </c>
      <c r="BK773">
        <v>9.5289598814693797</v>
      </c>
      <c r="BL773">
        <v>9.1708562779664398</v>
      </c>
      <c r="BM773">
        <v>7.8950182094426804</v>
      </c>
      <c r="BN773">
        <v>8.4178407851724693</v>
      </c>
      <c r="BO773">
        <v>9.5262585783747404</v>
      </c>
      <c r="BP773">
        <v>9.0034360026449498</v>
      </c>
      <c r="BQ773">
        <v>14.0233764939828</v>
      </c>
      <c r="BR773">
        <v>14.1066277222069</v>
      </c>
      <c r="BS773">
        <v>14.1898789504309</v>
      </c>
      <c r="BT773">
        <v>14.1066277222069</v>
      </c>
      <c r="BU773">
        <v>7.5556951196591404</v>
      </c>
      <c r="BV773">
        <v>8.0840231260243005</v>
      </c>
      <c r="BW773">
        <v>9.9581201736835308</v>
      </c>
      <c r="BX773">
        <v>8.9697659736616693</v>
      </c>
      <c r="BZ773" t="s">
        <v>284</v>
      </c>
      <c r="CC773">
        <v>7.7895136479410203</v>
      </c>
      <c r="CD773">
        <v>8.7171833639209808</v>
      </c>
      <c r="CE773">
        <v>10.437297153671301</v>
      </c>
      <c r="CF773">
        <v>9.7506451679054091</v>
      </c>
      <c r="CG773">
        <v>7.7253591190886297</v>
      </c>
      <c r="CH773">
        <v>10.5105446282752</v>
      </c>
      <c r="CI773">
        <v>12.444071984769201</v>
      </c>
      <c r="CJ773">
        <v>10.496171017464301</v>
      </c>
      <c r="CK773">
        <v>8.3601664965051405</v>
      </c>
      <c r="CL773">
        <v>9.1237826380463698</v>
      </c>
      <c r="CM773">
        <v>11.2092660914556</v>
      </c>
      <c r="CN773">
        <v>10.571051909884</v>
      </c>
      <c r="CO773">
        <v>7.8008915731461901</v>
      </c>
      <c r="CP773">
        <v>8.3571597198541596</v>
      </c>
      <c r="CQ773">
        <v>9.7343433154443098</v>
      </c>
      <c r="CR773">
        <v>9.2372698775875204</v>
      </c>
      <c r="CS773">
        <v>8.3554971595749308</v>
      </c>
      <c r="CT773">
        <v>8.7354387379768603</v>
      </c>
      <c r="CU773">
        <v>9.8954886872975401</v>
      </c>
      <c r="CV773">
        <v>11.3818379712888</v>
      </c>
      <c r="CW773">
        <v>7.4566633036778898</v>
      </c>
      <c r="CX773">
        <v>7.9660061389405099</v>
      </c>
      <c r="CY773">
        <v>9.7642923601778104</v>
      </c>
      <c r="CZ773">
        <v>8.7844019276725192</v>
      </c>
      <c r="DA773">
        <v>6.78802152311901</v>
      </c>
      <c r="DB773">
        <v>7.4707440789182797</v>
      </c>
      <c r="DC773">
        <v>8.3777438820757908</v>
      </c>
      <c r="DD773">
        <v>7.6950213262765201</v>
      </c>
      <c r="DF773" t="s">
        <v>284</v>
      </c>
      <c r="DI773">
        <v>8.1674020552575701</v>
      </c>
      <c r="DJ773">
        <v>10.6897043642523</v>
      </c>
      <c r="DK773">
        <v>20.4711838466581</v>
      </c>
      <c r="DL773">
        <v>16.2553550387799</v>
      </c>
      <c r="DM773">
        <v>7.5512757248142997</v>
      </c>
      <c r="DN773">
        <v>8.7760895105254395</v>
      </c>
      <c r="DO773">
        <v>10.5644912556478</v>
      </c>
      <c r="DP773">
        <v>11.9501127506069</v>
      </c>
      <c r="DQ773">
        <v>10.173846978906001</v>
      </c>
      <c r="DR773">
        <v>10.6679005648275</v>
      </c>
      <c r="DS773">
        <v>11.4213703935752</v>
      </c>
      <c r="DT773">
        <v>10.8613352974489</v>
      </c>
    </row>
    <row r="774" spans="1:124" x14ac:dyDescent="0.35">
      <c r="A774" s="19" t="str">
        <f t="shared" si="24"/>
        <v>Total Risk Based Capital Ratio--36160</v>
      </c>
      <c r="B774" s="19" t="str">
        <f t="shared" si="25"/>
        <v>Total Risk Based Capital Ratio</v>
      </c>
      <c r="C774">
        <v>2</v>
      </c>
      <c r="D774" s="27">
        <v>36160</v>
      </c>
      <c r="E774">
        <v>12.0925322048379</v>
      </c>
      <c r="F774">
        <v>14.2734798743934</v>
      </c>
      <c r="G774">
        <v>19.087488717076901</v>
      </c>
      <c r="H774">
        <v>15.9638497221954</v>
      </c>
      <c r="I774">
        <v>12.128847058830701</v>
      </c>
      <c r="J774">
        <v>14.452619833510299</v>
      </c>
      <c r="K774">
        <v>18.394963076152699</v>
      </c>
      <c r="L774">
        <v>16.343657735797802</v>
      </c>
      <c r="M774">
        <v>12.472457894183201</v>
      </c>
      <c r="N774">
        <v>15.308160409126801</v>
      </c>
      <c r="O774">
        <v>20.285978838091999</v>
      </c>
      <c r="P774">
        <v>18.2833764831575</v>
      </c>
      <c r="Q774">
        <v>14.4303930855645</v>
      </c>
      <c r="R774">
        <v>16.690503297941301</v>
      </c>
      <c r="S774">
        <v>23.377277723837601</v>
      </c>
      <c r="T774">
        <v>18.829345952338901</v>
      </c>
      <c r="U774">
        <v>11.9151204460619</v>
      </c>
      <c r="V774">
        <v>13.723753721188301</v>
      </c>
      <c r="W774">
        <v>17.5645393932197</v>
      </c>
      <c r="X774">
        <v>15.7517695719652</v>
      </c>
      <c r="Y774">
        <v>13.3491070065639</v>
      </c>
      <c r="Z774">
        <v>14.9130516357747</v>
      </c>
      <c r="AA774">
        <v>18.7281504910937</v>
      </c>
      <c r="AB774">
        <v>16.484326493276999</v>
      </c>
      <c r="AC774">
        <v>12.691009454268301</v>
      </c>
      <c r="AD774">
        <v>15.6604672932119</v>
      </c>
      <c r="AE774">
        <v>19.517546473811599</v>
      </c>
      <c r="AF774">
        <v>16.900624345026699</v>
      </c>
      <c r="AG774">
        <v>12.167663078152099</v>
      </c>
      <c r="AH774">
        <v>15.914830412992499</v>
      </c>
      <c r="AI774">
        <v>21.524478770159401</v>
      </c>
      <c r="AJ774">
        <v>19.435873321155199</v>
      </c>
      <c r="AK774">
        <v>12.1006248998558</v>
      </c>
      <c r="AL774">
        <v>14.545045382942</v>
      </c>
      <c r="AM774">
        <v>17.562521708926699</v>
      </c>
      <c r="AN774">
        <v>15.7804117362488</v>
      </c>
      <c r="AO774">
        <v>12.6605656140996</v>
      </c>
      <c r="AP774">
        <v>15.4441368897836</v>
      </c>
      <c r="AQ774">
        <v>19.144016396385201</v>
      </c>
      <c r="AR774">
        <v>17.0149255765823</v>
      </c>
      <c r="AS774">
        <v>11.5226226684252</v>
      </c>
      <c r="AT774">
        <v>13.453656998739</v>
      </c>
      <c r="AU774">
        <v>16.757788770285501</v>
      </c>
      <c r="AV774">
        <v>15.1226408339218</v>
      </c>
      <c r="AW774">
        <v>12.4892132064018</v>
      </c>
      <c r="AX774">
        <v>14.6650452913512</v>
      </c>
      <c r="AY774">
        <v>18.325304016447902</v>
      </c>
      <c r="AZ774">
        <v>16.123774760388201</v>
      </c>
      <c r="BA774">
        <v>11.5065654589849</v>
      </c>
      <c r="BB774">
        <v>13.5718706305728</v>
      </c>
      <c r="BC774">
        <v>17.742917524156599</v>
      </c>
      <c r="BD774">
        <v>15.8562914423491</v>
      </c>
      <c r="BE774">
        <v>12.015008220449101</v>
      </c>
      <c r="BF774">
        <v>13.793299868315501</v>
      </c>
      <c r="BG774">
        <v>17.300413862188499</v>
      </c>
      <c r="BH774">
        <v>27.818373247223899</v>
      </c>
      <c r="BI774">
        <v>11.4318648411091</v>
      </c>
      <c r="BJ774">
        <v>12.197143786529001</v>
      </c>
      <c r="BK774">
        <v>13.791452199466701</v>
      </c>
      <c r="BL774">
        <v>14.727086799444301</v>
      </c>
      <c r="BM774">
        <v>11.8870983208868</v>
      </c>
      <c r="BN774">
        <v>12.508579018996899</v>
      </c>
      <c r="BO774">
        <v>14.1744013966573</v>
      </c>
      <c r="BP774">
        <v>13.5529206985471</v>
      </c>
      <c r="BQ774">
        <v>20.960678073794401</v>
      </c>
      <c r="BR774">
        <v>22.492564175377201</v>
      </c>
      <c r="BS774">
        <v>24.024450276960099</v>
      </c>
      <c r="BT774">
        <v>22.492564175377201</v>
      </c>
      <c r="BU774">
        <v>12.113626050490399</v>
      </c>
      <c r="BV774">
        <v>13.663601023651101</v>
      </c>
      <c r="BW774">
        <v>18.123547276346098</v>
      </c>
      <c r="BX774">
        <v>15.8510471447035</v>
      </c>
      <c r="BZ774" t="s">
        <v>284</v>
      </c>
      <c r="CC774">
        <v>11.3207705318606</v>
      </c>
      <c r="CD774">
        <v>12.6809580849486</v>
      </c>
      <c r="CE774">
        <v>16.893674095290301</v>
      </c>
      <c r="CF774">
        <v>15.014512500243599</v>
      </c>
      <c r="CG774">
        <v>12.695460197906201</v>
      </c>
      <c r="CH774">
        <v>14.035782261134401</v>
      </c>
      <c r="CI774">
        <v>19.930441392384299</v>
      </c>
      <c r="CJ774">
        <v>17.725213147391099</v>
      </c>
      <c r="CK774">
        <v>12.7413876758855</v>
      </c>
      <c r="CL774">
        <v>13.798420808174599</v>
      </c>
      <c r="CM774">
        <v>19.067999234889101</v>
      </c>
      <c r="CN774">
        <v>15.949320711810801</v>
      </c>
      <c r="CO774">
        <v>11.3812792856712</v>
      </c>
      <c r="CP774">
        <v>12.3585005840501</v>
      </c>
      <c r="CQ774">
        <v>14.798742184775501</v>
      </c>
      <c r="CR774">
        <v>13.997318604921499</v>
      </c>
      <c r="CS774">
        <v>12.383070384984499</v>
      </c>
      <c r="CT774">
        <v>12.730608629941701</v>
      </c>
      <c r="CU774">
        <v>15.1748781863737</v>
      </c>
      <c r="CV774">
        <v>22.2693338877136</v>
      </c>
      <c r="CW774">
        <v>11.5628513604677</v>
      </c>
      <c r="CX774">
        <v>13.277133825079</v>
      </c>
      <c r="CY774">
        <v>15.5971553318731</v>
      </c>
      <c r="CZ774">
        <v>13.794881272627499</v>
      </c>
      <c r="DA774">
        <v>9.0004657469497893</v>
      </c>
      <c r="DB774">
        <v>10.5258916232619</v>
      </c>
      <c r="DC774">
        <v>11.9785329379043</v>
      </c>
      <c r="DD774">
        <v>10.453107061592201</v>
      </c>
      <c r="DF774" t="s">
        <v>284</v>
      </c>
      <c r="DI774">
        <v>11.4759750441767</v>
      </c>
      <c r="DJ774">
        <v>15.053130176439</v>
      </c>
      <c r="DK774">
        <v>41.8747708818589</v>
      </c>
      <c r="DL774">
        <v>28.8225124576208</v>
      </c>
      <c r="DM774">
        <v>11.0978473726618</v>
      </c>
      <c r="DN774">
        <v>12.7030001251992</v>
      </c>
      <c r="DO774">
        <v>16.148093184096801</v>
      </c>
      <c r="DP774">
        <v>20.938281604643301</v>
      </c>
      <c r="DQ774">
        <v>15.709499408750499</v>
      </c>
      <c r="DR774">
        <v>16.296172488718</v>
      </c>
      <c r="DS774">
        <v>22.086123489740999</v>
      </c>
      <c r="DT774">
        <v>17.313078125752899</v>
      </c>
    </row>
    <row r="775" spans="1:124" x14ac:dyDescent="0.35">
      <c r="A775" s="19" t="str">
        <f t="shared" si="24"/>
        <v>Tier 1 Leverage Ratio--36160</v>
      </c>
      <c r="B775" s="19" t="str">
        <f t="shared" si="25"/>
        <v>Tier 1 Leverage Ratio</v>
      </c>
      <c r="C775">
        <v>3</v>
      </c>
      <c r="D775" s="27">
        <v>36160</v>
      </c>
      <c r="E775">
        <v>8.1778624300047706</v>
      </c>
      <c r="F775">
        <v>9.4655185590910307</v>
      </c>
      <c r="G775">
        <v>10.864804011309101</v>
      </c>
      <c r="H775">
        <v>9.8211076234842007</v>
      </c>
      <c r="I775">
        <v>7.9950195196307696</v>
      </c>
      <c r="J775">
        <v>9.3235677803888706</v>
      </c>
      <c r="K775">
        <v>11.1724001849653</v>
      </c>
      <c r="L775">
        <v>10.1123959872986</v>
      </c>
      <c r="M775">
        <v>7.7803053396514201</v>
      </c>
      <c r="N775">
        <v>9.17933136647361</v>
      </c>
      <c r="O775">
        <v>11.4905334396125</v>
      </c>
      <c r="P775">
        <v>10.5235087683355</v>
      </c>
      <c r="Q775">
        <v>9.4421631615434407</v>
      </c>
      <c r="R775">
        <v>10.1715949020943</v>
      </c>
      <c r="S775">
        <v>12.483690163423701</v>
      </c>
      <c r="T775">
        <v>11.066950119415999</v>
      </c>
      <c r="U775">
        <v>7.8361376940457399</v>
      </c>
      <c r="V775">
        <v>8.9908210111421702</v>
      </c>
      <c r="W775">
        <v>10.7331673731811</v>
      </c>
      <c r="X775">
        <v>9.7923372502520305</v>
      </c>
      <c r="Y775">
        <v>8.7139016564044791</v>
      </c>
      <c r="Z775">
        <v>9.6847970725216204</v>
      </c>
      <c r="AA775">
        <v>10.982953663817</v>
      </c>
      <c r="AB775">
        <v>10.058632426639999</v>
      </c>
      <c r="AC775">
        <v>8.3938590853299093</v>
      </c>
      <c r="AD775">
        <v>9.9151596737762695</v>
      </c>
      <c r="AE775">
        <v>11.313281101613301</v>
      </c>
      <c r="AF775">
        <v>10.337154037120801</v>
      </c>
      <c r="AG775">
        <v>8.4700000600178793</v>
      </c>
      <c r="AH775">
        <v>10.218114660204501</v>
      </c>
      <c r="AI775">
        <v>13.2921360265488</v>
      </c>
      <c r="AJ775">
        <v>12.185169688632399</v>
      </c>
      <c r="AK775">
        <v>7.6605585153094102</v>
      </c>
      <c r="AL775">
        <v>8.9903512342279797</v>
      </c>
      <c r="AM775">
        <v>10.559612061757999</v>
      </c>
      <c r="AN775">
        <v>9.6259194848732896</v>
      </c>
      <c r="AO775">
        <v>8.6223853160174393</v>
      </c>
      <c r="AP775">
        <v>9.9632454649646292</v>
      </c>
      <c r="AQ775">
        <v>12.075054547219001</v>
      </c>
      <c r="AR775">
        <v>10.722047082591899</v>
      </c>
      <c r="AS775">
        <v>7.6605585153094102</v>
      </c>
      <c r="AT775">
        <v>8.7532499690479106</v>
      </c>
      <c r="AU775">
        <v>10.5946425178899</v>
      </c>
      <c r="AV775">
        <v>9.5530140483167401</v>
      </c>
      <c r="AW775">
        <v>7.7597048252252101</v>
      </c>
      <c r="AX775">
        <v>9.0370323333728901</v>
      </c>
      <c r="AY775">
        <v>10.5672319665768</v>
      </c>
      <c r="AZ775">
        <v>9.5340318214278597</v>
      </c>
      <c r="BA775">
        <v>7.7840326215179996</v>
      </c>
      <c r="BB775">
        <v>9.0395480225988702</v>
      </c>
      <c r="BC775">
        <v>10.9561473331788</v>
      </c>
      <c r="BD775">
        <v>10.182311680394699</v>
      </c>
      <c r="BE775">
        <v>7.9116443852008498</v>
      </c>
      <c r="BF775">
        <v>9.2985193542098905</v>
      </c>
      <c r="BG775">
        <v>10.328711978276299</v>
      </c>
      <c r="BH775">
        <v>12.3408693272394</v>
      </c>
      <c r="BI775">
        <v>7.2764077398230702</v>
      </c>
      <c r="BJ775">
        <v>7.7711526549023997</v>
      </c>
      <c r="BK775">
        <v>9.2236040449002399</v>
      </c>
      <c r="BL775">
        <v>8.9824369650865901</v>
      </c>
      <c r="BM775">
        <v>8.3571741344243193</v>
      </c>
      <c r="BN775">
        <v>8.9677318239007509</v>
      </c>
      <c r="BO775">
        <v>9.8175628205507497</v>
      </c>
      <c r="BP775">
        <v>9.2070051310743199</v>
      </c>
      <c r="BQ775">
        <v>13.5903889398702</v>
      </c>
      <c r="BR775">
        <v>14.018470703348701</v>
      </c>
      <c r="BS775">
        <v>14.446552466827301</v>
      </c>
      <c r="BT775">
        <v>14.018470703348701</v>
      </c>
      <c r="BU775">
        <v>7.3709749908084703</v>
      </c>
      <c r="BV775">
        <v>8.2090437567684003</v>
      </c>
      <c r="BW775">
        <v>9.7900085323238404</v>
      </c>
      <c r="BX775">
        <v>8.9032965402553508</v>
      </c>
      <c r="BZ775" t="s">
        <v>284</v>
      </c>
      <c r="CC775">
        <v>7.7754655918767703</v>
      </c>
      <c r="CD775">
        <v>8.5855841933742294</v>
      </c>
      <c r="CE775">
        <v>10.190906348992</v>
      </c>
      <c r="CF775">
        <v>9.6976132087616005</v>
      </c>
      <c r="CG775">
        <v>7.5192803073457402</v>
      </c>
      <c r="CH775">
        <v>10.519688158807</v>
      </c>
      <c r="CI775">
        <v>12.453146900046301</v>
      </c>
      <c r="CJ775">
        <v>10.6369649770461</v>
      </c>
      <c r="CK775">
        <v>8.3953157145117903</v>
      </c>
      <c r="CL775">
        <v>9.1003494428693905</v>
      </c>
      <c r="CM775">
        <v>11.013549206893099</v>
      </c>
      <c r="CN775">
        <v>9.6484124387688492</v>
      </c>
      <c r="CO775">
        <v>7.8182165241749004</v>
      </c>
      <c r="CP775">
        <v>8.4452643873433804</v>
      </c>
      <c r="CQ775">
        <v>9.9417064327406308</v>
      </c>
      <c r="CR775">
        <v>9.1566532656717694</v>
      </c>
      <c r="CS775">
        <v>7.5800479531750202</v>
      </c>
      <c r="CT775">
        <v>8.2547903774174092</v>
      </c>
      <c r="CU775">
        <v>10.1546018230902</v>
      </c>
      <c r="CV775">
        <v>11.171386421521399</v>
      </c>
      <c r="CW775">
        <v>7.3949143254778598</v>
      </c>
      <c r="CX775">
        <v>8.4554931183321091</v>
      </c>
      <c r="CY775">
        <v>9.7008946001459897</v>
      </c>
      <c r="CZ775">
        <v>8.8986266012126602</v>
      </c>
      <c r="DA775">
        <v>7.5880617166414996</v>
      </c>
      <c r="DB775">
        <v>7.8193269137362904</v>
      </c>
      <c r="DC775">
        <v>8.3233221364078709</v>
      </c>
      <c r="DD775">
        <v>8.0920569393130801</v>
      </c>
      <c r="DF775" t="s">
        <v>284</v>
      </c>
      <c r="DI775">
        <v>7.86738830494407</v>
      </c>
      <c r="DJ775">
        <v>10.769721026199401</v>
      </c>
      <c r="DK775">
        <v>19.407060262765601</v>
      </c>
      <c r="DL775">
        <v>15.3016199198102</v>
      </c>
      <c r="DM775">
        <v>6.8917899502322699</v>
      </c>
      <c r="DN775">
        <v>8.2698250194634504</v>
      </c>
      <c r="DO775">
        <v>10.8936935289925</v>
      </c>
      <c r="DP775">
        <v>12.2997658718867</v>
      </c>
      <c r="DQ775">
        <v>10.2637511271416</v>
      </c>
      <c r="DR775">
        <v>10.383510346386</v>
      </c>
      <c r="DS775">
        <v>10.9397089917302</v>
      </c>
      <c r="DT775">
        <v>10.786405667538</v>
      </c>
    </row>
    <row r="776" spans="1:124" x14ac:dyDescent="0.35">
      <c r="A776" s="19" t="str">
        <f t="shared" si="24"/>
        <v>ALLL / Nonaccrual Loans--36160</v>
      </c>
      <c r="B776" s="19" t="str">
        <f t="shared" si="25"/>
        <v>ALLL / Nonaccrual Loans</v>
      </c>
      <c r="C776">
        <v>4</v>
      </c>
      <c r="D776" s="27">
        <v>36160</v>
      </c>
      <c r="E776">
        <v>162.685392072345</v>
      </c>
      <c r="F776">
        <v>363.09643030205098</v>
      </c>
      <c r="G776">
        <v>1095.7142857142901</v>
      </c>
      <c r="H776">
        <v>1358.43360288695</v>
      </c>
      <c r="I776">
        <v>144.95024145297</v>
      </c>
      <c r="J776">
        <v>292.70993766043301</v>
      </c>
      <c r="K776">
        <v>919.95841995842</v>
      </c>
      <c r="L776">
        <v>1284.5717983868999</v>
      </c>
      <c r="M776">
        <v>145.2305125872</v>
      </c>
      <c r="N776">
        <v>315.05376344086</v>
      </c>
      <c r="O776">
        <v>850.94474153297699</v>
      </c>
      <c r="P776">
        <v>1071.83485837072</v>
      </c>
      <c r="Q776">
        <v>141.191472906283</v>
      </c>
      <c r="R776">
        <v>216.87744742567099</v>
      </c>
      <c r="S776">
        <v>660.48676012461101</v>
      </c>
      <c r="T776">
        <v>1184.3009639184399</v>
      </c>
      <c r="U776">
        <v>153.513513513514</v>
      </c>
      <c r="V776">
        <v>322.39039883369799</v>
      </c>
      <c r="W776">
        <v>1038.1610576923099</v>
      </c>
      <c r="X776">
        <v>1486.3717403359899</v>
      </c>
      <c r="Y776">
        <v>125.284662520578</v>
      </c>
      <c r="Z776">
        <v>257.93254434350803</v>
      </c>
      <c r="AA776">
        <v>755.03979518005201</v>
      </c>
      <c r="AB776">
        <v>1169.02432753117</v>
      </c>
      <c r="AC776">
        <v>148.024948024948</v>
      </c>
      <c r="AD776">
        <v>323.893805309735</v>
      </c>
      <c r="AE776">
        <v>650.37406483790505</v>
      </c>
      <c r="AF776">
        <v>1302.34421416135</v>
      </c>
      <c r="AG776">
        <v>172.83950617283901</v>
      </c>
      <c r="AH776">
        <v>382.90598290598302</v>
      </c>
      <c r="AI776">
        <v>1790.625</v>
      </c>
      <c r="AJ776">
        <v>2729.5701863948402</v>
      </c>
      <c r="AK776">
        <v>99.478301069731501</v>
      </c>
      <c r="AL776">
        <v>206.50023050462801</v>
      </c>
      <c r="AM776">
        <v>565.27915019762895</v>
      </c>
      <c r="AN776">
        <v>792.05843098933804</v>
      </c>
      <c r="AO776">
        <v>145.046923879041</v>
      </c>
      <c r="AP776">
        <v>296.22641509433998</v>
      </c>
      <c r="AQ776">
        <v>1083.72093023256</v>
      </c>
      <c r="AR776">
        <v>1538.3233599857101</v>
      </c>
      <c r="AS776">
        <v>141.23128912274299</v>
      </c>
      <c r="AT776">
        <v>273.62168260811001</v>
      </c>
      <c r="AU776">
        <v>796.57670567629998</v>
      </c>
      <c r="AV776">
        <v>1070.0437801079199</v>
      </c>
      <c r="AW776">
        <v>137.70913098967401</v>
      </c>
      <c r="AX776">
        <v>243.333333333333</v>
      </c>
      <c r="AY776">
        <v>694.74097331240205</v>
      </c>
      <c r="AZ776">
        <v>1275.23992779285</v>
      </c>
      <c r="BA776">
        <v>122.367672168469</v>
      </c>
      <c r="BB776">
        <v>211.55378486055801</v>
      </c>
      <c r="BC776">
        <v>589.18918918918905</v>
      </c>
      <c r="BD776">
        <v>710.16697562373895</v>
      </c>
      <c r="BE776">
        <v>199.56919816389299</v>
      </c>
      <c r="BF776">
        <v>498.85811183320197</v>
      </c>
      <c r="BG776">
        <v>1319.7096774193501</v>
      </c>
      <c r="BH776">
        <v>2410.5996573458601</v>
      </c>
      <c r="BI776">
        <v>174.204859868375</v>
      </c>
      <c r="BJ776">
        <v>261.010719754977</v>
      </c>
      <c r="BK776">
        <v>717.18041704442396</v>
      </c>
      <c r="BL776">
        <v>427.79514360310401</v>
      </c>
      <c r="BM776">
        <v>306.22858481031398</v>
      </c>
      <c r="BN776">
        <v>454.88985300038598</v>
      </c>
      <c r="BO776">
        <v>603.55112119045896</v>
      </c>
      <c r="BP776">
        <v>454.88985300038598</v>
      </c>
      <c r="BQ776">
        <v>1314.84375</v>
      </c>
      <c r="BR776">
        <v>2526.5625</v>
      </c>
      <c r="BS776">
        <v>3738.28125</v>
      </c>
      <c r="BT776">
        <v>2526.5625</v>
      </c>
      <c r="BU776">
        <v>222.65226494099699</v>
      </c>
      <c r="BV776">
        <v>337.18283387282003</v>
      </c>
      <c r="BW776">
        <v>1898.4693877550999</v>
      </c>
      <c r="BX776">
        <v>1183.4040403121601</v>
      </c>
      <c r="BZ776" t="s">
        <v>284</v>
      </c>
      <c r="CC776">
        <v>170.20509039812401</v>
      </c>
      <c r="CD776">
        <v>341.871008916417</v>
      </c>
      <c r="CE776">
        <v>897.04861111111097</v>
      </c>
      <c r="CF776">
        <v>1883.7120644894201</v>
      </c>
      <c r="CG776">
        <v>1180.8869450714801</v>
      </c>
      <c r="CH776">
        <v>2140</v>
      </c>
      <c r="CI776">
        <v>3871.7857142857101</v>
      </c>
      <c r="CJ776">
        <v>2655.11510623813</v>
      </c>
      <c r="CK776">
        <v>124.41860465116299</v>
      </c>
      <c r="CL776">
        <v>230.99041533546301</v>
      </c>
      <c r="CM776">
        <v>1373.6842105263199</v>
      </c>
      <c r="CN776">
        <v>640.42429040806201</v>
      </c>
      <c r="CO776">
        <v>405.54136312761398</v>
      </c>
      <c r="CP776">
        <v>650.37406483790505</v>
      </c>
      <c r="CQ776">
        <v>692.05450229847099</v>
      </c>
      <c r="CR776">
        <v>514.93922200475504</v>
      </c>
      <c r="CS776">
        <v>133.34005267967501</v>
      </c>
      <c r="CT776">
        <v>140.65934065934101</v>
      </c>
      <c r="CU776">
        <v>163.213117111934</v>
      </c>
      <c r="CV776">
        <v>455.79240571685398</v>
      </c>
      <c r="CW776">
        <v>235.35188216039299</v>
      </c>
      <c r="CX776">
        <v>425.30733246301099</v>
      </c>
      <c r="CY776">
        <v>593.77651103130404</v>
      </c>
      <c r="CZ776">
        <v>700.230402608041</v>
      </c>
      <c r="DA776">
        <v>342.78744511302602</v>
      </c>
      <c r="DB776">
        <v>488.37209302325601</v>
      </c>
      <c r="DC776">
        <v>647.98351486605804</v>
      </c>
      <c r="DD776">
        <v>497.72327564497101</v>
      </c>
      <c r="DF776" t="s">
        <v>284</v>
      </c>
      <c r="DI776">
        <v>252.97045101088599</v>
      </c>
      <c r="DJ776">
        <v>898.99997041332597</v>
      </c>
      <c r="DK776">
        <v>3427.2727272727302</v>
      </c>
      <c r="DL776">
        <v>4498.38660372088</v>
      </c>
      <c r="DM776">
        <v>109.13354304788599</v>
      </c>
      <c r="DN776">
        <v>208.26530078921201</v>
      </c>
      <c r="DO776">
        <v>648.66071428571399</v>
      </c>
      <c r="DP776">
        <v>884.05144061722501</v>
      </c>
      <c r="DQ776">
        <v>264.45993031358898</v>
      </c>
      <c r="DR776">
        <v>407.59493670886098</v>
      </c>
      <c r="DS776">
        <v>482.69230769230802</v>
      </c>
      <c r="DT776">
        <v>906.00110824859098</v>
      </c>
    </row>
    <row r="777" spans="1:124" x14ac:dyDescent="0.35">
      <c r="A777" s="19" t="str">
        <f t="shared" si="24"/>
        <v>[NCL + OREO] / [Total Loans + OREO]--36160</v>
      </c>
      <c r="B777" s="19" t="str">
        <f t="shared" si="25"/>
        <v>[NCL + OREO] / [Total Loans + OREO]</v>
      </c>
      <c r="C777">
        <v>5</v>
      </c>
      <c r="D777" s="27">
        <v>36160</v>
      </c>
      <c r="E777">
        <v>0.469642219271308</v>
      </c>
      <c r="F777">
        <v>0.98927116063334497</v>
      </c>
      <c r="G777">
        <v>1.66393760011186</v>
      </c>
      <c r="H777">
        <v>1.4590181431262801</v>
      </c>
      <c r="I777">
        <v>0.282502680900936</v>
      </c>
      <c r="J777">
        <v>0.83393157885065405</v>
      </c>
      <c r="K777">
        <v>1.6950937903963099</v>
      </c>
      <c r="L777">
        <v>1.2260505969773201</v>
      </c>
      <c r="M777">
        <v>0.24755141917498499</v>
      </c>
      <c r="N777">
        <v>0.73294720410111802</v>
      </c>
      <c r="O777">
        <v>1.57730533904693</v>
      </c>
      <c r="P777">
        <v>1.12723384757878</v>
      </c>
      <c r="Q777">
        <v>0.80069258853373904</v>
      </c>
      <c r="R777">
        <v>1.33100983175819</v>
      </c>
      <c r="S777">
        <v>1.7066453387209499</v>
      </c>
      <c r="T777">
        <v>1.5765880654795199</v>
      </c>
      <c r="U777">
        <v>0.23907666941467401</v>
      </c>
      <c r="V777">
        <v>0.68170160107230604</v>
      </c>
      <c r="W777">
        <v>1.45821355772749</v>
      </c>
      <c r="X777">
        <v>0.97360528346500996</v>
      </c>
      <c r="Y777">
        <v>0.38009551885570803</v>
      </c>
      <c r="Z777">
        <v>1.1289370804750301</v>
      </c>
      <c r="AA777">
        <v>2.5038532918121499</v>
      </c>
      <c r="AB777">
        <v>1.7423793687221001</v>
      </c>
      <c r="AC777">
        <v>0.50708896914674195</v>
      </c>
      <c r="AD777">
        <v>1.0449443326743399</v>
      </c>
      <c r="AE777">
        <v>2.5851813608482499</v>
      </c>
      <c r="AF777">
        <v>1.67985446308424</v>
      </c>
      <c r="AG777">
        <v>0.52861194489362295</v>
      </c>
      <c r="AH777">
        <v>1.1783254501701099</v>
      </c>
      <c r="AI777">
        <v>2.52292731771304</v>
      </c>
      <c r="AJ777">
        <v>1.7523776850972099</v>
      </c>
      <c r="AK777">
        <v>0.30331866301891303</v>
      </c>
      <c r="AL777">
        <v>0.79074151654796798</v>
      </c>
      <c r="AM777">
        <v>1.5009683666881899</v>
      </c>
      <c r="AN777">
        <v>1.11349502931124</v>
      </c>
      <c r="AO777">
        <v>0.32420334872312301</v>
      </c>
      <c r="AP777">
        <v>0.97434066214354897</v>
      </c>
      <c r="AQ777">
        <v>2.0073827475740198</v>
      </c>
      <c r="AR777">
        <v>1.43803709606552</v>
      </c>
      <c r="AS777">
        <v>0.27753614183339498</v>
      </c>
      <c r="AT777">
        <v>0.74969902593849203</v>
      </c>
      <c r="AU777">
        <v>1.54870262192637</v>
      </c>
      <c r="AV777">
        <v>1.14838973179759</v>
      </c>
      <c r="AW777">
        <v>0.290504967248296</v>
      </c>
      <c r="AX777">
        <v>0.84333886963053795</v>
      </c>
      <c r="AY777">
        <v>1.5377717227285701</v>
      </c>
      <c r="AZ777">
        <v>1.0778202661583101</v>
      </c>
      <c r="BA777">
        <v>0.27144939489794201</v>
      </c>
      <c r="BB777">
        <v>0.83794883387965802</v>
      </c>
      <c r="BC777">
        <v>1.8025354092528401</v>
      </c>
      <c r="BD777">
        <v>1.22531557520339</v>
      </c>
      <c r="BE777">
        <v>0.30057247184187402</v>
      </c>
      <c r="BF777">
        <v>0.79301159903238205</v>
      </c>
      <c r="BG777">
        <v>1.50413495131335</v>
      </c>
      <c r="BH777">
        <v>1.1169182885592099</v>
      </c>
      <c r="BI777">
        <v>0.57277251505536397</v>
      </c>
      <c r="BJ777">
        <v>1.01032948804946</v>
      </c>
      <c r="BK777">
        <v>1.3892100671496299</v>
      </c>
      <c r="BL777">
        <v>1.42170305980306</v>
      </c>
      <c r="BM777">
        <v>0.170344757449405</v>
      </c>
      <c r="BN777">
        <v>0.32482273541048601</v>
      </c>
      <c r="BO777">
        <v>0.55038323664376798</v>
      </c>
      <c r="BP777">
        <v>0.395905258682687</v>
      </c>
      <c r="BQ777">
        <v>1.3308086203601499</v>
      </c>
      <c r="BR777">
        <v>2.0014734236744398</v>
      </c>
      <c r="BS777">
        <v>2.6721382269887402</v>
      </c>
      <c r="BT777">
        <v>2.0014734236744398</v>
      </c>
      <c r="BU777">
        <v>0.26737250930135997</v>
      </c>
      <c r="BV777">
        <v>0.64084771570756704</v>
      </c>
      <c r="BW777">
        <v>1.0656401138768401</v>
      </c>
      <c r="BX777">
        <v>0.75287662378380105</v>
      </c>
      <c r="BZ777" t="s">
        <v>284</v>
      </c>
      <c r="CC777">
        <v>0.17306223646343299</v>
      </c>
      <c r="CD777">
        <v>0.63533869499845397</v>
      </c>
      <c r="CE777">
        <v>1.4516263887338301</v>
      </c>
      <c r="CF777">
        <v>0.92290367862363598</v>
      </c>
      <c r="CG777">
        <v>0</v>
      </c>
      <c r="CH777">
        <v>0.256424729665438</v>
      </c>
      <c r="CI777">
        <v>0.75173634462204497</v>
      </c>
      <c r="CJ777">
        <v>0.42228106777733598</v>
      </c>
      <c r="CK777">
        <v>0.11783469162935201</v>
      </c>
      <c r="CL777">
        <v>0.62802996914940501</v>
      </c>
      <c r="CM777">
        <v>1.35680738278997</v>
      </c>
      <c r="CN777">
        <v>0.86044702018241703</v>
      </c>
      <c r="CO777">
        <v>0.17631704201148299</v>
      </c>
      <c r="CP777">
        <v>0.65238505378511602</v>
      </c>
      <c r="CQ777">
        <v>1.0528184877576701</v>
      </c>
      <c r="CR777">
        <v>0.70383100892498796</v>
      </c>
      <c r="CS777">
        <v>0.62437779927302794</v>
      </c>
      <c r="CT777">
        <v>1.2850082335891</v>
      </c>
      <c r="CU777">
        <v>1.77849302841198</v>
      </c>
      <c r="CV777">
        <v>1.3661263770358101</v>
      </c>
      <c r="CW777">
        <v>0.25028678694337297</v>
      </c>
      <c r="CX777">
        <v>0.57530609234400398</v>
      </c>
      <c r="CY777">
        <v>1.18713932399011</v>
      </c>
      <c r="CZ777">
        <v>1.1213755676638</v>
      </c>
      <c r="DA777">
        <v>0.26080954365221598</v>
      </c>
      <c r="DB777">
        <v>0.45598896309423198</v>
      </c>
      <c r="DC777">
        <v>1.37649760395674</v>
      </c>
      <c r="DD777">
        <v>1.18131818451473</v>
      </c>
      <c r="DF777" t="s">
        <v>284</v>
      </c>
      <c r="DI777">
        <v>1.0942297702567301</v>
      </c>
      <c r="DJ777">
        <v>1.5323113671086901</v>
      </c>
      <c r="DK777">
        <v>2.9424290035142699</v>
      </c>
      <c r="DL777">
        <v>2.5210759509964098</v>
      </c>
      <c r="DM777">
        <v>0.291054283954989</v>
      </c>
      <c r="DN777">
        <v>0.62610589537458705</v>
      </c>
      <c r="DO777">
        <v>1.8373540324951401</v>
      </c>
      <c r="DP777">
        <v>1.1925702575244199</v>
      </c>
      <c r="DQ777">
        <v>0.34994697773064698</v>
      </c>
      <c r="DR777">
        <v>0.372504630582424</v>
      </c>
      <c r="DS777">
        <v>0.68225177432297801</v>
      </c>
      <c r="DT777">
        <v>0.49488243183926101</v>
      </c>
    </row>
    <row r="778" spans="1:124" x14ac:dyDescent="0.35">
      <c r="A778" s="19" t="str">
        <f t="shared" si="24"/>
        <v>[Noncurrent + Delinquent Loans] / [Capital + ALLL]--36160</v>
      </c>
      <c r="B778" s="19" t="str">
        <f t="shared" si="25"/>
        <v>[Noncurrent + Delinquent Loans] / [Capital + ALLL]</v>
      </c>
      <c r="C778">
        <v>6</v>
      </c>
      <c r="D778" s="27">
        <v>36160</v>
      </c>
      <c r="E778">
        <v>8.1340826929062207</v>
      </c>
      <c r="F778">
        <v>14.2701525054466</v>
      </c>
      <c r="G778">
        <v>24.337220004972298</v>
      </c>
      <c r="H778">
        <v>17.921879457390698</v>
      </c>
      <c r="I778">
        <v>5.8660060795276303</v>
      </c>
      <c r="J778">
        <v>11.8635890132661</v>
      </c>
      <c r="K778">
        <v>19.851325943742602</v>
      </c>
      <c r="L778">
        <v>14.3669793612886</v>
      </c>
      <c r="M778">
        <v>5.0278906113094299</v>
      </c>
      <c r="N778">
        <v>10.530535864561401</v>
      </c>
      <c r="O778">
        <v>19.100950909107699</v>
      </c>
      <c r="P778">
        <v>13.609059346166401</v>
      </c>
      <c r="Q778">
        <v>10.1146963509873</v>
      </c>
      <c r="R778">
        <v>14.1627160324686</v>
      </c>
      <c r="S778">
        <v>19.330601159467498</v>
      </c>
      <c r="T778">
        <v>15.634585143752901</v>
      </c>
      <c r="U778">
        <v>4.9916370463692896</v>
      </c>
      <c r="V778">
        <v>10.4282214536916</v>
      </c>
      <c r="W778">
        <v>17.6278556807111</v>
      </c>
      <c r="X778">
        <v>12.4070017369138</v>
      </c>
      <c r="Y778">
        <v>7.8331637843336699</v>
      </c>
      <c r="Z778">
        <v>16.745942921096798</v>
      </c>
      <c r="AA778">
        <v>26.331770484483101</v>
      </c>
      <c r="AB778">
        <v>19.841452476335501</v>
      </c>
      <c r="AC778">
        <v>7.41123957591169</v>
      </c>
      <c r="AD778">
        <v>13.8310392708339</v>
      </c>
      <c r="AE778">
        <v>21.438165239351999</v>
      </c>
      <c r="AF778">
        <v>15.838703068783399</v>
      </c>
      <c r="AG778">
        <v>5.0816063768769704</v>
      </c>
      <c r="AH778">
        <v>10.2382948244512</v>
      </c>
      <c r="AI778">
        <v>24.048055938979601</v>
      </c>
      <c r="AJ778">
        <v>16.815907898769201</v>
      </c>
      <c r="AK778">
        <v>7.4037706205812999</v>
      </c>
      <c r="AL778">
        <v>12.682141026579799</v>
      </c>
      <c r="AM778">
        <v>21.768140116763998</v>
      </c>
      <c r="AN778">
        <v>16.809643922579902</v>
      </c>
      <c r="AO778">
        <v>5.7255532406340004</v>
      </c>
      <c r="AP778">
        <v>12.2510449963118</v>
      </c>
      <c r="AQ778">
        <v>20.6398756567792</v>
      </c>
      <c r="AR778">
        <v>14.779052013938999</v>
      </c>
      <c r="AS778">
        <v>6.3423281465432302</v>
      </c>
      <c r="AT778">
        <v>12.7282491944146</v>
      </c>
      <c r="AU778">
        <v>21.135537476198699</v>
      </c>
      <c r="AV778">
        <v>14.947914356220799</v>
      </c>
      <c r="AW778">
        <v>6.8651277839570204</v>
      </c>
      <c r="AX778">
        <v>12.580222636695201</v>
      </c>
      <c r="AY778">
        <v>19.4550777489609</v>
      </c>
      <c r="AZ778">
        <v>14.7729486170405</v>
      </c>
      <c r="BA778">
        <v>5.7619628035139003</v>
      </c>
      <c r="BB778">
        <v>12.2510449963118</v>
      </c>
      <c r="BC778">
        <v>19.948417246851701</v>
      </c>
      <c r="BD778">
        <v>15.1289927582269</v>
      </c>
      <c r="BE778">
        <v>5.9016202241610003</v>
      </c>
      <c r="BF778">
        <v>13.6709073763042</v>
      </c>
      <c r="BG778">
        <v>23.338658969767401</v>
      </c>
      <c r="BH778">
        <v>16.375101920641502</v>
      </c>
      <c r="BI778">
        <v>12.801902014440801</v>
      </c>
      <c r="BJ778">
        <v>16.9744937236364</v>
      </c>
      <c r="BK778">
        <v>24.6675238621186</v>
      </c>
      <c r="BL778">
        <v>19.632225725208102</v>
      </c>
      <c r="BM778">
        <v>5.7398432864682096</v>
      </c>
      <c r="BN778">
        <v>7.4950026521653799</v>
      </c>
      <c r="BO778">
        <v>12.8390517006466</v>
      </c>
      <c r="BP778">
        <v>11.0838923349494</v>
      </c>
      <c r="BQ778">
        <v>9.6593202507729305</v>
      </c>
      <c r="BR778">
        <v>16.803396599106801</v>
      </c>
      <c r="BS778">
        <v>23.947472947440701</v>
      </c>
      <c r="BT778">
        <v>16.803396599106801</v>
      </c>
      <c r="BU778">
        <v>9.3806753499500495</v>
      </c>
      <c r="BV778">
        <v>14.5928069450186</v>
      </c>
      <c r="BW778">
        <v>18.7226958899764</v>
      </c>
      <c r="BX778">
        <v>15.543920330607801</v>
      </c>
      <c r="BZ778" t="s">
        <v>284</v>
      </c>
      <c r="CC778">
        <v>4.0662064128638198</v>
      </c>
      <c r="CD778">
        <v>8.6196782069651192</v>
      </c>
      <c r="CE778">
        <v>14.252118967948</v>
      </c>
      <c r="CF778">
        <v>11.0702498531719</v>
      </c>
      <c r="CG778">
        <v>2.2607998510926599</v>
      </c>
      <c r="CH778">
        <v>3.54796320630749</v>
      </c>
      <c r="CI778">
        <v>6.1009036267070096</v>
      </c>
      <c r="CJ778">
        <v>8.0219012669419598</v>
      </c>
      <c r="CK778">
        <v>3.0435574995443799</v>
      </c>
      <c r="CL778">
        <v>11.8232935227966</v>
      </c>
      <c r="CM778">
        <v>17.4325463743676</v>
      </c>
      <c r="CN778">
        <v>10.823546562114901</v>
      </c>
      <c r="CO778">
        <v>4.3312278244550697</v>
      </c>
      <c r="CP778">
        <v>8.0773833266852808</v>
      </c>
      <c r="CQ778">
        <v>15.368408551897</v>
      </c>
      <c r="CR778">
        <v>12.4608549222013</v>
      </c>
      <c r="CS778">
        <v>11.172174468161099</v>
      </c>
      <c r="CT778">
        <v>17.232581695296901</v>
      </c>
      <c r="CU778">
        <v>22.1604306628935</v>
      </c>
      <c r="CV778">
        <v>22.488824762288498</v>
      </c>
      <c r="CW778">
        <v>8.1977878985035808</v>
      </c>
      <c r="CX778">
        <v>10.528566259908599</v>
      </c>
      <c r="CY778">
        <v>14.486772946440199</v>
      </c>
      <c r="CZ778">
        <v>15.1085510500365</v>
      </c>
      <c r="DA778">
        <v>7.6373495495243002</v>
      </c>
      <c r="DB778">
        <v>16.319009862253001</v>
      </c>
      <c r="DC778">
        <v>37.339888458866803</v>
      </c>
      <c r="DD778">
        <v>28.6582281461381</v>
      </c>
      <c r="DF778" t="s">
        <v>284</v>
      </c>
      <c r="DI778">
        <v>6.77158646548249</v>
      </c>
      <c r="DJ778">
        <v>10.5245547362303</v>
      </c>
      <c r="DK778">
        <v>30.017945698672001</v>
      </c>
      <c r="DL778">
        <v>21.817403085380899</v>
      </c>
      <c r="DM778">
        <v>6.6149991169056603</v>
      </c>
      <c r="DN778">
        <v>10.821388014487599</v>
      </c>
      <c r="DO778">
        <v>19.250913332398401</v>
      </c>
      <c r="DP778">
        <v>15.8747725111031</v>
      </c>
      <c r="DQ778">
        <v>6.8406205923836403</v>
      </c>
      <c r="DR778">
        <v>7.8317697902392798</v>
      </c>
      <c r="DS778">
        <v>11.112913692407499</v>
      </c>
      <c r="DT778">
        <v>9.0839924308447504</v>
      </c>
    </row>
    <row r="779" spans="1:124" x14ac:dyDescent="0.35">
      <c r="A779" s="19" t="str">
        <f t="shared" si="24"/>
        <v xml:space="preserve">  Ag [NCL+DQ] / [Capital + ALLL]--36160</v>
      </c>
      <c r="B779" s="19" t="str">
        <f t="shared" si="25"/>
        <v xml:space="preserve">  Ag [NCL+DQ] / [Capital + ALLL]</v>
      </c>
      <c r="C779">
        <v>7</v>
      </c>
      <c r="D779" s="27">
        <v>36160</v>
      </c>
      <c r="E779">
        <v>0</v>
      </c>
      <c r="F779">
        <v>4.64540105295757E-2</v>
      </c>
      <c r="G779">
        <v>4.29418251036887</v>
      </c>
      <c r="H779">
        <v>4.7335569301201401</v>
      </c>
      <c r="I779">
        <v>0</v>
      </c>
      <c r="J779">
        <v>0.53600469078138202</v>
      </c>
      <c r="K779">
        <v>5.1359117099898004</v>
      </c>
      <c r="L779">
        <v>4.0271450284826402</v>
      </c>
      <c r="M779">
        <v>0</v>
      </c>
      <c r="N779">
        <v>0</v>
      </c>
      <c r="O779">
        <v>1.1070554528756</v>
      </c>
      <c r="P779">
        <v>1.5671398611254701</v>
      </c>
      <c r="Q779">
        <v>0</v>
      </c>
      <c r="R779">
        <v>0</v>
      </c>
      <c r="S779">
        <v>0</v>
      </c>
      <c r="T779">
        <v>0</v>
      </c>
      <c r="U779">
        <v>0</v>
      </c>
      <c r="V779">
        <v>2.8910280577067501E-2</v>
      </c>
      <c r="W779">
        <v>3.2316832691017199</v>
      </c>
      <c r="X779">
        <v>2.74284080983352</v>
      </c>
      <c r="Y779">
        <v>0</v>
      </c>
      <c r="Z779">
        <v>1.4776085473971401</v>
      </c>
      <c r="AA779">
        <v>11.0312981015906</v>
      </c>
      <c r="AB779">
        <v>7.171010052742</v>
      </c>
      <c r="AC779">
        <v>1.2062591679130199</v>
      </c>
      <c r="AD779">
        <v>6.1385118449512097</v>
      </c>
      <c r="AE779">
        <v>14.111716481650401</v>
      </c>
      <c r="AF779">
        <v>8.9729666981785901</v>
      </c>
      <c r="AG779">
        <v>3.5756857074469697E-2</v>
      </c>
      <c r="AH779">
        <v>2.7813218140493099</v>
      </c>
      <c r="AI779">
        <v>8.2370323296695407</v>
      </c>
      <c r="AJ779">
        <v>6.1756066276263404</v>
      </c>
      <c r="AK779">
        <v>0</v>
      </c>
      <c r="AL779">
        <v>0</v>
      </c>
      <c r="AM779">
        <v>2.7974636329727698</v>
      </c>
      <c r="AN779">
        <v>2.2176460270348102</v>
      </c>
      <c r="AO779">
        <v>0.44554949067794702</v>
      </c>
      <c r="AP779">
        <v>3.9669421487603298</v>
      </c>
      <c r="AQ779">
        <v>10.931445603576799</v>
      </c>
      <c r="AR779">
        <v>7.4016149072662598</v>
      </c>
      <c r="AS779">
        <v>0</v>
      </c>
      <c r="AT779">
        <v>0.46153846153846201</v>
      </c>
      <c r="AU779">
        <v>5.5661421194983998</v>
      </c>
      <c r="AV779">
        <v>4.1112450621701502</v>
      </c>
      <c r="AW779">
        <v>0</v>
      </c>
      <c r="AX779">
        <v>0</v>
      </c>
      <c r="AY779">
        <v>1.06330302559642</v>
      </c>
      <c r="AZ779">
        <v>1.43251299545115</v>
      </c>
      <c r="BA779">
        <v>0</v>
      </c>
      <c r="BB779">
        <v>0</v>
      </c>
      <c r="BC779">
        <v>1.4502079687506</v>
      </c>
      <c r="BD779">
        <v>2.01954918675915</v>
      </c>
      <c r="BE779">
        <v>0</v>
      </c>
      <c r="BF779">
        <v>0.16610843710034501</v>
      </c>
      <c r="BG779">
        <v>2.89491814748679</v>
      </c>
      <c r="BH779">
        <v>1.7091652060956399</v>
      </c>
      <c r="BI779">
        <v>3.4621400262791799</v>
      </c>
      <c r="BJ779">
        <v>5.5661421194983998</v>
      </c>
      <c r="BK779">
        <v>6.0227621951200101</v>
      </c>
      <c r="BL779">
        <v>5.11697006531376</v>
      </c>
      <c r="BM779">
        <v>0</v>
      </c>
      <c r="BN779">
        <v>0</v>
      </c>
      <c r="BO779">
        <v>0</v>
      </c>
      <c r="BP779">
        <v>0</v>
      </c>
      <c r="BQ779">
        <v>6.0901000515286796</v>
      </c>
      <c r="BR779">
        <v>10.1222732737891</v>
      </c>
      <c r="BS779">
        <v>14.1544464960495</v>
      </c>
      <c r="BT779">
        <v>10.1222732737891</v>
      </c>
      <c r="BU779">
        <v>0</v>
      </c>
      <c r="BV779">
        <v>0</v>
      </c>
      <c r="BW779">
        <v>0</v>
      </c>
      <c r="BX779">
        <v>4.34344661778574E-2</v>
      </c>
      <c r="BZ779" t="s">
        <v>284</v>
      </c>
      <c r="CC779">
        <v>0</v>
      </c>
      <c r="CD779">
        <v>0</v>
      </c>
      <c r="CE779">
        <v>0</v>
      </c>
      <c r="CF779">
        <v>0.59670943365343698</v>
      </c>
      <c r="CG779">
        <v>0</v>
      </c>
      <c r="CH779">
        <v>0</v>
      </c>
      <c r="CI779">
        <v>0.27882565195997999</v>
      </c>
      <c r="CJ779">
        <v>1.1401804760391101</v>
      </c>
      <c r="CK779">
        <v>0</v>
      </c>
      <c r="CL779">
        <v>0</v>
      </c>
      <c r="CM779">
        <v>1.6998075689544601</v>
      </c>
      <c r="CN779">
        <v>1.97632879739767</v>
      </c>
      <c r="CO779">
        <v>0</v>
      </c>
      <c r="CP779">
        <v>0</v>
      </c>
      <c r="CQ779">
        <v>5.7109826107322501</v>
      </c>
      <c r="CR779">
        <v>6.4519615289086296</v>
      </c>
      <c r="CS779">
        <v>1.99750665607654</v>
      </c>
      <c r="CT779">
        <v>6.13509337064772</v>
      </c>
      <c r="CU779">
        <v>16.147971956290402</v>
      </c>
      <c r="CV779">
        <v>13.679470500058001</v>
      </c>
      <c r="CW779">
        <v>0.30260171693582899</v>
      </c>
      <c r="CX779">
        <v>3.3857892226990902</v>
      </c>
      <c r="CY779">
        <v>7.64071856287425</v>
      </c>
      <c r="CZ779">
        <v>6.7049726373718199</v>
      </c>
      <c r="DA779">
        <v>0</v>
      </c>
      <c r="DB779">
        <v>0</v>
      </c>
      <c r="DC779">
        <v>0.79202586206896597</v>
      </c>
      <c r="DD779">
        <v>0.79202586206896597</v>
      </c>
      <c r="DF779" t="s">
        <v>284</v>
      </c>
      <c r="DI779">
        <v>0</v>
      </c>
      <c r="DJ779">
        <v>3.5052026177722698E-2</v>
      </c>
      <c r="DK779">
        <v>1.3240777585424</v>
      </c>
      <c r="DL779">
        <v>1.64656629986021</v>
      </c>
      <c r="DM779">
        <v>0</v>
      </c>
      <c r="DN779">
        <v>0.75493621019084201</v>
      </c>
      <c r="DO779">
        <v>1.37282703611071</v>
      </c>
      <c r="DP779">
        <v>2.4065631459893599</v>
      </c>
      <c r="DQ779">
        <v>0</v>
      </c>
      <c r="DR779">
        <v>0.69743589743589696</v>
      </c>
      <c r="DS779">
        <v>1.0638038306697599</v>
      </c>
      <c r="DT779">
        <v>1.1045222098433101</v>
      </c>
    </row>
    <row r="780" spans="1:124" x14ac:dyDescent="0.35">
      <c r="A780" s="19" t="str">
        <f t="shared" si="24"/>
        <v xml:space="preserve">  CLD [NCL+DQ] / [Capital + ALLL]--36160</v>
      </c>
      <c r="B780" s="19" t="str">
        <f t="shared" si="25"/>
        <v xml:space="preserve">  CLD [NCL+DQ] / [Capital + ALLL]</v>
      </c>
      <c r="C780">
        <v>8</v>
      </c>
      <c r="D780" s="27">
        <v>36160</v>
      </c>
      <c r="E780">
        <v>0</v>
      </c>
      <c r="F780">
        <v>0</v>
      </c>
      <c r="G780">
        <v>0</v>
      </c>
      <c r="H780">
        <v>0.63266870624517602</v>
      </c>
      <c r="I780">
        <v>0</v>
      </c>
      <c r="J780">
        <v>0</v>
      </c>
      <c r="K780">
        <v>0</v>
      </c>
      <c r="L780">
        <v>0.209402893247529</v>
      </c>
      <c r="M780">
        <v>0</v>
      </c>
      <c r="N780">
        <v>0</v>
      </c>
      <c r="O780">
        <v>0</v>
      </c>
      <c r="P780">
        <v>0.33611251089080602</v>
      </c>
      <c r="Q780">
        <v>0</v>
      </c>
      <c r="R780">
        <v>0</v>
      </c>
      <c r="S780">
        <v>0</v>
      </c>
      <c r="T780">
        <v>2.07615766223175E-2</v>
      </c>
      <c r="U780">
        <v>0</v>
      </c>
      <c r="V780">
        <v>0</v>
      </c>
      <c r="W780">
        <v>0</v>
      </c>
      <c r="X780">
        <v>0.20230493656503001</v>
      </c>
      <c r="Y780">
        <v>0</v>
      </c>
      <c r="Z780">
        <v>0</v>
      </c>
      <c r="AA780">
        <v>0</v>
      </c>
      <c r="AB780">
        <v>0.58012743209288098</v>
      </c>
      <c r="AC780">
        <v>0</v>
      </c>
      <c r="AD780">
        <v>0</v>
      </c>
      <c r="AE780">
        <v>0</v>
      </c>
      <c r="AF780">
        <v>8.6238861594359895E-2</v>
      </c>
      <c r="AG780">
        <v>0</v>
      </c>
      <c r="AH780">
        <v>0</v>
      </c>
      <c r="AI780">
        <v>0</v>
      </c>
      <c r="AJ780">
        <v>0.13395083003275701</v>
      </c>
      <c r="AK780">
        <v>0</v>
      </c>
      <c r="AL780">
        <v>0</v>
      </c>
      <c r="AM780">
        <v>0</v>
      </c>
      <c r="AN780">
        <v>0.58318954948031698</v>
      </c>
      <c r="AO780">
        <v>0</v>
      </c>
      <c r="AP780">
        <v>0</v>
      </c>
      <c r="AQ780">
        <v>0</v>
      </c>
      <c r="AR780">
        <v>0.120072426560397</v>
      </c>
      <c r="AS780">
        <v>0</v>
      </c>
      <c r="AT780">
        <v>0</v>
      </c>
      <c r="AU780">
        <v>0</v>
      </c>
      <c r="AV780">
        <v>0.25696557404005999</v>
      </c>
      <c r="AW780">
        <v>0</v>
      </c>
      <c r="AX780">
        <v>0</v>
      </c>
      <c r="AY780">
        <v>0</v>
      </c>
      <c r="AZ780">
        <v>0.30696446247418602</v>
      </c>
      <c r="BA780">
        <v>0</v>
      </c>
      <c r="BB780">
        <v>0</v>
      </c>
      <c r="BC780">
        <v>0</v>
      </c>
      <c r="BD780">
        <v>0.31202980373559203</v>
      </c>
      <c r="BE780">
        <v>0</v>
      </c>
      <c r="BF780">
        <v>0</v>
      </c>
      <c r="BG780">
        <v>0.39058955051994299</v>
      </c>
      <c r="BH780">
        <v>0.93428625070666504</v>
      </c>
      <c r="BI780">
        <v>0.28248178666647999</v>
      </c>
      <c r="BJ780">
        <v>0.43365464352827499</v>
      </c>
      <c r="BK780">
        <v>1.43549507442595</v>
      </c>
      <c r="BL780">
        <v>2.4516751187053201</v>
      </c>
      <c r="BM780">
        <v>0</v>
      </c>
      <c r="BN780">
        <v>0</v>
      </c>
      <c r="BO780">
        <v>0.71341277115795898</v>
      </c>
      <c r="BP780">
        <v>0.71341277115795898</v>
      </c>
      <c r="BQ780">
        <v>0.90228873239436602</v>
      </c>
      <c r="BR780">
        <v>1.80457746478873</v>
      </c>
      <c r="BS780">
        <v>2.7068661971830998</v>
      </c>
      <c r="BT780">
        <v>1.80457746478873</v>
      </c>
      <c r="BU780">
        <v>0</v>
      </c>
      <c r="BV780">
        <v>0</v>
      </c>
      <c r="BW780">
        <v>0</v>
      </c>
      <c r="BX780">
        <v>0.34156979686885502</v>
      </c>
      <c r="BZ780" t="s">
        <v>284</v>
      </c>
      <c r="CC780">
        <v>0</v>
      </c>
      <c r="CD780">
        <v>0</v>
      </c>
      <c r="CE780">
        <v>0</v>
      </c>
      <c r="CF780">
        <v>0.51651986794387705</v>
      </c>
      <c r="CG780">
        <v>0</v>
      </c>
      <c r="CH780">
        <v>0</v>
      </c>
      <c r="CI780">
        <v>0.92292959978866695</v>
      </c>
      <c r="CJ780">
        <v>0.60882372373001004</v>
      </c>
      <c r="CK780">
        <v>0</v>
      </c>
      <c r="CL780">
        <v>0</v>
      </c>
      <c r="CM780">
        <v>0</v>
      </c>
      <c r="CN780">
        <v>8.0966522941614993E-2</v>
      </c>
      <c r="CO780">
        <v>0</v>
      </c>
      <c r="CP780">
        <v>0</v>
      </c>
      <c r="CQ780">
        <v>0.58369213014337096</v>
      </c>
      <c r="CR780">
        <v>0.33487583002728</v>
      </c>
      <c r="CS780">
        <v>0</v>
      </c>
      <c r="CT780">
        <v>0</v>
      </c>
      <c r="CU780">
        <v>0</v>
      </c>
      <c r="CV780">
        <v>0.100171023698998</v>
      </c>
      <c r="CW780">
        <v>0</v>
      </c>
      <c r="CX780">
        <v>0</v>
      </c>
      <c r="CY780">
        <v>0</v>
      </c>
      <c r="CZ780">
        <v>0.147650839898715</v>
      </c>
      <c r="DA780">
        <v>0</v>
      </c>
      <c r="DB780">
        <v>0.224382946896036</v>
      </c>
      <c r="DC780">
        <v>0.81740876952460395</v>
      </c>
      <c r="DD780">
        <v>0.59302582262856796</v>
      </c>
      <c r="DF780" t="s">
        <v>284</v>
      </c>
      <c r="DI780">
        <v>0</v>
      </c>
      <c r="DJ780">
        <v>0</v>
      </c>
      <c r="DK780">
        <v>0.61630686461999296</v>
      </c>
      <c r="DL780">
        <v>0.55668108517773096</v>
      </c>
      <c r="DM780">
        <v>0</v>
      </c>
      <c r="DN780">
        <v>0</v>
      </c>
      <c r="DO780">
        <v>0</v>
      </c>
      <c r="DP780">
        <v>1.56418364090759</v>
      </c>
      <c r="DQ780">
        <v>0</v>
      </c>
      <c r="DR780">
        <v>0</v>
      </c>
      <c r="DS780">
        <v>6.3437843113334197E-2</v>
      </c>
      <c r="DT780">
        <v>0.38512327709276301</v>
      </c>
    </row>
    <row r="781" spans="1:124" x14ac:dyDescent="0.35">
      <c r="A781" s="19" t="str">
        <f t="shared" si="24"/>
        <v xml:space="preserve">  CRE [NCL+DQ] / [Capital + ALLL]--36160</v>
      </c>
      <c r="B781" s="19" t="str">
        <f t="shared" si="25"/>
        <v xml:space="preserve">  CRE [NCL+DQ] / [Capital + ALLL]</v>
      </c>
      <c r="C781">
        <v>9</v>
      </c>
      <c r="D781" s="27">
        <v>36160</v>
      </c>
      <c r="E781">
        <v>0</v>
      </c>
      <c r="F781">
        <v>0.89850043375883004</v>
      </c>
      <c r="G781">
        <v>2.7836877299599601</v>
      </c>
      <c r="H781">
        <v>2.1604163558380201</v>
      </c>
      <c r="I781">
        <v>0</v>
      </c>
      <c r="J781">
        <v>0</v>
      </c>
      <c r="K781">
        <v>2.0425646700542699</v>
      </c>
      <c r="L781">
        <v>1.4978812708271501</v>
      </c>
      <c r="M781">
        <v>0</v>
      </c>
      <c r="N781">
        <v>0.38693950092698698</v>
      </c>
      <c r="O781">
        <v>2.6081066806345499</v>
      </c>
      <c r="P781">
        <v>1.96990459802895</v>
      </c>
      <c r="Q781">
        <v>0</v>
      </c>
      <c r="R781">
        <v>0</v>
      </c>
      <c r="S781">
        <v>1.1901432414559101</v>
      </c>
      <c r="T781">
        <v>1.8908350410643</v>
      </c>
      <c r="U781">
        <v>0</v>
      </c>
      <c r="V781">
        <v>0</v>
      </c>
      <c r="W781">
        <v>2.0257893396089099</v>
      </c>
      <c r="X781">
        <v>1.41905033477562</v>
      </c>
      <c r="Y781">
        <v>0</v>
      </c>
      <c r="Z781">
        <v>0.79681274900398402</v>
      </c>
      <c r="AA781">
        <v>2.98171216538563</v>
      </c>
      <c r="AB781">
        <v>2.4021977477704102</v>
      </c>
      <c r="AC781">
        <v>0</v>
      </c>
      <c r="AD781">
        <v>0</v>
      </c>
      <c r="AE781">
        <v>1.11344985287432</v>
      </c>
      <c r="AF781">
        <v>0.97024899201903203</v>
      </c>
      <c r="AG781">
        <v>0</v>
      </c>
      <c r="AH781">
        <v>0</v>
      </c>
      <c r="AI781">
        <v>0.36258000368212501</v>
      </c>
      <c r="AJ781">
        <v>0.69680308918248401</v>
      </c>
      <c r="AK781">
        <v>0</v>
      </c>
      <c r="AL781">
        <v>1.23165176311793</v>
      </c>
      <c r="AM781">
        <v>4.0876211273372496</v>
      </c>
      <c r="AN781">
        <v>3.3197937921706799</v>
      </c>
      <c r="AO781">
        <v>0</v>
      </c>
      <c r="AP781">
        <v>0</v>
      </c>
      <c r="AQ781">
        <v>1.1320394118098001</v>
      </c>
      <c r="AR781">
        <v>0.99066257413467596</v>
      </c>
      <c r="AS781">
        <v>0</v>
      </c>
      <c r="AT781">
        <v>0.14164305949008499</v>
      </c>
      <c r="AU781">
        <v>2.10803689064559</v>
      </c>
      <c r="AV781">
        <v>1.64099095219264</v>
      </c>
      <c r="AW781">
        <v>0</v>
      </c>
      <c r="AX781">
        <v>0.55518502188511099</v>
      </c>
      <c r="AY781">
        <v>2.8160320295372498</v>
      </c>
      <c r="AZ781">
        <v>1.9780168561799001</v>
      </c>
      <c r="BA781">
        <v>0</v>
      </c>
      <c r="BB781">
        <v>0.17519073184515399</v>
      </c>
      <c r="BC781">
        <v>2.4433590125762401</v>
      </c>
      <c r="BD781">
        <v>1.8666199505649399</v>
      </c>
      <c r="BE781">
        <v>0</v>
      </c>
      <c r="BF781">
        <v>0.86145735047299898</v>
      </c>
      <c r="BG781">
        <v>2.7156014806545601</v>
      </c>
      <c r="BH781">
        <v>2.5220656396266401</v>
      </c>
      <c r="BI781">
        <v>1.04855466409756</v>
      </c>
      <c r="BJ781">
        <v>1.46094929484111</v>
      </c>
      <c r="BK781">
        <v>3.9974318141618799</v>
      </c>
      <c r="BL781">
        <v>3.6755837930408002</v>
      </c>
      <c r="BM781">
        <v>0</v>
      </c>
      <c r="BN781">
        <v>0.34770514603616098</v>
      </c>
      <c r="BO781">
        <v>1.8994984462158699</v>
      </c>
      <c r="BP781">
        <v>1.55179330017971</v>
      </c>
      <c r="BQ781">
        <v>0.90228873239436602</v>
      </c>
      <c r="BR781">
        <v>1.80457746478873</v>
      </c>
      <c r="BS781">
        <v>2.7068661971830998</v>
      </c>
      <c r="BT781">
        <v>1.80457746478873</v>
      </c>
      <c r="BU781">
        <v>0</v>
      </c>
      <c r="BV781">
        <v>0.72777741024595999</v>
      </c>
      <c r="BW781">
        <v>2.8717725572864099</v>
      </c>
      <c r="BX781">
        <v>2.0631260123741502</v>
      </c>
      <c r="BZ781" t="s">
        <v>284</v>
      </c>
      <c r="CC781">
        <v>0</v>
      </c>
      <c r="CD781">
        <v>0.51627319229121604</v>
      </c>
      <c r="CE781">
        <v>2.73924644310206</v>
      </c>
      <c r="CF781">
        <v>2.0280239650414398</v>
      </c>
      <c r="CG781">
        <v>0</v>
      </c>
      <c r="CH781">
        <v>0</v>
      </c>
      <c r="CI781">
        <v>2.4408234508040998</v>
      </c>
      <c r="CJ781">
        <v>2.14525882645072</v>
      </c>
      <c r="CK781">
        <v>0</v>
      </c>
      <c r="CL781">
        <v>8.6026791200688194E-2</v>
      </c>
      <c r="CM781">
        <v>1.5476190476190499</v>
      </c>
      <c r="CN781">
        <v>1.0108954917512201</v>
      </c>
      <c r="CO781">
        <v>0</v>
      </c>
      <c r="CP781">
        <v>0</v>
      </c>
      <c r="CQ781">
        <v>2.0771441943573699</v>
      </c>
      <c r="CR781">
        <v>0.94420390998717896</v>
      </c>
      <c r="CS781">
        <v>0.24281239492052001</v>
      </c>
      <c r="CT781">
        <v>0.519138423502993</v>
      </c>
      <c r="CU781">
        <v>0.77130575167653803</v>
      </c>
      <c r="CV781">
        <v>0.61678378985735405</v>
      </c>
      <c r="CW781">
        <v>0</v>
      </c>
      <c r="CX781">
        <v>0</v>
      </c>
      <c r="CY781">
        <v>0.93152951630942704</v>
      </c>
      <c r="CZ781">
        <v>0.91706754299807403</v>
      </c>
      <c r="DA781">
        <v>0</v>
      </c>
      <c r="DB781">
        <v>0.96166869836110003</v>
      </c>
      <c r="DC781">
        <v>2.84863618142347</v>
      </c>
      <c r="DD781">
        <v>1.8869674830623699</v>
      </c>
      <c r="DF781" t="s">
        <v>284</v>
      </c>
      <c r="DI781">
        <v>0</v>
      </c>
      <c r="DJ781">
        <v>0</v>
      </c>
      <c r="DK781">
        <v>1.1444306136878899</v>
      </c>
      <c r="DL781">
        <v>0.844477941015506</v>
      </c>
      <c r="DM781">
        <v>6.6947207345064999E-2</v>
      </c>
      <c r="DN781">
        <v>0.78617093241055302</v>
      </c>
      <c r="DO781">
        <v>3.0928658849755801</v>
      </c>
      <c r="DP781">
        <v>2.8553933915989802</v>
      </c>
      <c r="DQ781">
        <v>0.45325181827764299</v>
      </c>
      <c r="DR781">
        <v>1.49810906429181</v>
      </c>
      <c r="DS781">
        <v>1.7429193899782101</v>
      </c>
      <c r="DT781">
        <v>1.38869579752151</v>
      </c>
    </row>
    <row r="782" spans="1:124" x14ac:dyDescent="0.35">
      <c r="A782" s="19" t="str">
        <f t="shared" si="24"/>
        <v xml:space="preserve">  Res RE [NCL+DQ] / [Capital + ALLL]--36160</v>
      </c>
      <c r="B782" s="19" t="str">
        <f t="shared" si="25"/>
        <v xml:space="preserve">  Res RE [NCL+DQ] / [Capital + ALLL]</v>
      </c>
      <c r="C782">
        <v>10</v>
      </c>
      <c r="D782" s="27">
        <v>36160</v>
      </c>
      <c r="E782">
        <v>0.45815815015033901</v>
      </c>
      <c r="F782">
        <v>1.75226586102719</v>
      </c>
      <c r="G782">
        <v>3.91043860853391</v>
      </c>
      <c r="H782">
        <v>2.87617097488129</v>
      </c>
      <c r="I782">
        <v>0.158742221991549</v>
      </c>
      <c r="J782">
        <v>1.5405282214797</v>
      </c>
      <c r="K782">
        <v>3.9984405807715602</v>
      </c>
      <c r="L782">
        <v>2.5942939068183501</v>
      </c>
      <c r="M782">
        <v>0.365883018031749</v>
      </c>
      <c r="N782">
        <v>2.1506261854113702</v>
      </c>
      <c r="O782">
        <v>5.1911566392648902</v>
      </c>
      <c r="P782">
        <v>3.53745648357528</v>
      </c>
      <c r="Q782">
        <v>2.9675858236103898</v>
      </c>
      <c r="R782">
        <v>5.1288044137116602</v>
      </c>
      <c r="S782">
        <v>6.4045209872516304</v>
      </c>
      <c r="T782">
        <v>5.4454619939374904</v>
      </c>
      <c r="U782">
        <v>0.21800054687407699</v>
      </c>
      <c r="V782">
        <v>1.6559830476315101</v>
      </c>
      <c r="W782">
        <v>4.1201801831621196</v>
      </c>
      <c r="X782">
        <v>2.6424792971392499</v>
      </c>
      <c r="Y782">
        <v>0.313684485688145</v>
      </c>
      <c r="Z782">
        <v>1.8702745722244301</v>
      </c>
      <c r="AA782">
        <v>4.1735410937977404</v>
      </c>
      <c r="AB782">
        <v>2.9106922276099598</v>
      </c>
      <c r="AC782">
        <v>0</v>
      </c>
      <c r="AD782">
        <v>0.51411108150617602</v>
      </c>
      <c r="AE782">
        <v>1.7663093503705201</v>
      </c>
      <c r="AF782">
        <v>1.2352631778871801</v>
      </c>
      <c r="AG782">
        <v>0</v>
      </c>
      <c r="AH782">
        <v>0.19713084184558799</v>
      </c>
      <c r="AI782">
        <v>1.36520361771334</v>
      </c>
      <c r="AJ782">
        <v>0.90270255674973598</v>
      </c>
      <c r="AK782">
        <v>2.0630372492836702</v>
      </c>
      <c r="AL782">
        <v>3.6209813874788499</v>
      </c>
      <c r="AM782">
        <v>7.7483758516875296</v>
      </c>
      <c r="AN782">
        <v>5.5609880798219899</v>
      </c>
      <c r="AO782">
        <v>0</v>
      </c>
      <c r="AP782">
        <v>0.90171325518485101</v>
      </c>
      <c r="AQ782">
        <v>2.5050666707108902</v>
      </c>
      <c r="AR782">
        <v>1.74153123443503</v>
      </c>
      <c r="AS782">
        <v>0.36540803897685697</v>
      </c>
      <c r="AT782">
        <v>1.8276575997715401</v>
      </c>
      <c r="AU782">
        <v>4.2158092848180697</v>
      </c>
      <c r="AV782">
        <v>2.8863216655272699</v>
      </c>
      <c r="AW782">
        <v>1.46260289150134</v>
      </c>
      <c r="AX782">
        <v>3.8321507561899999</v>
      </c>
      <c r="AY782">
        <v>6.4330593053423701</v>
      </c>
      <c r="AZ782">
        <v>4.6745530553341199</v>
      </c>
      <c r="BA782">
        <v>3.53793691389599E-2</v>
      </c>
      <c r="BB782">
        <v>1.72438776988842</v>
      </c>
      <c r="BC782">
        <v>4.4848379633576902</v>
      </c>
      <c r="BD782">
        <v>2.8945550635314299</v>
      </c>
      <c r="BE782">
        <v>0.31926408457441702</v>
      </c>
      <c r="BF782">
        <v>1.51395249602384</v>
      </c>
      <c r="BG782">
        <v>3.5459588941444902</v>
      </c>
      <c r="BH782">
        <v>2.1053500304391202</v>
      </c>
      <c r="BI782">
        <v>1.5444179313416899</v>
      </c>
      <c r="BJ782">
        <v>1.9134060148659899</v>
      </c>
      <c r="BK782">
        <v>2.9224022805128498</v>
      </c>
      <c r="BL782">
        <v>2.38059242885224</v>
      </c>
      <c r="BM782">
        <v>1.6921650440426499</v>
      </c>
      <c r="BN782">
        <v>3.2148805762606401</v>
      </c>
      <c r="BO782">
        <v>4.4905161807086698</v>
      </c>
      <c r="BP782">
        <v>2.9678006484906798</v>
      </c>
      <c r="BQ782">
        <v>1.11530079869461</v>
      </c>
      <c r="BR782">
        <v>1.5827357437306799</v>
      </c>
      <c r="BS782">
        <v>2.0501706887667499</v>
      </c>
      <c r="BT782">
        <v>1.5827357437306799</v>
      </c>
      <c r="BU782">
        <v>3.1515967972664498</v>
      </c>
      <c r="BV782">
        <v>5.3456930531454896</v>
      </c>
      <c r="BW782">
        <v>8.2434869108182198</v>
      </c>
      <c r="BX782">
        <v>6.30979205156844</v>
      </c>
      <c r="BZ782" t="s">
        <v>284</v>
      </c>
      <c r="CC782">
        <v>0.18924891386753001</v>
      </c>
      <c r="CD782">
        <v>1.6282249006526499</v>
      </c>
      <c r="CE782">
        <v>3.7239757995013001</v>
      </c>
      <c r="CF782">
        <v>2.4896665844953598</v>
      </c>
      <c r="CG782">
        <v>0</v>
      </c>
      <c r="CH782">
        <v>0</v>
      </c>
      <c r="CI782">
        <v>2.1710318138105298</v>
      </c>
      <c r="CJ782">
        <v>1.16041971667677</v>
      </c>
      <c r="CK782">
        <v>0.38139656525150401</v>
      </c>
      <c r="CL782">
        <v>1.4814814814814801</v>
      </c>
      <c r="CM782">
        <v>5.91446769790719</v>
      </c>
      <c r="CN782">
        <v>3.5417430539306598</v>
      </c>
      <c r="CO782">
        <v>0.146604636615974</v>
      </c>
      <c r="CP782">
        <v>0.44696066746126301</v>
      </c>
      <c r="CQ782">
        <v>0.89884244826672299</v>
      </c>
      <c r="CR782">
        <v>0.70813701469140999</v>
      </c>
      <c r="CS782">
        <v>0.70256419400325998</v>
      </c>
      <c r="CT782">
        <v>2.1757873036889199</v>
      </c>
      <c r="CU782">
        <v>5.0322055334620002</v>
      </c>
      <c r="CV782">
        <v>3.30053125977836</v>
      </c>
      <c r="CW782">
        <v>0</v>
      </c>
      <c r="CX782">
        <v>0.30642418299652202</v>
      </c>
      <c r="CY782">
        <v>2.2935580556882802</v>
      </c>
      <c r="CZ782">
        <v>2.0342956662681</v>
      </c>
      <c r="DA782">
        <v>0.34752155172413801</v>
      </c>
      <c r="DB782">
        <v>1.7425262102493999</v>
      </c>
      <c r="DC782">
        <v>3.25841187850842</v>
      </c>
      <c r="DD782">
        <v>1.8634072199831599</v>
      </c>
      <c r="DF782" t="s">
        <v>284</v>
      </c>
      <c r="DI782">
        <v>0</v>
      </c>
      <c r="DJ782">
        <v>0.50761124343497299</v>
      </c>
      <c r="DK782">
        <v>1.71993590949918</v>
      </c>
      <c r="DL782">
        <v>1.53082236043417</v>
      </c>
      <c r="DM782">
        <v>1.12175126724511</v>
      </c>
      <c r="DN782">
        <v>3.2297678630198101</v>
      </c>
      <c r="DO782">
        <v>4.7381305782014804</v>
      </c>
      <c r="DP782">
        <v>3.6781749936816501</v>
      </c>
      <c r="DQ782">
        <v>2.2576361221779599</v>
      </c>
      <c r="DR782">
        <v>3.2360071677031699</v>
      </c>
      <c r="DS782">
        <v>5.0359887763815996</v>
      </c>
      <c r="DT782">
        <v>3.59933965532881</v>
      </c>
    </row>
    <row r="783" spans="1:124" x14ac:dyDescent="0.35">
      <c r="A783" s="19" t="str">
        <f t="shared" si="24"/>
        <v xml:space="preserve">  C&amp;I [NCL+DQ] / [Capital + ALLL]--36160</v>
      </c>
      <c r="B783" s="19" t="str">
        <f t="shared" si="25"/>
        <v xml:space="preserve">  C&amp;I [NCL+DQ] / [Capital + ALLL]</v>
      </c>
      <c r="C783">
        <v>11</v>
      </c>
      <c r="D783" s="27">
        <v>36160</v>
      </c>
      <c r="E783">
        <v>1.32731004778249</v>
      </c>
      <c r="F783">
        <v>4.8886138613861396</v>
      </c>
      <c r="G783">
        <v>10.9015559547911</v>
      </c>
      <c r="H783">
        <v>8.1973603520082499</v>
      </c>
      <c r="I783">
        <v>0.90016852805022396</v>
      </c>
      <c r="J783">
        <v>3.4262568877972801</v>
      </c>
      <c r="K783">
        <v>8.1536913439786201</v>
      </c>
      <c r="L783">
        <v>5.7916284500368302</v>
      </c>
      <c r="M783">
        <v>0.41096695076566497</v>
      </c>
      <c r="N783">
        <v>1.9823748501789999</v>
      </c>
      <c r="O783">
        <v>5.45025119395702</v>
      </c>
      <c r="P783">
        <v>4.0498816001942899</v>
      </c>
      <c r="Q783">
        <v>1.1367418500790201</v>
      </c>
      <c r="R783">
        <v>4.2084752652901001</v>
      </c>
      <c r="S783">
        <v>8.2371097165747393</v>
      </c>
      <c r="T783">
        <v>5.5704759644302699</v>
      </c>
      <c r="U783">
        <v>0.65507359568693702</v>
      </c>
      <c r="V783">
        <v>2.7569477118980501</v>
      </c>
      <c r="W783">
        <v>6.5314937120596701</v>
      </c>
      <c r="X783">
        <v>4.5018764946872301</v>
      </c>
      <c r="Y783">
        <v>1.44810941271118</v>
      </c>
      <c r="Z783">
        <v>6.3739376770538199</v>
      </c>
      <c r="AA783">
        <v>15.8606831882117</v>
      </c>
      <c r="AB783">
        <v>10.3507527351357</v>
      </c>
      <c r="AC783">
        <v>2.4648691737165001</v>
      </c>
      <c r="AD783">
        <v>6.0704344058451003</v>
      </c>
      <c r="AE783">
        <v>11.185491470355</v>
      </c>
      <c r="AF783">
        <v>8.1706684932456799</v>
      </c>
      <c r="AG783">
        <v>0.90302192540348503</v>
      </c>
      <c r="AH783">
        <v>4.4913096786874203</v>
      </c>
      <c r="AI783">
        <v>9.9203654051143602</v>
      </c>
      <c r="AJ783">
        <v>7.8142739347177201</v>
      </c>
      <c r="AK783">
        <v>1.0263929618768299</v>
      </c>
      <c r="AL783">
        <v>2.6432309137260201</v>
      </c>
      <c r="AM783">
        <v>6.3177454320223001</v>
      </c>
      <c r="AN783">
        <v>4.7641944496202404</v>
      </c>
      <c r="AO783">
        <v>1.3575489398901399</v>
      </c>
      <c r="AP783">
        <v>4.8440577806959997</v>
      </c>
      <c r="AQ783">
        <v>10.538430617820501</v>
      </c>
      <c r="AR783">
        <v>7.2817563910652101</v>
      </c>
      <c r="AS783">
        <v>1.22815304676429</v>
      </c>
      <c r="AT783">
        <v>3.8877742328059699</v>
      </c>
      <c r="AU783">
        <v>8.7333718912666303</v>
      </c>
      <c r="AV783">
        <v>6.1230759363169396</v>
      </c>
      <c r="AW783">
        <v>0.70279467091424996</v>
      </c>
      <c r="AX783">
        <v>2.5515032095830699</v>
      </c>
      <c r="AY783">
        <v>6.4367226036340703</v>
      </c>
      <c r="AZ783">
        <v>4.5005174591351604</v>
      </c>
      <c r="BA783">
        <v>1.5223814019679101</v>
      </c>
      <c r="BB783">
        <v>4.5454545454545503</v>
      </c>
      <c r="BC783">
        <v>8.4031982969171395</v>
      </c>
      <c r="BD783">
        <v>7.0630974339778696</v>
      </c>
      <c r="BE783">
        <v>0.37425816383501997</v>
      </c>
      <c r="BF783">
        <v>1.86064766742099</v>
      </c>
      <c r="BG783">
        <v>5.2530383286936804</v>
      </c>
      <c r="BH783">
        <v>3.63876760849231</v>
      </c>
      <c r="BI783">
        <v>1.9967186455738699</v>
      </c>
      <c r="BJ783">
        <v>3.4273462402259902</v>
      </c>
      <c r="BK783">
        <v>11.131411178566101</v>
      </c>
      <c r="BL783">
        <v>7.8076887416155802</v>
      </c>
      <c r="BM783">
        <v>2.6104324073726</v>
      </c>
      <c r="BN783">
        <v>2.6883723101339698</v>
      </c>
      <c r="BO783">
        <v>5.93829004462639</v>
      </c>
      <c r="BP783">
        <v>5.8603501418650303</v>
      </c>
      <c r="BQ783">
        <v>3.4699469683957398</v>
      </c>
      <c r="BR783">
        <v>6.1395890587426996</v>
      </c>
      <c r="BS783">
        <v>8.8092311490896602</v>
      </c>
      <c r="BT783">
        <v>6.1395890587426996</v>
      </c>
      <c r="BU783">
        <v>1.3181134396716101</v>
      </c>
      <c r="BV783">
        <v>3.1664396463189299</v>
      </c>
      <c r="BW783">
        <v>5.1812772282389403</v>
      </c>
      <c r="BX783">
        <v>3.9178843129638801</v>
      </c>
      <c r="BZ783" t="s">
        <v>284</v>
      </c>
      <c r="CC783">
        <v>0.48493596630150698</v>
      </c>
      <c r="CD783">
        <v>1.9016036083168899</v>
      </c>
      <c r="CE783">
        <v>5.3612658831518001</v>
      </c>
      <c r="CF783">
        <v>3.8097498418744902</v>
      </c>
      <c r="CG783">
        <v>0</v>
      </c>
      <c r="CH783">
        <v>0.123628496368413</v>
      </c>
      <c r="CI783">
        <v>1.25422853575981</v>
      </c>
      <c r="CJ783">
        <v>1.52945801651314</v>
      </c>
      <c r="CK783">
        <v>0.29159832330964103</v>
      </c>
      <c r="CL783">
        <v>1.12251443232842</v>
      </c>
      <c r="CM783">
        <v>4.0555352575812904</v>
      </c>
      <c r="CN783">
        <v>2.2590896632844699</v>
      </c>
      <c r="CO783">
        <v>3.55962846919752</v>
      </c>
      <c r="CP783">
        <v>7.3599523241954703</v>
      </c>
      <c r="CQ783">
        <v>9.7781717427609092</v>
      </c>
      <c r="CR783">
        <v>8.2482560767583806</v>
      </c>
      <c r="CS783">
        <v>2.2544502865174301</v>
      </c>
      <c r="CT783">
        <v>4.1934347407108401</v>
      </c>
      <c r="CU783">
        <v>8.2705618799013205</v>
      </c>
      <c r="CV783">
        <v>9.4781143710744207</v>
      </c>
      <c r="CW783">
        <v>2.1403413709021901</v>
      </c>
      <c r="CX783">
        <v>3.9028440938343398</v>
      </c>
      <c r="CY783">
        <v>5.7981138665735203</v>
      </c>
      <c r="CZ783">
        <v>5.1518276067240203</v>
      </c>
      <c r="DA783">
        <v>0.446972775294596</v>
      </c>
      <c r="DB783">
        <v>2.2268611605412199</v>
      </c>
      <c r="DC783">
        <v>5.4999008652928598</v>
      </c>
      <c r="DD783">
        <v>3.72001248004623</v>
      </c>
      <c r="DF783" t="s">
        <v>284</v>
      </c>
      <c r="DI783">
        <v>0</v>
      </c>
      <c r="DJ783">
        <v>0.64108534365580605</v>
      </c>
      <c r="DK783">
        <v>2.2701234887001398</v>
      </c>
      <c r="DL783">
        <v>5.5862306820982601</v>
      </c>
      <c r="DM783">
        <v>0.91799105592764396</v>
      </c>
      <c r="DN783">
        <v>1.6866975998267699</v>
      </c>
      <c r="DO783">
        <v>3.8164045868064398</v>
      </c>
      <c r="DP783">
        <v>5.8959084250308198</v>
      </c>
      <c r="DQ783">
        <v>1.90409026798307</v>
      </c>
      <c r="DR783">
        <v>2.35236859182349</v>
      </c>
      <c r="DS783">
        <v>2.6826029216467502</v>
      </c>
      <c r="DT783">
        <v>2.1286615440958698</v>
      </c>
    </row>
    <row r="784" spans="1:124" x14ac:dyDescent="0.35">
      <c r="A784" s="19" t="str">
        <f t="shared" si="24"/>
        <v xml:space="preserve">  Ind [NCL+DQ] / [Capital + ALLL]--36160</v>
      </c>
      <c r="B784" s="19" t="str">
        <f t="shared" si="25"/>
        <v xml:space="preserve">  Ind [NCL+DQ] / [Capital + ALLL]</v>
      </c>
      <c r="C784">
        <v>12</v>
      </c>
      <c r="D784" s="27">
        <v>36160</v>
      </c>
      <c r="E784">
        <v>0.72937851541935705</v>
      </c>
      <c r="F784">
        <v>1.3499002914557401</v>
      </c>
      <c r="G784">
        <v>3.16266154077339</v>
      </c>
      <c r="H784">
        <v>3.32895531573286</v>
      </c>
      <c r="I784">
        <v>0.49726570559261601</v>
      </c>
      <c r="J784">
        <v>1.2674153006044999</v>
      </c>
      <c r="K784">
        <v>2.6657724855777398</v>
      </c>
      <c r="L784">
        <v>2.0458379290191302</v>
      </c>
      <c r="M784">
        <v>0.36769387523174002</v>
      </c>
      <c r="N784">
        <v>1.31042894270747</v>
      </c>
      <c r="O784">
        <v>3.1874531094798502</v>
      </c>
      <c r="P784">
        <v>2.41223141665012</v>
      </c>
      <c r="Q784">
        <v>1.3350019484687301</v>
      </c>
      <c r="R784">
        <v>1.98699750187769</v>
      </c>
      <c r="S784">
        <v>3.1543468949392</v>
      </c>
      <c r="T784">
        <v>2.5959683896152299</v>
      </c>
      <c r="U784">
        <v>0.453482035065713</v>
      </c>
      <c r="V784">
        <v>1.2542827290738601</v>
      </c>
      <c r="W784">
        <v>2.5533738906366001</v>
      </c>
      <c r="X784">
        <v>1.90014110746293</v>
      </c>
      <c r="Y784">
        <v>0.73457093680845797</v>
      </c>
      <c r="Z784">
        <v>1.3028030003947899</v>
      </c>
      <c r="AA784">
        <v>2.5043177892918802</v>
      </c>
      <c r="AB784">
        <v>2.1654192154644298</v>
      </c>
      <c r="AC784">
        <v>0.38153805805964103</v>
      </c>
      <c r="AD784">
        <v>1.0910901902472301</v>
      </c>
      <c r="AE784">
        <v>2.16795227578372</v>
      </c>
      <c r="AF784">
        <v>1.6168848584168201</v>
      </c>
      <c r="AG784">
        <v>0.29240188633834102</v>
      </c>
      <c r="AH784">
        <v>1.1786232939777901</v>
      </c>
      <c r="AI784">
        <v>3.79878044741131</v>
      </c>
      <c r="AJ784">
        <v>4.8406044005239997</v>
      </c>
      <c r="AK784">
        <v>0.71976967370441503</v>
      </c>
      <c r="AL784">
        <v>1.38598326359833</v>
      </c>
      <c r="AM784">
        <v>2.8710725893824498</v>
      </c>
      <c r="AN784">
        <v>2.0799021539292202</v>
      </c>
      <c r="AO784">
        <v>0.431455324625517</v>
      </c>
      <c r="AP784">
        <v>1.20355834641549</v>
      </c>
      <c r="AQ784">
        <v>2.33380334359122</v>
      </c>
      <c r="AR784">
        <v>1.71502499058021</v>
      </c>
      <c r="AS784">
        <v>0.55423594615993699</v>
      </c>
      <c r="AT784">
        <v>1.2597480503899201</v>
      </c>
      <c r="AU784">
        <v>2.4596884394643301</v>
      </c>
      <c r="AV784">
        <v>1.98743716857616</v>
      </c>
      <c r="AW784">
        <v>0.72913232969261299</v>
      </c>
      <c r="AX784">
        <v>1.5080815798753999</v>
      </c>
      <c r="AY784">
        <v>3.1142883768618201</v>
      </c>
      <c r="AZ784">
        <v>2.2529143994748999</v>
      </c>
      <c r="BA784">
        <v>0.427694008584251</v>
      </c>
      <c r="BB784">
        <v>1.1734028683181199</v>
      </c>
      <c r="BC784">
        <v>2.30223390524975</v>
      </c>
      <c r="BD784">
        <v>1.8652277650340401</v>
      </c>
      <c r="BE784">
        <v>0.48016712505000297</v>
      </c>
      <c r="BF784">
        <v>1.93136479280437</v>
      </c>
      <c r="BG784">
        <v>6.4856305935250296</v>
      </c>
      <c r="BH784">
        <v>6.1537119697913996</v>
      </c>
      <c r="BI784">
        <v>0.818355147929962</v>
      </c>
      <c r="BJ784">
        <v>0.97887686759402404</v>
      </c>
      <c r="BK784">
        <v>3.5762660669233002</v>
      </c>
      <c r="BL784">
        <v>2.78126465896016</v>
      </c>
      <c r="BM784">
        <v>0.135135135135135</v>
      </c>
      <c r="BN784">
        <v>0.70823257193215505</v>
      </c>
      <c r="BO784">
        <v>1.277045681211</v>
      </c>
      <c r="BP784">
        <v>0.70394824441398396</v>
      </c>
      <c r="BQ784">
        <v>0.91967966334592899</v>
      </c>
      <c r="BR784">
        <v>1.5344812779113699</v>
      </c>
      <c r="BS784">
        <v>2.1492828924768101</v>
      </c>
      <c r="BT784">
        <v>1.5344812779113699</v>
      </c>
      <c r="BU784">
        <v>0.71495113195576598</v>
      </c>
      <c r="BV784">
        <v>2.29165634680328</v>
      </c>
      <c r="BW784">
        <v>5.7856801731691299</v>
      </c>
      <c r="BX784">
        <v>3.1341167634146401</v>
      </c>
      <c r="BZ784" t="s">
        <v>284</v>
      </c>
      <c r="CC784">
        <v>0.22929721241246701</v>
      </c>
      <c r="CD784">
        <v>0.982734708142463</v>
      </c>
      <c r="CE784">
        <v>1.82718274078572</v>
      </c>
      <c r="CF784">
        <v>1.5851329217835299</v>
      </c>
      <c r="CG784">
        <v>0.90496316182904102</v>
      </c>
      <c r="CH784">
        <v>1.2264564169951799</v>
      </c>
      <c r="CI784">
        <v>2.5582403846766999</v>
      </c>
      <c r="CJ784">
        <v>2.0750386043723301</v>
      </c>
      <c r="CK784">
        <v>0.36272114886371998</v>
      </c>
      <c r="CL784">
        <v>1.15079365079365</v>
      </c>
      <c r="CM784">
        <v>1.3923013923013901</v>
      </c>
      <c r="CN784">
        <v>1.34272650012518</v>
      </c>
      <c r="CO784">
        <v>3.6384993114018299E-2</v>
      </c>
      <c r="CP784">
        <v>0.22363667641493201</v>
      </c>
      <c r="CQ784">
        <v>0.48804888325206602</v>
      </c>
      <c r="CR784">
        <v>0.48058055879071399</v>
      </c>
      <c r="CS784">
        <v>0.43421447626778398</v>
      </c>
      <c r="CT784">
        <v>1.48315648181752</v>
      </c>
      <c r="CU784">
        <v>3.4401236094765801</v>
      </c>
      <c r="CV784">
        <v>2.6416607425138499</v>
      </c>
      <c r="CW784">
        <v>0.93413173652694603</v>
      </c>
      <c r="CX784">
        <v>2.2535211267605599</v>
      </c>
      <c r="CY784">
        <v>2.69102124147518</v>
      </c>
      <c r="CZ784">
        <v>3.2098298943049</v>
      </c>
      <c r="DA784">
        <v>1.6911612096988899</v>
      </c>
      <c r="DB784">
        <v>3.5387958408970999</v>
      </c>
      <c r="DC784">
        <v>23.035475594244499</v>
      </c>
      <c r="DD784">
        <v>21.187840963046298</v>
      </c>
      <c r="DF784" t="s">
        <v>284</v>
      </c>
      <c r="DI784">
        <v>1.89947026795525</v>
      </c>
      <c r="DJ784">
        <v>4.4895789876730898</v>
      </c>
      <c r="DK784">
        <v>21.643267108199801</v>
      </c>
      <c r="DL784">
        <v>13.343175035938099</v>
      </c>
      <c r="DM784">
        <v>0.93160702288847397</v>
      </c>
      <c r="DN784">
        <v>1.433973197706</v>
      </c>
      <c r="DO784">
        <v>2.9733255660281599</v>
      </c>
      <c r="DP784">
        <v>2.0478874360777199</v>
      </c>
      <c r="DQ784">
        <v>0.52545380100996297</v>
      </c>
      <c r="DR784">
        <v>0.66137566137566095</v>
      </c>
      <c r="DS784">
        <v>1.3743589743589699</v>
      </c>
      <c r="DT784">
        <v>1.3279077267757999</v>
      </c>
    </row>
    <row r="785" spans="1:124" x14ac:dyDescent="0.35">
      <c r="A785" s="19" t="str">
        <f t="shared" si="24"/>
        <v xml:space="preserve">  OREO / [Capital + ALLL]--36160</v>
      </c>
      <c r="B785" s="19" t="str">
        <f t="shared" si="25"/>
        <v xml:space="preserve">  OREO / [Capital + ALLL]</v>
      </c>
      <c r="C785">
        <v>13</v>
      </c>
      <c r="D785" s="27">
        <v>36160</v>
      </c>
      <c r="E785">
        <v>0</v>
      </c>
      <c r="F785">
        <v>0</v>
      </c>
      <c r="G785">
        <v>1.0024528306587599</v>
      </c>
      <c r="H785">
        <v>0.937663809030166</v>
      </c>
      <c r="I785">
        <v>0</v>
      </c>
      <c r="J785">
        <v>0</v>
      </c>
      <c r="K785">
        <v>0.60485260393769102</v>
      </c>
      <c r="L785">
        <v>0.72537385165672297</v>
      </c>
      <c r="M785">
        <v>0</v>
      </c>
      <c r="N785">
        <v>0</v>
      </c>
      <c r="O785">
        <v>0.97574646743007598</v>
      </c>
      <c r="P785">
        <v>0.92303491842079299</v>
      </c>
      <c r="Q785">
        <v>0.34020637668979298</v>
      </c>
      <c r="R785">
        <v>0.97604810208971404</v>
      </c>
      <c r="S785">
        <v>2.1308467636166601</v>
      </c>
      <c r="T785">
        <v>1.6160809734745201</v>
      </c>
      <c r="U785">
        <v>0</v>
      </c>
      <c r="V785">
        <v>0</v>
      </c>
      <c r="W785">
        <v>0.51516586515864604</v>
      </c>
      <c r="X785">
        <v>0.65570655299883496</v>
      </c>
      <c r="Y785">
        <v>0</v>
      </c>
      <c r="Z785">
        <v>0</v>
      </c>
      <c r="AA785">
        <v>0.80402010050251305</v>
      </c>
      <c r="AB785">
        <v>0.83744519085420599</v>
      </c>
      <c r="AC785">
        <v>0</v>
      </c>
      <c r="AD785">
        <v>0</v>
      </c>
      <c r="AE785">
        <v>0.28548092447762702</v>
      </c>
      <c r="AF785">
        <v>0.798470566522679</v>
      </c>
      <c r="AG785">
        <v>0</v>
      </c>
      <c r="AH785">
        <v>0</v>
      </c>
      <c r="AI785">
        <v>0.57620371323655595</v>
      </c>
      <c r="AJ785">
        <v>0.91562989839615105</v>
      </c>
      <c r="AK785">
        <v>0</v>
      </c>
      <c r="AL785">
        <v>0</v>
      </c>
      <c r="AM785">
        <v>0.43765713753608299</v>
      </c>
      <c r="AN785">
        <v>0.662655261777093</v>
      </c>
      <c r="AO785">
        <v>0</v>
      </c>
      <c r="AP785">
        <v>0</v>
      </c>
      <c r="AQ785">
        <v>0.43175255390960299</v>
      </c>
      <c r="AR785">
        <v>0.68750763942077797</v>
      </c>
      <c r="AS785">
        <v>0</v>
      </c>
      <c r="AT785">
        <v>0</v>
      </c>
      <c r="AU785">
        <v>0.352757311899978</v>
      </c>
      <c r="AV785">
        <v>0.598529407853164</v>
      </c>
      <c r="AW785">
        <v>0</v>
      </c>
      <c r="AX785">
        <v>0</v>
      </c>
      <c r="AY785">
        <v>0.96857049032556297</v>
      </c>
      <c r="AZ785">
        <v>0.84904743531422699</v>
      </c>
      <c r="BA785">
        <v>0</v>
      </c>
      <c r="BB785">
        <v>0</v>
      </c>
      <c r="BC785">
        <v>0.73688409046035297</v>
      </c>
      <c r="BD785">
        <v>0.90101934097708603</v>
      </c>
      <c r="BE785">
        <v>0</v>
      </c>
      <c r="BF785">
        <v>0</v>
      </c>
      <c r="BG785">
        <v>0.43779103594103003</v>
      </c>
      <c r="BH785">
        <v>0.57375698620943105</v>
      </c>
      <c r="BI785">
        <v>1.17923631134882E-2</v>
      </c>
      <c r="BJ785">
        <v>0.10752209292708199</v>
      </c>
      <c r="BK785">
        <v>0.35156921410095998</v>
      </c>
      <c r="BL785">
        <v>0.181776854073121</v>
      </c>
      <c r="BM785">
        <v>0</v>
      </c>
      <c r="BN785">
        <v>0</v>
      </c>
      <c r="BO785">
        <v>0</v>
      </c>
      <c r="BP785">
        <v>0</v>
      </c>
      <c r="BQ785">
        <v>2.3709635863964298</v>
      </c>
      <c r="BR785">
        <v>2.7602198557196802</v>
      </c>
      <c r="BS785">
        <v>3.1494761250429399</v>
      </c>
      <c r="BT785">
        <v>2.7602198557196802</v>
      </c>
      <c r="BU785">
        <v>0</v>
      </c>
      <c r="BV785">
        <v>0</v>
      </c>
      <c r="BW785">
        <v>0.72336721351409305</v>
      </c>
      <c r="BX785">
        <v>0.45034805623784702</v>
      </c>
      <c r="BZ785" t="s">
        <v>284</v>
      </c>
      <c r="CC785">
        <v>0</v>
      </c>
      <c r="CD785">
        <v>0</v>
      </c>
      <c r="CE785">
        <v>0.69880227369178805</v>
      </c>
      <c r="CF785">
        <v>0.86665944231493197</v>
      </c>
      <c r="CG785">
        <v>0</v>
      </c>
      <c r="CH785">
        <v>0</v>
      </c>
      <c r="CI785">
        <v>7.8424250429269607E-2</v>
      </c>
      <c r="CJ785">
        <v>0.912386980865321</v>
      </c>
      <c r="CK785">
        <v>0</v>
      </c>
      <c r="CL785">
        <v>0</v>
      </c>
      <c r="CM785">
        <v>0</v>
      </c>
      <c r="CN785">
        <v>0.28928519473810499</v>
      </c>
      <c r="CO785">
        <v>5.5484042789293801E-2</v>
      </c>
      <c r="CP785">
        <v>0.23837902264600699</v>
      </c>
      <c r="CQ785">
        <v>3.3652766053124501</v>
      </c>
      <c r="CR785">
        <v>2.1311362527412201</v>
      </c>
      <c r="CS785">
        <v>2.75260438722792E-2</v>
      </c>
      <c r="CT785">
        <v>0.266920230255556</v>
      </c>
      <c r="CU785">
        <v>0.79778200078952</v>
      </c>
      <c r="CV785">
        <v>0.83398516173845705</v>
      </c>
      <c r="CW785">
        <v>0</v>
      </c>
      <c r="CX785">
        <v>0</v>
      </c>
      <c r="CY785">
        <v>4.56105295165284E-2</v>
      </c>
      <c r="CZ785">
        <v>0.54043753798445104</v>
      </c>
      <c r="DA785">
        <v>0</v>
      </c>
      <c r="DB785">
        <v>0</v>
      </c>
      <c r="DC785">
        <v>0</v>
      </c>
      <c r="DD785">
        <v>0</v>
      </c>
      <c r="DF785" t="s">
        <v>284</v>
      </c>
      <c r="DI785">
        <v>0</v>
      </c>
      <c r="DJ785">
        <v>0</v>
      </c>
      <c r="DK785">
        <v>0.140684582195097</v>
      </c>
      <c r="DL785">
        <v>0.71692697880991096</v>
      </c>
      <c r="DM785">
        <v>0</v>
      </c>
      <c r="DN785">
        <v>0</v>
      </c>
      <c r="DO785">
        <v>0.29549444119368101</v>
      </c>
      <c r="DP785">
        <v>0.72437804645553405</v>
      </c>
      <c r="DQ785">
        <v>0</v>
      </c>
      <c r="DR785">
        <v>0</v>
      </c>
      <c r="DS785">
        <v>0.12648887951934201</v>
      </c>
      <c r="DT785">
        <v>8.36906925041732E-2</v>
      </c>
    </row>
    <row r="786" spans="1:124" x14ac:dyDescent="0.35">
      <c r="A786" s="19" t="str">
        <f t="shared" si="24"/>
        <v>ROAA--36160</v>
      </c>
      <c r="B786" s="19" t="str">
        <f t="shared" si="25"/>
        <v>ROAA</v>
      </c>
      <c r="C786">
        <v>14</v>
      </c>
      <c r="D786" s="27">
        <v>36160</v>
      </c>
      <c r="E786">
        <v>1.0149999999999999</v>
      </c>
      <c r="F786">
        <v>1.29</v>
      </c>
      <c r="G786">
        <v>1.6</v>
      </c>
      <c r="H786">
        <v>1.3851515151515199</v>
      </c>
      <c r="I786">
        <v>0.88</v>
      </c>
      <c r="J786">
        <v>1.19</v>
      </c>
      <c r="K786">
        <v>1.52</v>
      </c>
      <c r="L786">
        <v>1.22279347826087</v>
      </c>
      <c r="M786">
        <v>0.82</v>
      </c>
      <c r="N786">
        <v>1.1499999999999999</v>
      </c>
      <c r="O786">
        <v>1.46</v>
      </c>
      <c r="P786">
        <v>1.06838488372093</v>
      </c>
      <c r="Q786">
        <v>1.1299999999999999</v>
      </c>
      <c r="R786">
        <v>1.28</v>
      </c>
      <c r="S786">
        <v>1.3674999999999999</v>
      </c>
      <c r="T786">
        <v>1.2721428571428599</v>
      </c>
      <c r="U786">
        <v>0.82250000000000001</v>
      </c>
      <c r="V786">
        <v>1.17</v>
      </c>
      <c r="W786">
        <v>1.4950000000000001</v>
      </c>
      <c r="X786">
        <v>1.1793253968254001</v>
      </c>
      <c r="Y786">
        <v>1.01</v>
      </c>
      <c r="Z786">
        <v>1.28</v>
      </c>
      <c r="AA786">
        <v>1.61</v>
      </c>
      <c r="AB786">
        <v>1.28898876404494</v>
      </c>
      <c r="AC786">
        <v>0.85250000000000004</v>
      </c>
      <c r="AD786">
        <v>1.06</v>
      </c>
      <c r="AE786">
        <v>1.3574999999999999</v>
      </c>
      <c r="AF786">
        <v>1.1025</v>
      </c>
      <c r="AG786">
        <v>0.99750000000000005</v>
      </c>
      <c r="AH786">
        <v>1.335</v>
      </c>
      <c r="AI786">
        <v>1.72</v>
      </c>
      <c r="AJ786">
        <v>1.60254901960784</v>
      </c>
      <c r="AK786">
        <v>0.96</v>
      </c>
      <c r="AL786">
        <v>1.2</v>
      </c>
      <c r="AM786">
        <v>1.49</v>
      </c>
      <c r="AN786">
        <v>1.2388764044943801</v>
      </c>
      <c r="AO786">
        <v>0.85</v>
      </c>
      <c r="AP786">
        <v>1.1499999999999999</v>
      </c>
      <c r="AQ786">
        <v>1.49</v>
      </c>
      <c r="AR786">
        <v>1.18148619957537</v>
      </c>
      <c r="AS786">
        <v>0.89</v>
      </c>
      <c r="AT786">
        <v>1.19</v>
      </c>
      <c r="AU786">
        <v>1.55</v>
      </c>
      <c r="AV786">
        <v>1.2477260981912099</v>
      </c>
      <c r="AW786">
        <v>0.89249999999999996</v>
      </c>
      <c r="AX786">
        <v>1.21</v>
      </c>
      <c r="AY786">
        <v>1.5175000000000001</v>
      </c>
      <c r="AZ786">
        <v>1.2284999999999999</v>
      </c>
      <c r="BA786">
        <v>0.84499999999999997</v>
      </c>
      <c r="BB786">
        <v>1.19</v>
      </c>
      <c r="BC786">
        <v>1.54</v>
      </c>
      <c r="BD786">
        <v>1.12936507936508</v>
      </c>
      <c r="BE786">
        <v>1.0874999999999999</v>
      </c>
      <c r="BF786">
        <v>1.375</v>
      </c>
      <c r="BG786">
        <v>1.7324999999999999</v>
      </c>
      <c r="BH786">
        <v>2.0649999999999999</v>
      </c>
      <c r="BI786">
        <v>1.115</v>
      </c>
      <c r="BJ786">
        <v>1.28</v>
      </c>
      <c r="BK786">
        <v>1.54</v>
      </c>
      <c r="BL786">
        <v>1.4171428571428599</v>
      </c>
      <c r="BM786">
        <v>1.3774999999999999</v>
      </c>
      <c r="BN786">
        <v>1.73</v>
      </c>
      <c r="BO786">
        <v>2.0299999999999998</v>
      </c>
      <c r="BP786">
        <v>1.6775</v>
      </c>
      <c r="BQ786">
        <v>0.94750000000000001</v>
      </c>
      <c r="BR786">
        <v>0.95499999999999996</v>
      </c>
      <c r="BS786">
        <v>0.96250000000000002</v>
      </c>
      <c r="BT786">
        <v>0.95499999999999996</v>
      </c>
      <c r="BU786">
        <v>0.86499999999999999</v>
      </c>
      <c r="BV786">
        <v>1.1599999999999999</v>
      </c>
      <c r="BW786">
        <v>1.4650000000000001</v>
      </c>
      <c r="BX786">
        <v>1.15818181818182</v>
      </c>
      <c r="BZ786" t="s">
        <v>284</v>
      </c>
      <c r="CC786">
        <v>0.78</v>
      </c>
      <c r="CD786">
        <v>1.24</v>
      </c>
      <c r="CE786">
        <v>1.6850000000000001</v>
      </c>
      <c r="CF786">
        <v>1.1839999999999999</v>
      </c>
      <c r="CG786">
        <v>0.9</v>
      </c>
      <c r="CH786">
        <v>1.04</v>
      </c>
      <c r="CI786">
        <v>1.17</v>
      </c>
      <c r="CJ786">
        <v>1.0742857142857101</v>
      </c>
      <c r="CK786">
        <v>0.99</v>
      </c>
      <c r="CL786">
        <v>1.19</v>
      </c>
      <c r="CM786">
        <v>1.41</v>
      </c>
      <c r="CN786">
        <v>1.20619047619048</v>
      </c>
      <c r="CO786">
        <v>0.98499999999999999</v>
      </c>
      <c r="CP786">
        <v>1.31</v>
      </c>
      <c r="CQ786">
        <v>1.355</v>
      </c>
      <c r="CR786">
        <v>1.19</v>
      </c>
      <c r="CS786">
        <v>1.0549999999999999</v>
      </c>
      <c r="CT786">
        <v>1.175</v>
      </c>
      <c r="CU786">
        <v>1.41</v>
      </c>
      <c r="CV786">
        <v>1.2</v>
      </c>
      <c r="CW786">
        <v>0.97</v>
      </c>
      <c r="CX786">
        <v>1.1100000000000001</v>
      </c>
      <c r="CY786">
        <v>1.29</v>
      </c>
      <c r="CZ786">
        <v>1.1923529411764699</v>
      </c>
      <c r="DA786">
        <v>1.3075000000000001</v>
      </c>
      <c r="DB786">
        <v>1.43</v>
      </c>
      <c r="DC786">
        <v>1.5149999999999999</v>
      </c>
      <c r="DD786">
        <v>1.3925000000000001</v>
      </c>
      <c r="DF786" t="s">
        <v>284</v>
      </c>
      <c r="DI786">
        <v>1.1174999999999999</v>
      </c>
      <c r="DJ786">
        <v>1.825</v>
      </c>
      <c r="DK786">
        <v>5.81</v>
      </c>
      <c r="DL786">
        <v>3.6412499999999999</v>
      </c>
      <c r="DM786">
        <v>0.71750000000000003</v>
      </c>
      <c r="DN786">
        <v>0.95499999999999996</v>
      </c>
      <c r="DO786">
        <v>1.1875</v>
      </c>
      <c r="DP786">
        <v>0.72499999999999998</v>
      </c>
      <c r="DQ786">
        <v>1.17</v>
      </c>
      <c r="DR786">
        <v>1.18</v>
      </c>
      <c r="DS786">
        <v>1.65</v>
      </c>
      <c r="DT786">
        <v>1.35666666666667</v>
      </c>
    </row>
    <row r="787" spans="1:124" x14ac:dyDescent="0.35">
      <c r="A787" s="19" t="str">
        <f t="shared" si="24"/>
        <v>NIM--36160</v>
      </c>
      <c r="B787" s="19" t="str">
        <f t="shared" si="25"/>
        <v>NIM</v>
      </c>
      <c r="C787">
        <v>15</v>
      </c>
      <c r="D787" s="27">
        <v>36160</v>
      </c>
      <c r="E787">
        <v>4.5549999999999997</v>
      </c>
      <c r="F787">
        <v>4.8600000000000003</v>
      </c>
      <c r="G787">
        <v>5.4050000000000002</v>
      </c>
      <c r="H787">
        <v>5.7694949494949501</v>
      </c>
      <c r="I787">
        <v>4.32</v>
      </c>
      <c r="J787">
        <v>4.72</v>
      </c>
      <c r="K787">
        <v>5.17</v>
      </c>
      <c r="L787">
        <v>4.7733913043478298</v>
      </c>
      <c r="M787">
        <v>4.08</v>
      </c>
      <c r="N787">
        <v>4.5599999999999996</v>
      </c>
      <c r="O787">
        <v>5.0999999999999996</v>
      </c>
      <c r="P787">
        <v>4.6028872093023301</v>
      </c>
      <c r="Q787">
        <v>4.6825000000000001</v>
      </c>
      <c r="R787">
        <v>4.87</v>
      </c>
      <c r="S787">
        <v>5.1524999999999999</v>
      </c>
      <c r="T787">
        <v>4.9428571428571404</v>
      </c>
      <c r="U787">
        <v>4.3025000000000002</v>
      </c>
      <c r="V787">
        <v>4.72</v>
      </c>
      <c r="W787">
        <v>5.17</v>
      </c>
      <c r="X787">
        <v>4.7274007936507898</v>
      </c>
      <c r="Y787">
        <v>4.78</v>
      </c>
      <c r="Z787">
        <v>5.29</v>
      </c>
      <c r="AA787">
        <v>5.69</v>
      </c>
      <c r="AB787">
        <v>5.2870786516853903</v>
      </c>
      <c r="AC787">
        <v>4.2050000000000001</v>
      </c>
      <c r="AD787">
        <v>4.5599999999999996</v>
      </c>
      <c r="AE787">
        <v>4.9225000000000003</v>
      </c>
      <c r="AF787">
        <v>4.5441071428571398</v>
      </c>
      <c r="AG787">
        <v>4.2975000000000003</v>
      </c>
      <c r="AH787">
        <v>4.7249999999999996</v>
      </c>
      <c r="AI787">
        <v>5.18</v>
      </c>
      <c r="AJ787">
        <v>5.8717647058823497</v>
      </c>
      <c r="AK787">
        <v>4.16</v>
      </c>
      <c r="AL787">
        <v>4.43</v>
      </c>
      <c r="AM787">
        <v>4.95</v>
      </c>
      <c r="AN787">
        <v>4.5440449438202197</v>
      </c>
      <c r="AO787">
        <v>4.26</v>
      </c>
      <c r="AP787">
        <v>4.63</v>
      </c>
      <c r="AQ787">
        <v>5</v>
      </c>
      <c r="AR787">
        <v>4.6341401273885303</v>
      </c>
      <c r="AS787">
        <v>4.37</v>
      </c>
      <c r="AT787">
        <v>4.7699999999999996</v>
      </c>
      <c r="AU787">
        <v>5.28</v>
      </c>
      <c r="AV787">
        <v>4.8325064599483198</v>
      </c>
      <c r="AW787">
        <v>4.3125</v>
      </c>
      <c r="AX787">
        <v>4.7549999999999999</v>
      </c>
      <c r="AY787">
        <v>5.16</v>
      </c>
      <c r="AZ787">
        <v>4.7527666666666697</v>
      </c>
      <c r="BA787">
        <v>4.53</v>
      </c>
      <c r="BB787">
        <v>4.88</v>
      </c>
      <c r="BC787">
        <v>5.4050000000000002</v>
      </c>
      <c r="BD787">
        <v>4.9179365079365001</v>
      </c>
      <c r="BE787">
        <v>4.4000000000000004</v>
      </c>
      <c r="BF787">
        <v>4.9749999999999996</v>
      </c>
      <c r="BG787">
        <v>5.7175000000000002</v>
      </c>
      <c r="BH787">
        <v>7.0281818181818201</v>
      </c>
      <c r="BI787">
        <v>4.6849999999999996</v>
      </c>
      <c r="BJ787">
        <v>4.9800000000000004</v>
      </c>
      <c r="BK787">
        <v>5.3</v>
      </c>
      <c r="BL787">
        <v>5.0928571428571399</v>
      </c>
      <c r="BM787">
        <v>5.3425000000000002</v>
      </c>
      <c r="BN787">
        <v>5.56</v>
      </c>
      <c r="BO787">
        <v>5.7874999999999996</v>
      </c>
      <c r="BP787">
        <v>5.57</v>
      </c>
      <c r="BQ787">
        <v>4.82</v>
      </c>
      <c r="BR787">
        <v>4.99</v>
      </c>
      <c r="BS787">
        <v>5.16</v>
      </c>
      <c r="BT787">
        <v>4.99</v>
      </c>
      <c r="BU787">
        <v>4.585</v>
      </c>
      <c r="BV787">
        <v>4.84</v>
      </c>
      <c r="BW787">
        <v>5.4275000000000002</v>
      </c>
      <c r="BX787">
        <v>4.9827272727272698</v>
      </c>
      <c r="BZ787" t="s">
        <v>284</v>
      </c>
      <c r="CC787">
        <v>4.4375</v>
      </c>
      <c r="CD787">
        <v>5.03</v>
      </c>
      <c r="CE787">
        <v>5.5724999999999998</v>
      </c>
      <c r="CF787">
        <v>5.0158461538461498</v>
      </c>
      <c r="CG787">
        <v>4.375</v>
      </c>
      <c r="CH787">
        <v>4.66</v>
      </c>
      <c r="CI787">
        <v>5.375</v>
      </c>
      <c r="CJ787">
        <v>5.1571428571428601</v>
      </c>
      <c r="CK787">
        <v>4.24</v>
      </c>
      <c r="CL787">
        <v>4.55</v>
      </c>
      <c r="CM787">
        <v>4.91</v>
      </c>
      <c r="CN787">
        <v>4.6309523809523796</v>
      </c>
      <c r="CO787">
        <v>4.49</v>
      </c>
      <c r="CP787">
        <v>4.7300000000000004</v>
      </c>
      <c r="CQ787">
        <v>5.2450000000000001</v>
      </c>
      <c r="CR787">
        <v>4.79285714285714</v>
      </c>
      <c r="CS787">
        <v>4.25</v>
      </c>
      <c r="CT787">
        <v>4.42</v>
      </c>
      <c r="CU787">
        <v>4.7925000000000004</v>
      </c>
      <c r="CV787">
        <v>4.5019999999999998</v>
      </c>
      <c r="CW787">
        <v>4.45</v>
      </c>
      <c r="CX787">
        <v>4.84</v>
      </c>
      <c r="CY787">
        <v>4.95</v>
      </c>
      <c r="CZ787">
        <v>4.6194117647058803</v>
      </c>
      <c r="DA787">
        <v>4.5225</v>
      </c>
      <c r="DB787">
        <v>4.59</v>
      </c>
      <c r="DC787">
        <v>8.3975000000000009</v>
      </c>
      <c r="DD787">
        <v>8.33</v>
      </c>
      <c r="DF787" t="s">
        <v>284</v>
      </c>
      <c r="DI787">
        <v>4.375</v>
      </c>
      <c r="DJ787">
        <v>4.8150000000000004</v>
      </c>
      <c r="DK787">
        <v>15.5525</v>
      </c>
      <c r="DL787">
        <v>14.09125</v>
      </c>
      <c r="DM787">
        <v>4.0975000000000001</v>
      </c>
      <c r="DN787">
        <v>4.2249999999999996</v>
      </c>
      <c r="DO787">
        <v>4.9400000000000004</v>
      </c>
      <c r="DP787">
        <v>4.4749999999999996</v>
      </c>
      <c r="DQ787">
        <v>3.95</v>
      </c>
      <c r="DR787">
        <v>4.18</v>
      </c>
      <c r="DS787">
        <v>4.66</v>
      </c>
      <c r="DT787">
        <v>4.3888888888888902</v>
      </c>
    </row>
    <row r="788" spans="1:124" x14ac:dyDescent="0.35">
      <c r="A788" s="19" t="str">
        <f t="shared" si="24"/>
        <v>Provisions / Avg Assets--36160</v>
      </c>
      <c r="B788" s="19" t="str">
        <f t="shared" si="25"/>
        <v>Provisions / Avg Assets</v>
      </c>
      <c r="C788">
        <v>16</v>
      </c>
      <c r="D788" s="27">
        <v>36160</v>
      </c>
      <c r="E788">
        <v>4.4999999999999998E-2</v>
      </c>
      <c r="F788">
        <v>0.14000000000000001</v>
      </c>
      <c r="G788">
        <v>0.245</v>
      </c>
      <c r="H788">
        <v>0.35949494949494898</v>
      </c>
      <c r="I788">
        <v>0.03</v>
      </c>
      <c r="J788">
        <v>0.12</v>
      </c>
      <c r="K788">
        <v>0.2475</v>
      </c>
      <c r="L788">
        <v>0.204195652173913</v>
      </c>
      <c r="M788">
        <v>0.05</v>
      </c>
      <c r="N788">
        <v>0.15</v>
      </c>
      <c r="O788">
        <v>0.31</v>
      </c>
      <c r="P788">
        <v>0.246688372093022</v>
      </c>
      <c r="Q788">
        <v>8.7499999999999994E-2</v>
      </c>
      <c r="R788">
        <v>0.12</v>
      </c>
      <c r="S788">
        <v>0.27</v>
      </c>
      <c r="T788">
        <v>0.161428571428571</v>
      </c>
      <c r="U788">
        <v>0.03</v>
      </c>
      <c r="V788">
        <v>0.11</v>
      </c>
      <c r="W788">
        <v>0.23</v>
      </c>
      <c r="X788">
        <v>0.166884920634921</v>
      </c>
      <c r="Y788">
        <v>0</v>
      </c>
      <c r="Z788">
        <v>0.08</v>
      </c>
      <c r="AA788">
        <v>0.24</v>
      </c>
      <c r="AB788">
        <v>0.15910112359550599</v>
      </c>
      <c r="AC788">
        <v>2.2499999999999999E-2</v>
      </c>
      <c r="AD788">
        <v>0.14000000000000001</v>
      </c>
      <c r="AE788">
        <v>0.28000000000000003</v>
      </c>
      <c r="AF788">
        <v>0.25508928571428602</v>
      </c>
      <c r="AG788">
        <v>0.02</v>
      </c>
      <c r="AH788">
        <v>0.17</v>
      </c>
      <c r="AI788">
        <v>0.50749999999999995</v>
      </c>
      <c r="AJ788">
        <v>0.83098039215686303</v>
      </c>
      <c r="AK788">
        <v>0.06</v>
      </c>
      <c r="AL788">
        <v>0.12</v>
      </c>
      <c r="AM788">
        <v>0.19</v>
      </c>
      <c r="AN788">
        <v>0.14460674157303399</v>
      </c>
      <c r="AO788">
        <v>0</v>
      </c>
      <c r="AP788">
        <v>0.11</v>
      </c>
      <c r="AQ788">
        <v>0.25</v>
      </c>
      <c r="AR788">
        <v>0.18021231422505299</v>
      </c>
      <c r="AS788">
        <v>0.06</v>
      </c>
      <c r="AT788">
        <v>0.14000000000000001</v>
      </c>
      <c r="AU788">
        <v>0.24</v>
      </c>
      <c r="AV788">
        <v>0.20126614987080099</v>
      </c>
      <c r="AW788">
        <v>0.05</v>
      </c>
      <c r="AX788">
        <v>0.11</v>
      </c>
      <c r="AY788">
        <v>0.19</v>
      </c>
      <c r="AZ788">
        <v>0.14733333333333301</v>
      </c>
      <c r="BA788">
        <v>0.05</v>
      </c>
      <c r="BB788">
        <v>0.16</v>
      </c>
      <c r="BC788">
        <v>0.28000000000000003</v>
      </c>
      <c r="BD788">
        <v>0.23391534391534399</v>
      </c>
      <c r="BE788">
        <v>1.4999999999999999E-2</v>
      </c>
      <c r="BF788">
        <v>0.11</v>
      </c>
      <c r="BG788">
        <v>0.23499999999999999</v>
      </c>
      <c r="BH788">
        <v>0.56772727272727297</v>
      </c>
      <c r="BI788">
        <v>2.5000000000000001E-2</v>
      </c>
      <c r="BJ788">
        <v>0.06</v>
      </c>
      <c r="BK788">
        <v>0.155</v>
      </c>
      <c r="BL788">
        <v>0.114285714285714</v>
      </c>
      <c r="BM788">
        <v>0.1275</v>
      </c>
      <c r="BN788">
        <v>0.20499999999999999</v>
      </c>
      <c r="BO788">
        <v>0.28000000000000003</v>
      </c>
      <c r="BP788">
        <v>0.20250000000000001</v>
      </c>
      <c r="BQ788">
        <v>0.06</v>
      </c>
      <c r="BR788">
        <v>0.12</v>
      </c>
      <c r="BS788">
        <v>0.18</v>
      </c>
      <c r="BT788">
        <v>0.12</v>
      </c>
      <c r="BU788">
        <v>2.5000000000000001E-3</v>
      </c>
      <c r="BV788">
        <v>9.5000000000000001E-2</v>
      </c>
      <c r="BW788">
        <v>0.1575</v>
      </c>
      <c r="BX788">
        <v>9.9545454545454506E-2</v>
      </c>
      <c r="BZ788" t="s">
        <v>284</v>
      </c>
      <c r="CC788">
        <v>7.7499999999999999E-2</v>
      </c>
      <c r="CD788">
        <v>0.14000000000000001</v>
      </c>
      <c r="CE788">
        <v>0.24</v>
      </c>
      <c r="CF788">
        <v>0.20230769230769199</v>
      </c>
      <c r="CG788">
        <v>0</v>
      </c>
      <c r="CH788">
        <v>0.11</v>
      </c>
      <c r="CI788">
        <v>0.28999999999999998</v>
      </c>
      <c r="CJ788">
        <v>0.161428571428571</v>
      </c>
      <c r="CK788">
        <v>0.05</v>
      </c>
      <c r="CL788">
        <v>0.09</v>
      </c>
      <c r="CM788">
        <v>0.14000000000000001</v>
      </c>
      <c r="CN788">
        <v>0.12666666666666701</v>
      </c>
      <c r="CO788">
        <v>0.08</v>
      </c>
      <c r="CP788">
        <v>0.16</v>
      </c>
      <c r="CQ788">
        <v>0.26500000000000001</v>
      </c>
      <c r="CR788">
        <v>0.16857142857142901</v>
      </c>
      <c r="CS788">
        <v>4.2500000000000003E-2</v>
      </c>
      <c r="CT788">
        <v>0.115</v>
      </c>
      <c r="CU788">
        <v>0.20250000000000001</v>
      </c>
      <c r="CV788">
        <v>0.158</v>
      </c>
      <c r="CW788">
        <v>0.03</v>
      </c>
      <c r="CX788">
        <v>0.15</v>
      </c>
      <c r="CY788">
        <v>0.35</v>
      </c>
      <c r="CZ788">
        <v>0.35705882352941198</v>
      </c>
      <c r="DA788">
        <v>0.20749999999999999</v>
      </c>
      <c r="DB788">
        <v>0.31</v>
      </c>
      <c r="DC788">
        <v>3.4375</v>
      </c>
      <c r="DD788">
        <v>3.335</v>
      </c>
      <c r="DF788" t="s">
        <v>284</v>
      </c>
      <c r="DI788">
        <v>4.2500000000000003E-2</v>
      </c>
      <c r="DJ788">
        <v>0.39</v>
      </c>
      <c r="DK788">
        <v>5.0175000000000001</v>
      </c>
      <c r="DL788">
        <v>5.2243750000000002</v>
      </c>
      <c r="DM788">
        <v>3.5000000000000003E-2</v>
      </c>
      <c r="DN788">
        <v>0.1</v>
      </c>
      <c r="DO788">
        <v>0.2</v>
      </c>
      <c r="DP788">
        <v>0.155714285714286</v>
      </c>
      <c r="DQ788">
        <v>7.0000000000000007E-2</v>
      </c>
      <c r="DR788">
        <v>0.09</v>
      </c>
      <c r="DS788">
        <v>0.16</v>
      </c>
      <c r="DT788">
        <v>0.11333333333333299</v>
      </c>
    </row>
    <row r="789" spans="1:124" x14ac:dyDescent="0.35">
      <c r="A789" s="19" t="str">
        <f t="shared" si="24"/>
        <v>Negative Earners (last 4 qtrs)--36160</v>
      </c>
      <c r="B789" s="19" t="str">
        <f t="shared" si="25"/>
        <v>Negative Earners (last 4 qtrs)</v>
      </c>
      <c r="C789">
        <v>17</v>
      </c>
      <c r="D789" s="27">
        <v>36160</v>
      </c>
      <c r="F789">
        <v>1.0101010101010099</v>
      </c>
      <c r="H789">
        <v>1</v>
      </c>
      <c r="J789">
        <v>1.9189765458422201</v>
      </c>
      <c r="L789">
        <v>18</v>
      </c>
      <c r="N789">
        <v>6.1089582858445404</v>
      </c>
      <c r="P789">
        <v>536</v>
      </c>
      <c r="R789">
        <v>0</v>
      </c>
      <c r="T789">
        <v>0</v>
      </c>
      <c r="V789">
        <v>1.94552529182879</v>
      </c>
      <c r="X789">
        <v>10</v>
      </c>
      <c r="Z789">
        <v>2.2471910112359601</v>
      </c>
      <c r="AB789">
        <v>2</v>
      </c>
      <c r="AD789">
        <v>2.6315789473684199</v>
      </c>
      <c r="AF789">
        <v>3</v>
      </c>
      <c r="AH789">
        <v>2.8846153846153801</v>
      </c>
      <c r="AI789"/>
      <c r="AJ789">
        <v>3</v>
      </c>
      <c r="AK789"/>
      <c r="AL789">
        <v>0</v>
      </c>
      <c r="AN789">
        <v>0</v>
      </c>
      <c r="AP789">
        <v>1.46137787056367</v>
      </c>
      <c r="AR789">
        <v>7</v>
      </c>
      <c r="AT789">
        <v>1.2722646310432599</v>
      </c>
      <c r="AV789">
        <v>5</v>
      </c>
      <c r="AX789">
        <v>0.65359477124182996</v>
      </c>
      <c r="AZ789">
        <v>2</v>
      </c>
      <c r="BB789">
        <v>4.7120418848167498</v>
      </c>
      <c r="BD789">
        <v>9</v>
      </c>
      <c r="BF789">
        <v>0</v>
      </c>
      <c r="BH789">
        <v>0</v>
      </c>
      <c r="BJ789">
        <v>0</v>
      </c>
      <c r="BL789">
        <v>0</v>
      </c>
      <c r="BN789">
        <v>0</v>
      </c>
      <c r="BP789">
        <v>0</v>
      </c>
      <c r="BR789">
        <v>0</v>
      </c>
      <c r="BT789">
        <v>0</v>
      </c>
      <c r="BV789">
        <v>0</v>
      </c>
      <c r="BX789">
        <v>0</v>
      </c>
      <c r="BZ789" t="s">
        <v>285</v>
      </c>
      <c r="CB789">
        <v>0</v>
      </c>
      <c r="CD789">
        <v>3.7878787878787898</v>
      </c>
      <c r="CF789">
        <v>5</v>
      </c>
      <c r="CH789">
        <v>0</v>
      </c>
      <c r="CJ789">
        <v>0</v>
      </c>
      <c r="CL789">
        <v>4.7619047619047601</v>
      </c>
      <c r="CN789">
        <v>1</v>
      </c>
      <c r="CP789">
        <v>0</v>
      </c>
      <c r="CR789">
        <v>0</v>
      </c>
      <c r="CT789">
        <v>0</v>
      </c>
      <c r="CV789">
        <v>0</v>
      </c>
      <c r="CX789">
        <v>0</v>
      </c>
      <c r="CZ789">
        <v>0</v>
      </c>
      <c r="DB789">
        <v>0</v>
      </c>
      <c r="DD789">
        <v>0</v>
      </c>
      <c r="DF789" t="s">
        <v>285</v>
      </c>
      <c r="DH789">
        <v>0</v>
      </c>
      <c r="DJ789">
        <v>6.25</v>
      </c>
      <c r="DL789">
        <v>1</v>
      </c>
      <c r="DN789">
        <v>7.1428571428571397</v>
      </c>
      <c r="DP789">
        <v>1</v>
      </c>
      <c r="DR789">
        <v>0</v>
      </c>
      <c r="DT789">
        <v>0</v>
      </c>
    </row>
    <row r="790" spans="1:124" x14ac:dyDescent="0.35">
      <c r="A790" s="19" t="str">
        <f t="shared" si="24"/>
        <v>Noncore Funding / Liab--36160</v>
      </c>
      <c r="B790" s="19" t="str">
        <f t="shared" si="25"/>
        <v>Noncore Funding / Liab</v>
      </c>
      <c r="C790">
        <v>18</v>
      </c>
      <c r="D790" s="27">
        <v>36160</v>
      </c>
      <c r="E790">
        <v>9.5205167424950101</v>
      </c>
      <c r="F790">
        <v>13.542886131272899</v>
      </c>
      <c r="G790">
        <v>20.0589688355711</v>
      </c>
      <c r="H790">
        <v>15.193886543281</v>
      </c>
      <c r="I790">
        <v>7.6305652518948204</v>
      </c>
      <c r="J790">
        <v>12.2071042592965</v>
      </c>
      <c r="K790">
        <v>17.833336591200698</v>
      </c>
      <c r="L790">
        <v>13.870390645868801</v>
      </c>
      <c r="M790">
        <v>10.4714608369743</v>
      </c>
      <c r="N790">
        <v>15.8444690023519</v>
      </c>
      <c r="O790">
        <v>22.992052425707399</v>
      </c>
      <c r="P790">
        <v>18.2525865346954</v>
      </c>
      <c r="Q790">
        <v>8.0632547561191092</v>
      </c>
      <c r="R790">
        <v>12.106385532593601</v>
      </c>
      <c r="S790">
        <v>16.730815063124201</v>
      </c>
      <c r="T790">
        <v>13.108322975976099</v>
      </c>
      <c r="U790">
        <v>7.2331342858268997</v>
      </c>
      <c r="V790">
        <v>11.5286345110458</v>
      </c>
      <c r="W790">
        <v>17.547699577391999</v>
      </c>
      <c r="X790">
        <v>13.4031112194711</v>
      </c>
      <c r="Y790">
        <v>9.9528884416594305</v>
      </c>
      <c r="Z790">
        <v>13.151623473339299</v>
      </c>
      <c r="AA790">
        <v>16.840644421649699</v>
      </c>
      <c r="AB790">
        <v>14.300326634152</v>
      </c>
      <c r="AC790">
        <v>7.7932850590438196</v>
      </c>
      <c r="AD790">
        <v>11.787465713818101</v>
      </c>
      <c r="AE790">
        <v>16.125434326192199</v>
      </c>
      <c r="AF790">
        <v>13.0416718845893</v>
      </c>
      <c r="AG790">
        <v>9.0925215761033904</v>
      </c>
      <c r="AH790">
        <v>14.4638435610467</v>
      </c>
      <c r="AI790">
        <v>21.043661879360702</v>
      </c>
      <c r="AJ790">
        <v>20.471087370558699</v>
      </c>
      <c r="AK790">
        <v>6.6874050084515799</v>
      </c>
      <c r="AL790">
        <v>12.675034462744</v>
      </c>
      <c r="AM790">
        <v>18.576856915453501</v>
      </c>
      <c r="AN790">
        <v>13.1769902044574</v>
      </c>
      <c r="AO790">
        <v>7.52725233063315</v>
      </c>
      <c r="AP790">
        <v>11.7530345471522</v>
      </c>
      <c r="AQ790">
        <v>16.1902009086925</v>
      </c>
      <c r="AR790">
        <v>12.7995160735314</v>
      </c>
      <c r="AS790">
        <v>7.8594982078853004</v>
      </c>
      <c r="AT790">
        <v>12.9136303906343</v>
      </c>
      <c r="AU790">
        <v>18.905120308305499</v>
      </c>
      <c r="AV790">
        <v>14.198333929415201</v>
      </c>
      <c r="AW790">
        <v>7.5111426150990104</v>
      </c>
      <c r="AX790">
        <v>12.0162947031996</v>
      </c>
      <c r="AY790">
        <v>17.966454163359099</v>
      </c>
      <c r="AZ790">
        <v>13.2002731682734</v>
      </c>
      <c r="BA790">
        <v>7.3525187737841904</v>
      </c>
      <c r="BB790">
        <v>13.3752297385427</v>
      </c>
      <c r="BC790">
        <v>18.946374056950901</v>
      </c>
      <c r="BD790">
        <v>15.247632332681199</v>
      </c>
      <c r="BE790">
        <v>7.1377517507311303</v>
      </c>
      <c r="BF790">
        <v>10.593254026157</v>
      </c>
      <c r="BG790">
        <v>18.302527126053299</v>
      </c>
      <c r="BH790">
        <v>18.924335174842401</v>
      </c>
      <c r="BI790">
        <v>11.2277402692965</v>
      </c>
      <c r="BJ790">
        <v>12.9297804858028</v>
      </c>
      <c r="BK790">
        <v>17.409449897671902</v>
      </c>
      <c r="BL790">
        <v>14.0164108942732</v>
      </c>
      <c r="BM790">
        <v>13.919933544496701</v>
      </c>
      <c r="BN790">
        <v>14.288735069672599</v>
      </c>
      <c r="BO790">
        <v>16.832516637166002</v>
      </c>
      <c r="BP790">
        <v>16.463715111990101</v>
      </c>
      <c r="BQ790">
        <v>7.0300876367418503</v>
      </c>
      <c r="BR790">
        <v>7.0503493149710703</v>
      </c>
      <c r="BS790">
        <v>7.0706109932003001</v>
      </c>
      <c r="BT790">
        <v>7.0503493149710703</v>
      </c>
      <c r="BU790">
        <v>4.7482354767254096</v>
      </c>
      <c r="BV790">
        <v>7.9279015977708198</v>
      </c>
      <c r="BW790">
        <v>16.315093224265901</v>
      </c>
      <c r="BX790">
        <v>10.620344665398701</v>
      </c>
      <c r="BZ790" t="s">
        <v>284</v>
      </c>
      <c r="CC790">
        <v>6.8604820243951803</v>
      </c>
      <c r="CD790">
        <v>10.1939856406737</v>
      </c>
      <c r="CE790">
        <v>15.4519747180615</v>
      </c>
      <c r="CF790">
        <v>13.047114712596301</v>
      </c>
      <c r="CG790">
        <v>10.6454990408392</v>
      </c>
      <c r="CH790">
        <v>11.285777433970599</v>
      </c>
      <c r="CI790">
        <v>13.024033463443899</v>
      </c>
      <c r="CJ790">
        <v>12.2508570027146</v>
      </c>
      <c r="CK790">
        <v>5.73955072224968</v>
      </c>
      <c r="CL790">
        <v>12.144952962884499</v>
      </c>
      <c r="CM790">
        <v>21.650581351166501</v>
      </c>
      <c r="CN790">
        <v>15.115581575654399</v>
      </c>
      <c r="CO790">
        <v>9.7547219706060098</v>
      </c>
      <c r="CP790">
        <v>13.8442784636184</v>
      </c>
      <c r="CQ790">
        <v>15.2635532842005</v>
      </c>
      <c r="CR790">
        <v>13.817697846645499</v>
      </c>
      <c r="CS790">
        <v>8.9614604319093001</v>
      </c>
      <c r="CT790">
        <v>12.7112864120541</v>
      </c>
      <c r="CU790">
        <v>17.976473504446101</v>
      </c>
      <c r="CV790">
        <v>14.360718850339801</v>
      </c>
      <c r="CW790">
        <v>6.3230921704658103</v>
      </c>
      <c r="CX790">
        <v>13.856905539325201</v>
      </c>
      <c r="CY790">
        <v>16.935048092510499</v>
      </c>
      <c r="CZ790">
        <v>19.138435683788298</v>
      </c>
      <c r="DA790">
        <v>17.147675287380601</v>
      </c>
      <c r="DB790">
        <v>19.469752694679201</v>
      </c>
      <c r="DC790">
        <v>40.915867057791601</v>
      </c>
      <c r="DD790">
        <v>38.5937896504931</v>
      </c>
      <c r="DF790" t="s">
        <v>284</v>
      </c>
      <c r="DI790">
        <v>24.058547559139502</v>
      </c>
      <c r="DJ790">
        <v>45.5668689225704</v>
      </c>
      <c r="DK790">
        <v>91.419680985621198</v>
      </c>
      <c r="DL790">
        <v>60.807254572373999</v>
      </c>
      <c r="DM790">
        <v>8.0992053590886908</v>
      </c>
      <c r="DN790">
        <v>14.7582777240405</v>
      </c>
      <c r="DO790">
        <v>19.0517170400251</v>
      </c>
      <c r="DP790">
        <v>14.2856500998007</v>
      </c>
      <c r="DQ790">
        <v>9.5291342233373797</v>
      </c>
      <c r="DR790">
        <v>17.128018122548202</v>
      </c>
      <c r="DS790">
        <v>21.7028648996213</v>
      </c>
      <c r="DT790">
        <v>17.9600087944469</v>
      </c>
    </row>
    <row r="791" spans="1:124" x14ac:dyDescent="0.35">
      <c r="A791" s="19" t="str">
        <f t="shared" si="24"/>
        <v>Brokered Dep / Liab--36160</v>
      </c>
      <c r="B791" s="19" t="str">
        <f t="shared" si="25"/>
        <v>Brokered Dep / Liab</v>
      </c>
      <c r="C791">
        <v>19</v>
      </c>
      <c r="D791" s="27">
        <v>36160</v>
      </c>
      <c r="E791">
        <v>0</v>
      </c>
      <c r="F791">
        <v>0</v>
      </c>
      <c r="G791">
        <v>0</v>
      </c>
      <c r="H791">
        <v>0.87470004871933504</v>
      </c>
      <c r="I791">
        <v>0</v>
      </c>
      <c r="J791">
        <v>0</v>
      </c>
      <c r="K791">
        <v>0</v>
      </c>
      <c r="L791">
        <v>0.91076943958591094</v>
      </c>
      <c r="M791">
        <v>0</v>
      </c>
      <c r="N791">
        <v>0</v>
      </c>
      <c r="O791">
        <v>0</v>
      </c>
      <c r="P791">
        <v>0.42762044702298802</v>
      </c>
      <c r="Q791">
        <v>0</v>
      </c>
      <c r="R791">
        <v>0</v>
      </c>
      <c r="S791">
        <v>0</v>
      </c>
      <c r="T791">
        <v>5.6367700093772698E-2</v>
      </c>
      <c r="U791">
        <v>0</v>
      </c>
      <c r="V791">
        <v>0</v>
      </c>
      <c r="W791">
        <v>0</v>
      </c>
      <c r="X791">
        <v>1.18928921245679</v>
      </c>
      <c r="Y791">
        <v>0</v>
      </c>
      <c r="Z791">
        <v>0</v>
      </c>
      <c r="AA791">
        <v>0</v>
      </c>
      <c r="AB791">
        <v>0.27175692063213702</v>
      </c>
      <c r="AC791">
        <v>0</v>
      </c>
      <c r="AD791">
        <v>0</v>
      </c>
      <c r="AE791">
        <v>0</v>
      </c>
      <c r="AF791">
        <v>0.66985605070070797</v>
      </c>
      <c r="AG791">
        <v>0</v>
      </c>
      <c r="AH791">
        <v>0</v>
      </c>
      <c r="AI791">
        <v>2.0307735775755498E-2</v>
      </c>
      <c r="AJ791">
        <v>1.4291751995953299</v>
      </c>
      <c r="AK791">
        <v>0</v>
      </c>
      <c r="AL791">
        <v>0</v>
      </c>
      <c r="AM791">
        <v>0.98617271067049295</v>
      </c>
      <c r="AN791">
        <v>0.91733085246834201</v>
      </c>
      <c r="AO791">
        <v>0</v>
      </c>
      <c r="AP791">
        <v>0</v>
      </c>
      <c r="AQ791">
        <v>0</v>
      </c>
      <c r="AR791">
        <v>0.87025343108133701</v>
      </c>
      <c r="AS791">
        <v>0</v>
      </c>
      <c r="AT791">
        <v>0</v>
      </c>
      <c r="AU791">
        <v>0</v>
      </c>
      <c r="AV791">
        <v>1.27735627711773</v>
      </c>
      <c r="AW791">
        <v>0</v>
      </c>
      <c r="AX791">
        <v>0</v>
      </c>
      <c r="AY791">
        <v>0</v>
      </c>
      <c r="AZ791">
        <v>0.56506859855536196</v>
      </c>
      <c r="BA791">
        <v>0</v>
      </c>
      <c r="BB791">
        <v>0</v>
      </c>
      <c r="BC791">
        <v>0</v>
      </c>
      <c r="BD791">
        <v>1.2949995819942399</v>
      </c>
      <c r="BE791">
        <v>0</v>
      </c>
      <c r="BF791">
        <v>0</v>
      </c>
      <c r="BG791">
        <v>0</v>
      </c>
      <c r="BH791">
        <v>0.29635381005892297</v>
      </c>
      <c r="BI791">
        <v>0</v>
      </c>
      <c r="BJ791">
        <v>0</v>
      </c>
      <c r="BK791">
        <v>0</v>
      </c>
      <c r="BL791">
        <v>0</v>
      </c>
      <c r="BM791">
        <v>0</v>
      </c>
      <c r="BN791">
        <v>0</v>
      </c>
      <c r="BO791">
        <v>0</v>
      </c>
      <c r="BP791">
        <v>0</v>
      </c>
      <c r="BQ791">
        <v>1.45835296093575</v>
      </c>
      <c r="BR791">
        <v>2.28090860634906</v>
      </c>
      <c r="BS791">
        <v>3.1034642517623601</v>
      </c>
      <c r="BT791">
        <v>2.28090860634906</v>
      </c>
      <c r="BU791">
        <v>0</v>
      </c>
      <c r="BV791">
        <v>0</v>
      </c>
      <c r="BW791">
        <v>0</v>
      </c>
      <c r="BX791">
        <v>0.38116651365084497</v>
      </c>
      <c r="BZ791" t="s">
        <v>284</v>
      </c>
      <c r="CC791">
        <v>0</v>
      </c>
      <c r="CD791">
        <v>0</v>
      </c>
      <c r="CE791">
        <v>0</v>
      </c>
      <c r="CF791">
        <v>1.0675368130149401</v>
      </c>
      <c r="CG791">
        <v>0</v>
      </c>
      <c r="CH791">
        <v>0</v>
      </c>
      <c r="CI791">
        <v>0</v>
      </c>
      <c r="CJ791">
        <v>0</v>
      </c>
      <c r="CK791">
        <v>0</v>
      </c>
      <c r="CL791">
        <v>0</v>
      </c>
      <c r="CM791">
        <v>4.5479461440953797</v>
      </c>
      <c r="CN791">
        <v>3.7025962602137499</v>
      </c>
      <c r="CO791">
        <v>0</v>
      </c>
      <c r="CP791">
        <v>0</v>
      </c>
      <c r="CQ791">
        <v>0</v>
      </c>
      <c r="CR791">
        <v>0.54485829595312396</v>
      </c>
      <c r="CS791">
        <v>0</v>
      </c>
      <c r="CT791">
        <v>0</v>
      </c>
      <c r="CU791">
        <v>4.0321063591502497</v>
      </c>
      <c r="CV791">
        <v>2.3487920808229998</v>
      </c>
      <c r="CW791">
        <v>0</v>
      </c>
      <c r="CX791">
        <v>0</v>
      </c>
      <c r="CY791">
        <v>0</v>
      </c>
      <c r="CZ791">
        <v>1.5562906912724299</v>
      </c>
      <c r="DA791">
        <v>0</v>
      </c>
      <c r="DB791">
        <v>0</v>
      </c>
      <c r="DC791">
        <v>0.12669248161334801</v>
      </c>
      <c r="DD791">
        <v>0.12669248161334801</v>
      </c>
      <c r="DF791" t="s">
        <v>284</v>
      </c>
      <c r="DI791">
        <v>0</v>
      </c>
      <c r="DJ791">
        <v>0</v>
      </c>
      <c r="DK791">
        <v>9.5157319870891204</v>
      </c>
      <c r="DL791">
        <v>11.0778841678337</v>
      </c>
      <c r="DM791">
        <v>0</v>
      </c>
      <c r="DN791">
        <v>0</v>
      </c>
      <c r="DO791">
        <v>0</v>
      </c>
      <c r="DP791">
        <v>0.199161667203864</v>
      </c>
      <c r="DQ791">
        <v>0</v>
      </c>
      <c r="DR791">
        <v>0</v>
      </c>
      <c r="DS791">
        <v>5.1474359113069204</v>
      </c>
      <c r="DT791">
        <v>2.4996839251521101</v>
      </c>
    </row>
    <row r="792" spans="1:124" x14ac:dyDescent="0.35">
      <c r="A792" s="19" t="str">
        <f t="shared" si="24"/>
        <v>Liquid Assets / Assets--36160</v>
      </c>
      <c r="B792" s="19" t="str">
        <f t="shared" si="25"/>
        <v>Liquid Assets / Assets</v>
      </c>
      <c r="C792">
        <v>20</v>
      </c>
      <c r="D792" s="27">
        <v>36160</v>
      </c>
      <c r="E792">
        <v>14.519189832693399</v>
      </c>
      <c r="F792">
        <v>23.071839270372099</v>
      </c>
      <c r="G792">
        <v>33.049633524331398</v>
      </c>
      <c r="H792">
        <v>23.934267510815801</v>
      </c>
      <c r="I792">
        <v>14.413931156193099</v>
      </c>
      <c r="J792">
        <v>22.074979681835799</v>
      </c>
      <c r="K792">
        <v>31.172950596824201</v>
      </c>
      <c r="L792">
        <v>23.3053211043595</v>
      </c>
      <c r="M792">
        <v>13.432675128303</v>
      </c>
      <c r="N792">
        <v>21.5645333390238</v>
      </c>
      <c r="O792">
        <v>31.2291404925978</v>
      </c>
      <c r="P792">
        <v>23.021080152871299</v>
      </c>
      <c r="Q792">
        <v>18.6440197879271</v>
      </c>
      <c r="R792">
        <v>24.757805287854701</v>
      </c>
      <c r="S792">
        <v>30.138246124511902</v>
      </c>
      <c r="T792">
        <v>25.797165216701799</v>
      </c>
      <c r="U792">
        <v>15.333546951449399</v>
      </c>
      <c r="V792">
        <v>22.629314426027602</v>
      </c>
      <c r="W792">
        <v>30.960409012146901</v>
      </c>
      <c r="X792">
        <v>23.859223714831199</v>
      </c>
      <c r="Y792">
        <v>17.375727970847599</v>
      </c>
      <c r="Z792">
        <v>27.5183263322626</v>
      </c>
      <c r="AA792">
        <v>33.728631410576803</v>
      </c>
      <c r="AB792">
        <v>26.921320833821099</v>
      </c>
      <c r="AC792">
        <v>10.6586850478961</v>
      </c>
      <c r="AD792">
        <v>19.491582480180899</v>
      </c>
      <c r="AE792">
        <v>29.5858710511122</v>
      </c>
      <c r="AF792">
        <v>20.615416779194899</v>
      </c>
      <c r="AG792">
        <v>11.3099970430874</v>
      </c>
      <c r="AH792">
        <v>17.264659039839401</v>
      </c>
      <c r="AI792">
        <v>28.590053154430901</v>
      </c>
      <c r="AJ792">
        <v>20.482724787723999</v>
      </c>
      <c r="AK792">
        <v>14.528215323444</v>
      </c>
      <c r="AL792">
        <v>20.5092675750344</v>
      </c>
      <c r="AM792">
        <v>30.0417861985628</v>
      </c>
      <c r="AN792">
        <v>22.660360691482801</v>
      </c>
      <c r="AO792">
        <v>13.952235348904599</v>
      </c>
      <c r="AP792">
        <v>21.230930400052401</v>
      </c>
      <c r="AQ792">
        <v>30.0412071705038</v>
      </c>
      <c r="AR792">
        <v>22.680693636785499</v>
      </c>
      <c r="AS792">
        <v>13.368932873532501</v>
      </c>
      <c r="AT792">
        <v>20.686805619318701</v>
      </c>
      <c r="AU792">
        <v>29.819753988551899</v>
      </c>
      <c r="AV792">
        <v>22.0491899817982</v>
      </c>
      <c r="AW792">
        <v>15.0608523802238</v>
      </c>
      <c r="AX792">
        <v>22.378301275173001</v>
      </c>
      <c r="AY792">
        <v>29.913819726636302</v>
      </c>
      <c r="AZ792">
        <v>23.0648386883996</v>
      </c>
      <c r="BA792">
        <v>15.6877856506007</v>
      </c>
      <c r="BB792">
        <v>24.812267612821699</v>
      </c>
      <c r="BC792">
        <v>32.793046514982798</v>
      </c>
      <c r="BD792">
        <v>25.120064204827401</v>
      </c>
      <c r="BE792">
        <v>18.842758085738399</v>
      </c>
      <c r="BF792">
        <v>28.098911794256399</v>
      </c>
      <c r="BG792">
        <v>36.820386451199496</v>
      </c>
      <c r="BH792">
        <v>28.916230310212899</v>
      </c>
      <c r="BI792">
        <v>11.4242238195702</v>
      </c>
      <c r="BJ792">
        <v>20.087509657109401</v>
      </c>
      <c r="BK792">
        <v>28.546841868523199</v>
      </c>
      <c r="BL792">
        <v>21.050609248066898</v>
      </c>
      <c r="BM792">
        <v>15.157494051656901</v>
      </c>
      <c r="BN792">
        <v>25.654519221429201</v>
      </c>
      <c r="BO792">
        <v>37.616286956957097</v>
      </c>
      <c r="BP792">
        <v>27.1192617871849</v>
      </c>
      <c r="BQ792">
        <v>21.4917840058284</v>
      </c>
      <c r="BR792">
        <v>30.9897342241158</v>
      </c>
      <c r="BS792">
        <v>40.4876844424033</v>
      </c>
      <c r="BT792">
        <v>30.9897342241158</v>
      </c>
      <c r="BU792">
        <v>16.527439635698499</v>
      </c>
      <c r="BV792">
        <v>25.038070936985701</v>
      </c>
      <c r="BW792">
        <v>29.738553949301298</v>
      </c>
      <c r="BX792">
        <v>23.417104380771299</v>
      </c>
      <c r="BZ792" t="s">
        <v>284</v>
      </c>
      <c r="CC792">
        <v>18.7608049521411</v>
      </c>
      <c r="CD792">
        <v>24.759143357157701</v>
      </c>
      <c r="CE792">
        <v>33.624921063159597</v>
      </c>
      <c r="CF792">
        <v>26.047312974615199</v>
      </c>
      <c r="CG792">
        <v>27.147098623918801</v>
      </c>
      <c r="CH792">
        <v>27.2227048942948</v>
      </c>
      <c r="CI792">
        <v>29.0856179886561</v>
      </c>
      <c r="CJ792">
        <v>31.002087356712401</v>
      </c>
      <c r="CK792">
        <v>14.574354084152001</v>
      </c>
      <c r="CL792">
        <v>20.203408466190201</v>
      </c>
      <c r="CM792">
        <v>38.150238438990201</v>
      </c>
      <c r="CN792">
        <v>25.262258662511801</v>
      </c>
      <c r="CO792">
        <v>11.7710034057081</v>
      </c>
      <c r="CP792">
        <v>19.5278515453168</v>
      </c>
      <c r="CQ792">
        <v>23.579423973069101</v>
      </c>
      <c r="CR792">
        <v>19.346123344123999</v>
      </c>
      <c r="CS792">
        <v>14.210590164084801</v>
      </c>
      <c r="CT792">
        <v>25.697514063117701</v>
      </c>
      <c r="CU792">
        <v>32.969203474085298</v>
      </c>
      <c r="CV792">
        <v>27.363189601668999</v>
      </c>
      <c r="CW792">
        <v>11.805568664464399</v>
      </c>
      <c r="CX792">
        <v>17.782236002188601</v>
      </c>
      <c r="CY792">
        <v>27.214790066959601</v>
      </c>
      <c r="CZ792">
        <v>18.538487567396199</v>
      </c>
      <c r="DA792">
        <v>6.78831486635496</v>
      </c>
      <c r="DB792">
        <v>9.9685166323979093</v>
      </c>
      <c r="DC792">
        <v>11.453132048983001</v>
      </c>
      <c r="DD792">
        <v>8.2729302829400808</v>
      </c>
      <c r="DF792" t="s">
        <v>284</v>
      </c>
      <c r="DI792">
        <v>5.7464722301617801</v>
      </c>
      <c r="DJ792">
        <v>16.4088197942548</v>
      </c>
      <c r="DK792">
        <v>29.179448037883098</v>
      </c>
      <c r="DL792">
        <v>22.358830141590399</v>
      </c>
      <c r="DM792">
        <v>19.308121206851101</v>
      </c>
      <c r="DN792">
        <v>25.940191310109899</v>
      </c>
      <c r="DO792">
        <v>36.210392496298397</v>
      </c>
      <c r="DP792">
        <v>29.454213096069498</v>
      </c>
      <c r="DQ792">
        <v>15.2982097839615</v>
      </c>
      <c r="DR792">
        <v>28.571428571428601</v>
      </c>
      <c r="DS792">
        <v>31.7238138634163</v>
      </c>
      <c r="DT792">
        <v>23.8424021910504</v>
      </c>
    </row>
    <row r="793" spans="1:124" x14ac:dyDescent="0.35">
      <c r="A793" s="19" t="str">
        <f t="shared" si="24"/>
        <v>Net Loan Growth (last 4 qtrs)--36160</v>
      </c>
      <c r="B793" s="19" t="str">
        <f t="shared" si="25"/>
        <v>Net Loan Growth (last 4 qtrs)</v>
      </c>
      <c r="C793">
        <v>21</v>
      </c>
      <c r="D793" s="27">
        <v>36160</v>
      </c>
      <c r="E793">
        <v>-0.65249999999999997</v>
      </c>
      <c r="F793">
        <v>4.7850000000000001</v>
      </c>
      <c r="G793">
        <v>12.737500000000001</v>
      </c>
      <c r="H793">
        <v>11.2120408163265</v>
      </c>
      <c r="I793">
        <v>-0.93500000000000005</v>
      </c>
      <c r="J793">
        <v>4.49</v>
      </c>
      <c r="K793">
        <v>10.535</v>
      </c>
      <c r="L793">
        <v>6.6521098901098901</v>
      </c>
      <c r="M793">
        <v>1.08</v>
      </c>
      <c r="N793">
        <v>7.81</v>
      </c>
      <c r="O793">
        <v>16.670000000000002</v>
      </c>
      <c r="P793">
        <v>13.1140471348247</v>
      </c>
      <c r="Q793">
        <v>-2</v>
      </c>
      <c r="R793">
        <v>2.0350000000000001</v>
      </c>
      <c r="S793">
        <v>5.16</v>
      </c>
      <c r="T793">
        <v>3.47321428571429</v>
      </c>
      <c r="U793">
        <v>-0.9</v>
      </c>
      <c r="V793">
        <v>4.67</v>
      </c>
      <c r="W793">
        <v>10.025</v>
      </c>
      <c r="X793">
        <v>6.73623742454728</v>
      </c>
      <c r="Y793">
        <v>-2.96</v>
      </c>
      <c r="Z793">
        <v>2.54</v>
      </c>
      <c r="AA793">
        <v>12.05</v>
      </c>
      <c r="AB793">
        <v>7.0104597701149398</v>
      </c>
      <c r="AC793">
        <v>-1.8149999999999999</v>
      </c>
      <c r="AD793">
        <v>3.2450000000000001</v>
      </c>
      <c r="AE793">
        <v>10.1525</v>
      </c>
      <c r="AF793">
        <v>4.0265178571428599</v>
      </c>
      <c r="AG793">
        <v>-0.28249999999999997</v>
      </c>
      <c r="AH793">
        <v>5.585</v>
      </c>
      <c r="AI793">
        <v>12.035</v>
      </c>
      <c r="AJ793">
        <v>10.3607843137255</v>
      </c>
      <c r="AK793">
        <v>1.0625</v>
      </c>
      <c r="AL793">
        <v>5.33</v>
      </c>
      <c r="AM793">
        <v>11.35</v>
      </c>
      <c r="AN793">
        <v>7.98931818181818</v>
      </c>
      <c r="AO793">
        <v>-2.145</v>
      </c>
      <c r="AP793">
        <v>2.94</v>
      </c>
      <c r="AQ793">
        <v>8.7650000000000006</v>
      </c>
      <c r="AR793">
        <v>4.2635244161358798</v>
      </c>
      <c r="AS793">
        <v>1.85</v>
      </c>
      <c r="AT793">
        <v>7.36</v>
      </c>
      <c r="AU793">
        <v>14.63</v>
      </c>
      <c r="AV793">
        <v>10.221085271317801</v>
      </c>
      <c r="AW793">
        <v>-0.09</v>
      </c>
      <c r="AX793">
        <v>4.7949999999999999</v>
      </c>
      <c r="AY793">
        <v>10.744999999999999</v>
      </c>
      <c r="AZ793">
        <v>7.7497635135135097</v>
      </c>
      <c r="BA793">
        <v>0.49</v>
      </c>
      <c r="BB793">
        <v>7.11</v>
      </c>
      <c r="BC793">
        <v>15.37</v>
      </c>
      <c r="BD793">
        <v>15.7435326086957</v>
      </c>
      <c r="BE793">
        <v>-3.99</v>
      </c>
      <c r="BF793">
        <v>1.92</v>
      </c>
      <c r="BG793">
        <v>7.3849999999999998</v>
      </c>
      <c r="BH793">
        <v>10.2827906976744</v>
      </c>
      <c r="BI793">
        <v>-4.7649999999999997</v>
      </c>
      <c r="BJ793">
        <v>1.67</v>
      </c>
      <c r="BK793">
        <v>4.5149999999999997</v>
      </c>
      <c r="BL793">
        <v>-1.04571428571429</v>
      </c>
      <c r="BM793">
        <v>18.745000000000001</v>
      </c>
      <c r="BN793">
        <v>21.145</v>
      </c>
      <c r="BO793">
        <v>29.63</v>
      </c>
      <c r="BP793">
        <v>27.23</v>
      </c>
      <c r="BQ793">
        <v>-1.2424999999999999</v>
      </c>
      <c r="BR793">
        <v>3.1850000000000001</v>
      </c>
      <c r="BS793">
        <v>7.6124999999999998</v>
      </c>
      <c r="BT793">
        <v>3.1850000000000001</v>
      </c>
      <c r="BU793">
        <v>1.7875000000000001</v>
      </c>
      <c r="BV793">
        <v>5</v>
      </c>
      <c r="BW793">
        <v>7.4850000000000003</v>
      </c>
      <c r="BX793">
        <v>7.7922727272727297</v>
      </c>
      <c r="BZ793" t="s">
        <v>284</v>
      </c>
      <c r="CC793">
        <v>0.99</v>
      </c>
      <c r="CD793">
        <v>8.24</v>
      </c>
      <c r="CE793">
        <v>14.574999999999999</v>
      </c>
      <c r="CF793">
        <v>15.11368</v>
      </c>
      <c r="CG793">
        <v>6.6349999999999998</v>
      </c>
      <c r="CH793">
        <v>9.6199999999999992</v>
      </c>
      <c r="CI793">
        <v>16.065000000000001</v>
      </c>
      <c r="CJ793">
        <v>11.6071428571429</v>
      </c>
      <c r="CK793">
        <v>-3.58</v>
      </c>
      <c r="CL793">
        <v>1.02</v>
      </c>
      <c r="CM793">
        <v>5.18</v>
      </c>
      <c r="CN793">
        <v>-6.1904761904758004E-3</v>
      </c>
      <c r="CO793">
        <v>6.45</v>
      </c>
      <c r="CP793">
        <v>7.2</v>
      </c>
      <c r="CQ793">
        <v>15.09</v>
      </c>
      <c r="CR793">
        <v>9.79142857142857</v>
      </c>
      <c r="CS793">
        <v>-6.2249999999999996</v>
      </c>
      <c r="CT793">
        <v>0.94499999999999995</v>
      </c>
      <c r="CU793">
        <v>8.9550000000000001</v>
      </c>
      <c r="CV793">
        <v>0.91300000000000003</v>
      </c>
      <c r="CW793">
        <v>0.7</v>
      </c>
      <c r="CX793">
        <v>3.31</v>
      </c>
      <c r="CY793">
        <v>7.94</v>
      </c>
      <c r="CZ793">
        <v>826.17058823529396</v>
      </c>
      <c r="DA793">
        <v>21.797499999999999</v>
      </c>
      <c r="DB793">
        <v>25.155000000000001</v>
      </c>
      <c r="DC793">
        <v>85.73</v>
      </c>
      <c r="DD793">
        <v>82.372500000000002</v>
      </c>
      <c r="DF793" t="s">
        <v>284</v>
      </c>
      <c r="DI793">
        <v>-8.6050000000000004</v>
      </c>
      <c r="DJ793">
        <v>5.36</v>
      </c>
      <c r="DK793">
        <v>28.03</v>
      </c>
      <c r="DL793">
        <v>35.4925</v>
      </c>
      <c r="DM793">
        <v>-2.64</v>
      </c>
      <c r="DN793">
        <v>-0.22</v>
      </c>
      <c r="DO793">
        <v>3.02</v>
      </c>
      <c r="DP793">
        <v>-5.6176923076923098</v>
      </c>
      <c r="DQ793">
        <v>8.36</v>
      </c>
      <c r="DR793">
        <v>9.18</v>
      </c>
      <c r="DS793">
        <v>14.48</v>
      </c>
      <c r="DT793">
        <v>9.3433333333333302</v>
      </c>
    </row>
    <row r="794" spans="1:124" x14ac:dyDescent="0.35">
      <c r="A794" s="19" t="str">
        <f t="shared" si="24"/>
        <v>Banks w/ Loan Growth (last 4 qtrs)--36160</v>
      </c>
      <c r="B794" s="19" t="str">
        <f t="shared" si="25"/>
        <v>Banks w/ Loan Growth (last 4 qtrs)</v>
      </c>
      <c r="C794">
        <v>22</v>
      </c>
      <c r="D794" s="27">
        <v>36160</v>
      </c>
      <c r="F794">
        <v>71.717171717171695</v>
      </c>
      <c r="J794">
        <v>70.255863539445599</v>
      </c>
      <c r="N794">
        <v>76.453157054935005</v>
      </c>
      <c r="R794">
        <v>60.714285714285701</v>
      </c>
      <c r="V794">
        <v>70.428015564202298</v>
      </c>
      <c r="Z794">
        <v>64.044943820224702</v>
      </c>
      <c r="AD794">
        <v>68.421052631578902</v>
      </c>
      <c r="AH794">
        <v>73.076923076923094</v>
      </c>
      <c r="AI794"/>
      <c r="AK794"/>
      <c r="AL794">
        <v>77.528089887640405</v>
      </c>
      <c r="AP794">
        <v>65.970772442588697</v>
      </c>
      <c r="AT794">
        <v>82.188295165394393</v>
      </c>
      <c r="AX794">
        <v>72.549019607843107</v>
      </c>
      <c r="BB794">
        <v>73.821989528795797</v>
      </c>
      <c r="BF794">
        <v>63.636363636363598</v>
      </c>
      <c r="BJ794">
        <v>71.428571428571402</v>
      </c>
      <c r="BN794">
        <v>100</v>
      </c>
      <c r="BR794">
        <v>50</v>
      </c>
      <c r="BV794">
        <v>77.272727272727295</v>
      </c>
      <c r="BZ794" t="s">
        <v>285</v>
      </c>
      <c r="CD794">
        <v>73.484848484848499</v>
      </c>
      <c r="CH794">
        <v>85.714285714285694</v>
      </c>
      <c r="CL794">
        <v>57.142857142857103</v>
      </c>
      <c r="CP794">
        <v>85.714285714285694</v>
      </c>
      <c r="CT794">
        <v>60</v>
      </c>
      <c r="CX794">
        <v>76.470588235294102</v>
      </c>
      <c r="DB794">
        <v>100</v>
      </c>
      <c r="DF794" t="s">
        <v>285</v>
      </c>
      <c r="DJ794">
        <v>68.75</v>
      </c>
      <c r="DN794">
        <v>42.857142857142897</v>
      </c>
      <c r="DR794">
        <v>88.8888888888889</v>
      </c>
    </row>
    <row r="795" spans="1:124" x14ac:dyDescent="0.35">
      <c r="A795" s="19" t="str">
        <f t="shared" si="24"/>
        <v>Equity / Assets--36250</v>
      </c>
      <c r="B795" s="19" t="str">
        <f t="shared" si="25"/>
        <v>Equity / Assets</v>
      </c>
      <c r="C795">
        <v>1</v>
      </c>
      <c r="D795" s="27">
        <v>36250</v>
      </c>
      <c r="E795">
        <v>8.5434317591198692</v>
      </c>
      <c r="F795">
        <v>9.4722999567220203</v>
      </c>
      <c r="G795">
        <v>11.2013072426882</v>
      </c>
      <c r="H795">
        <v>10.155572532253199</v>
      </c>
      <c r="I795">
        <v>8.2946268369555298</v>
      </c>
      <c r="J795">
        <v>9.6310573743643708</v>
      </c>
      <c r="K795">
        <v>11.5987139563158</v>
      </c>
      <c r="L795">
        <v>10.4490093288107</v>
      </c>
      <c r="M795">
        <v>8.0141481450092193</v>
      </c>
      <c r="N795">
        <v>9.4938359815363</v>
      </c>
      <c r="O795">
        <v>11.965665823131101</v>
      </c>
      <c r="P795">
        <v>10.7649986966331</v>
      </c>
      <c r="Q795">
        <v>9.6664458692227697</v>
      </c>
      <c r="R795">
        <v>10.399816640364</v>
      </c>
      <c r="S795">
        <v>12.5863410140309</v>
      </c>
      <c r="T795">
        <v>11.3720222323818</v>
      </c>
      <c r="U795">
        <v>8.0195017424542296</v>
      </c>
      <c r="V795">
        <v>9.2951681337470706</v>
      </c>
      <c r="W795">
        <v>11.4175840823216</v>
      </c>
      <c r="X795">
        <v>10.154517926595</v>
      </c>
      <c r="Y795">
        <v>8.9118025638825298</v>
      </c>
      <c r="Z795">
        <v>10.0216008999518</v>
      </c>
      <c r="AA795">
        <v>11.4060915911452</v>
      </c>
      <c r="AB795">
        <v>10.3889982890081</v>
      </c>
      <c r="AC795">
        <v>8.5714015629927793</v>
      </c>
      <c r="AD795">
        <v>9.8493126910083504</v>
      </c>
      <c r="AE795">
        <v>11.493715082963099</v>
      </c>
      <c r="AF795">
        <v>10.3930226716174</v>
      </c>
      <c r="AG795">
        <v>8.9622760949878995</v>
      </c>
      <c r="AH795">
        <v>10.7038315463916</v>
      </c>
      <c r="AI795">
        <v>13.734526041132399</v>
      </c>
      <c r="AJ795">
        <v>12.707049554769201</v>
      </c>
      <c r="AK795">
        <v>8.0133862900853199</v>
      </c>
      <c r="AL795">
        <v>9.3708221925133692</v>
      </c>
      <c r="AM795">
        <v>10.8576306363606</v>
      </c>
      <c r="AN795">
        <v>9.9056784470448793</v>
      </c>
      <c r="AO795">
        <v>8.8047890959697703</v>
      </c>
      <c r="AP795">
        <v>10.2743614001892</v>
      </c>
      <c r="AQ795">
        <v>12.2677475631251</v>
      </c>
      <c r="AR795">
        <v>10.9807543404056</v>
      </c>
      <c r="AS795">
        <v>8.0041782396150705</v>
      </c>
      <c r="AT795">
        <v>9.0797968161515108</v>
      </c>
      <c r="AU795">
        <v>11.131304166205901</v>
      </c>
      <c r="AV795">
        <v>9.8819005322053304</v>
      </c>
      <c r="AW795">
        <v>8.0077648169064908</v>
      </c>
      <c r="AX795">
        <v>9.4973309018542906</v>
      </c>
      <c r="AY795">
        <v>11.058546643693299</v>
      </c>
      <c r="AZ795">
        <v>9.8922052608306394</v>
      </c>
      <c r="BA795">
        <v>8.0858031094624998</v>
      </c>
      <c r="BB795">
        <v>9.6447512123135404</v>
      </c>
      <c r="BC795">
        <v>11.5987139563158</v>
      </c>
      <c r="BD795">
        <v>10.338625490923</v>
      </c>
      <c r="BE795">
        <v>7.9724396919415899</v>
      </c>
      <c r="BF795">
        <v>9.3225745408394491</v>
      </c>
      <c r="BG795">
        <v>11.643760941920499</v>
      </c>
      <c r="BH795">
        <v>13.101800440352999</v>
      </c>
      <c r="BI795">
        <v>7.1165289702415997</v>
      </c>
      <c r="BJ795">
        <v>7.4771842397865802</v>
      </c>
      <c r="BK795">
        <v>10.1961661235958</v>
      </c>
      <c r="BL795">
        <v>9.3146929730201897</v>
      </c>
      <c r="BM795">
        <v>8.6817901209377393</v>
      </c>
      <c r="BN795">
        <v>9.1979300774360908</v>
      </c>
      <c r="BO795">
        <v>10.216385470369101</v>
      </c>
      <c r="BP795">
        <v>9.7002455138707298</v>
      </c>
      <c r="BQ795">
        <v>13.806414596279</v>
      </c>
      <c r="BR795">
        <v>13.901423295552901</v>
      </c>
      <c r="BS795">
        <v>13.9964319948268</v>
      </c>
      <c r="BT795">
        <v>13.901423295552901</v>
      </c>
      <c r="BU795">
        <v>7.37157008033883</v>
      </c>
      <c r="BV795">
        <v>8.3686142854510894</v>
      </c>
      <c r="BW795">
        <v>10.4290854084242</v>
      </c>
      <c r="BX795">
        <v>9.02079988074623</v>
      </c>
      <c r="BZ795" t="s">
        <v>284</v>
      </c>
      <c r="CC795">
        <v>7.9639838208833504</v>
      </c>
      <c r="CD795">
        <v>8.96458267816163</v>
      </c>
      <c r="CE795">
        <v>10.576512028389899</v>
      </c>
      <c r="CF795">
        <v>9.6965538028421498</v>
      </c>
      <c r="CG795">
        <v>8.1653429354875104</v>
      </c>
      <c r="CH795">
        <v>10.065761858122301</v>
      </c>
      <c r="CI795">
        <v>12.2810431184382</v>
      </c>
      <c r="CJ795">
        <v>10.4126744045208</v>
      </c>
      <c r="CK795">
        <v>7.9574741564720801</v>
      </c>
      <c r="CL795">
        <v>8.8737031125299293</v>
      </c>
      <c r="CM795">
        <v>9.9881765891188099</v>
      </c>
      <c r="CN795">
        <v>9.1270150645300898</v>
      </c>
      <c r="CO795">
        <v>7.9213700889959497</v>
      </c>
      <c r="CP795">
        <v>8.2366385372714497</v>
      </c>
      <c r="CQ795">
        <v>9.3141687875239505</v>
      </c>
      <c r="CR795">
        <v>9.1877235098766299</v>
      </c>
      <c r="CS795">
        <v>8.8195609682254705</v>
      </c>
      <c r="CT795">
        <v>9.0145042578119998</v>
      </c>
      <c r="CU795">
        <v>10.9067937395555</v>
      </c>
      <c r="CV795">
        <v>11.9871983148222</v>
      </c>
      <c r="CW795">
        <v>7.70953364496141</v>
      </c>
      <c r="CX795">
        <v>8.1550017975062001</v>
      </c>
      <c r="CY795">
        <v>9.8022105875508991</v>
      </c>
      <c r="CZ795">
        <v>8.9049761693089895</v>
      </c>
      <c r="DA795">
        <v>8.0990960859671404</v>
      </c>
      <c r="DB795">
        <v>9.1846697923284708</v>
      </c>
      <c r="DC795">
        <v>14.6256730742448</v>
      </c>
      <c r="DD795">
        <v>13.540099367883499</v>
      </c>
      <c r="DF795" t="s">
        <v>284</v>
      </c>
      <c r="DI795">
        <v>8.8737713920159607</v>
      </c>
      <c r="DJ795">
        <v>11.4791785434209</v>
      </c>
      <c r="DK795">
        <v>21.943799336589699</v>
      </c>
      <c r="DL795">
        <v>17.428799403086099</v>
      </c>
      <c r="DM795">
        <v>7.7680907438485303</v>
      </c>
      <c r="DN795">
        <v>9.2489095318629797</v>
      </c>
      <c r="DO795">
        <v>10.5605606276449</v>
      </c>
      <c r="DP795">
        <v>11.538808425953899</v>
      </c>
      <c r="DQ795">
        <v>10.156194683999599</v>
      </c>
      <c r="DR795">
        <v>10.960789662954801</v>
      </c>
      <c r="DS795">
        <v>11.2185463245607</v>
      </c>
      <c r="DT795">
        <v>11.1714758605727</v>
      </c>
    </row>
    <row r="796" spans="1:124" x14ac:dyDescent="0.35">
      <c r="A796" s="19" t="str">
        <f t="shared" si="24"/>
        <v>Total Risk Based Capital Ratio--36250</v>
      </c>
      <c r="B796" s="19" t="str">
        <f t="shared" si="25"/>
        <v>Total Risk Based Capital Ratio</v>
      </c>
      <c r="C796">
        <v>2</v>
      </c>
      <c r="D796" s="27">
        <v>36250</v>
      </c>
      <c r="E796">
        <v>12.2060412196498</v>
      </c>
      <c r="F796">
        <v>14.4001192066549</v>
      </c>
      <c r="G796">
        <v>18.855687425425199</v>
      </c>
      <c r="H796">
        <v>16.083789629451399</v>
      </c>
      <c r="I796">
        <v>12.264207656883199</v>
      </c>
      <c r="J796">
        <v>14.6731432656061</v>
      </c>
      <c r="K796">
        <v>18.618194147503399</v>
      </c>
      <c r="L796">
        <v>16.5443939357855</v>
      </c>
      <c r="M796">
        <v>12.539464097790001</v>
      </c>
      <c r="N796">
        <v>15.4681615135325</v>
      </c>
      <c r="O796">
        <v>20.648021828103701</v>
      </c>
      <c r="P796">
        <v>18.561295622102801</v>
      </c>
      <c r="Q796">
        <v>14.676974742628699</v>
      </c>
      <c r="R796">
        <v>16.591094307508399</v>
      </c>
      <c r="S796">
        <v>23.2544310857865</v>
      </c>
      <c r="T796">
        <v>19.072945787378799</v>
      </c>
      <c r="U796">
        <v>11.9689089825197</v>
      </c>
      <c r="V796">
        <v>13.7376058175978</v>
      </c>
      <c r="W796">
        <v>17.545540863769801</v>
      </c>
      <c r="X796">
        <v>15.7973509581998</v>
      </c>
      <c r="Y796">
        <v>13.733093328254199</v>
      </c>
      <c r="Z796">
        <v>15.3425590312919</v>
      </c>
      <c r="AA796">
        <v>18.8897085147123</v>
      </c>
      <c r="AB796">
        <v>16.607426744551699</v>
      </c>
      <c r="AC796">
        <v>13.1063801833937</v>
      </c>
      <c r="AD796">
        <v>16.008262497494499</v>
      </c>
      <c r="AE796">
        <v>19.718415526234299</v>
      </c>
      <c r="AF796">
        <v>17.2808692245986</v>
      </c>
      <c r="AG796">
        <v>12.431274995105801</v>
      </c>
      <c r="AH796">
        <v>16.062975989392701</v>
      </c>
      <c r="AI796">
        <v>22.682600753834201</v>
      </c>
      <c r="AJ796">
        <v>19.987990040895699</v>
      </c>
      <c r="AK796">
        <v>12.539797799251501</v>
      </c>
      <c r="AL796">
        <v>15.156300232606499</v>
      </c>
      <c r="AM796">
        <v>18.153299706676599</v>
      </c>
      <c r="AN796">
        <v>15.972083455450701</v>
      </c>
      <c r="AO796">
        <v>12.914390341950901</v>
      </c>
      <c r="AP796">
        <v>15.692302518559201</v>
      </c>
      <c r="AQ796">
        <v>19.6265526549779</v>
      </c>
      <c r="AR796">
        <v>17.362393798090899</v>
      </c>
      <c r="AS796">
        <v>11.6286345684333</v>
      </c>
      <c r="AT796">
        <v>13.572715370638001</v>
      </c>
      <c r="AU796">
        <v>17.4665932278808</v>
      </c>
      <c r="AV796">
        <v>15.243973576360901</v>
      </c>
      <c r="AW796">
        <v>12.4799011552776</v>
      </c>
      <c r="AX796">
        <v>15.1767404696715</v>
      </c>
      <c r="AY796">
        <v>18.4546123302494</v>
      </c>
      <c r="AZ796">
        <v>16.298866772511602</v>
      </c>
      <c r="BA796">
        <v>11.8019665850659</v>
      </c>
      <c r="BB796">
        <v>13.729428258345401</v>
      </c>
      <c r="BC796">
        <v>18.026739485889799</v>
      </c>
      <c r="BD796">
        <v>15.876362446567599</v>
      </c>
      <c r="BE796">
        <v>12.018787451968601</v>
      </c>
      <c r="BF796">
        <v>13.5891155396138</v>
      </c>
      <c r="BG796">
        <v>17.516326328527501</v>
      </c>
      <c r="BH796">
        <v>28.360546423717501</v>
      </c>
      <c r="BI796">
        <v>11.077176292798899</v>
      </c>
      <c r="BJ796">
        <v>12.360803584437001</v>
      </c>
      <c r="BK796">
        <v>13.964705748595399</v>
      </c>
      <c r="BL796">
        <v>14.644520464316001</v>
      </c>
      <c r="BM796">
        <v>11.670556258393001</v>
      </c>
      <c r="BN796">
        <v>11.8164011170752</v>
      </c>
      <c r="BO796">
        <v>13.699491551939699</v>
      </c>
      <c r="BP796">
        <v>13.5536466932575</v>
      </c>
      <c r="BQ796">
        <v>20.1628544914423</v>
      </c>
      <c r="BR796">
        <v>22.105737926444601</v>
      </c>
      <c r="BS796">
        <v>24.048621361446902</v>
      </c>
      <c r="BT796">
        <v>22.105737926444601</v>
      </c>
      <c r="BU796">
        <v>12.247290746619999</v>
      </c>
      <c r="BV796">
        <v>14.9378000588361</v>
      </c>
      <c r="BW796">
        <v>18.380360714290099</v>
      </c>
      <c r="BX796">
        <v>16.039644446682601</v>
      </c>
      <c r="BZ796" t="s">
        <v>284</v>
      </c>
      <c r="CC796">
        <v>11.283740540778201</v>
      </c>
      <c r="CD796">
        <v>12.8042680893631</v>
      </c>
      <c r="CE796">
        <v>16.596631531547601</v>
      </c>
      <c r="CF796">
        <v>14.7827526160014</v>
      </c>
      <c r="CG796">
        <v>12.2238815683395</v>
      </c>
      <c r="CH796">
        <v>13.8320975397884</v>
      </c>
      <c r="CI796">
        <v>17.9769498316181</v>
      </c>
      <c r="CJ796">
        <v>16.381325273070502</v>
      </c>
      <c r="CK796">
        <v>12.481292914143999</v>
      </c>
      <c r="CL796">
        <v>13.3801883039385</v>
      </c>
      <c r="CM796">
        <v>15.670087374806201</v>
      </c>
      <c r="CN796">
        <v>14.667451248191799</v>
      </c>
      <c r="CO796">
        <v>11.3724549827273</v>
      </c>
      <c r="CP796">
        <v>12.495551135768901</v>
      </c>
      <c r="CQ796">
        <v>14.464679544136599</v>
      </c>
      <c r="CR796">
        <v>14.090423067256999</v>
      </c>
      <c r="CS796">
        <v>13.1270931416664</v>
      </c>
      <c r="CT796">
        <v>13.426783813983199</v>
      </c>
      <c r="CU796">
        <v>15.6560000191339</v>
      </c>
      <c r="CV796">
        <v>23.5411704780742</v>
      </c>
      <c r="CW796">
        <v>11.870728547817899</v>
      </c>
      <c r="CX796">
        <v>13.1857259825328</v>
      </c>
      <c r="CY796">
        <v>14.60948734788</v>
      </c>
      <c r="CZ796">
        <v>13.7460445899923</v>
      </c>
      <c r="DA796">
        <v>10.6547461774614</v>
      </c>
      <c r="DB796">
        <v>12.1729002969383</v>
      </c>
      <c r="DC796">
        <v>17.678194949560702</v>
      </c>
      <c r="DD796">
        <v>16.160040830083901</v>
      </c>
      <c r="DF796" t="s">
        <v>284</v>
      </c>
      <c r="DI796">
        <v>12.1086535720817</v>
      </c>
      <c r="DJ796">
        <v>13.945199501466</v>
      </c>
      <c r="DK796">
        <v>46.365586205153399</v>
      </c>
      <c r="DL796">
        <v>28.770203056143799</v>
      </c>
      <c r="DM796">
        <v>12.4325780071092</v>
      </c>
      <c r="DN796">
        <v>13.6583096707603</v>
      </c>
      <c r="DO796">
        <v>16.575841256830401</v>
      </c>
      <c r="DP796">
        <v>19.4752196556102</v>
      </c>
      <c r="DQ796">
        <v>15.396341463414601</v>
      </c>
      <c r="DR796">
        <v>17.4648786717752</v>
      </c>
      <c r="DS796">
        <v>21.931151881974699</v>
      </c>
      <c r="DT796">
        <v>17.741534895866099</v>
      </c>
    </row>
    <row r="797" spans="1:124" x14ac:dyDescent="0.35">
      <c r="A797" s="19" t="str">
        <f t="shared" si="24"/>
        <v>Tier 1 Leverage Ratio--36250</v>
      </c>
      <c r="B797" s="19" t="str">
        <f t="shared" si="25"/>
        <v>Tier 1 Leverage Ratio</v>
      </c>
      <c r="C797">
        <v>3</v>
      </c>
      <c r="D797" s="27">
        <v>36250</v>
      </c>
      <c r="E797">
        <v>8.3876991017193099</v>
      </c>
      <c r="F797">
        <v>9.1150135559273799</v>
      </c>
      <c r="G797">
        <v>11.0567361724896</v>
      </c>
      <c r="H797">
        <v>9.8702521774171998</v>
      </c>
      <c r="I797">
        <v>7.9896646475682198</v>
      </c>
      <c r="J797">
        <v>9.2840717867362308</v>
      </c>
      <c r="K797">
        <v>11.2741942689364</v>
      </c>
      <c r="L797">
        <v>10.112031055645099</v>
      </c>
      <c r="M797">
        <v>7.8017235759638099</v>
      </c>
      <c r="N797">
        <v>9.1927948971341298</v>
      </c>
      <c r="O797">
        <v>11.5843056027943</v>
      </c>
      <c r="P797">
        <v>10.596686258647599</v>
      </c>
      <c r="Q797">
        <v>9.5859650942976504</v>
      </c>
      <c r="R797">
        <v>10.361273436358999</v>
      </c>
      <c r="S797">
        <v>12.2244935566483</v>
      </c>
      <c r="T797">
        <v>11.173537555877999</v>
      </c>
      <c r="U797">
        <v>7.7139347537702996</v>
      </c>
      <c r="V797">
        <v>8.9032166307156206</v>
      </c>
      <c r="W797">
        <v>10.751829807182901</v>
      </c>
      <c r="X797">
        <v>9.7185171071165204</v>
      </c>
      <c r="Y797">
        <v>8.7431988130955993</v>
      </c>
      <c r="Z797">
        <v>9.8481414365905309</v>
      </c>
      <c r="AA797">
        <v>11.3284714718588</v>
      </c>
      <c r="AB797">
        <v>10.287401778514599</v>
      </c>
      <c r="AC797">
        <v>8.4873106817854307</v>
      </c>
      <c r="AD797">
        <v>9.6883163830593393</v>
      </c>
      <c r="AE797">
        <v>11.423594834936999</v>
      </c>
      <c r="AF797">
        <v>10.3033971060031</v>
      </c>
      <c r="AG797">
        <v>8.5131780777236301</v>
      </c>
      <c r="AH797">
        <v>10.7007899922713</v>
      </c>
      <c r="AI797">
        <v>13.593356019202</v>
      </c>
      <c r="AJ797">
        <v>12.2912945750661</v>
      </c>
      <c r="AK797">
        <v>7.7946224256292904</v>
      </c>
      <c r="AL797">
        <v>8.9731193192806007</v>
      </c>
      <c r="AM797">
        <v>10.648492938944701</v>
      </c>
      <c r="AN797">
        <v>9.6347944440805904</v>
      </c>
      <c r="AO797">
        <v>8.4821501416323493</v>
      </c>
      <c r="AP797">
        <v>9.7496706192358396</v>
      </c>
      <c r="AQ797">
        <v>11.9876321539865</v>
      </c>
      <c r="AR797">
        <v>10.648693624081</v>
      </c>
      <c r="AS797">
        <v>7.6866280914776297</v>
      </c>
      <c r="AT797">
        <v>8.8173499130218396</v>
      </c>
      <c r="AU797">
        <v>10.7390370742849</v>
      </c>
      <c r="AV797">
        <v>9.5517285879493006</v>
      </c>
      <c r="AW797">
        <v>7.7353562297863796</v>
      </c>
      <c r="AX797">
        <v>9.1633124487953506</v>
      </c>
      <c r="AY797">
        <v>10.7451273475862</v>
      </c>
      <c r="AZ797">
        <v>9.5649741967884498</v>
      </c>
      <c r="BA797">
        <v>7.7190782201775399</v>
      </c>
      <c r="BB797">
        <v>9.0922736139862703</v>
      </c>
      <c r="BC797">
        <v>11.3126153175737</v>
      </c>
      <c r="BD797">
        <v>10.009620999856899</v>
      </c>
      <c r="BE797">
        <v>7.7363125939802098</v>
      </c>
      <c r="BF797">
        <v>9.0232972388236004</v>
      </c>
      <c r="BG797">
        <v>10.906205340719101</v>
      </c>
      <c r="BH797">
        <v>12.5271618653525</v>
      </c>
      <c r="BI797">
        <v>6.7967246089377502</v>
      </c>
      <c r="BJ797">
        <v>7.5952113729891497</v>
      </c>
      <c r="BK797">
        <v>9.6834930430316906</v>
      </c>
      <c r="BL797">
        <v>9.0846567176230604</v>
      </c>
      <c r="BM797">
        <v>8.5218693634163394</v>
      </c>
      <c r="BN797">
        <v>8.9401851781095303</v>
      </c>
      <c r="BO797">
        <v>9.9267732237569195</v>
      </c>
      <c r="BP797">
        <v>9.5084574090637393</v>
      </c>
      <c r="BQ797">
        <v>13.679737198088599</v>
      </c>
      <c r="BR797">
        <v>13.921849045194399</v>
      </c>
      <c r="BS797">
        <v>14.163960892300199</v>
      </c>
      <c r="BT797">
        <v>13.921849045194399</v>
      </c>
      <c r="BU797">
        <v>7.2882287149312797</v>
      </c>
      <c r="BV797">
        <v>8.2470727149241192</v>
      </c>
      <c r="BW797">
        <v>10.1632320608722</v>
      </c>
      <c r="BX797">
        <v>8.9221960692415703</v>
      </c>
      <c r="BZ797" t="s">
        <v>284</v>
      </c>
      <c r="CC797">
        <v>7.5442078115374898</v>
      </c>
      <c r="CD797">
        <v>8.7418959754813592</v>
      </c>
      <c r="CE797">
        <v>10.2717461778341</v>
      </c>
      <c r="CF797">
        <v>9.3987557260906804</v>
      </c>
      <c r="CG797">
        <v>7.7664865077234104</v>
      </c>
      <c r="CH797">
        <v>10.467982070535999</v>
      </c>
      <c r="CI797">
        <v>12.092698703438501</v>
      </c>
      <c r="CJ797">
        <v>10.465434284751201</v>
      </c>
      <c r="CK797">
        <v>7.9433049376531999</v>
      </c>
      <c r="CL797">
        <v>8.8859548248789704</v>
      </c>
      <c r="CM797">
        <v>10.0434286403991</v>
      </c>
      <c r="CN797">
        <v>9.0440481399812196</v>
      </c>
      <c r="CO797">
        <v>7.8903434236218999</v>
      </c>
      <c r="CP797">
        <v>8.3890182901218093</v>
      </c>
      <c r="CQ797">
        <v>9.5478841654049198</v>
      </c>
      <c r="CR797">
        <v>9.0967843449413994</v>
      </c>
      <c r="CS797">
        <v>7.9015988965765303</v>
      </c>
      <c r="CT797">
        <v>8.3967239521129091</v>
      </c>
      <c r="CU797">
        <v>10.5693516601692</v>
      </c>
      <c r="CV797">
        <v>11.447083262391899</v>
      </c>
      <c r="CW797">
        <v>7.5634067763627302</v>
      </c>
      <c r="CX797">
        <v>8.1494753007422602</v>
      </c>
      <c r="CY797">
        <v>9.9630450849963008</v>
      </c>
      <c r="CZ797">
        <v>8.9722032763056703</v>
      </c>
      <c r="DA797">
        <v>8.2025629146621508</v>
      </c>
      <c r="DB797">
        <v>9.0266133166242195</v>
      </c>
      <c r="DC797">
        <v>10.779154041008599</v>
      </c>
      <c r="DD797">
        <v>9.9551036390465306</v>
      </c>
      <c r="DF797" t="s">
        <v>284</v>
      </c>
      <c r="DI797">
        <v>7.9908606371806901</v>
      </c>
      <c r="DJ797">
        <v>11.045828520348699</v>
      </c>
      <c r="DK797">
        <v>21.137295409458901</v>
      </c>
      <c r="DL797">
        <v>16.618885940715099</v>
      </c>
      <c r="DM797">
        <v>7.0266534686930404</v>
      </c>
      <c r="DN797">
        <v>8.3771701891322596</v>
      </c>
      <c r="DO797">
        <v>10.627029438488</v>
      </c>
      <c r="DP797">
        <v>11.6939412798991</v>
      </c>
      <c r="DQ797">
        <v>10.3865281114673</v>
      </c>
      <c r="DR797">
        <v>10.7386614727401</v>
      </c>
      <c r="DS797">
        <v>10.8585827240793</v>
      </c>
      <c r="DT797">
        <v>10.933158365021299</v>
      </c>
    </row>
    <row r="798" spans="1:124" x14ac:dyDescent="0.35">
      <c r="A798" s="19" t="str">
        <f t="shared" si="24"/>
        <v>ALLL / Nonaccrual Loans--36250</v>
      </c>
      <c r="B798" s="19" t="str">
        <f t="shared" si="25"/>
        <v>ALLL / Nonaccrual Loans</v>
      </c>
      <c r="C798">
        <v>4</v>
      </c>
      <c r="D798" s="27">
        <v>36250</v>
      </c>
      <c r="E798">
        <v>148.11758958129801</v>
      </c>
      <c r="F798">
        <v>298.13499405312501</v>
      </c>
      <c r="G798">
        <v>957.96654929577505</v>
      </c>
      <c r="H798">
        <v>1597.8421539507899</v>
      </c>
      <c r="I798">
        <v>139.138943248532</v>
      </c>
      <c r="J798">
        <v>277.84313725490199</v>
      </c>
      <c r="K798">
        <v>842.93478260869597</v>
      </c>
      <c r="L798">
        <v>1108.2098987650099</v>
      </c>
      <c r="M798">
        <v>141.86046511627899</v>
      </c>
      <c r="N798">
        <v>297.45598275242497</v>
      </c>
      <c r="O798">
        <v>802.21051758460499</v>
      </c>
      <c r="P798">
        <v>1049.52533913416</v>
      </c>
      <c r="Q798">
        <v>189.72602739726</v>
      </c>
      <c r="R798">
        <v>285.56321839080499</v>
      </c>
      <c r="S798">
        <v>645.83333333333303</v>
      </c>
      <c r="T798">
        <v>779.60831808566695</v>
      </c>
      <c r="U798">
        <v>153.302295930095</v>
      </c>
      <c r="V798">
        <v>308.695652173913</v>
      </c>
      <c r="W798">
        <v>1044.3125</v>
      </c>
      <c r="X798">
        <v>1325.17248599243</v>
      </c>
      <c r="Y798">
        <v>119.085490246079</v>
      </c>
      <c r="Z798">
        <v>233.334238097823</v>
      </c>
      <c r="AA798">
        <v>758.52272727272702</v>
      </c>
      <c r="AB798">
        <v>1633.0832887418401</v>
      </c>
      <c r="AC798">
        <v>145.212912087912</v>
      </c>
      <c r="AD798">
        <v>256.92114690071202</v>
      </c>
      <c r="AE798">
        <v>743.49154746423903</v>
      </c>
      <c r="AF798">
        <v>874.57167693644305</v>
      </c>
      <c r="AG798">
        <v>143.255813953488</v>
      </c>
      <c r="AH798">
        <v>260.89030206677302</v>
      </c>
      <c r="AI798">
        <v>822.76064610866399</v>
      </c>
      <c r="AJ798">
        <v>1587.11090949859</v>
      </c>
      <c r="AK798">
        <v>107.572846621838</v>
      </c>
      <c r="AL798">
        <v>206.117189288167</v>
      </c>
      <c r="AM798">
        <v>571.87945283556598</v>
      </c>
      <c r="AN798">
        <v>502.29831372442601</v>
      </c>
      <c r="AO798">
        <v>127.238983588721</v>
      </c>
      <c r="AP798">
        <v>256.60444129876998</v>
      </c>
      <c r="AQ798">
        <v>860.41311027654501</v>
      </c>
      <c r="AR798">
        <v>1115.30222822166</v>
      </c>
      <c r="AS798">
        <v>144.312169312169</v>
      </c>
      <c r="AT798">
        <v>280.48780487804902</v>
      </c>
      <c r="AU798">
        <v>838.96739130434798</v>
      </c>
      <c r="AV798">
        <v>1147.16586306461</v>
      </c>
      <c r="AW798">
        <v>153.203342618384</v>
      </c>
      <c r="AX798">
        <v>277.84313725490199</v>
      </c>
      <c r="AY798">
        <v>727.27272727272702</v>
      </c>
      <c r="AZ798">
        <v>952.75013429162698</v>
      </c>
      <c r="BA798">
        <v>126.765799256506</v>
      </c>
      <c r="BB798">
        <v>266.47727272727298</v>
      </c>
      <c r="BC798">
        <v>709.03614457831304</v>
      </c>
      <c r="BD798">
        <v>1068.0175734995801</v>
      </c>
      <c r="BE798">
        <v>247.676318018996</v>
      </c>
      <c r="BF798">
        <v>597.13582517444695</v>
      </c>
      <c r="BG798">
        <v>1164.61538461538</v>
      </c>
      <c r="BH798">
        <v>1702.4801324325299</v>
      </c>
      <c r="BI798">
        <v>133.905963764593</v>
      </c>
      <c r="BJ798">
        <v>224.865968853715</v>
      </c>
      <c r="BK798">
        <v>800.09635149023597</v>
      </c>
      <c r="BL798">
        <v>456.62105055076501</v>
      </c>
      <c r="BM798">
        <v>184.685495863928</v>
      </c>
      <c r="BN798">
        <v>198.616274746724</v>
      </c>
      <c r="BO798">
        <v>212.54705362951901</v>
      </c>
      <c r="BP798">
        <v>198.616274746724</v>
      </c>
      <c r="BQ798">
        <v>589.66357308584702</v>
      </c>
      <c r="BR798">
        <v>1053.1090487239001</v>
      </c>
      <c r="BS798">
        <v>1516.5545243619499</v>
      </c>
      <c r="BT798">
        <v>1053.1090487239001</v>
      </c>
      <c r="BU798">
        <v>207.830796252927</v>
      </c>
      <c r="BV798">
        <v>365.213903743316</v>
      </c>
      <c r="BW798">
        <v>2363.6046511627901</v>
      </c>
      <c r="BX798">
        <v>2293.8467685445898</v>
      </c>
      <c r="BZ798" t="s">
        <v>284</v>
      </c>
      <c r="CC798">
        <v>146.12311837404101</v>
      </c>
      <c r="CD798">
        <v>450.75757575757598</v>
      </c>
      <c r="CE798">
        <v>1013.41869212963</v>
      </c>
      <c r="CF798">
        <v>1551.8621545876899</v>
      </c>
      <c r="CG798">
        <v>562.08593070638005</v>
      </c>
      <c r="CH798">
        <v>637.47513747513699</v>
      </c>
      <c r="CI798">
        <v>1809.84848484848</v>
      </c>
      <c r="CJ798">
        <v>1734.45927807973</v>
      </c>
      <c r="CK798">
        <v>145.69932957636999</v>
      </c>
      <c r="CL798">
        <v>302.00134670058401</v>
      </c>
      <c r="CM798">
        <v>1580.5</v>
      </c>
      <c r="CN798">
        <v>1337.68147060042</v>
      </c>
      <c r="CO798">
        <v>234.40426021545599</v>
      </c>
      <c r="CP798">
        <v>529.76638898949705</v>
      </c>
      <c r="CQ798">
        <v>4693.9772727272702</v>
      </c>
      <c r="CR798">
        <v>4398.6151439532296</v>
      </c>
      <c r="CS798">
        <v>141.20722341749601</v>
      </c>
      <c r="CT798">
        <v>186.410288226327</v>
      </c>
      <c r="CU798">
        <v>504.91434716178998</v>
      </c>
      <c r="CV798">
        <v>993.19014532968799</v>
      </c>
      <c r="CW798">
        <v>280.14184397163098</v>
      </c>
      <c r="CX798">
        <v>414.58333333333297</v>
      </c>
      <c r="CY798">
        <v>576.49006622516504</v>
      </c>
      <c r="CZ798">
        <v>497.50593123444202</v>
      </c>
      <c r="DA798">
        <v>384.73997960624399</v>
      </c>
      <c r="DB798">
        <v>550.81967213114797</v>
      </c>
      <c r="DC798">
        <v>588.17207382781203</v>
      </c>
      <c r="DD798">
        <v>465.00147824565403</v>
      </c>
      <c r="DF798" t="s">
        <v>284</v>
      </c>
      <c r="DI798">
        <v>229.65264049703501</v>
      </c>
      <c r="DJ798">
        <v>550.61728395061698</v>
      </c>
      <c r="DK798">
        <v>3427.2727272727302</v>
      </c>
      <c r="DL798">
        <v>4941.5680625917503</v>
      </c>
      <c r="DM798">
        <v>93.670886075949397</v>
      </c>
      <c r="DN798">
        <v>167.51918158567801</v>
      </c>
      <c r="DO798">
        <v>842.93478260869597</v>
      </c>
      <c r="DP798">
        <v>958.29324827867697</v>
      </c>
      <c r="DQ798">
        <v>241.08910891089101</v>
      </c>
      <c r="DR798">
        <v>328.68852459016398</v>
      </c>
      <c r="DS798">
        <v>582.70676691729295</v>
      </c>
      <c r="DT798">
        <v>448.09266546953501</v>
      </c>
    </row>
    <row r="799" spans="1:124" x14ac:dyDescent="0.35">
      <c r="A799" s="19" t="str">
        <f t="shared" si="24"/>
        <v>[NCL + OREO] / [Total Loans + OREO]--36250</v>
      </c>
      <c r="B799" s="19" t="str">
        <f t="shared" si="25"/>
        <v>[NCL + OREO] / [Total Loans + OREO]</v>
      </c>
      <c r="C799">
        <v>5</v>
      </c>
      <c r="D799" s="27">
        <v>36250</v>
      </c>
      <c r="E799">
        <v>0.46578526114362401</v>
      </c>
      <c r="F799">
        <v>0.96016103302897104</v>
      </c>
      <c r="G799">
        <v>1.8032648983514401</v>
      </c>
      <c r="H799">
        <v>1.69689583947774</v>
      </c>
      <c r="I799">
        <v>0.32992610061863398</v>
      </c>
      <c r="J799">
        <v>0.87500592244958497</v>
      </c>
      <c r="K799">
        <v>1.83285913153952</v>
      </c>
      <c r="L799">
        <v>1.39806736719824</v>
      </c>
      <c r="M799">
        <v>0.252821037597739</v>
      </c>
      <c r="N799">
        <v>0.76072111031606804</v>
      </c>
      <c r="O799">
        <v>1.62967432361633</v>
      </c>
      <c r="P799">
        <v>1.1899325413303601</v>
      </c>
      <c r="Q799">
        <v>0.64334131809706596</v>
      </c>
      <c r="R799">
        <v>1.1181122908621099</v>
      </c>
      <c r="S799">
        <v>1.3249425430373001</v>
      </c>
      <c r="T799">
        <v>1.33116816399848</v>
      </c>
      <c r="U799">
        <v>0.24419835268180201</v>
      </c>
      <c r="V799">
        <v>0.74318012615496998</v>
      </c>
      <c r="W799">
        <v>1.54208422192575</v>
      </c>
      <c r="X799">
        <v>1.1105295636310699</v>
      </c>
      <c r="Y799">
        <v>0.41751746188923</v>
      </c>
      <c r="Z799">
        <v>1.1885192296592899</v>
      </c>
      <c r="AA799">
        <v>3.6872403990111402</v>
      </c>
      <c r="AB799">
        <v>2.1808082653139902</v>
      </c>
      <c r="AC799">
        <v>0.60970631192381597</v>
      </c>
      <c r="AD799">
        <v>1.3463792586463701</v>
      </c>
      <c r="AE799">
        <v>2.5797008094583802</v>
      </c>
      <c r="AF799">
        <v>2.00753037750632</v>
      </c>
      <c r="AG799">
        <v>0.45039366119741397</v>
      </c>
      <c r="AH799">
        <v>1.3018493365374599</v>
      </c>
      <c r="AI799">
        <v>2.98274587031512</v>
      </c>
      <c r="AJ799">
        <v>1.97086706859454</v>
      </c>
      <c r="AK799">
        <v>0.39663345264583499</v>
      </c>
      <c r="AL799">
        <v>0.79069588914904199</v>
      </c>
      <c r="AM799">
        <v>1.45521692727304</v>
      </c>
      <c r="AN799">
        <v>1.0562479805648199</v>
      </c>
      <c r="AO799">
        <v>0.43934782696115998</v>
      </c>
      <c r="AP799">
        <v>1.14526823387583</v>
      </c>
      <c r="AQ799">
        <v>2.5253799061843401</v>
      </c>
      <c r="AR799">
        <v>1.8251301829064299</v>
      </c>
      <c r="AS799">
        <v>0.30368678954611</v>
      </c>
      <c r="AT799">
        <v>0.82665546680755397</v>
      </c>
      <c r="AU799">
        <v>1.5579880828858701</v>
      </c>
      <c r="AV799">
        <v>1.20142579658661</v>
      </c>
      <c r="AW799">
        <v>0.33232310192278403</v>
      </c>
      <c r="AX799">
        <v>0.78401027946948498</v>
      </c>
      <c r="AY799">
        <v>1.41090369568625</v>
      </c>
      <c r="AZ799">
        <v>1.0454623093754301</v>
      </c>
      <c r="BA799">
        <v>0.29528967700485997</v>
      </c>
      <c r="BB799">
        <v>0.806560768534892</v>
      </c>
      <c r="BC799">
        <v>1.58867578619561</v>
      </c>
      <c r="BD799">
        <v>1.17153013064935</v>
      </c>
      <c r="BE799">
        <v>0.24024882584697499</v>
      </c>
      <c r="BF799">
        <v>0.75595955076506005</v>
      </c>
      <c r="BG799">
        <v>1.5941101090229399</v>
      </c>
      <c r="BH799">
        <v>0.97094962148041197</v>
      </c>
      <c r="BI799">
        <v>0.56952046137680101</v>
      </c>
      <c r="BJ799">
        <v>1.10013662475387</v>
      </c>
      <c r="BK799">
        <v>1.8042078076736101</v>
      </c>
      <c r="BL799">
        <v>1.5163450713690301</v>
      </c>
      <c r="BM799">
        <v>0</v>
      </c>
      <c r="BN799">
        <v>0.38993580144409701</v>
      </c>
      <c r="BO799">
        <v>0.80447352455493504</v>
      </c>
      <c r="BP799">
        <v>0.41453772311083797</v>
      </c>
      <c r="BQ799">
        <v>1.72497987462778</v>
      </c>
      <c r="BR799">
        <v>2.4497324248636501</v>
      </c>
      <c r="BS799">
        <v>3.1744849750995199</v>
      </c>
      <c r="BT799">
        <v>2.4497324248636501</v>
      </c>
      <c r="BU799">
        <v>0.23787553308183901</v>
      </c>
      <c r="BV799">
        <v>0.70610901451111896</v>
      </c>
      <c r="BW799">
        <v>0.95272810133914598</v>
      </c>
      <c r="BX799">
        <v>0.70705415960363105</v>
      </c>
      <c r="BZ799" t="s">
        <v>284</v>
      </c>
      <c r="CC799">
        <v>0.15495820386773601</v>
      </c>
      <c r="CD799">
        <v>0.54633214872964497</v>
      </c>
      <c r="CE799">
        <v>1.15710696270625</v>
      </c>
      <c r="CF799">
        <v>0.81721698801069098</v>
      </c>
      <c r="CG799">
        <v>0</v>
      </c>
      <c r="CH799">
        <v>0.27811290600567201</v>
      </c>
      <c r="CI799">
        <v>0.54770509273909695</v>
      </c>
      <c r="CJ799">
        <v>0.30106323389779999</v>
      </c>
      <c r="CK799">
        <v>0.30890045083124801</v>
      </c>
      <c r="CL799">
        <v>0.58109035147895605</v>
      </c>
      <c r="CM799">
        <v>1.5070405362722299</v>
      </c>
      <c r="CN799">
        <v>0.81271867743103199</v>
      </c>
      <c r="CO799">
        <v>9.0172565247227707E-2</v>
      </c>
      <c r="CP799">
        <v>0.95961464886257397</v>
      </c>
      <c r="CQ799">
        <v>1.4563847288774401</v>
      </c>
      <c r="CR799">
        <v>0.86565885808907606</v>
      </c>
      <c r="CS799">
        <v>0.65286851902668297</v>
      </c>
      <c r="CT799">
        <v>0.88266323212758402</v>
      </c>
      <c r="CU799">
        <v>1.52945415208696</v>
      </c>
      <c r="CV799">
        <v>1.3236256597291201</v>
      </c>
      <c r="CW799">
        <v>0.26262884501411898</v>
      </c>
      <c r="CX799">
        <v>0.802296218902394</v>
      </c>
      <c r="CY799">
        <v>1.2154311173918999</v>
      </c>
      <c r="CZ799">
        <v>1.4148407783196499</v>
      </c>
      <c r="DA799">
        <v>0.31909889128721902</v>
      </c>
      <c r="DB799">
        <v>0.46076515823964398</v>
      </c>
      <c r="DC799">
        <v>1.1641383162261301</v>
      </c>
      <c r="DD799">
        <v>1.02247204927371</v>
      </c>
      <c r="DF799" t="s">
        <v>284</v>
      </c>
      <c r="DI799">
        <v>0.83237390026134594</v>
      </c>
      <c r="DJ799">
        <v>1.37602973837164</v>
      </c>
      <c r="DK799">
        <v>3.2464508268579499</v>
      </c>
      <c r="DL799">
        <v>2.1186235516346201</v>
      </c>
      <c r="DM799">
        <v>0.22910423224403401</v>
      </c>
      <c r="DN799">
        <v>0.96440824349223297</v>
      </c>
      <c r="DO799">
        <v>1.7941164289740501</v>
      </c>
      <c r="DP799">
        <v>1.4511295692224</v>
      </c>
      <c r="DQ799">
        <v>0.30409731113956501</v>
      </c>
      <c r="DR799">
        <v>0.40150770239265798</v>
      </c>
      <c r="DS799">
        <v>0.54333973653617795</v>
      </c>
      <c r="DT799">
        <v>0.51677604318206105</v>
      </c>
    </row>
    <row r="800" spans="1:124" x14ac:dyDescent="0.35">
      <c r="A800" s="19" t="str">
        <f t="shared" si="24"/>
        <v>[Noncurrent + Delinquent Loans] / [Capital + ALLL]--36250</v>
      </c>
      <c r="B800" s="19" t="str">
        <f t="shared" si="25"/>
        <v>[Noncurrent + Delinquent Loans] / [Capital + ALLL]</v>
      </c>
      <c r="C800">
        <v>6</v>
      </c>
      <c r="D800" s="27">
        <v>36250</v>
      </c>
      <c r="E800">
        <v>10.408762411461799</v>
      </c>
      <c r="F800">
        <v>16.612493553529699</v>
      </c>
      <c r="G800">
        <v>25.5956732310073</v>
      </c>
      <c r="H800">
        <v>20.460963738505001</v>
      </c>
      <c r="I800">
        <v>7.8068377109297797</v>
      </c>
      <c r="J800">
        <v>14.5897003525369</v>
      </c>
      <c r="K800">
        <v>24.224572253191099</v>
      </c>
      <c r="L800">
        <v>17.870628767729102</v>
      </c>
      <c r="M800">
        <v>5.46069689495984</v>
      </c>
      <c r="N800">
        <v>11.4345114345114</v>
      </c>
      <c r="O800">
        <v>20.1554514480409</v>
      </c>
      <c r="P800">
        <v>14.647331602612899</v>
      </c>
      <c r="Q800">
        <v>8.3062629669354298</v>
      </c>
      <c r="R800">
        <v>13.5484476005954</v>
      </c>
      <c r="S800">
        <v>19.2397172052356</v>
      </c>
      <c r="T800">
        <v>14.3926765830627</v>
      </c>
      <c r="U800">
        <v>6.9664807804565196</v>
      </c>
      <c r="V800">
        <v>13.109413400903</v>
      </c>
      <c r="W800">
        <v>22.035364335956299</v>
      </c>
      <c r="X800">
        <v>16.0592930436936</v>
      </c>
      <c r="Y800">
        <v>9.1403849955157792</v>
      </c>
      <c r="Z800">
        <v>18.402132729460099</v>
      </c>
      <c r="AA800">
        <v>32.481840879558803</v>
      </c>
      <c r="AB800">
        <v>22.2061612316196</v>
      </c>
      <c r="AC800">
        <v>13.369422314175599</v>
      </c>
      <c r="AD800">
        <v>22.383684210526301</v>
      </c>
      <c r="AE800">
        <v>33.404783355075601</v>
      </c>
      <c r="AF800">
        <v>25.777908174377</v>
      </c>
      <c r="AG800">
        <v>7.36410798822196</v>
      </c>
      <c r="AH800">
        <v>14.038563938876701</v>
      </c>
      <c r="AI800">
        <v>23.814815532043699</v>
      </c>
      <c r="AJ800">
        <v>18.192663445169998</v>
      </c>
      <c r="AK800">
        <v>9.0340779141571996</v>
      </c>
      <c r="AL800">
        <v>14.2497765714475</v>
      </c>
      <c r="AM800">
        <v>20.781860828772501</v>
      </c>
      <c r="AN800">
        <v>16.0397621157278</v>
      </c>
      <c r="AO800">
        <v>9.5466546024562007</v>
      </c>
      <c r="AP800">
        <v>16.757049891540099</v>
      </c>
      <c r="AQ800">
        <v>27.5790424635622</v>
      </c>
      <c r="AR800">
        <v>21.367018716952899</v>
      </c>
      <c r="AS800">
        <v>8.3605240598596993</v>
      </c>
      <c r="AT800">
        <v>14.1902840093615</v>
      </c>
      <c r="AU800">
        <v>24.396478753311701</v>
      </c>
      <c r="AV800">
        <v>17.271416844232601</v>
      </c>
      <c r="AW800">
        <v>7.3944033569203302</v>
      </c>
      <c r="AX800">
        <v>13.4631399586846</v>
      </c>
      <c r="AY800">
        <v>20.602214714248401</v>
      </c>
      <c r="AZ800">
        <v>15.3386631199948</v>
      </c>
      <c r="BA800">
        <v>6.9500516817437799</v>
      </c>
      <c r="BB800">
        <v>13.1500134639554</v>
      </c>
      <c r="BC800">
        <v>21.422379387688501</v>
      </c>
      <c r="BD800">
        <v>16.263960880273501</v>
      </c>
      <c r="BE800">
        <v>6.0527050215456999</v>
      </c>
      <c r="BF800">
        <v>14.959931966113899</v>
      </c>
      <c r="BG800">
        <v>21.8177093276819</v>
      </c>
      <c r="BH800">
        <v>15.5924447919081</v>
      </c>
      <c r="BI800">
        <v>12.3406830629647</v>
      </c>
      <c r="BJ800">
        <v>19.975967804487301</v>
      </c>
      <c r="BK800">
        <v>25.386785661100099</v>
      </c>
      <c r="BL800">
        <v>19.548536641443299</v>
      </c>
      <c r="BM800">
        <v>3.5022483569699099</v>
      </c>
      <c r="BN800">
        <v>10.5838915042076</v>
      </c>
      <c r="BO800">
        <v>18.443083484178999</v>
      </c>
      <c r="BP800">
        <v>11.3614403369413</v>
      </c>
      <c r="BQ800">
        <v>10.8437396256288</v>
      </c>
      <c r="BR800">
        <v>15.1767580036943</v>
      </c>
      <c r="BS800">
        <v>19.509776381759799</v>
      </c>
      <c r="BT800">
        <v>15.1767580036943</v>
      </c>
      <c r="BU800">
        <v>7.6144160354049202</v>
      </c>
      <c r="BV800">
        <v>11.3185662899932</v>
      </c>
      <c r="BW800">
        <v>16.920308355757399</v>
      </c>
      <c r="BX800">
        <v>12.6961739796182</v>
      </c>
      <c r="BZ800" t="s">
        <v>284</v>
      </c>
      <c r="CC800">
        <v>4.2669140383426098</v>
      </c>
      <c r="CD800">
        <v>9.2965241975719302</v>
      </c>
      <c r="CE800">
        <v>17.117399417419801</v>
      </c>
      <c r="CF800">
        <v>12.412083139720499</v>
      </c>
      <c r="CG800">
        <v>2.2039215686274498</v>
      </c>
      <c r="CH800">
        <v>8.3071278825995805</v>
      </c>
      <c r="CI800">
        <v>19.665023048300601</v>
      </c>
      <c r="CJ800">
        <v>11.752791737090501</v>
      </c>
      <c r="CK800">
        <v>4.8181782963658204</v>
      </c>
      <c r="CL800">
        <v>11.683096020445401</v>
      </c>
      <c r="CM800">
        <v>19.533239791998099</v>
      </c>
      <c r="CN800">
        <v>14.576234376008999</v>
      </c>
      <c r="CO800">
        <v>4.2583438338018196</v>
      </c>
      <c r="CP800">
        <v>15.4015834876118</v>
      </c>
      <c r="CQ800">
        <v>16.1445689808262</v>
      </c>
      <c r="CR800">
        <v>12.2650633340947</v>
      </c>
      <c r="CS800">
        <v>9.9096977797439401</v>
      </c>
      <c r="CT800">
        <v>13.960003812535099</v>
      </c>
      <c r="CU800">
        <v>22.2395463852916</v>
      </c>
      <c r="CV800">
        <v>22.708706537879301</v>
      </c>
      <c r="CW800">
        <v>14.0431482221334</v>
      </c>
      <c r="CX800">
        <v>18.6208149729705</v>
      </c>
      <c r="CY800">
        <v>39.065934065934101</v>
      </c>
      <c r="CZ800">
        <v>27.107087332328302</v>
      </c>
      <c r="DA800">
        <v>6.5135970160320102</v>
      </c>
      <c r="DB800">
        <v>12.303075154075501</v>
      </c>
      <c r="DC800">
        <v>20.221252218007699</v>
      </c>
      <c r="DD800">
        <v>14.4317740799642</v>
      </c>
      <c r="DF800" t="s">
        <v>284</v>
      </c>
      <c r="DI800">
        <v>9.8511004468815901</v>
      </c>
      <c r="DJ800">
        <v>12.0717780483405</v>
      </c>
      <c r="DK800">
        <v>25.242733397072701</v>
      </c>
      <c r="DL800">
        <v>22.048276205018901</v>
      </c>
      <c r="DM800">
        <v>9.4474007191115703</v>
      </c>
      <c r="DN800">
        <v>15.755065142102801</v>
      </c>
      <c r="DO800">
        <v>21.487351521530801</v>
      </c>
      <c r="DP800">
        <v>19.7298192124486</v>
      </c>
      <c r="DQ800">
        <v>6.1209964412811404</v>
      </c>
      <c r="DR800">
        <v>10.2104442712393</v>
      </c>
      <c r="DS800">
        <v>12.2547985657034</v>
      </c>
      <c r="DT800">
        <v>9.9821771940054607</v>
      </c>
    </row>
    <row r="801" spans="1:124" x14ac:dyDescent="0.35">
      <c r="A801" s="19" t="str">
        <f t="shared" si="24"/>
        <v xml:space="preserve">  Ag [NCL+DQ] / [Capital + ALLL]--36250</v>
      </c>
      <c r="B801" s="19" t="str">
        <f t="shared" si="25"/>
        <v xml:space="preserve">  Ag [NCL+DQ] / [Capital + ALLL]</v>
      </c>
      <c r="C801">
        <v>7</v>
      </c>
      <c r="D801" s="27">
        <v>36250</v>
      </c>
      <c r="E801">
        <v>0</v>
      </c>
      <c r="F801">
        <v>0.77859759698339104</v>
      </c>
      <c r="G801">
        <v>6.9491706441530203</v>
      </c>
      <c r="H801">
        <v>7.1117739233067097</v>
      </c>
      <c r="I801">
        <v>0</v>
      </c>
      <c r="J801">
        <v>1.59278171045632</v>
      </c>
      <c r="K801">
        <v>9.3440312555644809</v>
      </c>
      <c r="L801">
        <v>6.7717973522283401</v>
      </c>
      <c r="M801">
        <v>0</v>
      </c>
      <c r="N801">
        <v>0</v>
      </c>
      <c r="O801">
        <v>2.0444444444444398</v>
      </c>
      <c r="P801">
        <v>2.5275009610973602</v>
      </c>
      <c r="Q801">
        <v>0</v>
      </c>
      <c r="R801">
        <v>0</v>
      </c>
      <c r="S801">
        <v>0</v>
      </c>
      <c r="T801">
        <v>0</v>
      </c>
      <c r="U801">
        <v>0</v>
      </c>
      <c r="V801">
        <v>0.80030487804878003</v>
      </c>
      <c r="W801">
        <v>5.6940819672788399</v>
      </c>
      <c r="X801">
        <v>5.0970578223199299</v>
      </c>
      <c r="Y801">
        <v>0</v>
      </c>
      <c r="Z801">
        <v>1.98650198055989</v>
      </c>
      <c r="AA801">
        <v>12.2162581293108</v>
      </c>
      <c r="AB801">
        <v>9.7982035851827494</v>
      </c>
      <c r="AC801">
        <v>4.0030423884099298</v>
      </c>
      <c r="AD801">
        <v>12.6460992397535</v>
      </c>
      <c r="AE801">
        <v>24.3151030915846</v>
      </c>
      <c r="AF801">
        <v>17.434300158023799</v>
      </c>
      <c r="AG801">
        <v>0.83484278446665405</v>
      </c>
      <c r="AH801">
        <v>5.57939264172128</v>
      </c>
      <c r="AI801">
        <v>11.211873619735901</v>
      </c>
      <c r="AJ801">
        <v>8.5355316696823706</v>
      </c>
      <c r="AK801">
        <v>0</v>
      </c>
      <c r="AL801">
        <v>2.6742734890354801E-2</v>
      </c>
      <c r="AM801">
        <v>2.90162774239207</v>
      </c>
      <c r="AN801">
        <v>2.4833888470707199</v>
      </c>
      <c r="AO801">
        <v>2.40227800042185</v>
      </c>
      <c r="AP801">
        <v>8.5451977401129895</v>
      </c>
      <c r="AQ801">
        <v>17.175421601096499</v>
      </c>
      <c r="AR801">
        <v>13.1331217715911</v>
      </c>
      <c r="AS801">
        <v>0</v>
      </c>
      <c r="AT801">
        <v>1.14134516238969</v>
      </c>
      <c r="AU801">
        <v>8.6883471792358602</v>
      </c>
      <c r="AV801">
        <v>6.0330618154056603</v>
      </c>
      <c r="AW801">
        <v>0</v>
      </c>
      <c r="AX801">
        <v>0</v>
      </c>
      <c r="AY801">
        <v>2.0605845552780599</v>
      </c>
      <c r="AZ801">
        <v>1.9239817970889199</v>
      </c>
      <c r="BA801">
        <v>0</v>
      </c>
      <c r="BB801">
        <v>0</v>
      </c>
      <c r="BC801">
        <v>1.78683090599584</v>
      </c>
      <c r="BD801">
        <v>2.0606326885570101</v>
      </c>
      <c r="BE801">
        <v>0</v>
      </c>
      <c r="BF801">
        <v>7.3311427385237299E-2</v>
      </c>
      <c r="BG801">
        <v>3.7317899104261798</v>
      </c>
      <c r="BH801">
        <v>2.1339920779446002</v>
      </c>
      <c r="BI801">
        <v>2.9029804743655698</v>
      </c>
      <c r="BJ801">
        <v>4.5714069934295001</v>
      </c>
      <c r="BK801">
        <v>7.3233547976037396</v>
      </c>
      <c r="BL801">
        <v>4.8911889819594796</v>
      </c>
      <c r="BM801">
        <v>0</v>
      </c>
      <c r="BN801">
        <v>0</v>
      </c>
      <c r="BO801">
        <v>0</v>
      </c>
      <c r="BP801">
        <v>0</v>
      </c>
      <c r="BQ801">
        <v>3.69130978829899</v>
      </c>
      <c r="BR801">
        <v>6.52491977152975</v>
      </c>
      <c r="BS801">
        <v>9.3585297547605109</v>
      </c>
      <c r="BT801">
        <v>6.52491977152975</v>
      </c>
      <c r="BU801">
        <v>0</v>
      </c>
      <c r="BV801">
        <v>0</v>
      </c>
      <c r="BW801">
        <v>0</v>
      </c>
      <c r="BX801">
        <v>3.8376304520947403E-2</v>
      </c>
      <c r="BZ801" t="s">
        <v>284</v>
      </c>
      <c r="CC801">
        <v>0</v>
      </c>
      <c r="CD801">
        <v>0</v>
      </c>
      <c r="CE801">
        <v>0</v>
      </c>
      <c r="CF801">
        <v>0.71273300354921698</v>
      </c>
      <c r="CG801">
        <v>0</v>
      </c>
      <c r="CH801">
        <v>0</v>
      </c>
      <c r="CI801">
        <v>0</v>
      </c>
      <c r="CJ801">
        <v>1.1354754784390799</v>
      </c>
      <c r="CK801">
        <v>0</v>
      </c>
      <c r="CL801">
        <v>0</v>
      </c>
      <c r="CM801">
        <v>1.06174389331616</v>
      </c>
      <c r="CN801">
        <v>1.66071121831179</v>
      </c>
      <c r="CO801">
        <v>0</v>
      </c>
      <c r="CP801">
        <v>0</v>
      </c>
      <c r="CQ801">
        <v>4.4549515518096303</v>
      </c>
      <c r="CR801">
        <v>4.30100080827805</v>
      </c>
      <c r="CS801">
        <v>3.8364697224558499</v>
      </c>
      <c r="CT801">
        <v>6.2416694843138103</v>
      </c>
      <c r="CU801">
        <v>23.278497695091598</v>
      </c>
      <c r="CV801">
        <v>15.0128418647855</v>
      </c>
      <c r="CW801">
        <v>7.0334729371143601E-2</v>
      </c>
      <c r="CX801">
        <v>4.7002528808734203</v>
      </c>
      <c r="CY801">
        <v>15.3352402858463</v>
      </c>
      <c r="CZ801">
        <v>15.5895317450981</v>
      </c>
      <c r="DA801">
        <v>0</v>
      </c>
      <c r="DB801">
        <v>0</v>
      </c>
      <c r="DC801">
        <v>0.99915860328144701</v>
      </c>
      <c r="DD801">
        <v>0.99915860328144701</v>
      </c>
      <c r="DF801" t="s">
        <v>284</v>
      </c>
      <c r="DI801">
        <v>0</v>
      </c>
      <c r="DJ801">
        <v>6.7483883260821206E-2</v>
      </c>
      <c r="DK801">
        <v>2.57660971840702</v>
      </c>
      <c r="DL801">
        <v>1.7675239607425299</v>
      </c>
      <c r="DM801">
        <v>0</v>
      </c>
      <c r="DN801">
        <v>0.94562715986669399</v>
      </c>
      <c r="DO801">
        <v>2.9559252615790501</v>
      </c>
      <c r="DP801">
        <v>4.5379173751491901</v>
      </c>
      <c r="DQ801">
        <v>0</v>
      </c>
      <c r="DR801">
        <v>1.20147874306839</v>
      </c>
      <c r="DS801">
        <v>2.0727662895044898</v>
      </c>
      <c r="DT801">
        <v>1.2231916117450501</v>
      </c>
    </row>
    <row r="802" spans="1:124" x14ac:dyDescent="0.35">
      <c r="A802" s="19" t="str">
        <f t="shared" si="24"/>
        <v xml:space="preserve">  CLD [NCL+DQ] / [Capital + ALLL]--36250</v>
      </c>
      <c r="B802" s="19" t="str">
        <f t="shared" si="25"/>
        <v xml:space="preserve">  CLD [NCL+DQ] / [Capital + ALLL]</v>
      </c>
      <c r="C802">
        <v>8</v>
      </c>
      <c r="D802" s="27">
        <v>36250</v>
      </c>
      <c r="E802">
        <v>0</v>
      </c>
      <c r="F802">
        <v>0</v>
      </c>
      <c r="G802">
        <v>0</v>
      </c>
      <c r="H802">
        <v>0.45103817625041998</v>
      </c>
      <c r="I802">
        <v>0</v>
      </c>
      <c r="J802">
        <v>0</v>
      </c>
      <c r="K802">
        <v>0</v>
      </c>
      <c r="L802">
        <v>0.28386020016198898</v>
      </c>
      <c r="M802">
        <v>0</v>
      </c>
      <c r="N802">
        <v>0</v>
      </c>
      <c r="O802">
        <v>0</v>
      </c>
      <c r="P802">
        <v>0.35594368939768301</v>
      </c>
      <c r="Q802">
        <v>0</v>
      </c>
      <c r="R802">
        <v>0</v>
      </c>
      <c r="S802">
        <v>0</v>
      </c>
      <c r="T802">
        <v>6.2993266237057394E-2</v>
      </c>
      <c r="U802">
        <v>0</v>
      </c>
      <c r="V802">
        <v>0</v>
      </c>
      <c r="W802">
        <v>0</v>
      </c>
      <c r="X802">
        <v>0.36424452109369698</v>
      </c>
      <c r="Y802">
        <v>0</v>
      </c>
      <c r="Z802">
        <v>0</v>
      </c>
      <c r="AA802">
        <v>0</v>
      </c>
      <c r="AB802">
        <v>0.41052747206340301</v>
      </c>
      <c r="AC802">
        <v>0</v>
      </c>
      <c r="AD802">
        <v>0</v>
      </c>
      <c r="AE802">
        <v>0</v>
      </c>
      <c r="AF802">
        <v>9.6380849605227303E-2</v>
      </c>
      <c r="AG802">
        <v>0</v>
      </c>
      <c r="AH802">
        <v>0</v>
      </c>
      <c r="AI802">
        <v>0</v>
      </c>
      <c r="AJ802">
        <v>0.114899324717428</v>
      </c>
      <c r="AK802">
        <v>0</v>
      </c>
      <c r="AL802">
        <v>0</v>
      </c>
      <c r="AM802">
        <v>0</v>
      </c>
      <c r="AN802">
        <v>0.43549661212558799</v>
      </c>
      <c r="AO802">
        <v>0</v>
      </c>
      <c r="AP802">
        <v>0</v>
      </c>
      <c r="AQ802">
        <v>0</v>
      </c>
      <c r="AR802">
        <v>0.13027181849432101</v>
      </c>
      <c r="AS802">
        <v>0</v>
      </c>
      <c r="AT802">
        <v>0</v>
      </c>
      <c r="AU802">
        <v>0</v>
      </c>
      <c r="AV802">
        <v>0.351652960001964</v>
      </c>
      <c r="AW802">
        <v>0</v>
      </c>
      <c r="AX802">
        <v>0</v>
      </c>
      <c r="AY802">
        <v>0</v>
      </c>
      <c r="AZ802">
        <v>0.43611312867635399</v>
      </c>
      <c r="BA802">
        <v>0</v>
      </c>
      <c r="BB802">
        <v>0</v>
      </c>
      <c r="BC802">
        <v>0</v>
      </c>
      <c r="BD802">
        <v>0.47104290279845301</v>
      </c>
      <c r="BE802">
        <v>0</v>
      </c>
      <c r="BF802">
        <v>0</v>
      </c>
      <c r="BG802">
        <v>0.17997458833980701</v>
      </c>
      <c r="BH802">
        <v>0.45843300896424</v>
      </c>
      <c r="BI802">
        <v>0.23444647157655801</v>
      </c>
      <c r="BJ802">
        <v>0.81229801729408702</v>
      </c>
      <c r="BK802">
        <v>1.0435733895714701</v>
      </c>
      <c r="BL802">
        <v>1.42603484303763</v>
      </c>
      <c r="BM802">
        <v>0</v>
      </c>
      <c r="BN802">
        <v>0</v>
      </c>
      <c r="BO802">
        <v>0.83931091251175904</v>
      </c>
      <c r="BP802">
        <v>0.83931091251175904</v>
      </c>
      <c r="BQ802">
        <v>0</v>
      </c>
      <c r="BR802">
        <v>0</v>
      </c>
      <c r="BS802">
        <v>0</v>
      </c>
      <c r="BT802">
        <v>0</v>
      </c>
      <c r="BU802">
        <v>0</v>
      </c>
      <c r="BV802">
        <v>0</v>
      </c>
      <c r="BW802">
        <v>0</v>
      </c>
      <c r="BX802">
        <v>0.41870416330927401</v>
      </c>
      <c r="BZ802" t="s">
        <v>284</v>
      </c>
      <c r="CC802">
        <v>0</v>
      </c>
      <c r="CD802">
        <v>0</v>
      </c>
      <c r="CE802">
        <v>0.80680216961489504</v>
      </c>
      <c r="CF802">
        <v>0.76205851028885696</v>
      </c>
      <c r="CG802">
        <v>0</v>
      </c>
      <c r="CH802">
        <v>0</v>
      </c>
      <c r="CI802">
        <v>0.58898380160319597</v>
      </c>
      <c r="CJ802">
        <v>0.62575338326728003</v>
      </c>
      <c r="CK802">
        <v>0</v>
      </c>
      <c r="CL802">
        <v>0</v>
      </c>
      <c r="CM802">
        <v>0</v>
      </c>
      <c r="CN802">
        <v>0.49669796281280998</v>
      </c>
      <c r="CO802">
        <v>0</v>
      </c>
      <c r="CP802">
        <v>0</v>
      </c>
      <c r="CQ802">
        <v>0</v>
      </c>
      <c r="CR802">
        <v>0.34366842569813499</v>
      </c>
      <c r="CS802">
        <v>0</v>
      </c>
      <c r="CT802">
        <v>0</v>
      </c>
      <c r="CU802">
        <v>0</v>
      </c>
      <c r="CV802">
        <v>2.1908435445681999E-2</v>
      </c>
      <c r="CW802">
        <v>0</v>
      </c>
      <c r="CX802">
        <v>0</v>
      </c>
      <c r="CY802">
        <v>0.13466623416197299</v>
      </c>
      <c r="CZ802">
        <v>0.10211721359645</v>
      </c>
      <c r="DA802">
        <v>0</v>
      </c>
      <c r="DB802">
        <v>0</v>
      </c>
      <c r="DC802">
        <v>0.41707237909769601</v>
      </c>
      <c r="DD802">
        <v>0.41707237909769601</v>
      </c>
      <c r="DF802" t="s">
        <v>284</v>
      </c>
      <c r="DI802">
        <v>0</v>
      </c>
      <c r="DJ802">
        <v>0</v>
      </c>
      <c r="DK802">
        <v>0</v>
      </c>
      <c r="DL802">
        <v>0.194926836288628</v>
      </c>
      <c r="DM802">
        <v>0</v>
      </c>
      <c r="DN802">
        <v>0</v>
      </c>
      <c r="DO802">
        <v>0</v>
      </c>
      <c r="DP802">
        <v>1.1298515835293499</v>
      </c>
      <c r="DQ802">
        <v>0</v>
      </c>
      <c r="DR802">
        <v>0</v>
      </c>
      <c r="DS802">
        <v>0.26301745826027301</v>
      </c>
      <c r="DT802">
        <v>0.22213737282944701</v>
      </c>
    </row>
    <row r="803" spans="1:124" x14ac:dyDescent="0.35">
      <c r="A803" s="19" t="str">
        <f t="shared" si="24"/>
        <v xml:space="preserve">  CRE [NCL+DQ] / [Capital + ALLL]--36250</v>
      </c>
      <c r="B803" s="19" t="str">
        <f t="shared" si="25"/>
        <v xml:space="preserve">  CRE [NCL+DQ] / [Capital + ALLL]</v>
      </c>
      <c r="C803">
        <v>9</v>
      </c>
      <c r="D803" s="27">
        <v>36250</v>
      </c>
      <c r="E803">
        <v>0</v>
      </c>
      <c r="F803">
        <v>0.74333497909283397</v>
      </c>
      <c r="G803">
        <v>3.22914887328466</v>
      </c>
      <c r="H803">
        <v>2.1801947604271801</v>
      </c>
      <c r="I803">
        <v>0</v>
      </c>
      <c r="J803">
        <v>0.31498177340065903</v>
      </c>
      <c r="K803">
        <v>2.6816991947756499</v>
      </c>
      <c r="L803">
        <v>2.0214296853654399</v>
      </c>
      <c r="M803">
        <v>0</v>
      </c>
      <c r="N803">
        <v>0.46747506799637401</v>
      </c>
      <c r="O803">
        <v>2.8831725616291499</v>
      </c>
      <c r="P803">
        <v>2.1338131589605802</v>
      </c>
      <c r="Q803">
        <v>0</v>
      </c>
      <c r="R803">
        <v>0</v>
      </c>
      <c r="S803">
        <v>1.8244167042271</v>
      </c>
      <c r="T803">
        <v>1.9819387518662399</v>
      </c>
      <c r="U803">
        <v>0</v>
      </c>
      <c r="V803">
        <v>0.27397260273972601</v>
      </c>
      <c r="W803">
        <v>2.7775883744220198</v>
      </c>
      <c r="X803">
        <v>2.1336348452220899</v>
      </c>
      <c r="Y803">
        <v>0</v>
      </c>
      <c r="Z803">
        <v>0.86056468377764295</v>
      </c>
      <c r="AA803">
        <v>3.25483965346293</v>
      </c>
      <c r="AB803">
        <v>2.3436975769002499</v>
      </c>
      <c r="AC803">
        <v>0</v>
      </c>
      <c r="AD803">
        <v>0.181622156938123</v>
      </c>
      <c r="AE803">
        <v>1.78408177501189</v>
      </c>
      <c r="AF803">
        <v>1.79667488726142</v>
      </c>
      <c r="AG803">
        <v>0</v>
      </c>
      <c r="AH803">
        <v>0</v>
      </c>
      <c r="AI803">
        <v>0.89641261236748704</v>
      </c>
      <c r="AJ803">
        <v>0.90817993239908001</v>
      </c>
      <c r="AK803">
        <v>0</v>
      </c>
      <c r="AL803">
        <v>1.95158850226929</v>
      </c>
      <c r="AM803">
        <v>4.3117744610281896</v>
      </c>
      <c r="AN803">
        <v>3.22840538300678</v>
      </c>
      <c r="AO803">
        <v>0</v>
      </c>
      <c r="AP803">
        <v>0</v>
      </c>
      <c r="AQ803">
        <v>1.4172925787491699</v>
      </c>
      <c r="AR803">
        <v>1.3720835071964299</v>
      </c>
      <c r="AS803">
        <v>0</v>
      </c>
      <c r="AT803">
        <v>0.496394283866741</v>
      </c>
      <c r="AU803">
        <v>3.0006792960715098</v>
      </c>
      <c r="AV803">
        <v>2.26716541089236</v>
      </c>
      <c r="AW803">
        <v>0</v>
      </c>
      <c r="AX803">
        <v>0.96580274091897</v>
      </c>
      <c r="AY803">
        <v>3.3160702383295999</v>
      </c>
      <c r="AZ803">
        <v>2.7126718138471202</v>
      </c>
      <c r="BA803">
        <v>0</v>
      </c>
      <c r="BB803">
        <v>0.477263670908389</v>
      </c>
      <c r="BC803">
        <v>3.3174625796647801</v>
      </c>
      <c r="BD803">
        <v>2.4766730019984999</v>
      </c>
      <c r="BE803">
        <v>0</v>
      </c>
      <c r="BF803">
        <v>1.24554288546207</v>
      </c>
      <c r="BG803">
        <v>4.1288858933368404</v>
      </c>
      <c r="BH803">
        <v>2.4450894666218499</v>
      </c>
      <c r="BI803">
        <v>1.6887188362321499</v>
      </c>
      <c r="BJ803">
        <v>1.8699493995921801</v>
      </c>
      <c r="BK803">
        <v>5.2651018919996897</v>
      </c>
      <c r="BL803">
        <v>3.4112519568710802</v>
      </c>
      <c r="BM803">
        <v>2.0754064337599401</v>
      </c>
      <c r="BN803">
        <v>3.5502317585994501</v>
      </c>
      <c r="BO803">
        <v>5.1640507107577598</v>
      </c>
      <c r="BP803">
        <v>3.68922538591826</v>
      </c>
      <c r="BQ803">
        <v>0.26637554585152801</v>
      </c>
      <c r="BR803">
        <v>0.53275109170305701</v>
      </c>
      <c r="BS803">
        <v>0.79912663755458502</v>
      </c>
      <c r="BT803">
        <v>0.53275109170305701</v>
      </c>
      <c r="BU803">
        <v>0</v>
      </c>
      <c r="BV803">
        <v>0.99468855176617699</v>
      </c>
      <c r="BW803">
        <v>2.9552803787090598</v>
      </c>
      <c r="BX803">
        <v>2.1832818845224402</v>
      </c>
      <c r="BZ803" t="s">
        <v>284</v>
      </c>
      <c r="CC803">
        <v>0</v>
      </c>
      <c r="CD803">
        <v>0.91331755985373697</v>
      </c>
      <c r="CE803">
        <v>3.6850035485508799</v>
      </c>
      <c r="CF803">
        <v>2.77760627229909</v>
      </c>
      <c r="CG803">
        <v>0</v>
      </c>
      <c r="CH803">
        <v>0</v>
      </c>
      <c r="CI803">
        <v>3.6072952227769899</v>
      </c>
      <c r="CJ803">
        <v>3.4362812405565601</v>
      </c>
      <c r="CK803">
        <v>0</v>
      </c>
      <c r="CL803">
        <v>0</v>
      </c>
      <c r="CM803">
        <v>1.6191127430776699</v>
      </c>
      <c r="CN803">
        <v>3.1308091608749602</v>
      </c>
      <c r="CO803">
        <v>0</v>
      </c>
      <c r="CP803">
        <v>0</v>
      </c>
      <c r="CQ803">
        <v>1.5366648365147599</v>
      </c>
      <c r="CR803">
        <v>0.98804019147906896</v>
      </c>
      <c r="CS803">
        <v>0</v>
      </c>
      <c r="CT803">
        <v>0.31222484909030901</v>
      </c>
      <c r="CU803">
        <v>0.49655905883947499</v>
      </c>
      <c r="CV803">
        <v>0.42997418763082002</v>
      </c>
      <c r="CW803">
        <v>0</v>
      </c>
      <c r="CX803">
        <v>0.50994390617032104</v>
      </c>
      <c r="CY803">
        <v>1.6032162621764801</v>
      </c>
      <c r="CZ803">
        <v>2.4499917636865098</v>
      </c>
      <c r="DA803">
        <v>0</v>
      </c>
      <c r="DB803">
        <v>0.886075949367089</v>
      </c>
      <c r="DC803">
        <v>4.2576762080091504</v>
      </c>
      <c r="DD803">
        <v>3.3716002586420601</v>
      </c>
      <c r="DF803" t="s">
        <v>284</v>
      </c>
      <c r="DI803">
        <v>0</v>
      </c>
      <c r="DJ803">
        <v>0</v>
      </c>
      <c r="DK803">
        <v>0.37046807359307399</v>
      </c>
      <c r="DL803">
        <v>0.560912002519385</v>
      </c>
      <c r="DM803">
        <v>0</v>
      </c>
      <c r="DN803">
        <v>1.00203788329256</v>
      </c>
      <c r="DO803">
        <v>4.6596336642981502</v>
      </c>
      <c r="DP803">
        <v>2.6610258768120798</v>
      </c>
      <c r="DQ803">
        <v>1.46554000528123</v>
      </c>
      <c r="DR803">
        <v>1.8666947901286699</v>
      </c>
      <c r="DS803">
        <v>2.23371049551307</v>
      </c>
      <c r="DT803">
        <v>1.7139294270324601</v>
      </c>
    </row>
    <row r="804" spans="1:124" x14ac:dyDescent="0.35">
      <c r="A804" s="19" t="str">
        <f t="shared" si="24"/>
        <v xml:space="preserve">  Res RE [NCL+DQ] / [Capital + ALLL]--36250</v>
      </c>
      <c r="B804" s="19" t="str">
        <f t="shared" si="25"/>
        <v xml:space="preserve">  Res RE [NCL+DQ] / [Capital + ALLL]</v>
      </c>
      <c r="C804">
        <v>10</v>
      </c>
      <c r="D804" s="27">
        <v>36250</v>
      </c>
      <c r="E804">
        <v>0.42669919754207902</v>
      </c>
      <c r="F804">
        <v>2.0445203929517701</v>
      </c>
      <c r="G804">
        <v>3.9988054668623398</v>
      </c>
      <c r="H804">
        <v>3.12143609888142</v>
      </c>
      <c r="I804">
        <v>0.22210161577347601</v>
      </c>
      <c r="J804">
        <v>1.59064089433764</v>
      </c>
      <c r="K804">
        <v>3.6595939220986899</v>
      </c>
      <c r="L804">
        <v>2.6250676858156599</v>
      </c>
      <c r="M804">
        <v>0.33643380170195902</v>
      </c>
      <c r="N804">
        <v>2.0460797799174699</v>
      </c>
      <c r="O804">
        <v>4.8212005108556797</v>
      </c>
      <c r="P804">
        <v>3.3413616021367698</v>
      </c>
      <c r="Q804">
        <v>2.6481019489130002</v>
      </c>
      <c r="R804">
        <v>3.5641376753028799</v>
      </c>
      <c r="S804">
        <v>7.37849915498738</v>
      </c>
      <c r="T804">
        <v>5.2747479635985703</v>
      </c>
      <c r="U804">
        <v>0.29357071219030101</v>
      </c>
      <c r="V804">
        <v>1.6400963413235501</v>
      </c>
      <c r="W804">
        <v>3.9158123117046602</v>
      </c>
      <c r="X804">
        <v>2.7162790407351198</v>
      </c>
      <c r="Y804">
        <v>0.27203222458271498</v>
      </c>
      <c r="Z804">
        <v>2.0397799925358999</v>
      </c>
      <c r="AA804">
        <v>3.6799221094391399</v>
      </c>
      <c r="AB804">
        <v>3.1523957624003698</v>
      </c>
      <c r="AC804">
        <v>0</v>
      </c>
      <c r="AD804">
        <v>0.76745887260990597</v>
      </c>
      <c r="AE804">
        <v>1.8520383912248599</v>
      </c>
      <c r="AF804">
        <v>1.15838068759802</v>
      </c>
      <c r="AG804">
        <v>0</v>
      </c>
      <c r="AH804">
        <v>0.21391974689797699</v>
      </c>
      <c r="AI804">
        <v>1.0636013870515999</v>
      </c>
      <c r="AJ804">
        <v>0.87965849833237497</v>
      </c>
      <c r="AK804">
        <v>2.0845997067973001</v>
      </c>
      <c r="AL804">
        <v>4.14040425994349</v>
      </c>
      <c r="AM804">
        <v>6.8877279027614904</v>
      </c>
      <c r="AN804">
        <v>4.9701731518606396</v>
      </c>
      <c r="AO804">
        <v>0</v>
      </c>
      <c r="AP804">
        <v>0.94037187433212199</v>
      </c>
      <c r="AQ804">
        <v>2.5956505487643802</v>
      </c>
      <c r="AR804">
        <v>1.7815767956622499</v>
      </c>
      <c r="AS804">
        <v>0.40872540995633899</v>
      </c>
      <c r="AT804">
        <v>1.8797690120580699</v>
      </c>
      <c r="AU804">
        <v>4.25919290824719</v>
      </c>
      <c r="AV804">
        <v>2.8858643623568501</v>
      </c>
      <c r="AW804">
        <v>1.7545006264020899</v>
      </c>
      <c r="AX804">
        <v>3.6943457581687098</v>
      </c>
      <c r="AY804">
        <v>6.7862480018228402</v>
      </c>
      <c r="AZ804">
        <v>4.7636492524360703</v>
      </c>
      <c r="BA804">
        <v>0.144787565289243</v>
      </c>
      <c r="BB804">
        <v>1.3830328094072499</v>
      </c>
      <c r="BC804">
        <v>3.5447236303330598</v>
      </c>
      <c r="BD804">
        <v>2.6767932483696701</v>
      </c>
      <c r="BE804">
        <v>0.411520601404473</v>
      </c>
      <c r="BF804">
        <v>1.61147285590145</v>
      </c>
      <c r="BG804">
        <v>2.9187173478823998</v>
      </c>
      <c r="BH804">
        <v>2.1007051957794398</v>
      </c>
      <c r="BI804">
        <v>0.65878677120792295</v>
      </c>
      <c r="BJ804">
        <v>1.6486670191073201</v>
      </c>
      <c r="BK804">
        <v>2.2243191690517099</v>
      </c>
      <c r="BL804">
        <v>2.0820979043924401</v>
      </c>
      <c r="BM804">
        <v>0</v>
      </c>
      <c r="BN804">
        <v>0.72318908748824096</v>
      </c>
      <c r="BO804">
        <v>1.9346632942889199</v>
      </c>
      <c r="BP804">
        <v>1.2114742068006801</v>
      </c>
      <c r="BQ804">
        <v>2.5134451850149402</v>
      </c>
      <c r="BR804">
        <v>2.9216272121351401</v>
      </c>
      <c r="BS804">
        <v>3.32980923925534</v>
      </c>
      <c r="BT804">
        <v>2.9216272121351401</v>
      </c>
      <c r="BU804">
        <v>2.34827291707898</v>
      </c>
      <c r="BV804">
        <v>4.9399712438305698</v>
      </c>
      <c r="BW804">
        <v>8.4133680104736399</v>
      </c>
      <c r="BX804">
        <v>5.6180437999750001</v>
      </c>
      <c r="BZ804" t="s">
        <v>284</v>
      </c>
      <c r="CC804">
        <v>0.245044875260444</v>
      </c>
      <c r="CD804">
        <v>1.53229774372672</v>
      </c>
      <c r="CE804">
        <v>3.5339386357121998</v>
      </c>
      <c r="CF804">
        <v>2.44250534593457</v>
      </c>
      <c r="CG804">
        <v>0.43267973856209202</v>
      </c>
      <c r="CH804">
        <v>1.5966386554621801</v>
      </c>
      <c r="CI804">
        <v>3.9511911791585899</v>
      </c>
      <c r="CJ804">
        <v>2.2208182344518002</v>
      </c>
      <c r="CK804">
        <v>0.203415732193379</v>
      </c>
      <c r="CL804">
        <v>1.6096579476861199</v>
      </c>
      <c r="CM804">
        <v>4.8569856694254003</v>
      </c>
      <c r="CN804">
        <v>3.9691635961253899</v>
      </c>
      <c r="CO804">
        <v>0.20467836257309899</v>
      </c>
      <c r="CP804">
        <v>1.0280852404774099</v>
      </c>
      <c r="CQ804">
        <v>1.6220908289132701</v>
      </c>
      <c r="CR804">
        <v>1.053677110777</v>
      </c>
      <c r="CS804">
        <v>0.70064157038399899</v>
      </c>
      <c r="CT804">
        <v>1.72617550285513</v>
      </c>
      <c r="CU804">
        <v>3.25632992228444</v>
      </c>
      <c r="CV804">
        <v>2.5950006242189998</v>
      </c>
      <c r="CW804">
        <v>0</v>
      </c>
      <c r="CX804">
        <v>1.1698880976602199</v>
      </c>
      <c r="CY804">
        <v>2.2777494475607698</v>
      </c>
      <c r="CZ804">
        <v>2.57581877403556</v>
      </c>
      <c r="DA804">
        <v>0.33918805216659698</v>
      </c>
      <c r="DB804">
        <v>1.25672324290302</v>
      </c>
      <c r="DC804">
        <v>2.1220084642489598</v>
      </c>
      <c r="DD804">
        <v>1.2044732735125301</v>
      </c>
      <c r="DF804" t="s">
        <v>284</v>
      </c>
      <c r="DI804">
        <v>0</v>
      </c>
      <c r="DJ804">
        <v>0.55691248162694595</v>
      </c>
      <c r="DK804">
        <v>1.8061410667217199</v>
      </c>
      <c r="DL804">
        <v>1.09870789561251</v>
      </c>
      <c r="DM804">
        <v>1.4052458114919</v>
      </c>
      <c r="DN804">
        <v>4.9013237569713999</v>
      </c>
      <c r="DO804">
        <v>6.0793021504870399</v>
      </c>
      <c r="DP804">
        <v>4.3998891358129297</v>
      </c>
      <c r="DQ804">
        <v>2.4128992909964202</v>
      </c>
      <c r="DR804">
        <v>3.7292384832340999</v>
      </c>
      <c r="DS804">
        <v>4.0181396329888202</v>
      </c>
      <c r="DT804">
        <v>3.4682185762421001</v>
      </c>
    </row>
    <row r="805" spans="1:124" x14ac:dyDescent="0.35">
      <c r="A805" s="19" t="str">
        <f t="shared" si="24"/>
        <v xml:space="preserve">  C&amp;I [NCL+DQ] / [Capital + ALLL]--36250</v>
      </c>
      <c r="B805" s="19" t="str">
        <f t="shared" si="25"/>
        <v xml:space="preserve">  C&amp;I [NCL+DQ] / [Capital + ALLL]</v>
      </c>
      <c r="C805">
        <v>11</v>
      </c>
      <c r="D805" s="27">
        <v>36250</v>
      </c>
      <c r="E805">
        <v>1.79101908119389</v>
      </c>
      <c r="F805">
        <v>5.8721836941692001</v>
      </c>
      <c r="G805">
        <v>13.4859280560215</v>
      </c>
      <c r="H805">
        <v>10.030653917272501</v>
      </c>
      <c r="I805">
        <v>1.3705186085383501</v>
      </c>
      <c r="J805">
        <v>4.6981579863775798</v>
      </c>
      <c r="K805">
        <v>11.375542178951299</v>
      </c>
      <c r="L805">
        <v>7.98042685713619</v>
      </c>
      <c r="M805">
        <v>0.53419448300839001</v>
      </c>
      <c r="N805">
        <v>2.4153166421207701</v>
      </c>
      <c r="O805">
        <v>6.7629179331306997</v>
      </c>
      <c r="P805">
        <v>5.0466724431448702</v>
      </c>
      <c r="Q805">
        <v>0.58632960342274199</v>
      </c>
      <c r="R805">
        <v>2.4248982823549001</v>
      </c>
      <c r="S805">
        <v>6.5640686359940696</v>
      </c>
      <c r="T805">
        <v>4.9066011151464899</v>
      </c>
      <c r="U805">
        <v>0.93527687229636902</v>
      </c>
      <c r="V805">
        <v>3.9632874426366298</v>
      </c>
      <c r="W805">
        <v>9.4033104921242305</v>
      </c>
      <c r="X805">
        <v>6.55310102812241</v>
      </c>
      <c r="Y805">
        <v>2.83354974892739</v>
      </c>
      <c r="Z805">
        <v>6.96611311661378</v>
      </c>
      <c r="AA805">
        <v>15.398557396797299</v>
      </c>
      <c r="AB805">
        <v>11.427922731978301</v>
      </c>
      <c r="AC805">
        <v>4.8212452355753097</v>
      </c>
      <c r="AD805">
        <v>11.898843759242499</v>
      </c>
      <c r="AE805">
        <v>22.790446135658399</v>
      </c>
      <c r="AF805">
        <v>15.353017785335799</v>
      </c>
      <c r="AG805">
        <v>1.42444919257859</v>
      </c>
      <c r="AH805">
        <v>6.36425401419935</v>
      </c>
      <c r="AI805">
        <v>13.517449857710201</v>
      </c>
      <c r="AJ805">
        <v>8.8404351088908495</v>
      </c>
      <c r="AK805">
        <v>0.89643535119173201</v>
      </c>
      <c r="AL805">
        <v>2.8701504354710998</v>
      </c>
      <c r="AM805">
        <v>5.0349399749148898</v>
      </c>
      <c r="AN805">
        <v>4.6548406720315496</v>
      </c>
      <c r="AO805">
        <v>3.3548441738019501</v>
      </c>
      <c r="AP805">
        <v>8.2574377656344904</v>
      </c>
      <c r="AQ805">
        <v>16.9836462686442</v>
      </c>
      <c r="AR805">
        <v>11.7543730227043</v>
      </c>
      <c r="AS805">
        <v>1.3699783678350701</v>
      </c>
      <c r="AT805">
        <v>4.8430749598758096</v>
      </c>
      <c r="AU805">
        <v>10.6906518769381</v>
      </c>
      <c r="AV805">
        <v>7.5016031620859298</v>
      </c>
      <c r="AW805">
        <v>0.63198964506830502</v>
      </c>
      <c r="AX805">
        <v>2.6505964367961399</v>
      </c>
      <c r="AY805">
        <v>5.91257615541587</v>
      </c>
      <c r="AZ805">
        <v>4.3957538086396397</v>
      </c>
      <c r="BA805">
        <v>1.50515567662815</v>
      </c>
      <c r="BB805">
        <v>5.3335893490985802</v>
      </c>
      <c r="BC805">
        <v>11.4534764913633</v>
      </c>
      <c r="BD805">
        <v>7.8479303802648204</v>
      </c>
      <c r="BE805">
        <v>0.54035147080865098</v>
      </c>
      <c r="BF805">
        <v>2.3791902885212499</v>
      </c>
      <c r="BG805">
        <v>5.0356271697477704</v>
      </c>
      <c r="BH805">
        <v>4.1566269863808101</v>
      </c>
      <c r="BI805">
        <v>2.7176674301453998</v>
      </c>
      <c r="BJ805">
        <v>3.2697772889394701</v>
      </c>
      <c r="BK805">
        <v>10.3116402006915</v>
      </c>
      <c r="BL805">
        <v>6.5842762224612104</v>
      </c>
      <c r="BM805">
        <v>0.85610515392597697</v>
      </c>
      <c r="BN805">
        <v>5.6536389329716599</v>
      </c>
      <c r="BO805">
        <v>10.6478189495026</v>
      </c>
      <c r="BP805">
        <v>5.8502851704569503</v>
      </c>
      <c r="BQ805">
        <v>6.4177839066370401</v>
      </c>
      <c r="BR805">
        <v>9.7166594312078107</v>
      </c>
      <c r="BS805">
        <v>13.0155349557786</v>
      </c>
      <c r="BT805">
        <v>9.7166594312078107</v>
      </c>
      <c r="BU805">
        <v>5.5609620464340301E-2</v>
      </c>
      <c r="BV805">
        <v>1.5450553814924299</v>
      </c>
      <c r="BW805">
        <v>3.0863444831879998</v>
      </c>
      <c r="BX805">
        <v>2.0477026734826498</v>
      </c>
      <c r="BZ805" t="s">
        <v>284</v>
      </c>
      <c r="CC805">
        <v>0.206748553456616</v>
      </c>
      <c r="CD805">
        <v>2.1354607357266602</v>
      </c>
      <c r="CE805">
        <v>7.0245460541307603</v>
      </c>
      <c r="CF805">
        <v>4.41022067954981</v>
      </c>
      <c r="CG805">
        <v>7.8616352201257896E-3</v>
      </c>
      <c r="CH805">
        <v>0.47058823529411797</v>
      </c>
      <c r="CI805">
        <v>7.4158856253491301</v>
      </c>
      <c r="CJ805">
        <v>3.3294275637736201</v>
      </c>
      <c r="CK805">
        <v>6.29980877456984E-2</v>
      </c>
      <c r="CL805">
        <v>2.3126505170704101</v>
      </c>
      <c r="CM805">
        <v>3.8302240384964201</v>
      </c>
      <c r="CN805">
        <v>3.37816794686989</v>
      </c>
      <c r="CO805">
        <v>3.5742306537399302</v>
      </c>
      <c r="CP805">
        <v>7.8977429392996399</v>
      </c>
      <c r="CQ805">
        <v>12.4150159611695</v>
      </c>
      <c r="CR805">
        <v>8.3435198230814098</v>
      </c>
      <c r="CS805">
        <v>2.06940543373763</v>
      </c>
      <c r="CT805">
        <v>4.4658251516639798</v>
      </c>
      <c r="CU805">
        <v>8.6464338816223307</v>
      </c>
      <c r="CV805">
        <v>12.5626674860611</v>
      </c>
      <c r="CW805">
        <v>2.0710735896529502</v>
      </c>
      <c r="CX805">
        <v>9.9397590361445793</v>
      </c>
      <c r="CY805">
        <v>19.9748348537276</v>
      </c>
      <c r="CZ805">
        <v>13.5167901168453</v>
      </c>
      <c r="DA805">
        <v>1.3875365141187901</v>
      </c>
      <c r="DB805">
        <v>2.92334154930876</v>
      </c>
      <c r="DC805">
        <v>6.3677228972851303</v>
      </c>
      <c r="DD805">
        <v>4.8319178620951702</v>
      </c>
      <c r="DF805" t="s">
        <v>284</v>
      </c>
      <c r="DI805">
        <v>0</v>
      </c>
      <c r="DJ805">
        <v>1.0600321358492599</v>
      </c>
      <c r="DK805">
        <v>4.5867110181511803</v>
      </c>
      <c r="DL805">
        <v>3.10457345039499</v>
      </c>
      <c r="DM805">
        <v>0.46553064741914402</v>
      </c>
      <c r="DN805">
        <v>2.2329136283139599</v>
      </c>
      <c r="DO805">
        <v>5.8771556003275602</v>
      </c>
      <c r="DP805">
        <v>7.7935926046480599</v>
      </c>
      <c r="DQ805">
        <v>1.28023800234101</v>
      </c>
      <c r="DR805">
        <v>2.1256931608133098</v>
      </c>
      <c r="DS805">
        <v>3.3342136537699698</v>
      </c>
      <c r="DT805">
        <v>2.2779813100057398</v>
      </c>
    </row>
    <row r="806" spans="1:124" x14ac:dyDescent="0.35">
      <c r="A806" s="19" t="str">
        <f t="shared" si="24"/>
        <v xml:space="preserve">  Ind [NCL+DQ] / [Capital + ALLL]--36250</v>
      </c>
      <c r="B806" s="19" t="str">
        <f t="shared" si="25"/>
        <v xml:space="preserve">  Ind [NCL+DQ] / [Capital + ALLL]</v>
      </c>
      <c r="C806">
        <v>12</v>
      </c>
      <c r="D806" s="27">
        <v>36250</v>
      </c>
      <c r="E806">
        <v>0.80996298387602705</v>
      </c>
      <c r="F806">
        <v>1.4861823381354899</v>
      </c>
      <c r="G806">
        <v>2.5711871447723702</v>
      </c>
      <c r="H806">
        <v>2.9045472163447901</v>
      </c>
      <c r="I806">
        <v>0.50559254168213397</v>
      </c>
      <c r="J806">
        <v>1.2330624954387299</v>
      </c>
      <c r="K806">
        <v>2.56744187839797</v>
      </c>
      <c r="L806">
        <v>2.04858339869247</v>
      </c>
      <c r="M806">
        <v>0.33704377134240998</v>
      </c>
      <c r="N806">
        <v>1.1763133270953099</v>
      </c>
      <c r="O806">
        <v>2.8021316829981102</v>
      </c>
      <c r="P806">
        <v>2.1398098710746498</v>
      </c>
      <c r="Q806">
        <v>1.04772074456788</v>
      </c>
      <c r="R806">
        <v>1.8140244183270899</v>
      </c>
      <c r="S806">
        <v>2.7434368462144998</v>
      </c>
      <c r="T806">
        <v>2.1632632627885999</v>
      </c>
      <c r="U806">
        <v>0.52028326841983397</v>
      </c>
      <c r="V806">
        <v>1.3395638629283499</v>
      </c>
      <c r="W806">
        <v>2.5728986404547101</v>
      </c>
      <c r="X806">
        <v>2.00537764955775</v>
      </c>
      <c r="Y806">
        <v>0.63582538305483605</v>
      </c>
      <c r="Z806">
        <v>1.36034357634117</v>
      </c>
      <c r="AA806">
        <v>2.5044725336943299</v>
      </c>
      <c r="AB806">
        <v>2.0056175487900099</v>
      </c>
      <c r="AC806">
        <v>0.40860687362735199</v>
      </c>
      <c r="AD806">
        <v>0.98933864902645097</v>
      </c>
      <c r="AE806">
        <v>2.2837390157383402</v>
      </c>
      <c r="AF806">
        <v>1.6653947444289801</v>
      </c>
      <c r="AG806">
        <v>0.26034438557936901</v>
      </c>
      <c r="AH806">
        <v>0.99633133987449796</v>
      </c>
      <c r="AI806">
        <v>3.19277063397129</v>
      </c>
      <c r="AJ806">
        <v>3.9994038009218</v>
      </c>
      <c r="AK806">
        <v>0.67666180177789603</v>
      </c>
      <c r="AL806">
        <v>1.15678070391336</v>
      </c>
      <c r="AM806">
        <v>2.6518545063608698</v>
      </c>
      <c r="AN806">
        <v>1.9660725686295</v>
      </c>
      <c r="AO806">
        <v>0.484579106823189</v>
      </c>
      <c r="AP806">
        <v>1.1612903225806499</v>
      </c>
      <c r="AQ806">
        <v>2.4826125580383902</v>
      </c>
      <c r="AR806">
        <v>1.8197392076793499</v>
      </c>
      <c r="AS806">
        <v>0.56734335873160402</v>
      </c>
      <c r="AT806">
        <v>1.2224225060918299</v>
      </c>
      <c r="AU806">
        <v>2.4133507064801498</v>
      </c>
      <c r="AV806">
        <v>1.7576655373147401</v>
      </c>
      <c r="AW806">
        <v>0.77554543124890496</v>
      </c>
      <c r="AX806">
        <v>1.55309562806543</v>
      </c>
      <c r="AY806">
        <v>3.0275305664143701</v>
      </c>
      <c r="AZ806">
        <v>2.26794928169309</v>
      </c>
      <c r="BA806">
        <v>0.46564294273156798</v>
      </c>
      <c r="BB806">
        <v>1.0790319887370701</v>
      </c>
      <c r="BC806">
        <v>2.4155851799616599</v>
      </c>
      <c r="BD806">
        <v>1.8115261952770001</v>
      </c>
      <c r="BE806">
        <v>0.553485069449274</v>
      </c>
      <c r="BF806">
        <v>1.51887661992072</v>
      </c>
      <c r="BG806">
        <v>5.7226709384816496</v>
      </c>
      <c r="BH806">
        <v>4.8979061839993996</v>
      </c>
      <c r="BI806">
        <v>0.74703997186294602</v>
      </c>
      <c r="BJ806">
        <v>1.07405313736574</v>
      </c>
      <c r="BK806">
        <v>2.80873582650772</v>
      </c>
      <c r="BL806">
        <v>2.3179743636757699</v>
      </c>
      <c r="BM806">
        <v>0.414510818438382</v>
      </c>
      <c r="BN806">
        <v>0.65683172514824495</v>
      </c>
      <c r="BO806">
        <v>0.85277648047532095</v>
      </c>
      <c r="BP806">
        <v>0.610455573765458</v>
      </c>
      <c r="BQ806">
        <v>1.3622921933655101</v>
      </c>
      <c r="BR806">
        <v>1.43803467912868</v>
      </c>
      <c r="BS806">
        <v>1.5137771648918501</v>
      </c>
      <c r="BT806">
        <v>1.43803467912868</v>
      </c>
      <c r="BU806">
        <v>0.40693637630653201</v>
      </c>
      <c r="BV806">
        <v>1.6456999960612499</v>
      </c>
      <c r="BW806">
        <v>3.4247950835653498</v>
      </c>
      <c r="BX806">
        <v>2.7474769765656499</v>
      </c>
      <c r="BZ806" t="s">
        <v>284</v>
      </c>
      <c r="CC806">
        <v>0.34752859587824297</v>
      </c>
      <c r="CD806">
        <v>0.90024330900243299</v>
      </c>
      <c r="CE806">
        <v>1.8451561966373999</v>
      </c>
      <c r="CF806">
        <v>1.56938025870173</v>
      </c>
      <c r="CG806">
        <v>0.31055911138203102</v>
      </c>
      <c r="CH806">
        <v>1.1215932914046101</v>
      </c>
      <c r="CI806">
        <v>1.9845938375350101</v>
      </c>
      <c r="CJ806">
        <v>1.56527362527106</v>
      </c>
      <c r="CK806">
        <v>0.82717957895396599</v>
      </c>
      <c r="CL806">
        <v>1.138147566719</v>
      </c>
      <c r="CM806">
        <v>1.9689046637171499</v>
      </c>
      <c r="CN806">
        <v>2.0663553514929101</v>
      </c>
      <c r="CO806">
        <v>5.27441682105887E-2</v>
      </c>
      <c r="CP806">
        <v>0.27961362480935398</v>
      </c>
      <c r="CQ806">
        <v>0.452251813831547</v>
      </c>
      <c r="CR806">
        <v>0.27812784680864999</v>
      </c>
      <c r="CS806">
        <v>0.76599373969183304</v>
      </c>
      <c r="CT806">
        <v>2.1387251201392998</v>
      </c>
      <c r="CU806">
        <v>2.9892518187187802</v>
      </c>
      <c r="CV806">
        <v>2.26262960097274</v>
      </c>
      <c r="CW806">
        <v>0.82752613240418105</v>
      </c>
      <c r="CX806">
        <v>1.82154665114055</v>
      </c>
      <c r="CY806">
        <v>2.6923076923076898</v>
      </c>
      <c r="CZ806">
        <v>2.7429930785338699</v>
      </c>
      <c r="DA806">
        <v>0.87240645870814104</v>
      </c>
      <c r="DB806">
        <v>1.09298835425087</v>
      </c>
      <c r="DC806">
        <v>5.24436458125715</v>
      </c>
      <c r="DD806">
        <v>5.0237826857144201</v>
      </c>
      <c r="DF806" t="s">
        <v>284</v>
      </c>
      <c r="DI806">
        <v>1.5875251987461401</v>
      </c>
      <c r="DJ806">
        <v>5.31550404125821</v>
      </c>
      <c r="DK806">
        <v>20.558046047852699</v>
      </c>
      <c r="DL806">
        <v>16.329103324350701</v>
      </c>
      <c r="DM806">
        <v>0.73886471802589004</v>
      </c>
      <c r="DN806">
        <v>1.6526301326830399</v>
      </c>
      <c r="DO806">
        <v>2.59639487550985</v>
      </c>
      <c r="DP806">
        <v>2.0638782573313699</v>
      </c>
      <c r="DQ806">
        <v>0.81209560279941895</v>
      </c>
      <c r="DR806">
        <v>0.95062054396619999</v>
      </c>
      <c r="DS806">
        <v>1.13974231912785</v>
      </c>
      <c r="DT806">
        <v>1.64004591795079</v>
      </c>
    </row>
    <row r="807" spans="1:124" x14ac:dyDescent="0.35">
      <c r="A807" s="19" t="str">
        <f t="shared" si="24"/>
        <v xml:space="preserve">  OREO / [Capital + ALLL]--36250</v>
      </c>
      <c r="B807" s="19" t="str">
        <f t="shared" si="25"/>
        <v xml:space="preserve">  OREO / [Capital + ALLL]</v>
      </c>
      <c r="C807">
        <v>13</v>
      </c>
      <c r="D807" s="27">
        <v>36250</v>
      </c>
      <c r="E807">
        <v>0</v>
      </c>
      <c r="F807">
        <v>0</v>
      </c>
      <c r="G807">
        <v>0.74469142119212395</v>
      </c>
      <c r="H807">
        <v>0.89525002949703603</v>
      </c>
      <c r="I807">
        <v>0</v>
      </c>
      <c r="J807">
        <v>0</v>
      </c>
      <c r="K807">
        <v>0.575320397548435</v>
      </c>
      <c r="L807">
        <v>0.70561856143702795</v>
      </c>
      <c r="M807">
        <v>0</v>
      </c>
      <c r="N807">
        <v>0</v>
      </c>
      <c r="O807">
        <v>0.97481722177091801</v>
      </c>
      <c r="P807">
        <v>0.91337999757421895</v>
      </c>
      <c r="Q807">
        <v>0.28820825764299401</v>
      </c>
      <c r="R807">
        <v>1.1225326616453799</v>
      </c>
      <c r="S807">
        <v>2.42532839027837</v>
      </c>
      <c r="T807">
        <v>1.8647669625951599</v>
      </c>
      <c r="U807">
        <v>0</v>
      </c>
      <c r="V807">
        <v>0</v>
      </c>
      <c r="W807">
        <v>0.45531498618990202</v>
      </c>
      <c r="X807">
        <v>0.62622327977201098</v>
      </c>
      <c r="Y807">
        <v>0</v>
      </c>
      <c r="Z807">
        <v>0</v>
      </c>
      <c r="AA807">
        <v>0.371831884162097</v>
      </c>
      <c r="AB807">
        <v>0.81736977346723405</v>
      </c>
      <c r="AC807">
        <v>0</v>
      </c>
      <c r="AD807">
        <v>0</v>
      </c>
      <c r="AE807">
        <v>0.44626973869627201</v>
      </c>
      <c r="AF807">
        <v>0.93803077831572101</v>
      </c>
      <c r="AG807">
        <v>0</v>
      </c>
      <c r="AH807">
        <v>0</v>
      </c>
      <c r="AI807">
        <v>0.57298435889391797</v>
      </c>
      <c r="AJ807">
        <v>0.79308211395608097</v>
      </c>
      <c r="AK807">
        <v>0</v>
      </c>
      <c r="AL807">
        <v>0</v>
      </c>
      <c r="AM807">
        <v>0.22537868861051399</v>
      </c>
      <c r="AN807">
        <v>0.51980686060557202</v>
      </c>
      <c r="AO807">
        <v>0</v>
      </c>
      <c r="AP807">
        <v>0</v>
      </c>
      <c r="AQ807">
        <v>0.467539534767903</v>
      </c>
      <c r="AR807">
        <v>0.69617643519455896</v>
      </c>
      <c r="AS807">
        <v>0</v>
      </c>
      <c r="AT807">
        <v>0</v>
      </c>
      <c r="AU807">
        <v>0.399924065732221</v>
      </c>
      <c r="AV807">
        <v>0.62561356759945197</v>
      </c>
      <c r="AW807">
        <v>0</v>
      </c>
      <c r="AX807">
        <v>0</v>
      </c>
      <c r="AY807">
        <v>0.89571600676022001</v>
      </c>
      <c r="AZ807">
        <v>0.799018904343748</v>
      </c>
      <c r="BA807">
        <v>0</v>
      </c>
      <c r="BB807">
        <v>0</v>
      </c>
      <c r="BC807">
        <v>0.55957219115080303</v>
      </c>
      <c r="BD807">
        <v>0.80618747105510002</v>
      </c>
      <c r="BE807">
        <v>0</v>
      </c>
      <c r="BF807">
        <v>0</v>
      </c>
      <c r="BG807">
        <v>0.45015992822400602</v>
      </c>
      <c r="BH807">
        <v>0.58910615773780495</v>
      </c>
      <c r="BI807">
        <v>6.3061702288346802E-2</v>
      </c>
      <c r="BJ807">
        <v>0.17547317358493</v>
      </c>
      <c r="BK807">
        <v>0.40763830113089</v>
      </c>
      <c r="BL807">
        <v>0.230198365050853</v>
      </c>
      <c r="BM807">
        <v>0</v>
      </c>
      <c r="BN807">
        <v>0</v>
      </c>
      <c r="BO807">
        <v>0</v>
      </c>
      <c r="BP807">
        <v>0</v>
      </c>
      <c r="BQ807">
        <v>3.0999514798641399</v>
      </c>
      <c r="BR807">
        <v>3.2369399967653201</v>
      </c>
      <c r="BS807">
        <v>3.3739285136664998</v>
      </c>
      <c r="BT807">
        <v>3.2369399967653201</v>
      </c>
      <c r="BU807">
        <v>0</v>
      </c>
      <c r="BV807">
        <v>0</v>
      </c>
      <c r="BW807">
        <v>0.53594100689574298</v>
      </c>
      <c r="BX807">
        <v>0.47949443895685001</v>
      </c>
      <c r="BZ807" t="s">
        <v>284</v>
      </c>
      <c r="CC807">
        <v>0</v>
      </c>
      <c r="CD807">
        <v>0</v>
      </c>
      <c r="CE807">
        <v>0.38487311350501102</v>
      </c>
      <c r="CF807">
        <v>0.83853889072911003</v>
      </c>
      <c r="CG807">
        <v>0</v>
      </c>
      <c r="CH807">
        <v>0</v>
      </c>
      <c r="CI807">
        <v>0.10577010840093901</v>
      </c>
      <c r="CJ807">
        <v>0.58641050716217302</v>
      </c>
      <c r="CK807">
        <v>0</v>
      </c>
      <c r="CL807">
        <v>0</v>
      </c>
      <c r="CM807">
        <v>0</v>
      </c>
      <c r="CN807">
        <v>0.25078211394846001</v>
      </c>
      <c r="CO807">
        <v>0</v>
      </c>
      <c r="CP807">
        <v>0.29239766081871299</v>
      </c>
      <c r="CQ807">
        <v>3.3856049015368499</v>
      </c>
      <c r="CR807">
        <v>2.1412274771250699</v>
      </c>
      <c r="CS807">
        <v>0</v>
      </c>
      <c r="CT807">
        <v>0.20813192453541501</v>
      </c>
      <c r="CU807">
        <v>0.42972104829644903</v>
      </c>
      <c r="CV807">
        <v>0.38795299142491402</v>
      </c>
      <c r="CW807">
        <v>0</v>
      </c>
      <c r="CX807">
        <v>0</v>
      </c>
      <c r="CY807">
        <v>0.22092789716810601</v>
      </c>
      <c r="CZ807">
        <v>0.59042259457549995</v>
      </c>
      <c r="DA807">
        <v>0</v>
      </c>
      <c r="DB807">
        <v>0</v>
      </c>
      <c r="DC807">
        <v>0</v>
      </c>
      <c r="DD807">
        <v>0</v>
      </c>
      <c r="DF807" t="s">
        <v>284</v>
      </c>
      <c r="DI807">
        <v>0</v>
      </c>
      <c r="DJ807">
        <v>0</v>
      </c>
      <c r="DK807">
        <v>2.0983755920695402E-2</v>
      </c>
      <c r="DL807">
        <v>0.17995601501884401</v>
      </c>
      <c r="DM807">
        <v>0</v>
      </c>
      <c r="DN807">
        <v>0</v>
      </c>
      <c r="DO807">
        <v>0</v>
      </c>
      <c r="DP807">
        <v>0.63603229432011199</v>
      </c>
      <c r="DQ807">
        <v>0</v>
      </c>
      <c r="DR807">
        <v>0</v>
      </c>
      <c r="DS807">
        <v>0</v>
      </c>
      <c r="DT807">
        <v>6.0041835492139303E-2</v>
      </c>
    </row>
    <row r="808" spans="1:124" x14ac:dyDescent="0.35">
      <c r="A808" s="19" t="str">
        <f t="shared" si="24"/>
        <v>ROAA--36250</v>
      </c>
      <c r="B808" s="19" t="str">
        <f t="shared" si="25"/>
        <v>ROAA</v>
      </c>
      <c r="C808">
        <v>14</v>
      </c>
      <c r="D808" s="27">
        <v>36250</v>
      </c>
      <c r="E808">
        <v>0.93500000000000005</v>
      </c>
      <c r="F808">
        <v>1.2250000000000001</v>
      </c>
      <c r="G808">
        <v>1.5075000000000001</v>
      </c>
      <c r="H808">
        <v>1.3579591836734699</v>
      </c>
      <c r="I808">
        <v>0.82</v>
      </c>
      <c r="J808">
        <v>1.1499999999999999</v>
      </c>
      <c r="K808">
        <v>1.55</v>
      </c>
      <c r="L808">
        <v>1.2053947368421101</v>
      </c>
      <c r="M808">
        <v>0.76</v>
      </c>
      <c r="N808">
        <v>1.1100000000000001</v>
      </c>
      <c r="O808">
        <v>1.46</v>
      </c>
      <c r="P808">
        <v>1.0406914706914701</v>
      </c>
      <c r="Q808">
        <v>1.07</v>
      </c>
      <c r="R808">
        <v>1.1200000000000001</v>
      </c>
      <c r="S808">
        <v>1.3049999999999999</v>
      </c>
      <c r="T808">
        <v>1.21892857142857</v>
      </c>
      <c r="U808">
        <v>0.77</v>
      </c>
      <c r="V808">
        <v>1.1200000000000001</v>
      </c>
      <c r="W808">
        <v>1.5649999999999999</v>
      </c>
      <c r="X808">
        <v>1.15879275653924</v>
      </c>
      <c r="Y808">
        <v>0.88749999999999996</v>
      </c>
      <c r="Z808">
        <v>1.2050000000000001</v>
      </c>
      <c r="AA808">
        <v>1.5525</v>
      </c>
      <c r="AB808">
        <v>1.26738636363636</v>
      </c>
      <c r="AC808">
        <v>0.8</v>
      </c>
      <c r="AD808">
        <v>1.085</v>
      </c>
      <c r="AE808">
        <v>1.3674999999999999</v>
      </c>
      <c r="AF808">
        <v>1.10669642857143</v>
      </c>
      <c r="AG808">
        <v>0.89</v>
      </c>
      <c r="AH808">
        <v>1.34</v>
      </c>
      <c r="AI808">
        <v>1.7849999999999999</v>
      </c>
      <c r="AJ808">
        <v>1.71519607843137</v>
      </c>
      <c r="AK808">
        <v>1</v>
      </c>
      <c r="AL808">
        <v>1.21</v>
      </c>
      <c r="AM808">
        <v>1.51</v>
      </c>
      <c r="AN808">
        <v>1.2365168539325799</v>
      </c>
      <c r="AO808">
        <v>0.81</v>
      </c>
      <c r="AP808">
        <v>1.1399999999999999</v>
      </c>
      <c r="AQ808">
        <v>1.4750000000000001</v>
      </c>
      <c r="AR808">
        <v>1.16643015521064</v>
      </c>
      <c r="AS808">
        <v>0.8</v>
      </c>
      <c r="AT808">
        <v>1.125</v>
      </c>
      <c r="AU808">
        <v>1.56</v>
      </c>
      <c r="AV808">
        <v>1.18823232323232</v>
      </c>
      <c r="AW808">
        <v>0.83</v>
      </c>
      <c r="AX808">
        <v>1.1499999999999999</v>
      </c>
      <c r="AY808">
        <v>1.5475000000000001</v>
      </c>
      <c r="AZ808">
        <v>1.1796153846153901</v>
      </c>
      <c r="BA808">
        <v>0.79249999999999998</v>
      </c>
      <c r="BB808">
        <v>1.1399999999999999</v>
      </c>
      <c r="BC808">
        <v>1.5774999999999999</v>
      </c>
      <c r="BD808">
        <v>1.16722772277228</v>
      </c>
      <c r="BE808">
        <v>1.0024999999999999</v>
      </c>
      <c r="BF808">
        <v>1.3149999999999999</v>
      </c>
      <c r="BG808">
        <v>1.5349999999999999</v>
      </c>
      <c r="BH808">
        <v>2.1111363636363598</v>
      </c>
      <c r="BI808">
        <v>1.1299999999999999</v>
      </c>
      <c r="BJ808">
        <v>1.23</v>
      </c>
      <c r="BK808">
        <v>1.41</v>
      </c>
      <c r="BL808">
        <v>1.3414285714285701</v>
      </c>
      <c r="BM808">
        <v>1.675</v>
      </c>
      <c r="BN808">
        <v>2</v>
      </c>
      <c r="BO808">
        <v>2.4849999999999999</v>
      </c>
      <c r="BP808">
        <v>2.16</v>
      </c>
      <c r="BQ808">
        <v>0.68</v>
      </c>
      <c r="BR808">
        <v>0.81</v>
      </c>
      <c r="BS808">
        <v>0.94</v>
      </c>
      <c r="BT808">
        <v>0.81</v>
      </c>
      <c r="BU808">
        <v>0.83750000000000002</v>
      </c>
      <c r="BV808">
        <v>1.1850000000000001</v>
      </c>
      <c r="BW808">
        <v>1.6</v>
      </c>
      <c r="BX808">
        <v>1.155</v>
      </c>
      <c r="BZ808" t="s">
        <v>284</v>
      </c>
      <c r="CC808">
        <v>0.75</v>
      </c>
      <c r="CD808">
        <v>1.1399999999999999</v>
      </c>
      <c r="CE808">
        <v>1.585</v>
      </c>
      <c r="CF808">
        <v>1.1582170542635699</v>
      </c>
      <c r="CG808">
        <v>0.26</v>
      </c>
      <c r="CH808">
        <v>1</v>
      </c>
      <c r="CI808">
        <v>1.2150000000000001</v>
      </c>
      <c r="CJ808">
        <v>0.628571428571429</v>
      </c>
      <c r="CK808">
        <v>0.94499999999999995</v>
      </c>
      <c r="CL808">
        <v>1.28</v>
      </c>
      <c r="CM808">
        <v>1.5449999999999999</v>
      </c>
      <c r="CN808">
        <v>1.28</v>
      </c>
      <c r="CO808">
        <v>0.78500000000000003</v>
      </c>
      <c r="CP808">
        <v>1.08</v>
      </c>
      <c r="CQ808">
        <v>1.22</v>
      </c>
      <c r="CR808">
        <v>0.95714285714285696</v>
      </c>
      <c r="CS808">
        <v>0.85750000000000004</v>
      </c>
      <c r="CT808">
        <v>1.115</v>
      </c>
      <c r="CU808">
        <v>1.3325</v>
      </c>
      <c r="CV808">
        <v>1.079</v>
      </c>
      <c r="CW808">
        <v>0.75</v>
      </c>
      <c r="CX808">
        <v>1.03</v>
      </c>
      <c r="CY808">
        <v>1.48</v>
      </c>
      <c r="CZ808">
        <v>1.0682352941176501</v>
      </c>
      <c r="DA808">
        <v>1.375</v>
      </c>
      <c r="DB808">
        <v>1.61</v>
      </c>
      <c r="DC808">
        <v>8.1</v>
      </c>
      <c r="DD808">
        <v>7.8650000000000002</v>
      </c>
      <c r="DF808" t="s">
        <v>284</v>
      </c>
      <c r="DI808">
        <v>1.05</v>
      </c>
      <c r="DJ808">
        <v>1.54</v>
      </c>
      <c r="DK808">
        <v>7.1849999999999996</v>
      </c>
      <c r="DL808">
        <v>3.6856249999999999</v>
      </c>
      <c r="DM808">
        <v>0.45500000000000002</v>
      </c>
      <c r="DN808">
        <v>0.85</v>
      </c>
      <c r="DO808">
        <v>1.1100000000000001</v>
      </c>
      <c r="DP808">
        <v>0.63285714285714301</v>
      </c>
      <c r="DQ808">
        <v>1.1499999999999999</v>
      </c>
      <c r="DR808">
        <v>1.22</v>
      </c>
      <c r="DS808">
        <v>1.73</v>
      </c>
      <c r="DT808">
        <v>1.3655555555555601</v>
      </c>
    </row>
    <row r="809" spans="1:124" x14ac:dyDescent="0.35">
      <c r="A809" s="19" t="str">
        <f t="shared" si="24"/>
        <v>NIM--36250</v>
      </c>
      <c r="B809" s="19" t="str">
        <f t="shared" si="25"/>
        <v>NIM</v>
      </c>
      <c r="C809">
        <v>15</v>
      </c>
      <c r="D809" s="27">
        <v>36250</v>
      </c>
      <c r="E809">
        <v>4.2549999999999999</v>
      </c>
      <c r="F809">
        <v>4.66</v>
      </c>
      <c r="G809">
        <v>5.1974999999999998</v>
      </c>
      <c r="H809">
        <v>5.5558163265306098</v>
      </c>
      <c r="I809">
        <v>4.07</v>
      </c>
      <c r="J809">
        <v>4.47</v>
      </c>
      <c r="K809">
        <v>4.92</v>
      </c>
      <c r="L809">
        <v>4.5228947368421002</v>
      </c>
      <c r="M809">
        <v>3.91</v>
      </c>
      <c r="N809">
        <v>4.3600000000000003</v>
      </c>
      <c r="O809">
        <v>4.88</v>
      </c>
      <c r="P809">
        <v>4.4261974961974904</v>
      </c>
      <c r="Q809">
        <v>4.4450000000000003</v>
      </c>
      <c r="R809">
        <v>4.6399999999999997</v>
      </c>
      <c r="S809">
        <v>4.9275000000000002</v>
      </c>
      <c r="T809">
        <v>4.7082142857142903</v>
      </c>
      <c r="U809">
        <v>4.07</v>
      </c>
      <c r="V809">
        <v>4.46</v>
      </c>
      <c r="W809">
        <v>4.915</v>
      </c>
      <c r="X809">
        <v>4.5042052313883403</v>
      </c>
      <c r="Y809">
        <v>4.4775</v>
      </c>
      <c r="Z809">
        <v>4.9850000000000003</v>
      </c>
      <c r="AA809">
        <v>5.4249999999999998</v>
      </c>
      <c r="AB809">
        <v>4.9789772727272696</v>
      </c>
      <c r="AC809">
        <v>3.8624999999999998</v>
      </c>
      <c r="AD809">
        <v>4.2300000000000004</v>
      </c>
      <c r="AE809">
        <v>4.6375000000000002</v>
      </c>
      <c r="AF809">
        <v>4.2484821428571404</v>
      </c>
      <c r="AG809">
        <v>3.9824999999999999</v>
      </c>
      <c r="AH809">
        <v>4.4850000000000003</v>
      </c>
      <c r="AI809">
        <v>4.9625000000000004</v>
      </c>
      <c r="AJ809">
        <v>5.5325490196078402</v>
      </c>
      <c r="AK809">
        <v>4.0199999999999996</v>
      </c>
      <c r="AL809">
        <v>4.28</v>
      </c>
      <c r="AM809">
        <v>4.74</v>
      </c>
      <c r="AN809">
        <v>4.3803370786516904</v>
      </c>
      <c r="AO809">
        <v>4.01</v>
      </c>
      <c r="AP809">
        <v>4.34</v>
      </c>
      <c r="AQ809">
        <v>4.7149999999999999</v>
      </c>
      <c r="AR809">
        <v>4.3601330376940197</v>
      </c>
      <c r="AS809">
        <v>4.13</v>
      </c>
      <c r="AT809">
        <v>4.54</v>
      </c>
      <c r="AU809">
        <v>5.0125000000000002</v>
      </c>
      <c r="AV809">
        <v>4.5856818181818202</v>
      </c>
      <c r="AW809">
        <v>4.17</v>
      </c>
      <c r="AX809">
        <v>4.4850000000000003</v>
      </c>
      <c r="AY809">
        <v>4.9275000000000002</v>
      </c>
      <c r="AZ809">
        <v>4.5258041958042003</v>
      </c>
      <c r="BA809">
        <v>4.26</v>
      </c>
      <c r="BB809">
        <v>4.665</v>
      </c>
      <c r="BC809">
        <v>5.2</v>
      </c>
      <c r="BD809">
        <v>4.7101485148514897</v>
      </c>
      <c r="BE809">
        <v>3.9874999999999998</v>
      </c>
      <c r="BF809">
        <v>4.5949999999999998</v>
      </c>
      <c r="BG809">
        <v>5.0175000000000001</v>
      </c>
      <c r="BH809">
        <v>6.6459090909090897</v>
      </c>
      <c r="BI809">
        <v>4.585</v>
      </c>
      <c r="BJ809">
        <v>4.7</v>
      </c>
      <c r="BK809">
        <v>4.87</v>
      </c>
      <c r="BL809">
        <v>4.7242857142857098</v>
      </c>
      <c r="BM809">
        <v>5.0274999999999999</v>
      </c>
      <c r="BN809">
        <v>5.3</v>
      </c>
      <c r="BO809">
        <v>5.6675000000000004</v>
      </c>
      <c r="BP809">
        <v>5.3949999999999996</v>
      </c>
      <c r="BQ809">
        <v>4.3899999999999997</v>
      </c>
      <c r="BR809">
        <v>4.54</v>
      </c>
      <c r="BS809">
        <v>4.6900000000000004</v>
      </c>
      <c r="BT809">
        <v>4.54</v>
      </c>
      <c r="BU809">
        <v>4.43</v>
      </c>
      <c r="BV809">
        <v>4.6449999999999996</v>
      </c>
      <c r="BW809">
        <v>4.9974999999999996</v>
      </c>
      <c r="BX809">
        <v>4.7750000000000004</v>
      </c>
      <c r="BZ809" t="s">
        <v>284</v>
      </c>
      <c r="CC809">
        <v>4.2649999999999997</v>
      </c>
      <c r="CD809">
        <v>4.7699999999999996</v>
      </c>
      <c r="CE809">
        <v>5.3849999999999998</v>
      </c>
      <c r="CF809">
        <v>4.8326356589147297</v>
      </c>
      <c r="CG809">
        <v>4.1749999999999998</v>
      </c>
      <c r="CH809">
        <v>4.4400000000000004</v>
      </c>
      <c r="CI809">
        <v>5.1449999999999996</v>
      </c>
      <c r="CJ809">
        <v>4.8985714285714304</v>
      </c>
      <c r="CK809">
        <v>3.9550000000000001</v>
      </c>
      <c r="CL809">
        <v>4.49</v>
      </c>
      <c r="CM809">
        <v>4.6849999999999996</v>
      </c>
      <c r="CN809">
        <v>4.4873684210526301</v>
      </c>
      <c r="CO809">
        <v>4.1449999999999996</v>
      </c>
      <c r="CP809">
        <v>4.3600000000000003</v>
      </c>
      <c r="CQ809">
        <v>4.7549999999999999</v>
      </c>
      <c r="CR809">
        <v>4.4657142857142897</v>
      </c>
      <c r="CS809">
        <v>3.9750000000000001</v>
      </c>
      <c r="CT809">
        <v>4.1550000000000002</v>
      </c>
      <c r="CU809">
        <v>4.46</v>
      </c>
      <c r="CV809">
        <v>4.3099999999999996</v>
      </c>
      <c r="CW809">
        <v>4.3099999999999996</v>
      </c>
      <c r="CX809">
        <v>4.68</v>
      </c>
      <c r="CY809">
        <v>4.82</v>
      </c>
      <c r="CZ809">
        <v>4.5529411764705898</v>
      </c>
      <c r="DA809">
        <v>4.5</v>
      </c>
      <c r="DB809">
        <v>4.5599999999999996</v>
      </c>
      <c r="DC809">
        <v>9.6750000000000007</v>
      </c>
      <c r="DD809">
        <v>9.6150000000000002</v>
      </c>
      <c r="DF809" t="s">
        <v>284</v>
      </c>
      <c r="DI809">
        <v>3.5175000000000001</v>
      </c>
      <c r="DJ809">
        <v>4.32</v>
      </c>
      <c r="DK809">
        <v>9.7074999999999996</v>
      </c>
      <c r="DL809">
        <v>14.103125</v>
      </c>
      <c r="DM809">
        <v>3.8325</v>
      </c>
      <c r="DN809">
        <v>4.1050000000000004</v>
      </c>
      <c r="DO809">
        <v>4.2774999999999999</v>
      </c>
      <c r="DP809">
        <v>4.1042857142857203</v>
      </c>
      <c r="DQ809">
        <v>3.94</v>
      </c>
      <c r="DR809">
        <v>4.34</v>
      </c>
      <c r="DS809">
        <v>4.88</v>
      </c>
      <c r="DT809">
        <v>4.3955555555555597</v>
      </c>
    </row>
    <row r="810" spans="1:124" x14ac:dyDescent="0.35">
      <c r="A810" s="19" t="str">
        <f t="shared" si="24"/>
        <v>Provisions / Avg Assets--36250</v>
      </c>
      <c r="B810" s="19" t="str">
        <f t="shared" si="25"/>
        <v>Provisions / Avg Assets</v>
      </c>
      <c r="C810">
        <v>16</v>
      </c>
      <c r="D810" s="27">
        <v>36250</v>
      </c>
      <c r="E810">
        <v>3.2500000000000001E-2</v>
      </c>
      <c r="F810">
        <v>0.12</v>
      </c>
      <c r="G810">
        <v>0.19750000000000001</v>
      </c>
      <c r="H810">
        <v>0.36428571428571399</v>
      </c>
      <c r="I810">
        <v>0</v>
      </c>
      <c r="J810">
        <v>7.0000000000000007E-2</v>
      </c>
      <c r="K810">
        <v>0.17</v>
      </c>
      <c r="L810">
        <v>0.14510964912280699</v>
      </c>
      <c r="M810">
        <v>0</v>
      </c>
      <c r="N810">
        <v>0.11</v>
      </c>
      <c r="O810">
        <v>0.24</v>
      </c>
      <c r="P810">
        <v>0.19484497484497501</v>
      </c>
      <c r="Q810">
        <v>8.7499999999999994E-2</v>
      </c>
      <c r="R810">
        <v>0.12</v>
      </c>
      <c r="S810">
        <v>0.14249999999999999</v>
      </c>
      <c r="T810">
        <v>0.130357142857143</v>
      </c>
      <c r="U810">
        <v>0</v>
      </c>
      <c r="V810">
        <v>7.0000000000000007E-2</v>
      </c>
      <c r="W810">
        <v>0.16</v>
      </c>
      <c r="X810">
        <v>0.12307847082495001</v>
      </c>
      <c r="Y810">
        <v>0</v>
      </c>
      <c r="Z810">
        <v>0.06</v>
      </c>
      <c r="AA810">
        <v>0.1825</v>
      </c>
      <c r="AB810">
        <v>0.13136363636363599</v>
      </c>
      <c r="AC810">
        <v>0</v>
      </c>
      <c r="AD810">
        <v>0.08</v>
      </c>
      <c r="AE810">
        <v>0.20749999999999999</v>
      </c>
      <c r="AF810">
        <v>0.15312500000000001</v>
      </c>
      <c r="AG810">
        <v>0</v>
      </c>
      <c r="AH810">
        <v>5.0000000000000001E-3</v>
      </c>
      <c r="AI810">
        <v>0.25</v>
      </c>
      <c r="AJ810">
        <v>0.540392156862745</v>
      </c>
      <c r="AK810">
        <v>0</v>
      </c>
      <c r="AL810">
        <v>0.08</v>
      </c>
      <c r="AM810">
        <v>0.14000000000000001</v>
      </c>
      <c r="AN810">
        <v>7.64044943820225E-2</v>
      </c>
      <c r="AO810">
        <v>0</v>
      </c>
      <c r="AP810">
        <v>0.05</v>
      </c>
      <c r="AQ810">
        <v>0.16</v>
      </c>
      <c r="AR810">
        <v>0.118115299334812</v>
      </c>
      <c r="AS810">
        <v>0</v>
      </c>
      <c r="AT810">
        <v>0.115</v>
      </c>
      <c r="AU810">
        <v>0.19</v>
      </c>
      <c r="AV810">
        <v>0.14967171717171701</v>
      </c>
      <c r="AW810">
        <v>0</v>
      </c>
      <c r="AX810">
        <v>0.08</v>
      </c>
      <c r="AY810">
        <v>0.15</v>
      </c>
      <c r="AZ810">
        <v>0.10391608391608401</v>
      </c>
      <c r="BA810">
        <v>0</v>
      </c>
      <c r="BB810">
        <v>0.11</v>
      </c>
      <c r="BC810">
        <v>0.19750000000000001</v>
      </c>
      <c r="BD810">
        <v>0.14519801980197999</v>
      </c>
      <c r="BE810">
        <v>0</v>
      </c>
      <c r="BF810">
        <v>2.5000000000000001E-2</v>
      </c>
      <c r="BG810">
        <v>0.1225</v>
      </c>
      <c r="BH810">
        <v>0.51068181818181801</v>
      </c>
      <c r="BI810">
        <v>-4.4999999999999998E-2</v>
      </c>
      <c r="BJ810">
        <v>0.05</v>
      </c>
      <c r="BK810">
        <v>0.11</v>
      </c>
      <c r="BL810">
        <v>-2.1428571428571401E-2</v>
      </c>
      <c r="BM810">
        <v>0.18</v>
      </c>
      <c r="BN810">
        <v>0.28499999999999998</v>
      </c>
      <c r="BO810">
        <v>0.34</v>
      </c>
      <c r="BP810">
        <v>0.23499999999999999</v>
      </c>
      <c r="BQ810">
        <v>-4.4999999999999998E-2</v>
      </c>
      <c r="BR810">
        <v>-0.03</v>
      </c>
      <c r="BS810">
        <v>-1.4999999999999999E-2</v>
      </c>
      <c r="BT810">
        <v>-0.03</v>
      </c>
      <c r="BU810">
        <v>7.4999999999999997E-3</v>
      </c>
      <c r="BV810">
        <v>0.06</v>
      </c>
      <c r="BW810">
        <v>0.115</v>
      </c>
      <c r="BX810">
        <v>0.103181818181818</v>
      </c>
      <c r="BZ810" t="s">
        <v>284</v>
      </c>
      <c r="CC810">
        <v>0.03</v>
      </c>
      <c r="CD810">
        <v>0.11</v>
      </c>
      <c r="CE810">
        <v>0.20499999999999999</v>
      </c>
      <c r="CF810">
        <v>0.145658914728682</v>
      </c>
      <c r="CG810">
        <v>0.02</v>
      </c>
      <c r="CH810">
        <v>0.05</v>
      </c>
      <c r="CI810">
        <v>0.245</v>
      </c>
      <c r="CJ810">
        <v>0.21</v>
      </c>
      <c r="CK810">
        <v>2.5000000000000001E-2</v>
      </c>
      <c r="CL810">
        <v>0.08</v>
      </c>
      <c r="CM810">
        <v>0.17499999999999999</v>
      </c>
      <c r="CN810">
        <v>0.12</v>
      </c>
      <c r="CO810">
        <v>6.5000000000000002E-2</v>
      </c>
      <c r="CP810">
        <v>0.09</v>
      </c>
      <c r="CQ810">
        <v>0.125</v>
      </c>
      <c r="CR810">
        <v>0.09</v>
      </c>
      <c r="CS810">
        <v>0.01</v>
      </c>
      <c r="CT810">
        <v>7.4999999999999997E-2</v>
      </c>
      <c r="CU810">
        <v>0.13750000000000001</v>
      </c>
      <c r="CV810">
        <v>8.4000000000000005E-2</v>
      </c>
      <c r="CW810">
        <v>0</v>
      </c>
      <c r="CX810">
        <v>0.1</v>
      </c>
      <c r="CY810">
        <v>0.27</v>
      </c>
      <c r="CZ810">
        <v>0.32352941176470601</v>
      </c>
      <c r="DA810">
        <v>0.2225</v>
      </c>
      <c r="DB810">
        <v>0.34</v>
      </c>
      <c r="DC810">
        <v>2.2675000000000001</v>
      </c>
      <c r="DD810">
        <v>2.15</v>
      </c>
      <c r="DF810" t="s">
        <v>284</v>
      </c>
      <c r="DI810">
        <v>0</v>
      </c>
      <c r="DJ810">
        <v>0.46</v>
      </c>
      <c r="DK810">
        <v>2.81</v>
      </c>
      <c r="DL810">
        <v>5.1031250000000004</v>
      </c>
      <c r="DM810">
        <v>5.0000000000000001E-3</v>
      </c>
      <c r="DN810">
        <v>0.06</v>
      </c>
      <c r="DO810">
        <v>0.11749999999999999</v>
      </c>
      <c r="DP810">
        <v>7.0714285714285702E-2</v>
      </c>
      <c r="DQ810">
        <v>0.04</v>
      </c>
      <c r="DR810">
        <v>0.14000000000000001</v>
      </c>
      <c r="DS810">
        <v>0.15</v>
      </c>
      <c r="DT810">
        <v>0.103333333333333</v>
      </c>
    </row>
    <row r="811" spans="1:124" x14ac:dyDescent="0.35">
      <c r="A811" s="19" t="str">
        <f t="shared" si="24"/>
        <v>Negative Earners (last 4 qtrs)--36250</v>
      </c>
      <c r="B811" s="19" t="str">
        <f t="shared" si="25"/>
        <v>Negative Earners (last 4 qtrs)</v>
      </c>
      <c r="C811">
        <v>17</v>
      </c>
      <c r="D811" s="27">
        <v>36250</v>
      </c>
      <c r="F811">
        <v>1.0204081632653099</v>
      </c>
      <c r="H811">
        <v>1</v>
      </c>
      <c r="J811">
        <v>1.5053763440860199</v>
      </c>
      <c r="L811">
        <v>14</v>
      </c>
      <c r="N811">
        <v>4.5522302488246797</v>
      </c>
      <c r="P811">
        <v>397</v>
      </c>
      <c r="R811">
        <v>0</v>
      </c>
      <c r="T811">
        <v>0</v>
      </c>
      <c r="V811">
        <v>1.5779092702169599</v>
      </c>
      <c r="X811">
        <v>8</v>
      </c>
      <c r="Z811">
        <v>1.13636363636364</v>
      </c>
      <c r="AB811">
        <v>1</v>
      </c>
      <c r="AD811">
        <v>2.6315789473684199</v>
      </c>
      <c r="AF811">
        <v>3</v>
      </c>
      <c r="AH811">
        <v>1.92307692307692</v>
      </c>
      <c r="AI811"/>
      <c r="AJ811">
        <v>2</v>
      </c>
      <c r="AK811"/>
      <c r="AL811">
        <v>0</v>
      </c>
      <c r="AN811">
        <v>0</v>
      </c>
      <c r="AP811">
        <v>1.7429193899782101</v>
      </c>
      <c r="AR811">
        <v>8</v>
      </c>
      <c r="AT811">
        <v>1.2376237623762401</v>
      </c>
      <c r="AV811">
        <v>5</v>
      </c>
      <c r="AX811">
        <v>0.68965517241379304</v>
      </c>
      <c r="AZ811">
        <v>2</v>
      </c>
      <c r="BB811">
        <v>1.94174757281553</v>
      </c>
      <c r="BD811">
        <v>4</v>
      </c>
      <c r="BF811">
        <v>2.2727272727272698</v>
      </c>
      <c r="BH811">
        <v>1</v>
      </c>
      <c r="BJ811">
        <v>0</v>
      </c>
      <c r="BL811">
        <v>0</v>
      </c>
      <c r="BN811">
        <v>0</v>
      </c>
      <c r="BP811">
        <v>0</v>
      </c>
      <c r="BR811">
        <v>0</v>
      </c>
      <c r="BT811">
        <v>0</v>
      </c>
      <c r="BV811">
        <v>0</v>
      </c>
      <c r="BX811">
        <v>0</v>
      </c>
      <c r="BZ811" t="s">
        <v>285</v>
      </c>
      <c r="CB811">
        <v>0</v>
      </c>
      <c r="CD811">
        <v>1.5267175572519101</v>
      </c>
      <c r="CF811">
        <v>2</v>
      </c>
      <c r="CH811">
        <v>0</v>
      </c>
      <c r="CJ811">
        <v>0</v>
      </c>
      <c r="CL811">
        <v>5.2631578947368398</v>
      </c>
      <c r="CN811">
        <v>1</v>
      </c>
      <c r="CP811">
        <v>0</v>
      </c>
      <c r="CR811">
        <v>0</v>
      </c>
      <c r="CT811">
        <v>0</v>
      </c>
      <c r="CV811">
        <v>0</v>
      </c>
      <c r="CX811">
        <v>0</v>
      </c>
      <c r="CZ811">
        <v>0</v>
      </c>
      <c r="DB811">
        <v>0</v>
      </c>
      <c r="DD811">
        <v>0</v>
      </c>
      <c r="DF811" t="s">
        <v>285</v>
      </c>
      <c r="DH811">
        <v>0</v>
      </c>
      <c r="DJ811">
        <v>6.25</v>
      </c>
      <c r="DL811">
        <v>1</v>
      </c>
      <c r="DN811">
        <v>7.1428571428571397</v>
      </c>
      <c r="DP811">
        <v>1</v>
      </c>
      <c r="DR811">
        <v>0</v>
      </c>
      <c r="DT811">
        <v>0</v>
      </c>
    </row>
    <row r="812" spans="1:124" x14ac:dyDescent="0.35">
      <c r="A812" s="19" t="str">
        <f t="shared" si="24"/>
        <v>Noncore Funding / Liab--36250</v>
      </c>
      <c r="B812" s="19" t="str">
        <f t="shared" si="25"/>
        <v>Noncore Funding / Liab</v>
      </c>
      <c r="C812">
        <v>18</v>
      </c>
      <c r="D812" s="27">
        <v>36250</v>
      </c>
      <c r="E812">
        <v>9.4066002356139098</v>
      </c>
      <c r="F812">
        <v>15.0087730148697</v>
      </c>
      <c r="G812">
        <v>21.307859499805499</v>
      </c>
      <c r="H812">
        <v>16.655579064391301</v>
      </c>
      <c r="I812">
        <v>7.9976707806097496</v>
      </c>
      <c r="J812">
        <v>12.5459027368473</v>
      </c>
      <c r="K812">
        <v>18.513441630802301</v>
      </c>
      <c r="L812">
        <v>14.4030989263828</v>
      </c>
      <c r="M812">
        <v>10.701498162630701</v>
      </c>
      <c r="N812">
        <v>16.220631578947401</v>
      </c>
      <c r="O812">
        <v>23.6351277417643</v>
      </c>
      <c r="P812">
        <v>18.689252730519001</v>
      </c>
      <c r="Q812">
        <v>8.8339912555289306</v>
      </c>
      <c r="R812">
        <v>12.3876534286383</v>
      </c>
      <c r="S812">
        <v>17.016433652162501</v>
      </c>
      <c r="T812">
        <v>13.6891234599379</v>
      </c>
      <c r="U812">
        <v>7.4294667534389696</v>
      </c>
      <c r="V812">
        <v>11.635178810731301</v>
      </c>
      <c r="W812">
        <v>18.031740892566201</v>
      </c>
      <c r="X812">
        <v>13.7385361743129</v>
      </c>
      <c r="Y812">
        <v>10.389947891876099</v>
      </c>
      <c r="Z812">
        <v>15.0877433003748</v>
      </c>
      <c r="AA812">
        <v>19.284996786974599</v>
      </c>
      <c r="AB812">
        <v>15.7645174014717</v>
      </c>
      <c r="AC812">
        <v>8.61698543460796</v>
      </c>
      <c r="AD812">
        <v>12.5098457943065</v>
      </c>
      <c r="AE812">
        <v>17.1888695432662</v>
      </c>
      <c r="AF812">
        <v>13.6436902102049</v>
      </c>
      <c r="AG812">
        <v>8.3749053353440903</v>
      </c>
      <c r="AH812">
        <v>14.785396079312701</v>
      </c>
      <c r="AI812">
        <v>21.3750143645508</v>
      </c>
      <c r="AJ812">
        <v>20.7448549417891</v>
      </c>
      <c r="AK812">
        <v>7.0469978078383102</v>
      </c>
      <c r="AL812">
        <v>12.6736006733602</v>
      </c>
      <c r="AM812">
        <v>18.459118440645302</v>
      </c>
      <c r="AN812">
        <v>13.910510547605901</v>
      </c>
      <c r="AO812">
        <v>7.96148155963383</v>
      </c>
      <c r="AP812">
        <v>12.293577981651399</v>
      </c>
      <c r="AQ812">
        <v>16.951008174148502</v>
      </c>
      <c r="AR812">
        <v>13.128347286333399</v>
      </c>
      <c r="AS812">
        <v>8.4467950545202104</v>
      </c>
      <c r="AT812">
        <v>12.9321239952047</v>
      </c>
      <c r="AU812">
        <v>19.223898225173599</v>
      </c>
      <c r="AV812">
        <v>14.527189570302401</v>
      </c>
      <c r="AW812">
        <v>7.8509381017337603</v>
      </c>
      <c r="AX812">
        <v>12.416632819233699</v>
      </c>
      <c r="AY812">
        <v>19.075975979773201</v>
      </c>
      <c r="AZ812">
        <v>14.053936411655</v>
      </c>
      <c r="BA812">
        <v>8.06831129061535</v>
      </c>
      <c r="BB812">
        <v>13.088060926749201</v>
      </c>
      <c r="BC812">
        <v>20.445793583314401</v>
      </c>
      <c r="BD812">
        <v>15.1795981509688</v>
      </c>
      <c r="BE812">
        <v>6.5018507112184203</v>
      </c>
      <c r="BF812">
        <v>13.066006639079299</v>
      </c>
      <c r="BG812">
        <v>21.279740745983698</v>
      </c>
      <c r="BH812">
        <v>20.457647837706499</v>
      </c>
      <c r="BI812">
        <v>11.645708269471699</v>
      </c>
      <c r="BJ812">
        <v>15.7090726861453</v>
      </c>
      <c r="BK812">
        <v>17.874856191582602</v>
      </c>
      <c r="BL812">
        <v>14.442765219749299</v>
      </c>
      <c r="BM812">
        <v>16.788949190889301</v>
      </c>
      <c r="BN812">
        <v>18.424643528823498</v>
      </c>
      <c r="BO812">
        <v>20.8316831197406</v>
      </c>
      <c r="BP812">
        <v>19.195988781806399</v>
      </c>
      <c r="BQ812">
        <v>8.4074803225918995</v>
      </c>
      <c r="BR812">
        <v>8.6516953390613498</v>
      </c>
      <c r="BS812">
        <v>8.8959103555308001</v>
      </c>
      <c r="BT812">
        <v>8.6516953390613498</v>
      </c>
      <c r="BU812">
        <v>5.28980695203167</v>
      </c>
      <c r="BV812">
        <v>8.3501137112867703</v>
      </c>
      <c r="BW812">
        <v>17.016493299878899</v>
      </c>
      <c r="BX812">
        <v>10.804008547993799</v>
      </c>
      <c r="BZ812" t="s">
        <v>284</v>
      </c>
      <c r="CC812">
        <v>6.4496533871178903</v>
      </c>
      <c r="CD812">
        <v>10.145037877345899</v>
      </c>
      <c r="CE812">
        <v>15.020773145303799</v>
      </c>
      <c r="CF812">
        <v>13.2250132554522</v>
      </c>
      <c r="CG812">
        <v>10.7356754260381</v>
      </c>
      <c r="CH812">
        <v>11.185296324080999</v>
      </c>
      <c r="CI812">
        <v>13.210076430832199</v>
      </c>
      <c r="CJ812">
        <v>12.7434264399784</v>
      </c>
      <c r="CK812">
        <v>5.8878873194105097</v>
      </c>
      <c r="CL812">
        <v>9.7988046131829307</v>
      </c>
      <c r="CM812">
        <v>23.342239546465201</v>
      </c>
      <c r="CN812">
        <v>16.1143110121014</v>
      </c>
      <c r="CO812">
        <v>9.4274626895258606</v>
      </c>
      <c r="CP812">
        <v>14.473033151905</v>
      </c>
      <c r="CQ812">
        <v>14.821879892020201</v>
      </c>
      <c r="CR812">
        <v>13.0723710036648</v>
      </c>
      <c r="CS812">
        <v>9.3740373387605107</v>
      </c>
      <c r="CT812">
        <v>13.108598316363</v>
      </c>
      <c r="CU812">
        <v>16.303369498544001</v>
      </c>
      <c r="CV812">
        <v>14.513579059140699</v>
      </c>
      <c r="CW812">
        <v>9.5130603031280199</v>
      </c>
      <c r="CX812">
        <v>13.114686553635099</v>
      </c>
      <c r="CY812">
        <v>18.057317495098602</v>
      </c>
      <c r="CZ812">
        <v>20.906008963930098</v>
      </c>
      <c r="DA812">
        <v>18.183881145399099</v>
      </c>
      <c r="DB812">
        <v>21.102983249228298</v>
      </c>
      <c r="DC812">
        <v>42.232188762045602</v>
      </c>
      <c r="DD812">
        <v>39.313086658216399</v>
      </c>
      <c r="DF812" t="s">
        <v>284</v>
      </c>
      <c r="DI812">
        <v>22.395771841989198</v>
      </c>
      <c r="DJ812">
        <v>44.627019027379298</v>
      </c>
      <c r="DK812">
        <v>89.420223480591702</v>
      </c>
      <c r="DL812">
        <v>60.576477836496302</v>
      </c>
      <c r="DM812">
        <v>8.1663990510043707</v>
      </c>
      <c r="DN812">
        <v>16.3001211340944</v>
      </c>
      <c r="DO812">
        <v>23.3160595513427</v>
      </c>
      <c r="DP812">
        <v>16.711535315285499</v>
      </c>
      <c r="DQ812">
        <v>10.716822240259701</v>
      </c>
      <c r="DR812">
        <v>13.9043056610387</v>
      </c>
      <c r="DS812">
        <v>17.147332534783001</v>
      </c>
      <c r="DT812">
        <v>18.070189135801801</v>
      </c>
    </row>
    <row r="813" spans="1:124" x14ac:dyDescent="0.35">
      <c r="A813" s="19" t="str">
        <f t="shared" si="24"/>
        <v>Brokered Dep / Liab--36250</v>
      </c>
      <c r="B813" s="19" t="str">
        <f t="shared" si="25"/>
        <v>Brokered Dep / Liab</v>
      </c>
      <c r="C813">
        <v>19</v>
      </c>
      <c r="D813" s="27">
        <v>36250</v>
      </c>
      <c r="E813">
        <v>0</v>
      </c>
      <c r="F813">
        <v>0</v>
      </c>
      <c r="G813">
        <v>0</v>
      </c>
      <c r="H813">
        <v>1.0723265264695701</v>
      </c>
      <c r="I813">
        <v>0</v>
      </c>
      <c r="J813">
        <v>0</v>
      </c>
      <c r="K813">
        <v>0</v>
      </c>
      <c r="L813">
        <v>0.91491097152159595</v>
      </c>
      <c r="M813">
        <v>0</v>
      </c>
      <c r="N813">
        <v>0</v>
      </c>
      <c r="O813">
        <v>0</v>
      </c>
      <c r="P813">
        <v>0.43105217100368398</v>
      </c>
      <c r="Q813">
        <v>0</v>
      </c>
      <c r="R813">
        <v>0</v>
      </c>
      <c r="S813">
        <v>0</v>
      </c>
      <c r="T813">
        <v>6.4992310687508895E-2</v>
      </c>
      <c r="U813">
        <v>0</v>
      </c>
      <c r="V813">
        <v>0</v>
      </c>
      <c r="W813">
        <v>0</v>
      </c>
      <c r="X813">
        <v>1.1815904562312201</v>
      </c>
      <c r="Y813">
        <v>0</v>
      </c>
      <c r="Z813">
        <v>0</v>
      </c>
      <c r="AA813">
        <v>0</v>
      </c>
      <c r="AB813">
        <v>0.240206694583317</v>
      </c>
      <c r="AC813">
        <v>0</v>
      </c>
      <c r="AD813">
        <v>0</v>
      </c>
      <c r="AE813">
        <v>0</v>
      </c>
      <c r="AF813">
        <v>0.64545508835389198</v>
      </c>
      <c r="AG813">
        <v>0</v>
      </c>
      <c r="AH813">
        <v>0</v>
      </c>
      <c r="AI813">
        <v>0</v>
      </c>
      <c r="AJ813">
        <v>1.3504491762075499</v>
      </c>
      <c r="AK813">
        <v>0</v>
      </c>
      <c r="AL813">
        <v>0</v>
      </c>
      <c r="AM813">
        <v>1.58302991926547</v>
      </c>
      <c r="AN813">
        <v>0.97626484443258499</v>
      </c>
      <c r="AO813">
        <v>0</v>
      </c>
      <c r="AP813">
        <v>0</v>
      </c>
      <c r="AQ813">
        <v>0</v>
      </c>
      <c r="AR813">
        <v>0.79501324374746396</v>
      </c>
      <c r="AS813">
        <v>0</v>
      </c>
      <c r="AT813">
        <v>0</v>
      </c>
      <c r="AU813">
        <v>6.7377522411917398E-2</v>
      </c>
      <c r="AV813">
        <v>1.21700298814555</v>
      </c>
      <c r="AW813">
        <v>0</v>
      </c>
      <c r="AX813">
        <v>0</v>
      </c>
      <c r="AY813">
        <v>0</v>
      </c>
      <c r="AZ813">
        <v>0.66051283361401503</v>
      </c>
      <c r="BA813">
        <v>0</v>
      </c>
      <c r="BB813">
        <v>0</v>
      </c>
      <c r="BC813">
        <v>0</v>
      </c>
      <c r="BD813">
        <v>1.0568246983515901</v>
      </c>
      <c r="BE813">
        <v>0</v>
      </c>
      <c r="BF813">
        <v>0</v>
      </c>
      <c r="BG813">
        <v>0</v>
      </c>
      <c r="BH813">
        <v>0.77054571265028904</v>
      </c>
      <c r="BI813">
        <v>0</v>
      </c>
      <c r="BJ813">
        <v>0</v>
      </c>
      <c r="BK813">
        <v>0</v>
      </c>
      <c r="BL813">
        <v>0</v>
      </c>
      <c r="BM813">
        <v>0</v>
      </c>
      <c r="BN813">
        <v>0</v>
      </c>
      <c r="BO813">
        <v>0</v>
      </c>
      <c r="BP813">
        <v>0</v>
      </c>
      <c r="BQ813">
        <v>1.05576261862742</v>
      </c>
      <c r="BR813">
        <v>1.7980952366216401</v>
      </c>
      <c r="BS813">
        <v>2.5404278546158698</v>
      </c>
      <c r="BT813">
        <v>1.7980952366216401</v>
      </c>
      <c r="BU813">
        <v>0</v>
      </c>
      <c r="BV813">
        <v>0</v>
      </c>
      <c r="BW813">
        <v>0</v>
      </c>
      <c r="BX813">
        <v>0.341311286998085</v>
      </c>
      <c r="BZ813" t="s">
        <v>284</v>
      </c>
      <c r="CC813">
        <v>0</v>
      </c>
      <c r="CD813">
        <v>0</v>
      </c>
      <c r="CE813">
        <v>0</v>
      </c>
      <c r="CF813">
        <v>1.0692748593458401</v>
      </c>
      <c r="CG813">
        <v>0</v>
      </c>
      <c r="CH813">
        <v>0</v>
      </c>
      <c r="CI813">
        <v>0</v>
      </c>
      <c r="CJ813">
        <v>0</v>
      </c>
      <c r="CK813">
        <v>0</v>
      </c>
      <c r="CL813">
        <v>0.33219212908036999</v>
      </c>
      <c r="CM813">
        <v>5.2147282661966798</v>
      </c>
      <c r="CN813">
        <v>4.6320562930144202</v>
      </c>
      <c r="CO813">
        <v>0</v>
      </c>
      <c r="CP813">
        <v>0</v>
      </c>
      <c r="CQ813">
        <v>0</v>
      </c>
      <c r="CR813">
        <v>0.38689295049373301</v>
      </c>
      <c r="CS813">
        <v>0</v>
      </c>
      <c r="CT813">
        <v>0</v>
      </c>
      <c r="CU813">
        <v>1.87627439557239</v>
      </c>
      <c r="CV813">
        <v>1.9571038911604399</v>
      </c>
      <c r="CW813">
        <v>0</v>
      </c>
      <c r="CX813">
        <v>0</v>
      </c>
      <c r="CY813">
        <v>0</v>
      </c>
      <c r="CZ813">
        <v>1.73529384138236</v>
      </c>
      <c r="DA813">
        <v>0</v>
      </c>
      <c r="DB813">
        <v>0</v>
      </c>
      <c r="DC813">
        <v>0.15481478692967901</v>
      </c>
      <c r="DD813">
        <v>0.15481478692967901</v>
      </c>
      <c r="DF813" t="s">
        <v>284</v>
      </c>
      <c r="DI813">
        <v>0</v>
      </c>
      <c r="DJ813">
        <v>0</v>
      </c>
      <c r="DK813">
        <v>11.4511680109949</v>
      </c>
      <c r="DL813">
        <v>10.5930329782569</v>
      </c>
      <c r="DM813">
        <v>0</v>
      </c>
      <c r="DN813">
        <v>0</v>
      </c>
      <c r="DO813">
        <v>0.89451839129812505</v>
      </c>
      <c r="DP813">
        <v>0.71635559151564898</v>
      </c>
      <c r="DQ813">
        <v>0</v>
      </c>
      <c r="DR813">
        <v>1.58302991926547</v>
      </c>
      <c r="DS813">
        <v>5.7774450311293304</v>
      </c>
      <c r="DT813">
        <v>2.8918445647928102</v>
      </c>
    </row>
    <row r="814" spans="1:124" x14ac:dyDescent="0.35">
      <c r="A814" s="19" t="str">
        <f t="shared" si="24"/>
        <v>Liquid Assets / Assets--36250</v>
      </c>
      <c r="B814" s="19" t="str">
        <f t="shared" si="25"/>
        <v>Liquid Assets / Assets</v>
      </c>
      <c r="C814">
        <v>20</v>
      </c>
      <c r="D814" s="27">
        <v>36250</v>
      </c>
      <c r="E814">
        <v>14.244152670957201</v>
      </c>
      <c r="F814">
        <v>22.950791799069901</v>
      </c>
      <c r="G814">
        <v>32.407251378375904</v>
      </c>
      <c r="H814">
        <v>23.133954349458499</v>
      </c>
      <c r="I814">
        <v>13.9196416777131</v>
      </c>
      <c r="J814">
        <v>21.398413094873199</v>
      </c>
      <c r="K814">
        <v>30.699202532393901</v>
      </c>
      <c r="L814">
        <v>22.607561354929</v>
      </c>
      <c r="M814">
        <v>12.9317570364238</v>
      </c>
      <c r="N814">
        <v>21.222047132562501</v>
      </c>
      <c r="O814">
        <v>31.140874665537901</v>
      </c>
      <c r="P814">
        <v>22.772400110894299</v>
      </c>
      <c r="Q814">
        <v>18.870112720364599</v>
      </c>
      <c r="R814">
        <v>24.289828967996101</v>
      </c>
      <c r="S814">
        <v>30.162017787058002</v>
      </c>
      <c r="T814">
        <v>25.6251225154361</v>
      </c>
      <c r="U814">
        <v>14.027228917234</v>
      </c>
      <c r="V814">
        <v>21.373575608253802</v>
      </c>
      <c r="W814">
        <v>30.8354778135073</v>
      </c>
      <c r="X814">
        <v>22.6459106169408</v>
      </c>
      <c r="Y814">
        <v>17.696607948088001</v>
      </c>
      <c r="Z814">
        <v>25.181700371457399</v>
      </c>
      <c r="AA814">
        <v>32.534323226805</v>
      </c>
      <c r="AB814">
        <v>24.8609815167055</v>
      </c>
      <c r="AC814">
        <v>11.521894496206899</v>
      </c>
      <c r="AD814">
        <v>19.762735598682902</v>
      </c>
      <c r="AE814">
        <v>32.208049595487303</v>
      </c>
      <c r="AF814">
        <v>22.038456999618099</v>
      </c>
      <c r="AG814">
        <v>11.426426443413201</v>
      </c>
      <c r="AH814">
        <v>18.737282111209598</v>
      </c>
      <c r="AI814">
        <v>28.291256899726001</v>
      </c>
      <c r="AJ814">
        <v>21.390565935852699</v>
      </c>
      <c r="AK814">
        <v>13.905571111325701</v>
      </c>
      <c r="AL814">
        <v>21.157492648877401</v>
      </c>
      <c r="AM814">
        <v>28.7629757785467</v>
      </c>
      <c r="AN814">
        <v>21.617200351634999</v>
      </c>
      <c r="AO814">
        <v>13.209812244238099</v>
      </c>
      <c r="AP814">
        <v>20.499795909111501</v>
      </c>
      <c r="AQ814">
        <v>30.052468556824699</v>
      </c>
      <c r="AR814">
        <v>22.309999755492001</v>
      </c>
      <c r="AS814">
        <v>13.1302499387371</v>
      </c>
      <c r="AT814">
        <v>19.6935593154416</v>
      </c>
      <c r="AU814">
        <v>29.035397822674799</v>
      </c>
      <c r="AV814">
        <v>21.449229726756101</v>
      </c>
      <c r="AW814">
        <v>14.410063941922299</v>
      </c>
      <c r="AX814">
        <v>21.844772791187001</v>
      </c>
      <c r="AY814">
        <v>29.391195262376598</v>
      </c>
      <c r="AZ814">
        <v>22.223256784153701</v>
      </c>
      <c r="BA814">
        <v>14.3674756227042</v>
      </c>
      <c r="BB814">
        <v>22.858775648135602</v>
      </c>
      <c r="BC814">
        <v>31.560335537439201</v>
      </c>
      <c r="BD814">
        <v>23.312904224125699</v>
      </c>
      <c r="BE814">
        <v>17.148159327254898</v>
      </c>
      <c r="BF814">
        <v>25.8947143375552</v>
      </c>
      <c r="BG814">
        <v>35.452943933528601</v>
      </c>
      <c r="BH814">
        <v>28.8788218558851</v>
      </c>
      <c r="BI814">
        <v>11.5843627860658</v>
      </c>
      <c r="BJ814">
        <v>19.203516353898699</v>
      </c>
      <c r="BK814">
        <v>29.6863252630699</v>
      </c>
      <c r="BL814">
        <v>21.329704716766901</v>
      </c>
      <c r="BM814">
        <v>16.640253856690801</v>
      </c>
      <c r="BN814">
        <v>23.4461105256416</v>
      </c>
      <c r="BO814">
        <v>29.796794559525502</v>
      </c>
      <c r="BP814">
        <v>22.990937890574699</v>
      </c>
      <c r="BQ814">
        <v>20.6393533625324</v>
      </c>
      <c r="BR814">
        <v>29.7031090423602</v>
      </c>
      <c r="BS814">
        <v>38.766864722188103</v>
      </c>
      <c r="BT814">
        <v>29.7031090423602</v>
      </c>
      <c r="BU814">
        <v>15.127758075503101</v>
      </c>
      <c r="BV814">
        <v>24.314283452993099</v>
      </c>
      <c r="BW814">
        <v>26.4959306016761</v>
      </c>
      <c r="BX814">
        <v>22.1780107464621</v>
      </c>
      <c r="BZ814" t="s">
        <v>284</v>
      </c>
      <c r="CC814">
        <v>16.934058491110299</v>
      </c>
      <c r="CD814">
        <v>23.840206185566998</v>
      </c>
      <c r="CE814">
        <v>31.300410462020999</v>
      </c>
      <c r="CF814">
        <v>24.4572874611166</v>
      </c>
      <c r="CG814">
        <v>18.684852801633902</v>
      </c>
      <c r="CH814">
        <v>24.308763505402201</v>
      </c>
      <c r="CI814">
        <v>26.511375433181801</v>
      </c>
      <c r="CJ814">
        <v>26.9973818298742</v>
      </c>
      <c r="CK814">
        <v>15.0248866644008</v>
      </c>
      <c r="CL814">
        <v>26.308306447202899</v>
      </c>
      <c r="CM814">
        <v>36.390810856337701</v>
      </c>
      <c r="CN814">
        <v>25.2544599487053</v>
      </c>
      <c r="CO814">
        <v>17.191248966350699</v>
      </c>
      <c r="CP814">
        <v>20.992350251227901</v>
      </c>
      <c r="CQ814">
        <v>26.3857796218877</v>
      </c>
      <c r="CR814">
        <v>22.439578505975501</v>
      </c>
      <c r="CS814">
        <v>12.6928081212652</v>
      </c>
      <c r="CT814">
        <v>22.5939290259447</v>
      </c>
      <c r="CU814">
        <v>32.372395051658302</v>
      </c>
      <c r="CV814">
        <v>26.446037098653001</v>
      </c>
      <c r="CW814">
        <v>9.7483020375549305</v>
      </c>
      <c r="CX814">
        <v>15.5818080777298</v>
      </c>
      <c r="CY814">
        <v>27.064838355631501</v>
      </c>
      <c r="CZ814">
        <v>15.340554798804501</v>
      </c>
      <c r="DA814">
        <v>6.7955032845601897</v>
      </c>
      <c r="DB814">
        <v>8.5243756444366792</v>
      </c>
      <c r="DC814">
        <v>9.6647293377509005</v>
      </c>
      <c r="DD814">
        <v>7.9358569778744101</v>
      </c>
      <c r="DF814" t="s">
        <v>284</v>
      </c>
      <c r="DI814">
        <v>6.34300268482398</v>
      </c>
      <c r="DJ814">
        <v>18.029712328213702</v>
      </c>
      <c r="DK814">
        <v>28.1320564986726</v>
      </c>
      <c r="DL814">
        <v>21.2175128628826</v>
      </c>
      <c r="DM814">
        <v>17.911835502589799</v>
      </c>
      <c r="DN814">
        <v>22.241002172400702</v>
      </c>
      <c r="DO814">
        <v>35.7056439560548</v>
      </c>
      <c r="DP814">
        <v>27.332054330007299</v>
      </c>
      <c r="DQ814">
        <v>14.4006845068327</v>
      </c>
      <c r="DR814">
        <v>26.381295472204599</v>
      </c>
      <c r="DS814">
        <v>33.665406346913599</v>
      </c>
      <c r="DT814">
        <v>23.513759268852201</v>
      </c>
    </row>
    <row r="815" spans="1:124" x14ac:dyDescent="0.35">
      <c r="A815" s="19" t="str">
        <f t="shared" si="24"/>
        <v>Net Loan Growth (last 4 qtrs)--36250</v>
      </c>
      <c r="B815" s="19" t="str">
        <f t="shared" si="25"/>
        <v>Net Loan Growth (last 4 qtrs)</v>
      </c>
      <c r="C815">
        <v>21</v>
      </c>
      <c r="D815" s="27">
        <v>36250</v>
      </c>
      <c r="E815">
        <v>-0.87250000000000005</v>
      </c>
      <c r="F815">
        <v>5.31</v>
      </c>
      <c r="G815">
        <v>11.63</v>
      </c>
      <c r="H815">
        <v>10.3435714285714</v>
      </c>
      <c r="I815">
        <v>-1.83</v>
      </c>
      <c r="J815">
        <v>3.81</v>
      </c>
      <c r="K815">
        <v>10.119999999999999</v>
      </c>
      <c r="L815">
        <v>5.5598228128460701</v>
      </c>
      <c r="M815">
        <v>0.64</v>
      </c>
      <c r="N815">
        <v>7.34</v>
      </c>
      <c r="O815">
        <v>16.93</v>
      </c>
      <c r="P815">
        <v>12.763565816511599</v>
      </c>
      <c r="Q815">
        <v>-1.22</v>
      </c>
      <c r="R815">
        <v>1.91</v>
      </c>
      <c r="S815">
        <v>6.3550000000000004</v>
      </c>
      <c r="T815">
        <v>3.14464285714286</v>
      </c>
      <c r="U815">
        <v>-1.47</v>
      </c>
      <c r="V815">
        <v>4.37</v>
      </c>
      <c r="W815">
        <v>11.14</v>
      </c>
      <c r="X815">
        <v>6.8968228105906304</v>
      </c>
      <c r="Y815">
        <v>-3.29</v>
      </c>
      <c r="Z815">
        <v>1.77</v>
      </c>
      <c r="AA815">
        <v>8.2249999999999996</v>
      </c>
      <c r="AB815">
        <v>4.53275862068966</v>
      </c>
      <c r="AC815">
        <v>-2.9474999999999998</v>
      </c>
      <c r="AD815">
        <v>2.1949999999999998</v>
      </c>
      <c r="AE815">
        <v>7.8475000000000001</v>
      </c>
      <c r="AF815">
        <v>2.77142857142857</v>
      </c>
      <c r="AG815">
        <v>-2.5775000000000001</v>
      </c>
      <c r="AH815">
        <v>3.4950000000000001</v>
      </c>
      <c r="AI815">
        <v>8.8049999999999997</v>
      </c>
      <c r="AJ815">
        <v>5.0271568627451</v>
      </c>
      <c r="AK815">
        <v>0.48</v>
      </c>
      <c r="AL815">
        <v>4.03</v>
      </c>
      <c r="AM815">
        <v>11.67</v>
      </c>
      <c r="AN815">
        <v>6.1969662921348299</v>
      </c>
      <c r="AO815">
        <v>-3.25</v>
      </c>
      <c r="AP815">
        <v>1.85</v>
      </c>
      <c r="AQ815">
        <v>7.0049999999999999</v>
      </c>
      <c r="AR815">
        <v>2.7385144124168499</v>
      </c>
      <c r="AS815">
        <v>0.98250000000000004</v>
      </c>
      <c r="AT815">
        <v>6.7850000000000001</v>
      </c>
      <c r="AU815">
        <v>14.54</v>
      </c>
      <c r="AV815">
        <v>8.8604292929292896</v>
      </c>
      <c r="AW815">
        <v>-1.0575000000000001</v>
      </c>
      <c r="AX815">
        <v>4.54</v>
      </c>
      <c r="AY815">
        <v>11.175000000000001</v>
      </c>
      <c r="AZ815">
        <v>7.3022183098591604</v>
      </c>
      <c r="BA815">
        <v>0.85</v>
      </c>
      <c r="BB815">
        <v>7.44</v>
      </c>
      <c r="BC815">
        <v>14.49</v>
      </c>
      <c r="BD815">
        <v>9.7980203045685297</v>
      </c>
      <c r="BE815">
        <v>-4.2649999999999997</v>
      </c>
      <c r="BF815">
        <v>1.27</v>
      </c>
      <c r="BG815">
        <v>9.18</v>
      </c>
      <c r="BH815">
        <v>8.7737209302325603</v>
      </c>
      <c r="BI815">
        <v>-2.02</v>
      </c>
      <c r="BJ815">
        <v>3.15</v>
      </c>
      <c r="BK815">
        <v>4.9749999999999996</v>
      </c>
      <c r="BL815">
        <v>-1.5</v>
      </c>
      <c r="BM815">
        <v>13.6175</v>
      </c>
      <c r="BN815">
        <v>20.305</v>
      </c>
      <c r="BO815">
        <v>30.635000000000002</v>
      </c>
      <c r="BP815">
        <v>23.947500000000002</v>
      </c>
      <c r="BQ815">
        <v>-0.91749999999999998</v>
      </c>
      <c r="BR815">
        <v>1.405</v>
      </c>
      <c r="BS815">
        <v>3.7275</v>
      </c>
      <c r="BT815">
        <v>1.405</v>
      </c>
      <c r="BU815">
        <v>-1.4950000000000001</v>
      </c>
      <c r="BV815">
        <v>5.53</v>
      </c>
      <c r="BW815">
        <v>11.775</v>
      </c>
      <c r="BX815">
        <v>8.6236363636363595</v>
      </c>
      <c r="BZ815" t="s">
        <v>284</v>
      </c>
      <c r="CC815">
        <v>1.0475000000000001</v>
      </c>
      <c r="CD815">
        <v>8.58</v>
      </c>
      <c r="CE815">
        <v>14.64</v>
      </c>
      <c r="CF815">
        <v>12.3328225806452</v>
      </c>
      <c r="CG815">
        <v>2.2200000000000002</v>
      </c>
      <c r="CH815">
        <v>10.48</v>
      </c>
      <c r="CI815">
        <v>20.125</v>
      </c>
      <c r="CJ815">
        <v>14.3128571428571</v>
      </c>
      <c r="CK815">
        <v>-3.7</v>
      </c>
      <c r="CL815">
        <v>2.92</v>
      </c>
      <c r="CM815">
        <v>6.17</v>
      </c>
      <c r="CN815">
        <v>2.1810526315789498</v>
      </c>
      <c r="CO815">
        <v>2.9950000000000001</v>
      </c>
      <c r="CP815">
        <v>5.55</v>
      </c>
      <c r="CQ815">
        <v>8.59</v>
      </c>
      <c r="CR815">
        <v>6.1314285714285699</v>
      </c>
      <c r="CS815">
        <v>-6.9850000000000003</v>
      </c>
      <c r="CT815">
        <v>-1.6</v>
      </c>
      <c r="CU815">
        <v>4.6074999999999999</v>
      </c>
      <c r="CV815">
        <v>0.27100000000000002</v>
      </c>
      <c r="CW815">
        <v>2.0099999999999998</v>
      </c>
      <c r="CX815">
        <v>4.51</v>
      </c>
      <c r="CY815">
        <v>20.2</v>
      </c>
      <c r="CZ815">
        <v>11.4517647058824</v>
      </c>
      <c r="DA815">
        <v>22.502500000000001</v>
      </c>
      <c r="DB815">
        <v>23.465</v>
      </c>
      <c r="DC815">
        <v>30.427499999999998</v>
      </c>
      <c r="DD815">
        <v>29.465</v>
      </c>
      <c r="DF815" t="s">
        <v>284</v>
      </c>
      <c r="DI815">
        <v>-8.2050000000000001</v>
      </c>
      <c r="DJ815">
        <v>5.98</v>
      </c>
      <c r="DK815">
        <v>23.004999999999999</v>
      </c>
      <c r="DL815">
        <v>21.78125</v>
      </c>
      <c r="DM815">
        <v>-0.1575</v>
      </c>
      <c r="DN815">
        <v>2.7850000000000001</v>
      </c>
      <c r="DO815">
        <v>8.6</v>
      </c>
      <c r="DP815">
        <v>7.4442857142857104</v>
      </c>
      <c r="DQ815">
        <v>4.03</v>
      </c>
      <c r="DR815">
        <v>7.65</v>
      </c>
      <c r="DS815">
        <v>12.93</v>
      </c>
      <c r="DT815">
        <v>6.6444444444444404</v>
      </c>
    </row>
    <row r="816" spans="1:124" x14ac:dyDescent="0.35">
      <c r="A816" s="19" t="str">
        <f t="shared" si="24"/>
        <v>Banks w/ Loan Growth (last 4 qtrs)--36250</v>
      </c>
      <c r="B816" s="19" t="str">
        <f t="shared" si="25"/>
        <v>Banks w/ Loan Growth (last 4 qtrs)</v>
      </c>
      <c r="C816">
        <v>22</v>
      </c>
      <c r="D816" s="27">
        <v>36250</v>
      </c>
      <c r="F816">
        <v>70.408163265306101</v>
      </c>
      <c r="J816">
        <v>67.096774193548399</v>
      </c>
      <c r="N816">
        <v>74.509803921568604</v>
      </c>
      <c r="R816">
        <v>60.714285714285701</v>
      </c>
      <c r="V816">
        <v>68.639053254437897</v>
      </c>
      <c r="Z816">
        <v>57.954545454545503</v>
      </c>
      <c r="AD816">
        <v>63.157894736842103</v>
      </c>
      <c r="AH816">
        <v>66.346153846153797</v>
      </c>
      <c r="AI816"/>
      <c r="AK816"/>
      <c r="AL816">
        <v>75.280898876404507</v>
      </c>
      <c r="AP816">
        <v>60.566448801742901</v>
      </c>
      <c r="AT816">
        <v>77.970297029703005</v>
      </c>
      <c r="AX816">
        <v>68.965517241379303</v>
      </c>
      <c r="BB816">
        <v>75.728155339805795</v>
      </c>
      <c r="BF816">
        <v>56.818181818181799</v>
      </c>
      <c r="BJ816">
        <v>71.428571428571402</v>
      </c>
      <c r="BN816">
        <v>100</v>
      </c>
      <c r="BR816">
        <v>50</v>
      </c>
      <c r="BV816">
        <v>72.727272727272705</v>
      </c>
      <c r="BZ816" t="s">
        <v>285</v>
      </c>
      <c r="CD816">
        <v>74.045801526717597</v>
      </c>
      <c r="CH816">
        <v>71.428571428571402</v>
      </c>
      <c r="CL816">
        <v>57.894736842105303</v>
      </c>
      <c r="CP816">
        <v>85.714285714285694</v>
      </c>
      <c r="CT816">
        <v>50</v>
      </c>
      <c r="CX816">
        <v>94.117647058823493</v>
      </c>
      <c r="DB816">
        <v>100</v>
      </c>
      <c r="DF816" t="s">
        <v>285</v>
      </c>
      <c r="DJ816">
        <v>62.5</v>
      </c>
      <c r="DN816">
        <v>71.428571428571402</v>
      </c>
      <c r="DR816">
        <v>77.7777777777778</v>
      </c>
    </row>
    <row r="817" spans="1:124" x14ac:dyDescent="0.35">
      <c r="A817" s="19" t="str">
        <f t="shared" si="24"/>
        <v>Equity / Assets--36341</v>
      </c>
      <c r="B817" s="19" t="str">
        <f t="shared" si="25"/>
        <v>Equity / Assets</v>
      </c>
      <c r="C817">
        <v>1</v>
      </c>
      <c r="D817" s="27">
        <v>36341</v>
      </c>
      <c r="E817">
        <v>8.4102836190314907</v>
      </c>
      <c r="F817">
        <v>9.3646430174703408</v>
      </c>
      <c r="G817">
        <v>10.8278130590557</v>
      </c>
      <c r="H817">
        <v>9.9310111236373704</v>
      </c>
      <c r="I817">
        <v>8.0926881238084594</v>
      </c>
      <c r="J817">
        <v>9.4292524961770301</v>
      </c>
      <c r="K817">
        <v>11.533515511975599</v>
      </c>
      <c r="L817">
        <v>10.299681810370499</v>
      </c>
      <c r="M817">
        <v>7.8574776927868903</v>
      </c>
      <c r="N817">
        <v>9.3672043831297902</v>
      </c>
      <c r="O817">
        <v>11.836647586119099</v>
      </c>
      <c r="P817">
        <v>10.5958233516854</v>
      </c>
      <c r="Q817">
        <v>9.5983180768196199</v>
      </c>
      <c r="R817">
        <v>10.2804116820204</v>
      </c>
      <c r="S817">
        <v>12.526770151729799</v>
      </c>
      <c r="T817">
        <v>11.2690535426956</v>
      </c>
      <c r="U817">
        <v>7.8794880778112004</v>
      </c>
      <c r="V817">
        <v>9.2664561573961599</v>
      </c>
      <c r="W817">
        <v>11.257475047551701</v>
      </c>
      <c r="X817">
        <v>10.010306837318399</v>
      </c>
      <c r="Y817">
        <v>8.5685706624042499</v>
      </c>
      <c r="Z817">
        <v>9.5292351716083399</v>
      </c>
      <c r="AA817">
        <v>11.123567764130399</v>
      </c>
      <c r="AB817">
        <v>10.1291775708463</v>
      </c>
      <c r="AC817">
        <v>8.5204447476138903</v>
      </c>
      <c r="AD817">
        <v>10.0094807113505</v>
      </c>
      <c r="AE817">
        <v>11.458114570706501</v>
      </c>
      <c r="AF817">
        <v>10.3570845632972</v>
      </c>
      <c r="AG817">
        <v>8.6801398055985608</v>
      </c>
      <c r="AH817">
        <v>10.557226486522399</v>
      </c>
      <c r="AI817">
        <v>13.968482201883001</v>
      </c>
      <c r="AJ817">
        <v>12.669459069399901</v>
      </c>
      <c r="AK817">
        <v>7.9101270449586298</v>
      </c>
      <c r="AL817">
        <v>9.0717958325527199</v>
      </c>
      <c r="AM817">
        <v>10.8291507066438</v>
      </c>
      <c r="AN817">
        <v>9.6822416491735392</v>
      </c>
      <c r="AO817">
        <v>8.6038748382194807</v>
      </c>
      <c r="AP817">
        <v>10.187571278546301</v>
      </c>
      <c r="AQ817">
        <v>12.2251427485363</v>
      </c>
      <c r="AR817">
        <v>10.8888535033328</v>
      </c>
      <c r="AS817">
        <v>7.7147938816258801</v>
      </c>
      <c r="AT817">
        <v>8.8848298892027504</v>
      </c>
      <c r="AU817">
        <v>10.919933819921599</v>
      </c>
      <c r="AV817">
        <v>9.6693932248281396</v>
      </c>
      <c r="AW817">
        <v>7.8970925079865602</v>
      </c>
      <c r="AX817">
        <v>9.30096479649462</v>
      </c>
      <c r="AY817">
        <v>10.9367095680907</v>
      </c>
      <c r="AZ817">
        <v>9.7134857699849206</v>
      </c>
      <c r="BA817">
        <v>7.89236525668802</v>
      </c>
      <c r="BB817">
        <v>9.3335698669307892</v>
      </c>
      <c r="BC817">
        <v>11.3871160595238</v>
      </c>
      <c r="BD817">
        <v>10.220620112127399</v>
      </c>
      <c r="BE817">
        <v>8.0397492593331705</v>
      </c>
      <c r="BF817">
        <v>9.3585237258348002</v>
      </c>
      <c r="BG817">
        <v>11.568998652047901</v>
      </c>
      <c r="BH817">
        <v>12.863623060737</v>
      </c>
      <c r="BI817">
        <v>7.2805677948910601</v>
      </c>
      <c r="BJ817">
        <v>7.3987807683459899</v>
      </c>
      <c r="BK817">
        <v>10.06224520728</v>
      </c>
      <c r="BL817">
        <v>9.4592069243901999</v>
      </c>
      <c r="BM817">
        <v>8.3962889904691096</v>
      </c>
      <c r="BN817">
        <v>8.9554820206012096</v>
      </c>
      <c r="BO817">
        <v>9.8848178078535192</v>
      </c>
      <c r="BP817">
        <v>9.3256247777214192</v>
      </c>
      <c r="BQ817">
        <v>13.342877828814</v>
      </c>
      <c r="BR817">
        <v>13.477036434678</v>
      </c>
      <c r="BS817">
        <v>13.611195040542</v>
      </c>
      <c r="BT817">
        <v>13.477036434678</v>
      </c>
      <c r="BU817">
        <v>7.1961273576023803</v>
      </c>
      <c r="BV817">
        <v>8.3887602918339201</v>
      </c>
      <c r="BW817">
        <v>11.2035417847553</v>
      </c>
      <c r="BX817">
        <v>8.9824238032864692</v>
      </c>
      <c r="BZ817" t="s">
        <v>284</v>
      </c>
      <c r="CC817">
        <v>7.7585903062034696</v>
      </c>
      <c r="CD817">
        <v>8.7517214478470997</v>
      </c>
      <c r="CE817">
        <v>10.8487192661521</v>
      </c>
      <c r="CF817">
        <v>9.7345276062843809</v>
      </c>
      <c r="CG817">
        <v>7.7012058134947203</v>
      </c>
      <c r="CH817">
        <v>10.1789867816418</v>
      </c>
      <c r="CI817">
        <v>11.7463007777698</v>
      </c>
      <c r="CJ817">
        <v>9.8890457110030106</v>
      </c>
      <c r="CK817">
        <v>7.9404945196295902</v>
      </c>
      <c r="CL817">
        <v>8.8321884200196301</v>
      </c>
      <c r="CM817">
        <v>9.88068814410153</v>
      </c>
      <c r="CN817">
        <v>9.0216641978046894</v>
      </c>
      <c r="CO817">
        <v>7.5613701310630796</v>
      </c>
      <c r="CP817">
        <v>7.9300539896753097</v>
      </c>
      <c r="CQ817">
        <v>9.5442116839924207</v>
      </c>
      <c r="CR817">
        <v>8.8395879553944301</v>
      </c>
      <c r="CS817">
        <v>8.1935823590375492</v>
      </c>
      <c r="CT817">
        <v>8.9816946385954903</v>
      </c>
      <c r="CU817">
        <v>10.798808410413701</v>
      </c>
      <c r="CV817">
        <v>11.8388349096958</v>
      </c>
      <c r="CW817">
        <v>7.2121083827265</v>
      </c>
      <c r="CX817">
        <v>7.7458629255151701</v>
      </c>
      <c r="CY817">
        <v>10.1787041758302</v>
      </c>
      <c r="CZ817">
        <v>8.7276403671015892</v>
      </c>
      <c r="DA817">
        <v>7.7978315060307501</v>
      </c>
      <c r="DB817">
        <v>8.7489594008749592</v>
      </c>
      <c r="DC817">
        <v>15.456977131739301</v>
      </c>
      <c r="DD817">
        <v>14.5058492368951</v>
      </c>
      <c r="DF817" t="s">
        <v>284</v>
      </c>
      <c r="DI817">
        <v>7.4631125671772001</v>
      </c>
      <c r="DJ817">
        <v>10.1701213979389</v>
      </c>
      <c r="DK817">
        <v>20.467310059204699</v>
      </c>
      <c r="DL817">
        <v>14.8095714528634</v>
      </c>
      <c r="DM817">
        <v>7.9302358200737197</v>
      </c>
      <c r="DN817">
        <v>8.8579958546821196</v>
      </c>
      <c r="DO817">
        <v>10.1618032011227</v>
      </c>
      <c r="DP817">
        <v>11.1177738430458</v>
      </c>
      <c r="DQ817">
        <v>9.3701172857305703</v>
      </c>
      <c r="DR817">
        <v>10.8943251883992</v>
      </c>
      <c r="DS817">
        <v>11.027858545192499</v>
      </c>
      <c r="DT817">
        <v>10.892833920662</v>
      </c>
    </row>
    <row r="818" spans="1:124" x14ac:dyDescent="0.35">
      <c r="A818" s="19" t="str">
        <f t="shared" si="24"/>
        <v>Total Risk Based Capital Ratio--36341</v>
      </c>
      <c r="B818" s="19" t="str">
        <f t="shared" si="25"/>
        <v>Total Risk Based Capital Ratio</v>
      </c>
      <c r="C818">
        <v>2</v>
      </c>
      <c r="D818" s="27">
        <v>36341</v>
      </c>
      <c r="E818">
        <v>11.9726810819371</v>
      </c>
      <c r="F818">
        <v>13.868205287300601</v>
      </c>
      <c r="G818">
        <v>17.345743386115299</v>
      </c>
      <c r="H818">
        <v>15.661374258385599</v>
      </c>
      <c r="I818">
        <v>12.0964622406914</v>
      </c>
      <c r="J818">
        <v>14.392247923551</v>
      </c>
      <c r="K818">
        <v>18.425265609081599</v>
      </c>
      <c r="L818">
        <v>16.286541539409601</v>
      </c>
      <c r="M818">
        <v>12.4279774053854</v>
      </c>
      <c r="N818">
        <v>15.264772638402</v>
      </c>
      <c r="O818">
        <v>20.4256625689431</v>
      </c>
      <c r="P818">
        <v>18.269030626022602</v>
      </c>
      <c r="Q818">
        <v>14.5901730645916</v>
      </c>
      <c r="R818">
        <v>16.7093746081771</v>
      </c>
      <c r="S818">
        <v>22.3958495025548</v>
      </c>
      <c r="T818">
        <v>18.957074646244699</v>
      </c>
      <c r="U818">
        <v>11.780133329582601</v>
      </c>
      <c r="V818">
        <v>13.6154983272388</v>
      </c>
      <c r="W818">
        <v>17.322630374884501</v>
      </c>
      <c r="X818">
        <v>15.548284505369899</v>
      </c>
      <c r="Y818">
        <v>13.0592992954307</v>
      </c>
      <c r="Z818">
        <v>15.0325711269588</v>
      </c>
      <c r="AA818">
        <v>17.627225319773</v>
      </c>
      <c r="AB818">
        <v>16.088388242716199</v>
      </c>
      <c r="AC818">
        <v>12.771735016564399</v>
      </c>
      <c r="AD818">
        <v>15.770365314325099</v>
      </c>
      <c r="AE818">
        <v>19.108909666335101</v>
      </c>
      <c r="AF818">
        <v>16.869587307502801</v>
      </c>
      <c r="AG818">
        <v>11.85472281397</v>
      </c>
      <c r="AH818">
        <v>16.283296979311299</v>
      </c>
      <c r="AI818">
        <v>22.807105726114699</v>
      </c>
      <c r="AJ818">
        <v>19.968930333361101</v>
      </c>
      <c r="AK818">
        <v>12.259803030464999</v>
      </c>
      <c r="AL818">
        <v>14.601964521331199</v>
      </c>
      <c r="AM818">
        <v>18.094996536889401</v>
      </c>
      <c r="AN818">
        <v>15.805034629633401</v>
      </c>
      <c r="AO818">
        <v>12.601722561903999</v>
      </c>
      <c r="AP818">
        <v>15.326401806917699</v>
      </c>
      <c r="AQ818">
        <v>19.273423800176001</v>
      </c>
      <c r="AR818">
        <v>17.074118645614298</v>
      </c>
      <c r="AS818">
        <v>11.322662842339399</v>
      </c>
      <c r="AT818">
        <v>13.0931326495266</v>
      </c>
      <c r="AU818">
        <v>17.111400542510999</v>
      </c>
      <c r="AV818">
        <v>14.936957891207699</v>
      </c>
      <c r="AW818">
        <v>12.5498298520801</v>
      </c>
      <c r="AX818">
        <v>14.842466776168401</v>
      </c>
      <c r="AY818">
        <v>18.2712214148758</v>
      </c>
      <c r="AZ818">
        <v>16.238448751562899</v>
      </c>
      <c r="BA818">
        <v>11.264353079819699</v>
      </c>
      <c r="BB818">
        <v>13.4068831464984</v>
      </c>
      <c r="BC818">
        <v>17.0431932336875</v>
      </c>
      <c r="BD818">
        <v>15.4071216190593</v>
      </c>
      <c r="BE818">
        <v>12.2352567106814</v>
      </c>
      <c r="BF818">
        <v>15.280063247501801</v>
      </c>
      <c r="BG818">
        <v>18.171472617427501</v>
      </c>
      <c r="BH818">
        <v>28.010228803370602</v>
      </c>
      <c r="BI818">
        <v>11.1871498671153</v>
      </c>
      <c r="BJ818">
        <v>11.872317245516999</v>
      </c>
      <c r="BK818">
        <v>14.002687528144801</v>
      </c>
      <c r="BL818">
        <v>14.741589985843101</v>
      </c>
      <c r="BM818">
        <v>11.527246034176301</v>
      </c>
      <c r="BN818">
        <v>12.661183364994001</v>
      </c>
      <c r="BO818">
        <v>14.710916746643299</v>
      </c>
      <c r="BP818">
        <v>13.576979415825701</v>
      </c>
      <c r="BQ818">
        <v>19.905687129569898</v>
      </c>
      <c r="BR818">
        <v>21.948001151889802</v>
      </c>
      <c r="BS818">
        <v>23.990315174209702</v>
      </c>
      <c r="BT818">
        <v>21.948001151889802</v>
      </c>
      <c r="BU818">
        <v>11.9950549205856</v>
      </c>
      <c r="BV818">
        <v>14.5530018618564</v>
      </c>
      <c r="BW818">
        <v>18.536455053371402</v>
      </c>
      <c r="BX818">
        <v>15.8832050121327</v>
      </c>
      <c r="BZ818" t="s">
        <v>284</v>
      </c>
      <c r="CC818">
        <v>11.1432706758163</v>
      </c>
      <c r="CD818">
        <v>12.515411185718801</v>
      </c>
      <c r="CE818">
        <v>16.597853447699499</v>
      </c>
      <c r="CF818">
        <v>14.6759288113052</v>
      </c>
      <c r="CG818">
        <v>12.102982583277401</v>
      </c>
      <c r="CH818">
        <v>12.887466768986201</v>
      </c>
      <c r="CI818">
        <v>16.966555758761501</v>
      </c>
      <c r="CJ818">
        <v>15.7490054667288</v>
      </c>
      <c r="CK818">
        <v>12.277532662310399</v>
      </c>
      <c r="CL818">
        <v>13.3192243500404</v>
      </c>
      <c r="CM818">
        <v>15.973682838679</v>
      </c>
      <c r="CN818">
        <v>14.7555556773971</v>
      </c>
      <c r="CO818">
        <v>11.037936955217999</v>
      </c>
      <c r="CP818">
        <v>12.3673206818913</v>
      </c>
      <c r="CQ818">
        <v>14.8723640971776</v>
      </c>
      <c r="CR818">
        <v>13.834114984162399</v>
      </c>
      <c r="CS818">
        <v>13.032123350881299</v>
      </c>
      <c r="CT818">
        <v>13.907150898658101</v>
      </c>
      <c r="CU818">
        <v>15.3104825222856</v>
      </c>
      <c r="CV818">
        <v>23.005224701396401</v>
      </c>
      <c r="CW818">
        <v>10.643002730454199</v>
      </c>
      <c r="CX818">
        <v>12.195467708945101</v>
      </c>
      <c r="CY818">
        <v>14.5311818578282</v>
      </c>
      <c r="CZ818">
        <v>13.031648748591399</v>
      </c>
      <c r="DA818">
        <v>10.568332611142599</v>
      </c>
      <c r="DB818">
        <v>12.100308442356599</v>
      </c>
      <c r="DC818">
        <v>18.904587202568699</v>
      </c>
      <c r="DD818">
        <v>17.372611371354701</v>
      </c>
      <c r="DF818" t="s">
        <v>284</v>
      </c>
      <c r="DI818">
        <v>11.290960077098999</v>
      </c>
      <c r="DJ818">
        <v>13.383664831600599</v>
      </c>
      <c r="DK818">
        <v>43.909226032354603</v>
      </c>
      <c r="DL818">
        <v>24.503532057656798</v>
      </c>
      <c r="DM818">
        <v>12.7642555560593</v>
      </c>
      <c r="DN818">
        <v>13.685138466985199</v>
      </c>
      <c r="DO818">
        <v>14.8864909092479</v>
      </c>
      <c r="DP818">
        <v>18.673587920880699</v>
      </c>
      <c r="DQ818">
        <v>15.8493275631198</v>
      </c>
      <c r="DR818">
        <v>17.959009607907099</v>
      </c>
      <c r="DS818">
        <v>21.078798381465901</v>
      </c>
      <c r="DT818">
        <v>17.665867223731301</v>
      </c>
    </row>
    <row r="819" spans="1:124" x14ac:dyDescent="0.35">
      <c r="A819" s="19" t="str">
        <f t="shared" si="24"/>
        <v>Tier 1 Leverage Ratio--36341</v>
      </c>
      <c r="B819" s="19" t="str">
        <f t="shared" si="25"/>
        <v>Tier 1 Leverage Ratio</v>
      </c>
      <c r="C819">
        <v>3</v>
      </c>
      <c r="D819" s="27">
        <v>36341</v>
      </c>
      <c r="E819">
        <v>8.3080433474065405</v>
      </c>
      <c r="F819">
        <v>9.2186658218488002</v>
      </c>
      <c r="G819">
        <v>10.9955744911747</v>
      </c>
      <c r="H819">
        <v>9.9151315495656007</v>
      </c>
      <c r="I819">
        <v>8.0708208783628397</v>
      </c>
      <c r="J819">
        <v>9.3910810053087097</v>
      </c>
      <c r="K819">
        <v>11.4250654629518</v>
      </c>
      <c r="L819">
        <v>10.2369990700877</v>
      </c>
      <c r="M819">
        <v>7.8373618527624798</v>
      </c>
      <c r="N819">
        <v>9.2619372972014506</v>
      </c>
      <c r="O819">
        <v>11.6650675796157</v>
      </c>
      <c r="P819">
        <v>10.624379566015801</v>
      </c>
      <c r="Q819">
        <v>9.5851893388167202</v>
      </c>
      <c r="R819">
        <v>10.423261450483601</v>
      </c>
      <c r="S819">
        <v>12.575013061187599</v>
      </c>
      <c r="T819">
        <v>11.3043475013405</v>
      </c>
      <c r="U819">
        <v>7.8634785599723402</v>
      </c>
      <c r="V819">
        <v>8.9580964045140394</v>
      </c>
      <c r="W819">
        <v>10.8442884214976</v>
      </c>
      <c r="X819">
        <v>9.8259557539624396</v>
      </c>
      <c r="Y819">
        <v>8.8593054859057805</v>
      </c>
      <c r="Z819">
        <v>9.7905916020731691</v>
      </c>
      <c r="AA819">
        <v>11.4262814638194</v>
      </c>
      <c r="AB819">
        <v>10.351152725231699</v>
      </c>
      <c r="AC819">
        <v>8.5719626225883392</v>
      </c>
      <c r="AD819">
        <v>9.8761368481451495</v>
      </c>
      <c r="AE819">
        <v>11.486041728147301</v>
      </c>
      <c r="AF819">
        <v>10.4430649899241</v>
      </c>
      <c r="AG819">
        <v>8.4639230810646708</v>
      </c>
      <c r="AH819">
        <v>10.5634981752436</v>
      </c>
      <c r="AI819">
        <v>13.7930110030715</v>
      </c>
      <c r="AJ819">
        <v>12.6124160293893</v>
      </c>
      <c r="AK819">
        <v>7.7883111494142803</v>
      </c>
      <c r="AL819">
        <v>9.0311058193183502</v>
      </c>
      <c r="AM819">
        <v>10.9340904582424</v>
      </c>
      <c r="AN819">
        <v>9.7694791006254604</v>
      </c>
      <c r="AO819">
        <v>8.5343779749351096</v>
      </c>
      <c r="AP819">
        <v>9.9121366570747096</v>
      </c>
      <c r="AQ819">
        <v>12.170813538743101</v>
      </c>
      <c r="AR819">
        <v>10.8205959124654</v>
      </c>
      <c r="AS819">
        <v>7.7185901331902</v>
      </c>
      <c r="AT819">
        <v>8.9030827200943499</v>
      </c>
      <c r="AU819">
        <v>10.806953360205901</v>
      </c>
      <c r="AV819">
        <v>9.6590122941218493</v>
      </c>
      <c r="AW819">
        <v>7.9073336159815399</v>
      </c>
      <c r="AX819">
        <v>9.2703093497342302</v>
      </c>
      <c r="AY819">
        <v>10.9450902518037</v>
      </c>
      <c r="AZ819">
        <v>9.7114326166590708</v>
      </c>
      <c r="BA819">
        <v>7.8076028485120403</v>
      </c>
      <c r="BB819">
        <v>9.1430884738538296</v>
      </c>
      <c r="BC819">
        <v>10.958752114373301</v>
      </c>
      <c r="BD819">
        <v>10.0656789405287</v>
      </c>
      <c r="BE819">
        <v>8.1806298738661205</v>
      </c>
      <c r="BF819">
        <v>9.4727917038067702</v>
      </c>
      <c r="BG819">
        <v>10.9752636256777</v>
      </c>
      <c r="BH819">
        <v>12.6551202494359</v>
      </c>
      <c r="BI819">
        <v>6.9622231438530902</v>
      </c>
      <c r="BJ819">
        <v>7.4454734291154603</v>
      </c>
      <c r="BK819">
        <v>9.6257241302575505</v>
      </c>
      <c r="BL819">
        <v>9.1648581996523202</v>
      </c>
      <c r="BM819">
        <v>8.7250285884524708</v>
      </c>
      <c r="BN819">
        <v>9.3328629404844605</v>
      </c>
      <c r="BO819">
        <v>10.4042542230764</v>
      </c>
      <c r="BP819">
        <v>9.7964198710444492</v>
      </c>
      <c r="BQ819">
        <v>14.1787286191108</v>
      </c>
      <c r="BR819">
        <v>14.263461479035399</v>
      </c>
      <c r="BS819">
        <v>14.348194338960001</v>
      </c>
      <c r="BT819">
        <v>14.263461479035399</v>
      </c>
      <c r="BU819">
        <v>7.484988217053</v>
      </c>
      <c r="BV819">
        <v>8.3277968745486604</v>
      </c>
      <c r="BW819">
        <v>10.681590649844299</v>
      </c>
      <c r="BX819">
        <v>9.0913563695121606</v>
      </c>
      <c r="BZ819" t="s">
        <v>284</v>
      </c>
      <c r="CC819">
        <v>7.7247794172594801</v>
      </c>
      <c r="CD819">
        <v>8.7680314994824897</v>
      </c>
      <c r="CE819">
        <v>10.452493384746001</v>
      </c>
      <c r="CF819">
        <v>9.55907661533527</v>
      </c>
      <c r="CG819">
        <v>7.7231877236242701</v>
      </c>
      <c r="CH819">
        <v>10.516727627063601</v>
      </c>
      <c r="CI819">
        <v>12.2589026199702</v>
      </c>
      <c r="CJ819">
        <v>10.0945800152054</v>
      </c>
      <c r="CK819">
        <v>7.8906689116211401</v>
      </c>
      <c r="CL819">
        <v>8.9654309661815592</v>
      </c>
      <c r="CM819">
        <v>10.301163695390599</v>
      </c>
      <c r="CN819">
        <v>9.2019537705576706</v>
      </c>
      <c r="CO819">
        <v>8.0312531019484403</v>
      </c>
      <c r="CP819">
        <v>8.2358809733569895</v>
      </c>
      <c r="CQ819">
        <v>9.6288246805408697</v>
      </c>
      <c r="CR819">
        <v>9.1399074717328403</v>
      </c>
      <c r="CS819">
        <v>8.1075159710540294</v>
      </c>
      <c r="CT819">
        <v>8.8050510760112193</v>
      </c>
      <c r="CU819">
        <v>10.967575760584101</v>
      </c>
      <c r="CV819">
        <v>11.6962757002647</v>
      </c>
      <c r="CW819">
        <v>7.6133429285018801</v>
      </c>
      <c r="CX819">
        <v>8.0148205928237104</v>
      </c>
      <c r="CY819">
        <v>10.275663230383101</v>
      </c>
      <c r="CZ819">
        <v>8.9776337783860907</v>
      </c>
      <c r="DA819">
        <v>8.2097857754304506</v>
      </c>
      <c r="DB819">
        <v>9.1440217836714801</v>
      </c>
      <c r="DC819">
        <v>13.845761406965799</v>
      </c>
      <c r="DD819">
        <v>12.9115253987248</v>
      </c>
      <c r="DF819" t="s">
        <v>284</v>
      </c>
      <c r="DI819">
        <v>7.1056166651741899</v>
      </c>
      <c r="DJ819">
        <v>9.5686038412896899</v>
      </c>
      <c r="DK819">
        <v>21.825094054902099</v>
      </c>
      <c r="DL819">
        <v>15.4875098016281</v>
      </c>
      <c r="DM819">
        <v>7.3069582439469203</v>
      </c>
      <c r="DN819">
        <v>8.3728895418487106</v>
      </c>
      <c r="DO819">
        <v>10.7031381914632</v>
      </c>
      <c r="DP819">
        <v>10.998070222505</v>
      </c>
      <c r="DQ819">
        <v>10.3028456269867</v>
      </c>
      <c r="DR819">
        <v>10.9340904582424</v>
      </c>
      <c r="DS819">
        <v>11.3214285714286</v>
      </c>
      <c r="DT819">
        <v>11.122165756960101</v>
      </c>
    </row>
    <row r="820" spans="1:124" x14ac:dyDescent="0.35">
      <c r="A820" s="19" t="str">
        <f t="shared" si="24"/>
        <v>ALLL / Nonaccrual Loans--36341</v>
      </c>
      <c r="B820" s="19" t="str">
        <f t="shared" si="25"/>
        <v>ALLL / Nonaccrual Loans</v>
      </c>
      <c r="C820">
        <v>4</v>
      </c>
      <c r="D820" s="27">
        <v>36341</v>
      </c>
      <c r="E820">
        <v>172.63496143958901</v>
      </c>
      <c r="F820">
        <v>366.38655462184897</v>
      </c>
      <c r="G820">
        <v>1071.03896103896</v>
      </c>
      <c r="H820">
        <v>1472.7728966099301</v>
      </c>
      <c r="I820">
        <v>148.49940491346101</v>
      </c>
      <c r="J820">
        <v>304.60382377803199</v>
      </c>
      <c r="K820">
        <v>882.46753246753201</v>
      </c>
      <c r="L820">
        <v>1334.4818622806199</v>
      </c>
      <c r="M820">
        <v>146.08991310918</v>
      </c>
      <c r="N820">
        <v>308.31460674157302</v>
      </c>
      <c r="O820">
        <v>813.58490566037699</v>
      </c>
      <c r="P820">
        <v>1032.51332012131</v>
      </c>
      <c r="Q820">
        <v>189.15094339622601</v>
      </c>
      <c r="R820">
        <v>255.704697986577</v>
      </c>
      <c r="S820">
        <v>644.89795918367304</v>
      </c>
      <c r="T820">
        <v>1150.8173634862401</v>
      </c>
      <c r="U820">
        <v>168.683809972988</v>
      </c>
      <c r="V820">
        <v>345.93267882187899</v>
      </c>
      <c r="W820">
        <v>1034.13461538462</v>
      </c>
      <c r="X820">
        <v>1573.1206301134</v>
      </c>
      <c r="Y820">
        <v>144.129433638444</v>
      </c>
      <c r="Z820">
        <v>259.01795735129099</v>
      </c>
      <c r="AA820">
        <v>651.73027989821901</v>
      </c>
      <c r="AB820">
        <v>1242.4828422861499</v>
      </c>
      <c r="AC820">
        <v>129.11392405063299</v>
      </c>
      <c r="AD820">
        <v>265.10067114093999</v>
      </c>
      <c r="AE820">
        <v>645.45454545454504</v>
      </c>
      <c r="AF820">
        <v>1465.52832307584</v>
      </c>
      <c r="AG820">
        <v>180.621358755838</v>
      </c>
      <c r="AH820">
        <v>353.77358490566002</v>
      </c>
      <c r="AI820">
        <v>1063.7755102040801</v>
      </c>
      <c r="AJ820">
        <v>2120.9756485043099</v>
      </c>
      <c r="AK820">
        <v>110.103760083268</v>
      </c>
      <c r="AL820">
        <v>192.43697478991601</v>
      </c>
      <c r="AM820">
        <v>488.64267676767702</v>
      </c>
      <c r="AN820">
        <v>1163.5050266093899</v>
      </c>
      <c r="AO820">
        <v>134.80968878944299</v>
      </c>
      <c r="AP820">
        <v>249.093929326487</v>
      </c>
      <c r="AQ820">
        <v>737.98264907135899</v>
      </c>
      <c r="AR820">
        <v>1205.9686862429101</v>
      </c>
      <c r="AS820">
        <v>154.95495495495501</v>
      </c>
      <c r="AT820">
        <v>308.33333333333297</v>
      </c>
      <c r="AU820">
        <v>796.02272727272702</v>
      </c>
      <c r="AV820">
        <v>1185.32885857517</v>
      </c>
      <c r="AW820">
        <v>149.838458110517</v>
      </c>
      <c r="AX820">
        <v>296.875</v>
      </c>
      <c r="AY820">
        <v>791.85064935064895</v>
      </c>
      <c r="AZ820">
        <v>1127.36527158799</v>
      </c>
      <c r="BA820">
        <v>135.00786221019499</v>
      </c>
      <c r="BB820">
        <v>305.08922540030801</v>
      </c>
      <c r="BC820">
        <v>993.59289617486297</v>
      </c>
      <c r="BD820">
        <v>2084.90621439305</v>
      </c>
      <c r="BE820">
        <v>231.461538461538</v>
      </c>
      <c r="BF820">
        <v>379.14044718168401</v>
      </c>
      <c r="BG820">
        <v>785.35769428718504</v>
      </c>
      <c r="BH820">
        <v>1218.53768387744</v>
      </c>
      <c r="BI820">
        <v>140.13477924089901</v>
      </c>
      <c r="BJ820">
        <v>208.79597095338499</v>
      </c>
      <c r="BK820">
        <v>3205.0022126691101</v>
      </c>
      <c r="BL820">
        <v>3138.98738891631</v>
      </c>
      <c r="BM820">
        <v>139.460123123746</v>
      </c>
      <c r="BN820">
        <v>205.69620253164601</v>
      </c>
      <c r="BO820">
        <v>248.63757495003301</v>
      </c>
      <c r="BP820">
        <v>190.16639787197099</v>
      </c>
      <c r="BQ820">
        <v>170.179948586118</v>
      </c>
      <c r="BR820">
        <v>170.179948586118</v>
      </c>
      <c r="BS820">
        <v>170.179948586118</v>
      </c>
      <c r="BT820">
        <v>170.179948586118</v>
      </c>
      <c r="BU820">
        <v>228.31719514790399</v>
      </c>
      <c r="BV820">
        <v>398.305084745763</v>
      </c>
      <c r="BW820">
        <v>931.06060606060601</v>
      </c>
      <c r="BX820">
        <v>1558.35031840684</v>
      </c>
      <c r="BZ820" t="s">
        <v>284</v>
      </c>
      <c r="CC820">
        <v>194.30871865654501</v>
      </c>
      <c r="CD820">
        <v>481.08999695956197</v>
      </c>
      <c r="CE820">
        <v>1508.1</v>
      </c>
      <c r="CF820">
        <v>2970.6519806863398</v>
      </c>
      <c r="CG820">
        <v>668.16326530612196</v>
      </c>
      <c r="CH820">
        <v>1266.6666666666699</v>
      </c>
      <c r="CI820">
        <v>4260</v>
      </c>
      <c r="CJ820">
        <v>5442.6968127181599</v>
      </c>
      <c r="CK820">
        <v>140.918505420797</v>
      </c>
      <c r="CL820">
        <v>239.84779967867101</v>
      </c>
      <c r="CM820">
        <v>403.67647058823502</v>
      </c>
      <c r="CN820">
        <v>2067.3305949758701</v>
      </c>
      <c r="CO820">
        <v>251.305764225231</v>
      </c>
      <c r="CP820">
        <v>327.36318407960198</v>
      </c>
      <c r="CQ820">
        <v>497.18035134501201</v>
      </c>
      <c r="CR820">
        <v>389.86968235362798</v>
      </c>
      <c r="CS820">
        <v>133.742117159429</v>
      </c>
      <c r="CT820">
        <v>171.19099826410499</v>
      </c>
      <c r="CU820">
        <v>476.24216053284101</v>
      </c>
      <c r="CV820">
        <v>1212.0931982560601</v>
      </c>
      <c r="CW820">
        <v>197.752808988764</v>
      </c>
      <c r="CX820">
        <v>423.31714087439298</v>
      </c>
      <c r="CY820">
        <v>594.28571428571399</v>
      </c>
      <c r="CZ820">
        <v>986.92348345989797</v>
      </c>
      <c r="DA820">
        <v>916.95906432748495</v>
      </c>
      <c r="DB820">
        <v>1377.7777777777801</v>
      </c>
      <c r="DC820">
        <v>1435.6973995271901</v>
      </c>
      <c r="DD820">
        <v>1109.1783833105201</v>
      </c>
      <c r="DF820" t="s">
        <v>284</v>
      </c>
      <c r="DI820">
        <v>379.14044718168401</v>
      </c>
      <c r="DJ820">
        <v>854.34782608695696</v>
      </c>
      <c r="DK820">
        <v>3780</v>
      </c>
      <c r="DL820">
        <v>3523.0784256485199</v>
      </c>
      <c r="DM820">
        <v>124.252491694352</v>
      </c>
      <c r="DN820">
        <v>358.94039735099301</v>
      </c>
      <c r="DO820">
        <v>2156.9444444444398</v>
      </c>
      <c r="DP820">
        <v>1369.0224239210099</v>
      </c>
      <c r="DQ820">
        <v>154.95495495495501</v>
      </c>
      <c r="DR820">
        <v>339.39393939393898</v>
      </c>
      <c r="DS820">
        <v>603.78787878787898</v>
      </c>
      <c r="DT820">
        <v>396.09729124959199</v>
      </c>
    </row>
    <row r="821" spans="1:124" x14ac:dyDescent="0.35">
      <c r="A821" s="19" t="str">
        <f t="shared" si="24"/>
        <v>[NCL + OREO] / [Total Loans + OREO]--36341</v>
      </c>
      <c r="B821" s="19" t="str">
        <f t="shared" si="25"/>
        <v>[NCL + OREO] / [Total Loans + OREO]</v>
      </c>
      <c r="C821">
        <v>5</v>
      </c>
      <c r="D821" s="27">
        <v>36341</v>
      </c>
      <c r="E821">
        <v>0.43031373747424101</v>
      </c>
      <c r="F821">
        <v>0.98147649746306997</v>
      </c>
      <c r="G821">
        <v>1.9786695721891101</v>
      </c>
      <c r="H821">
        <v>1.44476313258324</v>
      </c>
      <c r="I821">
        <v>0.32182897402253402</v>
      </c>
      <c r="J821">
        <v>0.86071263304025902</v>
      </c>
      <c r="K821">
        <v>1.8597924500762</v>
      </c>
      <c r="L821">
        <v>1.33222687392396</v>
      </c>
      <c r="M821">
        <v>0.24822671690133299</v>
      </c>
      <c r="N821">
        <v>0.72642048038153895</v>
      </c>
      <c r="O821">
        <v>1.56861551544619</v>
      </c>
      <c r="P821">
        <v>1.1467297680733399</v>
      </c>
      <c r="Q821">
        <v>0.677405601969854</v>
      </c>
      <c r="R821">
        <v>1.0311359016157899</v>
      </c>
      <c r="S821">
        <v>1.33708822368129</v>
      </c>
      <c r="T821">
        <v>1.2682566314467001</v>
      </c>
      <c r="U821">
        <v>0.24585421284567099</v>
      </c>
      <c r="V821">
        <v>0.68451257491013096</v>
      </c>
      <c r="W821">
        <v>1.45673220292923</v>
      </c>
      <c r="X821">
        <v>1.0725812369618</v>
      </c>
      <c r="Y821">
        <v>0.367250228883237</v>
      </c>
      <c r="Z821">
        <v>1.24315616049789</v>
      </c>
      <c r="AA821">
        <v>2.3807795432781802</v>
      </c>
      <c r="AB821">
        <v>1.7749506623909499</v>
      </c>
      <c r="AC821">
        <v>0.48666491992315702</v>
      </c>
      <c r="AD821">
        <v>1.5482220081289499</v>
      </c>
      <c r="AE821">
        <v>2.83245968459063</v>
      </c>
      <c r="AF821">
        <v>2.1298419149349499</v>
      </c>
      <c r="AG821">
        <v>0.41491838845113999</v>
      </c>
      <c r="AH821">
        <v>1.41627420953564</v>
      </c>
      <c r="AI821">
        <v>2.71808238756614</v>
      </c>
      <c r="AJ821">
        <v>1.81087633408444</v>
      </c>
      <c r="AK821">
        <v>0.43215855748453902</v>
      </c>
      <c r="AL821">
        <v>0.81300813008130102</v>
      </c>
      <c r="AM821">
        <v>1.33775646341903</v>
      </c>
      <c r="AN821">
        <v>1.04097881209534</v>
      </c>
      <c r="AO821">
        <v>0.426257608896217</v>
      </c>
      <c r="AP821">
        <v>1.0938515633486401</v>
      </c>
      <c r="AQ821">
        <v>2.4337491757412799</v>
      </c>
      <c r="AR821">
        <v>1.7154911101282</v>
      </c>
      <c r="AS821">
        <v>0.28036246989636598</v>
      </c>
      <c r="AT821">
        <v>0.77851356881493206</v>
      </c>
      <c r="AU821">
        <v>1.4931511540601301</v>
      </c>
      <c r="AV821">
        <v>1.1532418963181901</v>
      </c>
      <c r="AW821">
        <v>0.31442125770457102</v>
      </c>
      <c r="AX821">
        <v>0.75476525521299698</v>
      </c>
      <c r="AY821">
        <v>1.3405174864731899</v>
      </c>
      <c r="AZ821">
        <v>1.06316996195714</v>
      </c>
      <c r="BA821">
        <v>0.294224533331083</v>
      </c>
      <c r="BB821">
        <v>0.79161679088580506</v>
      </c>
      <c r="BC821">
        <v>1.4855092381622701</v>
      </c>
      <c r="BD821">
        <v>1.15918707447846</v>
      </c>
      <c r="BE821">
        <v>0.52364928730764904</v>
      </c>
      <c r="BF821">
        <v>0.77679669162847897</v>
      </c>
      <c r="BG821">
        <v>1.3394979809951</v>
      </c>
      <c r="BH821">
        <v>1.0057844811912999</v>
      </c>
      <c r="BI821">
        <v>0.64995472760328599</v>
      </c>
      <c r="BJ821">
        <v>0.99863550923877797</v>
      </c>
      <c r="BK821">
        <v>1.6732366941227199</v>
      </c>
      <c r="BL821">
        <v>1.3090137088536</v>
      </c>
      <c r="BM821">
        <v>0.55537011049497897</v>
      </c>
      <c r="BN821">
        <v>0.74676207927110505</v>
      </c>
      <c r="BO821">
        <v>1.07082908938065</v>
      </c>
      <c r="BP821">
        <v>0.87943712060452495</v>
      </c>
      <c r="BQ821">
        <v>0.79668318419157902</v>
      </c>
      <c r="BR821">
        <v>1.5821731738454401</v>
      </c>
      <c r="BS821">
        <v>2.3676631634993002</v>
      </c>
      <c r="BT821">
        <v>1.5821731738454401</v>
      </c>
      <c r="BU821">
        <v>0.16857265183772299</v>
      </c>
      <c r="BV821">
        <v>0.545933421127207</v>
      </c>
      <c r="BW821">
        <v>0.97285364337222402</v>
      </c>
      <c r="BX821">
        <v>0.81668218475934096</v>
      </c>
      <c r="BZ821" t="s">
        <v>284</v>
      </c>
      <c r="CC821">
        <v>0.140720259070957</v>
      </c>
      <c r="CD821">
        <v>0.40066196324362002</v>
      </c>
      <c r="CE821">
        <v>1.00761349485771</v>
      </c>
      <c r="CF821">
        <v>0.82364952911533196</v>
      </c>
      <c r="CG821">
        <v>0.18480456184463101</v>
      </c>
      <c r="CH821">
        <v>0.29156450864753802</v>
      </c>
      <c r="CI821">
        <v>0.60187705679271197</v>
      </c>
      <c r="CJ821">
        <v>0.42601568406646201</v>
      </c>
      <c r="CK821">
        <v>0.19252172103251899</v>
      </c>
      <c r="CL821">
        <v>0.64919791127628501</v>
      </c>
      <c r="CM821">
        <v>1.0336502614574301</v>
      </c>
      <c r="CN821">
        <v>0.86682617938207096</v>
      </c>
      <c r="CO821">
        <v>8.1560474557132001E-2</v>
      </c>
      <c r="CP821">
        <v>1.00433650315301</v>
      </c>
      <c r="CQ821">
        <v>1.0712492965373199</v>
      </c>
      <c r="CR821">
        <v>0.69815132953125503</v>
      </c>
      <c r="CS821">
        <v>0.63790298796947298</v>
      </c>
      <c r="CT821">
        <v>1.21686421036396</v>
      </c>
      <c r="CU821">
        <v>2.7946602217673902</v>
      </c>
      <c r="CV821">
        <v>1.71056523538844</v>
      </c>
      <c r="CW821">
        <v>0.30909839314571502</v>
      </c>
      <c r="CX821">
        <v>0.780409041980624</v>
      </c>
      <c r="CY821">
        <v>1.24578918356097</v>
      </c>
      <c r="CZ821">
        <v>1.59119680777179</v>
      </c>
      <c r="DA821">
        <v>8.8047268476763002E-2</v>
      </c>
      <c r="DB821">
        <v>0.19660127575111999</v>
      </c>
      <c r="DC821">
        <v>0.89498367697520598</v>
      </c>
      <c r="DD821">
        <v>0.78642966970084904</v>
      </c>
      <c r="DF821" t="s">
        <v>284</v>
      </c>
      <c r="DI821">
        <v>0.88998454286226203</v>
      </c>
      <c r="DJ821">
        <v>1.2487961570131301</v>
      </c>
      <c r="DK821">
        <v>2.71341948855645</v>
      </c>
      <c r="DL821">
        <v>3.59918355218722</v>
      </c>
      <c r="DM821">
        <v>0.45447278165423</v>
      </c>
      <c r="DN821">
        <v>1.0121702498741501</v>
      </c>
      <c r="DO821">
        <v>1.3821081675342</v>
      </c>
      <c r="DP821">
        <v>1.30836335150326</v>
      </c>
      <c r="DQ821">
        <v>0.29716535129189697</v>
      </c>
      <c r="DR821">
        <v>0.471983990851915</v>
      </c>
      <c r="DS821">
        <v>0.84552955957757503</v>
      </c>
      <c r="DT821">
        <v>0.55735392788081395</v>
      </c>
    </row>
    <row r="822" spans="1:124" x14ac:dyDescent="0.35">
      <c r="A822" s="19" t="str">
        <f t="shared" si="24"/>
        <v>[Noncurrent + Delinquent Loans] / [Capital + ALLL]--36341</v>
      </c>
      <c r="B822" s="19" t="str">
        <f t="shared" si="25"/>
        <v>[Noncurrent + Delinquent Loans] / [Capital + ALLL]</v>
      </c>
      <c r="C822">
        <v>6</v>
      </c>
      <c r="D822" s="27">
        <v>36341</v>
      </c>
      <c r="E822">
        <v>8.1376111946591099</v>
      </c>
      <c r="F822">
        <v>15.231005491024201</v>
      </c>
      <c r="G822">
        <v>23.6351544550737</v>
      </c>
      <c r="H822">
        <v>17.396399194751599</v>
      </c>
      <c r="I822">
        <v>5.9078049592278203</v>
      </c>
      <c r="J822">
        <v>12.2669491525424</v>
      </c>
      <c r="K822">
        <v>20.902160101651798</v>
      </c>
      <c r="L822">
        <v>15.235055327493299</v>
      </c>
      <c r="M822">
        <v>4.8163477434253599</v>
      </c>
      <c r="N822">
        <v>10.1173338234765</v>
      </c>
      <c r="O822">
        <v>18.084388981906901</v>
      </c>
      <c r="P822">
        <v>13.1192261235653</v>
      </c>
      <c r="Q822">
        <v>8.1291052026452206</v>
      </c>
      <c r="R822">
        <v>12.4137592798924</v>
      </c>
      <c r="S822">
        <v>20.9891474140783</v>
      </c>
      <c r="T822">
        <v>15.1687359714903</v>
      </c>
      <c r="U822">
        <v>5.65888592396721</v>
      </c>
      <c r="V822">
        <v>11.300121506682901</v>
      </c>
      <c r="W822">
        <v>17.8871257390979</v>
      </c>
      <c r="X822">
        <v>13.8694653450492</v>
      </c>
      <c r="Y822">
        <v>6.6143197229646704</v>
      </c>
      <c r="Z822">
        <v>15.998702056814601</v>
      </c>
      <c r="AA822">
        <v>25.9754587890876</v>
      </c>
      <c r="AB822">
        <v>19.340752153534201</v>
      </c>
      <c r="AC822">
        <v>6.0559976273575504</v>
      </c>
      <c r="AD822">
        <v>15.0935688977873</v>
      </c>
      <c r="AE822">
        <v>28.585493754917501</v>
      </c>
      <c r="AF822">
        <v>18.274648608070599</v>
      </c>
      <c r="AG822">
        <v>4.3434967226437999</v>
      </c>
      <c r="AH822">
        <v>10.9361393323657</v>
      </c>
      <c r="AI822">
        <v>20.675626649076499</v>
      </c>
      <c r="AJ822">
        <v>14.8749805977458</v>
      </c>
      <c r="AK822">
        <v>8.7372194927632396</v>
      </c>
      <c r="AL822">
        <v>15.1969630966457</v>
      </c>
      <c r="AM822">
        <v>23.040528787615202</v>
      </c>
      <c r="AN822">
        <v>16.922681488395099</v>
      </c>
      <c r="AO822">
        <v>5.6188634597355103</v>
      </c>
      <c r="AP822">
        <v>12.4157829311821</v>
      </c>
      <c r="AQ822">
        <v>23.023882902030401</v>
      </c>
      <c r="AR822">
        <v>16.302827889244</v>
      </c>
      <c r="AS822">
        <v>6.1459626144125998</v>
      </c>
      <c r="AT822">
        <v>12.2389233227921</v>
      </c>
      <c r="AU822">
        <v>20.379248961089999</v>
      </c>
      <c r="AV822">
        <v>15.3574946032985</v>
      </c>
      <c r="AW822">
        <v>7.57496215111395</v>
      </c>
      <c r="AX822">
        <v>13.4939195509822</v>
      </c>
      <c r="AY822">
        <v>20.486170551812101</v>
      </c>
      <c r="AZ822">
        <v>15.111358944852499</v>
      </c>
      <c r="BA822">
        <v>5.77193130380991</v>
      </c>
      <c r="BB822">
        <v>12.3152927580894</v>
      </c>
      <c r="BC822">
        <v>20.2567044595699</v>
      </c>
      <c r="BD822">
        <v>15.6263404743839</v>
      </c>
      <c r="BE822">
        <v>6.3821936890007196</v>
      </c>
      <c r="BF822">
        <v>12.1051390853371</v>
      </c>
      <c r="BG822">
        <v>21.413143554768698</v>
      </c>
      <c r="BH822">
        <v>15.3160250084608</v>
      </c>
      <c r="BI822">
        <v>15.0882426373462</v>
      </c>
      <c r="BJ822">
        <v>18.965517241379299</v>
      </c>
      <c r="BK822">
        <v>24.905028788106002</v>
      </c>
      <c r="BL822">
        <v>19.874020019993399</v>
      </c>
      <c r="BM822">
        <v>14.1756032171582</v>
      </c>
      <c r="BN822">
        <v>19.2651899528515</v>
      </c>
      <c r="BO822">
        <v>21.5685405557549</v>
      </c>
      <c r="BP822">
        <v>16.478953820061701</v>
      </c>
      <c r="BQ822">
        <v>8.8723089714804999</v>
      </c>
      <c r="BR822">
        <v>10.1372076158029</v>
      </c>
      <c r="BS822">
        <v>11.4021062601254</v>
      </c>
      <c r="BT822">
        <v>10.1372076158029</v>
      </c>
      <c r="BU822">
        <v>7.7585051520322201</v>
      </c>
      <c r="BV822">
        <v>12.1882542236525</v>
      </c>
      <c r="BW822">
        <v>16.1775704650459</v>
      </c>
      <c r="BX822">
        <v>14.2273765292954</v>
      </c>
      <c r="BZ822" t="s">
        <v>284</v>
      </c>
      <c r="CC822">
        <v>4.5873205378706103</v>
      </c>
      <c r="CD822">
        <v>9.4261350541599498</v>
      </c>
      <c r="CE822">
        <v>14.861321621277799</v>
      </c>
      <c r="CF822">
        <v>11.2527523397768</v>
      </c>
      <c r="CG822">
        <v>2.9047759953378498</v>
      </c>
      <c r="CH822">
        <v>6.7141612423761003</v>
      </c>
      <c r="CI822">
        <v>10.3147335279112</v>
      </c>
      <c r="CJ822">
        <v>9.4323625011798207</v>
      </c>
      <c r="CK822">
        <v>5.2479798995347799</v>
      </c>
      <c r="CL822">
        <v>13.5551278526258</v>
      </c>
      <c r="CM822">
        <v>17.6775364867012</v>
      </c>
      <c r="CN822">
        <v>12.7941586513085</v>
      </c>
      <c r="CO822">
        <v>2.6754327172759802</v>
      </c>
      <c r="CP822">
        <v>5.4107424960505499</v>
      </c>
      <c r="CQ822">
        <v>12.520083226428</v>
      </c>
      <c r="CR822">
        <v>8.7953374357275607</v>
      </c>
      <c r="CS822">
        <v>10.900911109734301</v>
      </c>
      <c r="CT822">
        <v>15.0824865912271</v>
      </c>
      <c r="CU822">
        <v>32.540197034208397</v>
      </c>
      <c r="CV822">
        <v>23.577382074657301</v>
      </c>
      <c r="CW822">
        <v>6.1509426504881199</v>
      </c>
      <c r="CX822">
        <v>14.285714285714301</v>
      </c>
      <c r="CY822">
        <v>20.6941742189784</v>
      </c>
      <c r="CZ822">
        <v>18.374644562737501</v>
      </c>
      <c r="DA822">
        <v>4.2275177080271202</v>
      </c>
      <c r="DB822">
        <v>10.870093271241</v>
      </c>
      <c r="DC822">
        <v>18.069522529475499</v>
      </c>
      <c r="DD822">
        <v>11.4269469662616</v>
      </c>
      <c r="DF822" t="s">
        <v>284</v>
      </c>
      <c r="DI822">
        <v>9.1799881670498191</v>
      </c>
      <c r="DJ822">
        <v>11.948511525160701</v>
      </c>
      <c r="DK822">
        <v>30.3668715731927</v>
      </c>
      <c r="DL822">
        <v>29.680915011113701</v>
      </c>
      <c r="DM822">
        <v>11.9971753773942</v>
      </c>
      <c r="DN822">
        <v>14.5734031784169</v>
      </c>
      <c r="DO822">
        <v>17.107524851745101</v>
      </c>
      <c r="DP822">
        <v>17.030413664649998</v>
      </c>
      <c r="DQ822">
        <v>7.7690802348336598</v>
      </c>
      <c r="DR822">
        <v>9.1232848015083299</v>
      </c>
      <c r="DS822">
        <v>12.002353402628</v>
      </c>
      <c r="DT822">
        <v>9.8507487985416802</v>
      </c>
    </row>
    <row r="823" spans="1:124" x14ac:dyDescent="0.35">
      <c r="A823" s="19" t="str">
        <f t="shared" si="24"/>
        <v xml:space="preserve">  Ag [NCL+DQ] / [Capital + ALLL]--36341</v>
      </c>
      <c r="B823" s="19" t="str">
        <f t="shared" si="25"/>
        <v xml:space="preserve">  Ag [NCL+DQ] / [Capital + ALLL]</v>
      </c>
      <c r="C823">
        <v>7</v>
      </c>
      <c r="D823" s="27">
        <v>36341</v>
      </c>
      <c r="E823">
        <v>0</v>
      </c>
      <c r="F823">
        <v>0.388950580934604</v>
      </c>
      <c r="G823">
        <v>4.2204997972925797</v>
      </c>
      <c r="H823">
        <v>4.2771779575169804</v>
      </c>
      <c r="I823">
        <v>0</v>
      </c>
      <c r="J823">
        <v>0.630011454753723</v>
      </c>
      <c r="K823">
        <v>5.4107909258123899</v>
      </c>
      <c r="L823">
        <v>4.2857442113808197</v>
      </c>
      <c r="M823">
        <v>0</v>
      </c>
      <c r="N823">
        <v>0</v>
      </c>
      <c r="O823">
        <v>1.24231610139068</v>
      </c>
      <c r="P823">
        <v>1.78395107699247</v>
      </c>
      <c r="Q823">
        <v>0</v>
      </c>
      <c r="R823">
        <v>0</v>
      </c>
      <c r="S823">
        <v>0</v>
      </c>
      <c r="T823">
        <v>8.1125448576009809E-3</v>
      </c>
      <c r="U823">
        <v>0</v>
      </c>
      <c r="V823">
        <v>0.23092554960280801</v>
      </c>
      <c r="W823">
        <v>3.2603046197330401</v>
      </c>
      <c r="X823">
        <v>3.0648406788972999</v>
      </c>
      <c r="Y823">
        <v>0</v>
      </c>
      <c r="Z823">
        <v>0.92318770029613395</v>
      </c>
      <c r="AA823">
        <v>7.0392145208852401</v>
      </c>
      <c r="AB823">
        <v>5.8745050519522</v>
      </c>
      <c r="AC823">
        <v>1.3220689667813099</v>
      </c>
      <c r="AD823">
        <v>7.8402198974205897</v>
      </c>
      <c r="AE823">
        <v>15.7368764355096</v>
      </c>
      <c r="AF823">
        <v>10.601941478447801</v>
      </c>
      <c r="AG823">
        <v>0</v>
      </c>
      <c r="AH823">
        <v>2.3264719961704201</v>
      </c>
      <c r="AI823">
        <v>7.8851074627079001</v>
      </c>
      <c r="AJ823">
        <v>5.7112623764360499</v>
      </c>
      <c r="AK823">
        <v>0</v>
      </c>
      <c r="AL823">
        <v>0</v>
      </c>
      <c r="AM823">
        <v>2.5145371680025099</v>
      </c>
      <c r="AN823">
        <v>2.6808134659332401</v>
      </c>
      <c r="AO823">
        <v>0.75874068282676499</v>
      </c>
      <c r="AP823">
        <v>4.23429025882717</v>
      </c>
      <c r="AQ823">
        <v>11.587154454056201</v>
      </c>
      <c r="AR823">
        <v>8.0449263335150007</v>
      </c>
      <c r="AS823">
        <v>0</v>
      </c>
      <c r="AT823">
        <v>0.391993303097464</v>
      </c>
      <c r="AU823">
        <v>5.1223481031618503</v>
      </c>
      <c r="AV823">
        <v>4.0057856614807097</v>
      </c>
      <c r="AW823">
        <v>0</v>
      </c>
      <c r="AX823">
        <v>0</v>
      </c>
      <c r="AY823">
        <v>1.4598752505355801</v>
      </c>
      <c r="AZ823">
        <v>1.5367503420784301</v>
      </c>
      <c r="BA823">
        <v>0</v>
      </c>
      <c r="BB823">
        <v>0</v>
      </c>
      <c r="BC823">
        <v>0.660607126320649</v>
      </c>
      <c r="BD823">
        <v>1.87301518584247</v>
      </c>
      <c r="BE823">
        <v>0</v>
      </c>
      <c r="BF823">
        <v>0</v>
      </c>
      <c r="BG823">
        <v>2.05902264332058</v>
      </c>
      <c r="BH823">
        <v>2.1396507694658502</v>
      </c>
      <c r="BI823">
        <v>0.73121320885569396</v>
      </c>
      <c r="BJ823">
        <v>1.2791991101223601</v>
      </c>
      <c r="BK823">
        <v>3.9369282880615302</v>
      </c>
      <c r="BL823">
        <v>2.7219730745974098</v>
      </c>
      <c r="BM823">
        <v>0</v>
      </c>
      <c r="BN823">
        <v>0</v>
      </c>
      <c r="BO823">
        <v>0</v>
      </c>
      <c r="BP823">
        <v>0</v>
      </c>
      <c r="BQ823">
        <v>1.6524705456820701</v>
      </c>
      <c r="BR823">
        <v>2.5166084149746899</v>
      </c>
      <c r="BS823">
        <v>3.3807462842673202</v>
      </c>
      <c r="BT823">
        <v>2.5166084149746899</v>
      </c>
      <c r="BU823">
        <v>0</v>
      </c>
      <c r="BV823">
        <v>0</v>
      </c>
      <c r="BW823">
        <v>0</v>
      </c>
      <c r="BX823">
        <v>3.8439488780188602E-2</v>
      </c>
      <c r="BZ823" t="s">
        <v>284</v>
      </c>
      <c r="CC823">
        <v>0</v>
      </c>
      <c r="CD823">
        <v>0</v>
      </c>
      <c r="CE823">
        <v>0</v>
      </c>
      <c r="CF823">
        <v>0.42495256865380199</v>
      </c>
      <c r="CG823">
        <v>0</v>
      </c>
      <c r="CH823">
        <v>0</v>
      </c>
      <c r="CI823">
        <v>0.60344827586206895</v>
      </c>
      <c r="CJ823">
        <v>1.39215226109715</v>
      </c>
      <c r="CK823">
        <v>0</v>
      </c>
      <c r="CL823">
        <v>2.4381323905888101E-2</v>
      </c>
      <c r="CM823">
        <v>0.41388494493022299</v>
      </c>
      <c r="CN823">
        <v>1.2495836252459001</v>
      </c>
      <c r="CO823">
        <v>0</v>
      </c>
      <c r="CP823">
        <v>0</v>
      </c>
      <c r="CQ823">
        <v>3.8825250360127499</v>
      </c>
      <c r="CR823">
        <v>3.2732063359605301</v>
      </c>
      <c r="CS823">
        <v>3.0719717842793099</v>
      </c>
      <c r="CT823">
        <v>9.2069651741293494</v>
      </c>
      <c r="CU823">
        <v>25.370854640664099</v>
      </c>
      <c r="CV823">
        <v>15.3904396040371</v>
      </c>
      <c r="CW823">
        <v>0.48995590396864303</v>
      </c>
      <c r="CX823">
        <v>3.0850732315362999</v>
      </c>
      <c r="CY823">
        <v>6.7940696409140404</v>
      </c>
      <c r="CZ823">
        <v>7.4151854441721499</v>
      </c>
      <c r="DA823">
        <v>0</v>
      </c>
      <c r="DB823">
        <v>0</v>
      </c>
      <c r="DC823">
        <v>0.22676932812994399</v>
      </c>
      <c r="DD823">
        <v>0.22676932812994399</v>
      </c>
      <c r="DF823" t="s">
        <v>284</v>
      </c>
      <c r="DI823">
        <v>0</v>
      </c>
      <c r="DJ823">
        <v>0</v>
      </c>
      <c r="DK823">
        <v>1.4769184065869301</v>
      </c>
      <c r="DL823">
        <v>1.02404680601563</v>
      </c>
      <c r="DM823">
        <v>0</v>
      </c>
      <c r="DN823">
        <v>0.51643544781672002</v>
      </c>
      <c r="DO823">
        <v>4.9268172379830801</v>
      </c>
      <c r="DP823">
        <v>4.1390417172754796</v>
      </c>
      <c r="DQ823">
        <v>0</v>
      </c>
      <c r="DR823">
        <v>0.92367906066536198</v>
      </c>
      <c r="DS823">
        <v>2.7637022349514102</v>
      </c>
      <c r="DT823">
        <v>1.6893812703731299</v>
      </c>
    </row>
    <row r="824" spans="1:124" x14ac:dyDescent="0.35">
      <c r="A824" s="19" t="str">
        <f t="shared" si="24"/>
        <v xml:space="preserve">  CLD [NCL+DQ] / [Capital + ALLL]--36341</v>
      </c>
      <c r="B824" s="19" t="str">
        <f t="shared" si="25"/>
        <v xml:space="preserve">  CLD [NCL+DQ] / [Capital + ALLL]</v>
      </c>
      <c r="C824">
        <v>8</v>
      </c>
      <c r="D824" s="27">
        <v>36341</v>
      </c>
      <c r="E824">
        <v>0</v>
      </c>
      <c r="F824">
        <v>0</v>
      </c>
      <c r="G824">
        <v>0</v>
      </c>
      <c r="H824">
        <v>0.37373997072885801</v>
      </c>
      <c r="I824">
        <v>0</v>
      </c>
      <c r="J824">
        <v>0</v>
      </c>
      <c r="K824">
        <v>0</v>
      </c>
      <c r="L824">
        <v>0.27183416623641599</v>
      </c>
      <c r="M824">
        <v>0</v>
      </c>
      <c r="N824">
        <v>0</v>
      </c>
      <c r="O824">
        <v>0</v>
      </c>
      <c r="P824">
        <v>0.30704763949185698</v>
      </c>
      <c r="Q824">
        <v>0</v>
      </c>
      <c r="R824">
        <v>0</v>
      </c>
      <c r="S824">
        <v>0</v>
      </c>
      <c r="T824">
        <v>0</v>
      </c>
      <c r="U824">
        <v>0</v>
      </c>
      <c r="V824">
        <v>0</v>
      </c>
      <c r="W824">
        <v>0</v>
      </c>
      <c r="X824">
        <v>0.329183642463165</v>
      </c>
      <c r="Y824">
        <v>0</v>
      </c>
      <c r="Z824">
        <v>0</v>
      </c>
      <c r="AA824">
        <v>0</v>
      </c>
      <c r="AB824">
        <v>0.90770490961188099</v>
      </c>
      <c r="AC824">
        <v>0</v>
      </c>
      <c r="AD824">
        <v>0</v>
      </c>
      <c r="AE824">
        <v>0</v>
      </c>
      <c r="AF824">
        <v>0.104354495269722</v>
      </c>
      <c r="AG824">
        <v>0</v>
      </c>
      <c r="AH824">
        <v>0</v>
      </c>
      <c r="AI824">
        <v>0</v>
      </c>
      <c r="AJ824">
        <v>8.9884861848129605E-2</v>
      </c>
      <c r="AK824">
        <v>0</v>
      </c>
      <c r="AL824">
        <v>0</v>
      </c>
      <c r="AM824">
        <v>0</v>
      </c>
      <c r="AN824">
        <v>0.364117287648559</v>
      </c>
      <c r="AO824">
        <v>0</v>
      </c>
      <c r="AP824">
        <v>0</v>
      </c>
      <c r="AQ824">
        <v>0</v>
      </c>
      <c r="AR824">
        <v>0.17659383727206801</v>
      </c>
      <c r="AS824">
        <v>0</v>
      </c>
      <c r="AT824">
        <v>0</v>
      </c>
      <c r="AU824">
        <v>0</v>
      </c>
      <c r="AV824">
        <v>0.39019773135983299</v>
      </c>
      <c r="AW824">
        <v>0</v>
      </c>
      <c r="AX824">
        <v>0</v>
      </c>
      <c r="AY824">
        <v>0</v>
      </c>
      <c r="AZ824">
        <v>0.42804412279597898</v>
      </c>
      <c r="BA824">
        <v>0</v>
      </c>
      <c r="BB824">
        <v>0</v>
      </c>
      <c r="BC824">
        <v>0</v>
      </c>
      <c r="BD824">
        <v>0.41718249122957901</v>
      </c>
      <c r="BE824">
        <v>0</v>
      </c>
      <c r="BF824">
        <v>0</v>
      </c>
      <c r="BG824">
        <v>2.1651369937865102E-2</v>
      </c>
      <c r="BH824">
        <v>0.305877583464507</v>
      </c>
      <c r="BI824">
        <v>0</v>
      </c>
      <c r="BJ824">
        <v>1.39178844815588E-2</v>
      </c>
      <c r="BK824">
        <v>0.29397991712953198</v>
      </c>
      <c r="BL824">
        <v>0.180555275993771</v>
      </c>
      <c r="BM824">
        <v>0</v>
      </c>
      <c r="BN824">
        <v>0</v>
      </c>
      <c r="BO824">
        <v>0.17525056485719301</v>
      </c>
      <c r="BP824">
        <v>0.17525056485719301</v>
      </c>
      <c r="BQ824">
        <v>0</v>
      </c>
      <c r="BR824">
        <v>0</v>
      </c>
      <c r="BS824">
        <v>0</v>
      </c>
      <c r="BT824">
        <v>0</v>
      </c>
      <c r="BU824">
        <v>0</v>
      </c>
      <c r="BV824">
        <v>0</v>
      </c>
      <c r="BW824">
        <v>0</v>
      </c>
      <c r="BX824">
        <v>0.63158283481917399</v>
      </c>
      <c r="BZ824" t="s">
        <v>284</v>
      </c>
      <c r="CC824">
        <v>0</v>
      </c>
      <c r="CD824">
        <v>0</v>
      </c>
      <c r="CE824">
        <v>0</v>
      </c>
      <c r="CF824">
        <v>0.54329072986899596</v>
      </c>
      <c r="CG824">
        <v>0</v>
      </c>
      <c r="CH824">
        <v>0</v>
      </c>
      <c r="CI824">
        <v>0.67654143816308798</v>
      </c>
      <c r="CJ824">
        <v>0.599030162883322</v>
      </c>
      <c r="CK824">
        <v>0</v>
      </c>
      <c r="CL824">
        <v>0</v>
      </c>
      <c r="CM824">
        <v>0</v>
      </c>
      <c r="CN824">
        <v>0.24665385033914899</v>
      </c>
      <c r="CO824">
        <v>0</v>
      </c>
      <c r="CP824">
        <v>0</v>
      </c>
      <c r="CQ824">
        <v>0</v>
      </c>
      <c r="CR824">
        <v>0.23437695836362299</v>
      </c>
      <c r="CS824">
        <v>0</v>
      </c>
      <c r="CT824">
        <v>0</v>
      </c>
      <c r="CU824">
        <v>0.249042678012347</v>
      </c>
      <c r="CV824">
        <v>0.16514786228157499</v>
      </c>
      <c r="CW824">
        <v>0</v>
      </c>
      <c r="CX824">
        <v>0</v>
      </c>
      <c r="CY824">
        <v>0</v>
      </c>
      <c r="CZ824">
        <v>5.0272118311563599E-2</v>
      </c>
      <c r="DA824">
        <v>0</v>
      </c>
      <c r="DB824">
        <v>0.24987506246876601</v>
      </c>
      <c r="DC824">
        <v>0.63849785897052502</v>
      </c>
      <c r="DD824">
        <v>0.38862279650176001</v>
      </c>
      <c r="DF824" t="s">
        <v>284</v>
      </c>
      <c r="DI824">
        <v>0</v>
      </c>
      <c r="DJ824">
        <v>0</v>
      </c>
      <c r="DK824">
        <v>7.0569684396275201E-2</v>
      </c>
      <c r="DL824">
        <v>0.33317750964950099</v>
      </c>
      <c r="DM824">
        <v>0</v>
      </c>
      <c r="DN824">
        <v>0</v>
      </c>
      <c r="DO824">
        <v>0</v>
      </c>
      <c r="DP824">
        <v>0</v>
      </c>
      <c r="DQ824">
        <v>0</v>
      </c>
      <c r="DR824">
        <v>0</v>
      </c>
      <c r="DS824">
        <v>0.431034482758621</v>
      </c>
      <c r="DT824">
        <v>0.34952813847810699</v>
      </c>
    </row>
    <row r="825" spans="1:124" x14ac:dyDescent="0.35">
      <c r="A825" s="19" t="str">
        <f t="shared" si="24"/>
        <v xml:space="preserve">  CRE [NCL+DQ] / [Capital + ALLL]--36341</v>
      </c>
      <c r="B825" s="19" t="str">
        <f t="shared" si="25"/>
        <v xml:space="preserve">  CRE [NCL+DQ] / [Capital + ALLL]</v>
      </c>
      <c r="C825">
        <v>9</v>
      </c>
      <c r="D825" s="27">
        <v>36341</v>
      </c>
      <c r="E825">
        <v>0</v>
      </c>
      <c r="F825">
        <v>0.77555264590080597</v>
      </c>
      <c r="G825">
        <v>2.4151962048856399</v>
      </c>
      <c r="H825">
        <v>2.0731166845698099</v>
      </c>
      <c r="I825">
        <v>0</v>
      </c>
      <c r="J825">
        <v>6.7861020629750302E-2</v>
      </c>
      <c r="K825">
        <v>2.2610075366917899</v>
      </c>
      <c r="L825">
        <v>1.83447466789796</v>
      </c>
      <c r="M825">
        <v>0</v>
      </c>
      <c r="N825">
        <v>0.34937510406381</v>
      </c>
      <c r="O825">
        <v>2.5606224977443399</v>
      </c>
      <c r="P825">
        <v>1.9083528128887199</v>
      </c>
      <c r="Q825">
        <v>0</v>
      </c>
      <c r="R825">
        <v>0</v>
      </c>
      <c r="S825">
        <v>1.2960835279491401</v>
      </c>
      <c r="T825">
        <v>1.9664688985819201</v>
      </c>
      <c r="U825">
        <v>0</v>
      </c>
      <c r="V825">
        <v>8.0021339023739702E-2</v>
      </c>
      <c r="W825">
        <v>2.25191118850675</v>
      </c>
      <c r="X825">
        <v>1.85817258617925</v>
      </c>
      <c r="Y825">
        <v>0</v>
      </c>
      <c r="Z825">
        <v>0.51778897710882099</v>
      </c>
      <c r="AA825">
        <v>3.6335381492750698</v>
      </c>
      <c r="AB825">
        <v>2.7431906305671898</v>
      </c>
      <c r="AC825">
        <v>0</v>
      </c>
      <c r="AD825">
        <v>3.3930510314875102E-2</v>
      </c>
      <c r="AE825">
        <v>1.91010945425765</v>
      </c>
      <c r="AF825">
        <v>1.43941430761177</v>
      </c>
      <c r="AG825">
        <v>0</v>
      </c>
      <c r="AH825">
        <v>0</v>
      </c>
      <c r="AI825">
        <v>0.54612392452542502</v>
      </c>
      <c r="AJ825">
        <v>0.75309240967209701</v>
      </c>
      <c r="AK825">
        <v>0</v>
      </c>
      <c r="AL825">
        <v>1.46862483311081</v>
      </c>
      <c r="AM825">
        <v>3.8613600421718499</v>
      </c>
      <c r="AN825">
        <v>3.0470978356922198</v>
      </c>
      <c r="AO825">
        <v>0</v>
      </c>
      <c r="AP825">
        <v>0</v>
      </c>
      <c r="AQ825">
        <v>1.4995532022092699</v>
      </c>
      <c r="AR825">
        <v>1.43804871923944</v>
      </c>
      <c r="AS825">
        <v>0</v>
      </c>
      <c r="AT825">
        <v>0.51605961893279895</v>
      </c>
      <c r="AU825">
        <v>2.8423641261605002</v>
      </c>
      <c r="AV825">
        <v>2.15911735395298</v>
      </c>
      <c r="AW825">
        <v>0</v>
      </c>
      <c r="AX825">
        <v>0.59621710526315796</v>
      </c>
      <c r="AY825">
        <v>2.7943183925940298</v>
      </c>
      <c r="AZ825">
        <v>2.2931685768542298</v>
      </c>
      <c r="BA825">
        <v>0</v>
      </c>
      <c r="BB825">
        <v>0.190697282216374</v>
      </c>
      <c r="BC825">
        <v>2.6520703569631801</v>
      </c>
      <c r="BD825">
        <v>2.1579463615557102</v>
      </c>
      <c r="BE825">
        <v>0</v>
      </c>
      <c r="BF825">
        <v>0.64622074900786097</v>
      </c>
      <c r="BG825">
        <v>2.15095732705778</v>
      </c>
      <c r="BH825">
        <v>2.0252168885064998</v>
      </c>
      <c r="BI825">
        <v>0.15257254259316799</v>
      </c>
      <c r="BJ825">
        <v>0.69327923365569399</v>
      </c>
      <c r="BK825">
        <v>2.2809004745179799</v>
      </c>
      <c r="BL825">
        <v>1.43566293137501</v>
      </c>
      <c r="BM825">
        <v>3.2848618272405998</v>
      </c>
      <c r="BN825">
        <v>7.5639781779581803</v>
      </c>
      <c r="BO825">
        <v>11.1274593270961</v>
      </c>
      <c r="BP825">
        <v>6.8483429763785502</v>
      </c>
      <c r="BQ825">
        <v>0.545341761146931</v>
      </c>
      <c r="BR825">
        <v>1.01185025465492</v>
      </c>
      <c r="BS825">
        <v>1.4783587481629099</v>
      </c>
      <c r="BT825">
        <v>1.01185025465492</v>
      </c>
      <c r="BU825">
        <v>0</v>
      </c>
      <c r="BV825">
        <v>1.3603147835862801</v>
      </c>
      <c r="BW825">
        <v>2.8249429502116401</v>
      </c>
      <c r="BX825">
        <v>2.3265632240396599</v>
      </c>
      <c r="BZ825" t="s">
        <v>284</v>
      </c>
      <c r="CC825">
        <v>0</v>
      </c>
      <c r="CD825">
        <v>0.25737265415549598</v>
      </c>
      <c r="CE825">
        <v>3.1117585549893101</v>
      </c>
      <c r="CF825">
        <v>2.2954852228712901</v>
      </c>
      <c r="CG825">
        <v>0</v>
      </c>
      <c r="CH825">
        <v>0</v>
      </c>
      <c r="CI825">
        <v>0.67654143816308798</v>
      </c>
      <c r="CJ825">
        <v>1.08290671854452</v>
      </c>
      <c r="CK825">
        <v>0</v>
      </c>
      <c r="CL825">
        <v>0</v>
      </c>
      <c r="CM825">
        <v>2.1961389914126102</v>
      </c>
      <c r="CN825">
        <v>2.7092766151526502</v>
      </c>
      <c r="CO825">
        <v>0</v>
      </c>
      <c r="CP825">
        <v>0</v>
      </c>
      <c r="CQ825">
        <v>2.3420957782504099</v>
      </c>
      <c r="CR825">
        <v>1.1116037319955401</v>
      </c>
      <c r="CS825">
        <v>0.71458554546441999</v>
      </c>
      <c r="CT825">
        <v>0.80086209379135898</v>
      </c>
      <c r="CU825">
        <v>0.94125231125665498</v>
      </c>
      <c r="CV825">
        <v>0.79695303903681902</v>
      </c>
      <c r="CW825">
        <v>0</v>
      </c>
      <c r="CX825">
        <v>0</v>
      </c>
      <c r="CY825">
        <v>0.27009222661396598</v>
      </c>
      <c r="CZ825">
        <v>0.95563334630874397</v>
      </c>
      <c r="DA825">
        <v>0.623125937031484</v>
      </c>
      <c r="DB825">
        <v>0.94278782188907695</v>
      </c>
      <c r="DC825">
        <v>3.5908429291985402</v>
      </c>
      <c r="DD825">
        <v>3.2711810443409401</v>
      </c>
      <c r="DF825" t="s">
        <v>284</v>
      </c>
      <c r="DI825">
        <v>0</v>
      </c>
      <c r="DJ825">
        <v>0</v>
      </c>
      <c r="DK825">
        <v>1.3366443879180701</v>
      </c>
      <c r="DL825">
        <v>0.66326731976267195</v>
      </c>
      <c r="DM825">
        <v>0</v>
      </c>
      <c r="DN825">
        <v>0</v>
      </c>
      <c r="DO825">
        <v>1.16995428826698</v>
      </c>
      <c r="DP825">
        <v>2.3020998581071002</v>
      </c>
      <c r="DQ825">
        <v>1.1678604796013701</v>
      </c>
      <c r="DR825">
        <v>1.33656458838217</v>
      </c>
      <c r="DS825">
        <v>2.79843444227006</v>
      </c>
      <c r="DT825">
        <v>2.0335597456530801</v>
      </c>
    </row>
    <row r="826" spans="1:124" x14ac:dyDescent="0.35">
      <c r="A826" s="19" t="str">
        <f t="shared" si="24"/>
        <v xml:space="preserve">  Res RE [NCL+DQ] / [Capital + ALLL]--36341</v>
      </c>
      <c r="B826" s="19" t="str">
        <f t="shared" si="25"/>
        <v xml:space="preserve">  Res RE [NCL+DQ] / [Capital + ALLL]</v>
      </c>
      <c r="C826">
        <v>10</v>
      </c>
      <c r="D826" s="27">
        <v>36341</v>
      </c>
      <c r="E826">
        <v>0.39434894563721401</v>
      </c>
      <c r="F826">
        <v>1.72629806829303</v>
      </c>
      <c r="G826">
        <v>4.3101681597004804</v>
      </c>
      <c r="H826">
        <v>3.2260534897189101</v>
      </c>
      <c r="I826">
        <v>0.187511719482468</v>
      </c>
      <c r="J826">
        <v>1.37981118373275</v>
      </c>
      <c r="K826">
        <v>3.61323155216285</v>
      </c>
      <c r="L826">
        <v>2.44879049776047</v>
      </c>
      <c r="M826">
        <v>0.26636762363885502</v>
      </c>
      <c r="N826">
        <v>1.80895407531416</v>
      </c>
      <c r="O826">
        <v>4.5525772421777297</v>
      </c>
      <c r="P826">
        <v>3.1203562536360199</v>
      </c>
      <c r="Q826">
        <v>3.1786717098305699</v>
      </c>
      <c r="R826">
        <v>4.5468983221616099</v>
      </c>
      <c r="S826">
        <v>6.5931001309687902</v>
      </c>
      <c r="T826">
        <v>5.1673668848838501</v>
      </c>
      <c r="U826">
        <v>0.34509360891381802</v>
      </c>
      <c r="V826">
        <v>1.53291253381425</v>
      </c>
      <c r="W826">
        <v>3.8080621283183098</v>
      </c>
      <c r="X826">
        <v>2.52456463115622</v>
      </c>
      <c r="Y826">
        <v>0.14171033128215799</v>
      </c>
      <c r="Z826">
        <v>1.2648721835650001</v>
      </c>
      <c r="AA826">
        <v>2.9655910458419101</v>
      </c>
      <c r="AB826">
        <v>2.5333847322430501</v>
      </c>
      <c r="AC826">
        <v>0</v>
      </c>
      <c r="AD826">
        <v>0.52080048546900204</v>
      </c>
      <c r="AE826">
        <v>1.43943257176115</v>
      </c>
      <c r="AF826">
        <v>1.03063616726471</v>
      </c>
      <c r="AG826">
        <v>0</v>
      </c>
      <c r="AH826">
        <v>0.187511719482468</v>
      </c>
      <c r="AI826">
        <v>1.1185959208249701</v>
      </c>
      <c r="AJ826">
        <v>0.699183512498599</v>
      </c>
      <c r="AK826">
        <v>2.2442588726513599</v>
      </c>
      <c r="AL826">
        <v>4.3191248585439501</v>
      </c>
      <c r="AM826">
        <v>7.3557795410679798</v>
      </c>
      <c r="AN826">
        <v>5.4642138751331899</v>
      </c>
      <c r="AO826">
        <v>0</v>
      </c>
      <c r="AP826">
        <v>0.85329601684705003</v>
      </c>
      <c r="AQ826">
        <v>2.2935806844460598</v>
      </c>
      <c r="AR826">
        <v>1.62391066098115</v>
      </c>
      <c r="AS826">
        <v>0.38277804997550202</v>
      </c>
      <c r="AT826">
        <v>1.3863802264321501</v>
      </c>
      <c r="AU826">
        <v>3.7144880774376299</v>
      </c>
      <c r="AV826">
        <v>2.55545484458065</v>
      </c>
      <c r="AW826">
        <v>1.5517290960233101</v>
      </c>
      <c r="AX826">
        <v>3.7577084894242399</v>
      </c>
      <c r="AY826">
        <v>6.6567526700997499</v>
      </c>
      <c r="AZ826">
        <v>4.7295108167583804</v>
      </c>
      <c r="BA826">
        <v>6.9246809611016494E-2</v>
      </c>
      <c r="BB826">
        <v>1.37317040196769</v>
      </c>
      <c r="BC826">
        <v>3.8136555174177902</v>
      </c>
      <c r="BD826">
        <v>2.6630681113392498</v>
      </c>
      <c r="BE826">
        <v>0.38763095348109899</v>
      </c>
      <c r="BF826">
        <v>1.9356075124568799</v>
      </c>
      <c r="BG826">
        <v>3.08127142092067</v>
      </c>
      <c r="BH826">
        <v>2.0643749935073701</v>
      </c>
      <c r="BI826">
        <v>1.00205627191876</v>
      </c>
      <c r="BJ826">
        <v>1.3348164627363699</v>
      </c>
      <c r="BK826">
        <v>2.1997189484574502</v>
      </c>
      <c r="BL826">
        <v>1.5764828624242899</v>
      </c>
      <c r="BM826">
        <v>0.87501822954644903</v>
      </c>
      <c r="BN826">
        <v>1.16980661236966</v>
      </c>
      <c r="BO826">
        <v>1.44020382619592</v>
      </c>
      <c r="BP826">
        <v>1.14541544337271</v>
      </c>
      <c r="BQ826">
        <v>0.53695247759174702</v>
      </c>
      <c r="BR826">
        <v>1.0739049551834901</v>
      </c>
      <c r="BS826">
        <v>1.6108574327752401</v>
      </c>
      <c r="BT826">
        <v>1.0739049551834901</v>
      </c>
      <c r="BU826">
        <v>1.7827479829141</v>
      </c>
      <c r="BV826">
        <v>3.3105731429753802</v>
      </c>
      <c r="BW826">
        <v>5.4867082053485001</v>
      </c>
      <c r="BX826">
        <v>4.1369153310292299</v>
      </c>
      <c r="BZ826" t="s">
        <v>284</v>
      </c>
      <c r="CC826">
        <v>6.5489968316386094E-2</v>
      </c>
      <c r="CD826">
        <v>1.40557117301303</v>
      </c>
      <c r="CE826">
        <v>3.5588979326432302</v>
      </c>
      <c r="CF826">
        <v>2.4494903065224198</v>
      </c>
      <c r="CG826">
        <v>0.77141697117336605</v>
      </c>
      <c r="CH826">
        <v>2.2533735097602499</v>
      </c>
      <c r="CI826">
        <v>2.7892400465118499</v>
      </c>
      <c r="CJ826">
        <v>2.0804809700590998</v>
      </c>
      <c r="CK826">
        <v>0.37402728788289102</v>
      </c>
      <c r="CL826">
        <v>1.05022831050228</v>
      </c>
      <c r="CM826">
        <v>5.8798129326788997</v>
      </c>
      <c r="CN826">
        <v>2.9896141492226298</v>
      </c>
      <c r="CO826">
        <v>0.148645786072539</v>
      </c>
      <c r="CP826">
        <v>0.43134435657800102</v>
      </c>
      <c r="CQ826">
        <v>0.75759033661475705</v>
      </c>
      <c r="CR826">
        <v>0.66083049192910603</v>
      </c>
      <c r="CS826">
        <v>0.68626914589065602</v>
      </c>
      <c r="CT826">
        <v>2.0225932281739398</v>
      </c>
      <c r="CU826">
        <v>2.6997236002662399</v>
      </c>
      <c r="CV826">
        <v>1.97459299561985</v>
      </c>
      <c r="CW826">
        <v>0</v>
      </c>
      <c r="CX826">
        <v>0.70400048656621095</v>
      </c>
      <c r="CY826">
        <v>2.2793148880105401</v>
      </c>
      <c r="CZ826">
        <v>1.7791437852207399</v>
      </c>
      <c r="DA826">
        <v>0.34015399219491599</v>
      </c>
      <c r="DB826">
        <v>0.65155693432684603</v>
      </c>
      <c r="DC826">
        <v>1.0274368492196699</v>
      </c>
      <c r="DD826">
        <v>0.71603390708773695</v>
      </c>
      <c r="DF826" t="s">
        <v>284</v>
      </c>
      <c r="DI826">
        <v>0</v>
      </c>
      <c r="DJ826">
        <v>0.23074565154539001</v>
      </c>
      <c r="DK826">
        <v>1.8558726704929001</v>
      </c>
      <c r="DL826">
        <v>1.16807119591646</v>
      </c>
      <c r="DM826">
        <v>1.3411853260749</v>
      </c>
      <c r="DN826">
        <v>2.43448098026867</v>
      </c>
      <c r="DO826">
        <v>5.7413536931609199</v>
      </c>
      <c r="DP826">
        <v>4.1877605852462203</v>
      </c>
      <c r="DQ826">
        <v>1.0332681017612499</v>
      </c>
      <c r="DR826">
        <v>3.8323045267489699</v>
      </c>
      <c r="DS826">
        <v>4.5335487503365899</v>
      </c>
      <c r="DT826">
        <v>3.4807207753856999</v>
      </c>
    </row>
    <row r="827" spans="1:124" x14ac:dyDescent="0.35">
      <c r="A827" s="19" t="str">
        <f t="shared" si="24"/>
        <v xml:space="preserve">  C&amp;I [NCL+DQ] / [Capital + ALLL]--36341</v>
      </c>
      <c r="B827" s="19" t="str">
        <f t="shared" si="25"/>
        <v xml:space="preserve">  C&amp;I [NCL+DQ] / [Capital + ALLL]</v>
      </c>
      <c r="C827">
        <v>11</v>
      </c>
      <c r="D827" s="27">
        <v>36341</v>
      </c>
      <c r="E827">
        <v>2.2456130164595298</v>
      </c>
      <c r="F827">
        <v>4.9249544381400998</v>
      </c>
      <c r="G827">
        <v>11.061951926361401</v>
      </c>
      <c r="H827">
        <v>8.1576002848179101</v>
      </c>
      <c r="I827">
        <v>1.1899666124475601</v>
      </c>
      <c r="J827">
        <v>3.8792045175546299</v>
      </c>
      <c r="K827">
        <v>9.0877192982456094</v>
      </c>
      <c r="L827">
        <v>6.5493347165309297</v>
      </c>
      <c r="M827">
        <v>0.45550734163198298</v>
      </c>
      <c r="N827">
        <v>2.0734909845631999</v>
      </c>
      <c r="O827">
        <v>5.8030379510484602</v>
      </c>
      <c r="P827">
        <v>4.3315081352236602</v>
      </c>
      <c r="Q827">
        <v>2.2673582063638902</v>
      </c>
      <c r="R827">
        <v>3.75524121297603</v>
      </c>
      <c r="S827">
        <v>8.0826118978238704</v>
      </c>
      <c r="T827">
        <v>5.6528803976718898</v>
      </c>
      <c r="U827">
        <v>0.855302096993933</v>
      </c>
      <c r="V827">
        <v>3.36592704024069</v>
      </c>
      <c r="W827">
        <v>7.0809687270719497</v>
      </c>
      <c r="X827">
        <v>5.3882138304789704</v>
      </c>
      <c r="Y827">
        <v>1.96657084711033</v>
      </c>
      <c r="Z827">
        <v>6.9203187868420502</v>
      </c>
      <c r="AA827">
        <v>13.7003194869219</v>
      </c>
      <c r="AB827">
        <v>10.0727955025489</v>
      </c>
      <c r="AC827">
        <v>2.43072906370949</v>
      </c>
      <c r="AD827">
        <v>8.1833169163073602</v>
      </c>
      <c r="AE827">
        <v>16.270547999027102</v>
      </c>
      <c r="AF827">
        <v>10.8315856483836</v>
      </c>
      <c r="AG827">
        <v>1.4964108071829401</v>
      </c>
      <c r="AH827">
        <v>4.7244094488188999</v>
      </c>
      <c r="AI827">
        <v>9.6801765104945403</v>
      </c>
      <c r="AJ827">
        <v>6.7575308063702701</v>
      </c>
      <c r="AK827">
        <v>1.2596143127856401</v>
      </c>
      <c r="AL827">
        <v>2.7672209026128298</v>
      </c>
      <c r="AM827">
        <v>6.4880865725239003</v>
      </c>
      <c r="AN827">
        <v>5.1311916498736396</v>
      </c>
      <c r="AO827">
        <v>1.9802329610198699</v>
      </c>
      <c r="AP827">
        <v>5.7729851258804299</v>
      </c>
      <c r="AQ827">
        <v>11.8398590141603</v>
      </c>
      <c r="AR827">
        <v>8.4884684485011004</v>
      </c>
      <c r="AS827">
        <v>1.40146478633481</v>
      </c>
      <c r="AT827">
        <v>4.2286923246491099</v>
      </c>
      <c r="AU827">
        <v>8.4842660406923809</v>
      </c>
      <c r="AV827">
        <v>6.3365130523400799</v>
      </c>
      <c r="AW827">
        <v>0.89133476475921303</v>
      </c>
      <c r="AX827">
        <v>2.79079242208189</v>
      </c>
      <c r="AY827">
        <v>6.5805808619380102</v>
      </c>
      <c r="AZ827">
        <v>4.7188112340348303</v>
      </c>
      <c r="BA827">
        <v>1.78077025468098</v>
      </c>
      <c r="BB827">
        <v>4.6070165490349897</v>
      </c>
      <c r="BC827">
        <v>10.061470980022801</v>
      </c>
      <c r="BD827">
        <v>7.7111194432964396</v>
      </c>
      <c r="BE827">
        <v>0.74781793795434404</v>
      </c>
      <c r="BF827">
        <v>2.8102681498968698</v>
      </c>
      <c r="BG827">
        <v>6.6404226007675504</v>
      </c>
      <c r="BH827">
        <v>4.7660667175234002</v>
      </c>
      <c r="BI827">
        <v>6.14168304267585</v>
      </c>
      <c r="BJ827">
        <v>11.4837243357027</v>
      </c>
      <c r="BK827">
        <v>13.774387583409901</v>
      </c>
      <c r="BL827">
        <v>12.031563492471999</v>
      </c>
      <c r="BM827">
        <v>2.2117962466487899</v>
      </c>
      <c r="BN827">
        <v>4.9089773820690104</v>
      </c>
      <c r="BO827">
        <v>9.9210922237665802</v>
      </c>
      <c r="BP827">
        <v>7.2239110883463598</v>
      </c>
      <c r="BQ827">
        <v>5.5552205841621101</v>
      </c>
      <c r="BR827">
        <v>5.7662842259937701</v>
      </c>
      <c r="BS827">
        <v>5.9773478678254204</v>
      </c>
      <c r="BT827">
        <v>5.7662842259937701</v>
      </c>
      <c r="BU827">
        <v>0.667939125743366</v>
      </c>
      <c r="BV827">
        <v>1.6343490304709101</v>
      </c>
      <c r="BW827">
        <v>4.6918978996223197</v>
      </c>
      <c r="BX827">
        <v>5.2664034127712798</v>
      </c>
      <c r="BZ827" t="s">
        <v>284</v>
      </c>
      <c r="CC827">
        <v>0.68940538703350995</v>
      </c>
      <c r="CD827">
        <v>2.1994045810802598</v>
      </c>
      <c r="CE827">
        <v>6.3599865266845503</v>
      </c>
      <c r="CF827">
        <v>4.0053472417547296</v>
      </c>
      <c r="CG827">
        <v>0.23581815799816599</v>
      </c>
      <c r="CH827">
        <v>0.63793103448275901</v>
      </c>
      <c r="CI827">
        <v>4.6303569701033496</v>
      </c>
      <c r="CJ827">
        <v>3.0729876354667298</v>
      </c>
      <c r="CK827">
        <v>1.13137982336397</v>
      </c>
      <c r="CL827">
        <v>2.68780151619573</v>
      </c>
      <c r="CM827">
        <v>5.8684069910407199</v>
      </c>
      <c r="CN827">
        <v>3.8096115581485699</v>
      </c>
      <c r="CO827">
        <v>1.92677411132928</v>
      </c>
      <c r="CP827">
        <v>4.9170616113744101</v>
      </c>
      <c r="CQ827">
        <v>7.8592209507615101</v>
      </c>
      <c r="CR827">
        <v>5.8309253713918103</v>
      </c>
      <c r="CS827">
        <v>2.33528063327083</v>
      </c>
      <c r="CT827">
        <v>5.5422342848143398</v>
      </c>
      <c r="CU827">
        <v>13.694365873024999</v>
      </c>
      <c r="CV827">
        <v>11.7621118781483</v>
      </c>
      <c r="CW827">
        <v>1.5399855907780999</v>
      </c>
      <c r="CX827">
        <v>4.2380803988781599</v>
      </c>
      <c r="CY827">
        <v>7.5753604193971196</v>
      </c>
      <c r="CZ827">
        <v>9.9972400419883307</v>
      </c>
      <c r="DA827">
        <v>0.2202023988006</v>
      </c>
      <c r="DB827">
        <v>1.29646935576616</v>
      </c>
      <c r="DC827">
        <v>2.5375338013576298</v>
      </c>
      <c r="DD827">
        <v>1.46126684439207</v>
      </c>
      <c r="DF827" t="s">
        <v>284</v>
      </c>
      <c r="DI827">
        <v>0</v>
      </c>
      <c r="DJ827">
        <v>1.3454211647455001</v>
      </c>
      <c r="DK827">
        <v>3.1162348595134199</v>
      </c>
      <c r="DL827">
        <v>3.5582494412107302</v>
      </c>
      <c r="DM827">
        <v>1.65977019454005</v>
      </c>
      <c r="DN827">
        <v>3.95520516123926</v>
      </c>
      <c r="DO827">
        <v>6.0678307894321701</v>
      </c>
      <c r="DP827">
        <v>6.8135429405499996</v>
      </c>
      <c r="DQ827">
        <v>1.29983836206897</v>
      </c>
      <c r="DR827">
        <v>1.93385718831852</v>
      </c>
      <c r="DS827">
        <v>2.4914356898162602</v>
      </c>
      <c r="DT827">
        <v>1.9289117585036699</v>
      </c>
    </row>
    <row r="828" spans="1:124" x14ac:dyDescent="0.35">
      <c r="A828" s="19" t="str">
        <f t="shared" si="24"/>
        <v xml:space="preserve">  Ind [NCL+DQ] / [Capital + ALLL]--36341</v>
      </c>
      <c r="B828" s="19" t="str">
        <f t="shared" si="25"/>
        <v xml:space="preserve">  Ind [NCL+DQ] / [Capital + ALLL]</v>
      </c>
      <c r="C828">
        <v>12</v>
      </c>
      <c r="D828" s="27">
        <v>36341</v>
      </c>
      <c r="E828">
        <v>0.72923195153251597</v>
      </c>
      <c r="F828">
        <v>1.4348203562601201</v>
      </c>
      <c r="G828">
        <v>2.7939467478811002</v>
      </c>
      <c r="H828">
        <v>2.6921677494104199</v>
      </c>
      <c r="I828">
        <v>0.46199076018479601</v>
      </c>
      <c r="J828">
        <v>1.16451408003388</v>
      </c>
      <c r="K828">
        <v>2.5244975917621701</v>
      </c>
      <c r="L828">
        <v>1.9492414249900301</v>
      </c>
      <c r="M828">
        <v>0.30587247799970102</v>
      </c>
      <c r="N828">
        <v>1.1378172355632401</v>
      </c>
      <c r="O828">
        <v>2.7276198984626401</v>
      </c>
      <c r="P828">
        <v>2.0932752738056699</v>
      </c>
      <c r="Q828">
        <v>1.2390054698705</v>
      </c>
      <c r="R828">
        <v>1.7986680486505</v>
      </c>
      <c r="S828">
        <v>3.0854486987742402</v>
      </c>
      <c r="T828">
        <v>2.3211890413459102</v>
      </c>
      <c r="U828">
        <v>0.44442411901243301</v>
      </c>
      <c r="V828">
        <v>1.2153589315525899</v>
      </c>
      <c r="W828">
        <v>2.5733775435541699</v>
      </c>
      <c r="X828">
        <v>1.89837975404923</v>
      </c>
      <c r="Y828">
        <v>0.57908515748119505</v>
      </c>
      <c r="Z828">
        <v>1.22688939595646</v>
      </c>
      <c r="AA828">
        <v>2.3695636705626102</v>
      </c>
      <c r="AB828">
        <v>1.99705040676649</v>
      </c>
      <c r="AC828">
        <v>0.24106804328171</v>
      </c>
      <c r="AD828">
        <v>0.75400824243742004</v>
      </c>
      <c r="AE828">
        <v>2.0492576126863402</v>
      </c>
      <c r="AF828">
        <v>1.36610528471244</v>
      </c>
      <c r="AG828">
        <v>0.33442042003755301</v>
      </c>
      <c r="AH828">
        <v>0.95863660571631504</v>
      </c>
      <c r="AI828">
        <v>2.7533846156907398</v>
      </c>
      <c r="AJ828">
        <v>4.1274583265138203</v>
      </c>
      <c r="AK828">
        <v>0.592255125284738</v>
      </c>
      <c r="AL828">
        <v>1.15708962541675</v>
      </c>
      <c r="AM828">
        <v>2.7338430920708099</v>
      </c>
      <c r="AN828">
        <v>2.0027401198784802</v>
      </c>
      <c r="AO828">
        <v>0.39661715583499402</v>
      </c>
      <c r="AP828">
        <v>1.0264299941483199</v>
      </c>
      <c r="AQ828">
        <v>2.2261198788016201</v>
      </c>
      <c r="AR828">
        <v>1.6631805366991099</v>
      </c>
      <c r="AS828">
        <v>0.47807271564868098</v>
      </c>
      <c r="AT828">
        <v>1.06948857042824</v>
      </c>
      <c r="AU828">
        <v>2.3423370557935899</v>
      </c>
      <c r="AV828">
        <v>1.7699543184950799</v>
      </c>
      <c r="AW828">
        <v>0.65150943601254896</v>
      </c>
      <c r="AX828">
        <v>1.46906683219532</v>
      </c>
      <c r="AY828">
        <v>2.9550682765540102</v>
      </c>
      <c r="AZ828">
        <v>2.1854662268310201</v>
      </c>
      <c r="BA828">
        <v>0.47538514055998399</v>
      </c>
      <c r="BB828">
        <v>1.0547313596510099</v>
      </c>
      <c r="BC828">
        <v>2.2139546702788899</v>
      </c>
      <c r="BD828">
        <v>1.72073218239656</v>
      </c>
      <c r="BE828">
        <v>0.63754148614862305</v>
      </c>
      <c r="BF828">
        <v>1.3215859030837001</v>
      </c>
      <c r="BG828">
        <v>5.6140453377062203</v>
      </c>
      <c r="BH828">
        <v>4.8703970636771396</v>
      </c>
      <c r="BI828">
        <v>0.81756625731641797</v>
      </c>
      <c r="BJ828">
        <v>2.0022246941045601</v>
      </c>
      <c r="BK828">
        <v>2.7625797797212499</v>
      </c>
      <c r="BL828">
        <v>2.1613548125522901</v>
      </c>
      <c r="BM828">
        <v>0.27647453083109902</v>
      </c>
      <c r="BN828">
        <v>0.60724183150151601</v>
      </c>
      <c r="BO828">
        <v>1.0558585831438501</v>
      </c>
      <c r="BP828">
        <v>0.72509128247342802</v>
      </c>
      <c r="BQ828">
        <v>0.88044980958626096</v>
      </c>
      <c r="BR828">
        <v>1.0336883896781901</v>
      </c>
      <c r="BS828">
        <v>1.1869269697701099</v>
      </c>
      <c r="BT828">
        <v>1.0336883896781901</v>
      </c>
      <c r="BU828">
        <v>0.25374555161610202</v>
      </c>
      <c r="BV828">
        <v>1.4171833480956599</v>
      </c>
      <c r="BW828">
        <v>3.93787350542304</v>
      </c>
      <c r="BX828">
        <v>2.4623793892610899</v>
      </c>
      <c r="BZ828" t="s">
        <v>284</v>
      </c>
      <c r="CC828">
        <v>0.27290287773531602</v>
      </c>
      <c r="CD828">
        <v>0.80883421320288695</v>
      </c>
      <c r="CE828">
        <v>1.96272619434371</v>
      </c>
      <c r="CF828">
        <v>1.4165419018388501</v>
      </c>
      <c r="CG828">
        <v>0.65962451173925796</v>
      </c>
      <c r="CH828">
        <v>1.14807031930706</v>
      </c>
      <c r="CI828">
        <v>2.9781521624256202</v>
      </c>
      <c r="CJ828">
        <v>1.8674828087075499</v>
      </c>
      <c r="CK828">
        <v>0.43886031294105199</v>
      </c>
      <c r="CL828">
        <v>1.16911679592545</v>
      </c>
      <c r="CM828">
        <v>1.62220204574516</v>
      </c>
      <c r="CN828">
        <v>1.5226632056053899</v>
      </c>
      <c r="CO828">
        <v>3.2791887214658401E-2</v>
      </c>
      <c r="CP828">
        <v>0.30627871362940301</v>
      </c>
      <c r="CQ828">
        <v>0.53197818580183798</v>
      </c>
      <c r="CR828">
        <v>0.31704572690593402</v>
      </c>
      <c r="CS828">
        <v>0.638803977876643</v>
      </c>
      <c r="CT828">
        <v>2.0788889287449601</v>
      </c>
      <c r="CU828">
        <v>3.6378459857249799</v>
      </c>
      <c r="CV828">
        <v>2.4382461963644699</v>
      </c>
      <c r="CW828">
        <v>0.44096031357177901</v>
      </c>
      <c r="CX828">
        <v>1.9921363040629101</v>
      </c>
      <c r="CY828">
        <v>2.71112496104706</v>
      </c>
      <c r="CZ828">
        <v>2.4734865205315302</v>
      </c>
      <c r="DA828">
        <v>1.16597158864859</v>
      </c>
      <c r="DB828">
        <v>1.61981154645005</v>
      </c>
      <c r="DC828">
        <v>6.43230512824233</v>
      </c>
      <c r="DD828">
        <v>5.9784651704408702</v>
      </c>
      <c r="DF828" t="s">
        <v>284</v>
      </c>
      <c r="DI828">
        <v>1.0132098854715901</v>
      </c>
      <c r="DJ828">
        <v>5.4680860570055501</v>
      </c>
      <c r="DK828">
        <v>22.011446145738699</v>
      </c>
      <c r="DL828">
        <v>23.726551876172699</v>
      </c>
      <c r="DM828">
        <v>0.52485188522128501</v>
      </c>
      <c r="DN828">
        <v>1.5764373589313601</v>
      </c>
      <c r="DO828">
        <v>2.66497172851401</v>
      </c>
      <c r="DP828">
        <v>1.8983536231036799</v>
      </c>
      <c r="DQ828">
        <v>0.437242798353909</v>
      </c>
      <c r="DR828">
        <v>0.65945660775520998</v>
      </c>
      <c r="DS828">
        <v>1.15708962541675</v>
      </c>
      <c r="DT828">
        <v>1.2767345881554799</v>
      </c>
    </row>
    <row r="829" spans="1:124" x14ac:dyDescent="0.35">
      <c r="A829" s="19" t="str">
        <f t="shared" si="24"/>
        <v xml:space="preserve">  OREO / [Capital + ALLL]--36341</v>
      </c>
      <c r="B829" s="19" t="str">
        <f t="shared" si="25"/>
        <v xml:space="preserve">  OREO / [Capital + ALLL]</v>
      </c>
      <c r="C829">
        <v>13</v>
      </c>
      <c r="D829" s="27">
        <v>36341</v>
      </c>
      <c r="E829">
        <v>0</v>
      </c>
      <c r="F829">
        <v>0</v>
      </c>
      <c r="G829">
        <v>1.2580235151557699</v>
      </c>
      <c r="H829">
        <v>1.05039650666846</v>
      </c>
      <c r="I829">
        <v>0</v>
      </c>
      <c r="J829">
        <v>0</v>
      </c>
      <c r="K829">
        <v>0.50590219224283295</v>
      </c>
      <c r="L829">
        <v>0.70266575229332195</v>
      </c>
      <c r="M829">
        <v>0</v>
      </c>
      <c r="N829">
        <v>0</v>
      </c>
      <c r="O829">
        <v>0.91296868919940699</v>
      </c>
      <c r="P829">
        <v>0.90178431164059403</v>
      </c>
      <c r="Q829">
        <v>0.41867325691468898</v>
      </c>
      <c r="R829">
        <v>1.0711268694221501</v>
      </c>
      <c r="S829">
        <v>2.1723648295713698</v>
      </c>
      <c r="T829">
        <v>1.68277792755963</v>
      </c>
      <c r="U829">
        <v>0</v>
      </c>
      <c r="V829">
        <v>0</v>
      </c>
      <c r="W829">
        <v>0.37650471677222203</v>
      </c>
      <c r="X829">
        <v>0.61570860704169705</v>
      </c>
      <c r="Y829">
        <v>0</v>
      </c>
      <c r="Z829">
        <v>0</v>
      </c>
      <c r="AA829">
        <v>0.713413122544588</v>
      </c>
      <c r="AB829">
        <v>0.92838239733836603</v>
      </c>
      <c r="AC829">
        <v>0</v>
      </c>
      <c r="AD829">
        <v>0</v>
      </c>
      <c r="AE829">
        <v>0.43874110326328503</v>
      </c>
      <c r="AF829">
        <v>0.931776636781673</v>
      </c>
      <c r="AG829">
        <v>0</v>
      </c>
      <c r="AH829">
        <v>0</v>
      </c>
      <c r="AI829">
        <v>0.41312253211410099</v>
      </c>
      <c r="AJ829">
        <v>0.73675625517302201</v>
      </c>
      <c r="AK829">
        <v>0</v>
      </c>
      <c r="AL829">
        <v>0</v>
      </c>
      <c r="AM829">
        <v>0.301962757926522</v>
      </c>
      <c r="AN829">
        <v>0.62337418507313203</v>
      </c>
      <c r="AO829">
        <v>0</v>
      </c>
      <c r="AP829">
        <v>0</v>
      </c>
      <c r="AQ829">
        <v>0.449379232045171</v>
      </c>
      <c r="AR829">
        <v>0.74540999003783504</v>
      </c>
      <c r="AS829">
        <v>0</v>
      </c>
      <c r="AT829">
        <v>0</v>
      </c>
      <c r="AU829">
        <v>0.33036206943352903</v>
      </c>
      <c r="AV829">
        <v>0.55497435061504796</v>
      </c>
      <c r="AW829">
        <v>0</v>
      </c>
      <c r="AX829">
        <v>0</v>
      </c>
      <c r="AY829">
        <v>0.81426264368171497</v>
      </c>
      <c r="AZ829">
        <v>0.76559715934529804</v>
      </c>
      <c r="BA829">
        <v>0</v>
      </c>
      <c r="BB829">
        <v>0</v>
      </c>
      <c r="BC829">
        <v>0.62157854719850303</v>
      </c>
      <c r="BD829">
        <v>0.75356866853912596</v>
      </c>
      <c r="BE829">
        <v>0</v>
      </c>
      <c r="BF829">
        <v>0</v>
      </c>
      <c r="BG829">
        <v>0.29399418201420102</v>
      </c>
      <c r="BH829">
        <v>0.663091626266192</v>
      </c>
      <c r="BI829">
        <v>4.5761005521827998E-2</v>
      </c>
      <c r="BJ829">
        <v>0.15075441084409699</v>
      </c>
      <c r="BK829">
        <v>0.429101542673128</v>
      </c>
      <c r="BL829">
        <v>1.2377770661057299</v>
      </c>
      <c r="BM829">
        <v>0</v>
      </c>
      <c r="BN829">
        <v>0</v>
      </c>
      <c r="BO829">
        <v>0.16366375065175801</v>
      </c>
      <c r="BP829">
        <v>0.16366375065175801</v>
      </c>
      <c r="BQ829">
        <v>0.84982242516489104</v>
      </c>
      <c r="BR829">
        <v>1.6996448503297801</v>
      </c>
      <c r="BS829">
        <v>2.5494672754946701</v>
      </c>
      <c r="BT829">
        <v>1.6996448503297801</v>
      </c>
      <c r="BU829">
        <v>0</v>
      </c>
      <c r="BV829">
        <v>0</v>
      </c>
      <c r="BW829">
        <v>0.957426341218229</v>
      </c>
      <c r="BX829">
        <v>0.746289319292884</v>
      </c>
      <c r="BZ829" t="s">
        <v>284</v>
      </c>
      <c r="CC829">
        <v>0</v>
      </c>
      <c r="CD829">
        <v>0</v>
      </c>
      <c r="CE829">
        <v>9.7069107261363502E-2</v>
      </c>
      <c r="CF829">
        <v>0.55527016996928502</v>
      </c>
      <c r="CG829">
        <v>0</v>
      </c>
      <c r="CH829">
        <v>0</v>
      </c>
      <c r="CI829">
        <v>0.166527444692948</v>
      </c>
      <c r="CJ829">
        <v>0.51927738311981797</v>
      </c>
      <c r="CK829">
        <v>0</v>
      </c>
      <c r="CL829">
        <v>0</v>
      </c>
      <c r="CM829">
        <v>0</v>
      </c>
      <c r="CN829">
        <v>0.22557110308335701</v>
      </c>
      <c r="CO829">
        <v>0</v>
      </c>
      <c r="CP829">
        <v>0.29638411381149998</v>
      </c>
      <c r="CQ829">
        <v>3.4035119798014599</v>
      </c>
      <c r="CR829">
        <v>2.1234387972176298</v>
      </c>
      <c r="CS829">
        <v>6.3640220619431503E-2</v>
      </c>
      <c r="CT829">
        <v>0.35482800694900801</v>
      </c>
      <c r="CU829">
        <v>0.38068821833491101</v>
      </c>
      <c r="CV829">
        <v>0.36489404356520699</v>
      </c>
      <c r="CW829">
        <v>0</v>
      </c>
      <c r="CX829">
        <v>0</v>
      </c>
      <c r="CY829">
        <v>2.63504611330698E-2</v>
      </c>
      <c r="CZ829">
        <v>0.598016639411865</v>
      </c>
      <c r="DA829">
        <v>0</v>
      </c>
      <c r="DB829">
        <v>0</v>
      </c>
      <c r="DC829">
        <v>0</v>
      </c>
      <c r="DD829">
        <v>0</v>
      </c>
      <c r="DF829" t="s">
        <v>284</v>
      </c>
      <c r="DI829">
        <v>0</v>
      </c>
      <c r="DJ829">
        <v>0</v>
      </c>
      <c r="DK829">
        <v>0</v>
      </c>
      <c r="DL829">
        <v>5.2505603112171603E-2</v>
      </c>
      <c r="DM829">
        <v>0</v>
      </c>
      <c r="DN829">
        <v>0</v>
      </c>
      <c r="DO829">
        <v>0.160814095042696</v>
      </c>
      <c r="DP829">
        <v>0.67255976190922295</v>
      </c>
      <c r="DQ829">
        <v>0</v>
      </c>
      <c r="DR829">
        <v>0</v>
      </c>
      <c r="DS829">
        <v>0</v>
      </c>
      <c r="DT829">
        <v>7.37945798141382E-2</v>
      </c>
    </row>
    <row r="830" spans="1:124" x14ac:dyDescent="0.35">
      <c r="A830" s="19" t="str">
        <f t="shared" si="24"/>
        <v>ROAA--36341</v>
      </c>
      <c r="B830" s="19" t="str">
        <f t="shared" si="25"/>
        <v>ROAA</v>
      </c>
      <c r="C830">
        <v>14</v>
      </c>
      <c r="D830" s="27">
        <v>36341</v>
      </c>
      <c r="E830">
        <v>0.995</v>
      </c>
      <c r="F830">
        <v>1.2350000000000001</v>
      </c>
      <c r="G830">
        <v>1.54</v>
      </c>
      <c r="H830">
        <v>1.34959183673469</v>
      </c>
      <c r="I830">
        <v>0.87</v>
      </c>
      <c r="J830">
        <v>1.19</v>
      </c>
      <c r="K830">
        <v>1.56</v>
      </c>
      <c r="L830">
        <v>1.2345334796926499</v>
      </c>
      <c r="M830">
        <v>0.79</v>
      </c>
      <c r="N830">
        <v>1.1299999999999999</v>
      </c>
      <c r="O830">
        <v>1.46</v>
      </c>
      <c r="P830">
        <v>1.0354775346977201</v>
      </c>
      <c r="Q830">
        <v>1.0874999999999999</v>
      </c>
      <c r="R830">
        <v>1.2</v>
      </c>
      <c r="S830">
        <v>1.36</v>
      </c>
      <c r="T830">
        <v>1.27392857142857</v>
      </c>
      <c r="U830">
        <v>0.81</v>
      </c>
      <c r="V830">
        <v>1.1499999999999999</v>
      </c>
      <c r="W830">
        <v>1.51</v>
      </c>
      <c r="X830">
        <v>1.16909456740443</v>
      </c>
      <c r="Y830">
        <v>0.97499999999999998</v>
      </c>
      <c r="Z830">
        <v>1.2</v>
      </c>
      <c r="AA830">
        <v>1.5674999999999999</v>
      </c>
      <c r="AB830">
        <v>1.2814772727272701</v>
      </c>
      <c r="AC830">
        <v>0.88249999999999995</v>
      </c>
      <c r="AD830">
        <v>1.19</v>
      </c>
      <c r="AE830">
        <v>1.5</v>
      </c>
      <c r="AF830">
        <v>1.20848214285714</v>
      </c>
      <c r="AG830">
        <v>0.9</v>
      </c>
      <c r="AH830">
        <v>1.33</v>
      </c>
      <c r="AI830">
        <v>1.8</v>
      </c>
      <c r="AJ830">
        <v>1.6682178217821799</v>
      </c>
      <c r="AK830">
        <v>1.01</v>
      </c>
      <c r="AL830">
        <v>1.29</v>
      </c>
      <c r="AM830">
        <v>1.6</v>
      </c>
      <c r="AN830">
        <v>1.30022471910112</v>
      </c>
      <c r="AO830">
        <v>0.86</v>
      </c>
      <c r="AP830">
        <v>1.18</v>
      </c>
      <c r="AQ830">
        <v>1.49</v>
      </c>
      <c r="AR830">
        <v>1.18906113537118</v>
      </c>
      <c r="AS830">
        <v>0.87250000000000005</v>
      </c>
      <c r="AT830">
        <v>1.2050000000000001</v>
      </c>
      <c r="AU830">
        <v>1.6</v>
      </c>
      <c r="AV830">
        <v>1.25010152284264</v>
      </c>
      <c r="AW830">
        <v>0.92</v>
      </c>
      <c r="AX830">
        <v>1.21</v>
      </c>
      <c r="AY830">
        <v>1.5449999999999999</v>
      </c>
      <c r="AZ830">
        <v>1.2326501766784499</v>
      </c>
      <c r="BA830">
        <v>0.77</v>
      </c>
      <c r="BB830">
        <v>1.165</v>
      </c>
      <c r="BC830">
        <v>1.605</v>
      </c>
      <c r="BD830">
        <v>1.1777184466019399</v>
      </c>
      <c r="BE830">
        <v>0.995</v>
      </c>
      <c r="BF830">
        <v>1.29</v>
      </c>
      <c r="BG830">
        <v>1.65</v>
      </c>
      <c r="BH830">
        <v>2.0230232558139498</v>
      </c>
      <c r="BI830">
        <v>1.0900000000000001</v>
      </c>
      <c r="BJ830">
        <v>1.28</v>
      </c>
      <c r="BK830">
        <v>1.7250000000000001</v>
      </c>
      <c r="BL830">
        <v>1.1871428571428599</v>
      </c>
      <c r="BM830">
        <v>1.675</v>
      </c>
      <c r="BN830">
        <v>2</v>
      </c>
      <c r="BO830">
        <v>2.4874999999999998</v>
      </c>
      <c r="BP830">
        <v>2.1625000000000001</v>
      </c>
      <c r="BQ830">
        <v>0.76749999999999996</v>
      </c>
      <c r="BR830">
        <v>0.81499999999999995</v>
      </c>
      <c r="BS830">
        <v>0.86250000000000004</v>
      </c>
      <c r="BT830">
        <v>0.81499999999999995</v>
      </c>
      <c r="BU830">
        <v>0.89</v>
      </c>
      <c r="BV830">
        <v>1.17</v>
      </c>
      <c r="BW830">
        <v>1.47</v>
      </c>
      <c r="BX830">
        <v>1.14434782608696</v>
      </c>
      <c r="BZ830" t="s">
        <v>284</v>
      </c>
      <c r="CC830">
        <v>0.78</v>
      </c>
      <c r="CD830">
        <v>1.21</v>
      </c>
      <c r="CE830">
        <v>1.595</v>
      </c>
      <c r="CF830">
        <v>1.19976744186046</v>
      </c>
      <c r="CG830">
        <v>0.745</v>
      </c>
      <c r="CH830">
        <v>1.07</v>
      </c>
      <c r="CI830">
        <v>1.29</v>
      </c>
      <c r="CJ830">
        <v>0.97714285714285698</v>
      </c>
      <c r="CK830">
        <v>1.08</v>
      </c>
      <c r="CL830">
        <v>1.19</v>
      </c>
      <c r="CM830">
        <v>1.56</v>
      </c>
      <c r="CN830">
        <v>1.3410526315789499</v>
      </c>
      <c r="CO830">
        <v>0.85499999999999998</v>
      </c>
      <c r="CP830">
        <v>1.19</v>
      </c>
      <c r="CQ830">
        <v>1.21</v>
      </c>
      <c r="CR830">
        <v>1.01428571428571</v>
      </c>
      <c r="CS830">
        <v>0.91</v>
      </c>
      <c r="CT830">
        <v>1.2150000000000001</v>
      </c>
      <c r="CU830">
        <v>1.325</v>
      </c>
      <c r="CV830">
        <v>1.1479999999999999</v>
      </c>
      <c r="CW830">
        <v>0.71</v>
      </c>
      <c r="CX830">
        <v>1.18</v>
      </c>
      <c r="CY830">
        <v>1.57</v>
      </c>
      <c r="CZ830">
        <v>1.19411764705882</v>
      </c>
      <c r="DA830">
        <v>1.4350000000000001</v>
      </c>
      <c r="DB830">
        <v>1.62</v>
      </c>
      <c r="DC830">
        <v>5.6025</v>
      </c>
      <c r="DD830">
        <v>5.4175000000000004</v>
      </c>
      <c r="DF830" t="s">
        <v>284</v>
      </c>
      <c r="DI830">
        <v>0.82250000000000001</v>
      </c>
      <c r="DJ830">
        <v>1.5449999999999999</v>
      </c>
      <c r="DK830">
        <v>4.9349999999999996</v>
      </c>
      <c r="DL830">
        <v>1.04</v>
      </c>
      <c r="DM830">
        <v>0.77749999999999997</v>
      </c>
      <c r="DN830">
        <v>1</v>
      </c>
      <c r="DO830">
        <v>1.1025</v>
      </c>
      <c r="DP830">
        <v>0.73499999999999999</v>
      </c>
      <c r="DQ830">
        <v>1.0900000000000001</v>
      </c>
      <c r="DR830">
        <v>1.39</v>
      </c>
      <c r="DS830">
        <v>1.7</v>
      </c>
      <c r="DT830">
        <v>1.3944444444444399</v>
      </c>
    </row>
    <row r="831" spans="1:124" x14ac:dyDescent="0.35">
      <c r="A831" s="19" t="str">
        <f t="shared" si="24"/>
        <v>NIM--36341</v>
      </c>
      <c r="B831" s="19" t="str">
        <f t="shared" si="25"/>
        <v>NIM</v>
      </c>
      <c r="C831">
        <v>15</v>
      </c>
      <c r="D831" s="27">
        <v>36341</v>
      </c>
      <c r="E831">
        <v>4.3</v>
      </c>
      <c r="F831">
        <v>4.71</v>
      </c>
      <c r="G831">
        <v>5.18</v>
      </c>
      <c r="H831">
        <v>5.33183673469388</v>
      </c>
      <c r="I831">
        <v>4.13</v>
      </c>
      <c r="J831">
        <v>4.53</v>
      </c>
      <c r="K831">
        <v>4.9800000000000004</v>
      </c>
      <c r="L831">
        <v>4.5879253567508202</v>
      </c>
      <c r="M831">
        <v>3.95</v>
      </c>
      <c r="N831">
        <v>4.3899999999999997</v>
      </c>
      <c r="O831">
        <v>4.93</v>
      </c>
      <c r="P831">
        <v>4.46410962126558</v>
      </c>
      <c r="Q831">
        <v>4.5724999999999998</v>
      </c>
      <c r="R831">
        <v>4.7750000000000004</v>
      </c>
      <c r="S831">
        <v>5.0549999999999997</v>
      </c>
      <c r="T831">
        <v>4.8235714285714302</v>
      </c>
      <c r="U831">
        <v>4.13</v>
      </c>
      <c r="V831">
        <v>4.51</v>
      </c>
      <c r="W831">
        <v>4.9649999999999999</v>
      </c>
      <c r="X831">
        <v>4.5587525150905401</v>
      </c>
      <c r="Y831">
        <v>4.5374999999999996</v>
      </c>
      <c r="Z831">
        <v>5.0599999999999996</v>
      </c>
      <c r="AA831">
        <v>5.41</v>
      </c>
      <c r="AB831">
        <v>5.0395454545454603</v>
      </c>
      <c r="AC831">
        <v>3.9750000000000001</v>
      </c>
      <c r="AD831">
        <v>4.3150000000000004</v>
      </c>
      <c r="AE831">
        <v>4.7300000000000004</v>
      </c>
      <c r="AF831">
        <v>4.3365178571428604</v>
      </c>
      <c r="AG831">
        <v>4.0549999999999997</v>
      </c>
      <c r="AH831">
        <v>4.58</v>
      </c>
      <c r="AI831">
        <v>5.1150000000000002</v>
      </c>
      <c r="AJ831">
        <v>5.6786138613861397</v>
      </c>
      <c r="AK831">
        <v>4.04</v>
      </c>
      <c r="AL831">
        <v>4.38</v>
      </c>
      <c r="AM831">
        <v>4.82</v>
      </c>
      <c r="AN831">
        <v>4.4475280898876397</v>
      </c>
      <c r="AO831">
        <v>4.07</v>
      </c>
      <c r="AP831">
        <v>4.3899999999999997</v>
      </c>
      <c r="AQ831">
        <v>4.8099999999999996</v>
      </c>
      <c r="AR831">
        <v>4.4370742358078701</v>
      </c>
      <c r="AS831">
        <v>4.22</v>
      </c>
      <c r="AT831">
        <v>4.625</v>
      </c>
      <c r="AU831">
        <v>5.1074999999999999</v>
      </c>
      <c r="AV831">
        <v>4.6838324873096404</v>
      </c>
      <c r="AW831">
        <v>4.1749999999999998</v>
      </c>
      <c r="AX831">
        <v>4.55</v>
      </c>
      <c r="AY831">
        <v>4.9649999999999999</v>
      </c>
      <c r="AZ831">
        <v>4.5861837455830399</v>
      </c>
      <c r="BA831">
        <v>4.3600000000000003</v>
      </c>
      <c r="BB831">
        <v>4.7050000000000001</v>
      </c>
      <c r="BC831">
        <v>5.26</v>
      </c>
      <c r="BD831">
        <v>4.7350000000000003</v>
      </c>
      <c r="BE831">
        <v>4.0750000000000002</v>
      </c>
      <c r="BF831">
        <v>4.5599999999999996</v>
      </c>
      <c r="BG831">
        <v>5.0599999999999996</v>
      </c>
      <c r="BH831">
        <v>6.1041860465116304</v>
      </c>
      <c r="BI831">
        <v>4.6849999999999996</v>
      </c>
      <c r="BJ831">
        <v>4.8499999999999996</v>
      </c>
      <c r="BK831">
        <v>4.9050000000000002</v>
      </c>
      <c r="BL831">
        <v>4.8014285714285698</v>
      </c>
      <c r="BM831">
        <v>5.3425000000000002</v>
      </c>
      <c r="BN831">
        <v>5.47</v>
      </c>
      <c r="BO831">
        <v>5.66</v>
      </c>
      <c r="BP831">
        <v>5.5324999999999998</v>
      </c>
      <c r="BQ831">
        <v>4.29</v>
      </c>
      <c r="BR831">
        <v>4.51</v>
      </c>
      <c r="BS831">
        <v>4.7300000000000004</v>
      </c>
      <c r="BT831">
        <v>4.51</v>
      </c>
      <c r="BU831">
        <v>4.51</v>
      </c>
      <c r="BV831">
        <v>4.7699999999999996</v>
      </c>
      <c r="BW831">
        <v>5.0949999999999998</v>
      </c>
      <c r="BX831">
        <v>4.7178260869565198</v>
      </c>
      <c r="BZ831" t="s">
        <v>284</v>
      </c>
      <c r="CC831">
        <v>4.3150000000000004</v>
      </c>
      <c r="CD831">
        <v>4.8499999999999996</v>
      </c>
      <c r="CE831">
        <v>5.4050000000000002</v>
      </c>
      <c r="CF831">
        <v>4.8494573643410801</v>
      </c>
      <c r="CG831">
        <v>4.2649999999999997</v>
      </c>
      <c r="CH831">
        <v>4.4000000000000004</v>
      </c>
      <c r="CI831">
        <v>5.32</v>
      </c>
      <c r="CJ831">
        <v>4.96428571428571</v>
      </c>
      <c r="CK831">
        <v>4.1950000000000003</v>
      </c>
      <c r="CL831">
        <v>4.51</v>
      </c>
      <c r="CM831">
        <v>4.82</v>
      </c>
      <c r="CN831">
        <v>4.5636842105263202</v>
      </c>
      <c r="CO831">
        <v>4.2</v>
      </c>
      <c r="CP831">
        <v>4.5199999999999996</v>
      </c>
      <c r="CQ831">
        <v>4.8600000000000003</v>
      </c>
      <c r="CR831">
        <v>4.5614285714285696</v>
      </c>
      <c r="CS831">
        <v>4.01</v>
      </c>
      <c r="CT831">
        <v>4.29</v>
      </c>
      <c r="CU831">
        <v>4.6275000000000004</v>
      </c>
      <c r="CV831">
        <v>4.383</v>
      </c>
      <c r="CW831">
        <v>4.57</v>
      </c>
      <c r="CX831">
        <v>4.78</v>
      </c>
      <c r="CY831">
        <v>4.88</v>
      </c>
      <c r="CZ831">
        <v>4.6552941176470597</v>
      </c>
      <c r="DA831">
        <v>4.5575000000000001</v>
      </c>
      <c r="DB831">
        <v>4.5949999999999998</v>
      </c>
      <c r="DC831">
        <v>9.8574999999999999</v>
      </c>
      <c r="DD831">
        <v>9.82</v>
      </c>
      <c r="DF831" t="s">
        <v>284</v>
      </c>
      <c r="DI831">
        <v>3.54</v>
      </c>
      <c r="DJ831">
        <v>4.3650000000000002</v>
      </c>
      <c r="DK831">
        <v>11.295</v>
      </c>
      <c r="DL831">
        <v>14.045624999999999</v>
      </c>
      <c r="DM831">
        <v>3.9649999999999999</v>
      </c>
      <c r="DN831">
        <v>4.1100000000000003</v>
      </c>
      <c r="DO831">
        <v>4.4824999999999999</v>
      </c>
      <c r="DP831">
        <v>4.2121428571428599</v>
      </c>
      <c r="DQ831">
        <v>4.03</v>
      </c>
      <c r="DR831">
        <v>4.29</v>
      </c>
      <c r="DS831">
        <v>4.7</v>
      </c>
      <c r="DT831">
        <v>4.3911111111111101</v>
      </c>
    </row>
    <row r="832" spans="1:124" x14ac:dyDescent="0.35">
      <c r="A832" s="19" t="str">
        <f t="shared" si="24"/>
        <v>Provisions / Avg Assets--36341</v>
      </c>
      <c r="B832" s="19" t="str">
        <f t="shared" si="25"/>
        <v>Provisions / Avg Assets</v>
      </c>
      <c r="C832">
        <v>16</v>
      </c>
      <c r="D832" s="27">
        <v>36341</v>
      </c>
      <c r="E832">
        <v>0.04</v>
      </c>
      <c r="F832">
        <v>0.12</v>
      </c>
      <c r="G832">
        <v>0.2</v>
      </c>
      <c r="H832">
        <v>0.31224489795918398</v>
      </c>
      <c r="I832">
        <v>0</v>
      </c>
      <c r="J832">
        <v>0.09</v>
      </c>
      <c r="K832">
        <v>0.2</v>
      </c>
      <c r="L832">
        <v>0.17464324917672899</v>
      </c>
      <c r="M832">
        <v>0.02</v>
      </c>
      <c r="N832">
        <v>0.12</v>
      </c>
      <c r="O832">
        <v>0.26</v>
      </c>
      <c r="P832">
        <v>0.21804516584333</v>
      </c>
      <c r="Q832">
        <v>7.4999999999999997E-2</v>
      </c>
      <c r="R832">
        <v>0.12</v>
      </c>
      <c r="S832">
        <v>0.13250000000000001</v>
      </c>
      <c r="T832">
        <v>0.11607142857142901</v>
      </c>
      <c r="U832">
        <v>0</v>
      </c>
      <c r="V832">
        <v>0.08</v>
      </c>
      <c r="W832">
        <v>0.19</v>
      </c>
      <c r="X832">
        <v>0.149134808853119</v>
      </c>
      <c r="Y832">
        <v>0</v>
      </c>
      <c r="Z832">
        <v>8.5000000000000006E-2</v>
      </c>
      <c r="AA832">
        <v>0.20499999999999999</v>
      </c>
      <c r="AB832">
        <v>0.18454545454545501</v>
      </c>
      <c r="AC832">
        <v>0</v>
      </c>
      <c r="AD832">
        <v>0.12</v>
      </c>
      <c r="AE832">
        <v>0.255</v>
      </c>
      <c r="AF832">
        <v>0.20196428571428601</v>
      </c>
      <c r="AG832">
        <v>0</v>
      </c>
      <c r="AH832">
        <v>0.08</v>
      </c>
      <c r="AI832">
        <v>0.33</v>
      </c>
      <c r="AJ832">
        <v>0.64673267326732697</v>
      </c>
      <c r="AK832">
        <v>0</v>
      </c>
      <c r="AL832">
        <v>0.09</v>
      </c>
      <c r="AM832">
        <v>0.16</v>
      </c>
      <c r="AN832">
        <v>8.3595505617977503E-2</v>
      </c>
      <c r="AO832">
        <v>0</v>
      </c>
      <c r="AP832">
        <v>7.0000000000000007E-2</v>
      </c>
      <c r="AQ832">
        <v>0.2</v>
      </c>
      <c r="AR832">
        <v>0.15296943231440999</v>
      </c>
      <c r="AS832">
        <v>1.2500000000000001E-2</v>
      </c>
      <c r="AT832">
        <v>0.12</v>
      </c>
      <c r="AU832">
        <v>0.2</v>
      </c>
      <c r="AV832">
        <v>0.18411167512690399</v>
      </c>
      <c r="AW832">
        <v>0</v>
      </c>
      <c r="AX832">
        <v>0.08</v>
      </c>
      <c r="AY832">
        <v>0.16</v>
      </c>
      <c r="AZ832">
        <v>0.116360424028269</v>
      </c>
      <c r="BA832">
        <v>0.03</v>
      </c>
      <c r="BB832">
        <v>0.12</v>
      </c>
      <c r="BC832">
        <v>0.22</v>
      </c>
      <c r="BD832">
        <v>0.19019417475728201</v>
      </c>
      <c r="BE832">
        <v>0</v>
      </c>
      <c r="BF832">
        <v>0.04</v>
      </c>
      <c r="BG832">
        <v>0.155</v>
      </c>
      <c r="BH832">
        <v>0.36488372093023302</v>
      </c>
      <c r="BI832">
        <v>-5.0000000000000001E-3</v>
      </c>
      <c r="BJ832">
        <v>0.11</v>
      </c>
      <c r="BK832">
        <v>0.24</v>
      </c>
      <c r="BL832">
        <v>0.34714285714285698</v>
      </c>
      <c r="BM832">
        <v>0.1875</v>
      </c>
      <c r="BN832">
        <v>0.28999999999999998</v>
      </c>
      <c r="BO832">
        <v>0.33500000000000002</v>
      </c>
      <c r="BP832">
        <v>0.23250000000000001</v>
      </c>
      <c r="BQ832">
        <v>-2.2499999999999999E-2</v>
      </c>
      <c r="BR832">
        <v>-1.4999999999999999E-2</v>
      </c>
      <c r="BS832">
        <v>-7.4999999999999997E-3</v>
      </c>
      <c r="BT832">
        <v>-1.4999999999999999E-2</v>
      </c>
      <c r="BU832">
        <v>0.02</v>
      </c>
      <c r="BV832">
        <v>0.06</v>
      </c>
      <c r="BW832">
        <v>0.125</v>
      </c>
      <c r="BX832">
        <v>0.112173913043478</v>
      </c>
      <c r="BZ832" t="s">
        <v>284</v>
      </c>
      <c r="CC832">
        <v>3.5000000000000003E-2</v>
      </c>
      <c r="CD832">
        <v>0.11</v>
      </c>
      <c r="CE832">
        <v>0.20499999999999999</v>
      </c>
      <c r="CF832">
        <v>0.15775193798449599</v>
      </c>
      <c r="CG832">
        <v>0.01</v>
      </c>
      <c r="CH832">
        <v>0.05</v>
      </c>
      <c r="CI832">
        <v>0.28000000000000003</v>
      </c>
      <c r="CJ832">
        <v>0.185714285714286</v>
      </c>
      <c r="CK832">
        <v>0.04</v>
      </c>
      <c r="CL832">
        <v>7.0000000000000007E-2</v>
      </c>
      <c r="CM832">
        <v>0.19</v>
      </c>
      <c r="CN832">
        <v>0.13157894736842099</v>
      </c>
      <c r="CO832">
        <v>7.4999999999999997E-2</v>
      </c>
      <c r="CP832">
        <v>0.08</v>
      </c>
      <c r="CQ832">
        <v>0.155</v>
      </c>
      <c r="CR832">
        <v>0.105714285714286</v>
      </c>
      <c r="CS832">
        <v>7.4999999999999997E-3</v>
      </c>
      <c r="CT832">
        <v>0.1</v>
      </c>
      <c r="CU832">
        <v>0.11749999999999999</v>
      </c>
      <c r="CV832">
        <v>0.113</v>
      </c>
      <c r="CW832">
        <v>0.02</v>
      </c>
      <c r="CX832">
        <v>0.27</v>
      </c>
      <c r="CY832">
        <v>0.34</v>
      </c>
      <c r="CZ832">
        <v>0.45058823529411801</v>
      </c>
      <c r="DA832">
        <v>0.2</v>
      </c>
      <c r="DB832">
        <v>0.32</v>
      </c>
      <c r="DC832">
        <v>2.0874999999999999</v>
      </c>
      <c r="DD832">
        <v>1.9675</v>
      </c>
      <c r="DF832" t="s">
        <v>284</v>
      </c>
      <c r="DI832">
        <v>0</v>
      </c>
      <c r="DJ832">
        <v>0.48499999999999999</v>
      </c>
      <c r="DK832">
        <v>3.1724999999999999</v>
      </c>
      <c r="DL832">
        <v>7.0681250000000002</v>
      </c>
      <c r="DM832">
        <v>2.2499999999999999E-2</v>
      </c>
      <c r="DN832">
        <v>6.5000000000000002E-2</v>
      </c>
      <c r="DO832">
        <v>0.16</v>
      </c>
      <c r="DP832">
        <v>8.6428571428571396E-2</v>
      </c>
      <c r="DQ832">
        <v>0.03</v>
      </c>
      <c r="DR832">
        <v>0.13</v>
      </c>
      <c r="DS832">
        <v>0.15</v>
      </c>
      <c r="DT832">
        <v>0.1</v>
      </c>
    </row>
    <row r="833" spans="1:124" x14ac:dyDescent="0.35">
      <c r="A833" s="19" t="str">
        <f t="shared" si="24"/>
        <v>Negative Earners (last 4 qtrs)--36341</v>
      </c>
      <c r="B833" s="19" t="str">
        <f t="shared" si="25"/>
        <v>Negative Earners (last 4 qtrs)</v>
      </c>
      <c r="C833">
        <v>17</v>
      </c>
      <c r="D833" s="27">
        <v>36341</v>
      </c>
      <c r="F833">
        <v>2.0408163265306101</v>
      </c>
      <c r="H833">
        <v>2</v>
      </c>
      <c r="J833">
        <v>2.4757804090419802</v>
      </c>
      <c r="L833">
        <v>23</v>
      </c>
      <c r="N833">
        <v>4.8651141341941404</v>
      </c>
      <c r="P833">
        <v>422</v>
      </c>
      <c r="R833">
        <v>0</v>
      </c>
      <c r="T833">
        <v>0</v>
      </c>
      <c r="V833">
        <v>2.5641025641025599</v>
      </c>
      <c r="X833">
        <v>13</v>
      </c>
      <c r="Z833">
        <v>2.2727272727272698</v>
      </c>
      <c r="AB833">
        <v>2</v>
      </c>
      <c r="AD833">
        <v>2.6315789473684199</v>
      </c>
      <c r="AF833">
        <v>3</v>
      </c>
      <c r="AH833">
        <v>3.8834951456310698</v>
      </c>
      <c r="AI833"/>
      <c r="AJ833">
        <v>4</v>
      </c>
      <c r="AK833"/>
      <c r="AL833">
        <v>1.1235955056179801</v>
      </c>
      <c r="AN833">
        <v>1</v>
      </c>
      <c r="AP833">
        <v>2.57510729613734</v>
      </c>
      <c r="AR833">
        <v>12</v>
      </c>
      <c r="AT833">
        <v>1.99004975124378</v>
      </c>
      <c r="AV833">
        <v>8</v>
      </c>
      <c r="AX833">
        <v>2.4390243902439002</v>
      </c>
      <c r="AZ833">
        <v>7</v>
      </c>
      <c r="BB833">
        <v>3.3333333333333299</v>
      </c>
      <c r="BD833">
        <v>7</v>
      </c>
      <c r="BF833">
        <v>0</v>
      </c>
      <c r="BH833">
        <v>0</v>
      </c>
      <c r="BJ833">
        <v>14.285714285714301</v>
      </c>
      <c r="BL833">
        <v>1</v>
      </c>
      <c r="BN833">
        <v>0</v>
      </c>
      <c r="BP833">
        <v>0</v>
      </c>
      <c r="BR833">
        <v>0</v>
      </c>
      <c r="BT833">
        <v>0</v>
      </c>
      <c r="BV833">
        <v>0</v>
      </c>
      <c r="BX833">
        <v>0</v>
      </c>
      <c r="BZ833" t="s">
        <v>285</v>
      </c>
      <c r="CB833">
        <v>0</v>
      </c>
      <c r="CD833">
        <v>3.0534351145038201</v>
      </c>
      <c r="CF833">
        <v>4</v>
      </c>
      <c r="CH833">
        <v>0</v>
      </c>
      <c r="CJ833">
        <v>0</v>
      </c>
      <c r="CL833">
        <v>5.2631578947368398</v>
      </c>
      <c r="CN833">
        <v>1</v>
      </c>
      <c r="CP833">
        <v>0</v>
      </c>
      <c r="CR833">
        <v>0</v>
      </c>
      <c r="CT833">
        <v>0</v>
      </c>
      <c r="CV833">
        <v>0</v>
      </c>
      <c r="CX833">
        <v>0</v>
      </c>
      <c r="CZ833">
        <v>0</v>
      </c>
      <c r="DB833">
        <v>0</v>
      </c>
      <c r="DD833">
        <v>0</v>
      </c>
      <c r="DF833" t="s">
        <v>285</v>
      </c>
      <c r="DH833">
        <v>0</v>
      </c>
      <c r="DJ833">
        <v>18.75</v>
      </c>
      <c r="DL833">
        <v>3</v>
      </c>
      <c r="DN833">
        <v>14.285714285714301</v>
      </c>
      <c r="DP833">
        <v>2</v>
      </c>
      <c r="DR833">
        <v>0</v>
      </c>
      <c r="DT833">
        <v>0</v>
      </c>
    </row>
    <row r="834" spans="1:124" x14ac:dyDescent="0.35">
      <c r="A834" s="19" t="str">
        <f t="shared" si="24"/>
        <v>Noncore Funding / Liab--36341</v>
      </c>
      <c r="B834" s="19" t="str">
        <f t="shared" si="25"/>
        <v>Noncore Funding / Liab</v>
      </c>
      <c r="C834">
        <v>18</v>
      </c>
      <c r="D834" s="27">
        <v>36341</v>
      </c>
      <c r="E834">
        <v>10.245502246329</v>
      </c>
      <c r="F834">
        <v>15.667205105979701</v>
      </c>
      <c r="G834">
        <v>22.744090645090701</v>
      </c>
      <c r="H834">
        <v>18.353948005321602</v>
      </c>
      <c r="I834">
        <v>8.1112831740268092</v>
      </c>
      <c r="J834">
        <v>13.2256210485982</v>
      </c>
      <c r="K834">
        <v>19.812987577808599</v>
      </c>
      <c r="L834">
        <v>15.206882662384301</v>
      </c>
      <c r="M834">
        <v>10.946155099380899</v>
      </c>
      <c r="N834">
        <v>16.631507796780699</v>
      </c>
      <c r="O834">
        <v>24.305942002102299</v>
      </c>
      <c r="P834">
        <v>19.1509131396035</v>
      </c>
      <c r="Q834">
        <v>9.1895674560571301</v>
      </c>
      <c r="R834">
        <v>11.6234535313083</v>
      </c>
      <c r="S834">
        <v>18.5908473306297</v>
      </c>
      <c r="T834">
        <v>13.5607613163496</v>
      </c>
      <c r="U834">
        <v>7.4449368429772198</v>
      </c>
      <c r="V834">
        <v>12.1961335011678</v>
      </c>
      <c r="W834">
        <v>19.193935578418699</v>
      </c>
      <c r="X834">
        <v>14.5791335537085</v>
      </c>
      <c r="Y834">
        <v>10.9398924691447</v>
      </c>
      <c r="Z834">
        <v>15.0507582947322</v>
      </c>
      <c r="AA834">
        <v>19.8109336514779</v>
      </c>
      <c r="AB834">
        <v>16.895479717227399</v>
      </c>
      <c r="AC834">
        <v>8.6427514874576499</v>
      </c>
      <c r="AD834">
        <v>14.250204750908299</v>
      </c>
      <c r="AE834">
        <v>18.731904477667101</v>
      </c>
      <c r="AF834">
        <v>14.9681653300149</v>
      </c>
      <c r="AG834">
        <v>9.3836620195928493</v>
      </c>
      <c r="AH834">
        <v>15.166919075525101</v>
      </c>
      <c r="AI834">
        <v>22.744093510121701</v>
      </c>
      <c r="AJ834">
        <v>21.127931328220001</v>
      </c>
      <c r="AK834">
        <v>7.4508769616246902</v>
      </c>
      <c r="AL834">
        <v>12.519755037534599</v>
      </c>
      <c r="AM834">
        <v>19.688001903515602</v>
      </c>
      <c r="AN834">
        <v>14.266944735486501</v>
      </c>
      <c r="AO834">
        <v>8.0391857654359598</v>
      </c>
      <c r="AP834">
        <v>12.793672436719399</v>
      </c>
      <c r="AQ834">
        <v>17.838153351888899</v>
      </c>
      <c r="AR834">
        <v>13.8238978437908</v>
      </c>
      <c r="AS834">
        <v>8.3563337165709104</v>
      </c>
      <c r="AT834">
        <v>13.937889670031099</v>
      </c>
      <c r="AU834">
        <v>21.431306004680099</v>
      </c>
      <c r="AV834">
        <v>15.9245607196468</v>
      </c>
      <c r="AW834">
        <v>7.9896702228604601</v>
      </c>
      <c r="AX834">
        <v>12.094578067672201</v>
      </c>
      <c r="AY834">
        <v>20.281354808605698</v>
      </c>
      <c r="AZ834">
        <v>14.6644174925495</v>
      </c>
      <c r="BA834">
        <v>8.0654009200107506</v>
      </c>
      <c r="BB834">
        <v>13.4995598148579</v>
      </c>
      <c r="BC834">
        <v>21.416341339612998</v>
      </c>
      <c r="BD834">
        <v>16.407840274644101</v>
      </c>
      <c r="BE834">
        <v>7.0866889401851001</v>
      </c>
      <c r="BF834">
        <v>11.620258715194</v>
      </c>
      <c r="BG834">
        <v>19.8653680830807</v>
      </c>
      <c r="BH834">
        <v>19.914354960830899</v>
      </c>
      <c r="BI834">
        <v>12.5649057303328</v>
      </c>
      <c r="BJ834">
        <v>16.852467161444601</v>
      </c>
      <c r="BK834">
        <v>20.802029207341299</v>
      </c>
      <c r="BL834">
        <v>15.505800400602499</v>
      </c>
      <c r="BM834">
        <v>20.013307564420899</v>
      </c>
      <c r="BN834">
        <v>22.067857149193699</v>
      </c>
      <c r="BO834">
        <v>24.2396797514713</v>
      </c>
      <c r="BP834">
        <v>22.185130166698499</v>
      </c>
      <c r="BQ834">
        <v>7.7611329708934997</v>
      </c>
      <c r="BR834">
        <v>8.5862258611051097</v>
      </c>
      <c r="BS834">
        <v>9.4113187513167205</v>
      </c>
      <c r="BT834">
        <v>8.5862258611051097</v>
      </c>
      <c r="BU834">
        <v>6.5187844020766299</v>
      </c>
      <c r="BV834">
        <v>8.6410880141530306</v>
      </c>
      <c r="BW834">
        <v>16.729735300393401</v>
      </c>
      <c r="BX834">
        <v>10.9316019357275</v>
      </c>
      <c r="BZ834" t="s">
        <v>284</v>
      </c>
      <c r="CC834">
        <v>6.7045867686579301</v>
      </c>
      <c r="CD834">
        <v>10.379302919371201</v>
      </c>
      <c r="CE834">
        <v>16.7979344176109</v>
      </c>
      <c r="CF834">
        <v>14.2981051088914</v>
      </c>
      <c r="CG834">
        <v>13.247677213742501</v>
      </c>
      <c r="CH834">
        <v>15.9246698896024</v>
      </c>
      <c r="CI834">
        <v>17.189025109441999</v>
      </c>
      <c r="CJ834">
        <v>15.998084633977699</v>
      </c>
      <c r="CK834">
        <v>6.4647204850875699</v>
      </c>
      <c r="CL834">
        <v>10.489658083579601</v>
      </c>
      <c r="CM834">
        <v>26.0599743627922</v>
      </c>
      <c r="CN834">
        <v>16.4798062610096</v>
      </c>
      <c r="CO834">
        <v>10.4051881175742</v>
      </c>
      <c r="CP834">
        <v>14.7969717825189</v>
      </c>
      <c r="CQ834">
        <v>19.397826607678901</v>
      </c>
      <c r="CR834">
        <v>15.6960536226225</v>
      </c>
      <c r="CS834">
        <v>8.89228744444911</v>
      </c>
      <c r="CT834">
        <v>13.074499854542299</v>
      </c>
      <c r="CU834">
        <v>15.753666162126899</v>
      </c>
      <c r="CV834">
        <v>15.359914093513</v>
      </c>
      <c r="CW834">
        <v>8.6238532110091803</v>
      </c>
      <c r="CX834">
        <v>13.963495850470601</v>
      </c>
      <c r="CY834">
        <v>19.834432440016801</v>
      </c>
      <c r="CZ834">
        <v>22.732557253758699</v>
      </c>
      <c r="DA834">
        <v>21.0853598727989</v>
      </c>
      <c r="DB834">
        <v>26.6662625345908</v>
      </c>
      <c r="DC834">
        <v>47.700992805602702</v>
      </c>
      <c r="DD834">
        <v>42.1200901438107</v>
      </c>
      <c r="DF834" t="s">
        <v>284</v>
      </c>
      <c r="DI834">
        <v>21.446299903049699</v>
      </c>
      <c r="DJ834">
        <v>41.879040981284597</v>
      </c>
      <c r="DK834">
        <v>93.116641531965598</v>
      </c>
      <c r="DL834">
        <v>58.378013939013201</v>
      </c>
      <c r="DM834">
        <v>7.8014474433747099</v>
      </c>
      <c r="DN834">
        <v>17.401781862846299</v>
      </c>
      <c r="DO834">
        <v>25.977498214168602</v>
      </c>
      <c r="DP834">
        <v>18.384505082757801</v>
      </c>
      <c r="DQ834">
        <v>9.0177785846961704</v>
      </c>
      <c r="DR834">
        <v>14.316831993480999</v>
      </c>
      <c r="DS834">
        <v>22.1979022570873</v>
      </c>
      <c r="DT834">
        <v>19.264471298773199</v>
      </c>
    </row>
    <row r="835" spans="1:124" x14ac:dyDescent="0.35">
      <c r="A835" s="19" t="str">
        <f t="shared" ref="A835:A898" si="26">B835&amp;"--"&amp;D835</f>
        <v>Brokered Dep / Liab--36341</v>
      </c>
      <c r="B835" s="19" t="str">
        <f t="shared" ref="B835:B898" si="27">VLOOKUP(C835,labels,2,FALSE)</f>
        <v>Brokered Dep / Liab</v>
      </c>
      <c r="C835">
        <v>19</v>
      </c>
      <c r="D835" s="27">
        <v>36341</v>
      </c>
      <c r="E835">
        <v>0</v>
      </c>
      <c r="F835">
        <v>0</v>
      </c>
      <c r="G835">
        <v>0</v>
      </c>
      <c r="H835">
        <v>1.1738475782161999</v>
      </c>
      <c r="I835">
        <v>0</v>
      </c>
      <c r="J835">
        <v>0</v>
      </c>
      <c r="K835">
        <v>0</v>
      </c>
      <c r="L835">
        <v>0.94031885285251704</v>
      </c>
      <c r="M835">
        <v>0</v>
      </c>
      <c r="N835">
        <v>0</v>
      </c>
      <c r="O835">
        <v>0</v>
      </c>
      <c r="P835">
        <v>0.45183218267106701</v>
      </c>
      <c r="Q835">
        <v>0</v>
      </c>
      <c r="R835">
        <v>0</v>
      </c>
      <c r="S835">
        <v>0</v>
      </c>
      <c r="T835">
        <v>5.7364009055864897E-2</v>
      </c>
      <c r="U835">
        <v>0</v>
      </c>
      <c r="V835">
        <v>0</v>
      </c>
      <c r="W835">
        <v>0</v>
      </c>
      <c r="X835">
        <v>1.20462493929629</v>
      </c>
      <c r="Y835">
        <v>0</v>
      </c>
      <c r="Z835">
        <v>0</v>
      </c>
      <c r="AA835">
        <v>0</v>
      </c>
      <c r="AB835">
        <v>0.15309487369067101</v>
      </c>
      <c r="AC835">
        <v>0</v>
      </c>
      <c r="AD835">
        <v>0</v>
      </c>
      <c r="AE835">
        <v>0</v>
      </c>
      <c r="AF835">
        <v>0.73223074060019899</v>
      </c>
      <c r="AG835">
        <v>0</v>
      </c>
      <c r="AH835">
        <v>0</v>
      </c>
      <c r="AI835">
        <v>0</v>
      </c>
      <c r="AJ835">
        <v>1.30370880470012</v>
      </c>
      <c r="AK835">
        <v>0</v>
      </c>
      <c r="AL835">
        <v>0</v>
      </c>
      <c r="AM835">
        <v>1.5995393326721901</v>
      </c>
      <c r="AN835">
        <v>1.2210226614181501</v>
      </c>
      <c r="AO835">
        <v>0</v>
      </c>
      <c r="AP835">
        <v>0</v>
      </c>
      <c r="AQ835">
        <v>0</v>
      </c>
      <c r="AR835">
        <v>0.72572080246567305</v>
      </c>
      <c r="AS835">
        <v>0</v>
      </c>
      <c r="AT835">
        <v>0</v>
      </c>
      <c r="AU835">
        <v>0.169361335499077</v>
      </c>
      <c r="AV835">
        <v>1.4747348107240701</v>
      </c>
      <c r="AW835">
        <v>0</v>
      </c>
      <c r="AX835">
        <v>0</v>
      </c>
      <c r="AY835">
        <v>0</v>
      </c>
      <c r="AZ835">
        <v>0.691777396420584</v>
      </c>
      <c r="BA835">
        <v>0</v>
      </c>
      <c r="BB835">
        <v>0</v>
      </c>
      <c r="BC835">
        <v>0</v>
      </c>
      <c r="BD835">
        <v>1.04610032669139</v>
      </c>
      <c r="BE835">
        <v>0</v>
      </c>
      <c r="BF835">
        <v>0</v>
      </c>
      <c r="BG835">
        <v>0</v>
      </c>
      <c r="BH835">
        <v>0.70793355544376002</v>
      </c>
      <c r="BI835">
        <v>0</v>
      </c>
      <c r="BJ835">
        <v>0</v>
      </c>
      <c r="BK835">
        <v>0</v>
      </c>
      <c r="BL835">
        <v>0</v>
      </c>
      <c r="BM835">
        <v>0</v>
      </c>
      <c r="BN835">
        <v>0</v>
      </c>
      <c r="BO835">
        <v>0</v>
      </c>
      <c r="BP835">
        <v>0</v>
      </c>
      <c r="BQ835">
        <v>1.02076695157047</v>
      </c>
      <c r="BR835">
        <v>1.7410877861793901</v>
      </c>
      <c r="BS835">
        <v>2.4614086207883101</v>
      </c>
      <c r="BT835">
        <v>1.7410877861793901</v>
      </c>
      <c r="BU835">
        <v>0</v>
      </c>
      <c r="BV835">
        <v>0</v>
      </c>
      <c r="BW835">
        <v>0</v>
      </c>
      <c r="BX835">
        <v>0.40885776092954501</v>
      </c>
      <c r="BZ835" t="s">
        <v>284</v>
      </c>
      <c r="CC835">
        <v>0</v>
      </c>
      <c r="CD835">
        <v>0</v>
      </c>
      <c r="CE835">
        <v>0</v>
      </c>
      <c r="CF835">
        <v>1.19746631017815</v>
      </c>
      <c r="CG835">
        <v>0</v>
      </c>
      <c r="CH835">
        <v>0</v>
      </c>
      <c r="CI835">
        <v>0</v>
      </c>
      <c r="CJ835">
        <v>0</v>
      </c>
      <c r="CK835">
        <v>0</v>
      </c>
      <c r="CL835">
        <v>0.30601946804701002</v>
      </c>
      <c r="CM835">
        <v>5.3526185718550696</v>
      </c>
      <c r="CN835">
        <v>5.0261919711344198</v>
      </c>
      <c r="CO835">
        <v>0</v>
      </c>
      <c r="CP835">
        <v>0</v>
      </c>
      <c r="CQ835">
        <v>1.00919165350446E-2</v>
      </c>
      <c r="CR835">
        <v>1.35191810604226</v>
      </c>
      <c r="CS835">
        <v>0</v>
      </c>
      <c r="CT835">
        <v>0</v>
      </c>
      <c r="CU835">
        <v>2.85638150376308</v>
      </c>
      <c r="CV835">
        <v>2.0824316391038602</v>
      </c>
      <c r="CW835">
        <v>0</v>
      </c>
      <c r="CX835">
        <v>0</v>
      </c>
      <c r="CY835">
        <v>0</v>
      </c>
      <c r="CZ835">
        <v>2.1411041018858201</v>
      </c>
      <c r="DA835">
        <v>0</v>
      </c>
      <c r="DB835">
        <v>0</v>
      </c>
      <c r="DC835">
        <v>1.4178380998545801</v>
      </c>
      <c r="DD835">
        <v>1.4178380998545801</v>
      </c>
      <c r="DF835" t="s">
        <v>284</v>
      </c>
      <c r="DI835">
        <v>0</v>
      </c>
      <c r="DJ835">
        <v>0</v>
      </c>
      <c r="DK835">
        <v>6.4094277870713903</v>
      </c>
      <c r="DL835">
        <v>10.402945959393501</v>
      </c>
      <c r="DM835">
        <v>0</v>
      </c>
      <c r="DN835">
        <v>0</v>
      </c>
      <c r="DO835">
        <v>0</v>
      </c>
      <c r="DP835">
        <v>1.4335809744996399</v>
      </c>
      <c r="DQ835">
        <v>0</v>
      </c>
      <c r="DR835">
        <v>2.2553362867499001</v>
      </c>
      <c r="DS835">
        <v>4.6119129331014097</v>
      </c>
      <c r="DT835">
        <v>3.1738286917548799</v>
      </c>
    </row>
    <row r="836" spans="1:124" x14ac:dyDescent="0.35">
      <c r="A836" s="19" t="str">
        <f t="shared" si="26"/>
        <v>Liquid Assets / Assets--36341</v>
      </c>
      <c r="B836" s="19" t="str">
        <f t="shared" si="27"/>
        <v>Liquid Assets / Assets</v>
      </c>
      <c r="C836">
        <v>20</v>
      </c>
      <c r="D836" s="27">
        <v>36341</v>
      </c>
      <c r="E836">
        <v>12.407887242276299</v>
      </c>
      <c r="F836">
        <v>20.4830206154158</v>
      </c>
      <c r="G836">
        <v>28.7161311297764</v>
      </c>
      <c r="H836">
        <v>20.829185367671901</v>
      </c>
      <c r="I836">
        <v>11.1511010797292</v>
      </c>
      <c r="J836">
        <v>18.720818676047301</v>
      </c>
      <c r="K836">
        <v>28.1410317471117</v>
      </c>
      <c r="L836">
        <v>20.259297701824199</v>
      </c>
      <c r="M836">
        <v>11.434381775974099</v>
      </c>
      <c r="N836">
        <v>19.435305619547599</v>
      </c>
      <c r="O836">
        <v>29.6930472733032</v>
      </c>
      <c r="P836">
        <v>21.2840055922765</v>
      </c>
      <c r="Q836">
        <v>18.898469596203</v>
      </c>
      <c r="R836">
        <v>23.647016620502502</v>
      </c>
      <c r="S836">
        <v>27.5433610452117</v>
      </c>
      <c r="T836">
        <v>24.520333614173399</v>
      </c>
      <c r="U836">
        <v>11.520791784405899</v>
      </c>
      <c r="V836">
        <v>18.7438737502451</v>
      </c>
      <c r="W836">
        <v>28.526252404248002</v>
      </c>
      <c r="X836">
        <v>20.665911033758501</v>
      </c>
      <c r="Y836">
        <v>15.163188276726601</v>
      </c>
      <c r="Z836">
        <v>22.496259686991198</v>
      </c>
      <c r="AA836">
        <v>30.004687965176998</v>
      </c>
      <c r="AB836">
        <v>22.453233391857601</v>
      </c>
      <c r="AC836">
        <v>7.1331362001913501</v>
      </c>
      <c r="AD836">
        <v>15.635769266905999</v>
      </c>
      <c r="AE836">
        <v>26.522856334544699</v>
      </c>
      <c r="AF836">
        <v>17.036206206251499</v>
      </c>
      <c r="AG836">
        <v>8.7248107817772205</v>
      </c>
      <c r="AH836">
        <v>15.1961268649343</v>
      </c>
      <c r="AI836">
        <v>25.070357225754201</v>
      </c>
      <c r="AJ836">
        <v>18.305257223438701</v>
      </c>
      <c r="AK836">
        <v>12.223119330408201</v>
      </c>
      <c r="AL836">
        <v>19.25121314463</v>
      </c>
      <c r="AM836">
        <v>28.262057409296201</v>
      </c>
      <c r="AN836">
        <v>20.8718655340937</v>
      </c>
      <c r="AO836">
        <v>9.4929872510410291</v>
      </c>
      <c r="AP836">
        <v>16.973285703534199</v>
      </c>
      <c r="AQ836">
        <v>27.071086267186001</v>
      </c>
      <c r="AR836">
        <v>19.304176134372</v>
      </c>
      <c r="AS836">
        <v>10.0927315698902</v>
      </c>
      <c r="AT836">
        <v>16.865488553655599</v>
      </c>
      <c r="AU836">
        <v>25.9033065807706</v>
      </c>
      <c r="AV836">
        <v>18.5914713588373</v>
      </c>
      <c r="AW836">
        <v>13.4372300118173</v>
      </c>
      <c r="AX836">
        <v>20.322425569097501</v>
      </c>
      <c r="AY836">
        <v>27.963591709636901</v>
      </c>
      <c r="AZ836">
        <v>21.325894432634801</v>
      </c>
      <c r="BA836">
        <v>12.8421287319416</v>
      </c>
      <c r="BB836">
        <v>19.404551009503098</v>
      </c>
      <c r="BC836">
        <v>29.3668679776078</v>
      </c>
      <c r="BD836">
        <v>21.380670981099001</v>
      </c>
      <c r="BE836">
        <v>14.0965946852175</v>
      </c>
      <c r="BF836">
        <v>27.289327768961002</v>
      </c>
      <c r="BG836">
        <v>35.400877873378299</v>
      </c>
      <c r="BH836">
        <v>27.3735763267529</v>
      </c>
      <c r="BI836">
        <v>10.756115516905799</v>
      </c>
      <c r="BJ836">
        <v>18.042885181550499</v>
      </c>
      <c r="BK836">
        <v>26.834101070283101</v>
      </c>
      <c r="BL836">
        <v>18.515165916190199</v>
      </c>
      <c r="BM836">
        <v>14.268717109555499</v>
      </c>
      <c r="BN836">
        <v>19.080665664520801</v>
      </c>
      <c r="BO836">
        <v>25.348694803695299</v>
      </c>
      <c r="BP836">
        <v>20.5367462487301</v>
      </c>
      <c r="BQ836">
        <v>20.306307753061901</v>
      </c>
      <c r="BR836">
        <v>29.3985429444778</v>
      </c>
      <c r="BS836">
        <v>38.490778135893798</v>
      </c>
      <c r="BT836">
        <v>29.3985429444778</v>
      </c>
      <c r="BU836">
        <v>15.1021480878474</v>
      </c>
      <c r="BV836">
        <v>20.674231756812699</v>
      </c>
      <c r="BW836">
        <v>30.394804264589901</v>
      </c>
      <c r="BX836">
        <v>21.541511896877399</v>
      </c>
      <c r="BZ836" t="s">
        <v>284</v>
      </c>
      <c r="CC836">
        <v>14.4259742770447</v>
      </c>
      <c r="CD836">
        <v>21.0724692765742</v>
      </c>
      <c r="CE836">
        <v>28.919986851044001</v>
      </c>
      <c r="CF836">
        <v>22.548714713624999</v>
      </c>
      <c r="CG836">
        <v>15.6081802198383</v>
      </c>
      <c r="CH836">
        <v>22.673048333877201</v>
      </c>
      <c r="CI836">
        <v>24.010949110388001</v>
      </c>
      <c r="CJ836">
        <v>24.758339364721699</v>
      </c>
      <c r="CK836">
        <v>11.3056813659736</v>
      </c>
      <c r="CL836">
        <v>24.343790607016899</v>
      </c>
      <c r="CM836">
        <v>33.946474498982198</v>
      </c>
      <c r="CN836">
        <v>24.482224194856499</v>
      </c>
      <c r="CO836">
        <v>14.0212849580225</v>
      </c>
      <c r="CP836">
        <v>15.9597775405876</v>
      </c>
      <c r="CQ836">
        <v>19.0920005560329</v>
      </c>
      <c r="CR836">
        <v>18.478128201874199</v>
      </c>
      <c r="CS836">
        <v>7.4911916464873096</v>
      </c>
      <c r="CT836">
        <v>19.792466954616199</v>
      </c>
      <c r="CU836">
        <v>29.6280253242893</v>
      </c>
      <c r="CV836">
        <v>22.788570272822401</v>
      </c>
      <c r="CW836">
        <v>5.0946413298129496</v>
      </c>
      <c r="CX836">
        <v>13.6217331980548</v>
      </c>
      <c r="CY836">
        <v>20.876407961734301</v>
      </c>
      <c r="CZ836">
        <v>13.1332027797894</v>
      </c>
      <c r="DA836">
        <v>8.5767450804332395</v>
      </c>
      <c r="DB836">
        <v>10.5525229209151</v>
      </c>
      <c r="DC836">
        <v>11.3207382684219</v>
      </c>
      <c r="DD836">
        <v>9.3449604279401104</v>
      </c>
      <c r="DF836" t="s">
        <v>284</v>
      </c>
      <c r="DI836">
        <v>4.2535643491564201</v>
      </c>
      <c r="DJ836">
        <v>18.602889848448399</v>
      </c>
      <c r="DK836">
        <v>27.396298028373401</v>
      </c>
      <c r="DL836">
        <v>20.186715778841499</v>
      </c>
      <c r="DM836">
        <v>17.321283463326399</v>
      </c>
      <c r="DN836">
        <v>21.929372578695599</v>
      </c>
      <c r="DO836">
        <v>34.593768266004801</v>
      </c>
      <c r="DP836">
        <v>25.894778044948001</v>
      </c>
      <c r="DQ836">
        <v>17.342786490124301</v>
      </c>
      <c r="DR836">
        <v>22.060346315365599</v>
      </c>
      <c r="DS836">
        <v>34.064054642751501</v>
      </c>
      <c r="DT836">
        <v>22.733498317889499</v>
      </c>
    </row>
    <row r="837" spans="1:124" x14ac:dyDescent="0.35">
      <c r="A837" s="19" t="str">
        <f t="shared" si="26"/>
        <v>Net Loan Growth (last 4 qtrs)--36341</v>
      </c>
      <c r="B837" s="19" t="str">
        <f t="shared" si="27"/>
        <v>Net Loan Growth (last 4 qtrs)</v>
      </c>
      <c r="C837">
        <v>21</v>
      </c>
      <c r="D837" s="27">
        <v>36341</v>
      </c>
      <c r="E837">
        <v>-1.58</v>
      </c>
      <c r="F837">
        <v>3.89</v>
      </c>
      <c r="G837">
        <v>12.0175</v>
      </c>
      <c r="H837">
        <v>8.8581632653061195</v>
      </c>
      <c r="I837">
        <v>-2.46</v>
      </c>
      <c r="J837">
        <v>3.45</v>
      </c>
      <c r="K837">
        <v>10.81</v>
      </c>
      <c r="L837">
        <v>5.2090899001109898</v>
      </c>
      <c r="M837">
        <v>0.81</v>
      </c>
      <c r="N837">
        <v>7.94</v>
      </c>
      <c r="O837">
        <v>17.75</v>
      </c>
      <c r="P837">
        <v>13.4103893417691</v>
      </c>
      <c r="Q837">
        <v>1.7324999999999999</v>
      </c>
      <c r="R837">
        <v>3.46</v>
      </c>
      <c r="S837">
        <v>5.6749999999999998</v>
      </c>
      <c r="T837">
        <v>4.3332142857142903</v>
      </c>
      <c r="U837">
        <v>-1.5425</v>
      </c>
      <c r="V837">
        <v>4.82</v>
      </c>
      <c r="W837">
        <v>11.887499999999999</v>
      </c>
      <c r="X837">
        <v>7.0998367346938798</v>
      </c>
      <c r="Y837">
        <v>-3.09</v>
      </c>
      <c r="Z837">
        <v>2.35</v>
      </c>
      <c r="AA837">
        <v>11.56</v>
      </c>
      <c r="AB837">
        <v>4.7667816091953998</v>
      </c>
      <c r="AC837">
        <v>-5.835</v>
      </c>
      <c r="AD837">
        <v>0.115</v>
      </c>
      <c r="AE837">
        <v>6.9375</v>
      </c>
      <c r="AF837">
        <v>1.0756250000000001</v>
      </c>
      <c r="AG837">
        <v>-5.915</v>
      </c>
      <c r="AH837">
        <v>0.55000000000000004</v>
      </c>
      <c r="AI837">
        <v>6.25</v>
      </c>
      <c r="AJ837">
        <v>1.1408910891089099</v>
      </c>
      <c r="AK837">
        <v>0.92</v>
      </c>
      <c r="AL837">
        <v>4.01</v>
      </c>
      <c r="AM837">
        <v>12.51</v>
      </c>
      <c r="AN837">
        <v>6.82426966292135</v>
      </c>
      <c r="AO837">
        <v>-4.7774999999999999</v>
      </c>
      <c r="AP837">
        <v>0.68500000000000005</v>
      </c>
      <c r="AQ837">
        <v>5.8250000000000002</v>
      </c>
      <c r="AR837">
        <v>1.11799126637555</v>
      </c>
      <c r="AS837">
        <v>0.81</v>
      </c>
      <c r="AT837">
        <v>7.3650000000000002</v>
      </c>
      <c r="AU837">
        <v>15.64</v>
      </c>
      <c r="AV837">
        <v>9.27225888324873</v>
      </c>
      <c r="AW837">
        <v>0</v>
      </c>
      <c r="AX837">
        <v>5.24</v>
      </c>
      <c r="AY837">
        <v>12.29</v>
      </c>
      <c r="AZ837">
        <v>8.5042704626334498</v>
      </c>
      <c r="BA837">
        <v>0.55500000000000005</v>
      </c>
      <c r="BB837">
        <v>7.26</v>
      </c>
      <c r="BC837">
        <v>16.53</v>
      </c>
      <c r="BD837">
        <v>9.9724623115577895</v>
      </c>
      <c r="BE837">
        <v>-3.6974999999999998</v>
      </c>
      <c r="BF837">
        <v>1.65</v>
      </c>
      <c r="BG837">
        <v>8.18</v>
      </c>
      <c r="BH837">
        <v>6.9338095238095301</v>
      </c>
      <c r="BI837">
        <v>1.04</v>
      </c>
      <c r="BJ837">
        <v>2.91</v>
      </c>
      <c r="BK837">
        <v>4.8449999999999998</v>
      </c>
      <c r="BL837">
        <v>-0.441428571428572</v>
      </c>
      <c r="BM837">
        <v>13.9975</v>
      </c>
      <c r="BN837">
        <v>21.76</v>
      </c>
      <c r="BO837">
        <v>32.765000000000001</v>
      </c>
      <c r="BP837">
        <v>25.002500000000001</v>
      </c>
      <c r="BQ837">
        <v>-6.2575000000000003</v>
      </c>
      <c r="BR837">
        <v>-5.1449999999999996</v>
      </c>
      <c r="BS837">
        <v>-4.0324999999999998</v>
      </c>
      <c r="BT837">
        <v>-5.1449999999999996</v>
      </c>
      <c r="BU837">
        <v>2.9325000000000001</v>
      </c>
      <c r="BV837">
        <v>7.2350000000000003</v>
      </c>
      <c r="BW837">
        <v>11.51</v>
      </c>
      <c r="BX837">
        <v>9.4759090909090897</v>
      </c>
      <c r="BZ837" t="s">
        <v>284</v>
      </c>
      <c r="CC837">
        <v>0.54</v>
      </c>
      <c r="CD837">
        <v>9.01</v>
      </c>
      <c r="CE837">
        <v>17.487500000000001</v>
      </c>
      <c r="CF837">
        <v>12.021048387096799</v>
      </c>
      <c r="CG837">
        <v>11.795</v>
      </c>
      <c r="CH837">
        <v>12.9</v>
      </c>
      <c r="CI837">
        <v>17.914999999999999</v>
      </c>
      <c r="CJ837">
        <v>21.1271428571429</v>
      </c>
      <c r="CK837">
        <v>0.20499999999999999</v>
      </c>
      <c r="CL837">
        <v>5.41</v>
      </c>
      <c r="CM837">
        <v>8.2949999999999999</v>
      </c>
      <c r="CN837">
        <v>5.1121052631578996</v>
      </c>
      <c r="CO837">
        <v>3.67</v>
      </c>
      <c r="CP837">
        <v>7.02</v>
      </c>
      <c r="CQ837">
        <v>8.44</v>
      </c>
      <c r="CR837">
        <v>6.0814285714285701</v>
      </c>
      <c r="CS837">
        <v>-9.0924999999999994</v>
      </c>
      <c r="CT837">
        <v>-1.2549999999999999</v>
      </c>
      <c r="CU837">
        <v>3.2749999999999999</v>
      </c>
      <c r="CV837">
        <v>-1.4410000000000001</v>
      </c>
      <c r="CW837">
        <v>4.26</v>
      </c>
      <c r="CX837">
        <v>10.37</v>
      </c>
      <c r="CY837">
        <v>19.850000000000001</v>
      </c>
      <c r="CZ837">
        <v>13.569411764705899</v>
      </c>
      <c r="DA837">
        <v>0.1275</v>
      </c>
      <c r="DB837">
        <v>17.734999999999999</v>
      </c>
      <c r="DC837">
        <v>23.327500000000001</v>
      </c>
      <c r="DD837">
        <v>5.72</v>
      </c>
      <c r="DF837" t="s">
        <v>284</v>
      </c>
      <c r="DI837">
        <v>-6.07</v>
      </c>
      <c r="DJ837">
        <v>2.0699999999999998</v>
      </c>
      <c r="DK837">
        <v>18.822500000000002</v>
      </c>
      <c r="DL837">
        <v>9.6006250000000009</v>
      </c>
      <c r="DM837">
        <v>-2.15</v>
      </c>
      <c r="DN837">
        <v>0.33</v>
      </c>
      <c r="DO837">
        <v>8.3550000000000004</v>
      </c>
      <c r="DP837">
        <v>5.6821428571428596</v>
      </c>
      <c r="DQ837">
        <v>5.61</v>
      </c>
      <c r="DR837">
        <v>7.54</v>
      </c>
      <c r="DS837">
        <v>14.52</v>
      </c>
      <c r="DT837">
        <v>8.9444444444444393</v>
      </c>
    </row>
    <row r="838" spans="1:124" x14ac:dyDescent="0.35">
      <c r="A838" s="19" t="str">
        <f t="shared" si="26"/>
        <v>Banks w/ Loan Growth (last 4 qtrs)--36341</v>
      </c>
      <c r="B838" s="19" t="str">
        <f t="shared" si="27"/>
        <v>Banks w/ Loan Growth (last 4 qtrs)</v>
      </c>
      <c r="C838">
        <v>22</v>
      </c>
      <c r="D838" s="27">
        <v>36341</v>
      </c>
      <c r="F838">
        <v>66.326530612244895</v>
      </c>
      <c r="J838">
        <v>64.585575888051693</v>
      </c>
      <c r="N838">
        <v>74.844362462531706</v>
      </c>
      <c r="R838">
        <v>78.571428571428598</v>
      </c>
      <c r="V838">
        <v>68.639053254437897</v>
      </c>
      <c r="Z838">
        <v>57.954545454545503</v>
      </c>
      <c r="AD838">
        <v>50.877192982456101</v>
      </c>
      <c r="AH838">
        <v>51.456310679611597</v>
      </c>
      <c r="AI838"/>
      <c r="AK838"/>
      <c r="AL838">
        <v>76.404494382022506</v>
      </c>
      <c r="AP838">
        <v>53.004291845493597</v>
      </c>
      <c r="AT838">
        <v>76.865671641790996</v>
      </c>
      <c r="AX838">
        <v>74.216027874564503</v>
      </c>
      <c r="BB838">
        <v>73.809523809523796</v>
      </c>
      <c r="BF838">
        <v>60.465116279069797</v>
      </c>
      <c r="BJ838">
        <v>85.714285714285694</v>
      </c>
      <c r="BN838">
        <v>100</v>
      </c>
      <c r="BR838">
        <v>0</v>
      </c>
      <c r="BV838">
        <v>82.608695652173907</v>
      </c>
      <c r="BZ838" t="s">
        <v>285</v>
      </c>
      <c r="CD838">
        <v>73.282442748091597</v>
      </c>
      <c r="CH838">
        <v>85.714285714285694</v>
      </c>
      <c r="CL838">
        <v>73.684210526315795</v>
      </c>
      <c r="CP838">
        <v>85.714285714285694</v>
      </c>
      <c r="CT838">
        <v>40</v>
      </c>
      <c r="CX838">
        <v>76.470588235294102</v>
      </c>
      <c r="DB838">
        <v>75</v>
      </c>
      <c r="DF838" t="s">
        <v>285</v>
      </c>
      <c r="DJ838">
        <v>56.25</v>
      </c>
      <c r="DN838">
        <v>50</v>
      </c>
      <c r="DR838">
        <v>88.8888888888889</v>
      </c>
    </row>
    <row r="839" spans="1:124" x14ac:dyDescent="0.35">
      <c r="A839" s="19" t="str">
        <f t="shared" si="26"/>
        <v>Equity / Assets--36433</v>
      </c>
      <c r="B839" s="19" t="str">
        <f t="shared" si="27"/>
        <v>Equity / Assets</v>
      </c>
      <c r="C839">
        <v>1</v>
      </c>
      <c r="D839" s="27">
        <v>36433</v>
      </c>
      <c r="E839">
        <v>8.3367711830831706</v>
      </c>
      <c r="F839">
        <v>9.0580319880373192</v>
      </c>
      <c r="G839">
        <v>10.8054626330291</v>
      </c>
      <c r="H839">
        <v>10.333687986002699</v>
      </c>
      <c r="I839">
        <v>8.0292664386164994</v>
      </c>
      <c r="J839">
        <v>9.4266267207676702</v>
      </c>
      <c r="K839">
        <v>11.549035085331701</v>
      </c>
      <c r="L839">
        <v>10.2659133384567</v>
      </c>
      <c r="M839">
        <v>7.8281081524667799</v>
      </c>
      <c r="N839">
        <v>9.3914356959037999</v>
      </c>
      <c r="O839">
        <v>11.898138867341499</v>
      </c>
      <c r="P839">
        <v>10.661776247760301</v>
      </c>
      <c r="Q839">
        <v>9.41824565324311</v>
      </c>
      <c r="R839">
        <v>10.5423819970881</v>
      </c>
      <c r="S839">
        <v>12.374293969352401</v>
      </c>
      <c r="T839">
        <v>11.1417947145705</v>
      </c>
      <c r="U839">
        <v>7.7660687625717797</v>
      </c>
      <c r="V839">
        <v>9.1328081836891695</v>
      </c>
      <c r="W839">
        <v>11.307688355064901</v>
      </c>
      <c r="X839">
        <v>9.9343769050461894</v>
      </c>
      <c r="Y839">
        <v>8.5184442553744901</v>
      </c>
      <c r="Z839">
        <v>9.5764932379640904</v>
      </c>
      <c r="AA839">
        <v>11.191581187738301</v>
      </c>
      <c r="AB839">
        <v>10.102451512794801</v>
      </c>
      <c r="AC839">
        <v>8.4409028936238801</v>
      </c>
      <c r="AD839">
        <v>9.9952500115550595</v>
      </c>
      <c r="AE839">
        <v>11.7319924622557</v>
      </c>
      <c r="AF839">
        <v>10.4221804134447</v>
      </c>
      <c r="AG839">
        <v>8.5835652272230991</v>
      </c>
      <c r="AH839">
        <v>10.9151596672147</v>
      </c>
      <c r="AI839">
        <v>14.086926481731201</v>
      </c>
      <c r="AJ839">
        <v>12.7943111166534</v>
      </c>
      <c r="AK839">
        <v>7.8753629199502297</v>
      </c>
      <c r="AL839">
        <v>8.8358495505716004</v>
      </c>
      <c r="AM839">
        <v>10.38972843995</v>
      </c>
      <c r="AN839">
        <v>9.5888014108858606</v>
      </c>
      <c r="AO839">
        <v>8.5990909426850504</v>
      </c>
      <c r="AP839">
        <v>10.242416034669599</v>
      </c>
      <c r="AQ839">
        <v>12.4207606973059</v>
      </c>
      <c r="AR839">
        <v>10.9267147004474</v>
      </c>
      <c r="AS839">
        <v>7.6155721606027296</v>
      </c>
      <c r="AT839">
        <v>8.9243165279650594</v>
      </c>
      <c r="AU839">
        <v>11.0054236309432</v>
      </c>
      <c r="AV839">
        <v>9.6904579788895902</v>
      </c>
      <c r="AW839">
        <v>7.7892747913264602</v>
      </c>
      <c r="AX839">
        <v>9.1392462835730797</v>
      </c>
      <c r="AY839">
        <v>10.8352040578326</v>
      </c>
      <c r="AZ839">
        <v>9.5557042104018901</v>
      </c>
      <c r="BA839">
        <v>7.8636368093378701</v>
      </c>
      <c r="BB839">
        <v>9.2760746387439195</v>
      </c>
      <c r="BC839">
        <v>11.5651306427175</v>
      </c>
      <c r="BD839">
        <v>10.367286354163999</v>
      </c>
      <c r="BE839">
        <v>7.6010069672203802</v>
      </c>
      <c r="BF839">
        <v>9.4376170286034107</v>
      </c>
      <c r="BG839">
        <v>11.3847093442896</v>
      </c>
      <c r="BH839">
        <v>13.3496447336916</v>
      </c>
      <c r="BI839">
        <v>7.6630353320190903</v>
      </c>
      <c r="BJ839">
        <v>8.2061687499807494</v>
      </c>
      <c r="BK839">
        <v>10.900273967062301</v>
      </c>
      <c r="BL839">
        <v>10.0456119968118</v>
      </c>
      <c r="BM839">
        <v>8.3467257871370499</v>
      </c>
      <c r="BN839">
        <v>9.0755234552574908</v>
      </c>
      <c r="BO839">
        <v>10.085334564279799</v>
      </c>
      <c r="BP839">
        <v>9.3565368961593798</v>
      </c>
      <c r="BQ839">
        <v>12.9119477408832</v>
      </c>
      <c r="BR839">
        <v>13.2871563164802</v>
      </c>
      <c r="BS839">
        <v>13.6623648920772</v>
      </c>
      <c r="BT839">
        <v>13.2871563164802</v>
      </c>
      <c r="BU839">
        <v>7.0472499996421503</v>
      </c>
      <c r="BV839">
        <v>8.1272562305746998</v>
      </c>
      <c r="BW839">
        <v>10.718576276216</v>
      </c>
      <c r="BX839">
        <v>8.8294708100569999</v>
      </c>
      <c r="BZ839" t="s">
        <v>284</v>
      </c>
      <c r="CC839">
        <v>7.4915349887133198</v>
      </c>
      <c r="CD839">
        <v>8.7446201863856992</v>
      </c>
      <c r="CE839">
        <v>10.5316416283957</v>
      </c>
      <c r="CF839">
        <v>9.6906713090740393</v>
      </c>
      <c r="CG839">
        <v>8.1660066705929193</v>
      </c>
      <c r="CH839">
        <v>10.414280805113901</v>
      </c>
      <c r="CI839">
        <v>11.391742618138901</v>
      </c>
      <c r="CJ839">
        <v>10.1104264516088</v>
      </c>
      <c r="CK839">
        <v>8.3254549714079609</v>
      </c>
      <c r="CL839">
        <v>8.6245536264006901</v>
      </c>
      <c r="CM839">
        <v>10.0383474471596</v>
      </c>
      <c r="CN839">
        <v>8.9979380236599393</v>
      </c>
      <c r="CO839">
        <v>7.2810198980670302</v>
      </c>
      <c r="CP839">
        <v>8.0597581518945294</v>
      </c>
      <c r="CQ839">
        <v>9.3940336714849906</v>
      </c>
      <c r="CR839">
        <v>8.8270759851124598</v>
      </c>
      <c r="CS839">
        <v>8.5289226982348794</v>
      </c>
      <c r="CT839">
        <v>9.20550299148913</v>
      </c>
      <c r="CU839">
        <v>11.395221838617701</v>
      </c>
      <c r="CV839">
        <v>12.0335829464886</v>
      </c>
      <c r="CW839">
        <v>7.0770386975186703</v>
      </c>
      <c r="CX839">
        <v>7.8890664549335296</v>
      </c>
      <c r="CY839">
        <v>10.649776800822799</v>
      </c>
      <c r="CZ839">
        <v>8.9753452058505605</v>
      </c>
      <c r="DA839">
        <v>7.8205795862174501</v>
      </c>
      <c r="DB839">
        <v>8.8846673282370592</v>
      </c>
      <c r="DC839">
        <v>10.845533396607401</v>
      </c>
      <c r="DD839">
        <v>9.7814456545878006</v>
      </c>
      <c r="DF839" t="s">
        <v>284</v>
      </c>
      <c r="DI839">
        <v>7.57433747067852</v>
      </c>
      <c r="DJ839">
        <v>11.222369215469399</v>
      </c>
      <c r="DK839">
        <v>24.4159506009848</v>
      </c>
      <c r="DL839">
        <v>16.559785255067101</v>
      </c>
      <c r="DM839">
        <v>7.4848042419601901</v>
      </c>
      <c r="DN839">
        <v>8.4141329785683894</v>
      </c>
      <c r="DO839">
        <v>10.011592902736201</v>
      </c>
      <c r="DP839">
        <v>10.4010101322376</v>
      </c>
      <c r="DQ839">
        <v>9.4309214925772409</v>
      </c>
      <c r="DR839">
        <v>10.306695720490399</v>
      </c>
      <c r="DS839">
        <v>11.343758942012199</v>
      </c>
      <c r="DT839">
        <v>10.8299272678483</v>
      </c>
    </row>
    <row r="840" spans="1:124" x14ac:dyDescent="0.35">
      <c r="A840" s="19" t="str">
        <f t="shared" si="26"/>
        <v>Total Risk Based Capital Ratio--36433</v>
      </c>
      <c r="B840" s="19" t="str">
        <f t="shared" si="27"/>
        <v>Total Risk Based Capital Ratio</v>
      </c>
      <c r="C840">
        <v>2</v>
      </c>
      <c r="D840" s="27">
        <v>36433</v>
      </c>
      <c r="E840">
        <v>11.649971176559999</v>
      </c>
      <c r="F840">
        <v>14.125791862762201</v>
      </c>
      <c r="G840">
        <v>17.132277588046499</v>
      </c>
      <c r="H840">
        <v>16.727645464657702</v>
      </c>
      <c r="I840">
        <v>11.928837527560299</v>
      </c>
      <c r="J840">
        <v>14.3499325708007</v>
      </c>
      <c r="K840">
        <v>18.4734929189121</v>
      </c>
      <c r="L840">
        <v>16.128430186970299</v>
      </c>
      <c r="M840">
        <v>12.3121129408907</v>
      </c>
      <c r="N840">
        <v>15.2181888756022</v>
      </c>
      <c r="O840">
        <v>20.487874091089701</v>
      </c>
      <c r="P840">
        <v>18.241017768503301</v>
      </c>
      <c r="Q840">
        <v>14.010924090055401</v>
      </c>
      <c r="R840">
        <v>16.7790496915636</v>
      </c>
      <c r="S840">
        <v>22.4926751230667</v>
      </c>
      <c r="T840">
        <v>18.723291504763299</v>
      </c>
      <c r="U840">
        <v>11.715388770499301</v>
      </c>
      <c r="V840">
        <v>13.6334049046026</v>
      </c>
      <c r="W840">
        <v>17.620735727508499</v>
      </c>
      <c r="X840">
        <v>15.3666472844311</v>
      </c>
      <c r="Y840">
        <v>12.838174865205101</v>
      </c>
      <c r="Z840">
        <v>14.910566216536401</v>
      </c>
      <c r="AA840">
        <v>17.473092848774201</v>
      </c>
      <c r="AB840">
        <v>15.881870700074201</v>
      </c>
      <c r="AC840">
        <v>12.533208790759399</v>
      </c>
      <c r="AD840">
        <v>15.482887585252399</v>
      </c>
      <c r="AE840">
        <v>19.571509755050901</v>
      </c>
      <c r="AF840">
        <v>16.7133092365724</v>
      </c>
      <c r="AG840">
        <v>12.001368048669701</v>
      </c>
      <c r="AH840">
        <v>16.104506497096999</v>
      </c>
      <c r="AI840">
        <v>22.282145105186299</v>
      </c>
      <c r="AJ840">
        <v>19.715809215376201</v>
      </c>
      <c r="AK840">
        <v>11.975940459658901</v>
      </c>
      <c r="AL840">
        <v>15.0058975143069</v>
      </c>
      <c r="AM840">
        <v>18.305610256840001</v>
      </c>
      <c r="AN840">
        <v>15.8884123136755</v>
      </c>
      <c r="AO840">
        <v>12.5237648948989</v>
      </c>
      <c r="AP840">
        <v>15.4429155722817</v>
      </c>
      <c r="AQ840">
        <v>19.333762213019199</v>
      </c>
      <c r="AR840">
        <v>16.9922474145765</v>
      </c>
      <c r="AS840">
        <v>11.296459736872</v>
      </c>
      <c r="AT840">
        <v>13.268524285281201</v>
      </c>
      <c r="AU840">
        <v>16.9915702082045</v>
      </c>
      <c r="AV840">
        <v>14.9080566366592</v>
      </c>
      <c r="AW840">
        <v>12.3551455227181</v>
      </c>
      <c r="AX840">
        <v>14.8350408388498</v>
      </c>
      <c r="AY840">
        <v>18.3056292048812</v>
      </c>
      <c r="AZ840">
        <v>16.0242700369052</v>
      </c>
      <c r="BA840">
        <v>11.512748691382599</v>
      </c>
      <c r="BB840">
        <v>13.498575329114701</v>
      </c>
      <c r="BC840">
        <v>17.812551569757801</v>
      </c>
      <c r="BD840">
        <v>15.7165437042182</v>
      </c>
      <c r="BE840">
        <v>11.7311260168403</v>
      </c>
      <c r="BF840">
        <v>14.2683043494537</v>
      </c>
      <c r="BG840">
        <v>17.7600097326232</v>
      </c>
      <c r="BH840">
        <v>28.777716107197602</v>
      </c>
      <c r="BI840">
        <v>11.4512000897825</v>
      </c>
      <c r="BJ840">
        <v>11.5883312441069</v>
      </c>
      <c r="BK840">
        <v>14.2562427886339</v>
      </c>
      <c r="BL840">
        <v>15.0534008943513</v>
      </c>
      <c r="BM840">
        <v>11.5928976711649</v>
      </c>
      <c r="BN840">
        <v>12.8637507221337</v>
      </c>
      <c r="BO840">
        <v>14.7914280826273</v>
      </c>
      <c r="BP840">
        <v>13.520575031658399</v>
      </c>
      <c r="BQ840">
        <v>18.625792010972098</v>
      </c>
      <c r="BR840">
        <v>20.676198438060101</v>
      </c>
      <c r="BS840">
        <v>22.726604865148101</v>
      </c>
      <c r="BT840">
        <v>20.676198438060101</v>
      </c>
      <c r="BU840">
        <v>11.73321703986</v>
      </c>
      <c r="BV840">
        <v>13.6706500550894</v>
      </c>
      <c r="BW840">
        <v>18.370823369688399</v>
      </c>
      <c r="BX840">
        <v>15.5342514837651</v>
      </c>
      <c r="BZ840" t="s">
        <v>284</v>
      </c>
      <c r="CC840">
        <v>11.140634166623901</v>
      </c>
      <c r="CD840">
        <v>12.336537722271601</v>
      </c>
      <c r="CE840">
        <v>16.751419611831501</v>
      </c>
      <c r="CF840">
        <v>14.4755809186239</v>
      </c>
      <c r="CG840">
        <v>11.674399695429299</v>
      </c>
      <c r="CH840">
        <v>14.582201276028499</v>
      </c>
      <c r="CI840">
        <v>16.706488492474801</v>
      </c>
      <c r="CJ840">
        <v>16.090086667307599</v>
      </c>
      <c r="CK840">
        <v>12.242161492411199</v>
      </c>
      <c r="CL840">
        <v>12.8999393571862</v>
      </c>
      <c r="CM840">
        <v>17.367886997687599</v>
      </c>
      <c r="CN840">
        <v>14.981129831583001</v>
      </c>
      <c r="CO840">
        <v>11.099053890474201</v>
      </c>
      <c r="CP840">
        <v>12.142572773471301</v>
      </c>
      <c r="CQ840">
        <v>14.5399197856048</v>
      </c>
      <c r="CR840">
        <v>13.7778263357336</v>
      </c>
      <c r="CS840">
        <v>13.345268152547799</v>
      </c>
      <c r="CT840">
        <v>14.2365670116201</v>
      </c>
      <c r="CU840">
        <v>15.658900538387201</v>
      </c>
      <c r="CV840">
        <v>23.200864531083699</v>
      </c>
      <c r="CW840">
        <v>10.7575599247836</v>
      </c>
      <c r="CX840">
        <v>12.432488342279999</v>
      </c>
      <c r="CY840">
        <v>14.542076768618401</v>
      </c>
      <c r="CZ840">
        <v>13.8268002873026</v>
      </c>
      <c r="DA840">
        <v>10.7945103411107</v>
      </c>
      <c r="DB840">
        <v>12.561886155386601</v>
      </c>
      <c r="DC840">
        <v>14.322437909440101</v>
      </c>
      <c r="DD840">
        <v>12.5550620951642</v>
      </c>
      <c r="DF840" t="s">
        <v>284</v>
      </c>
      <c r="DI840">
        <v>11.7232680530742</v>
      </c>
      <c r="DJ840">
        <v>14.4068495845223</v>
      </c>
      <c r="DK840">
        <v>38.729744903175501</v>
      </c>
      <c r="DL840">
        <v>27.861142206345299</v>
      </c>
      <c r="DM840">
        <v>11.900088094007399</v>
      </c>
      <c r="DN840">
        <v>13.927897461566999</v>
      </c>
      <c r="DO840">
        <v>15.4092700379866</v>
      </c>
      <c r="DP840">
        <v>18.409111082572601</v>
      </c>
      <c r="DQ840">
        <v>15.6266525647805</v>
      </c>
      <c r="DR840">
        <v>17.622202327663398</v>
      </c>
      <c r="DS840">
        <v>21.719414983449301</v>
      </c>
      <c r="DT840">
        <v>17.796347481535399</v>
      </c>
    </row>
    <row r="841" spans="1:124" x14ac:dyDescent="0.35">
      <c r="A841" s="19" t="str">
        <f t="shared" si="26"/>
        <v>Tier 1 Leverage Ratio--36433</v>
      </c>
      <c r="B841" s="19" t="str">
        <f t="shared" si="27"/>
        <v>Tier 1 Leverage Ratio</v>
      </c>
      <c r="C841">
        <v>3</v>
      </c>
      <c r="D841" s="27">
        <v>36433</v>
      </c>
      <c r="E841">
        <v>8.0060630969988402</v>
      </c>
      <c r="F841">
        <v>9.3027519765060003</v>
      </c>
      <c r="G841">
        <v>10.9969310921385</v>
      </c>
      <c r="H841">
        <v>10.592318906728099</v>
      </c>
      <c r="I841">
        <v>8.0449499556333297</v>
      </c>
      <c r="J841">
        <v>9.3567597412841099</v>
      </c>
      <c r="K841">
        <v>11.4590412462753</v>
      </c>
      <c r="L841">
        <v>10.2465833982116</v>
      </c>
      <c r="M841">
        <v>7.8745218961765797</v>
      </c>
      <c r="N841">
        <v>9.33916581282827</v>
      </c>
      <c r="O841">
        <v>11.814695406607701</v>
      </c>
      <c r="P841">
        <v>10.739560365359599</v>
      </c>
      <c r="Q841">
        <v>9.6389660097592493</v>
      </c>
      <c r="R841">
        <v>10.528395643602501</v>
      </c>
      <c r="S841">
        <v>12.6985415003274</v>
      </c>
      <c r="T841">
        <v>11.2903589215385</v>
      </c>
      <c r="U841">
        <v>7.8380528444586899</v>
      </c>
      <c r="V841">
        <v>8.9967244337465395</v>
      </c>
      <c r="W841">
        <v>10.9204714328711</v>
      </c>
      <c r="X841">
        <v>9.7810755790405395</v>
      </c>
      <c r="Y841">
        <v>8.8811971043245208</v>
      </c>
      <c r="Z841">
        <v>9.7138735272902093</v>
      </c>
      <c r="AA841">
        <v>11.4575082041417</v>
      </c>
      <c r="AB841">
        <v>10.3120371555807</v>
      </c>
      <c r="AC841">
        <v>8.4593045603407795</v>
      </c>
      <c r="AD841">
        <v>10.1970483157542</v>
      </c>
      <c r="AE841">
        <v>11.740991890648299</v>
      </c>
      <c r="AF841">
        <v>10.584604398610599</v>
      </c>
      <c r="AG841">
        <v>8.6304968090673402</v>
      </c>
      <c r="AH841">
        <v>11.0189124670772</v>
      </c>
      <c r="AI841">
        <v>14.006204964659201</v>
      </c>
      <c r="AJ841">
        <v>12.9406307733039</v>
      </c>
      <c r="AK841">
        <v>7.6964347989376796</v>
      </c>
      <c r="AL841">
        <v>9.0500738596967203</v>
      </c>
      <c r="AM841">
        <v>10.940737670949</v>
      </c>
      <c r="AN841">
        <v>9.7265746788925593</v>
      </c>
      <c r="AO841">
        <v>8.5632688927943796</v>
      </c>
      <c r="AP841">
        <v>10.055681734925599</v>
      </c>
      <c r="AQ841">
        <v>12.2888687484551</v>
      </c>
      <c r="AR841">
        <v>10.918946715564299</v>
      </c>
      <c r="AS841">
        <v>7.6714670188652496</v>
      </c>
      <c r="AT841">
        <v>8.9953272564806301</v>
      </c>
      <c r="AU841">
        <v>10.893236141994601</v>
      </c>
      <c r="AV841">
        <v>9.7305490631502298</v>
      </c>
      <c r="AW841">
        <v>7.8227812521584204</v>
      </c>
      <c r="AX841">
        <v>9.1998715744919402</v>
      </c>
      <c r="AY841">
        <v>10.862881035864101</v>
      </c>
      <c r="AZ841">
        <v>9.6197280091564696</v>
      </c>
      <c r="BA841">
        <v>7.7792441218279098</v>
      </c>
      <c r="BB841">
        <v>9.0624282688700593</v>
      </c>
      <c r="BC841">
        <v>11.269687027833999</v>
      </c>
      <c r="BD841">
        <v>10.1984711630862</v>
      </c>
      <c r="BE841">
        <v>7.4236458246064796</v>
      </c>
      <c r="BF841">
        <v>9.4888861498007309</v>
      </c>
      <c r="BG841">
        <v>11.0501132460364</v>
      </c>
      <c r="BH841">
        <v>12.658183084506099</v>
      </c>
      <c r="BI841">
        <v>7.4590540742638103</v>
      </c>
      <c r="BJ841">
        <v>7.8252189762787703</v>
      </c>
      <c r="BK841">
        <v>10.7254238177826</v>
      </c>
      <c r="BL841">
        <v>9.9150375874882801</v>
      </c>
      <c r="BM841">
        <v>8.8081221066542792</v>
      </c>
      <c r="BN841">
        <v>9.4060623066995799</v>
      </c>
      <c r="BO841">
        <v>10.1497821965031</v>
      </c>
      <c r="BP841">
        <v>9.5518419964577799</v>
      </c>
      <c r="BQ841">
        <v>13.5302548679362</v>
      </c>
      <c r="BR841">
        <v>13.7824561654179</v>
      </c>
      <c r="BS841">
        <v>14.034657462899601</v>
      </c>
      <c r="BT841">
        <v>13.7824561654179</v>
      </c>
      <c r="BU841">
        <v>7.3947390209892996</v>
      </c>
      <c r="BV841">
        <v>8.5399609568485797</v>
      </c>
      <c r="BW841">
        <v>10.3067477332495</v>
      </c>
      <c r="BX841">
        <v>9.0258474221758807</v>
      </c>
      <c r="BZ841" t="s">
        <v>284</v>
      </c>
      <c r="CC841">
        <v>7.6781504296904703</v>
      </c>
      <c r="CD841">
        <v>8.8325251771727</v>
      </c>
      <c r="CE841">
        <v>10.5585186211355</v>
      </c>
      <c r="CF841">
        <v>9.5732619341906595</v>
      </c>
      <c r="CG841">
        <v>8.34594939112052</v>
      </c>
      <c r="CH841">
        <v>10.846886174255101</v>
      </c>
      <c r="CI841">
        <v>11.901411495835999</v>
      </c>
      <c r="CJ841">
        <v>10.3506884767309</v>
      </c>
      <c r="CK841">
        <v>8.1073647951183094</v>
      </c>
      <c r="CL841">
        <v>8.8858688550296598</v>
      </c>
      <c r="CM841">
        <v>10.423850949843001</v>
      </c>
      <c r="CN841">
        <v>9.2836085435500397</v>
      </c>
      <c r="CO841">
        <v>7.8119127317695298</v>
      </c>
      <c r="CP841">
        <v>8.2653036891012093</v>
      </c>
      <c r="CQ841">
        <v>9.6579818316345705</v>
      </c>
      <c r="CR841">
        <v>9.0347028273210803</v>
      </c>
      <c r="CS841">
        <v>8.4509542262923194</v>
      </c>
      <c r="CT841">
        <v>9.1219364585474203</v>
      </c>
      <c r="CU841">
        <v>11.1410748678936</v>
      </c>
      <c r="CV841">
        <v>11.9741519712383</v>
      </c>
      <c r="CW841">
        <v>7.3054121530816003</v>
      </c>
      <c r="CX841">
        <v>8.0877174789709798</v>
      </c>
      <c r="CY841">
        <v>10.634187657099</v>
      </c>
      <c r="CZ841">
        <v>9.1640493228339892</v>
      </c>
      <c r="DA841">
        <v>7.9962671222641299</v>
      </c>
      <c r="DB841">
        <v>8.9822844937259294</v>
      </c>
      <c r="DC841">
        <v>12.357431835964601</v>
      </c>
      <c r="DD841">
        <v>11.3714144645028</v>
      </c>
      <c r="DF841" t="s">
        <v>284</v>
      </c>
      <c r="DI841">
        <v>7.2773892387588601</v>
      </c>
      <c r="DJ841">
        <v>10.34251838492</v>
      </c>
      <c r="DK841">
        <v>24.5315822137891</v>
      </c>
      <c r="DL841">
        <v>15.4503692741816</v>
      </c>
      <c r="DM841">
        <v>7.3783908245611602</v>
      </c>
      <c r="DN841">
        <v>8.2867060286583598</v>
      </c>
      <c r="DO841">
        <v>10.862070205503001</v>
      </c>
      <c r="DP841">
        <v>10.786502290488301</v>
      </c>
      <c r="DQ841">
        <v>10.291061845036101</v>
      </c>
      <c r="DR841">
        <v>10.714285714285699</v>
      </c>
      <c r="DS841">
        <v>11.2545461315989</v>
      </c>
      <c r="DT841">
        <v>11.0760991832821</v>
      </c>
    </row>
    <row r="842" spans="1:124" x14ac:dyDescent="0.35">
      <c r="A842" s="19" t="str">
        <f t="shared" si="26"/>
        <v>ALLL / Nonaccrual Loans--36433</v>
      </c>
      <c r="B842" s="19" t="str">
        <f t="shared" si="27"/>
        <v>ALLL / Nonaccrual Loans</v>
      </c>
      <c r="C842">
        <v>4</v>
      </c>
      <c r="D842" s="27">
        <v>36433</v>
      </c>
      <c r="E842">
        <v>152.20227685446599</v>
      </c>
      <c r="F842">
        <v>276.92307692307702</v>
      </c>
      <c r="G842">
        <v>914.930955120828</v>
      </c>
      <c r="H842">
        <v>1617.4968659712099</v>
      </c>
      <c r="I842">
        <v>144.00921658986201</v>
      </c>
      <c r="J842">
        <v>296.15384615384602</v>
      </c>
      <c r="K842">
        <v>840</v>
      </c>
      <c r="L842">
        <v>1139.7832482885101</v>
      </c>
      <c r="M842">
        <v>146.655210054284</v>
      </c>
      <c r="N842">
        <v>317.16517857142901</v>
      </c>
      <c r="O842">
        <v>837.67688679245305</v>
      </c>
      <c r="P842">
        <v>1123.8547153047</v>
      </c>
      <c r="Q842">
        <v>172.32323232323199</v>
      </c>
      <c r="R842">
        <v>289.85507246376801</v>
      </c>
      <c r="S842">
        <v>735.57692307692298</v>
      </c>
      <c r="T842">
        <v>636.08628419476099</v>
      </c>
      <c r="U842">
        <v>152.67857142857099</v>
      </c>
      <c r="V842">
        <v>315.66802875214103</v>
      </c>
      <c r="W842">
        <v>917.51937984496101</v>
      </c>
      <c r="X842">
        <v>1299.71622609831</v>
      </c>
      <c r="Y842">
        <v>112.466381901598</v>
      </c>
      <c r="Z842">
        <v>233.333333333333</v>
      </c>
      <c r="AA842">
        <v>642.54385964912296</v>
      </c>
      <c r="AB842">
        <v>1326.0651999960901</v>
      </c>
      <c r="AC842">
        <v>129.247557997558</v>
      </c>
      <c r="AD842">
        <v>259.34656741108398</v>
      </c>
      <c r="AE842">
        <v>743.43220338983099</v>
      </c>
      <c r="AF842">
        <v>1640.1973696544801</v>
      </c>
      <c r="AG842">
        <v>160.31739654479699</v>
      </c>
      <c r="AH842">
        <v>390.34003091190101</v>
      </c>
      <c r="AI842">
        <v>1337.6885360992801</v>
      </c>
      <c r="AJ842">
        <v>2386.2815518614202</v>
      </c>
      <c r="AK842">
        <v>119.248930252737</v>
      </c>
      <c r="AL842">
        <v>220.31228788633001</v>
      </c>
      <c r="AM842">
        <v>740.016233766234</v>
      </c>
      <c r="AN842">
        <v>788.20496438944997</v>
      </c>
      <c r="AO842">
        <v>128.45495672698701</v>
      </c>
      <c r="AP842">
        <v>274.87100103199202</v>
      </c>
      <c r="AQ842">
        <v>804.51482479784397</v>
      </c>
      <c r="AR842">
        <v>1113.30759171258</v>
      </c>
      <c r="AS842">
        <v>145.82549970314699</v>
      </c>
      <c r="AT842">
        <v>289.63271960107397</v>
      </c>
      <c r="AU842">
        <v>703.33383481269698</v>
      </c>
      <c r="AV842">
        <v>1033.99416025552</v>
      </c>
      <c r="AW842">
        <v>135.00612307378299</v>
      </c>
      <c r="AX842">
        <v>280.78407501424601</v>
      </c>
      <c r="AY842">
        <v>699.45025083611995</v>
      </c>
      <c r="AZ842">
        <v>926.91913766533401</v>
      </c>
      <c r="BA842">
        <v>115.78671217485299</v>
      </c>
      <c r="BB842">
        <v>256.38622974963198</v>
      </c>
      <c r="BC842">
        <v>693.68338739573699</v>
      </c>
      <c r="BD842">
        <v>1652.5229104760299</v>
      </c>
      <c r="BE842">
        <v>405.450404024286</v>
      </c>
      <c r="BF842">
        <v>826.227858293076</v>
      </c>
      <c r="BG842">
        <v>2525.5341880341898</v>
      </c>
      <c r="BH842">
        <v>2416.4593398964998</v>
      </c>
      <c r="BI842">
        <v>118.35115994988401</v>
      </c>
      <c r="BJ842">
        <v>196.61726904096699</v>
      </c>
      <c r="BK842">
        <v>740.41907988494802</v>
      </c>
      <c r="BL842">
        <v>2748.3793145239201</v>
      </c>
      <c r="BM842">
        <v>213.47856190160601</v>
      </c>
      <c r="BN842">
        <v>252.02020202020199</v>
      </c>
      <c r="BO842">
        <v>256.01010101010098</v>
      </c>
      <c r="BP842">
        <v>228.98570793440399</v>
      </c>
      <c r="BQ842">
        <v>701.45812968393602</v>
      </c>
      <c r="BR842">
        <v>1204.67579015966</v>
      </c>
      <c r="BS842">
        <v>1707.8934506353901</v>
      </c>
      <c r="BT842">
        <v>1204.67579015966</v>
      </c>
      <c r="BU842">
        <v>230.58931599773899</v>
      </c>
      <c r="BV842">
        <v>335.51735235745298</v>
      </c>
      <c r="BW842">
        <v>741.65521978022002</v>
      </c>
      <c r="BX842">
        <v>971.75222524124297</v>
      </c>
      <c r="BZ842" t="s">
        <v>284</v>
      </c>
      <c r="CC842">
        <v>148.16234946603001</v>
      </c>
      <c r="CD842">
        <v>351.16279069767398</v>
      </c>
      <c r="CE842">
        <v>1521.8452380952399</v>
      </c>
      <c r="CF842">
        <v>3385.3525849366101</v>
      </c>
      <c r="CG842">
        <v>408.27393402224101</v>
      </c>
      <c r="CH842">
        <v>868.21705426356596</v>
      </c>
      <c r="CI842">
        <v>2065</v>
      </c>
      <c r="CJ842">
        <v>1605.05687975868</v>
      </c>
      <c r="CK842">
        <v>149.05844155844201</v>
      </c>
      <c r="CL842">
        <v>277.51479289940801</v>
      </c>
      <c r="CM842">
        <v>831.13695090439296</v>
      </c>
      <c r="CN842">
        <v>1567.1449468515</v>
      </c>
      <c r="CO842">
        <v>217.30343122300499</v>
      </c>
      <c r="CP842">
        <v>238.52459016393399</v>
      </c>
      <c r="CQ842">
        <v>284.19900394272702</v>
      </c>
      <c r="CR842">
        <v>254.82676005584301</v>
      </c>
      <c r="CS842">
        <v>102.086107399235</v>
      </c>
      <c r="CT842">
        <v>166.48351648351701</v>
      </c>
      <c r="CU842">
        <v>205.555842101644</v>
      </c>
      <c r="CV842">
        <v>166.83925266075099</v>
      </c>
      <c r="CW842">
        <v>215.38598901098899</v>
      </c>
      <c r="CX842">
        <v>369.72711173124401</v>
      </c>
      <c r="CY842">
        <v>615.88152327221405</v>
      </c>
      <c r="CZ842">
        <v>568.89512738937196</v>
      </c>
      <c r="DA842">
        <v>1083.71613966423</v>
      </c>
      <c r="DB842">
        <v>1449.62406015038</v>
      </c>
      <c r="DC842">
        <v>2572.3120300751898</v>
      </c>
      <c r="DD842">
        <v>1954.1440931094901</v>
      </c>
      <c r="DF842" t="s">
        <v>284</v>
      </c>
      <c r="DI842">
        <v>393.92550990245297</v>
      </c>
      <c r="DJ842">
        <v>982.91876368805003</v>
      </c>
      <c r="DK842">
        <v>3790</v>
      </c>
      <c r="DL842">
        <v>3543.33310216884</v>
      </c>
      <c r="DM842">
        <v>118.96080218778501</v>
      </c>
      <c r="DN842">
        <v>558</v>
      </c>
      <c r="DO842">
        <v>2253.3333333333298</v>
      </c>
      <c r="DP842">
        <v>1588.3342702657301</v>
      </c>
      <c r="DQ842">
        <v>298.373983739837</v>
      </c>
      <c r="DR842">
        <v>498.94136807817603</v>
      </c>
      <c r="DS842">
        <v>825.42372881355902</v>
      </c>
      <c r="DT842">
        <v>1121.9139043565001</v>
      </c>
    </row>
    <row r="843" spans="1:124" x14ac:dyDescent="0.35">
      <c r="A843" s="19" t="str">
        <f t="shared" si="26"/>
        <v>[NCL + OREO] / [Total Loans + OREO]--36433</v>
      </c>
      <c r="B843" s="19" t="str">
        <f t="shared" si="27"/>
        <v>[NCL + OREO] / [Total Loans + OREO]</v>
      </c>
      <c r="C843">
        <v>5</v>
      </c>
      <c r="D843" s="27">
        <v>36433</v>
      </c>
      <c r="E843">
        <v>0.39514187036648502</v>
      </c>
      <c r="F843">
        <v>0.89145277090119901</v>
      </c>
      <c r="G843">
        <v>1.6645525342901999</v>
      </c>
      <c r="H843">
        <v>1.3040125710016399</v>
      </c>
      <c r="I843">
        <v>0.29155834385818702</v>
      </c>
      <c r="J843">
        <v>0.85526940986410704</v>
      </c>
      <c r="K843">
        <v>1.7909555660173699</v>
      </c>
      <c r="L843">
        <v>1.2861989971704599</v>
      </c>
      <c r="M843">
        <v>0.22787837439690101</v>
      </c>
      <c r="N843">
        <v>0.71102538631599599</v>
      </c>
      <c r="O843">
        <v>1.5153704604589</v>
      </c>
      <c r="P843">
        <v>1.1129211079077601</v>
      </c>
      <c r="Q843">
        <v>0.76637867049571595</v>
      </c>
      <c r="R843">
        <v>1.04641252277011</v>
      </c>
      <c r="S843">
        <v>1.49829231584603</v>
      </c>
      <c r="T843">
        <v>1.2903846649385999</v>
      </c>
      <c r="U843">
        <v>0.21873308067135899</v>
      </c>
      <c r="V843">
        <v>0.65587838666176301</v>
      </c>
      <c r="W843">
        <v>1.4561778069743301</v>
      </c>
      <c r="X843">
        <v>1.0919969339614599</v>
      </c>
      <c r="Y843">
        <v>0.33796309500042798</v>
      </c>
      <c r="Z843">
        <v>0.96025765919799599</v>
      </c>
      <c r="AA843">
        <v>2.2704124150447198</v>
      </c>
      <c r="AB843">
        <v>1.6447234591756601</v>
      </c>
      <c r="AC843">
        <v>0.56658550167234401</v>
      </c>
      <c r="AD843">
        <v>1.48208144947423</v>
      </c>
      <c r="AE843">
        <v>2.57747522636837</v>
      </c>
      <c r="AF843">
        <v>1.88385223889702</v>
      </c>
      <c r="AG843">
        <v>0.399455995551388</v>
      </c>
      <c r="AH843">
        <v>1.28582296291419</v>
      </c>
      <c r="AI843">
        <v>2.5505021275574902</v>
      </c>
      <c r="AJ843">
        <v>1.7245569414087101</v>
      </c>
      <c r="AK843">
        <v>0.26313103244904701</v>
      </c>
      <c r="AL843">
        <v>0.69360432292926899</v>
      </c>
      <c r="AM843">
        <v>1.17876595398748</v>
      </c>
      <c r="AN843">
        <v>0.97213947683120805</v>
      </c>
      <c r="AO843">
        <v>0.38392628615305902</v>
      </c>
      <c r="AP843">
        <v>1.10563020921925</v>
      </c>
      <c r="AQ843">
        <v>2.3153673557072598</v>
      </c>
      <c r="AR843">
        <v>1.59185505803462</v>
      </c>
      <c r="AS843">
        <v>0.28464534110823198</v>
      </c>
      <c r="AT843">
        <v>0.75878767930786695</v>
      </c>
      <c r="AU843">
        <v>1.5565326908083399</v>
      </c>
      <c r="AV843">
        <v>1.1614366104416001</v>
      </c>
      <c r="AW843">
        <v>0.284400109824888</v>
      </c>
      <c r="AX843">
        <v>0.71953889146556504</v>
      </c>
      <c r="AY843">
        <v>1.38162840283101</v>
      </c>
      <c r="AZ843">
        <v>1.0386395529770001</v>
      </c>
      <c r="BA843">
        <v>0.20463013174252301</v>
      </c>
      <c r="BB843">
        <v>0.79527546568853102</v>
      </c>
      <c r="BC843">
        <v>1.59032888418229</v>
      </c>
      <c r="BD843">
        <v>1.2410257300483301</v>
      </c>
      <c r="BE843">
        <v>0.29127992213204501</v>
      </c>
      <c r="BF843">
        <v>0.61833536105345999</v>
      </c>
      <c r="BG843">
        <v>1.3914163175333401</v>
      </c>
      <c r="BH843">
        <v>1.08748774137376</v>
      </c>
      <c r="BI843">
        <v>0.955602496663436</v>
      </c>
      <c r="BJ843">
        <v>1.20579645778421</v>
      </c>
      <c r="BK843">
        <v>1.73340915331951</v>
      </c>
      <c r="BL843">
        <v>1.33142832257035</v>
      </c>
      <c r="BM843">
        <v>0.387596899224806</v>
      </c>
      <c r="BN843">
        <v>0.63923349967854304</v>
      </c>
      <c r="BO843">
        <v>0.84545158689798905</v>
      </c>
      <c r="BP843">
        <v>0.59381498644425201</v>
      </c>
      <c r="BQ843">
        <v>1.28200453741943</v>
      </c>
      <c r="BR843">
        <v>2.3636656289315798</v>
      </c>
      <c r="BS843">
        <v>3.4453267204437399</v>
      </c>
      <c r="BT843">
        <v>2.3636656289315798</v>
      </c>
      <c r="BU843">
        <v>0.30262215928150998</v>
      </c>
      <c r="BV843">
        <v>0.50265410031415902</v>
      </c>
      <c r="BW843">
        <v>1.12118803637299</v>
      </c>
      <c r="BX843">
        <v>0.84494551269081697</v>
      </c>
      <c r="BZ843" t="s">
        <v>284</v>
      </c>
      <c r="CC843">
        <v>9.3359473986049393E-2</v>
      </c>
      <c r="CD843">
        <v>0.42058116670308099</v>
      </c>
      <c r="CE843">
        <v>1.0444182549681</v>
      </c>
      <c r="CF843">
        <v>0.79909308925021805</v>
      </c>
      <c r="CG843">
        <v>0.13293634927950501</v>
      </c>
      <c r="CH843">
        <v>0.35072108093116799</v>
      </c>
      <c r="CI843">
        <v>0.79605243336773801</v>
      </c>
      <c r="CJ843">
        <v>0.446129452085748</v>
      </c>
      <c r="CK843">
        <v>0.26437656310433799</v>
      </c>
      <c r="CL843">
        <v>0.55218921032056301</v>
      </c>
      <c r="CM843">
        <v>1.03213026453935</v>
      </c>
      <c r="CN843">
        <v>0.75884274040325495</v>
      </c>
      <c r="CO843">
        <v>0.57285450834682505</v>
      </c>
      <c r="CP843">
        <v>0.95272727272727298</v>
      </c>
      <c r="CQ843">
        <v>1.5089656490637899</v>
      </c>
      <c r="CR843">
        <v>1.10450465418372</v>
      </c>
      <c r="CS843">
        <v>0.63878564649104597</v>
      </c>
      <c r="CT843">
        <v>1.4989260605743799</v>
      </c>
      <c r="CU843">
        <v>2.19492475021947</v>
      </c>
      <c r="CV843">
        <v>1.7240033475043</v>
      </c>
      <c r="CW843">
        <v>0.44666590463079098</v>
      </c>
      <c r="CX843">
        <v>0.81552757480945604</v>
      </c>
      <c r="CY843">
        <v>1.8005192067981799</v>
      </c>
      <c r="CZ843">
        <v>1.7516283006178599</v>
      </c>
      <c r="DA843">
        <v>8.7295710909643595E-2</v>
      </c>
      <c r="DB843">
        <v>0.204979100474946</v>
      </c>
      <c r="DC843">
        <v>0.67031037565775198</v>
      </c>
      <c r="DD843">
        <v>0.55262698609244998</v>
      </c>
      <c r="DF843" t="s">
        <v>284</v>
      </c>
      <c r="DI843">
        <v>0.68923556650329498</v>
      </c>
      <c r="DJ843">
        <v>1.3665284084579901</v>
      </c>
      <c r="DK843">
        <v>2.7801169656498699</v>
      </c>
      <c r="DL843">
        <v>2.8738599066702299</v>
      </c>
      <c r="DM843">
        <v>0.37427395036399402</v>
      </c>
      <c r="DN843">
        <v>0.85604526487572197</v>
      </c>
      <c r="DO843">
        <v>1.8360895809747799</v>
      </c>
      <c r="DP843">
        <v>1.4551941207355801</v>
      </c>
      <c r="DQ843">
        <v>0.26313103244904701</v>
      </c>
      <c r="DR843">
        <v>0.425597178022315</v>
      </c>
      <c r="DS843">
        <v>0.559981445724553</v>
      </c>
      <c r="DT843">
        <v>0.454249867316108</v>
      </c>
    </row>
    <row r="844" spans="1:124" x14ac:dyDescent="0.35">
      <c r="A844" s="19" t="str">
        <f t="shared" si="26"/>
        <v>[Noncurrent + Delinquent Loans] / [Capital + ALLL]--36433</v>
      </c>
      <c r="B844" s="19" t="str">
        <f t="shared" si="27"/>
        <v>[Noncurrent + Delinquent Loans] / [Capital + ALLL]</v>
      </c>
      <c r="C844">
        <v>6</v>
      </c>
      <c r="D844" s="27">
        <v>36433</v>
      </c>
      <c r="E844">
        <v>7.4228945482980997</v>
      </c>
      <c r="F844">
        <v>13.582198287141001</v>
      </c>
      <c r="G844">
        <v>21.356903538052901</v>
      </c>
      <c r="H844">
        <v>15.488819937376499</v>
      </c>
      <c r="I844">
        <v>5.3851726636078201</v>
      </c>
      <c r="J844">
        <v>11.060692002268899</v>
      </c>
      <c r="K844">
        <v>19.0753690753691</v>
      </c>
      <c r="L844">
        <v>13.975618018404701</v>
      </c>
      <c r="M844">
        <v>4.5131666866209903</v>
      </c>
      <c r="N844">
        <v>9.9167568976401697</v>
      </c>
      <c r="O844">
        <v>17.541160366011098</v>
      </c>
      <c r="P844">
        <v>12.716722703508699</v>
      </c>
      <c r="Q844">
        <v>9.5370711079013795</v>
      </c>
      <c r="R844">
        <v>13.9793652400081</v>
      </c>
      <c r="S844">
        <v>18.731763671996099</v>
      </c>
      <c r="T844">
        <v>14.967077273247501</v>
      </c>
      <c r="U844">
        <v>5.0109851080326298</v>
      </c>
      <c r="V844">
        <v>10.071736870171399</v>
      </c>
      <c r="W844">
        <v>16.7543097699374</v>
      </c>
      <c r="X844">
        <v>12.803836695658299</v>
      </c>
      <c r="Y844">
        <v>6.3637754321554203</v>
      </c>
      <c r="Z844">
        <v>14.7829207032652</v>
      </c>
      <c r="AA844">
        <v>23.130193905817201</v>
      </c>
      <c r="AB844">
        <v>17.328746107510899</v>
      </c>
      <c r="AC844">
        <v>6.2434466325253997</v>
      </c>
      <c r="AD844">
        <v>12.122745338441201</v>
      </c>
      <c r="AE844">
        <v>22.000508324424999</v>
      </c>
      <c r="AF844">
        <v>14.6135144651102</v>
      </c>
      <c r="AG844">
        <v>4.1814985836673397</v>
      </c>
      <c r="AH844">
        <v>8.7477797513321498</v>
      </c>
      <c r="AI844">
        <v>19.641216709575101</v>
      </c>
      <c r="AJ844">
        <v>13.8828616997606</v>
      </c>
      <c r="AK844">
        <v>7.4717535985141597</v>
      </c>
      <c r="AL844">
        <v>12.847794359964199</v>
      </c>
      <c r="AM844">
        <v>24.920760697305901</v>
      </c>
      <c r="AN844">
        <v>17.596632918586501</v>
      </c>
      <c r="AO844">
        <v>4.8034934497816604</v>
      </c>
      <c r="AP844">
        <v>10.6626047220107</v>
      </c>
      <c r="AQ844">
        <v>19.185382565664298</v>
      </c>
      <c r="AR844">
        <v>13.9569952898841</v>
      </c>
      <c r="AS844">
        <v>5.8947363408582101</v>
      </c>
      <c r="AT844">
        <v>11.1201969912733</v>
      </c>
      <c r="AU844">
        <v>19.445176401254699</v>
      </c>
      <c r="AV844">
        <v>14.4016892871977</v>
      </c>
      <c r="AW844">
        <v>6.3154374038080601</v>
      </c>
      <c r="AX844">
        <v>12.149748760431899</v>
      </c>
      <c r="AY844">
        <v>20.1027314168741</v>
      </c>
      <c r="AZ844">
        <v>14.8636031237157</v>
      </c>
      <c r="BA844">
        <v>5.3061268724460096</v>
      </c>
      <c r="BB844">
        <v>11.174499348942801</v>
      </c>
      <c r="BC844">
        <v>19.898163419950102</v>
      </c>
      <c r="BD844">
        <v>15.322360810454599</v>
      </c>
      <c r="BE844">
        <v>5.82657374614418</v>
      </c>
      <c r="BF844">
        <v>13.077858880778599</v>
      </c>
      <c r="BG844">
        <v>16.521447721179602</v>
      </c>
      <c r="BH844">
        <v>14.166740981163899</v>
      </c>
      <c r="BI844">
        <v>15.3681908199215</v>
      </c>
      <c r="BJ844">
        <v>19.175280083341299</v>
      </c>
      <c r="BK844">
        <v>22.279188643164701</v>
      </c>
      <c r="BL844">
        <v>18.379092786495399</v>
      </c>
      <c r="BM844">
        <v>9.9292737044524397</v>
      </c>
      <c r="BN844">
        <v>13.0299014957069</v>
      </c>
      <c r="BO844">
        <v>15.6163313903917</v>
      </c>
      <c r="BP844">
        <v>12.515703599137201</v>
      </c>
      <c r="BQ844">
        <v>11.3818932627899</v>
      </c>
      <c r="BR844">
        <v>13.4514093153636</v>
      </c>
      <c r="BS844">
        <v>15.5209253679374</v>
      </c>
      <c r="BT844">
        <v>13.4514093153636</v>
      </c>
      <c r="BU844">
        <v>7.7591581890101704</v>
      </c>
      <c r="BV844">
        <v>11.2747694072995</v>
      </c>
      <c r="BW844">
        <v>13.886787922782601</v>
      </c>
      <c r="BX844">
        <v>14.1509571376005</v>
      </c>
      <c r="BZ844" t="s">
        <v>284</v>
      </c>
      <c r="CC844">
        <v>3.8474078904466902</v>
      </c>
      <c r="CD844">
        <v>8.6956521739130395</v>
      </c>
      <c r="CE844">
        <v>14.971670577462399</v>
      </c>
      <c r="CF844">
        <v>10.738357250468001</v>
      </c>
      <c r="CG844">
        <v>2.7882163536529299</v>
      </c>
      <c r="CH844">
        <v>3.6354770868065698</v>
      </c>
      <c r="CI844">
        <v>9.0014072369067009</v>
      </c>
      <c r="CJ844">
        <v>7.7768336380713796</v>
      </c>
      <c r="CK844">
        <v>5.0348148442711098</v>
      </c>
      <c r="CL844">
        <v>9.1414000279446697</v>
      </c>
      <c r="CM844">
        <v>15.1293708786375</v>
      </c>
      <c r="CN844">
        <v>11.6164087895769</v>
      </c>
      <c r="CO844">
        <v>4.0476316054449804</v>
      </c>
      <c r="CP844">
        <v>7.0163004961020601</v>
      </c>
      <c r="CQ844">
        <v>10.452002184742</v>
      </c>
      <c r="CR844">
        <v>8.3460617741177607</v>
      </c>
      <c r="CS844">
        <v>6.8275339735299498</v>
      </c>
      <c r="CT844">
        <v>11.558173006126699</v>
      </c>
      <c r="CU844">
        <v>25.850843110798301</v>
      </c>
      <c r="CV844">
        <v>18.719770075022701</v>
      </c>
      <c r="CW844">
        <v>9.7936767489686396</v>
      </c>
      <c r="CX844">
        <v>13.5633833094937</v>
      </c>
      <c r="CY844">
        <v>15.9141848605724</v>
      </c>
      <c r="CZ844">
        <v>13.5883933559548</v>
      </c>
      <c r="DA844">
        <v>3.54996112711309</v>
      </c>
      <c r="DB844">
        <v>8.0963305605886102</v>
      </c>
      <c r="DC844">
        <v>15.565415596213899</v>
      </c>
      <c r="DD844">
        <v>11.0190461627384</v>
      </c>
      <c r="DF844" t="s">
        <v>284</v>
      </c>
      <c r="DI844">
        <v>7.5066283956647402</v>
      </c>
      <c r="DJ844">
        <v>12.468917969045499</v>
      </c>
      <c r="DK844">
        <v>33.127230921210199</v>
      </c>
      <c r="DL844">
        <v>22.52637600552</v>
      </c>
      <c r="DM844">
        <v>8.2015390979454903</v>
      </c>
      <c r="DN844">
        <v>13.3974614461626</v>
      </c>
      <c r="DO844">
        <v>17.795663622484099</v>
      </c>
      <c r="DP844">
        <v>17.210092388981099</v>
      </c>
      <c r="DQ844">
        <v>5.3652392947103298</v>
      </c>
      <c r="DR844">
        <v>7.3796791443850296</v>
      </c>
      <c r="DS844">
        <v>12.046973071471999</v>
      </c>
      <c r="DT844">
        <v>8.6123487760138797</v>
      </c>
    </row>
    <row r="845" spans="1:124" x14ac:dyDescent="0.35">
      <c r="A845" s="19" t="str">
        <f t="shared" si="26"/>
        <v xml:space="preserve">  Ag [NCL+DQ] / [Capital + ALLL]--36433</v>
      </c>
      <c r="B845" s="19" t="str">
        <f t="shared" si="27"/>
        <v xml:space="preserve">  Ag [NCL+DQ] / [Capital + ALLL]</v>
      </c>
      <c r="C845">
        <v>7</v>
      </c>
      <c r="D845" s="27">
        <v>36433</v>
      </c>
      <c r="E845">
        <v>0</v>
      </c>
      <c r="F845">
        <v>9.5103216017615802E-2</v>
      </c>
      <c r="G845">
        <v>2.4258993084462501</v>
      </c>
      <c r="H845">
        <v>2.7481303386581599</v>
      </c>
      <c r="I845">
        <v>0</v>
      </c>
      <c r="J845">
        <v>0.273722627737226</v>
      </c>
      <c r="K845">
        <v>4.2246982358403002</v>
      </c>
      <c r="L845">
        <v>3.4095789065886701</v>
      </c>
      <c r="M845">
        <v>0</v>
      </c>
      <c r="N845">
        <v>0</v>
      </c>
      <c r="O845">
        <v>0.97700209558653295</v>
      </c>
      <c r="P845">
        <v>1.47657191830993</v>
      </c>
      <c r="Q845">
        <v>0</v>
      </c>
      <c r="R845">
        <v>0</v>
      </c>
      <c r="S845">
        <v>0</v>
      </c>
      <c r="T845">
        <v>8.0930799405872708E-3</v>
      </c>
      <c r="U845">
        <v>0</v>
      </c>
      <c r="V845">
        <v>6.20101543870838E-2</v>
      </c>
      <c r="W845">
        <v>3.1202667416542802</v>
      </c>
      <c r="X845">
        <v>2.8740406614224501</v>
      </c>
      <c r="Y845">
        <v>0</v>
      </c>
      <c r="Z845">
        <v>0.16604400166044</v>
      </c>
      <c r="AA845">
        <v>5.1855163164953098</v>
      </c>
      <c r="AB845">
        <v>4.3121532468795403</v>
      </c>
      <c r="AC845">
        <v>0.84390946661654098</v>
      </c>
      <c r="AD845">
        <v>4.1335788868235799</v>
      </c>
      <c r="AE845">
        <v>10.0049500801279</v>
      </c>
      <c r="AF845">
        <v>6.7161541192284204</v>
      </c>
      <c r="AG845">
        <v>0</v>
      </c>
      <c r="AH845">
        <v>1.4347202295552399</v>
      </c>
      <c r="AI845">
        <v>5.5843427086999</v>
      </c>
      <c r="AJ845">
        <v>4.4636597570455203</v>
      </c>
      <c r="AK845">
        <v>0</v>
      </c>
      <c r="AL845">
        <v>0</v>
      </c>
      <c r="AM845">
        <v>2.0134228187919501</v>
      </c>
      <c r="AN845">
        <v>2.3021818569991099</v>
      </c>
      <c r="AO845">
        <v>0.273722627737226</v>
      </c>
      <c r="AP845">
        <v>3.125</v>
      </c>
      <c r="AQ845">
        <v>8.5081310393589504</v>
      </c>
      <c r="AR845">
        <v>6.4448597393695097</v>
      </c>
      <c r="AS845">
        <v>0</v>
      </c>
      <c r="AT845">
        <v>0.130371729390168</v>
      </c>
      <c r="AU845">
        <v>3.4069142590119101</v>
      </c>
      <c r="AV845">
        <v>3.2218966993890401</v>
      </c>
      <c r="AW845">
        <v>0</v>
      </c>
      <c r="AX845">
        <v>0</v>
      </c>
      <c r="AY845">
        <v>0.68920205953950098</v>
      </c>
      <c r="AZ845">
        <v>1.3324729579244701</v>
      </c>
      <c r="BA845">
        <v>0</v>
      </c>
      <c r="BB845">
        <v>0</v>
      </c>
      <c r="BC845">
        <v>0.389272943635596</v>
      </c>
      <c r="BD845">
        <v>1.48557367208797</v>
      </c>
      <c r="BE845">
        <v>0</v>
      </c>
      <c r="BF845">
        <v>0.15948963317384399</v>
      </c>
      <c r="BG845">
        <v>2.98066404307614</v>
      </c>
      <c r="BH845">
        <v>1.8569340039873301</v>
      </c>
      <c r="BI845">
        <v>0.162549493299188</v>
      </c>
      <c r="BJ845">
        <v>1.35932343168081</v>
      </c>
      <c r="BK845">
        <v>3.5589583137399101</v>
      </c>
      <c r="BL845">
        <v>2.88000077981525</v>
      </c>
      <c r="BM845">
        <v>0</v>
      </c>
      <c r="BN845">
        <v>0</v>
      </c>
      <c r="BO845">
        <v>0</v>
      </c>
      <c r="BP845">
        <v>0</v>
      </c>
      <c r="BQ845">
        <v>2.4869181810060801</v>
      </c>
      <c r="BR845">
        <v>4.4237381301850496</v>
      </c>
      <c r="BS845">
        <v>6.3605580793640097</v>
      </c>
      <c r="BT845">
        <v>4.4237381301850496</v>
      </c>
      <c r="BU845">
        <v>0</v>
      </c>
      <c r="BV845">
        <v>0</v>
      </c>
      <c r="BW845">
        <v>0</v>
      </c>
      <c r="BX845">
        <v>3.6361403569365798E-2</v>
      </c>
      <c r="BZ845" t="s">
        <v>284</v>
      </c>
      <c r="CC845">
        <v>0</v>
      </c>
      <c r="CD845">
        <v>0</v>
      </c>
      <c r="CE845">
        <v>0</v>
      </c>
      <c r="CF845">
        <v>0.36840468960362099</v>
      </c>
      <c r="CG845">
        <v>0</v>
      </c>
      <c r="CH845">
        <v>0</v>
      </c>
      <c r="CI845">
        <v>0</v>
      </c>
      <c r="CJ845">
        <v>0.80373931458515002</v>
      </c>
      <c r="CK845">
        <v>0</v>
      </c>
      <c r="CL845">
        <v>0</v>
      </c>
      <c r="CM845">
        <v>0.51021410931728495</v>
      </c>
      <c r="CN845">
        <v>0.95054633497371699</v>
      </c>
      <c r="CO845">
        <v>0</v>
      </c>
      <c r="CP845">
        <v>0</v>
      </c>
      <c r="CQ845">
        <v>1.8267924097938899</v>
      </c>
      <c r="CR845">
        <v>1.7989038019175501</v>
      </c>
      <c r="CS845">
        <v>1.3443659069604099</v>
      </c>
      <c r="CT845">
        <v>2.3848810120570301</v>
      </c>
      <c r="CU845">
        <v>17.3678178914138</v>
      </c>
      <c r="CV845">
        <v>10.3804600555313</v>
      </c>
      <c r="CW845">
        <v>0</v>
      </c>
      <c r="CX845">
        <v>0.91312855147798599</v>
      </c>
      <c r="CY845">
        <v>3.5413830826505799</v>
      </c>
      <c r="CZ845">
        <v>3.6317371143398098</v>
      </c>
      <c r="DA845">
        <v>0</v>
      </c>
      <c r="DB845">
        <v>0</v>
      </c>
      <c r="DC845">
        <v>0.35868005738880898</v>
      </c>
      <c r="DD845">
        <v>0.35868005738880898</v>
      </c>
      <c r="DF845" t="s">
        <v>284</v>
      </c>
      <c r="DI845">
        <v>0</v>
      </c>
      <c r="DJ845">
        <v>6.1331298042850098E-2</v>
      </c>
      <c r="DK845">
        <v>1.31867176629251</v>
      </c>
      <c r="DL845">
        <v>1.21708022295935</v>
      </c>
      <c r="DM845">
        <v>0</v>
      </c>
      <c r="DN845">
        <v>0.29807634770590902</v>
      </c>
      <c r="DO845">
        <v>2.31400527422048</v>
      </c>
      <c r="DP845">
        <v>3.3633724564899499</v>
      </c>
      <c r="DQ845">
        <v>0</v>
      </c>
      <c r="DR845">
        <v>0</v>
      </c>
      <c r="DS845">
        <v>0.49526186483640799</v>
      </c>
      <c r="DT845">
        <v>0.85924311791434005</v>
      </c>
    </row>
    <row r="846" spans="1:124" x14ac:dyDescent="0.35">
      <c r="A846" s="19" t="str">
        <f t="shared" si="26"/>
        <v xml:space="preserve">  CLD [NCL+DQ] / [Capital + ALLL]--36433</v>
      </c>
      <c r="B846" s="19" t="str">
        <f t="shared" si="27"/>
        <v xml:space="preserve">  CLD [NCL+DQ] / [Capital + ALLL]</v>
      </c>
      <c r="C846">
        <v>8</v>
      </c>
      <c r="D846" s="27">
        <v>36433</v>
      </c>
      <c r="E846">
        <v>0</v>
      </c>
      <c r="F846">
        <v>0</v>
      </c>
      <c r="G846">
        <v>0</v>
      </c>
      <c r="H846">
        <v>0.163702618935264</v>
      </c>
      <c r="I846">
        <v>0</v>
      </c>
      <c r="J846">
        <v>0</v>
      </c>
      <c r="K846">
        <v>0</v>
      </c>
      <c r="L846">
        <v>0.19403339474710399</v>
      </c>
      <c r="M846">
        <v>0</v>
      </c>
      <c r="N846">
        <v>0</v>
      </c>
      <c r="O846">
        <v>0</v>
      </c>
      <c r="P846">
        <v>0.28877954455286697</v>
      </c>
      <c r="Q846">
        <v>0</v>
      </c>
      <c r="R846">
        <v>0</v>
      </c>
      <c r="S846">
        <v>0</v>
      </c>
      <c r="T846">
        <v>0</v>
      </c>
      <c r="U846">
        <v>0</v>
      </c>
      <c r="V846">
        <v>0</v>
      </c>
      <c r="W846">
        <v>0</v>
      </c>
      <c r="X846">
        <v>0.22051463211668201</v>
      </c>
      <c r="Y846">
        <v>0</v>
      </c>
      <c r="Z846">
        <v>0</v>
      </c>
      <c r="AA846">
        <v>0</v>
      </c>
      <c r="AB846">
        <v>0.40581995178836</v>
      </c>
      <c r="AC846">
        <v>0</v>
      </c>
      <c r="AD846">
        <v>0</v>
      </c>
      <c r="AE846">
        <v>0</v>
      </c>
      <c r="AF846">
        <v>0.158532384554184</v>
      </c>
      <c r="AG846">
        <v>0</v>
      </c>
      <c r="AH846">
        <v>0</v>
      </c>
      <c r="AI846">
        <v>0</v>
      </c>
      <c r="AJ846">
        <v>0.109436063185223</v>
      </c>
      <c r="AK846">
        <v>0</v>
      </c>
      <c r="AL846">
        <v>0</v>
      </c>
      <c r="AM846">
        <v>0</v>
      </c>
      <c r="AN846">
        <v>0.40611675969313599</v>
      </c>
      <c r="AO846">
        <v>0</v>
      </c>
      <c r="AP846">
        <v>0</v>
      </c>
      <c r="AQ846">
        <v>0</v>
      </c>
      <c r="AR846">
        <v>9.2109672574356205E-2</v>
      </c>
      <c r="AS846">
        <v>0</v>
      </c>
      <c r="AT846">
        <v>0</v>
      </c>
      <c r="AU846">
        <v>0</v>
      </c>
      <c r="AV846">
        <v>0.298384725781492</v>
      </c>
      <c r="AW846">
        <v>0</v>
      </c>
      <c r="AX846">
        <v>0</v>
      </c>
      <c r="AY846">
        <v>0</v>
      </c>
      <c r="AZ846">
        <v>0.307696633327673</v>
      </c>
      <c r="BA846">
        <v>0</v>
      </c>
      <c r="BB846">
        <v>0</v>
      </c>
      <c r="BC846">
        <v>0</v>
      </c>
      <c r="BD846">
        <v>0.29931034745711899</v>
      </c>
      <c r="BE846">
        <v>0</v>
      </c>
      <c r="BF846">
        <v>0</v>
      </c>
      <c r="BG846">
        <v>0.10800594032671799</v>
      </c>
      <c r="BH846">
        <v>0.34520757247925798</v>
      </c>
      <c r="BI846">
        <v>0.288291645881735</v>
      </c>
      <c r="BJ846">
        <v>0.38419387093021701</v>
      </c>
      <c r="BK846">
        <v>0.46600616912607801</v>
      </c>
      <c r="BL846">
        <v>0.35621692471808702</v>
      </c>
      <c r="BM846">
        <v>0</v>
      </c>
      <c r="BN846">
        <v>0</v>
      </c>
      <c r="BO846">
        <v>0.23456373953592899</v>
      </c>
      <c r="BP846">
        <v>0.23456373953592899</v>
      </c>
      <c r="BQ846">
        <v>0</v>
      </c>
      <c r="BR846">
        <v>0</v>
      </c>
      <c r="BS846">
        <v>0</v>
      </c>
      <c r="BT846">
        <v>0</v>
      </c>
      <c r="BU846">
        <v>0</v>
      </c>
      <c r="BV846">
        <v>0</v>
      </c>
      <c r="BW846">
        <v>0.16549715344896099</v>
      </c>
      <c r="BX846">
        <v>0.54991698292533098</v>
      </c>
      <c r="BZ846" t="s">
        <v>284</v>
      </c>
      <c r="CC846">
        <v>0</v>
      </c>
      <c r="CD846">
        <v>0</v>
      </c>
      <c r="CE846">
        <v>0</v>
      </c>
      <c r="CF846">
        <v>0.41196791806796701</v>
      </c>
      <c r="CG846">
        <v>0</v>
      </c>
      <c r="CH846">
        <v>0</v>
      </c>
      <c r="CI846">
        <v>0</v>
      </c>
      <c r="CJ846">
        <v>0.221922884378177</v>
      </c>
      <c r="CK846">
        <v>0</v>
      </c>
      <c r="CL846">
        <v>0</v>
      </c>
      <c r="CM846">
        <v>0</v>
      </c>
      <c r="CN846">
        <v>0.130886300885632</v>
      </c>
      <c r="CO846">
        <v>0</v>
      </c>
      <c r="CP846">
        <v>0</v>
      </c>
      <c r="CQ846">
        <v>0</v>
      </c>
      <c r="CR846">
        <v>2.2359276304756901E-2</v>
      </c>
      <c r="CS846">
        <v>0</v>
      </c>
      <c r="CT846">
        <v>0</v>
      </c>
      <c r="CU846">
        <v>0</v>
      </c>
      <c r="CV846">
        <v>0.15773775381438601</v>
      </c>
      <c r="CW846">
        <v>0</v>
      </c>
      <c r="CX846">
        <v>0</v>
      </c>
      <c r="CY846">
        <v>0.13857750732823701</v>
      </c>
      <c r="CZ846">
        <v>0.478284741616334</v>
      </c>
      <c r="DA846">
        <v>0</v>
      </c>
      <c r="DB846">
        <v>0</v>
      </c>
      <c r="DC846">
        <v>0</v>
      </c>
      <c r="DD846">
        <v>0</v>
      </c>
      <c r="DF846" t="s">
        <v>284</v>
      </c>
      <c r="DI846">
        <v>0</v>
      </c>
      <c r="DJ846">
        <v>0</v>
      </c>
      <c r="DK846">
        <v>0</v>
      </c>
      <c r="DL846">
        <v>0.18904237180598599</v>
      </c>
      <c r="DM846">
        <v>0</v>
      </c>
      <c r="DN846">
        <v>0</v>
      </c>
      <c r="DO846">
        <v>0</v>
      </c>
      <c r="DP846">
        <v>2.0728768213677699E-2</v>
      </c>
      <c r="DQ846">
        <v>0</v>
      </c>
      <c r="DR846">
        <v>0</v>
      </c>
      <c r="DS846">
        <v>0</v>
      </c>
      <c r="DT846">
        <v>0.15687272110574099</v>
      </c>
    </row>
    <row r="847" spans="1:124" x14ac:dyDescent="0.35">
      <c r="A847" s="19" t="str">
        <f t="shared" si="26"/>
        <v xml:space="preserve">  CRE [NCL+DQ] / [Capital + ALLL]--36433</v>
      </c>
      <c r="B847" s="19" t="str">
        <f t="shared" si="27"/>
        <v xml:space="preserve">  CRE [NCL+DQ] / [Capital + ALLL]</v>
      </c>
      <c r="C847">
        <v>9</v>
      </c>
      <c r="D847" s="27">
        <v>36433</v>
      </c>
      <c r="E847">
        <v>0</v>
      </c>
      <c r="F847">
        <v>0.230442028101911</v>
      </c>
      <c r="G847">
        <v>2.4104593867717599</v>
      </c>
      <c r="H847">
        <v>1.9343711730872699</v>
      </c>
      <c r="I847">
        <v>0</v>
      </c>
      <c r="J847">
        <v>0</v>
      </c>
      <c r="K847">
        <v>2.0567698846387401</v>
      </c>
      <c r="L847">
        <v>1.6749071430187601</v>
      </c>
      <c r="M847">
        <v>0</v>
      </c>
      <c r="N847">
        <v>0.317373612304922</v>
      </c>
      <c r="O847">
        <v>2.47798217798525</v>
      </c>
      <c r="P847">
        <v>1.8798882589407999</v>
      </c>
      <c r="Q847">
        <v>0</v>
      </c>
      <c r="R847">
        <v>0</v>
      </c>
      <c r="S847">
        <v>0.86763875659582501</v>
      </c>
      <c r="T847">
        <v>2.69152930575305</v>
      </c>
      <c r="U847">
        <v>0</v>
      </c>
      <c r="V847">
        <v>0</v>
      </c>
      <c r="W847">
        <v>2.0214554921681498</v>
      </c>
      <c r="X847">
        <v>1.5478993737862901</v>
      </c>
      <c r="Y847">
        <v>0</v>
      </c>
      <c r="Z847">
        <v>0.22107590272660299</v>
      </c>
      <c r="AA847">
        <v>1.8918021905078</v>
      </c>
      <c r="AB847">
        <v>2.17774438494025</v>
      </c>
      <c r="AC847">
        <v>0</v>
      </c>
      <c r="AD847">
        <v>0.299244757441473</v>
      </c>
      <c r="AE847">
        <v>2.3482670716371601</v>
      </c>
      <c r="AF847">
        <v>1.92206376208009</v>
      </c>
      <c r="AG847">
        <v>0</v>
      </c>
      <c r="AH847">
        <v>0</v>
      </c>
      <c r="AI847">
        <v>0.17960672323256999</v>
      </c>
      <c r="AJ847">
        <v>0.58581516265843303</v>
      </c>
      <c r="AK847">
        <v>0</v>
      </c>
      <c r="AL847">
        <v>1.3209393346379601</v>
      </c>
      <c r="AM847">
        <v>3.6577181208053702</v>
      </c>
      <c r="AN847">
        <v>3.3037635110142798</v>
      </c>
      <c r="AO847">
        <v>0</v>
      </c>
      <c r="AP847">
        <v>0</v>
      </c>
      <c r="AQ847">
        <v>1.3013523858127101</v>
      </c>
      <c r="AR847">
        <v>1.2399098428984401</v>
      </c>
      <c r="AS847">
        <v>0</v>
      </c>
      <c r="AT847">
        <v>0.27634473090131201</v>
      </c>
      <c r="AU847">
        <v>2.7068477553267201</v>
      </c>
      <c r="AV847">
        <v>2.0509205658908298</v>
      </c>
      <c r="AW847">
        <v>0</v>
      </c>
      <c r="AX847">
        <v>0.309673743586518</v>
      </c>
      <c r="AY847">
        <v>2.60805194805195</v>
      </c>
      <c r="AZ847">
        <v>2.1858345817438201</v>
      </c>
      <c r="BA847">
        <v>0</v>
      </c>
      <c r="BB847">
        <v>0.11993344553431</v>
      </c>
      <c r="BC847">
        <v>2.4364811119650098</v>
      </c>
      <c r="BD847">
        <v>1.9838259021643501</v>
      </c>
      <c r="BE847">
        <v>0</v>
      </c>
      <c r="BF847">
        <v>0.58266569555717396</v>
      </c>
      <c r="BG847">
        <v>1.70804369414101</v>
      </c>
      <c r="BH847">
        <v>1.5522931339460699</v>
      </c>
      <c r="BI847">
        <v>0.71127265304454501</v>
      </c>
      <c r="BJ847">
        <v>2.0748936805662002</v>
      </c>
      <c r="BK847">
        <v>4.3908093473533798</v>
      </c>
      <c r="BL847">
        <v>3.1319365436815501</v>
      </c>
      <c r="BM847">
        <v>1.0477787091366301E-2</v>
      </c>
      <c r="BN847">
        <v>1.7846193219695501</v>
      </c>
      <c r="BO847">
        <v>4.6651589884355804</v>
      </c>
      <c r="BP847">
        <v>2.89101745355739</v>
      </c>
      <c r="BQ847">
        <v>0.47295054762694999</v>
      </c>
      <c r="BR847">
        <v>0.94590109525389998</v>
      </c>
      <c r="BS847">
        <v>1.41885164288085</v>
      </c>
      <c r="BT847">
        <v>0.94590109525389998</v>
      </c>
      <c r="BU847">
        <v>0</v>
      </c>
      <c r="BV847">
        <v>1.1344835736232599</v>
      </c>
      <c r="BW847">
        <v>2.5401735357917601</v>
      </c>
      <c r="BX847">
        <v>2.9604893845745601</v>
      </c>
      <c r="BZ847" t="s">
        <v>284</v>
      </c>
      <c r="CC847">
        <v>0</v>
      </c>
      <c r="CD847">
        <v>0.138827532964091</v>
      </c>
      <c r="CE847">
        <v>2.81459313096765</v>
      </c>
      <c r="CF847">
        <v>1.9695623859924001</v>
      </c>
      <c r="CG847">
        <v>0</v>
      </c>
      <c r="CH847">
        <v>0</v>
      </c>
      <c r="CI847">
        <v>5.7463925424594602E-2</v>
      </c>
      <c r="CJ847">
        <v>0.59217772600058205</v>
      </c>
      <c r="CK847">
        <v>0</v>
      </c>
      <c r="CL847">
        <v>0</v>
      </c>
      <c r="CM847">
        <v>1.33616280846961</v>
      </c>
      <c r="CN847">
        <v>2.3261650095351798</v>
      </c>
      <c r="CO847">
        <v>0</v>
      </c>
      <c r="CP847">
        <v>0</v>
      </c>
      <c r="CQ847">
        <v>2.4389811170317999</v>
      </c>
      <c r="CR847">
        <v>1.22664237794442</v>
      </c>
      <c r="CS847">
        <v>0.27290868745820401</v>
      </c>
      <c r="CT847">
        <v>0.862889490939731</v>
      </c>
      <c r="CU847">
        <v>1.6683196648638801</v>
      </c>
      <c r="CV847">
        <v>1.3068594308036601</v>
      </c>
      <c r="CW847">
        <v>0</v>
      </c>
      <c r="CX847">
        <v>0.246735538591872</v>
      </c>
      <c r="CY847">
        <v>2.1897356881524699</v>
      </c>
      <c r="CZ847">
        <v>2.2214293726459902</v>
      </c>
      <c r="DA847">
        <v>0.21520803443328601</v>
      </c>
      <c r="DB847">
        <v>0.29223727139348898</v>
      </c>
      <c r="DC847">
        <v>0.56260474166653196</v>
      </c>
      <c r="DD847">
        <v>0.48557550470632899</v>
      </c>
      <c r="DF847" t="s">
        <v>284</v>
      </c>
      <c r="DI847">
        <v>0</v>
      </c>
      <c r="DJ847">
        <v>0</v>
      </c>
      <c r="DK847">
        <v>0.30196369188037397</v>
      </c>
      <c r="DL847">
        <v>0.45487499634766898</v>
      </c>
      <c r="DM847">
        <v>0</v>
      </c>
      <c r="DN847">
        <v>0</v>
      </c>
      <c r="DO847">
        <v>1.62237466121982</v>
      </c>
      <c r="DP847">
        <v>1.59628003754567</v>
      </c>
      <c r="DQ847">
        <v>0</v>
      </c>
      <c r="DR847">
        <v>0.70524198319725495</v>
      </c>
      <c r="DS847">
        <v>1.4118544899516701</v>
      </c>
      <c r="DT847">
        <v>1.3401196767260299</v>
      </c>
    </row>
    <row r="848" spans="1:124" x14ac:dyDescent="0.35">
      <c r="A848" s="19" t="str">
        <f t="shared" si="26"/>
        <v xml:space="preserve">  Res RE [NCL+DQ] / [Capital + ALLL]--36433</v>
      </c>
      <c r="B848" s="19" t="str">
        <f t="shared" si="27"/>
        <v xml:space="preserve">  Res RE [NCL+DQ] / [Capital + ALLL]</v>
      </c>
      <c r="C848">
        <v>10</v>
      </c>
      <c r="D848" s="27">
        <v>36433</v>
      </c>
      <c r="E848">
        <v>0.298771751011847</v>
      </c>
      <c r="F848">
        <v>1.5119143066737899</v>
      </c>
      <c r="G848">
        <v>3.6683249643827098</v>
      </c>
      <c r="H848">
        <v>3.0137735098790701</v>
      </c>
      <c r="I848">
        <v>8.7164959686206106E-2</v>
      </c>
      <c r="J848">
        <v>1.16867063715024</v>
      </c>
      <c r="K848">
        <v>3.4532374100719401</v>
      </c>
      <c r="L848">
        <v>2.3184682687059599</v>
      </c>
      <c r="M848">
        <v>0.20335886820179999</v>
      </c>
      <c r="N848">
        <v>1.79884258932496</v>
      </c>
      <c r="O848">
        <v>4.51129404419786</v>
      </c>
      <c r="P848">
        <v>3.0715670276817102</v>
      </c>
      <c r="Q848">
        <v>2.6491242204076699</v>
      </c>
      <c r="R848">
        <v>5.8175408928421</v>
      </c>
      <c r="S848">
        <v>8.5694850532654598</v>
      </c>
      <c r="T848">
        <v>6.1240408082384103</v>
      </c>
      <c r="U848">
        <v>0.18415428955163701</v>
      </c>
      <c r="V848">
        <v>1.2880788822426199</v>
      </c>
      <c r="W848">
        <v>3.5004313651282</v>
      </c>
      <c r="X848">
        <v>2.27425165647292</v>
      </c>
      <c r="Y848">
        <v>0.20818875780707799</v>
      </c>
      <c r="Z848">
        <v>1.1552362580101601</v>
      </c>
      <c r="AA848">
        <v>3.5265904923120299</v>
      </c>
      <c r="AB848">
        <v>2.71697773378291</v>
      </c>
      <c r="AC848">
        <v>0</v>
      </c>
      <c r="AD848">
        <v>0.54432376778852498</v>
      </c>
      <c r="AE848">
        <v>1.3336566080810599</v>
      </c>
      <c r="AF848">
        <v>0.91763887581796499</v>
      </c>
      <c r="AG848">
        <v>0</v>
      </c>
      <c r="AH848">
        <v>1.8406037180195099E-2</v>
      </c>
      <c r="AI848">
        <v>0.95304652632206799</v>
      </c>
      <c r="AJ848">
        <v>0.67740017060716495</v>
      </c>
      <c r="AK848">
        <v>1.76853862860689</v>
      </c>
      <c r="AL848">
        <v>4.1787431920247204</v>
      </c>
      <c r="AM848">
        <v>7.6750783933104403</v>
      </c>
      <c r="AN848">
        <v>5.3249372598767302</v>
      </c>
      <c r="AO848">
        <v>0</v>
      </c>
      <c r="AP848">
        <v>0.68859984697781196</v>
      </c>
      <c r="AQ848">
        <v>2.05093016163464</v>
      </c>
      <c r="AR848">
        <v>1.4722081351102401</v>
      </c>
      <c r="AS848">
        <v>0.308817006795505</v>
      </c>
      <c r="AT848">
        <v>1.30260049217314</v>
      </c>
      <c r="AU848">
        <v>3.5042682538382399</v>
      </c>
      <c r="AV848">
        <v>2.4139617497130499</v>
      </c>
      <c r="AW848">
        <v>1.1024186333210699</v>
      </c>
      <c r="AX848">
        <v>3.1054281813325701</v>
      </c>
      <c r="AY848">
        <v>6.9342234809991297</v>
      </c>
      <c r="AZ848">
        <v>4.3972757212964897</v>
      </c>
      <c r="BA848">
        <v>0</v>
      </c>
      <c r="BB848">
        <v>0.85583447633571597</v>
      </c>
      <c r="BC848">
        <v>3.45785545626658</v>
      </c>
      <c r="BD848">
        <v>2.3435068155566001</v>
      </c>
      <c r="BE848">
        <v>0.36221342953566898</v>
      </c>
      <c r="BF848">
        <v>1.72601191252554</v>
      </c>
      <c r="BG848">
        <v>2.5793946622931299</v>
      </c>
      <c r="BH848">
        <v>1.94526847833863</v>
      </c>
      <c r="BI848">
        <v>1.6223945367869801</v>
      </c>
      <c r="BJ848">
        <v>1.96700973646071</v>
      </c>
      <c r="BK848">
        <v>2.6281458791495198</v>
      </c>
      <c r="BL848">
        <v>1.90945486939833</v>
      </c>
      <c r="BM848">
        <v>0.29496039103320398</v>
      </c>
      <c r="BN848">
        <v>0.76225112041730902</v>
      </c>
      <c r="BO848">
        <v>1.31293151731</v>
      </c>
      <c r="BP848">
        <v>0.84564078792589403</v>
      </c>
      <c r="BQ848">
        <v>0.65134417524062405</v>
      </c>
      <c r="BR848">
        <v>1.3026883504812501</v>
      </c>
      <c r="BS848">
        <v>1.95403252572187</v>
      </c>
      <c r="BT848">
        <v>1.3026883504812501</v>
      </c>
      <c r="BU848">
        <v>1.78311557134664</v>
      </c>
      <c r="BV848">
        <v>2.3199999999999998</v>
      </c>
      <c r="BW848">
        <v>4.6911713208338801</v>
      </c>
      <c r="BX848">
        <v>3.3102380176633699</v>
      </c>
      <c r="BZ848" t="s">
        <v>284</v>
      </c>
      <c r="CC848">
        <v>0</v>
      </c>
      <c r="CD848">
        <v>1.0751289721246799</v>
      </c>
      <c r="CE848">
        <v>2.9678225554514199</v>
      </c>
      <c r="CF848">
        <v>2.3621044808317402</v>
      </c>
      <c r="CG848">
        <v>0</v>
      </c>
      <c r="CH848">
        <v>0.753071739992073</v>
      </c>
      <c r="CI848">
        <v>1.97941260989726</v>
      </c>
      <c r="CJ848">
        <v>1.6690604025917799</v>
      </c>
      <c r="CK848">
        <v>0.15010406424058401</v>
      </c>
      <c r="CL848">
        <v>1.3704686118479199</v>
      </c>
      <c r="CM848">
        <v>4.1684528071624598</v>
      </c>
      <c r="CN848">
        <v>2.25681663946717</v>
      </c>
      <c r="CO848">
        <v>0.448326740644092</v>
      </c>
      <c r="CP848">
        <v>0.76804915514592897</v>
      </c>
      <c r="CQ848">
        <v>1.28710657047745</v>
      </c>
      <c r="CR848">
        <v>0.86988274649941</v>
      </c>
      <c r="CS848">
        <v>0.58083178056666895</v>
      </c>
      <c r="CT848">
        <v>1.46447363389545</v>
      </c>
      <c r="CU848">
        <v>1.7322310176595099</v>
      </c>
      <c r="CV848">
        <v>1.62963088310134</v>
      </c>
      <c r="CW848">
        <v>9.0553357383917094E-2</v>
      </c>
      <c r="CX848">
        <v>0.55525332753055501</v>
      </c>
      <c r="CY848">
        <v>1.3086608923027601</v>
      </c>
      <c r="CZ848">
        <v>1.3597635525254601</v>
      </c>
      <c r="DA848">
        <v>0.14603402336544399</v>
      </c>
      <c r="DB848">
        <v>0.216368214327334</v>
      </c>
      <c r="DC848">
        <v>0.55220611190921798</v>
      </c>
      <c r="DD848">
        <v>0.481871920947328</v>
      </c>
      <c r="DF848" t="s">
        <v>284</v>
      </c>
      <c r="DI848">
        <v>0</v>
      </c>
      <c r="DJ848">
        <v>0.23782800801284301</v>
      </c>
      <c r="DK848">
        <v>1.3829853968277499</v>
      </c>
      <c r="DL848">
        <v>0.97329559289008405</v>
      </c>
      <c r="DM848">
        <v>0.53522003617292602</v>
      </c>
      <c r="DN848">
        <v>1.60180457261485</v>
      </c>
      <c r="DO848">
        <v>4.2918421373660598</v>
      </c>
      <c r="DP848">
        <v>2.7495833349793699</v>
      </c>
      <c r="DQ848">
        <v>1.2830012089069101</v>
      </c>
      <c r="DR848">
        <v>3.62421542822434</v>
      </c>
      <c r="DS848">
        <v>5.1023547509170504</v>
      </c>
      <c r="DT848">
        <v>3.46577111677286</v>
      </c>
    </row>
    <row r="849" spans="1:124" x14ac:dyDescent="0.35">
      <c r="A849" s="19" t="str">
        <f t="shared" si="26"/>
        <v xml:space="preserve">  C&amp;I [NCL+DQ] / [Capital + ALLL]--36433</v>
      </c>
      <c r="B849" s="19" t="str">
        <f t="shared" si="27"/>
        <v xml:space="preserve">  C&amp;I [NCL+DQ] / [Capital + ALLL]</v>
      </c>
      <c r="C849">
        <v>11</v>
      </c>
      <c r="D849" s="27">
        <v>36433</v>
      </c>
      <c r="E849">
        <v>1.5166593573226601</v>
      </c>
      <c r="F849">
        <v>4.3488382841675701</v>
      </c>
      <c r="G849">
        <v>8.0478371193840097</v>
      </c>
      <c r="H849">
        <v>6.3470693630199602</v>
      </c>
      <c r="I849">
        <v>1.1255411255411301</v>
      </c>
      <c r="J849">
        <v>3.5064005724735599</v>
      </c>
      <c r="K849">
        <v>8.0988332189430299</v>
      </c>
      <c r="L849">
        <v>5.8594048953001696</v>
      </c>
      <c r="M849">
        <v>0.388965612748851</v>
      </c>
      <c r="N849">
        <v>1.98740713139624</v>
      </c>
      <c r="O849">
        <v>5.4535534224585103</v>
      </c>
      <c r="P849">
        <v>4.0216740456116504</v>
      </c>
      <c r="Q849">
        <v>1.37601611534541</v>
      </c>
      <c r="R849">
        <v>3.5031209866465201</v>
      </c>
      <c r="S849">
        <v>5.0846476967817704</v>
      </c>
      <c r="T849">
        <v>3.6731282606313602</v>
      </c>
      <c r="U849">
        <v>0.84530353147193305</v>
      </c>
      <c r="V849">
        <v>3.0721385712811702</v>
      </c>
      <c r="W849">
        <v>7.0840879202432898</v>
      </c>
      <c r="X849">
        <v>5.2183056079388397</v>
      </c>
      <c r="Y849">
        <v>1.52408047144889</v>
      </c>
      <c r="Z849">
        <v>5.0994739105589</v>
      </c>
      <c r="AA849">
        <v>10.9762824048538</v>
      </c>
      <c r="AB849">
        <v>8.3727860482237997</v>
      </c>
      <c r="AC849">
        <v>2.4622809188680299</v>
      </c>
      <c r="AD849">
        <v>5.2812439948855596</v>
      </c>
      <c r="AE849">
        <v>11.3814777107103</v>
      </c>
      <c r="AF849">
        <v>7.9154040821512099</v>
      </c>
      <c r="AG849">
        <v>1.34313009312123</v>
      </c>
      <c r="AH849">
        <v>4.1139796276782601</v>
      </c>
      <c r="AI849">
        <v>8.9424177944478007</v>
      </c>
      <c r="AJ849">
        <v>5.8470029186454999</v>
      </c>
      <c r="AK849">
        <v>0.99312452253628702</v>
      </c>
      <c r="AL849">
        <v>2.67404333794375</v>
      </c>
      <c r="AM849">
        <v>6.6771406127258404</v>
      </c>
      <c r="AN849">
        <v>6.0485971635419302</v>
      </c>
      <c r="AO849">
        <v>1.50501672240803</v>
      </c>
      <c r="AP849">
        <v>4.4652701212789401</v>
      </c>
      <c r="AQ849">
        <v>10.286103542234301</v>
      </c>
      <c r="AR849">
        <v>7.0838637508695799</v>
      </c>
      <c r="AS849">
        <v>1.3186537823001301</v>
      </c>
      <c r="AT849">
        <v>3.7090697795374599</v>
      </c>
      <c r="AU849">
        <v>7.6892607127649999</v>
      </c>
      <c r="AV849">
        <v>5.7738649219137397</v>
      </c>
      <c r="AW849">
        <v>0.77998888810445399</v>
      </c>
      <c r="AX849">
        <v>2.80268988772105</v>
      </c>
      <c r="AY849">
        <v>6.3419177628618701</v>
      </c>
      <c r="AZ849">
        <v>4.8569314396370702</v>
      </c>
      <c r="BA849">
        <v>1.6437820615263401</v>
      </c>
      <c r="BB849">
        <v>4.7230629966380198</v>
      </c>
      <c r="BC849">
        <v>10.4720781157533</v>
      </c>
      <c r="BD849">
        <v>7.9497896171200999</v>
      </c>
      <c r="BE849">
        <v>0.79349719372943694</v>
      </c>
      <c r="BF849">
        <v>2.1174049604678902</v>
      </c>
      <c r="BG849">
        <v>4.1589219330854998</v>
      </c>
      <c r="BH849">
        <v>3.6284599044414398</v>
      </c>
      <c r="BI849">
        <v>3.8507517301864498</v>
      </c>
      <c r="BJ849">
        <v>5.7985954644519104</v>
      </c>
      <c r="BK849">
        <v>12.0746564334379</v>
      </c>
      <c r="BL849">
        <v>8.0715199034371903</v>
      </c>
      <c r="BM849">
        <v>4.9044602456367201</v>
      </c>
      <c r="BN849">
        <v>7.3654079595601196</v>
      </c>
      <c r="BO849">
        <v>9.7833168434309794</v>
      </c>
      <c r="BP849">
        <v>7.3223691295075701</v>
      </c>
      <c r="BQ849">
        <v>7.0033375347299902</v>
      </c>
      <c r="BR849">
        <v>7.1304471716210802</v>
      </c>
      <c r="BS849">
        <v>7.2575568085121596</v>
      </c>
      <c r="BT849">
        <v>7.1304471716210802</v>
      </c>
      <c r="BU849">
        <v>1.00745429891159</v>
      </c>
      <c r="BV849">
        <v>2.81676155170131</v>
      </c>
      <c r="BW849">
        <v>4.8929927027647704</v>
      </c>
      <c r="BX849">
        <v>5.2735516222655496</v>
      </c>
      <c r="BZ849" t="s">
        <v>284</v>
      </c>
      <c r="CC849">
        <v>0.46339202965708998</v>
      </c>
      <c r="CD849">
        <v>2.2902035968074701</v>
      </c>
      <c r="CE849">
        <v>6.3391442155308999</v>
      </c>
      <c r="CF849">
        <v>4.2224492327147498</v>
      </c>
      <c r="CG849">
        <v>0.26816498531477501</v>
      </c>
      <c r="CH849">
        <v>1.5668491937766</v>
      </c>
      <c r="CI849">
        <v>2.8174645402376002</v>
      </c>
      <c r="CJ849">
        <v>2.6438572710548902</v>
      </c>
      <c r="CK849">
        <v>0.77258826101553002</v>
      </c>
      <c r="CL849">
        <v>2.9354916646532998</v>
      </c>
      <c r="CM849">
        <v>4.6719161363937598</v>
      </c>
      <c r="CN849">
        <v>4.0142751783846</v>
      </c>
      <c r="CO849">
        <v>3.0624921030613401</v>
      </c>
      <c r="CP849">
        <v>5.3423336547733804</v>
      </c>
      <c r="CQ849">
        <v>6.39630753203752</v>
      </c>
      <c r="CR849">
        <v>5.2999694714713002</v>
      </c>
      <c r="CS849">
        <v>2.1218174488266399</v>
      </c>
      <c r="CT849">
        <v>2.9645459534857501</v>
      </c>
      <c r="CU849">
        <v>6.7048254835712804</v>
      </c>
      <c r="CV849">
        <v>7.8505755002070003</v>
      </c>
      <c r="CW849">
        <v>1.90187601473646</v>
      </c>
      <c r="CX849">
        <v>4.4648952475041801</v>
      </c>
      <c r="CY849">
        <v>8.3496819162101907</v>
      </c>
      <c r="CZ849">
        <v>6.2582705268512102</v>
      </c>
      <c r="DA849">
        <v>0.116036893781613</v>
      </c>
      <c r="DB849">
        <v>1.58381417022074</v>
      </c>
      <c r="DC849">
        <v>4.1195656942742804</v>
      </c>
      <c r="DD849">
        <v>2.6517884178351498</v>
      </c>
      <c r="DF849" t="s">
        <v>284</v>
      </c>
      <c r="DI849">
        <v>0</v>
      </c>
      <c r="DJ849">
        <v>1.3116823594255</v>
      </c>
      <c r="DK849">
        <v>2.6785213134918502</v>
      </c>
      <c r="DL849">
        <v>3.9204698858679898</v>
      </c>
      <c r="DM849">
        <v>1.4834534937712101</v>
      </c>
      <c r="DN849">
        <v>3.6155686776810598</v>
      </c>
      <c r="DO849">
        <v>10.573817612331499</v>
      </c>
      <c r="DP849">
        <v>9.0988703343516999</v>
      </c>
      <c r="DQ849">
        <v>0.99312452253628702</v>
      </c>
      <c r="DR849">
        <v>1.2298136645962701</v>
      </c>
      <c r="DS849">
        <v>2.8116835003704699</v>
      </c>
      <c r="DT849">
        <v>1.69685031313597</v>
      </c>
    </row>
    <row r="850" spans="1:124" x14ac:dyDescent="0.35">
      <c r="A850" s="19" t="str">
        <f t="shared" si="26"/>
        <v xml:space="preserve">  Ind [NCL+DQ] / [Capital + ALLL]--36433</v>
      </c>
      <c r="B850" s="19" t="str">
        <f t="shared" si="27"/>
        <v xml:space="preserve">  Ind [NCL+DQ] / [Capital + ALLL]</v>
      </c>
      <c r="C850">
        <v>12</v>
      </c>
      <c r="D850" s="27">
        <v>36433</v>
      </c>
      <c r="E850">
        <v>0.68009649757458601</v>
      </c>
      <c r="F850">
        <v>1.37664273488657</v>
      </c>
      <c r="G850">
        <v>2.97079707121974</v>
      </c>
      <c r="H850">
        <v>2.9918248749926599</v>
      </c>
      <c r="I850">
        <v>0.45385779122541597</v>
      </c>
      <c r="J850">
        <v>1.1370436864153199</v>
      </c>
      <c r="K850">
        <v>2.5094696969696999</v>
      </c>
      <c r="L850">
        <v>1.91850349037191</v>
      </c>
      <c r="M850">
        <v>0.311994455443732</v>
      </c>
      <c r="N850">
        <v>1.1687442387306799</v>
      </c>
      <c r="O850">
        <v>2.7899699886740201</v>
      </c>
      <c r="P850">
        <v>2.1482843091685102</v>
      </c>
      <c r="Q850">
        <v>1.09473480813621</v>
      </c>
      <c r="R850">
        <v>1.8354917414298</v>
      </c>
      <c r="S850">
        <v>3.8227543505583799</v>
      </c>
      <c r="T850">
        <v>2.42388970126565</v>
      </c>
      <c r="U850">
        <v>0.46364424061964399</v>
      </c>
      <c r="V850">
        <v>1.1968076967177199</v>
      </c>
      <c r="W850">
        <v>2.53394511149228</v>
      </c>
      <c r="X850">
        <v>1.83448316953464</v>
      </c>
      <c r="Y850">
        <v>0.60090024169050305</v>
      </c>
      <c r="Z850">
        <v>1.15872321818977</v>
      </c>
      <c r="AA850">
        <v>2.5440313111545998</v>
      </c>
      <c r="AB850">
        <v>2.0542907424677601</v>
      </c>
      <c r="AC850">
        <v>0.26675605543839598</v>
      </c>
      <c r="AD850">
        <v>0.76971764203358495</v>
      </c>
      <c r="AE850">
        <v>1.87647305980069</v>
      </c>
      <c r="AF850">
        <v>1.2836803577096201</v>
      </c>
      <c r="AG850">
        <v>0.252348001294805</v>
      </c>
      <c r="AH850">
        <v>0.90113326777682801</v>
      </c>
      <c r="AI850">
        <v>2.5919221156064101</v>
      </c>
      <c r="AJ850">
        <v>4.6263739412984899</v>
      </c>
      <c r="AK850">
        <v>0.70388890658343195</v>
      </c>
      <c r="AL850">
        <v>1.28568895194183</v>
      </c>
      <c r="AM850">
        <v>2.6347068145800301</v>
      </c>
      <c r="AN850">
        <v>1.96269231598478</v>
      </c>
      <c r="AO850">
        <v>0.34134279417298302</v>
      </c>
      <c r="AP850">
        <v>1.01913003871555</v>
      </c>
      <c r="AQ850">
        <v>2.1068738229755199</v>
      </c>
      <c r="AR850">
        <v>1.52818496339552</v>
      </c>
      <c r="AS850">
        <v>0.51826992272357397</v>
      </c>
      <c r="AT850">
        <v>1.0764666670388501</v>
      </c>
      <c r="AU850">
        <v>2.2767330335198999</v>
      </c>
      <c r="AV850">
        <v>1.7678987604341001</v>
      </c>
      <c r="AW850">
        <v>0.66152824326353799</v>
      </c>
      <c r="AX850">
        <v>1.46957113821846</v>
      </c>
      <c r="AY850">
        <v>2.6984149670558999</v>
      </c>
      <c r="AZ850">
        <v>2.1581448080407601</v>
      </c>
      <c r="BA850">
        <v>0.52307545245069798</v>
      </c>
      <c r="BB850">
        <v>1.1851255129349301</v>
      </c>
      <c r="BC850">
        <v>2.55442142254826</v>
      </c>
      <c r="BD850">
        <v>1.9722378970197501</v>
      </c>
      <c r="BE850">
        <v>0.444736520357012</v>
      </c>
      <c r="BF850">
        <v>2.1507422915873602</v>
      </c>
      <c r="BG850">
        <v>5.4419066534260203</v>
      </c>
      <c r="BH850">
        <v>5.7397809663680199</v>
      </c>
      <c r="BI850">
        <v>0.52330228183924898</v>
      </c>
      <c r="BJ850">
        <v>1.8618991589748199</v>
      </c>
      <c r="BK850">
        <v>3.7651830038700398</v>
      </c>
      <c r="BL850">
        <v>2.47054009724107</v>
      </c>
      <c r="BM850">
        <v>0.60677566155401996</v>
      </c>
      <c r="BN850">
        <v>1.27068084058896</v>
      </c>
      <c r="BO850">
        <v>1.7436541319732499</v>
      </c>
      <c r="BP850">
        <v>1.07974895293831</v>
      </c>
      <c r="BQ850">
        <v>1.0944339427640699</v>
      </c>
      <c r="BR850">
        <v>1.54167239930178</v>
      </c>
      <c r="BS850">
        <v>1.9889108558394999</v>
      </c>
      <c r="BT850">
        <v>1.54167239930178</v>
      </c>
      <c r="BU850">
        <v>0.61227364899834702</v>
      </c>
      <c r="BV850">
        <v>1.40343941490413</v>
      </c>
      <c r="BW850">
        <v>4.4710167113152197</v>
      </c>
      <c r="BX850">
        <v>2.5312718192441701</v>
      </c>
      <c r="BZ850" t="s">
        <v>284</v>
      </c>
      <c r="CC850">
        <v>0.30054644808743203</v>
      </c>
      <c r="CD850">
        <v>0.89641434262948205</v>
      </c>
      <c r="CE850">
        <v>1.8543956043956</v>
      </c>
      <c r="CF850">
        <v>1.35403140501362</v>
      </c>
      <c r="CG850">
        <v>0.76185118780087202</v>
      </c>
      <c r="CH850">
        <v>1.34502441485821</v>
      </c>
      <c r="CI850">
        <v>3.55906815108307</v>
      </c>
      <c r="CJ850">
        <v>2.0417638541741101</v>
      </c>
      <c r="CK850">
        <v>0.34904947113745699</v>
      </c>
      <c r="CL850">
        <v>0.96748185971513001</v>
      </c>
      <c r="CM850">
        <v>1.73028255442223</v>
      </c>
      <c r="CN850">
        <v>1.4976222598136699</v>
      </c>
      <c r="CO850">
        <v>2.45068006371768E-2</v>
      </c>
      <c r="CP850">
        <v>0.26455026455026498</v>
      </c>
      <c r="CQ850">
        <v>0.54450493503864505</v>
      </c>
      <c r="CR850">
        <v>0.30595314799654499</v>
      </c>
      <c r="CS850">
        <v>0.858063675361042</v>
      </c>
      <c r="CT850">
        <v>2.2259880012773099</v>
      </c>
      <c r="CU850">
        <v>3.0861797482219999</v>
      </c>
      <c r="CV850">
        <v>2.50557711292582</v>
      </c>
      <c r="CW850">
        <v>0.42849651432371899</v>
      </c>
      <c r="CX850">
        <v>0.80200546099777803</v>
      </c>
      <c r="CY850">
        <v>2.9179992878429699</v>
      </c>
      <c r="CZ850">
        <v>2.2593912855012599</v>
      </c>
      <c r="DA850">
        <v>1.69688735776396</v>
      </c>
      <c r="DB850">
        <v>2.28551222027414</v>
      </c>
      <c r="DC850">
        <v>7.9884351817597299</v>
      </c>
      <c r="DD850">
        <v>7.3998103192495499</v>
      </c>
      <c r="DF850" t="s">
        <v>284</v>
      </c>
      <c r="DI850">
        <v>0.789011429759372</v>
      </c>
      <c r="DJ850">
        <v>5.7060602677936698</v>
      </c>
      <c r="DK850">
        <v>21.486439834917899</v>
      </c>
      <c r="DL850">
        <v>16.5396097645949</v>
      </c>
      <c r="DM850">
        <v>0.52360954059840004</v>
      </c>
      <c r="DN850">
        <v>1.94592580375196</v>
      </c>
      <c r="DO850">
        <v>3.05999927725414</v>
      </c>
      <c r="DP850">
        <v>2.0633132183469902</v>
      </c>
      <c r="DQ850">
        <v>0.62785165542253296</v>
      </c>
      <c r="DR850">
        <v>0.69956754006614097</v>
      </c>
      <c r="DS850">
        <v>1.46814588454129</v>
      </c>
      <c r="DT850">
        <v>1.5918702872349899</v>
      </c>
    </row>
    <row r="851" spans="1:124" x14ac:dyDescent="0.35">
      <c r="A851" s="19" t="str">
        <f t="shared" si="26"/>
        <v xml:space="preserve">  OREO / [Capital + ALLL]--36433</v>
      </c>
      <c r="B851" s="19" t="str">
        <f t="shared" si="27"/>
        <v xml:space="preserve">  OREO / [Capital + ALLL]</v>
      </c>
      <c r="C851">
        <v>13</v>
      </c>
      <c r="D851" s="27">
        <v>36433</v>
      </c>
      <c r="E851">
        <v>0</v>
      </c>
      <c r="F851">
        <v>0</v>
      </c>
      <c r="G851">
        <v>0.83427777868131103</v>
      </c>
      <c r="H851">
        <v>0.92679580491804203</v>
      </c>
      <c r="I851">
        <v>0</v>
      </c>
      <c r="J851">
        <v>0</v>
      </c>
      <c r="K851">
        <v>0.42075736325385699</v>
      </c>
      <c r="L851">
        <v>0.68214047281685397</v>
      </c>
      <c r="M851">
        <v>0</v>
      </c>
      <c r="N851">
        <v>0</v>
      </c>
      <c r="O851">
        <v>0.92233747103427899</v>
      </c>
      <c r="P851">
        <v>0.90400609307577895</v>
      </c>
      <c r="Q851">
        <v>0.31704891033787203</v>
      </c>
      <c r="R851">
        <v>0.86506706920219301</v>
      </c>
      <c r="S851">
        <v>2.0000797872637199</v>
      </c>
      <c r="T851">
        <v>1.8909152800683</v>
      </c>
      <c r="U851">
        <v>0</v>
      </c>
      <c r="V851">
        <v>0</v>
      </c>
      <c r="W851">
        <v>0.243431502557452</v>
      </c>
      <c r="X851">
        <v>0.55706528739829098</v>
      </c>
      <c r="Y851">
        <v>0</v>
      </c>
      <c r="Z851">
        <v>0</v>
      </c>
      <c r="AA851">
        <v>0.70133143389403296</v>
      </c>
      <c r="AB851">
        <v>0.77058165609718998</v>
      </c>
      <c r="AC851">
        <v>0</v>
      </c>
      <c r="AD851">
        <v>0</v>
      </c>
      <c r="AE851">
        <v>0.79590916147416901</v>
      </c>
      <c r="AF851">
        <v>1.0361958511182701</v>
      </c>
      <c r="AG851">
        <v>0</v>
      </c>
      <c r="AH851">
        <v>0</v>
      </c>
      <c r="AI851">
        <v>0.47463358439963999</v>
      </c>
      <c r="AJ851">
        <v>0.83991174022095405</v>
      </c>
      <c r="AK851">
        <v>0</v>
      </c>
      <c r="AL851">
        <v>0</v>
      </c>
      <c r="AM851">
        <v>0.19879304224352101</v>
      </c>
      <c r="AN851">
        <v>0.53108593393349002</v>
      </c>
      <c r="AO851">
        <v>0</v>
      </c>
      <c r="AP851">
        <v>0</v>
      </c>
      <c r="AQ851">
        <v>0.490596892886345</v>
      </c>
      <c r="AR851">
        <v>0.72310413044670196</v>
      </c>
      <c r="AS851">
        <v>0</v>
      </c>
      <c r="AT851">
        <v>0</v>
      </c>
      <c r="AU851">
        <v>0.29796141486208799</v>
      </c>
      <c r="AV851">
        <v>0.60121127092586302</v>
      </c>
      <c r="AW851">
        <v>0</v>
      </c>
      <c r="AX851">
        <v>0</v>
      </c>
      <c r="AY851">
        <v>0.63587259467897805</v>
      </c>
      <c r="AZ851">
        <v>0.65870612388833405</v>
      </c>
      <c r="BA851">
        <v>0</v>
      </c>
      <c r="BB851">
        <v>0</v>
      </c>
      <c r="BC851">
        <v>0.59553194251036701</v>
      </c>
      <c r="BD851">
        <v>0.79182686700330596</v>
      </c>
      <c r="BE851">
        <v>0</v>
      </c>
      <c r="BF851">
        <v>0</v>
      </c>
      <c r="BG851">
        <v>1.59120292099393E-2</v>
      </c>
      <c r="BH851">
        <v>0.62800815691950695</v>
      </c>
      <c r="BI851">
        <v>0.14395634768077201</v>
      </c>
      <c r="BJ851">
        <v>0.49569001326628398</v>
      </c>
      <c r="BK851">
        <v>0.798925693084514</v>
      </c>
      <c r="BL851">
        <v>1.8268389602986601</v>
      </c>
      <c r="BM851">
        <v>0</v>
      </c>
      <c r="BN851">
        <v>0</v>
      </c>
      <c r="BO851">
        <v>0.20366312714197399</v>
      </c>
      <c r="BP851">
        <v>0.20366312714197399</v>
      </c>
      <c r="BQ851">
        <v>0.833886491868569</v>
      </c>
      <c r="BR851">
        <v>1.66777298373714</v>
      </c>
      <c r="BS851">
        <v>2.50165947560571</v>
      </c>
      <c r="BT851">
        <v>1.66777298373714</v>
      </c>
      <c r="BU851">
        <v>0</v>
      </c>
      <c r="BV851">
        <v>0</v>
      </c>
      <c r="BW851">
        <v>0.94122671872218899</v>
      </c>
      <c r="BX851">
        <v>0.71457634785662205</v>
      </c>
      <c r="BZ851" t="s">
        <v>284</v>
      </c>
      <c r="CC851">
        <v>0</v>
      </c>
      <c r="CD851">
        <v>0</v>
      </c>
      <c r="CE851">
        <v>0</v>
      </c>
      <c r="CF851">
        <v>0.47413526902254199</v>
      </c>
      <c r="CG851">
        <v>0</v>
      </c>
      <c r="CH851">
        <v>0</v>
      </c>
      <c r="CI851">
        <v>0.14631427377026299</v>
      </c>
      <c r="CJ851">
        <v>0.363808880409702</v>
      </c>
      <c r="CK851">
        <v>0</v>
      </c>
      <c r="CL851">
        <v>0</v>
      </c>
      <c r="CM851">
        <v>0.118764845605701</v>
      </c>
      <c r="CN851">
        <v>0.28721080364757201</v>
      </c>
      <c r="CO851">
        <v>0.36812245815066902</v>
      </c>
      <c r="CP851">
        <v>0.69127429242206895</v>
      </c>
      <c r="CQ851">
        <v>6.90484625297848</v>
      </c>
      <c r="CR851">
        <v>3.4878713910513301</v>
      </c>
      <c r="CS851">
        <v>0</v>
      </c>
      <c r="CT851">
        <v>1.4671361502347401E-2</v>
      </c>
      <c r="CU851">
        <v>0.17222600982341199</v>
      </c>
      <c r="CV851">
        <v>0.14464880831799901</v>
      </c>
      <c r="CW851">
        <v>0</v>
      </c>
      <c r="CX851">
        <v>0</v>
      </c>
      <c r="CY851">
        <v>0.19755703015300699</v>
      </c>
      <c r="CZ851">
        <v>1.12368726214332</v>
      </c>
      <c r="DA851">
        <v>0</v>
      </c>
      <c r="DB851">
        <v>0.15372002459520401</v>
      </c>
      <c r="DC851">
        <v>0.59000495702060096</v>
      </c>
      <c r="DD851">
        <v>0.43628493242539801</v>
      </c>
      <c r="DF851" t="s">
        <v>284</v>
      </c>
      <c r="DI851">
        <v>0</v>
      </c>
      <c r="DJ851">
        <v>0</v>
      </c>
      <c r="DK851">
        <v>0</v>
      </c>
      <c r="DL851">
        <v>4.8960684658588299E-2</v>
      </c>
      <c r="DM851">
        <v>0</v>
      </c>
      <c r="DN851">
        <v>0</v>
      </c>
      <c r="DO851">
        <v>0</v>
      </c>
      <c r="DP851">
        <v>0.34141817770427901</v>
      </c>
      <c r="DQ851">
        <v>0</v>
      </c>
      <c r="DR851">
        <v>0</v>
      </c>
      <c r="DS851">
        <v>0</v>
      </c>
      <c r="DT851">
        <v>0.109825174588665</v>
      </c>
    </row>
    <row r="852" spans="1:124" x14ac:dyDescent="0.35">
      <c r="A852" s="19" t="str">
        <f t="shared" si="26"/>
        <v>ROAA--36433</v>
      </c>
      <c r="B852" s="19" t="str">
        <f t="shared" si="27"/>
        <v>ROAA</v>
      </c>
      <c r="C852">
        <v>14</v>
      </c>
      <c r="D852" s="27">
        <v>36433</v>
      </c>
      <c r="E852">
        <v>1.0475000000000001</v>
      </c>
      <c r="F852">
        <v>1.2949999999999999</v>
      </c>
      <c r="G852">
        <v>1.5549999999999999</v>
      </c>
      <c r="H852">
        <v>1.34572916666667</v>
      </c>
      <c r="I852">
        <v>0.9</v>
      </c>
      <c r="J852">
        <v>1.23</v>
      </c>
      <c r="K852">
        <v>1.6</v>
      </c>
      <c r="L852">
        <v>1.27434108527132</v>
      </c>
      <c r="M852">
        <v>0.8</v>
      </c>
      <c r="N852">
        <v>1.1499999999999999</v>
      </c>
      <c r="O852">
        <v>1.48</v>
      </c>
      <c r="P852">
        <v>1.04599881656805</v>
      </c>
      <c r="Q852">
        <v>1.115</v>
      </c>
      <c r="R852">
        <v>1.21</v>
      </c>
      <c r="S852">
        <v>1.385</v>
      </c>
      <c r="T852">
        <v>1.3064285714285699</v>
      </c>
      <c r="U852">
        <v>0.85250000000000004</v>
      </c>
      <c r="V852">
        <v>1.19</v>
      </c>
      <c r="W852">
        <v>1.58</v>
      </c>
      <c r="X852">
        <v>1.21396341463415</v>
      </c>
      <c r="Y852">
        <v>1.1100000000000001</v>
      </c>
      <c r="Z852">
        <v>1.26</v>
      </c>
      <c r="AA852">
        <v>1.61</v>
      </c>
      <c r="AB852">
        <v>1.3805882352941199</v>
      </c>
      <c r="AC852">
        <v>0.92</v>
      </c>
      <c r="AD852">
        <v>1.1950000000000001</v>
      </c>
      <c r="AE852">
        <v>1.5649999999999999</v>
      </c>
      <c r="AF852">
        <v>1.2337499999999999</v>
      </c>
      <c r="AG852">
        <v>0.93</v>
      </c>
      <c r="AH852">
        <v>1.43</v>
      </c>
      <c r="AI852">
        <v>1.905</v>
      </c>
      <c r="AJ852">
        <v>1.69475247524752</v>
      </c>
      <c r="AK852">
        <v>1.06</v>
      </c>
      <c r="AL852">
        <v>1.28</v>
      </c>
      <c r="AM852">
        <v>1.53</v>
      </c>
      <c r="AN852">
        <v>1.2886516853932599</v>
      </c>
      <c r="AO852">
        <v>0.91</v>
      </c>
      <c r="AP852">
        <v>1.23</v>
      </c>
      <c r="AQ852">
        <v>1.57</v>
      </c>
      <c r="AR852">
        <v>1.2624036281179101</v>
      </c>
      <c r="AS852">
        <v>0.91249999999999998</v>
      </c>
      <c r="AT852">
        <v>1.25</v>
      </c>
      <c r="AU852">
        <v>1.66</v>
      </c>
      <c r="AV852">
        <v>1.3080203045685299</v>
      </c>
      <c r="AW852">
        <v>0.97</v>
      </c>
      <c r="AX852">
        <v>1.22</v>
      </c>
      <c r="AY852">
        <v>1.59</v>
      </c>
      <c r="AZ852">
        <v>1.26633802816901</v>
      </c>
      <c r="BA852">
        <v>0.77749999999999997</v>
      </c>
      <c r="BB852">
        <v>1.22</v>
      </c>
      <c r="BC852">
        <v>1.66</v>
      </c>
      <c r="BD852">
        <v>1.19639175257732</v>
      </c>
      <c r="BE852">
        <v>0.92</v>
      </c>
      <c r="BF852">
        <v>1.23</v>
      </c>
      <c r="BG852">
        <v>1.77</v>
      </c>
      <c r="BH852">
        <v>1.9651111111111099</v>
      </c>
      <c r="BI852">
        <v>1.2050000000000001</v>
      </c>
      <c r="BJ852">
        <v>1.4950000000000001</v>
      </c>
      <c r="BK852">
        <v>1.7625</v>
      </c>
      <c r="BL852">
        <v>1.6683333333333299</v>
      </c>
      <c r="BM852">
        <v>1.8374999999999999</v>
      </c>
      <c r="BN852">
        <v>2.1150000000000002</v>
      </c>
      <c r="BO852">
        <v>2.5299999999999998</v>
      </c>
      <c r="BP852">
        <v>2.2524999999999999</v>
      </c>
      <c r="BQ852">
        <v>0.88500000000000001</v>
      </c>
      <c r="BR852">
        <v>0.91</v>
      </c>
      <c r="BS852">
        <v>0.93500000000000005</v>
      </c>
      <c r="BT852">
        <v>0.91</v>
      </c>
      <c r="BU852">
        <v>0.88</v>
      </c>
      <c r="BV852">
        <v>1.1499999999999999</v>
      </c>
      <c r="BW852">
        <v>1.45</v>
      </c>
      <c r="BX852">
        <v>1.1795652173913</v>
      </c>
      <c r="BZ852" t="s">
        <v>284</v>
      </c>
      <c r="CC852">
        <v>0.78</v>
      </c>
      <c r="CD852">
        <v>1.24</v>
      </c>
      <c r="CE852">
        <v>1.7</v>
      </c>
      <c r="CF852">
        <v>1.18874015748031</v>
      </c>
      <c r="CG852">
        <v>0.89</v>
      </c>
      <c r="CH852">
        <v>1.105</v>
      </c>
      <c r="CI852">
        <v>1.2450000000000001</v>
      </c>
      <c r="CJ852">
        <v>1.085</v>
      </c>
      <c r="CK852">
        <v>1.1499999999999999</v>
      </c>
      <c r="CL852">
        <v>1.33</v>
      </c>
      <c r="CM852">
        <v>1.615</v>
      </c>
      <c r="CN852">
        <v>1.37263157894737</v>
      </c>
      <c r="CO852">
        <v>0.91500000000000004</v>
      </c>
      <c r="CP852">
        <v>1.05</v>
      </c>
      <c r="CQ852">
        <v>1.2649999999999999</v>
      </c>
      <c r="CR852">
        <v>1.03857142857143</v>
      </c>
      <c r="CS852">
        <v>1.1174999999999999</v>
      </c>
      <c r="CT852">
        <v>1.28</v>
      </c>
      <c r="CU852">
        <v>1.4075</v>
      </c>
      <c r="CV852">
        <v>1.274</v>
      </c>
      <c r="CW852">
        <v>0.65</v>
      </c>
      <c r="CX852">
        <v>1.115</v>
      </c>
      <c r="CY852">
        <v>1.645</v>
      </c>
      <c r="CZ852">
        <v>1.12333333333333</v>
      </c>
      <c r="DA852">
        <v>1.4975000000000001</v>
      </c>
      <c r="DB852">
        <v>1.68</v>
      </c>
      <c r="DC852">
        <v>4.2675000000000001</v>
      </c>
      <c r="DD852">
        <v>4.085</v>
      </c>
      <c r="DF852" t="s">
        <v>284</v>
      </c>
      <c r="DI852">
        <v>0.79</v>
      </c>
      <c r="DJ852">
        <v>1.5149999999999999</v>
      </c>
      <c r="DK852">
        <v>4.7949999999999999</v>
      </c>
      <c r="DL852">
        <v>2.4999999999999502E-3</v>
      </c>
      <c r="DM852">
        <v>0.7</v>
      </c>
      <c r="DN852">
        <v>1.0449999999999999</v>
      </c>
      <c r="DO852">
        <v>1.105</v>
      </c>
      <c r="DP852">
        <v>0.71571428571428597</v>
      </c>
      <c r="DQ852">
        <v>1.06</v>
      </c>
      <c r="DR852">
        <v>1.22</v>
      </c>
      <c r="DS852">
        <v>1.53</v>
      </c>
      <c r="DT852">
        <v>1.32222222222222</v>
      </c>
    </row>
    <row r="853" spans="1:124" x14ac:dyDescent="0.35">
      <c r="A853" s="19" t="str">
        <f t="shared" si="26"/>
        <v>NIM--36433</v>
      </c>
      <c r="B853" s="19" t="str">
        <f t="shared" si="27"/>
        <v>NIM</v>
      </c>
      <c r="C853">
        <v>15</v>
      </c>
      <c r="D853" s="27">
        <v>36433</v>
      </c>
      <c r="E853">
        <v>4.34</v>
      </c>
      <c r="F853">
        <v>4.79</v>
      </c>
      <c r="G853">
        <v>5.2625000000000002</v>
      </c>
      <c r="H853">
        <v>5.3086458333333297</v>
      </c>
      <c r="I853">
        <v>4.1900000000000004</v>
      </c>
      <c r="J853">
        <v>4.58</v>
      </c>
      <c r="K853">
        <v>5.04</v>
      </c>
      <c r="L853">
        <v>4.6280509413067596</v>
      </c>
      <c r="M853">
        <v>3.99</v>
      </c>
      <c r="N853">
        <v>4.43</v>
      </c>
      <c r="O853">
        <v>4.9775</v>
      </c>
      <c r="P853">
        <v>4.4938804733727604</v>
      </c>
      <c r="Q853">
        <v>4.5925000000000002</v>
      </c>
      <c r="R853">
        <v>4.82</v>
      </c>
      <c r="S853">
        <v>5.05</v>
      </c>
      <c r="T853">
        <v>4.8664285714285702</v>
      </c>
      <c r="U853">
        <v>4.1500000000000004</v>
      </c>
      <c r="V853">
        <v>4.55</v>
      </c>
      <c r="W853">
        <v>5.0175000000000001</v>
      </c>
      <c r="X853">
        <v>4.5777642276422803</v>
      </c>
      <c r="Y853">
        <v>4.6399999999999997</v>
      </c>
      <c r="Z853">
        <v>5.1100000000000003</v>
      </c>
      <c r="AA853">
        <v>5.47</v>
      </c>
      <c r="AB853">
        <v>5.1235294117647099</v>
      </c>
      <c r="AC853">
        <v>4.0975000000000001</v>
      </c>
      <c r="AD853">
        <v>4.3949999999999996</v>
      </c>
      <c r="AE853">
        <v>4.79</v>
      </c>
      <c r="AF853">
        <v>4.4160714285714304</v>
      </c>
      <c r="AG853">
        <v>4.13</v>
      </c>
      <c r="AH853">
        <v>4.59</v>
      </c>
      <c r="AI853">
        <v>5.0949999999999998</v>
      </c>
      <c r="AJ853">
        <v>5.7220792079207898</v>
      </c>
      <c r="AK853">
        <v>4.0999999999999996</v>
      </c>
      <c r="AL853">
        <v>4.45</v>
      </c>
      <c r="AM853">
        <v>4.83</v>
      </c>
      <c r="AN853">
        <v>4.4795505617977502</v>
      </c>
      <c r="AO853">
        <v>4.13</v>
      </c>
      <c r="AP853">
        <v>4.46</v>
      </c>
      <c r="AQ853">
        <v>4.88</v>
      </c>
      <c r="AR853">
        <v>4.4987755102040898</v>
      </c>
      <c r="AS853">
        <v>4.28</v>
      </c>
      <c r="AT853">
        <v>4.6749999999999998</v>
      </c>
      <c r="AU853">
        <v>5.1475</v>
      </c>
      <c r="AV853">
        <v>4.7360406091370599</v>
      </c>
      <c r="AW853">
        <v>4.2175000000000002</v>
      </c>
      <c r="AX853">
        <v>4.5999999999999996</v>
      </c>
      <c r="AY853">
        <v>5.04</v>
      </c>
      <c r="AZ853">
        <v>4.6133802816901399</v>
      </c>
      <c r="BA853">
        <v>4.2874999999999996</v>
      </c>
      <c r="BB853">
        <v>4.75</v>
      </c>
      <c r="BC853">
        <v>5.25</v>
      </c>
      <c r="BD853">
        <v>4.71752577319588</v>
      </c>
      <c r="BE853">
        <v>4.2</v>
      </c>
      <c r="BF853">
        <v>4.63</v>
      </c>
      <c r="BG853">
        <v>5.27</v>
      </c>
      <c r="BH853">
        <v>6.0642222222222202</v>
      </c>
      <c r="BI853">
        <v>4.9074999999999998</v>
      </c>
      <c r="BJ853">
        <v>4.99</v>
      </c>
      <c r="BK853">
        <v>5.0125000000000002</v>
      </c>
      <c r="BL853">
        <v>4.9766666666666701</v>
      </c>
      <c r="BM853">
        <v>5.3724999999999996</v>
      </c>
      <c r="BN853">
        <v>5.5250000000000004</v>
      </c>
      <c r="BO853">
        <v>5.6950000000000003</v>
      </c>
      <c r="BP853">
        <v>5.5425000000000004</v>
      </c>
      <c r="BQ853">
        <v>4.4074999999999998</v>
      </c>
      <c r="BR853">
        <v>4.6550000000000002</v>
      </c>
      <c r="BS853">
        <v>4.9024999999999999</v>
      </c>
      <c r="BT853">
        <v>4.6550000000000002</v>
      </c>
      <c r="BU853">
        <v>4.55</v>
      </c>
      <c r="BV853">
        <v>4.82</v>
      </c>
      <c r="BW853">
        <v>5.1550000000000002</v>
      </c>
      <c r="BX853">
        <v>4.7913043478260899</v>
      </c>
      <c r="BZ853" t="s">
        <v>284</v>
      </c>
      <c r="CC853">
        <v>4.29</v>
      </c>
      <c r="CD853">
        <v>4.95</v>
      </c>
      <c r="CE853">
        <v>5.48</v>
      </c>
      <c r="CF853">
        <v>4.8372440944881898</v>
      </c>
      <c r="CG853">
        <v>4.3274999999999997</v>
      </c>
      <c r="CH853">
        <v>4.4850000000000003</v>
      </c>
      <c r="CI853">
        <v>5.3324999999999996</v>
      </c>
      <c r="CJ853">
        <v>5.0033333333333303</v>
      </c>
      <c r="CK853">
        <v>4.17</v>
      </c>
      <c r="CL853">
        <v>4.45</v>
      </c>
      <c r="CM853">
        <v>4.8949999999999996</v>
      </c>
      <c r="CN853">
        <v>4.59578947368421</v>
      </c>
      <c r="CO853">
        <v>4.29</v>
      </c>
      <c r="CP853">
        <v>4.54</v>
      </c>
      <c r="CQ853">
        <v>4.93</v>
      </c>
      <c r="CR853">
        <v>4.5814285714285701</v>
      </c>
      <c r="CS853">
        <v>4.0625</v>
      </c>
      <c r="CT853">
        <v>4.37</v>
      </c>
      <c r="CU853">
        <v>4.8099999999999996</v>
      </c>
      <c r="CV853">
        <v>4.4640000000000004</v>
      </c>
      <c r="CW853">
        <v>4.38</v>
      </c>
      <c r="CX853">
        <v>4.8250000000000002</v>
      </c>
      <c r="CY853">
        <v>5.0049999999999999</v>
      </c>
      <c r="CZ853">
        <v>4.48166666666667</v>
      </c>
      <c r="DA853">
        <v>4.59</v>
      </c>
      <c r="DB853">
        <v>4.63</v>
      </c>
      <c r="DC853">
        <v>10.237500000000001</v>
      </c>
      <c r="DD853">
        <v>10.1975</v>
      </c>
      <c r="DF853" t="s">
        <v>284</v>
      </c>
      <c r="DI853">
        <v>3.6175000000000002</v>
      </c>
      <c r="DJ853">
        <v>4.3949999999999996</v>
      </c>
      <c r="DK853">
        <v>12.0875</v>
      </c>
      <c r="DL853">
        <v>14.136875</v>
      </c>
      <c r="DM853">
        <v>3.9649999999999999</v>
      </c>
      <c r="DN853">
        <v>4.2</v>
      </c>
      <c r="DO853">
        <v>4.5125000000000002</v>
      </c>
      <c r="DP853">
        <v>4.1871428571428604</v>
      </c>
      <c r="DQ853">
        <v>4.0999999999999996</v>
      </c>
      <c r="DR853">
        <v>4.21</v>
      </c>
      <c r="DS853">
        <v>4.6100000000000003</v>
      </c>
      <c r="DT853">
        <v>4.3966666666666701</v>
      </c>
    </row>
    <row r="854" spans="1:124" x14ac:dyDescent="0.35">
      <c r="A854" s="19" t="str">
        <f t="shared" si="26"/>
        <v>Provisions / Avg Assets--36433</v>
      </c>
      <c r="B854" s="19" t="str">
        <f t="shared" si="27"/>
        <v>Provisions / Avg Assets</v>
      </c>
      <c r="C854">
        <v>16</v>
      </c>
      <c r="D854" s="27">
        <v>36433</v>
      </c>
      <c r="E854">
        <v>0.05</v>
      </c>
      <c r="F854">
        <v>0.12</v>
      </c>
      <c r="G854">
        <v>0.2225</v>
      </c>
      <c r="H854">
        <v>0.29041666666666699</v>
      </c>
      <c r="I854">
        <v>0</v>
      </c>
      <c r="J854">
        <v>0.09</v>
      </c>
      <c r="K854">
        <v>0.22</v>
      </c>
      <c r="L854">
        <v>0.17741971207087501</v>
      </c>
      <c r="M854">
        <v>0.04</v>
      </c>
      <c r="N854">
        <v>0.13</v>
      </c>
      <c r="O854">
        <v>0.27</v>
      </c>
      <c r="P854">
        <v>0.22483550295857899</v>
      </c>
      <c r="Q854">
        <v>7.0000000000000007E-2</v>
      </c>
      <c r="R854">
        <v>0.12</v>
      </c>
      <c r="S854">
        <v>0.1525</v>
      </c>
      <c r="T854">
        <v>0.11714285714285699</v>
      </c>
      <c r="U854">
        <v>0</v>
      </c>
      <c r="V854">
        <v>0.09</v>
      </c>
      <c r="W854">
        <v>0.2175</v>
      </c>
      <c r="X854">
        <v>0.157784552845528</v>
      </c>
      <c r="Y854">
        <v>0</v>
      </c>
      <c r="Z854">
        <v>0.09</v>
      </c>
      <c r="AA854">
        <v>0.22</v>
      </c>
      <c r="AB854">
        <v>0.14894117647058799</v>
      </c>
      <c r="AC854">
        <v>0.04</v>
      </c>
      <c r="AD854">
        <v>0.125</v>
      </c>
      <c r="AE854">
        <v>0.26</v>
      </c>
      <c r="AF854">
        <v>0.208303571428571</v>
      </c>
      <c r="AG854">
        <v>0</v>
      </c>
      <c r="AH854">
        <v>0.08</v>
      </c>
      <c r="AI854">
        <v>0.32</v>
      </c>
      <c r="AJ854">
        <v>0.70564356435643605</v>
      </c>
      <c r="AK854">
        <v>0.02</v>
      </c>
      <c r="AL854">
        <v>0.08</v>
      </c>
      <c r="AM854">
        <v>0.16</v>
      </c>
      <c r="AN854">
        <v>9.1797752808988803E-2</v>
      </c>
      <c r="AO854">
        <v>0</v>
      </c>
      <c r="AP854">
        <v>0.08</v>
      </c>
      <c r="AQ854">
        <v>0.21</v>
      </c>
      <c r="AR854">
        <v>0.149002267573696</v>
      </c>
      <c r="AS854">
        <v>0.04</v>
      </c>
      <c r="AT854">
        <v>0.13</v>
      </c>
      <c r="AU854">
        <v>0.24</v>
      </c>
      <c r="AV854">
        <v>0.19802030456852801</v>
      </c>
      <c r="AW854">
        <v>0.02</v>
      </c>
      <c r="AX854">
        <v>0.08</v>
      </c>
      <c r="AY854">
        <v>0.17249999999999999</v>
      </c>
      <c r="AZ854">
        <v>0.123802816901408</v>
      </c>
      <c r="BA854">
        <v>4.7500000000000001E-2</v>
      </c>
      <c r="BB854">
        <v>0.13</v>
      </c>
      <c r="BC854">
        <v>0.26</v>
      </c>
      <c r="BD854">
        <v>0.22</v>
      </c>
      <c r="BE854">
        <v>0</v>
      </c>
      <c r="BF854">
        <v>0.04</v>
      </c>
      <c r="BG854">
        <v>0.13</v>
      </c>
      <c r="BH854">
        <v>0.51288888888888895</v>
      </c>
      <c r="BI854">
        <v>5.2499999999999998E-2</v>
      </c>
      <c r="BJ854">
        <v>9.5000000000000001E-2</v>
      </c>
      <c r="BK854">
        <v>0.17499999999999999</v>
      </c>
      <c r="BL854">
        <v>0.10666666666666701</v>
      </c>
      <c r="BM854">
        <v>0.1875</v>
      </c>
      <c r="BN854">
        <v>0.25</v>
      </c>
      <c r="BO854">
        <v>0.27500000000000002</v>
      </c>
      <c r="BP854">
        <v>0.21249999999999999</v>
      </c>
      <c r="BQ854">
        <v>-2.2499999999999999E-2</v>
      </c>
      <c r="BR854">
        <v>-1.4999999999999999E-2</v>
      </c>
      <c r="BS854">
        <v>-7.4999999999999997E-3</v>
      </c>
      <c r="BT854">
        <v>-1.4999999999999999E-2</v>
      </c>
      <c r="BU854">
        <v>0.04</v>
      </c>
      <c r="BV854">
        <v>7.0000000000000007E-2</v>
      </c>
      <c r="BW854">
        <v>0.15</v>
      </c>
      <c r="BX854">
        <v>0.12913043478260899</v>
      </c>
      <c r="BZ854" t="s">
        <v>284</v>
      </c>
      <c r="CC854">
        <v>0.05</v>
      </c>
      <c r="CD854">
        <v>0.13</v>
      </c>
      <c r="CE854">
        <v>0.26</v>
      </c>
      <c r="CF854">
        <v>0.187086614173228</v>
      </c>
      <c r="CG854">
        <v>5.0000000000000001E-3</v>
      </c>
      <c r="CH854">
        <v>0.24</v>
      </c>
      <c r="CI854">
        <v>0.4975</v>
      </c>
      <c r="CJ854">
        <v>0.26500000000000001</v>
      </c>
      <c r="CK854">
        <v>0.05</v>
      </c>
      <c r="CL854">
        <v>7.0000000000000007E-2</v>
      </c>
      <c r="CM854">
        <v>0.21</v>
      </c>
      <c r="CN854">
        <v>0.140526315789474</v>
      </c>
      <c r="CO854">
        <v>7.0000000000000007E-2</v>
      </c>
      <c r="CP854">
        <v>0.08</v>
      </c>
      <c r="CQ854">
        <v>0.14000000000000001</v>
      </c>
      <c r="CR854">
        <v>0.104285714285714</v>
      </c>
      <c r="CS854">
        <v>0.03</v>
      </c>
      <c r="CT854">
        <v>0.1</v>
      </c>
      <c r="CU854">
        <v>0.2175</v>
      </c>
      <c r="CV854">
        <v>0.127</v>
      </c>
      <c r="CW854">
        <v>5.5E-2</v>
      </c>
      <c r="CX854">
        <v>0.20499999999999999</v>
      </c>
      <c r="CY854">
        <v>0.33</v>
      </c>
      <c r="CZ854">
        <v>0.37277777777777799</v>
      </c>
      <c r="DA854">
        <v>0.20749999999999999</v>
      </c>
      <c r="DB854">
        <v>0.26</v>
      </c>
      <c r="DC854">
        <v>2.31</v>
      </c>
      <c r="DD854">
        <v>2.2574999999999998</v>
      </c>
      <c r="DF854" t="s">
        <v>284</v>
      </c>
      <c r="DI854">
        <v>0</v>
      </c>
      <c r="DJ854">
        <v>0.39500000000000002</v>
      </c>
      <c r="DK854">
        <v>3.2850000000000001</v>
      </c>
      <c r="DL854">
        <v>8.2974999999999994</v>
      </c>
      <c r="DM854">
        <v>3.5000000000000003E-2</v>
      </c>
      <c r="DN854">
        <v>7.0000000000000007E-2</v>
      </c>
      <c r="DO854">
        <v>0.185</v>
      </c>
      <c r="DP854">
        <v>0.109285714285714</v>
      </c>
      <c r="DQ854">
        <v>0.03</v>
      </c>
      <c r="DR854">
        <v>0.14000000000000001</v>
      </c>
      <c r="DS854">
        <v>0.15</v>
      </c>
      <c r="DT854">
        <v>0.105555555555556</v>
      </c>
    </row>
    <row r="855" spans="1:124" x14ac:dyDescent="0.35">
      <c r="A855" s="19" t="str">
        <f t="shared" si="26"/>
        <v>Negative Earners (last 4 qtrs)--36433</v>
      </c>
      <c r="B855" s="19" t="str">
        <f t="shared" si="27"/>
        <v>Negative Earners (last 4 qtrs)</v>
      </c>
      <c r="C855">
        <v>17</v>
      </c>
      <c r="D855" s="27">
        <v>36433</v>
      </c>
      <c r="F855">
        <v>1.0416666666666701</v>
      </c>
      <c r="H855">
        <v>1</v>
      </c>
      <c r="J855">
        <v>2.8230184581976099</v>
      </c>
      <c r="L855">
        <v>26</v>
      </c>
      <c r="N855">
        <v>5.1844119693806503</v>
      </c>
      <c r="P855">
        <v>447</v>
      </c>
      <c r="R855">
        <v>0</v>
      </c>
      <c r="T855">
        <v>0</v>
      </c>
      <c r="V855">
        <v>3.7848605577689201</v>
      </c>
      <c r="X855">
        <v>19</v>
      </c>
      <c r="Z855">
        <v>2.3529411764705901</v>
      </c>
      <c r="AB855">
        <v>2</v>
      </c>
      <c r="AD855">
        <v>1.7543859649122799</v>
      </c>
      <c r="AF855">
        <v>2</v>
      </c>
      <c r="AH855">
        <v>2.9126213592233001</v>
      </c>
      <c r="AI855"/>
      <c r="AJ855">
        <v>3</v>
      </c>
      <c r="AK855"/>
      <c r="AL855">
        <v>0</v>
      </c>
      <c r="AN855">
        <v>0</v>
      </c>
      <c r="AP855">
        <v>2.4498886414253902</v>
      </c>
      <c r="AR855">
        <v>11</v>
      </c>
      <c r="AT855">
        <v>2.98507462686567</v>
      </c>
      <c r="AV855">
        <v>12</v>
      </c>
      <c r="AX855">
        <v>1.7361111111111101</v>
      </c>
      <c r="AZ855">
        <v>5</v>
      </c>
      <c r="BB855">
        <v>4.5918367346938798</v>
      </c>
      <c r="BD855">
        <v>9</v>
      </c>
      <c r="BF855">
        <v>0</v>
      </c>
      <c r="BH855">
        <v>0</v>
      </c>
      <c r="BJ855">
        <v>0</v>
      </c>
      <c r="BL855">
        <v>0</v>
      </c>
      <c r="BN855">
        <v>0</v>
      </c>
      <c r="BP855">
        <v>0</v>
      </c>
      <c r="BR855">
        <v>0</v>
      </c>
      <c r="BT855">
        <v>0</v>
      </c>
      <c r="BV855">
        <v>0</v>
      </c>
      <c r="BX855">
        <v>0</v>
      </c>
      <c r="BZ855" t="s">
        <v>285</v>
      </c>
      <c r="CB855">
        <v>0</v>
      </c>
      <c r="CD855">
        <v>4.6511627906976702</v>
      </c>
      <c r="CF855">
        <v>6</v>
      </c>
      <c r="CH855">
        <v>0</v>
      </c>
      <c r="CJ855">
        <v>0</v>
      </c>
      <c r="CL855">
        <v>0</v>
      </c>
      <c r="CN855">
        <v>0</v>
      </c>
      <c r="CP855">
        <v>0</v>
      </c>
      <c r="CR855">
        <v>0</v>
      </c>
      <c r="CT855">
        <v>0</v>
      </c>
      <c r="CV855">
        <v>0</v>
      </c>
      <c r="CX855">
        <v>5.5555555555555598</v>
      </c>
      <c r="CZ855">
        <v>1</v>
      </c>
      <c r="DB855">
        <v>0</v>
      </c>
      <c r="DD855">
        <v>0</v>
      </c>
      <c r="DF855" t="s">
        <v>285</v>
      </c>
      <c r="DH855">
        <v>0</v>
      </c>
      <c r="DJ855">
        <v>12.5</v>
      </c>
      <c r="DL855">
        <v>2</v>
      </c>
      <c r="DN855">
        <v>14.285714285714301</v>
      </c>
      <c r="DP855">
        <v>2</v>
      </c>
      <c r="DR855">
        <v>0</v>
      </c>
      <c r="DT855">
        <v>0</v>
      </c>
    </row>
    <row r="856" spans="1:124" x14ac:dyDescent="0.35">
      <c r="A856" s="19" t="str">
        <f t="shared" si="26"/>
        <v>Noncore Funding / Liab--36433</v>
      </c>
      <c r="B856" s="19" t="str">
        <f t="shared" si="27"/>
        <v>Noncore Funding / Liab</v>
      </c>
      <c r="C856">
        <v>18</v>
      </c>
      <c r="D856" s="27">
        <v>36433</v>
      </c>
      <c r="E856">
        <v>10.7727745633614</v>
      </c>
      <c r="F856">
        <v>15.913930625497899</v>
      </c>
      <c r="G856">
        <v>23.907364998262899</v>
      </c>
      <c r="H856">
        <v>18.7029985332344</v>
      </c>
      <c r="I856">
        <v>8.4264283434407901</v>
      </c>
      <c r="J856">
        <v>13.626986339559499</v>
      </c>
      <c r="K856">
        <v>20.652499251721</v>
      </c>
      <c r="L856">
        <v>15.872503459569</v>
      </c>
      <c r="M856">
        <v>11.58240769541</v>
      </c>
      <c r="N856">
        <v>17.6211821591016</v>
      </c>
      <c r="O856">
        <v>25.395238152330801</v>
      </c>
      <c r="P856">
        <v>20.016519810656501</v>
      </c>
      <c r="Q856">
        <v>9.1287607412764409</v>
      </c>
      <c r="R856">
        <v>13.3325667415839</v>
      </c>
      <c r="S856">
        <v>16.3387611425734</v>
      </c>
      <c r="T856">
        <v>14.4019130487645</v>
      </c>
      <c r="U856">
        <v>7.4656131230704004</v>
      </c>
      <c r="V856">
        <v>12.5128254645602</v>
      </c>
      <c r="W856">
        <v>20.139975456123299</v>
      </c>
      <c r="X856">
        <v>15.0359254997833</v>
      </c>
      <c r="Y856">
        <v>11.5618417092988</v>
      </c>
      <c r="Z856">
        <v>15.0696429976655</v>
      </c>
      <c r="AA856">
        <v>22.8743461865953</v>
      </c>
      <c r="AB856">
        <v>17.687764530353601</v>
      </c>
      <c r="AC856">
        <v>9.5097326489298695</v>
      </c>
      <c r="AD856">
        <v>14.972482231960701</v>
      </c>
      <c r="AE856">
        <v>21.168223716724199</v>
      </c>
      <c r="AF856">
        <v>16.132205940718499</v>
      </c>
      <c r="AG856">
        <v>10.0518707307362</v>
      </c>
      <c r="AH856">
        <v>15.6654094827586</v>
      </c>
      <c r="AI856">
        <v>25.2671064530014</v>
      </c>
      <c r="AJ856">
        <v>22.001064789774201</v>
      </c>
      <c r="AK856">
        <v>7.7829984007537503</v>
      </c>
      <c r="AL856">
        <v>13.2471092346955</v>
      </c>
      <c r="AM856">
        <v>19.530973898116802</v>
      </c>
      <c r="AN856">
        <v>15.175659196382499</v>
      </c>
      <c r="AO856">
        <v>8.51648351648352</v>
      </c>
      <c r="AP856">
        <v>13.6884742187565</v>
      </c>
      <c r="AQ856">
        <v>19.456218965725999</v>
      </c>
      <c r="AR856">
        <v>14.709464965075</v>
      </c>
      <c r="AS856">
        <v>8.6911063881355304</v>
      </c>
      <c r="AT856">
        <v>14.423118045323401</v>
      </c>
      <c r="AU856">
        <v>21.7332196194176</v>
      </c>
      <c r="AV856">
        <v>16.5898914709704</v>
      </c>
      <c r="AW856">
        <v>8.17890918189239</v>
      </c>
      <c r="AX856">
        <v>12.5420048043985</v>
      </c>
      <c r="AY856">
        <v>20.3897699331234</v>
      </c>
      <c r="AZ856">
        <v>14.9252242770119</v>
      </c>
      <c r="BA856">
        <v>8.1298021087215595</v>
      </c>
      <c r="BB856">
        <v>13.6706235491695</v>
      </c>
      <c r="BC856">
        <v>22.419928069967199</v>
      </c>
      <c r="BD856">
        <v>17.073637155313001</v>
      </c>
      <c r="BE856">
        <v>7.9665424015538404</v>
      </c>
      <c r="BF856">
        <v>13.1750344262905</v>
      </c>
      <c r="BG856">
        <v>22.529593791443599</v>
      </c>
      <c r="BH856">
        <v>21.9830875517445</v>
      </c>
      <c r="BI856">
        <v>12.579453920564299</v>
      </c>
      <c r="BJ856">
        <v>15.653926951394601</v>
      </c>
      <c r="BK856">
        <v>21.576943818232099</v>
      </c>
      <c r="BL856">
        <v>16.733634938241401</v>
      </c>
      <c r="BM856">
        <v>20.5206680151977</v>
      </c>
      <c r="BN856">
        <v>23.095465473904099</v>
      </c>
      <c r="BO856">
        <v>24.015451795052002</v>
      </c>
      <c r="BP856">
        <v>21.440654336345698</v>
      </c>
      <c r="BQ856">
        <v>11.389639978694101</v>
      </c>
      <c r="BR856">
        <v>12.230473413221199</v>
      </c>
      <c r="BS856">
        <v>13.0713068477482</v>
      </c>
      <c r="BT856">
        <v>12.230473413221199</v>
      </c>
      <c r="BU856">
        <v>5.4410560733277897</v>
      </c>
      <c r="BV856">
        <v>9.1698113207547198</v>
      </c>
      <c r="BW856">
        <v>16.512021483092401</v>
      </c>
      <c r="BX856">
        <v>10.7844972906473</v>
      </c>
      <c r="BZ856" t="s">
        <v>284</v>
      </c>
      <c r="CC856">
        <v>6.4360150062526102</v>
      </c>
      <c r="CD856">
        <v>10.9793397399215</v>
      </c>
      <c r="CE856">
        <v>17.187224626471099</v>
      </c>
      <c r="CF856">
        <v>14.7312033954434</v>
      </c>
      <c r="CG856">
        <v>13.138134779252001</v>
      </c>
      <c r="CH856">
        <v>15.8014133414611</v>
      </c>
      <c r="CI856">
        <v>18.733982208384901</v>
      </c>
      <c r="CJ856">
        <v>16.630268868091498</v>
      </c>
      <c r="CK856">
        <v>5.1942905735447402</v>
      </c>
      <c r="CL856">
        <v>9.8105274506104596</v>
      </c>
      <c r="CM856">
        <v>25.793967060194699</v>
      </c>
      <c r="CN856">
        <v>17.1046282812942</v>
      </c>
      <c r="CO856">
        <v>11.470511794645599</v>
      </c>
      <c r="CP856">
        <v>15.9640264253518</v>
      </c>
      <c r="CQ856">
        <v>20.987040216859199</v>
      </c>
      <c r="CR856">
        <v>16.378042629366298</v>
      </c>
      <c r="CS856">
        <v>8.92481693420293</v>
      </c>
      <c r="CT856">
        <v>12.424430142534</v>
      </c>
      <c r="CU856">
        <v>15.349643427019201</v>
      </c>
      <c r="CV856">
        <v>15.535851602846</v>
      </c>
      <c r="CW856">
        <v>8.2667291150210591</v>
      </c>
      <c r="CX856">
        <v>15.3857282541621</v>
      </c>
      <c r="CY856">
        <v>18.213275038367399</v>
      </c>
      <c r="CZ856">
        <v>22.4367403043941</v>
      </c>
      <c r="DA856">
        <v>22.890985874231099</v>
      </c>
      <c r="DB856">
        <v>27.607308328832701</v>
      </c>
      <c r="DC856">
        <v>47.4100170204836</v>
      </c>
      <c r="DD856">
        <v>42.693694565881898</v>
      </c>
      <c r="DF856" t="s">
        <v>284</v>
      </c>
      <c r="DI856">
        <v>23.699669048470401</v>
      </c>
      <c r="DJ856">
        <v>40.135278776620801</v>
      </c>
      <c r="DK856">
        <v>92.253831396889495</v>
      </c>
      <c r="DL856">
        <v>59.7695750160985</v>
      </c>
      <c r="DM856">
        <v>8.1973939472239206</v>
      </c>
      <c r="DN856">
        <v>16.569571182543001</v>
      </c>
      <c r="DO856">
        <v>21.870812203053301</v>
      </c>
      <c r="DP856">
        <v>17.796743132038401</v>
      </c>
      <c r="DQ856">
        <v>9.3424289300839405</v>
      </c>
      <c r="DR856">
        <v>14.510522656891901</v>
      </c>
      <c r="DS856">
        <v>21.096383949229899</v>
      </c>
      <c r="DT856">
        <v>20.276148994500399</v>
      </c>
    </row>
    <row r="857" spans="1:124" x14ac:dyDescent="0.35">
      <c r="A857" s="19" t="str">
        <f t="shared" si="26"/>
        <v>Brokered Dep / Liab--36433</v>
      </c>
      <c r="B857" s="19" t="str">
        <f t="shared" si="27"/>
        <v>Brokered Dep / Liab</v>
      </c>
      <c r="C857">
        <v>19</v>
      </c>
      <c r="D857" s="27">
        <v>36433</v>
      </c>
      <c r="E857">
        <v>0</v>
      </c>
      <c r="F857">
        <v>0</v>
      </c>
      <c r="G857">
        <v>0</v>
      </c>
      <c r="H857">
        <v>1.24306608900725</v>
      </c>
      <c r="I857">
        <v>0</v>
      </c>
      <c r="J857">
        <v>0</v>
      </c>
      <c r="K857">
        <v>0</v>
      </c>
      <c r="L857">
        <v>0.94901467821781704</v>
      </c>
      <c r="M857">
        <v>0</v>
      </c>
      <c r="N857">
        <v>0</v>
      </c>
      <c r="O857">
        <v>0</v>
      </c>
      <c r="P857">
        <v>0.48466243982818402</v>
      </c>
      <c r="Q857">
        <v>0</v>
      </c>
      <c r="R857">
        <v>0</v>
      </c>
      <c r="S857">
        <v>0</v>
      </c>
      <c r="T857">
        <v>1.8680275870314102E-2</v>
      </c>
      <c r="U857">
        <v>0</v>
      </c>
      <c r="V857">
        <v>0</v>
      </c>
      <c r="W857">
        <v>0</v>
      </c>
      <c r="X857">
        <v>1.18612269097414</v>
      </c>
      <c r="Y857">
        <v>0</v>
      </c>
      <c r="Z857">
        <v>0</v>
      </c>
      <c r="AA857">
        <v>0</v>
      </c>
      <c r="AB857">
        <v>0.21267307331508101</v>
      </c>
      <c r="AC857">
        <v>0</v>
      </c>
      <c r="AD857">
        <v>0</v>
      </c>
      <c r="AE857">
        <v>0</v>
      </c>
      <c r="AF857">
        <v>0.83825952072108301</v>
      </c>
      <c r="AG857">
        <v>0</v>
      </c>
      <c r="AH857">
        <v>0</v>
      </c>
      <c r="AI857">
        <v>0</v>
      </c>
      <c r="AJ857">
        <v>1.41400034449644</v>
      </c>
      <c r="AK857">
        <v>0</v>
      </c>
      <c r="AL857">
        <v>0</v>
      </c>
      <c r="AM857">
        <v>1.58565161472189</v>
      </c>
      <c r="AN857">
        <v>1.13615345976003</v>
      </c>
      <c r="AO857">
        <v>0</v>
      </c>
      <c r="AP857">
        <v>0</v>
      </c>
      <c r="AQ857">
        <v>0</v>
      </c>
      <c r="AR857">
        <v>0.73975175381095604</v>
      </c>
      <c r="AS857">
        <v>0</v>
      </c>
      <c r="AT857">
        <v>0</v>
      </c>
      <c r="AU857">
        <v>0.32902701796710399</v>
      </c>
      <c r="AV857">
        <v>1.4772770592471201</v>
      </c>
      <c r="AW857">
        <v>0</v>
      </c>
      <c r="AX857">
        <v>0</v>
      </c>
      <c r="AY857">
        <v>0</v>
      </c>
      <c r="AZ857">
        <v>0.58231266265536197</v>
      </c>
      <c r="BA857">
        <v>0</v>
      </c>
      <c r="BB857">
        <v>0</v>
      </c>
      <c r="BC857">
        <v>0</v>
      </c>
      <c r="BD857">
        <v>1.3701138603840399</v>
      </c>
      <c r="BE857">
        <v>0</v>
      </c>
      <c r="BF857">
        <v>0</v>
      </c>
      <c r="BG857">
        <v>0</v>
      </c>
      <c r="BH857">
        <v>0.95872462859999497</v>
      </c>
      <c r="BI857">
        <v>0</v>
      </c>
      <c r="BJ857">
        <v>0</v>
      </c>
      <c r="BK857">
        <v>0</v>
      </c>
      <c r="BL857">
        <v>0</v>
      </c>
      <c r="BM857">
        <v>0</v>
      </c>
      <c r="BN857">
        <v>0</v>
      </c>
      <c r="BO857">
        <v>0</v>
      </c>
      <c r="BP857">
        <v>0</v>
      </c>
      <c r="BQ857">
        <v>1.8747679548348299</v>
      </c>
      <c r="BR857">
        <v>3.4473565555398702</v>
      </c>
      <c r="BS857">
        <v>5.01994515624492</v>
      </c>
      <c r="BT857">
        <v>3.4473565555398702</v>
      </c>
      <c r="BU857">
        <v>0</v>
      </c>
      <c r="BV857">
        <v>0</v>
      </c>
      <c r="BW857">
        <v>0</v>
      </c>
      <c r="BX857">
        <v>0.41934237595248203</v>
      </c>
      <c r="BZ857" t="s">
        <v>284</v>
      </c>
      <c r="CC857">
        <v>0</v>
      </c>
      <c r="CD857">
        <v>0</v>
      </c>
      <c r="CE857">
        <v>0</v>
      </c>
      <c r="CF857">
        <v>1.3989607691019099</v>
      </c>
      <c r="CG857">
        <v>0</v>
      </c>
      <c r="CH857">
        <v>0</v>
      </c>
      <c r="CI857">
        <v>0</v>
      </c>
      <c r="CJ857">
        <v>0</v>
      </c>
      <c r="CK857">
        <v>0</v>
      </c>
      <c r="CL857">
        <v>0.30630803101368798</v>
      </c>
      <c r="CM857">
        <v>3.1679055267164902</v>
      </c>
      <c r="CN857">
        <v>4.7926652450483296</v>
      </c>
      <c r="CO857">
        <v>0</v>
      </c>
      <c r="CP857">
        <v>0</v>
      </c>
      <c r="CQ857">
        <v>0</v>
      </c>
      <c r="CR857">
        <v>1.81198916605086</v>
      </c>
      <c r="CS857">
        <v>0</v>
      </c>
      <c r="CT857">
        <v>0</v>
      </c>
      <c r="CU857">
        <v>2.8436491560713502</v>
      </c>
      <c r="CV857">
        <v>1.8201018302268599</v>
      </c>
      <c r="CW857">
        <v>0</v>
      </c>
      <c r="CX857">
        <v>0</v>
      </c>
      <c r="CY857">
        <v>0</v>
      </c>
      <c r="CZ857">
        <v>2.5599083314659699</v>
      </c>
      <c r="DA857">
        <v>0</v>
      </c>
      <c r="DB857">
        <v>0</v>
      </c>
      <c r="DC857">
        <v>1.38866701659098</v>
      </c>
      <c r="DD857">
        <v>1.38866701659098</v>
      </c>
      <c r="DF857" t="s">
        <v>284</v>
      </c>
      <c r="DI857">
        <v>0</v>
      </c>
      <c r="DJ857">
        <v>0</v>
      </c>
      <c r="DK857">
        <v>6.6680549599243104</v>
      </c>
      <c r="DL857">
        <v>10.413361322182199</v>
      </c>
      <c r="DM857">
        <v>0</v>
      </c>
      <c r="DN857">
        <v>0</v>
      </c>
      <c r="DO857">
        <v>0</v>
      </c>
      <c r="DP857">
        <v>1.3396673076026699</v>
      </c>
      <c r="DQ857">
        <v>0</v>
      </c>
      <c r="DR857">
        <v>1.63779996033582</v>
      </c>
      <c r="DS857">
        <v>3.3969538014283001</v>
      </c>
      <c r="DT857">
        <v>3.39611874286796</v>
      </c>
    </row>
    <row r="858" spans="1:124" x14ac:dyDescent="0.35">
      <c r="A858" s="19" t="str">
        <f t="shared" si="26"/>
        <v>Liquid Assets / Assets--36433</v>
      </c>
      <c r="B858" s="19" t="str">
        <f t="shared" si="27"/>
        <v>Liquid Assets / Assets</v>
      </c>
      <c r="C858">
        <v>20</v>
      </c>
      <c r="D858" s="27">
        <v>36433</v>
      </c>
      <c r="E858">
        <v>10.6804891182605</v>
      </c>
      <c r="F858">
        <v>20.476243958242399</v>
      </c>
      <c r="G858">
        <v>28.248326696874699</v>
      </c>
      <c r="H858">
        <v>20.075651017798901</v>
      </c>
      <c r="I858">
        <v>10.595117128498099</v>
      </c>
      <c r="J858">
        <v>17.8076452737896</v>
      </c>
      <c r="K858">
        <v>27.142722613105899</v>
      </c>
      <c r="L858">
        <v>19.4549952367563</v>
      </c>
      <c r="M858">
        <v>10.119135285695601</v>
      </c>
      <c r="N858">
        <v>18.187020041372399</v>
      </c>
      <c r="O858">
        <v>28.381471828221201</v>
      </c>
      <c r="P858">
        <v>20.0098792969128</v>
      </c>
      <c r="Q858">
        <v>17.1943813333557</v>
      </c>
      <c r="R858">
        <v>21.773134854035099</v>
      </c>
      <c r="S858">
        <v>25.690464248373502</v>
      </c>
      <c r="T858">
        <v>23.948609210090801</v>
      </c>
      <c r="U858">
        <v>11.1583820306869</v>
      </c>
      <c r="V858">
        <v>18.669254931404701</v>
      </c>
      <c r="W858">
        <v>27.818545304328101</v>
      </c>
      <c r="X858">
        <v>20.250058557934398</v>
      </c>
      <c r="Y858">
        <v>14.7966371279255</v>
      </c>
      <c r="Z858">
        <v>22.974531901677199</v>
      </c>
      <c r="AA858">
        <v>28.159987841329301</v>
      </c>
      <c r="AB858">
        <v>21.298613838738799</v>
      </c>
      <c r="AC858">
        <v>7.4453852314587898</v>
      </c>
      <c r="AD858">
        <v>13.1222246835008</v>
      </c>
      <c r="AE858">
        <v>23.831355865446401</v>
      </c>
      <c r="AF858">
        <v>15.761044538434399</v>
      </c>
      <c r="AG858">
        <v>6.5817173018976396</v>
      </c>
      <c r="AH858">
        <v>13.0472247090421</v>
      </c>
      <c r="AI858">
        <v>22.911173631487902</v>
      </c>
      <c r="AJ858">
        <v>16.528000730429302</v>
      </c>
      <c r="AK858">
        <v>11.162680735634501</v>
      </c>
      <c r="AL858">
        <v>17.947836548790399</v>
      </c>
      <c r="AM858">
        <v>25.433615282265698</v>
      </c>
      <c r="AN858">
        <v>19.937474692486202</v>
      </c>
      <c r="AO858">
        <v>8.4925954793452796</v>
      </c>
      <c r="AP858">
        <v>15.6030301378822</v>
      </c>
      <c r="AQ858">
        <v>24.506461884248001</v>
      </c>
      <c r="AR858">
        <v>17.801692823305601</v>
      </c>
      <c r="AS858">
        <v>9.1742559037772597</v>
      </c>
      <c r="AT858">
        <v>15.7808638508433</v>
      </c>
      <c r="AU858">
        <v>24.9200933364036</v>
      </c>
      <c r="AV858">
        <v>17.906051778939101</v>
      </c>
      <c r="AW858">
        <v>13.6036774522341</v>
      </c>
      <c r="AX858">
        <v>20.328259879971402</v>
      </c>
      <c r="AY858">
        <v>27.702842478096201</v>
      </c>
      <c r="AZ858">
        <v>20.941695264029899</v>
      </c>
      <c r="BA858">
        <v>12.977749158912401</v>
      </c>
      <c r="BB858">
        <v>20.402212156828401</v>
      </c>
      <c r="BC858">
        <v>28.234378244231699</v>
      </c>
      <c r="BD858">
        <v>21.6425736528989</v>
      </c>
      <c r="BE858">
        <v>14.141094401376099</v>
      </c>
      <c r="BF858">
        <v>26.672396504798701</v>
      </c>
      <c r="BG858">
        <v>32.821592499117301</v>
      </c>
      <c r="BH858">
        <v>27.8234845663534</v>
      </c>
      <c r="BI858">
        <v>9.5994638058723307</v>
      </c>
      <c r="BJ858">
        <v>20.574005281151202</v>
      </c>
      <c r="BK858">
        <v>25.3944821548878</v>
      </c>
      <c r="BL858">
        <v>16.529149244531201</v>
      </c>
      <c r="BM858">
        <v>12.029466116397799</v>
      </c>
      <c r="BN858">
        <v>15.7165263882159</v>
      </c>
      <c r="BO858">
        <v>18.679284629928699</v>
      </c>
      <c r="BP858">
        <v>14.9922243581107</v>
      </c>
      <c r="BQ858">
        <v>15.760209087999099</v>
      </c>
      <c r="BR858">
        <v>24.409796849382001</v>
      </c>
      <c r="BS858">
        <v>33.059384610764901</v>
      </c>
      <c r="BT858">
        <v>24.409796849382001</v>
      </c>
      <c r="BU858">
        <v>14.8375365192283</v>
      </c>
      <c r="BV858">
        <v>23.066043295485802</v>
      </c>
      <c r="BW858">
        <v>28.677130475346601</v>
      </c>
      <c r="BX858">
        <v>22.010699048440401</v>
      </c>
      <c r="BZ858" t="s">
        <v>284</v>
      </c>
      <c r="CC858">
        <v>14.0186245893559</v>
      </c>
      <c r="CD858">
        <v>20.805523062455599</v>
      </c>
      <c r="CE858">
        <v>28.507360312351601</v>
      </c>
      <c r="CF858">
        <v>22.541515240811901</v>
      </c>
      <c r="CG858">
        <v>13.233774607521299</v>
      </c>
      <c r="CH858">
        <v>17.497623569954602</v>
      </c>
      <c r="CI858">
        <v>21.028125371375399</v>
      </c>
      <c r="CJ858">
        <v>23.981858563750102</v>
      </c>
      <c r="CK858">
        <v>11.7390218429074</v>
      </c>
      <c r="CL858">
        <v>21.3346564128008</v>
      </c>
      <c r="CM858">
        <v>34.834585225757898</v>
      </c>
      <c r="CN858">
        <v>23.8829019336894</v>
      </c>
      <c r="CO858">
        <v>13.1222246835008</v>
      </c>
      <c r="CP858">
        <v>16.050710596869699</v>
      </c>
      <c r="CQ858">
        <v>16.253284305967401</v>
      </c>
      <c r="CR858">
        <v>16.84038516695</v>
      </c>
      <c r="CS858">
        <v>6.3062003815063203</v>
      </c>
      <c r="CT858">
        <v>18.1144435532226</v>
      </c>
      <c r="CU858">
        <v>27.4512286588221</v>
      </c>
      <c r="CV858">
        <v>21.296440736974802</v>
      </c>
      <c r="CW858">
        <v>5.8993792935764198</v>
      </c>
      <c r="CX858">
        <v>16.363173823222098</v>
      </c>
      <c r="CY858">
        <v>27.370118318322898</v>
      </c>
      <c r="CZ858">
        <v>15.661695434853799</v>
      </c>
      <c r="DA858">
        <v>7.7424613844113299</v>
      </c>
      <c r="DB858">
        <v>10.0131423815633</v>
      </c>
      <c r="DC858">
        <v>10.7988929546837</v>
      </c>
      <c r="DD858">
        <v>8.5282119575317203</v>
      </c>
      <c r="DF858" t="s">
        <v>284</v>
      </c>
      <c r="DI858">
        <v>1.8284342516448</v>
      </c>
      <c r="DJ858">
        <v>14.366188144286999</v>
      </c>
      <c r="DK858">
        <v>24.570208209275901</v>
      </c>
      <c r="DL858">
        <v>17.180010358939299</v>
      </c>
      <c r="DM858">
        <v>17.032326174788199</v>
      </c>
      <c r="DN858">
        <v>24.261016493889201</v>
      </c>
      <c r="DO858">
        <v>35.079915347171003</v>
      </c>
      <c r="DP858">
        <v>27.5154704432674</v>
      </c>
      <c r="DQ858">
        <v>15.324409658914</v>
      </c>
      <c r="DR858">
        <v>21.078446831758701</v>
      </c>
      <c r="DS858">
        <v>32.427681690935501</v>
      </c>
      <c r="DT858">
        <v>21.441188150928699</v>
      </c>
    </row>
    <row r="859" spans="1:124" x14ac:dyDescent="0.35">
      <c r="A859" s="19" t="str">
        <f t="shared" si="26"/>
        <v>Net Loan Growth (last 4 qtrs)--36433</v>
      </c>
      <c r="B859" s="19" t="str">
        <f t="shared" si="27"/>
        <v>Net Loan Growth (last 4 qtrs)</v>
      </c>
      <c r="C859">
        <v>21</v>
      </c>
      <c r="D859" s="27">
        <v>36433</v>
      </c>
      <c r="E859">
        <v>-0.435</v>
      </c>
      <c r="F859">
        <v>7.61</v>
      </c>
      <c r="G859">
        <v>15.015000000000001</v>
      </c>
      <c r="H859">
        <v>11.6024210526316</v>
      </c>
      <c r="I859">
        <v>-0.82</v>
      </c>
      <c r="J859">
        <v>5.27</v>
      </c>
      <c r="K859">
        <v>12.7</v>
      </c>
      <c r="L859">
        <v>7.5396983240223499</v>
      </c>
      <c r="M859">
        <v>1.86</v>
      </c>
      <c r="N859">
        <v>9.1199999999999992</v>
      </c>
      <c r="O859">
        <v>19.307500000000001</v>
      </c>
      <c r="P859">
        <v>15.3020821078431</v>
      </c>
      <c r="Q859">
        <v>2.21</v>
      </c>
      <c r="R859">
        <v>6.415</v>
      </c>
      <c r="S859">
        <v>9.8800000000000008</v>
      </c>
      <c r="T859">
        <v>6.6660714285714304</v>
      </c>
      <c r="U859">
        <v>-0.57999999999999996</v>
      </c>
      <c r="V859">
        <v>6.15</v>
      </c>
      <c r="W859">
        <v>14.785</v>
      </c>
      <c r="X859">
        <v>9.5808213552361394</v>
      </c>
      <c r="Y859">
        <v>-3.14</v>
      </c>
      <c r="Z859">
        <v>5.01</v>
      </c>
      <c r="AA859">
        <v>15.92</v>
      </c>
      <c r="AB859">
        <v>15.6338823529412</v>
      </c>
      <c r="AC859">
        <v>-2.5249999999999999</v>
      </c>
      <c r="AD859">
        <v>2.72</v>
      </c>
      <c r="AE859">
        <v>10.029999999999999</v>
      </c>
      <c r="AF859">
        <v>4.0986607142857103</v>
      </c>
      <c r="AG859">
        <v>-2.5</v>
      </c>
      <c r="AH859">
        <v>2.645</v>
      </c>
      <c r="AI859">
        <v>10.824999999999999</v>
      </c>
      <c r="AJ859">
        <v>3.6252</v>
      </c>
      <c r="AK859">
        <v>1.88</v>
      </c>
      <c r="AL859">
        <v>7.72</v>
      </c>
      <c r="AM859">
        <v>10.64</v>
      </c>
      <c r="AN859">
        <v>7.9556179775280897</v>
      </c>
      <c r="AO859">
        <v>-3.33</v>
      </c>
      <c r="AP859">
        <v>1.82</v>
      </c>
      <c r="AQ859">
        <v>8.33</v>
      </c>
      <c r="AR859">
        <v>2.82628117913832</v>
      </c>
      <c r="AS859">
        <v>1.92</v>
      </c>
      <c r="AT859">
        <v>9.1</v>
      </c>
      <c r="AU859">
        <v>17.829999999999998</v>
      </c>
      <c r="AV859">
        <v>11.417455470737901</v>
      </c>
      <c r="AW859">
        <v>1.75</v>
      </c>
      <c r="AX859">
        <v>7.42</v>
      </c>
      <c r="AY859">
        <v>13.244999999999999</v>
      </c>
      <c r="AZ859">
        <v>10.305673758865201</v>
      </c>
      <c r="BA859">
        <v>1.9950000000000001</v>
      </c>
      <c r="BB859">
        <v>9.9</v>
      </c>
      <c r="BC859">
        <v>20.405000000000001</v>
      </c>
      <c r="BD859">
        <v>19.022751322751301</v>
      </c>
      <c r="BE859">
        <v>-0.625</v>
      </c>
      <c r="BF859">
        <v>3.07</v>
      </c>
      <c r="BG859">
        <v>10.494999999999999</v>
      </c>
      <c r="BH859">
        <v>9.8360465116279094</v>
      </c>
      <c r="BI859">
        <v>0.96250000000000002</v>
      </c>
      <c r="BJ859">
        <v>6.68</v>
      </c>
      <c r="BK859">
        <v>14.385</v>
      </c>
      <c r="BL859">
        <v>3.6183333333333301</v>
      </c>
      <c r="BM859">
        <v>16.172499999999999</v>
      </c>
      <c r="BN859">
        <v>24.984999999999999</v>
      </c>
      <c r="BO859">
        <v>34.97</v>
      </c>
      <c r="BP859">
        <v>26.157499999999999</v>
      </c>
      <c r="BQ859">
        <v>1.915</v>
      </c>
      <c r="BR859">
        <v>3.93</v>
      </c>
      <c r="BS859">
        <v>5.9450000000000003</v>
      </c>
      <c r="BT859">
        <v>3.93</v>
      </c>
      <c r="BU859">
        <v>4.3</v>
      </c>
      <c r="BV859">
        <v>7.29</v>
      </c>
      <c r="BW859">
        <v>9.52</v>
      </c>
      <c r="BX859">
        <v>8.2709090909090897</v>
      </c>
      <c r="BZ859" t="s">
        <v>284</v>
      </c>
      <c r="CC859">
        <v>3.18</v>
      </c>
      <c r="CD859">
        <v>11.78</v>
      </c>
      <c r="CE859">
        <v>21.88</v>
      </c>
      <c r="CF859">
        <v>19.3985365853659</v>
      </c>
      <c r="CG859">
        <v>3.19</v>
      </c>
      <c r="CH859">
        <v>10.72</v>
      </c>
      <c r="CI859">
        <v>25.555</v>
      </c>
      <c r="CJ859">
        <v>24.408333333333299</v>
      </c>
      <c r="CK859">
        <v>4.43</v>
      </c>
      <c r="CL859">
        <v>7.78</v>
      </c>
      <c r="CM859">
        <v>14.465</v>
      </c>
      <c r="CN859">
        <v>9.2821052631578898</v>
      </c>
      <c r="CO859">
        <v>3.9849999999999999</v>
      </c>
      <c r="CP859">
        <v>7.92</v>
      </c>
      <c r="CQ859">
        <v>14.074999999999999</v>
      </c>
      <c r="CR859">
        <v>8.4542857142857102</v>
      </c>
      <c r="CS859">
        <v>-7.1174999999999997</v>
      </c>
      <c r="CT859">
        <v>0.53500000000000003</v>
      </c>
      <c r="CU859">
        <v>7.4874999999999998</v>
      </c>
      <c r="CV859">
        <v>1.4510000000000001</v>
      </c>
      <c r="CW859">
        <v>5.9574999999999996</v>
      </c>
      <c r="CX859">
        <v>13.865</v>
      </c>
      <c r="CY859">
        <v>21.88</v>
      </c>
      <c r="CZ859">
        <v>14.606666666666699</v>
      </c>
      <c r="DA859">
        <v>21.33</v>
      </c>
      <c r="DB859">
        <v>25.254999999999999</v>
      </c>
      <c r="DC859">
        <v>41.5</v>
      </c>
      <c r="DD859">
        <v>37.575000000000003</v>
      </c>
      <c r="DF859" t="s">
        <v>284</v>
      </c>
      <c r="DI859">
        <v>-1.2350000000000001</v>
      </c>
      <c r="DJ859">
        <v>4.1500000000000004</v>
      </c>
      <c r="DK859">
        <v>12.78</v>
      </c>
      <c r="DL859">
        <v>17.317333333333298</v>
      </c>
      <c r="DM859">
        <v>-3.2225000000000001</v>
      </c>
      <c r="DN859">
        <v>1.1499999999999999</v>
      </c>
      <c r="DO859">
        <v>8.7100000000000009</v>
      </c>
      <c r="DP859">
        <v>8.3857142857142897</v>
      </c>
      <c r="DQ859">
        <v>8.6999999999999993</v>
      </c>
      <c r="DR859">
        <v>9.6300000000000008</v>
      </c>
      <c r="DS859">
        <v>11.42</v>
      </c>
      <c r="DT859">
        <v>9.0555555555555607</v>
      </c>
    </row>
    <row r="860" spans="1:124" x14ac:dyDescent="0.35">
      <c r="A860" s="19" t="str">
        <f t="shared" si="26"/>
        <v>Banks w/ Loan Growth (last 4 qtrs)--36433</v>
      </c>
      <c r="B860" s="19" t="str">
        <f t="shared" si="27"/>
        <v>Banks w/ Loan Growth (last 4 qtrs)</v>
      </c>
      <c r="C860">
        <v>22</v>
      </c>
      <c r="D860" s="27">
        <v>36433</v>
      </c>
      <c r="F860">
        <v>70.8333333333333</v>
      </c>
      <c r="J860">
        <v>70.032573289902302</v>
      </c>
      <c r="N860">
        <v>77.487821851078607</v>
      </c>
      <c r="R860">
        <v>89.285714285714306</v>
      </c>
      <c r="V860">
        <v>71.314741035856599</v>
      </c>
      <c r="Z860">
        <v>63.529411764705898</v>
      </c>
      <c r="AD860">
        <v>65.789473684210506</v>
      </c>
      <c r="AH860">
        <v>61.165048543689302</v>
      </c>
      <c r="AI860"/>
      <c r="AK860"/>
      <c r="AL860">
        <v>78.651685393258404</v>
      </c>
      <c r="AP860">
        <v>58.574610244988897</v>
      </c>
      <c r="AT860">
        <v>81.592039800994996</v>
      </c>
      <c r="AX860">
        <v>78.8194444444444</v>
      </c>
      <c r="BB860">
        <v>78.061224489795904</v>
      </c>
      <c r="BF860">
        <v>62.2222222222222</v>
      </c>
      <c r="BJ860">
        <v>83.3333333333333</v>
      </c>
      <c r="BN860">
        <v>100</v>
      </c>
      <c r="BR860">
        <v>50</v>
      </c>
      <c r="BV860">
        <v>86.956521739130395</v>
      </c>
      <c r="BZ860" t="s">
        <v>285</v>
      </c>
      <c r="CD860">
        <v>81.395348837209298</v>
      </c>
      <c r="CH860">
        <v>83.3333333333333</v>
      </c>
      <c r="CL860">
        <v>89.473684210526301</v>
      </c>
      <c r="CP860">
        <v>85.714285714285694</v>
      </c>
      <c r="CT860">
        <v>60</v>
      </c>
      <c r="CX860">
        <v>88.8888888888889</v>
      </c>
      <c r="DB860">
        <v>100</v>
      </c>
      <c r="DF860" t="s">
        <v>285</v>
      </c>
      <c r="DJ860">
        <v>62.5</v>
      </c>
      <c r="DN860">
        <v>50</v>
      </c>
      <c r="DR860">
        <v>88.8888888888889</v>
      </c>
    </row>
    <row r="861" spans="1:124" x14ac:dyDescent="0.35">
      <c r="A861" s="19" t="str">
        <f t="shared" si="26"/>
        <v>Equity / Assets--36525</v>
      </c>
      <c r="B861" s="19" t="str">
        <f t="shared" si="27"/>
        <v>Equity / Assets</v>
      </c>
      <c r="C861">
        <v>1</v>
      </c>
      <c r="D861" s="27">
        <v>36525</v>
      </c>
      <c r="E861">
        <v>8.0268155659451406</v>
      </c>
      <c r="F861">
        <v>8.7999235620103207</v>
      </c>
      <c r="G861">
        <v>10.440156731089999</v>
      </c>
      <c r="H861">
        <v>9.7219892310302107</v>
      </c>
      <c r="I861">
        <v>7.8484148212503202</v>
      </c>
      <c r="J861">
        <v>9.0284165174033006</v>
      </c>
      <c r="K861">
        <v>10.9838758951252</v>
      </c>
      <c r="L861">
        <v>9.9071184625817104</v>
      </c>
      <c r="M861">
        <v>7.6464670479258903</v>
      </c>
      <c r="N861">
        <v>9.12483256486016</v>
      </c>
      <c r="O861">
        <v>11.5964264020978</v>
      </c>
      <c r="P861">
        <v>10.418071068413299</v>
      </c>
      <c r="Q861">
        <v>9.4654265799762296</v>
      </c>
      <c r="R861">
        <v>10.3430576807795</v>
      </c>
      <c r="S861">
        <v>12.1411985777189</v>
      </c>
      <c r="T861">
        <v>11.037268660737499</v>
      </c>
      <c r="U861">
        <v>7.7031487594110404</v>
      </c>
      <c r="V861">
        <v>8.8584030724336298</v>
      </c>
      <c r="W861">
        <v>10.7301881450596</v>
      </c>
      <c r="X861">
        <v>9.6899048627546396</v>
      </c>
      <c r="Y861">
        <v>8.3863982529866199</v>
      </c>
      <c r="Z861">
        <v>9.0191455006791905</v>
      </c>
      <c r="AA861">
        <v>10.4471509097812</v>
      </c>
      <c r="AB861">
        <v>9.7151140699634695</v>
      </c>
      <c r="AC861">
        <v>7.9573051095194698</v>
      </c>
      <c r="AD861">
        <v>9.4259072818889305</v>
      </c>
      <c r="AE861">
        <v>11.0851676200899</v>
      </c>
      <c r="AF861">
        <v>9.8308102759032998</v>
      </c>
      <c r="AG861">
        <v>8.2437495580628593</v>
      </c>
      <c r="AH861">
        <v>10.494255498951899</v>
      </c>
      <c r="AI861">
        <v>13.345356350011</v>
      </c>
      <c r="AJ861">
        <v>11.9481228459156</v>
      </c>
      <c r="AK861">
        <v>7.6754949858575499</v>
      </c>
      <c r="AL861">
        <v>8.5465044082950499</v>
      </c>
      <c r="AM861">
        <v>10.497304746078701</v>
      </c>
      <c r="AN861">
        <v>9.2980655436274695</v>
      </c>
      <c r="AO861">
        <v>8.3578575355372209</v>
      </c>
      <c r="AP861">
        <v>9.7824541447462003</v>
      </c>
      <c r="AQ861">
        <v>11.8143227964392</v>
      </c>
      <c r="AR861">
        <v>10.458856958853699</v>
      </c>
      <c r="AS861">
        <v>7.5197372743113204</v>
      </c>
      <c r="AT861">
        <v>8.6770117995219493</v>
      </c>
      <c r="AU861">
        <v>10.5071391381881</v>
      </c>
      <c r="AV861">
        <v>9.3739495958137606</v>
      </c>
      <c r="AW861">
        <v>7.71180752591063</v>
      </c>
      <c r="AX861">
        <v>8.9263677498971603</v>
      </c>
      <c r="AY861">
        <v>10.6273836769446</v>
      </c>
      <c r="AZ861">
        <v>9.4647215254929495</v>
      </c>
      <c r="BA861">
        <v>7.7575621725352697</v>
      </c>
      <c r="BB861">
        <v>9.0011810150934295</v>
      </c>
      <c r="BC861">
        <v>11.329086614196999</v>
      </c>
      <c r="BD861">
        <v>9.9861757029137799</v>
      </c>
      <c r="BE861">
        <v>7.0820625576282001</v>
      </c>
      <c r="BF861">
        <v>8.7532524281486506</v>
      </c>
      <c r="BG861">
        <v>10.759333793637699</v>
      </c>
      <c r="BH861">
        <v>12.2318246331011</v>
      </c>
      <c r="BI861">
        <v>7.7604489313869598</v>
      </c>
      <c r="BJ861">
        <v>8.4973760438243104</v>
      </c>
      <c r="BK861">
        <v>11.237230937500399</v>
      </c>
      <c r="BL861">
        <v>10.0086549455888</v>
      </c>
      <c r="BM861">
        <v>8.02996145469284</v>
      </c>
      <c r="BN861">
        <v>8.5036652050710408</v>
      </c>
      <c r="BO861">
        <v>9.4991814907781293</v>
      </c>
      <c r="BP861">
        <v>9.0254777403999196</v>
      </c>
      <c r="BQ861">
        <v>12.209074059890501</v>
      </c>
      <c r="BR861">
        <v>12.5472681365227</v>
      </c>
      <c r="BS861">
        <v>12.8854622131549</v>
      </c>
      <c r="BT861">
        <v>12.5472681365227</v>
      </c>
      <c r="BU861">
        <v>6.9693795693737997</v>
      </c>
      <c r="BV861">
        <v>8.1540791138584101</v>
      </c>
      <c r="BW861">
        <v>10.681597967460201</v>
      </c>
      <c r="BX861">
        <v>8.8645197037909398</v>
      </c>
      <c r="BZ861" t="s">
        <v>284</v>
      </c>
      <c r="CC861">
        <v>7.4434981984932902</v>
      </c>
      <c r="CD861">
        <v>8.5125846808089793</v>
      </c>
      <c r="CE861">
        <v>10.4695312577047</v>
      </c>
      <c r="CF861">
        <v>9.5432622055918106</v>
      </c>
      <c r="CG861">
        <v>8.1534867602794705</v>
      </c>
      <c r="CH861">
        <v>10.1200104185139</v>
      </c>
      <c r="CI861">
        <v>10.8861578207013</v>
      </c>
      <c r="CJ861">
        <v>9.83964512460728</v>
      </c>
      <c r="CK861">
        <v>8.0824592518031206</v>
      </c>
      <c r="CL861">
        <v>8.5422714876396597</v>
      </c>
      <c r="CM861">
        <v>10.037063525615499</v>
      </c>
      <c r="CN861">
        <v>8.9003849340717007</v>
      </c>
      <c r="CO861">
        <v>6.8908398597511598</v>
      </c>
      <c r="CP861">
        <v>7.9718662536708296</v>
      </c>
      <c r="CQ861">
        <v>9.7457293832950995</v>
      </c>
      <c r="CR861">
        <v>8.7815227908695501</v>
      </c>
      <c r="CS861">
        <v>7.7974834123324399</v>
      </c>
      <c r="CT861">
        <v>9.3392894816220995</v>
      </c>
      <c r="CU861">
        <v>11.237245614176</v>
      </c>
      <c r="CV861">
        <v>11.697258033745101</v>
      </c>
      <c r="CW861">
        <v>7.0016414268852003</v>
      </c>
      <c r="CX861">
        <v>7.7107207902118704</v>
      </c>
      <c r="CY861">
        <v>10.389970076270901</v>
      </c>
      <c r="CZ861">
        <v>8.6391320370892899</v>
      </c>
      <c r="DA861">
        <v>7.6582954754714097</v>
      </c>
      <c r="DB861">
        <v>8.7513124090427699</v>
      </c>
      <c r="DC861">
        <v>13.061221451833401</v>
      </c>
      <c r="DD861">
        <v>11.968204518262</v>
      </c>
      <c r="DF861" t="s">
        <v>284</v>
      </c>
      <c r="DI861">
        <v>7.0371451261483697</v>
      </c>
      <c r="DJ861">
        <v>11.0777345803592</v>
      </c>
      <c r="DK861">
        <v>20.753857901773699</v>
      </c>
      <c r="DL861">
        <v>13.637050814916</v>
      </c>
      <c r="DM861">
        <v>6.99393091037037</v>
      </c>
      <c r="DN861">
        <v>8.0392405869094201</v>
      </c>
      <c r="DO861">
        <v>10.0253098574342</v>
      </c>
      <c r="DP861">
        <v>9.0820144490589492</v>
      </c>
      <c r="DQ861">
        <v>9.1367734509879206</v>
      </c>
      <c r="DR861">
        <v>10.0593596094687</v>
      </c>
      <c r="DS861">
        <v>10.8968561195326</v>
      </c>
      <c r="DT861">
        <v>10.1620615576437</v>
      </c>
    </row>
    <row r="862" spans="1:124" x14ac:dyDescent="0.35">
      <c r="A862" s="19" t="str">
        <f t="shared" si="26"/>
        <v>Total Risk Based Capital Ratio--36525</v>
      </c>
      <c r="B862" s="19" t="str">
        <f t="shared" si="27"/>
        <v>Total Risk Based Capital Ratio</v>
      </c>
      <c r="C862">
        <v>2</v>
      </c>
      <c r="D862" s="27">
        <v>36525</v>
      </c>
      <c r="E862">
        <v>11.954170953096799</v>
      </c>
      <c r="F862">
        <v>13.810316139767099</v>
      </c>
      <c r="G862">
        <v>17.238721260875099</v>
      </c>
      <c r="H862">
        <v>15.9398475868928</v>
      </c>
      <c r="I862">
        <v>11.9105712716373</v>
      </c>
      <c r="J862">
        <v>14.323258869908001</v>
      </c>
      <c r="K862">
        <v>18.363420878020801</v>
      </c>
      <c r="L862">
        <v>16.0261476247818</v>
      </c>
      <c r="M862">
        <v>12.164483831678901</v>
      </c>
      <c r="N862">
        <v>14.949094910079101</v>
      </c>
      <c r="O862">
        <v>20.216214623640099</v>
      </c>
      <c r="P862">
        <v>18.003494885609602</v>
      </c>
      <c r="Q862">
        <v>14.136010756169499</v>
      </c>
      <c r="R862">
        <v>16.9800275916683</v>
      </c>
      <c r="S862">
        <v>21.985987288155901</v>
      </c>
      <c r="T862">
        <v>18.786532833034901</v>
      </c>
      <c r="U862">
        <v>11.6283147052378</v>
      </c>
      <c r="V862">
        <v>13.6321328846567</v>
      </c>
      <c r="W862">
        <v>17.170858478277001</v>
      </c>
      <c r="X862">
        <v>15.383136135404399</v>
      </c>
      <c r="Y862">
        <v>12.9132901134522</v>
      </c>
      <c r="Z862">
        <v>14.647182193356301</v>
      </c>
      <c r="AA862">
        <v>17.1587372165407</v>
      </c>
      <c r="AB862">
        <v>15.8924319855506</v>
      </c>
      <c r="AC862">
        <v>12.761794743541</v>
      </c>
      <c r="AD862">
        <v>14.6517315699052</v>
      </c>
      <c r="AE862">
        <v>20.044119516880201</v>
      </c>
      <c r="AF862">
        <v>16.676821636921101</v>
      </c>
      <c r="AG862">
        <v>11.654195778578201</v>
      </c>
      <c r="AH862">
        <v>16.3667472958521</v>
      </c>
      <c r="AI862">
        <v>22.641567050154599</v>
      </c>
      <c r="AJ862">
        <v>19.4612107598996</v>
      </c>
      <c r="AK862">
        <v>11.9787395596052</v>
      </c>
      <c r="AL862">
        <v>14.512825002188601</v>
      </c>
      <c r="AM862">
        <v>17.496368678198898</v>
      </c>
      <c r="AN862">
        <v>15.5999480170279</v>
      </c>
      <c r="AO862">
        <v>12.5641530830477</v>
      </c>
      <c r="AP862">
        <v>15.132096683530101</v>
      </c>
      <c r="AQ862">
        <v>19.829529255791801</v>
      </c>
      <c r="AR862">
        <v>16.970482525902501</v>
      </c>
      <c r="AS862">
        <v>11.2929155966468</v>
      </c>
      <c r="AT862">
        <v>12.9997496035389</v>
      </c>
      <c r="AU862">
        <v>16.5431984005359</v>
      </c>
      <c r="AV862">
        <v>14.6174612829808</v>
      </c>
      <c r="AW862">
        <v>12.3530610368508</v>
      </c>
      <c r="AX862">
        <v>14.6040738118049</v>
      </c>
      <c r="AY862">
        <v>18.046352241974098</v>
      </c>
      <c r="AZ862">
        <v>15.920316359253601</v>
      </c>
      <c r="BA862">
        <v>11.5266192489768</v>
      </c>
      <c r="BB862">
        <v>13.6190022109724</v>
      </c>
      <c r="BC862">
        <v>17.2918421936754</v>
      </c>
      <c r="BD862">
        <v>15.446737327918401</v>
      </c>
      <c r="BE862">
        <v>11.6923953342859</v>
      </c>
      <c r="BF862">
        <v>14.566384916948</v>
      </c>
      <c r="BG862">
        <v>17.341799167644901</v>
      </c>
      <c r="BH862">
        <v>28.042255038404701</v>
      </c>
      <c r="BI862">
        <v>11.6940168503181</v>
      </c>
      <c r="BJ862">
        <v>12.124337086302701</v>
      </c>
      <c r="BK862">
        <v>14.8536784355605</v>
      </c>
      <c r="BL862">
        <v>15.3700043991531</v>
      </c>
      <c r="BM862">
        <v>11.421871994282601</v>
      </c>
      <c r="BN862">
        <v>12.242931730084299</v>
      </c>
      <c r="BO862">
        <v>13.8576733597478</v>
      </c>
      <c r="BP862">
        <v>13.036613623946099</v>
      </c>
      <c r="BQ862">
        <v>20.443789296947401</v>
      </c>
      <c r="BR862">
        <v>22.408095738358</v>
      </c>
      <c r="BS862">
        <v>24.372402179768599</v>
      </c>
      <c r="BT862">
        <v>22.408095738358</v>
      </c>
      <c r="BU862">
        <v>11.713160945662301</v>
      </c>
      <c r="BV862">
        <v>13.810316139767099</v>
      </c>
      <c r="BW862">
        <v>18.2726280322095</v>
      </c>
      <c r="BX862">
        <v>15.2732829807054</v>
      </c>
      <c r="BZ862" t="s">
        <v>284</v>
      </c>
      <c r="CC862">
        <v>10.9599225128933</v>
      </c>
      <c r="CD862">
        <v>12.479141297975</v>
      </c>
      <c r="CE862">
        <v>16.035059851364402</v>
      </c>
      <c r="CF862">
        <v>14.3924462781314</v>
      </c>
      <c r="CG862">
        <v>11.1427737120042</v>
      </c>
      <c r="CH862">
        <v>13.8203547091979</v>
      </c>
      <c r="CI862">
        <v>16.3378116751446</v>
      </c>
      <c r="CJ862">
        <v>16.557332957178101</v>
      </c>
      <c r="CK862">
        <v>12.040362624080901</v>
      </c>
      <c r="CL862">
        <v>12.994900257166501</v>
      </c>
      <c r="CM862">
        <v>17.188270300383898</v>
      </c>
      <c r="CN862">
        <v>14.9961973464997</v>
      </c>
      <c r="CO862">
        <v>11.2650771240209</v>
      </c>
      <c r="CP862">
        <v>12.757142857142901</v>
      </c>
      <c r="CQ862">
        <v>14.087724638393899</v>
      </c>
      <c r="CR862">
        <v>14.097925443936299</v>
      </c>
      <c r="CS862">
        <v>13.407537629047701</v>
      </c>
      <c r="CT862">
        <v>14.124230461423901</v>
      </c>
      <c r="CU862">
        <v>16.172731758809199</v>
      </c>
      <c r="CV862">
        <v>23.1989726852911</v>
      </c>
      <c r="CW862">
        <v>10.777469526099299</v>
      </c>
      <c r="CX862">
        <v>12.547461533340501</v>
      </c>
      <c r="CY862">
        <v>13.7944488762761</v>
      </c>
      <c r="CZ862">
        <v>13.8368299409951</v>
      </c>
      <c r="DA862">
        <v>10.7891501171905</v>
      </c>
      <c r="DB862">
        <v>12.6012593217002</v>
      </c>
      <c r="DC862">
        <v>16.810029876478701</v>
      </c>
      <c r="DD862">
        <v>14.997920671969</v>
      </c>
      <c r="DF862" t="s">
        <v>284</v>
      </c>
      <c r="DI862">
        <v>11.221380648513501</v>
      </c>
      <c r="DJ862">
        <v>14.7808003930972</v>
      </c>
      <c r="DK862">
        <v>29.48073282647</v>
      </c>
      <c r="DL862">
        <v>23.225695628573899</v>
      </c>
      <c r="DM862">
        <v>11.6564094837792</v>
      </c>
      <c r="DN862">
        <v>13.765379337165101</v>
      </c>
      <c r="DO862">
        <v>15.3544546076035</v>
      </c>
      <c r="DP862">
        <v>16.8736335423492</v>
      </c>
      <c r="DQ862">
        <v>14.512825002188601</v>
      </c>
      <c r="DR862">
        <v>17.060534448282102</v>
      </c>
      <c r="DS862">
        <v>21.302479554479302</v>
      </c>
      <c r="DT862">
        <v>17.1813128773132</v>
      </c>
    </row>
    <row r="863" spans="1:124" x14ac:dyDescent="0.35">
      <c r="A863" s="19" t="str">
        <f t="shared" si="26"/>
        <v>Tier 1 Leverage Ratio--36525</v>
      </c>
      <c r="B863" s="19" t="str">
        <f t="shared" si="27"/>
        <v>Tier 1 Leverage Ratio</v>
      </c>
      <c r="C863">
        <v>3</v>
      </c>
      <c r="D863" s="27">
        <v>36525</v>
      </c>
      <c r="E863">
        <v>7.8767540202316404</v>
      </c>
      <c r="F863">
        <v>9.08613665952711</v>
      </c>
      <c r="G863">
        <v>10.592805225684501</v>
      </c>
      <c r="H863">
        <v>10.0108332654673</v>
      </c>
      <c r="I863">
        <v>7.9764965526672302</v>
      </c>
      <c r="J863">
        <v>9.2041712403951692</v>
      </c>
      <c r="K863">
        <v>11.117308292278899</v>
      </c>
      <c r="L863">
        <v>10.016510913843501</v>
      </c>
      <c r="M863">
        <v>7.7884171683730399</v>
      </c>
      <c r="N863">
        <v>9.1963108259685296</v>
      </c>
      <c r="O863">
        <v>11.6290603472501</v>
      </c>
      <c r="P863">
        <v>10.6108968637266</v>
      </c>
      <c r="Q863">
        <v>9.75133218228404</v>
      </c>
      <c r="R863">
        <v>10.486162853391599</v>
      </c>
      <c r="S863">
        <v>12.5865210262033</v>
      </c>
      <c r="T863">
        <v>11.220771379134399</v>
      </c>
      <c r="U863">
        <v>7.8493153056454803</v>
      </c>
      <c r="V863">
        <v>8.9334032511798593</v>
      </c>
      <c r="W863">
        <v>10.682097501024201</v>
      </c>
      <c r="X863">
        <v>9.7052239808085492</v>
      </c>
      <c r="Y863">
        <v>8.5169235149660096</v>
      </c>
      <c r="Z863">
        <v>9.2642487046632098</v>
      </c>
      <c r="AA863">
        <v>10.6370757180157</v>
      </c>
      <c r="AB863">
        <v>9.9028639752247702</v>
      </c>
      <c r="AC863">
        <v>8.1678527242953507</v>
      </c>
      <c r="AD863">
        <v>9.51391621591182</v>
      </c>
      <c r="AE863">
        <v>11.4387522593165</v>
      </c>
      <c r="AF863">
        <v>10.120776905863</v>
      </c>
      <c r="AG863">
        <v>8.2099639172007493</v>
      </c>
      <c r="AH863">
        <v>10.5228829384242</v>
      </c>
      <c r="AI863">
        <v>14.1759303845972</v>
      </c>
      <c r="AJ863">
        <v>12.2443649927264</v>
      </c>
      <c r="AK863">
        <v>7.6545242141036498</v>
      </c>
      <c r="AL863">
        <v>8.8690937257939595</v>
      </c>
      <c r="AM863">
        <v>10.7650692451158</v>
      </c>
      <c r="AN863">
        <v>9.5774661189097507</v>
      </c>
      <c r="AO863">
        <v>8.4077685570845695</v>
      </c>
      <c r="AP863">
        <v>9.7381457891011998</v>
      </c>
      <c r="AQ863">
        <v>12.0434169743796</v>
      </c>
      <c r="AR863">
        <v>10.6113419369764</v>
      </c>
      <c r="AS863">
        <v>7.7004598338397896</v>
      </c>
      <c r="AT863">
        <v>8.8002010225931908</v>
      </c>
      <c r="AU863">
        <v>10.530887594528201</v>
      </c>
      <c r="AV863">
        <v>9.4724060102497205</v>
      </c>
      <c r="AW863">
        <v>7.7742465582772802</v>
      </c>
      <c r="AX863">
        <v>9.1993062581297895</v>
      </c>
      <c r="AY863">
        <v>10.7592293996161</v>
      </c>
      <c r="AZ863">
        <v>9.6054774690694806</v>
      </c>
      <c r="BA863">
        <v>7.9036381641800597</v>
      </c>
      <c r="BB863">
        <v>9.0140535946304698</v>
      </c>
      <c r="BC863">
        <v>10.996142911598399</v>
      </c>
      <c r="BD863">
        <v>10.033671344671101</v>
      </c>
      <c r="BE863">
        <v>7.7342615278531701</v>
      </c>
      <c r="BF863">
        <v>9.0023743921175292</v>
      </c>
      <c r="BG863">
        <v>10.7197302044742</v>
      </c>
      <c r="BH863">
        <v>12.7172438351227</v>
      </c>
      <c r="BI863">
        <v>7.5662406380137597</v>
      </c>
      <c r="BJ863">
        <v>7.8742056413992501</v>
      </c>
      <c r="BK863">
        <v>10.894823957760799</v>
      </c>
      <c r="BL863">
        <v>9.7156219956266501</v>
      </c>
      <c r="BM863">
        <v>8.3931514273116896</v>
      </c>
      <c r="BN863">
        <v>8.9556454770806297</v>
      </c>
      <c r="BO863">
        <v>9.8671221672903702</v>
      </c>
      <c r="BP863">
        <v>9.30462811752143</v>
      </c>
      <c r="BQ863">
        <v>12.796160513853099</v>
      </c>
      <c r="BR863">
        <v>13.0366346126312</v>
      </c>
      <c r="BS863">
        <v>13.2771087114092</v>
      </c>
      <c r="BT863">
        <v>13.0366346126312</v>
      </c>
      <c r="BU863">
        <v>7.4618214787532997</v>
      </c>
      <c r="BV863">
        <v>8.3774551665243404</v>
      </c>
      <c r="BW863">
        <v>10.7819582848328</v>
      </c>
      <c r="BX863">
        <v>9.0518600428562994</v>
      </c>
      <c r="BZ863" t="s">
        <v>284</v>
      </c>
      <c r="CC863">
        <v>7.7265008027171804</v>
      </c>
      <c r="CD863">
        <v>8.6711637959263896</v>
      </c>
      <c r="CE863">
        <v>10.4207746681888</v>
      </c>
      <c r="CF863">
        <v>9.6064656950881506</v>
      </c>
      <c r="CG863">
        <v>8.3045720612930705</v>
      </c>
      <c r="CH863">
        <v>10.616554157703399</v>
      </c>
      <c r="CI863">
        <v>11.0575583999078</v>
      </c>
      <c r="CJ863">
        <v>10.053236896262201</v>
      </c>
      <c r="CK863">
        <v>8.1368770115091102</v>
      </c>
      <c r="CL863">
        <v>8.6866490655899007</v>
      </c>
      <c r="CM863">
        <v>10.4781017122755</v>
      </c>
      <c r="CN863">
        <v>9.2563220163493796</v>
      </c>
      <c r="CO863">
        <v>7.4608061000310801</v>
      </c>
      <c r="CP863">
        <v>8.3520146705156009</v>
      </c>
      <c r="CQ863">
        <v>9.7724894242261193</v>
      </c>
      <c r="CR863">
        <v>9.1044104008935101</v>
      </c>
      <c r="CS863">
        <v>8.0877420714149793</v>
      </c>
      <c r="CT863">
        <v>8.6975634647682494</v>
      </c>
      <c r="CU863">
        <v>11.342575173644599</v>
      </c>
      <c r="CV863">
        <v>11.760425941687901</v>
      </c>
      <c r="CW863">
        <v>7.2421642371537001</v>
      </c>
      <c r="CX863">
        <v>8.0235787446524807</v>
      </c>
      <c r="CY863">
        <v>10.256729117253901</v>
      </c>
      <c r="CZ863">
        <v>8.8901020861855198</v>
      </c>
      <c r="DA863">
        <v>8.1538405623508901</v>
      </c>
      <c r="DB863">
        <v>9.0316730400369405</v>
      </c>
      <c r="DC863">
        <v>12.401845758765599</v>
      </c>
      <c r="DD863">
        <v>11.524013281079601</v>
      </c>
      <c r="DF863" t="s">
        <v>284</v>
      </c>
      <c r="DI863">
        <v>7.5824889621342804</v>
      </c>
      <c r="DJ863">
        <v>9.9244791046133702</v>
      </c>
      <c r="DK863">
        <v>19.3140164271624</v>
      </c>
      <c r="DL863">
        <v>15.094376327781401</v>
      </c>
      <c r="DM863">
        <v>6.91486857498837</v>
      </c>
      <c r="DN863">
        <v>7.6417585935156103</v>
      </c>
      <c r="DO863">
        <v>11.010144249547899</v>
      </c>
      <c r="DP863">
        <v>9.6730155609969604</v>
      </c>
      <c r="DQ863">
        <v>10.1606854523673</v>
      </c>
      <c r="DR863">
        <v>10.379018482128</v>
      </c>
      <c r="DS863">
        <v>11.1837940493775</v>
      </c>
      <c r="DT863">
        <v>10.698222992954699</v>
      </c>
    </row>
    <row r="864" spans="1:124" x14ac:dyDescent="0.35">
      <c r="A864" s="19" t="str">
        <f t="shared" si="26"/>
        <v>ALLL / Nonaccrual Loans--36525</v>
      </c>
      <c r="B864" s="19" t="str">
        <f t="shared" si="27"/>
        <v>ALLL / Nonaccrual Loans</v>
      </c>
      <c r="C864">
        <v>4</v>
      </c>
      <c r="D864" s="27">
        <v>36525</v>
      </c>
      <c r="E864">
        <v>133.85579937304101</v>
      </c>
      <c r="F864">
        <v>277.35849056603797</v>
      </c>
      <c r="G864">
        <v>922.05882352941205</v>
      </c>
      <c r="H864">
        <v>2308.6381040701299</v>
      </c>
      <c r="I864">
        <v>140.142691347511</v>
      </c>
      <c r="J864">
        <v>290.67796610169501</v>
      </c>
      <c r="K864">
        <v>956.83379120879101</v>
      </c>
      <c r="L864">
        <v>1140.43077167518</v>
      </c>
      <c r="M864">
        <v>148.33027756287299</v>
      </c>
      <c r="N864">
        <v>324.585635359116</v>
      </c>
      <c r="O864">
        <v>908.59136012116801</v>
      </c>
      <c r="P864">
        <v>1149.9638112519799</v>
      </c>
      <c r="Q864">
        <v>191.884754214655</v>
      </c>
      <c r="R864">
        <v>287.857142857143</v>
      </c>
      <c r="S864">
        <v>1041.47758716104</v>
      </c>
      <c r="T864">
        <v>1837.76945023437</v>
      </c>
      <c r="U864">
        <v>147.996888887072</v>
      </c>
      <c r="V864">
        <v>331.15111284073703</v>
      </c>
      <c r="W864">
        <v>1078.2583284628899</v>
      </c>
      <c r="X864">
        <v>1144.60603083467</v>
      </c>
      <c r="Y864">
        <v>112.556163530406</v>
      </c>
      <c r="Z864">
        <v>224.04782735491401</v>
      </c>
      <c r="AA864">
        <v>393.29095824070299</v>
      </c>
      <c r="AB864">
        <v>1827.56900952972</v>
      </c>
      <c r="AC864">
        <v>128.34890481341299</v>
      </c>
      <c r="AD864">
        <v>249.20634920634899</v>
      </c>
      <c r="AE864">
        <v>928.85584892762495</v>
      </c>
      <c r="AF864">
        <v>1370.0485183882199</v>
      </c>
      <c r="AG864">
        <v>190.29700229375899</v>
      </c>
      <c r="AH864">
        <v>382.07739307535599</v>
      </c>
      <c r="AI864">
        <v>1845.25</v>
      </c>
      <c r="AJ864">
        <v>2736.51814393212</v>
      </c>
      <c r="AK864">
        <v>117.211857588253</v>
      </c>
      <c r="AL864">
        <v>218.612442314519</v>
      </c>
      <c r="AM864">
        <v>545.99244039542498</v>
      </c>
      <c r="AN864">
        <v>936.18504241736196</v>
      </c>
      <c r="AO864">
        <v>135.72604316740501</v>
      </c>
      <c r="AP864">
        <v>291.68044646548202</v>
      </c>
      <c r="AQ864">
        <v>1080.0136116152401</v>
      </c>
      <c r="AR864">
        <v>1439.16688052052</v>
      </c>
      <c r="AS864">
        <v>142.449227840068</v>
      </c>
      <c r="AT864">
        <v>295.78059071730002</v>
      </c>
      <c r="AU864">
        <v>913.73211446740902</v>
      </c>
      <c r="AV864">
        <v>974.39545982106495</v>
      </c>
      <c r="AW864">
        <v>130.29315960912101</v>
      </c>
      <c r="AX864">
        <v>252.336448598131</v>
      </c>
      <c r="AY864">
        <v>711.45038167938901</v>
      </c>
      <c r="AZ864">
        <v>984.61197973216997</v>
      </c>
      <c r="BA864">
        <v>134.96503496503499</v>
      </c>
      <c r="BB864">
        <v>255.91397849462399</v>
      </c>
      <c r="BC864">
        <v>926.15384615384596</v>
      </c>
      <c r="BD864">
        <v>1682.5012200213901</v>
      </c>
      <c r="BE864">
        <v>285.28295536299999</v>
      </c>
      <c r="BF864">
        <v>471.92319626824701</v>
      </c>
      <c r="BG864">
        <v>1560.79545454545</v>
      </c>
      <c r="BH864">
        <v>2704.4815892133502</v>
      </c>
      <c r="BI864">
        <v>121.091130323808</v>
      </c>
      <c r="BJ864">
        <v>175.05961444840099</v>
      </c>
      <c r="BK864">
        <v>251.41540116016199</v>
      </c>
      <c r="BL864">
        <v>2137.0458961120198</v>
      </c>
      <c r="BM864">
        <v>281.31720430107498</v>
      </c>
      <c r="BN864">
        <v>281.31720430107498</v>
      </c>
      <c r="BO864">
        <v>281.31720430107498</v>
      </c>
      <c r="BP864">
        <v>281.31720430107498</v>
      </c>
      <c r="BQ864">
        <v>290.67796610169501</v>
      </c>
      <c r="BR864">
        <v>290.67796610169501</v>
      </c>
      <c r="BS864">
        <v>290.67796610169501</v>
      </c>
      <c r="BT864">
        <v>290.67796610169501</v>
      </c>
      <c r="BU864">
        <v>174.890018429344</v>
      </c>
      <c r="BV864">
        <v>263.79310344827599</v>
      </c>
      <c r="BW864">
        <v>597.40740740740705</v>
      </c>
      <c r="BX864">
        <v>1282.0987813213001</v>
      </c>
      <c r="BZ864" t="s">
        <v>284</v>
      </c>
      <c r="CC864">
        <v>166.29971956497599</v>
      </c>
      <c r="CD864">
        <v>403.55658306478</v>
      </c>
      <c r="CE864">
        <v>1109.27218614719</v>
      </c>
      <c r="CF864">
        <v>1572.9469599255201</v>
      </c>
      <c r="CG864">
        <v>1040.1286291804499</v>
      </c>
      <c r="CH864">
        <v>1423.0158730158701</v>
      </c>
      <c r="CI864">
        <v>2297.8571428571399</v>
      </c>
      <c r="CJ864">
        <v>1914.96989902172</v>
      </c>
      <c r="CK864">
        <v>105.94983627433101</v>
      </c>
      <c r="CL864">
        <v>259.75945017182102</v>
      </c>
      <c r="CM864">
        <v>719.46428571428601</v>
      </c>
      <c r="CN864">
        <v>479.70348558976599</v>
      </c>
      <c r="CO864">
        <v>193.49155337192099</v>
      </c>
      <c r="CP864">
        <v>333.05472263868103</v>
      </c>
      <c r="CQ864">
        <v>609.08133719399802</v>
      </c>
      <c r="CR864">
        <v>469.51816792723901</v>
      </c>
      <c r="CS864">
        <v>63.8504417084824</v>
      </c>
      <c r="CT864">
        <v>103.575547866205</v>
      </c>
      <c r="CU864">
        <v>157.43515749947801</v>
      </c>
      <c r="CV864">
        <v>121.019349549586</v>
      </c>
      <c r="CW864">
        <v>242.75819672131101</v>
      </c>
      <c r="CX864">
        <v>632.33967568719902</v>
      </c>
      <c r="CY864">
        <v>2222.9235880398701</v>
      </c>
      <c r="CZ864">
        <v>2107.5643005444299</v>
      </c>
      <c r="DA864">
        <v>559.45450594030694</v>
      </c>
      <c r="DB864">
        <v>581.47058823529403</v>
      </c>
      <c r="DC864">
        <v>815.12553802008597</v>
      </c>
      <c r="DD864">
        <v>722.56316656183105</v>
      </c>
      <c r="DF864" t="s">
        <v>284</v>
      </c>
      <c r="DI864">
        <v>232.270404725975</v>
      </c>
      <c r="DJ864">
        <v>376.08115508410702</v>
      </c>
      <c r="DK864">
        <v>673.63844091193096</v>
      </c>
      <c r="DL864">
        <v>749.29014018685098</v>
      </c>
      <c r="DM864">
        <v>199.51479208070199</v>
      </c>
      <c r="DN864">
        <v>1267.5364298725001</v>
      </c>
      <c r="DO864">
        <v>3027.7777777777801</v>
      </c>
      <c r="DP864">
        <v>2198.43886935106</v>
      </c>
      <c r="DQ864">
        <v>205.32919615332</v>
      </c>
      <c r="DR864">
        <v>477.87189094387799</v>
      </c>
      <c r="DS864">
        <v>723.43153625954199</v>
      </c>
      <c r="DT864">
        <v>482.32830942366201</v>
      </c>
    </row>
    <row r="865" spans="1:124" x14ac:dyDescent="0.35">
      <c r="A865" s="19" t="str">
        <f t="shared" si="26"/>
        <v>[NCL + OREO] / [Total Loans + OREO]--36525</v>
      </c>
      <c r="B865" s="19" t="str">
        <f t="shared" si="27"/>
        <v>[NCL + OREO] / [Total Loans + OREO]</v>
      </c>
      <c r="C865">
        <v>5</v>
      </c>
      <c r="D865" s="27">
        <v>36525</v>
      </c>
      <c r="E865">
        <v>0.28965994367092801</v>
      </c>
      <c r="F865">
        <v>0.72932246576276805</v>
      </c>
      <c r="G865">
        <v>1.6743672980486</v>
      </c>
      <c r="H865">
        <v>1.1493559772561499</v>
      </c>
      <c r="I865">
        <v>0.20548950535740501</v>
      </c>
      <c r="J865">
        <v>0.69282101415395103</v>
      </c>
      <c r="K865">
        <v>1.5181974475362301</v>
      </c>
      <c r="L865">
        <v>1.06759544038262</v>
      </c>
      <c r="M865">
        <v>0.185563871164758</v>
      </c>
      <c r="N865">
        <v>0.62595281775664702</v>
      </c>
      <c r="O865">
        <v>1.3692607205195499</v>
      </c>
      <c r="P865">
        <v>0.99792922754818303</v>
      </c>
      <c r="Q865">
        <v>0.48303004606539701</v>
      </c>
      <c r="R865">
        <v>0.91863598325616802</v>
      </c>
      <c r="S865">
        <v>1.71204019901649</v>
      </c>
      <c r="T865">
        <v>1.3441268085460401</v>
      </c>
      <c r="U865">
        <v>0.134304373979548</v>
      </c>
      <c r="V865">
        <v>0.52586061888818303</v>
      </c>
      <c r="W865">
        <v>1.2143139416183799</v>
      </c>
      <c r="X865">
        <v>0.87907360104867904</v>
      </c>
      <c r="Y865">
        <v>0.43717616580310897</v>
      </c>
      <c r="Z865">
        <v>1.06133053259998</v>
      </c>
      <c r="AA865">
        <v>2.1798365122615802</v>
      </c>
      <c r="AB865">
        <v>1.5240857437173401</v>
      </c>
      <c r="AC865">
        <v>0.337512163490304</v>
      </c>
      <c r="AD865">
        <v>1.0123160711552599</v>
      </c>
      <c r="AE865">
        <v>1.97377173682264</v>
      </c>
      <c r="AF865">
        <v>1.4507097635516999</v>
      </c>
      <c r="AG865">
        <v>0.23475478091399299</v>
      </c>
      <c r="AH865">
        <v>0.861453766948721</v>
      </c>
      <c r="AI865">
        <v>2.02560897964959</v>
      </c>
      <c r="AJ865">
        <v>1.47552175305637</v>
      </c>
      <c r="AK865">
        <v>0.37976216425682402</v>
      </c>
      <c r="AL865">
        <v>0.69546050506394097</v>
      </c>
      <c r="AM865">
        <v>1.2377553344976799</v>
      </c>
      <c r="AN865">
        <v>0.95618349669527902</v>
      </c>
      <c r="AO865">
        <v>0.204851798856416</v>
      </c>
      <c r="AP865">
        <v>0.79637208273421101</v>
      </c>
      <c r="AQ865">
        <v>1.8551431932645699</v>
      </c>
      <c r="AR865">
        <v>1.20499440479286</v>
      </c>
      <c r="AS865">
        <v>0.22916549088280799</v>
      </c>
      <c r="AT865">
        <v>0.64298990304917902</v>
      </c>
      <c r="AU865">
        <v>1.2866661702867099</v>
      </c>
      <c r="AV865">
        <v>0.953380843147694</v>
      </c>
      <c r="AW865">
        <v>0.27777730085755797</v>
      </c>
      <c r="AX865">
        <v>0.69282101415395103</v>
      </c>
      <c r="AY865">
        <v>1.2885680323842801</v>
      </c>
      <c r="AZ865">
        <v>1.0135140272655201</v>
      </c>
      <c r="BA865">
        <v>0.19620974323210599</v>
      </c>
      <c r="BB865">
        <v>0.60661928875053495</v>
      </c>
      <c r="BC865">
        <v>1.3092684155902099</v>
      </c>
      <c r="BD865">
        <v>1.0481267978846001</v>
      </c>
      <c r="BE865">
        <v>0.14598750444971501</v>
      </c>
      <c r="BF865">
        <v>0.56620209059233495</v>
      </c>
      <c r="BG865">
        <v>1.0910620597613501</v>
      </c>
      <c r="BH865">
        <v>0.886109614119169</v>
      </c>
      <c r="BI865">
        <v>0.81391699170243004</v>
      </c>
      <c r="BJ865">
        <v>1.03051609268713</v>
      </c>
      <c r="BK865">
        <v>1.8698187800467001</v>
      </c>
      <c r="BL865">
        <v>1.32726132708554</v>
      </c>
      <c r="BM865">
        <v>4.7426470588235299E-2</v>
      </c>
      <c r="BN865">
        <v>0.24320058264904201</v>
      </c>
      <c r="BO865">
        <v>0.46733874113427698</v>
      </c>
      <c r="BP865">
        <v>0.27156462907347101</v>
      </c>
      <c r="BQ865">
        <v>1.39756054385506</v>
      </c>
      <c r="BR865">
        <v>2.0261301285497799</v>
      </c>
      <c r="BS865">
        <v>2.6546997132444998</v>
      </c>
      <c r="BT865">
        <v>2.0261301285497799</v>
      </c>
      <c r="BU865">
        <v>0.42679511753509503</v>
      </c>
      <c r="BV865">
        <v>0.69282101415395103</v>
      </c>
      <c r="BW865">
        <v>1.6379603895597199</v>
      </c>
      <c r="BX865">
        <v>0.96374242052689796</v>
      </c>
      <c r="BZ865" t="s">
        <v>284</v>
      </c>
      <c r="CC865">
        <v>8.2022438995811006E-2</v>
      </c>
      <c r="CD865">
        <v>0.30259674962660599</v>
      </c>
      <c r="CE865">
        <v>0.835223187123182</v>
      </c>
      <c r="CF865">
        <v>0.617739563040683</v>
      </c>
      <c r="CG865">
        <v>0.11096844109599401</v>
      </c>
      <c r="CH865">
        <v>0.22729245695282599</v>
      </c>
      <c r="CI865">
        <v>0.61521825025533095</v>
      </c>
      <c r="CJ865">
        <v>0.42452160595477301</v>
      </c>
      <c r="CK865">
        <v>0.119572370784675</v>
      </c>
      <c r="CL865">
        <v>0.57311669128508103</v>
      </c>
      <c r="CM865">
        <v>1.1433323130591999</v>
      </c>
      <c r="CN865">
        <v>0.80565948834800305</v>
      </c>
      <c r="CO865">
        <v>0.497524545926818</v>
      </c>
      <c r="CP865">
        <v>0.68700438670491004</v>
      </c>
      <c r="CQ865">
        <v>1.08591703107129</v>
      </c>
      <c r="CR865">
        <v>0.97398585088664102</v>
      </c>
      <c r="CS865">
        <v>0.44510151657418101</v>
      </c>
      <c r="CT865">
        <v>1.3760488209928701</v>
      </c>
      <c r="CU865">
        <v>3.0735130734328999</v>
      </c>
      <c r="CV865">
        <v>1.76649370680268</v>
      </c>
      <c r="CW865">
        <v>9.5789107157442793E-2</v>
      </c>
      <c r="CX865">
        <v>0.57756613220067099</v>
      </c>
      <c r="CY865">
        <v>1.32722412887196</v>
      </c>
      <c r="CZ865">
        <v>1.0511174842245701</v>
      </c>
      <c r="DA865">
        <v>0.20487016242381501</v>
      </c>
      <c r="DB865">
        <v>0.223384898282845</v>
      </c>
      <c r="DC865">
        <v>0.55561544756955195</v>
      </c>
      <c r="DD865">
        <v>0.53710071171052198</v>
      </c>
      <c r="DF865" t="s">
        <v>284</v>
      </c>
      <c r="DI865">
        <v>0.69296944003341499</v>
      </c>
      <c r="DJ865">
        <v>1.4755837055405301</v>
      </c>
      <c r="DK865">
        <v>3.1300025096866202</v>
      </c>
      <c r="DL865">
        <v>3.92549555383368</v>
      </c>
      <c r="DM865">
        <v>3.9534740937661197E-2</v>
      </c>
      <c r="DN865">
        <v>0.47831354511434099</v>
      </c>
      <c r="DO865">
        <v>0.74885216689021805</v>
      </c>
      <c r="DP865">
        <v>1.00962114459367</v>
      </c>
      <c r="DQ865">
        <v>0.24697409599939699</v>
      </c>
      <c r="DR865">
        <v>0.425616256871929</v>
      </c>
      <c r="DS865">
        <v>0.718051557395608</v>
      </c>
      <c r="DT865">
        <v>0.47828256882037301</v>
      </c>
    </row>
    <row r="866" spans="1:124" x14ac:dyDescent="0.35">
      <c r="A866" s="19" t="str">
        <f t="shared" si="26"/>
        <v>[Noncurrent + Delinquent Loans] / [Capital + ALLL]--36525</v>
      </c>
      <c r="B866" s="19" t="str">
        <f t="shared" si="27"/>
        <v>[Noncurrent + Delinquent Loans] / [Capital + ALLL]</v>
      </c>
      <c r="C866">
        <v>6</v>
      </c>
      <c r="D866" s="27">
        <v>36525</v>
      </c>
      <c r="E866">
        <v>6.9799089238438503</v>
      </c>
      <c r="F866">
        <v>12.406132290492099</v>
      </c>
      <c r="G866">
        <v>17.379142926296598</v>
      </c>
      <c r="H866">
        <v>14.7859140869118</v>
      </c>
      <c r="I866">
        <v>4.7977044039054402</v>
      </c>
      <c r="J866">
        <v>10.1291802487022</v>
      </c>
      <c r="K866">
        <v>18.505874915660101</v>
      </c>
      <c r="L866">
        <v>12.836024897253401</v>
      </c>
      <c r="M866">
        <v>4.0834730420604304</v>
      </c>
      <c r="N866">
        <v>9.4011952382462098</v>
      </c>
      <c r="O866">
        <v>17.658929320497201</v>
      </c>
      <c r="P866">
        <v>12.3997937178651</v>
      </c>
      <c r="Q866">
        <v>9.2534919126389301</v>
      </c>
      <c r="R866">
        <v>14.4915661821131</v>
      </c>
      <c r="S866">
        <v>19.2284880582162</v>
      </c>
      <c r="T866">
        <v>14.986561705708599</v>
      </c>
      <c r="U866">
        <v>3.9583688790308802</v>
      </c>
      <c r="V866">
        <v>8.7255711533168192</v>
      </c>
      <c r="W866">
        <v>16.555285540704698</v>
      </c>
      <c r="X866">
        <v>11.3705207908157</v>
      </c>
      <c r="Y866">
        <v>6.5425394362554998</v>
      </c>
      <c r="Z866">
        <v>13.2423756019262</v>
      </c>
      <c r="AA866">
        <v>21.914301613800799</v>
      </c>
      <c r="AB866">
        <v>17.104433500217201</v>
      </c>
      <c r="AC866">
        <v>5.4551000972708197</v>
      </c>
      <c r="AD866">
        <v>12.442565326395099</v>
      </c>
      <c r="AE866">
        <v>20.9791038935434</v>
      </c>
      <c r="AF866">
        <v>14.508570822188601</v>
      </c>
      <c r="AG866">
        <v>3.0431397104145002</v>
      </c>
      <c r="AH866">
        <v>8.4423418964492196</v>
      </c>
      <c r="AI866">
        <v>19.1776494003228</v>
      </c>
      <c r="AJ866">
        <v>13.780169235716601</v>
      </c>
      <c r="AK866">
        <v>6.3863337713534802</v>
      </c>
      <c r="AL866">
        <v>11.1510422014581</v>
      </c>
      <c r="AM866">
        <v>20.7879295892707</v>
      </c>
      <c r="AN866">
        <v>15.589442807660401</v>
      </c>
      <c r="AO866">
        <v>4.0057676847432298</v>
      </c>
      <c r="AP866">
        <v>9.8686938493434706</v>
      </c>
      <c r="AQ866">
        <v>18.331531662003002</v>
      </c>
      <c r="AR866">
        <v>12.5358849942946</v>
      </c>
      <c r="AS866">
        <v>5.3192734007719098</v>
      </c>
      <c r="AT866">
        <v>10.528109028960801</v>
      </c>
      <c r="AU866">
        <v>17.793150241718301</v>
      </c>
      <c r="AV866">
        <v>12.781404869121801</v>
      </c>
      <c r="AW866">
        <v>6.0964165426061596</v>
      </c>
      <c r="AX866">
        <v>11.3218070273285</v>
      </c>
      <c r="AY866">
        <v>19.086128061623601</v>
      </c>
      <c r="AZ866">
        <v>14.1697148971032</v>
      </c>
      <c r="BA866">
        <v>4.0710990383712797</v>
      </c>
      <c r="BB866">
        <v>8.7786650052149398</v>
      </c>
      <c r="BC866">
        <v>18.782229540348901</v>
      </c>
      <c r="BD866">
        <v>12.8210770567017</v>
      </c>
      <c r="BE866">
        <v>4.8400328137817903</v>
      </c>
      <c r="BF866">
        <v>8.2438181894772296</v>
      </c>
      <c r="BG866">
        <v>15.654274212644999</v>
      </c>
      <c r="BH866">
        <v>12.781943867811901</v>
      </c>
      <c r="BI866">
        <v>10.396870364339</v>
      </c>
      <c r="BJ866">
        <v>18.332628765600699</v>
      </c>
      <c r="BK866">
        <v>25.089655041934201</v>
      </c>
      <c r="BL866">
        <v>19.721037087972</v>
      </c>
      <c r="BM866">
        <v>4.5313790255986799</v>
      </c>
      <c r="BN866">
        <v>6.7234509959687401</v>
      </c>
      <c r="BO866">
        <v>8.4805442117142693</v>
      </c>
      <c r="BP866">
        <v>6.28847224134421</v>
      </c>
      <c r="BQ866">
        <v>11.212135919839699</v>
      </c>
      <c r="BR866">
        <v>11.8426886409717</v>
      </c>
      <c r="BS866">
        <v>12.473241362103799</v>
      </c>
      <c r="BT866">
        <v>11.8426886409717</v>
      </c>
      <c r="BU866">
        <v>6.9457599118942701</v>
      </c>
      <c r="BV866">
        <v>12.476319350473601</v>
      </c>
      <c r="BW866">
        <v>17.596328227526701</v>
      </c>
      <c r="BX866">
        <v>14.0378116078323</v>
      </c>
      <c r="BZ866" t="s">
        <v>284</v>
      </c>
      <c r="CC866">
        <v>2.5134366108125201</v>
      </c>
      <c r="CD866">
        <v>6.03288010789925</v>
      </c>
      <c r="CE866">
        <v>10.6234866828087</v>
      </c>
      <c r="CF866">
        <v>8.5701803033390593</v>
      </c>
      <c r="CG866">
        <v>3.0755728410967</v>
      </c>
      <c r="CH866">
        <v>5.69939480371945</v>
      </c>
      <c r="CI866">
        <v>9.7128928189218602</v>
      </c>
      <c r="CJ866">
        <v>8.8398886904518807</v>
      </c>
      <c r="CK866">
        <v>5.6272159113242397</v>
      </c>
      <c r="CL866">
        <v>8.7007561371404893</v>
      </c>
      <c r="CM866">
        <v>15.065474460094901</v>
      </c>
      <c r="CN866">
        <v>10.2688602071026</v>
      </c>
      <c r="CO866">
        <v>3.9772994462333502</v>
      </c>
      <c r="CP866">
        <v>8.1526224956854492</v>
      </c>
      <c r="CQ866">
        <v>10.9249857943772</v>
      </c>
      <c r="CR866">
        <v>8.3884571241745594</v>
      </c>
      <c r="CS866">
        <v>8.5546092628369905</v>
      </c>
      <c r="CT866">
        <v>13.824006373524099</v>
      </c>
      <c r="CU866">
        <v>32.339093325292701</v>
      </c>
      <c r="CV866">
        <v>19.185584104677201</v>
      </c>
      <c r="CW866">
        <v>7.8341590102410796</v>
      </c>
      <c r="CX866">
        <v>12.920819717247699</v>
      </c>
      <c r="CY866">
        <v>21.566160526405401</v>
      </c>
      <c r="CZ866">
        <v>16.6100005996948</v>
      </c>
      <c r="DA866">
        <v>6.7576587275134301</v>
      </c>
      <c r="DB866">
        <v>12.773614037666899</v>
      </c>
      <c r="DC866">
        <v>19.480467185459901</v>
      </c>
      <c r="DD866">
        <v>13.4645118753064</v>
      </c>
      <c r="DF866" t="s">
        <v>284</v>
      </c>
      <c r="DI866">
        <v>7.4701433316190702</v>
      </c>
      <c r="DJ866">
        <v>18.553096631103301</v>
      </c>
      <c r="DK866">
        <v>35.910183387272603</v>
      </c>
      <c r="DL866">
        <v>33.228736987625901</v>
      </c>
      <c r="DM866">
        <v>6.1117866148834299</v>
      </c>
      <c r="DN866">
        <v>9.5563603387704799</v>
      </c>
      <c r="DO866">
        <v>18.185179251964499</v>
      </c>
      <c r="DP866">
        <v>13.6301426754064</v>
      </c>
      <c r="DQ866">
        <v>4.8506440120581003</v>
      </c>
      <c r="DR866">
        <v>7.4509803921568603</v>
      </c>
      <c r="DS866">
        <v>11.1510422014581</v>
      </c>
      <c r="DT866">
        <v>8.6084202385137605</v>
      </c>
    </row>
    <row r="867" spans="1:124" x14ac:dyDescent="0.35">
      <c r="A867" s="19" t="str">
        <f t="shared" si="26"/>
        <v xml:space="preserve">  Ag [NCL+DQ] / [Capital + ALLL]--36525</v>
      </c>
      <c r="B867" s="19" t="str">
        <f t="shared" si="27"/>
        <v xml:space="preserve">  Ag [NCL+DQ] / [Capital + ALLL]</v>
      </c>
      <c r="C867">
        <v>7</v>
      </c>
      <c r="D867" s="27">
        <v>36525</v>
      </c>
      <c r="E867">
        <v>0</v>
      </c>
      <c r="F867">
        <v>2.5657472738935198E-2</v>
      </c>
      <c r="G867">
        <v>1.72937725290108</v>
      </c>
      <c r="H867">
        <v>2.6288003070809101</v>
      </c>
      <c r="I867">
        <v>0</v>
      </c>
      <c r="J867">
        <v>0.27394401106212002</v>
      </c>
      <c r="K867">
        <v>3.8791490288596702</v>
      </c>
      <c r="L867">
        <v>3.1410391286735799</v>
      </c>
      <c r="M867">
        <v>0</v>
      </c>
      <c r="N867">
        <v>0</v>
      </c>
      <c r="O867">
        <v>0.83193365991394397</v>
      </c>
      <c r="P867">
        <v>1.2984273129806301</v>
      </c>
      <c r="Q867">
        <v>0</v>
      </c>
      <c r="R867">
        <v>0</v>
      </c>
      <c r="S867">
        <v>0</v>
      </c>
      <c r="T867">
        <v>3.7010261711897298E-4</v>
      </c>
      <c r="U867">
        <v>0</v>
      </c>
      <c r="V867">
        <v>9.4094687135165306E-2</v>
      </c>
      <c r="W867">
        <v>2.7194066749072898</v>
      </c>
      <c r="X867">
        <v>2.5719272127631898</v>
      </c>
      <c r="Y867">
        <v>0</v>
      </c>
      <c r="Z867">
        <v>0.55721271179768905</v>
      </c>
      <c r="AA867">
        <v>5.1976284584980199</v>
      </c>
      <c r="AB867">
        <v>4.1770877683101002</v>
      </c>
      <c r="AC867">
        <v>0.45074455871601998</v>
      </c>
      <c r="AD867">
        <v>4.2462185292757697</v>
      </c>
      <c r="AE867">
        <v>11.626184428047299</v>
      </c>
      <c r="AF867">
        <v>7.4882800028930596</v>
      </c>
      <c r="AG867">
        <v>6.4143681847337996E-3</v>
      </c>
      <c r="AH867">
        <v>1.30257956618023</v>
      </c>
      <c r="AI867">
        <v>5.3592484253659096</v>
      </c>
      <c r="AJ867">
        <v>3.7351131319227702</v>
      </c>
      <c r="AK867">
        <v>0</v>
      </c>
      <c r="AL867">
        <v>0</v>
      </c>
      <c r="AM867">
        <v>1.32457131122292</v>
      </c>
      <c r="AN867">
        <v>1.345813364514</v>
      </c>
      <c r="AO867">
        <v>0.19966895322452399</v>
      </c>
      <c r="AP867">
        <v>2.8526970954356798</v>
      </c>
      <c r="AQ867">
        <v>8.9132544755204393</v>
      </c>
      <c r="AR867">
        <v>5.9024849898944698</v>
      </c>
      <c r="AS867">
        <v>0</v>
      </c>
      <c r="AT867">
        <v>0.18929659391492901</v>
      </c>
      <c r="AU867">
        <v>3.12368793350453</v>
      </c>
      <c r="AV867">
        <v>2.6933996385669401</v>
      </c>
      <c r="AW867">
        <v>0</v>
      </c>
      <c r="AX867">
        <v>0</v>
      </c>
      <c r="AY867">
        <v>0.79885322526354197</v>
      </c>
      <c r="AZ867">
        <v>1.27478427689083</v>
      </c>
      <c r="BA867">
        <v>0</v>
      </c>
      <c r="BB867">
        <v>0</v>
      </c>
      <c r="BC867">
        <v>0.59991534469871499</v>
      </c>
      <c r="BD867">
        <v>1.47719187338536</v>
      </c>
      <c r="BE867">
        <v>0</v>
      </c>
      <c r="BF867">
        <v>0.490285091701471</v>
      </c>
      <c r="BG867">
        <v>1.4928556195350799</v>
      </c>
      <c r="BH867">
        <v>1.38844141490359</v>
      </c>
      <c r="BI867">
        <v>0.29357366553766001</v>
      </c>
      <c r="BJ867">
        <v>0.58843060105431999</v>
      </c>
      <c r="BK867">
        <v>1.05604921826456</v>
      </c>
      <c r="BL867">
        <v>0.94131802963132405</v>
      </c>
      <c r="BM867">
        <v>0</v>
      </c>
      <c r="BN867">
        <v>0</v>
      </c>
      <c r="BO867">
        <v>0</v>
      </c>
      <c r="BP867">
        <v>0</v>
      </c>
      <c r="BQ867">
        <v>1.69641933782767</v>
      </c>
      <c r="BR867">
        <v>2.7466351215357898</v>
      </c>
      <c r="BS867">
        <v>3.7968509052439101</v>
      </c>
      <c r="BT867">
        <v>2.7466351215357898</v>
      </c>
      <c r="BU867">
        <v>0</v>
      </c>
      <c r="BV867">
        <v>0</v>
      </c>
      <c r="BW867">
        <v>0</v>
      </c>
      <c r="BX867">
        <v>3.0770559592317101E-2</v>
      </c>
      <c r="BZ867" t="s">
        <v>284</v>
      </c>
      <c r="CC867">
        <v>0</v>
      </c>
      <c r="CD867">
        <v>0</v>
      </c>
      <c r="CE867">
        <v>0</v>
      </c>
      <c r="CF867">
        <v>0.38733101960203098</v>
      </c>
      <c r="CG867">
        <v>0</v>
      </c>
      <c r="CH867">
        <v>0</v>
      </c>
      <c r="CI867">
        <v>0.17658930373360199</v>
      </c>
      <c r="CJ867">
        <v>0.83344742101566904</v>
      </c>
      <c r="CK867">
        <v>0</v>
      </c>
      <c r="CL867">
        <v>0</v>
      </c>
      <c r="CM867">
        <v>1.7453770464101399</v>
      </c>
      <c r="CN867">
        <v>2.4098898145928498</v>
      </c>
      <c r="CO867">
        <v>0</v>
      </c>
      <c r="CP867">
        <v>0</v>
      </c>
      <c r="CQ867">
        <v>3.3414828490472499</v>
      </c>
      <c r="CR867">
        <v>2.0948181062096798</v>
      </c>
      <c r="CS867">
        <v>1.46872992075391</v>
      </c>
      <c r="CT867">
        <v>3.4055068838195202</v>
      </c>
      <c r="CU867">
        <v>13.312513098817201</v>
      </c>
      <c r="CV867">
        <v>9.0645536204956692</v>
      </c>
      <c r="CW867">
        <v>1.6323170385510701E-2</v>
      </c>
      <c r="CX867">
        <v>1.56637235186179</v>
      </c>
      <c r="CY867">
        <v>8.3856989378238396</v>
      </c>
      <c r="CZ867">
        <v>5.8779883864690099</v>
      </c>
      <c r="DA867">
        <v>0</v>
      </c>
      <c r="DB867">
        <v>5.9000214546234699E-2</v>
      </c>
      <c r="DC867">
        <v>0.417947863633848</v>
      </c>
      <c r="DD867">
        <v>0.35894764908761301</v>
      </c>
      <c r="DF867" t="s">
        <v>284</v>
      </c>
      <c r="DI867">
        <v>0</v>
      </c>
      <c r="DJ867">
        <v>2.67165375367352E-2</v>
      </c>
      <c r="DK867">
        <v>1.35071153732394</v>
      </c>
      <c r="DL867">
        <v>1.7154280221717599</v>
      </c>
      <c r="DM867">
        <v>0</v>
      </c>
      <c r="DN867">
        <v>0.166764425008047</v>
      </c>
      <c r="DO867">
        <v>0.89042614039977797</v>
      </c>
      <c r="DP867">
        <v>2.9801779074971102</v>
      </c>
      <c r="DQ867">
        <v>0</v>
      </c>
      <c r="DR867">
        <v>0</v>
      </c>
      <c r="DS867">
        <v>1.32457131122292</v>
      </c>
      <c r="DT867">
        <v>0.67677666880728704</v>
      </c>
    </row>
    <row r="868" spans="1:124" x14ac:dyDescent="0.35">
      <c r="A868" s="19" t="str">
        <f t="shared" si="26"/>
        <v xml:space="preserve">  CLD [NCL+DQ] / [Capital + ALLL]--36525</v>
      </c>
      <c r="B868" s="19" t="str">
        <f t="shared" si="27"/>
        <v xml:space="preserve">  CLD [NCL+DQ] / [Capital + ALLL]</v>
      </c>
      <c r="C868">
        <v>8</v>
      </c>
      <c r="D868" s="27">
        <v>36525</v>
      </c>
      <c r="E868">
        <v>0</v>
      </c>
      <c r="F868">
        <v>0</v>
      </c>
      <c r="G868">
        <v>0</v>
      </c>
      <c r="H868">
        <v>0.10551568441859401</v>
      </c>
      <c r="I868">
        <v>0</v>
      </c>
      <c r="J868">
        <v>0</v>
      </c>
      <c r="K868">
        <v>0</v>
      </c>
      <c r="L868">
        <v>0.120678318964105</v>
      </c>
      <c r="M868">
        <v>0</v>
      </c>
      <c r="N868">
        <v>0</v>
      </c>
      <c r="O868">
        <v>0</v>
      </c>
      <c r="P868">
        <v>0.26313739780088702</v>
      </c>
      <c r="Q868">
        <v>0</v>
      </c>
      <c r="R868">
        <v>0</v>
      </c>
      <c r="S868">
        <v>0</v>
      </c>
      <c r="T868">
        <v>3.00204138814394E-2</v>
      </c>
      <c r="U868">
        <v>0</v>
      </c>
      <c r="V868">
        <v>0</v>
      </c>
      <c r="W868">
        <v>0</v>
      </c>
      <c r="X868">
        <v>0.10972065077603101</v>
      </c>
      <c r="Y868">
        <v>0</v>
      </c>
      <c r="Z868">
        <v>0</v>
      </c>
      <c r="AA868">
        <v>0</v>
      </c>
      <c r="AB868">
        <v>0.36179744781816803</v>
      </c>
      <c r="AC868">
        <v>0</v>
      </c>
      <c r="AD868">
        <v>0</v>
      </c>
      <c r="AE868">
        <v>0</v>
      </c>
      <c r="AF868">
        <v>9.6453674458864505E-2</v>
      </c>
      <c r="AG868">
        <v>0</v>
      </c>
      <c r="AH868">
        <v>0</v>
      </c>
      <c r="AI868">
        <v>0</v>
      </c>
      <c r="AJ868">
        <v>7.3949852224828694E-2</v>
      </c>
      <c r="AK868">
        <v>0</v>
      </c>
      <c r="AL868">
        <v>0</v>
      </c>
      <c r="AM868">
        <v>0</v>
      </c>
      <c r="AN868">
        <v>0.45915215440429902</v>
      </c>
      <c r="AO868">
        <v>0</v>
      </c>
      <c r="AP868">
        <v>0</v>
      </c>
      <c r="AQ868">
        <v>0</v>
      </c>
      <c r="AR868">
        <v>6.48362617644207E-2</v>
      </c>
      <c r="AS868">
        <v>0</v>
      </c>
      <c r="AT868">
        <v>0</v>
      </c>
      <c r="AU868">
        <v>0</v>
      </c>
      <c r="AV868">
        <v>0.21799643133673899</v>
      </c>
      <c r="AW868">
        <v>0</v>
      </c>
      <c r="AX868">
        <v>0</v>
      </c>
      <c r="AY868">
        <v>0</v>
      </c>
      <c r="AZ868">
        <v>0.28189430439741903</v>
      </c>
      <c r="BA868">
        <v>0</v>
      </c>
      <c r="BB868">
        <v>0</v>
      </c>
      <c r="BC868">
        <v>0</v>
      </c>
      <c r="BD868">
        <v>7.1511815028342807E-2</v>
      </c>
      <c r="BE868">
        <v>0</v>
      </c>
      <c r="BF868">
        <v>0</v>
      </c>
      <c r="BG868">
        <v>0</v>
      </c>
      <c r="BH868">
        <v>3.9897927876382501E-2</v>
      </c>
      <c r="BI868">
        <v>8.0257874893937098E-2</v>
      </c>
      <c r="BJ868">
        <v>0.373222028129233</v>
      </c>
      <c r="BK868">
        <v>0.67347183760430895</v>
      </c>
      <c r="BL868">
        <v>0.65219538059812698</v>
      </c>
      <c r="BM868">
        <v>0</v>
      </c>
      <c r="BN868">
        <v>0</v>
      </c>
      <c r="BO868">
        <v>0</v>
      </c>
      <c r="BP868">
        <v>0</v>
      </c>
      <c r="BQ868">
        <v>0</v>
      </c>
      <c r="BR868">
        <v>0</v>
      </c>
      <c r="BS868">
        <v>0</v>
      </c>
      <c r="BT868">
        <v>0</v>
      </c>
      <c r="BU868">
        <v>0</v>
      </c>
      <c r="BV868">
        <v>0</v>
      </c>
      <c r="BW868">
        <v>0</v>
      </c>
      <c r="BX868">
        <v>8.4390030924229295E-2</v>
      </c>
      <c r="BZ868" t="s">
        <v>284</v>
      </c>
      <c r="CC868">
        <v>0</v>
      </c>
      <c r="CD868">
        <v>0</v>
      </c>
      <c r="CE868">
        <v>0</v>
      </c>
      <c r="CF868">
        <v>0.183280406502111</v>
      </c>
      <c r="CG868">
        <v>0</v>
      </c>
      <c r="CH868">
        <v>0</v>
      </c>
      <c r="CI868">
        <v>0</v>
      </c>
      <c r="CJ868">
        <v>0.24632541068939401</v>
      </c>
      <c r="CK868">
        <v>0</v>
      </c>
      <c r="CL868">
        <v>0</v>
      </c>
      <c r="CM868">
        <v>0</v>
      </c>
      <c r="CN868">
        <v>8.1438676584821401E-2</v>
      </c>
      <c r="CO868">
        <v>0</v>
      </c>
      <c r="CP868">
        <v>0</v>
      </c>
      <c r="CQ868">
        <v>0</v>
      </c>
      <c r="CR868">
        <v>0.105206878115245</v>
      </c>
      <c r="CS868">
        <v>0</v>
      </c>
      <c r="CT868">
        <v>0</v>
      </c>
      <c r="CU868">
        <v>0</v>
      </c>
      <c r="CV868">
        <v>0.16044493622969</v>
      </c>
      <c r="CW868">
        <v>0</v>
      </c>
      <c r="CX868">
        <v>0</v>
      </c>
      <c r="CY868">
        <v>0</v>
      </c>
      <c r="CZ868">
        <v>7.8824022276510794E-2</v>
      </c>
      <c r="DA868">
        <v>0</v>
      </c>
      <c r="DB868">
        <v>0</v>
      </c>
      <c r="DC868">
        <v>0.214546234713581</v>
      </c>
      <c r="DD868">
        <v>0.214546234713581</v>
      </c>
      <c r="DF868" t="s">
        <v>284</v>
      </c>
      <c r="DI868">
        <v>0</v>
      </c>
      <c r="DJ868">
        <v>0</v>
      </c>
      <c r="DK868">
        <v>2.95662963609221E-2</v>
      </c>
      <c r="DL868">
        <v>0.201280177890859</v>
      </c>
      <c r="DM868">
        <v>0</v>
      </c>
      <c r="DN868">
        <v>0</v>
      </c>
      <c r="DO868">
        <v>0</v>
      </c>
      <c r="DP868">
        <v>0.175260285275608</v>
      </c>
      <c r="DQ868">
        <v>0</v>
      </c>
      <c r="DR868">
        <v>0</v>
      </c>
      <c r="DS868">
        <v>0.123215935927713</v>
      </c>
      <c r="DT868">
        <v>0.66914189448786698</v>
      </c>
    </row>
    <row r="869" spans="1:124" x14ac:dyDescent="0.35">
      <c r="A869" s="19" t="str">
        <f t="shared" si="26"/>
        <v xml:space="preserve">  CRE [NCL+DQ] / [Capital + ALLL]--36525</v>
      </c>
      <c r="B869" s="19" t="str">
        <f t="shared" si="27"/>
        <v xml:space="preserve">  CRE [NCL+DQ] / [Capital + ALLL]</v>
      </c>
      <c r="C869">
        <v>9</v>
      </c>
      <c r="D869" s="27">
        <v>36525</v>
      </c>
      <c r="E869">
        <v>0</v>
      </c>
      <c r="F869">
        <v>0.238916910007964</v>
      </c>
      <c r="G869">
        <v>2.5095453525006102</v>
      </c>
      <c r="H869">
        <v>1.9300837984261401</v>
      </c>
      <c r="I869">
        <v>0</v>
      </c>
      <c r="J869">
        <v>0</v>
      </c>
      <c r="K869">
        <v>1.9848211407098</v>
      </c>
      <c r="L869">
        <v>1.4542261028630801</v>
      </c>
      <c r="M869">
        <v>0</v>
      </c>
      <c r="N869">
        <v>0.24375824157554299</v>
      </c>
      <c r="O869">
        <v>2.4132357616495601</v>
      </c>
      <c r="P869">
        <v>1.8218352716333099</v>
      </c>
      <c r="Q869">
        <v>0</v>
      </c>
      <c r="R869">
        <v>0</v>
      </c>
      <c r="S869">
        <v>0.24003403014098201</v>
      </c>
      <c r="T869">
        <v>2.0440552081933099</v>
      </c>
      <c r="U869">
        <v>0</v>
      </c>
      <c r="V869">
        <v>0</v>
      </c>
      <c r="W869">
        <v>1.8067043970396199</v>
      </c>
      <c r="X869">
        <v>1.27755614009741</v>
      </c>
      <c r="Y869">
        <v>0</v>
      </c>
      <c r="Z869">
        <v>0.23631350925561201</v>
      </c>
      <c r="AA869">
        <v>2.5996729261828202</v>
      </c>
      <c r="AB869">
        <v>2.3952759079293902</v>
      </c>
      <c r="AC869">
        <v>0</v>
      </c>
      <c r="AD869">
        <v>0</v>
      </c>
      <c r="AE869">
        <v>1.85406245459103</v>
      </c>
      <c r="AF869">
        <v>1.62664235444271</v>
      </c>
      <c r="AG869">
        <v>0</v>
      </c>
      <c r="AH869">
        <v>0</v>
      </c>
      <c r="AI869">
        <v>0.117816953649165</v>
      </c>
      <c r="AJ869">
        <v>0.64198248876359998</v>
      </c>
      <c r="AK869">
        <v>0</v>
      </c>
      <c r="AL869">
        <v>1.3522884882108199</v>
      </c>
      <c r="AM869">
        <v>4.1909196740395798</v>
      </c>
      <c r="AN869">
        <v>2.95170031484979</v>
      </c>
      <c r="AO869">
        <v>0</v>
      </c>
      <c r="AP869">
        <v>0</v>
      </c>
      <c r="AQ869">
        <v>1.2263326745151999</v>
      </c>
      <c r="AR869">
        <v>1.0525052941656099</v>
      </c>
      <c r="AS869">
        <v>0</v>
      </c>
      <c r="AT869">
        <v>4.9529470034670599E-2</v>
      </c>
      <c r="AU869">
        <v>2.2958057206415599</v>
      </c>
      <c r="AV869">
        <v>1.7004012323003801</v>
      </c>
      <c r="AW869">
        <v>0</v>
      </c>
      <c r="AX869">
        <v>0</v>
      </c>
      <c r="AY869">
        <v>2.6988591086470102</v>
      </c>
      <c r="AZ869">
        <v>2.0908558718352799</v>
      </c>
      <c r="BA869">
        <v>0</v>
      </c>
      <c r="BB869">
        <v>0</v>
      </c>
      <c r="BC869">
        <v>1.76642288433899</v>
      </c>
      <c r="BD869">
        <v>1.3406374681872699</v>
      </c>
      <c r="BE869">
        <v>0</v>
      </c>
      <c r="BF869">
        <v>0.18184606620949501</v>
      </c>
      <c r="BG869">
        <v>1.2717852096090401</v>
      </c>
      <c r="BH869">
        <v>1.04092613083158</v>
      </c>
      <c r="BI869">
        <v>0.506341699400221</v>
      </c>
      <c r="BJ869">
        <v>1.7314442374927199</v>
      </c>
      <c r="BK869">
        <v>5.4481382599367798</v>
      </c>
      <c r="BL869">
        <v>3.8761964336814199</v>
      </c>
      <c r="BM869">
        <v>0</v>
      </c>
      <c r="BN869">
        <v>0</v>
      </c>
      <c r="BO869">
        <v>0.64991823154570605</v>
      </c>
      <c r="BP869">
        <v>0.64991823154570605</v>
      </c>
      <c r="BQ869">
        <v>0.57245528998829998</v>
      </c>
      <c r="BR869">
        <v>1.1449105799766</v>
      </c>
      <c r="BS869">
        <v>1.7173658699648999</v>
      </c>
      <c r="BT869">
        <v>1.1449105799766</v>
      </c>
      <c r="BU869">
        <v>0</v>
      </c>
      <c r="BV869">
        <v>0</v>
      </c>
      <c r="BW869">
        <v>2.2028738956020999</v>
      </c>
      <c r="BX869">
        <v>2.7117833342141902</v>
      </c>
      <c r="BZ869" t="s">
        <v>284</v>
      </c>
      <c r="CC869">
        <v>0</v>
      </c>
      <c r="CD869">
        <v>0</v>
      </c>
      <c r="CE869">
        <v>2.0584820014778802</v>
      </c>
      <c r="CF869">
        <v>1.50643864029681</v>
      </c>
      <c r="CG869">
        <v>0</v>
      </c>
      <c r="CH869">
        <v>0</v>
      </c>
      <c r="CI869">
        <v>1.2344439983942199</v>
      </c>
      <c r="CJ869">
        <v>1.0984346640512599</v>
      </c>
      <c r="CK869">
        <v>0</v>
      </c>
      <c r="CL869">
        <v>0.40741635880261001</v>
      </c>
      <c r="CM869">
        <v>1.6517621807216201</v>
      </c>
      <c r="CN869">
        <v>1.24986332289975</v>
      </c>
      <c r="CO869">
        <v>0</v>
      </c>
      <c r="CP869">
        <v>0</v>
      </c>
      <c r="CQ869">
        <v>1.1598500957639799</v>
      </c>
      <c r="CR869">
        <v>0.73270401135704999</v>
      </c>
      <c r="CS869">
        <v>0</v>
      </c>
      <c r="CT869">
        <v>9.7370983446932804E-2</v>
      </c>
      <c r="CU869">
        <v>2.07744092153035</v>
      </c>
      <c r="CV869">
        <v>0.91471899408303403</v>
      </c>
      <c r="CW869">
        <v>0</v>
      </c>
      <c r="CX869">
        <v>0.189445200592432</v>
      </c>
      <c r="CY869">
        <v>1.50364678936209</v>
      </c>
      <c r="CZ869">
        <v>1.5613791084155599</v>
      </c>
      <c r="DA869">
        <v>0.111946724840691</v>
      </c>
      <c r="DB869">
        <v>0.39901026798806699</v>
      </c>
      <c r="DC869">
        <v>2.2968025325372499</v>
      </c>
      <c r="DD869">
        <v>2.0097389893898701</v>
      </c>
      <c r="DF869" t="s">
        <v>284</v>
      </c>
      <c r="DI869">
        <v>0</v>
      </c>
      <c r="DJ869">
        <v>0</v>
      </c>
      <c r="DK869">
        <v>0.50044700911724305</v>
      </c>
      <c r="DL869">
        <v>0.51689594588487398</v>
      </c>
      <c r="DM869">
        <v>0</v>
      </c>
      <c r="DN869">
        <v>0</v>
      </c>
      <c r="DO869">
        <v>1.1021537987585901</v>
      </c>
      <c r="DP869">
        <v>1.43501167775801</v>
      </c>
      <c r="DQ869">
        <v>0.99325831913821605</v>
      </c>
      <c r="DR869">
        <v>1.4055970621755101</v>
      </c>
      <c r="DS869">
        <v>3.5527156549520802</v>
      </c>
      <c r="DT869">
        <v>2.0421223534689101</v>
      </c>
    </row>
    <row r="870" spans="1:124" x14ac:dyDescent="0.35">
      <c r="A870" s="19" t="str">
        <f t="shared" si="26"/>
        <v xml:space="preserve">  Res RE [NCL+DQ] / [Capital + ALLL]--36525</v>
      </c>
      <c r="B870" s="19" t="str">
        <f t="shared" si="27"/>
        <v xml:space="preserve">  Res RE [NCL+DQ] / [Capital + ALLL]</v>
      </c>
      <c r="C870">
        <v>10</v>
      </c>
      <c r="D870" s="27">
        <v>36525</v>
      </c>
      <c r="E870">
        <v>0.55103630858726205</v>
      </c>
      <c r="F870">
        <v>1.88515081206497</v>
      </c>
      <c r="G870">
        <v>3.9684436274509798</v>
      </c>
      <c r="H870">
        <v>2.9473737685069898</v>
      </c>
      <c r="I870">
        <v>3.7390797871135299E-2</v>
      </c>
      <c r="J870">
        <v>1.21700983513762</v>
      </c>
      <c r="K870">
        <v>3.1874103038007999</v>
      </c>
      <c r="L870">
        <v>2.3135736685405801</v>
      </c>
      <c r="M870">
        <v>0.20564772093102199</v>
      </c>
      <c r="N870">
        <v>1.8545393987646499</v>
      </c>
      <c r="O870">
        <v>4.7077709474049803</v>
      </c>
      <c r="P870">
        <v>3.26180458048972</v>
      </c>
      <c r="Q870">
        <v>2.3003469494094002</v>
      </c>
      <c r="R870">
        <v>4.6723737053198402</v>
      </c>
      <c r="S870">
        <v>6.9477750085054799</v>
      </c>
      <c r="T870">
        <v>5.0434544285765801</v>
      </c>
      <c r="U870">
        <v>7.8226857887874798E-2</v>
      </c>
      <c r="V870">
        <v>1.4451248233631699</v>
      </c>
      <c r="W870">
        <v>3.2273690584317301</v>
      </c>
      <c r="X870">
        <v>2.33328251593599</v>
      </c>
      <c r="Y870">
        <v>0</v>
      </c>
      <c r="Z870">
        <v>1.09906622303317</v>
      </c>
      <c r="AA870">
        <v>2.78481012658228</v>
      </c>
      <c r="AB870">
        <v>2.5131357244823</v>
      </c>
      <c r="AC870">
        <v>0</v>
      </c>
      <c r="AD870">
        <v>0.52014894422450197</v>
      </c>
      <c r="AE870">
        <v>1.20381989304318</v>
      </c>
      <c r="AF870">
        <v>0.93929817141400895</v>
      </c>
      <c r="AG870">
        <v>0</v>
      </c>
      <c r="AH870">
        <v>8.3588996648441202E-2</v>
      </c>
      <c r="AI870">
        <v>1.11812348390761</v>
      </c>
      <c r="AJ870">
        <v>0.87922701149586802</v>
      </c>
      <c r="AK870">
        <v>1.47058823529412</v>
      </c>
      <c r="AL870">
        <v>3.3898305084745801</v>
      </c>
      <c r="AM870">
        <v>8.5714285714285694</v>
      </c>
      <c r="AN870">
        <v>5.3009690501681401</v>
      </c>
      <c r="AO870">
        <v>0</v>
      </c>
      <c r="AP870">
        <v>0.68527494567942504</v>
      </c>
      <c r="AQ870">
        <v>1.9567830651324101</v>
      </c>
      <c r="AR870">
        <v>1.41052538117529</v>
      </c>
      <c r="AS870">
        <v>9.08490994043165E-2</v>
      </c>
      <c r="AT870">
        <v>1.40385243225596</v>
      </c>
      <c r="AU870">
        <v>3.35742658832869</v>
      </c>
      <c r="AV870">
        <v>2.43721643227618</v>
      </c>
      <c r="AW870">
        <v>1.3530484430985299</v>
      </c>
      <c r="AX870">
        <v>3.1296689470787098</v>
      </c>
      <c r="AY870">
        <v>6.46563149610368</v>
      </c>
      <c r="AZ870">
        <v>4.3788143406225402</v>
      </c>
      <c r="BA870">
        <v>0</v>
      </c>
      <c r="BB870">
        <v>0.83052830511540499</v>
      </c>
      <c r="BC870">
        <v>2.7809540199115301</v>
      </c>
      <c r="BD870">
        <v>2.11376148420739</v>
      </c>
      <c r="BE870">
        <v>0</v>
      </c>
      <c r="BF870">
        <v>1.21553513193003</v>
      </c>
      <c r="BG870">
        <v>2.2891188460332401</v>
      </c>
      <c r="BH870">
        <v>1.70886852624652</v>
      </c>
      <c r="BI870">
        <v>1.07755828435613</v>
      </c>
      <c r="BJ870">
        <v>1.94793850981496</v>
      </c>
      <c r="BK870">
        <v>2.23413003945763</v>
      </c>
      <c r="BL870">
        <v>2.2450341782276002</v>
      </c>
      <c r="BM870">
        <v>0</v>
      </c>
      <c r="BN870">
        <v>1.06580950769751</v>
      </c>
      <c r="BO870">
        <v>2.2949167931918399</v>
      </c>
      <c r="BP870">
        <v>1.2291072854943299</v>
      </c>
      <c r="BQ870">
        <v>0.17131873641985601</v>
      </c>
      <c r="BR870">
        <v>0.34263747283971302</v>
      </c>
      <c r="BS870">
        <v>0.51395620925956897</v>
      </c>
      <c r="BT870">
        <v>0.34263747283971302</v>
      </c>
      <c r="BU870">
        <v>1.38086270206216</v>
      </c>
      <c r="BV870">
        <v>2.8105740795087701</v>
      </c>
      <c r="BW870">
        <v>5.2606989699412798</v>
      </c>
      <c r="BX870">
        <v>3.46381514672357</v>
      </c>
      <c r="BZ870" t="s">
        <v>284</v>
      </c>
      <c r="CC870">
        <v>0</v>
      </c>
      <c r="CD870">
        <v>0.98262853132128403</v>
      </c>
      <c r="CE870">
        <v>2.7148092846477501</v>
      </c>
      <c r="CF870">
        <v>2.1520465498401302</v>
      </c>
      <c r="CG870">
        <v>5.4658594012781697E-2</v>
      </c>
      <c r="CH870">
        <v>1.7061093112588499</v>
      </c>
      <c r="CI870">
        <v>3.8393434722950799</v>
      </c>
      <c r="CJ870">
        <v>2.2804380330721798</v>
      </c>
      <c r="CK870">
        <v>0.17284450681375399</v>
      </c>
      <c r="CL870">
        <v>1.81628119691624</v>
      </c>
      <c r="CM870">
        <v>2.9727755059343401</v>
      </c>
      <c r="CN870">
        <v>2.3192876124408901</v>
      </c>
      <c r="CO870">
        <v>0.47188272246735902</v>
      </c>
      <c r="CP870">
        <v>0.62994807184813095</v>
      </c>
      <c r="CQ870">
        <v>0.76520088238446604</v>
      </c>
      <c r="CR870">
        <v>0.65213409353225005</v>
      </c>
      <c r="CS870">
        <v>0.48623535983685601</v>
      </c>
      <c r="CT870">
        <v>2.49202167534109</v>
      </c>
      <c r="CU870">
        <v>3.3830497269656501</v>
      </c>
      <c r="CV870">
        <v>2.2930050119284702</v>
      </c>
      <c r="CW870">
        <v>7.0970306023959595E-2</v>
      </c>
      <c r="CX870">
        <v>0.84930283822172803</v>
      </c>
      <c r="CY870">
        <v>2.29634066609675</v>
      </c>
      <c r="CZ870">
        <v>1.9989366837677001</v>
      </c>
      <c r="DA870">
        <v>6.0821084642676097E-2</v>
      </c>
      <c r="DB870">
        <v>0.22291168926832799</v>
      </c>
      <c r="DC870">
        <v>1.00407058956638</v>
      </c>
      <c r="DD870">
        <v>0.84197998494072601</v>
      </c>
      <c r="DF870" t="s">
        <v>284</v>
      </c>
      <c r="DI870">
        <v>0</v>
      </c>
      <c r="DJ870">
        <v>0.26223370155992998</v>
      </c>
      <c r="DK870">
        <v>2.2066090241227201</v>
      </c>
      <c r="DL870">
        <v>1.3014593162082599</v>
      </c>
      <c r="DM870">
        <v>1.1378224989402601</v>
      </c>
      <c r="DN870">
        <v>2.0002536220104301</v>
      </c>
      <c r="DO870">
        <v>5.0190641446022104</v>
      </c>
      <c r="DP870">
        <v>3.0520576304529299</v>
      </c>
      <c r="DQ870">
        <v>1.51038388923851</v>
      </c>
      <c r="DR870">
        <v>1.9281045751634001</v>
      </c>
      <c r="DS870">
        <v>4.4240781171277099</v>
      </c>
      <c r="DT870">
        <v>3.22976215671126</v>
      </c>
    </row>
    <row r="871" spans="1:124" x14ac:dyDescent="0.35">
      <c r="A871" s="19" t="str">
        <f t="shared" si="26"/>
        <v xml:space="preserve">  C&amp;I [NCL+DQ] / [Capital + ALLL]--36525</v>
      </c>
      <c r="B871" s="19" t="str">
        <f t="shared" si="27"/>
        <v xml:space="preserve">  C&amp;I [NCL+DQ] / [Capital + ALLL]</v>
      </c>
      <c r="C871">
        <v>11</v>
      </c>
      <c r="D871" s="27">
        <v>36525</v>
      </c>
      <c r="E871">
        <v>1.02188346340247</v>
      </c>
      <c r="F871">
        <v>3.2803650094399002</v>
      </c>
      <c r="G871">
        <v>6.9551172606937799</v>
      </c>
      <c r="H871">
        <v>5.7615319891713499</v>
      </c>
      <c r="I871">
        <v>0.73784867631982698</v>
      </c>
      <c r="J871">
        <v>2.7524224125824999</v>
      </c>
      <c r="K871">
        <v>7.1291090723539501</v>
      </c>
      <c r="L871">
        <v>4.9564506861131203</v>
      </c>
      <c r="M871">
        <v>0.27255457132162397</v>
      </c>
      <c r="N871">
        <v>1.70791418821574</v>
      </c>
      <c r="O871">
        <v>4.9289667856827704</v>
      </c>
      <c r="P871">
        <v>3.61136671082143</v>
      </c>
      <c r="Q871">
        <v>1.8945600059274601</v>
      </c>
      <c r="R871">
        <v>4.71925143393557</v>
      </c>
      <c r="S871">
        <v>7.1127010592050004</v>
      </c>
      <c r="T871">
        <v>5.3920061087237299</v>
      </c>
      <c r="U871">
        <v>0.48907727420932501</v>
      </c>
      <c r="V871">
        <v>2.1308782849239298</v>
      </c>
      <c r="W871">
        <v>6.1051004636785198</v>
      </c>
      <c r="X871">
        <v>4.1310998355920496</v>
      </c>
      <c r="Y871">
        <v>1.8105340160936401</v>
      </c>
      <c r="Z871">
        <v>3.7993039443155499</v>
      </c>
      <c r="AA871">
        <v>9.9071983947830393</v>
      </c>
      <c r="AB871">
        <v>8.8613728406139298</v>
      </c>
      <c r="AC871">
        <v>2.0860486699051402</v>
      </c>
      <c r="AD871">
        <v>5.6853915595047102</v>
      </c>
      <c r="AE871">
        <v>10.2496634364469</v>
      </c>
      <c r="AF871">
        <v>7.3009377971573004</v>
      </c>
      <c r="AG871">
        <v>0.66766621561820505</v>
      </c>
      <c r="AH871">
        <v>2.8061013418621599</v>
      </c>
      <c r="AI871">
        <v>7.4439028346151996</v>
      </c>
      <c r="AJ871">
        <v>4.9087342669057703</v>
      </c>
      <c r="AK871">
        <v>0.65398335315101097</v>
      </c>
      <c r="AL871">
        <v>2.2550389143883498</v>
      </c>
      <c r="AM871">
        <v>6.4993564993564998</v>
      </c>
      <c r="AN871">
        <v>4.74760147305361</v>
      </c>
      <c r="AO871">
        <v>1.1600735213387801</v>
      </c>
      <c r="AP871">
        <v>3.6860581745235699</v>
      </c>
      <c r="AQ871">
        <v>8.3849603197903306</v>
      </c>
      <c r="AR871">
        <v>5.9084219421182196</v>
      </c>
      <c r="AS871">
        <v>1.08838740678648</v>
      </c>
      <c r="AT871">
        <v>2.8641823221435199</v>
      </c>
      <c r="AU871">
        <v>6.8288961280686502</v>
      </c>
      <c r="AV871">
        <v>4.7384959059555696</v>
      </c>
      <c r="AW871">
        <v>0.48526346978149898</v>
      </c>
      <c r="AX871">
        <v>2.41071428571429</v>
      </c>
      <c r="AY871">
        <v>5.9255284099090897</v>
      </c>
      <c r="AZ871">
        <v>4.27686767281316</v>
      </c>
      <c r="BA871">
        <v>1.0417525592343</v>
      </c>
      <c r="BB871">
        <v>3.38061480987583</v>
      </c>
      <c r="BC871">
        <v>9.5279109972690001</v>
      </c>
      <c r="BD871">
        <v>6.5282871903640096</v>
      </c>
      <c r="BE871">
        <v>0.490285091701471</v>
      </c>
      <c r="BF871">
        <v>1.65327060053584</v>
      </c>
      <c r="BG871">
        <v>3.5735556879094701</v>
      </c>
      <c r="BH871">
        <v>2.9508890740943898</v>
      </c>
      <c r="BI871">
        <v>3.4846835453488998</v>
      </c>
      <c r="BJ871">
        <v>5.3853549154149896</v>
      </c>
      <c r="BK871">
        <v>7.7295800342699703</v>
      </c>
      <c r="BL871">
        <v>9.9907333557887306</v>
      </c>
      <c r="BM871">
        <v>0.92898431048720098</v>
      </c>
      <c r="BN871">
        <v>2.2016013546707902</v>
      </c>
      <c r="BO871">
        <v>3.95944377464029</v>
      </c>
      <c r="BP871">
        <v>2.6868267304567</v>
      </c>
      <c r="BQ871">
        <v>6.0816193809223096</v>
      </c>
      <c r="BR871">
        <v>6.3969008042982303</v>
      </c>
      <c r="BS871">
        <v>6.7121822276741598</v>
      </c>
      <c r="BT871">
        <v>6.3969008042982303</v>
      </c>
      <c r="BU871">
        <v>0.45042875888050099</v>
      </c>
      <c r="BV871">
        <v>2.69090909090909</v>
      </c>
      <c r="BW871">
        <v>7.1771273101009498</v>
      </c>
      <c r="BX871">
        <v>4.5583171917121499</v>
      </c>
      <c r="BZ871" t="s">
        <v>284</v>
      </c>
      <c r="CC871">
        <v>0.13205678441729901</v>
      </c>
      <c r="CD871">
        <v>1.3240347685465901</v>
      </c>
      <c r="CE871">
        <v>4.1914548404543002</v>
      </c>
      <c r="CF871">
        <v>3.0292743599961698</v>
      </c>
      <c r="CG871">
        <v>0.308714634046928</v>
      </c>
      <c r="CH871">
        <v>0.86641846472139294</v>
      </c>
      <c r="CI871">
        <v>2.3585206787297501</v>
      </c>
      <c r="CJ871">
        <v>2.4513937090644702</v>
      </c>
      <c r="CK871">
        <v>0.36604385343881102</v>
      </c>
      <c r="CL871">
        <v>1.4235705950991799</v>
      </c>
      <c r="CM871">
        <v>4.0512352200828197</v>
      </c>
      <c r="CN871">
        <v>2.8973806782740499</v>
      </c>
      <c r="CO871">
        <v>3.42360769095413</v>
      </c>
      <c r="CP871">
        <v>4.2695280258122601</v>
      </c>
      <c r="CQ871">
        <v>8.6052917516536702</v>
      </c>
      <c r="CR871">
        <v>5.97856120375834</v>
      </c>
      <c r="CS871">
        <v>2.17710678916889</v>
      </c>
      <c r="CT871">
        <v>5.3930891017723397</v>
      </c>
      <c r="CU871">
        <v>9.0252246992315595</v>
      </c>
      <c r="CV871">
        <v>8.4471976960088995</v>
      </c>
      <c r="CW871">
        <v>0.99546513847847595</v>
      </c>
      <c r="CX871">
        <v>4.6758301414914598</v>
      </c>
      <c r="CY871">
        <v>9.6602165245193596</v>
      </c>
      <c r="CZ871">
        <v>8.6906512870346102</v>
      </c>
      <c r="DA871">
        <v>1.5241977151386401</v>
      </c>
      <c r="DB871">
        <v>2.4200851805941999</v>
      </c>
      <c r="DC871">
        <v>4.5195751962804396</v>
      </c>
      <c r="DD871">
        <v>3.62368773082488</v>
      </c>
      <c r="DF871" t="s">
        <v>284</v>
      </c>
      <c r="DI871">
        <v>0</v>
      </c>
      <c r="DJ871">
        <v>1.20923919857016</v>
      </c>
      <c r="DK871">
        <v>2.6773039531915099</v>
      </c>
      <c r="DL871">
        <v>3.9362585246851798</v>
      </c>
      <c r="DM871">
        <v>0.42800779456361998</v>
      </c>
      <c r="DN871">
        <v>0.91325633319192101</v>
      </c>
      <c r="DO871">
        <v>2.9010720965911001</v>
      </c>
      <c r="DP871">
        <v>5.4214186497534804</v>
      </c>
      <c r="DQ871">
        <v>0.47503658741393001</v>
      </c>
      <c r="DR871">
        <v>0.73529411764705899</v>
      </c>
      <c r="DS871">
        <v>2.7788675297502299</v>
      </c>
      <c r="DT871">
        <v>1.6806912841710799</v>
      </c>
    </row>
    <row r="872" spans="1:124" x14ac:dyDescent="0.35">
      <c r="A872" s="19" t="str">
        <f t="shared" si="26"/>
        <v xml:space="preserve">  Ind [NCL+DQ] / [Capital + ALLL]--36525</v>
      </c>
      <c r="B872" s="19" t="str">
        <f t="shared" si="27"/>
        <v xml:space="preserve">  Ind [NCL+DQ] / [Capital + ALLL]</v>
      </c>
      <c r="C872">
        <v>12</v>
      </c>
      <c r="D872" s="27">
        <v>36525</v>
      </c>
      <c r="E872">
        <v>0.65907586663357298</v>
      </c>
      <c r="F872">
        <v>1.38227883538634</v>
      </c>
      <c r="G872">
        <v>3.10738195280523</v>
      </c>
      <c r="H872">
        <v>3.2298008099300399</v>
      </c>
      <c r="I872">
        <v>0.41302855861185001</v>
      </c>
      <c r="J872">
        <v>1.1228945726762301</v>
      </c>
      <c r="K872">
        <v>2.45558176100629</v>
      </c>
      <c r="L872">
        <v>1.95061938757057</v>
      </c>
      <c r="M872">
        <v>0.27415502643538803</v>
      </c>
      <c r="N872">
        <v>1.1490495667854199</v>
      </c>
      <c r="O872">
        <v>2.8587712169640001</v>
      </c>
      <c r="P872">
        <v>2.18788912853798</v>
      </c>
      <c r="Q872">
        <v>0.90076712050031005</v>
      </c>
      <c r="R872">
        <v>1.94513021451885</v>
      </c>
      <c r="S872">
        <v>3.8385100561451102</v>
      </c>
      <c r="T872">
        <v>2.4000785385589598</v>
      </c>
      <c r="U872">
        <v>0.42147986262878601</v>
      </c>
      <c r="V872">
        <v>1.1861313868613099</v>
      </c>
      <c r="W872">
        <v>2.4015203870075998</v>
      </c>
      <c r="X872">
        <v>1.82078965174628</v>
      </c>
      <c r="Y872">
        <v>0.61713552937404803</v>
      </c>
      <c r="Z872">
        <v>1.27766370066165</v>
      </c>
      <c r="AA872">
        <v>2.5125628140703502</v>
      </c>
      <c r="AB872">
        <v>1.9019553648749401</v>
      </c>
      <c r="AC872">
        <v>0.195349128585075</v>
      </c>
      <c r="AD872">
        <v>0.74464890711161402</v>
      </c>
      <c r="AE872">
        <v>1.9464952559842199</v>
      </c>
      <c r="AF872">
        <v>1.3693434499372701</v>
      </c>
      <c r="AG872">
        <v>0.19346126017678</v>
      </c>
      <c r="AH872">
        <v>0.90582726693521098</v>
      </c>
      <c r="AI872">
        <v>3.0290931972828901</v>
      </c>
      <c r="AJ872">
        <v>5.7361156705414</v>
      </c>
      <c r="AK872">
        <v>0.55996742007737699</v>
      </c>
      <c r="AL872">
        <v>1.12708900116595</v>
      </c>
      <c r="AM872">
        <v>2.7035938015166501</v>
      </c>
      <c r="AN872">
        <v>1.99750870930207</v>
      </c>
      <c r="AO872">
        <v>0.323324938748482</v>
      </c>
      <c r="AP872">
        <v>1.0526315789473699</v>
      </c>
      <c r="AQ872">
        <v>2.0481482579177901</v>
      </c>
      <c r="AR872">
        <v>1.53812090173359</v>
      </c>
      <c r="AS872">
        <v>0.39398906279064999</v>
      </c>
      <c r="AT872">
        <v>1.1479820627802699</v>
      </c>
      <c r="AU872">
        <v>2.2915572670517501</v>
      </c>
      <c r="AV872">
        <v>1.8798268929638</v>
      </c>
      <c r="AW872">
        <v>0.64361474353318904</v>
      </c>
      <c r="AX872">
        <v>1.36491368928141</v>
      </c>
      <c r="AY872">
        <v>3.09088301622978</v>
      </c>
      <c r="AZ872">
        <v>2.1676888092658801</v>
      </c>
      <c r="BA872">
        <v>0.31897002690190601</v>
      </c>
      <c r="BB872">
        <v>0.97415835935051398</v>
      </c>
      <c r="BC872">
        <v>2.4033582206764601</v>
      </c>
      <c r="BD872">
        <v>1.8530196891325299</v>
      </c>
      <c r="BE872">
        <v>0.55996742007737699</v>
      </c>
      <c r="BF872">
        <v>1.2348450830714</v>
      </c>
      <c r="BG872">
        <v>4.3098063710181096</v>
      </c>
      <c r="BH872">
        <v>6.2144322516436503</v>
      </c>
      <c r="BI872">
        <v>0.58850627329615302</v>
      </c>
      <c r="BJ872">
        <v>1.25053544991455</v>
      </c>
      <c r="BK872">
        <v>3.66956762159966</v>
      </c>
      <c r="BL872">
        <v>2.3327458605910798</v>
      </c>
      <c r="BM872">
        <v>0.47369311453222801</v>
      </c>
      <c r="BN872">
        <v>0.64807389070081001</v>
      </c>
      <c r="BO872">
        <v>1.0282828467598399</v>
      </c>
      <c r="BP872">
        <v>0.853902070591253</v>
      </c>
      <c r="BQ872">
        <v>1.2611695711894499</v>
      </c>
      <c r="BR872">
        <v>1.3523575278042801</v>
      </c>
      <c r="BS872">
        <v>1.4435454844191</v>
      </c>
      <c r="BT872">
        <v>1.3523575278042801</v>
      </c>
      <c r="BU872">
        <v>0.50077503197109596</v>
      </c>
      <c r="BV872">
        <v>1.5155615696887701</v>
      </c>
      <c r="BW872">
        <v>5.74305626031295</v>
      </c>
      <c r="BX872">
        <v>3.2013623760533498</v>
      </c>
      <c r="BZ872" t="s">
        <v>284</v>
      </c>
      <c r="CC872">
        <v>0.165070980521624</v>
      </c>
      <c r="CD872">
        <v>0.66984291711873201</v>
      </c>
      <c r="CE872">
        <v>1.5888300433317299</v>
      </c>
      <c r="CF872">
        <v>1.1193212212706301</v>
      </c>
      <c r="CG872">
        <v>0.63055546904131299</v>
      </c>
      <c r="CH872">
        <v>1.94708500621111</v>
      </c>
      <c r="CI872">
        <v>3.6159043343903701</v>
      </c>
      <c r="CJ872">
        <v>2.2079177688862899</v>
      </c>
      <c r="CK872">
        <v>0.56623281703733097</v>
      </c>
      <c r="CL872">
        <v>1.1142061281336999</v>
      </c>
      <c r="CM872">
        <v>2.0267861737166699</v>
      </c>
      <c r="CN872">
        <v>1.3353939337660701</v>
      </c>
      <c r="CO872">
        <v>1.9418563886423601E-2</v>
      </c>
      <c r="CP872">
        <v>2.8776978417266199E-2</v>
      </c>
      <c r="CQ872">
        <v>0.42314192186417299</v>
      </c>
      <c r="CR872">
        <v>0.27041018640251202</v>
      </c>
      <c r="CS872">
        <v>0.37628883180790001</v>
      </c>
      <c r="CT872">
        <v>1.7732470036341099</v>
      </c>
      <c r="CU872">
        <v>3.9478560317664702</v>
      </c>
      <c r="CV872">
        <v>2.6359374094494101</v>
      </c>
      <c r="CW872">
        <v>0.26584657212420998</v>
      </c>
      <c r="CX872">
        <v>1.04003777312962</v>
      </c>
      <c r="CY872">
        <v>2.5813920147263598</v>
      </c>
      <c r="CZ872">
        <v>2.1956989078653399</v>
      </c>
      <c r="DA872">
        <v>0.48666600044605601</v>
      </c>
      <c r="DB872">
        <v>1.5326802911675299</v>
      </c>
      <c r="DC872">
        <v>8.0056193535992701</v>
      </c>
      <c r="DD872">
        <v>6.9596050628777899</v>
      </c>
      <c r="DF872" t="s">
        <v>284</v>
      </c>
      <c r="DI872">
        <v>0.93539907194854799</v>
      </c>
      <c r="DJ872">
        <v>6.42966659311511</v>
      </c>
      <c r="DK872">
        <v>24.248173401801601</v>
      </c>
      <c r="DL872">
        <v>26.772389484360001</v>
      </c>
      <c r="DM872">
        <v>0.44644852379706701</v>
      </c>
      <c r="DN872">
        <v>2.1462958048360101</v>
      </c>
      <c r="DO872">
        <v>2.71367546455016</v>
      </c>
      <c r="DP872">
        <v>2.0805953165392301</v>
      </c>
      <c r="DQ872">
        <v>0.39077764751856198</v>
      </c>
      <c r="DR872">
        <v>0.57426054122089398</v>
      </c>
      <c r="DS872">
        <v>0.99385379887537595</v>
      </c>
      <c r="DT872">
        <v>1.31138481713393</v>
      </c>
    </row>
    <row r="873" spans="1:124" x14ac:dyDescent="0.35">
      <c r="A873" s="19" t="str">
        <f t="shared" si="26"/>
        <v xml:space="preserve">  OREO / [Capital + ALLL]--36525</v>
      </c>
      <c r="B873" s="19" t="str">
        <f t="shared" si="27"/>
        <v xml:space="preserve">  OREO / [Capital + ALLL]</v>
      </c>
      <c r="C873">
        <v>13</v>
      </c>
      <c r="D873" s="27">
        <v>36525</v>
      </c>
      <c r="E873">
        <v>0</v>
      </c>
      <c r="F873">
        <v>0</v>
      </c>
      <c r="G873">
        <v>0.68239006273326497</v>
      </c>
      <c r="H873">
        <v>0.93099098127687596</v>
      </c>
      <c r="I873">
        <v>0</v>
      </c>
      <c r="J873">
        <v>0</v>
      </c>
      <c r="K873">
        <v>0.56538333008644504</v>
      </c>
      <c r="L873">
        <v>0.66477401540066305</v>
      </c>
      <c r="M873">
        <v>0</v>
      </c>
      <c r="N873">
        <v>0</v>
      </c>
      <c r="O873">
        <v>0.93720581381463597</v>
      </c>
      <c r="P873">
        <v>0.92391562758524404</v>
      </c>
      <c r="Q873">
        <v>0.27744872519101499</v>
      </c>
      <c r="R873">
        <v>1.0328672030639501</v>
      </c>
      <c r="S873">
        <v>1.7860646040231101</v>
      </c>
      <c r="T873">
        <v>1.67907211238405</v>
      </c>
      <c r="U873">
        <v>0</v>
      </c>
      <c r="V873">
        <v>0</v>
      </c>
      <c r="W873">
        <v>0.36940022835650499</v>
      </c>
      <c r="X873">
        <v>0.56345428151513799</v>
      </c>
      <c r="Y873">
        <v>0</v>
      </c>
      <c r="Z873">
        <v>0</v>
      </c>
      <c r="AA873">
        <v>0.66705336426914197</v>
      </c>
      <c r="AB873">
        <v>0.95365370588054399</v>
      </c>
      <c r="AC873">
        <v>0</v>
      </c>
      <c r="AD873">
        <v>0</v>
      </c>
      <c r="AE873">
        <v>0.73049504311735203</v>
      </c>
      <c r="AF873">
        <v>0.838895078285125</v>
      </c>
      <c r="AG873">
        <v>0</v>
      </c>
      <c r="AH873">
        <v>0</v>
      </c>
      <c r="AI873">
        <v>0.30182538009440102</v>
      </c>
      <c r="AJ873">
        <v>0.80754919110066603</v>
      </c>
      <c r="AK873">
        <v>0</v>
      </c>
      <c r="AL873">
        <v>0</v>
      </c>
      <c r="AM873">
        <v>0.37468995725368098</v>
      </c>
      <c r="AN873">
        <v>0.65953710341029903</v>
      </c>
      <c r="AO873">
        <v>0</v>
      </c>
      <c r="AP873">
        <v>0</v>
      </c>
      <c r="AQ873">
        <v>0.513894901678564</v>
      </c>
      <c r="AR873">
        <v>0.66160751716419297</v>
      </c>
      <c r="AS873">
        <v>0</v>
      </c>
      <c r="AT873">
        <v>0</v>
      </c>
      <c r="AU873">
        <v>0.46491266641741003</v>
      </c>
      <c r="AV873">
        <v>0.61549099659821005</v>
      </c>
      <c r="AW873">
        <v>0</v>
      </c>
      <c r="AX873">
        <v>0</v>
      </c>
      <c r="AY873">
        <v>0.95731567068700296</v>
      </c>
      <c r="AZ873">
        <v>0.77452931276653003</v>
      </c>
      <c r="BA873">
        <v>0</v>
      </c>
      <c r="BB873">
        <v>0</v>
      </c>
      <c r="BC873">
        <v>0.75728959303788002</v>
      </c>
      <c r="BD873">
        <v>0.84040330762188797</v>
      </c>
      <c r="BE873">
        <v>0</v>
      </c>
      <c r="BF873">
        <v>0</v>
      </c>
      <c r="BG873">
        <v>0.16866707829465499</v>
      </c>
      <c r="BH873">
        <v>0.79763436895457795</v>
      </c>
      <c r="BI873">
        <v>0.136083762671562</v>
      </c>
      <c r="BJ873">
        <v>0.45486013862246499</v>
      </c>
      <c r="BK873">
        <v>0.61051123392361095</v>
      </c>
      <c r="BL873">
        <v>1.57417957253202</v>
      </c>
      <c r="BM873">
        <v>0</v>
      </c>
      <c r="BN873">
        <v>0.47933231827665901</v>
      </c>
      <c r="BO873">
        <v>1.39146683184537</v>
      </c>
      <c r="BP873">
        <v>0.912134513568709</v>
      </c>
      <c r="BQ873">
        <v>0.83987965903392903</v>
      </c>
      <c r="BR873">
        <v>1.6797593180678601</v>
      </c>
      <c r="BS873">
        <v>2.5196389771017902</v>
      </c>
      <c r="BT873">
        <v>1.6797593180678601</v>
      </c>
      <c r="BU873">
        <v>0</v>
      </c>
      <c r="BV873">
        <v>0</v>
      </c>
      <c r="BW873">
        <v>0.54280448853906904</v>
      </c>
      <c r="BX873">
        <v>0.64550185676159899</v>
      </c>
      <c r="BZ873" t="s">
        <v>284</v>
      </c>
      <c r="CC873">
        <v>0</v>
      </c>
      <c r="CD873">
        <v>0</v>
      </c>
      <c r="CE873">
        <v>6.0173751708056999E-2</v>
      </c>
      <c r="CF873">
        <v>0.49737047444270999</v>
      </c>
      <c r="CG873">
        <v>0</v>
      </c>
      <c r="CH873">
        <v>6.6169075221004695E-2</v>
      </c>
      <c r="CI873">
        <v>1.3277453164141999</v>
      </c>
      <c r="CJ873">
        <v>0.64126878187506398</v>
      </c>
      <c r="CK873">
        <v>0</v>
      </c>
      <c r="CL873">
        <v>0</v>
      </c>
      <c r="CM873">
        <v>0.42446027745091303</v>
      </c>
      <c r="CN873">
        <v>0.363156061911308</v>
      </c>
      <c r="CO873">
        <v>0.54459800120333701</v>
      </c>
      <c r="CP873">
        <v>1.1705560141067</v>
      </c>
      <c r="CQ873">
        <v>5.4783512798039196</v>
      </c>
      <c r="CR873">
        <v>4.1077588290651201</v>
      </c>
      <c r="CS873">
        <v>0</v>
      </c>
      <c r="CT873">
        <v>6.3271811915256701E-2</v>
      </c>
      <c r="CU873">
        <v>0.179894586117678</v>
      </c>
      <c r="CV873">
        <v>0.60640288320600999</v>
      </c>
      <c r="CW873">
        <v>0</v>
      </c>
      <c r="CX873">
        <v>0</v>
      </c>
      <c r="CY873">
        <v>9.3772199857920902E-2</v>
      </c>
      <c r="CZ873">
        <v>0.75947917544229504</v>
      </c>
      <c r="DA873">
        <v>0</v>
      </c>
      <c r="DB873">
        <v>3.2181935207037098E-2</v>
      </c>
      <c r="DC873">
        <v>0.124299258613901</v>
      </c>
      <c r="DD873">
        <v>9.2117323406863696E-2</v>
      </c>
      <c r="DF873" t="s">
        <v>284</v>
      </c>
      <c r="DI873">
        <v>0</v>
      </c>
      <c r="DJ873">
        <v>0</v>
      </c>
      <c r="DK873">
        <v>0</v>
      </c>
      <c r="DL873">
        <v>4.9432539799637201E-2</v>
      </c>
      <c r="DM873">
        <v>0</v>
      </c>
      <c r="DN873">
        <v>0</v>
      </c>
      <c r="DO873">
        <v>0</v>
      </c>
      <c r="DP873">
        <v>0.56811435059892901</v>
      </c>
      <c r="DQ873">
        <v>0</v>
      </c>
      <c r="DR873">
        <v>0</v>
      </c>
      <c r="DS873">
        <v>0</v>
      </c>
      <c r="DT873">
        <v>0.114217788669079</v>
      </c>
    </row>
    <row r="874" spans="1:124" x14ac:dyDescent="0.35">
      <c r="A874" s="19" t="str">
        <f t="shared" si="26"/>
        <v>ROAA--36525</v>
      </c>
      <c r="B874" s="19" t="str">
        <f t="shared" si="27"/>
        <v>ROAA</v>
      </c>
      <c r="C874">
        <v>14</v>
      </c>
      <c r="D874" s="27">
        <v>36525</v>
      </c>
      <c r="E874">
        <v>1.07</v>
      </c>
      <c r="F874">
        <v>1.2</v>
      </c>
      <c r="G874">
        <v>1.52</v>
      </c>
      <c r="H874">
        <v>1.1696842105263201</v>
      </c>
      <c r="I874">
        <v>0.89500000000000002</v>
      </c>
      <c r="J874">
        <v>1.19</v>
      </c>
      <c r="K874">
        <v>1.54</v>
      </c>
      <c r="L874">
        <v>1.2260646599777001</v>
      </c>
      <c r="M874">
        <v>0.76</v>
      </c>
      <c r="N874">
        <v>1.1100000000000001</v>
      </c>
      <c r="O874">
        <v>1.43</v>
      </c>
      <c r="P874">
        <v>0.98702188392007895</v>
      </c>
      <c r="Q874">
        <v>1.1200000000000001</v>
      </c>
      <c r="R874">
        <v>1.19</v>
      </c>
      <c r="S874">
        <v>1.375</v>
      </c>
      <c r="T874">
        <v>1.2892857142857099</v>
      </c>
      <c r="U874">
        <v>0.81</v>
      </c>
      <c r="V874">
        <v>1.17</v>
      </c>
      <c r="W874">
        <v>1.53</v>
      </c>
      <c r="X874">
        <v>1.16087934560327</v>
      </c>
      <c r="Y874">
        <v>1.08</v>
      </c>
      <c r="Z874">
        <v>1.25</v>
      </c>
      <c r="AA874">
        <v>1.61</v>
      </c>
      <c r="AB874">
        <v>1.3578823529411801</v>
      </c>
      <c r="AC874">
        <v>0.88500000000000001</v>
      </c>
      <c r="AD874">
        <v>1.1000000000000001</v>
      </c>
      <c r="AE874">
        <v>1.4375</v>
      </c>
      <c r="AF874">
        <v>1.14178571428571</v>
      </c>
      <c r="AG874">
        <v>0.88</v>
      </c>
      <c r="AH874">
        <v>1.27</v>
      </c>
      <c r="AI874">
        <v>1.87</v>
      </c>
      <c r="AJ874">
        <v>1.6206</v>
      </c>
      <c r="AK874">
        <v>1</v>
      </c>
      <c r="AL874">
        <v>1.22</v>
      </c>
      <c r="AM874">
        <v>1.53</v>
      </c>
      <c r="AN874">
        <v>1.2586516853932599</v>
      </c>
      <c r="AO874">
        <v>0.87</v>
      </c>
      <c r="AP874">
        <v>1.1599999999999999</v>
      </c>
      <c r="AQ874">
        <v>1.4850000000000001</v>
      </c>
      <c r="AR874">
        <v>1.1817564402810301</v>
      </c>
      <c r="AS874">
        <v>0.94499999999999995</v>
      </c>
      <c r="AT874">
        <v>1.21</v>
      </c>
      <c r="AU874">
        <v>1.56</v>
      </c>
      <c r="AV874">
        <v>1.2601985111662499</v>
      </c>
      <c r="AW874">
        <v>0.94</v>
      </c>
      <c r="AX874">
        <v>1.19</v>
      </c>
      <c r="AY874">
        <v>1.5249999999999999</v>
      </c>
      <c r="AZ874">
        <v>1.2279381443299</v>
      </c>
      <c r="BA874">
        <v>0.8125</v>
      </c>
      <c r="BB874">
        <v>1.17</v>
      </c>
      <c r="BC874">
        <v>1.6025</v>
      </c>
      <c r="BD874">
        <v>1.1487244897959199</v>
      </c>
      <c r="BE874">
        <v>0.97</v>
      </c>
      <c r="BF874">
        <v>1.3</v>
      </c>
      <c r="BG874">
        <v>1.75</v>
      </c>
      <c r="BH874">
        <v>2.0524444444444399</v>
      </c>
      <c r="BI874">
        <v>1.1950000000000001</v>
      </c>
      <c r="BJ874">
        <v>1.41</v>
      </c>
      <c r="BK874">
        <v>1.67</v>
      </c>
      <c r="BL874">
        <v>1.5616666666666701</v>
      </c>
      <c r="BM874">
        <v>1.8975</v>
      </c>
      <c r="BN874">
        <v>2.2149999999999999</v>
      </c>
      <c r="BO874">
        <v>2.61</v>
      </c>
      <c r="BP874">
        <v>2.2925</v>
      </c>
      <c r="BQ874">
        <v>0.64749999999999996</v>
      </c>
      <c r="BR874">
        <v>0.72499999999999998</v>
      </c>
      <c r="BS874">
        <v>0.80249999999999999</v>
      </c>
      <c r="BT874">
        <v>0.72499999999999998</v>
      </c>
      <c r="BU874">
        <v>0.86</v>
      </c>
      <c r="BV874">
        <v>1.07</v>
      </c>
      <c r="BW874">
        <v>1.4450000000000001</v>
      </c>
      <c r="BX874">
        <v>1.1256521739130401</v>
      </c>
      <c r="BZ874" t="s">
        <v>284</v>
      </c>
      <c r="CC874">
        <v>0.76</v>
      </c>
      <c r="CD874">
        <v>1.22</v>
      </c>
      <c r="CE874">
        <v>1.66</v>
      </c>
      <c r="CF874">
        <v>1.1237007874015801</v>
      </c>
      <c r="CG874">
        <v>1.0024999999999999</v>
      </c>
      <c r="CH874">
        <v>1.06</v>
      </c>
      <c r="CI874">
        <v>1.1775</v>
      </c>
      <c r="CJ874">
        <v>1.0983333333333301</v>
      </c>
      <c r="CK874">
        <v>1.1000000000000001</v>
      </c>
      <c r="CL874">
        <v>1.37</v>
      </c>
      <c r="CM874">
        <v>1.5249999999999999</v>
      </c>
      <c r="CN874">
        <v>1.3515789473684201</v>
      </c>
      <c r="CO874">
        <v>0.95499999999999996</v>
      </c>
      <c r="CP874">
        <v>1.1100000000000001</v>
      </c>
      <c r="CQ874">
        <v>1.22</v>
      </c>
      <c r="CR874">
        <v>0.98857142857142899</v>
      </c>
      <c r="CS874">
        <v>1.085</v>
      </c>
      <c r="CT874">
        <v>1.2549999999999999</v>
      </c>
      <c r="CU874">
        <v>1.4650000000000001</v>
      </c>
      <c r="CV874">
        <v>1.2390000000000001</v>
      </c>
      <c r="CW874">
        <v>0.45500000000000002</v>
      </c>
      <c r="CX874">
        <v>1</v>
      </c>
      <c r="CY874">
        <v>1.4575</v>
      </c>
      <c r="CZ874">
        <v>1.0422222222222199</v>
      </c>
      <c r="DA874">
        <v>1.425</v>
      </c>
      <c r="DB874">
        <v>1.5649999999999999</v>
      </c>
      <c r="DC874">
        <v>4.6524999999999999</v>
      </c>
      <c r="DD874">
        <v>4.5125000000000002</v>
      </c>
      <c r="DF874" t="s">
        <v>284</v>
      </c>
      <c r="DI874">
        <v>0.60499999999999998</v>
      </c>
      <c r="DJ874">
        <v>1.175</v>
      </c>
      <c r="DK874">
        <v>4.2424999999999997</v>
      </c>
      <c r="DL874">
        <v>0.1575</v>
      </c>
      <c r="DM874">
        <v>0.56499999999999995</v>
      </c>
      <c r="DN874">
        <v>1.05</v>
      </c>
      <c r="DO874">
        <v>1.2224999999999999</v>
      </c>
      <c r="DP874">
        <v>0.72285714285714298</v>
      </c>
      <c r="DQ874">
        <v>1.02</v>
      </c>
      <c r="DR874">
        <v>1.19</v>
      </c>
      <c r="DS874">
        <v>1.54</v>
      </c>
      <c r="DT874">
        <v>1.2977777777777799</v>
      </c>
    </row>
    <row r="875" spans="1:124" x14ac:dyDescent="0.35">
      <c r="A875" s="19" t="str">
        <f t="shared" si="26"/>
        <v>NIM--36525</v>
      </c>
      <c r="B875" s="19" t="str">
        <f t="shared" si="27"/>
        <v>NIM</v>
      </c>
      <c r="C875">
        <v>15</v>
      </c>
      <c r="D875" s="27">
        <v>36525</v>
      </c>
      <c r="E875">
        <v>4.375</v>
      </c>
      <c r="F875">
        <v>4.7699999999999996</v>
      </c>
      <c r="G875">
        <v>5.31</v>
      </c>
      <c r="H875">
        <v>5.1112631578947401</v>
      </c>
      <c r="I875">
        <v>4.2300000000000004</v>
      </c>
      <c r="J875">
        <v>4.6100000000000003</v>
      </c>
      <c r="K875">
        <v>5.07</v>
      </c>
      <c r="L875">
        <v>4.6608918617614403</v>
      </c>
      <c r="M875">
        <v>4</v>
      </c>
      <c r="N875">
        <v>4.45</v>
      </c>
      <c r="O875">
        <v>5</v>
      </c>
      <c r="P875">
        <v>4.5033515699334199</v>
      </c>
      <c r="Q875">
        <v>4.6275000000000004</v>
      </c>
      <c r="R875">
        <v>4.82</v>
      </c>
      <c r="S875">
        <v>5.0525000000000002</v>
      </c>
      <c r="T875">
        <v>4.8953571428571401</v>
      </c>
      <c r="U875">
        <v>4.21</v>
      </c>
      <c r="V875">
        <v>4.59</v>
      </c>
      <c r="W875">
        <v>5.0599999999999996</v>
      </c>
      <c r="X875">
        <v>4.6191411042944797</v>
      </c>
      <c r="Y875">
        <v>4.7</v>
      </c>
      <c r="Z875">
        <v>5.15</v>
      </c>
      <c r="AA875">
        <v>5.54</v>
      </c>
      <c r="AB875">
        <v>5.1676470588235297</v>
      </c>
      <c r="AC875">
        <v>4.1624999999999996</v>
      </c>
      <c r="AD875">
        <v>4.43</v>
      </c>
      <c r="AE875">
        <v>4.8174999999999999</v>
      </c>
      <c r="AF875">
        <v>4.4542857142857102</v>
      </c>
      <c r="AG875">
        <v>4.1425000000000001</v>
      </c>
      <c r="AH875">
        <v>4.58</v>
      </c>
      <c r="AI875">
        <v>5.1100000000000003</v>
      </c>
      <c r="AJ875">
        <v>5.5125000000000002</v>
      </c>
      <c r="AK875">
        <v>4.0999999999999996</v>
      </c>
      <c r="AL875">
        <v>4.46</v>
      </c>
      <c r="AM875">
        <v>4.7699999999999996</v>
      </c>
      <c r="AN875">
        <v>4.4791011235955098</v>
      </c>
      <c r="AO875">
        <v>4.17</v>
      </c>
      <c r="AP875">
        <v>4.5</v>
      </c>
      <c r="AQ875">
        <v>4.91</v>
      </c>
      <c r="AR875">
        <v>4.5261826697892298</v>
      </c>
      <c r="AS875">
        <v>4.2699999999999996</v>
      </c>
      <c r="AT875">
        <v>4.66</v>
      </c>
      <c r="AU875">
        <v>5.14</v>
      </c>
      <c r="AV875">
        <v>4.7349379652605403</v>
      </c>
      <c r="AW875">
        <v>4.2450000000000001</v>
      </c>
      <c r="AX875">
        <v>4.62</v>
      </c>
      <c r="AY875">
        <v>5.0599999999999996</v>
      </c>
      <c r="AZ875">
        <v>4.64790378006873</v>
      </c>
      <c r="BA875">
        <v>4.2750000000000004</v>
      </c>
      <c r="BB875">
        <v>4.7850000000000001</v>
      </c>
      <c r="BC875">
        <v>5.27</v>
      </c>
      <c r="BD875">
        <v>4.7557653061224503</v>
      </c>
      <c r="BE875">
        <v>4.17</v>
      </c>
      <c r="BF875">
        <v>4.7300000000000004</v>
      </c>
      <c r="BG875">
        <v>5.22</v>
      </c>
      <c r="BH875">
        <v>5.6051111111111096</v>
      </c>
      <c r="BI875">
        <v>4.9225000000000003</v>
      </c>
      <c r="BJ875">
        <v>5.0199999999999996</v>
      </c>
      <c r="BK875">
        <v>5.0575000000000001</v>
      </c>
      <c r="BL875">
        <v>5</v>
      </c>
      <c r="BM875">
        <v>5.2975000000000003</v>
      </c>
      <c r="BN875">
        <v>5.36</v>
      </c>
      <c r="BO875">
        <v>5.5549999999999997</v>
      </c>
      <c r="BP875">
        <v>5.4924999999999997</v>
      </c>
      <c r="BQ875">
        <v>4.3925000000000001</v>
      </c>
      <c r="BR875">
        <v>4.6449999999999996</v>
      </c>
      <c r="BS875">
        <v>4.8975</v>
      </c>
      <c r="BT875">
        <v>4.6449999999999996</v>
      </c>
      <c r="BU875">
        <v>4.5449999999999999</v>
      </c>
      <c r="BV875">
        <v>4.7699999999999996</v>
      </c>
      <c r="BW875">
        <v>5.1849999999999996</v>
      </c>
      <c r="BX875">
        <v>4.8273913043478203</v>
      </c>
      <c r="BZ875" t="s">
        <v>284</v>
      </c>
      <c r="CC875">
        <v>4.38</v>
      </c>
      <c r="CD875">
        <v>4.97</v>
      </c>
      <c r="CE875">
        <v>5.44</v>
      </c>
      <c r="CF875">
        <v>4.8943307086614203</v>
      </c>
      <c r="CG875">
        <v>4.4424999999999999</v>
      </c>
      <c r="CH875">
        <v>4.5350000000000001</v>
      </c>
      <c r="CI875">
        <v>5.1974999999999998</v>
      </c>
      <c r="CJ875">
        <v>5.0116666666666703</v>
      </c>
      <c r="CK875">
        <v>4.21</v>
      </c>
      <c r="CL875">
        <v>4.49</v>
      </c>
      <c r="CM875">
        <v>4.8899999999999997</v>
      </c>
      <c r="CN875">
        <v>4.6284210526315803</v>
      </c>
      <c r="CO875">
        <v>4.3499999999999996</v>
      </c>
      <c r="CP875">
        <v>4.58</v>
      </c>
      <c r="CQ875">
        <v>5.0199999999999996</v>
      </c>
      <c r="CR875">
        <v>4.6028571428571396</v>
      </c>
      <c r="CS875">
        <v>4.1325000000000003</v>
      </c>
      <c r="CT875">
        <v>4.4400000000000004</v>
      </c>
      <c r="CU875">
        <v>4.88</v>
      </c>
      <c r="CV875">
        <v>4.5140000000000002</v>
      </c>
      <c r="CW875">
        <v>4.3674999999999997</v>
      </c>
      <c r="CX875">
        <v>4.8600000000000003</v>
      </c>
      <c r="CY875">
        <v>4.99</v>
      </c>
      <c r="CZ875">
        <v>4.5416666666666696</v>
      </c>
      <c r="DA875">
        <v>4.5650000000000004</v>
      </c>
      <c r="DB875">
        <v>4.62</v>
      </c>
      <c r="DC875">
        <v>9.2675000000000001</v>
      </c>
      <c r="DD875">
        <v>9.2125000000000004</v>
      </c>
      <c r="DF875" t="s">
        <v>284</v>
      </c>
      <c r="DI875">
        <v>3.6949999999999998</v>
      </c>
      <c r="DJ875">
        <v>4.375</v>
      </c>
      <c r="DK875">
        <v>12.62</v>
      </c>
      <c r="DL875">
        <v>12.02875</v>
      </c>
      <c r="DM875">
        <v>3.9024999999999999</v>
      </c>
      <c r="DN875">
        <v>4.125</v>
      </c>
      <c r="DO875">
        <v>4.3674999999999997</v>
      </c>
      <c r="DP875">
        <v>4.125</v>
      </c>
      <c r="DQ875">
        <v>4.08</v>
      </c>
      <c r="DR875">
        <v>4.12</v>
      </c>
      <c r="DS875">
        <v>4.6900000000000004</v>
      </c>
      <c r="DT875">
        <v>4.3811111111111103</v>
      </c>
    </row>
    <row r="876" spans="1:124" x14ac:dyDescent="0.35">
      <c r="A876" s="19" t="str">
        <f t="shared" si="26"/>
        <v>Provisions / Avg Assets--36525</v>
      </c>
      <c r="B876" s="19" t="str">
        <f t="shared" si="27"/>
        <v>Provisions / Avg Assets</v>
      </c>
      <c r="C876">
        <v>16</v>
      </c>
      <c r="D876" s="27">
        <v>36525</v>
      </c>
      <c r="E876">
        <v>0.05</v>
      </c>
      <c r="F876">
        <v>0.13</v>
      </c>
      <c r="G876">
        <v>0.23</v>
      </c>
      <c r="H876">
        <v>0.340842105263158</v>
      </c>
      <c r="I876">
        <v>0.02</v>
      </c>
      <c r="J876">
        <v>0.11</v>
      </c>
      <c r="K876">
        <v>0.24</v>
      </c>
      <c r="L876">
        <v>0.190847268673356</v>
      </c>
      <c r="M876">
        <v>0.05</v>
      </c>
      <c r="N876">
        <v>0.15</v>
      </c>
      <c r="O876">
        <v>0.31</v>
      </c>
      <c r="P876">
        <v>0.251932683158896</v>
      </c>
      <c r="Q876">
        <v>8.5000000000000006E-2</v>
      </c>
      <c r="R876">
        <v>0.12</v>
      </c>
      <c r="S876">
        <v>0.18</v>
      </c>
      <c r="T876">
        <v>0.13714285714285701</v>
      </c>
      <c r="U876">
        <v>0.02</v>
      </c>
      <c r="V876">
        <v>0.11</v>
      </c>
      <c r="W876">
        <v>0.23</v>
      </c>
      <c r="X876">
        <v>0.16991820040899799</v>
      </c>
      <c r="Y876">
        <v>0.03</v>
      </c>
      <c r="Z876">
        <v>0.1</v>
      </c>
      <c r="AA876">
        <v>0.25</v>
      </c>
      <c r="AB876">
        <v>0.155176470588235</v>
      </c>
      <c r="AC876">
        <v>0.05</v>
      </c>
      <c r="AD876">
        <v>0.13</v>
      </c>
      <c r="AE876">
        <v>0.26750000000000002</v>
      </c>
      <c r="AF876">
        <v>0.20919642857142901</v>
      </c>
      <c r="AG876">
        <v>0</v>
      </c>
      <c r="AH876">
        <v>0.125</v>
      </c>
      <c r="AI876">
        <v>0.41749999999999998</v>
      </c>
      <c r="AJ876">
        <v>0.8044</v>
      </c>
      <c r="AK876">
        <v>0.04</v>
      </c>
      <c r="AL876">
        <v>0.09</v>
      </c>
      <c r="AM876">
        <v>0.15</v>
      </c>
      <c r="AN876">
        <v>0.112359550561798</v>
      </c>
      <c r="AO876">
        <v>0</v>
      </c>
      <c r="AP876">
        <v>0.09</v>
      </c>
      <c r="AQ876">
        <v>0.22</v>
      </c>
      <c r="AR876">
        <v>0.158524590163934</v>
      </c>
      <c r="AS876">
        <v>0.05</v>
      </c>
      <c r="AT876">
        <v>0.14000000000000001</v>
      </c>
      <c r="AU876">
        <v>0.26</v>
      </c>
      <c r="AV876">
        <v>0.20439205955334999</v>
      </c>
      <c r="AW876">
        <v>0.03</v>
      </c>
      <c r="AX876">
        <v>0.1</v>
      </c>
      <c r="AY876">
        <v>0.185</v>
      </c>
      <c r="AZ876">
        <v>0.13628865979381399</v>
      </c>
      <c r="BA876">
        <v>0.05</v>
      </c>
      <c r="BB876">
        <v>0.13500000000000001</v>
      </c>
      <c r="BC876">
        <v>0.28000000000000003</v>
      </c>
      <c r="BD876">
        <v>0.239132653061224</v>
      </c>
      <c r="BE876">
        <v>0</v>
      </c>
      <c r="BF876">
        <v>0.05</v>
      </c>
      <c r="BG876">
        <v>0.16</v>
      </c>
      <c r="BH876">
        <v>0.62288888888888905</v>
      </c>
      <c r="BI876">
        <v>0.11</v>
      </c>
      <c r="BJ876">
        <v>0.18</v>
      </c>
      <c r="BK876">
        <v>0.35499999999999998</v>
      </c>
      <c r="BL876">
        <v>0.21833333333333299</v>
      </c>
      <c r="BM876">
        <v>0.14249999999999999</v>
      </c>
      <c r="BN876">
        <v>0.215</v>
      </c>
      <c r="BO876">
        <v>0.26500000000000001</v>
      </c>
      <c r="BP876">
        <v>0.1925</v>
      </c>
      <c r="BQ876">
        <v>-1.4999999999999999E-2</v>
      </c>
      <c r="BR876">
        <v>-0.01</v>
      </c>
      <c r="BS876">
        <v>-5.0000000000000001E-3</v>
      </c>
      <c r="BT876">
        <v>-0.01</v>
      </c>
      <c r="BU876">
        <v>3.5000000000000003E-2</v>
      </c>
      <c r="BV876">
        <v>0.08</v>
      </c>
      <c r="BW876">
        <v>0.16500000000000001</v>
      </c>
      <c r="BX876">
        <v>0.13739130434782601</v>
      </c>
      <c r="BZ876" t="s">
        <v>284</v>
      </c>
      <c r="CC876">
        <v>0.05</v>
      </c>
      <c r="CD876">
        <v>0.13</v>
      </c>
      <c r="CE876">
        <v>0.28000000000000003</v>
      </c>
      <c r="CF876">
        <v>0.19732283464566899</v>
      </c>
      <c r="CG876">
        <v>2.5000000000000001E-3</v>
      </c>
      <c r="CH876">
        <v>0.23499999999999999</v>
      </c>
      <c r="CI876">
        <v>0.46750000000000003</v>
      </c>
      <c r="CJ876">
        <v>0.24833333333333299</v>
      </c>
      <c r="CK876">
        <v>0.05</v>
      </c>
      <c r="CL876">
        <v>0.08</v>
      </c>
      <c r="CM876">
        <v>0.18</v>
      </c>
      <c r="CN876">
        <v>0.134210526315789</v>
      </c>
      <c r="CO876">
        <v>4.4999999999999998E-2</v>
      </c>
      <c r="CP876">
        <v>0.09</v>
      </c>
      <c r="CQ876">
        <v>0.13500000000000001</v>
      </c>
      <c r="CR876">
        <v>9.5714285714285696E-2</v>
      </c>
      <c r="CS876">
        <v>4.7500000000000001E-2</v>
      </c>
      <c r="CT876">
        <v>0.16</v>
      </c>
      <c r="CU876">
        <v>0.2</v>
      </c>
      <c r="CV876">
        <v>0.152</v>
      </c>
      <c r="CW876">
        <v>5.5E-2</v>
      </c>
      <c r="CX876">
        <v>0.19500000000000001</v>
      </c>
      <c r="CY876">
        <v>0.32500000000000001</v>
      </c>
      <c r="CZ876">
        <v>0.39888888888888901</v>
      </c>
      <c r="DA876">
        <v>0.2525</v>
      </c>
      <c r="DB876">
        <v>0.28499999999999998</v>
      </c>
      <c r="DC876">
        <v>3.03</v>
      </c>
      <c r="DD876">
        <v>2.9975000000000001</v>
      </c>
      <c r="DF876" t="s">
        <v>284</v>
      </c>
      <c r="DI876">
        <v>0.17249999999999999</v>
      </c>
      <c r="DJ876">
        <v>0.65500000000000003</v>
      </c>
      <c r="DK876">
        <v>3.4075000000000002</v>
      </c>
      <c r="DL876">
        <v>8.0637500000000006</v>
      </c>
      <c r="DM876">
        <v>3.5000000000000003E-2</v>
      </c>
      <c r="DN876">
        <v>7.0000000000000007E-2</v>
      </c>
      <c r="DO876">
        <v>0.19</v>
      </c>
      <c r="DP876">
        <v>0.17214285714285699</v>
      </c>
      <c r="DQ876">
        <v>0.03</v>
      </c>
      <c r="DR876">
        <v>0.14000000000000001</v>
      </c>
      <c r="DS876">
        <v>0.15</v>
      </c>
      <c r="DT876">
        <v>0.11333333333333299</v>
      </c>
    </row>
    <row r="877" spans="1:124" x14ac:dyDescent="0.35">
      <c r="A877" s="19" t="str">
        <f t="shared" si="26"/>
        <v>Negative Earners (last 4 qtrs)--36525</v>
      </c>
      <c r="B877" s="19" t="str">
        <f t="shared" si="27"/>
        <v>Negative Earners (last 4 qtrs)</v>
      </c>
      <c r="C877">
        <v>17</v>
      </c>
      <c r="D877" s="27">
        <v>36525</v>
      </c>
      <c r="F877">
        <v>2.1052631578947398</v>
      </c>
      <c r="H877">
        <v>2</v>
      </c>
      <c r="J877">
        <v>2.7322404371584699</v>
      </c>
      <c r="L877">
        <v>25</v>
      </c>
      <c r="N877">
        <v>7.5075775238983402</v>
      </c>
      <c r="P877">
        <v>644</v>
      </c>
      <c r="R877">
        <v>0</v>
      </c>
      <c r="T877">
        <v>0</v>
      </c>
      <c r="V877">
        <v>3.0181086519114699</v>
      </c>
      <c r="X877">
        <v>15</v>
      </c>
      <c r="Z877">
        <v>1.1764705882352899</v>
      </c>
      <c r="AB877">
        <v>1</v>
      </c>
      <c r="AD877">
        <v>4.3859649122807003</v>
      </c>
      <c r="AF877">
        <v>5</v>
      </c>
      <c r="AH877">
        <v>3.9215686274509798</v>
      </c>
      <c r="AI877"/>
      <c r="AJ877">
        <v>4</v>
      </c>
      <c r="AK877"/>
      <c r="AL877">
        <v>0</v>
      </c>
      <c r="AN877">
        <v>0</v>
      </c>
      <c r="AP877">
        <v>1.83908045977011</v>
      </c>
      <c r="AR877">
        <v>8</v>
      </c>
      <c r="AT877">
        <v>2.1897810218978102</v>
      </c>
      <c r="AV877">
        <v>9</v>
      </c>
      <c r="AX877">
        <v>1.0169491525423699</v>
      </c>
      <c r="AZ877">
        <v>3</v>
      </c>
      <c r="BB877">
        <v>6.0606060606060597</v>
      </c>
      <c r="BD877">
        <v>12</v>
      </c>
      <c r="BF877">
        <v>0</v>
      </c>
      <c r="BH877">
        <v>0</v>
      </c>
      <c r="BJ877">
        <v>0</v>
      </c>
      <c r="BL877">
        <v>0</v>
      </c>
      <c r="BN877">
        <v>0</v>
      </c>
      <c r="BP877">
        <v>0</v>
      </c>
      <c r="BR877">
        <v>0</v>
      </c>
      <c r="BT877">
        <v>0</v>
      </c>
      <c r="BV877">
        <v>0</v>
      </c>
      <c r="BX877">
        <v>0</v>
      </c>
      <c r="BZ877" t="s">
        <v>285</v>
      </c>
      <c r="CB877">
        <v>0</v>
      </c>
      <c r="CD877">
        <v>5.4263565891472902</v>
      </c>
      <c r="CF877">
        <v>7</v>
      </c>
      <c r="CH877">
        <v>0</v>
      </c>
      <c r="CJ877">
        <v>0</v>
      </c>
      <c r="CL877">
        <v>0</v>
      </c>
      <c r="CN877">
        <v>0</v>
      </c>
      <c r="CP877">
        <v>14.285714285714301</v>
      </c>
      <c r="CR877">
        <v>1</v>
      </c>
      <c r="CT877">
        <v>0</v>
      </c>
      <c r="CV877">
        <v>0</v>
      </c>
      <c r="CX877">
        <v>11.1111111111111</v>
      </c>
      <c r="CZ877">
        <v>2</v>
      </c>
      <c r="DB877">
        <v>0</v>
      </c>
      <c r="DD877">
        <v>0</v>
      </c>
      <c r="DF877" t="s">
        <v>285</v>
      </c>
      <c r="DH877">
        <v>0</v>
      </c>
      <c r="DJ877">
        <v>12.5</v>
      </c>
      <c r="DL877">
        <v>2</v>
      </c>
      <c r="DN877">
        <v>14.285714285714301</v>
      </c>
      <c r="DP877">
        <v>2</v>
      </c>
      <c r="DR877">
        <v>0</v>
      </c>
      <c r="DT877">
        <v>0</v>
      </c>
    </row>
    <row r="878" spans="1:124" x14ac:dyDescent="0.35">
      <c r="A878" s="19" t="str">
        <f t="shared" si="26"/>
        <v>Noncore Funding / Liab--36525</v>
      </c>
      <c r="B878" s="19" t="str">
        <f t="shared" si="27"/>
        <v>Noncore Funding / Liab</v>
      </c>
      <c r="C878">
        <v>18</v>
      </c>
      <c r="D878" s="27">
        <v>36525</v>
      </c>
      <c r="E878">
        <v>10.7418064248335</v>
      </c>
      <c r="F878">
        <v>17.8268303108017</v>
      </c>
      <c r="G878">
        <v>23.560358037038299</v>
      </c>
      <c r="H878">
        <v>18.933445840705499</v>
      </c>
      <c r="I878">
        <v>8.33839902121351</v>
      </c>
      <c r="J878">
        <v>13.2422728299897</v>
      </c>
      <c r="K878">
        <v>20.0964055449539</v>
      </c>
      <c r="L878">
        <v>15.4702243874366</v>
      </c>
      <c r="M878">
        <v>11.796605173530899</v>
      </c>
      <c r="N878">
        <v>17.876608906681501</v>
      </c>
      <c r="O878">
        <v>25.964045595389202</v>
      </c>
      <c r="P878">
        <v>20.384480309802399</v>
      </c>
      <c r="Q878">
        <v>10.933617622420799</v>
      </c>
      <c r="R878">
        <v>15.856422337766899</v>
      </c>
      <c r="S878">
        <v>18.537994463759802</v>
      </c>
      <c r="T878">
        <v>16.1112341747816</v>
      </c>
      <c r="U878">
        <v>7.4644783286448897</v>
      </c>
      <c r="V878">
        <v>12.5817468782658</v>
      </c>
      <c r="W878">
        <v>19.3152784874808</v>
      </c>
      <c r="X878">
        <v>14.855787812093499</v>
      </c>
      <c r="Y878">
        <v>10.1135515303917</v>
      </c>
      <c r="Z878">
        <v>14.6729331086873</v>
      </c>
      <c r="AA878">
        <v>22.330715347060099</v>
      </c>
      <c r="AB878">
        <v>16.9634920868492</v>
      </c>
      <c r="AC878">
        <v>8.2962339861510301</v>
      </c>
      <c r="AD878">
        <v>12.8193638300593</v>
      </c>
      <c r="AE878">
        <v>17.471863003329201</v>
      </c>
      <c r="AF878">
        <v>14.119709131805999</v>
      </c>
      <c r="AG878">
        <v>9.6088828069601604</v>
      </c>
      <c r="AH878">
        <v>14.8545157207536</v>
      </c>
      <c r="AI878">
        <v>22.8640896211528</v>
      </c>
      <c r="AJ878">
        <v>21.3411701287794</v>
      </c>
      <c r="AK878">
        <v>8.2377158034528595</v>
      </c>
      <c r="AL878">
        <v>13.604720851966301</v>
      </c>
      <c r="AM878">
        <v>21.7052883003688</v>
      </c>
      <c r="AN878">
        <v>15.868511828121299</v>
      </c>
      <c r="AO878">
        <v>7.6297199511644598</v>
      </c>
      <c r="AP878">
        <v>12.569785146337299</v>
      </c>
      <c r="AQ878">
        <v>16.910707870896399</v>
      </c>
      <c r="AR878">
        <v>13.129622818044499</v>
      </c>
      <c r="AS878">
        <v>8.8005748200328995</v>
      </c>
      <c r="AT878">
        <v>13.990184178584601</v>
      </c>
      <c r="AU878">
        <v>21.816217964029999</v>
      </c>
      <c r="AV878">
        <v>16.4122961905822</v>
      </c>
      <c r="AW878">
        <v>8.2360768896350702</v>
      </c>
      <c r="AX878">
        <v>12.8914081145585</v>
      </c>
      <c r="AY878">
        <v>20.722672382512201</v>
      </c>
      <c r="AZ878">
        <v>15.0972539748792</v>
      </c>
      <c r="BA878">
        <v>8.8619879319280201</v>
      </c>
      <c r="BB878">
        <v>14.247572323140099</v>
      </c>
      <c r="BC878">
        <v>21.916194938022102</v>
      </c>
      <c r="BD878">
        <v>17.185904424489902</v>
      </c>
      <c r="BE878">
        <v>7.89177875111438</v>
      </c>
      <c r="BF878">
        <v>11.9559639250476</v>
      </c>
      <c r="BG878">
        <v>22.0826726447591</v>
      </c>
      <c r="BH878">
        <v>22.112386857982301</v>
      </c>
      <c r="BI878">
        <v>13.138515016736299</v>
      </c>
      <c r="BJ878">
        <v>16.868398642284699</v>
      </c>
      <c r="BK878">
        <v>18.444418420828001</v>
      </c>
      <c r="BL878">
        <v>16.080913365279301</v>
      </c>
      <c r="BM878">
        <v>22.2144960592708</v>
      </c>
      <c r="BN878">
        <v>23.667913347122902</v>
      </c>
      <c r="BO878">
        <v>25.1715231345262</v>
      </c>
      <c r="BP878">
        <v>23.718105846674</v>
      </c>
      <c r="BQ878">
        <v>9.8912617444437707</v>
      </c>
      <c r="BR878">
        <v>9.9839043864709804</v>
      </c>
      <c r="BS878">
        <v>10.076547028498201</v>
      </c>
      <c r="BT878">
        <v>9.9839043864709804</v>
      </c>
      <c r="BU878">
        <v>7.4848055903553696</v>
      </c>
      <c r="BV878">
        <v>10.224322705185401</v>
      </c>
      <c r="BW878">
        <v>17.606208987343201</v>
      </c>
      <c r="BX878">
        <v>12.1258824045139</v>
      </c>
      <c r="BZ878" t="s">
        <v>284</v>
      </c>
      <c r="CC878">
        <v>7.3152414101879</v>
      </c>
      <c r="CD878">
        <v>10.9585313404306</v>
      </c>
      <c r="CE878">
        <v>18.228077382730799</v>
      </c>
      <c r="CF878">
        <v>15.2365718465285</v>
      </c>
      <c r="CG878">
        <v>11.7977431383691</v>
      </c>
      <c r="CH878">
        <v>13.7239247727597</v>
      </c>
      <c r="CI878">
        <v>19.180677334800201</v>
      </c>
      <c r="CJ878">
        <v>14.9739293648319</v>
      </c>
      <c r="CK878">
        <v>4.7592975302145497</v>
      </c>
      <c r="CL878">
        <v>9.9607049297451802</v>
      </c>
      <c r="CM878">
        <v>24.700373632611502</v>
      </c>
      <c r="CN878">
        <v>17.7296627493396</v>
      </c>
      <c r="CO878">
        <v>9.22793810085569</v>
      </c>
      <c r="CP878">
        <v>13.500582459643899</v>
      </c>
      <c r="CQ878">
        <v>20.596206942117</v>
      </c>
      <c r="CR878">
        <v>15.098894189494199</v>
      </c>
      <c r="CS878">
        <v>10.669042419105001</v>
      </c>
      <c r="CT878">
        <v>11.5956830488145</v>
      </c>
      <c r="CU878">
        <v>13.449709612151601</v>
      </c>
      <c r="CV878">
        <v>13.991924858825801</v>
      </c>
      <c r="CW878">
        <v>6.9372150904597403</v>
      </c>
      <c r="CX878">
        <v>14.491506196600699</v>
      </c>
      <c r="CY878">
        <v>16.9773129925977</v>
      </c>
      <c r="CZ878">
        <v>20.616240215738699</v>
      </c>
      <c r="DA878">
        <v>26.643187817135502</v>
      </c>
      <c r="DB878">
        <v>31.705211313250398</v>
      </c>
      <c r="DC878">
        <v>49.781417074911602</v>
      </c>
      <c r="DD878">
        <v>44.719393578796797</v>
      </c>
      <c r="DF878" t="s">
        <v>284</v>
      </c>
      <c r="DI878">
        <v>22.271151644802099</v>
      </c>
      <c r="DJ878">
        <v>35.835349627936701</v>
      </c>
      <c r="DK878">
        <v>92.844532812236693</v>
      </c>
      <c r="DL878">
        <v>59.882587955966301</v>
      </c>
      <c r="DM878">
        <v>6.6460735195406802</v>
      </c>
      <c r="DN878">
        <v>14.2749766306246</v>
      </c>
      <c r="DO878">
        <v>20.760171246209399</v>
      </c>
      <c r="DP878">
        <v>16.629410077658498</v>
      </c>
      <c r="DQ878">
        <v>9.3236969967653298</v>
      </c>
      <c r="DR878">
        <v>13.6397608370703</v>
      </c>
      <c r="DS878">
        <v>22.140861354658401</v>
      </c>
      <c r="DT878">
        <v>20.827593152848898</v>
      </c>
    </row>
    <row r="879" spans="1:124" x14ac:dyDescent="0.35">
      <c r="A879" s="19" t="str">
        <f t="shared" si="26"/>
        <v>Brokered Dep / Liab--36525</v>
      </c>
      <c r="B879" s="19" t="str">
        <f t="shared" si="27"/>
        <v>Brokered Dep / Liab</v>
      </c>
      <c r="C879">
        <v>19</v>
      </c>
      <c r="D879" s="27">
        <v>36525</v>
      </c>
      <c r="E879">
        <v>0</v>
      </c>
      <c r="F879">
        <v>0</v>
      </c>
      <c r="G879">
        <v>0</v>
      </c>
      <c r="H879">
        <v>1.1801274799716099</v>
      </c>
      <c r="I879">
        <v>0</v>
      </c>
      <c r="J879">
        <v>0</v>
      </c>
      <c r="K879">
        <v>0</v>
      </c>
      <c r="L879">
        <v>0.86030714105030903</v>
      </c>
      <c r="M879">
        <v>0</v>
      </c>
      <c r="N879">
        <v>0</v>
      </c>
      <c r="O879">
        <v>0</v>
      </c>
      <c r="P879">
        <v>0.49426023899781002</v>
      </c>
      <c r="Q879">
        <v>0</v>
      </c>
      <c r="R879">
        <v>0</v>
      </c>
      <c r="S879">
        <v>0</v>
      </c>
      <c r="T879">
        <v>1.86294673462696E-2</v>
      </c>
      <c r="U879">
        <v>0</v>
      </c>
      <c r="V879">
        <v>0</v>
      </c>
      <c r="W879">
        <v>0</v>
      </c>
      <c r="X879">
        <v>1.17608396271079</v>
      </c>
      <c r="Y879">
        <v>0</v>
      </c>
      <c r="Z879">
        <v>0</v>
      </c>
      <c r="AA879">
        <v>0</v>
      </c>
      <c r="AB879">
        <v>0.20259272340127801</v>
      </c>
      <c r="AC879">
        <v>0</v>
      </c>
      <c r="AD879">
        <v>0</v>
      </c>
      <c r="AE879">
        <v>0</v>
      </c>
      <c r="AF879">
        <v>0.64156100181679998</v>
      </c>
      <c r="AG879">
        <v>0</v>
      </c>
      <c r="AH879">
        <v>0</v>
      </c>
      <c r="AI879">
        <v>0</v>
      </c>
      <c r="AJ879">
        <v>1.3065860510201099</v>
      </c>
      <c r="AK879">
        <v>0</v>
      </c>
      <c r="AL879">
        <v>0</v>
      </c>
      <c r="AM879">
        <v>1.55032204417008</v>
      </c>
      <c r="AN879">
        <v>1.1631057219988501</v>
      </c>
      <c r="AO879">
        <v>0</v>
      </c>
      <c r="AP879">
        <v>0</v>
      </c>
      <c r="AQ879">
        <v>0</v>
      </c>
      <c r="AR879">
        <v>0.58751367707078905</v>
      </c>
      <c r="AS879">
        <v>0</v>
      </c>
      <c r="AT879">
        <v>0</v>
      </c>
      <c r="AU879">
        <v>0.16368919362518</v>
      </c>
      <c r="AV879">
        <v>1.4205593782749899</v>
      </c>
      <c r="AW879">
        <v>0</v>
      </c>
      <c r="AX879">
        <v>0</v>
      </c>
      <c r="AY879">
        <v>0</v>
      </c>
      <c r="AZ879">
        <v>0.62190841379782402</v>
      </c>
      <c r="BA879">
        <v>0</v>
      </c>
      <c r="BB879">
        <v>0</v>
      </c>
      <c r="BC879">
        <v>0</v>
      </c>
      <c r="BD879">
        <v>1.12527773825265</v>
      </c>
      <c r="BE879">
        <v>0</v>
      </c>
      <c r="BF879">
        <v>0</v>
      </c>
      <c r="BG879">
        <v>0</v>
      </c>
      <c r="BH879">
        <v>1.0835740429213701</v>
      </c>
      <c r="BI879">
        <v>0</v>
      </c>
      <c r="BJ879">
        <v>0</v>
      </c>
      <c r="BK879">
        <v>0</v>
      </c>
      <c r="BL879">
        <v>0</v>
      </c>
      <c r="BM879">
        <v>0</v>
      </c>
      <c r="BN879">
        <v>0</v>
      </c>
      <c r="BO879">
        <v>0</v>
      </c>
      <c r="BP879">
        <v>0</v>
      </c>
      <c r="BQ879">
        <v>1.8149729852602501</v>
      </c>
      <c r="BR879">
        <v>3.3451358439382202</v>
      </c>
      <c r="BS879">
        <v>4.8752987026161803</v>
      </c>
      <c r="BT879">
        <v>3.3451358439382202</v>
      </c>
      <c r="BU879">
        <v>0</v>
      </c>
      <c r="BV879">
        <v>0</v>
      </c>
      <c r="BW879">
        <v>0</v>
      </c>
      <c r="BX879">
        <v>0.50278928713649396</v>
      </c>
      <c r="BZ879" t="s">
        <v>284</v>
      </c>
      <c r="CC879">
        <v>0</v>
      </c>
      <c r="CD879">
        <v>0</v>
      </c>
      <c r="CE879">
        <v>0</v>
      </c>
      <c r="CF879">
        <v>1.3072587015889501</v>
      </c>
      <c r="CG879">
        <v>0</v>
      </c>
      <c r="CH879">
        <v>0</v>
      </c>
      <c r="CI879">
        <v>0</v>
      </c>
      <c r="CJ879">
        <v>0</v>
      </c>
      <c r="CK879">
        <v>0</v>
      </c>
      <c r="CL879">
        <v>0.28875922838771101</v>
      </c>
      <c r="CM879">
        <v>2.8871369450720001</v>
      </c>
      <c r="CN879">
        <v>4.7759507754169102</v>
      </c>
      <c r="CO879">
        <v>0</v>
      </c>
      <c r="CP879">
        <v>0</v>
      </c>
      <c r="CQ879">
        <v>0</v>
      </c>
      <c r="CR879">
        <v>1.66845349772179</v>
      </c>
      <c r="CS879">
        <v>0</v>
      </c>
      <c r="CT879">
        <v>0</v>
      </c>
      <c r="CU879">
        <v>1.28009039604455</v>
      </c>
      <c r="CV879">
        <v>1.48810993802586</v>
      </c>
      <c r="CW879">
        <v>0</v>
      </c>
      <c r="CX879">
        <v>0</v>
      </c>
      <c r="CY879">
        <v>0</v>
      </c>
      <c r="CZ879">
        <v>2.0480955236535299</v>
      </c>
      <c r="DA879">
        <v>0</v>
      </c>
      <c r="DB879">
        <v>2.2749587521383101</v>
      </c>
      <c r="DC879">
        <v>4.6656426452523201</v>
      </c>
      <c r="DD879">
        <v>2.39068389311401</v>
      </c>
      <c r="DF879" t="s">
        <v>284</v>
      </c>
      <c r="DI879">
        <v>0</v>
      </c>
      <c r="DJ879">
        <v>0</v>
      </c>
      <c r="DK879">
        <v>6.26416144033346</v>
      </c>
      <c r="DL879">
        <v>9.7579362346529805</v>
      </c>
      <c r="DM879">
        <v>0</v>
      </c>
      <c r="DN879">
        <v>0</v>
      </c>
      <c r="DO879">
        <v>0</v>
      </c>
      <c r="DP879">
        <v>1.20571670586474</v>
      </c>
      <c r="DQ879">
        <v>0</v>
      </c>
      <c r="DR879">
        <v>1.55032204417008</v>
      </c>
      <c r="DS879">
        <v>1.6528688053351701</v>
      </c>
      <c r="DT879">
        <v>2.84083506221612</v>
      </c>
    </row>
    <row r="880" spans="1:124" x14ac:dyDescent="0.35">
      <c r="A880" s="19" t="str">
        <f t="shared" si="26"/>
        <v>Liquid Assets / Assets--36525</v>
      </c>
      <c r="B880" s="19" t="str">
        <f t="shared" si="27"/>
        <v>Liquid Assets / Assets</v>
      </c>
      <c r="C880">
        <v>20</v>
      </c>
      <c r="D880" s="27">
        <v>36525</v>
      </c>
      <c r="E880">
        <v>12.576994282292899</v>
      </c>
      <c r="F880">
        <v>20.620410720372899</v>
      </c>
      <c r="G880">
        <v>29.634277003262898</v>
      </c>
      <c r="H880">
        <v>21.2803545711864</v>
      </c>
      <c r="I880">
        <v>11.7549918051378</v>
      </c>
      <c r="J880">
        <v>19.064661217778202</v>
      </c>
      <c r="K880">
        <v>28.663255912772701</v>
      </c>
      <c r="L880">
        <v>20.798230746460899</v>
      </c>
      <c r="M880">
        <v>10.0665936791241</v>
      </c>
      <c r="N880">
        <v>18.025711347024199</v>
      </c>
      <c r="O880">
        <v>27.771860838817499</v>
      </c>
      <c r="P880">
        <v>19.792426633253498</v>
      </c>
      <c r="Q880">
        <v>14.9195074788613</v>
      </c>
      <c r="R880">
        <v>20.913013450740898</v>
      </c>
      <c r="S880">
        <v>24.338402897561402</v>
      </c>
      <c r="T880">
        <v>22.186589071052701</v>
      </c>
      <c r="U880">
        <v>11.977427883666801</v>
      </c>
      <c r="V880">
        <v>19.1117541237947</v>
      </c>
      <c r="W880">
        <v>27.950046122188301</v>
      </c>
      <c r="X880">
        <v>20.7937828526704</v>
      </c>
      <c r="Y880">
        <v>15.9608132125363</v>
      </c>
      <c r="Z880">
        <v>23.9203424148448</v>
      </c>
      <c r="AA880">
        <v>32.708468002585597</v>
      </c>
      <c r="AB880">
        <v>23.916056394566599</v>
      </c>
      <c r="AC880">
        <v>10.5414371519631</v>
      </c>
      <c r="AD880">
        <v>18.515531458195301</v>
      </c>
      <c r="AE880">
        <v>29.358271192280998</v>
      </c>
      <c r="AF880">
        <v>20.650824723467501</v>
      </c>
      <c r="AG880">
        <v>10.0197636171116</v>
      </c>
      <c r="AH880">
        <v>15.851010615197699</v>
      </c>
      <c r="AI880">
        <v>24.408148288494999</v>
      </c>
      <c r="AJ880">
        <v>19.239866666694802</v>
      </c>
      <c r="AK880">
        <v>11.2624064578216</v>
      </c>
      <c r="AL880">
        <v>18.570874895457202</v>
      </c>
      <c r="AM880">
        <v>26.854557890809598</v>
      </c>
      <c r="AN880">
        <v>19.9772347319016</v>
      </c>
      <c r="AO880">
        <v>12.00614049</v>
      </c>
      <c r="AP880">
        <v>19.6773530620633</v>
      </c>
      <c r="AQ880">
        <v>30.642153101916598</v>
      </c>
      <c r="AR880">
        <v>21.422622876371701</v>
      </c>
      <c r="AS880">
        <v>10.2697277510969</v>
      </c>
      <c r="AT880">
        <v>16.785607792465999</v>
      </c>
      <c r="AU880">
        <v>24.484241566000101</v>
      </c>
      <c r="AV880">
        <v>18.347458402278399</v>
      </c>
      <c r="AW880">
        <v>11.7233814980886</v>
      </c>
      <c r="AX880">
        <v>19.475675387648501</v>
      </c>
      <c r="AY880">
        <v>27.737208007504101</v>
      </c>
      <c r="AZ880">
        <v>20.299329784228501</v>
      </c>
      <c r="BA880">
        <v>12.7931547863585</v>
      </c>
      <c r="BB880">
        <v>19.840926532484399</v>
      </c>
      <c r="BC880">
        <v>27.9440519151625</v>
      </c>
      <c r="BD880">
        <v>21.550814463905802</v>
      </c>
      <c r="BE880">
        <v>13.7160204222437</v>
      </c>
      <c r="BF880">
        <v>26.057120340055899</v>
      </c>
      <c r="BG880">
        <v>35.1398188263096</v>
      </c>
      <c r="BH880">
        <v>28.528765965578401</v>
      </c>
      <c r="BI880">
        <v>6.2817924966673999</v>
      </c>
      <c r="BJ880">
        <v>21.479228563301199</v>
      </c>
      <c r="BK880">
        <v>27.788258433537301</v>
      </c>
      <c r="BL880">
        <v>17.214441120055302</v>
      </c>
      <c r="BM880">
        <v>10.9276441300347</v>
      </c>
      <c r="BN880">
        <v>14.518527512216201</v>
      </c>
      <c r="BO880">
        <v>20.705788329317699</v>
      </c>
      <c r="BP880">
        <v>17.1149049471362</v>
      </c>
      <c r="BQ880">
        <v>19.869921014432599</v>
      </c>
      <c r="BR880">
        <v>29.0325998489716</v>
      </c>
      <c r="BS880">
        <v>38.195278683510601</v>
      </c>
      <c r="BT880">
        <v>29.0325998489716</v>
      </c>
      <c r="BU880">
        <v>13.6003752386674</v>
      </c>
      <c r="BV880">
        <v>21.700457097363099</v>
      </c>
      <c r="BW880">
        <v>26.860768373311799</v>
      </c>
      <c r="BX880">
        <v>20.289953628187401</v>
      </c>
      <c r="BZ880" t="s">
        <v>284</v>
      </c>
      <c r="CC880">
        <v>12.528371255463201</v>
      </c>
      <c r="CD880">
        <v>18.570874895457202</v>
      </c>
      <c r="CE880">
        <v>27.1840538832341</v>
      </c>
      <c r="CF880">
        <v>20.865325864746701</v>
      </c>
      <c r="CG880">
        <v>13.4958024527427</v>
      </c>
      <c r="CH880">
        <v>20.162682203589402</v>
      </c>
      <c r="CI880">
        <v>20.232423175345399</v>
      </c>
      <c r="CJ880">
        <v>24.6682353561498</v>
      </c>
      <c r="CK880">
        <v>12.195571560046</v>
      </c>
      <c r="CL880">
        <v>23.353541439168598</v>
      </c>
      <c r="CM880">
        <v>33.749044114986901</v>
      </c>
      <c r="CN880">
        <v>24.219041144621698</v>
      </c>
      <c r="CO880">
        <v>16.1021750808493</v>
      </c>
      <c r="CP880">
        <v>18.272385816732498</v>
      </c>
      <c r="CQ880">
        <v>19.0527839681315</v>
      </c>
      <c r="CR880">
        <v>19.7792924969492</v>
      </c>
      <c r="CS880">
        <v>12.110372989314699</v>
      </c>
      <c r="CT880">
        <v>24.709580219409801</v>
      </c>
      <c r="CU880">
        <v>33.397400279398902</v>
      </c>
      <c r="CV880">
        <v>25.658818541514101</v>
      </c>
      <c r="CW880">
        <v>8.75175459417326</v>
      </c>
      <c r="CX880">
        <v>15.849899086073201</v>
      </c>
      <c r="CY880">
        <v>26.900267536544501</v>
      </c>
      <c r="CZ880">
        <v>18.228131259627499</v>
      </c>
      <c r="DA880">
        <v>8.1472645229307705</v>
      </c>
      <c r="DB880">
        <v>10.3577315889183</v>
      </c>
      <c r="DC880">
        <v>11.2896753568513</v>
      </c>
      <c r="DD880">
        <v>9.0792082908638001</v>
      </c>
      <c r="DF880" t="s">
        <v>284</v>
      </c>
      <c r="DI880">
        <v>2.0721628127779899</v>
      </c>
      <c r="DJ880">
        <v>16.7071765606219</v>
      </c>
      <c r="DK880">
        <v>27.716625007343499</v>
      </c>
      <c r="DL880">
        <v>20.110659904877</v>
      </c>
      <c r="DM880">
        <v>18.389932115496801</v>
      </c>
      <c r="DN880">
        <v>22.329159999343702</v>
      </c>
      <c r="DO880">
        <v>34.507609620870497</v>
      </c>
      <c r="DP880">
        <v>28.533485254622502</v>
      </c>
      <c r="DQ880">
        <v>16.0010976472797</v>
      </c>
      <c r="DR880">
        <v>24.205378973105098</v>
      </c>
      <c r="DS880">
        <v>31.627341901656099</v>
      </c>
      <c r="DT880">
        <v>21.987778583552998</v>
      </c>
    </row>
    <row r="881" spans="1:124" x14ac:dyDescent="0.35">
      <c r="A881" s="19" t="str">
        <f t="shared" si="26"/>
        <v>Net Loan Growth (last 4 qtrs)--36525</v>
      </c>
      <c r="B881" s="19" t="str">
        <f t="shared" si="27"/>
        <v>Net Loan Growth (last 4 qtrs)</v>
      </c>
      <c r="C881">
        <v>21</v>
      </c>
      <c r="D881" s="27">
        <v>36525</v>
      </c>
      <c r="E881">
        <v>1.3149999999999999</v>
      </c>
      <c r="F881">
        <v>7.65</v>
      </c>
      <c r="G881">
        <v>15.154999999999999</v>
      </c>
      <c r="H881">
        <v>12.492978723404301</v>
      </c>
      <c r="I881">
        <v>1.22</v>
      </c>
      <c r="J881">
        <v>7.3049999999999997</v>
      </c>
      <c r="K881">
        <v>15.2475</v>
      </c>
      <c r="L881">
        <v>9.9223370786516902</v>
      </c>
      <c r="M881">
        <v>3.23</v>
      </c>
      <c r="N881">
        <v>10.41</v>
      </c>
      <c r="O881">
        <v>20.085000000000001</v>
      </c>
      <c r="P881">
        <v>16.460835898067199</v>
      </c>
      <c r="Q881">
        <v>4.6174999999999997</v>
      </c>
      <c r="R881">
        <v>8.7550000000000008</v>
      </c>
      <c r="S881">
        <v>13.53</v>
      </c>
      <c r="T881">
        <v>9.1425000000000001</v>
      </c>
      <c r="U881">
        <v>2.4550000000000001</v>
      </c>
      <c r="V881">
        <v>8.56</v>
      </c>
      <c r="W881">
        <v>17.23</v>
      </c>
      <c r="X881">
        <v>12.2973706004141</v>
      </c>
      <c r="Y881">
        <v>-1.3</v>
      </c>
      <c r="Z881">
        <v>6.2</v>
      </c>
      <c r="AA881">
        <v>15.59</v>
      </c>
      <c r="AB881">
        <v>13.3711764705882</v>
      </c>
      <c r="AC881">
        <v>-1.2575000000000001</v>
      </c>
      <c r="AD881">
        <v>4.0549999999999997</v>
      </c>
      <c r="AE881">
        <v>10.6075</v>
      </c>
      <c r="AF881">
        <v>5.5808928571428602</v>
      </c>
      <c r="AG881">
        <v>-1.1499999999999999</v>
      </c>
      <c r="AH881">
        <v>4.13</v>
      </c>
      <c r="AI881">
        <v>12.9</v>
      </c>
      <c r="AJ881">
        <v>7.5624242424242398</v>
      </c>
      <c r="AK881">
        <v>4.2699999999999996</v>
      </c>
      <c r="AL881">
        <v>8.61</v>
      </c>
      <c r="AM881">
        <v>14.26</v>
      </c>
      <c r="AN881">
        <v>9.8044943820224706</v>
      </c>
      <c r="AO881">
        <v>-1.7250000000000001</v>
      </c>
      <c r="AP881">
        <v>3.64</v>
      </c>
      <c r="AQ881">
        <v>10.23</v>
      </c>
      <c r="AR881">
        <v>4.4320374707259997</v>
      </c>
      <c r="AS881">
        <v>3.9</v>
      </c>
      <c r="AT881">
        <v>11.19</v>
      </c>
      <c r="AU881">
        <v>19.84</v>
      </c>
      <c r="AV881">
        <v>13.6579652605459</v>
      </c>
      <c r="AW881">
        <v>4.12</v>
      </c>
      <c r="AX881">
        <v>9.0150000000000006</v>
      </c>
      <c r="AY881">
        <v>15.56</v>
      </c>
      <c r="AZ881">
        <v>12.2144482758621</v>
      </c>
      <c r="BA881">
        <v>4.1025</v>
      </c>
      <c r="BB881">
        <v>11.795</v>
      </c>
      <c r="BC881">
        <v>20.94</v>
      </c>
      <c r="BD881">
        <v>19.504322916666698</v>
      </c>
      <c r="BE881">
        <v>3.52</v>
      </c>
      <c r="BF881">
        <v>6.41</v>
      </c>
      <c r="BG881">
        <v>16.465</v>
      </c>
      <c r="BH881">
        <v>14.5595348837209</v>
      </c>
      <c r="BI881">
        <v>-5.415</v>
      </c>
      <c r="BJ881">
        <v>5.57</v>
      </c>
      <c r="BK881">
        <v>14.2675</v>
      </c>
      <c r="BL881">
        <v>2.4083333333333301</v>
      </c>
      <c r="BM881">
        <v>18.715</v>
      </c>
      <c r="BN881">
        <v>20.079999999999998</v>
      </c>
      <c r="BO881">
        <v>26.82</v>
      </c>
      <c r="BP881">
        <v>25.454999999999998</v>
      </c>
      <c r="BQ881">
        <v>-1.0725</v>
      </c>
      <c r="BR881">
        <v>4.0750000000000002</v>
      </c>
      <c r="BS881">
        <v>9.2225000000000001</v>
      </c>
      <c r="BT881">
        <v>4.0750000000000002</v>
      </c>
      <c r="BU881">
        <v>4.2575000000000003</v>
      </c>
      <c r="BV881">
        <v>8.34</v>
      </c>
      <c r="BW881">
        <v>14.175000000000001</v>
      </c>
      <c r="BX881">
        <v>9.9690909090909106</v>
      </c>
      <c r="BZ881" t="s">
        <v>284</v>
      </c>
      <c r="CC881">
        <v>7.21</v>
      </c>
      <c r="CD881">
        <v>15.61</v>
      </c>
      <c r="CE881">
        <v>24.774999999999999</v>
      </c>
      <c r="CF881">
        <v>23.2359677419355</v>
      </c>
      <c r="CG881">
        <v>6.2874999999999996</v>
      </c>
      <c r="CH881">
        <v>8.52</v>
      </c>
      <c r="CI881">
        <v>25.355</v>
      </c>
      <c r="CJ881">
        <v>21.918333333333301</v>
      </c>
      <c r="CK881">
        <v>6.6050000000000004</v>
      </c>
      <c r="CL881">
        <v>11.82</v>
      </c>
      <c r="CM881">
        <v>18.914999999999999</v>
      </c>
      <c r="CN881">
        <v>13.25</v>
      </c>
      <c r="CO881">
        <v>7.2149999999999999</v>
      </c>
      <c r="CP881">
        <v>10.36</v>
      </c>
      <c r="CQ881">
        <v>11.91</v>
      </c>
      <c r="CR881">
        <v>9.3514285714285705</v>
      </c>
      <c r="CS881">
        <v>-6.6325000000000003</v>
      </c>
      <c r="CT881">
        <v>-0.67500000000000004</v>
      </c>
      <c r="CU881">
        <v>4.1150000000000002</v>
      </c>
      <c r="CV881">
        <v>9.3999999999999403E-2</v>
      </c>
      <c r="CW881">
        <v>7.9050000000000002</v>
      </c>
      <c r="CX881">
        <v>16.03</v>
      </c>
      <c r="CY881">
        <v>25.732500000000002</v>
      </c>
      <c r="CZ881">
        <v>16.924444444444401</v>
      </c>
      <c r="DA881">
        <v>1.575</v>
      </c>
      <c r="DB881">
        <v>20.5</v>
      </c>
      <c r="DC881">
        <v>26.945</v>
      </c>
      <c r="DD881">
        <v>8.02</v>
      </c>
      <c r="DF881" t="s">
        <v>284</v>
      </c>
      <c r="DI881">
        <v>1.0649999999999999</v>
      </c>
      <c r="DJ881">
        <v>7.62</v>
      </c>
      <c r="DK881">
        <v>39.56</v>
      </c>
      <c r="DL881">
        <v>59.1533333333333</v>
      </c>
      <c r="DM881">
        <v>0.215</v>
      </c>
      <c r="DN881">
        <v>1.675</v>
      </c>
      <c r="DO881">
        <v>10.38</v>
      </c>
      <c r="DP881">
        <v>12.300714285714299</v>
      </c>
      <c r="DQ881">
        <v>8.61</v>
      </c>
      <c r="DR881">
        <v>11.19</v>
      </c>
      <c r="DS881">
        <v>12.45</v>
      </c>
      <c r="DT881">
        <v>10.4433333333333</v>
      </c>
    </row>
    <row r="882" spans="1:124" x14ac:dyDescent="0.35">
      <c r="A882" s="19" t="str">
        <f t="shared" si="26"/>
        <v>Banks w/ Loan Growth (last 4 qtrs)--36525</v>
      </c>
      <c r="B882" s="19" t="str">
        <f t="shared" si="27"/>
        <v>Banks w/ Loan Growth (last 4 qtrs)</v>
      </c>
      <c r="C882">
        <v>22</v>
      </c>
      <c r="D882" s="27">
        <v>36525</v>
      </c>
      <c r="F882">
        <v>80</v>
      </c>
      <c r="J882">
        <v>78.251366120218606</v>
      </c>
      <c r="N882">
        <v>81.0678479832129</v>
      </c>
      <c r="R882">
        <v>96.428571428571402</v>
      </c>
      <c r="V882">
        <v>81.287726358148902</v>
      </c>
      <c r="Z882">
        <v>68.235294117647101</v>
      </c>
      <c r="AD882">
        <v>66.6666666666667</v>
      </c>
      <c r="AH882">
        <v>69.607843137254903</v>
      </c>
      <c r="AI882"/>
      <c r="AK882"/>
      <c r="AL882">
        <v>89.887640449438194</v>
      </c>
      <c r="AP882">
        <v>67.1264367816092</v>
      </c>
      <c r="AT882">
        <v>87.104622871046203</v>
      </c>
      <c r="AX882">
        <v>87.118644067796595</v>
      </c>
      <c r="BB882">
        <v>84.343434343434296</v>
      </c>
      <c r="BF882">
        <v>86.6666666666667</v>
      </c>
      <c r="BJ882">
        <v>50</v>
      </c>
      <c r="BN882">
        <v>100</v>
      </c>
      <c r="BR882">
        <v>50</v>
      </c>
      <c r="BV882">
        <v>86.956521739130395</v>
      </c>
      <c r="BZ882" t="s">
        <v>285</v>
      </c>
      <c r="CD882">
        <v>89.922480620155</v>
      </c>
      <c r="CH882">
        <v>100</v>
      </c>
      <c r="CL882">
        <v>89.473684210526301</v>
      </c>
      <c r="CP882">
        <v>85.714285714285694</v>
      </c>
      <c r="CT882">
        <v>50</v>
      </c>
      <c r="CX882">
        <v>88.8888888888889</v>
      </c>
      <c r="DB882">
        <v>75</v>
      </c>
      <c r="DF882" t="s">
        <v>285</v>
      </c>
      <c r="DJ882">
        <v>75</v>
      </c>
      <c r="DN882">
        <v>78.571428571428598</v>
      </c>
      <c r="DR882">
        <v>88.8888888888889</v>
      </c>
    </row>
    <row r="883" spans="1:124" x14ac:dyDescent="0.35">
      <c r="A883" s="19" t="str">
        <f t="shared" si="26"/>
        <v>Equity / Assets--36616</v>
      </c>
      <c r="B883" s="19" t="str">
        <f t="shared" si="27"/>
        <v>Equity / Assets</v>
      </c>
      <c r="C883">
        <v>1</v>
      </c>
      <c r="D883" s="27">
        <v>36616</v>
      </c>
      <c r="E883">
        <v>8.1642948938498403</v>
      </c>
      <c r="F883">
        <v>8.9572706171411003</v>
      </c>
      <c r="G883">
        <v>10.673385216141</v>
      </c>
      <c r="H883">
        <v>9.8564055925965501</v>
      </c>
      <c r="I883">
        <v>7.9328348119104302</v>
      </c>
      <c r="J883">
        <v>9.2066534696034594</v>
      </c>
      <c r="K883">
        <v>11.4068878284367</v>
      </c>
      <c r="L883">
        <v>10.1694120022714</v>
      </c>
      <c r="M883">
        <v>7.6722858741394804</v>
      </c>
      <c r="N883">
        <v>9.17160365642623</v>
      </c>
      <c r="O883">
        <v>11.676480133525001</v>
      </c>
      <c r="P883">
        <v>10.5103044657577</v>
      </c>
      <c r="Q883">
        <v>9.7603979139214196</v>
      </c>
      <c r="R883">
        <v>12.6336248785228</v>
      </c>
      <c r="S883">
        <v>19.368988599757799</v>
      </c>
      <c r="T883">
        <v>14.8865221179859</v>
      </c>
      <c r="U883">
        <v>7.6427698275337397</v>
      </c>
      <c r="V883">
        <v>8.9168069360153606</v>
      </c>
      <c r="W883">
        <v>10.956313094854201</v>
      </c>
      <c r="X883">
        <v>9.8347020884868908</v>
      </c>
      <c r="Y883">
        <v>8.4055909625536795</v>
      </c>
      <c r="Z883">
        <v>9.2332489062859793</v>
      </c>
      <c r="AA883">
        <v>10.698168303689901</v>
      </c>
      <c r="AB883">
        <v>9.9109897478157798</v>
      </c>
      <c r="AC883">
        <v>7.9809886826192296</v>
      </c>
      <c r="AD883">
        <v>9.7208511571789007</v>
      </c>
      <c r="AE883">
        <v>11.3091421977177</v>
      </c>
      <c r="AF883">
        <v>9.9945371000537495</v>
      </c>
      <c r="AG883">
        <v>8.3919471317657308</v>
      </c>
      <c r="AH883">
        <v>10.6126774961552</v>
      </c>
      <c r="AI883">
        <v>14.296617071480901</v>
      </c>
      <c r="AJ883">
        <v>12.481466597380599</v>
      </c>
      <c r="AK883">
        <v>7.6018537705502602</v>
      </c>
      <c r="AL883">
        <v>8.5861406070018695</v>
      </c>
      <c r="AM883">
        <v>10.138751231717601</v>
      </c>
      <c r="AN883">
        <v>9.3586502286223698</v>
      </c>
      <c r="AO883">
        <v>8.3167717104143399</v>
      </c>
      <c r="AP883">
        <v>10.033703339988501</v>
      </c>
      <c r="AQ883">
        <v>11.901839087465101</v>
      </c>
      <c r="AR883">
        <v>10.6943214273058</v>
      </c>
      <c r="AS883">
        <v>7.5702689295005801</v>
      </c>
      <c r="AT883">
        <v>8.6391816491010491</v>
      </c>
      <c r="AU883">
        <v>10.625173063342499</v>
      </c>
      <c r="AV883">
        <v>9.42428723698605</v>
      </c>
      <c r="AW883">
        <v>7.64238906273639</v>
      </c>
      <c r="AX883">
        <v>8.9500415299355893</v>
      </c>
      <c r="AY883">
        <v>10.7984763547506</v>
      </c>
      <c r="AZ883">
        <v>9.7264034824925893</v>
      </c>
      <c r="BA883">
        <v>7.8592470902023797</v>
      </c>
      <c r="BB883">
        <v>9.06232180843819</v>
      </c>
      <c r="BC883">
        <v>11.2678592718886</v>
      </c>
      <c r="BD883">
        <v>10.1836069808068</v>
      </c>
      <c r="BE883">
        <v>7.8480784807848103</v>
      </c>
      <c r="BF883">
        <v>9.2475247524752504</v>
      </c>
      <c r="BG883">
        <v>11.8164580963216</v>
      </c>
      <c r="BH883">
        <v>13.373895121792099</v>
      </c>
      <c r="BI883">
        <v>7.5837789556034201</v>
      </c>
      <c r="BJ883">
        <v>8.3189783306034908</v>
      </c>
      <c r="BK883">
        <v>11.3028084261953</v>
      </c>
      <c r="BL883">
        <v>10.011797876095301</v>
      </c>
      <c r="BM883">
        <v>8.1506639037342001</v>
      </c>
      <c r="BN883">
        <v>8.3201944370113594</v>
      </c>
      <c r="BO883">
        <v>8.8447453618258596</v>
      </c>
      <c r="BP883">
        <v>8.6752148285487092</v>
      </c>
      <c r="BQ883">
        <v>12.3301252959347</v>
      </c>
      <c r="BR883">
        <v>12.8238162388788</v>
      </c>
      <c r="BS883">
        <v>13.317507181822901</v>
      </c>
      <c r="BT883">
        <v>12.8238162388788</v>
      </c>
      <c r="BU883">
        <v>6.7817295502222397</v>
      </c>
      <c r="BV883">
        <v>8.1537743752853302</v>
      </c>
      <c r="BW883">
        <v>11.1662067674018</v>
      </c>
      <c r="BX883">
        <v>9.7298091735217191</v>
      </c>
      <c r="BZ883" t="s">
        <v>284</v>
      </c>
      <c r="CC883">
        <v>7.2618230096598504</v>
      </c>
      <c r="CD883">
        <v>8.5862487584151896</v>
      </c>
      <c r="CE883">
        <v>10.4656801991615</v>
      </c>
      <c r="CF883">
        <v>9.4853696645311896</v>
      </c>
      <c r="CG883">
        <v>7.7904521841346304</v>
      </c>
      <c r="CH883">
        <v>9.8236354587533103</v>
      </c>
      <c r="CI883">
        <v>10.702452531157499</v>
      </c>
      <c r="CJ883">
        <v>9.7214593002944394</v>
      </c>
      <c r="CK883">
        <v>7.9124295114285701</v>
      </c>
      <c r="CL883">
        <v>8.6939235771390599</v>
      </c>
      <c r="CM883">
        <v>10.2159309301805</v>
      </c>
      <c r="CN883">
        <v>12.225638891313301</v>
      </c>
      <c r="CO883">
        <v>7.2137472656534696</v>
      </c>
      <c r="CP883">
        <v>7.9445216445639399</v>
      </c>
      <c r="CQ883">
        <v>9.6524425178504796</v>
      </c>
      <c r="CR883">
        <v>8.7826241178462006</v>
      </c>
      <c r="CS883">
        <v>7.7167720280965604</v>
      </c>
      <c r="CT883">
        <v>8.9990191948259906</v>
      </c>
      <c r="CU883">
        <v>11.925873735506601</v>
      </c>
      <c r="CV883">
        <v>11.7854619223182</v>
      </c>
      <c r="CW883">
        <v>7.1674449299873197</v>
      </c>
      <c r="CX883">
        <v>7.4060062084782698</v>
      </c>
      <c r="CY883">
        <v>10.450834817257199</v>
      </c>
      <c r="CZ883">
        <v>8.6785638717627496</v>
      </c>
      <c r="DA883">
        <v>7.9743776704515996</v>
      </c>
      <c r="DB883">
        <v>9.0458034329591595</v>
      </c>
      <c r="DC883">
        <v>12.3412888483962</v>
      </c>
      <c r="DD883">
        <v>11.2698630858887</v>
      </c>
      <c r="DF883" t="s">
        <v>284</v>
      </c>
      <c r="DI883">
        <v>7.1826305771814702</v>
      </c>
      <c r="DJ883">
        <v>10.3115301514775</v>
      </c>
      <c r="DK883">
        <v>21.924893296903299</v>
      </c>
      <c r="DL883">
        <v>16.430911363869999</v>
      </c>
      <c r="DM883">
        <v>7.3827089791792604</v>
      </c>
      <c r="DN883">
        <v>8.3141600735838495</v>
      </c>
      <c r="DO883">
        <v>9.7960470826769495</v>
      </c>
      <c r="DP883">
        <v>9.1223074280866392</v>
      </c>
      <c r="DQ883">
        <v>9.1630552050761604</v>
      </c>
      <c r="DR883">
        <v>9.6692320288193905</v>
      </c>
      <c r="DS883">
        <v>11.245681032915099</v>
      </c>
      <c r="DT883">
        <v>10.2580222882264</v>
      </c>
    </row>
    <row r="884" spans="1:124" x14ac:dyDescent="0.35">
      <c r="A884" s="19" t="str">
        <f t="shared" si="26"/>
        <v>Total Risk Based Capital Ratio--36616</v>
      </c>
      <c r="B884" s="19" t="str">
        <f t="shared" si="27"/>
        <v>Total Risk Based Capital Ratio</v>
      </c>
      <c r="C884">
        <v>2</v>
      </c>
      <c r="D884" s="27">
        <v>36616</v>
      </c>
      <c r="E884">
        <v>11.955579325393099</v>
      </c>
      <c r="F884">
        <v>13.9648942675881</v>
      </c>
      <c r="G884">
        <v>17.7590775379674</v>
      </c>
      <c r="H884">
        <v>15.751580636535</v>
      </c>
      <c r="I884">
        <v>11.809661139149201</v>
      </c>
      <c r="J884">
        <v>14.2596065983745</v>
      </c>
      <c r="K884">
        <v>18.453865336658399</v>
      </c>
      <c r="L884">
        <v>16.155198709287902</v>
      </c>
      <c r="M884">
        <v>12.1548428207307</v>
      </c>
      <c r="N884">
        <v>14.964170296473201</v>
      </c>
      <c r="O884">
        <v>20.233724189663999</v>
      </c>
      <c r="P884">
        <v>18.114178662296801</v>
      </c>
      <c r="Q884">
        <v>13.3933882892836</v>
      </c>
      <c r="R884">
        <v>16.814778244054999</v>
      </c>
      <c r="S884">
        <v>22.6860427978282</v>
      </c>
      <c r="T884">
        <v>20.914285156346601</v>
      </c>
      <c r="U884">
        <v>11.299621509613999</v>
      </c>
      <c r="V884">
        <v>13.3192312373008</v>
      </c>
      <c r="W884">
        <v>17.564998838394398</v>
      </c>
      <c r="X884">
        <v>15.435594719152901</v>
      </c>
      <c r="Y884">
        <v>12.7599086633701</v>
      </c>
      <c r="Z884">
        <v>14.541619885229499</v>
      </c>
      <c r="AA884">
        <v>17.7904991758889</v>
      </c>
      <c r="AB884">
        <v>15.9519948896081</v>
      </c>
      <c r="AC884">
        <v>12.549841579332201</v>
      </c>
      <c r="AD884">
        <v>15.3045705595133</v>
      </c>
      <c r="AE884">
        <v>20.324581527742399</v>
      </c>
      <c r="AF884">
        <v>16.895340950946402</v>
      </c>
      <c r="AG884">
        <v>12.156031274046599</v>
      </c>
      <c r="AH884">
        <v>16.7644076773785</v>
      </c>
      <c r="AI884">
        <v>22.137219893688901</v>
      </c>
      <c r="AJ884">
        <v>20.154774340006899</v>
      </c>
      <c r="AK884">
        <v>12.0711623662576</v>
      </c>
      <c r="AL884">
        <v>14.3831440105411</v>
      </c>
      <c r="AM884">
        <v>17.812287443344701</v>
      </c>
      <c r="AN884">
        <v>15.490486306250601</v>
      </c>
      <c r="AO884">
        <v>12.5051160223111</v>
      </c>
      <c r="AP884">
        <v>15.689941381792901</v>
      </c>
      <c r="AQ884">
        <v>19.941882066837699</v>
      </c>
      <c r="AR884">
        <v>17.242134047233002</v>
      </c>
      <c r="AS884">
        <v>11.1052385799616</v>
      </c>
      <c r="AT884">
        <v>12.782507156848</v>
      </c>
      <c r="AU884">
        <v>16.938936850555901</v>
      </c>
      <c r="AV884">
        <v>14.531648452346399</v>
      </c>
      <c r="AW884">
        <v>12.201209561294</v>
      </c>
      <c r="AX884">
        <v>14.399978161170599</v>
      </c>
      <c r="AY884">
        <v>18.178663685083102</v>
      </c>
      <c r="AZ884">
        <v>15.7227006240715</v>
      </c>
      <c r="BA884">
        <v>11.1654800279154</v>
      </c>
      <c r="BB884">
        <v>13.4182393148822</v>
      </c>
      <c r="BC884">
        <v>17.677526620852799</v>
      </c>
      <c r="BD884">
        <v>15.4687599190112</v>
      </c>
      <c r="BE884">
        <v>11.4401826799304</v>
      </c>
      <c r="BF884">
        <v>13.713633977225401</v>
      </c>
      <c r="BG884">
        <v>18.3646537162162</v>
      </c>
      <c r="BH884">
        <v>31.591118178736199</v>
      </c>
      <c r="BI884">
        <v>11.4791101621566</v>
      </c>
      <c r="BJ884">
        <v>11.8861800647819</v>
      </c>
      <c r="BK884">
        <v>15.882933637875899</v>
      </c>
      <c r="BL884">
        <v>15.4587888859015</v>
      </c>
      <c r="BM884">
        <v>11.4193903708964</v>
      </c>
      <c r="BN884">
        <v>11.7446776524923</v>
      </c>
      <c r="BO884">
        <v>12.545407407616199</v>
      </c>
      <c r="BP884">
        <v>12.2201201260202</v>
      </c>
      <c r="BQ884">
        <v>20.294214715031401</v>
      </c>
      <c r="BR884">
        <v>22.033020918535399</v>
      </c>
      <c r="BS884">
        <v>23.771827122039401</v>
      </c>
      <c r="BT884">
        <v>22.033020918535399</v>
      </c>
      <c r="BU884">
        <v>11.3143769000903</v>
      </c>
      <c r="BV884">
        <v>13.2666941467436</v>
      </c>
      <c r="BW884">
        <v>18.8132378344683</v>
      </c>
      <c r="BX884">
        <v>15.977057293338699</v>
      </c>
      <c r="BZ884" t="s">
        <v>284</v>
      </c>
      <c r="CC884">
        <v>10.698248148664501</v>
      </c>
      <c r="CD884">
        <v>12.112386035737</v>
      </c>
      <c r="CE884">
        <v>16.1043229346126</v>
      </c>
      <c r="CF884">
        <v>14.2383147615922</v>
      </c>
      <c r="CG884">
        <v>10.638005061739401</v>
      </c>
      <c r="CH884">
        <v>12.7447990064391</v>
      </c>
      <c r="CI884">
        <v>15.6491704896511</v>
      </c>
      <c r="CJ884">
        <v>15.974530948218799</v>
      </c>
      <c r="CK884">
        <v>11.887914994514601</v>
      </c>
      <c r="CL884">
        <v>12.689692432971</v>
      </c>
      <c r="CM884">
        <v>19.1850691354941</v>
      </c>
      <c r="CN884">
        <v>19.049052643789899</v>
      </c>
      <c r="CO884">
        <v>11.409730085404201</v>
      </c>
      <c r="CP884">
        <v>12.549841579332201</v>
      </c>
      <c r="CQ884">
        <v>13.389378923761999</v>
      </c>
      <c r="CR884">
        <v>13.757910028006901</v>
      </c>
      <c r="CS884">
        <v>12.496258642651</v>
      </c>
      <c r="CT884">
        <v>14.325152768377301</v>
      </c>
      <c r="CU884">
        <v>16.153831153118499</v>
      </c>
      <c r="CV884">
        <v>23.1707975977411</v>
      </c>
      <c r="CW884">
        <v>10.976877690994</v>
      </c>
      <c r="CX884">
        <v>12.2877534476779</v>
      </c>
      <c r="CY884">
        <v>14.590559467112</v>
      </c>
      <c r="CZ884">
        <v>13.7642748477718</v>
      </c>
      <c r="DA884">
        <v>10.8258106816669</v>
      </c>
      <c r="DB884">
        <v>12.539835804269501</v>
      </c>
      <c r="DC884">
        <v>15.8190005774591</v>
      </c>
      <c r="DD884">
        <v>14.104975454856399</v>
      </c>
      <c r="DF884" t="s">
        <v>284</v>
      </c>
      <c r="DI884">
        <v>11.5992535177293</v>
      </c>
      <c r="DJ884">
        <v>14.7525349264056</v>
      </c>
      <c r="DK884">
        <v>32.390146284618801</v>
      </c>
      <c r="DL884">
        <v>32.729406961623603</v>
      </c>
      <c r="DM884">
        <v>11.3785726359263</v>
      </c>
      <c r="DN884">
        <v>13.916539502106501</v>
      </c>
      <c r="DO884">
        <v>14.3835665212587</v>
      </c>
      <c r="DP884">
        <v>16.336189069933202</v>
      </c>
      <c r="DQ884">
        <v>14.360015006309499</v>
      </c>
      <c r="DR884">
        <v>16.873683286516901</v>
      </c>
      <c r="DS884">
        <v>18.240547887174799</v>
      </c>
      <c r="DT884">
        <v>16.5613945964623</v>
      </c>
    </row>
    <row r="885" spans="1:124" x14ac:dyDescent="0.35">
      <c r="A885" s="19" t="str">
        <f t="shared" si="26"/>
        <v>Tier 1 Leverage Ratio--36616</v>
      </c>
      <c r="B885" s="19" t="str">
        <f t="shared" si="27"/>
        <v>Tier 1 Leverage Ratio</v>
      </c>
      <c r="C885">
        <v>3</v>
      </c>
      <c r="D885" s="27">
        <v>36616</v>
      </c>
      <c r="E885">
        <v>8.1670088205021898</v>
      </c>
      <c r="F885">
        <v>9.1721479758588291</v>
      </c>
      <c r="G885">
        <v>10.929399138556001</v>
      </c>
      <c r="H885">
        <v>10.068236267546199</v>
      </c>
      <c r="I885">
        <v>8.05169391332708</v>
      </c>
      <c r="J885">
        <v>9.3240919764773604</v>
      </c>
      <c r="K885">
        <v>11.3322668254027</v>
      </c>
      <c r="L885">
        <v>10.166100785616299</v>
      </c>
      <c r="M885">
        <v>7.8572486623384599</v>
      </c>
      <c r="N885">
        <v>9.2852845109162807</v>
      </c>
      <c r="O885">
        <v>11.7852684144819</v>
      </c>
      <c r="P885">
        <v>10.7443373156296</v>
      </c>
      <c r="Q885">
        <v>9.3358421073701905</v>
      </c>
      <c r="R885">
        <v>10.6271447485747</v>
      </c>
      <c r="S885">
        <v>13.0300826699326</v>
      </c>
      <c r="T885">
        <v>12.777069326346901</v>
      </c>
      <c r="U885">
        <v>7.8206584222377602</v>
      </c>
      <c r="V885">
        <v>8.8607684625506895</v>
      </c>
      <c r="W885">
        <v>10.7743106889627</v>
      </c>
      <c r="X885">
        <v>9.8318922518950593</v>
      </c>
      <c r="Y885">
        <v>8.69917382148064</v>
      </c>
      <c r="Z885">
        <v>9.5201211139668303</v>
      </c>
      <c r="AA885">
        <v>10.9333627537511</v>
      </c>
      <c r="AB885">
        <v>10.125932985717901</v>
      </c>
      <c r="AC885">
        <v>8.2191201353637897</v>
      </c>
      <c r="AD885">
        <v>9.7422583839627404</v>
      </c>
      <c r="AE885">
        <v>11.5637166598873</v>
      </c>
      <c r="AF885">
        <v>10.209423174858999</v>
      </c>
      <c r="AG885">
        <v>8.39572691553313</v>
      </c>
      <c r="AH885">
        <v>10.8205528143955</v>
      </c>
      <c r="AI885">
        <v>14.1519624115549</v>
      </c>
      <c r="AJ885">
        <v>12.5351695738283</v>
      </c>
      <c r="AK885">
        <v>7.7878521179943299</v>
      </c>
      <c r="AL885">
        <v>8.7797870509026996</v>
      </c>
      <c r="AM885">
        <v>10.5456050880512</v>
      </c>
      <c r="AN885">
        <v>9.6269798226666907</v>
      </c>
      <c r="AO885">
        <v>8.4621871953709604</v>
      </c>
      <c r="AP885">
        <v>10.0010847178389</v>
      </c>
      <c r="AQ885">
        <v>11.899803207768301</v>
      </c>
      <c r="AR885">
        <v>10.731337519961899</v>
      </c>
      <c r="AS885">
        <v>7.7456502544321797</v>
      </c>
      <c r="AT885">
        <v>8.8088862856664694</v>
      </c>
      <c r="AU885">
        <v>10.58329992633</v>
      </c>
      <c r="AV885">
        <v>9.5082118582591306</v>
      </c>
      <c r="AW885">
        <v>7.8631571968441296</v>
      </c>
      <c r="AX885">
        <v>9.2835046714370506</v>
      </c>
      <c r="AY885">
        <v>10.8383525964512</v>
      </c>
      <c r="AZ885">
        <v>9.6722922834969207</v>
      </c>
      <c r="BA885">
        <v>7.9708516110762302</v>
      </c>
      <c r="BB885">
        <v>9.1326495802895895</v>
      </c>
      <c r="BC885">
        <v>11.218313497562001</v>
      </c>
      <c r="BD885">
        <v>10.1901882114188</v>
      </c>
      <c r="BE885">
        <v>7.7623139524968998</v>
      </c>
      <c r="BF885">
        <v>9.0029639387452693</v>
      </c>
      <c r="BG885">
        <v>10.7450076804916</v>
      </c>
      <c r="BH885">
        <v>13.137619308507499</v>
      </c>
      <c r="BI885">
        <v>7.7289635312021403</v>
      </c>
      <c r="BJ885">
        <v>8.0257638769094299</v>
      </c>
      <c r="BK885">
        <v>11.4012608370994</v>
      </c>
      <c r="BL885">
        <v>9.9913725478928601</v>
      </c>
      <c r="BM885">
        <v>8.6605674691325891</v>
      </c>
      <c r="BN885">
        <v>8.9178529042966996</v>
      </c>
      <c r="BO885">
        <v>9.4944827289867693</v>
      </c>
      <c r="BP885">
        <v>9.2371972938226499</v>
      </c>
      <c r="BQ885">
        <v>13.1696667629991</v>
      </c>
      <c r="BR885">
        <v>13.3395428624018</v>
      </c>
      <c r="BS885">
        <v>13.509418961804499</v>
      </c>
      <c r="BT885">
        <v>13.3395428624018</v>
      </c>
      <c r="BU885">
        <v>7.4634429618487097</v>
      </c>
      <c r="BV885">
        <v>8.5112722216704704</v>
      </c>
      <c r="BW885">
        <v>10.910471838841501</v>
      </c>
      <c r="BX885">
        <v>10.151976199956801</v>
      </c>
      <c r="BZ885" t="s">
        <v>284</v>
      </c>
      <c r="CC885">
        <v>7.6046735604217401</v>
      </c>
      <c r="CD885">
        <v>8.7576256555706298</v>
      </c>
      <c r="CE885">
        <v>10.316224146049899</v>
      </c>
      <c r="CF885">
        <v>9.5511814546960601</v>
      </c>
      <c r="CG885">
        <v>8.1410967525095792</v>
      </c>
      <c r="CH885">
        <v>10.2029079442512</v>
      </c>
      <c r="CI885">
        <v>10.720476933482599</v>
      </c>
      <c r="CJ885">
        <v>9.7512305205572396</v>
      </c>
      <c r="CK885">
        <v>8.2305910953236694</v>
      </c>
      <c r="CL885">
        <v>8.8479984646965093</v>
      </c>
      <c r="CM885">
        <v>10.848949584189</v>
      </c>
      <c r="CN885">
        <v>13.1877392805602</v>
      </c>
      <c r="CO885">
        <v>7.7313742478786898</v>
      </c>
      <c r="CP885">
        <v>8.8237190595555699</v>
      </c>
      <c r="CQ885">
        <v>9.8509975865824995</v>
      </c>
      <c r="CR885">
        <v>9.2274138189771708</v>
      </c>
      <c r="CS885">
        <v>8.1896886851216202</v>
      </c>
      <c r="CT885">
        <v>8.4870681603307503</v>
      </c>
      <c r="CU885">
        <v>12.1310088950299</v>
      </c>
      <c r="CV885">
        <v>11.963401985167</v>
      </c>
      <c r="CW885">
        <v>7.2851828245402297</v>
      </c>
      <c r="CX885">
        <v>7.8361884083787201</v>
      </c>
      <c r="CY885">
        <v>10.550225763212</v>
      </c>
      <c r="CZ885">
        <v>8.9748527515602596</v>
      </c>
      <c r="DA885">
        <v>8.3697824347490606</v>
      </c>
      <c r="DB885">
        <v>9.4673685441737607</v>
      </c>
      <c r="DC885">
        <v>13.1493202377382</v>
      </c>
      <c r="DD885">
        <v>12.051734128313599</v>
      </c>
      <c r="DF885" t="s">
        <v>284</v>
      </c>
      <c r="DI885">
        <v>7.9691396379901596</v>
      </c>
      <c r="DJ885">
        <v>9.7719417213740893</v>
      </c>
      <c r="DK885">
        <v>22.0158083384481</v>
      </c>
      <c r="DL885">
        <v>16.6892414705055</v>
      </c>
      <c r="DM885">
        <v>7.2482182248980997</v>
      </c>
      <c r="DN885">
        <v>8.0611308405116304</v>
      </c>
      <c r="DO885">
        <v>10.8835223331841</v>
      </c>
      <c r="DP885">
        <v>9.3988673076189908</v>
      </c>
      <c r="DQ885">
        <v>10.1418490270155</v>
      </c>
      <c r="DR885">
        <v>10.4479737469428</v>
      </c>
      <c r="DS885">
        <v>11.4882959730212</v>
      </c>
      <c r="DT885">
        <v>10.8201646704977</v>
      </c>
    </row>
    <row r="886" spans="1:124" x14ac:dyDescent="0.35">
      <c r="A886" s="19" t="str">
        <f t="shared" si="26"/>
        <v>ALLL / Nonaccrual Loans--36616</v>
      </c>
      <c r="B886" s="19" t="str">
        <f t="shared" si="27"/>
        <v>ALLL / Nonaccrual Loans</v>
      </c>
      <c r="C886">
        <v>4</v>
      </c>
      <c r="D886" s="27">
        <v>36616</v>
      </c>
      <c r="E886">
        <v>153.216374269006</v>
      </c>
      <c r="F886">
        <v>336.39705882352899</v>
      </c>
      <c r="G886">
        <v>892.857142857143</v>
      </c>
      <c r="H886">
        <v>3893.21367795488</v>
      </c>
      <c r="I886">
        <v>148.03489295522999</v>
      </c>
      <c r="J886">
        <v>330.83309129635001</v>
      </c>
      <c r="K886">
        <v>1092.7685950413199</v>
      </c>
      <c r="L886">
        <v>1558.5708881345399</v>
      </c>
      <c r="M886">
        <v>145.969854425216</v>
      </c>
      <c r="N886">
        <v>323.80952380952402</v>
      </c>
      <c r="O886">
        <v>879.29025423728797</v>
      </c>
      <c r="P886">
        <v>1161.3911493088999</v>
      </c>
      <c r="Q886">
        <v>137.254901960784</v>
      </c>
      <c r="R886">
        <v>270.12987012987003</v>
      </c>
      <c r="S886">
        <v>1712.5</v>
      </c>
      <c r="T886">
        <v>6505.2850671714396</v>
      </c>
      <c r="U886">
        <v>154.749373433584</v>
      </c>
      <c r="V886">
        <v>362.35446313066001</v>
      </c>
      <c r="W886">
        <v>1243.0408163265299</v>
      </c>
      <c r="X886">
        <v>1732.7313151539199</v>
      </c>
      <c r="Y886">
        <v>109.996690281952</v>
      </c>
      <c r="Z886">
        <v>219.50887657147399</v>
      </c>
      <c r="AA886">
        <v>451.89674477374803</v>
      </c>
      <c r="AB886">
        <v>1728.01482220754</v>
      </c>
      <c r="AC886">
        <v>164.39509564509601</v>
      </c>
      <c r="AD886">
        <v>287.56531725524002</v>
      </c>
      <c r="AE886">
        <v>1120.84710743802</v>
      </c>
      <c r="AF886">
        <v>985.03374213647305</v>
      </c>
      <c r="AG886">
        <v>213.29686143725201</v>
      </c>
      <c r="AH886">
        <v>491.97414064963698</v>
      </c>
      <c r="AI886">
        <v>1253.125</v>
      </c>
      <c r="AJ886">
        <v>2688.7395981833001</v>
      </c>
      <c r="AK886">
        <v>115.005675291286</v>
      </c>
      <c r="AL886">
        <v>258.422555928029</v>
      </c>
      <c r="AM886">
        <v>712.2578125</v>
      </c>
      <c r="AN886">
        <v>3443.6127213987602</v>
      </c>
      <c r="AO886">
        <v>141.41481777275601</v>
      </c>
      <c r="AP886">
        <v>308.695652173913</v>
      </c>
      <c r="AQ886">
        <v>1070.45454545455</v>
      </c>
      <c r="AR886">
        <v>1315.2345546598201</v>
      </c>
      <c r="AS886">
        <v>147.767945913701</v>
      </c>
      <c r="AT886">
        <v>373.91304347826099</v>
      </c>
      <c r="AU886">
        <v>1186.27065302911</v>
      </c>
      <c r="AV886">
        <v>1980.34378416767</v>
      </c>
      <c r="AW886">
        <v>132.716000527635</v>
      </c>
      <c r="AX886">
        <v>294.767441860465</v>
      </c>
      <c r="AY886">
        <v>897.94372294372295</v>
      </c>
      <c r="AZ886">
        <v>1528.3684319172801</v>
      </c>
      <c r="BA886">
        <v>153.216374269006</v>
      </c>
      <c r="BB886">
        <v>324.66666666666703</v>
      </c>
      <c r="BC886">
        <v>1170.37037037037</v>
      </c>
      <c r="BD886">
        <v>2391.5588788069799</v>
      </c>
      <c r="BE886">
        <v>275.35425101214599</v>
      </c>
      <c r="BF886">
        <v>509.87460815047001</v>
      </c>
      <c r="BG886">
        <v>1225.5483870967701</v>
      </c>
      <c r="BH886">
        <v>1488.09854708437</v>
      </c>
      <c r="BI886">
        <v>155.586886127978</v>
      </c>
      <c r="BJ886">
        <v>229.15799570361</v>
      </c>
      <c r="BK886">
        <v>277.44774601119002</v>
      </c>
      <c r="BL886">
        <v>2162.4563274848401</v>
      </c>
      <c r="BM886">
        <v>702.22337560318704</v>
      </c>
      <c r="BN886">
        <v>990.53697677028401</v>
      </c>
      <c r="BO886">
        <v>1278.85057793738</v>
      </c>
      <c r="BP886">
        <v>990.53697677028401</v>
      </c>
      <c r="BQ886">
        <v>286.95652173912998</v>
      </c>
      <c r="BR886">
        <v>286.95652173912998</v>
      </c>
      <c r="BS886">
        <v>286.95652173912998</v>
      </c>
      <c r="BT886">
        <v>286.95652173912998</v>
      </c>
      <c r="BU886">
        <v>168.96142074742301</v>
      </c>
      <c r="BV886">
        <v>341.17647058823502</v>
      </c>
      <c r="BW886">
        <v>491.35663029345397</v>
      </c>
      <c r="BX886">
        <v>1481.3577898646899</v>
      </c>
      <c r="BZ886" t="s">
        <v>284</v>
      </c>
      <c r="CC886">
        <v>231.822956455309</v>
      </c>
      <c r="CD886">
        <v>591.705999042342</v>
      </c>
      <c r="CE886">
        <v>2125.68681318681</v>
      </c>
      <c r="CF886">
        <v>2853.4844025563798</v>
      </c>
      <c r="CG886">
        <v>198.477476479682</v>
      </c>
      <c r="CH886">
        <v>408.78862416653101</v>
      </c>
      <c r="CI886">
        <v>795.84558823529403</v>
      </c>
      <c r="CJ886">
        <v>585.53444054844499</v>
      </c>
      <c r="CK886">
        <v>72.971461331804505</v>
      </c>
      <c r="CL886">
        <v>250.34020618556701</v>
      </c>
      <c r="CM886">
        <v>468.81808278867101</v>
      </c>
      <c r="CN886">
        <v>489.02122713563</v>
      </c>
      <c r="CO886">
        <v>254.09536727879799</v>
      </c>
      <c r="CP886">
        <v>285.59782608695701</v>
      </c>
      <c r="CQ886">
        <v>1021.03786816269</v>
      </c>
      <c r="CR886">
        <v>989.53540935453395</v>
      </c>
      <c r="CS886">
        <v>84.2609631412883</v>
      </c>
      <c r="CT886">
        <v>148.522550544323</v>
      </c>
      <c r="CU886">
        <v>242.750455373406</v>
      </c>
      <c r="CV886">
        <v>183.47847093552201</v>
      </c>
      <c r="CW886">
        <v>244.68520446526699</v>
      </c>
      <c r="CX886">
        <v>1069.0938215102999</v>
      </c>
      <c r="CY886">
        <v>3136.5808823529401</v>
      </c>
      <c r="CZ886">
        <v>2093.2430217955598</v>
      </c>
      <c r="DA886">
        <v>693.49204113255405</v>
      </c>
      <c r="DB886">
        <v>951.61290322580601</v>
      </c>
      <c r="DC886">
        <v>1299.7501135847299</v>
      </c>
      <c r="DD886">
        <v>1011.6238020695901</v>
      </c>
      <c r="DF886" t="s">
        <v>284</v>
      </c>
      <c r="DI886">
        <v>252.36596944205701</v>
      </c>
      <c r="DJ886">
        <v>523.06401742735704</v>
      </c>
      <c r="DK886">
        <v>710.52766279852801</v>
      </c>
      <c r="DL886">
        <v>831.56199023814702</v>
      </c>
      <c r="DM886">
        <v>148.83462272879399</v>
      </c>
      <c r="DN886">
        <v>1351.4752163650701</v>
      </c>
      <c r="DO886">
        <v>4279.1666666666697</v>
      </c>
      <c r="DP886">
        <v>15743.2987274102</v>
      </c>
      <c r="DQ886">
        <v>230.983605482613</v>
      </c>
      <c r="DR886">
        <v>352.63809788396497</v>
      </c>
      <c r="DS886">
        <v>517.61147103658504</v>
      </c>
      <c r="DT886">
        <v>400.87663377535603</v>
      </c>
    </row>
    <row r="887" spans="1:124" x14ac:dyDescent="0.35">
      <c r="A887" s="19" t="str">
        <f t="shared" si="26"/>
        <v>[NCL + OREO] / [Total Loans + OREO]--36616</v>
      </c>
      <c r="B887" s="19" t="str">
        <f t="shared" si="27"/>
        <v>[NCL + OREO] / [Total Loans + OREO]</v>
      </c>
      <c r="C887">
        <v>5</v>
      </c>
      <c r="D887" s="27">
        <v>36616</v>
      </c>
      <c r="E887">
        <v>0.258741092972604</v>
      </c>
      <c r="F887">
        <v>0.79881211217328796</v>
      </c>
      <c r="G887">
        <v>1.9131191997303201</v>
      </c>
      <c r="H887">
        <v>1.33921275942254</v>
      </c>
      <c r="I887">
        <v>0.231352191064915</v>
      </c>
      <c r="J887">
        <v>0.78598118799123795</v>
      </c>
      <c r="K887">
        <v>1.6164231960970701</v>
      </c>
      <c r="L887">
        <v>1.1997304145929799</v>
      </c>
      <c r="M887">
        <v>0.193612743966211</v>
      </c>
      <c r="N887">
        <v>0.653925637006327</v>
      </c>
      <c r="O887">
        <v>1.45685763184804</v>
      </c>
      <c r="P887">
        <v>1.05041942674697</v>
      </c>
      <c r="Q887">
        <v>0.31429201588001798</v>
      </c>
      <c r="R887">
        <v>1.06043467722388</v>
      </c>
      <c r="S887">
        <v>1.85690990623726</v>
      </c>
      <c r="T887">
        <v>1.40925595551323</v>
      </c>
      <c r="U887">
        <v>0.16944523125480501</v>
      </c>
      <c r="V887">
        <v>0.59049306170652505</v>
      </c>
      <c r="W887">
        <v>1.32680138803838</v>
      </c>
      <c r="X887">
        <v>1.0184550142040201</v>
      </c>
      <c r="Y887">
        <v>0.39019381337440601</v>
      </c>
      <c r="Z887">
        <v>1.3803400572856399</v>
      </c>
      <c r="AA887">
        <v>2.5773195876288701</v>
      </c>
      <c r="AB887">
        <v>1.79322054634826</v>
      </c>
      <c r="AC887">
        <v>0.529353936124625</v>
      </c>
      <c r="AD887">
        <v>1.17785042297807</v>
      </c>
      <c r="AE887">
        <v>2.5346485204145299</v>
      </c>
      <c r="AF887">
        <v>1.70025995473737</v>
      </c>
      <c r="AG887">
        <v>0.24119754371444199</v>
      </c>
      <c r="AH887">
        <v>0.87968414490545099</v>
      </c>
      <c r="AI887">
        <v>1.8922977901737801</v>
      </c>
      <c r="AJ887">
        <v>1.44054693993765</v>
      </c>
      <c r="AK887">
        <v>0.24704021553242</v>
      </c>
      <c r="AL887">
        <v>0.79490718263113402</v>
      </c>
      <c r="AM887">
        <v>1.2983106004460201</v>
      </c>
      <c r="AN887">
        <v>0.96615479829392203</v>
      </c>
      <c r="AO887">
        <v>0.324033553945342</v>
      </c>
      <c r="AP887">
        <v>0.97110619072634896</v>
      </c>
      <c r="AQ887">
        <v>2.1407245746179102</v>
      </c>
      <c r="AR887">
        <v>1.4501201283277301</v>
      </c>
      <c r="AS887">
        <v>0.20895046613670101</v>
      </c>
      <c r="AT887">
        <v>0.689684442841075</v>
      </c>
      <c r="AU887">
        <v>1.4371062578509</v>
      </c>
      <c r="AV887">
        <v>1.04798109042751</v>
      </c>
      <c r="AW887">
        <v>0.22804670396497201</v>
      </c>
      <c r="AX887">
        <v>0.79389312977099202</v>
      </c>
      <c r="AY887">
        <v>1.3850305052304199</v>
      </c>
      <c r="AZ887">
        <v>1.0507168636603299</v>
      </c>
      <c r="BA887">
        <v>0.16503135814701</v>
      </c>
      <c r="BB887">
        <v>0.65408653128296301</v>
      </c>
      <c r="BC887">
        <v>1.3254303818528801</v>
      </c>
      <c r="BD887">
        <v>1.0679153140243201</v>
      </c>
      <c r="BE887">
        <v>0.19372259000895201</v>
      </c>
      <c r="BF887">
        <v>0.61359163354300905</v>
      </c>
      <c r="BG887">
        <v>1.2846882921570499</v>
      </c>
      <c r="BH887">
        <v>0.99344308607642595</v>
      </c>
      <c r="BI887">
        <v>0.77983830536904897</v>
      </c>
      <c r="BJ887">
        <v>0.97533603447309203</v>
      </c>
      <c r="BK887">
        <v>1.9776698160641899</v>
      </c>
      <c r="BL887">
        <v>1.42227155023291</v>
      </c>
      <c r="BM887">
        <v>0.13773042685918599</v>
      </c>
      <c r="BN887">
        <v>0.24771951131262601</v>
      </c>
      <c r="BO887">
        <v>0.34033832768597899</v>
      </c>
      <c r="BP887">
        <v>0.230349243232539</v>
      </c>
      <c r="BQ887">
        <v>0.44192546983638498</v>
      </c>
      <c r="BR887">
        <v>0.75055861936107104</v>
      </c>
      <c r="BS887">
        <v>1.0591917688857599</v>
      </c>
      <c r="BT887">
        <v>0.75055861936107104</v>
      </c>
      <c r="BU887">
        <v>0.33517888852427702</v>
      </c>
      <c r="BV887">
        <v>0.70929493965699797</v>
      </c>
      <c r="BW887">
        <v>1.4423298125202499</v>
      </c>
      <c r="BX887">
        <v>0.99290207193444102</v>
      </c>
      <c r="BZ887" t="s">
        <v>284</v>
      </c>
      <c r="CC887">
        <v>7.8707694614144896E-2</v>
      </c>
      <c r="CD887">
        <v>0.30313815490727902</v>
      </c>
      <c r="CE887">
        <v>0.82764597551727903</v>
      </c>
      <c r="CF887">
        <v>0.62265957403379901</v>
      </c>
      <c r="CG887">
        <v>0.13199780050538501</v>
      </c>
      <c r="CH887">
        <v>0.66712163415966796</v>
      </c>
      <c r="CI887">
        <v>1.1608405621048901</v>
      </c>
      <c r="CJ887">
        <v>0.75910406710814504</v>
      </c>
      <c r="CK887">
        <v>0.22422173980389401</v>
      </c>
      <c r="CL887">
        <v>0.85709530987092697</v>
      </c>
      <c r="CM887">
        <v>1.48449202114242</v>
      </c>
      <c r="CN887">
        <v>0.98301669453692897</v>
      </c>
      <c r="CO887">
        <v>0.65152406191051104</v>
      </c>
      <c r="CP887">
        <v>0.75327171485909705</v>
      </c>
      <c r="CQ887">
        <v>1.17392836181722</v>
      </c>
      <c r="CR887">
        <v>1.32132171066101</v>
      </c>
      <c r="CS887">
        <v>0.77478380149821902</v>
      </c>
      <c r="CT887">
        <v>1.09066911619102</v>
      </c>
      <c r="CU887">
        <v>2.3692736393162401</v>
      </c>
      <c r="CV887">
        <v>1.6019455659778901</v>
      </c>
      <c r="CW887">
        <v>0.19187473097754301</v>
      </c>
      <c r="CX887">
        <v>0.60817814140203896</v>
      </c>
      <c r="CY887">
        <v>1.1805253137513201</v>
      </c>
      <c r="CZ887">
        <v>1.62024773207996</v>
      </c>
      <c r="DA887">
        <v>0.25230502104710001</v>
      </c>
      <c r="DB887">
        <v>0.31073352904975698</v>
      </c>
      <c r="DC887">
        <v>1.0972821849130601</v>
      </c>
      <c r="DD887">
        <v>1.0388536769104</v>
      </c>
      <c r="DF887" t="s">
        <v>284</v>
      </c>
      <c r="DI887">
        <v>0.95268741475859298</v>
      </c>
      <c r="DJ887">
        <v>1.4046462574287399</v>
      </c>
      <c r="DK887">
        <v>3.0660079015263202</v>
      </c>
      <c r="DL887">
        <v>3.3091319735200302</v>
      </c>
      <c r="DM887">
        <v>0.100957888304395</v>
      </c>
      <c r="DN887">
        <v>0.59486148060341304</v>
      </c>
      <c r="DO887">
        <v>1.0738219032404199</v>
      </c>
      <c r="DP887">
        <v>1.04153640950909</v>
      </c>
      <c r="DQ887">
        <v>0.23461700606704899</v>
      </c>
      <c r="DR887">
        <v>0.44896594545541402</v>
      </c>
      <c r="DS887">
        <v>0.78489044121538298</v>
      </c>
      <c r="DT887">
        <v>0.53560395503580804</v>
      </c>
    </row>
    <row r="888" spans="1:124" x14ac:dyDescent="0.35">
      <c r="A888" s="19" t="str">
        <f t="shared" si="26"/>
        <v>[Noncurrent + Delinquent Loans] / [Capital + ALLL]--36616</v>
      </c>
      <c r="B888" s="19" t="str">
        <f t="shared" si="27"/>
        <v>[Noncurrent + Delinquent Loans] / [Capital + ALLL]</v>
      </c>
      <c r="C888">
        <v>6</v>
      </c>
      <c r="D888" s="27">
        <v>36616</v>
      </c>
      <c r="E888">
        <v>9.5177436423270798</v>
      </c>
      <c r="F888">
        <v>15.7515635215887</v>
      </c>
      <c r="G888">
        <v>23.171093312658002</v>
      </c>
      <c r="H888">
        <v>17.7998737708748</v>
      </c>
      <c r="I888">
        <v>6.1801251445686702</v>
      </c>
      <c r="J888">
        <v>13.2710060563297</v>
      </c>
      <c r="K888">
        <v>22.306150763064601</v>
      </c>
      <c r="L888">
        <v>15.8945099320716</v>
      </c>
      <c r="M888">
        <v>4.6730142821348002</v>
      </c>
      <c r="N888">
        <v>10.624123422159901</v>
      </c>
      <c r="O888">
        <v>19.235924932975902</v>
      </c>
      <c r="P888">
        <v>13.582043460824901</v>
      </c>
      <c r="Q888">
        <v>9.0418604651162795</v>
      </c>
      <c r="R888">
        <v>14.5299145299145</v>
      </c>
      <c r="S888">
        <v>19.3624371859297</v>
      </c>
      <c r="T888">
        <v>14.440720397437</v>
      </c>
      <c r="U888">
        <v>5.8278668312066699</v>
      </c>
      <c r="V888">
        <v>12.320283373885101</v>
      </c>
      <c r="W888">
        <v>20.359963040015401</v>
      </c>
      <c r="X888">
        <v>14.7695605937256</v>
      </c>
      <c r="Y888">
        <v>9.4948426342237493</v>
      </c>
      <c r="Z888">
        <v>16.6130942310946</v>
      </c>
      <c r="AA888">
        <v>26.669858750299301</v>
      </c>
      <c r="AB888">
        <v>19.7206698434399</v>
      </c>
      <c r="AC888">
        <v>9.1209967876958995</v>
      </c>
      <c r="AD888">
        <v>16.869142658798999</v>
      </c>
      <c r="AE888">
        <v>27.552860186854598</v>
      </c>
      <c r="AF888">
        <v>19.881139893908401</v>
      </c>
      <c r="AG888">
        <v>3.88449921648481</v>
      </c>
      <c r="AH888">
        <v>9.4931932381323492</v>
      </c>
      <c r="AI888">
        <v>20.2827453935999</v>
      </c>
      <c r="AJ888">
        <v>15.1960322473125</v>
      </c>
      <c r="AK888">
        <v>7.9720616554369803</v>
      </c>
      <c r="AL888">
        <v>14.5646783693223</v>
      </c>
      <c r="AM888">
        <v>22.2929653875131</v>
      </c>
      <c r="AN888">
        <v>17.276236403376199</v>
      </c>
      <c r="AO888">
        <v>5.8278668312066699</v>
      </c>
      <c r="AP888">
        <v>14.216259551759901</v>
      </c>
      <c r="AQ888">
        <v>23.9225390053133</v>
      </c>
      <c r="AR888">
        <v>16.946190607111902</v>
      </c>
      <c r="AS888">
        <v>6.5552699387059103</v>
      </c>
      <c r="AT888">
        <v>12.6327557294578</v>
      </c>
      <c r="AU888">
        <v>21.744691465625198</v>
      </c>
      <c r="AV888">
        <v>15.9646723260537</v>
      </c>
      <c r="AW888">
        <v>7.2759812392001999</v>
      </c>
      <c r="AX888">
        <v>13.4642576590731</v>
      </c>
      <c r="AY888">
        <v>21.370695476029699</v>
      </c>
      <c r="AZ888">
        <v>15.4559926577071</v>
      </c>
      <c r="BA888">
        <v>4.5020409165214899</v>
      </c>
      <c r="BB888">
        <v>12.818779889947301</v>
      </c>
      <c r="BC888">
        <v>20.0150905432596</v>
      </c>
      <c r="BD888">
        <v>14.874781083652</v>
      </c>
      <c r="BE888">
        <v>7.4644351464435097</v>
      </c>
      <c r="BF888">
        <v>11.931611495089101</v>
      </c>
      <c r="BG888">
        <v>21.9851938437561</v>
      </c>
      <c r="BH888">
        <v>15.353457345674199</v>
      </c>
      <c r="BI888">
        <v>17.3809318453165</v>
      </c>
      <c r="BJ888">
        <v>18.029775171897501</v>
      </c>
      <c r="BK888">
        <v>18.8512969141076</v>
      </c>
      <c r="BL888">
        <v>16.987110462095799</v>
      </c>
      <c r="BM888">
        <v>7.1454038203280099</v>
      </c>
      <c r="BN888">
        <v>11.1768654221821</v>
      </c>
      <c r="BO888">
        <v>13.8466068941462</v>
      </c>
      <c r="BP888">
        <v>9.8151452922921099</v>
      </c>
      <c r="BQ888">
        <v>11.778324391445899</v>
      </c>
      <c r="BR888">
        <v>13.3899143379954</v>
      </c>
      <c r="BS888">
        <v>15.001504284545</v>
      </c>
      <c r="BT888">
        <v>13.3899143379954</v>
      </c>
      <c r="BU888">
        <v>8.6814090021998105</v>
      </c>
      <c r="BV888">
        <v>11.786575562701</v>
      </c>
      <c r="BW888">
        <v>17.1147606906815</v>
      </c>
      <c r="BX888">
        <v>13.956663747470399</v>
      </c>
      <c r="BZ888" t="s">
        <v>284</v>
      </c>
      <c r="CC888">
        <v>3.5758835758835801</v>
      </c>
      <c r="CD888">
        <v>8.2743603701687505</v>
      </c>
      <c r="CE888">
        <v>15.0918878782254</v>
      </c>
      <c r="CF888">
        <v>10.7907025224753</v>
      </c>
      <c r="CG888">
        <v>9.5992410870197595</v>
      </c>
      <c r="CH888">
        <v>19.656799339368501</v>
      </c>
      <c r="CI888">
        <v>30.693524454588399</v>
      </c>
      <c r="CJ888">
        <v>19.3637963399777</v>
      </c>
      <c r="CK888">
        <v>7.7706529751569704</v>
      </c>
      <c r="CL888">
        <v>13.0843712458699</v>
      </c>
      <c r="CM888">
        <v>17.386260727324501</v>
      </c>
      <c r="CN888">
        <v>14.0772714108973</v>
      </c>
      <c r="CO888">
        <v>4.6029631487343403</v>
      </c>
      <c r="CP888">
        <v>6.4707939839104602</v>
      </c>
      <c r="CQ888">
        <v>18.471059669184601</v>
      </c>
      <c r="CR888">
        <v>11.577381607687901</v>
      </c>
      <c r="CS888">
        <v>10.385116385888701</v>
      </c>
      <c r="CT888">
        <v>13.834557354572301</v>
      </c>
      <c r="CU888">
        <v>23.007512257126201</v>
      </c>
      <c r="CV888">
        <v>16.275954485668102</v>
      </c>
      <c r="CW888">
        <v>6.2207827538837996</v>
      </c>
      <c r="CX888">
        <v>16.9586902409334</v>
      </c>
      <c r="CY888">
        <v>24.737724853638898</v>
      </c>
      <c r="CZ888">
        <v>18.359075238428598</v>
      </c>
      <c r="DA888">
        <v>5.9208397300187103</v>
      </c>
      <c r="DB888">
        <v>15.6631398765558</v>
      </c>
      <c r="DC888">
        <v>25.1703563415582</v>
      </c>
      <c r="DD888">
        <v>15.428056195021099</v>
      </c>
      <c r="DF888" t="s">
        <v>284</v>
      </c>
      <c r="DI888">
        <v>7.4152201646343201</v>
      </c>
      <c r="DJ888">
        <v>17.397341110454999</v>
      </c>
      <c r="DK888">
        <v>48.5926237442388</v>
      </c>
      <c r="DL888">
        <v>29.64663058403</v>
      </c>
      <c r="DM888">
        <v>10.7756083022746</v>
      </c>
      <c r="DN888">
        <v>12.7443711444529</v>
      </c>
      <c r="DO888">
        <v>19.3695499422575</v>
      </c>
      <c r="DP888">
        <v>16.7100629755064</v>
      </c>
      <c r="DQ888">
        <v>7.8765834692085797</v>
      </c>
      <c r="DR888">
        <v>10.106298587974001</v>
      </c>
      <c r="DS888">
        <v>13.1879127476486</v>
      </c>
      <c r="DT888">
        <v>11.5275083022233</v>
      </c>
    </row>
    <row r="889" spans="1:124" x14ac:dyDescent="0.35">
      <c r="A889" s="19" t="str">
        <f t="shared" si="26"/>
        <v xml:space="preserve">  Ag [NCL+DQ] / [Capital + ALLL]--36616</v>
      </c>
      <c r="B889" s="19" t="str">
        <f t="shared" si="27"/>
        <v xml:space="preserve">  Ag [NCL+DQ] / [Capital + ALLL]</v>
      </c>
      <c r="C889">
        <v>7</v>
      </c>
      <c r="D889" s="27">
        <v>36616</v>
      </c>
      <c r="E889">
        <v>0</v>
      </c>
      <c r="F889">
        <v>3.9860254636685501E-2</v>
      </c>
      <c r="G889">
        <v>3.8551190014160799</v>
      </c>
      <c r="H889">
        <v>3.6427487239160401</v>
      </c>
      <c r="I889">
        <v>0</v>
      </c>
      <c r="J889">
        <v>0.688895990909414</v>
      </c>
      <c r="K889">
        <v>6.1869535978480199</v>
      </c>
      <c r="L889">
        <v>4.6306085184166301</v>
      </c>
      <c r="M889">
        <v>0</v>
      </c>
      <c r="N889">
        <v>0</v>
      </c>
      <c r="O889">
        <v>1.46301971896143</v>
      </c>
      <c r="P889">
        <v>1.94569349665438</v>
      </c>
      <c r="Q889">
        <v>0</v>
      </c>
      <c r="R889">
        <v>0</v>
      </c>
      <c r="S889">
        <v>0</v>
      </c>
      <c r="T889">
        <v>4.0118889463289502E-4</v>
      </c>
      <c r="U889">
        <v>0</v>
      </c>
      <c r="V889">
        <v>0.38851174393379201</v>
      </c>
      <c r="W889">
        <v>4.9233979303867104</v>
      </c>
      <c r="X889">
        <v>3.8424711092393</v>
      </c>
      <c r="Y889">
        <v>0</v>
      </c>
      <c r="Z889">
        <v>0.477200424178155</v>
      </c>
      <c r="AA889">
        <v>9.6092031805109102</v>
      </c>
      <c r="AB889">
        <v>6.0206940351630198</v>
      </c>
      <c r="AC889">
        <v>2.2681224673570499</v>
      </c>
      <c r="AD889">
        <v>8.4337349397590398</v>
      </c>
      <c r="AE889">
        <v>17.8985841524431</v>
      </c>
      <c r="AF889">
        <v>12.104906133308999</v>
      </c>
      <c r="AG889">
        <v>0</v>
      </c>
      <c r="AH889">
        <v>1.41581571191065</v>
      </c>
      <c r="AI889">
        <v>6.5890511055236898</v>
      </c>
      <c r="AJ889">
        <v>4.2133995578519903</v>
      </c>
      <c r="AK889">
        <v>0</v>
      </c>
      <c r="AL889">
        <v>1.3687380235422901E-2</v>
      </c>
      <c r="AM889">
        <v>2.7142420920732802</v>
      </c>
      <c r="AN889">
        <v>1.8437582248803399</v>
      </c>
      <c r="AO889">
        <v>0.74775598049791303</v>
      </c>
      <c r="AP889">
        <v>5.0112486823472304</v>
      </c>
      <c r="AQ889">
        <v>13.0636112017279</v>
      </c>
      <c r="AR889">
        <v>9.0617352971034002</v>
      </c>
      <c r="AS889">
        <v>0</v>
      </c>
      <c r="AT889">
        <v>0.407223796033994</v>
      </c>
      <c r="AU889">
        <v>4.2772646789834798</v>
      </c>
      <c r="AV889">
        <v>3.9537902394611999</v>
      </c>
      <c r="AW889">
        <v>0</v>
      </c>
      <c r="AX889">
        <v>0</v>
      </c>
      <c r="AY889">
        <v>1.78326474622771</v>
      </c>
      <c r="AZ889">
        <v>1.64566560908096</v>
      </c>
      <c r="BA889">
        <v>0</v>
      </c>
      <c r="BB889">
        <v>0</v>
      </c>
      <c r="BC889">
        <v>1.42833190062495</v>
      </c>
      <c r="BD889">
        <v>1.7375965039657</v>
      </c>
      <c r="BE889">
        <v>0</v>
      </c>
      <c r="BF889">
        <v>1.1278195488721801</v>
      </c>
      <c r="BG889">
        <v>3.8218481818318901</v>
      </c>
      <c r="BH889">
        <v>2.6256293312781902</v>
      </c>
      <c r="BI889">
        <v>0.53953206495614503</v>
      </c>
      <c r="BJ889">
        <v>1.56255687333301</v>
      </c>
      <c r="BK889">
        <v>3.2009541534243802</v>
      </c>
      <c r="BL889">
        <v>1.8246098208810999</v>
      </c>
      <c r="BM889">
        <v>0</v>
      </c>
      <c r="BN889">
        <v>0</v>
      </c>
      <c r="BO889">
        <v>0</v>
      </c>
      <c r="BP889">
        <v>0</v>
      </c>
      <c r="BQ889">
        <v>2.4023007951277302</v>
      </c>
      <c r="BR889">
        <v>4.8046015902554604</v>
      </c>
      <c r="BS889">
        <v>7.20690238538318</v>
      </c>
      <c r="BT889">
        <v>4.8046015902554604</v>
      </c>
      <c r="BU889">
        <v>0</v>
      </c>
      <c r="BV889">
        <v>0</v>
      </c>
      <c r="BW889">
        <v>0</v>
      </c>
      <c r="BX889">
        <v>2.05341289301719E-2</v>
      </c>
      <c r="BZ889" t="s">
        <v>284</v>
      </c>
      <c r="CC889">
        <v>0</v>
      </c>
      <c r="CD889">
        <v>0</v>
      </c>
      <c r="CE889">
        <v>0</v>
      </c>
      <c r="CF889">
        <v>0.58366759291680503</v>
      </c>
      <c r="CG889">
        <v>0</v>
      </c>
      <c r="CH889">
        <v>0</v>
      </c>
      <c r="CI889">
        <v>2.1117465904091501</v>
      </c>
      <c r="CJ889">
        <v>1.75465655196212</v>
      </c>
      <c r="CK889">
        <v>0</v>
      </c>
      <c r="CL889">
        <v>4.6556195661596099E-2</v>
      </c>
      <c r="CM889">
        <v>5.02029395013541</v>
      </c>
      <c r="CN889">
        <v>3.1724333286253699</v>
      </c>
      <c r="CO889">
        <v>0</v>
      </c>
      <c r="CP889">
        <v>0</v>
      </c>
      <c r="CQ889">
        <v>5.3714920608422796</v>
      </c>
      <c r="CR889">
        <v>3.4500584349763201</v>
      </c>
      <c r="CS889">
        <v>1.3932930240916299</v>
      </c>
      <c r="CT889">
        <v>3.6584886503266798</v>
      </c>
      <c r="CU889">
        <v>5.8868963919337798</v>
      </c>
      <c r="CV889">
        <v>7.0899983376317701</v>
      </c>
      <c r="CW889">
        <v>0.18333035235199399</v>
      </c>
      <c r="CX889">
        <v>2.3806075007833201</v>
      </c>
      <c r="CY889">
        <v>6.6878990221728003</v>
      </c>
      <c r="CZ889">
        <v>6.5276214328081403</v>
      </c>
      <c r="DA889">
        <v>0</v>
      </c>
      <c r="DB889">
        <v>0</v>
      </c>
      <c r="DC889">
        <v>1.9525529629991201E-2</v>
      </c>
      <c r="DD889">
        <v>1.9525529629991201E-2</v>
      </c>
      <c r="DF889" t="s">
        <v>284</v>
      </c>
      <c r="DI889">
        <v>0</v>
      </c>
      <c r="DJ889">
        <v>0</v>
      </c>
      <c r="DK889">
        <v>1.9987481873919299</v>
      </c>
      <c r="DL889">
        <v>2.5915698042039201</v>
      </c>
      <c r="DM889">
        <v>0</v>
      </c>
      <c r="DN889">
        <v>0.47242334166704503</v>
      </c>
      <c r="DO889">
        <v>4.0818528765809896</v>
      </c>
      <c r="DP889">
        <v>4.7409324745455397</v>
      </c>
      <c r="DQ889">
        <v>0</v>
      </c>
      <c r="DR889">
        <v>0.97058234940964605</v>
      </c>
      <c r="DS889">
        <v>2.47855461929705</v>
      </c>
      <c r="DT889">
        <v>1.4173440991364199</v>
      </c>
    </row>
    <row r="890" spans="1:124" x14ac:dyDescent="0.35">
      <c r="A890" s="19" t="str">
        <f t="shared" si="26"/>
        <v xml:space="preserve">  CLD [NCL+DQ] / [Capital + ALLL]--36616</v>
      </c>
      <c r="B890" s="19" t="str">
        <f t="shared" si="27"/>
        <v xml:space="preserve">  CLD [NCL+DQ] / [Capital + ALLL]</v>
      </c>
      <c r="C890">
        <v>8</v>
      </c>
      <c r="D890" s="27">
        <v>36616</v>
      </c>
      <c r="E890">
        <v>0</v>
      </c>
      <c r="F890">
        <v>0</v>
      </c>
      <c r="G890">
        <v>0</v>
      </c>
      <c r="H890">
        <v>0.32314246569793298</v>
      </c>
      <c r="I890">
        <v>0</v>
      </c>
      <c r="J890">
        <v>0</v>
      </c>
      <c r="K890">
        <v>0</v>
      </c>
      <c r="L890">
        <v>0.15192818999041399</v>
      </c>
      <c r="M890">
        <v>0</v>
      </c>
      <c r="N890">
        <v>0</v>
      </c>
      <c r="O890">
        <v>0</v>
      </c>
      <c r="P890">
        <v>0.36823136981615601</v>
      </c>
      <c r="Q890">
        <v>0</v>
      </c>
      <c r="R890">
        <v>0</v>
      </c>
      <c r="S890">
        <v>0</v>
      </c>
      <c r="T890">
        <v>2.9114851210501499E-2</v>
      </c>
      <c r="U890">
        <v>0</v>
      </c>
      <c r="V890">
        <v>0</v>
      </c>
      <c r="W890">
        <v>0</v>
      </c>
      <c r="X890">
        <v>0.12186991394470099</v>
      </c>
      <c r="Y890">
        <v>0</v>
      </c>
      <c r="Z890">
        <v>0</v>
      </c>
      <c r="AA890">
        <v>9.6946194861851701E-2</v>
      </c>
      <c r="AB890">
        <v>0.82801942326358902</v>
      </c>
      <c r="AC890">
        <v>0</v>
      </c>
      <c r="AD890">
        <v>0</v>
      </c>
      <c r="AE890">
        <v>0</v>
      </c>
      <c r="AF890">
        <v>7.9231640544601897E-2</v>
      </c>
      <c r="AG890">
        <v>0</v>
      </c>
      <c r="AH890">
        <v>0</v>
      </c>
      <c r="AI890">
        <v>0</v>
      </c>
      <c r="AJ890">
        <v>0.12529705782953501</v>
      </c>
      <c r="AK890">
        <v>0</v>
      </c>
      <c r="AL890">
        <v>0</v>
      </c>
      <c r="AM890">
        <v>0</v>
      </c>
      <c r="AN890">
        <v>0.29823264494169599</v>
      </c>
      <c r="AO890">
        <v>0</v>
      </c>
      <c r="AP890">
        <v>0</v>
      </c>
      <c r="AQ890">
        <v>0</v>
      </c>
      <c r="AR890">
        <v>4.77448168532748E-2</v>
      </c>
      <c r="AS890">
        <v>0</v>
      </c>
      <c r="AT890">
        <v>0</v>
      </c>
      <c r="AU890">
        <v>0</v>
      </c>
      <c r="AV890">
        <v>0.35193228091267698</v>
      </c>
      <c r="AW890">
        <v>0</v>
      </c>
      <c r="AX890">
        <v>0</v>
      </c>
      <c r="AY890">
        <v>0</v>
      </c>
      <c r="AZ890">
        <v>0.18257919744361301</v>
      </c>
      <c r="BA890">
        <v>0</v>
      </c>
      <c r="BB890">
        <v>0</v>
      </c>
      <c r="BC890">
        <v>0</v>
      </c>
      <c r="BD890">
        <v>0.17747791871713001</v>
      </c>
      <c r="BE890">
        <v>0</v>
      </c>
      <c r="BF890">
        <v>0</v>
      </c>
      <c r="BG890">
        <v>0</v>
      </c>
      <c r="BH890">
        <v>0.16269053073855699</v>
      </c>
      <c r="BI890">
        <v>8.3050162692948806E-2</v>
      </c>
      <c r="BJ890">
        <v>0.26212824393731199</v>
      </c>
      <c r="BK890">
        <v>1.12421415298696</v>
      </c>
      <c r="BL890">
        <v>0.60311682778464204</v>
      </c>
      <c r="BM890">
        <v>0</v>
      </c>
      <c r="BN890">
        <v>0</v>
      </c>
      <c r="BO890">
        <v>0.41325046284051797</v>
      </c>
      <c r="BP890">
        <v>0.41325046284051797</v>
      </c>
      <c r="BQ890">
        <v>1.15900772671818</v>
      </c>
      <c r="BR890">
        <v>2.31801545343636</v>
      </c>
      <c r="BS890">
        <v>3.4770231801545299</v>
      </c>
      <c r="BT890">
        <v>2.31801545343636</v>
      </c>
      <c r="BU890">
        <v>0</v>
      </c>
      <c r="BV890">
        <v>0</v>
      </c>
      <c r="BW890">
        <v>0</v>
      </c>
      <c r="BX890">
        <v>0.24934806194769699</v>
      </c>
      <c r="BZ890" t="s">
        <v>284</v>
      </c>
      <c r="CC890">
        <v>0</v>
      </c>
      <c r="CD890">
        <v>0</v>
      </c>
      <c r="CE890">
        <v>0</v>
      </c>
      <c r="CF890">
        <v>0.27928138520593898</v>
      </c>
      <c r="CG890">
        <v>0</v>
      </c>
      <c r="CH890">
        <v>0.72299307548511105</v>
      </c>
      <c r="CI890">
        <v>5.1617292762995799</v>
      </c>
      <c r="CJ890">
        <v>2.7668093559232001</v>
      </c>
      <c r="CK890">
        <v>0</v>
      </c>
      <c r="CL890">
        <v>0</v>
      </c>
      <c r="CM890">
        <v>0</v>
      </c>
      <c r="CN890">
        <v>5.8865248226950301E-2</v>
      </c>
      <c r="CO890">
        <v>0</v>
      </c>
      <c r="CP890">
        <v>0</v>
      </c>
      <c r="CQ890">
        <v>0.54386379758808201</v>
      </c>
      <c r="CR890">
        <v>0.44914157124766102</v>
      </c>
      <c r="CS890">
        <v>0</v>
      </c>
      <c r="CT890">
        <v>0</v>
      </c>
      <c r="CU890">
        <v>0</v>
      </c>
      <c r="CV890">
        <v>0</v>
      </c>
      <c r="CW890">
        <v>0</v>
      </c>
      <c r="CX890">
        <v>0</v>
      </c>
      <c r="CY890">
        <v>0</v>
      </c>
      <c r="CZ890">
        <v>0.70422850972606499</v>
      </c>
      <c r="DA890">
        <v>0</v>
      </c>
      <c r="DB890">
        <v>0.36535992890293301</v>
      </c>
      <c r="DC890">
        <v>0.85929487343407995</v>
      </c>
      <c r="DD890">
        <v>0.493934944531148</v>
      </c>
      <c r="DF890" t="s">
        <v>284</v>
      </c>
      <c r="DI890">
        <v>0</v>
      </c>
      <c r="DJ890">
        <v>0</v>
      </c>
      <c r="DK890">
        <v>0.14149105522715399</v>
      </c>
      <c r="DL890">
        <v>1.91299872578978</v>
      </c>
      <c r="DM890">
        <v>0</v>
      </c>
      <c r="DN890">
        <v>0</v>
      </c>
      <c r="DO890">
        <v>0</v>
      </c>
      <c r="DP890">
        <v>0.19762968814248899</v>
      </c>
      <c r="DQ890">
        <v>0</v>
      </c>
      <c r="DR890">
        <v>0</v>
      </c>
      <c r="DS890">
        <v>0</v>
      </c>
      <c r="DT890">
        <v>0.48251091452120998</v>
      </c>
    </row>
    <row r="891" spans="1:124" x14ac:dyDescent="0.35">
      <c r="A891" s="19" t="str">
        <f t="shared" si="26"/>
        <v xml:space="preserve">  CRE [NCL+DQ] / [Capital + ALLL]--36616</v>
      </c>
      <c r="B891" s="19" t="str">
        <f t="shared" si="27"/>
        <v xml:space="preserve">  CRE [NCL+DQ] / [Capital + ALLL]</v>
      </c>
      <c r="C891">
        <v>9</v>
      </c>
      <c r="D891" s="27">
        <v>36616</v>
      </c>
      <c r="E891">
        <v>0</v>
      </c>
      <c r="F891">
        <v>0.90711918663621804</v>
      </c>
      <c r="G891">
        <v>3.0391584145611401</v>
      </c>
      <c r="H891">
        <v>2.3742503979379999</v>
      </c>
      <c r="I891">
        <v>0</v>
      </c>
      <c r="J891">
        <v>0.137340442720957</v>
      </c>
      <c r="K891">
        <v>2.4769809363247299</v>
      </c>
      <c r="L891">
        <v>1.8098411467459701</v>
      </c>
      <c r="M891">
        <v>0</v>
      </c>
      <c r="N891">
        <v>0.390946502057613</v>
      </c>
      <c r="O891">
        <v>2.8857296288968701</v>
      </c>
      <c r="P891">
        <v>2.1408555750953702</v>
      </c>
      <c r="Q891">
        <v>0</v>
      </c>
      <c r="R891">
        <v>0</v>
      </c>
      <c r="S891">
        <v>0</v>
      </c>
      <c r="T891">
        <v>2.0327428427832999</v>
      </c>
      <c r="U891">
        <v>0</v>
      </c>
      <c r="V891">
        <v>0</v>
      </c>
      <c r="W891">
        <v>2.41743589227075</v>
      </c>
      <c r="X891">
        <v>1.7134907100927099</v>
      </c>
      <c r="Y891">
        <v>0</v>
      </c>
      <c r="Z891">
        <v>0.974076983503535</v>
      </c>
      <c r="AA891">
        <v>2.9054726368159201</v>
      </c>
      <c r="AB891">
        <v>2.7810708752901601</v>
      </c>
      <c r="AC891">
        <v>0</v>
      </c>
      <c r="AD891">
        <v>0.37169081392702702</v>
      </c>
      <c r="AE891">
        <v>1.89246019825774</v>
      </c>
      <c r="AF891">
        <v>1.52699231171378</v>
      </c>
      <c r="AG891">
        <v>0</v>
      </c>
      <c r="AH891">
        <v>0</v>
      </c>
      <c r="AI891">
        <v>1.1297916631645</v>
      </c>
      <c r="AJ891">
        <v>1.0122161526417699</v>
      </c>
      <c r="AK891">
        <v>7.7531400217087897E-3</v>
      </c>
      <c r="AL891">
        <v>2.0033841295078898</v>
      </c>
      <c r="AM891">
        <v>4.0066908607922302</v>
      </c>
      <c r="AN891">
        <v>3.3797067480927501</v>
      </c>
      <c r="AO891">
        <v>0</v>
      </c>
      <c r="AP891">
        <v>0</v>
      </c>
      <c r="AQ891">
        <v>1.46383971830807</v>
      </c>
      <c r="AR891">
        <v>1.2093451969995801</v>
      </c>
      <c r="AS891">
        <v>0</v>
      </c>
      <c r="AT891">
        <v>0.53995680345572405</v>
      </c>
      <c r="AU891">
        <v>3.17888827325151</v>
      </c>
      <c r="AV891">
        <v>2.2693271379283502</v>
      </c>
      <c r="AW891">
        <v>0</v>
      </c>
      <c r="AX891">
        <v>0.53995680345572405</v>
      </c>
      <c r="AY891">
        <v>3.12280701754386</v>
      </c>
      <c r="AZ891">
        <v>2.2081282876497301</v>
      </c>
      <c r="BA891">
        <v>0</v>
      </c>
      <c r="BB891">
        <v>0</v>
      </c>
      <c r="BC891">
        <v>2.3951529028313598</v>
      </c>
      <c r="BD891">
        <v>1.9248360635935</v>
      </c>
      <c r="BE891">
        <v>0</v>
      </c>
      <c r="BF891">
        <v>0.115295926210607</v>
      </c>
      <c r="BG891">
        <v>2.7371500208942701</v>
      </c>
      <c r="BH891">
        <v>1.65355362255501</v>
      </c>
      <c r="BI891">
        <v>0.93375137329876101</v>
      </c>
      <c r="BJ891">
        <v>3.1809153005142399</v>
      </c>
      <c r="BK891">
        <v>5.3804089236516903</v>
      </c>
      <c r="BL891">
        <v>3.7787361463655298</v>
      </c>
      <c r="BM891">
        <v>0</v>
      </c>
      <c r="BN891">
        <v>0.60748420541065895</v>
      </c>
      <c r="BO891">
        <v>1.32447677095651</v>
      </c>
      <c r="BP891">
        <v>0.716992565545848</v>
      </c>
      <c r="BQ891">
        <v>1.8441709816665799</v>
      </c>
      <c r="BR891">
        <v>2.77479095673529</v>
      </c>
      <c r="BS891">
        <v>3.7054109318039998</v>
      </c>
      <c r="BT891">
        <v>2.77479095673529</v>
      </c>
      <c r="BU891">
        <v>0</v>
      </c>
      <c r="BV891">
        <v>0.88087248322147604</v>
      </c>
      <c r="BW891">
        <v>2.7294855874572099</v>
      </c>
      <c r="BX891">
        <v>2.23814233074072</v>
      </c>
      <c r="BZ891" t="s">
        <v>284</v>
      </c>
      <c r="CC891">
        <v>0</v>
      </c>
      <c r="CD891">
        <v>2.57245125204877E-2</v>
      </c>
      <c r="CE891">
        <v>2.8393351800554001</v>
      </c>
      <c r="CF891">
        <v>2.0803245935988599</v>
      </c>
      <c r="CG891">
        <v>1.68386824991443</v>
      </c>
      <c r="CH891">
        <v>7.2855022096814599</v>
      </c>
      <c r="CI891">
        <v>8.1621384642531805</v>
      </c>
      <c r="CJ891">
        <v>5.2660952608263996</v>
      </c>
      <c r="CK891">
        <v>0</v>
      </c>
      <c r="CL891">
        <v>0.36414432540293801</v>
      </c>
      <c r="CM891">
        <v>2.32732205790805</v>
      </c>
      <c r="CN891">
        <v>1.36762929155104</v>
      </c>
      <c r="CO891">
        <v>0</v>
      </c>
      <c r="CP891">
        <v>0</v>
      </c>
      <c r="CQ891">
        <v>1.28221145868824</v>
      </c>
      <c r="CR891">
        <v>1.4590551965142</v>
      </c>
      <c r="CS891">
        <v>0.15215463684107799</v>
      </c>
      <c r="CT891">
        <v>0.55622373551123805</v>
      </c>
      <c r="CU891">
        <v>1.22977418785046</v>
      </c>
      <c r="CV891">
        <v>1.1214177634937901</v>
      </c>
      <c r="CW891">
        <v>0</v>
      </c>
      <c r="CX891">
        <v>1.0157160788358599</v>
      </c>
      <c r="CY891">
        <v>2.45177722355721</v>
      </c>
      <c r="CZ891">
        <v>2.3340933994352402</v>
      </c>
      <c r="DA891">
        <v>8.0542809723713693E-2</v>
      </c>
      <c r="DB891">
        <v>0.67620516664183805</v>
      </c>
      <c r="DC891">
        <v>1.2793756837958701</v>
      </c>
      <c r="DD891">
        <v>0.683713326877748</v>
      </c>
      <c r="DF891" t="s">
        <v>284</v>
      </c>
      <c r="DI891">
        <v>0</v>
      </c>
      <c r="DJ891">
        <v>0</v>
      </c>
      <c r="DK891">
        <v>1.3926370853982899</v>
      </c>
      <c r="DL891">
        <v>3.0558533305798501</v>
      </c>
      <c r="DM891">
        <v>0</v>
      </c>
      <c r="DN891">
        <v>0</v>
      </c>
      <c r="DO891">
        <v>0.93959390931518905</v>
      </c>
      <c r="DP891">
        <v>0.80316390025339501</v>
      </c>
      <c r="DQ891">
        <v>1.2399847386493701</v>
      </c>
      <c r="DR891">
        <v>3.0365140818340501</v>
      </c>
      <c r="DS891">
        <v>3.7601142313184202</v>
      </c>
      <c r="DT891">
        <v>2.73036204754627</v>
      </c>
    </row>
    <row r="892" spans="1:124" x14ac:dyDescent="0.35">
      <c r="A892" s="19" t="str">
        <f t="shared" si="26"/>
        <v xml:space="preserve">  Res RE [NCL+DQ] / [Capital + ALLL]--36616</v>
      </c>
      <c r="B892" s="19" t="str">
        <f t="shared" si="27"/>
        <v xml:space="preserve">  Res RE [NCL+DQ] / [Capital + ALLL]</v>
      </c>
      <c r="C892">
        <v>10</v>
      </c>
      <c r="D892" s="27">
        <v>36616</v>
      </c>
      <c r="E892">
        <v>0.59694516413828103</v>
      </c>
      <c r="F892">
        <v>1.9947970226735301</v>
      </c>
      <c r="G892">
        <v>3.8221683981719798</v>
      </c>
      <c r="H892">
        <v>3.09449241505969</v>
      </c>
      <c r="I892">
        <v>4.4598059984390703E-2</v>
      </c>
      <c r="J892">
        <v>1.26870527000651</v>
      </c>
      <c r="K892">
        <v>3.7984582728186802</v>
      </c>
      <c r="L892">
        <v>2.4648900026752401</v>
      </c>
      <c r="M892">
        <v>0.234678661353803</v>
      </c>
      <c r="N892">
        <v>1.8464163822525601</v>
      </c>
      <c r="O892">
        <v>4.71841704718417</v>
      </c>
      <c r="P892">
        <v>3.2091567698597898</v>
      </c>
      <c r="Q892">
        <v>1.46140394703972</v>
      </c>
      <c r="R892">
        <v>4.8946531504671</v>
      </c>
      <c r="S892">
        <v>7.1967380224260999</v>
      </c>
      <c r="T892">
        <v>5.7800371729874298</v>
      </c>
      <c r="U892">
        <v>0.20946918468378201</v>
      </c>
      <c r="V892">
        <v>1.6241797415272501</v>
      </c>
      <c r="W892">
        <v>4.0727910493464901</v>
      </c>
      <c r="X892">
        <v>2.6334030195732101</v>
      </c>
      <c r="Y892">
        <v>0</v>
      </c>
      <c r="Z892">
        <v>1.19435856168735</v>
      </c>
      <c r="AA892">
        <v>3.2509752925877802</v>
      </c>
      <c r="AB892">
        <v>2.41169928060601</v>
      </c>
      <c r="AC892">
        <v>0</v>
      </c>
      <c r="AD892">
        <v>0.40923706518561798</v>
      </c>
      <c r="AE892">
        <v>1.3441449338885201</v>
      </c>
      <c r="AF892">
        <v>0.89653030620881302</v>
      </c>
      <c r="AG892">
        <v>0</v>
      </c>
      <c r="AH892">
        <v>0.13302565430111599</v>
      </c>
      <c r="AI892">
        <v>0.90952052079463597</v>
      </c>
      <c r="AJ892">
        <v>0.74518682122317703</v>
      </c>
      <c r="AK892">
        <v>1.95678193874425</v>
      </c>
      <c r="AL892">
        <v>3.79536681901891</v>
      </c>
      <c r="AM892">
        <v>6.9637579256686797</v>
      </c>
      <c r="AN892">
        <v>5.2649623139854498</v>
      </c>
      <c r="AO892">
        <v>0</v>
      </c>
      <c r="AP892">
        <v>0.75996288364066999</v>
      </c>
      <c r="AQ892">
        <v>2.0965138122049698</v>
      </c>
      <c r="AR892">
        <v>1.50376581210108</v>
      </c>
      <c r="AS892">
        <v>0.12850267107824401</v>
      </c>
      <c r="AT892">
        <v>1.4285714285714299</v>
      </c>
      <c r="AU892">
        <v>3.8907643205547102</v>
      </c>
      <c r="AV892">
        <v>2.6368171310004902</v>
      </c>
      <c r="AW892">
        <v>1.22694879141871</v>
      </c>
      <c r="AX892">
        <v>3.6552748885586901</v>
      </c>
      <c r="AY892">
        <v>6.20272314674735</v>
      </c>
      <c r="AZ892">
        <v>4.4362667627433803</v>
      </c>
      <c r="BA892">
        <v>0</v>
      </c>
      <c r="BB892">
        <v>0.79759927234817496</v>
      </c>
      <c r="BC892">
        <v>3.01454273745229</v>
      </c>
      <c r="BD892">
        <v>1.9285582468843401</v>
      </c>
      <c r="BE892">
        <v>0.20487986589681501</v>
      </c>
      <c r="BF892">
        <v>1.3835511145272901</v>
      </c>
      <c r="BG892">
        <v>3.3612131634487601</v>
      </c>
      <c r="BH892">
        <v>2.1271327650890099</v>
      </c>
      <c r="BI892">
        <v>0.83195989855732699</v>
      </c>
      <c r="BJ892">
        <v>1.7141943060592899</v>
      </c>
      <c r="BK892">
        <v>2.2148844730151098</v>
      </c>
      <c r="BL892">
        <v>2.0104044940835002</v>
      </c>
      <c r="BM892">
        <v>0</v>
      </c>
      <c r="BN892">
        <v>1.55772755039707</v>
      </c>
      <c r="BO892">
        <v>3.3099160191535701</v>
      </c>
      <c r="BP892">
        <v>1.7521884687564999</v>
      </c>
      <c r="BQ892">
        <v>0.72745728303163604</v>
      </c>
      <c r="BR892">
        <v>1.4549145660632701</v>
      </c>
      <c r="BS892">
        <v>2.1823718490949102</v>
      </c>
      <c r="BT892">
        <v>1.4549145660632701</v>
      </c>
      <c r="BU892">
        <v>2.4937718820447601</v>
      </c>
      <c r="BV892">
        <v>4.0574596774193603</v>
      </c>
      <c r="BW892">
        <v>6.4148691813516097</v>
      </c>
      <c r="BX892">
        <v>4.3384654361411501</v>
      </c>
      <c r="BZ892" t="s">
        <v>284</v>
      </c>
      <c r="CC892">
        <v>0</v>
      </c>
      <c r="CD892">
        <v>0.998135962810207</v>
      </c>
      <c r="CE892">
        <v>3.5836566993836998</v>
      </c>
      <c r="CF892">
        <v>2.1846783442769202</v>
      </c>
      <c r="CG892">
        <v>0.87754403517548296</v>
      </c>
      <c r="CH892">
        <v>3.7139709252772599</v>
      </c>
      <c r="CI892">
        <v>5.6314837875236599</v>
      </c>
      <c r="CJ892">
        <v>4.7061520412719702</v>
      </c>
      <c r="CK892">
        <v>0.158188118314669</v>
      </c>
      <c r="CL892">
        <v>1.4460974434676701</v>
      </c>
      <c r="CM892">
        <v>2.9493763826913502</v>
      </c>
      <c r="CN892">
        <v>3.1745132169478398</v>
      </c>
      <c r="CO892">
        <v>0</v>
      </c>
      <c r="CP892">
        <v>0.38474991255683799</v>
      </c>
      <c r="CQ892">
        <v>0.74383899094846995</v>
      </c>
      <c r="CR892">
        <v>0.46416344111369801</v>
      </c>
      <c r="CS892">
        <v>0.55745988130138202</v>
      </c>
      <c r="CT892">
        <v>1.36977721184581</v>
      </c>
      <c r="CU892">
        <v>3.27434877232669</v>
      </c>
      <c r="CV892">
        <v>1.79374092022071</v>
      </c>
      <c r="CW892">
        <v>0</v>
      </c>
      <c r="CX892">
        <v>0.51748453523425297</v>
      </c>
      <c r="CY892">
        <v>0.90737701364879098</v>
      </c>
      <c r="CZ892">
        <v>1.4044682749389801</v>
      </c>
      <c r="DA892">
        <v>0</v>
      </c>
      <c r="DB892">
        <v>6.4184852374839493E-2</v>
      </c>
      <c r="DC892">
        <v>0.58736846935464504</v>
      </c>
      <c r="DD892">
        <v>0.52318361697980598</v>
      </c>
      <c r="DF892" t="s">
        <v>284</v>
      </c>
      <c r="DI892">
        <v>0</v>
      </c>
      <c r="DJ892">
        <v>2.44727622449681E-2</v>
      </c>
      <c r="DK892">
        <v>1.60421423759326</v>
      </c>
      <c r="DL892">
        <v>1.1230483664669699</v>
      </c>
      <c r="DM892">
        <v>0.91165549435502702</v>
      </c>
      <c r="DN892">
        <v>3.0414235175303301</v>
      </c>
      <c r="DO892">
        <v>5.3769277434752603</v>
      </c>
      <c r="DP892">
        <v>3.3324926645769901</v>
      </c>
      <c r="DQ892">
        <v>2.5325884543761599</v>
      </c>
      <c r="DR892">
        <v>2.81989890928438</v>
      </c>
      <c r="DS892">
        <v>3.7922753652191301</v>
      </c>
      <c r="DT892">
        <v>3.2357940385969601</v>
      </c>
    </row>
    <row r="893" spans="1:124" x14ac:dyDescent="0.35">
      <c r="A893" s="19" t="str">
        <f t="shared" si="26"/>
        <v xml:space="preserve">  C&amp;I [NCL+DQ] / [Capital + ALLL]--36616</v>
      </c>
      <c r="B893" s="19" t="str">
        <f t="shared" si="27"/>
        <v xml:space="preserve">  C&amp;I [NCL+DQ] / [Capital + ALLL]</v>
      </c>
      <c r="C893">
        <v>11</v>
      </c>
      <c r="D893" s="27">
        <v>36616</v>
      </c>
      <c r="E893">
        <v>1.5237158619511599</v>
      </c>
      <c r="F893">
        <v>4.5623971578481299</v>
      </c>
      <c r="G893">
        <v>11.487518411871299</v>
      </c>
      <c r="H893">
        <v>7.7450810118842304</v>
      </c>
      <c r="I893">
        <v>1.2503005530175499</v>
      </c>
      <c r="J893">
        <v>4.3035631652013002</v>
      </c>
      <c r="K893">
        <v>10.084033613445399</v>
      </c>
      <c r="L893">
        <v>6.87160914176585</v>
      </c>
      <c r="M893">
        <v>0.431230140717204</v>
      </c>
      <c r="N893">
        <v>2.1553287394435499</v>
      </c>
      <c r="O893">
        <v>6.2015503875968996</v>
      </c>
      <c r="P893">
        <v>4.4722542286212903</v>
      </c>
      <c r="Q893">
        <v>1.3840830449827</v>
      </c>
      <c r="R893">
        <v>2.9013539651837501</v>
      </c>
      <c r="S893">
        <v>7.2586230779886396</v>
      </c>
      <c r="T893">
        <v>4.4014266544675396</v>
      </c>
      <c r="U893">
        <v>0.967663121365123</v>
      </c>
      <c r="V893">
        <v>3.7270318882416502</v>
      </c>
      <c r="W893">
        <v>9.1866614488285698</v>
      </c>
      <c r="X893">
        <v>6.1256079527131</v>
      </c>
      <c r="Y893">
        <v>2.6536312849161998</v>
      </c>
      <c r="Z893">
        <v>5.9412849523999398</v>
      </c>
      <c r="AA893">
        <v>15.3660012099214</v>
      </c>
      <c r="AB893">
        <v>10.5772367703717</v>
      </c>
      <c r="AC893">
        <v>3.9587784340832002</v>
      </c>
      <c r="AD893">
        <v>8.8054187192118203</v>
      </c>
      <c r="AE893">
        <v>15.926605504587201</v>
      </c>
      <c r="AF893">
        <v>11.349230804763801</v>
      </c>
      <c r="AG893">
        <v>1.0201054475804401</v>
      </c>
      <c r="AH893">
        <v>2.97542838138695</v>
      </c>
      <c r="AI893">
        <v>7.3984133989427798</v>
      </c>
      <c r="AJ893">
        <v>5.8589563891723602</v>
      </c>
      <c r="AK893">
        <v>0.85772273221238704</v>
      </c>
      <c r="AL893">
        <v>2.64460486064314</v>
      </c>
      <c r="AM893">
        <v>7.6082447698029396</v>
      </c>
      <c r="AN893">
        <v>5.7376971032144501</v>
      </c>
      <c r="AO893">
        <v>2.17277069497622</v>
      </c>
      <c r="AP893">
        <v>6.5030868123872096</v>
      </c>
      <c r="AQ893">
        <v>13.9449488050571</v>
      </c>
      <c r="AR893">
        <v>9.0730055331017301</v>
      </c>
      <c r="AS893">
        <v>1.40139867001093</v>
      </c>
      <c r="AT893">
        <v>3.8672571657749399</v>
      </c>
      <c r="AU893">
        <v>9.6568792391588296</v>
      </c>
      <c r="AV893">
        <v>6.5994671463980099</v>
      </c>
      <c r="AW893">
        <v>0.82894615313567899</v>
      </c>
      <c r="AX893">
        <v>3.0906872712484801</v>
      </c>
      <c r="AY893">
        <v>7.5157377552587104</v>
      </c>
      <c r="AZ893">
        <v>5.2146102222966197</v>
      </c>
      <c r="BA893">
        <v>1.5298474619284499</v>
      </c>
      <c r="BB893">
        <v>4.9374927282307199</v>
      </c>
      <c r="BC893">
        <v>13.208471879921101</v>
      </c>
      <c r="BD893">
        <v>8.05463130056404</v>
      </c>
      <c r="BE893">
        <v>0.63842135809634404</v>
      </c>
      <c r="BF893">
        <v>2.4820492268643801</v>
      </c>
      <c r="BG893">
        <v>5.4220765215890996</v>
      </c>
      <c r="BH893">
        <v>4.0690808999422403</v>
      </c>
      <c r="BI893">
        <v>3.9270663239824799</v>
      </c>
      <c r="BJ893">
        <v>5.6787242816975301</v>
      </c>
      <c r="BK893">
        <v>7.7339951515842502</v>
      </c>
      <c r="BL893">
        <v>7.1272448606870604</v>
      </c>
      <c r="BM893">
        <v>3.0889372770854799</v>
      </c>
      <c r="BN893">
        <v>5.4640021636653202</v>
      </c>
      <c r="BO893">
        <v>7.7637693698522199</v>
      </c>
      <c r="BP893">
        <v>5.3887044832723801</v>
      </c>
      <c r="BQ893">
        <v>5.1965256771705599</v>
      </c>
      <c r="BR893">
        <v>6.6110261408396997</v>
      </c>
      <c r="BS893">
        <v>8.0255266045088405</v>
      </c>
      <c r="BT893">
        <v>6.6110261408396997</v>
      </c>
      <c r="BU893">
        <v>0.47743412942483598</v>
      </c>
      <c r="BV893">
        <v>2.0183840848421899</v>
      </c>
      <c r="BW893">
        <v>7.2861621882561396</v>
      </c>
      <c r="BX893">
        <v>5.4332016005650301</v>
      </c>
      <c r="BZ893" t="s">
        <v>284</v>
      </c>
      <c r="CC893">
        <v>0.40547389761784097</v>
      </c>
      <c r="CD893">
        <v>2.21100454316002</v>
      </c>
      <c r="CE893">
        <v>6.2139744130465298</v>
      </c>
      <c r="CF893">
        <v>4.3497122646958903</v>
      </c>
      <c r="CG893">
        <v>0</v>
      </c>
      <c r="CH893">
        <v>0.22146951537258999</v>
      </c>
      <c r="CI893">
        <v>5.8909933080140897</v>
      </c>
      <c r="CJ893">
        <v>4.7265691887501804</v>
      </c>
      <c r="CK893">
        <v>1.07624935905916</v>
      </c>
      <c r="CL893">
        <v>4.0102040816326499</v>
      </c>
      <c r="CM893">
        <v>7.6494556369714104</v>
      </c>
      <c r="CN893">
        <v>5.3987372630670496</v>
      </c>
      <c r="CO893">
        <v>3.7292366017149501</v>
      </c>
      <c r="CP893">
        <v>6.0860440713536201</v>
      </c>
      <c r="CQ893">
        <v>13.949463774426601</v>
      </c>
      <c r="CR893">
        <v>8.0405475932687995</v>
      </c>
      <c r="CS893">
        <v>3.2280774158474799</v>
      </c>
      <c r="CT893">
        <v>6.9751060591591898</v>
      </c>
      <c r="CU893">
        <v>10.1612043489508</v>
      </c>
      <c r="CV893">
        <v>7.6635029665233203</v>
      </c>
      <c r="CW893">
        <v>1.30930538914737</v>
      </c>
      <c r="CX893">
        <v>5.4710049736820698</v>
      </c>
      <c r="CY893">
        <v>11.340445615438499</v>
      </c>
      <c r="CZ893">
        <v>9.1206106977113492</v>
      </c>
      <c r="DA893">
        <v>0.41085657370517897</v>
      </c>
      <c r="DB893">
        <v>0.82061921210987399</v>
      </c>
      <c r="DC893">
        <v>6.0215139349899003</v>
      </c>
      <c r="DD893">
        <v>5.6117512965851999</v>
      </c>
      <c r="DF893" t="s">
        <v>284</v>
      </c>
      <c r="DI893">
        <v>0</v>
      </c>
      <c r="DJ893">
        <v>1.1717054580226001</v>
      </c>
      <c r="DK893">
        <v>2.5885175725201801</v>
      </c>
      <c r="DL893">
        <v>3.5456547723377501</v>
      </c>
      <c r="DM893">
        <v>1.5060034332682399</v>
      </c>
      <c r="DN893">
        <v>2.03136356125068</v>
      </c>
      <c r="DO893">
        <v>8.6676829836274596</v>
      </c>
      <c r="DP893">
        <v>7.9672456793285198</v>
      </c>
      <c r="DQ893">
        <v>0.82894615313567899</v>
      </c>
      <c r="DR893">
        <v>1.5706806282722501</v>
      </c>
      <c r="DS893">
        <v>3.6210430425871101</v>
      </c>
      <c r="DT893">
        <v>3.4382034091677798</v>
      </c>
    </row>
    <row r="894" spans="1:124" x14ac:dyDescent="0.35">
      <c r="A894" s="19" t="str">
        <f t="shared" si="26"/>
        <v xml:space="preserve">  Ind [NCL+DQ] / [Capital + ALLL]--36616</v>
      </c>
      <c r="B894" s="19" t="str">
        <f t="shared" si="27"/>
        <v xml:space="preserve">  Ind [NCL+DQ] / [Capital + ALLL]</v>
      </c>
      <c r="C894">
        <v>12</v>
      </c>
      <c r="D894" s="27">
        <v>36616</v>
      </c>
      <c r="E894">
        <v>0.54916567433088803</v>
      </c>
      <c r="F894">
        <v>1.5634253995838201</v>
      </c>
      <c r="G894">
        <v>3.0941567899511599</v>
      </c>
      <c r="H894">
        <v>3.11353520936159</v>
      </c>
      <c r="I894">
        <v>0.38095238095238099</v>
      </c>
      <c r="J894">
        <v>1.1959121548162599</v>
      </c>
      <c r="K894">
        <v>2.6410761154855602</v>
      </c>
      <c r="L894">
        <v>1.96505263920813</v>
      </c>
      <c r="M894">
        <v>0.24883359253499199</v>
      </c>
      <c r="N894">
        <v>1.04489164086687</v>
      </c>
      <c r="O894">
        <v>2.57989988448209</v>
      </c>
      <c r="P894">
        <v>1.9684070603488799</v>
      </c>
      <c r="Q894">
        <v>0.455908068948289</v>
      </c>
      <c r="R894">
        <v>1.81480422977994</v>
      </c>
      <c r="S894">
        <v>3.2446463335496398</v>
      </c>
      <c r="T894">
        <v>2.10843637189629</v>
      </c>
      <c r="U894">
        <v>0.44690376583834002</v>
      </c>
      <c r="V894">
        <v>1.2277948544472199</v>
      </c>
      <c r="W894">
        <v>2.6679981959925301</v>
      </c>
      <c r="X894">
        <v>1.89620109647885</v>
      </c>
      <c r="Y894">
        <v>0.42325056433408598</v>
      </c>
      <c r="Z894">
        <v>1.1717695339921199</v>
      </c>
      <c r="AA894">
        <v>2.49130938586327</v>
      </c>
      <c r="AB894">
        <v>1.7944756310865899</v>
      </c>
      <c r="AC894">
        <v>0.25606008876749697</v>
      </c>
      <c r="AD894">
        <v>0.74641524258495395</v>
      </c>
      <c r="AE894">
        <v>2.1221532091097299</v>
      </c>
      <c r="AF894">
        <v>1.4365816078784099</v>
      </c>
      <c r="AG894">
        <v>0.164168005259162</v>
      </c>
      <c r="AH894">
        <v>0.79119420850120104</v>
      </c>
      <c r="AI894">
        <v>3.3934148766486101</v>
      </c>
      <c r="AJ894">
        <v>5.3297616285836202</v>
      </c>
      <c r="AK894">
        <v>0.59358848683549004</v>
      </c>
      <c r="AL894">
        <v>1.22376836181297</v>
      </c>
      <c r="AM894">
        <v>2.78193023408982</v>
      </c>
      <c r="AN894">
        <v>2.06598478355252</v>
      </c>
      <c r="AO894">
        <v>0.240545478233577</v>
      </c>
      <c r="AP894">
        <v>0.94415842704905695</v>
      </c>
      <c r="AQ894">
        <v>2.20223444625895</v>
      </c>
      <c r="AR894">
        <v>1.5877281701766</v>
      </c>
      <c r="AS894">
        <v>0.454198378365547</v>
      </c>
      <c r="AT894">
        <v>1.1997600479904</v>
      </c>
      <c r="AU894">
        <v>2.51459183212619</v>
      </c>
      <c r="AV894">
        <v>1.89483415268593</v>
      </c>
      <c r="AW894">
        <v>0.66666666666666696</v>
      </c>
      <c r="AX894">
        <v>1.5902140672782901</v>
      </c>
      <c r="AY894">
        <v>3.1265758951084202</v>
      </c>
      <c r="AZ894">
        <v>2.2895838344450499</v>
      </c>
      <c r="BA894">
        <v>0.33044600841211003</v>
      </c>
      <c r="BB894">
        <v>1.05501890917463</v>
      </c>
      <c r="BC894">
        <v>2.1305065881299301</v>
      </c>
      <c r="BD894">
        <v>1.60188746590583</v>
      </c>
      <c r="BE894">
        <v>0.358396037002984</v>
      </c>
      <c r="BF894">
        <v>1.5031798034303301</v>
      </c>
      <c r="BG894">
        <v>6.2971466054444099</v>
      </c>
      <c r="BH894">
        <v>6.16120541139174</v>
      </c>
      <c r="BI894">
        <v>0.50743320169239503</v>
      </c>
      <c r="BJ894">
        <v>1.50044494334279</v>
      </c>
      <c r="BK894">
        <v>3.0795731404769899</v>
      </c>
      <c r="BL894">
        <v>2.2517350627994701</v>
      </c>
      <c r="BM894">
        <v>0.87882715049408699</v>
      </c>
      <c r="BN894">
        <v>1.3793256556498501</v>
      </c>
      <c r="BO894">
        <v>1.7323116078737899</v>
      </c>
      <c r="BP894">
        <v>1.2318131027180199</v>
      </c>
      <c r="BQ894">
        <v>1.12233283607894</v>
      </c>
      <c r="BR894">
        <v>1.3311146655600199</v>
      </c>
      <c r="BS894">
        <v>1.5398964950410901</v>
      </c>
      <c r="BT894">
        <v>1.3311146655600199</v>
      </c>
      <c r="BU894">
        <v>0.446008022366913</v>
      </c>
      <c r="BV894">
        <v>1.2178919397697101</v>
      </c>
      <c r="BW894">
        <v>3.8290283420987699</v>
      </c>
      <c r="BX894">
        <v>2.3542192489640499</v>
      </c>
      <c r="BZ894" t="s">
        <v>284</v>
      </c>
      <c r="CC894">
        <v>0.338983050847458</v>
      </c>
      <c r="CD894">
        <v>0.84239326085391297</v>
      </c>
      <c r="CE894">
        <v>1.8557153837707301</v>
      </c>
      <c r="CF894">
        <v>1.31394716076745</v>
      </c>
      <c r="CG894">
        <v>1.69032036773229</v>
      </c>
      <c r="CH894">
        <v>3.3864066442182899</v>
      </c>
      <c r="CI894">
        <v>3.6502307077689098</v>
      </c>
      <c r="CJ894">
        <v>2.9603905888997799</v>
      </c>
      <c r="CK894">
        <v>0.25362571960475799</v>
      </c>
      <c r="CL894">
        <v>1.43985701236511</v>
      </c>
      <c r="CM894">
        <v>2.6514799792342898</v>
      </c>
      <c r="CN894">
        <v>1.5796720940239499</v>
      </c>
      <c r="CO894">
        <v>0.195371188677814</v>
      </c>
      <c r="CP894">
        <v>0.45852084571622698</v>
      </c>
      <c r="CQ894">
        <v>0.95400781013969604</v>
      </c>
      <c r="CR894">
        <v>0.59277984830542496</v>
      </c>
      <c r="CS894">
        <v>0.427535653051061</v>
      </c>
      <c r="CT894">
        <v>1.3244497239136299</v>
      </c>
      <c r="CU894">
        <v>3.5648858924406199</v>
      </c>
      <c r="CV894">
        <v>2.3244718126428401</v>
      </c>
      <c r="CW894">
        <v>0.49225343787756698</v>
      </c>
      <c r="CX894">
        <v>1.41151675255872</v>
      </c>
      <c r="CY894">
        <v>2.3834257351995101</v>
      </c>
      <c r="CZ894">
        <v>2.39631463284227</v>
      </c>
      <c r="DA894">
        <v>0.70003371513517099</v>
      </c>
      <c r="DB894">
        <v>2.2115205395243098</v>
      </c>
      <c r="DC894">
        <v>9.9135283328333994</v>
      </c>
      <c r="DD894">
        <v>8.4020415084442597</v>
      </c>
      <c r="DF894" t="s">
        <v>284</v>
      </c>
      <c r="DI894">
        <v>0.67730198200833802</v>
      </c>
      <c r="DJ894">
        <v>7.0440452825446398</v>
      </c>
      <c r="DK894">
        <v>22.245282465623799</v>
      </c>
      <c r="DL894">
        <v>20.579556007222799</v>
      </c>
      <c r="DM894">
        <v>0.401939801898405</v>
      </c>
      <c r="DN894">
        <v>1.64248077473814</v>
      </c>
      <c r="DO894">
        <v>2.7862509050676301</v>
      </c>
      <c r="DP894">
        <v>1.78014660014879</v>
      </c>
      <c r="DQ894">
        <v>0.26707363601678802</v>
      </c>
      <c r="DR894">
        <v>0.65908101722315504</v>
      </c>
      <c r="DS894">
        <v>1.2237297153498301</v>
      </c>
      <c r="DT894">
        <v>1.37089813240674</v>
      </c>
    </row>
    <row r="895" spans="1:124" x14ac:dyDescent="0.35">
      <c r="A895" s="19" t="str">
        <f t="shared" si="26"/>
        <v xml:space="preserve">  OREO / [Capital + ALLL]--36616</v>
      </c>
      <c r="B895" s="19" t="str">
        <f t="shared" si="27"/>
        <v xml:space="preserve">  OREO / [Capital + ALLL]</v>
      </c>
      <c r="C895">
        <v>13</v>
      </c>
      <c r="D895" s="27">
        <v>36616</v>
      </c>
      <c r="E895">
        <v>0</v>
      </c>
      <c r="F895">
        <v>0</v>
      </c>
      <c r="G895">
        <v>0.62304744460222805</v>
      </c>
      <c r="H895">
        <v>0.91166568796283398</v>
      </c>
      <c r="I895">
        <v>0</v>
      </c>
      <c r="J895">
        <v>0</v>
      </c>
      <c r="K895">
        <v>0.65235118238651801</v>
      </c>
      <c r="L895">
        <v>0.70019853671386201</v>
      </c>
      <c r="M895">
        <v>0</v>
      </c>
      <c r="N895">
        <v>0</v>
      </c>
      <c r="O895">
        <v>0.90661831368993695</v>
      </c>
      <c r="P895">
        <v>0.89201729194172996</v>
      </c>
      <c r="Q895">
        <v>0.16591840718329101</v>
      </c>
      <c r="R895">
        <v>0.28396989919068599</v>
      </c>
      <c r="S895">
        <v>1.2012870933142701</v>
      </c>
      <c r="T895">
        <v>1.2385463562930901</v>
      </c>
      <c r="U895">
        <v>0</v>
      </c>
      <c r="V895">
        <v>0</v>
      </c>
      <c r="W895">
        <v>0.46810352149738299</v>
      </c>
      <c r="X895">
        <v>0.60260073033653605</v>
      </c>
      <c r="Y895">
        <v>0</v>
      </c>
      <c r="Z895">
        <v>0</v>
      </c>
      <c r="AA895">
        <v>0.65845977669625</v>
      </c>
      <c r="AB895">
        <v>0.88722711598399695</v>
      </c>
      <c r="AC895">
        <v>0</v>
      </c>
      <c r="AD895">
        <v>0</v>
      </c>
      <c r="AE895">
        <v>1.15521327014218</v>
      </c>
      <c r="AF895">
        <v>1.11072477452636</v>
      </c>
      <c r="AG895">
        <v>0</v>
      </c>
      <c r="AH895">
        <v>0</v>
      </c>
      <c r="AI895">
        <v>0.40886297123092402</v>
      </c>
      <c r="AJ895">
        <v>0.61948275223012805</v>
      </c>
      <c r="AK895">
        <v>0</v>
      </c>
      <c r="AL895">
        <v>0</v>
      </c>
      <c r="AM895">
        <v>0.30296163820809302</v>
      </c>
      <c r="AN895">
        <v>0.80361906241417602</v>
      </c>
      <c r="AO895">
        <v>0</v>
      </c>
      <c r="AP895">
        <v>0</v>
      </c>
      <c r="AQ895">
        <v>0.66927332926723004</v>
      </c>
      <c r="AR895">
        <v>0.710998050554563</v>
      </c>
      <c r="AS895">
        <v>0</v>
      </c>
      <c r="AT895">
        <v>0</v>
      </c>
      <c r="AU895">
        <v>0.69409346529569504</v>
      </c>
      <c r="AV895">
        <v>0.75919907321732105</v>
      </c>
      <c r="AW895">
        <v>0</v>
      </c>
      <c r="AX895">
        <v>0</v>
      </c>
      <c r="AY895">
        <v>0.75132405468653796</v>
      </c>
      <c r="AZ895">
        <v>0.75531950714726104</v>
      </c>
      <c r="BA895">
        <v>0</v>
      </c>
      <c r="BB895">
        <v>0</v>
      </c>
      <c r="BC895">
        <v>0.89748173239443896</v>
      </c>
      <c r="BD895">
        <v>0.78020838121181002</v>
      </c>
      <c r="BE895">
        <v>0</v>
      </c>
      <c r="BF895">
        <v>0</v>
      </c>
      <c r="BG895">
        <v>0.38892551087673</v>
      </c>
      <c r="BH895">
        <v>0.87165105392964004</v>
      </c>
      <c r="BI895">
        <v>0.118825660078684</v>
      </c>
      <c r="BJ895">
        <v>0.48171107341341801</v>
      </c>
      <c r="BK895">
        <v>0.63977089867572901</v>
      </c>
      <c r="BL895">
        <v>1.61125511171062</v>
      </c>
      <c r="BM895">
        <v>0</v>
      </c>
      <c r="BN895">
        <v>0.458988066310276</v>
      </c>
      <c r="BO895">
        <v>1.1466372613469</v>
      </c>
      <c r="BP895">
        <v>0.68764919503662802</v>
      </c>
      <c r="BQ895">
        <v>0</v>
      </c>
      <c r="BR895">
        <v>0</v>
      </c>
      <c r="BS895">
        <v>0</v>
      </c>
      <c r="BT895">
        <v>0</v>
      </c>
      <c r="BU895">
        <v>0</v>
      </c>
      <c r="BV895">
        <v>0</v>
      </c>
      <c r="BW895">
        <v>0.63175236735827101</v>
      </c>
      <c r="BX895">
        <v>0.75194172921991498</v>
      </c>
      <c r="BZ895" t="s">
        <v>284</v>
      </c>
      <c r="CC895">
        <v>0</v>
      </c>
      <c r="CD895">
        <v>0</v>
      </c>
      <c r="CE895">
        <v>0.294596480347314</v>
      </c>
      <c r="CF895">
        <v>0.57458075547402399</v>
      </c>
      <c r="CG895">
        <v>0</v>
      </c>
      <c r="CH895">
        <v>0</v>
      </c>
      <c r="CI895">
        <v>0.128748584818725</v>
      </c>
      <c r="CJ895">
        <v>0.75142135302241597</v>
      </c>
      <c r="CK895">
        <v>0</v>
      </c>
      <c r="CL895">
        <v>0</v>
      </c>
      <c r="CM895">
        <v>0.12637718729747199</v>
      </c>
      <c r="CN895">
        <v>0.299502879607287</v>
      </c>
      <c r="CO895">
        <v>1.09692878300431</v>
      </c>
      <c r="CP895">
        <v>1.1735941320293399</v>
      </c>
      <c r="CQ895">
        <v>5.4122702824975502</v>
      </c>
      <c r="CR895">
        <v>5.3871477831202901</v>
      </c>
      <c r="CS895">
        <v>0</v>
      </c>
      <c r="CT895">
        <v>0.177747171890968</v>
      </c>
      <c r="CU895">
        <v>1.02983238323538</v>
      </c>
      <c r="CV895">
        <v>0.80525697307141397</v>
      </c>
      <c r="CW895">
        <v>0</v>
      </c>
      <c r="CX895">
        <v>0</v>
      </c>
      <c r="CY895">
        <v>0.22672589412744201</v>
      </c>
      <c r="CZ895">
        <v>0.73355872607247696</v>
      </c>
      <c r="DA895">
        <v>0</v>
      </c>
      <c r="DB895">
        <v>0</v>
      </c>
      <c r="DC895">
        <v>8.7864883334960495E-2</v>
      </c>
      <c r="DD895">
        <v>8.7864883334960495E-2</v>
      </c>
      <c r="DF895" t="s">
        <v>284</v>
      </c>
      <c r="DI895">
        <v>0</v>
      </c>
      <c r="DJ895">
        <v>0</v>
      </c>
      <c r="DK895">
        <v>2.0560581475471799E-2</v>
      </c>
      <c r="DL895">
        <v>5.2620181824162698E-2</v>
      </c>
      <c r="DM895">
        <v>0</v>
      </c>
      <c r="DN895">
        <v>0</v>
      </c>
      <c r="DO895">
        <v>0</v>
      </c>
      <c r="DP895">
        <v>0.72353105568570597</v>
      </c>
      <c r="DQ895">
        <v>0</v>
      </c>
      <c r="DR895">
        <v>0</v>
      </c>
      <c r="DS895">
        <v>0</v>
      </c>
      <c r="DT895">
        <v>0.123952858804124</v>
      </c>
    </row>
    <row r="896" spans="1:124" x14ac:dyDescent="0.35">
      <c r="A896" s="19" t="str">
        <f t="shared" si="26"/>
        <v>ROAA--36616</v>
      </c>
      <c r="B896" s="19" t="str">
        <f t="shared" si="27"/>
        <v>ROAA</v>
      </c>
      <c r="C896">
        <v>14</v>
      </c>
      <c r="D896" s="27">
        <v>36616</v>
      </c>
      <c r="E896">
        <v>0.98750000000000004</v>
      </c>
      <c r="F896">
        <v>1.2849999999999999</v>
      </c>
      <c r="G896">
        <v>1.71</v>
      </c>
      <c r="H896">
        <v>1.3382608695652201</v>
      </c>
      <c r="I896">
        <v>0.9</v>
      </c>
      <c r="J896">
        <v>1.26</v>
      </c>
      <c r="K896">
        <v>1.66</v>
      </c>
      <c r="L896">
        <v>1.2988268156424601</v>
      </c>
      <c r="M896">
        <v>0.8</v>
      </c>
      <c r="N896">
        <v>1.1599999999999999</v>
      </c>
      <c r="O896">
        <v>1.54</v>
      </c>
      <c r="P896">
        <v>1.1042898238043799</v>
      </c>
      <c r="Q896">
        <v>0.03</v>
      </c>
      <c r="R896">
        <v>1.17</v>
      </c>
      <c r="S896">
        <v>1.23</v>
      </c>
      <c r="T896">
        <v>0.53241379310344805</v>
      </c>
      <c r="U896">
        <v>0.85</v>
      </c>
      <c r="V896">
        <v>1.2549999999999999</v>
      </c>
      <c r="W896">
        <v>1.66</v>
      </c>
      <c r="X896">
        <v>1.26628571428571</v>
      </c>
      <c r="Y896">
        <v>1.02</v>
      </c>
      <c r="Z896">
        <v>1.36</v>
      </c>
      <c r="AA896">
        <v>1.75</v>
      </c>
      <c r="AB896">
        <v>1.4259999999999999</v>
      </c>
      <c r="AC896">
        <v>0.92</v>
      </c>
      <c r="AD896">
        <v>1.19</v>
      </c>
      <c r="AE896">
        <v>1.61</v>
      </c>
      <c r="AF896">
        <v>1.2550450450450501</v>
      </c>
      <c r="AG896">
        <v>0.98250000000000004</v>
      </c>
      <c r="AH896">
        <v>1.44</v>
      </c>
      <c r="AI896">
        <v>1.9650000000000001</v>
      </c>
      <c r="AJ896">
        <v>1.6556999999999999</v>
      </c>
      <c r="AK896">
        <v>0.98</v>
      </c>
      <c r="AL896">
        <v>1.2250000000000001</v>
      </c>
      <c r="AM896">
        <v>1.47</v>
      </c>
      <c r="AN896">
        <v>1.2612790697674401</v>
      </c>
      <c r="AO896">
        <v>0.9325</v>
      </c>
      <c r="AP896">
        <v>1.28</v>
      </c>
      <c r="AQ896">
        <v>1.64</v>
      </c>
      <c r="AR896">
        <v>1.31662679425837</v>
      </c>
      <c r="AS896">
        <v>0.91</v>
      </c>
      <c r="AT896">
        <v>1.28</v>
      </c>
      <c r="AU896">
        <v>1.665</v>
      </c>
      <c r="AV896">
        <v>1.29995085995086</v>
      </c>
      <c r="AW896">
        <v>0.88</v>
      </c>
      <c r="AX896">
        <v>1.24</v>
      </c>
      <c r="AY896">
        <v>1.6</v>
      </c>
      <c r="AZ896">
        <v>1.2660553633217999</v>
      </c>
      <c r="BA896">
        <v>0.82</v>
      </c>
      <c r="BB896">
        <v>1.2549999999999999</v>
      </c>
      <c r="BC896">
        <v>1.7</v>
      </c>
      <c r="BD896">
        <v>1.2386666666666699</v>
      </c>
      <c r="BE896">
        <v>0.82</v>
      </c>
      <c r="BF896">
        <v>1.32</v>
      </c>
      <c r="BG896">
        <v>1.86</v>
      </c>
      <c r="BH896">
        <v>3.17365853658537</v>
      </c>
      <c r="BI896">
        <v>1.0575000000000001</v>
      </c>
      <c r="BJ896">
        <v>1.2150000000000001</v>
      </c>
      <c r="BK896">
        <v>1.3875</v>
      </c>
      <c r="BL896">
        <v>1.4483333333333299</v>
      </c>
      <c r="BM896">
        <v>1.7625</v>
      </c>
      <c r="BN896">
        <v>2.36</v>
      </c>
      <c r="BO896">
        <v>2.9925000000000002</v>
      </c>
      <c r="BP896">
        <v>2.395</v>
      </c>
      <c r="BQ896">
        <v>0.83250000000000002</v>
      </c>
      <c r="BR896">
        <v>0.86499999999999999</v>
      </c>
      <c r="BS896">
        <v>0.89749999999999996</v>
      </c>
      <c r="BT896">
        <v>0.86499999999999999</v>
      </c>
      <c r="BU896">
        <v>0.8</v>
      </c>
      <c r="BV896">
        <v>1.25</v>
      </c>
      <c r="BW896">
        <v>1.405</v>
      </c>
      <c r="BX896">
        <v>1.1730434782608701</v>
      </c>
      <c r="BZ896" t="s">
        <v>284</v>
      </c>
      <c r="CC896">
        <v>0.82</v>
      </c>
      <c r="CD896">
        <v>1.27</v>
      </c>
      <c r="CE896">
        <v>1.66</v>
      </c>
      <c r="CF896">
        <v>1.18889763779528</v>
      </c>
      <c r="CG896">
        <v>0.91749999999999998</v>
      </c>
      <c r="CH896">
        <v>1.45</v>
      </c>
      <c r="CI896">
        <v>1.63</v>
      </c>
      <c r="CJ896">
        <v>0.83333333333333304</v>
      </c>
      <c r="CK896">
        <v>1.1000000000000001</v>
      </c>
      <c r="CL896">
        <v>1.48</v>
      </c>
      <c r="CM896">
        <v>1.8525</v>
      </c>
      <c r="CN896">
        <v>0.39800000000000002</v>
      </c>
      <c r="CO896">
        <v>0.85499999999999998</v>
      </c>
      <c r="CP896">
        <v>1.1599999999999999</v>
      </c>
      <c r="CQ896">
        <v>1.385</v>
      </c>
      <c r="CR896">
        <v>1.1299999999999999</v>
      </c>
      <c r="CS896">
        <v>1.0774999999999999</v>
      </c>
      <c r="CT896">
        <v>1.23</v>
      </c>
      <c r="CU896">
        <v>1.385</v>
      </c>
      <c r="CV896">
        <v>1.204</v>
      </c>
      <c r="CW896">
        <v>0.68</v>
      </c>
      <c r="CX896">
        <v>1.08</v>
      </c>
      <c r="CY896">
        <v>1.19</v>
      </c>
      <c r="CZ896">
        <v>0.92500000000000004</v>
      </c>
      <c r="DA896">
        <v>1.3774999999999999</v>
      </c>
      <c r="DB896">
        <v>1.51</v>
      </c>
      <c r="DC896">
        <v>3.0024999999999999</v>
      </c>
      <c r="DD896">
        <v>2.87</v>
      </c>
      <c r="DF896" t="s">
        <v>284</v>
      </c>
      <c r="DI896">
        <v>0.74750000000000005</v>
      </c>
      <c r="DJ896">
        <v>1.585</v>
      </c>
      <c r="DK896">
        <v>4.9050000000000002</v>
      </c>
      <c r="DL896">
        <v>4.4987500000000002</v>
      </c>
      <c r="DM896">
        <v>0.56499999999999995</v>
      </c>
      <c r="DN896">
        <v>0.97499999999999998</v>
      </c>
      <c r="DO896">
        <v>1.105</v>
      </c>
      <c r="DP896">
        <v>0.81499999999999995</v>
      </c>
      <c r="DQ896">
        <v>1.18</v>
      </c>
      <c r="DR896">
        <v>1.26</v>
      </c>
      <c r="DS896">
        <v>1.71</v>
      </c>
      <c r="DT896">
        <v>1.34777777777778</v>
      </c>
    </row>
    <row r="897" spans="1:124" x14ac:dyDescent="0.35">
      <c r="A897" s="19" t="str">
        <f t="shared" si="26"/>
        <v>NIM--36616</v>
      </c>
      <c r="B897" s="19" t="str">
        <f t="shared" si="27"/>
        <v>NIM</v>
      </c>
      <c r="C897">
        <v>15</v>
      </c>
      <c r="D897" s="27">
        <v>36616</v>
      </c>
      <c r="E897">
        <v>4.3125</v>
      </c>
      <c r="F897">
        <v>4.7549999999999999</v>
      </c>
      <c r="G897">
        <v>5.27</v>
      </c>
      <c r="H897">
        <v>5.1947826086956503</v>
      </c>
      <c r="I897">
        <v>4.2300000000000004</v>
      </c>
      <c r="J897">
        <v>4.62</v>
      </c>
      <c r="K897">
        <v>5.0599999999999996</v>
      </c>
      <c r="L897">
        <v>4.6691396648044696</v>
      </c>
      <c r="M897">
        <v>4.0199999999999996</v>
      </c>
      <c r="N897">
        <v>4.49</v>
      </c>
      <c r="O897">
        <v>5.05</v>
      </c>
      <c r="P897">
        <v>4.56883015701787</v>
      </c>
      <c r="Q897">
        <v>2.81</v>
      </c>
      <c r="R897">
        <v>4.4800000000000004</v>
      </c>
      <c r="S897">
        <v>4.87</v>
      </c>
      <c r="T897">
        <v>3.6017241379310301</v>
      </c>
      <c r="U897">
        <v>4.25</v>
      </c>
      <c r="V897">
        <v>4.6399999999999997</v>
      </c>
      <c r="W897">
        <v>5.07</v>
      </c>
      <c r="X897">
        <v>4.67075510204082</v>
      </c>
      <c r="Y897">
        <v>4.76</v>
      </c>
      <c r="Z897">
        <v>5.1100000000000003</v>
      </c>
      <c r="AA897">
        <v>5.62</v>
      </c>
      <c r="AB897">
        <v>5.1695294117647101</v>
      </c>
      <c r="AC897">
        <v>4.1500000000000004</v>
      </c>
      <c r="AD897">
        <v>4.4800000000000004</v>
      </c>
      <c r="AE897">
        <v>4.8600000000000003</v>
      </c>
      <c r="AF897">
        <v>4.45432432432432</v>
      </c>
      <c r="AG897">
        <v>4.18</v>
      </c>
      <c r="AH897">
        <v>4.6399999999999997</v>
      </c>
      <c r="AI897">
        <v>5.36</v>
      </c>
      <c r="AJ897">
        <v>5.8076999999999996</v>
      </c>
      <c r="AK897">
        <v>4.04</v>
      </c>
      <c r="AL897">
        <v>4.3250000000000002</v>
      </c>
      <c r="AM897">
        <v>4.6150000000000002</v>
      </c>
      <c r="AN897">
        <v>4.3601162790697696</v>
      </c>
      <c r="AO897">
        <v>4.2125000000000004</v>
      </c>
      <c r="AP897">
        <v>4.5350000000000001</v>
      </c>
      <c r="AQ897">
        <v>4.92</v>
      </c>
      <c r="AR897">
        <v>4.5756459330143597</v>
      </c>
      <c r="AS897">
        <v>4.3</v>
      </c>
      <c r="AT897">
        <v>4.71</v>
      </c>
      <c r="AU897">
        <v>5.1449999999999996</v>
      </c>
      <c r="AV897">
        <v>4.7426535626535697</v>
      </c>
      <c r="AW897">
        <v>4.21</v>
      </c>
      <c r="AX897">
        <v>4.57</v>
      </c>
      <c r="AY897">
        <v>5.03</v>
      </c>
      <c r="AZ897">
        <v>4.5423875432526</v>
      </c>
      <c r="BA897">
        <v>4.3324999999999996</v>
      </c>
      <c r="BB897">
        <v>4.7649999999999997</v>
      </c>
      <c r="BC897">
        <v>5.2575000000000003</v>
      </c>
      <c r="BD897">
        <v>4.7948095238095201</v>
      </c>
      <c r="BE897">
        <v>3.98</v>
      </c>
      <c r="BF897">
        <v>4.6399999999999997</v>
      </c>
      <c r="BG897">
        <v>5.39</v>
      </c>
      <c r="BH897">
        <v>5.8139024390243899</v>
      </c>
      <c r="BI897">
        <v>4.8849999999999998</v>
      </c>
      <c r="BJ897">
        <v>5.0049999999999999</v>
      </c>
      <c r="BK897">
        <v>5.17</v>
      </c>
      <c r="BL897">
        <v>5.0216666666666701</v>
      </c>
      <c r="BM897">
        <v>4.9375</v>
      </c>
      <c r="BN897">
        <v>5.35</v>
      </c>
      <c r="BO897">
        <v>5.8075000000000001</v>
      </c>
      <c r="BP897">
        <v>5.3949999999999996</v>
      </c>
      <c r="BQ897">
        <v>4.3099999999999996</v>
      </c>
      <c r="BR897">
        <v>4.46</v>
      </c>
      <c r="BS897">
        <v>4.6100000000000003</v>
      </c>
      <c r="BT897">
        <v>4.46</v>
      </c>
      <c r="BU897">
        <v>4.4800000000000004</v>
      </c>
      <c r="BV897">
        <v>4.79</v>
      </c>
      <c r="BW897">
        <v>5.21</v>
      </c>
      <c r="BX897">
        <v>4.87391304347826</v>
      </c>
      <c r="BZ897" t="s">
        <v>284</v>
      </c>
      <c r="CC897">
        <v>4.5</v>
      </c>
      <c r="CD897">
        <v>4.9400000000000004</v>
      </c>
      <c r="CE897">
        <v>5.45</v>
      </c>
      <c r="CF897">
        <v>4.9959842519685003</v>
      </c>
      <c r="CG897">
        <v>4.6524999999999999</v>
      </c>
      <c r="CH897">
        <v>4.91</v>
      </c>
      <c r="CI897">
        <v>5.1074999999999999</v>
      </c>
      <c r="CJ897">
        <v>5</v>
      </c>
      <c r="CK897">
        <v>4.2424999999999997</v>
      </c>
      <c r="CL897">
        <v>4.5750000000000002</v>
      </c>
      <c r="CM897">
        <v>4.8650000000000002</v>
      </c>
      <c r="CN897">
        <v>4.5084999999999997</v>
      </c>
      <c r="CO897">
        <v>4.3899999999999997</v>
      </c>
      <c r="CP897">
        <v>4.5199999999999996</v>
      </c>
      <c r="CQ897">
        <v>4.84</v>
      </c>
      <c r="CR897">
        <v>4.6014285714285696</v>
      </c>
      <c r="CS897">
        <v>4.1025</v>
      </c>
      <c r="CT897">
        <v>4.7300000000000004</v>
      </c>
      <c r="CU897">
        <v>5.17</v>
      </c>
      <c r="CV897">
        <v>4.6609999999999996</v>
      </c>
      <c r="CW897">
        <v>4.16</v>
      </c>
      <c r="CX897">
        <v>4.5449999999999999</v>
      </c>
      <c r="CY897">
        <v>4.9474999999999998</v>
      </c>
      <c r="CZ897">
        <v>4.5472222222222198</v>
      </c>
      <c r="DA897">
        <v>4.4649999999999999</v>
      </c>
      <c r="DB897">
        <v>4.5250000000000004</v>
      </c>
      <c r="DC897">
        <v>11.102499999999999</v>
      </c>
      <c r="DD897">
        <v>11.0425</v>
      </c>
      <c r="DF897" t="s">
        <v>284</v>
      </c>
      <c r="DI897">
        <v>4.085</v>
      </c>
      <c r="DJ897">
        <v>4.625</v>
      </c>
      <c r="DK897">
        <v>13.39</v>
      </c>
      <c r="DL897">
        <v>11.098750000000001</v>
      </c>
      <c r="DM897">
        <v>3.7524999999999999</v>
      </c>
      <c r="DN897">
        <v>4.0999999999999996</v>
      </c>
      <c r="DO897">
        <v>4.4124999999999996</v>
      </c>
      <c r="DP897">
        <v>4.0071428571428598</v>
      </c>
      <c r="DQ897">
        <v>3.97</v>
      </c>
      <c r="DR897">
        <v>4.1100000000000003</v>
      </c>
      <c r="DS897">
        <v>4.38</v>
      </c>
      <c r="DT897">
        <v>4.24444444444444</v>
      </c>
    </row>
    <row r="898" spans="1:124" x14ac:dyDescent="0.35">
      <c r="A898" s="19" t="str">
        <f t="shared" si="26"/>
        <v>Provisions / Avg Assets--36616</v>
      </c>
      <c r="B898" s="19" t="str">
        <f t="shared" si="27"/>
        <v>Provisions / Avg Assets</v>
      </c>
      <c r="C898">
        <v>16</v>
      </c>
      <c r="D898" s="27">
        <v>36616</v>
      </c>
      <c r="E898">
        <v>0.04</v>
      </c>
      <c r="F898">
        <v>0.115</v>
      </c>
      <c r="G898">
        <v>0.22</v>
      </c>
      <c r="H898">
        <v>0.28706521739130397</v>
      </c>
      <c r="I898">
        <v>0</v>
      </c>
      <c r="J898">
        <v>0.08</v>
      </c>
      <c r="K898">
        <v>0.19</v>
      </c>
      <c r="L898">
        <v>0.154536312849162</v>
      </c>
      <c r="M898">
        <v>0</v>
      </c>
      <c r="N898">
        <v>0.12</v>
      </c>
      <c r="O898">
        <v>0.25</v>
      </c>
      <c r="P898">
        <v>0.20070598106196699</v>
      </c>
      <c r="Q898">
        <v>0</v>
      </c>
      <c r="R898">
        <v>0.1</v>
      </c>
      <c r="S898">
        <v>0.14000000000000001</v>
      </c>
      <c r="T898">
        <v>0.13206896551724101</v>
      </c>
      <c r="U898">
        <v>0</v>
      </c>
      <c r="V898">
        <v>0.08</v>
      </c>
      <c r="W898">
        <v>0.19</v>
      </c>
      <c r="X898">
        <v>0.13528571428571401</v>
      </c>
      <c r="Y898">
        <v>0</v>
      </c>
      <c r="Z898">
        <v>0.06</v>
      </c>
      <c r="AA898">
        <v>0.21</v>
      </c>
      <c r="AB898">
        <v>0.11764705882352899</v>
      </c>
      <c r="AC898">
        <v>0</v>
      </c>
      <c r="AD898">
        <v>0.08</v>
      </c>
      <c r="AE898">
        <v>0.19</v>
      </c>
      <c r="AF898">
        <v>0.13441441441441401</v>
      </c>
      <c r="AG898">
        <v>0</v>
      </c>
      <c r="AH898">
        <v>8.5000000000000006E-2</v>
      </c>
      <c r="AI898">
        <v>0.3075</v>
      </c>
      <c r="AJ898">
        <v>0.77329999999999999</v>
      </c>
      <c r="AK898">
        <v>2.5000000000000001E-3</v>
      </c>
      <c r="AL898">
        <v>8.5000000000000006E-2</v>
      </c>
      <c r="AM898">
        <v>0.17</v>
      </c>
      <c r="AN898">
        <v>0.10081395348837199</v>
      </c>
      <c r="AO898">
        <v>0</v>
      </c>
      <c r="AP898">
        <v>0.03</v>
      </c>
      <c r="AQ898">
        <v>0.14000000000000001</v>
      </c>
      <c r="AR898">
        <v>0.10681818181818201</v>
      </c>
      <c r="AS898">
        <v>0</v>
      </c>
      <c r="AT898">
        <v>0.11</v>
      </c>
      <c r="AU898">
        <v>0.23</v>
      </c>
      <c r="AV898">
        <v>0.17724815724815701</v>
      </c>
      <c r="AW898">
        <v>0</v>
      </c>
      <c r="AX898">
        <v>0.08</v>
      </c>
      <c r="AY898">
        <v>0.17</v>
      </c>
      <c r="AZ898">
        <v>0.109653979238754</v>
      </c>
      <c r="BA898">
        <v>0</v>
      </c>
      <c r="BB898">
        <v>0.12</v>
      </c>
      <c r="BC898">
        <v>0.24</v>
      </c>
      <c r="BD898">
        <v>0.20747619047619101</v>
      </c>
      <c r="BE898">
        <v>0</v>
      </c>
      <c r="BF898">
        <v>0.06</v>
      </c>
      <c r="BG898">
        <v>0.15</v>
      </c>
      <c r="BH898">
        <v>0.52804878048780501</v>
      </c>
      <c r="BI898">
        <v>2.75E-2</v>
      </c>
      <c r="BJ898">
        <v>0.215</v>
      </c>
      <c r="BK898">
        <v>0.28999999999999998</v>
      </c>
      <c r="BL898">
        <v>0.25166666666666698</v>
      </c>
      <c r="BM898">
        <v>0.1575</v>
      </c>
      <c r="BN898">
        <v>0.255</v>
      </c>
      <c r="BO898">
        <v>0.30249999999999999</v>
      </c>
      <c r="BP898">
        <v>0.20499999999999999</v>
      </c>
      <c r="BQ898">
        <v>1.4999999999999999E-2</v>
      </c>
      <c r="BR898">
        <v>0.03</v>
      </c>
      <c r="BS898">
        <v>4.4999999999999998E-2</v>
      </c>
      <c r="BT898">
        <v>0.03</v>
      </c>
      <c r="BU898">
        <v>0.02</v>
      </c>
      <c r="BV898">
        <v>7.0000000000000007E-2</v>
      </c>
      <c r="BW898">
        <v>0.14499999999999999</v>
      </c>
      <c r="BX898">
        <v>9.9130434782608703E-2</v>
      </c>
      <c r="BZ898" t="s">
        <v>284</v>
      </c>
      <c r="CC898">
        <v>0.06</v>
      </c>
      <c r="CD898">
        <v>0.13</v>
      </c>
      <c r="CE898">
        <v>0.22</v>
      </c>
      <c r="CF898">
        <v>0.18102362204724401</v>
      </c>
      <c r="CG898">
        <v>3.5000000000000003E-2</v>
      </c>
      <c r="CH898">
        <v>0.12</v>
      </c>
      <c r="CI898">
        <v>0.27250000000000002</v>
      </c>
      <c r="CJ898">
        <v>0.76</v>
      </c>
      <c r="CK898">
        <v>0.02</v>
      </c>
      <c r="CL898">
        <v>0.06</v>
      </c>
      <c r="CM898">
        <v>0.1225</v>
      </c>
      <c r="CN898">
        <v>0.17649999999999999</v>
      </c>
      <c r="CO898">
        <v>0.06</v>
      </c>
      <c r="CP898">
        <v>0.09</v>
      </c>
      <c r="CQ898">
        <v>0.13500000000000001</v>
      </c>
      <c r="CR898">
        <v>0.13142857142857101</v>
      </c>
      <c r="CS898">
        <v>7.4999999999999997E-3</v>
      </c>
      <c r="CT898">
        <v>7.0000000000000007E-2</v>
      </c>
      <c r="CU898">
        <v>0.13</v>
      </c>
      <c r="CV898">
        <v>6.8000000000000005E-2</v>
      </c>
      <c r="CW898">
        <v>0</v>
      </c>
      <c r="CX898">
        <v>3.5000000000000003E-2</v>
      </c>
      <c r="CY898">
        <v>0.23250000000000001</v>
      </c>
      <c r="CZ898">
        <v>0.40333333333333299</v>
      </c>
      <c r="DA898">
        <v>0.25750000000000001</v>
      </c>
      <c r="DB898">
        <v>0.32</v>
      </c>
      <c r="DC898">
        <v>3.94</v>
      </c>
      <c r="DD898">
        <v>3.8774999999999999</v>
      </c>
      <c r="DF898" t="s">
        <v>284</v>
      </c>
      <c r="DI898">
        <v>0</v>
      </c>
      <c r="DJ898">
        <v>0.27500000000000002</v>
      </c>
      <c r="DK898">
        <v>3.51</v>
      </c>
      <c r="DL898">
        <v>4.0212500000000002</v>
      </c>
      <c r="DM898">
        <v>0</v>
      </c>
      <c r="DN898">
        <v>0.04</v>
      </c>
      <c r="DO898">
        <v>0.06</v>
      </c>
      <c r="DP898">
        <v>4.4999999999999998E-2</v>
      </c>
      <c r="DQ898">
        <v>0.03</v>
      </c>
      <c r="DR898">
        <v>0.09</v>
      </c>
      <c r="DS898">
        <v>0.17</v>
      </c>
      <c r="DT898">
        <v>0.105555555555556</v>
      </c>
    </row>
    <row r="899" spans="1:124" x14ac:dyDescent="0.35">
      <c r="A899" s="19" t="str">
        <f t="shared" ref="A899:A962" si="28">B899&amp;"--"&amp;D899</f>
        <v>Negative Earners (last 4 qtrs)--36616</v>
      </c>
      <c r="B899" s="19" t="str">
        <f t="shared" ref="B899:B962" si="29">VLOOKUP(C899,labels,2,FALSE)</f>
        <v>Negative Earners (last 4 qtrs)</v>
      </c>
      <c r="C899">
        <v>17</v>
      </c>
      <c r="D899" s="27">
        <v>36616</v>
      </c>
      <c r="F899">
        <v>1.0869565217391299</v>
      </c>
      <c r="H899">
        <v>1</v>
      </c>
      <c r="J899">
        <v>2.4096385542168699</v>
      </c>
      <c r="L899">
        <v>22</v>
      </c>
      <c r="N899">
        <v>5.3917537883237401</v>
      </c>
      <c r="P899">
        <v>459</v>
      </c>
      <c r="R899">
        <v>0</v>
      </c>
      <c r="T899">
        <v>0</v>
      </c>
      <c r="V899">
        <v>2.4096385542168699</v>
      </c>
      <c r="X899">
        <v>12</v>
      </c>
      <c r="Z899">
        <v>0</v>
      </c>
      <c r="AB899">
        <v>0</v>
      </c>
      <c r="AD899">
        <v>5.3097345132743401</v>
      </c>
      <c r="AF899">
        <v>6</v>
      </c>
      <c r="AH899">
        <v>3.9215686274509798</v>
      </c>
      <c r="AI899"/>
      <c r="AJ899">
        <v>4</v>
      </c>
      <c r="AK899"/>
      <c r="AL899">
        <v>0</v>
      </c>
      <c r="AN899">
        <v>0</v>
      </c>
      <c r="AP899">
        <v>2.1126760563380298</v>
      </c>
      <c r="AR899">
        <v>9</v>
      </c>
      <c r="AT899">
        <v>2.6506024096385499</v>
      </c>
      <c r="AV899">
        <v>11</v>
      </c>
      <c r="AX899">
        <v>1.0238907849829399</v>
      </c>
      <c r="AZ899">
        <v>3</v>
      </c>
      <c r="BB899">
        <v>3.7383177570093502</v>
      </c>
      <c r="BD899">
        <v>8</v>
      </c>
      <c r="BF899">
        <v>0</v>
      </c>
      <c r="BH899">
        <v>0</v>
      </c>
      <c r="BJ899">
        <v>0</v>
      </c>
      <c r="BL899">
        <v>0</v>
      </c>
      <c r="BN899">
        <v>0</v>
      </c>
      <c r="BP899">
        <v>0</v>
      </c>
      <c r="BR899">
        <v>0</v>
      </c>
      <c r="BT899">
        <v>0</v>
      </c>
      <c r="BV899">
        <v>0</v>
      </c>
      <c r="BX899">
        <v>0</v>
      </c>
      <c r="BZ899" t="s">
        <v>285</v>
      </c>
      <c r="CB899">
        <v>0</v>
      </c>
      <c r="CD899">
        <v>3.1007751937984498</v>
      </c>
      <c r="CF899">
        <v>4</v>
      </c>
      <c r="CH899">
        <v>0</v>
      </c>
      <c r="CJ899">
        <v>0</v>
      </c>
      <c r="CL899">
        <v>0</v>
      </c>
      <c r="CN899">
        <v>0</v>
      </c>
      <c r="CP899">
        <v>14.285714285714301</v>
      </c>
      <c r="CR899">
        <v>1</v>
      </c>
      <c r="CT899">
        <v>0</v>
      </c>
      <c r="CV899">
        <v>0</v>
      </c>
      <c r="CX899">
        <v>11.1111111111111</v>
      </c>
      <c r="CZ899">
        <v>2</v>
      </c>
      <c r="DB899">
        <v>0</v>
      </c>
      <c r="DD899">
        <v>0</v>
      </c>
      <c r="DF899" t="s">
        <v>285</v>
      </c>
      <c r="DH899">
        <v>0</v>
      </c>
      <c r="DJ899">
        <v>12.5</v>
      </c>
      <c r="DL899">
        <v>2</v>
      </c>
      <c r="DN899">
        <v>14.285714285714301</v>
      </c>
      <c r="DP899">
        <v>2</v>
      </c>
      <c r="DR899">
        <v>0</v>
      </c>
      <c r="DT899">
        <v>0</v>
      </c>
    </row>
    <row r="900" spans="1:124" x14ac:dyDescent="0.35">
      <c r="A900" s="19" t="str">
        <f t="shared" si="28"/>
        <v>Noncore Funding / Liab--36616</v>
      </c>
      <c r="B900" s="19" t="str">
        <f t="shared" si="29"/>
        <v>Noncore Funding / Liab</v>
      </c>
      <c r="C900">
        <v>18</v>
      </c>
      <c r="D900" s="27">
        <v>36616</v>
      </c>
      <c r="E900">
        <v>11.0307073894494</v>
      </c>
      <c r="F900">
        <v>18.214770291076501</v>
      </c>
      <c r="G900">
        <v>23.498339911017698</v>
      </c>
      <c r="H900">
        <v>19.4913476833343</v>
      </c>
      <c r="I900">
        <v>8.9648927277793309</v>
      </c>
      <c r="J900">
        <v>14.208627027756201</v>
      </c>
      <c r="K900">
        <v>20.798514391829201</v>
      </c>
      <c r="L900">
        <v>16.445168966662202</v>
      </c>
      <c r="M900">
        <v>11.8952603600518</v>
      </c>
      <c r="N900">
        <v>18.019183835631999</v>
      </c>
      <c r="O900">
        <v>25.963074558654</v>
      </c>
      <c r="P900">
        <v>20.5213076310094</v>
      </c>
      <c r="Q900">
        <v>11.373850515107501</v>
      </c>
      <c r="R900">
        <v>15.558566951808301</v>
      </c>
      <c r="S900">
        <v>20.327309644669999</v>
      </c>
      <c r="T900">
        <v>16.466386524408598</v>
      </c>
      <c r="U900">
        <v>7.9624680083641701</v>
      </c>
      <c r="V900">
        <v>13.7951552283468</v>
      </c>
      <c r="W900">
        <v>20.875557079070301</v>
      </c>
      <c r="X900">
        <v>16.1425507253951</v>
      </c>
      <c r="Y900">
        <v>11.2786723512209</v>
      </c>
      <c r="Z900">
        <v>15.9675642509517</v>
      </c>
      <c r="AA900">
        <v>22.951757972199498</v>
      </c>
      <c r="AB900">
        <v>17.515708006256101</v>
      </c>
      <c r="AC900">
        <v>8.8256911856165505</v>
      </c>
      <c r="AD900">
        <v>13.6646210249462</v>
      </c>
      <c r="AE900">
        <v>18.675078864353299</v>
      </c>
      <c r="AF900">
        <v>14.609143892049801</v>
      </c>
      <c r="AG900">
        <v>9.7435578847481494</v>
      </c>
      <c r="AH900">
        <v>15.068412183355999</v>
      </c>
      <c r="AI900">
        <v>22.9875772529053</v>
      </c>
      <c r="AJ900">
        <v>21.789560027449099</v>
      </c>
      <c r="AK900">
        <v>8.6942036750676799</v>
      </c>
      <c r="AL900">
        <v>15.720261554639199</v>
      </c>
      <c r="AM900">
        <v>21.997406447503899</v>
      </c>
      <c r="AN900">
        <v>16.973361511860599</v>
      </c>
      <c r="AO900">
        <v>8.6031462701471106</v>
      </c>
      <c r="AP900">
        <v>13.157269688198401</v>
      </c>
      <c r="AQ900">
        <v>18.276003097893501</v>
      </c>
      <c r="AR900">
        <v>14.073461630112799</v>
      </c>
      <c r="AS900">
        <v>9.4731530223965095</v>
      </c>
      <c r="AT900">
        <v>15.574840642039799</v>
      </c>
      <c r="AU900">
        <v>22.401194929601999</v>
      </c>
      <c r="AV900">
        <v>17.382804256373799</v>
      </c>
      <c r="AW900">
        <v>8.4697706740792196</v>
      </c>
      <c r="AX900">
        <v>14.208627027756201</v>
      </c>
      <c r="AY900">
        <v>20.993126298809798</v>
      </c>
      <c r="AZ900">
        <v>15.9873357181222</v>
      </c>
      <c r="BA900">
        <v>9.3291751123613302</v>
      </c>
      <c r="BB900">
        <v>15.3360419675044</v>
      </c>
      <c r="BC900">
        <v>23.0594520929311</v>
      </c>
      <c r="BD900">
        <v>17.614329850663101</v>
      </c>
      <c r="BE900">
        <v>8.2583986168443904</v>
      </c>
      <c r="BF900">
        <v>15.577601001901799</v>
      </c>
      <c r="BG900">
        <v>24.900480876405201</v>
      </c>
      <c r="BH900">
        <v>23.661099856309502</v>
      </c>
      <c r="BI900">
        <v>15.892333051112001</v>
      </c>
      <c r="BJ900">
        <v>17.057097243872999</v>
      </c>
      <c r="BK900">
        <v>21.777634080633</v>
      </c>
      <c r="BL900">
        <v>18.166552272354799</v>
      </c>
      <c r="BM900">
        <v>21.495675085759999</v>
      </c>
      <c r="BN900">
        <v>22.6277962078412</v>
      </c>
      <c r="BO900">
        <v>24.209493103848299</v>
      </c>
      <c r="BP900">
        <v>23.077371981767101</v>
      </c>
      <c r="BQ900">
        <v>9.8304178561400004</v>
      </c>
      <c r="BR900">
        <v>10.0153185135286</v>
      </c>
      <c r="BS900">
        <v>10.2002191709171</v>
      </c>
      <c r="BT900">
        <v>10.0153185135286</v>
      </c>
      <c r="BU900">
        <v>5.7786835711239499</v>
      </c>
      <c r="BV900">
        <v>11.2358019082235</v>
      </c>
      <c r="BW900">
        <v>17.277261251813702</v>
      </c>
      <c r="BX900">
        <v>13.6419761066202</v>
      </c>
      <c r="BZ900" t="s">
        <v>284</v>
      </c>
      <c r="CC900">
        <v>7.8564223268325497</v>
      </c>
      <c r="CD900">
        <v>12.770612244898</v>
      </c>
      <c r="CE900">
        <v>18.9367345346751</v>
      </c>
      <c r="CF900">
        <v>16.2500533637408</v>
      </c>
      <c r="CG900">
        <v>12.150332411009799</v>
      </c>
      <c r="CH900">
        <v>14.982501139138</v>
      </c>
      <c r="CI900">
        <v>20.7187067060399</v>
      </c>
      <c r="CJ900">
        <v>17.358888724581899</v>
      </c>
      <c r="CK900">
        <v>5.6429020751054404</v>
      </c>
      <c r="CL900">
        <v>10.515068245339799</v>
      </c>
      <c r="CM900">
        <v>31.077454520205499</v>
      </c>
      <c r="CN900">
        <v>19.849622111145798</v>
      </c>
      <c r="CO900">
        <v>10.533628839396201</v>
      </c>
      <c r="CP900">
        <v>14.7232192300593</v>
      </c>
      <c r="CQ900">
        <v>18.384620124854798</v>
      </c>
      <c r="CR900">
        <v>15.546201797963199</v>
      </c>
      <c r="CS900">
        <v>10.4446203274235</v>
      </c>
      <c r="CT900">
        <v>13.4734719314353</v>
      </c>
      <c r="CU900">
        <v>18.0027525413362</v>
      </c>
      <c r="CV900">
        <v>15.2479414513432</v>
      </c>
      <c r="CW900">
        <v>8.1218817962070897</v>
      </c>
      <c r="CX900">
        <v>15.9513539828968</v>
      </c>
      <c r="CY900">
        <v>17.670857578458101</v>
      </c>
      <c r="CZ900">
        <v>21.8731810180876</v>
      </c>
      <c r="DA900">
        <v>28.153808812307201</v>
      </c>
      <c r="DB900">
        <v>33.080489097457502</v>
      </c>
      <c r="DC900">
        <v>50.406951321880499</v>
      </c>
      <c r="DD900">
        <v>45.480271036730201</v>
      </c>
      <c r="DF900" t="s">
        <v>284</v>
      </c>
      <c r="DI900">
        <v>21.743952502396599</v>
      </c>
      <c r="DJ900">
        <v>37.658925275744998</v>
      </c>
      <c r="DK900">
        <v>93.5771638700447</v>
      </c>
      <c r="DL900">
        <v>59.979924091997702</v>
      </c>
      <c r="DM900">
        <v>7.9374147246676499</v>
      </c>
      <c r="DN900">
        <v>17.515127610114199</v>
      </c>
      <c r="DO900">
        <v>21.445809815029499</v>
      </c>
      <c r="DP900">
        <v>17.8137331663929</v>
      </c>
      <c r="DQ900">
        <v>8.8005003126954406</v>
      </c>
      <c r="DR900">
        <v>17.089735970795498</v>
      </c>
      <c r="DS900">
        <v>25.4040907580289</v>
      </c>
      <c r="DT900">
        <v>22.673144349643</v>
      </c>
    </row>
    <row r="901" spans="1:124" x14ac:dyDescent="0.35">
      <c r="A901" s="19" t="str">
        <f t="shared" si="28"/>
        <v>Brokered Dep / Liab--36616</v>
      </c>
      <c r="B901" s="19" t="str">
        <f t="shared" si="29"/>
        <v>Brokered Dep / Liab</v>
      </c>
      <c r="C901">
        <v>19</v>
      </c>
      <c r="D901" s="27">
        <v>36616</v>
      </c>
      <c r="E901">
        <v>0</v>
      </c>
      <c r="F901">
        <v>0</v>
      </c>
      <c r="G901">
        <v>0</v>
      </c>
      <c r="H901">
        <v>1.30565396833853</v>
      </c>
      <c r="I901">
        <v>0</v>
      </c>
      <c r="J901">
        <v>0</v>
      </c>
      <c r="K901">
        <v>0</v>
      </c>
      <c r="L901">
        <v>0.92801841080963099</v>
      </c>
      <c r="M901">
        <v>0</v>
      </c>
      <c r="N901">
        <v>0</v>
      </c>
      <c r="O901">
        <v>0</v>
      </c>
      <c r="P901">
        <v>0.55089863682392004</v>
      </c>
      <c r="Q901">
        <v>0</v>
      </c>
      <c r="R901">
        <v>0</v>
      </c>
      <c r="S901">
        <v>0</v>
      </c>
      <c r="T901">
        <v>7.8422954253572805E-2</v>
      </c>
      <c r="U901">
        <v>0</v>
      </c>
      <c r="V901">
        <v>0</v>
      </c>
      <c r="W901">
        <v>0</v>
      </c>
      <c r="X901">
        <v>1.2484967886992699</v>
      </c>
      <c r="Y901">
        <v>0</v>
      </c>
      <c r="Z901">
        <v>0</v>
      </c>
      <c r="AA901">
        <v>0</v>
      </c>
      <c r="AB901">
        <v>0.25272135573152399</v>
      </c>
      <c r="AC901">
        <v>0</v>
      </c>
      <c r="AD901">
        <v>0</v>
      </c>
      <c r="AE901">
        <v>0</v>
      </c>
      <c r="AF901">
        <v>0.57943386783608997</v>
      </c>
      <c r="AG901">
        <v>0</v>
      </c>
      <c r="AH901">
        <v>0</v>
      </c>
      <c r="AI901">
        <v>0</v>
      </c>
      <c r="AJ901">
        <v>1.4663075277762101</v>
      </c>
      <c r="AK901">
        <v>0</v>
      </c>
      <c r="AL901">
        <v>0</v>
      </c>
      <c r="AM901">
        <v>1.50175188566782</v>
      </c>
      <c r="AN901">
        <v>1.3420516757138301</v>
      </c>
      <c r="AO901">
        <v>0</v>
      </c>
      <c r="AP901">
        <v>0</v>
      </c>
      <c r="AQ901">
        <v>0</v>
      </c>
      <c r="AR901">
        <v>0.59853144350774101</v>
      </c>
      <c r="AS901">
        <v>0</v>
      </c>
      <c r="AT901">
        <v>0</v>
      </c>
      <c r="AU901">
        <v>0.328675743335686</v>
      </c>
      <c r="AV901">
        <v>1.49304643377617</v>
      </c>
      <c r="AW901">
        <v>0</v>
      </c>
      <c r="AX901">
        <v>0</v>
      </c>
      <c r="AY901">
        <v>0</v>
      </c>
      <c r="AZ901">
        <v>0.64153208277599805</v>
      </c>
      <c r="BA901">
        <v>0</v>
      </c>
      <c r="BB901">
        <v>0</v>
      </c>
      <c r="BC901">
        <v>0</v>
      </c>
      <c r="BD901">
        <v>1.037161649058</v>
      </c>
      <c r="BE901">
        <v>0</v>
      </c>
      <c r="BF901">
        <v>0</v>
      </c>
      <c r="BG901">
        <v>0</v>
      </c>
      <c r="BH901">
        <v>1.3281333922279499</v>
      </c>
      <c r="BI901">
        <v>0</v>
      </c>
      <c r="BJ901">
        <v>0</v>
      </c>
      <c r="BK901">
        <v>0</v>
      </c>
      <c r="BL901">
        <v>0</v>
      </c>
      <c r="BM901">
        <v>0</v>
      </c>
      <c r="BN901">
        <v>0</v>
      </c>
      <c r="BO901">
        <v>0</v>
      </c>
      <c r="BP901">
        <v>0</v>
      </c>
      <c r="BQ901">
        <v>1.8376147672959899</v>
      </c>
      <c r="BR901">
        <v>3.3692679188674099</v>
      </c>
      <c r="BS901">
        <v>4.9009210704388302</v>
      </c>
      <c r="BT901">
        <v>3.3692679188674099</v>
      </c>
      <c r="BU901">
        <v>0</v>
      </c>
      <c r="BV901">
        <v>0</v>
      </c>
      <c r="BW901">
        <v>0</v>
      </c>
      <c r="BX901">
        <v>0.590009516806835</v>
      </c>
      <c r="BZ901" t="s">
        <v>284</v>
      </c>
      <c r="CC901">
        <v>0</v>
      </c>
      <c r="CD901">
        <v>0</v>
      </c>
      <c r="CE901">
        <v>0</v>
      </c>
      <c r="CF901">
        <v>1.4010143910191999</v>
      </c>
      <c r="CG901">
        <v>0</v>
      </c>
      <c r="CH901">
        <v>0</v>
      </c>
      <c r="CI901">
        <v>0</v>
      </c>
      <c r="CJ901">
        <v>0</v>
      </c>
      <c r="CK901">
        <v>0</v>
      </c>
      <c r="CL901">
        <v>0.12885927005779099</v>
      </c>
      <c r="CM901">
        <v>2.75356831782516</v>
      </c>
      <c r="CN901">
        <v>4.5920880025931003</v>
      </c>
      <c r="CO901">
        <v>0</v>
      </c>
      <c r="CP901">
        <v>0</v>
      </c>
      <c r="CQ901">
        <v>0</v>
      </c>
      <c r="CR901">
        <v>1.0518470603124599</v>
      </c>
      <c r="CS901">
        <v>0</v>
      </c>
      <c r="CT901">
        <v>0</v>
      </c>
      <c r="CU901">
        <v>2.5678230003685401</v>
      </c>
      <c r="CV901">
        <v>2.4443033286240201</v>
      </c>
      <c r="CW901">
        <v>0</v>
      </c>
      <c r="CX901">
        <v>0</v>
      </c>
      <c r="CY901">
        <v>0</v>
      </c>
      <c r="CZ901">
        <v>1.99450246965443</v>
      </c>
      <c r="DA901">
        <v>0</v>
      </c>
      <c r="DB901">
        <v>2.24020734510245</v>
      </c>
      <c r="DC901">
        <v>4.5839459785036096</v>
      </c>
      <c r="DD901">
        <v>2.3437386334011601</v>
      </c>
      <c r="DF901" t="s">
        <v>284</v>
      </c>
      <c r="DI901">
        <v>0</v>
      </c>
      <c r="DJ901">
        <v>0</v>
      </c>
      <c r="DK901">
        <v>5.5901729496872896</v>
      </c>
      <c r="DL901">
        <v>10.7824409075759</v>
      </c>
      <c r="DM901">
        <v>0</v>
      </c>
      <c r="DN901">
        <v>0</v>
      </c>
      <c r="DO901">
        <v>0</v>
      </c>
      <c r="DP901">
        <v>1.01962830714985</v>
      </c>
      <c r="DQ901">
        <v>0</v>
      </c>
      <c r="DR901">
        <v>1.49702407927732</v>
      </c>
      <c r="DS901">
        <v>2.6035034100234902</v>
      </c>
      <c r="DT901">
        <v>2.9831780737150599</v>
      </c>
    </row>
    <row r="902" spans="1:124" x14ac:dyDescent="0.35">
      <c r="A902" s="19" t="str">
        <f t="shared" si="28"/>
        <v>Liquid Assets / Assets--36616</v>
      </c>
      <c r="B902" s="19" t="str">
        <f t="shared" si="29"/>
        <v>Liquid Assets / Assets</v>
      </c>
      <c r="C902">
        <v>20</v>
      </c>
      <c r="D902" s="27">
        <v>36616</v>
      </c>
      <c r="E902">
        <v>10.328195397458201</v>
      </c>
      <c r="F902">
        <v>19.353757199014201</v>
      </c>
      <c r="G902">
        <v>26.5206711561768</v>
      </c>
      <c r="H902">
        <v>19.340864417667898</v>
      </c>
      <c r="I902">
        <v>10.1098288214853</v>
      </c>
      <c r="J902">
        <v>17.300262710554801</v>
      </c>
      <c r="K902">
        <v>26.679342514438002</v>
      </c>
      <c r="L902">
        <v>19.426632357241299</v>
      </c>
      <c r="M902">
        <v>9.7025118045709409</v>
      </c>
      <c r="N902">
        <v>17.758464417285499</v>
      </c>
      <c r="O902">
        <v>27.526382295686599</v>
      </c>
      <c r="P902">
        <v>19.590884541040801</v>
      </c>
      <c r="Q902">
        <v>13.235294117647101</v>
      </c>
      <c r="R902">
        <v>19.994573695991299</v>
      </c>
      <c r="S902">
        <v>25.103408255116399</v>
      </c>
      <c r="T902">
        <v>22.407101212698802</v>
      </c>
      <c r="U902">
        <v>9.5399395559963391</v>
      </c>
      <c r="V902">
        <v>16.522562335176801</v>
      </c>
      <c r="W902">
        <v>25.889669099191</v>
      </c>
      <c r="X902">
        <v>18.957464187410899</v>
      </c>
      <c r="Y902">
        <v>12.518859113442099</v>
      </c>
      <c r="Z902">
        <v>22.463187053506299</v>
      </c>
      <c r="AA902">
        <v>30.2972279037382</v>
      </c>
      <c r="AB902">
        <v>21.191762172924602</v>
      </c>
      <c r="AC902">
        <v>11.192140563007699</v>
      </c>
      <c r="AD902">
        <v>18.528330998639799</v>
      </c>
      <c r="AE902">
        <v>28.8879637339254</v>
      </c>
      <c r="AF902">
        <v>20.800794236944601</v>
      </c>
      <c r="AG902">
        <v>8.5535604390536903</v>
      </c>
      <c r="AH902">
        <v>15.3116775608868</v>
      </c>
      <c r="AI902">
        <v>26.466419072731799</v>
      </c>
      <c r="AJ902">
        <v>18.859219679955899</v>
      </c>
      <c r="AK902">
        <v>10.4868457176853</v>
      </c>
      <c r="AL902">
        <v>17.207477785453801</v>
      </c>
      <c r="AM902">
        <v>24.969492581930201</v>
      </c>
      <c r="AN902">
        <v>18.984027081587701</v>
      </c>
      <c r="AO902">
        <v>10.1261916151095</v>
      </c>
      <c r="AP902">
        <v>18.1437330806753</v>
      </c>
      <c r="AQ902">
        <v>27.8054836860885</v>
      </c>
      <c r="AR902">
        <v>20.143924724864601</v>
      </c>
      <c r="AS902">
        <v>8.7931316991094892</v>
      </c>
      <c r="AT902">
        <v>15.4105585034625</v>
      </c>
      <c r="AU902">
        <v>23.540929003060501</v>
      </c>
      <c r="AV902">
        <v>16.947552065237101</v>
      </c>
      <c r="AW902">
        <v>9.7817614964925994</v>
      </c>
      <c r="AX902">
        <v>16.861031590578101</v>
      </c>
      <c r="AY902">
        <v>25.515568135867401</v>
      </c>
      <c r="AZ902">
        <v>18.501135012417802</v>
      </c>
      <c r="BA902">
        <v>11.3762783267935</v>
      </c>
      <c r="BB902">
        <v>17.5748135552302</v>
      </c>
      <c r="BC902">
        <v>26.407402098746299</v>
      </c>
      <c r="BD902">
        <v>19.787625056449201</v>
      </c>
      <c r="BE902">
        <v>14.9244068420085</v>
      </c>
      <c r="BF902">
        <v>23.048078210794198</v>
      </c>
      <c r="BG902">
        <v>30.399218654620899</v>
      </c>
      <c r="BH902">
        <v>26.5265180400324</v>
      </c>
      <c r="BI902">
        <v>7.3208926215338002</v>
      </c>
      <c r="BJ902">
        <v>20.7615300114728</v>
      </c>
      <c r="BK902">
        <v>29.361611726157999</v>
      </c>
      <c r="BL902">
        <v>17.304053629323299</v>
      </c>
      <c r="BM902">
        <v>11.4833513462601</v>
      </c>
      <c r="BN902">
        <v>13.001841675993401</v>
      </c>
      <c r="BO902">
        <v>17.202565459056199</v>
      </c>
      <c r="BP902">
        <v>15.684075129322901</v>
      </c>
      <c r="BQ902">
        <v>17.760158659093602</v>
      </c>
      <c r="BR902">
        <v>27.390755760465101</v>
      </c>
      <c r="BS902">
        <v>37.021352861836696</v>
      </c>
      <c r="BT902">
        <v>27.390755760465101</v>
      </c>
      <c r="BU902">
        <v>12.277514519344701</v>
      </c>
      <c r="BV902">
        <v>17.866689661119299</v>
      </c>
      <c r="BW902">
        <v>26.007288746433101</v>
      </c>
      <c r="BX902">
        <v>19.277311862641799</v>
      </c>
      <c r="BZ902" t="s">
        <v>284</v>
      </c>
      <c r="CC902">
        <v>11.4786579612786</v>
      </c>
      <c r="CD902">
        <v>17.059295456202999</v>
      </c>
      <c r="CE902">
        <v>24.8194967497421</v>
      </c>
      <c r="CF902">
        <v>19.639067523681501</v>
      </c>
      <c r="CG902">
        <v>7.77105499652113</v>
      </c>
      <c r="CH902">
        <v>14.827187295706301</v>
      </c>
      <c r="CI902">
        <v>19.330605948475199</v>
      </c>
      <c r="CJ902">
        <v>21.668543016813601</v>
      </c>
      <c r="CK902">
        <v>10.6820463974248</v>
      </c>
      <c r="CL902">
        <v>20.0283641539081</v>
      </c>
      <c r="CM902">
        <v>32.468767076119398</v>
      </c>
      <c r="CN902">
        <v>24.505306421392302</v>
      </c>
      <c r="CO902">
        <v>14.138613644359401</v>
      </c>
      <c r="CP902">
        <v>17.484003531332799</v>
      </c>
      <c r="CQ902">
        <v>18.048678987523399</v>
      </c>
      <c r="CR902">
        <v>17.4902985080967</v>
      </c>
      <c r="CS902">
        <v>5.5829135779384904</v>
      </c>
      <c r="CT902">
        <v>20.430523828269699</v>
      </c>
      <c r="CU902">
        <v>32.503858958946203</v>
      </c>
      <c r="CV902">
        <v>23.340321747022699</v>
      </c>
      <c r="CW902">
        <v>8.2257469042559208</v>
      </c>
      <c r="CX902">
        <v>19.620351753003298</v>
      </c>
      <c r="CY902">
        <v>27.781539584995901</v>
      </c>
      <c r="CZ902">
        <v>17.343945236186801</v>
      </c>
      <c r="DA902">
        <v>4.6154152160428499</v>
      </c>
      <c r="DB902">
        <v>7.7855016048322101</v>
      </c>
      <c r="DC902">
        <v>10.578720602642999</v>
      </c>
      <c r="DD902">
        <v>7.4086342138535999</v>
      </c>
      <c r="DF902" t="s">
        <v>284</v>
      </c>
      <c r="DI902">
        <v>3.75706085410261</v>
      </c>
      <c r="DJ902">
        <v>14.869324114264799</v>
      </c>
      <c r="DK902">
        <v>27.263767321907899</v>
      </c>
      <c r="DL902">
        <v>21.695688467545502</v>
      </c>
      <c r="DM902">
        <v>14.043358994259799</v>
      </c>
      <c r="DN902">
        <v>20.0226115013193</v>
      </c>
      <c r="DO902">
        <v>30.020305933373599</v>
      </c>
      <c r="DP902">
        <v>25.669324642725599</v>
      </c>
      <c r="DQ902">
        <v>18.705806728090899</v>
      </c>
      <c r="DR902">
        <v>20.213672412663001</v>
      </c>
      <c r="DS902">
        <v>30.818442076542301</v>
      </c>
      <c r="DT902">
        <v>21.8424545783481</v>
      </c>
    </row>
    <row r="903" spans="1:124" x14ac:dyDescent="0.35">
      <c r="A903" s="19" t="str">
        <f t="shared" si="28"/>
        <v>Net Loan Growth (last 4 qtrs)--36616</v>
      </c>
      <c r="B903" s="19" t="str">
        <f t="shared" si="29"/>
        <v>Net Loan Growth (last 4 qtrs)</v>
      </c>
      <c r="C903">
        <v>21</v>
      </c>
      <c r="D903" s="27">
        <v>36616</v>
      </c>
      <c r="E903">
        <v>2.95</v>
      </c>
      <c r="F903">
        <v>11</v>
      </c>
      <c r="G903">
        <v>17.39</v>
      </c>
      <c r="H903">
        <v>14.278351648351601</v>
      </c>
      <c r="I903">
        <v>2.34</v>
      </c>
      <c r="J903">
        <v>10.44</v>
      </c>
      <c r="K903">
        <v>17.765000000000001</v>
      </c>
      <c r="L903">
        <v>12.2274124293785</v>
      </c>
      <c r="M903">
        <v>4.5599999999999996</v>
      </c>
      <c r="N903">
        <v>12.03</v>
      </c>
      <c r="O903">
        <v>21.7</v>
      </c>
      <c r="P903">
        <v>18.564870620279802</v>
      </c>
      <c r="Q903">
        <v>5.28</v>
      </c>
      <c r="R903">
        <v>10.36</v>
      </c>
      <c r="S903">
        <v>15.984999999999999</v>
      </c>
      <c r="T903">
        <v>10.685714285714299</v>
      </c>
      <c r="U903">
        <v>4.1900000000000004</v>
      </c>
      <c r="V903">
        <v>11.5</v>
      </c>
      <c r="W903">
        <v>19.295000000000002</v>
      </c>
      <c r="X903">
        <v>14.6029813664596</v>
      </c>
      <c r="Y903">
        <v>0.74</v>
      </c>
      <c r="Z903">
        <v>9.67</v>
      </c>
      <c r="AA903">
        <v>18.03</v>
      </c>
      <c r="AB903">
        <v>12.556352941176501</v>
      </c>
      <c r="AC903">
        <v>-0.13</v>
      </c>
      <c r="AD903">
        <v>4.75</v>
      </c>
      <c r="AE903">
        <v>12.34</v>
      </c>
      <c r="AF903">
        <v>6.5167567567567604</v>
      </c>
      <c r="AG903">
        <v>-1.79</v>
      </c>
      <c r="AH903">
        <v>7.73</v>
      </c>
      <c r="AI903">
        <v>16.100000000000001</v>
      </c>
      <c r="AJ903">
        <v>10.409191919191899</v>
      </c>
      <c r="AK903">
        <v>7.42</v>
      </c>
      <c r="AL903">
        <v>12.35</v>
      </c>
      <c r="AM903">
        <v>18.149999999999999</v>
      </c>
      <c r="AN903">
        <v>12.6721176470588</v>
      </c>
      <c r="AO903">
        <v>-0.1275</v>
      </c>
      <c r="AP903">
        <v>5.83</v>
      </c>
      <c r="AQ903">
        <v>12.75</v>
      </c>
      <c r="AR903">
        <v>6.6314832535885202</v>
      </c>
      <c r="AS903">
        <v>6.8174999999999999</v>
      </c>
      <c r="AT903">
        <v>14.315</v>
      </c>
      <c r="AU903">
        <v>21.684999999999999</v>
      </c>
      <c r="AV903">
        <v>16.541059113300498</v>
      </c>
      <c r="AW903">
        <v>6.8525</v>
      </c>
      <c r="AX903">
        <v>12.494999999999999</v>
      </c>
      <c r="AY903">
        <v>18.987500000000001</v>
      </c>
      <c r="AZ903">
        <v>14.161493055555599</v>
      </c>
      <c r="BA903">
        <v>3.1749999999999998</v>
      </c>
      <c r="BB903">
        <v>13.85</v>
      </c>
      <c r="BC903">
        <v>23.375</v>
      </c>
      <c r="BD903">
        <v>17.760000000000002</v>
      </c>
      <c r="BE903">
        <v>6.34</v>
      </c>
      <c r="BF903">
        <v>10.71</v>
      </c>
      <c r="BG903">
        <v>15.545</v>
      </c>
      <c r="BH903">
        <v>17.5948717948718</v>
      </c>
      <c r="BI903">
        <v>-3.76</v>
      </c>
      <c r="BJ903">
        <v>8.0150000000000006</v>
      </c>
      <c r="BK903">
        <v>17.6525</v>
      </c>
      <c r="BL903">
        <v>5.18</v>
      </c>
      <c r="BM903">
        <v>20.62</v>
      </c>
      <c r="BN903">
        <v>30.024999999999999</v>
      </c>
      <c r="BO903">
        <v>41.41</v>
      </c>
      <c r="BP903">
        <v>32.005000000000003</v>
      </c>
      <c r="BQ903">
        <v>3.5</v>
      </c>
      <c r="BR903">
        <v>6.33</v>
      </c>
      <c r="BS903">
        <v>9.16</v>
      </c>
      <c r="BT903">
        <v>6.33</v>
      </c>
      <c r="BU903">
        <v>4.87</v>
      </c>
      <c r="BV903">
        <v>11.56</v>
      </c>
      <c r="BW903">
        <v>17.5</v>
      </c>
      <c r="BX903">
        <v>6.3842857142857099</v>
      </c>
      <c r="BZ903" t="s">
        <v>284</v>
      </c>
      <c r="CC903">
        <v>10.91</v>
      </c>
      <c r="CD903">
        <v>17.16</v>
      </c>
      <c r="CE903">
        <v>29.89</v>
      </c>
      <c r="CF903">
        <v>24.764065040650401</v>
      </c>
      <c r="CG903">
        <v>6.2474999999999996</v>
      </c>
      <c r="CH903">
        <v>9.8849999999999998</v>
      </c>
      <c r="CI903">
        <v>24.3675</v>
      </c>
      <c r="CJ903">
        <v>17.581666666666699</v>
      </c>
      <c r="CK903">
        <v>9.85</v>
      </c>
      <c r="CL903">
        <v>15.69</v>
      </c>
      <c r="CM903">
        <v>22.14</v>
      </c>
      <c r="CN903">
        <v>15.492105263157899</v>
      </c>
      <c r="CO903">
        <v>9.14</v>
      </c>
      <c r="CP903">
        <v>12.47</v>
      </c>
      <c r="CQ903">
        <v>19.145</v>
      </c>
      <c r="CR903">
        <v>13.75</v>
      </c>
      <c r="CS903">
        <v>-6.51</v>
      </c>
      <c r="CT903">
        <v>1.7250000000000001</v>
      </c>
      <c r="CU903">
        <v>5.91</v>
      </c>
      <c r="CV903">
        <v>1.663</v>
      </c>
      <c r="CW903">
        <v>3.9449999999999998</v>
      </c>
      <c r="CX903">
        <v>11.06</v>
      </c>
      <c r="CY903">
        <v>21.69</v>
      </c>
      <c r="CZ903">
        <v>15.189444444444399</v>
      </c>
      <c r="DA903">
        <v>19.942499999999999</v>
      </c>
      <c r="DB903">
        <v>25.65</v>
      </c>
      <c r="DC903">
        <v>57.092500000000001</v>
      </c>
      <c r="DD903">
        <v>51.384999999999998</v>
      </c>
      <c r="DF903" t="s">
        <v>284</v>
      </c>
      <c r="DI903">
        <v>5.9649999999999999</v>
      </c>
      <c r="DJ903">
        <v>9.33</v>
      </c>
      <c r="DK903">
        <v>23.895</v>
      </c>
      <c r="DL903">
        <v>23.536000000000001</v>
      </c>
      <c r="DM903">
        <v>2.5375000000000001</v>
      </c>
      <c r="DN903">
        <v>7.97</v>
      </c>
      <c r="DO903">
        <v>12.1775</v>
      </c>
      <c r="DP903">
        <v>12.558571428571399</v>
      </c>
      <c r="DQ903">
        <v>11.77</v>
      </c>
      <c r="DR903">
        <v>16.670000000000002</v>
      </c>
      <c r="DS903">
        <v>20</v>
      </c>
      <c r="DT903">
        <v>14.227777777777799</v>
      </c>
    </row>
    <row r="904" spans="1:124" x14ac:dyDescent="0.35">
      <c r="A904" s="19" t="str">
        <f t="shared" si="28"/>
        <v>Banks w/ Loan Growth (last 4 qtrs)--36616</v>
      </c>
      <c r="B904" s="19" t="str">
        <f t="shared" si="29"/>
        <v>Banks w/ Loan Growth (last 4 qtrs)</v>
      </c>
      <c r="C904">
        <v>22</v>
      </c>
      <c r="D904" s="27">
        <v>36616</v>
      </c>
      <c r="F904">
        <v>85.869565217391298</v>
      </c>
      <c r="J904">
        <v>82.037239868565194</v>
      </c>
      <c r="N904">
        <v>83.754258193351305</v>
      </c>
      <c r="R904">
        <v>93.103448275862107</v>
      </c>
      <c r="V904">
        <v>84.538152610441799</v>
      </c>
      <c r="Z904">
        <v>78.823529411764696</v>
      </c>
      <c r="AD904">
        <v>73.451327433628293</v>
      </c>
      <c r="AH904">
        <v>68.627450980392197</v>
      </c>
      <c r="AI904"/>
      <c r="AK904"/>
      <c r="AL904">
        <v>94.186046511627893</v>
      </c>
      <c r="AP904">
        <v>74.178403755868501</v>
      </c>
      <c r="AT904">
        <v>88.9156626506024</v>
      </c>
      <c r="AX904">
        <v>91.467576791808895</v>
      </c>
      <c r="BB904">
        <v>82.242990654205599</v>
      </c>
      <c r="BF904">
        <v>82.926829268292707</v>
      </c>
      <c r="BJ904">
        <v>50</v>
      </c>
      <c r="BN904">
        <v>100</v>
      </c>
      <c r="BR904">
        <v>100</v>
      </c>
      <c r="BV904">
        <v>73.913043478260903</v>
      </c>
      <c r="BZ904" t="s">
        <v>285</v>
      </c>
      <c r="CD904">
        <v>88.3720930232558</v>
      </c>
      <c r="CH904">
        <v>83.3333333333333</v>
      </c>
      <c r="CL904">
        <v>85</v>
      </c>
      <c r="CP904">
        <v>100</v>
      </c>
      <c r="CT904">
        <v>60</v>
      </c>
      <c r="CX904">
        <v>88.8888888888889</v>
      </c>
      <c r="DB904">
        <v>100</v>
      </c>
      <c r="DF904" t="s">
        <v>285</v>
      </c>
      <c r="DJ904">
        <v>75</v>
      </c>
      <c r="DN904">
        <v>85.714285714285694</v>
      </c>
      <c r="DR904">
        <v>100</v>
      </c>
    </row>
    <row r="905" spans="1:124" x14ac:dyDescent="0.35">
      <c r="A905" s="19" t="str">
        <f t="shared" si="28"/>
        <v>Equity / Assets--36707</v>
      </c>
      <c r="B905" s="19" t="str">
        <f t="shared" si="29"/>
        <v>Equity / Assets</v>
      </c>
      <c r="C905">
        <v>1</v>
      </c>
      <c r="D905" s="27">
        <v>36707</v>
      </c>
      <c r="E905">
        <v>8.0617586085281001</v>
      </c>
      <c r="F905">
        <v>9.1239740973040302</v>
      </c>
      <c r="G905">
        <v>10.3206395478972</v>
      </c>
      <c r="H905">
        <v>9.7494284956942803</v>
      </c>
      <c r="I905">
        <v>7.8682354114215904</v>
      </c>
      <c r="J905">
        <v>9.3823359630556098</v>
      </c>
      <c r="K905">
        <v>11.538837322911601</v>
      </c>
      <c r="L905">
        <v>10.312660501341499</v>
      </c>
      <c r="M905">
        <v>7.7005842667902504</v>
      </c>
      <c r="N905">
        <v>9.2283815410617702</v>
      </c>
      <c r="O905">
        <v>11.772781876834101</v>
      </c>
      <c r="P905">
        <v>10.606567832214401</v>
      </c>
      <c r="Q905">
        <v>9.8180912035883399</v>
      </c>
      <c r="R905">
        <v>12.6143405134258</v>
      </c>
      <c r="S905">
        <v>19.161315772172401</v>
      </c>
      <c r="T905">
        <v>14.096847614922</v>
      </c>
      <c r="U905">
        <v>7.64849796068179</v>
      </c>
      <c r="V905">
        <v>8.9575941063866509</v>
      </c>
      <c r="W905">
        <v>11.0039371568823</v>
      </c>
      <c r="X905">
        <v>9.9579952052655099</v>
      </c>
      <c r="Y905">
        <v>8.3952027412906904</v>
      </c>
      <c r="Z905">
        <v>9.5825732374718307</v>
      </c>
      <c r="AA905">
        <v>10.534371948311501</v>
      </c>
      <c r="AB905">
        <v>9.9345810768275093</v>
      </c>
      <c r="AC905">
        <v>8.0184840223510392</v>
      </c>
      <c r="AD905">
        <v>9.5775270957752703</v>
      </c>
      <c r="AE905">
        <v>11.466370921986</v>
      </c>
      <c r="AF905">
        <v>10.059807450767901</v>
      </c>
      <c r="AG905">
        <v>8.5547048982705292</v>
      </c>
      <c r="AH905">
        <v>10.581692949612499</v>
      </c>
      <c r="AI905">
        <v>13.9689760930123</v>
      </c>
      <c r="AJ905">
        <v>13.1308159688371</v>
      </c>
      <c r="AK905">
        <v>7.7711633419428896</v>
      </c>
      <c r="AL905">
        <v>8.7123274674362907</v>
      </c>
      <c r="AM905">
        <v>10.314649030145301</v>
      </c>
      <c r="AN905">
        <v>9.4858143239557808</v>
      </c>
      <c r="AO905">
        <v>8.2544992306148401</v>
      </c>
      <c r="AP905">
        <v>10.041514761975</v>
      </c>
      <c r="AQ905">
        <v>12.062802827715901</v>
      </c>
      <c r="AR905">
        <v>10.695064118581501</v>
      </c>
      <c r="AS905">
        <v>7.5465566702467202</v>
      </c>
      <c r="AT905">
        <v>8.6482483029242907</v>
      </c>
      <c r="AU905">
        <v>10.600687716648</v>
      </c>
      <c r="AV905">
        <v>9.4946945301862904</v>
      </c>
      <c r="AW905">
        <v>7.69983230855226</v>
      </c>
      <c r="AX905">
        <v>8.9368386243386304</v>
      </c>
      <c r="AY905">
        <v>10.8501042362143</v>
      </c>
      <c r="AZ905">
        <v>9.7542810718601292</v>
      </c>
      <c r="BA905">
        <v>7.8608396217881404</v>
      </c>
      <c r="BB905">
        <v>9.3228297161936595</v>
      </c>
      <c r="BC905">
        <v>11.3918792257695</v>
      </c>
      <c r="BD905">
        <v>10.6168092721266</v>
      </c>
      <c r="BE905">
        <v>7.9049136280444703</v>
      </c>
      <c r="BF905">
        <v>9.4549737343133593</v>
      </c>
      <c r="BG905">
        <v>12.816527032316399</v>
      </c>
      <c r="BH905">
        <v>15.735184307555899</v>
      </c>
      <c r="BI905">
        <v>7.5372131698620004</v>
      </c>
      <c r="BJ905">
        <v>8.2846212439919693</v>
      </c>
      <c r="BK905">
        <v>10.595430189007301</v>
      </c>
      <c r="BL905">
        <v>9.6735879901602999</v>
      </c>
      <c r="BM905">
        <v>8.1183533949790707</v>
      </c>
      <c r="BN905">
        <v>8.3577517517059192</v>
      </c>
      <c r="BO905">
        <v>8.7997480907259806</v>
      </c>
      <c r="BP905">
        <v>8.5603497339991392</v>
      </c>
      <c r="BQ905">
        <v>12.555828962513701</v>
      </c>
      <c r="BR905">
        <v>13.020483793036901</v>
      </c>
      <c r="BS905">
        <v>13.485138623560101</v>
      </c>
      <c r="BT905">
        <v>13.020483793036901</v>
      </c>
      <c r="BU905">
        <v>6.7804552553789801</v>
      </c>
      <c r="BV905">
        <v>8.0307252487041403</v>
      </c>
      <c r="BW905">
        <v>11.3140251550283</v>
      </c>
      <c r="BX905">
        <v>9.5154264233595995</v>
      </c>
      <c r="BZ905" t="s">
        <v>284</v>
      </c>
      <c r="CC905">
        <v>7.37403493868353</v>
      </c>
      <c r="CD905">
        <v>8.6066840952889496</v>
      </c>
      <c r="CE905">
        <v>10.900478122027399</v>
      </c>
      <c r="CF905">
        <v>10.169193692467999</v>
      </c>
      <c r="CG905">
        <v>7.5131221860325104</v>
      </c>
      <c r="CH905">
        <v>8.9613141950948805</v>
      </c>
      <c r="CI905">
        <v>10.0456028509556</v>
      </c>
      <c r="CJ905">
        <v>9.3259880351369393</v>
      </c>
      <c r="CK905">
        <v>8.0044181442902005</v>
      </c>
      <c r="CL905">
        <v>8.3984192551476404</v>
      </c>
      <c r="CM905">
        <v>10.1080492921954</v>
      </c>
      <c r="CN905">
        <v>10.671140509229399</v>
      </c>
      <c r="CO905">
        <v>7.35630992504265</v>
      </c>
      <c r="CP905">
        <v>8.0060200076725607</v>
      </c>
      <c r="CQ905">
        <v>9.2836728418686807</v>
      </c>
      <c r="CR905">
        <v>8.7357850312429193</v>
      </c>
      <c r="CS905">
        <v>8.1045168535343599</v>
      </c>
      <c r="CT905">
        <v>8.7684824874318608</v>
      </c>
      <c r="CU905">
        <v>11.4835597210631</v>
      </c>
      <c r="CV905">
        <v>11.6299705991231</v>
      </c>
      <c r="CW905">
        <v>7.0503014943849003</v>
      </c>
      <c r="CX905">
        <v>7.8772941654807198</v>
      </c>
      <c r="CY905">
        <v>10.49102116209</v>
      </c>
      <c r="CZ905">
        <v>8.7108479345650593</v>
      </c>
      <c r="DA905">
        <v>7.8419445635068703</v>
      </c>
      <c r="DB905">
        <v>8.8965543061664292</v>
      </c>
      <c r="DC905">
        <v>18.0312919532286</v>
      </c>
      <c r="DD905">
        <v>16.976682210569098</v>
      </c>
      <c r="DF905" t="s">
        <v>284</v>
      </c>
      <c r="DI905">
        <v>9.0283686194158808</v>
      </c>
      <c r="DJ905">
        <v>12.3192885215256</v>
      </c>
      <c r="DK905">
        <v>22.901916860909399</v>
      </c>
      <c r="DL905">
        <v>22.478797304155002</v>
      </c>
      <c r="DM905">
        <v>7.9730677514377897</v>
      </c>
      <c r="DN905">
        <v>8.2649730969392294</v>
      </c>
      <c r="DO905">
        <v>10.305875545736701</v>
      </c>
      <c r="DP905">
        <v>9.9679114112250602</v>
      </c>
      <c r="DQ905">
        <v>9.09260843213114</v>
      </c>
      <c r="DR905">
        <v>9.7760860436449306</v>
      </c>
      <c r="DS905">
        <v>11.4940246460084</v>
      </c>
      <c r="DT905">
        <v>10.481144472907101</v>
      </c>
    </row>
    <row r="906" spans="1:124" x14ac:dyDescent="0.35">
      <c r="A906" s="19" t="str">
        <f t="shared" si="28"/>
        <v>Total Risk Based Capital Ratio--36707</v>
      </c>
      <c r="B906" s="19" t="str">
        <f t="shared" si="29"/>
        <v>Total Risk Based Capital Ratio</v>
      </c>
      <c r="C906">
        <v>2</v>
      </c>
      <c r="D906" s="27">
        <v>36707</v>
      </c>
      <c r="E906">
        <v>11.8459998178657</v>
      </c>
      <c r="F906">
        <v>13.8186279692464</v>
      </c>
      <c r="G906">
        <v>17.043566256467798</v>
      </c>
      <c r="H906">
        <v>15.2665602145584</v>
      </c>
      <c r="I906">
        <v>11.562149103406</v>
      </c>
      <c r="J906">
        <v>14.007060900264801</v>
      </c>
      <c r="K906">
        <v>18.216139688532301</v>
      </c>
      <c r="L906">
        <v>15.9528879762131</v>
      </c>
      <c r="M906">
        <v>12.05307255192</v>
      </c>
      <c r="N906">
        <v>14.8064357161562</v>
      </c>
      <c r="O906">
        <v>20.079005342595998</v>
      </c>
      <c r="P906">
        <v>17.975676753493801</v>
      </c>
      <c r="Q906">
        <v>13.3683463449255</v>
      </c>
      <c r="R906">
        <v>16.370678350326799</v>
      </c>
      <c r="S906">
        <v>22.811812755262299</v>
      </c>
      <c r="T906">
        <v>19.077479038542599</v>
      </c>
      <c r="U906">
        <v>11.169766015743001</v>
      </c>
      <c r="V906">
        <v>13.350044928117599</v>
      </c>
      <c r="W906">
        <v>17.3497764105812</v>
      </c>
      <c r="X906">
        <v>15.409338176838601</v>
      </c>
      <c r="Y906">
        <v>12.2859582395405</v>
      </c>
      <c r="Z906">
        <v>14.301305726691099</v>
      </c>
      <c r="AA906">
        <v>17.5949016348019</v>
      </c>
      <c r="AB906">
        <v>15.482106058555701</v>
      </c>
      <c r="AC906">
        <v>12.0702383264655</v>
      </c>
      <c r="AD906">
        <v>14.633893383115501</v>
      </c>
      <c r="AE906">
        <v>19.0781812033512</v>
      </c>
      <c r="AF906">
        <v>16.011631208557201</v>
      </c>
      <c r="AG906">
        <v>11.717818334205999</v>
      </c>
      <c r="AH906">
        <v>16.256015230462399</v>
      </c>
      <c r="AI906">
        <v>22.445205738339801</v>
      </c>
      <c r="AJ906">
        <v>21.5604860244901</v>
      </c>
      <c r="AK906">
        <v>11.8325877281664</v>
      </c>
      <c r="AL906">
        <v>14.3755408808595</v>
      </c>
      <c r="AM906">
        <v>17.6237083168689</v>
      </c>
      <c r="AN906">
        <v>15.4953510043942</v>
      </c>
      <c r="AO906">
        <v>12.2270121749017</v>
      </c>
      <c r="AP906">
        <v>15.1519974534458</v>
      </c>
      <c r="AQ906">
        <v>19.213973799126599</v>
      </c>
      <c r="AR906">
        <v>16.624030042769402</v>
      </c>
      <c r="AS906">
        <v>10.9359422717774</v>
      </c>
      <c r="AT906">
        <v>12.7902198193307</v>
      </c>
      <c r="AU906">
        <v>16.423012128159499</v>
      </c>
      <c r="AV906">
        <v>14.3468464520074</v>
      </c>
      <c r="AW906">
        <v>11.9565820887236</v>
      </c>
      <c r="AX906">
        <v>14.2919868276619</v>
      </c>
      <c r="AY906">
        <v>17.719372235133701</v>
      </c>
      <c r="AZ906">
        <v>15.6980276540364</v>
      </c>
      <c r="BA906">
        <v>11.001354506902</v>
      </c>
      <c r="BB906">
        <v>13.256903300323</v>
      </c>
      <c r="BC906">
        <v>17.529204778840299</v>
      </c>
      <c r="BD906">
        <v>15.771037552546</v>
      </c>
      <c r="BE906">
        <v>11.156166354371299</v>
      </c>
      <c r="BF906">
        <v>13.333715390656399</v>
      </c>
      <c r="BG906">
        <v>17.6230112948965</v>
      </c>
      <c r="BH906">
        <v>38.233056632952902</v>
      </c>
      <c r="BI906">
        <v>10.9632095525645</v>
      </c>
      <c r="BJ906">
        <v>11.538257548587801</v>
      </c>
      <c r="BK906">
        <v>15.8360142164103</v>
      </c>
      <c r="BL906">
        <v>14.943600897057401</v>
      </c>
      <c r="BM906">
        <v>10.8990363487808</v>
      </c>
      <c r="BN906">
        <v>11.263345049250299</v>
      </c>
      <c r="BO906">
        <v>11.8300333317009</v>
      </c>
      <c r="BP906">
        <v>11.465724631231399</v>
      </c>
      <c r="BQ906">
        <v>19.689775558653899</v>
      </c>
      <c r="BR906">
        <v>20.844066364128601</v>
      </c>
      <c r="BS906">
        <v>21.998357169603199</v>
      </c>
      <c r="BT906">
        <v>20.844066364128601</v>
      </c>
      <c r="BU906">
        <v>11.6087513678177</v>
      </c>
      <c r="BV906">
        <v>13.7157777521791</v>
      </c>
      <c r="BW906">
        <v>19.004486634755999</v>
      </c>
      <c r="BX906">
        <v>15.7624945624327</v>
      </c>
      <c r="BZ906" t="s">
        <v>284</v>
      </c>
      <c r="CC906">
        <v>10.472936245528301</v>
      </c>
      <c r="CD906">
        <v>12.058834649549899</v>
      </c>
      <c r="CE906">
        <v>16.0792583790025</v>
      </c>
      <c r="CF906">
        <v>15.160570302094101</v>
      </c>
      <c r="CG906">
        <v>10.6981750871097</v>
      </c>
      <c r="CH906">
        <v>12.154846095407899</v>
      </c>
      <c r="CI906">
        <v>15.181724491601299</v>
      </c>
      <c r="CJ906">
        <v>15.2557793204983</v>
      </c>
      <c r="CK906">
        <v>11.777223064041801</v>
      </c>
      <c r="CL906">
        <v>12.647267474430301</v>
      </c>
      <c r="CM906">
        <v>18.993353534712401</v>
      </c>
      <c r="CN906">
        <v>17.475614640123201</v>
      </c>
      <c r="CO906">
        <v>11.281787133622</v>
      </c>
      <c r="CP906">
        <v>12.1396345075878</v>
      </c>
      <c r="CQ906">
        <v>13.987658438328401</v>
      </c>
      <c r="CR906">
        <v>13.645835929043701</v>
      </c>
      <c r="CS906">
        <v>12.6015579535666</v>
      </c>
      <c r="CT906">
        <v>13.803363274672799</v>
      </c>
      <c r="CU906">
        <v>16.249992135773301</v>
      </c>
      <c r="CV906">
        <v>22.271556852745999</v>
      </c>
      <c r="CW906">
        <v>10.722726842803</v>
      </c>
      <c r="CX906">
        <v>12.1962157380931</v>
      </c>
      <c r="CY906">
        <v>13.579756837007199</v>
      </c>
      <c r="CZ906">
        <v>12.9799722672941</v>
      </c>
      <c r="DA906">
        <v>10.8448536077914</v>
      </c>
      <c r="DB906">
        <v>12.369532499523601</v>
      </c>
      <c r="DC906">
        <v>22.820869826803602</v>
      </c>
      <c r="DD906">
        <v>21.2961909350715</v>
      </c>
      <c r="DF906" t="s">
        <v>284</v>
      </c>
      <c r="DI906">
        <v>13.138371829692399</v>
      </c>
      <c r="DJ906">
        <v>18.208999161911699</v>
      </c>
      <c r="DK906">
        <v>32.782106440625299</v>
      </c>
      <c r="DL906">
        <v>50.164918619729498</v>
      </c>
      <c r="DM906">
        <v>12.0453850452901</v>
      </c>
      <c r="DN906">
        <v>14.050287757088601</v>
      </c>
      <c r="DO906">
        <v>16.149465127975098</v>
      </c>
      <c r="DP906">
        <v>17.0818101843108</v>
      </c>
      <c r="DQ906">
        <v>14.262093887430501</v>
      </c>
      <c r="DR906">
        <v>16.762027215257699</v>
      </c>
      <c r="DS906">
        <v>18.8247939806521</v>
      </c>
      <c r="DT906">
        <v>16.754010010131601</v>
      </c>
    </row>
    <row r="907" spans="1:124" x14ac:dyDescent="0.35">
      <c r="A907" s="19" t="str">
        <f t="shared" si="28"/>
        <v>Tier 1 Leverage Ratio--36707</v>
      </c>
      <c r="B907" s="19" t="str">
        <f t="shared" si="29"/>
        <v>Tier 1 Leverage Ratio</v>
      </c>
      <c r="C907">
        <v>3</v>
      </c>
      <c r="D907" s="27">
        <v>36707</v>
      </c>
      <c r="E907">
        <v>8.2526060408116404</v>
      </c>
      <c r="F907">
        <v>9.1329424801444894</v>
      </c>
      <c r="G907">
        <v>10.7093439069843</v>
      </c>
      <c r="H907">
        <v>9.9917310520650897</v>
      </c>
      <c r="I907">
        <v>8.0803838969742294</v>
      </c>
      <c r="J907">
        <v>9.3233706932337093</v>
      </c>
      <c r="K907">
        <v>11.498924217069099</v>
      </c>
      <c r="L907">
        <v>10.3801146547227</v>
      </c>
      <c r="M907">
        <v>7.8881669063820103</v>
      </c>
      <c r="N907">
        <v>9.3322856174231994</v>
      </c>
      <c r="O907">
        <v>11.8491286321975</v>
      </c>
      <c r="P907">
        <v>10.8357688105386</v>
      </c>
      <c r="Q907">
        <v>9.2011589403973506</v>
      </c>
      <c r="R907">
        <v>10.158574519881</v>
      </c>
      <c r="S907">
        <v>13.4925660444264</v>
      </c>
      <c r="T907">
        <v>11.9823421563599</v>
      </c>
      <c r="U907">
        <v>7.8589358616949703</v>
      </c>
      <c r="V907">
        <v>8.9606513461143091</v>
      </c>
      <c r="W907">
        <v>10.972452335365199</v>
      </c>
      <c r="X907">
        <v>10.1198203304117</v>
      </c>
      <c r="Y907">
        <v>8.4900992820467707</v>
      </c>
      <c r="Z907">
        <v>9.7940877240746893</v>
      </c>
      <c r="AA907">
        <v>11.054968611238699</v>
      </c>
      <c r="AB907">
        <v>10.2052448349492</v>
      </c>
      <c r="AC907">
        <v>8.3733301151596606</v>
      </c>
      <c r="AD907">
        <v>9.8440310327239509</v>
      </c>
      <c r="AE907">
        <v>11.7757224149961</v>
      </c>
      <c r="AF907">
        <v>10.310630274268</v>
      </c>
      <c r="AG907">
        <v>8.5512031217030895</v>
      </c>
      <c r="AH907">
        <v>10.8071555096839</v>
      </c>
      <c r="AI907">
        <v>13.992141330891</v>
      </c>
      <c r="AJ907">
        <v>13.0282757002916</v>
      </c>
      <c r="AK907">
        <v>7.8872765383835901</v>
      </c>
      <c r="AL907">
        <v>9.0157867842676591</v>
      </c>
      <c r="AM907">
        <v>10.803528701905201</v>
      </c>
      <c r="AN907">
        <v>9.7521861541199399</v>
      </c>
      <c r="AO907">
        <v>8.43424846433496</v>
      </c>
      <c r="AP907">
        <v>10.1538936518869</v>
      </c>
      <c r="AQ907">
        <v>12.1518935767107</v>
      </c>
      <c r="AR907">
        <v>10.8374942501436</v>
      </c>
      <c r="AS907">
        <v>7.7080682831108103</v>
      </c>
      <c r="AT907">
        <v>8.9121404122636303</v>
      </c>
      <c r="AU907">
        <v>10.738425638917301</v>
      </c>
      <c r="AV907">
        <v>9.6366787153545204</v>
      </c>
      <c r="AW907">
        <v>7.9264027890952198</v>
      </c>
      <c r="AX907">
        <v>9.1055041687191007</v>
      </c>
      <c r="AY907">
        <v>10.956741395642601</v>
      </c>
      <c r="AZ907">
        <v>9.7543294471488302</v>
      </c>
      <c r="BA907">
        <v>7.9465190895426696</v>
      </c>
      <c r="BB907">
        <v>9.1769024424678793</v>
      </c>
      <c r="BC907">
        <v>11.127951341348201</v>
      </c>
      <c r="BD907">
        <v>10.910807602254801</v>
      </c>
      <c r="BE907">
        <v>7.44586529371478</v>
      </c>
      <c r="BF907">
        <v>9.0255486049243707</v>
      </c>
      <c r="BG907">
        <v>10.7235003084109</v>
      </c>
      <c r="BH907">
        <v>15.3715185278493</v>
      </c>
      <c r="BI907">
        <v>7.7021031230996098</v>
      </c>
      <c r="BJ907">
        <v>7.8981152892965101</v>
      </c>
      <c r="BK907">
        <v>10.919132186328399</v>
      </c>
      <c r="BL907">
        <v>9.7011205927377695</v>
      </c>
      <c r="BM907">
        <v>8.4521169195916208</v>
      </c>
      <c r="BN907">
        <v>8.8017179682116993</v>
      </c>
      <c r="BO907">
        <v>9.2970513203636092</v>
      </c>
      <c r="BP907">
        <v>8.9474502717435396</v>
      </c>
      <c r="BQ907">
        <v>13.564616408471601</v>
      </c>
      <c r="BR907">
        <v>13.8092475700915</v>
      </c>
      <c r="BS907">
        <v>14.053878731711301</v>
      </c>
      <c r="BT907">
        <v>13.8092475700915</v>
      </c>
      <c r="BU907">
        <v>7.3098056097680999</v>
      </c>
      <c r="BV907">
        <v>8.1970353696209202</v>
      </c>
      <c r="BW907">
        <v>10.601705285053701</v>
      </c>
      <c r="BX907">
        <v>9.9383724130144806</v>
      </c>
      <c r="BZ907" t="s">
        <v>284</v>
      </c>
      <c r="CC907">
        <v>7.7119845840894001</v>
      </c>
      <c r="CD907">
        <v>8.7981731802864296</v>
      </c>
      <c r="CE907">
        <v>10.585428508110001</v>
      </c>
      <c r="CF907">
        <v>10.509522150943701</v>
      </c>
      <c r="CG907">
        <v>7.87220608138679</v>
      </c>
      <c r="CH907">
        <v>9.5429016633459494</v>
      </c>
      <c r="CI907">
        <v>10.575716087300099</v>
      </c>
      <c r="CJ907">
        <v>9.7780750382148103</v>
      </c>
      <c r="CK907">
        <v>8.1018955164520392</v>
      </c>
      <c r="CL907">
        <v>9.0130220205977896</v>
      </c>
      <c r="CM907">
        <v>10.9945826245417</v>
      </c>
      <c r="CN907">
        <v>11.502214845291499</v>
      </c>
      <c r="CO907">
        <v>8.03637783722073</v>
      </c>
      <c r="CP907">
        <v>8.3684985004100003</v>
      </c>
      <c r="CQ907">
        <v>9.7515195781165094</v>
      </c>
      <c r="CR907">
        <v>9.1981133313986501</v>
      </c>
      <c r="CS907">
        <v>8.2803532842149501</v>
      </c>
      <c r="CT907">
        <v>8.4727430795517495</v>
      </c>
      <c r="CU907">
        <v>12.2596023923183</v>
      </c>
      <c r="CV907">
        <v>11.9544242753957</v>
      </c>
      <c r="CW907">
        <v>7.3896765742290498</v>
      </c>
      <c r="CX907">
        <v>8.1786903312698094</v>
      </c>
      <c r="CY907">
        <v>10.5674948705473</v>
      </c>
      <c r="CZ907">
        <v>9.0395136340803006</v>
      </c>
      <c r="DA907">
        <v>8.1388095389919908</v>
      </c>
      <c r="DB907">
        <v>9.2459751186317405</v>
      </c>
      <c r="DC907">
        <v>11.229159376243199</v>
      </c>
      <c r="DD907">
        <v>10.1219937966034</v>
      </c>
      <c r="DF907" t="s">
        <v>284</v>
      </c>
      <c r="DI907">
        <v>9.1025692214144307</v>
      </c>
      <c r="DJ907">
        <v>10.995323981926401</v>
      </c>
      <c r="DK907">
        <v>28.839234555318502</v>
      </c>
      <c r="DL907">
        <v>22.718549939659599</v>
      </c>
      <c r="DM907">
        <v>7.8914639855229396</v>
      </c>
      <c r="DN907">
        <v>8.4092645934983192</v>
      </c>
      <c r="DO907">
        <v>11.498924217069099</v>
      </c>
      <c r="DP907">
        <v>10.2867493969559</v>
      </c>
      <c r="DQ907">
        <v>9.7423326104817995</v>
      </c>
      <c r="DR907">
        <v>10.3167743216568</v>
      </c>
      <c r="DS907">
        <v>11.4146750133811</v>
      </c>
      <c r="DT907">
        <v>10.8478129147794</v>
      </c>
    </row>
    <row r="908" spans="1:124" x14ac:dyDescent="0.35">
      <c r="A908" s="19" t="str">
        <f t="shared" si="28"/>
        <v>ALLL / Nonaccrual Loans--36707</v>
      </c>
      <c r="B908" s="19" t="str">
        <f t="shared" si="29"/>
        <v>ALLL / Nonaccrual Loans</v>
      </c>
      <c r="C908">
        <v>4</v>
      </c>
      <c r="D908" s="27">
        <v>36707</v>
      </c>
      <c r="E908">
        <v>137.49422711800599</v>
      </c>
      <c r="F908">
        <v>282.78062020340701</v>
      </c>
      <c r="G908">
        <v>774.58333333333303</v>
      </c>
      <c r="H908">
        <v>1448.2348487515701</v>
      </c>
      <c r="I908">
        <v>150</v>
      </c>
      <c r="J908">
        <v>320.16806722689103</v>
      </c>
      <c r="K908">
        <v>990.24390243902405</v>
      </c>
      <c r="L908">
        <v>1419.0626785294101</v>
      </c>
      <c r="M908">
        <v>147.12092434804799</v>
      </c>
      <c r="N908">
        <v>318.52433281004699</v>
      </c>
      <c r="O908">
        <v>865.523097826087</v>
      </c>
      <c r="P908">
        <v>1147.2838518942101</v>
      </c>
      <c r="Q908">
        <v>99.559867787039096</v>
      </c>
      <c r="R908">
        <v>187.28493999954</v>
      </c>
      <c r="S908">
        <v>313.50639948518102</v>
      </c>
      <c r="T908">
        <v>272.99875993809502</v>
      </c>
      <c r="U908">
        <v>156.40488110137699</v>
      </c>
      <c r="V908">
        <v>402.58290816326502</v>
      </c>
      <c r="W908">
        <v>1285.7142857142901</v>
      </c>
      <c r="X908">
        <v>1715.3941138431301</v>
      </c>
      <c r="Y908">
        <v>109.74617062500801</v>
      </c>
      <c r="Z908">
        <v>204.84286723929401</v>
      </c>
      <c r="AA908">
        <v>525.70921985815596</v>
      </c>
      <c r="AB908">
        <v>1656.8156066942699</v>
      </c>
      <c r="AC908">
        <v>169.06077348066299</v>
      </c>
      <c r="AD908">
        <v>260.15625</v>
      </c>
      <c r="AE908">
        <v>819.65317919075096</v>
      </c>
      <c r="AF908">
        <v>1092.4102450673399</v>
      </c>
      <c r="AG908">
        <v>220.979431229933</v>
      </c>
      <c r="AH908">
        <v>413.55851000119799</v>
      </c>
      <c r="AI908">
        <v>1127.0853014726299</v>
      </c>
      <c r="AJ908">
        <v>1591.7720833881699</v>
      </c>
      <c r="AK908">
        <v>123.84669151910499</v>
      </c>
      <c r="AL908">
        <v>212.82430213464701</v>
      </c>
      <c r="AM908">
        <v>583.92521902377996</v>
      </c>
      <c r="AN908">
        <v>1622.17265029346</v>
      </c>
      <c r="AO908">
        <v>144.58598726114701</v>
      </c>
      <c r="AP908">
        <v>313.64985163204801</v>
      </c>
      <c r="AQ908">
        <v>821.42857142857099</v>
      </c>
      <c r="AR908">
        <v>1224.73749321221</v>
      </c>
      <c r="AS908">
        <v>154.20026002800299</v>
      </c>
      <c r="AT908">
        <v>375.37002679859802</v>
      </c>
      <c r="AU908">
        <v>1061.2526483050799</v>
      </c>
      <c r="AV908">
        <v>1711.0070376082399</v>
      </c>
      <c r="AW908">
        <v>143.10972695490599</v>
      </c>
      <c r="AX908">
        <v>313.77245508982003</v>
      </c>
      <c r="AY908">
        <v>996.80306905370799</v>
      </c>
      <c r="AZ908">
        <v>1299.0780510904201</v>
      </c>
      <c r="BA908">
        <v>136.14130434782601</v>
      </c>
      <c r="BB908">
        <v>296</v>
      </c>
      <c r="BC908">
        <v>1065.625</v>
      </c>
      <c r="BD908">
        <v>1718.41298769225</v>
      </c>
      <c r="BE908">
        <v>172.61360099595399</v>
      </c>
      <c r="BF908">
        <v>337.62047191758103</v>
      </c>
      <c r="BG908">
        <v>1352.9347850568799</v>
      </c>
      <c r="BH908">
        <v>1341.63507445544</v>
      </c>
      <c r="BI908">
        <v>117.146282973621</v>
      </c>
      <c r="BJ908">
        <v>197.49552772808599</v>
      </c>
      <c r="BK908">
        <v>337.62047191758103</v>
      </c>
      <c r="BL908">
        <v>219.03325749844399</v>
      </c>
      <c r="BM908">
        <v>1403.5371588041901</v>
      </c>
      <c r="BN908">
        <v>2609.9338634452201</v>
      </c>
      <c r="BO908">
        <v>3816.33056808625</v>
      </c>
      <c r="BP908">
        <v>2609.9338634452201</v>
      </c>
      <c r="BQ908">
        <v>134.80662983425401</v>
      </c>
      <c r="BR908">
        <v>134.80662983425401</v>
      </c>
      <c r="BS908">
        <v>134.80662983425401</v>
      </c>
      <c r="BT908">
        <v>134.80662983425401</v>
      </c>
      <c r="BU908">
        <v>181.60926816915699</v>
      </c>
      <c r="BV908">
        <v>329.49803759553799</v>
      </c>
      <c r="BW908">
        <v>689.35815722443897</v>
      </c>
      <c r="BX908">
        <v>479.84085188779198</v>
      </c>
      <c r="BZ908" t="s">
        <v>284</v>
      </c>
      <c r="CC908">
        <v>239.130434782609</v>
      </c>
      <c r="CD908">
        <v>583.75</v>
      </c>
      <c r="CE908">
        <v>2075</v>
      </c>
      <c r="CF908">
        <v>3128.8756969138199</v>
      </c>
      <c r="CG908">
        <v>914.35804379749698</v>
      </c>
      <c r="CH908">
        <v>1588.23529411765</v>
      </c>
      <c r="CI908">
        <v>2275.3676470588198</v>
      </c>
      <c r="CJ908">
        <v>1597.07202919833</v>
      </c>
      <c r="CK908">
        <v>102.449477980103</v>
      </c>
      <c r="CL908">
        <v>228.08988764044901</v>
      </c>
      <c r="CM908">
        <v>859.32607215793098</v>
      </c>
      <c r="CN908">
        <v>636.301308503511</v>
      </c>
      <c r="CO908">
        <v>258.29514207149401</v>
      </c>
      <c r="CP908">
        <v>338.96940418679497</v>
      </c>
      <c r="CQ908">
        <v>353.65853658536599</v>
      </c>
      <c r="CR908">
        <v>386.49620478783402</v>
      </c>
      <c r="CS908">
        <v>98.743589406987297</v>
      </c>
      <c r="CT908">
        <v>147.735568520524</v>
      </c>
      <c r="CU908">
        <v>264.91978609625698</v>
      </c>
      <c r="CV908">
        <v>201.66664591542701</v>
      </c>
      <c r="CW908">
        <v>311.39802631578902</v>
      </c>
      <c r="CX908">
        <v>815.227637555927</v>
      </c>
      <c r="CY908">
        <v>1784.89601091033</v>
      </c>
      <c r="CZ908">
        <v>1759.21119687482</v>
      </c>
      <c r="DA908">
        <v>1154.1098853558301</v>
      </c>
      <c r="DB908">
        <v>1883.5820895522399</v>
      </c>
      <c r="DC908">
        <v>12354.291044776101</v>
      </c>
      <c r="DD908">
        <v>8377.7399235705507</v>
      </c>
      <c r="DF908" t="s">
        <v>284</v>
      </c>
      <c r="DI908">
        <v>384.83008894877099</v>
      </c>
      <c r="DJ908">
        <v>735.41712045305997</v>
      </c>
      <c r="DK908">
        <v>1186.11441996332</v>
      </c>
      <c r="DL908">
        <v>1145.72129079765</v>
      </c>
      <c r="DM908">
        <v>156.32040050062599</v>
      </c>
      <c r="DN908">
        <v>289.156626506024</v>
      </c>
      <c r="DO908">
        <v>5365.7142857142899</v>
      </c>
      <c r="DP908">
        <v>4360.4857565212897</v>
      </c>
      <c r="DQ908">
        <v>201.340482573727</v>
      </c>
      <c r="DR908">
        <v>257.83582089552198</v>
      </c>
      <c r="DS908">
        <v>379.16666666666703</v>
      </c>
      <c r="DT908">
        <v>335.14204951817499</v>
      </c>
    </row>
    <row r="909" spans="1:124" x14ac:dyDescent="0.35">
      <c r="A909" s="19" t="str">
        <f t="shared" si="28"/>
        <v>[NCL + OREO] / [Total Loans + OREO]--36707</v>
      </c>
      <c r="B909" s="19" t="str">
        <f t="shared" si="29"/>
        <v>[NCL + OREO] / [Total Loans + OREO]</v>
      </c>
      <c r="C909">
        <v>5</v>
      </c>
      <c r="D909" s="27">
        <v>36707</v>
      </c>
      <c r="E909">
        <v>0.25357424907342102</v>
      </c>
      <c r="F909">
        <v>0.74924927640031802</v>
      </c>
      <c r="G909">
        <v>1.7888213010257701</v>
      </c>
      <c r="H909">
        <v>1.2796371928219401</v>
      </c>
      <c r="I909">
        <v>0.23004552372985501</v>
      </c>
      <c r="J909">
        <v>0.75904729195467802</v>
      </c>
      <c r="K909">
        <v>1.6207299077429</v>
      </c>
      <c r="L909">
        <v>1.1373946795576</v>
      </c>
      <c r="M909">
        <v>0.18906901018871899</v>
      </c>
      <c r="N909">
        <v>0.64349084263031597</v>
      </c>
      <c r="O909">
        <v>1.4340637522111099</v>
      </c>
      <c r="P909">
        <v>1.0174411184827299</v>
      </c>
      <c r="Q909">
        <v>0.64349084263031597</v>
      </c>
      <c r="R909">
        <v>1.2424349702456201</v>
      </c>
      <c r="S909">
        <v>1.9455434023737499</v>
      </c>
      <c r="T909">
        <v>1.7593578793043101</v>
      </c>
      <c r="U909">
        <v>0.15030298142392601</v>
      </c>
      <c r="V909">
        <v>0.56852703758354295</v>
      </c>
      <c r="W909">
        <v>1.2567895297698899</v>
      </c>
      <c r="X909">
        <v>0.93543781801001202</v>
      </c>
      <c r="Y909">
        <v>0.47320670974479501</v>
      </c>
      <c r="Z909">
        <v>1.17332638028812</v>
      </c>
      <c r="AA909">
        <v>2.2197558268590498</v>
      </c>
      <c r="AB909">
        <v>1.6656904811159701</v>
      </c>
      <c r="AC909">
        <v>0.58802139603849102</v>
      </c>
      <c r="AD909">
        <v>1.11598246313272</v>
      </c>
      <c r="AE909">
        <v>2.4100318768722202</v>
      </c>
      <c r="AF909">
        <v>1.57008761750427</v>
      </c>
      <c r="AG909">
        <v>0.22268123421616401</v>
      </c>
      <c r="AH909">
        <v>1.1495148124571799</v>
      </c>
      <c r="AI909">
        <v>1.9752624601709601</v>
      </c>
      <c r="AJ909">
        <v>1.59487979699162</v>
      </c>
      <c r="AK909">
        <v>0.26668915409246102</v>
      </c>
      <c r="AL909">
        <v>0.67364513107764701</v>
      </c>
      <c r="AM909">
        <v>1.40576567941991</v>
      </c>
      <c r="AN909">
        <v>0.98631658808704403</v>
      </c>
      <c r="AO909">
        <v>0.27763010219150602</v>
      </c>
      <c r="AP909">
        <v>0.93969894005522403</v>
      </c>
      <c r="AQ909">
        <v>1.9691232158462</v>
      </c>
      <c r="AR909">
        <v>1.3576750173970999</v>
      </c>
      <c r="AS909">
        <v>0.19861162478373001</v>
      </c>
      <c r="AT909">
        <v>0.64915749009805801</v>
      </c>
      <c r="AU909">
        <v>1.4454603129549899</v>
      </c>
      <c r="AV909">
        <v>1.0039658358979</v>
      </c>
      <c r="AW909">
        <v>0.217198405445853</v>
      </c>
      <c r="AX909">
        <v>0.64349084263031597</v>
      </c>
      <c r="AY909">
        <v>1.27697520955948</v>
      </c>
      <c r="AZ909">
        <v>0.92813251944380404</v>
      </c>
      <c r="BA909">
        <v>0.119746717535412</v>
      </c>
      <c r="BB909">
        <v>0.58643158298198605</v>
      </c>
      <c r="BC909">
        <v>1.3996088896577199</v>
      </c>
      <c r="BD909">
        <v>1.0447757583172901</v>
      </c>
      <c r="BE909">
        <v>0.24754116476958801</v>
      </c>
      <c r="BF909">
        <v>0.89154673501128101</v>
      </c>
      <c r="BG909">
        <v>1.3811355084150001</v>
      </c>
      <c r="BH909">
        <v>1.15343200590089</v>
      </c>
      <c r="BI909">
        <v>0.70510465142003897</v>
      </c>
      <c r="BJ909">
        <v>1.0565407550972501</v>
      </c>
      <c r="BK909">
        <v>1.5661205382416901</v>
      </c>
      <c r="BL909">
        <v>1.1373246822276899</v>
      </c>
      <c r="BM909">
        <v>5.36971480848017E-2</v>
      </c>
      <c r="BN909">
        <v>0.163013948566788</v>
      </c>
      <c r="BO909">
        <v>0.38860121620346599</v>
      </c>
      <c r="BP909">
        <v>0.279284415721479</v>
      </c>
      <c r="BQ909">
        <v>0.81578389726705303</v>
      </c>
      <c r="BR909">
        <v>1.41015072529095</v>
      </c>
      <c r="BS909">
        <v>2.0045175533148498</v>
      </c>
      <c r="BT909">
        <v>1.41015072529095</v>
      </c>
      <c r="BU909">
        <v>0.252273553847285</v>
      </c>
      <c r="BV909">
        <v>0.57812036762525898</v>
      </c>
      <c r="BW909">
        <v>0.842105334662409</v>
      </c>
      <c r="BX909">
        <v>0.67120857845905701</v>
      </c>
      <c r="BZ909" t="s">
        <v>284</v>
      </c>
      <c r="CC909">
        <v>5.6598615413437102E-2</v>
      </c>
      <c r="CD909">
        <v>0.33533818025957202</v>
      </c>
      <c r="CE909">
        <v>0.83073674881823201</v>
      </c>
      <c r="CF909">
        <v>0.59018868704156602</v>
      </c>
      <c r="CG909">
        <v>7.1587655106586101E-2</v>
      </c>
      <c r="CH909">
        <v>0.57488645621003198</v>
      </c>
      <c r="CI909">
        <v>0.97017144075747197</v>
      </c>
      <c r="CJ909">
        <v>0.54239644540246501</v>
      </c>
      <c r="CK909">
        <v>0.153490421251163</v>
      </c>
      <c r="CL909">
        <v>0.55276414681408204</v>
      </c>
      <c r="CM909">
        <v>1.64231328050953</v>
      </c>
      <c r="CN909">
        <v>0.86997705516899404</v>
      </c>
      <c r="CO909">
        <v>0.73204217229692103</v>
      </c>
      <c r="CP909">
        <v>0.885011774834773</v>
      </c>
      <c r="CQ909">
        <v>1.0906751977789799</v>
      </c>
      <c r="CR909">
        <v>0.87900078765295298</v>
      </c>
      <c r="CS909">
        <v>1.0105643285438499</v>
      </c>
      <c r="CT909">
        <v>1.8629030810964899</v>
      </c>
      <c r="CU909">
        <v>2.6213097106065</v>
      </c>
      <c r="CV909">
        <v>1.8419054116268401</v>
      </c>
      <c r="CW909">
        <v>0.149651108210335</v>
      </c>
      <c r="CX909">
        <v>0.37449753465184599</v>
      </c>
      <c r="CY909">
        <v>1.1958015528089001</v>
      </c>
      <c r="CZ909">
        <v>1.21468183083643</v>
      </c>
      <c r="DA909">
        <v>5.3890547994043404E-3</v>
      </c>
      <c r="DB909">
        <v>4.05359032281234E-2</v>
      </c>
      <c r="DC909">
        <v>0.123783338497198</v>
      </c>
      <c r="DD909">
        <v>8.8636490068478693E-2</v>
      </c>
      <c r="DF909" t="s">
        <v>284</v>
      </c>
      <c r="DI909">
        <v>0.82947192112246304</v>
      </c>
      <c r="DJ909">
        <v>1.3627333257277601</v>
      </c>
      <c r="DK909">
        <v>2.8995205679566598</v>
      </c>
      <c r="DL909">
        <v>2.9919761827672602</v>
      </c>
      <c r="DM909">
        <v>0.104978398675657</v>
      </c>
      <c r="DN909">
        <v>0.224404926222428</v>
      </c>
      <c r="DO909">
        <v>0.95437094200065398</v>
      </c>
      <c r="DP909">
        <v>1.00644090100132</v>
      </c>
      <c r="DQ909">
        <v>0.41271151465125899</v>
      </c>
      <c r="DR909">
        <v>0.56487014526400103</v>
      </c>
      <c r="DS909">
        <v>0.67173413470037102</v>
      </c>
      <c r="DT909">
        <v>0.92739982821644895</v>
      </c>
    </row>
    <row r="910" spans="1:124" x14ac:dyDescent="0.35">
      <c r="A910" s="19" t="str">
        <f t="shared" si="28"/>
        <v>[Noncurrent + Delinquent Loans] / [Capital + ALLL]--36707</v>
      </c>
      <c r="B910" s="19" t="str">
        <f t="shared" si="29"/>
        <v>[Noncurrent + Delinquent Loans] / [Capital + ALLL]</v>
      </c>
      <c r="C910">
        <v>6</v>
      </c>
      <c r="D910" s="27">
        <v>36707</v>
      </c>
      <c r="E910">
        <v>7.2420052841438203</v>
      </c>
      <c r="F910">
        <v>13.1578946967149</v>
      </c>
      <c r="G910">
        <v>20.3788209041447</v>
      </c>
      <c r="H910">
        <v>16.792231736719199</v>
      </c>
      <c r="I910">
        <v>5.6609195402298802</v>
      </c>
      <c r="J910">
        <v>11.7516629711752</v>
      </c>
      <c r="K910">
        <v>19.956427015250501</v>
      </c>
      <c r="L910">
        <v>14.310533826727699</v>
      </c>
      <c r="M910">
        <v>4.2362084137569997</v>
      </c>
      <c r="N910">
        <v>9.8999364769189704</v>
      </c>
      <c r="O910">
        <v>17.891972903385199</v>
      </c>
      <c r="P910">
        <v>12.580737137920799</v>
      </c>
      <c r="Q910">
        <v>6.2139654067905203</v>
      </c>
      <c r="R910">
        <v>15.134568332750799</v>
      </c>
      <c r="S910">
        <v>21.820569532762001</v>
      </c>
      <c r="T910">
        <v>15.4420778633647</v>
      </c>
      <c r="U910">
        <v>4.9582309156144104</v>
      </c>
      <c r="V910">
        <v>10.8775059672742</v>
      </c>
      <c r="W910">
        <v>18.252463387823902</v>
      </c>
      <c r="X910">
        <v>13.0988351156532</v>
      </c>
      <c r="Y910">
        <v>8.0221997981836495</v>
      </c>
      <c r="Z910">
        <v>16.532060695056298</v>
      </c>
      <c r="AA910">
        <v>23.175018392871699</v>
      </c>
      <c r="AB910">
        <v>18.302746535703601</v>
      </c>
      <c r="AC910">
        <v>7.3026787936408404</v>
      </c>
      <c r="AD910">
        <v>13.545816733067699</v>
      </c>
      <c r="AE910">
        <v>21.038193474798302</v>
      </c>
      <c r="AF910">
        <v>16.3201143382481</v>
      </c>
      <c r="AG910">
        <v>3.5308404221411198</v>
      </c>
      <c r="AH910">
        <v>10.481149728530401</v>
      </c>
      <c r="AI910">
        <v>19.2230886042449</v>
      </c>
      <c r="AJ910">
        <v>14.6535514566252</v>
      </c>
      <c r="AK910">
        <v>7.1400224754295802</v>
      </c>
      <c r="AL910">
        <v>14.722255794829501</v>
      </c>
      <c r="AM910">
        <v>21.832541021106699</v>
      </c>
      <c r="AN910">
        <v>16.723334788825099</v>
      </c>
      <c r="AO910">
        <v>5.7889163430991903</v>
      </c>
      <c r="AP910">
        <v>11.4252607184241</v>
      </c>
      <c r="AQ910">
        <v>19.956427015250501</v>
      </c>
      <c r="AR910">
        <v>14.256614797801801</v>
      </c>
      <c r="AS910">
        <v>5.7137000819885202</v>
      </c>
      <c r="AT910">
        <v>11.847446549101299</v>
      </c>
      <c r="AU910">
        <v>19.943890897217099</v>
      </c>
      <c r="AV910">
        <v>14.3738629105729</v>
      </c>
      <c r="AW910">
        <v>5.7073544433094998</v>
      </c>
      <c r="AX910">
        <v>12.8256513026052</v>
      </c>
      <c r="AY910">
        <v>19.670781893004101</v>
      </c>
      <c r="AZ910">
        <v>14.507904613132601</v>
      </c>
      <c r="BA910">
        <v>4.2248949954983503</v>
      </c>
      <c r="BB910">
        <v>11.235867446393801</v>
      </c>
      <c r="BC910">
        <v>19.468049895966701</v>
      </c>
      <c r="BD910">
        <v>13.5663991932946</v>
      </c>
      <c r="BE910">
        <v>5.06777131464339</v>
      </c>
      <c r="BF910">
        <v>12.8287037711036</v>
      </c>
      <c r="BG910">
        <v>24.884379113742401</v>
      </c>
      <c r="BH910">
        <v>17.743686187828398</v>
      </c>
      <c r="BI910">
        <v>13.718294533790599</v>
      </c>
      <c r="BJ910">
        <v>18.260046144294598</v>
      </c>
      <c r="BK910">
        <v>20.138904790216301</v>
      </c>
      <c r="BL910">
        <v>18.357151801969302</v>
      </c>
      <c r="BM910">
        <v>3.6829665505622602</v>
      </c>
      <c r="BN910">
        <v>11.182954251731999</v>
      </c>
      <c r="BO910">
        <v>17.543523418440699</v>
      </c>
      <c r="BP910">
        <v>10.043535717270901</v>
      </c>
      <c r="BQ910">
        <v>6.07013777421081</v>
      </c>
      <c r="BR910">
        <v>9.6523140716960896</v>
      </c>
      <c r="BS910">
        <v>13.234490369181399</v>
      </c>
      <c r="BT910">
        <v>9.6523140716960896</v>
      </c>
      <c r="BU910">
        <v>7.5051039579377603</v>
      </c>
      <c r="BV910">
        <v>11.235867446393801</v>
      </c>
      <c r="BW910">
        <v>17.249067823058901</v>
      </c>
      <c r="BX910">
        <v>13.046066938487099</v>
      </c>
      <c r="BZ910" t="s">
        <v>284</v>
      </c>
      <c r="CC910">
        <v>2.8303747910468</v>
      </c>
      <c r="CD910">
        <v>7.8504815502436802</v>
      </c>
      <c r="CE910">
        <v>14.203907907269</v>
      </c>
      <c r="CF910">
        <v>9.6233294137233205</v>
      </c>
      <c r="CG910">
        <v>5.6226988065506802</v>
      </c>
      <c r="CH910">
        <v>10.1980116794578</v>
      </c>
      <c r="CI910">
        <v>22.2227926618644</v>
      </c>
      <c r="CJ910">
        <v>13.234900749995999</v>
      </c>
      <c r="CK910">
        <v>5.1000397738332799</v>
      </c>
      <c r="CL910">
        <v>11.0793526294828</v>
      </c>
      <c r="CM910">
        <v>21.5597005719607</v>
      </c>
      <c r="CN910">
        <v>14.2714616331298</v>
      </c>
      <c r="CO910">
        <v>7.1577498497851897</v>
      </c>
      <c r="CP910">
        <v>9.0328598077199</v>
      </c>
      <c r="CQ910">
        <v>14.107758155845</v>
      </c>
      <c r="CR910">
        <v>10.720762831727599</v>
      </c>
      <c r="CS910">
        <v>6.4020441848654102</v>
      </c>
      <c r="CT910">
        <v>17.007875568924099</v>
      </c>
      <c r="CU910">
        <v>20.169186260224102</v>
      </c>
      <c r="CV910">
        <v>15.6848821181867</v>
      </c>
      <c r="CW910">
        <v>6.7624277385631499</v>
      </c>
      <c r="CX910">
        <v>12.859313816143899</v>
      </c>
      <c r="CY910">
        <v>20.879454654736101</v>
      </c>
      <c r="CZ910">
        <v>16.4587820579547</v>
      </c>
      <c r="DA910">
        <v>4.9483230481760403</v>
      </c>
      <c r="DB910">
        <v>9.2314294317018692</v>
      </c>
      <c r="DC910">
        <v>13.7658826217989</v>
      </c>
      <c r="DD910">
        <v>9.4827762382730505</v>
      </c>
      <c r="DF910" t="s">
        <v>284</v>
      </c>
      <c r="DI910">
        <v>6.8884188237302597</v>
      </c>
      <c r="DJ910">
        <v>16.228592091324298</v>
      </c>
      <c r="DK910">
        <v>34.308045481481798</v>
      </c>
      <c r="DL910">
        <v>27.6662897187861</v>
      </c>
      <c r="DM910">
        <v>7.2719259585720604</v>
      </c>
      <c r="DN910">
        <v>14.3091897358109</v>
      </c>
      <c r="DO910">
        <v>17.259669825376999</v>
      </c>
      <c r="DP910">
        <v>15.8916040784617</v>
      </c>
      <c r="DQ910">
        <v>5.7073544433094998</v>
      </c>
      <c r="DR910">
        <v>10.503731343283601</v>
      </c>
      <c r="DS910">
        <v>16.498512859392299</v>
      </c>
      <c r="DT910">
        <v>12.212424170308999</v>
      </c>
    </row>
    <row r="911" spans="1:124" x14ac:dyDescent="0.35">
      <c r="A911" s="19" t="str">
        <f t="shared" si="28"/>
        <v xml:space="preserve">  Ag [NCL+DQ] / [Capital + ALLL]--36707</v>
      </c>
      <c r="B911" s="19" t="str">
        <f t="shared" si="29"/>
        <v xml:space="preserve">  Ag [NCL+DQ] / [Capital + ALLL]</v>
      </c>
      <c r="C911">
        <v>7</v>
      </c>
      <c r="D911" s="27">
        <v>36707</v>
      </c>
      <c r="E911">
        <v>0</v>
      </c>
      <c r="F911">
        <v>7.0865164029724495E-2</v>
      </c>
      <c r="G911">
        <v>3.0380370722483199</v>
      </c>
      <c r="H911">
        <v>2.8052710041778299</v>
      </c>
      <c r="I911">
        <v>0</v>
      </c>
      <c r="J911">
        <v>0.438212094653812</v>
      </c>
      <c r="K911">
        <v>4.2263442122564001</v>
      </c>
      <c r="L911">
        <v>3.1994894216935501</v>
      </c>
      <c r="M911">
        <v>0</v>
      </c>
      <c r="N911">
        <v>0</v>
      </c>
      <c r="O911">
        <v>0.90234036034628895</v>
      </c>
      <c r="P911">
        <v>1.3875802224337399</v>
      </c>
      <c r="Q911">
        <v>0</v>
      </c>
      <c r="R911">
        <v>0</v>
      </c>
      <c r="S911">
        <v>0</v>
      </c>
      <c r="T911">
        <v>1.2069752675024499E-2</v>
      </c>
      <c r="U911">
        <v>0</v>
      </c>
      <c r="V911">
        <v>4.3460971977969103E-2</v>
      </c>
      <c r="W911">
        <v>2.78154730980232</v>
      </c>
      <c r="X911">
        <v>2.4303946207904099</v>
      </c>
      <c r="Y911">
        <v>0</v>
      </c>
      <c r="Z911">
        <v>0.65339380428933802</v>
      </c>
      <c r="AA911">
        <v>7.2658171249720498</v>
      </c>
      <c r="AB911">
        <v>4.4366146110475304</v>
      </c>
      <c r="AC911">
        <v>0.97760151239263904</v>
      </c>
      <c r="AD911">
        <v>4.3988269794721404</v>
      </c>
      <c r="AE911">
        <v>11.2355782953993</v>
      </c>
      <c r="AF911">
        <v>7.9225970166680302</v>
      </c>
      <c r="AG911">
        <v>0</v>
      </c>
      <c r="AH911">
        <v>1.3914203756239401</v>
      </c>
      <c r="AI911">
        <v>5.7929699698771904</v>
      </c>
      <c r="AJ911">
        <v>3.7559389738034201</v>
      </c>
      <c r="AK911">
        <v>0</v>
      </c>
      <c r="AL911">
        <v>1.3333333333333299E-2</v>
      </c>
      <c r="AM911">
        <v>2.2013533176997702</v>
      </c>
      <c r="AN911">
        <v>1.6614533682750701</v>
      </c>
      <c r="AO911">
        <v>0.35906642728904797</v>
      </c>
      <c r="AP911">
        <v>2.9935501962983699</v>
      </c>
      <c r="AQ911">
        <v>8.4137081879745494</v>
      </c>
      <c r="AR911">
        <v>5.9390172855309196</v>
      </c>
      <c r="AS911">
        <v>0</v>
      </c>
      <c r="AT911">
        <v>0.14539338354280501</v>
      </c>
      <c r="AU911">
        <v>3.2218289494086498</v>
      </c>
      <c r="AV911">
        <v>2.6287636188777799</v>
      </c>
      <c r="AW911">
        <v>0</v>
      </c>
      <c r="AX911">
        <v>0</v>
      </c>
      <c r="AY911">
        <v>0.99800399201596801</v>
      </c>
      <c r="AZ911">
        <v>1.26367017170038</v>
      </c>
      <c r="BA911">
        <v>0</v>
      </c>
      <c r="BB911">
        <v>0</v>
      </c>
      <c r="BC911">
        <v>1.31105962466739</v>
      </c>
      <c r="BD911">
        <v>1.3625395850628601</v>
      </c>
      <c r="BE911">
        <v>0</v>
      </c>
      <c r="BF911">
        <v>0</v>
      </c>
      <c r="BG911">
        <v>2.4392834589119499</v>
      </c>
      <c r="BH911">
        <v>2.39411941778555</v>
      </c>
      <c r="BI911">
        <v>0.57298916513737297</v>
      </c>
      <c r="BJ911">
        <v>2.47096984129755</v>
      </c>
      <c r="BK911">
        <v>3.6096602144002099</v>
      </c>
      <c r="BL911">
        <v>2.1355382040539301</v>
      </c>
      <c r="BM911">
        <v>0</v>
      </c>
      <c r="BN911">
        <v>0</v>
      </c>
      <c r="BO911">
        <v>0</v>
      </c>
      <c r="BP911">
        <v>0</v>
      </c>
      <c r="BQ911">
        <v>1.8333333333333299</v>
      </c>
      <c r="BR911">
        <v>3.6666666666666701</v>
      </c>
      <c r="BS911">
        <v>5.5</v>
      </c>
      <c r="BT911">
        <v>3.6666666666666701</v>
      </c>
      <c r="BU911">
        <v>0</v>
      </c>
      <c r="BV911">
        <v>0</v>
      </c>
      <c r="BW911">
        <v>0</v>
      </c>
      <c r="BX911">
        <v>2.5717610945337699E-2</v>
      </c>
      <c r="BZ911" t="s">
        <v>284</v>
      </c>
      <c r="CC911">
        <v>0</v>
      </c>
      <c r="CD911">
        <v>0</v>
      </c>
      <c r="CE911">
        <v>0</v>
      </c>
      <c r="CF911">
        <v>0.383341358061358</v>
      </c>
      <c r="CG911">
        <v>0</v>
      </c>
      <c r="CH911">
        <v>0</v>
      </c>
      <c r="CI911">
        <v>0</v>
      </c>
      <c r="CJ911">
        <v>1.28768634130663</v>
      </c>
      <c r="CK911">
        <v>0</v>
      </c>
      <c r="CL911">
        <v>0.63104473216832802</v>
      </c>
      <c r="CM911">
        <v>3.0731152891805</v>
      </c>
      <c r="CN911">
        <v>2.6788338698451</v>
      </c>
      <c r="CO911">
        <v>0.105825799971301</v>
      </c>
      <c r="CP911">
        <v>2.3317535545023702</v>
      </c>
      <c r="CQ911">
        <v>6.0219294873035203</v>
      </c>
      <c r="CR911">
        <v>3.6826628557649301</v>
      </c>
      <c r="CS911">
        <v>1.1338843695024099</v>
      </c>
      <c r="CT911">
        <v>2.9731362041237599</v>
      </c>
      <c r="CU911">
        <v>7.8458447988143103</v>
      </c>
      <c r="CV911">
        <v>6.03689207564359</v>
      </c>
      <c r="CW911">
        <v>0.140423141733758</v>
      </c>
      <c r="CX911">
        <v>1.2927000545163601</v>
      </c>
      <c r="CY911">
        <v>6.0524044594653503</v>
      </c>
      <c r="CZ911">
        <v>7.4743689199703596</v>
      </c>
      <c r="DA911">
        <v>0</v>
      </c>
      <c r="DB911">
        <v>0</v>
      </c>
      <c r="DC911">
        <v>1.46212402525065</v>
      </c>
      <c r="DD911">
        <v>1.46212402525065</v>
      </c>
      <c r="DF911" t="s">
        <v>284</v>
      </c>
      <c r="DI911">
        <v>0</v>
      </c>
      <c r="DJ911">
        <v>0</v>
      </c>
      <c r="DK911">
        <v>0.84171917426193499</v>
      </c>
      <c r="DL911">
        <v>1.0774617521613099</v>
      </c>
      <c r="DM911">
        <v>0</v>
      </c>
      <c r="DN911">
        <v>0.480384307445957</v>
      </c>
      <c r="DO911">
        <v>2.66238237319256</v>
      </c>
      <c r="DP911">
        <v>1.79454047345907</v>
      </c>
      <c r="DQ911">
        <v>0</v>
      </c>
      <c r="DR911">
        <v>2.4808464064210098</v>
      </c>
      <c r="DS911">
        <v>3.60061287027579</v>
      </c>
      <c r="DT911">
        <v>2.4177827987382701</v>
      </c>
    </row>
    <row r="912" spans="1:124" x14ac:dyDescent="0.35">
      <c r="A912" s="19" t="str">
        <f t="shared" si="28"/>
        <v xml:space="preserve">  CLD [NCL+DQ] / [Capital + ALLL]--36707</v>
      </c>
      <c r="B912" s="19" t="str">
        <f t="shared" si="29"/>
        <v xml:space="preserve">  CLD [NCL+DQ] / [Capital + ALLL]</v>
      </c>
      <c r="C912">
        <v>8</v>
      </c>
      <c r="D912" s="27">
        <v>36707</v>
      </c>
      <c r="E912">
        <v>0</v>
      </c>
      <c r="F912">
        <v>0</v>
      </c>
      <c r="G912">
        <v>0</v>
      </c>
      <c r="H912">
        <v>0.37117101766758398</v>
      </c>
      <c r="I912">
        <v>0</v>
      </c>
      <c r="J912">
        <v>0</v>
      </c>
      <c r="K912">
        <v>0</v>
      </c>
      <c r="L912">
        <v>0.20842254009200201</v>
      </c>
      <c r="M912">
        <v>0</v>
      </c>
      <c r="N912">
        <v>0</v>
      </c>
      <c r="O912">
        <v>0</v>
      </c>
      <c r="P912">
        <v>0.36297336213929798</v>
      </c>
      <c r="Q912">
        <v>0</v>
      </c>
      <c r="R912">
        <v>0</v>
      </c>
      <c r="S912">
        <v>0</v>
      </c>
      <c r="T912">
        <v>2.6678904306334902E-2</v>
      </c>
      <c r="U912">
        <v>0</v>
      </c>
      <c r="V912">
        <v>0</v>
      </c>
      <c r="W912">
        <v>0</v>
      </c>
      <c r="X912">
        <v>0.186106324613517</v>
      </c>
      <c r="Y912">
        <v>0</v>
      </c>
      <c r="Z912">
        <v>0</v>
      </c>
      <c r="AA912">
        <v>0</v>
      </c>
      <c r="AB912">
        <v>0.93148743238024301</v>
      </c>
      <c r="AC912">
        <v>0</v>
      </c>
      <c r="AD912">
        <v>0</v>
      </c>
      <c r="AE912">
        <v>0</v>
      </c>
      <c r="AF912">
        <v>7.7659122055353705E-2</v>
      </c>
      <c r="AG912">
        <v>0</v>
      </c>
      <c r="AH912">
        <v>0</v>
      </c>
      <c r="AI912">
        <v>0</v>
      </c>
      <c r="AJ912">
        <v>0.209913820939299</v>
      </c>
      <c r="AK912">
        <v>0</v>
      </c>
      <c r="AL912">
        <v>0</v>
      </c>
      <c r="AM912">
        <v>0</v>
      </c>
      <c r="AN912">
        <v>0.321373246487974</v>
      </c>
      <c r="AO912">
        <v>0</v>
      </c>
      <c r="AP912">
        <v>0</v>
      </c>
      <c r="AQ912">
        <v>0</v>
      </c>
      <c r="AR912">
        <v>7.4594510089385696E-2</v>
      </c>
      <c r="AS912">
        <v>0</v>
      </c>
      <c r="AT912">
        <v>0</v>
      </c>
      <c r="AU912">
        <v>0</v>
      </c>
      <c r="AV912">
        <v>0.38825357701333701</v>
      </c>
      <c r="AW912">
        <v>0</v>
      </c>
      <c r="AX912">
        <v>0</v>
      </c>
      <c r="AY912">
        <v>0</v>
      </c>
      <c r="AZ912">
        <v>0.32644214625428702</v>
      </c>
      <c r="BA912">
        <v>0</v>
      </c>
      <c r="BB912">
        <v>0</v>
      </c>
      <c r="BC912">
        <v>0</v>
      </c>
      <c r="BD912">
        <v>0.237334621906266</v>
      </c>
      <c r="BE912">
        <v>0</v>
      </c>
      <c r="BF912">
        <v>0</v>
      </c>
      <c r="BG912">
        <v>0</v>
      </c>
      <c r="BH912">
        <v>0.18501474100951501</v>
      </c>
      <c r="BI912">
        <v>1.83864087666397E-2</v>
      </c>
      <c r="BJ912">
        <v>0.54268152225251898</v>
      </c>
      <c r="BK912">
        <v>1.33184423697931</v>
      </c>
      <c r="BL912">
        <v>1.5217289880768301</v>
      </c>
      <c r="BM912">
        <v>0</v>
      </c>
      <c r="BN912">
        <v>0</v>
      </c>
      <c r="BO912">
        <v>0.74046649389115105</v>
      </c>
      <c r="BP912">
        <v>0.74046649389115105</v>
      </c>
      <c r="BQ912">
        <v>0</v>
      </c>
      <c r="BR912">
        <v>0</v>
      </c>
      <c r="BS912">
        <v>0</v>
      </c>
      <c r="BT912">
        <v>0</v>
      </c>
      <c r="BU912">
        <v>0</v>
      </c>
      <c r="BV912">
        <v>0</v>
      </c>
      <c r="BW912">
        <v>0</v>
      </c>
      <c r="BX912">
        <v>0.14480679811261599</v>
      </c>
      <c r="BZ912" t="s">
        <v>284</v>
      </c>
      <c r="CC912">
        <v>0</v>
      </c>
      <c r="CD912">
        <v>0</v>
      </c>
      <c r="CE912">
        <v>0</v>
      </c>
      <c r="CF912">
        <v>0.33042728075851302</v>
      </c>
      <c r="CG912">
        <v>0</v>
      </c>
      <c r="CH912">
        <v>0</v>
      </c>
      <c r="CI912">
        <v>0.77346835889127596</v>
      </c>
      <c r="CJ912">
        <v>1.5946460851736699</v>
      </c>
      <c r="CK912">
        <v>0</v>
      </c>
      <c r="CL912">
        <v>0</v>
      </c>
      <c r="CM912">
        <v>0</v>
      </c>
      <c r="CN912">
        <v>0.12985504981871299</v>
      </c>
      <c r="CO912">
        <v>0</v>
      </c>
      <c r="CP912">
        <v>0</v>
      </c>
      <c r="CQ912">
        <v>0</v>
      </c>
      <c r="CR912">
        <v>7.9229147005021705E-2</v>
      </c>
      <c r="CS912">
        <v>0</v>
      </c>
      <c r="CT912">
        <v>0</v>
      </c>
      <c r="CU912">
        <v>0</v>
      </c>
      <c r="CV912">
        <v>0.92921733707514798</v>
      </c>
      <c r="CW912">
        <v>0</v>
      </c>
      <c r="CX912">
        <v>0</v>
      </c>
      <c r="CY912">
        <v>0</v>
      </c>
      <c r="CZ912">
        <v>0.180687802384604</v>
      </c>
      <c r="DA912">
        <v>0</v>
      </c>
      <c r="DB912">
        <v>0.591420460519399</v>
      </c>
      <c r="DC912">
        <v>1.30942001794716</v>
      </c>
      <c r="DD912">
        <v>0.717999557427766</v>
      </c>
      <c r="DF912" t="s">
        <v>284</v>
      </c>
      <c r="DI912">
        <v>0</v>
      </c>
      <c r="DJ912">
        <v>0</v>
      </c>
      <c r="DK912">
        <v>0</v>
      </c>
      <c r="DL912">
        <v>1.3959941745895901</v>
      </c>
      <c r="DM912">
        <v>0</v>
      </c>
      <c r="DN912">
        <v>0</v>
      </c>
      <c r="DO912">
        <v>0.65475273455553895</v>
      </c>
      <c r="DP912">
        <v>0.89824886040788099</v>
      </c>
      <c r="DQ912">
        <v>0</v>
      </c>
      <c r="DR912">
        <v>0</v>
      </c>
      <c r="DS912">
        <v>0</v>
      </c>
      <c r="DT912">
        <v>0.495092728716927</v>
      </c>
    </row>
    <row r="913" spans="1:124" x14ac:dyDescent="0.35">
      <c r="A913" s="19" t="str">
        <f t="shared" si="28"/>
        <v xml:space="preserve">  CRE [NCL+DQ] / [Capital + ALLL]--36707</v>
      </c>
      <c r="B913" s="19" t="str">
        <f t="shared" si="29"/>
        <v xml:space="preserve">  CRE [NCL+DQ] / [Capital + ALLL]</v>
      </c>
      <c r="C913">
        <v>9</v>
      </c>
      <c r="D913" s="27">
        <v>36707</v>
      </c>
      <c r="E913">
        <v>0</v>
      </c>
      <c r="F913">
        <v>0.57247312120313998</v>
      </c>
      <c r="G913">
        <v>2.23096711100135</v>
      </c>
      <c r="H913">
        <v>2.1703665598045698</v>
      </c>
      <c r="I913">
        <v>0</v>
      </c>
      <c r="J913">
        <v>0</v>
      </c>
      <c r="K913">
        <v>2.4360535931790501</v>
      </c>
      <c r="L913">
        <v>1.7349993283007199</v>
      </c>
      <c r="M913">
        <v>0</v>
      </c>
      <c r="N913">
        <v>0.326624981645109</v>
      </c>
      <c r="O913">
        <v>2.6739182477873298</v>
      </c>
      <c r="P913">
        <v>2.02053438165149</v>
      </c>
      <c r="Q913">
        <v>0</v>
      </c>
      <c r="R913">
        <v>0</v>
      </c>
      <c r="S913">
        <v>0.83594566353187105</v>
      </c>
      <c r="T913">
        <v>2.3240907658008898</v>
      </c>
      <c r="U913">
        <v>0</v>
      </c>
      <c r="V913">
        <v>0</v>
      </c>
      <c r="W913">
        <v>2.3253294892601701</v>
      </c>
      <c r="X913">
        <v>1.6301650210308201</v>
      </c>
      <c r="Y913">
        <v>0</v>
      </c>
      <c r="Z913">
        <v>0.95642933049946899</v>
      </c>
      <c r="AA913">
        <v>3.84513672184905</v>
      </c>
      <c r="AB913">
        <v>2.81410417197797</v>
      </c>
      <c r="AC913">
        <v>0</v>
      </c>
      <c r="AD913">
        <v>0</v>
      </c>
      <c r="AE913">
        <v>2.17014045626714</v>
      </c>
      <c r="AF913">
        <v>1.4431526501957901</v>
      </c>
      <c r="AG913">
        <v>0</v>
      </c>
      <c r="AH913">
        <v>0</v>
      </c>
      <c r="AI913">
        <v>0.83909870973717704</v>
      </c>
      <c r="AJ913">
        <v>1.09652814432298</v>
      </c>
      <c r="AK913">
        <v>1.1144130757800901E-2</v>
      </c>
      <c r="AL913">
        <v>1.5497837773745899</v>
      </c>
      <c r="AM913">
        <v>4.3961885427712</v>
      </c>
      <c r="AN913">
        <v>2.8463363262713699</v>
      </c>
      <c r="AO913">
        <v>0</v>
      </c>
      <c r="AP913">
        <v>0</v>
      </c>
      <c r="AQ913">
        <v>1.4792204742897399</v>
      </c>
      <c r="AR913">
        <v>1.22294815061988</v>
      </c>
      <c r="AS913">
        <v>0</v>
      </c>
      <c r="AT913">
        <v>0.35775400948740699</v>
      </c>
      <c r="AU913">
        <v>3.2191004933918399</v>
      </c>
      <c r="AV913">
        <v>2.1169512888111002</v>
      </c>
      <c r="AW913">
        <v>0</v>
      </c>
      <c r="AX913">
        <v>0.32224767755091799</v>
      </c>
      <c r="AY913">
        <v>3.3480732785849701</v>
      </c>
      <c r="AZ913">
        <v>2.07528237790198</v>
      </c>
      <c r="BA913">
        <v>0</v>
      </c>
      <c r="BB913">
        <v>0</v>
      </c>
      <c r="BC913">
        <v>1.8208044610807399</v>
      </c>
      <c r="BD913">
        <v>1.64654720600658</v>
      </c>
      <c r="BE913">
        <v>0</v>
      </c>
      <c r="BF913">
        <v>0.64566181612163998</v>
      </c>
      <c r="BG913">
        <v>3.0959702702825602</v>
      </c>
      <c r="BH913">
        <v>2.6578586297286799</v>
      </c>
      <c r="BI913">
        <v>0.736091476127265</v>
      </c>
      <c r="BJ913">
        <v>1.6992081978947</v>
      </c>
      <c r="BK913">
        <v>3.7518490904245798</v>
      </c>
      <c r="BL913">
        <v>4.3857567963825099</v>
      </c>
      <c r="BM913">
        <v>0</v>
      </c>
      <c r="BN913">
        <v>0</v>
      </c>
      <c r="BO913">
        <v>0.96128418046226305</v>
      </c>
      <c r="BP913">
        <v>0.96128418046226305</v>
      </c>
      <c r="BQ913">
        <v>0.19166666666666701</v>
      </c>
      <c r="BR913">
        <v>0.38333333333333303</v>
      </c>
      <c r="BS913">
        <v>0.57499999999999996</v>
      </c>
      <c r="BT913">
        <v>0.38333333333333303</v>
      </c>
      <c r="BU913">
        <v>0</v>
      </c>
      <c r="BV913">
        <v>0</v>
      </c>
      <c r="BW913">
        <v>3.5689320577708901</v>
      </c>
      <c r="BX913">
        <v>2.0124202163940201</v>
      </c>
      <c r="BZ913" t="s">
        <v>284</v>
      </c>
      <c r="CC913">
        <v>0</v>
      </c>
      <c r="CD913">
        <v>0</v>
      </c>
      <c r="CE913">
        <v>2.1736156354580198</v>
      </c>
      <c r="CF913">
        <v>1.59716084078721</v>
      </c>
      <c r="CG913">
        <v>0</v>
      </c>
      <c r="CH913">
        <v>2.6562966516076298</v>
      </c>
      <c r="CI913">
        <v>6.3151949579281697</v>
      </c>
      <c r="CJ913">
        <v>3.41642902976134</v>
      </c>
      <c r="CK913">
        <v>0</v>
      </c>
      <c r="CL913">
        <v>0</v>
      </c>
      <c r="CM913">
        <v>1.60487850019288</v>
      </c>
      <c r="CN913">
        <v>2.0683728453136099</v>
      </c>
      <c r="CO913">
        <v>0</v>
      </c>
      <c r="CP913">
        <v>0</v>
      </c>
      <c r="CQ913">
        <v>3.91969480277927</v>
      </c>
      <c r="CR913">
        <v>2.2337813969234999</v>
      </c>
      <c r="CS913">
        <v>1.54931240040135E-2</v>
      </c>
      <c r="CT913">
        <v>0.19392856103054301</v>
      </c>
      <c r="CU913">
        <v>1.11193819292372</v>
      </c>
      <c r="CV913">
        <v>1.4136335612416</v>
      </c>
      <c r="CW913">
        <v>0</v>
      </c>
      <c r="CX913">
        <v>0.12248971250273601</v>
      </c>
      <c r="CY913">
        <v>2.2640478644706898</v>
      </c>
      <c r="CZ913">
        <v>1.3890814069684001</v>
      </c>
      <c r="DA913">
        <v>0</v>
      </c>
      <c r="DB913">
        <v>0.591420460519399</v>
      </c>
      <c r="DC913">
        <v>1.38019476551723</v>
      </c>
      <c r="DD913">
        <v>0.78877430499783296</v>
      </c>
      <c r="DF913" t="s">
        <v>284</v>
      </c>
      <c r="DI913">
        <v>0</v>
      </c>
      <c r="DJ913">
        <v>0</v>
      </c>
      <c r="DK913">
        <v>0.53718954441951705</v>
      </c>
      <c r="DL913">
        <v>1.54986552106787</v>
      </c>
      <c r="DM913">
        <v>0</v>
      </c>
      <c r="DN913">
        <v>0.19984012789768199</v>
      </c>
      <c r="DO913">
        <v>2.6282853566958702</v>
      </c>
      <c r="DP913">
        <v>1.8839408025681701</v>
      </c>
      <c r="DQ913">
        <v>1.17537313432836</v>
      </c>
      <c r="DR913">
        <v>1.9218327815199601</v>
      </c>
      <c r="DS913">
        <v>4.6293583357749801</v>
      </c>
      <c r="DT913">
        <v>2.9227845014119498</v>
      </c>
    </row>
    <row r="914" spans="1:124" x14ac:dyDescent="0.35">
      <c r="A914" s="19" t="str">
        <f t="shared" si="28"/>
        <v xml:space="preserve">  Res RE [NCL+DQ] / [Capital + ALLL]--36707</v>
      </c>
      <c r="B914" s="19" t="str">
        <f t="shared" si="29"/>
        <v xml:space="preserve">  Res RE [NCL+DQ] / [Capital + ALLL]</v>
      </c>
      <c r="C914">
        <v>10</v>
      </c>
      <c r="D914" s="27">
        <v>36707</v>
      </c>
      <c r="E914">
        <v>0.52723726276820304</v>
      </c>
      <c r="F914">
        <v>2.03747810858144</v>
      </c>
      <c r="G914">
        <v>3.61085199004975</v>
      </c>
      <c r="H914">
        <v>2.8390153477934899</v>
      </c>
      <c r="I914">
        <v>1.0738831615120299E-2</v>
      </c>
      <c r="J914">
        <v>1.33928571428571</v>
      </c>
      <c r="K914">
        <v>3.4352941176470599</v>
      </c>
      <c r="L914">
        <v>2.3910758005953499</v>
      </c>
      <c r="M914">
        <v>0.13462656767117301</v>
      </c>
      <c r="N914">
        <v>1.64106644071962</v>
      </c>
      <c r="O914">
        <v>4.3446743089493696</v>
      </c>
      <c r="P914">
        <v>3.0032321872837602</v>
      </c>
      <c r="Q914">
        <v>1.13913390363902</v>
      </c>
      <c r="R914">
        <v>3.9932270354169601</v>
      </c>
      <c r="S914">
        <v>6.2344484379319898</v>
      </c>
      <c r="T914">
        <v>4.4145242208096001</v>
      </c>
      <c r="U914">
        <v>6.0685808975553597E-2</v>
      </c>
      <c r="V914">
        <v>1.4745470390853199</v>
      </c>
      <c r="W914">
        <v>3.5147133897786902</v>
      </c>
      <c r="X914">
        <v>2.4573792916444899</v>
      </c>
      <c r="Y914">
        <v>0.52618697993147301</v>
      </c>
      <c r="Z914">
        <v>1.4499320344358899</v>
      </c>
      <c r="AA914">
        <v>3.0014025245441802</v>
      </c>
      <c r="AB914">
        <v>2.6319252369319899</v>
      </c>
      <c r="AC914">
        <v>1.1944577161968501E-2</v>
      </c>
      <c r="AD914">
        <v>0.73642747045726997</v>
      </c>
      <c r="AE914">
        <v>1.5461895084453201</v>
      </c>
      <c r="AF914">
        <v>1.2128263239824599</v>
      </c>
      <c r="AG914">
        <v>0</v>
      </c>
      <c r="AH914">
        <v>2.6461519581524501E-2</v>
      </c>
      <c r="AI914">
        <v>0.69755516739595103</v>
      </c>
      <c r="AJ914">
        <v>0.66400408079327899</v>
      </c>
      <c r="AK914">
        <v>1.91449276429508</v>
      </c>
      <c r="AL914">
        <v>3.9151410247957101</v>
      </c>
      <c r="AM914">
        <v>6.6917525191669203</v>
      </c>
      <c r="AN914">
        <v>5.2292429665577602</v>
      </c>
      <c r="AO914">
        <v>0</v>
      </c>
      <c r="AP914">
        <v>0.86455331412103797</v>
      </c>
      <c r="AQ914">
        <v>2.3930384336475701</v>
      </c>
      <c r="AR914">
        <v>1.62676748715158</v>
      </c>
      <c r="AS914">
        <v>0.12951902988464001</v>
      </c>
      <c r="AT914">
        <v>1.3874263158439399</v>
      </c>
      <c r="AU914">
        <v>3.4210266256696702</v>
      </c>
      <c r="AV914">
        <v>2.5522193075872499</v>
      </c>
      <c r="AW914">
        <v>1.3318112633181101</v>
      </c>
      <c r="AX914">
        <v>3.34116418689637</v>
      </c>
      <c r="AY914">
        <v>6.3413707993164996</v>
      </c>
      <c r="AZ914">
        <v>4.4032302793477998</v>
      </c>
      <c r="BA914">
        <v>0</v>
      </c>
      <c r="BB914">
        <v>0.93872105212999102</v>
      </c>
      <c r="BC914">
        <v>2.3521864578745202</v>
      </c>
      <c r="BD914">
        <v>1.8636264373498099</v>
      </c>
      <c r="BE914">
        <v>3.1268239806553802E-3</v>
      </c>
      <c r="BF914">
        <v>1.21157538416907</v>
      </c>
      <c r="BG914">
        <v>2.78531521593708</v>
      </c>
      <c r="BH914">
        <v>2.1177384355987998</v>
      </c>
      <c r="BI914">
        <v>0.89061342307312297</v>
      </c>
      <c r="BJ914">
        <v>1.59951718220477</v>
      </c>
      <c r="BK914">
        <v>2.0383627761971002</v>
      </c>
      <c r="BL914">
        <v>1.43312784353932</v>
      </c>
      <c r="BM914">
        <v>0</v>
      </c>
      <c r="BN914">
        <v>0.27238588882424503</v>
      </c>
      <c r="BO914">
        <v>3.5215346589108401</v>
      </c>
      <c r="BP914">
        <v>3.2491487700866002</v>
      </c>
      <c r="BQ914">
        <v>0.51249999999999996</v>
      </c>
      <c r="BR914">
        <v>1.0249999999999999</v>
      </c>
      <c r="BS914">
        <v>1.5375000000000001</v>
      </c>
      <c r="BT914">
        <v>1.0249999999999999</v>
      </c>
      <c r="BU914">
        <v>1.9699462860539501</v>
      </c>
      <c r="BV914">
        <v>3.4982935153583599</v>
      </c>
      <c r="BW914">
        <v>5.2373807556678402</v>
      </c>
      <c r="BX914">
        <v>4.3872429757560001</v>
      </c>
      <c r="BZ914" t="s">
        <v>284</v>
      </c>
      <c r="CC914">
        <v>0</v>
      </c>
      <c r="CD914">
        <v>1.03028459895562</v>
      </c>
      <c r="CE914">
        <v>3.0928815116873598</v>
      </c>
      <c r="CF914">
        <v>1.88131831653143</v>
      </c>
      <c r="CG914">
        <v>0</v>
      </c>
      <c r="CH914">
        <v>0.71113290828837705</v>
      </c>
      <c r="CI914">
        <v>1.7391460671775201</v>
      </c>
      <c r="CJ914">
        <v>3.7972410388772802</v>
      </c>
      <c r="CK914">
        <v>0</v>
      </c>
      <c r="CL914">
        <v>1.59672675093558</v>
      </c>
      <c r="CM914">
        <v>3.01833225321933</v>
      </c>
      <c r="CN914">
        <v>3.17190219696794</v>
      </c>
      <c r="CO914">
        <v>0.31726033989907299</v>
      </c>
      <c r="CP914">
        <v>0.35563458546343601</v>
      </c>
      <c r="CQ914">
        <v>1.12722940833229</v>
      </c>
      <c r="CR914">
        <v>0.652268088812341</v>
      </c>
      <c r="CS914">
        <v>1.1042604807282299</v>
      </c>
      <c r="CT914">
        <v>1.6744475399524901</v>
      </c>
      <c r="CU914">
        <v>2.9645686648111802</v>
      </c>
      <c r="CV914">
        <v>1.8017618712839001</v>
      </c>
      <c r="CW914">
        <v>0</v>
      </c>
      <c r="CX914">
        <v>0.43848633991851099</v>
      </c>
      <c r="CY914">
        <v>1.2397420823690699</v>
      </c>
      <c r="CZ914">
        <v>1.10770836101307</v>
      </c>
      <c r="DA914">
        <v>0</v>
      </c>
      <c r="DB914">
        <v>0.39633858639237501</v>
      </c>
      <c r="DC914">
        <v>0.98221684815127996</v>
      </c>
      <c r="DD914">
        <v>0.58587826175890401</v>
      </c>
      <c r="DF914" t="s">
        <v>284</v>
      </c>
      <c r="DI914">
        <v>0</v>
      </c>
      <c r="DJ914">
        <v>0</v>
      </c>
      <c r="DK914">
        <v>0.408175337968671</v>
      </c>
      <c r="DL914">
        <v>0.61969694148281895</v>
      </c>
      <c r="DM914">
        <v>2.5281253950195901</v>
      </c>
      <c r="DN914">
        <v>2.8137490007993602</v>
      </c>
      <c r="DO914">
        <v>3.4728955486998698</v>
      </c>
      <c r="DP914">
        <v>2.8438342837295298</v>
      </c>
      <c r="DQ914">
        <v>0.70533868417852397</v>
      </c>
      <c r="DR914">
        <v>1.7125242607603599</v>
      </c>
      <c r="DS914">
        <v>5.9123139918106498</v>
      </c>
      <c r="DT914">
        <v>3.1712500115312401</v>
      </c>
    </row>
    <row r="915" spans="1:124" x14ac:dyDescent="0.35">
      <c r="A915" s="19" t="str">
        <f t="shared" si="28"/>
        <v xml:space="preserve">  C&amp;I [NCL+DQ] / [Capital + ALLL]--36707</v>
      </c>
      <c r="B915" s="19" t="str">
        <f t="shared" si="29"/>
        <v xml:space="preserve">  C&amp;I [NCL+DQ] / [Capital + ALLL]</v>
      </c>
      <c r="C915">
        <v>11</v>
      </c>
      <c r="D915" s="27">
        <v>36707</v>
      </c>
      <c r="E915">
        <v>1.2953387403016099</v>
      </c>
      <c r="F915">
        <v>4.74359413435044</v>
      </c>
      <c r="G915">
        <v>10.173393013602899</v>
      </c>
      <c r="H915">
        <v>7.0741624528472196</v>
      </c>
      <c r="I915">
        <v>1.0100061070136701</v>
      </c>
      <c r="J915">
        <v>3.8590395830748201</v>
      </c>
      <c r="K915">
        <v>9.0260980267345605</v>
      </c>
      <c r="L915">
        <v>6.0134418737604998</v>
      </c>
      <c r="M915">
        <v>0.34168821759003298</v>
      </c>
      <c r="N915">
        <v>2.0164158993936701</v>
      </c>
      <c r="O915">
        <v>5.5953459170343303</v>
      </c>
      <c r="P915">
        <v>4.0392148754440003</v>
      </c>
      <c r="Q915">
        <v>1.48786217697729</v>
      </c>
      <c r="R915">
        <v>4.2566910374523204</v>
      </c>
      <c r="S915">
        <v>9.0571231933929806</v>
      </c>
      <c r="T915">
        <v>6.2772524756391599</v>
      </c>
      <c r="U915">
        <v>0.73432694498327</v>
      </c>
      <c r="V915">
        <v>3.2763238266990502</v>
      </c>
      <c r="W915">
        <v>7.9104975772351303</v>
      </c>
      <c r="X915">
        <v>5.2957616435258501</v>
      </c>
      <c r="Y915">
        <v>1.9431988041853501</v>
      </c>
      <c r="Z915">
        <v>5.71487248422389</v>
      </c>
      <c r="AA915">
        <v>11.6835326586937</v>
      </c>
      <c r="AB915">
        <v>8.8173100563821603</v>
      </c>
      <c r="AC915">
        <v>2.8127273684243099</v>
      </c>
      <c r="AD915">
        <v>6.4834123222748801</v>
      </c>
      <c r="AE915">
        <v>13.196112929065499</v>
      </c>
      <c r="AF915">
        <v>8.5395749266072301</v>
      </c>
      <c r="AG915">
        <v>0.45166933038322699</v>
      </c>
      <c r="AH915">
        <v>3.4954492450536301</v>
      </c>
      <c r="AI915">
        <v>9.0554304746379799</v>
      </c>
      <c r="AJ915">
        <v>5.6180060356394002</v>
      </c>
      <c r="AK915">
        <v>0.86104343587453003</v>
      </c>
      <c r="AL915">
        <v>3.4793086819102501</v>
      </c>
      <c r="AM915">
        <v>8.0235101148168404</v>
      </c>
      <c r="AN915">
        <v>5.8264649751573199</v>
      </c>
      <c r="AO915">
        <v>1.48619957537155</v>
      </c>
      <c r="AP915">
        <v>5.0971486247792104</v>
      </c>
      <c r="AQ915">
        <v>10.728556825573801</v>
      </c>
      <c r="AR915">
        <v>7.2593684471680504</v>
      </c>
      <c r="AS915">
        <v>1.02112212457388</v>
      </c>
      <c r="AT915">
        <v>3.6821811613616902</v>
      </c>
      <c r="AU915">
        <v>8.5226804123711304</v>
      </c>
      <c r="AV915">
        <v>5.71263629573179</v>
      </c>
      <c r="AW915">
        <v>0.61258423033167098</v>
      </c>
      <c r="AX915">
        <v>2.9100084104289299</v>
      </c>
      <c r="AY915">
        <v>6.9988137603796003</v>
      </c>
      <c r="AZ915">
        <v>4.5762881447914596</v>
      </c>
      <c r="BA915">
        <v>1.43767504631545</v>
      </c>
      <c r="BB915">
        <v>5.2326875974170601</v>
      </c>
      <c r="BC915">
        <v>10.881066444961</v>
      </c>
      <c r="BD915">
        <v>7.1887160043196099</v>
      </c>
      <c r="BE915">
        <v>0.922739813969505</v>
      </c>
      <c r="BF915">
        <v>2.4086107368221499</v>
      </c>
      <c r="BG915">
        <v>5.9063115180329104</v>
      </c>
      <c r="BH915">
        <v>4.3359204589264602</v>
      </c>
      <c r="BI915">
        <v>5.4074817217976703</v>
      </c>
      <c r="BJ915">
        <v>8.2217146548988609</v>
      </c>
      <c r="BK915">
        <v>10.8401887761515</v>
      </c>
      <c r="BL915">
        <v>8.3635550580368392</v>
      </c>
      <c r="BM915">
        <v>1.7101596148973901</v>
      </c>
      <c r="BN915">
        <v>2.3704651410315098</v>
      </c>
      <c r="BO915">
        <v>4.5336959217939903</v>
      </c>
      <c r="BP915">
        <v>3.8733903956598801</v>
      </c>
      <c r="BQ915">
        <v>3.6954855537720701</v>
      </c>
      <c r="BR915">
        <v>6.1469903691813803</v>
      </c>
      <c r="BS915">
        <v>8.5984951845906892</v>
      </c>
      <c r="BT915">
        <v>6.1469903691813803</v>
      </c>
      <c r="BU915">
        <v>0.72015599763151505</v>
      </c>
      <c r="BV915">
        <v>1.80096051227321</v>
      </c>
      <c r="BW915">
        <v>6.0045489799754996</v>
      </c>
      <c r="BX915">
        <v>4.4828497760923396</v>
      </c>
      <c r="BZ915" t="s">
        <v>284</v>
      </c>
      <c r="CC915">
        <v>0.55131869571555403</v>
      </c>
      <c r="CD915">
        <v>2.0998814282396401</v>
      </c>
      <c r="CE915">
        <v>6.8826117374776201</v>
      </c>
      <c r="CF915">
        <v>4.00838870873846</v>
      </c>
      <c r="CG915">
        <v>0</v>
      </c>
      <c r="CH915">
        <v>0.21595528455284599</v>
      </c>
      <c r="CI915">
        <v>6.3104082981031899</v>
      </c>
      <c r="CJ915">
        <v>2.99478407273374</v>
      </c>
      <c r="CK915">
        <v>1.0334471171083901</v>
      </c>
      <c r="CL915">
        <v>3.2629752549906699</v>
      </c>
      <c r="CM915">
        <v>5.5636083422420297</v>
      </c>
      <c r="CN915">
        <v>4.6878578804207702</v>
      </c>
      <c r="CO915">
        <v>4.2110782170514396</v>
      </c>
      <c r="CP915">
        <v>6.4834123222748801</v>
      </c>
      <c r="CQ915">
        <v>6.9871376969263101</v>
      </c>
      <c r="CR915">
        <v>6.5033206148012201</v>
      </c>
      <c r="CS915">
        <v>3.5094675009822001</v>
      </c>
      <c r="CT915">
        <v>7.8706919003829601</v>
      </c>
      <c r="CU915">
        <v>10.5317574522262</v>
      </c>
      <c r="CV915">
        <v>8.3787827237830701</v>
      </c>
      <c r="CW915">
        <v>2.3334540083768802</v>
      </c>
      <c r="CX915">
        <v>4.6551404434221597</v>
      </c>
      <c r="CY915">
        <v>12.3536416611934</v>
      </c>
      <c r="CZ915">
        <v>8.8223076796463502</v>
      </c>
      <c r="DA915">
        <v>4.6525076227525997</v>
      </c>
      <c r="DB915">
        <v>6.2719279683309201</v>
      </c>
      <c r="DC915">
        <v>8.7093335606581892</v>
      </c>
      <c r="DD915">
        <v>7.0899132150798696</v>
      </c>
      <c r="DF915" t="s">
        <v>284</v>
      </c>
      <c r="DI915">
        <v>0</v>
      </c>
      <c r="DJ915">
        <v>0.15268761495693101</v>
      </c>
      <c r="DK915">
        <v>2.6008090717007302</v>
      </c>
      <c r="DL915">
        <v>5.9978409230320704</v>
      </c>
      <c r="DM915">
        <v>0.45223289994347099</v>
      </c>
      <c r="DN915">
        <v>3.4984206448536899</v>
      </c>
      <c r="DO915">
        <v>7.1854408534672096</v>
      </c>
      <c r="DP915">
        <v>7.8546929745890397</v>
      </c>
      <c r="DQ915">
        <v>0.745899455797846</v>
      </c>
      <c r="DR915">
        <v>2.4960634513325899</v>
      </c>
      <c r="DS915">
        <v>4.4560776302349296</v>
      </c>
      <c r="DT915">
        <v>3.2436046424569098</v>
      </c>
    </row>
    <row r="916" spans="1:124" x14ac:dyDescent="0.35">
      <c r="A916" s="19" t="str">
        <f t="shared" si="28"/>
        <v xml:space="preserve">  Ind [NCL+DQ] / [Capital + ALLL]--36707</v>
      </c>
      <c r="B916" s="19" t="str">
        <f t="shared" si="29"/>
        <v xml:space="preserve">  Ind [NCL+DQ] / [Capital + ALLL]</v>
      </c>
      <c r="C916">
        <v>12</v>
      </c>
      <c r="D916" s="27">
        <v>36707</v>
      </c>
      <c r="E916">
        <v>0.62829397267704101</v>
      </c>
      <c r="F916">
        <v>1.33177682250084</v>
      </c>
      <c r="G916">
        <v>3.3109784488084499</v>
      </c>
      <c r="H916">
        <v>3.4648948095970402</v>
      </c>
      <c r="I916">
        <v>0.39733676975944998</v>
      </c>
      <c r="J916">
        <v>1.09469074986316</v>
      </c>
      <c r="K916">
        <v>2.47960848287113</v>
      </c>
      <c r="L916">
        <v>1.9266638326290799</v>
      </c>
      <c r="M916">
        <v>0.25074949180436001</v>
      </c>
      <c r="N916">
        <v>1.0717402152575399</v>
      </c>
      <c r="O916">
        <v>2.6367760358474599</v>
      </c>
      <c r="P916">
        <v>2.01032397154645</v>
      </c>
      <c r="Q916">
        <v>0.65113719735876696</v>
      </c>
      <c r="R916">
        <v>1.07149814923047</v>
      </c>
      <c r="S916">
        <v>3.8100141588363998</v>
      </c>
      <c r="T916">
        <v>2.2910766763709201</v>
      </c>
      <c r="U916">
        <v>0.40240672083113999</v>
      </c>
      <c r="V916">
        <v>1.1522829995383199</v>
      </c>
      <c r="W916">
        <v>2.3561517039136302</v>
      </c>
      <c r="X916">
        <v>1.7747395545948901</v>
      </c>
      <c r="Y916">
        <v>0.62893081761006298</v>
      </c>
      <c r="Z916">
        <v>1.20054570259209</v>
      </c>
      <c r="AA916">
        <v>2.8584189370254598</v>
      </c>
      <c r="AB916">
        <v>2.2741141110226999</v>
      </c>
      <c r="AC916">
        <v>0.35076618224355499</v>
      </c>
      <c r="AD916">
        <v>0.92405913978494603</v>
      </c>
      <c r="AE916">
        <v>2.2657358640871399</v>
      </c>
      <c r="AF916">
        <v>1.4722810758571301</v>
      </c>
      <c r="AG916">
        <v>0.164036805225659</v>
      </c>
      <c r="AH916">
        <v>0.71923358377361502</v>
      </c>
      <c r="AI916">
        <v>2.67415099757241</v>
      </c>
      <c r="AJ916">
        <v>4.9614088980143203</v>
      </c>
      <c r="AK916">
        <v>0.61789197314056499</v>
      </c>
      <c r="AL916">
        <v>1.3020157334870801</v>
      </c>
      <c r="AM916">
        <v>3.3137028141424598</v>
      </c>
      <c r="AN916">
        <v>2.15618139854198</v>
      </c>
      <c r="AO916">
        <v>0.36979369404437501</v>
      </c>
      <c r="AP916">
        <v>0.99075297225891701</v>
      </c>
      <c r="AQ916">
        <v>2.0847048496818101</v>
      </c>
      <c r="AR916">
        <v>1.53620302047987</v>
      </c>
      <c r="AS916">
        <v>0.402456811500782</v>
      </c>
      <c r="AT916">
        <v>1.10848063625162</v>
      </c>
      <c r="AU916">
        <v>2.3614243613295298</v>
      </c>
      <c r="AV916">
        <v>1.8510622040404301</v>
      </c>
      <c r="AW916">
        <v>0.62893081761006298</v>
      </c>
      <c r="AX916">
        <v>1.43729787998563</v>
      </c>
      <c r="AY916">
        <v>3.2400034745345598</v>
      </c>
      <c r="AZ916">
        <v>2.2393193487826699</v>
      </c>
      <c r="BA916">
        <v>0.29099746208093602</v>
      </c>
      <c r="BB916">
        <v>0.90946672178586196</v>
      </c>
      <c r="BC916">
        <v>2.1996847767515</v>
      </c>
      <c r="BD916">
        <v>1.6566632568912101</v>
      </c>
      <c r="BE916">
        <v>0.37054335705378999</v>
      </c>
      <c r="BF916">
        <v>1.30966056216549</v>
      </c>
      <c r="BG916">
        <v>6.1832473260051497</v>
      </c>
      <c r="BH916">
        <v>7.0631208624144</v>
      </c>
      <c r="BI916">
        <v>1.0508480497545001</v>
      </c>
      <c r="BJ916">
        <v>1.17628769415942</v>
      </c>
      <c r="BK916">
        <v>3.32231438765645</v>
      </c>
      <c r="BL916">
        <v>2.3816862481185699</v>
      </c>
      <c r="BM916">
        <v>0.81286499519978195</v>
      </c>
      <c r="BN916">
        <v>1.24089336390242</v>
      </c>
      <c r="BO916">
        <v>1.6728297613554699</v>
      </c>
      <c r="BP916">
        <v>1.2448013926528301</v>
      </c>
      <c r="BQ916">
        <v>0.74849518459068998</v>
      </c>
      <c r="BR916">
        <v>0.91365703584804703</v>
      </c>
      <c r="BS916">
        <v>1.0788188871054001</v>
      </c>
      <c r="BT916">
        <v>0.91365703584804703</v>
      </c>
      <c r="BU916">
        <v>0.69991470906855502</v>
      </c>
      <c r="BV916">
        <v>1.6708437761069299</v>
      </c>
      <c r="BW916">
        <v>3.9216631321894502</v>
      </c>
      <c r="BX916">
        <v>2.55992545270525</v>
      </c>
      <c r="BZ916" t="s">
        <v>284</v>
      </c>
      <c r="CC916">
        <v>0.22099034102600901</v>
      </c>
      <c r="CD916">
        <v>0.67320610178692297</v>
      </c>
      <c r="CE916">
        <v>1.7439986841645601</v>
      </c>
      <c r="CF916">
        <v>1.2397650614912199</v>
      </c>
      <c r="CG916">
        <v>0.68497734761120299</v>
      </c>
      <c r="CH916">
        <v>1.08032054888094</v>
      </c>
      <c r="CI916">
        <v>2.3469834417875801</v>
      </c>
      <c r="CJ916">
        <v>1.73402882558148</v>
      </c>
      <c r="CK916">
        <v>0.32466560884833301</v>
      </c>
      <c r="CL916">
        <v>1.44346757918951</v>
      </c>
      <c r="CM916">
        <v>2.0990547653903602</v>
      </c>
      <c r="CN916">
        <v>1.4519500353533901</v>
      </c>
      <c r="CO916">
        <v>3.35473663975926E-2</v>
      </c>
      <c r="CP916">
        <v>0.71387573539962701</v>
      </c>
      <c r="CQ916">
        <v>0.77651900853822997</v>
      </c>
      <c r="CR916">
        <v>0.47266335812636001</v>
      </c>
      <c r="CS916">
        <v>0.55971567455220705</v>
      </c>
      <c r="CT916">
        <v>1.1669775113754399</v>
      </c>
      <c r="CU916">
        <v>2.9099110200782601</v>
      </c>
      <c r="CV916">
        <v>1.9530080966296599</v>
      </c>
      <c r="CW916">
        <v>0.455208544798269</v>
      </c>
      <c r="CX916">
        <v>1.6600042878233701</v>
      </c>
      <c r="CY916">
        <v>3.1075571539915998</v>
      </c>
      <c r="CZ916">
        <v>2.55153442187581</v>
      </c>
      <c r="DA916">
        <v>0.19293871843226401</v>
      </c>
      <c r="DB916">
        <v>0.54061342179356198</v>
      </c>
      <c r="DC916">
        <v>1.3330284675466599</v>
      </c>
      <c r="DD916">
        <v>0.98535376418536003</v>
      </c>
      <c r="DF916" t="s">
        <v>284</v>
      </c>
      <c r="DI916">
        <v>0.39822520120229699</v>
      </c>
      <c r="DJ916">
        <v>5.9129457566458097</v>
      </c>
      <c r="DK916">
        <v>19.408023081346698</v>
      </c>
      <c r="DL916">
        <v>18.1575967613377</v>
      </c>
      <c r="DM916">
        <v>0.65440947335618604</v>
      </c>
      <c r="DN916">
        <v>1.32105684547638</v>
      </c>
      <c r="DO916">
        <v>2.3124143274331002</v>
      </c>
      <c r="DP916">
        <v>1.7401060020198</v>
      </c>
      <c r="DQ916">
        <v>0.26369762672135899</v>
      </c>
      <c r="DR916">
        <v>0.50373134328358204</v>
      </c>
      <c r="DS916">
        <v>0.79897358138449903</v>
      </c>
      <c r="DT916">
        <v>1.33925304305509</v>
      </c>
    </row>
    <row r="917" spans="1:124" x14ac:dyDescent="0.35">
      <c r="A917" s="19" t="str">
        <f t="shared" si="28"/>
        <v xml:space="preserve">  OREO / [Capital + ALLL]--36707</v>
      </c>
      <c r="B917" s="19" t="str">
        <f t="shared" si="29"/>
        <v xml:space="preserve">  OREO / [Capital + ALLL]</v>
      </c>
      <c r="C917">
        <v>13</v>
      </c>
      <c r="D917" s="27">
        <v>36707</v>
      </c>
      <c r="E917">
        <v>0</v>
      </c>
      <c r="F917">
        <v>0</v>
      </c>
      <c r="G917">
        <v>0.52351013240140298</v>
      </c>
      <c r="H917">
        <v>0.68593614551016602</v>
      </c>
      <c r="I917">
        <v>0</v>
      </c>
      <c r="J917">
        <v>0</v>
      </c>
      <c r="K917">
        <v>0.49900199600798401</v>
      </c>
      <c r="L917">
        <v>0.60336187843542799</v>
      </c>
      <c r="M917">
        <v>0</v>
      </c>
      <c r="N917">
        <v>0</v>
      </c>
      <c r="O917">
        <v>0.87600948237113596</v>
      </c>
      <c r="P917">
        <v>0.85935767443521205</v>
      </c>
      <c r="Q917">
        <v>0</v>
      </c>
      <c r="R917">
        <v>0.42707666026051699</v>
      </c>
      <c r="S917">
        <v>1.7698545501351499</v>
      </c>
      <c r="T917">
        <v>1.3756253501720599</v>
      </c>
      <c r="U917">
        <v>0</v>
      </c>
      <c r="V917">
        <v>0</v>
      </c>
      <c r="W917">
        <v>0.21458658451524301</v>
      </c>
      <c r="X917">
        <v>0.46068629928884902</v>
      </c>
      <c r="Y917">
        <v>0</v>
      </c>
      <c r="Z917">
        <v>0</v>
      </c>
      <c r="AA917">
        <v>0.85658345570239802</v>
      </c>
      <c r="AB917">
        <v>0.83367074270535502</v>
      </c>
      <c r="AC917">
        <v>0</v>
      </c>
      <c r="AD917">
        <v>0</v>
      </c>
      <c r="AE917">
        <v>1.1596284138949</v>
      </c>
      <c r="AF917">
        <v>1.05717609811697</v>
      </c>
      <c r="AG917">
        <v>0</v>
      </c>
      <c r="AH917">
        <v>0</v>
      </c>
      <c r="AI917">
        <v>0.71161361181567695</v>
      </c>
      <c r="AJ917">
        <v>0.56313759123658802</v>
      </c>
      <c r="AK917">
        <v>0</v>
      </c>
      <c r="AL917">
        <v>0</v>
      </c>
      <c r="AM917">
        <v>0.27965959713553001</v>
      </c>
      <c r="AN917">
        <v>0.58329678687875397</v>
      </c>
      <c r="AO917">
        <v>0</v>
      </c>
      <c r="AP917">
        <v>0</v>
      </c>
      <c r="AQ917">
        <v>0.67357512953367904</v>
      </c>
      <c r="AR917">
        <v>0.62236521967430902</v>
      </c>
      <c r="AS917">
        <v>0</v>
      </c>
      <c r="AT917">
        <v>0</v>
      </c>
      <c r="AU917">
        <v>0.64593422520802901</v>
      </c>
      <c r="AV917">
        <v>0.65310767489258703</v>
      </c>
      <c r="AW917">
        <v>0</v>
      </c>
      <c r="AX917">
        <v>0</v>
      </c>
      <c r="AY917">
        <v>0.47865975269246103</v>
      </c>
      <c r="AZ917">
        <v>0.61626186149553597</v>
      </c>
      <c r="BA917">
        <v>0</v>
      </c>
      <c r="BB917">
        <v>0</v>
      </c>
      <c r="BC917">
        <v>0.80543264047051299</v>
      </c>
      <c r="BD917">
        <v>0.68263466709984599</v>
      </c>
      <c r="BE917">
        <v>0</v>
      </c>
      <c r="BF917">
        <v>0</v>
      </c>
      <c r="BG917">
        <v>0.168797288738603</v>
      </c>
      <c r="BH917">
        <v>0.67003350546662199</v>
      </c>
      <c r="BI917">
        <v>0.10220972183095001</v>
      </c>
      <c r="BJ917">
        <v>0.31939712869034098</v>
      </c>
      <c r="BK917">
        <v>0.46776709534427102</v>
      </c>
      <c r="BL917">
        <v>1.56558746687478</v>
      </c>
      <c r="BM917">
        <v>0</v>
      </c>
      <c r="BN917">
        <v>0.449568942719628</v>
      </c>
      <c r="BO917">
        <v>1.1190613891757999</v>
      </c>
      <c r="BP917">
        <v>0.66949244645616701</v>
      </c>
      <c r="BQ917">
        <v>0</v>
      </c>
      <c r="BR917">
        <v>0</v>
      </c>
      <c r="BS917">
        <v>0</v>
      </c>
      <c r="BT917">
        <v>0</v>
      </c>
      <c r="BU917">
        <v>0</v>
      </c>
      <c r="BV917">
        <v>0</v>
      </c>
      <c r="BW917">
        <v>0.15039209367278999</v>
      </c>
      <c r="BX917">
        <v>0.293345664368237</v>
      </c>
      <c r="BZ917" t="s">
        <v>284</v>
      </c>
      <c r="CC917">
        <v>0</v>
      </c>
      <c r="CD917">
        <v>0</v>
      </c>
      <c r="CE917">
        <v>0.104005488570344</v>
      </c>
      <c r="CF917">
        <v>0.41403887904436498</v>
      </c>
      <c r="CG917">
        <v>0</v>
      </c>
      <c r="CH917">
        <v>0</v>
      </c>
      <c r="CI917">
        <v>0.237510217466851</v>
      </c>
      <c r="CJ917">
        <v>0.853826312834713</v>
      </c>
      <c r="CK917">
        <v>0</v>
      </c>
      <c r="CL917">
        <v>0</v>
      </c>
      <c r="CM917">
        <v>0</v>
      </c>
      <c r="CN917">
        <v>0.235303691509644</v>
      </c>
      <c r="CO917">
        <v>0.66320380285499803</v>
      </c>
      <c r="CP917">
        <v>1.1192423590185101</v>
      </c>
      <c r="CQ917">
        <v>2.11379852722192</v>
      </c>
      <c r="CR917">
        <v>1.97502904901474</v>
      </c>
      <c r="CS917">
        <v>0</v>
      </c>
      <c r="CT917">
        <v>0.22943912456899601</v>
      </c>
      <c r="CU917">
        <v>1.52362625710736</v>
      </c>
      <c r="CV917">
        <v>0.97675090641062201</v>
      </c>
      <c r="CW917">
        <v>0</v>
      </c>
      <c r="CX917">
        <v>0</v>
      </c>
      <c r="CY917">
        <v>1.6542171509234201E-2</v>
      </c>
      <c r="CZ917">
        <v>0.481281278374598</v>
      </c>
      <c r="DA917">
        <v>0</v>
      </c>
      <c r="DB917">
        <v>0</v>
      </c>
      <c r="DC917">
        <v>0</v>
      </c>
      <c r="DD917">
        <v>0</v>
      </c>
      <c r="DF917" t="s">
        <v>284</v>
      </c>
      <c r="DI917">
        <v>0</v>
      </c>
      <c r="DJ917">
        <v>0</v>
      </c>
      <c r="DK917">
        <v>2.7465801153877499E-2</v>
      </c>
      <c r="DL917">
        <v>0.20372116818751601</v>
      </c>
      <c r="DM917">
        <v>0</v>
      </c>
      <c r="DN917">
        <v>0</v>
      </c>
      <c r="DO917">
        <v>0</v>
      </c>
      <c r="DP917">
        <v>0.47287899860917898</v>
      </c>
      <c r="DQ917">
        <v>0</v>
      </c>
      <c r="DR917">
        <v>0</v>
      </c>
      <c r="DS917">
        <v>0.155617802676626</v>
      </c>
      <c r="DT917">
        <v>0.471491515607045</v>
      </c>
    </row>
    <row r="918" spans="1:124" x14ac:dyDescent="0.35">
      <c r="A918" s="19" t="str">
        <f t="shared" si="28"/>
        <v>ROAA--36707</v>
      </c>
      <c r="B918" s="19" t="str">
        <f t="shared" si="29"/>
        <v>ROAA</v>
      </c>
      <c r="C918">
        <v>14</v>
      </c>
      <c r="D918" s="27">
        <v>36707</v>
      </c>
      <c r="E918">
        <v>1.0075000000000001</v>
      </c>
      <c r="F918">
        <v>1.335</v>
      </c>
      <c r="G918">
        <v>1.7075</v>
      </c>
      <c r="H918">
        <v>1.3475555555555601</v>
      </c>
      <c r="I918">
        <v>0.96</v>
      </c>
      <c r="J918">
        <v>1.29</v>
      </c>
      <c r="K918">
        <v>1.68</v>
      </c>
      <c r="L918">
        <v>1.3023569023568999</v>
      </c>
      <c r="M918">
        <v>0.82</v>
      </c>
      <c r="N918">
        <v>1.175</v>
      </c>
      <c r="O918">
        <v>1.54</v>
      </c>
      <c r="P918">
        <v>1.0979275048169499</v>
      </c>
      <c r="Q918">
        <v>0.6</v>
      </c>
      <c r="R918">
        <v>1.19</v>
      </c>
      <c r="S918">
        <v>1.35</v>
      </c>
      <c r="T918">
        <v>0.75344827586206897</v>
      </c>
      <c r="U918">
        <v>0.89749999999999996</v>
      </c>
      <c r="V918">
        <v>1.2450000000000001</v>
      </c>
      <c r="W918">
        <v>1.64</v>
      </c>
      <c r="X918">
        <v>1.2414693877551</v>
      </c>
      <c r="Y918">
        <v>1.1200000000000001</v>
      </c>
      <c r="Z918">
        <v>1.4</v>
      </c>
      <c r="AA918">
        <v>1.77</v>
      </c>
      <c r="AB918">
        <v>1.4251764705882399</v>
      </c>
      <c r="AC918">
        <v>1.03</v>
      </c>
      <c r="AD918">
        <v>1.32</v>
      </c>
      <c r="AE918">
        <v>1.7450000000000001</v>
      </c>
      <c r="AF918">
        <v>1.34587155963303</v>
      </c>
      <c r="AG918">
        <v>0.95</v>
      </c>
      <c r="AH918">
        <v>1.415</v>
      </c>
      <c r="AI918">
        <v>1.865</v>
      </c>
      <c r="AJ918">
        <v>1.7284693877551001</v>
      </c>
      <c r="AK918">
        <v>0.95750000000000002</v>
      </c>
      <c r="AL918">
        <v>1.2549999999999999</v>
      </c>
      <c r="AM918">
        <v>1.5575000000000001</v>
      </c>
      <c r="AN918">
        <v>1.2752380952380999</v>
      </c>
      <c r="AO918">
        <v>1.01</v>
      </c>
      <c r="AP918">
        <v>1.31</v>
      </c>
      <c r="AQ918">
        <v>1.68</v>
      </c>
      <c r="AR918">
        <v>1.34760095011877</v>
      </c>
      <c r="AS918">
        <v>0.96250000000000002</v>
      </c>
      <c r="AT918">
        <v>1.32</v>
      </c>
      <c r="AU918">
        <v>1.76</v>
      </c>
      <c r="AV918">
        <v>1.3493842364532</v>
      </c>
      <c r="AW918">
        <v>0.9</v>
      </c>
      <c r="AX918">
        <v>1.25</v>
      </c>
      <c r="AY918">
        <v>1.59</v>
      </c>
      <c r="AZ918">
        <v>1.2577508650519</v>
      </c>
      <c r="BA918">
        <v>0.82499999999999996</v>
      </c>
      <c r="BB918">
        <v>1.2</v>
      </c>
      <c r="BC918">
        <v>1.65</v>
      </c>
      <c r="BD918">
        <v>1.12431279620853</v>
      </c>
      <c r="BE918">
        <v>0.86</v>
      </c>
      <c r="BF918">
        <v>1.325</v>
      </c>
      <c r="BG918">
        <v>2.3224999999999998</v>
      </c>
      <c r="BH918">
        <v>3.0667499999999999</v>
      </c>
      <c r="BI918">
        <v>1.0449999999999999</v>
      </c>
      <c r="BJ918">
        <v>1.21</v>
      </c>
      <c r="BK918">
        <v>1.39</v>
      </c>
      <c r="BL918">
        <v>1.38</v>
      </c>
      <c r="BM918">
        <v>1.8049999999999999</v>
      </c>
      <c r="BN918">
        <v>2.3250000000000002</v>
      </c>
      <c r="BO918">
        <v>2.95</v>
      </c>
      <c r="BP918">
        <v>2.4300000000000002</v>
      </c>
      <c r="BQ918">
        <v>0.88249999999999995</v>
      </c>
      <c r="BR918">
        <v>0.89500000000000002</v>
      </c>
      <c r="BS918">
        <v>0.90749999999999997</v>
      </c>
      <c r="BT918">
        <v>0.89500000000000002</v>
      </c>
      <c r="BU918">
        <v>0.89</v>
      </c>
      <c r="BV918">
        <v>1.18</v>
      </c>
      <c r="BW918">
        <v>1.385</v>
      </c>
      <c r="BX918">
        <v>1.1630434782608701</v>
      </c>
      <c r="BZ918" t="s">
        <v>284</v>
      </c>
      <c r="CC918">
        <v>0.8</v>
      </c>
      <c r="CD918">
        <v>1.23</v>
      </c>
      <c r="CE918">
        <v>1.71</v>
      </c>
      <c r="CF918">
        <v>1.067109375</v>
      </c>
      <c r="CG918">
        <v>0.85250000000000004</v>
      </c>
      <c r="CH918">
        <v>1.385</v>
      </c>
      <c r="CI918">
        <v>1.5874999999999999</v>
      </c>
      <c r="CJ918">
        <v>0.99833333333333296</v>
      </c>
      <c r="CK918">
        <v>1.1200000000000001</v>
      </c>
      <c r="CL918">
        <v>1.47</v>
      </c>
      <c r="CM918">
        <v>1.6475</v>
      </c>
      <c r="CN918">
        <v>0.54900000000000004</v>
      </c>
      <c r="CO918">
        <v>1.1100000000000001</v>
      </c>
      <c r="CP918">
        <v>1.27</v>
      </c>
      <c r="CQ918">
        <v>1.5049999999999999</v>
      </c>
      <c r="CR918">
        <v>1.25857142857143</v>
      </c>
      <c r="CS918">
        <v>1.0325</v>
      </c>
      <c r="CT918">
        <v>1.2949999999999999</v>
      </c>
      <c r="CU918">
        <v>1.4675</v>
      </c>
      <c r="CV918">
        <v>1.266</v>
      </c>
      <c r="CW918">
        <v>0.69</v>
      </c>
      <c r="CX918">
        <v>1.08</v>
      </c>
      <c r="CY918">
        <v>1.5</v>
      </c>
      <c r="CZ918">
        <v>1.08666666666667</v>
      </c>
      <c r="DA918">
        <v>1.49</v>
      </c>
      <c r="DB918">
        <v>1.595</v>
      </c>
      <c r="DC918">
        <v>7.0175000000000001</v>
      </c>
      <c r="DD918">
        <v>6.9124999999999996</v>
      </c>
      <c r="DF918" t="s">
        <v>284</v>
      </c>
      <c r="DI918">
        <v>0.33500000000000002</v>
      </c>
      <c r="DJ918">
        <v>1.2450000000000001</v>
      </c>
      <c r="DK918">
        <v>3.8424999999999998</v>
      </c>
      <c r="DL918">
        <v>3.9281250000000001</v>
      </c>
      <c r="DM918">
        <v>0.78</v>
      </c>
      <c r="DN918">
        <v>0.99</v>
      </c>
      <c r="DO918">
        <v>1.1000000000000001</v>
      </c>
      <c r="DP918">
        <v>0.80307692307692302</v>
      </c>
      <c r="DQ918">
        <v>1.03</v>
      </c>
      <c r="DR918">
        <v>1.48</v>
      </c>
      <c r="DS918">
        <v>1.81</v>
      </c>
      <c r="DT918">
        <v>1.33777777777778</v>
      </c>
    </row>
    <row r="919" spans="1:124" x14ac:dyDescent="0.35">
      <c r="A919" s="19" t="str">
        <f t="shared" si="28"/>
        <v>NIM--36707</v>
      </c>
      <c r="B919" s="19" t="str">
        <f t="shared" si="29"/>
        <v>NIM</v>
      </c>
      <c r="C919">
        <v>15</v>
      </c>
      <c r="D919" s="27">
        <v>36707</v>
      </c>
      <c r="E919">
        <v>4.37</v>
      </c>
      <c r="F919">
        <v>4.8550000000000004</v>
      </c>
      <c r="G919">
        <v>5.2725</v>
      </c>
      <c r="H919">
        <v>5.0993333333333304</v>
      </c>
      <c r="I919">
        <v>4.26</v>
      </c>
      <c r="J919">
        <v>4.67</v>
      </c>
      <c r="K919">
        <v>5.12</v>
      </c>
      <c r="L919">
        <v>4.7111784511784496</v>
      </c>
      <c r="M919">
        <v>4.04</v>
      </c>
      <c r="N919">
        <v>4.5199999999999996</v>
      </c>
      <c r="O919">
        <v>5.1100000000000003</v>
      </c>
      <c r="P919">
        <v>4.5993376685934599</v>
      </c>
      <c r="Q919">
        <v>4.3099999999999996</v>
      </c>
      <c r="R919">
        <v>4.63</v>
      </c>
      <c r="S919">
        <v>4.93</v>
      </c>
      <c r="T919">
        <v>4.39896551724138</v>
      </c>
      <c r="U919">
        <v>4.2699999999999996</v>
      </c>
      <c r="V919">
        <v>4.67</v>
      </c>
      <c r="W919">
        <v>5.1124999999999998</v>
      </c>
      <c r="X919">
        <v>4.69685714285714</v>
      </c>
      <c r="Y919">
        <v>4.8499999999999996</v>
      </c>
      <c r="Z919">
        <v>5.15</v>
      </c>
      <c r="AA919">
        <v>5.6</v>
      </c>
      <c r="AB919">
        <v>5.2410588235294098</v>
      </c>
      <c r="AC919">
        <v>4.22</v>
      </c>
      <c r="AD919">
        <v>4.57</v>
      </c>
      <c r="AE919">
        <v>4.9050000000000002</v>
      </c>
      <c r="AF919">
        <v>4.5649541284403696</v>
      </c>
      <c r="AG919">
        <v>4.2249999999999996</v>
      </c>
      <c r="AH919">
        <v>4.72</v>
      </c>
      <c r="AI919">
        <v>5.4175000000000004</v>
      </c>
      <c r="AJ919">
        <v>5.7838775510204101</v>
      </c>
      <c r="AK919">
        <v>4</v>
      </c>
      <c r="AL919">
        <v>4.28</v>
      </c>
      <c r="AM919">
        <v>4.67</v>
      </c>
      <c r="AN919">
        <v>4.3457142857142896</v>
      </c>
      <c r="AO919">
        <v>4.26</v>
      </c>
      <c r="AP919">
        <v>4.5999999999999996</v>
      </c>
      <c r="AQ919">
        <v>5</v>
      </c>
      <c r="AR919">
        <v>4.6449643705463197</v>
      </c>
      <c r="AS919">
        <v>4.3224999999999998</v>
      </c>
      <c r="AT919">
        <v>4.7</v>
      </c>
      <c r="AU919">
        <v>5.22</v>
      </c>
      <c r="AV919">
        <v>4.7824384236453197</v>
      </c>
      <c r="AW919">
        <v>4.1500000000000004</v>
      </c>
      <c r="AX919">
        <v>4.5999999999999996</v>
      </c>
      <c r="AY919">
        <v>5.0999999999999996</v>
      </c>
      <c r="AZ919">
        <v>4.6157785467128001</v>
      </c>
      <c r="BA919">
        <v>4.3499999999999996</v>
      </c>
      <c r="BB919">
        <v>4.84</v>
      </c>
      <c r="BC919">
        <v>5.2450000000000001</v>
      </c>
      <c r="BD919">
        <v>4.7690995260663502</v>
      </c>
      <c r="BE919">
        <v>4.1025</v>
      </c>
      <c r="BF919">
        <v>4.6500000000000004</v>
      </c>
      <c r="BG919">
        <v>5.5575000000000001</v>
      </c>
      <c r="BH919">
        <v>5.4632500000000004</v>
      </c>
      <c r="BI919">
        <v>4.9424999999999999</v>
      </c>
      <c r="BJ919">
        <v>5.0250000000000004</v>
      </c>
      <c r="BK919">
        <v>5.13</v>
      </c>
      <c r="BL919">
        <v>5.0316666666666698</v>
      </c>
      <c r="BM919">
        <v>5.0025000000000004</v>
      </c>
      <c r="BN919">
        <v>5.2949999999999999</v>
      </c>
      <c r="BO919">
        <v>5.6275000000000004</v>
      </c>
      <c r="BP919">
        <v>5.335</v>
      </c>
      <c r="BQ919">
        <v>4.4175000000000004</v>
      </c>
      <c r="BR919">
        <v>4.5650000000000004</v>
      </c>
      <c r="BS919">
        <v>4.7125000000000004</v>
      </c>
      <c r="BT919">
        <v>4.5650000000000004</v>
      </c>
      <c r="BU919">
        <v>4.5</v>
      </c>
      <c r="BV919">
        <v>4.8600000000000003</v>
      </c>
      <c r="BW919">
        <v>5.25</v>
      </c>
      <c r="BX919">
        <v>4.9273913043478297</v>
      </c>
      <c r="BZ919" t="s">
        <v>284</v>
      </c>
      <c r="CC919">
        <v>4.4424999999999999</v>
      </c>
      <c r="CD919">
        <v>4.93</v>
      </c>
      <c r="CE919">
        <v>5.47</v>
      </c>
      <c r="CF919">
        <v>4.912109375</v>
      </c>
      <c r="CG919">
        <v>4.6025</v>
      </c>
      <c r="CH919">
        <v>4.8049999999999997</v>
      </c>
      <c r="CI919">
        <v>5.03</v>
      </c>
      <c r="CJ919">
        <v>4.9583333333333304</v>
      </c>
      <c r="CK919">
        <v>4.2525000000000004</v>
      </c>
      <c r="CL919">
        <v>4.53</v>
      </c>
      <c r="CM919">
        <v>4.93</v>
      </c>
      <c r="CN919">
        <v>4.5994999999999999</v>
      </c>
      <c r="CO919">
        <v>4.3849999999999998</v>
      </c>
      <c r="CP919">
        <v>4.63</v>
      </c>
      <c r="CQ919">
        <v>6.01</v>
      </c>
      <c r="CR919">
        <v>4.95857142857143</v>
      </c>
      <c r="CS919">
        <v>4.1150000000000002</v>
      </c>
      <c r="CT919">
        <v>4.7750000000000004</v>
      </c>
      <c r="CU919">
        <v>5.2549999999999999</v>
      </c>
      <c r="CV919">
        <v>4.7169999999999996</v>
      </c>
      <c r="CW919">
        <v>4.1224999999999996</v>
      </c>
      <c r="CX919">
        <v>4.7649999999999997</v>
      </c>
      <c r="CY919">
        <v>5.1074999999999999</v>
      </c>
      <c r="CZ919">
        <v>4.60666666666667</v>
      </c>
      <c r="DA919">
        <v>4.5</v>
      </c>
      <c r="DB919">
        <v>4.5199999999999996</v>
      </c>
      <c r="DC919">
        <v>11.147500000000001</v>
      </c>
      <c r="DD919">
        <v>11.1275</v>
      </c>
      <c r="DF919" t="s">
        <v>284</v>
      </c>
      <c r="DI919">
        <v>4.1074999999999999</v>
      </c>
      <c r="DJ919">
        <v>4.6399999999999997</v>
      </c>
      <c r="DK919">
        <v>12.91</v>
      </c>
      <c r="DL919">
        <v>10.154999999999999</v>
      </c>
      <c r="DM919">
        <v>3.74</v>
      </c>
      <c r="DN919">
        <v>4.25</v>
      </c>
      <c r="DO919">
        <v>4.3899999999999997</v>
      </c>
      <c r="DP919">
        <v>4.0907692307692303</v>
      </c>
      <c r="DQ919">
        <v>3.73</v>
      </c>
      <c r="DR919">
        <v>4.0999999999999996</v>
      </c>
      <c r="DS919">
        <v>4.47</v>
      </c>
      <c r="DT919">
        <v>4.1111111111111098</v>
      </c>
    </row>
    <row r="920" spans="1:124" x14ac:dyDescent="0.35">
      <c r="A920" s="19" t="str">
        <f t="shared" si="28"/>
        <v>Provisions / Avg Assets--36707</v>
      </c>
      <c r="B920" s="19" t="str">
        <f t="shared" si="29"/>
        <v>Provisions / Avg Assets</v>
      </c>
      <c r="C920">
        <v>16</v>
      </c>
      <c r="D920" s="27">
        <v>36707</v>
      </c>
      <c r="E920">
        <v>0.04</v>
      </c>
      <c r="F920">
        <v>0.12</v>
      </c>
      <c r="G920">
        <v>0.2175</v>
      </c>
      <c r="H920">
        <v>0.36833333333333301</v>
      </c>
      <c r="I920">
        <v>0</v>
      </c>
      <c r="J920">
        <v>0.1</v>
      </c>
      <c r="K920">
        <v>0.22</v>
      </c>
      <c r="L920">
        <v>0.19702581369248001</v>
      </c>
      <c r="M920">
        <v>0.03</v>
      </c>
      <c r="N920">
        <v>0.13</v>
      </c>
      <c r="O920">
        <v>0.28000000000000003</v>
      </c>
      <c r="P920">
        <v>0.22756864161849599</v>
      </c>
      <c r="Q920">
        <v>0</v>
      </c>
      <c r="R920">
        <v>0.1</v>
      </c>
      <c r="S920">
        <v>0.15</v>
      </c>
      <c r="T920">
        <v>0.16517241379310299</v>
      </c>
      <c r="U920">
        <v>0</v>
      </c>
      <c r="V920">
        <v>0.1</v>
      </c>
      <c r="W920">
        <v>0.21</v>
      </c>
      <c r="X920">
        <v>0.167367346938776</v>
      </c>
      <c r="Y920">
        <v>0</v>
      </c>
      <c r="Z920">
        <v>0.06</v>
      </c>
      <c r="AA920">
        <v>0.24</v>
      </c>
      <c r="AB920">
        <v>0.17835294117647099</v>
      </c>
      <c r="AC920">
        <v>0.01</v>
      </c>
      <c r="AD920">
        <v>0.11</v>
      </c>
      <c r="AE920">
        <v>0.23</v>
      </c>
      <c r="AF920">
        <v>0.17972477064220199</v>
      </c>
      <c r="AG920">
        <v>0</v>
      </c>
      <c r="AH920">
        <v>9.5000000000000001E-2</v>
      </c>
      <c r="AI920">
        <v>0.35749999999999998</v>
      </c>
      <c r="AJ920">
        <v>0.98428571428571399</v>
      </c>
      <c r="AK920">
        <v>0.03</v>
      </c>
      <c r="AL920">
        <v>9.5000000000000001E-2</v>
      </c>
      <c r="AM920">
        <v>0.18</v>
      </c>
      <c r="AN920">
        <v>0.11892857142857099</v>
      </c>
      <c r="AO920">
        <v>0</v>
      </c>
      <c r="AP920">
        <v>0.06</v>
      </c>
      <c r="AQ920">
        <v>0.18</v>
      </c>
      <c r="AR920">
        <v>0.132375296912114</v>
      </c>
      <c r="AS920">
        <v>0.05</v>
      </c>
      <c r="AT920">
        <v>0.13</v>
      </c>
      <c r="AU920">
        <v>0.24</v>
      </c>
      <c r="AV920">
        <v>0.22532019704433501</v>
      </c>
      <c r="AW920">
        <v>0.02</v>
      </c>
      <c r="AX920">
        <v>0.09</v>
      </c>
      <c r="AY920">
        <v>0.18</v>
      </c>
      <c r="AZ920">
        <v>0.14768166089965401</v>
      </c>
      <c r="BA920">
        <v>3.5000000000000003E-2</v>
      </c>
      <c r="BB920">
        <v>0.13</v>
      </c>
      <c r="BC920">
        <v>0.32</v>
      </c>
      <c r="BD920">
        <v>0.27336492890995301</v>
      </c>
      <c r="BE920">
        <v>0</v>
      </c>
      <c r="BF920">
        <v>3.5000000000000003E-2</v>
      </c>
      <c r="BG920">
        <v>0.15</v>
      </c>
      <c r="BH920">
        <v>0.83950000000000002</v>
      </c>
      <c r="BI920">
        <v>0</v>
      </c>
      <c r="BJ920">
        <v>0.13500000000000001</v>
      </c>
      <c r="BK920">
        <v>0.27</v>
      </c>
      <c r="BL920">
        <v>0.19166666666666701</v>
      </c>
      <c r="BM920">
        <v>0.17249999999999999</v>
      </c>
      <c r="BN920">
        <v>0.26</v>
      </c>
      <c r="BO920">
        <v>0.29499999999999998</v>
      </c>
      <c r="BP920">
        <v>0.20749999999999999</v>
      </c>
      <c r="BQ920">
        <v>7.4999999999999997E-3</v>
      </c>
      <c r="BR920">
        <v>1.4999999999999999E-2</v>
      </c>
      <c r="BS920">
        <v>2.2499999999999999E-2</v>
      </c>
      <c r="BT920">
        <v>1.4999999999999999E-2</v>
      </c>
      <c r="BU920">
        <v>2.5000000000000001E-2</v>
      </c>
      <c r="BV920">
        <v>7.0000000000000007E-2</v>
      </c>
      <c r="BW920">
        <v>0.2</v>
      </c>
      <c r="BX920">
        <v>0.14043478260869599</v>
      </c>
      <c r="BZ920" t="s">
        <v>284</v>
      </c>
      <c r="CC920">
        <v>7.0000000000000007E-2</v>
      </c>
      <c r="CD920">
        <v>0.15</v>
      </c>
      <c r="CE920">
        <v>0.25750000000000001</v>
      </c>
      <c r="CF920">
        <v>0.21875</v>
      </c>
      <c r="CG920">
        <v>3.7499999999999999E-2</v>
      </c>
      <c r="CH920">
        <v>0.17</v>
      </c>
      <c r="CI920">
        <v>0.23499999999999999</v>
      </c>
      <c r="CJ920">
        <v>0.74</v>
      </c>
      <c r="CK920">
        <v>0.04</v>
      </c>
      <c r="CL920">
        <v>7.0000000000000007E-2</v>
      </c>
      <c r="CM920">
        <v>0.215</v>
      </c>
      <c r="CN920">
        <v>0.17150000000000001</v>
      </c>
      <c r="CO920">
        <v>7.0000000000000007E-2</v>
      </c>
      <c r="CP920">
        <v>0.1</v>
      </c>
      <c r="CQ920">
        <v>0.125</v>
      </c>
      <c r="CR920">
        <v>0.12</v>
      </c>
      <c r="CS920">
        <v>3.2500000000000001E-2</v>
      </c>
      <c r="CT920">
        <v>0.12</v>
      </c>
      <c r="CU920">
        <v>0.16750000000000001</v>
      </c>
      <c r="CV920">
        <v>8.1000000000000003E-2</v>
      </c>
      <c r="CW920">
        <v>2.5000000000000001E-3</v>
      </c>
      <c r="CX920">
        <v>0.1</v>
      </c>
      <c r="CY920">
        <v>0.27750000000000002</v>
      </c>
      <c r="CZ920">
        <v>0.41111111111111098</v>
      </c>
      <c r="DA920">
        <v>0.22750000000000001</v>
      </c>
      <c r="DB920">
        <v>0.29499999999999998</v>
      </c>
      <c r="DC920">
        <v>4.7050000000000001</v>
      </c>
      <c r="DD920">
        <v>4.6375000000000002</v>
      </c>
      <c r="DF920" t="s">
        <v>284</v>
      </c>
      <c r="DI920">
        <v>0</v>
      </c>
      <c r="DJ920">
        <v>0.31</v>
      </c>
      <c r="DK920">
        <v>5.1050000000000004</v>
      </c>
      <c r="DL920">
        <v>5.328125</v>
      </c>
      <c r="DM920">
        <v>0.02</v>
      </c>
      <c r="DN920">
        <v>0.05</v>
      </c>
      <c r="DO920">
        <v>0.06</v>
      </c>
      <c r="DP920">
        <v>7.7692307692307699E-2</v>
      </c>
      <c r="DQ920">
        <v>7.0000000000000007E-2</v>
      </c>
      <c r="DR920">
        <v>0.11</v>
      </c>
      <c r="DS920">
        <v>0.2</v>
      </c>
      <c r="DT920">
        <v>0.12666666666666701</v>
      </c>
    </row>
    <row r="921" spans="1:124" x14ac:dyDescent="0.35">
      <c r="A921" s="19" t="str">
        <f t="shared" si="28"/>
        <v>Negative Earners (last 4 qtrs)--36707</v>
      </c>
      <c r="B921" s="19" t="str">
        <f t="shared" si="29"/>
        <v>Negative Earners (last 4 qtrs)</v>
      </c>
      <c r="C921">
        <v>17</v>
      </c>
      <c r="D921" s="27">
        <v>36707</v>
      </c>
      <c r="F921">
        <v>1.1111111111111101</v>
      </c>
      <c r="H921">
        <v>1</v>
      </c>
      <c r="J921">
        <v>2.09020902090209</v>
      </c>
      <c r="L921">
        <v>19</v>
      </c>
      <c r="N921">
        <v>5.2880075542965104</v>
      </c>
      <c r="P921">
        <v>448</v>
      </c>
      <c r="R921">
        <v>0</v>
      </c>
      <c r="T921">
        <v>0</v>
      </c>
      <c r="V921">
        <v>2</v>
      </c>
      <c r="X921">
        <v>10</v>
      </c>
      <c r="Z921">
        <v>1.1764705882352899</v>
      </c>
      <c r="AB921">
        <v>1</v>
      </c>
      <c r="AD921">
        <v>3.6036036036036001</v>
      </c>
      <c r="AF921">
        <v>4</v>
      </c>
      <c r="AH921">
        <v>4</v>
      </c>
      <c r="AI921"/>
      <c r="AJ921">
        <v>4</v>
      </c>
      <c r="AK921"/>
      <c r="AL921">
        <v>0</v>
      </c>
      <c r="AN921">
        <v>0</v>
      </c>
      <c r="AP921">
        <v>1.63170163170163</v>
      </c>
      <c r="AR921">
        <v>7</v>
      </c>
      <c r="AT921">
        <v>2.4154589371980699</v>
      </c>
      <c r="AV921">
        <v>10</v>
      </c>
      <c r="AX921">
        <v>1.3651877133105801</v>
      </c>
      <c r="AZ921">
        <v>4</v>
      </c>
      <c r="BB921">
        <v>4.6511627906976702</v>
      </c>
      <c r="BD921">
        <v>10</v>
      </c>
      <c r="BF921">
        <v>0</v>
      </c>
      <c r="BH921">
        <v>0</v>
      </c>
      <c r="BJ921">
        <v>0</v>
      </c>
      <c r="BL921">
        <v>0</v>
      </c>
      <c r="BN921">
        <v>0</v>
      </c>
      <c r="BP921">
        <v>0</v>
      </c>
      <c r="BR921">
        <v>0</v>
      </c>
      <c r="BT921">
        <v>0</v>
      </c>
      <c r="BV921">
        <v>0</v>
      </c>
      <c r="BX921">
        <v>0</v>
      </c>
      <c r="BZ921" t="s">
        <v>285</v>
      </c>
      <c r="CB921">
        <v>0</v>
      </c>
      <c r="CD921">
        <v>2.3076923076923102</v>
      </c>
      <c r="CF921">
        <v>3</v>
      </c>
      <c r="CH921">
        <v>16.6666666666667</v>
      </c>
      <c r="CJ921">
        <v>1</v>
      </c>
      <c r="CL921">
        <v>0</v>
      </c>
      <c r="CN921">
        <v>0</v>
      </c>
      <c r="CP921">
        <v>0</v>
      </c>
      <c r="CR921">
        <v>0</v>
      </c>
      <c r="CT921">
        <v>0</v>
      </c>
      <c r="CV921">
        <v>0</v>
      </c>
      <c r="CX921">
        <v>11.1111111111111</v>
      </c>
      <c r="CZ921">
        <v>2</v>
      </c>
      <c r="DB921">
        <v>0</v>
      </c>
      <c r="DD921">
        <v>0</v>
      </c>
      <c r="DF921" t="s">
        <v>285</v>
      </c>
      <c r="DH921">
        <v>0</v>
      </c>
      <c r="DJ921">
        <v>12.5</v>
      </c>
      <c r="DL921">
        <v>2</v>
      </c>
      <c r="DN921">
        <v>7.6923076923076898</v>
      </c>
      <c r="DP921">
        <v>1</v>
      </c>
      <c r="DR921">
        <v>0</v>
      </c>
      <c r="DT921">
        <v>0</v>
      </c>
    </row>
    <row r="922" spans="1:124" x14ac:dyDescent="0.35">
      <c r="A922" s="19" t="str">
        <f t="shared" si="28"/>
        <v>Noncore Funding / Liab--36707</v>
      </c>
      <c r="B922" s="19" t="str">
        <f t="shared" si="29"/>
        <v>Noncore Funding / Liab</v>
      </c>
      <c r="C922">
        <v>18</v>
      </c>
      <c r="D922" s="27">
        <v>36707</v>
      </c>
      <c r="E922">
        <v>11.981376503577099</v>
      </c>
      <c r="F922">
        <v>20.463503933389401</v>
      </c>
      <c r="G922">
        <v>29.023769672949999</v>
      </c>
      <c r="H922">
        <v>22.699912779667201</v>
      </c>
      <c r="I922">
        <v>10.5958083421403</v>
      </c>
      <c r="J922">
        <v>16.424102732960201</v>
      </c>
      <c r="K922">
        <v>23.747710023553999</v>
      </c>
      <c r="L922">
        <v>18.694304669871599</v>
      </c>
      <c r="M922">
        <v>12.9634545374313</v>
      </c>
      <c r="N922">
        <v>19.495479415854799</v>
      </c>
      <c r="O922">
        <v>27.439512738490599</v>
      </c>
      <c r="P922">
        <v>21.8083480704802</v>
      </c>
      <c r="Q922">
        <v>11.269586577128001</v>
      </c>
      <c r="R922">
        <v>16.102714992644099</v>
      </c>
      <c r="S922">
        <v>21.238182107747299</v>
      </c>
      <c r="T922">
        <v>17.333132570564501</v>
      </c>
      <c r="U922">
        <v>9.9310822199160906</v>
      </c>
      <c r="V922">
        <v>15.4278700854004</v>
      </c>
      <c r="W922">
        <v>23.576504130771902</v>
      </c>
      <c r="X922">
        <v>18.0518548628561</v>
      </c>
      <c r="Y922">
        <v>11.280370721216601</v>
      </c>
      <c r="Z922">
        <v>19.302289464865201</v>
      </c>
      <c r="AA922">
        <v>25.257618943214201</v>
      </c>
      <c r="AB922">
        <v>19.304709920854702</v>
      </c>
      <c r="AC922">
        <v>12.215419059166599</v>
      </c>
      <c r="AD922">
        <v>17.1464600972798</v>
      </c>
      <c r="AE922">
        <v>23.540867838655299</v>
      </c>
      <c r="AF922">
        <v>18.535804975799199</v>
      </c>
      <c r="AG922">
        <v>11.9397599500198</v>
      </c>
      <c r="AH922">
        <v>17.6614517687341</v>
      </c>
      <c r="AI922">
        <v>25.046685090714799</v>
      </c>
      <c r="AJ922">
        <v>24.757357435636901</v>
      </c>
      <c r="AK922">
        <v>10.553088367248201</v>
      </c>
      <c r="AL922">
        <v>16.398560834192299</v>
      </c>
      <c r="AM922">
        <v>22.174781184161802</v>
      </c>
      <c r="AN922">
        <v>18.395284530740099</v>
      </c>
      <c r="AO922">
        <v>10.5197917527477</v>
      </c>
      <c r="AP922">
        <v>15.6866614048934</v>
      </c>
      <c r="AQ922">
        <v>22.059996013553899</v>
      </c>
      <c r="AR922">
        <v>16.665628056086501</v>
      </c>
      <c r="AS922">
        <v>11.5009696896047</v>
      </c>
      <c r="AT922">
        <v>17.561113880824202</v>
      </c>
      <c r="AU922">
        <v>25.549276913578101</v>
      </c>
      <c r="AV922">
        <v>19.776841994862</v>
      </c>
      <c r="AW922">
        <v>9.7975236078397501</v>
      </c>
      <c r="AX922">
        <v>15.1277938188429</v>
      </c>
      <c r="AY922">
        <v>22.056185255917399</v>
      </c>
      <c r="AZ922">
        <v>17.082801237510601</v>
      </c>
      <c r="BA922">
        <v>10.7428869269924</v>
      </c>
      <c r="BB922">
        <v>18.044029104772498</v>
      </c>
      <c r="BC922">
        <v>26.544361529884799</v>
      </c>
      <c r="BD922">
        <v>20.1885895478847</v>
      </c>
      <c r="BE922">
        <v>11.7012826998431</v>
      </c>
      <c r="BF922">
        <v>18.239452307379999</v>
      </c>
      <c r="BG922">
        <v>35.9971995681016</v>
      </c>
      <c r="BH922">
        <v>28.448586599743098</v>
      </c>
      <c r="BI922">
        <v>18.518765476565999</v>
      </c>
      <c r="BJ922">
        <v>22.455511327761499</v>
      </c>
      <c r="BK922">
        <v>25.231330345733198</v>
      </c>
      <c r="BL922">
        <v>22.021754587773199</v>
      </c>
      <c r="BM922">
        <v>24.6845141689288</v>
      </c>
      <c r="BN922">
        <v>26.466383602598501</v>
      </c>
      <c r="BO922">
        <v>28.2645549144125</v>
      </c>
      <c r="BP922">
        <v>26.482685480742798</v>
      </c>
      <c r="BQ922">
        <v>9.41616614864677</v>
      </c>
      <c r="BR922">
        <v>10.022017181587</v>
      </c>
      <c r="BS922">
        <v>10.627868214527201</v>
      </c>
      <c r="BT922">
        <v>10.022017181587</v>
      </c>
      <c r="BU922">
        <v>7.8578356365908197</v>
      </c>
      <c r="BV922">
        <v>12.5024826216485</v>
      </c>
      <c r="BW922">
        <v>23.4323911796034</v>
      </c>
      <c r="BX922">
        <v>16.3190892573345</v>
      </c>
      <c r="BZ922" t="s">
        <v>284</v>
      </c>
      <c r="CC922">
        <v>9.9799448189956408</v>
      </c>
      <c r="CD922">
        <v>13.776954678916701</v>
      </c>
      <c r="CE922">
        <v>21.379811730149701</v>
      </c>
      <c r="CF922">
        <v>18.463769485605301</v>
      </c>
      <c r="CG922">
        <v>12.4651887954341</v>
      </c>
      <c r="CH922">
        <v>20.4683767761193</v>
      </c>
      <c r="CI922">
        <v>23.5473084790809</v>
      </c>
      <c r="CJ922">
        <v>18.6103212929496</v>
      </c>
      <c r="CK922">
        <v>6.6950770633913503</v>
      </c>
      <c r="CL922">
        <v>14.3558627267681</v>
      </c>
      <c r="CM922">
        <v>30.951860536187599</v>
      </c>
      <c r="CN922">
        <v>21.1092214340309</v>
      </c>
      <c r="CO922">
        <v>14.5013874191303</v>
      </c>
      <c r="CP922">
        <v>16.793946776611701</v>
      </c>
      <c r="CQ922">
        <v>21.959662003433401</v>
      </c>
      <c r="CR922">
        <v>18.785635775125701</v>
      </c>
      <c r="CS922">
        <v>11.7863261108774</v>
      </c>
      <c r="CT922">
        <v>15.7170041330535</v>
      </c>
      <c r="CU922">
        <v>24.658449908777801</v>
      </c>
      <c r="CV922">
        <v>19.2711017222883</v>
      </c>
      <c r="CW922">
        <v>13.990713608304301</v>
      </c>
      <c r="CX922">
        <v>16.611488740605601</v>
      </c>
      <c r="CY922">
        <v>26.399079273846201</v>
      </c>
      <c r="CZ922">
        <v>24.9230720971598</v>
      </c>
      <c r="DA922">
        <v>28.890184573682902</v>
      </c>
      <c r="DB922">
        <v>33.700219521543403</v>
      </c>
      <c r="DC922">
        <v>52.093017052168499</v>
      </c>
      <c r="DD922">
        <v>47.282982104307997</v>
      </c>
      <c r="DF922" t="s">
        <v>284</v>
      </c>
      <c r="DI922">
        <v>20.226802282307801</v>
      </c>
      <c r="DJ922">
        <v>60.674193452699598</v>
      </c>
      <c r="DK922">
        <v>99.604893221513606</v>
      </c>
      <c r="DL922">
        <v>64.606105806407697</v>
      </c>
      <c r="DM922">
        <v>7.85564938767752</v>
      </c>
      <c r="DN922">
        <v>19.565476697622898</v>
      </c>
      <c r="DO922">
        <v>30.182692307692299</v>
      </c>
      <c r="DP922">
        <v>20.3722355642537</v>
      </c>
      <c r="DQ922">
        <v>9.3018690671490099</v>
      </c>
      <c r="DR922">
        <v>21.110663578693</v>
      </c>
      <c r="DS922">
        <v>28.4058493228838</v>
      </c>
      <c r="DT922">
        <v>24.036302212926099</v>
      </c>
    </row>
    <row r="923" spans="1:124" x14ac:dyDescent="0.35">
      <c r="A923" s="19" t="str">
        <f t="shared" si="28"/>
        <v>Brokered Dep / Liab--36707</v>
      </c>
      <c r="B923" s="19" t="str">
        <f t="shared" si="29"/>
        <v>Brokered Dep / Liab</v>
      </c>
      <c r="C923">
        <v>19</v>
      </c>
      <c r="D923" s="27">
        <v>36707</v>
      </c>
      <c r="E923">
        <v>0</v>
      </c>
      <c r="F923">
        <v>0</v>
      </c>
      <c r="G923">
        <v>0</v>
      </c>
      <c r="H923">
        <v>2.2801971760659101</v>
      </c>
      <c r="I923">
        <v>0</v>
      </c>
      <c r="J923">
        <v>0</v>
      </c>
      <c r="K923">
        <v>0</v>
      </c>
      <c r="L923">
        <v>1.2469353373435601</v>
      </c>
      <c r="M923">
        <v>0</v>
      </c>
      <c r="N923">
        <v>0</v>
      </c>
      <c r="O923">
        <v>0</v>
      </c>
      <c r="P923">
        <v>0.65412232329919395</v>
      </c>
      <c r="Q923">
        <v>0</v>
      </c>
      <c r="R923">
        <v>0</v>
      </c>
      <c r="S923">
        <v>0</v>
      </c>
      <c r="T923">
        <v>0.10250115675467</v>
      </c>
      <c r="U923">
        <v>0</v>
      </c>
      <c r="V923">
        <v>0</v>
      </c>
      <c r="W923">
        <v>0.26756934924341302</v>
      </c>
      <c r="X923">
        <v>1.6454501557497401</v>
      </c>
      <c r="Y923">
        <v>0</v>
      </c>
      <c r="Z923">
        <v>0</v>
      </c>
      <c r="AA923">
        <v>0</v>
      </c>
      <c r="AB923">
        <v>0.20540814949064501</v>
      </c>
      <c r="AC923">
        <v>0</v>
      </c>
      <c r="AD923">
        <v>0</v>
      </c>
      <c r="AE923">
        <v>0</v>
      </c>
      <c r="AF923">
        <v>0.68185745581609303</v>
      </c>
      <c r="AG923">
        <v>0</v>
      </c>
      <c r="AH923">
        <v>0</v>
      </c>
      <c r="AI923">
        <v>0</v>
      </c>
      <c r="AJ923">
        <v>1.5833811621910301</v>
      </c>
      <c r="AK923">
        <v>0</v>
      </c>
      <c r="AL923">
        <v>0</v>
      </c>
      <c r="AM923">
        <v>2.2169935730817301</v>
      </c>
      <c r="AN923">
        <v>1.8153344828836699</v>
      </c>
      <c r="AO923">
        <v>0</v>
      </c>
      <c r="AP923">
        <v>0</v>
      </c>
      <c r="AQ923">
        <v>0</v>
      </c>
      <c r="AR923">
        <v>0.65071975211214494</v>
      </c>
      <c r="AS923">
        <v>0</v>
      </c>
      <c r="AT923">
        <v>0</v>
      </c>
      <c r="AU923">
        <v>0.70065198925107797</v>
      </c>
      <c r="AV923">
        <v>1.76282447239822</v>
      </c>
      <c r="AW923">
        <v>0</v>
      </c>
      <c r="AX923">
        <v>0</v>
      </c>
      <c r="AY923">
        <v>0</v>
      </c>
      <c r="AZ923">
        <v>0.86886210875196801</v>
      </c>
      <c r="BA923">
        <v>0</v>
      </c>
      <c r="BB923">
        <v>0</v>
      </c>
      <c r="BC923">
        <v>0.44002271905205298</v>
      </c>
      <c r="BD923">
        <v>1.7182376911856401</v>
      </c>
      <c r="BE923">
        <v>0</v>
      </c>
      <c r="BF923">
        <v>0</v>
      </c>
      <c r="BG923">
        <v>0</v>
      </c>
      <c r="BH923">
        <v>2.0082547552539101</v>
      </c>
      <c r="BI923">
        <v>0</v>
      </c>
      <c r="BJ923">
        <v>0</v>
      </c>
      <c r="BK923">
        <v>0</v>
      </c>
      <c r="BL923">
        <v>0.28795539316669599</v>
      </c>
      <c r="BM923">
        <v>0</v>
      </c>
      <c r="BN923">
        <v>0</v>
      </c>
      <c r="BO923">
        <v>0.30871897218410899</v>
      </c>
      <c r="BP923">
        <v>0.30871897218410899</v>
      </c>
      <c r="BQ923">
        <v>1.85505743643568</v>
      </c>
      <c r="BR923">
        <v>3.4054619925168601</v>
      </c>
      <c r="BS923">
        <v>4.9558665485980304</v>
      </c>
      <c r="BT923">
        <v>3.4054619925168601</v>
      </c>
      <c r="BU923">
        <v>0</v>
      </c>
      <c r="BV923">
        <v>0</v>
      </c>
      <c r="BW923">
        <v>0.67385444743935297</v>
      </c>
      <c r="BX923">
        <v>1.5770637586330001</v>
      </c>
      <c r="BZ923" t="s">
        <v>284</v>
      </c>
      <c r="CC923">
        <v>0</v>
      </c>
      <c r="CD923">
        <v>0</v>
      </c>
      <c r="CE923">
        <v>1.4549623032494199E-2</v>
      </c>
      <c r="CF923">
        <v>2.2707951470324401</v>
      </c>
      <c r="CG923">
        <v>0</v>
      </c>
      <c r="CH923">
        <v>0</v>
      </c>
      <c r="CI923">
        <v>0</v>
      </c>
      <c r="CJ923">
        <v>0</v>
      </c>
      <c r="CK923">
        <v>0</v>
      </c>
      <c r="CL923">
        <v>0.62461879688990296</v>
      </c>
      <c r="CM923">
        <v>3.3929762774391801</v>
      </c>
      <c r="CN923">
        <v>5.5893883208622999</v>
      </c>
      <c r="CO923">
        <v>0</v>
      </c>
      <c r="CP923">
        <v>0</v>
      </c>
      <c r="CQ923">
        <v>0</v>
      </c>
      <c r="CR923">
        <v>1.1975824726283899</v>
      </c>
      <c r="CS923">
        <v>0</v>
      </c>
      <c r="CT923">
        <v>0</v>
      </c>
      <c r="CU923">
        <v>2.4859991230945702</v>
      </c>
      <c r="CV923">
        <v>2.2694903046689898</v>
      </c>
      <c r="CW923">
        <v>0</v>
      </c>
      <c r="CX923">
        <v>0</v>
      </c>
      <c r="CY923">
        <v>0</v>
      </c>
      <c r="CZ923">
        <v>2.2277161157067802</v>
      </c>
      <c r="DA923">
        <v>0</v>
      </c>
      <c r="DB923">
        <v>2.13638662804065</v>
      </c>
      <c r="DC923">
        <v>4.4691780280219202</v>
      </c>
      <c r="DD923">
        <v>2.3327913999812702</v>
      </c>
      <c r="DF923" t="s">
        <v>284</v>
      </c>
      <c r="DI923">
        <v>0</v>
      </c>
      <c r="DJ923">
        <v>0</v>
      </c>
      <c r="DK923">
        <v>5.2153139319928803</v>
      </c>
      <c r="DL923">
        <v>10.8365998879065</v>
      </c>
      <c r="DM923">
        <v>0</v>
      </c>
      <c r="DN923">
        <v>0</v>
      </c>
      <c r="DO923">
        <v>2.0448155405981101</v>
      </c>
      <c r="DP923">
        <v>1.0813924866931099</v>
      </c>
      <c r="DQ923">
        <v>0</v>
      </c>
      <c r="DR923">
        <v>2.7236662916691299</v>
      </c>
      <c r="DS923">
        <v>5.5040086478695596</v>
      </c>
      <c r="DT923">
        <v>3.9380927248911899</v>
      </c>
    </row>
    <row r="924" spans="1:124" x14ac:dyDescent="0.35">
      <c r="A924" s="19" t="str">
        <f t="shared" si="28"/>
        <v>Liquid Assets / Assets--36707</v>
      </c>
      <c r="B924" s="19" t="str">
        <f t="shared" si="29"/>
        <v>Liquid Assets / Assets</v>
      </c>
      <c r="C924">
        <v>20</v>
      </c>
      <c r="D924" s="27">
        <v>36707</v>
      </c>
      <c r="E924">
        <v>9.1561289480733308</v>
      </c>
      <c r="F924">
        <v>16.301610112195299</v>
      </c>
      <c r="G924">
        <v>25.350330415853399</v>
      </c>
      <c r="H924">
        <v>17.395532158441199</v>
      </c>
      <c r="I924">
        <v>8.4629501489214505</v>
      </c>
      <c r="J924">
        <v>15.1487082418799</v>
      </c>
      <c r="K924">
        <v>24.179864253393699</v>
      </c>
      <c r="L924">
        <v>17.167093108276202</v>
      </c>
      <c r="M924">
        <v>8.6132823774651701</v>
      </c>
      <c r="N924">
        <v>16.225711250724501</v>
      </c>
      <c r="O924">
        <v>25.7237527412281</v>
      </c>
      <c r="P924">
        <v>18.067773901235601</v>
      </c>
      <c r="Q924">
        <v>13.4040361912382</v>
      </c>
      <c r="R924">
        <v>20.050789444628499</v>
      </c>
      <c r="S924">
        <v>26.7806411062225</v>
      </c>
      <c r="T924">
        <v>21.9156221078069</v>
      </c>
      <c r="U924">
        <v>9.3930724809622603</v>
      </c>
      <c r="V924">
        <v>15.245732916274999</v>
      </c>
      <c r="W924">
        <v>24.1032442109945</v>
      </c>
      <c r="X924">
        <v>17.4861699055581</v>
      </c>
      <c r="Y924">
        <v>11.3098958333333</v>
      </c>
      <c r="Z924">
        <v>18.514496788803498</v>
      </c>
      <c r="AA924">
        <v>26.290050866030999</v>
      </c>
      <c r="AB924">
        <v>18.4493555866914</v>
      </c>
      <c r="AC924">
        <v>6.3138917324448904</v>
      </c>
      <c r="AD924">
        <v>14.1235999213991</v>
      </c>
      <c r="AE924">
        <v>21.756649157734099</v>
      </c>
      <c r="AF924">
        <v>15.4332023995703</v>
      </c>
      <c r="AG924">
        <v>6.4163678325358804</v>
      </c>
      <c r="AH924">
        <v>11.102265605455599</v>
      </c>
      <c r="AI924">
        <v>21.442378523321</v>
      </c>
      <c r="AJ924">
        <v>15.5483795347327</v>
      </c>
      <c r="AK924">
        <v>8.4489065770271505</v>
      </c>
      <c r="AL924">
        <v>14.799057374010401</v>
      </c>
      <c r="AM924">
        <v>23.027035202971302</v>
      </c>
      <c r="AN924">
        <v>16.918175526239398</v>
      </c>
      <c r="AO924">
        <v>7.2003078699249601</v>
      </c>
      <c r="AP924">
        <v>14.2662194258094</v>
      </c>
      <c r="AQ924">
        <v>23.7738126023619</v>
      </c>
      <c r="AR924">
        <v>16.579639725452999</v>
      </c>
      <c r="AS924">
        <v>7.8044167227480896</v>
      </c>
      <c r="AT924">
        <v>13.463272450928599</v>
      </c>
      <c r="AU924">
        <v>21.5047854940745</v>
      </c>
      <c r="AV924">
        <v>15.3001948385151</v>
      </c>
      <c r="AW924">
        <v>9.8336206395630406</v>
      </c>
      <c r="AX924">
        <v>16.172422015564401</v>
      </c>
      <c r="AY924">
        <v>24.6310740049068</v>
      </c>
      <c r="AZ924">
        <v>17.7788253405623</v>
      </c>
      <c r="BA924">
        <v>10.8126038163701</v>
      </c>
      <c r="BB924">
        <v>17.185388161670801</v>
      </c>
      <c r="BC924">
        <v>24.339334801235001</v>
      </c>
      <c r="BD924">
        <v>18.607602199230602</v>
      </c>
      <c r="BE924">
        <v>10.6236204438858</v>
      </c>
      <c r="BF924">
        <v>18.742637947943699</v>
      </c>
      <c r="BG924">
        <v>26.3059232235629</v>
      </c>
      <c r="BH924">
        <v>24.836490102397999</v>
      </c>
      <c r="BI924">
        <v>5.4711290743152601</v>
      </c>
      <c r="BJ924">
        <v>17.385067668138799</v>
      </c>
      <c r="BK924">
        <v>27.6582853888298</v>
      </c>
      <c r="BL924">
        <v>17.081775585842799</v>
      </c>
      <c r="BM924">
        <v>10.293636795602101</v>
      </c>
      <c r="BN924">
        <v>12.603071862767599</v>
      </c>
      <c r="BO924">
        <v>17.825164443419901</v>
      </c>
      <c r="BP924">
        <v>15.5157293762545</v>
      </c>
      <c r="BQ924">
        <v>19.142030773905599</v>
      </c>
      <c r="BR924">
        <v>27.649594859960398</v>
      </c>
      <c r="BS924">
        <v>36.157158946015201</v>
      </c>
      <c r="BT924">
        <v>27.649594859960398</v>
      </c>
      <c r="BU924">
        <v>12.644286302283399</v>
      </c>
      <c r="BV924">
        <v>18.980761756704201</v>
      </c>
      <c r="BW924">
        <v>24.7542148902434</v>
      </c>
      <c r="BX924">
        <v>18.782622916528499</v>
      </c>
      <c r="BZ924" t="s">
        <v>284</v>
      </c>
      <c r="CC924">
        <v>11.361471129893401</v>
      </c>
      <c r="CD924">
        <v>15.786998357145301</v>
      </c>
      <c r="CE924">
        <v>24.145973510319301</v>
      </c>
      <c r="CF924">
        <v>18.781272068626301</v>
      </c>
      <c r="CG924">
        <v>10.8439375913714</v>
      </c>
      <c r="CH924">
        <v>15.4579927390847</v>
      </c>
      <c r="CI924">
        <v>18.6094460600643</v>
      </c>
      <c r="CJ924">
        <v>22.0390364073242</v>
      </c>
      <c r="CK924">
        <v>9.2835935767311106</v>
      </c>
      <c r="CL924">
        <v>20.179404911613499</v>
      </c>
      <c r="CM924">
        <v>31.380480241513201</v>
      </c>
      <c r="CN924">
        <v>21.389942032612701</v>
      </c>
      <c r="CO924">
        <v>14.0366777726313</v>
      </c>
      <c r="CP924">
        <v>14.374215904430701</v>
      </c>
      <c r="CQ924">
        <v>15.6973716424821</v>
      </c>
      <c r="CR924">
        <v>15.290997930780801</v>
      </c>
      <c r="CS924">
        <v>7.4637032030324697</v>
      </c>
      <c r="CT924">
        <v>19.716882000024999</v>
      </c>
      <c r="CU924">
        <v>28.3822527552751</v>
      </c>
      <c r="CV924">
        <v>22.8923413991802</v>
      </c>
      <c r="CW924">
        <v>7.0315346633559299</v>
      </c>
      <c r="CX924">
        <v>12.101163008521199</v>
      </c>
      <c r="CY924">
        <v>20.852002509461101</v>
      </c>
      <c r="CZ924">
        <v>12.5769974785378</v>
      </c>
      <c r="DA924">
        <v>7.6870888460150297</v>
      </c>
      <c r="DB924">
        <v>10.448875153466901</v>
      </c>
      <c r="DC924">
        <v>14.326273970506</v>
      </c>
      <c r="DD924">
        <v>11.5644876630541</v>
      </c>
      <c r="DF924" t="s">
        <v>284</v>
      </c>
      <c r="DI924">
        <v>1.2216397834885799</v>
      </c>
      <c r="DJ924">
        <v>16.782247617607901</v>
      </c>
      <c r="DK924">
        <v>25.134690705828699</v>
      </c>
      <c r="DL924">
        <v>22.6081872635766</v>
      </c>
      <c r="DM924">
        <v>11.907964601769899</v>
      </c>
      <c r="DN924">
        <v>15.715243806217501</v>
      </c>
      <c r="DO924">
        <v>24.368273032923799</v>
      </c>
      <c r="DP924">
        <v>20.173588141790599</v>
      </c>
      <c r="DQ924">
        <v>18.208417430882001</v>
      </c>
      <c r="DR924">
        <v>20.272489177782901</v>
      </c>
      <c r="DS924">
        <v>28.6934265748359</v>
      </c>
      <c r="DT924">
        <v>20.547750508528701</v>
      </c>
    </row>
    <row r="925" spans="1:124" x14ac:dyDescent="0.35">
      <c r="A925" s="19" t="str">
        <f t="shared" si="28"/>
        <v>Net Loan Growth (last 4 qtrs)--36707</v>
      </c>
      <c r="B925" s="19" t="str">
        <f t="shared" si="29"/>
        <v>Net Loan Growth (last 4 qtrs)</v>
      </c>
      <c r="C925">
        <v>21</v>
      </c>
      <c r="D925" s="27">
        <v>36707</v>
      </c>
      <c r="E925">
        <v>5.51</v>
      </c>
      <c r="F925">
        <v>11.32</v>
      </c>
      <c r="G925">
        <v>18.96</v>
      </c>
      <c r="H925">
        <v>13.661011235955099</v>
      </c>
      <c r="I925">
        <v>4.5374999999999996</v>
      </c>
      <c r="J925">
        <v>11.234999999999999</v>
      </c>
      <c r="K925">
        <v>18.68</v>
      </c>
      <c r="L925">
        <v>13.7991590909091</v>
      </c>
      <c r="M925">
        <v>5.27</v>
      </c>
      <c r="N925">
        <v>12.395</v>
      </c>
      <c r="O925">
        <v>21.7</v>
      </c>
      <c r="P925">
        <v>18.899117720258801</v>
      </c>
      <c r="Q925">
        <v>6.7525000000000004</v>
      </c>
      <c r="R925">
        <v>11.29</v>
      </c>
      <c r="S925">
        <v>17.5075</v>
      </c>
      <c r="T925">
        <v>11.38</v>
      </c>
      <c r="U925">
        <v>5.2350000000000003</v>
      </c>
      <c r="V925">
        <v>12.01</v>
      </c>
      <c r="W925">
        <v>20.39</v>
      </c>
      <c r="X925">
        <v>15.435859213250501</v>
      </c>
      <c r="Y925">
        <v>3.14</v>
      </c>
      <c r="Z925">
        <v>10.029999999999999</v>
      </c>
      <c r="AA925">
        <v>17.079999999999998</v>
      </c>
      <c r="AB925">
        <v>11.7434117647059</v>
      </c>
      <c r="AC925">
        <v>3.45</v>
      </c>
      <c r="AD925">
        <v>6.95</v>
      </c>
      <c r="AE925">
        <v>13.815</v>
      </c>
      <c r="AF925">
        <v>10.2900917431193</v>
      </c>
      <c r="AG925">
        <v>3.0674999999999999</v>
      </c>
      <c r="AH925">
        <v>8.84</v>
      </c>
      <c r="AI925">
        <v>18.45</v>
      </c>
      <c r="AJ925">
        <v>14.0316326530612</v>
      </c>
      <c r="AK925">
        <v>8.0050000000000008</v>
      </c>
      <c r="AL925">
        <v>12.91</v>
      </c>
      <c r="AM925">
        <v>18.11</v>
      </c>
      <c r="AN925">
        <v>14.0848192771084</v>
      </c>
      <c r="AO925">
        <v>2.2200000000000002</v>
      </c>
      <c r="AP925">
        <v>6.94</v>
      </c>
      <c r="AQ925">
        <v>13.58</v>
      </c>
      <c r="AR925">
        <v>8.6237054631828993</v>
      </c>
      <c r="AS925">
        <v>7.46</v>
      </c>
      <c r="AT925">
        <v>14.025</v>
      </c>
      <c r="AU925">
        <v>23.317499999999999</v>
      </c>
      <c r="AV925">
        <v>17.734802955665</v>
      </c>
      <c r="AW925">
        <v>7.08</v>
      </c>
      <c r="AX925">
        <v>12.86</v>
      </c>
      <c r="AY925">
        <v>19.079999999999998</v>
      </c>
      <c r="AZ925">
        <v>15.362961672473901</v>
      </c>
      <c r="BA925">
        <v>6.9</v>
      </c>
      <c r="BB925">
        <v>15</v>
      </c>
      <c r="BC925">
        <v>23.164999999999999</v>
      </c>
      <c r="BD925">
        <v>18.626748768472901</v>
      </c>
      <c r="BE925">
        <v>4.03</v>
      </c>
      <c r="BF925">
        <v>11.13</v>
      </c>
      <c r="BG925">
        <v>21.62</v>
      </c>
      <c r="BH925">
        <v>19.875945945945901</v>
      </c>
      <c r="BI925">
        <v>1.5449999999999999</v>
      </c>
      <c r="BJ925">
        <v>8.4499999999999993</v>
      </c>
      <c r="BK925">
        <v>15.744999999999999</v>
      </c>
      <c r="BL925">
        <v>6.1416666666666702</v>
      </c>
      <c r="BM925">
        <v>16.88</v>
      </c>
      <c r="BN925">
        <v>24.76</v>
      </c>
      <c r="BO925">
        <v>35.782499999999999</v>
      </c>
      <c r="BP925">
        <v>27.9025</v>
      </c>
      <c r="BQ925">
        <v>11.8325</v>
      </c>
      <c r="BR925">
        <v>12.345000000000001</v>
      </c>
      <c r="BS925">
        <v>12.8575</v>
      </c>
      <c r="BT925">
        <v>12.345000000000001</v>
      </c>
      <c r="BU925">
        <v>2.84</v>
      </c>
      <c r="BV925">
        <v>10.445</v>
      </c>
      <c r="BW925">
        <v>17.2</v>
      </c>
      <c r="BX925">
        <v>8.3595454545454508</v>
      </c>
      <c r="BZ925" t="s">
        <v>284</v>
      </c>
      <c r="CC925">
        <v>12.9575</v>
      </c>
      <c r="CD925">
        <v>20.100000000000001</v>
      </c>
      <c r="CE925">
        <v>31.204999999999998</v>
      </c>
      <c r="CF925">
        <v>27.200901639344298</v>
      </c>
      <c r="CG925">
        <v>10.824999999999999</v>
      </c>
      <c r="CH925">
        <v>15.824999999999999</v>
      </c>
      <c r="CI925">
        <v>23.052499999999998</v>
      </c>
      <c r="CJ925">
        <v>17.07</v>
      </c>
      <c r="CK925">
        <v>11.04</v>
      </c>
      <c r="CL925">
        <v>17.43</v>
      </c>
      <c r="CM925">
        <v>21.675000000000001</v>
      </c>
      <c r="CN925">
        <v>16.6889473684211</v>
      </c>
      <c r="CO925">
        <v>6.6050000000000004</v>
      </c>
      <c r="CP925">
        <v>11.99</v>
      </c>
      <c r="CQ925">
        <v>19.239999999999998</v>
      </c>
      <c r="CR925">
        <v>27.771428571428601</v>
      </c>
      <c r="CS925">
        <v>-0.96250000000000002</v>
      </c>
      <c r="CT925">
        <v>0.16500000000000001</v>
      </c>
      <c r="CU925">
        <v>6.0549999999999997</v>
      </c>
      <c r="CV925">
        <v>3.6179999999999999</v>
      </c>
      <c r="CW925">
        <v>4.9225000000000003</v>
      </c>
      <c r="CX925">
        <v>9.7799999999999994</v>
      </c>
      <c r="CY925">
        <v>17.71</v>
      </c>
      <c r="CZ925">
        <v>15.842222222222199</v>
      </c>
      <c r="DA925">
        <v>-1.1325000000000001</v>
      </c>
      <c r="DB925">
        <v>19.64</v>
      </c>
      <c r="DC925">
        <v>21.6875</v>
      </c>
      <c r="DD925">
        <v>0.91500000000000103</v>
      </c>
      <c r="DF925" t="s">
        <v>284</v>
      </c>
      <c r="DI925">
        <v>6.71</v>
      </c>
      <c r="DJ925">
        <v>9.7200000000000006</v>
      </c>
      <c r="DK925">
        <v>45.835000000000001</v>
      </c>
      <c r="DL925">
        <v>32.945</v>
      </c>
      <c r="DM925">
        <v>8.3000000000000007</v>
      </c>
      <c r="DN925">
        <v>10.3</v>
      </c>
      <c r="DO925">
        <v>14.73</v>
      </c>
      <c r="DP925">
        <v>15.564615384615401</v>
      </c>
      <c r="DQ925">
        <v>7.12</v>
      </c>
      <c r="DR925">
        <v>10.47</v>
      </c>
      <c r="DS925">
        <v>14.78</v>
      </c>
      <c r="DT925">
        <v>12.085555555555599</v>
      </c>
    </row>
    <row r="926" spans="1:124" x14ac:dyDescent="0.35">
      <c r="A926" s="19" t="str">
        <f t="shared" si="28"/>
        <v>Banks w/ Loan Growth (last 4 qtrs)--36707</v>
      </c>
      <c r="B926" s="19" t="str">
        <f t="shared" si="29"/>
        <v>Banks w/ Loan Growth (last 4 qtrs)</v>
      </c>
      <c r="C926">
        <v>22</v>
      </c>
      <c r="D926" s="27">
        <v>36707</v>
      </c>
      <c r="F926">
        <v>91.1111111111111</v>
      </c>
      <c r="J926">
        <v>87.898789878987898</v>
      </c>
      <c r="N926">
        <v>86.071765816808295</v>
      </c>
      <c r="R926">
        <v>86.2068965517241</v>
      </c>
      <c r="V926">
        <v>87.2</v>
      </c>
      <c r="Z926">
        <v>84.705882352941202</v>
      </c>
      <c r="AD926">
        <v>90.990990990990994</v>
      </c>
      <c r="AH926">
        <v>85</v>
      </c>
      <c r="AI926"/>
      <c r="AK926"/>
      <c r="AL926">
        <v>95.238095238095198</v>
      </c>
      <c r="AP926">
        <v>85.314685314685306</v>
      </c>
      <c r="AT926">
        <v>92.995169082125599</v>
      </c>
      <c r="AX926">
        <v>91.467576791808895</v>
      </c>
      <c r="BB926">
        <v>86.046511627906995</v>
      </c>
      <c r="BF926">
        <v>82.5</v>
      </c>
      <c r="BJ926">
        <v>83.3333333333333</v>
      </c>
      <c r="BN926">
        <v>100</v>
      </c>
      <c r="BR926">
        <v>100</v>
      </c>
      <c r="BV926">
        <v>73.913043478260903</v>
      </c>
      <c r="BZ926" t="s">
        <v>285</v>
      </c>
      <c r="CD926">
        <v>90.769230769230802</v>
      </c>
      <c r="CH926">
        <v>100</v>
      </c>
      <c r="CL926">
        <v>95</v>
      </c>
      <c r="CP926">
        <v>100</v>
      </c>
      <c r="CT926">
        <v>50</v>
      </c>
      <c r="CX926">
        <v>100</v>
      </c>
      <c r="DB926">
        <v>75</v>
      </c>
      <c r="DF926" t="s">
        <v>285</v>
      </c>
      <c r="DJ926">
        <v>68.75</v>
      </c>
      <c r="DN926">
        <v>100</v>
      </c>
      <c r="DR926">
        <v>88.8888888888889</v>
      </c>
    </row>
    <row r="927" spans="1:124" x14ac:dyDescent="0.35">
      <c r="A927" s="19" t="str">
        <f t="shared" si="28"/>
        <v>Equity / Assets--36799</v>
      </c>
      <c r="B927" s="19" t="str">
        <f t="shared" si="29"/>
        <v>Equity / Assets</v>
      </c>
      <c r="C927">
        <v>1</v>
      </c>
      <c r="D927" s="27">
        <v>36799</v>
      </c>
      <c r="E927">
        <v>8.3755724707247001</v>
      </c>
      <c r="F927">
        <v>9.0446396957206794</v>
      </c>
      <c r="G927">
        <v>10.5764451812788</v>
      </c>
      <c r="H927">
        <v>9.8581773257539904</v>
      </c>
      <c r="I927">
        <v>8.0575510898591993</v>
      </c>
      <c r="J927">
        <v>9.4298811983471094</v>
      </c>
      <c r="K927">
        <v>11.728276130796001</v>
      </c>
      <c r="L927">
        <v>10.434376985920499</v>
      </c>
      <c r="M927">
        <v>7.8713395741224597</v>
      </c>
      <c r="N927">
        <v>9.380911922968</v>
      </c>
      <c r="O927">
        <v>11.976243616085499</v>
      </c>
      <c r="P927">
        <v>10.696155922975199</v>
      </c>
      <c r="Q927">
        <v>9.0034027826641605</v>
      </c>
      <c r="R927">
        <v>10.985451842412701</v>
      </c>
      <c r="S927">
        <v>13.5486519269189</v>
      </c>
      <c r="T927">
        <v>11.870647310956601</v>
      </c>
      <c r="U927">
        <v>7.7937310124408503</v>
      </c>
      <c r="V927">
        <v>9.1573359436959798</v>
      </c>
      <c r="W927">
        <v>11.1373733959883</v>
      </c>
      <c r="X927">
        <v>10.134223776115</v>
      </c>
      <c r="Y927">
        <v>8.5352743340138701</v>
      </c>
      <c r="Z927">
        <v>9.4094013660104494</v>
      </c>
      <c r="AA927">
        <v>11.041237113402101</v>
      </c>
      <c r="AB927">
        <v>10.2081017242496</v>
      </c>
      <c r="AC927">
        <v>8.2239337537146096</v>
      </c>
      <c r="AD927">
        <v>9.6575074279659994</v>
      </c>
      <c r="AE927">
        <v>11.7351798379099</v>
      </c>
      <c r="AF927">
        <v>10.245331592601399</v>
      </c>
      <c r="AG927">
        <v>8.8253706979544102</v>
      </c>
      <c r="AH927">
        <v>11.287909294044301</v>
      </c>
      <c r="AI927">
        <v>14.4605382765019</v>
      </c>
      <c r="AJ927">
        <v>13.7946465118287</v>
      </c>
      <c r="AK927">
        <v>8.08288397272403</v>
      </c>
      <c r="AL927">
        <v>8.7355699068896602</v>
      </c>
      <c r="AM927">
        <v>10.8316401049536</v>
      </c>
      <c r="AN927">
        <v>9.5856613393446199</v>
      </c>
      <c r="AO927">
        <v>8.3980101559956601</v>
      </c>
      <c r="AP927">
        <v>10.171463490565399</v>
      </c>
      <c r="AQ927">
        <v>12.367237834122299</v>
      </c>
      <c r="AR927">
        <v>10.9349779455288</v>
      </c>
      <c r="AS927">
        <v>7.7225719507419202</v>
      </c>
      <c r="AT927">
        <v>8.8534595886659009</v>
      </c>
      <c r="AU927">
        <v>10.6896855766028</v>
      </c>
      <c r="AV927">
        <v>9.5908450550909006</v>
      </c>
      <c r="AW927">
        <v>7.8998226615075602</v>
      </c>
      <c r="AX927">
        <v>8.9221793446878603</v>
      </c>
      <c r="AY927">
        <v>10.900509817959</v>
      </c>
      <c r="AZ927">
        <v>9.7090580553255403</v>
      </c>
      <c r="BA927">
        <v>7.95797240917687</v>
      </c>
      <c r="BB927">
        <v>9.18450371210848</v>
      </c>
      <c r="BC927">
        <v>11.162287567868599</v>
      </c>
      <c r="BD927">
        <v>10.5986881466648</v>
      </c>
      <c r="BE927">
        <v>8.5391891402661493</v>
      </c>
      <c r="BF927">
        <v>10.511390353828</v>
      </c>
      <c r="BG927">
        <v>14.7162010286716</v>
      </c>
      <c r="BH927">
        <v>14.357808938409899</v>
      </c>
      <c r="BI927">
        <v>7.4658950106586897</v>
      </c>
      <c r="BJ927">
        <v>8.0854941564345797</v>
      </c>
      <c r="BK927">
        <v>11.0475563470499</v>
      </c>
      <c r="BL927">
        <v>9.99384186273174</v>
      </c>
      <c r="BM927">
        <v>8.4287132812987906</v>
      </c>
      <c r="BN927">
        <v>8.6647456263579308</v>
      </c>
      <c r="BO927">
        <v>9.0965911079291093</v>
      </c>
      <c r="BP927">
        <v>8.8605587628699602</v>
      </c>
      <c r="BQ927">
        <v>12.727358695398401</v>
      </c>
      <c r="BR927">
        <v>13.2756929502481</v>
      </c>
      <c r="BS927">
        <v>13.824027205097901</v>
      </c>
      <c r="BT927">
        <v>13.2756929502481</v>
      </c>
      <c r="BU927">
        <v>6.8449769198118204</v>
      </c>
      <c r="BV927">
        <v>8.2522484697714908</v>
      </c>
      <c r="BW927">
        <v>10.7028826909433</v>
      </c>
      <c r="BX927">
        <v>9.5576407721327907</v>
      </c>
      <c r="BZ927" t="s">
        <v>284</v>
      </c>
      <c r="CC927">
        <v>7.5929414478489896</v>
      </c>
      <c r="CD927">
        <v>8.5825129978095092</v>
      </c>
      <c r="CE927">
        <v>10.776412384296201</v>
      </c>
      <c r="CF927">
        <v>10.070873501932599</v>
      </c>
      <c r="CG927">
        <v>8.5678036512249296</v>
      </c>
      <c r="CH927">
        <v>9.3270513675783899</v>
      </c>
      <c r="CI927">
        <v>10.359784240671701</v>
      </c>
      <c r="CJ927">
        <v>9.9499389931901892</v>
      </c>
      <c r="CK927">
        <v>7.9255046592129803</v>
      </c>
      <c r="CL927">
        <v>8.6923069124086698</v>
      </c>
      <c r="CM927">
        <v>10.541579103233</v>
      </c>
      <c r="CN927">
        <v>10.2186933593792</v>
      </c>
      <c r="CO927">
        <v>7.4104784952523497</v>
      </c>
      <c r="CP927">
        <v>8.1501847979817992</v>
      </c>
      <c r="CQ927">
        <v>9.3402593811670602</v>
      </c>
      <c r="CR927">
        <v>8.9091050641552592</v>
      </c>
      <c r="CS927">
        <v>8.2737002089798004</v>
      </c>
      <c r="CT927">
        <v>9.2060987213107097</v>
      </c>
      <c r="CU927">
        <v>12.7007937996125</v>
      </c>
      <c r="CV927">
        <v>12.326346518909601</v>
      </c>
      <c r="CW927">
        <v>7.0878036859761098</v>
      </c>
      <c r="CX927">
        <v>7.9073666822822899</v>
      </c>
      <c r="CY927">
        <v>10.287245311234299</v>
      </c>
      <c r="CZ927">
        <v>8.6223098717022708</v>
      </c>
      <c r="DA927">
        <v>8.1831336005683806</v>
      </c>
      <c r="DB927">
        <v>9.3783580641777604</v>
      </c>
      <c r="DC927">
        <v>20.1627592902435</v>
      </c>
      <c r="DD927">
        <v>18.9675348266342</v>
      </c>
      <c r="DF927" t="s">
        <v>284</v>
      </c>
      <c r="DI927">
        <v>9.3966454501614702</v>
      </c>
      <c r="DJ927">
        <v>14.0378554255783</v>
      </c>
      <c r="DK927">
        <v>24.013469795272101</v>
      </c>
      <c r="DL927">
        <v>19.169490143842399</v>
      </c>
      <c r="DM927">
        <v>8.0888797236686099</v>
      </c>
      <c r="DN927">
        <v>8.3788781590302008</v>
      </c>
      <c r="DO927">
        <v>10.755382572700499</v>
      </c>
      <c r="DP927">
        <v>10.1609746848954</v>
      </c>
      <c r="DQ927">
        <v>9.0255445238663707</v>
      </c>
      <c r="DR927">
        <v>9.4673021831472894</v>
      </c>
      <c r="DS927">
        <v>11.521725956002699</v>
      </c>
      <c r="DT927">
        <v>10.4045670051828</v>
      </c>
    </row>
    <row r="928" spans="1:124" x14ac:dyDescent="0.35">
      <c r="A928" s="19" t="str">
        <f t="shared" si="28"/>
        <v>Total Risk Based Capital Ratio--36799</v>
      </c>
      <c r="B928" s="19" t="str">
        <f t="shared" si="29"/>
        <v>Total Risk Based Capital Ratio</v>
      </c>
      <c r="C928">
        <v>2</v>
      </c>
      <c r="D928" s="27">
        <v>36799</v>
      </c>
      <c r="E928">
        <v>11.7013076545435</v>
      </c>
      <c r="F928">
        <v>14.0456372590202</v>
      </c>
      <c r="G928">
        <v>16.656362974925202</v>
      </c>
      <c r="H928">
        <v>15.195817896046201</v>
      </c>
      <c r="I928">
        <v>11.6271674339349</v>
      </c>
      <c r="J928">
        <v>14.144316369354</v>
      </c>
      <c r="K928">
        <v>18.349674726541899</v>
      </c>
      <c r="L928">
        <v>16.034446995519399</v>
      </c>
      <c r="M928">
        <v>12.0362705414489</v>
      </c>
      <c r="N928">
        <v>14.751422127974701</v>
      </c>
      <c r="O928">
        <v>20.042619182513</v>
      </c>
      <c r="P928">
        <v>17.838631111150999</v>
      </c>
      <c r="Q928">
        <v>13.8625179259411</v>
      </c>
      <c r="R928">
        <v>18.2006120918543</v>
      </c>
      <c r="S928">
        <v>22.7819373880026</v>
      </c>
      <c r="T928">
        <v>19.484335324616499</v>
      </c>
      <c r="U928">
        <v>11.228612075353301</v>
      </c>
      <c r="V928">
        <v>13.5060440647603</v>
      </c>
      <c r="W928">
        <v>17.272803031096299</v>
      </c>
      <c r="X928">
        <v>15.368997194625299</v>
      </c>
      <c r="Y928">
        <v>12.379487564242</v>
      </c>
      <c r="Z928">
        <v>14.496497875760699</v>
      </c>
      <c r="AA928">
        <v>17.363491674828602</v>
      </c>
      <c r="AB928">
        <v>15.7047506902084</v>
      </c>
      <c r="AC928">
        <v>12.072428472853</v>
      </c>
      <c r="AD928">
        <v>14.5720455282495</v>
      </c>
      <c r="AE928">
        <v>18.965017649981501</v>
      </c>
      <c r="AF928">
        <v>15.9691228804778</v>
      </c>
      <c r="AG928">
        <v>11.9096246793831</v>
      </c>
      <c r="AH928">
        <v>16.668487888045</v>
      </c>
      <c r="AI928">
        <v>22.157588273372902</v>
      </c>
      <c r="AJ928">
        <v>23.154872210806602</v>
      </c>
      <c r="AK928">
        <v>12.1026967468222</v>
      </c>
      <c r="AL928">
        <v>14.1556604141054</v>
      </c>
      <c r="AM928">
        <v>17.588111669858801</v>
      </c>
      <c r="AN928">
        <v>15.5055923075753</v>
      </c>
      <c r="AO928">
        <v>12.146093182664799</v>
      </c>
      <c r="AP928">
        <v>15.0270816575292</v>
      </c>
      <c r="AQ928">
        <v>19.268943237700899</v>
      </c>
      <c r="AR928">
        <v>16.694935088463801</v>
      </c>
      <c r="AS928">
        <v>10.968800279269001</v>
      </c>
      <c r="AT928">
        <v>12.878864046371399</v>
      </c>
      <c r="AU928">
        <v>15.873945737799501</v>
      </c>
      <c r="AV928">
        <v>14.2184860357837</v>
      </c>
      <c r="AW928">
        <v>11.9938292911165</v>
      </c>
      <c r="AX928">
        <v>14.269917577214001</v>
      </c>
      <c r="AY928">
        <v>17.887485170750001</v>
      </c>
      <c r="AZ928">
        <v>15.7579094396049</v>
      </c>
      <c r="BA928">
        <v>10.973849679442599</v>
      </c>
      <c r="BB928">
        <v>13.210066198952401</v>
      </c>
      <c r="BC928">
        <v>17.329443641171999</v>
      </c>
      <c r="BD928">
        <v>15.5660225497847</v>
      </c>
      <c r="BE928">
        <v>11.885056512195799</v>
      </c>
      <c r="BF928">
        <v>15.5727715877437</v>
      </c>
      <c r="BG928">
        <v>21.882887332254899</v>
      </c>
      <c r="BH928">
        <v>36.7301328096665</v>
      </c>
      <c r="BI928">
        <v>11.237507346136301</v>
      </c>
      <c r="BJ928">
        <v>11.6744000743491</v>
      </c>
      <c r="BK928">
        <v>16.056303509730601</v>
      </c>
      <c r="BL928">
        <v>15.295184978645899</v>
      </c>
      <c r="BM928">
        <v>11.1662175660539</v>
      </c>
      <c r="BN928">
        <v>11.881086081136999</v>
      </c>
      <c r="BO928">
        <v>12.7728774571786</v>
      </c>
      <c r="BP928">
        <v>12.058008942095499</v>
      </c>
      <c r="BQ928">
        <v>19.476102574167999</v>
      </c>
      <c r="BR928">
        <v>20.623739933253599</v>
      </c>
      <c r="BS928">
        <v>21.771377292339199</v>
      </c>
      <c r="BT928">
        <v>20.623739933253599</v>
      </c>
      <c r="BU928">
        <v>11.6196207093135</v>
      </c>
      <c r="BV928">
        <v>13.754244329715901</v>
      </c>
      <c r="BW928">
        <v>19.306702397662502</v>
      </c>
      <c r="BX928">
        <v>15.6402735989913</v>
      </c>
      <c r="BZ928" t="s">
        <v>284</v>
      </c>
      <c r="CC928">
        <v>10.5195786804506</v>
      </c>
      <c r="CD928">
        <v>12.4104347826087</v>
      </c>
      <c r="CE928">
        <v>16.124929338609402</v>
      </c>
      <c r="CF928">
        <v>14.4905544483433</v>
      </c>
      <c r="CG928">
        <v>10.530583729430999</v>
      </c>
      <c r="CH928">
        <v>14.0280789864171</v>
      </c>
      <c r="CI928">
        <v>15.817442950922199</v>
      </c>
      <c r="CJ928">
        <v>16.337511131643399</v>
      </c>
      <c r="CK928">
        <v>11.444733713961099</v>
      </c>
      <c r="CL928">
        <v>13.1774730185141</v>
      </c>
      <c r="CM928">
        <v>19.153637295730299</v>
      </c>
      <c r="CN928">
        <v>16.3699719604626</v>
      </c>
      <c r="CO928">
        <v>11.294154267994401</v>
      </c>
      <c r="CP928">
        <v>12.2766441934188</v>
      </c>
      <c r="CQ928">
        <v>13.492127044212699</v>
      </c>
      <c r="CR928">
        <v>13.1792900186929</v>
      </c>
      <c r="CS928">
        <v>12.420242853910599</v>
      </c>
      <c r="CT928">
        <v>14.173427991886401</v>
      </c>
      <c r="CU928">
        <v>15.7746631311218</v>
      </c>
      <c r="CV928">
        <v>23.357464727899501</v>
      </c>
      <c r="CW928">
        <v>10.228534780772399</v>
      </c>
      <c r="CX928">
        <v>11.767241379310301</v>
      </c>
      <c r="CY928">
        <v>13.637955182072799</v>
      </c>
      <c r="CZ928">
        <v>12.599623792682699</v>
      </c>
      <c r="DA928">
        <v>11.451227946517299</v>
      </c>
      <c r="DB928">
        <v>12.9802655802663</v>
      </c>
      <c r="DC928">
        <v>23.542931254620601</v>
      </c>
      <c r="DD928">
        <v>22.013893620871599</v>
      </c>
      <c r="DF928" t="s">
        <v>284</v>
      </c>
      <c r="DI928">
        <v>13.182524588674999</v>
      </c>
      <c r="DJ928">
        <v>20.234720076178899</v>
      </c>
      <c r="DK928">
        <v>51.817174517949603</v>
      </c>
      <c r="DL928">
        <v>45.133106717334201</v>
      </c>
      <c r="DM928">
        <v>11.7227527094231</v>
      </c>
      <c r="DN928">
        <v>13.7701059238917</v>
      </c>
      <c r="DO928">
        <v>15.920450085045101</v>
      </c>
      <c r="DP928">
        <v>16.8852947398954</v>
      </c>
      <c r="DQ928">
        <v>14.237967914438499</v>
      </c>
      <c r="DR928">
        <v>15.3053899691021</v>
      </c>
      <c r="DS928">
        <v>18.248324202933102</v>
      </c>
      <c r="DT928">
        <v>16.3363299503368</v>
      </c>
    </row>
    <row r="929" spans="1:124" x14ac:dyDescent="0.35">
      <c r="A929" s="19" t="str">
        <f t="shared" si="28"/>
        <v>Tier 1 Leverage Ratio--36799</v>
      </c>
      <c r="B929" s="19" t="str">
        <f t="shared" si="29"/>
        <v>Tier 1 Leverage Ratio</v>
      </c>
      <c r="C929">
        <v>3</v>
      </c>
      <c r="D929" s="27">
        <v>36799</v>
      </c>
      <c r="E929">
        <v>8.2488006830265803</v>
      </c>
      <c r="F929">
        <v>9.1834984953211904</v>
      </c>
      <c r="G929">
        <v>10.7709190239962</v>
      </c>
      <c r="H929">
        <v>9.9417142063071005</v>
      </c>
      <c r="I929">
        <v>8.0887076794583095</v>
      </c>
      <c r="J929">
        <v>9.3156244235380896</v>
      </c>
      <c r="K929">
        <v>11.531705067604801</v>
      </c>
      <c r="L929">
        <v>10.3640203048242</v>
      </c>
      <c r="M929">
        <v>7.9083384002706101</v>
      </c>
      <c r="N929">
        <v>9.3243022018498802</v>
      </c>
      <c r="O929">
        <v>11.899402265387399</v>
      </c>
      <c r="P929">
        <v>10.776977087092201</v>
      </c>
      <c r="Q929">
        <v>8.8000903216437294</v>
      </c>
      <c r="R929">
        <v>10.494858276348101</v>
      </c>
      <c r="S929">
        <v>13.3421651463924</v>
      </c>
      <c r="T929">
        <v>11.7675820577747</v>
      </c>
      <c r="U929">
        <v>7.8335074832960299</v>
      </c>
      <c r="V929">
        <v>8.9943240863270901</v>
      </c>
      <c r="W929">
        <v>11.013761602222999</v>
      </c>
      <c r="X929">
        <v>10.0817625586792</v>
      </c>
      <c r="Y929">
        <v>8.5785574647597507</v>
      </c>
      <c r="Z929">
        <v>9.5032253774024102</v>
      </c>
      <c r="AA929">
        <v>11.104695390763199</v>
      </c>
      <c r="AB929">
        <v>10.228202483389399</v>
      </c>
      <c r="AC929">
        <v>8.2102308685907399</v>
      </c>
      <c r="AD929">
        <v>9.7790997970854097</v>
      </c>
      <c r="AE929">
        <v>11.7584105020309</v>
      </c>
      <c r="AF929">
        <v>10.2745032822795</v>
      </c>
      <c r="AG929">
        <v>8.5458555906067506</v>
      </c>
      <c r="AH929">
        <v>11.335156700888399</v>
      </c>
      <c r="AI929">
        <v>14.432660711512201</v>
      </c>
      <c r="AJ929">
        <v>13.2950358937158</v>
      </c>
      <c r="AK929">
        <v>7.7689608786111304</v>
      </c>
      <c r="AL929">
        <v>8.84334997384315</v>
      </c>
      <c r="AM929">
        <v>10.906887038117899</v>
      </c>
      <c r="AN929">
        <v>9.6705283188182491</v>
      </c>
      <c r="AO929">
        <v>8.4275604099262207</v>
      </c>
      <c r="AP929">
        <v>10.2271698269897</v>
      </c>
      <c r="AQ929">
        <v>12.510147664683799</v>
      </c>
      <c r="AR929">
        <v>10.948602314280601</v>
      </c>
      <c r="AS929">
        <v>7.7374645805385196</v>
      </c>
      <c r="AT929">
        <v>8.7615036152066406</v>
      </c>
      <c r="AU929">
        <v>10.533071497551401</v>
      </c>
      <c r="AV929">
        <v>9.5128987792635105</v>
      </c>
      <c r="AW929">
        <v>8.0131834415787697</v>
      </c>
      <c r="AX929">
        <v>9.0486665961688395</v>
      </c>
      <c r="AY929">
        <v>10.918878992376699</v>
      </c>
      <c r="AZ929">
        <v>9.7155295472789405</v>
      </c>
      <c r="BA929">
        <v>7.9315961694565402</v>
      </c>
      <c r="BB929">
        <v>9.0809434667001092</v>
      </c>
      <c r="BC929">
        <v>11.1080503482591</v>
      </c>
      <c r="BD929">
        <v>10.5749384054186</v>
      </c>
      <c r="BE929">
        <v>8.3615522261629103</v>
      </c>
      <c r="BF929">
        <v>9.8287511154548906</v>
      </c>
      <c r="BG929">
        <v>12.7887029525477</v>
      </c>
      <c r="BH929">
        <v>12.2443692056633</v>
      </c>
      <c r="BI929">
        <v>7.4964656533319802</v>
      </c>
      <c r="BJ929">
        <v>7.7180612565124003</v>
      </c>
      <c r="BK929">
        <v>10.8735081258927</v>
      </c>
      <c r="BL929">
        <v>9.8245078616250598</v>
      </c>
      <c r="BM929">
        <v>8.8272707107539894</v>
      </c>
      <c r="BN929">
        <v>9.1087750897155892</v>
      </c>
      <c r="BO929">
        <v>9.5110587108741207</v>
      </c>
      <c r="BP929">
        <v>9.2295543319125208</v>
      </c>
      <c r="BQ929">
        <v>13.783820209995501</v>
      </c>
      <c r="BR929">
        <v>14.108415646229499</v>
      </c>
      <c r="BS929">
        <v>14.4330110824634</v>
      </c>
      <c r="BT929">
        <v>14.108415646229499</v>
      </c>
      <c r="BU929">
        <v>7.2141696753176596</v>
      </c>
      <c r="BV929">
        <v>8.4882474535807901</v>
      </c>
      <c r="BW929">
        <v>10.5130471364971</v>
      </c>
      <c r="BX929">
        <v>9.7634984517103707</v>
      </c>
      <c r="BZ929" t="s">
        <v>284</v>
      </c>
      <c r="CC929">
        <v>7.6241995070933397</v>
      </c>
      <c r="CD929">
        <v>8.5566912308690597</v>
      </c>
      <c r="CE929">
        <v>10.2694610778443</v>
      </c>
      <c r="CF929">
        <v>10.0068251976382</v>
      </c>
      <c r="CG929">
        <v>8.9005057492118897</v>
      </c>
      <c r="CH929">
        <v>9.3470819069883895</v>
      </c>
      <c r="CI929">
        <v>10.972377642970701</v>
      </c>
      <c r="CJ929">
        <v>10.307203183198499</v>
      </c>
      <c r="CK929">
        <v>8.0697921957814902</v>
      </c>
      <c r="CL929">
        <v>8.8684171861262495</v>
      </c>
      <c r="CM929">
        <v>10.835616620450001</v>
      </c>
      <c r="CN929">
        <v>10.804469147293201</v>
      </c>
      <c r="CO929">
        <v>7.8854214637169502</v>
      </c>
      <c r="CP929">
        <v>8.2993434052288304</v>
      </c>
      <c r="CQ929">
        <v>9.4222935322499204</v>
      </c>
      <c r="CR929">
        <v>9.0998501205368694</v>
      </c>
      <c r="CS929">
        <v>8.3799408696307207</v>
      </c>
      <c r="CT929">
        <v>8.8353557408932009</v>
      </c>
      <c r="CU929">
        <v>12.862101609340501</v>
      </c>
      <c r="CV929">
        <v>12.4449034393879</v>
      </c>
      <c r="CW929">
        <v>7.24268351659257</v>
      </c>
      <c r="CX929">
        <v>8.1372515170086199</v>
      </c>
      <c r="CY929">
        <v>10.281358453148201</v>
      </c>
      <c r="CZ929">
        <v>8.7219644060342105</v>
      </c>
      <c r="DA929">
        <v>8.1510552057499908</v>
      </c>
      <c r="DB929">
        <v>9.3764327914900694</v>
      </c>
      <c r="DC929">
        <v>12.725543232136999</v>
      </c>
      <c r="DD929">
        <v>11.5001656463969</v>
      </c>
      <c r="DF929" t="s">
        <v>284</v>
      </c>
      <c r="DI929">
        <v>9.0751074884384302</v>
      </c>
      <c r="DJ929">
        <v>13.7202555494896</v>
      </c>
      <c r="DK929">
        <v>19.1055067410032</v>
      </c>
      <c r="DL929">
        <v>18.1096387985558</v>
      </c>
      <c r="DM929">
        <v>7.5565294868398896</v>
      </c>
      <c r="DN929">
        <v>8.3576080521018294</v>
      </c>
      <c r="DO929">
        <v>11.511941049391799</v>
      </c>
      <c r="DP929">
        <v>10.138506780418099</v>
      </c>
      <c r="DQ929">
        <v>9.1972399865365198</v>
      </c>
      <c r="DR929">
        <v>10.2327614347444</v>
      </c>
      <c r="DS929">
        <v>11.515644145728899</v>
      </c>
      <c r="DT929">
        <v>10.654759364533399</v>
      </c>
    </row>
    <row r="930" spans="1:124" x14ac:dyDescent="0.35">
      <c r="A930" s="19" t="str">
        <f t="shared" si="28"/>
        <v>ALLL / Nonaccrual Loans--36799</v>
      </c>
      <c r="B930" s="19" t="str">
        <f t="shared" si="29"/>
        <v>ALLL / Nonaccrual Loans</v>
      </c>
      <c r="C930">
        <v>4</v>
      </c>
      <c r="D930" s="27">
        <v>36799</v>
      </c>
      <c r="E930">
        <v>128.56056343897799</v>
      </c>
      <c r="F930">
        <v>346.08695652173901</v>
      </c>
      <c r="G930">
        <v>791.9140625</v>
      </c>
      <c r="H930">
        <v>2950.5257611226202</v>
      </c>
      <c r="I930">
        <v>143.569442393819</v>
      </c>
      <c r="J930">
        <v>316.83118513058503</v>
      </c>
      <c r="K930">
        <v>1051.4607843137301</v>
      </c>
      <c r="L930">
        <v>1419.33811228491</v>
      </c>
      <c r="M930">
        <v>141.21316731960201</v>
      </c>
      <c r="N930">
        <v>307.223113964687</v>
      </c>
      <c r="O930">
        <v>849.01960784313701</v>
      </c>
      <c r="P930">
        <v>1139.94627804381</v>
      </c>
      <c r="Q930">
        <v>79.609493062233796</v>
      </c>
      <c r="R930">
        <v>188.82023369391601</v>
      </c>
      <c r="S930">
        <v>408.54772317982997</v>
      </c>
      <c r="T930">
        <v>307.59996811797498</v>
      </c>
      <c r="U930">
        <v>156.38297872340399</v>
      </c>
      <c r="V930">
        <v>373.19587628865997</v>
      </c>
      <c r="W930">
        <v>1457.1428571428601</v>
      </c>
      <c r="X930">
        <v>1857.8927522627901</v>
      </c>
      <c r="Y930">
        <v>137.51328374070101</v>
      </c>
      <c r="Z930">
        <v>287.11656441717798</v>
      </c>
      <c r="AA930">
        <v>610.34482758620697</v>
      </c>
      <c r="AB930">
        <v>2462.5664192920399</v>
      </c>
      <c r="AC930">
        <v>150.63775510204101</v>
      </c>
      <c r="AD930">
        <v>267.331189710611</v>
      </c>
      <c r="AE930">
        <v>1075.6927083333301</v>
      </c>
      <c r="AF930">
        <v>992.78544562951595</v>
      </c>
      <c r="AG930">
        <v>223.23077767411201</v>
      </c>
      <c r="AH930">
        <v>477.45098039215702</v>
      </c>
      <c r="AI930">
        <v>1184.5141065830701</v>
      </c>
      <c r="AJ930">
        <v>2434.5222423520499</v>
      </c>
      <c r="AK930">
        <v>115.063602961643</v>
      </c>
      <c r="AL930">
        <v>228.602362383447</v>
      </c>
      <c r="AM930">
        <v>610.904255319149</v>
      </c>
      <c r="AN930">
        <v>912.54132752181204</v>
      </c>
      <c r="AO930">
        <v>144.017094017094</v>
      </c>
      <c r="AP930">
        <v>304.20560747663598</v>
      </c>
      <c r="AQ930">
        <v>1127.27272727273</v>
      </c>
      <c r="AR930">
        <v>1314.10543411503</v>
      </c>
      <c r="AS930">
        <v>158.95945140131201</v>
      </c>
      <c r="AT930">
        <v>375.08051529790703</v>
      </c>
      <c r="AU930">
        <v>1254.6881606765301</v>
      </c>
      <c r="AV930">
        <v>1694.2094126126799</v>
      </c>
      <c r="AW930">
        <v>150</v>
      </c>
      <c r="AX930">
        <v>299.67532467532499</v>
      </c>
      <c r="AY930">
        <v>995.744680851064</v>
      </c>
      <c r="AZ930">
        <v>1517.1766354827701</v>
      </c>
      <c r="BA930">
        <v>136.594202898551</v>
      </c>
      <c r="BB930">
        <v>310.08771929824599</v>
      </c>
      <c r="BC930">
        <v>771.42857142857099</v>
      </c>
      <c r="BD930">
        <v>1362.7028322772301</v>
      </c>
      <c r="BE930">
        <v>158.631865679681</v>
      </c>
      <c r="BF930">
        <v>298.55072463768101</v>
      </c>
      <c r="BG930">
        <v>653.64077669902895</v>
      </c>
      <c r="BH930">
        <v>1060.22327714477</v>
      </c>
      <c r="BI930">
        <v>110.50633618042799</v>
      </c>
      <c r="BJ930">
        <v>158.90196078431401</v>
      </c>
      <c r="BK930">
        <v>327.87554996857301</v>
      </c>
      <c r="BL930">
        <v>211.190026275615</v>
      </c>
      <c r="BM930">
        <v>1690.81204379562</v>
      </c>
      <c r="BN930">
        <v>3042.2080291970801</v>
      </c>
      <c r="BO930">
        <v>4393.6040145985398</v>
      </c>
      <c r="BP930">
        <v>3042.2080291970801</v>
      </c>
      <c r="BQ930">
        <v>144.444444444444</v>
      </c>
      <c r="BR930">
        <v>144.444444444444</v>
      </c>
      <c r="BS930">
        <v>144.444444444444</v>
      </c>
      <c r="BT930">
        <v>144.444444444444</v>
      </c>
      <c r="BU930">
        <v>194.082840236686</v>
      </c>
      <c r="BV930">
        <v>373.19587628865997</v>
      </c>
      <c r="BW930">
        <v>787.71929824561403</v>
      </c>
      <c r="BX930">
        <v>693.26399726156205</v>
      </c>
      <c r="BZ930" t="s">
        <v>284</v>
      </c>
      <c r="CC930">
        <v>204.363143631436</v>
      </c>
      <c r="CD930">
        <v>564.16184971098301</v>
      </c>
      <c r="CE930">
        <v>1772.0095693779899</v>
      </c>
      <c r="CF930">
        <v>2328.7884579167999</v>
      </c>
      <c r="CG930">
        <v>2545.8823529411802</v>
      </c>
      <c r="CH930">
        <v>3350.5882352941198</v>
      </c>
      <c r="CI930">
        <v>4155.2941176470604</v>
      </c>
      <c r="CJ930">
        <v>3350.5882352941198</v>
      </c>
      <c r="CK930">
        <v>144.017094017094</v>
      </c>
      <c r="CL930">
        <v>446.808510638298</v>
      </c>
      <c r="CM930">
        <v>904.65116279069798</v>
      </c>
      <c r="CN930">
        <v>1982.30760386625</v>
      </c>
      <c r="CO930">
        <v>329.53776775648299</v>
      </c>
      <c r="CP930">
        <v>490.10989010988999</v>
      </c>
      <c r="CQ930">
        <v>545.657568238213</v>
      </c>
      <c r="CR930">
        <v>778.874442350104</v>
      </c>
      <c r="CS930">
        <v>162.10748792270499</v>
      </c>
      <c r="CT930">
        <v>241.772651089421</v>
      </c>
      <c r="CU930">
        <v>289.09454866892099</v>
      </c>
      <c r="CV930">
        <v>239.608688490975</v>
      </c>
      <c r="CW930">
        <v>199.48970305630999</v>
      </c>
      <c r="CX930">
        <v>317.651465212441</v>
      </c>
      <c r="CY930">
        <v>1697.25</v>
      </c>
      <c r="CZ930">
        <v>6012.8631417808901</v>
      </c>
      <c r="DA930">
        <v>1448.57575757576</v>
      </c>
      <c r="DB930">
        <v>2143.3333333333298</v>
      </c>
      <c r="DC930">
        <v>24646.666666666701</v>
      </c>
      <c r="DD930">
        <v>16682.383838383801</v>
      </c>
      <c r="DF930" t="s">
        <v>284</v>
      </c>
      <c r="DI930">
        <v>455.05617977528101</v>
      </c>
      <c r="DJ930">
        <v>613.18944844124701</v>
      </c>
      <c r="DK930">
        <v>921.928468561312</v>
      </c>
      <c r="DL930">
        <v>1069.2575533545601</v>
      </c>
      <c r="DM930">
        <v>132.05444300489199</v>
      </c>
      <c r="DN930">
        <v>503.68421052631601</v>
      </c>
      <c r="DO930">
        <v>2905.7816537467702</v>
      </c>
      <c r="DP930">
        <v>2910.75937215556</v>
      </c>
      <c r="DQ930">
        <v>221.531100478469</v>
      </c>
      <c r="DR930">
        <v>359.29487179487199</v>
      </c>
      <c r="DS930">
        <v>410.62992125984198</v>
      </c>
      <c r="DT930">
        <v>497.33996450565797</v>
      </c>
    </row>
    <row r="931" spans="1:124" x14ac:dyDescent="0.35">
      <c r="A931" s="19" t="str">
        <f t="shared" si="28"/>
        <v>[NCL + OREO] / [Total Loans + OREO]--36799</v>
      </c>
      <c r="B931" s="19" t="str">
        <f t="shared" si="29"/>
        <v>[NCL + OREO] / [Total Loans + OREO]</v>
      </c>
      <c r="C931">
        <v>5</v>
      </c>
      <c r="D931" s="27">
        <v>36799</v>
      </c>
      <c r="E931">
        <v>0.36435611478301499</v>
      </c>
      <c r="F931">
        <v>0.71294372053780697</v>
      </c>
      <c r="G931">
        <v>1.86181132037938</v>
      </c>
      <c r="H931">
        <v>1.2803025075402299</v>
      </c>
      <c r="I931">
        <v>0.234815780301037</v>
      </c>
      <c r="J931">
        <v>0.77037008560776399</v>
      </c>
      <c r="K931">
        <v>1.60330920654562</v>
      </c>
      <c r="L931">
        <v>1.1040772899667599</v>
      </c>
      <c r="M931">
        <v>0.19881703862021</v>
      </c>
      <c r="N931">
        <v>0.65884134797425198</v>
      </c>
      <c r="O931">
        <v>1.4559614812825501</v>
      </c>
      <c r="P931">
        <v>1.0260741772806199</v>
      </c>
      <c r="Q931">
        <v>0.76563796569633402</v>
      </c>
      <c r="R931">
        <v>1.56067434485061</v>
      </c>
      <c r="S931">
        <v>2.7900307843110999</v>
      </c>
      <c r="T931">
        <v>1.95401238406264</v>
      </c>
      <c r="U931">
        <v>0.177810673418033</v>
      </c>
      <c r="V931">
        <v>0.60102173695282002</v>
      </c>
      <c r="W931">
        <v>1.29512371554266</v>
      </c>
      <c r="X931">
        <v>0.91601601249710396</v>
      </c>
      <c r="Y931">
        <v>0.34792374976347301</v>
      </c>
      <c r="Z931">
        <v>1.02343118771883</v>
      </c>
      <c r="AA931">
        <v>2.1613585682429002</v>
      </c>
      <c r="AB931">
        <v>1.3864058779942099</v>
      </c>
      <c r="AC931">
        <v>0.56400624933975496</v>
      </c>
      <c r="AD931">
        <v>1.07006100726895</v>
      </c>
      <c r="AE931">
        <v>2.2851259718413699</v>
      </c>
      <c r="AF931">
        <v>1.6196594033891301</v>
      </c>
      <c r="AG931">
        <v>0.221910535689681</v>
      </c>
      <c r="AH931">
        <v>0.86914189677995901</v>
      </c>
      <c r="AI931">
        <v>1.9088236695952501</v>
      </c>
      <c r="AJ931">
        <v>1.28269686301912</v>
      </c>
      <c r="AK931">
        <v>0.32437968350465801</v>
      </c>
      <c r="AL931">
        <v>0.71812516477962796</v>
      </c>
      <c r="AM931">
        <v>1.3178262786845301</v>
      </c>
      <c r="AN931">
        <v>0.98545354201192203</v>
      </c>
      <c r="AO931">
        <v>0.30547346438796502</v>
      </c>
      <c r="AP931">
        <v>0.85296392655128905</v>
      </c>
      <c r="AQ931">
        <v>1.9226488311315899</v>
      </c>
      <c r="AR931">
        <v>1.28705238963399</v>
      </c>
      <c r="AS931">
        <v>0.22609699493957</v>
      </c>
      <c r="AT931">
        <v>0.67271110005276902</v>
      </c>
      <c r="AU931">
        <v>1.4105618000015601</v>
      </c>
      <c r="AV931">
        <v>0.96035186864268796</v>
      </c>
      <c r="AW931">
        <v>0.23608747908208599</v>
      </c>
      <c r="AX931">
        <v>0.66665362026192398</v>
      </c>
      <c r="AY931">
        <v>1.3283913007806101</v>
      </c>
      <c r="AZ931">
        <v>0.92545758137522904</v>
      </c>
      <c r="BA931">
        <v>0.16007190438216901</v>
      </c>
      <c r="BB931">
        <v>0.640140579715892</v>
      </c>
      <c r="BC931">
        <v>1.5434410862355199</v>
      </c>
      <c r="BD931">
        <v>1.01352787178919</v>
      </c>
      <c r="BE931">
        <v>0.29294724609628298</v>
      </c>
      <c r="BF931">
        <v>1.0447939065915299</v>
      </c>
      <c r="BG931">
        <v>1.59919760167257</v>
      </c>
      <c r="BH931">
        <v>1.36708653985451</v>
      </c>
      <c r="BI931">
        <v>0.759887890067795</v>
      </c>
      <c r="BJ931">
        <v>1.16230744250466</v>
      </c>
      <c r="BK931">
        <v>2.1168036366929899</v>
      </c>
      <c r="BL931">
        <v>1.39475912470946</v>
      </c>
      <c r="BM931">
        <v>1.9847045436502699E-2</v>
      </c>
      <c r="BN931">
        <v>0.35389517138688997</v>
      </c>
      <c r="BO931">
        <v>0.75023516003497304</v>
      </c>
      <c r="BP931">
        <v>0.41618703408458602</v>
      </c>
      <c r="BQ931">
        <v>1.4345182095937401</v>
      </c>
      <c r="BR931">
        <v>1.7388246231954601</v>
      </c>
      <c r="BS931">
        <v>2.0431310367971798</v>
      </c>
      <c r="BT931">
        <v>1.7388246231954601</v>
      </c>
      <c r="BU931">
        <v>0.40613790755893903</v>
      </c>
      <c r="BV931">
        <v>0.68409038245236897</v>
      </c>
      <c r="BW931">
        <v>0.93486139187917505</v>
      </c>
      <c r="BX931">
        <v>0.77073446028827197</v>
      </c>
      <c r="BZ931" t="s">
        <v>284</v>
      </c>
      <c r="CC931">
        <v>3.55998576005696E-2</v>
      </c>
      <c r="CD931">
        <v>0.36304486197222902</v>
      </c>
      <c r="CE931">
        <v>0.89199698357926904</v>
      </c>
      <c r="CF931">
        <v>0.58639829078251504</v>
      </c>
      <c r="CG931">
        <v>0</v>
      </c>
      <c r="CH931">
        <v>5.3459599816709898E-2</v>
      </c>
      <c r="CI931">
        <v>0.109877564999001</v>
      </c>
      <c r="CJ931">
        <v>0.191648086420387</v>
      </c>
      <c r="CK931">
        <v>0.207302976402926</v>
      </c>
      <c r="CL931">
        <v>0.60585029485034203</v>
      </c>
      <c r="CM931">
        <v>1.3390272331572599</v>
      </c>
      <c r="CN931">
        <v>0.79605124215538303</v>
      </c>
      <c r="CO931">
        <v>0.61579392089805096</v>
      </c>
      <c r="CP931">
        <v>0.66988143471452399</v>
      </c>
      <c r="CQ931">
        <v>1.22888988812653</v>
      </c>
      <c r="CR931">
        <v>0.98701962046208203</v>
      </c>
      <c r="CS931">
        <v>0.69977669563345801</v>
      </c>
      <c r="CT931">
        <v>0.80816732517337597</v>
      </c>
      <c r="CU931">
        <v>1.17254528122021</v>
      </c>
      <c r="CV931">
        <v>1.0252721174576001</v>
      </c>
      <c r="CW931">
        <v>0.20320040640081299</v>
      </c>
      <c r="CX931">
        <v>0.57610493973055998</v>
      </c>
      <c r="CY931">
        <v>1.05616562915297</v>
      </c>
      <c r="CZ931">
        <v>1.77173421220052</v>
      </c>
      <c r="DA931">
        <v>0.121544530662409</v>
      </c>
      <c r="DB931">
        <v>0.283077463905613</v>
      </c>
      <c r="DC931">
        <v>0.71503926653865801</v>
      </c>
      <c r="DD931">
        <v>0.55350633329545396</v>
      </c>
      <c r="DF931" t="s">
        <v>284</v>
      </c>
      <c r="DI931">
        <v>0.49037051428759099</v>
      </c>
      <c r="DJ931">
        <v>1.14406924934559</v>
      </c>
      <c r="DK931">
        <v>3.01815916143285</v>
      </c>
      <c r="DL931">
        <v>1.76107887189379</v>
      </c>
      <c r="DM931">
        <v>0.25212365695667399</v>
      </c>
      <c r="DN931">
        <v>0.76986027339132501</v>
      </c>
      <c r="DO931">
        <v>1.38503098681074</v>
      </c>
      <c r="DP931">
        <v>1.1748786359311101</v>
      </c>
      <c r="DQ931">
        <v>0.35850418954544699</v>
      </c>
      <c r="DR931">
        <v>0.445711240482208</v>
      </c>
      <c r="DS931">
        <v>0.78859988931931402</v>
      </c>
      <c r="DT931">
        <v>0.56570731911075001</v>
      </c>
    </row>
    <row r="932" spans="1:124" x14ac:dyDescent="0.35">
      <c r="A932" s="19" t="str">
        <f t="shared" si="28"/>
        <v>[Noncurrent + Delinquent Loans] / [Capital + ALLL]--36799</v>
      </c>
      <c r="B932" s="19" t="str">
        <f t="shared" si="29"/>
        <v>[Noncurrent + Delinquent Loans] / [Capital + ALLL]</v>
      </c>
      <c r="C932">
        <v>6</v>
      </c>
      <c r="D932" s="27">
        <v>36799</v>
      </c>
      <c r="E932">
        <v>6.2385909531250396</v>
      </c>
      <c r="F932">
        <v>14.0397876777287</v>
      </c>
      <c r="G932">
        <v>23.6333407602236</v>
      </c>
      <c r="H932">
        <v>17.6746035401498</v>
      </c>
      <c r="I932">
        <v>5.27538482394844</v>
      </c>
      <c r="J932">
        <v>10.9520607166875</v>
      </c>
      <c r="K932">
        <v>19.910652579908099</v>
      </c>
      <c r="L932">
        <v>13.8486795284899</v>
      </c>
      <c r="M932">
        <v>4.3913254305762699</v>
      </c>
      <c r="N932">
        <v>10.089358245329</v>
      </c>
      <c r="O932">
        <v>18.3807994355167</v>
      </c>
      <c r="P932">
        <v>12.822296996118499</v>
      </c>
      <c r="Q932">
        <v>12.160956732516601</v>
      </c>
      <c r="R932">
        <v>17.873201438848898</v>
      </c>
      <c r="S932">
        <v>23.671765053353202</v>
      </c>
      <c r="T932">
        <v>18.483940238394901</v>
      </c>
      <c r="U932">
        <v>5.1521819479251398</v>
      </c>
      <c r="V932">
        <v>10.853052755399</v>
      </c>
      <c r="W932">
        <v>18.878389121606101</v>
      </c>
      <c r="X932">
        <v>12.932984447588099</v>
      </c>
      <c r="Y932">
        <v>6.8068747173224802</v>
      </c>
      <c r="Z932">
        <v>12.2080182049394</v>
      </c>
      <c r="AA932">
        <v>20.723593013584701</v>
      </c>
      <c r="AB932">
        <v>15.3720550606775</v>
      </c>
      <c r="AC932">
        <v>5.7607403896885696</v>
      </c>
      <c r="AD932">
        <v>10.994464592479501</v>
      </c>
      <c r="AE932">
        <v>20.8625287693289</v>
      </c>
      <c r="AF932">
        <v>14.5634007388886</v>
      </c>
      <c r="AG932">
        <v>2.4243109174306401</v>
      </c>
      <c r="AH932">
        <v>7.1744496293239202</v>
      </c>
      <c r="AI932">
        <v>16.737242322718501</v>
      </c>
      <c r="AJ932">
        <v>12.936478338294499</v>
      </c>
      <c r="AK932">
        <v>8.1521293427880206</v>
      </c>
      <c r="AL932">
        <v>15.758638324715401</v>
      </c>
      <c r="AM932">
        <v>28.201895302917801</v>
      </c>
      <c r="AN932">
        <v>18.815733012547799</v>
      </c>
      <c r="AO932">
        <v>4.7190994457943596</v>
      </c>
      <c r="AP932">
        <v>10.0619916968946</v>
      </c>
      <c r="AQ932">
        <v>19.178588504944599</v>
      </c>
      <c r="AR932">
        <v>12.975870839732901</v>
      </c>
      <c r="AS932">
        <v>5.4590222879102601</v>
      </c>
      <c r="AT932">
        <v>10.9780346272016</v>
      </c>
      <c r="AU932">
        <v>20.132945178418101</v>
      </c>
      <c r="AV932">
        <v>13.843024412701</v>
      </c>
      <c r="AW932">
        <v>6.8473196088847397</v>
      </c>
      <c r="AX932">
        <v>12.8593445980543</v>
      </c>
      <c r="AY932">
        <v>21.755313102937301</v>
      </c>
      <c r="AZ932">
        <v>15.4220191604029</v>
      </c>
      <c r="BA932">
        <v>5.8190560248017498</v>
      </c>
      <c r="BB932">
        <v>12.0824062685992</v>
      </c>
      <c r="BC932">
        <v>19.348119123319801</v>
      </c>
      <c r="BD932">
        <v>14.436771190272299</v>
      </c>
      <c r="BE932">
        <v>4.2322880856129599</v>
      </c>
      <c r="BF932">
        <v>10.3553137003841</v>
      </c>
      <c r="BG932">
        <v>17.6178040040508</v>
      </c>
      <c r="BH932">
        <v>16.4023906059127</v>
      </c>
      <c r="BI932">
        <v>12.301619114878999</v>
      </c>
      <c r="BJ932">
        <v>14.5789052471288</v>
      </c>
      <c r="BK932">
        <v>21.074480682838999</v>
      </c>
      <c r="BL932">
        <v>15.643018960937299</v>
      </c>
      <c r="BM932">
        <v>1.90802657321405</v>
      </c>
      <c r="BN932">
        <v>8.9303677186517501</v>
      </c>
      <c r="BO932">
        <v>18.996448973628599</v>
      </c>
      <c r="BP932">
        <v>11.974107828190901</v>
      </c>
      <c r="BQ932">
        <v>8.5835951496897192</v>
      </c>
      <c r="BR932">
        <v>10.2666055040578</v>
      </c>
      <c r="BS932">
        <v>11.949615858425901</v>
      </c>
      <c r="BT932">
        <v>10.2666055040578</v>
      </c>
      <c r="BU932">
        <v>8.1902381071273993</v>
      </c>
      <c r="BV932">
        <v>12.9265605962875</v>
      </c>
      <c r="BW932">
        <v>20.8241280586047</v>
      </c>
      <c r="BX932">
        <v>14.7340867341963</v>
      </c>
      <c r="BZ932" t="s">
        <v>284</v>
      </c>
      <c r="CC932">
        <v>3.2907261354365001</v>
      </c>
      <c r="CD932">
        <v>8.8698425353797106</v>
      </c>
      <c r="CE932">
        <v>14.274779946421701</v>
      </c>
      <c r="CF932">
        <v>10.2405575887233</v>
      </c>
      <c r="CG932">
        <v>2.14033807612793</v>
      </c>
      <c r="CH932">
        <v>3.4107058266224501</v>
      </c>
      <c r="CI932">
        <v>8.6614173228346498</v>
      </c>
      <c r="CJ932">
        <v>4.9134548996925904</v>
      </c>
      <c r="CK932">
        <v>7.3567338280124002</v>
      </c>
      <c r="CL932">
        <v>13.8531897433504</v>
      </c>
      <c r="CM932">
        <v>20.120434713490599</v>
      </c>
      <c r="CN932">
        <v>14.401665687749199</v>
      </c>
      <c r="CO932">
        <v>5.1422787631579201</v>
      </c>
      <c r="CP932">
        <v>7.3713490959666199</v>
      </c>
      <c r="CQ932">
        <v>14.6042623754474</v>
      </c>
      <c r="CR932">
        <v>9.6028280658946805</v>
      </c>
      <c r="CS932">
        <v>2.6409557744707599</v>
      </c>
      <c r="CT932">
        <v>11.3517209938455</v>
      </c>
      <c r="CU932">
        <v>14.8933913227962</v>
      </c>
      <c r="CV932">
        <v>12.793769264665601</v>
      </c>
      <c r="CW932">
        <v>5.5978260869565197</v>
      </c>
      <c r="CX932">
        <v>15.929722798997201</v>
      </c>
      <c r="CY932">
        <v>25.545023696682499</v>
      </c>
      <c r="CZ932">
        <v>19.286767845209599</v>
      </c>
      <c r="DA932">
        <v>4.1810643023840299</v>
      </c>
      <c r="DB932">
        <v>5.45078910519769</v>
      </c>
      <c r="DC932">
        <v>12.5269541794798</v>
      </c>
      <c r="DD932">
        <v>11.2572293766661</v>
      </c>
      <c r="DF932" t="s">
        <v>284</v>
      </c>
      <c r="DI932">
        <v>5.909811561213</v>
      </c>
      <c r="DJ932">
        <v>14.8067267323138</v>
      </c>
      <c r="DK932">
        <v>31.955358101934799</v>
      </c>
      <c r="DL932">
        <v>23.772517265236601</v>
      </c>
      <c r="DM932">
        <v>5.5298283846363399</v>
      </c>
      <c r="DN932">
        <v>14.2037302725968</v>
      </c>
      <c r="DO932">
        <v>18.6803388319215</v>
      </c>
      <c r="DP932">
        <v>16.2613967276192</v>
      </c>
      <c r="DQ932">
        <v>6.1128526645768</v>
      </c>
      <c r="DR932">
        <v>8.2634585004253207</v>
      </c>
      <c r="DS932">
        <v>10.5697014105147</v>
      </c>
      <c r="DT932">
        <v>9.3548114567142893</v>
      </c>
    </row>
    <row r="933" spans="1:124" x14ac:dyDescent="0.35">
      <c r="A933" s="19" t="str">
        <f t="shared" si="28"/>
        <v xml:space="preserve">  Ag [NCL+DQ] / [Capital + ALLL]--36799</v>
      </c>
      <c r="B933" s="19" t="str">
        <f t="shared" si="29"/>
        <v xml:space="preserve">  Ag [NCL+DQ] / [Capital + ALLL]</v>
      </c>
      <c r="C933">
        <v>7</v>
      </c>
      <c r="D933" s="27">
        <v>36799</v>
      </c>
      <c r="E933">
        <v>0</v>
      </c>
      <c r="F933">
        <v>0</v>
      </c>
      <c r="G933">
        <v>2.6392308630605199</v>
      </c>
      <c r="H933">
        <v>2.5613220802348802</v>
      </c>
      <c r="I933">
        <v>0</v>
      </c>
      <c r="J933">
        <v>9.8995898741337907E-2</v>
      </c>
      <c r="K933">
        <v>3.2040131709905002</v>
      </c>
      <c r="L933">
        <v>2.5799031723743799</v>
      </c>
      <c r="M933">
        <v>0</v>
      </c>
      <c r="N933">
        <v>0</v>
      </c>
      <c r="O933">
        <v>0.74776844432114298</v>
      </c>
      <c r="P933">
        <v>1.1958263884423099</v>
      </c>
      <c r="Q933">
        <v>0</v>
      </c>
      <c r="R933">
        <v>0</v>
      </c>
      <c r="S933">
        <v>0</v>
      </c>
      <c r="T933">
        <v>1.4153917418325499E-2</v>
      </c>
      <c r="U933">
        <v>0</v>
      </c>
      <c r="V933">
        <v>0</v>
      </c>
      <c r="W933">
        <v>2.3599347744169501</v>
      </c>
      <c r="X933">
        <v>2.1390567693031302</v>
      </c>
      <c r="Y933">
        <v>0</v>
      </c>
      <c r="Z933">
        <v>0</v>
      </c>
      <c r="AA933">
        <v>3.4532563025210101</v>
      </c>
      <c r="AB933">
        <v>3.0296615558450299</v>
      </c>
      <c r="AC933">
        <v>0.30020349286487003</v>
      </c>
      <c r="AD933">
        <v>2.7969671440606598</v>
      </c>
      <c r="AE933">
        <v>8.6573248782065004</v>
      </c>
      <c r="AF933">
        <v>5.6926504822953996</v>
      </c>
      <c r="AG933">
        <v>0</v>
      </c>
      <c r="AH933">
        <v>0.66227466137928703</v>
      </c>
      <c r="AI933">
        <v>3.2622262536712898</v>
      </c>
      <c r="AJ933">
        <v>2.9091764944182699</v>
      </c>
      <c r="AK933">
        <v>0</v>
      </c>
      <c r="AL933">
        <v>0</v>
      </c>
      <c r="AM933">
        <v>2.3545711980686499</v>
      </c>
      <c r="AN933">
        <v>2.1125186617710101</v>
      </c>
      <c r="AO933">
        <v>0</v>
      </c>
      <c r="AP933">
        <v>1.9963950047337999</v>
      </c>
      <c r="AQ933">
        <v>6.6274915536539796</v>
      </c>
      <c r="AR933">
        <v>4.6579382058934904</v>
      </c>
      <c r="AS933">
        <v>0</v>
      </c>
      <c r="AT933">
        <v>7.0112839552400996E-2</v>
      </c>
      <c r="AU933">
        <v>2.4130509795357802</v>
      </c>
      <c r="AV933">
        <v>2.17632285299696</v>
      </c>
      <c r="AW933">
        <v>0</v>
      </c>
      <c r="AX933">
        <v>0</v>
      </c>
      <c r="AY933">
        <v>0.82756989935004299</v>
      </c>
      <c r="AZ933">
        <v>1.3359235992707501</v>
      </c>
      <c r="BA933">
        <v>0</v>
      </c>
      <c r="BB933">
        <v>0</v>
      </c>
      <c r="BC933">
        <v>0.79335467327342302</v>
      </c>
      <c r="BD933">
        <v>1.05726324474103</v>
      </c>
      <c r="BE933">
        <v>0</v>
      </c>
      <c r="BF933">
        <v>0</v>
      </c>
      <c r="BG933">
        <v>1.5149271448125501</v>
      </c>
      <c r="BH933">
        <v>1.7057670455678999</v>
      </c>
      <c r="BI933">
        <v>0.72236110504918405</v>
      </c>
      <c r="BJ933">
        <v>1.71500714851559</v>
      </c>
      <c r="BK933">
        <v>2.8897753325828099</v>
      </c>
      <c r="BL933">
        <v>2.9192779548189902</v>
      </c>
      <c r="BM933">
        <v>0</v>
      </c>
      <c r="BN933">
        <v>0</v>
      </c>
      <c r="BO933">
        <v>0</v>
      </c>
      <c r="BP933">
        <v>0</v>
      </c>
      <c r="BQ933">
        <v>1.4717974017431299</v>
      </c>
      <c r="BR933">
        <v>2.94359480348627</v>
      </c>
      <c r="BS933">
        <v>4.4153922052294003</v>
      </c>
      <c r="BT933">
        <v>2.94359480348627</v>
      </c>
      <c r="BU933">
        <v>0</v>
      </c>
      <c r="BV933">
        <v>0</v>
      </c>
      <c r="BW933">
        <v>0</v>
      </c>
      <c r="BX933">
        <v>6.7575329598670104E-4</v>
      </c>
      <c r="BZ933" t="s">
        <v>284</v>
      </c>
      <c r="CC933">
        <v>0</v>
      </c>
      <c r="CD933">
        <v>0</v>
      </c>
      <c r="CE933">
        <v>0</v>
      </c>
      <c r="CF933">
        <v>0.44174265904816701</v>
      </c>
      <c r="CG933">
        <v>0</v>
      </c>
      <c r="CH933">
        <v>0</v>
      </c>
      <c r="CI933">
        <v>0</v>
      </c>
      <c r="CJ933">
        <v>0</v>
      </c>
      <c r="CK933">
        <v>0</v>
      </c>
      <c r="CL933">
        <v>0.59827811761128802</v>
      </c>
      <c r="CM933">
        <v>2.3561256663713301</v>
      </c>
      <c r="CN933">
        <v>2.3112804657818198</v>
      </c>
      <c r="CO933">
        <v>0</v>
      </c>
      <c r="CP933">
        <v>4.1114313160422702</v>
      </c>
      <c r="CQ933">
        <v>5.0151945924982702</v>
      </c>
      <c r="CR933">
        <v>3.5235350635237102</v>
      </c>
      <c r="CS933">
        <v>0</v>
      </c>
      <c r="CT933">
        <v>1.4816503305219999</v>
      </c>
      <c r="CU933">
        <v>2.5325354194455501</v>
      </c>
      <c r="CV933">
        <v>2.6083031263651599</v>
      </c>
      <c r="CW933">
        <v>0</v>
      </c>
      <c r="CX933">
        <v>0.835390165179419</v>
      </c>
      <c r="CY933">
        <v>4.1876046901172499</v>
      </c>
      <c r="CZ933">
        <v>7.8994902679657901</v>
      </c>
      <c r="DA933">
        <v>0</v>
      </c>
      <c r="DB933">
        <v>0</v>
      </c>
      <c r="DC933">
        <v>0.27093165530501701</v>
      </c>
      <c r="DD933">
        <v>0.27093165530501701</v>
      </c>
      <c r="DF933" t="s">
        <v>284</v>
      </c>
      <c r="DI933">
        <v>0</v>
      </c>
      <c r="DJ933">
        <v>0</v>
      </c>
      <c r="DK933">
        <v>0.15588137483804901</v>
      </c>
      <c r="DL933">
        <v>0.69031222027781203</v>
      </c>
      <c r="DM933">
        <v>0</v>
      </c>
      <c r="DN933">
        <v>0</v>
      </c>
      <c r="DO933">
        <v>0.64562410329985698</v>
      </c>
      <c r="DP933">
        <v>1.9538666551585699</v>
      </c>
      <c r="DQ933">
        <v>0</v>
      </c>
      <c r="DR933">
        <v>2.4363436526836399</v>
      </c>
      <c r="DS933">
        <v>3.1960140964880299</v>
      </c>
      <c r="DT933">
        <v>2.35139586007663</v>
      </c>
    </row>
    <row r="934" spans="1:124" x14ac:dyDescent="0.35">
      <c r="A934" s="19" t="str">
        <f t="shared" si="28"/>
        <v xml:space="preserve">  CLD [NCL+DQ] / [Capital + ALLL]--36799</v>
      </c>
      <c r="B934" s="19" t="str">
        <f t="shared" si="29"/>
        <v xml:space="preserve">  CLD [NCL+DQ] / [Capital + ALLL]</v>
      </c>
      <c r="C934">
        <v>8</v>
      </c>
      <c r="D934" s="27">
        <v>36799</v>
      </c>
      <c r="E934">
        <v>0</v>
      </c>
      <c r="F934">
        <v>0</v>
      </c>
      <c r="G934">
        <v>0</v>
      </c>
      <c r="H934">
        <v>0.56607319790243604</v>
      </c>
      <c r="I934">
        <v>0</v>
      </c>
      <c r="J934">
        <v>0</v>
      </c>
      <c r="K934">
        <v>0</v>
      </c>
      <c r="L934">
        <v>0.2934360379332</v>
      </c>
      <c r="M934">
        <v>0</v>
      </c>
      <c r="N934">
        <v>0</v>
      </c>
      <c r="O934">
        <v>0</v>
      </c>
      <c r="P934">
        <v>0.428096786619453</v>
      </c>
      <c r="Q934">
        <v>0</v>
      </c>
      <c r="R934">
        <v>0</v>
      </c>
      <c r="S934">
        <v>0</v>
      </c>
      <c r="T934">
        <v>0.13056665709190299</v>
      </c>
      <c r="U934">
        <v>0</v>
      </c>
      <c r="V934">
        <v>0</v>
      </c>
      <c r="W934">
        <v>0</v>
      </c>
      <c r="X934">
        <v>0.28873128389281</v>
      </c>
      <c r="Y934">
        <v>0</v>
      </c>
      <c r="Z934">
        <v>0</v>
      </c>
      <c r="AA934">
        <v>2.7586206896551699E-2</v>
      </c>
      <c r="AB934">
        <v>0.75825600072895205</v>
      </c>
      <c r="AC934">
        <v>0</v>
      </c>
      <c r="AD934">
        <v>0</v>
      </c>
      <c r="AE934">
        <v>0</v>
      </c>
      <c r="AF934">
        <v>9.6916819960969902E-2</v>
      </c>
      <c r="AG934">
        <v>0</v>
      </c>
      <c r="AH934">
        <v>0</v>
      </c>
      <c r="AI934">
        <v>0</v>
      </c>
      <c r="AJ934">
        <v>0.445791458095884</v>
      </c>
      <c r="AK934">
        <v>0</v>
      </c>
      <c r="AL934">
        <v>0</v>
      </c>
      <c r="AM934">
        <v>6.9946374446257899E-3</v>
      </c>
      <c r="AN934">
        <v>0.569211405938293</v>
      </c>
      <c r="AO934">
        <v>0</v>
      </c>
      <c r="AP934">
        <v>0</v>
      </c>
      <c r="AQ934">
        <v>0</v>
      </c>
      <c r="AR934">
        <v>0.15214609648372099</v>
      </c>
      <c r="AS934">
        <v>0</v>
      </c>
      <c r="AT934">
        <v>0</v>
      </c>
      <c r="AU934">
        <v>0</v>
      </c>
      <c r="AV934">
        <v>0.470733164122632</v>
      </c>
      <c r="AW934">
        <v>0</v>
      </c>
      <c r="AX934">
        <v>0</v>
      </c>
      <c r="AY934">
        <v>0</v>
      </c>
      <c r="AZ934">
        <v>0.42235827582718399</v>
      </c>
      <c r="BA934">
        <v>0</v>
      </c>
      <c r="BB934">
        <v>0</v>
      </c>
      <c r="BC934">
        <v>0</v>
      </c>
      <c r="BD934">
        <v>0.48697417301398299</v>
      </c>
      <c r="BE934">
        <v>0</v>
      </c>
      <c r="BF934">
        <v>0</v>
      </c>
      <c r="BG934">
        <v>0</v>
      </c>
      <c r="BH934">
        <v>6.2743271870794204E-2</v>
      </c>
      <c r="BI934">
        <v>0</v>
      </c>
      <c r="BJ934">
        <v>0</v>
      </c>
      <c r="BK934">
        <v>0.104159694799545</v>
      </c>
      <c r="BL934">
        <v>0.17493547795064701</v>
      </c>
      <c r="BM934">
        <v>0</v>
      </c>
      <c r="BN934">
        <v>0.41655095806720299</v>
      </c>
      <c r="BO934">
        <v>1.41049342635359</v>
      </c>
      <c r="BP934">
        <v>0.99394246828638999</v>
      </c>
      <c r="BQ934">
        <v>0.40289426081236601</v>
      </c>
      <c r="BR934">
        <v>0.80578852162473302</v>
      </c>
      <c r="BS934">
        <v>1.2086827824371</v>
      </c>
      <c r="BT934">
        <v>0.80578852162473302</v>
      </c>
      <c r="BU934">
        <v>0</v>
      </c>
      <c r="BV934">
        <v>0</v>
      </c>
      <c r="BW934">
        <v>0</v>
      </c>
      <c r="BX934">
        <v>0.43481438175971898</v>
      </c>
      <c r="BZ934" t="s">
        <v>284</v>
      </c>
      <c r="CC934">
        <v>0</v>
      </c>
      <c r="CD934">
        <v>0</v>
      </c>
      <c r="CE934">
        <v>0</v>
      </c>
      <c r="CF934">
        <v>0.61704996961120895</v>
      </c>
      <c r="CG934">
        <v>0</v>
      </c>
      <c r="CH934">
        <v>0</v>
      </c>
      <c r="CI934">
        <v>0</v>
      </c>
      <c r="CJ934">
        <v>0</v>
      </c>
      <c r="CK934">
        <v>0</v>
      </c>
      <c r="CL934">
        <v>0</v>
      </c>
      <c r="CM934">
        <v>0</v>
      </c>
      <c r="CN934">
        <v>0.142660441960686</v>
      </c>
      <c r="CO934">
        <v>0</v>
      </c>
      <c r="CP934">
        <v>0</v>
      </c>
      <c r="CQ934">
        <v>0.268441962847632</v>
      </c>
      <c r="CR934">
        <v>0.32252149270924602</v>
      </c>
      <c r="CS934">
        <v>0</v>
      </c>
      <c r="CT934">
        <v>0</v>
      </c>
      <c r="CU934">
        <v>0</v>
      </c>
      <c r="CV934">
        <v>0.46976511744127902</v>
      </c>
      <c r="CW934">
        <v>0</v>
      </c>
      <c r="CX934">
        <v>0</v>
      </c>
      <c r="CY934">
        <v>0</v>
      </c>
      <c r="CZ934">
        <v>0.42146042306478598</v>
      </c>
      <c r="DA934">
        <v>0.39817690073124301</v>
      </c>
      <c r="DB934">
        <v>0.68058848092797797</v>
      </c>
      <c r="DC934">
        <v>4.0102824524674299</v>
      </c>
      <c r="DD934">
        <v>3.7278708722706999</v>
      </c>
      <c r="DF934" t="s">
        <v>284</v>
      </c>
      <c r="DI934">
        <v>0</v>
      </c>
      <c r="DJ934">
        <v>0</v>
      </c>
      <c r="DK934">
        <v>0</v>
      </c>
      <c r="DL934">
        <v>1.00132623339463</v>
      </c>
      <c r="DM934">
        <v>0</v>
      </c>
      <c r="DN934">
        <v>0</v>
      </c>
      <c r="DO934">
        <v>0</v>
      </c>
      <c r="DP934">
        <v>1.2657026231686901E-3</v>
      </c>
      <c r="DQ934">
        <v>0</v>
      </c>
      <c r="DR934">
        <v>0</v>
      </c>
      <c r="DS934">
        <v>0</v>
      </c>
      <c r="DT934">
        <v>0.19863466179703501</v>
      </c>
    </row>
    <row r="935" spans="1:124" x14ac:dyDescent="0.35">
      <c r="A935" s="19" t="str">
        <f t="shared" si="28"/>
        <v xml:space="preserve">  CRE [NCL+DQ] / [Capital + ALLL]--36799</v>
      </c>
      <c r="B935" s="19" t="str">
        <f t="shared" si="29"/>
        <v xml:space="preserve">  CRE [NCL+DQ] / [Capital + ALLL]</v>
      </c>
      <c r="C935">
        <v>9</v>
      </c>
      <c r="D935" s="27">
        <v>36799</v>
      </c>
      <c r="E935">
        <v>0</v>
      </c>
      <c r="F935">
        <v>0.73611196182372995</v>
      </c>
      <c r="G935">
        <v>3.1330331191719898</v>
      </c>
      <c r="H935">
        <v>2.82860895708937</v>
      </c>
      <c r="I935">
        <v>0</v>
      </c>
      <c r="J935">
        <v>2.48308399031597E-2</v>
      </c>
      <c r="K935">
        <v>2.4839883481454801</v>
      </c>
      <c r="L935">
        <v>1.8818208073228</v>
      </c>
      <c r="M935">
        <v>0</v>
      </c>
      <c r="N935">
        <v>0.38112522686025402</v>
      </c>
      <c r="O935">
        <v>2.9002223765923101</v>
      </c>
      <c r="P935">
        <v>2.1766064578725599</v>
      </c>
      <c r="Q935">
        <v>0</v>
      </c>
      <c r="R935">
        <v>0</v>
      </c>
      <c r="S935">
        <v>4.1368493146626699</v>
      </c>
      <c r="T935">
        <v>3.5518259717473901</v>
      </c>
      <c r="U935">
        <v>0</v>
      </c>
      <c r="V935">
        <v>0</v>
      </c>
      <c r="W935">
        <v>2.4983195926229</v>
      </c>
      <c r="X935">
        <v>1.82212324352852</v>
      </c>
      <c r="Y935">
        <v>0</v>
      </c>
      <c r="Z935">
        <v>1.00570807284588</v>
      </c>
      <c r="AA935">
        <v>4.0872239306681601</v>
      </c>
      <c r="AB935">
        <v>2.7197766121597402</v>
      </c>
      <c r="AC935">
        <v>0</v>
      </c>
      <c r="AD935">
        <v>0.12312238364934699</v>
      </c>
      <c r="AE935">
        <v>1.7398939980738199</v>
      </c>
      <c r="AF935">
        <v>1.50418652753462</v>
      </c>
      <c r="AG935">
        <v>0</v>
      </c>
      <c r="AH935">
        <v>0</v>
      </c>
      <c r="AI935">
        <v>0.77411576235749002</v>
      </c>
      <c r="AJ935">
        <v>1.49151461207725</v>
      </c>
      <c r="AK935">
        <v>0</v>
      </c>
      <c r="AL935">
        <v>1.5653629032739</v>
      </c>
      <c r="AM935">
        <v>4.0279984283981598</v>
      </c>
      <c r="AN935">
        <v>3.0026982200830301</v>
      </c>
      <c r="AO935">
        <v>0</v>
      </c>
      <c r="AP935">
        <v>0</v>
      </c>
      <c r="AQ935">
        <v>1.67328372497796</v>
      </c>
      <c r="AR935">
        <v>1.4202003471148601</v>
      </c>
      <c r="AS935">
        <v>0</v>
      </c>
      <c r="AT935">
        <v>0.44235805602491801</v>
      </c>
      <c r="AU935">
        <v>3.1003533856471601</v>
      </c>
      <c r="AV935">
        <v>2.1666288492083798</v>
      </c>
      <c r="AW935">
        <v>0</v>
      </c>
      <c r="AX935">
        <v>0.39842636415371402</v>
      </c>
      <c r="AY935">
        <v>2.9639040400941599</v>
      </c>
      <c r="AZ935">
        <v>2.3176094398176801</v>
      </c>
      <c r="BA935">
        <v>0</v>
      </c>
      <c r="BB935">
        <v>6.3759245090538102E-3</v>
      </c>
      <c r="BC935">
        <v>3.0567984569069901</v>
      </c>
      <c r="BD935">
        <v>2.10272993117229</v>
      </c>
      <c r="BE935">
        <v>0</v>
      </c>
      <c r="BF935">
        <v>0</v>
      </c>
      <c r="BG935">
        <v>1.8263238122644401</v>
      </c>
      <c r="BH935">
        <v>1.4212291870523199</v>
      </c>
      <c r="BI935">
        <v>0.25792797617320301</v>
      </c>
      <c r="BJ935">
        <v>0.94021815457212199</v>
      </c>
      <c r="BK935">
        <v>5.8243084721851996</v>
      </c>
      <c r="BL935">
        <v>3.4267006445287902</v>
      </c>
      <c r="BM935">
        <v>0</v>
      </c>
      <c r="BN935">
        <v>2.1545357306575701</v>
      </c>
      <c r="BO935">
        <v>6.26568307390915</v>
      </c>
      <c r="BP935">
        <v>4.1111473432515799</v>
      </c>
      <c r="BQ935">
        <v>0.76056569643150795</v>
      </c>
      <c r="BR935">
        <v>1.5211313928630199</v>
      </c>
      <c r="BS935">
        <v>2.2816970892945201</v>
      </c>
      <c r="BT935">
        <v>1.5211313928630199</v>
      </c>
      <c r="BU935">
        <v>0</v>
      </c>
      <c r="BV935">
        <v>0</v>
      </c>
      <c r="BW935">
        <v>2.4459241613798599</v>
      </c>
      <c r="BX935">
        <v>2.1881391323494301</v>
      </c>
      <c r="BZ935" t="s">
        <v>284</v>
      </c>
      <c r="CC935">
        <v>0</v>
      </c>
      <c r="CD935">
        <v>0</v>
      </c>
      <c r="CE935">
        <v>2.1286811779769499</v>
      </c>
      <c r="CF935">
        <v>1.7485529997166001</v>
      </c>
      <c r="CG935">
        <v>0</v>
      </c>
      <c r="CH935">
        <v>0</v>
      </c>
      <c r="CI935">
        <v>0</v>
      </c>
      <c r="CJ935">
        <v>0.62992125984252001</v>
      </c>
      <c r="CK935">
        <v>0</v>
      </c>
      <c r="CL935">
        <v>0.10987739995373599</v>
      </c>
      <c r="CM935">
        <v>1.5226713405529</v>
      </c>
      <c r="CN935">
        <v>2.1965169677893601</v>
      </c>
      <c r="CO935">
        <v>0</v>
      </c>
      <c r="CP935">
        <v>0</v>
      </c>
      <c r="CQ935">
        <v>1.41667003284658</v>
      </c>
      <c r="CR935">
        <v>1.1718448264136201</v>
      </c>
      <c r="CS935">
        <v>0</v>
      </c>
      <c r="CT935">
        <v>0.37312087674393501</v>
      </c>
      <c r="CU935">
        <v>0.76361978573056799</v>
      </c>
      <c r="CV935">
        <v>0.80381166162576601</v>
      </c>
      <c r="CW935">
        <v>0</v>
      </c>
      <c r="CX935">
        <v>0</v>
      </c>
      <c r="CY935">
        <v>2.5125628140703502</v>
      </c>
      <c r="CZ935">
        <v>2.5778422258987099</v>
      </c>
      <c r="DA935">
        <v>0.622705820660724</v>
      </c>
      <c r="DB935">
        <v>1.62719771662867</v>
      </c>
      <c r="DC935">
        <v>5.99452421984304</v>
      </c>
      <c r="DD935">
        <v>4.9900323238751003</v>
      </c>
      <c r="DF935" t="s">
        <v>284</v>
      </c>
      <c r="DI935">
        <v>0</v>
      </c>
      <c r="DJ935">
        <v>0</v>
      </c>
      <c r="DK935">
        <v>0.231839258114374</v>
      </c>
      <c r="DL935">
        <v>1.16627629384444</v>
      </c>
      <c r="DM935">
        <v>0</v>
      </c>
      <c r="DN935">
        <v>0</v>
      </c>
      <c r="DO935">
        <v>2.2542163718634298</v>
      </c>
      <c r="DP935">
        <v>1.1878470267693899</v>
      </c>
      <c r="DQ935">
        <v>0.92712775820508098</v>
      </c>
      <c r="DR935">
        <v>1.2227167909047001</v>
      </c>
      <c r="DS935">
        <v>1.7783857729138199</v>
      </c>
      <c r="DT935">
        <v>1.2075520680052201</v>
      </c>
    </row>
    <row r="936" spans="1:124" x14ac:dyDescent="0.35">
      <c r="A936" s="19" t="str">
        <f t="shared" si="28"/>
        <v xml:space="preserve">  Res RE [NCL+DQ] / [Capital + ALLL]--36799</v>
      </c>
      <c r="B936" s="19" t="str">
        <f t="shared" si="29"/>
        <v xml:space="preserve">  Res RE [NCL+DQ] / [Capital + ALLL]</v>
      </c>
      <c r="C936">
        <v>10</v>
      </c>
      <c r="D936" s="27">
        <v>36799</v>
      </c>
      <c r="E936">
        <v>0.84182873778633005</v>
      </c>
      <c r="F936">
        <v>2.0752036852154898</v>
      </c>
      <c r="G936">
        <v>4.1591535884382802</v>
      </c>
      <c r="H936">
        <v>3.5622089768384102</v>
      </c>
      <c r="I936">
        <v>8.3661675935740504E-2</v>
      </c>
      <c r="J936">
        <v>1.32991133924405</v>
      </c>
      <c r="K936">
        <v>3.4895487868242898</v>
      </c>
      <c r="L936">
        <v>2.50955199793205</v>
      </c>
      <c r="M936">
        <v>0.178956514366336</v>
      </c>
      <c r="N936">
        <v>1.8001241464928599</v>
      </c>
      <c r="O936">
        <v>4.6619360827602696</v>
      </c>
      <c r="P936">
        <v>3.16337667718365</v>
      </c>
      <c r="Q936">
        <v>3.0923329194117799</v>
      </c>
      <c r="R936">
        <v>5.7566765578635</v>
      </c>
      <c r="S936">
        <v>7.5662196541514497</v>
      </c>
      <c r="T936">
        <v>5.9536538809344099</v>
      </c>
      <c r="U936">
        <v>0.19837929366231299</v>
      </c>
      <c r="V936">
        <v>1.4911037626599</v>
      </c>
      <c r="W936">
        <v>3.7895759744722701</v>
      </c>
      <c r="X936">
        <v>2.5174226355595399</v>
      </c>
      <c r="Y936">
        <v>0.452284034373587</v>
      </c>
      <c r="Z936">
        <v>1.5483459036673499</v>
      </c>
      <c r="AA936">
        <v>3.0155459823937099</v>
      </c>
      <c r="AB936">
        <v>2.8013473712690802</v>
      </c>
      <c r="AC936">
        <v>0</v>
      </c>
      <c r="AD936">
        <v>0.70766638584667196</v>
      </c>
      <c r="AE936">
        <v>1.58596004401402</v>
      </c>
      <c r="AF936">
        <v>0.99994336940161499</v>
      </c>
      <c r="AG936">
        <v>0</v>
      </c>
      <c r="AH936">
        <v>7.9431639446477006E-2</v>
      </c>
      <c r="AI936">
        <v>0.72200656350594505</v>
      </c>
      <c r="AJ936">
        <v>0.64296580395802405</v>
      </c>
      <c r="AK936">
        <v>2.4781734869736201</v>
      </c>
      <c r="AL936">
        <v>4.6945721147582402</v>
      </c>
      <c r="AM936">
        <v>8.8314284253950905</v>
      </c>
      <c r="AN936">
        <v>6.1645209058049897</v>
      </c>
      <c r="AO936">
        <v>0</v>
      </c>
      <c r="AP936">
        <v>0.77068678080908404</v>
      </c>
      <c r="AQ936">
        <v>2.1436260635003799</v>
      </c>
      <c r="AR936">
        <v>1.5041156087608301</v>
      </c>
      <c r="AS936">
        <v>0.24887279454361899</v>
      </c>
      <c r="AT936">
        <v>1.3737006164354799</v>
      </c>
      <c r="AU936">
        <v>3.8810412396385199</v>
      </c>
      <c r="AV936">
        <v>2.7227971564011</v>
      </c>
      <c r="AW936">
        <v>1.36091866772112</v>
      </c>
      <c r="AX936">
        <v>3.6057365556021601</v>
      </c>
      <c r="AY936">
        <v>6.8924853742182801</v>
      </c>
      <c r="AZ936">
        <v>4.7994690271458698</v>
      </c>
      <c r="BA936">
        <v>0</v>
      </c>
      <c r="BB936">
        <v>1.0205415974902099</v>
      </c>
      <c r="BC936">
        <v>2.9081753745811199</v>
      </c>
      <c r="BD936">
        <v>2.0326983072962399</v>
      </c>
      <c r="BE936">
        <v>0</v>
      </c>
      <c r="BF936">
        <v>0.89313212195873104</v>
      </c>
      <c r="BG936">
        <v>2.0444439658015998</v>
      </c>
      <c r="BH936">
        <v>1.6389985059791801</v>
      </c>
      <c r="BI936">
        <v>1.1929661882137601</v>
      </c>
      <c r="BJ936">
        <v>1.57344892595523</v>
      </c>
      <c r="BK936">
        <v>2.1821844260781398</v>
      </c>
      <c r="BL936">
        <v>1.9008708830119401</v>
      </c>
      <c r="BM936">
        <v>0</v>
      </c>
      <c r="BN936">
        <v>0.39474354403300599</v>
      </c>
      <c r="BO936">
        <v>3.8342702730059099</v>
      </c>
      <c r="BP936">
        <v>3.4395267289729001</v>
      </c>
      <c r="BQ936">
        <v>1.8804136361844099</v>
      </c>
      <c r="BR936">
        <v>1.96835892834646</v>
      </c>
      <c r="BS936">
        <v>2.05630422050851</v>
      </c>
      <c r="BT936">
        <v>1.96835892834646</v>
      </c>
      <c r="BU936">
        <v>2.6457649175275302</v>
      </c>
      <c r="BV936">
        <v>4.2621185307854201</v>
      </c>
      <c r="BW936">
        <v>5.9337463331161597</v>
      </c>
      <c r="BX936">
        <v>4.5430126163195599</v>
      </c>
      <c r="BZ936" t="s">
        <v>284</v>
      </c>
      <c r="CC936">
        <v>0</v>
      </c>
      <c r="CD936">
        <v>0.97159940209267603</v>
      </c>
      <c r="CE936">
        <v>3.3944189920866301</v>
      </c>
      <c r="CF936">
        <v>2.22188981026004</v>
      </c>
      <c r="CG936">
        <v>0</v>
      </c>
      <c r="CH936">
        <v>0</v>
      </c>
      <c r="CI936">
        <v>1.6106110847939401</v>
      </c>
      <c r="CJ936">
        <v>1.4244844216832</v>
      </c>
      <c r="CK936">
        <v>0.51150895140664998</v>
      </c>
      <c r="CL936">
        <v>2.3266710947725602</v>
      </c>
      <c r="CM936">
        <v>6.4549844236760103</v>
      </c>
      <c r="CN936">
        <v>3.5055370434712798</v>
      </c>
      <c r="CO936">
        <v>5.3688392569526504E-3</v>
      </c>
      <c r="CP936">
        <v>0.40345821325648401</v>
      </c>
      <c r="CQ936">
        <v>1.04301118498343</v>
      </c>
      <c r="CR936">
        <v>0.52757461842908204</v>
      </c>
      <c r="CS936">
        <v>1.0416666666666701</v>
      </c>
      <c r="CT936">
        <v>1.2608018132879999</v>
      </c>
      <c r="CU936">
        <v>2.0224114746750299</v>
      </c>
      <c r="CV936">
        <v>1.99018804298425</v>
      </c>
      <c r="CW936">
        <v>0</v>
      </c>
      <c r="CX936">
        <v>0.244598450876478</v>
      </c>
      <c r="CY936">
        <v>1.1979166666666701</v>
      </c>
      <c r="CZ936">
        <v>1.4287839069030801</v>
      </c>
      <c r="DA936">
        <v>0</v>
      </c>
      <c r="DB936">
        <v>0.39316838625663603</v>
      </c>
      <c r="DC936">
        <v>1.2298535530596799</v>
      </c>
      <c r="DD936">
        <v>0.83668516680303895</v>
      </c>
      <c r="DF936" t="s">
        <v>284</v>
      </c>
      <c r="DI936">
        <v>0</v>
      </c>
      <c r="DJ936">
        <v>0</v>
      </c>
      <c r="DK936">
        <v>0.348557128383781</v>
      </c>
      <c r="DL936">
        <v>0.42623927142734802</v>
      </c>
      <c r="DM936">
        <v>0</v>
      </c>
      <c r="DN936">
        <v>2.94622425629291</v>
      </c>
      <c r="DO936">
        <v>4.8142274580878999</v>
      </c>
      <c r="DP936">
        <v>3.0410930644203802</v>
      </c>
      <c r="DQ936">
        <v>1.6040831206707999</v>
      </c>
      <c r="DR936">
        <v>2.6267734232336002</v>
      </c>
      <c r="DS936">
        <v>4.3495221377023601</v>
      </c>
      <c r="DT936">
        <v>3.2095306235940702</v>
      </c>
    </row>
    <row r="937" spans="1:124" x14ac:dyDescent="0.35">
      <c r="A937" s="19" t="str">
        <f t="shared" si="28"/>
        <v xml:space="preserve">  C&amp;I [NCL+DQ] / [Capital + ALLL]--36799</v>
      </c>
      <c r="B937" s="19" t="str">
        <f t="shared" si="29"/>
        <v xml:space="preserve">  C&amp;I [NCL+DQ] / [Capital + ALLL]</v>
      </c>
      <c r="C937">
        <v>11</v>
      </c>
      <c r="D937" s="27">
        <v>36799</v>
      </c>
      <c r="E937">
        <v>1.1410270373264999</v>
      </c>
      <c r="F937">
        <v>4.0222308169733703</v>
      </c>
      <c r="G937">
        <v>8.22206232485253</v>
      </c>
      <c r="H937">
        <v>6.3343054853908098</v>
      </c>
      <c r="I937">
        <v>0.833692838654012</v>
      </c>
      <c r="J937">
        <v>3.5924232527759599</v>
      </c>
      <c r="K937">
        <v>8.0630757328004492</v>
      </c>
      <c r="L937">
        <v>5.5408623818364902</v>
      </c>
      <c r="M937">
        <v>0.37259108749700298</v>
      </c>
      <c r="N937">
        <v>1.9804430975068501</v>
      </c>
      <c r="O937">
        <v>5.4806542172981496</v>
      </c>
      <c r="P937">
        <v>3.9243580191368901</v>
      </c>
      <c r="Q937">
        <v>1.5392022885712699</v>
      </c>
      <c r="R937">
        <v>4.7473929812866098</v>
      </c>
      <c r="S937">
        <v>8.1169595720427807</v>
      </c>
      <c r="T937">
        <v>5.7598625505235903</v>
      </c>
      <c r="U937">
        <v>0.53713769368497</v>
      </c>
      <c r="V937">
        <v>3.2348290652922498</v>
      </c>
      <c r="W937">
        <v>7.6805707118751796</v>
      </c>
      <c r="X937">
        <v>5.0837939876669704</v>
      </c>
      <c r="Y937">
        <v>1.5177304964539</v>
      </c>
      <c r="Z937">
        <v>4.4601511089446699</v>
      </c>
      <c r="AA937">
        <v>8.2766893242702899</v>
      </c>
      <c r="AB937">
        <v>6.7593291040062802</v>
      </c>
      <c r="AC937">
        <v>2.6163296082073901</v>
      </c>
      <c r="AD937">
        <v>4.9653158086892999</v>
      </c>
      <c r="AE937">
        <v>11.204830841694999</v>
      </c>
      <c r="AF937">
        <v>7.94616104232861</v>
      </c>
      <c r="AG937">
        <v>0.51831203598929199</v>
      </c>
      <c r="AH937">
        <v>1.983432792116</v>
      </c>
      <c r="AI937">
        <v>6.07788588929923</v>
      </c>
      <c r="AJ937">
        <v>4.3347040036486097</v>
      </c>
      <c r="AK937">
        <v>1.55534319463172</v>
      </c>
      <c r="AL937">
        <v>3.70289493261803</v>
      </c>
      <c r="AM937">
        <v>7.9023838181151502</v>
      </c>
      <c r="AN937">
        <v>6.46732366902895</v>
      </c>
      <c r="AO937">
        <v>1.21898674711411</v>
      </c>
      <c r="AP937">
        <v>4.3856520851456704</v>
      </c>
      <c r="AQ937">
        <v>9.3092356423298295</v>
      </c>
      <c r="AR937">
        <v>6.4384097977883403</v>
      </c>
      <c r="AS937">
        <v>0.821824383893488</v>
      </c>
      <c r="AT937">
        <v>3.0593698591079601</v>
      </c>
      <c r="AU937">
        <v>7.6696520545956597</v>
      </c>
      <c r="AV937">
        <v>5.1726374017241996</v>
      </c>
      <c r="AW937">
        <v>0.69979017715835301</v>
      </c>
      <c r="AX937">
        <v>2.93803625841243</v>
      </c>
      <c r="AY937">
        <v>6.8084262438385998</v>
      </c>
      <c r="AZ937">
        <v>4.7420230444535996</v>
      </c>
      <c r="BA937">
        <v>1.2907047282066499</v>
      </c>
      <c r="BB937">
        <v>4.9123532078520702</v>
      </c>
      <c r="BC937">
        <v>11.1832905478238</v>
      </c>
      <c r="BD937">
        <v>7.2862881320536799</v>
      </c>
      <c r="BE937">
        <v>0.31340127986205901</v>
      </c>
      <c r="BF937">
        <v>2.0068728522336801</v>
      </c>
      <c r="BG937">
        <v>5.3890750843862101</v>
      </c>
      <c r="BH937">
        <v>3.6276261918635999</v>
      </c>
      <c r="BI937">
        <v>2.31742292473022</v>
      </c>
      <c r="BJ937">
        <v>4.2544601797873502</v>
      </c>
      <c r="BK937">
        <v>7.7731591648966702</v>
      </c>
      <c r="BL937">
        <v>5.2373571950187499</v>
      </c>
      <c r="BM937">
        <v>0.34666426070494699</v>
      </c>
      <c r="BN937">
        <v>1.4105166408680501</v>
      </c>
      <c r="BO937">
        <v>3.7496941410285598</v>
      </c>
      <c r="BP937">
        <v>2.6858417608654599</v>
      </c>
      <c r="BQ937">
        <v>4.8087370209770404</v>
      </c>
      <c r="BR937">
        <v>5.56289314526793</v>
      </c>
      <c r="BS937">
        <v>6.3170492695588099</v>
      </c>
      <c r="BT937">
        <v>5.56289314526793</v>
      </c>
      <c r="BU937">
        <v>0.84877828562400004</v>
      </c>
      <c r="BV937">
        <v>2.26668744907247</v>
      </c>
      <c r="BW937">
        <v>11.033475482832401</v>
      </c>
      <c r="BX937">
        <v>6.0374916887584096</v>
      </c>
      <c r="BZ937" t="s">
        <v>284</v>
      </c>
      <c r="CC937">
        <v>0.26465798045602601</v>
      </c>
      <c r="CD937">
        <v>1.72522445711405</v>
      </c>
      <c r="CE937">
        <v>5.7404823599760801</v>
      </c>
      <c r="CF937">
        <v>3.84364240511078</v>
      </c>
      <c r="CG937">
        <v>0</v>
      </c>
      <c r="CH937">
        <v>0</v>
      </c>
      <c r="CI937">
        <v>0.69317767238234196</v>
      </c>
      <c r="CJ937">
        <v>2.0426290802610598</v>
      </c>
      <c r="CK937">
        <v>0.95185745444311498</v>
      </c>
      <c r="CL937">
        <v>3.9632662423304099</v>
      </c>
      <c r="CM937">
        <v>5.7131203320385602</v>
      </c>
      <c r="CN937">
        <v>4.7819844074765898</v>
      </c>
      <c r="CO937">
        <v>2.52027209277415</v>
      </c>
      <c r="CP937">
        <v>6.6640594446617101</v>
      </c>
      <c r="CQ937">
        <v>7.4912093657646102</v>
      </c>
      <c r="CR937">
        <v>6.4038427087072698</v>
      </c>
      <c r="CS937">
        <v>0.19832837512395499</v>
      </c>
      <c r="CT937">
        <v>3.2482334169136098</v>
      </c>
      <c r="CU937">
        <v>7.6694600615254096</v>
      </c>
      <c r="CV937">
        <v>5.7467274582399597</v>
      </c>
      <c r="CW937">
        <v>1.64905952074208</v>
      </c>
      <c r="CX937">
        <v>3.9769483194281698</v>
      </c>
      <c r="CY937">
        <v>16.3317336532693</v>
      </c>
      <c r="CZ937">
        <v>11.144754973770199</v>
      </c>
      <c r="DA937">
        <v>0.21787037964539699</v>
      </c>
      <c r="DB937">
        <v>0.40306897884417803</v>
      </c>
      <c r="DC937">
        <v>3.3348037701931799</v>
      </c>
      <c r="DD937">
        <v>3.14960517099439</v>
      </c>
      <c r="DF937" t="s">
        <v>284</v>
      </c>
      <c r="DI937">
        <v>0</v>
      </c>
      <c r="DJ937">
        <v>0.93005631430992597</v>
      </c>
      <c r="DK937">
        <v>2.5747458842556399</v>
      </c>
      <c r="DL937">
        <v>3.4528669463801198</v>
      </c>
      <c r="DM937">
        <v>0.845350571854799</v>
      </c>
      <c r="DN937">
        <v>4.0814803760632703</v>
      </c>
      <c r="DO937">
        <v>9.5639097744360893</v>
      </c>
      <c r="DP937">
        <v>9.3517758077942599</v>
      </c>
      <c r="DQ937">
        <v>1.61539542070516</v>
      </c>
      <c r="DR937">
        <v>2.3328149300155498</v>
      </c>
      <c r="DS937">
        <v>3.6278525453481598</v>
      </c>
      <c r="DT937">
        <v>2.57646365930924</v>
      </c>
    </row>
    <row r="938" spans="1:124" x14ac:dyDescent="0.35">
      <c r="A938" s="19" t="str">
        <f t="shared" si="28"/>
        <v xml:space="preserve">  Ind [NCL+DQ] / [Capital + ALLL]--36799</v>
      </c>
      <c r="B938" s="19" t="str">
        <f t="shared" si="29"/>
        <v xml:space="preserve">  Ind [NCL+DQ] / [Capital + ALLL]</v>
      </c>
      <c r="C938">
        <v>12</v>
      </c>
      <c r="D938" s="27">
        <v>36799</v>
      </c>
      <c r="E938">
        <v>0.64354781566069497</v>
      </c>
      <c r="F938">
        <v>1.2517539102599</v>
      </c>
      <c r="G938">
        <v>2.6668261030534102</v>
      </c>
      <c r="H938">
        <v>3.81630571172294</v>
      </c>
      <c r="I938">
        <v>0.44316556903052601</v>
      </c>
      <c r="J938">
        <v>1.1720626381016399</v>
      </c>
      <c r="K938">
        <v>2.5900816466660599</v>
      </c>
      <c r="L938">
        <v>1.9747281210796199</v>
      </c>
      <c r="M938">
        <v>0.26780675138616</v>
      </c>
      <c r="N938">
        <v>1.1420740063956101</v>
      </c>
      <c r="O938">
        <v>2.8529543915073399</v>
      </c>
      <c r="P938">
        <v>2.1197432845838802</v>
      </c>
      <c r="Q938">
        <v>0.72125859327958597</v>
      </c>
      <c r="R938">
        <v>1.86680121089808</v>
      </c>
      <c r="S938">
        <v>3.8584659844351399</v>
      </c>
      <c r="T938">
        <v>2.67468805803321</v>
      </c>
      <c r="U938">
        <v>0.50169323826975198</v>
      </c>
      <c r="V938">
        <v>1.1900298227599799</v>
      </c>
      <c r="W938">
        <v>2.5562860576433901</v>
      </c>
      <c r="X938">
        <v>1.88044213556708</v>
      </c>
      <c r="Y938">
        <v>0.49356223175965702</v>
      </c>
      <c r="Z938">
        <v>1.19069096157316</v>
      </c>
      <c r="AA938">
        <v>2.59067357512953</v>
      </c>
      <c r="AB938">
        <v>1.9179775416943901</v>
      </c>
      <c r="AC938">
        <v>0.34470057520505798</v>
      </c>
      <c r="AD938">
        <v>0.91346153846153899</v>
      </c>
      <c r="AE938">
        <v>2.0860222550355099</v>
      </c>
      <c r="AF938">
        <v>1.4690425696076499</v>
      </c>
      <c r="AG938">
        <v>0.116489984684225</v>
      </c>
      <c r="AH938">
        <v>0.79407861210891595</v>
      </c>
      <c r="AI938">
        <v>2.3802314817422698</v>
      </c>
      <c r="AJ938">
        <v>5.46447459106205</v>
      </c>
      <c r="AK938">
        <v>0.57032899851122298</v>
      </c>
      <c r="AL938">
        <v>1.32811566533411</v>
      </c>
      <c r="AM938">
        <v>2.7112013677495099</v>
      </c>
      <c r="AN938">
        <v>2.2239146273087802</v>
      </c>
      <c r="AO938">
        <v>0.36593022517993401</v>
      </c>
      <c r="AP938">
        <v>1.0959280057234899</v>
      </c>
      <c r="AQ938">
        <v>2.2731640356897702</v>
      </c>
      <c r="AR938">
        <v>1.59336842425853</v>
      </c>
      <c r="AS938">
        <v>0.41709201520612799</v>
      </c>
      <c r="AT938">
        <v>1.16132042973491</v>
      </c>
      <c r="AU938">
        <v>2.4707752793488802</v>
      </c>
      <c r="AV938">
        <v>1.8557403612596699</v>
      </c>
      <c r="AW938">
        <v>0.64798727252139698</v>
      </c>
      <c r="AX938">
        <v>1.445249794227</v>
      </c>
      <c r="AY938">
        <v>2.9515734572074299</v>
      </c>
      <c r="AZ938">
        <v>2.34075169535754</v>
      </c>
      <c r="BA938">
        <v>0.33083586951070498</v>
      </c>
      <c r="BB938">
        <v>1.1224649208714299</v>
      </c>
      <c r="BC938">
        <v>2.5584207541341502</v>
      </c>
      <c r="BD938">
        <v>1.8092881420492399</v>
      </c>
      <c r="BE938">
        <v>0.49033872657432198</v>
      </c>
      <c r="BF938">
        <v>0.98930907930429202</v>
      </c>
      <c r="BG938">
        <v>3.2746039370122602</v>
      </c>
      <c r="BH938">
        <v>8.3222819862639703</v>
      </c>
      <c r="BI938">
        <v>1.5733845389514201</v>
      </c>
      <c r="BJ938">
        <v>1.77426709859662</v>
      </c>
      <c r="BK938">
        <v>3.21997677226376</v>
      </c>
      <c r="BL938">
        <v>2.5812627312849798</v>
      </c>
      <c r="BM938">
        <v>0.85392946403776704</v>
      </c>
      <c r="BN938">
        <v>1.2939239905179301</v>
      </c>
      <c r="BO938">
        <v>1.7745743081192</v>
      </c>
      <c r="BP938">
        <v>1.3345797816390399</v>
      </c>
      <c r="BQ938">
        <v>0.71131825617323996</v>
      </c>
      <c r="BR938">
        <v>0.72088212638156801</v>
      </c>
      <c r="BS938">
        <v>0.73044599658989595</v>
      </c>
      <c r="BT938">
        <v>0.72088212638156801</v>
      </c>
      <c r="BU938">
        <v>0.83421713787056895</v>
      </c>
      <c r="BV938">
        <v>1.40651688021201</v>
      </c>
      <c r="BW938">
        <v>3.2033847075890698</v>
      </c>
      <c r="BX938">
        <v>2.3052304725524499</v>
      </c>
      <c r="BZ938" t="s">
        <v>284</v>
      </c>
      <c r="CC938">
        <v>0.30146425495262702</v>
      </c>
      <c r="CD938">
        <v>0.850065953392936</v>
      </c>
      <c r="CE938">
        <v>1.7450070607222099</v>
      </c>
      <c r="CF938">
        <v>1.4099652350637299</v>
      </c>
      <c r="CG938">
        <v>0.10874631039304</v>
      </c>
      <c r="CH938">
        <v>0.72609923356191997</v>
      </c>
      <c r="CI938">
        <v>1.4471604037455901</v>
      </c>
      <c r="CJ938">
        <v>0.81642013790581403</v>
      </c>
      <c r="CK938">
        <v>0.51068676454217399</v>
      </c>
      <c r="CL938">
        <v>1.42015503875969</v>
      </c>
      <c r="CM938">
        <v>2.2408738428516299</v>
      </c>
      <c r="CN938">
        <v>1.81903357533197</v>
      </c>
      <c r="CO938">
        <v>4.7028707552249298E-2</v>
      </c>
      <c r="CP938">
        <v>0.41945005437315502</v>
      </c>
      <c r="CQ938">
        <v>0.59317400832132805</v>
      </c>
      <c r="CR938">
        <v>0.35071948261250102</v>
      </c>
      <c r="CS938">
        <v>0.59843541584051296</v>
      </c>
      <c r="CT938">
        <v>1.1527981555229501</v>
      </c>
      <c r="CU938">
        <v>2.6909722222222201</v>
      </c>
      <c r="CV938">
        <v>2.2341680719959101</v>
      </c>
      <c r="CW938">
        <v>0.434782608695652</v>
      </c>
      <c r="CX938">
        <v>1.894397420395</v>
      </c>
      <c r="CY938">
        <v>2.7880126519508401</v>
      </c>
      <c r="CZ938">
        <v>2.3426440754037499</v>
      </c>
      <c r="DA938">
        <v>0.47071550376558502</v>
      </c>
      <c r="DB938">
        <v>1.6287750481263501</v>
      </c>
      <c r="DC938">
        <v>3.17240446945751</v>
      </c>
      <c r="DD938">
        <v>2.01434492509674</v>
      </c>
      <c r="DF938" t="s">
        <v>284</v>
      </c>
      <c r="DI938">
        <v>0.13712626371262601</v>
      </c>
      <c r="DJ938">
        <v>2.1739736056492802</v>
      </c>
      <c r="DK938">
        <v>22.663294557520299</v>
      </c>
      <c r="DL938">
        <v>17.528784151969202</v>
      </c>
      <c r="DM938">
        <v>0.52653229123817402</v>
      </c>
      <c r="DN938">
        <v>1.3629842180774701</v>
      </c>
      <c r="DO938">
        <v>2.8592739930382902</v>
      </c>
      <c r="DP938">
        <v>1.8740985024113499</v>
      </c>
      <c r="DQ938">
        <v>0.182609917123191</v>
      </c>
      <c r="DR938">
        <v>0.36636746656896901</v>
      </c>
      <c r="DS938">
        <v>1.4433391847084101</v>
      </c>
      <c r="DT938">
        <v>0.78120977012725101</v>
      </c>
    </row>
    <row r="939" spans="1:124" x14ac:dyDescent="0.35">
      <c r="A939" s="19" t="str">
        <f t="shared" si="28"/>
        <v xml:space="preserve">  OREO / [Capital + ALLL]--36799</v>
      </c>
      <c r="B939" s="19" t="str">
        <f t="shared" si="29"/>
        <v xml:space="preserve">  OREO / [Capital + ALLL]</v>
      </c>
      <c r="C939">
        <v>13</v>
      </c>
      <c r="D939" s="27">
        <v>36799</v>
      </c>
      <c r="E939">
        <v>0</v>
      </c>
      <c r="F939">
        <v>0</v>
      </c>
      <c r="G939">
        <v>0.60390325992660199</v>
      </c>
      <c r="H939">
        <v>0.713406617891711</v>
      </c>
      <c r="I939">
        <v>0</v>
      </c>
      <c r="J939">
        <v>0</v>
      </c>
      <c r="K939">
        <v>0.63218277912086795</v>
      </c>
      <c r="L939">
        <v>0.63617983855278504</v>
      </c>
      <c r="M939">
        <v>0</v>
      </c>
      <c r="N939">
        <v>0</v>
      </c>
      <c r="O939">
        <v>0.89907353398022205</v>
      </c>
      <c r="P939">
        <v>0.87034344241587802</v>
      </c>
      <c r="Q939">
        <v>0.192382010349267</v>
      </c>
      <c r="R939">
        <v>0.60630973178501701</v>
      </c>
      <c r="S939">
        <v>2.6368167864955998</v>
      </c>
      <c r="T939">
        <v>1.82988979742068</v>
      </c>
      <c r="U939">
        <v>0</v>
      </c>
      <c r="V939">
        <v>0</v>
      </c>
      <c r="W939">
        <v>0.26504327855930099</v>
      </c>
      <c r="X939">
        <v>0.50382332523123197</v>
      </c>
      <c r="Y939">
        <v>0</v>
      </c>
      <c r="Z939">
        <v>0</v>
      </c>
      <c r="AA939">
        <v>0.897622513343037</v>
      </c>
      <c r="AB939">
        <v>0.952514217114386</v>
      </c>
      <c r="AC939">
        <v>0</v>
      </c>
      <c r="AD939">
        <v>0</v>
      </c>
      <c r="AE939">
        <v>1.03177468796725</v>
      </c>
      <c r="AF939">
        <v>1.00031032555712</v>
      </c>
      <c r="AG939">
        <v>0</v>
      </c>
      <c r="AH939">
        <v>0</v>
      </c>
      <c r="AI939">
        <v>0.711221797576995</v>
      </c>
      <c r="AJ939">
        <v>0.82564449223589098</v>
      </c>
      <c r="AK939">
        <v>0</v>
      </c>
      <c r="AL939">
        <v>0</v>
      </c>
      <c r="AM939">
        <v>0.46773461302616998</v>
      </c>
      <c r="AN939">
        <v>0.57873830566095796</v>
      </c>
      <c r="AO939">
        <v>0</v>
      </c>
      <c r="AP939">
        <v>0</v>
      </c>
      <c r="AQ939">
        <v>0.65022861474568605</v>
      </c>
      <c r="AR939">
        <v>0.61629141699507906</v>
      </c>
      <c r="AS939">
        <v>0</v>
      </c>
      <c r="AT939">
        <v>0</v>
      </c>
      <c r="AU939">
        <v>0.653045331171072</v>
      </c>
      <c r="AV939">
        <v>0.67213680789250096</v>
      </c>
      <c r="AW939">
        <v>0</v>
      </c>
      <c r="AX939">
        <v>0</v>
      </c>
      <c r="AY939">
        <v>0.61778589428797903</v>
      </c>
      <c r="AZ939">
        <v>0.64277419011357495</v>
      </c>
      <c r="BA939">
        <v>0</v>
      </c>
      <c r="BB939">
        <v>0</v>
      </c>
      <c r="BC939">
        <v>0.80164234298761305</v>
      </c>
      <c r="BD939">
        <v>0.68997895958572997</v>
      </c>
      <c r="BE939">
        <v>0</v>
      </c>
      <c r="BF939">
        <v>0</v>
      </c>
      <c r="BG939">
        <v>0.48760093487765299</v>
      </c>
      <c r="BH939">
        <v>0.62318360517929605</v>
      </c>
      <c r="BI939">
        <v>9.7320138852068694E-2</v>
      </c>
      <c r="BJ939">
        <v>0.316523386818646</v>
      </c>
      <c r="BK939">
        <v>1.00635896069069</v>
      </c>
      <c r="BL939">
        <v>1.7584676691177299</v>
      </c>
      <c r="BM939">
        <v>0</v>
      </c>
      <c r="BN939">
        <v>0</v>
      </c>
      <c r="BO939">
        <v>0.41655095806720299</v>
      </c>
      <c r="BP939">
        <v>0.41655095806720299</v>
      </c>
      <c r="BQ939">
        <v>0</v>
      </c>
      <c r="BR939">
        <v>0</v>
      </c>
      <c r="BS939">
        <v>0</v>
      </c>
      <c r="BT939">
        <v>0</v>
      </c>
      <c r="BU939">
        <v>0</v>
      </c>
      <c r="BV939">
        <v>0</v>
      </c>
      <c r="BW939">
        <v>0.48533166126637201</v>
      </c>
      <c r="BX939">
        <v>0.73069618530980496</v>
      </c>
      <c r="BZ939" t="s">
        <v>284</v>
      </c>
      <c r="CC939">
        <v>0</v>
      </c>
      <c r="CD939">
        <v>0</v>
      </c>
      <c r="CE939">
        <v>0.11143210895584001</v>
      </c>
      <c r="CF939">
        <v>0.385719763767149</v>
      </c>
      <c r="CG939">
        <v>0</v>
      </c>
      <c r="CH939">
        <v>0</v>
      </c>
      <c r="CI939">
        <v>0</v>
      </c>
      <c r="CJ939">
        <v>0.90952155376598798</v>
      </c>
      <c r="CK939">
        <v>0</v>
      </c>
      <c r="CL939">
        <v>0</v>
      </c>
      <c r="CM939">
        <v>0</v>
      </c>
      <c r="CN939">
        <v>0.188918095577809</v>
      </c>
      <c r="CO939">
        <v>0.139082058414465</v>
      </c>
      <c r="CP939">
        <v>0.388379679975144</v>
      </c>
      <c r="CQ939">
        <v>2.1301924832807</v>
      </c>
      <c r="CR939">
        <v>1.68984726726386</v>
      </c>
      <c r="CS939">
        <v>0</v>
      </c>
      <c r="CT939">
        <v>0.25235228378816799</v>
      </c>
      <c r="CU939">
        <v>1.3562799179393701</v>
      </c>
      <c r="CV939">
        <v>0.86711729704310403</v>
      </c>
      <c r="CW939">
        <v>0</v>
      </c>
      <c r="CX939">
        <v>0</v>
      </c>
      <c r="CY939">
        <v>0</v>
      </c>
      <c r="CZ939">
        <v>0.46477071262921499</v>
      </c>
      <c r="DA939">
        <v>0</v>
      </c>
      <c r="DB939">
        <v>0</v>
      </c>
      <c r="DC939">
        <v>0</v>
      </c>
      <c r="DD939">
        <v>0</v>
      </c>
      <c r="DF939" t="s">
        <v>284</v>
      </c>
      <c r="DI939">
        <v>0</v>
      </c>
      <c r="DJ939">
        <v>0</v>
      </c>
      <c r="DK939">
        <v>0</v>
      </c>
      <c r="DL939">
        <v>0.14181164601469101</v>
      </c>
      <c r="DM939">
        <v>0</v>
      </c>
      <c r="DN939">
        <v>0</v>
      </c>
      <c r="DO939">
        <v>0</v>
      </c>
      <c r="DP939">
        <v>0.54701158750656098</v>
      </c>
      <c r="DQ939">
        <v>0</v>
      </c>
      <c r="DR939">
        <v>0</v>
      </c>
      <c r="DS939">
        <v>0</v>
      </c>
      <c r="DT939">
        <v>0.25723571679143697</v>
      </c>
    </row>
    <row r="940" spans="1:124" x14ac:dyDescent="0.35">
      <c r="A940" s="19" t="str">
        <f t="shared" si="28"/>
        <v>ROAA--36799</v>
      </c>
      <c r="B940" s="19" t="str">
        <f t="shared" si="29"/>
        <v>ROAA</v>
      </c>
      <c r="C940">
        <v>14</v>
      </c>
      <c r="D940" s="27">
        <v>36799</v>
      </c>
      <c r="E940">
        <v>1.01</v>
      </c>
      <c r="F940">
        <v>1.37</v>
      </c>
      <c r="G940">
        <v>1.6875</v>
      </c>
      <c r="H940">
        <v>1.3640217391304399</v>
      </c>
      <c r="I940">
        <v>0.94</v>
      </c>
      <c r="J940">
        <v>1.28</v>
      </c>
      <c r="K940">
        <v>1.66</v>
      </c>
      <c r="L940">
        <v>1.2985257142857201</v>
      </c>
      <c r="M940">
        <v>0.81</v>
      </c>
      <c r="N940">
        <v>1.1599999999999999</v>
      </c>
      <c r="O940">
        <v>1.53</v>
      </c>
      <c r="P940">
        <v>1.0970505789153</v>
      </c>
      <c r="Q940">
        <v>1.1299999999999999</v>
      </c>
      <c r="R940">
        <v>1.24</v>
      </c>
      <c r="S940">
        <v>1.35</v>
      </c>
      <c r="T940">
        <v>0.93391304347826098</v>
      </c>
      <c r="U940">
        <v>0.87749999999999995</v>
      </c>
      <c r="V940">
        <v>1.23</v>
      </c>
      <c r="W940">
        <v>1.61</v>
      </c>
      <c r="X940">
        <v>1.23142561983471</v>
      </c>
      <c r="Y940">
        <v>1.17</v>
      </c>
      <c r="Z940">
        <v>1.42</v>
      </c>
      <c r="AA940">
        <v>1.73</v>
      </c>
      <c r="AB940">
        <v>1.4357647058823499</v>
      </c>
      <c r="AC940">
        <v>1</v>
      </c>
      <c r="AD940">
        <v>1.23</v>
      </c>
      <c r="AE940">
        <v>1.665</v>
      </c>
      <c r="AF940">
        <v>1.3011009174311901</v>
      </c>
      <c r="AG940">
        <v>1.0625</v>
      </c>
      <c r="AH940">
        <v>1.54</v>
      </c>
      <c r="AI940">
        <v>2.0024999999999999</v>
      </c>
      <c r="AJ940">
        <v>1.96602040816327</v>
      </c>
      <c r="AK940">
        <v>0.875</v>
      </c>
      <c r="AL940">
        <v>1.19</v>
      </c>
      <c r="AM940">
        <v>1.52</v>
      </c>
      <c r="AN940">
        <v>1.2228048780487799</v>
      </c>
      <c r="AO940">
        <v>0.99750000000000005</v>
      </c>
      <c r="AP940">
        <v>1.3</v>
      </c>
      <c r="AQ940">
        <v>1.66</v>
      </c>
      <c r="AR940">
        <v>1.33959134615385</v>
      </c>
      <c r="AS940">
        <v>0.93500000000000005</v>
      </c>
      <c r="AT940">
        <v>1.29</v>
      </c>
      <c r="AU940">
        <v>1.67</v>
      </c>
      <c r="AV940">
        <v>1.33055825242718</v>
      </c>
      <c r="AW940">
        <v>0.90749999999999997</v>
      </c>
      <c r="AX940">
        <v>1.25</v>
      </c>
      <c r="AY940">
        <v>1.6074999999999999</v>
      </c>
      <c r="AZ940">
        <v>1.2545070422535201</v>
      </c>
      <c r="BA940">
        <v>0.76</v>
      </c>
      <c r="BB940">
        <v>1.19</v>
      </c>
      <c r="BC940">
        <v>1.58</v>
      </c>
      <c r="BD940">
        <v>1.0826732673267301</v>
      </c>
      <c r="BE940">
        <v>0.98499999999999999</v>
      </c>
      <c r="BF940">
        <v>1.43</v>
      </c>
      <c r="BG940">
        <v>2.16</v>
      </c>
      <c r="BH940">
        <v>2.0974358974359002</v>
      </c>
      <c r="BI940">
        <v>1.1425000000000001</v>
      </c>
      <c r="BJ940">
        <v>1.325</v>
      </c>
      <c r="BK940">
        <v>1.38</v>
      </c>
      <c r="BL940">
        <v>1.395</v>
      </c>
      <c r="BM940">
        <v>1.94</v>
      </c>
      <c r="BN940">
        <v>2.31</v>
      </c>
      <c r="BO940">
        <v>2.8875000000000002</v>
      </c>
      <c r="BP940">
        <v>2.5175000000000001</v>
      </c>
      <c r="BQ940">
        <v>0.92749999999999999</v>
      </c>
      <c r="BR940">
        <v>0.95499999999999996</v>
      </c>
      <c r="BS940">
        <v>0.98250000000000004</v>
      </c>
      <c r="BT940">
        <v>0.95499999999999996</v>
      </c>
      <c r="BU940">
        <v>0.91249999999999998</v>
      </c>
      <c r="BV940">
        <v>1.165</v>
      </c>
      <c r="BW940">
        <v>1.38</v>
      </c>
      <c r="BX940">
        <v>1.13954545454545</v>
      </c>
      <c r="BZ940" t="s">
        <v>284</v>
      </c>
      <c r="CC940">
        <v>0.82</v>
      </c>
      <c r="CD940">
        <v>1.27</v>
      </c>
      <c r="CE940">
        <v>1.72</v>
      </c>
      <c r="CF940">
        <v>1.11503937007874</v>
      </c>
      <c r="CG940">
        <v>0.78</v>
      </c>
      <c r="CH940">
        <v>1.26</v>
      </c>
      <c r="CI940">
        <v>1.58</v>
      </c>
      <c r="CJ940">
        <v>0.98</v>
      </c>
      <c r="CK940">
        <v>1.08</v>
      </c>
      <c r="CL940">
        <v>1.4650000000000001</v>
      </c>
      <c r="CM940">
        <v>1.68</v>
      </c>
      <c r="CN940">
        <v>0.66349999999999998</v>
      </c>
      <c r="CO940">
        <v>1.0149999999999999</v>
      </c>
      <c r="CP940">
        <v>1.19</v>
      </c>
      <c r="CQ940">
        <v>1.24</v>
      </c>
      <c r="CR940">
        <v>1.17</v>
      </c>
      <c r="CS940">
        <v>1.1399999999999999</v>
      </c>
      <c r="CT940">
        <v>1.4</v>
      </c>
      <c r="CU940">
        <v>1.52</v>
      </c>
      <c r="CV940">
        <v>1.3022222222222199</v>
      </c>
      <c r="CW940">
        <v>0.57999999999999996</v>
      </c>
      <c r="CX940">
        <v>1.06</v>
      </c>
      <c r="CY940">
        <v>1.1299999999999999</v>
      </c>
      <c r="CZ940">
        <v>1.1335294117647099</v>
      </c>
      <c r="DA940">
        <v>1.5024999999999999</v>
      </c>
      <c r="DB940">
        <v>1.635</v>
      </c>
      <c r="DC940">
        <v>6.2324999999999999</v>
      </c>
      <c r="DD940">
        <v>6.1</v>
      </c>
      <c r="DF940" t="s">
        <v>284</v>
      </c>
      <c r="DI940">
        <v>0.6825</v>
      </c>
      <c r="DJ940">
        <v>1.21</v>
      </c>
      <c r="DK940">
        <v>3.6524999999999999</v>
      </c>
      <c r="DL940">
        <v>2.7081249999999999</v>
      </c>
      <c r="DM940">
        <v>0.66</v>
      </c>
      <c r="DN940">
        <v>0.94</v>
      </c>
      <c r="DO940">
        <v>1.21</v>
      </c>
      <c r="DP940">
        <v>0.81230769230769195</v>
      </c>
      <c r="DQ940">
        <v>0.78</v>
      </c>
      <c r="DR940">
        <v>1.07</v>
      </c>
      <c r="DS940">
        <v>1.66</v>
      </c>
      <c r="DT940">
        <v>1.1955555555555599</v>
      </c>
    </row>
    <row r="941" spans="1:124" x14ac:dyDescent="0.35">
      <c r="A941" s="19" t="str">
        <f t="shared" si="28"/>
        <v>NIM--36799</v>
      </c>
      <c r="B941" s="19" t="str">
        <f t="shared" si="29"/>
        <v>NIM</v>
      </c>
      <c r="C941">
        <v>15</v>
      </c>
      <c r="D941" s="27">
        <v>36799</v>
      </c>
      <c r="E941">
        <v>4.3925000000000001</v>
      </c>
      <c r="F941">
        <v>4.88</v>
      </c>
      <c r="G941">
        <v>5.2350000000000003</v>
      </c>
      <c r="H941">
        <v>5.1073913043478303</v>
      </c>
      <c r="I941">
        <v>4.25</v>
      </c>
      <c r="J941">
        <v>4.66</v>
      </c>
      <c r="K941">
        <v>5.13</v>
      </c>
      <c r="L941">
        <v>4.7297371428571404</v>
      </c>
      <c r="M941">
        <v>4.0199999999999996</v>
      </c>
      <c r="N941">
        <v>4.51</v>
      </c>
      <c r="O941">
        <v>5.0999999999999996</v>
      </c>
      <c r="P941">
        <v>4.5833284582571903</v>
      </c>
      <c r="Q941">
        <v>4.585</v>
      </c>
      <c r="R941">
        <v>4.8099999999999996</v>
      </c>
      <c r="S941">
        <v>5.23</v>
      </c>
      <c r="T941">
        <v>4.9260869565217398</v>
      </c>
      <c r="U941">
        <v>4.24</v>
      </c>
      <c r="V941">
        <v>4.625</v>
      </c>
      <c r="W941">
        <v>5.0724999999999998</v>
      </c>
      <c r="X941">
        <v>4.6807024793388399</v>
      </c>
      <c r="Y941">
        <v>4.87</v>
      </c>
      <c r="Z941">
        <v>5.2</v>
      </c>
      <c r="AA941">
        <v>5.6</v>
      </c>
      <c r="AB941">
        <v>5.2211764705882402</v>
      </c>
      <c r="AC941">
        <v>4.2300000000000004</v>
      </c>
      <c r="AD941">
        <v>4.5199999999999996</v>
      </c>
      <c r="AE941">
        <v>4.9749999999999996</v>
      </c>
      <c r="AF941">
        <v>4.5587155963302797</v>
      </c>
      <c r="AG941">
        <v>4.3224999999999998</v>
      </c>
      <c r="AH941">
        <v>4.7350000000000003</v>
      </c>
      <c r="AI941">
        <v>5.3274999999999997</v>
      </c>
      <c r="AJ941">
        <v>6.3095918367346897</v>
      </c>
      <c r="AK941">
        <v>3.95</v>
      </c>
      <c r="AL941">
        <v>4.2850000000000001</v>
      </c>
      <c r="AM941">
        <v>4.6974999999999998</v>
      </c>
      <c r="AN941">
        <v>4.3495121951219504</v>
      </c>
      <c r="AO941">
        <v>4.24</v>
      </c>
      <c r="AP941">
        <v>4.59</v>
      </c>
      <c r="AQ941">
        <v>5.0225</v>
      </c>
      <c r="AR941">
        <v>4.6397596153846097</v>
      </c>
      <c r="AS941">
        <v>4.29</v>
      </c>
      <c r="AT941">
        <v>4.72</v>
      </c>
      <c r="AU941">
        <v>5.2474999999999996</v>
      </c>
      <c r="AV941">
        <v>4.79203883495145</v>
      </c>
      <c r="AW941">
        <v>4.1900000000000004</v>
      </c>
      <c r="AX941">
        <v>4.62</v>
      </c>
      <c r="AY941">
        <v>5.1050000000000004</v>
      </c>
      <c r="AZ941">
        <v>4.6464084507042198</v>
      </c>
      <c r="BA941">
        <v>4.33</v>
      </c>
      <c r="BB941">
        <v>4.79</v>
      </c>
      <c r="BC941">
        <v>5.2474999999999996</v>
      </c>
      <c r="BD941">
        <v>4.7887623762376199</v>
      </c>
      <c r="BE941">
        <v>4.2149999999999999</v>
      </c>
      <c r="BF941">
        <v>4.6500000000000004</v>
      </c>
      <c r="BG941">
        <v>5.8449999999999998</v>
      </c>
      <c r="BH941">
        <v>6.9466666666666699</v>
      </c>
      <c r="BI941">
        <v>4.9524999999999997</v>
      </c>
      <c r="BJ941">
        <v>5.0149999999999997</v>
      </c>
      <c r="BK941">
        <v>5.13</v>
      </c>
      <c r="BL941">
        <v>5.01833333333333</v>
      </c>
      <c r="BM941">
        <v>5.18</v>
      </c>
      <c r="BN941">
        <v>5.335</v>
      </c>
      <c r="BO941">
        <v>5.585</v>
      </c>
      <c r="BP941">
        <v>5.43</v>
      </c>
      <c r="BQ941">
        <v>4.5650000000000004</v>
      </c>
      <c r="BR941">
        <v>4.67</v>
      </c>
      <c r="BS941">
        <v>4.7750000000000004</v>
      </c>
      <c r="BT941">
        <v>4.67</v>
      </c>
      <c r="BU941">
        <v>4.5125000000000002</v>
      </c>
      <c r="BV941">
        <v>4.93</v>
      </c>
      <c r="BW941">
        <v>5.3449999999999998</v>
      </c>
      <c r="BX941">
        <v>4.9477272727272696</v>
      </c>
      <c r="BZ941" t="s">
        <v>284</v>
      </c>
      <c r="CC941">
        <v>4.4000000000000004</v>
      </c>
      <c r="CD941">
        <v>4.95</v>
      </c>
      <c r="CE941">
        <v>5.47</v>
      </c>
      <c r="CF941">
        <v>4.9058267716535404</v>
      </c>
      <c r="CG941">
        <v>4.5199999999999996</v>
      </c>
      <c r="CH941">
        <v>4.58</v>
      </c>
      <c r="CI941">
        <v>4.79</v>
      </c>
      <c r="CJ941">
        <v>4.8899999999999997</v>
      </c>
      <c r="CK941">
        <v>4.2125000000000004</v>
      </c>
      <c r="CL941">
        <v>4.4550000000000001</v>
      </c>
      <c r="CM941">
        <v>4.91</v>
      </c>
      <c r="CN941">
        <v>4.5629999999999997</v>
      </c>
      <c r="CO941">
        <v>4.3600000000000003</v>
      </c>
      <c r="CP941">
        <v>4.67</v>
      </c>
      <c r="CQ941">
        <v>5.6749999999999998</v>
      </c>
      <c r="CR941">
        <v>4.8371428571428599</v>
      </c>
      <c r="CS941">
        <v>4.1900000000000004</v>
      </c>
      <c r="CT941">
        <v>5.15</v>
      </c>
      <c r="CU941">
        <v>5.34</v>
      </c>
      <c r="CV941">
        <v>4.8866666666666703</v>
      </c>
      <c r="CW941">
        <v>4.09</v>
      </c>
      <c r="CX941">
        <v>4.67</v>
      </c>
      <c r="CY941">
        <v>5.03</v>
      </c>
      <c r="CZ941">
        <v>5.0011764705882404</v>
      </c>
      <c r="DA941">
        <v>4.4725000000000001</v>
      </c>
      <c r="DB941">
        <v>4.5049999999999999</v>
      </c>
      <c r="DC941">
        <v>10.94</v>
      </c>
      <c r="DD941">
        <v>10.907500000000001</v>
      </c>
      <c r="DF941" t="s">
        <v>284</v>
      </c>
      <c r="DI941">
        <v>4.0225</v>
      </c>
      <c r="DJ941">
        <v>4.6500000000000004</v>
      </c>
      <c r="DK941">
        <v>13.914999999999999</v>
      </c>
      <c r="DL941">
        <v>10.975625000000001</v>
      </c>
      <c r="DM941">
        <v>3.73</v>
      </c>
      <c r="DN941">
        <v>4.12</v>
      </c>
      <c r="DO941">
        <v>4.3899999999999997</v>
      </c>
      <c r="DP941">
        <v>4.1015384615384596</v>
      </c>
      <c r="DQ941">
        <v>3.74</v>
      </c>
      <c r="DR941">
        <v>4.07</v>
      </c>
      <c r="DS941">
        <v>4.55</v>
      </c>
      <c r="DT941">
        <v>4.1366666666666703</v>
      </c>
    </row>
    <row r="942" spans="1:124" x14ac:dyDescent="0.35">
      <c r="A942" s="19" t="str">
        <f t="shared" si="28"/>
        <v>Provisions / Avg Assets--36799</v>
      </c>
      <c r="B942" s="19" t="str">
        <f t="shared" si="29"/>
        <v>Provisions / Avg Assets</v>
      </c>
      <c r="C942">
        <v>16</v>
      </c>
      <c r="D942" s="27">
        <v>36799</v>
      </c>
      <c r="E942">
        <v>0.03</v>
      </c>
      <c r="F942">
        <v>0.12</v>
      </c>
      <c r="G942">
        <v>0.22</v>
      </c>
      <c r="H942">
        <v>0.35641304347826103</v>
      </c>
      <c r="I942">
        <v>0.02</v>
      </c>
      <c r="J942">
        <v>0.12</v>
      </c>
      <c r="K942">
        <v>0.23</v>
      </c>
      <c r="L942">
        <v>0.20871999999999999</v>
      </c>
      <c r="M942">
        <v>0.05</v>
      </c>
      <c r="N942">
        <v>0.15</v>
      </c>
      <c r="O942">
        <v>0.3</v>
      </c>
      <c r="P942">
        <v>0.23550030469225999</v>
      </c>
      <c r="Q942">
        <v>7.0000000000000007E-2</v>
      </c>
      <c r="R942">
        <v>0.12</v>
      </c>
      <c r="S942">
        <v>0.185</v>
      </c>
      <c r="T942">
        <v>0.21652173913043499</v>
      </c>
      <c r="U942">
        <v>0.02</v>
      </c>
      <c r="V942">
        <v>0.11</v>
      </c>
      <c r="W942">
        <v>0.2225</v>
      </c>
      <c r="X942">
        <v>0.17200413223140501</v>
      </c>
      <c r="Y942">
        <v>0</v>
      </c>
      <c r="Z942">
        <v>0.1</v>
      </c>
      <c r="AA942">
        <v>0.23</v>
      </c>
      <c r="AB942">
        <v>0.20929411764705899</v>
      </c>
      <c r="AC942">
        <v>0.05</v>
      </c>
      <c r="AD942">
        <v>0.13</v>
      </c>
      <c r="AE942">
        <v>0.255</v>
      </c>
      <c r="AF942">
        <v>0.23256880733945001</v>
      </c>
      <c r="AG942">
        <v>0</v>
      </c>
      <c r="AH942">
        <v>0.12</v>
      </c>
      <c r="AI942">
        <v>0.35</v>
      </c>
      <c r="AJ942">
        <v>1.7867346938775499</v>
      </c>
      <c r="AK942">
        <v>0.04</v>
      </c>
      <c r="AL942">
        <v>0.1</v>
      </c>
      <c r="AM942">
        <v>0.1875</v>
      </c>
      <c r="AN942">
        <v>0.15268292682926801</v>
      </c>
      <c r="AO942">
        <v>0</v>
      </c>
      <c r="AP942">
        <v>0.08</v>
      </c>
      <c r="AQ942">
        <v>0.19</v>
      </c>
      <c r="AR942">
        <v>0.13634615384615401</v>
      </c>
      <c r="AS942">
        <v>0.06</v>
      </c>
      <c r="AT942">
        <v>0.14000000000000001</v>
      </c>
      <c r="AU942">
        <v>0.26</v>
      </c>
      <c r="AV942">
        <v>0.20582524271844699</v>
      </c>
      <c r="AW942">
        <v>0.03</v>
      </c>
      <c r="AX942">
        <v>0.105</v>
      </c>
      <c r="AY942">
        <v>0.2</v>
      </c>
      <c r="AZ942">
        <v>0.15852112676056301</v>
      </c>
      <c r="BA942">
        <v>5.2499999999999998E-2</v>
      </c>
      <c r="BB942">
        <v>0.17499999999999999</v>
      </c>
      <c r="BC942">
        <v>0.33</v>
      </c>
      <c r="BD942">
        <v>0.29970297029703002</v>
      </c>
      <c r="BE942">
        <v>0</v>
      </c>
      <c r="BF942">
        <v>0.1</v>
      </c>
      <c r="BG942">
        <v>0.27500000000000002</v>
      </c>
      <c r="BH942">
        <v>3.0969230769230802</v>
      </c>
      <c r="BI942">
        <v>2.75E-2</v>
      </c>
      <c r="BJ942">
        <v>0.105</v>
      </c>
      <c r="BK942">
        <v>0.25</v>
      </c>
      <c r="BL942">
        <v>0.38166666666666699</v>
      </c>
      <c r="BM942">
        <v>0.115</v>
      </c>
      <c r="BN942">
        <v>0.19</v>
      </c>
      <c r="BO942">
        <v>0.245</v>
      </c>
      <c r="BP942">
        <v>0.17</v>
      </c>
      <c r="BQ942">
        <v>0</v>
      </c>
      <c r="BR942">
        <v>0</v>
      </c>
      <c r="BS942">
        <v>0</v>
      </c>
      <c r="BT942">
        <v>0</v>
      </c>
      <c r="BU942">
        <v>2.5000000000000001E-2</v>
      </c>
      <c r="BV942">
        <v>0.08</v>
      </c>
      <c r="BW942">
        <v>0.1875</v>
      </c>
      <c r="BX942">
        <v>0.12954545454545499</v>
      </c>
      <c r="BZ942" t="s">
        <v>284</v>
      </c>
      <c r="CC942">
        <v>7.0000000000000007E-2</v>
      </c>
      <c r="CD942">
        <v>0.16</v>
      </c>
      <c r="CE942">
        <v>0.28000000000000003</v>
      </c>
      <c r="CF942">
        <v>0.220472440944882</v>
      </c>
      <c r="CG942">
        <v>0.01</v>
      </c>
      <c r="CH942">
        <v>0.23</v>
      </c>
      <c r="CI942">
        <v>0.26</v>
      </c>
      <c r="CJ942">
        <v>0.60799999999999998</v>
      </c>
      <c r="CK942">
        <v>0.05</v>
      </c>
      <c r="CL942">
        <v>7.4999999999999997E-2</v>
      </c>
      <c r="CM942">
        <v>0.24</v>
      </c>
      <c r="CN942">
        <v>0.1845</v>
      </c>
      <c r="CO942">
        <v>8.5000000000000006E-2</v>
      </c>
      <c r="CP942">
        <v>0.11</v>
      </c>
      <c r="CQ942">
        <v>0.19</v>
      </c>
      <c r="CR942">
        <v>0.17571428571428599</v>
      </c>
      <c r="CS942">
        <v>0.03</v>
      </c>
      <c r="CT942">
        <v>0.14000000000000001</v>
      </c>
      <c r="CU942">
        <v>0.17</v>
      </c>
      <c r="CV942">
        <v>0.101111111111111</v>
      </c>
      <c r="CW942">
        <v>0.14000000000000001</v>
      </c>
      <c r="CX942">
        <v>0.2</v>
      </c>
      <c r="CY942">
        <v>0.35</v>
      </c>
      <c r="CZ942">
        <v>0.434117647058824</v>
      </c>
      <c r="DA942">
        <v>0.18</v>
      </c>
      <c r="DB942">
        <v>0.22</v>
      </c>
      <c r="DC942">
        <v>3.7549999999999999</v>
      </c>
      <c r="DD942">
        <v>3.7149999999999999</v>
      </c>
      <c r="DF942" t="s">
        <v>284</v>
      </c>
      <c r="DI942">
        <v>0</v>
      </c>
      <c r="DJ942">
        <v>0.32500000000000001</v>
      </c>
      <c r="DK942">
        <v>4.6475</v>
      </c>
      <c r="DL942">
        <v>7.618125</v>
      </c>
      <c r="DM942">
        <v>0.02</v>
      </c>
      <c r="DN942">
        <v>0.05</v>
      </c>
      <c r="DO942">
        <v>7.0000000000000007E-2</v>
      </c>
      <c r="DP942">
        <v>7.7692307692307699E-2</v>
      </c>
      <c r="DQ942">
        <v>0.11</v>
      </c>
      <c r="DR942">
        <v>0.16</v>
      </c>
      <c r="DS942">
        <v>0.2</v>
      </c>
      <c r="DT942">
        <v>0.31444444444444403</v>
      </c>
    </row>
    <row r="943" spans="1:124" x14ac:dyDescent="0.35">
      <c r="A943" s="19" t="str">
        <f t="shared" si="28"/>
        <v>Negative Earners (last 4 qtrs)--36799</v>
      </c>
      <c r="B943" s="19" t="str">
        <f t="shared" si="29"/>
        <v>Negative Earners (last 4 qtrs)</v>
      </c>
      <c r="C943">
        <v>17</v>
      </c>
      <c r="D943" s="27">
        <v>36799</v>
      </c>
      <c r="F943">
        <v>2.1739130434782599</v>
      </c>
      <c r="H943">
        <v>2</v>
      </c>
      <c r="J943">
        <v>1.9079685746352399</v>
      </c>
      <c r="L943">
        <v>17</v>
      </c>
      <c r="N943">
        <v>5.4951618683550301</v>
      </c>
      <c r="P943">
        <v>460</v>
      </c>
      <c r="R943">
        <v>0</v>
      </c>
      <c r="T943">
        <v>0</v>
      </c>
      <c r="V943">
        <v>1.82926829268293</v>
      </c>
      <c r="X943">
        <v>9</v>
      </c>
      <c r="Z943">
        <v>1.1764705882352899</v>
      </c>
      <c r="AB943">
        <v>1</v>
      </c>
      <c r="AD943">
        <v>3.6036036036036001</v>
      </c>
      <c r="AF943">
        <v>4</v>
      </c>
      <c r="AH943">
        <v>3.06122448979592</v>
      </c>
      <c r="AI943"/>
      <c r="AJ943">
        <v>3</v>
      </c>
      <c r="AK943"/>
      <c r="AL943">
        <v>0</v>
      </c>
      <c r="AN943">
        <v>0</v>
      </c>
      <c r="AP943">
        <v>1.17924528301887</v>
      </c>
      <c r="AR943">
        <v>5</v>
      </c>
      <c r="AT943">
        <v>1.9047619047619</v>
      </c>
      <c r="AV943">
        <v>8</v>
      </c>
      <c r="AX943">
        <v>1.0416666666666701</v>
      </c>
      <c r="AZ943">
        <v>3</v>
      </c>
      <c r="BB943">
        <v>2.9126213592233001</v>
      </c>
      <c r="BD943">
        <v>6</v>
      </c>
      <c r="BF943">
        <v>5.1282051282051304</v>
      </c>
      <c r="BH943">
        <v>2</v>
      </c>
      <c r="BJ943">
        <v>0</v>
      </c>
      <c r="BL943">
        <v>0</v>
      </c>
      <c r="BN943">
        <v>0</v>
      </c>
      <c r="BP943">
        <v>0</v>
      </c>
      <c r="BR943">
        <v>0</v>
      </c>
      <c r="BT943">
        <v>0</v>
      </c>
      <c r="BV943">
        <v>0</v>
      </c>
      <c r="BX943">
        <v>0</v>
      </c>
      <c r="BZ943" t="s">
        <v>285</v>
      </c>
      <c r="CB943">
        <v>0</v>
      </c>
      <c r="CD943">
        <v>2.32558139534884</v>
      </c>
      <c r="CF943">
        <v>3</v>
      </c>
      <c r="CH943">
        <v>0</v>
      </c>
      <c r="CJ943">
        <v>0</v>
      </c>
      <c r="CL943">
        <v>0</v>
      </c>
      <c r="CN943">
        <v>0</v>
      </c>
      <c r="CP943">
        <v>0</v>
      </c>
      <c r="CR943">
        <v>0</v>
      </c>
      <c r="CT943">
        <v>0</v>
      </c>
      <c r="CV943">
        <v>0</v>
      </c>
      <c r="CX943">
        <v>5.8823529411764701</v>
      </c>
      <c r="CZ943">
        <v>1</v>
      </c>
      <c r="DB943">
        <v>0</v>
      </c>
      <c r="DD943">
        <v>0</v>
      </c>
      <c r="DF943" t="s">
        <v>285</v>
      </c>
      <c r="DH943">
        <v>0</v>
      </c>
      <c r="DJ943">
        <v>12.5</v>
      </c>
      <c r="DL943">
        <v>2</v>
      </c>
      <c r="DN943">
        <v>7.6923076923076898</v>
      </c>
      <c r="DP943">
        <v>1</v>
      </c>
      <c r="DR943">
        <v>0</v>
      </c>
      <c r="DT943">
        <v>0</v>
      </c>
    </row>
    <row r="944" spans="1:124" x14ac:dyDescent="0.35">
      <c r="A944" s="19" t="str">
        <f t="shared" si="28"/>
        <v>Noncore Funding / Liab--36799</v>
      </c>
      <c r="B944" s="19" t="str">
        <f t="shared" si="29"/>
        <v>Noncore Funding / Liab</v>
      </c>
      <c r="C944">
        <v>18</v>
      </c>
      <c r="D944" s="27">
        <v>36799</v>
      </c>
      <c r="E944">
        <v>11.7125529953562</v>
      </c>
      <c r="F944">
        <v>18.839880422838402</v>
      </c>
      <c r="G944">
        <v>26.635219028810599</v>
      </c>
      <c r="H944">
        <v>21.768357567748499</v>
      </c>
      <c r="I944">
        <v>10.516442192060399</v>
      </c>
      <c r="J944">
        <v>16.252823654534101</v>
      </c>
      <c r="K944">
        <v>23.6685803378939</v>
      </c>
      <c r="L944">
        <v>18.7475403903344</v>
      </c>
      <c r="M944">
        <v>13.2894487797887</v>
      </c>
      <c r="N944">
        <v>19.932838067764202</v>
      </c>
      <c r="O944">
        <v>28.034201074722699</v>
      </c>
      <c r="P944">
        <v>22.345924962608098</v>
      </c>
      <c r="Q944">
        <v>11.358587252816401</v>
      </c>
      <c r="R944">
        <v>16.876775813081</v>
      </c>
      <c r="S944">
        <v>25.550121505313498</v>
      </c>
      <c r="T944">
        <v>19.140282647442199</v>
      </c>
      <c r="U944">
        <v>9.6421939550680307</v>
      </c>
      <c r="V944">
        <v>15.2025567177137</v>
      </c>
      <c r="W944">
        <v>23.344173069573301</v>
      </c>
      <c r="X944">
        <v>17.984097784031199</v>
      </c>
      <c r="Y944">
        <v>11.8574261453196</v>
      </c>
      <c r="Z944">
        <v>17.6906401778119</v>
      </c>
      <c r="AA944">
        <v>24.325009721212499</v>
      </c>
      <c r="AB944">
        <v>18.376731579342</v>
      </c>
      <c r="AC944">
        <v>11.131070326783099</v>
      </c>
      <c r="AD944">
        <v>17.044798948116899</v>
      </c>
      <c r="AE944">
        <v>21.5339527786114</v>
      </c>
      <c r="AF944">
        <v>17.860607104504702</v>
      </c>
      <c r="AG944">
        <v>11.909105291153001</v>
      </c>
      <c r="AH944">
        <v>18.6440277326159</v>
      </c>
      <c r="AI944">
        <v>27.170081220712699</v>
      </c>
      <c r="AJ944">
        <v>27.21757530479</v>
      </c>
      <c r="AK944">
        <v>10.6253709405709</v>
      </c>
      <c r="AL944">
        <v>17.023213377910398</v>
      </c>
      <c r="AM944">
        <v>22.188062507666402</v>
      </c>
      <c r="AN944">
        <v>18.986995275192299</v>
      </c>
      <c r="AO944">
        <v>10.9158918624625</v>
      </c>
      <c r="AP944">
        <v>15.8145673151542</v>
      </c>
      <c r="AQ944">
        <v>21.284905966107601</v>
      </c>
      <c r="AR944">
        <v>16.8367776871589</v>
      </c>
      <c r="AS944">
        <v>11.345319113837601</v>
      </c>
      <c r="AT944">
        <v>17.330513800019201</v>
      </c>
      <c r="AU944">
        <v>24.7288941274326</v>
      </c>
      <c r="AV944">
        <v>19.543758100420501</v>
      </c>
      <c r="AW944">
        <v>9.2318335179664093</v>
      </c>
      <c r="AX944">
        <v>15.1030423217756</v>
      </c>
      <c r="AY944">
        <v>22.300114245791601</v>
      </c>
      <c r="AZ944">
        <v>17.050399393109601</v>
      </c>
      <c r="BA944">
        <v>10.341514811967301</v>
      </c>
      <c r="BB944">
        <v>17.0919873729062</v>
      </c>
      <c r="BC944">
        <v>26.091963061691601</v>
      </c>
      <c r="BD944">
        <v>20.498532445403701</v>
      </c>
      <c r="BE944">
        <v>8.9560936180778494</v>
      </c>
      <c r="BF944">
        <v>16.789516789516799</v>
      </c>
      <c r="BG944">
        <v>25.1276487502485</v>
      </c>
      <c r="BH944">
        <v>26.9253324539233</v>
      </c>
      <c r="BI944">
        <v>18.3877674885366</v>
      </c>
      <c r="BJ944">
        <v>22.0824462422663</v>
      </c>
      <c r="BK944">
        <v>24.312804278322499</v>
      </c>
      <c r="BL944">
        <v>21.423306231588299</v>
      </c>
      <c r="BM944">
        <v>22.435288790964599</v>
      </c>
      <c r="BN944">
        <v>25.813669215819701</v>
      </c>
      <c r="BO944">
        <v>28.432984873577599</v>
      </c>
      <c r="BP944">
        <v>25.0546044487225</v>
      </c>
      <c r="BQ944">
        <v>10.4666119936601</v>
      </c>
      <c r="BR944">
        <v>11.275533719900601</v>
      </c>
      <c r="BS944">
        <v>12.084455446141</v>
      </c>
      <c r="BT944">
        <v>11.275533719900601</v>
      </c>
      <c r="BU944">
        <v>6.7455974526761402</v>
      </c>
      <c r="BV944">
        <v>9.2631565881366598</v>
      </c>
      <c r="BW944">
        <v>22.547479842642399</v>
      </c>
      <c r="BX944">
        <v>16.593061615379</v>
      </c>
      <c r="BZ944" t="s">
        <v>284</v>
      </c>
      <c r="CC944">
        <v>9.50143657858791</v>
      </c>
      <c r="CD944">
        <v>13.668381875405901</v>
      </c>
      <c r="CE944">
        <v>19.590492487283498</v>
      </c>
      <c r="CF944">
        <v>18.105087805947601</v>
      </c>
      <c r="CG944">
        <v>12.026983444420599</v>
      </c>
      <c r="CH944">
        <v>15.109532683990301</v>
      </c>
      <c r="CI944">
        <v>23.610421836228301</v>
      </c>
      <c r="CJ944">
        <v>18.1041703288642</v>
      </c>
      <c r="CK944">
        <v>6.6587921837156303</v>
      </c>
      <c r="CL944">
        <v>13.5801443573604</v>
      </c>
      <c r="CM944">
        <v>30.621559322005201</v>
      </c>
      <c r="CN944">
        <v>21.458604174467901</v>
      </c>
      <c r="CO944">
        <v>14.8947785410425</v>
      </c>
      <c r="CP944">
        <v>15.7575486268102</v>
      </c>
      <c r="CQ944">
        <v>23.0162508067944</v>
      </c>
      <c r="CR944">
        <v>18.264350344387299</v>
      </c>
      <c r="CS944">
        <v>12.856727695437399</v>
      </c>
      <c r="CT944">
        <v>14.039975462631601</v>
      </c>
      <c r="CU944">
        <v>18.949632727802399</v>
      </c>
      <c r="CV944">
        <v>16.182712544021701</v>
      </c>
      <c r="CW944">
        <v>12.4126592683929</v>
      </c>
      <c r="CX944">
        <v>19.2171348266941</v>
      </c>
      <c r="CY944">
        <v>22.140717843586302</v>
      </c>
      <c r="CZ944">
        <v>24.3221169572187</v>
      </c>
      <c r="DA944">
        <v>28.588594994021701</v>
      </c>
      <c r="DB944">
        <v>34.562048977721197</v>
      </c>
      <c r="DC944">
        <v>53.102520494775298</v>
      </c>
      <c r="DD944">
        <v>47.129066511075798</v>
      </c>
      <c r="DF944" t="s">
        <v>284</v>
      </c>
      <c r="DI944">
        <v>21.686552048227099</v>
      </c>
      <c r="DJ944">
        <v>61.089360065237898</v>
      </c>
      <c r="DK944">
        <v>99.583582239295495</v>
      </c>
      <c r="DL944">
        <v>68.291955108506201</v>
      </c>
      <c r="DM944">
        <v>11.4667345121486</v>
      </c>
      <c r="DN944">
        <v>21.230265518478699</v>
      </c>
      <c r="DO944">
        <v>31.187996031746</v>
      </c>
      <c r="DP944">
        <v>21.189982938261899</v>
      </c>
      <c r="DQ944">
        <v>9.9617802983602495</v>
      </c>
      <c r="DR944">
        <v>21.8810780772437</v>
      </c>
      <c r="DS944">
        <v>29.116171249156402</v>
      </c>
      <c r="DT944">
        <v>25.693751152636001</v>
      </c>
    </row>
    <row r="945" spans="1:124" x14ac:dyDescent="0.35">
      <c r="A945" s="19" t="str">
        <f t="shared" si="28"/>
        <v>Brokered Dep / Liab--36799</v>
      </c>
      <c r="B945" s="19" t="str">
        <f t="shared" si="29"/>
        <v>Brokered Dep / Liab</v>
      </c>
      <c r="C945">
        <v>19</v>
      </c>
      <c r="D945" s="27">
        <v>36799</v>
      </c>
      <c r="E945">
        <v>0</v>
      </c>
      <c r="F945">
        <v>0</v>
      </c>
      <c r="G945">
        <v>0.30614708383441303</v>
      </c>
      <c r="H945">
        <v>2.2830721228540698</v>
      </c>
      <c r="I945">
        <v>0</v>
      </c>
      <c r="J945">
        <v>0</v>
      </c>
      <c r="K945">
        <v>0.13493556843308599</v>
      </c>
      <c r="L945">
        <v>1.38679785011639</v>
      </c>
      <c r="M945">
        <v>0</v>
      </c>
      <c r="N945">
        <v>0</v>
      </c>
      <c r="O945">
        <v>0</v>
      </c>
      <c r="P945">
        <v>0.73340521075120801</v>
      </c>
      <c r="Q945">
        <v>0</v>
      </c>
      <c r="R945">
        <v>0</v>
      </c>
      <c r="S945">
        <v>0</v>
      </c>
      <c r="T945">
        <v>0.12792953846077201</v>
      </c>
      <c r="U945">
        <v>0</v>
      </c>
      <c r="V945">
        <v>0</v>
      </c>
      <c r="W945">
        <v>0.28861234734666402</v>
      </c>
      <c r="X945">
        <v>1.7226051816674599</v>
      </c>
      <c r="Y945">
        <v>0</v>
      </c>
      <c r="Z945">
        <v>0</v>
      </c>
      <c r="AA945">
        <v>0</v>
      </c>
      <c r="AB945">
        <v>0.23627919489472199</v>
      </c>
      <c r="AC945">
        <v>0</v>
      </c>
      <c r="AD945">
        <v>0</v>
      </c>
      <c r="AE945">
        <v>0</v>
      </c>
      <c r="AF945">
        <v>0.71208563013454096</v>
      </c>
      <c r="AG945">
        <v>0</v>
      </c>
      <c r="AH945">
        <v>0</v>
      </c>
      <c r="AI945">
        <v>0.19171080766347801</v>
      </c>
      <c r="AJ945">
        <v>3.2988981048213502</v>
      </c>
      <c r="AK945">
        <v>0</v>
      </c>
      <c r="AL945">
        <v>0</v>
      </c>
      <c r="AM945">
        <v>2.4281674581484798</v>
      </c>
      <c r="AN945">
        <v>2.1281059121922499</v>
      </c>
      <c r="AO945">
        <v>0</v>
      </c>
      <c r="AP945">
        <v>0</v>
      </c>
      <c r="AQ945">
        <v>0</v>
      </c>
      <c r="AR945">
        <v>0.77632564471895205</v>
      </c>
      <c r="AS945">
        <v>0</v>
      </c>
      <c r="AT945">
        <v>0</v>
      </c>
      <c r="AU945">
        <v>0.40015303578982903</v>
      </c>
      <c r="AV945">
        <v>1.63265109625032</v>
      </c>
      <c r="AW945">
        <v>0</v>
      </c>
      <c r="AX945">
        <v>0</v>
      </c>
      <c r="AY945">
        <v>0</v>
      </c>
      <c r="AZ945">
        <v>0.987565508504054</v>
      </c>
      <c r="BA945">
        <v>0</v>
      </c>
      <c r="BB945">
        <v>0</v>
      </c>
      <c r="BC945">
        <v>0.97348630249428503</v>
      </c>
      <c r="BD945">
        <v>2.1149853080535301</v>
      </c>
      <c r="BE945">
        <v>0</v>
      </c>
      <c r="BF945">
        <v>0</v>
      </c>
      <c r="BG945">
        <v>0.115404179006855</v>
      </c>
      <c r="BH945">
        <v>3.6637496282556699</v>
      </c>
      <c r="BI945">
        <v>0</v>
      </c>
      <c r="BJ945">
        <v>0.15261117724262099</v>
      </c>
      <c r="BK945">
        <v>1.44267614410389</v>
      </c>
      <c r="BL945">
        <v>0.68289740057181403</v>
      </c>
      <c r="BM945">
        <v>0</v>
      </c>
      <c r="BN945">
        <v>0.61256311256311302</v>
      </c>
      <c r="BO945">
        <v>1.9079320881055899</v>
      </c>
      <c r="BP945">
        <v>1.29536897554248</v>
      </c>
      <c r="BQ945">
        <v>1.24155473972638</v>
      </c>
      <c r="BR945">
        <v>2.1741882075708401</v>
      </c>
      <c r="BS945">
        <v>3.10682167541529</v>
      </c>
      <c r="BT945">
        <v>2.1741882075708401</v>
      </c>
      <c r="BU945">
        <v>0</v>
      </c>
      <c r="BV945">
        <v>0</v>
      </c>
      <c r="BW945">
        <v>1.3930569133092801</v>
      </c>
      <c r="BX945">
        <v>3.0750315437885898</v>
      </c>
      <c r="BZ945" t="s">
        <v>284</v>
      </c>
      <c r="CC945">
        <v>0</v>
      </c>
      <c r="CD945">
        <v>0</v>
      </c>
      <c r="CE945">
        <v>1.9132307042116801E-2</v>
      </c>
      <c r="CF945">
        <v>2.0683757933845501</v>
      </c>
      <c r="CG945">
        <v>0</v>
      </c>
      <c r="CH945">
        <v>0</v>
      </c>
      <c r="CI945">
        <v>0</v>
      </c>
      <c r="CJ945">
        <v>0</v>
      </c>
      <c r="CK945">
        <v>0</v>
      </c>
      <c r="CL945">
        <v>0.87008584414768297</v>
      </c>
      <c r="CM945">
        <v>3.2262652462769901</v>
      </c>
      <c r="CN945">
        <v>5.5004632490308101</v>
      </c>
      <c r="CO945">
        <v>0</v>
      </c>
      <c r="CP945">
        <v>0</v>
      </c>
      <c r="CQ945">
        <v>0</v>
      </c>
      <c r="CR945">
        <v>1.25365219517846</v>
      </c>
      <c r="CS945">
        <v>0</v>
      </c>
      <c r="CT945">
        <v>0</v>
      </c>
      <c r="CU945">
        <v>0.43880183948228102</v>
      </c>
      <c r="CV945">
        <v>1.5121767284418199</v>
      </c>
      <c r="CW945">
        <v>0</v>
      </c>
      <c r="CX945">
        <v>0</v>
      </c>
      <c r="CY945">
        <v>0</v>
      </c>
      <c r="CZ945">
        <v>2.0931365652531499</v>
      </c>
      <c r="DA945">
        <v>0</v>
      </c>
      <c r="DB945">
        <v>2.0651470356699302</v>
      </c>
      <c r="DC945">
        <v>4.2046818382306101</v>
      </c>
      <c r="DD945">
        <v>2.1395348025606902</v>
      </c>
      <c r="DF945" t="s">
        <v>284</v>
      </c>
      <c r="DI945">
        <v>0</v>
      </c>
      <c r="DJ945">
        <v>2.51984128053197E-2</v>
      </c>
      <c r="DK945">
        <v>14.502883257423999</v>
      </c>
      <c r="DL945">
        <v>16.098676685564399</v>
      </c>
      <c r="DM945">
        <v>0</v>
      </c>
      <c r="DN945">
        <v>0</v>
      </c>
      <c r="DO945">
        <v>1.9675207724789301</v>
      </c>
      <c r="DP945">
        <v>1.6553156669254101</v>
      </c>
      <c r="DQ945">
        <v>0</v>
      </c>
      <c r="DR945">
        <v>2.8402951437127602</v>
      </c>
      <c r="DS945">
        <v>5.2334282109216801</v>
      </c>
      <c r="DT945">
        <v>4.7955264607308896</v>
      </c>
    </row>
    <row r="946" spans="1:124" x14ac:dyDescent="0.35">
      <c r="A946" s="19" t="str">
        <f t="shared" si="28"/>
        <v>Liquid Assets / Assets--36799</v>
      </c>
      <c r="B946" s="19" t="str">
        <f t="shared" si="29"/>
        <v>Liquid Assets / Assets</v>
      </c>
      <c r="C946">
        <v>20</v>
      </c>
      <c r="D946" s="27">
        <v>36799</v>
      </c>
      <c r="E946">
        <v>8.6349702514522608</v>
      </c>
      <c r="F946">
        <v>16.111335203065501</v>
      </c>
      <c r="G946">
        <v>25.650610200255599</v>
      </c>
      <c r="H946">
        <v>17.232891509717899</v>
      </c>
      <c r="I946">
        <v>8.2870000254277194</v>
      </c>
      <c r="J946">
        <v>15.0823801461783</v>
      </c>
      <c r="K946">
        <v>24.346232119136499</v>
      </c>
      <c r="L946">
        <v>17.1672124369831</v>
      </c>
      <c r="M946">
        <v>8.4737847781001694</v>
      </c>
      <c r="N946">
        <v>16.1560555289612</v>
      </c>
      <c r="O946">
        <v>25.732183167067902</v>
      </c>
      <c r="P946">
        <v>17.9841698783457</v>
      </c>
      <c r="Q946">
        <v>14.1758768860775</v>
      </c>
      <c r="R946">
        <v>21.401542453510199</v>
      </c>
      <c r="S946">
        <v>36.507989745503501</v>
      </c>
      <c r="T946">
        <v>24.182671169747898</v>
      </c>
      <c r="U946">
        <v>9.2562724764699897</v>
      </c>
      <c r="V946">
        <v>15.9033273704622</v>
      </c>
      <c r="W946">
        <v>24.631713104235502</v>
      </c>
      <c r="X946">
        <v>17.868102929504001</v>
      </c>
      <c r="Y946">
        <v>10.133184787562699</v>
      </c>
      <c r="Z946">
        <v>16.850140618722399</v>
      </c>
      <c r="AA946">
        <v>27.459766230436699</v>
      </c>
      <c r="AB946">
        <v>18.551023907511802</v>
      </c>
      <c r="AC946">
        <v>6.0441840327800396</v>
      </c>
      <c r="AD946">
        <v>12.1481578322543</v>
      </c>
      <c r="AE946">
        <v>21.045273484844301</v>
      </c>
      <c r="AF946">
        <v>14.320398774409901</v>
      </c>
      <c r="AG946">
        <v>5.4699160647441101</v>
      </c>
      <c r="AH946">
        <v>11.5010412204551</v>
      </c>
      <c r="AI946">
        <v>19.998690884178099</v>
      </c>
      <c r="AJ946">
        <v>15.093920967371</v>
      </c>
      <c r="AK946">
        <v>8.8609661210325008</v>
      </c>
      <c r="AL946">
        <v>14.3851331643748</v>
      </c>
      <c r="AM946">
        <v>23.591729584013901</v>
      </c>
      <c r="AN946">
        <v>17.117017750995299</v>
      </c>
      <c r="AO946">
        <v>7.2748514813083203</v>
      </c>
      <c r="AP946">
        <v>13.685515104671801</v>
      </c>
      <c r="AQ946">
        <v>23.4326961008193</v>
      </c>
      <c r="AR946">
        <v>16.1854765149338</v>
      </c>
      <c r="AS946">
        <v>7.8142913328152499</v>
      </c>
      <c r="AT946">
        <v>13.2399002740772</v>
      </c>
      <c r="AU946">
        <v>20.780520465330401</v>
      </c>
      <c r="AV946">
        <v>14.9392281510133</v>
      </c>
      <c r="AW946">
        <v>9.2684246204931</v>
      </c>
      <c r="AX946">
        <v>16.8211309871722</v>
      </c>
      <c r="AY946">
        <v>26.0867101255891</v>
      </c>
      <c r="AZ946">
        <v>18.336643758193301</v>
      </c>
      <c r="BA946">
        <v>9.8131428735175295</v>
      </c>
      <c r="BB946">
        <v>16.981818831360201</v>
      </c>
      <c r="BC946">
        <v>25.334220878312699</v>
      </c>
      <c r="BD946">
        <v>18.8358485197008</v>
      </c>
      <c r="BE946">
        <v>10.488515315036899</v>
      </c>
      <c r="BF946">
        <v>20.118207737612099</v>
      </c>
      <c r="BG946">
        <v>27.826348668272999</v>
      </c>
      <c r="BH946">
        <v>25.988582003215399</v>
      </c>
      <c r="BI946">
        <v>6.6080428686716397</v>
      </c>
      <c r="BJ946">
        <v>21.322708084919899</v>
      </c>
      <c r="BK946">
        <v>33.510780486274903</v>
      </c>
      <c r="BL946">
        <v>18.964931207340602</v>
      </c>
      <c r="BM946">
        <v>10.345484117380501</v>
      </c>
      <c r="BN946">
        <v>15.511046616619501</v>
      </c>
      <c r="BO946">
        <v>22.2617626809736</v>
      </c>
      <c r="BP946">
        <v>17.096200181734599</v>
      </c>
      <c r="BQ946">
        <v>17.685871141017198</v>
      </c>
      <c r="BR946">
        <v>26.145535901443299</v>
      </c>
      <c r="BS946">
        <v>34.605200661869397</v>
      </c>
      <c r="BT946">
        <v>26.145535901443299</v>
      </c>
      <c r="BU946">
        <v>13.8876609756287</v>
      </c>
      <c r="BV946">
        <v>21.045388255731101</v>
      </c>
      <c r="BW946">
        <v>25.522152372962399</v>
      </c>
      <c r="BX946">
        <v>18.954988973214</v>
      </c>
      <c r="BZ946" t="s">
        <v>284</v>
      </c>
      <c r="CC946">
        <v>11.145252149537701</v>
      </c>
      <c r="CD946">
        <v>16.660092770818199</v>
      </c>
      <c r="CE946">
        <v>24.652643261750399</v>
      </c>
      <c r="CF946">
        <v>19.375154933666799</v>
      </c>
      <c r="CG946">
        <v>9.9162418880380798</v>
      </c>
      <c r="CH946">
        <v>12.9801886484546</v>
      </c>
      <c r="CI946">
        <v>20.030020013342199</v>
      </c>
      <c r="CJ946">
        <v>22.529065885303101</v>
      </c>
      <c r="CK946">
        <v>10.599946850203899</v>
      </c>
      <c r="CL946">
        <v>20.929186365785799</v>
      </c>
      <c r="CM946">
        <v>32.234127692597603</v>
      </c>
      <c r="CN946">
        <v>22.220004675774401</v>
      </c>
      <c r="CO946">
        <v>10.6151266356609</v>
      </c>
      <c r="CP946">
        <v>15.7421150278293</v>
      </c>
      <c r="CQ946">
        <v>17.0243741926868</v>
      </c>
      <c r="CR946">
        <v>15.0301075687196</v>
      </c>
      <c r="CS946">
        <v>8.7334918426077905</v>
      </c>
      <c r="CT946">
        <v>18.3338755669531</v>
      </c>
      <c r="CU946">
        <v>28.4719143816098</v>
      </c>
      <c r="CV946">
        <v>24.8931384843922</v>
      </c>
      <c r="CW946">
        <v>5.8065193190540203</v>
      </c>
      <c r="CX946">
        <v>10.781192923863699</v>
      </c>
      <c r="CY946">
        <v>18.567244874971799</v>
      </c>
      <c r="CZ946">
        <v>12.2968319189958</v>
      </c>
      <c r="DA946">
        <v>6.8894073731886296</v>
      </c>
      <c r="DB946">
        <v>8.3847879202580504</v>
      </c>
      <c r="DC946">
        <v>10.5459944081018</v>
      </c>
      <c r="DD946">
        <v>9.0506138610324101</v>
      </c>
      <c r="DF946" t="s">
        <v>284</v>
      </c>
      <c r="DI946">
        <v>3.2642498371146398</v>
      </c>
      <c r="DJ946">
        <v>17.273184614144601</v>
      </c>
      <c r="DK946">
        <v>25.0906711321954</v>
      </c>
      <c r="DL946">
        <v>24.849033350727598</v>
      </c>
      <c r="DM946">
        <v>13.888696054610699</v>
      </c>
      <c r="DN946">
        <v>20.951304705157199</v>
      </c>
      <c r="DO946">
        <v>31.570370070450998</v>
      </c>
      <c r="DP946">
        <v>22.171408877403302</v>
      </c>
      <c r="DQ946">
        <v>16.0760079034767</v>
      </c>
      <c r="DR946">
        <v>19.640775744639001</v>
      </c>
      <c r="DS946">
        <v>26.861670020120702</v>
      </c>
      <c r="DT946">
        <v>20.129465372788601</v>
      </c>
    </row>
    <row r="947" spans="1:124" x14ac:dyDescent="0.35">
      <c r="A947" s="19" t="str">
        <f t="shared" si="28"/>
        <v>Net Loan Growth (last 4 qtrs)--36799</v>
      </c>
      <c r="B947" s="19" t="str">
        <f t="shared" si="29"/>
        <v>Net Loan Growth (last 4 qtrs)</v>
      </c>
      <c r="C947">
        <v>21</v>
      </c>
      <c r="D947" s="27">
        <v>36799</v>
      </c>
      <c r="E947">
        <v>3.91</v>
      </c>
      <c r="F947">
        <v>10.54</v>
      </c>
      <c r="G947">
        <v>16.647500000000001</v>
      </c>
      <c r="H947">
        <v>18.1586956521739</v>
      </c>
      <c r="I947">
        <v>3.88</v>
      </c>
      <c r="J947">
        <v>10.42</v>
      </c>
      <c r="K947">
        <v>17.55</v>
      </c>
      <c r="L947">
        <v>13.2030662020906</v>
      </c>
      <c r="M947">
        <v>4.67</v>
      </c>
      <c r="N947">
        <v>11.42</v>
      </c>
      <c r="O947">
        <v>20.69</v>
      </c>
      <c r="P947">
        <v>18.165875329898199</v>
      </c>
      <c r="Q947">
        <v>9.0425000000000004</v>
      </c>
      <c r="R947">
        <v>14.11</v>
      </c>
      <c r="S947">
        <v>21.4025</v>
      </c>
      <c r="T947">
        <v>20.489090909090901</v>
      </c>
      <c r="U947">
        <v>5.1124999999999998</v>
      </c>
      <c r="V947">
        <v>11.44</v>
      </c>
      <c r="W947">
        <v>19.1325</v>
      </c>
      <c r="X947">
        <v>14.897172995780601</v>
      </c>
      <c r="Y947">
        <v>0.42</v>
      </c>
      <c r="Z947">
        <v>8.26</v>
      </c>
      <c r="AA947">
        <v>14.25</v>
      </c>
      <c r="AB947">
        <v>9.7508235294117593</v>
      </c>
      <c r="AC947">
        <v>1.87</v>
      </c>
      <c r="AD947">
        <v>7</v>
      </c>
      <c r="AE947">
        <v>13.7</v>
      </c>
      <c r="AF947">
        <v>10.3537614678899</v>
      </c>
      <c r="AG947">
        <v>2.5975000000000001</v>
      </c>
      <c r="AH947">
        <v>9.14</v>
      </c>
      <c r="AI947">
        <v>17.535</v>
      </c>
      <c r="AJ947">
        <v>10.161875</v>
      </c>
      <c r="AK947">
        <v>6.97</v>
      </c>
      <c r="AL947">
        <v>11.1</v>
      </c>
      <c r="AM947">
        <v>18.5</v>
      </c>
      <c r="AN947">
        <v>13.586172839506199</v>
      </c>
      <c r="AO947">
        <v>1.605</v>
      </c>
      <c r="AP947">
        <v>6.84</v>
      </c>
      <c r="AQ947">
        <v>12.585000000000001</v>
      </c>
      <c r="AR947">
        <v>7.8260240963855399</v>
      </c>
      <c r="AS947">
        <v>6.9474999999999998</v>
      </c>
      <c r="AT947">
        <v>13.77</v>
      </c>
      <c r="AU947">
        <v>22.767499999999998</v>
      </c>
      <c r="AV947">
        <v>17.666116504854401</v>
      </c>
      <c r="AW947">
        <v>6.42</v>
      </c>
      <c r="AX947">
        <v>11.74</v>
      </c>
      <c r="AY947">
        <v>19.100000000000001</v>
      </c>
      <c r="AZ947">
        <v>14.9951245551601</v>
      </c>
      <c r="BA947">
        <v>6.3</v>
      </c>
      <c r="BB947">
        <v>13.52</v>
      </c>
      <c r="BC947">
        <v>22.73</v>
      </c>
      <c r="BD947">
        <v>17.357743589743599</v>
      </c>
      <c r="BE947">
        <v>4.1100000000000003</v>
      </c>
      <c r="BF947">
        <v>14.76</v>
      </c>
      <c r="BG947">
        <v>23.26</v>
      </c>
      <c r="BH947">
        <v>17.418648648648599</v>
      </c>
      <c r="BI947">
        <v>-5.2750000000000004</v>
      </c>
      <c r="BJ947">
        <v>1.365</v>
      </c>
      <c r="BK947">
        <v>7.6150000000000002</v>
      </c>
      <c r="BL947">
        <v>0.88</v>
      </c>
      <c r="BM947">
        <v>12.775</v>
      </c>
      <c r="BN947">
        <v>13.685</v>
      </c>
      <c r="BO947">
        <v>17.982500000000002</v>
      </c>
      <c r="BP947">
        <v>17.072500000000002</v>
      </c>
      <c r="BQ947">
        <v>2.31</v>
      </c>
      <c r="BR947">
        <v>4.2</v>
      </c>
      <c r="BS947">
        <v>6.09</v>
      </c>
      <c r="BT947">
        <v>4.2</v>
      </c>
      <c r="BU947">
        <v>1.74</v>
      </c>
      <c r="BV947">
        <v>10.4</v>
      </c>
      <c r="BW947">
        <v>16.72</v>
      </c>
      <c r="BX947">
        <v>6.56666666666667</v>
      </c>
      <c r="BZ947" t="s">
        <v>284</v>
      </c>
      <c r="CC947">
        <v>11.91</v>
      </c>
      <c r="CD947">
        <v>19.885000000000002</v>
      </c>
      <c r="CE947">
        <v>29.362500000000001</v>
      </c>
      <c r="CF947">
        <v>28.7045833333333</v>
      </c>
      <c r="CG947">
        <v>10.78</v>
      </c>
      <c r="CH947">
        <v>16.46</v>
      </c>
      <c r="CI947">
        <v>23.66</v>
      </c>
      <c r="CJ947">
        <v>20.265999999999998</v>
      </c>
      <c r="CK947">
        <v>8.14</v>
      </c>
      <c r="CL947">
        <v>14.57</v>
      </c>
      <c r="CM947">
        <v>22.17</v>
      </c>
      <c r="CN947">
        <v>15.324736842105301</v>
      </c>
      <c r="CO947">
        <v>5.8250000000000002</v>
      </c>
      <c r="CP947">
        <v>9.74</v>
      </c>
      <c r="CQ947">
        <v>13.17</v>
      </c>
      <c r="CR947">
        <v>25.837142857142901</v>
      </c>
      <c r="CS947">
        <v>0.64</v>
      </c>
      <c r="CT947">
        <v>2.85</v>
      </c>
      <c r="CU947">
        <v>9.89</v>
      </c>
      <c r="CV947">
        <v>12.094444444444401</v>
      </c>
      <c r="CW947">
        <v>4.54</v>
      </c>
      <c r="CX947">
        <v>14.75</v>
      </c>
      <c r="CY947">
        <v>22.38</v>
      </c>
      <c r="CZ947">
        <v>62.366470588235302</v>
      </c>
      <c r="DA947">
        <v>-12.227499999999999</v>
      </c>
      <c r="DB947">
        <v>14.875</v>
      </c>
      <c r="DC947">
        <v>17.4575</v>
      </c>
      <c r="DD947">
        <v>-9.6449999999999996</v>
      </c>
      <c r="DF947" t="s">
        <v>284</v>
      </c>
      <c r="DI947">
        <v>-16.2075</v>
      </c>
      <c r="DJ947">
        <v>7.58</v>
      </c>
      <c r="DK947">
        <v>37.055</v>
      </c>
      <c r="DL947">
        <v>10.2742857142857</v>
      </c>
      <c r="DM947">
        <v>1.77</v>
      </c>
      <c r="DN947">
        <v>13.14</v>
      </c>
      <c r="DO947">
        <v>20.350000000000001</v>
      </c>
      <c r="DP947">
        <v>14.399230769230799</v>
      </c>
      <c r="DQ947">
        <v>2.31</v>
      </c>
      <c r="DR947">
        <v>10.77</v>
      </c>
      <c r="DS947">
        <v>14.05</v>
      </c>
      <c r="DT947">
        <v>10.186666666666699</v>
      </c>
    </row>
    <row r="948" spans="1:124" x14ac:dyDescent="0.35">
      <c r="A948" s="19" t="str">
        <f t="shared" si="28"/>
        <v>Banks w/ Loan Growth (last 4 qtrs)--36799</v>
      </c>
      <c r="B948" s="19" t="str">
        <f t="shared" si="29"/>
        <v>Banks w/ Loan Growth (last 4 qtrs)</v>
      </c>
      <c r="C948">
        <v>22</v>
      </c>
      <c r="D948" s="27">
        <v>36799</v>
      </c>
      <c r="F948">
        <v>86.956521739130395</v>
      </c>
      <c r="J948">
        <v>85.297418630752006</v>
      </c>
      <c r="N948">
        <v>85.330307012304402</v>
      </c>
      <c r="R948">
        <v>95.652173913043498</v>
      </c>
      <c r="V948">
        <v>85.975609756097597</v>
      </c>
      <c r="Z948">
        <v>76.470588235294102</v>
      </c>
      <c r="AD948">
        <v>84.684684684684697</v>
      </c>
      <c r="AH948">
        <v>82.653061224489804</v>
      </c>
      <c r="AI948"/>
      <c r="AK948"/>
      <c r="AL948">
        <v>91.463414634146304</v>
      </c>
      <c r="AP948">
        <v>81.132075471698101</v>
      </c>
      <c r="AT948">
        <v>92.380952380952394</v>
      </c>
      <c r="AX948">
        <v>89.5833333333333</v>
      </c>
      <c r="BB948">
        <v>83.980582524271796</v>
      </c>
      <c r="BF948">
        <v>82.051282051282001</v>
      </c>
      <c r="BJ948">
        <v>50</v>
      </c>
      <c r="BN948">
        <v>100</v>
      </c>
      <c r="BR948">
        <v>100</v>
      </c>
      <c r="BV948">
        <v>72.727272727272705</v>
      </c>
      <c r="BZ948" t="s">
        <v>285</v>
      </c>
      <c r="CD948">
        <v>89.922480620155</v>
      </c>
      <c r="CH948">
        <v>100</v>
      </c>
      <c r="CL948">
        <v>90</v>
      </c>
      <c r="CP948">
        <v>100</v>
      </c>
      <c r="CT948">
        <v>77.7777777777778</v>
      </c>
      <c r="CX948">
        <v>94.117647058823493</v>
      </c>
      <c r="DB948">
        <v>75</v>
      </c>
      <c r="DF948" t="s">
        <v>285</v>
      </c>
      <c r="DJ948">
        <v>56.25</v>
      </c>
      <c r="DN948">
        <v>92.307692307692307</v>
      </c>
      <c r="DR948">
        <v>77.7777777777778</v>
      </c>
    </row>
    <row r="949" spans="1:124" x14ac:dyDescent="0.35">
      <c r="A949" s="19" t="str">
        <f t="shared" si="28"/>
        <v>Equity / Assets--36891</v>
      </c>
      <c r="B949" s="19" t="str">
        <f t="shared" si="29"/>
        <v>Equity / Assets</v>
      </c>
      <c r="C949">
        <v>1</v>
      </c>
      <c r="D949" s="27">
        <v>36891</v>
      </c>
      <c r="E949">
        <v>8.4844031291821693</v>
      </c>
      <c r="F949">
        <v>9.2810444539747703</v>
      </c>
      <c r="G949">
        <v>10.7211876317639</v>
      </c>
      <c r="H949">
        <v>9.9007324406235497</v>
      </c>
      <c r="I949">
        <v>8.1312694089525408</v>
      </c>
      <c r="J949">
        <v>9.4139751481199703</v>
      </c>
      <c r="K949">
        <v>11.5946789388027</v>
      </c>
      <c r="L949">
        <v>10.3984052575712</v>
      </c>
      <c r="M949">
        <v>7.9583444420207297</v>
      </c>
      <c r="N949">
        <v>9.4120517199316893</v>
      </c>
      <c r="O949">
        <v>11.9974955740749</v>
      </c>
      <c r="P949">
        <v>10.742264633280101</v>
      </c>
      <c r="Q949">
        <v>9.0321129152894404</v>
      </c>
      <c r="R949">
        <v>10.284732449680901</v>
      </c>
      <c r="S949">
        <v>13.4794256962343</v>
      </c>
      <c r="T949">
        <v>11.5922437428452</v>
      </c>
      <c r="U949">
        <v>7.9106718850057396</v>
      </c>
      <c r="V949">
        <v>9.2358180965775905</v>
      </c>
      <c r="W949">
        <v>11.285592970039801</v>
      </c>
      <c r="X949">
        <v>10.1707826504627</v>
      </c>
      <c r="Y949">
        <v>8.6964498676683899</v>
      </c>
      <c r="Z949">
        <v>9.4653740699506699</v>
      </c>
      <c r="AA949">
        <v>11.6653757663069</v>
      </c>
      <c r="AB949">
        <v>10.348195306554301</v>
      </c>
      <c r="AC949">
        <v>8.0646923957442205</v>
      </c>
      <c r="AD949">
        <v>9.7067977587131402</v>
      </c>
      <c r="AE949">
        <v>11.6393781462977</v>
      </c>
      <c r="AF949">
        <v>10.2211316694647</v>
      </c>
      <c r="AG949">
        <v>8.7074192922152793</v>
      </c>
      <c r="AH949">
        <v>10.8329736728528</v>
      </c>
      <c r="AI949">
        <v>13.576971214017499</v>
      </c>
      <c r="AJ949">
        <v>13.601744612137701</v>
      </c>
      <c r="AK949">
        <v>8.0876599008190393</v>
      </c>
      <c r="AL949">
        <v>8.7160894606206192</v>
      </c>
      <c r="AM949">
        <v>10.7350539760963</v>
      </c>
      <c r="AN949">
        <v>9.6110064006757003</v>
      </c>
      <c r="AO949">
        <v>8.5621523102467201</v>
      </c>
      <c r="AP949">
        <v>10.143462108788301</v>
      </c>
      <c r="AQ949">
        <v>12.2216454508533</v>
      </c>
      <c r="AR949">
        <v>10.882257074365</v>
      </c>
      <c r="AS949">
        <v>7.8548427049789504</v>
      </c>
      <c r="AT949">
        <v>8.9343269487384802</v>
      </c>
      <c r="AU949">
        <v>10.7567349603487</v>
      </c>
      <c r="AV949">
        <v>9.6200819354070894</v>
      </c>
      <c r="AW949">
        <v>7.8689896928791896</v>
      </c>
      <c r="AX949">
        <v>9.0661760080518299</v>
      </c>
      <c r="AY949">
        <v>10.881568220558799</v>
      </c>
      <c r="AZ949">
        <v>9.7332358794922609</v>
      </c>
      <c r="BA949">
        <v>8.0416821126972593</v>
      </c>
      <c r="BB949">
        <v>9.2922801940590691</v>
      </c>
      <c r="BC949">
        <v>11.3380134809381</v>
      </c>
      <c r="BD949">
        <v>10.51992804386</v>
      </c>
      <c r="BE949">
        <v>8.3627690479334493</v>
      </c>
      <c r="BF949">
        <v>9.8070282502151098</v>
      </c>
      <c r="BG949">
        <v>13.480616038236899</v>
      </c>
      <c r="BH949">
        <v>15.7452861226026</v>
      </c>
      <c r="BI949">
        <v>7.59494620335491</v>
      </c>
      <c r="BJ949">
        <v>8.2170540235654403</v>
      </c>
      <c r="BK949">
        <v>10.9551716465679</v>
      </c>
      <c r="BL949">
        <v>9.8053278423846404</v>
      </c>
      <c r="BM949">
        <v>8.2596283527855103</v>
      </c>
      <c r="BN949">
        <v>8.9026010447672199</v>
      </c>
      <c r="BO949">
        <v>9.7283134888500697</v>
      </c>
      <c r="BP949">
        <v>9.0853407968683602</v>
      </c>
      <c r="BQ949">
        <v>12.6914505644719</v>
      </c>
      <c r="BR949">
        <v>13.0685911204408</v>
      </c>
      <c r="BS949">
        <v>13.4457316764097</v>
      </c>
      <c r="BT949">
        <v>13.0685911204408</v>
      </c>
      <c r="BU949">
        <v>7.5706315414871703</v>
      </c>
      <c r="BV949">
        <v>8.7183940628678194</v>
      </c>
      <c r="BW949">
        <v>11.0629513651807</v>
      </c>
      <c r="BX949">
        <v>9.6767481588514208</v>
      </c>
      <c r="BZ949" t="s">
        <v>284</v>
      </c>
      <c r="CC949">
        <v>7.7686190666193502</v>
      </c>
      <c r="CD949">
        <v>8.9182459089673891</v>
      </c>
      <c r="CE949">
        <v>10.910804503078801</v>
      </c>
      <c r="CF949">
        <v>10.0301994553457</v>
      </c>
      <c r="CG949">
        <v>8.7197671430167407</v>
      </c>
      <c r="CH949">
        <v>9.7381068136295994</v>
      </c>
      <c r="CI949">
        <v>12.701989890026701</v>
      </c>
      <c r="CJ949">
        <v>15.0456395491872</v>
      </c>
      <c r="CK949">
        <v>7.9881729410724196</v>
      </c>
      <c r="CL949">
        <v>9.0928364316988706</v>
      </c>
      <c r="CM949">
        <v>11.2205453530289</v>
      </c>
      <c r="CN949">
        <v>10.187672022974899</v>
      </c>
      <c r="CO949">
        <v>7.8683334588653997</v>
      </c>
      <c r="CP949">
        <v>8.4726895210358002</v>
      </c>
      <c r="CQ949">
        <v>8.7585049600849594</v>
      </c>
      <c r="CR949">
        <v>9.0843197474655994</v>
      </c>
      <c r="CS949">
        <v>7.9982780886784299</v>
      </c>
      <c r="CT949">
        <v>9.4906262644427493</v>
      </c>
      <c r="CU949">
        <v>13.2997798049701</v>
      </c>
      <c r="CV949">
        <v>12.2816739040501</v>
      </c>
      <c r="CW949">
        <v>7.2444273635664898</v>
      </c>
      <c r="CX949">
        <v>7.7438611851792896</v>
      </c>
      <c r="CY949">
        <v>8.7782085694403005</v>
      </c>
      <c r="CZ949">
        <v>8.5006828291568493</v>
      </c>
      <c r="DA949">
        <v>8.0355575543258606</v>
      </c>
      <c r="DB949">
        <v>8.6209852333795904</v>
      </c>
      <c r="DC949">
        <v>19.548148180124599</v>
      </c>
      <c r="DD949">
        <v>18.962720501070802</v>
      </c>
      <c r="DF949" t="s">
        <v>284</v>
      </c>
      <c r="DI949">
        <v>9.30447372716994</v>
      </c>
      <c r="DJ949">
        <v>13.576971214017499</v>
      </c>
      <c r="DK949">
        <v>18.951872008258</v>
      </c>
      <c r="DL949">
        <v>19.924415985965901</v>
      </c>
      <c r="DM949">
        <v>8.2839777576619706</v>
      </c>
      <c r="DN949">
        <v>8.6395912537967892</v>
      </c>
      <c r="DO949">
        <v>10.835163738019199</v>
      </c>
      <c r="DP949">
        <v>10.416002185590401</v>
      </c>
      <c r="DQ949">
        <v>8.6375068197847007</v>
      </c>
      <c r="DR949">
        <v>9.8134337855379403</v>
      </c>
      <c r="DS949">
        <v>11.152359195149799</v>
      </c>
      <c r="DT949">
        <v>10.272178182859699</v>
      </c>
    </row>
    <row r="950" spans="1:124" x14ac:dyDescent="0.35">
      <c r="A950" s="19" t="str">
        <f t="shared" si="28"/>
        <v>Total Risk Based Capital Ratio--36891</v>
      </c>
      <c r="B950" s="19" t="str">
        <f t="shared" si="29"/>
        <v>Total Risk Based Capital Ratio</v>
      </c>
      <c r="C950">
        <v>2</v>
      </c>
      <c r="D950" s="27">
        <v>36891</v>
      </c>
      <c r="E950">
        <v>12.023504997422901</v>
      </c>
      <c r="F950">
        <v>13.6801938879708</v>
      </c>
      <c r="G950">
        <v>16.907754274656199</v>
      </c>
      <c r="H950">
        <v>15.172461435171501</v>
      </c>
      <c r="I950">
        <v>11.738299367362099</v>
      </c>
      <c r="J950">
        <v>13.9827995255042</v>
      </c>
      <c r="K950">
        <v>18.118051274275398</v>
      </c>
      <c r="L950">
        <v>15.836024483925801</v>
      </c>
      <c r="M950">
        <v>11.908545617891599</v>
      </c>
      <c r="N950">
        <v>14.5729778581112</v>
      </c>
      <c r="O950">
        <v>19.764478425169202</v>
      </c>
      <c r="P950">
        <v>17.664131317606198</v>
      </c>
      <c r="Q950">
        <v>13.957939383889499</v>
      </c>
      <c r="R950">
        <v>17.376073863959601</v>
      </c>
      <c r="S950">
        <v>22.286653239122899</v>
      </c>
      <c r="T950">
        <v>18.536790085132601</v>
      </c>
      <c r="U950">
        <v>11.343875540063699</v>
      </c>
      <c r="V950">
        <v>13.420738974970201</v>
      </c>
      <c r="W950">
        <v>16.974686678478299</v>
      </c>
      <c r="X950">
        <v>15.2355153095848</v>
      </c>
      <c r="Y950">
        <v>12.6572598281917</v>
      </c>
      <c r="Z950">
        <v>13.9432244520499</v>
      </c>
      <c r="AA950">
        <v>17.615541371883001</v>
      </c>
      <c r="AB950">
        <v>15.7580453995305</v>
      </c>
      <c r="AC950">
        <v>12.0117976864067</v>
      </c>
      <c r="AD950">
        <v>14.6871613223009</v>
      </c>
      <c r="AE950">
        <v>18.1493790891586</v>
      </c>
      <c r="AF950">
        <v>16.074706571656598</v>
      </c>
      <c r="AG950">
        <v>11.957730812013301</v>
      </c>
      <c r="AH950">
        <v>16.325612177366001</v>
      </c>
      <c r="AI950">
        <v>22.0423086967877</v>
      </c>
      <c r="AJ950">
        <v>30.728664377243899</v>
      </c>
      <c r="AK950">
        <v>12.324564681280901</v>
      </c>
      <c r="AL950">
        <v>13.9417589560474</v>
      </c>
      <c r="AM950">
        <v>18.346741184401001</v>
      </c>
      <c r="AN950">
        <v>15.4768004522832</v>
      </c>
      <c r="AO950">
        <v>12.2224183468006</v>
      </c>
      <c r="AP950">
        <v>15.0822684156017</v>
      </c>
      <c r="AQ950">
        <v>19.0804857886252</v>
      </c>
      <c r="AR950">
        <v>16.677731696134</v>
      </c>
      <c r="AS950">
        <v>10.9874005557459</v>
      </c>
      <c r="AT950">
        <v>12.679267852025401</v>
      </c>
      <c r="AU950">
        <v>15.264333581533901</v>
      </c>
      <c r="AV950">
        <v>14.0319399658813</v>
      </c>
      <c r="AW950">
        <v>12.0245657767771</v>
      </c>
      <c r="AX950">
        <v>14.1577663779329</v>
      </c>
      <c r="AY950">
        <v>17.810862972153299</v>
      </c>
      <c r="AZ950">
        <v>15.478987288839001</v>
      </c>
      <c r="BA950">
        <v>11.180176317848099</v>
      </c>
      <c r="BB950">
        <v>13.1128381931865</v>
      </c>
      <c r="BC950">
        <v>17.193116757814401</v>
      </c>
      <c r="BD950">
        <v>15.2351848833873</v>
      </c>
      <c r="BE950">
        <v>12.2339577520925</v>
      </c>
      <c r="BF950">
        <v>14.576802507837</v>
      </c>
      <c r="BG950">
        <v>21.352119876034401</v>
      </c>
      <c r="BH950">
        <v>59.949665187784198</v>
      </c>
      <c r="BI950">
        <v>11.272504702027</v>
      </c>
      <c r="BJ950">
        <v>11.686947129869401</v>
      </c>
      <c r="BK950">
        <v>16.094678188919701</v>
      </c>
      <c r="BL950">
        <v>15.0597301854467</v>
      </c>
      <c r="BM950">
        <v>11.084629453062499</v>
      </c>
      <c r="BN950">
        <v>11.807522809674699</v>
      </c>
      <c r="BO950">
        <v>12.6566889232944</v>
      </c>
      <c r="BP950">
        <v>11.9337955666822</v>
      </c>
      <c r="BQ950">
        <v>20.288711402033101</v>
      </c>
      <c r="BR950">
        <v>21.278810240446202</v>
      </c>
      <c r="BS950">
        <v>22.268909078859402</v>
      </c>
      <c r="BT950">
        <v>21.278810240446202</v>
      </c>
      <c r="BU950">
        <v>11.933309974082</v>
      </c>
      <c r="BV950">
        <v>13.853475711584499</v>
      </c>
      <c r="BW950">
        <v>19.098328207493001</v>
      </c>
      <c r="BX950">
        <v>15.559366874827999</v>
      </c>
      <c r="BZ950" t="s">
        <v>284</v>
      </c>
      <c r="CC950">
        <v>10.5978437480553</v>
      </c>
      <c r="CD950">
        <v>12.3331694513474</v>
      </c>
      <c r="CE950">
        <v>15.548120785038201</v>
      </c>
      <c r="CF950">
        <v>14.0671293924606</v>
      </c>
      <c r="CG950">
        <v>11.2893517397459</v>
      </c>
      <c r="CH950">
        <v>14.7872466964496</v>
      </c>
      <c r="CI950">
        <v>26.282581411031899</v>
      </c>
      <c r="CJ950">
        <v>22.792427527823101</v>
      </c>
      <c r="CK950">
        <v>12.0146642155766</v>
      </c>
      <c r="CL950">
        <v>13.4607387728277</v>
      </c>
      <c r="CM950">
        <v>18.341850861495001</v>
      </c>
      <c r="CN950">
        <v>15.5894662093209</v>
      </c>
      <c r="CO950">
        <v>11.720819769314801</v>
      </c>
      <c r="CP950">
        <v>12.2308905295399</v>
      </c>
      <c r="CQ950">
        <v>12.677056356072599</v>
      </c>
      <c r="CR950">
        <v>13.6098999670878</v>
      </c>
      <c r="CS950">
        <v>12.782912025846199</v>
      </c>
      <c r="CT950">
        <v>14.722927790161201</v>
      </c>
      <c r="CU950">
        <v>16.006644874336899</v>
      </c>
      <c r="CV950">
        <v>22.9353499528996</v>
      </c>
      <c r="CW950">
        <v>10.6792237442922</v>
      </c>
      <c r="CX950">
        <v>11.699221713963601</v>
      </c>
      <c r="CY950">
        <v>14.576802507837</v>
      </c>
      <c r="CZ950">
        <v>12.8414272247024</v>
      </c>
      <c r="DA950">
        <v>11.6765335845524</v>
      </c>
      <c r="DB950">
        <v>12.4087595994104</v>
      </c>
      <c r="DC950">
        <v>22.759553451209001</v>
      </c>
      <c r="DD950">
        <v>22.027327436351101</v>
      </c>
      <c r="DF950" t="s">
        <v>284</v>
      </c>
      <c r="DI950">
        <v>13.458478179547701</v>
      </c>
      <c r="DJ950">
        <v>18.423673353250798</v>
      </c>
      <c r="DK950">
        <v>29.5008633835767</v>
      </c>
      <c r="DL950">
        <v>96.273408970212301</v>
      </c>
      <c r="DM950">
        <v>12.0872287503216</v>
      </c>
      <c r="DN950">
        <v>13.9092150360855</v>
      </c>
      <c r="DO950">
        <v>15.5988001562124</v>
      </c>
      <c r="DP950">
        <v>17.540195583989</v>
      </c>
      <c r="DQ950">
        <v>13.795979915619901</v>
      </c>
      <c r="DR950">
        <v>15.040593453430001</v>
      </c>
      <c r="DS950">
        <v>19.243852313797699</v>
      </c>
      <c r="DT950">
        <v>16.214772179713901</v>
      </c>
    </row>
    <row r="951" spans="1:124" x14ac:dyDescent="0.35">
      <c r="A951" s="19" t="str">
        <f t="shared" si="28"/>
        <v>Tier 1 Leverage Ratio--36891</v>
      </c>
      <c r="B951" s="19" t="str">
        <f t="shared" si="29"/>
        <v>Tier 1 Leverage Ratio</v>
      </c>
      <c r="C951">
        <v>3</v>
      </c>
      <c r="D951" s="27">
        <v>36891</v>
      </c>
      <c r="E951">
        <v>8.2671741885127794</v>
      </c>
      <c r="F951">
        <v>8.9392138274171593</v>
      </c>
      <c r="G951">
        <v>10.5740793995317</v>
      </c>
      <c r="H951">
        <v>9.7786157919964207</v>
      </c>
      <c r="I951">
        <v>8.0677631334040001</v>
      </c>
      <c r="J951">
        <v>9.1878983627398796</v>
      </c>
      <c r="K951">
        <v>11.4100217591507</v>
      </c>
      <c r="L951">
        <v>10.229484034159899</v>
      </c>
      <c r="M951">
        <v>7.8390630902909004</v>
      </c>
      <c r="N951">
        <v>9.2087823266906597</v>
      </c>
      <c r="O951">
        <v>11.736946262749299</v>
      </c>
      <c r="P951">
        <v>10.6882332996981</v>
      </c>
      <c r="Q951">
        <v>8.7072602042819103</v>
      </c>
      <c r="R951">
        <v>9.8482704958619198</v>
      </c>
      <c r="S951">
        <v>13.194372973575801</v>
      </c>
      <c r="T951">
        <v>11.245236091135199</v>
      </c>
      <c r="U951">
        <v>7.86014204064025</v>
      </c>
      <c r="V951">
        <v>8.91677675033025</v>
      </c>
      <c r="W951">
        <v>11.036873056876599</v>
      </c>
      <c r="X951">
        <v>9.9681450179916204</v>
      </c>
      <c r="Y951">
        <v>8.3588696554096806</v>
      </c>
      <c r="Z951">
        <v>9.38856528789346</v>
      </c>
      <c r="AA951">
        <v>11.2054161427927</v>
      </c>
      <c r="AB951">
        <v>10.0359051588478</v>
      </c>
      <c r="AC951">
        <v>8.2041774598430699</v>
      </c>
      <c r="AD951">
        <v>9.4952699138051102</v>
      </c>
      <c r="AE951">
        <v>11.485664354124101</v>
      </c>
      <c r="AF951">
        <v>10.1064396463119</v>
      </c>
      <c r="AG951">
        <v>8.2724538031800599</v>
      </c>
      <c r="AH951">
        <v>11.0216637214477</v>
      </c>
      <c r="AI951">
        <v>13.6575539568345</v>
      </c>
      <c r="AJ951">
        <v>13.2803407500411</v>
      </c>
      <c r="AK951">
        <v>8.0640213207409204</v>
      </c>
      <c r="AL951">
        <v>8.6755697231139894</v>
      </c>
      <c r="AM951">
        <v>10.908960139444501</v>
      </c>
      <c r="AN951">
        <v>9.6646212953484092</v>
      </c>
      <c r="AO951">
        <v>8.3967859733806893</v>
      </c>
      <c r="AP951">
        <v>10.0293939095955</v>
      </c>
      <c r="AQ951">
        <v>12.174039977952001</v>
      </c>
      <c r="AR951">
        <v>10.786685668106299</v>
      </c>
      <c r="AS951">
        <v>7.8254413463124903</v>
      </c>
      <c r="AT951">
        <v>8.7176110980484403</v>
      </c>
      <c r="AU951">
        <v>10.471028797721999</v>
      </c>
      <c r="AV951">
        <v>9.3750176916253505</v>
      </c>
      <c r="AW951">
        <v>7.9011409247495301</v>
      </c>
      <c r="AX951">
        <v>8.8625069022639398</v>
      </c>
      <c r="AY951">
        <v>10.8261627580001</v>
      </c>
      <c r="AZ951">
        <v>9.5761240519895896</v>
      </c>
      <c r="BA951">
        <v>8.0485978771878006</v>
      </c>
      <c r="BB951">
        <v>8.8558500323206193</v>
      </c>
      <c r="BC951">
        <v>11.324073408199199</v>
      </c>
      <c r="BD951">
        <v>10.3922725421519</v>
      </c>
      <c r="BE951">
        <v>7.8193015606410503</v>
      </c>
      <c r="BF951">
        <v>9.0836077423500097</v>
      </c>
      <c r="BG951">
        <v>11.538756054137901</v>
      </c>
      <c r="BH951">
        <v>14.3581769313608</v>
      </c>
      <c r="BI951">
        <v>7.3558565463519399</v>
      </c>
      <c r="BJ951">
        <v>7.7710878334862397</v>
      </c>
      <c r="BK951">
        <v>10.982037212416399</v>
      </c>
      <c r="BL951">
        <v>9.5396651489311104</v>
      </c>
      <c r="BM951">
        <v>8.4313738958763196</v>
      </c>
      <c r="BN951">
        <v>8.9821764960667299</v>
      </c>
      <c r="BO951">
        <v>9.5856284859161605</v>
      </c>
      <c r="BP951">
        <v>9.0348258857257395</v>
      </c>
      <c r="BQ951">
        <v>13.3068673083568</v>
      </c>
      <c r="BR951">
        <v>13.5949710974218</v>
      </c>
      <c r="BS951">
        <v>13.883074886486799</v>
      </c>
      <c r="BT951">
        <v>13.5949710974218</v>
      </c>
      <c r="BU951">
        <v>7.6125269364186696</v>
      </c>
      <c r="BV951">
        <v>8.36268187188384</v>
      </c>
      <c r="BW951">
        <v>10.982014679674901</v>
      </c>
      <c r="BX951">
        <v>9.6866218163478095</v>
      </c>
      <c r="BZ951" t="s">
        <v>284</v>
      </c>
      <c r="CC951">
        <v>7.7615263397889898</v>
      </c>
      <c r="CD951">
        <v>8.5450824044279301</v>
      </c>
      <c r="CE951">
        <v>10.3109356818363</v>
      </c>
      <c r="CF951">
        <v>9.7632392696052595</v>
      </c>
      <c r="CG951">
        <v>8.9838944617214906</v>
      </c>
      <c r="CH951">
        <v>10.1058809048202</v>
      </c>
      <c r="CI951">
        <v>13.0870620235738</v>
      </c>
      <c r="CJ951">
        <v>17.0760789710212</v>
      </c>
      <c r="CK951">
        <v>8.1456196009372093</v>
      </c>
      <c r="CL951">
        <v>9.0697782386340204</v>
      </c>
      <c r="CM951">
        <v>11.2352554730092</v>
      </c>
      <c r="CN951">
        <v>10.3354151839566</v>
      </c>
      <c r="CO951">
        <v>7.9883288921073996</v>
      </c>
      <c r="CP951">
        <v>8.6172175841391105</v>
      </c>
      <c r="CQ951">
        <v>9.1128260659410802</v>
      </c>
      <c r="CR951">
        <v>9.28532601607073</v>
      </c>
      <c r="CS951">
        <v>7.9853112681079104</v>
      </c>
      <c r="CT951">
        <v>8.9443811234299293</v>
      </c>
      <c r="CU951">
        <v>13.0604409214763</v>
      </c>
      <c r="CV951">
        <v>12.166771412923101</v>
      </c>
      <c r="CW951">
        <v>7.1538942643758503</v>
      </c>
      <c r="CX951">
        <v>7.9795541672582697</v>
      </c>
      <c r="CY951">
        <v>8.6502298370246606</v>
      </c>
      <c r="CZ951">
        <v>8.5613730712889797</v>
      </c>
      <c r="DA951">
        <v>8.2109850333345005</v>
      </c>
      <c r="DB951">
        <v>8.5150002870802695</v>
      </c>
      <c r="DC951">
        <v>20.024028518389201</v>
      </c>
      <c r="DD951">
        <v>19.720013264643399</v>
      </c>
      <c r="DF951" t="s">
        <v>284</v>
      </c>
      <c r="DI951">
        <v>9.1341076430702106</v>
      </c>
      <c r="DJ951">
        <v>13.649174607435199</v>
      </c>
      <c r="DK951">
        <v>18.760477175756499</v>
      </c>
      <c r="DL951">
        <v>18.154718035645899</v>
      </c>
      <c r="DM951">
        <v>7.39679741442633</v>
      </c>
      <c r="DN951">
        <v>8.4400679428912504</v>
      </c>
      <c r="DO951">
        <v>11.4845043422696</v>
      </c>
      <c r="DP951">
        <v>10.190950420177799</v>
      </c>
      <c r="DQ951">
        <v>8.9864766613348799</v>
      </c>
      <c r="DR951">
        <v>10.150667786245</v>
      </c>
      <c r="DS951">
        <v>11.511166534406501</v>
      </c>
      <c r="DT951">
        <v>10.557711758819901</v>
      </c>
    </row>
    <row r="952" spans="1:124" x14ac:dyDescent="0.35">
      <c r="A952" s="19" t="str">
        <f t="shared" si="28"/>
        <v>ALLL / Nonaccrual Loans--36891</v>
      </c>
      <c r="B952" s="19" t="str">
        <f t="shared" si="29"/>
        <v>ALLL / Nonaccrual Loans</v>
      </c>
      <c r="C952">
        <v>4</v>
      </c>
      <c r="D952" s="27">
        <v>36891</v>
      </c>
      <c r="E952">
        <v>130.115155450309</v>
      </c>
      <c r="F952">
        <v>278.241768695536</v>
      </c>
      <c r="G952">
        <v>718.22635135135101</v>
      </c>
      <c r="H952">
        <v>1837.42214968394</v>
      </c>
      <c r="I952">
        <v>128.293515376149</v>
      </c>
      <c r="J952">
        <v>286.53475786626899</v>
      </c>
      <c r="K952">
        <v>859.67632719393305</v>
      </c>
      <c r="L952">
        <v>1288.3502274524899</v>
      </c>
      <c r="M952">
        <v>138.871169480926</v>
      </c>
      <c r="N952">
        <v>298.04568379075801</v>
      </c>
      <c r="O952">
        <v>813.66511627907005</v>
      </c>
      <c r="P952">
        <v>1029.1739802213999</v>
      </c>
      <c r="Q952">
        <v>89.385729377474902</v>
      </c>
      <c r="R952">
        <v>122.557354925776</v>
      </c>
      <c r="S952">
        <v>319.78020334928198</v>
      </c>
      <c r="T952">
        <v>232.771125491248</v>
      </c>
      <c r="U952">
        <v>134.91158536585399</v>
      </c>
      <c r="V952">
        <v>316.56723750701798</v>
      </c>
      <c r="W952">
        <v>1105.3639846743299</v>
      </c>
      <c r="X952">
        <v>1645.4865090108999</v>
      </c>
      <c r="Y952">
        <v>126.91852157866001</v>
      </c>
      <c r="Z952">
        <v>217.11463923673199</v>
      </c>
      <c r="AA952">
        <v>508.679133077838</v>
      </c>
      <c r="AB952">
        <v>835.78855650962703</v>
      </c>
      <c r="AC952">
        <v>141.303733031674</v>
      </c>
      <c r="AD952">
        <v>280.827067669173</v>
      </c>
      <c r="AE952">
        <v>1075.5303030303</v>
      </c>
      <c r="AF952">
        <v>1666.4957273350501</v>
      </c>
      <c r="AG952">
        <v>198.44708039653901</v>
      </c>
      <c r="AH952">
        <v>478.43137254902001</v>
      </c>
      <c r="AI952">
        <v>1227.73763201779</v>
      </c>
      <c r="AJ952">
        <v>2306.5147328666199</v>
      </c>
      <c r="AK952">
        <v>101.008770438862</v>
      </c>
      <c r="AL952">
        <v>182.554236449721</v>
      </c>
      <c r="AM952">
        <v>430.81721334454699</v>
      </c>
      <c r="AN952">
        <v>414.24578107662802</v>
      </c>
      <c r="AO952">
        <v>128.24298851887801</v>
      </c>
      <c r="AP952">
        <v>280.41353383458602</v>
      </c>
      <c r="AQ952">
        <v>828.49025974025994</v>
      </c>
      <c r="AR952">
        <v>1123.14798737309</v>
      </c>
      <c r="AS952">
        <v>138.92597677367201</v>
      </c>
      <c r="AT952">
        <v>337.5</v>
      </c>
      <c r="AU952">
        <v>1086.76470588235</v>
      </c>
      <c r="AV952">
        <v>1414.5192759228701</v>
      </c>
      <c r="AW952">
        <v>110.56723332912701</v>
      </c>
      <c r="AX952">
        <v>255.10132774283699</v>
      </c>
      <c r="AY952">
        <v>676.31118881118903</v>
      </c>
      <c r="AZ952">
        <v>975.40279820838305</v>
      </c>
      <c r="BA952">
        <v>112.298515376458</v>
      </c>
      <c r="BB952">
        <v>305.39802810602799</v>
      </c>
      <c r="BC952">
        <v>903.44551282051304</v>
      </c>
      <c r="BD952">
        <v>1611.29636928738</v>
      </c>
      <c r="BE952">
        <v>152.63760557041101</v>
      </c>
      <c r="BF952">
        <v>545.96910230677304</v>
      </c>
      <c r="BG952">
        <v>1368.92045454545</v>
      </c>
      <c r="BH952">
        <v>1115.4879430401199</v>
      </c>
      <c r="BI952">
        <v>132.569077013521</v>
      </c>
      <c r="BJ952">
        <v>182.52840909090901</v>
      </c>
      <c r="BK952">
        <v>279.64383561643803</v>
      </c>
      <c r="BL952">
        <v>219.91044019830599</v>
      </c>
      <c r="BM952">
        <v>316.96428571428601</v>
      </c>
      <c r="BN952">
        <v>316.96428571428601</v>
      </c>
      <c r="BO952">
        <v>316.96428571428601</v>
      </c>
      <c r="BP952">
        <v>316.96428571428601</v>
      </c>
      <c r="BQ952">
        <v>151.82795698924701</v>
      </c>
      <c r="BR952">
        <v>151.82795698924701</v>
      </c>
      <c r="BS952">
        <v>151.82795698924701</v>
      </c>
      <c r="BT952">
        <v>151.82795698924701</v>
      </c>
      <c r="BU952">
        <v>179.69398256842399</v>
      </c>
      <c r="BV952">
        <v>408.85744234800802</v>
      </c>
      <c r="BW952">
        <v>951.30090497737604</v>
      </c>
      <c r="BX952">
        <v>3835.4211578002401</v>
      </c>
      <c r="BZ952" t="s">
        <v>284</v>
      </c>
      <c r="CC952">
        <v>209.32735426009</v>
      </c>
      <c r="CD952">
        <v>406.47773279352202</v>
      </c>
      <c r="CE952">
        <v>1306.8571428571399</v>
      </c>
      <c r="CF952">
        <v>5937.7364735259298</v>
      </c>
      <c r="CG952">
        <v>996.66666666666697</v>
      </c>
      <c r="CH952">
        <v>1567.7941176470599</v>
      </c>
      <c r="CI952">
        <v>2211.8697478991598</v>
      </c>
      <c r="CJ952">
        <v>1640.7422969187701</v>
      </c>
      <c r="CK952">
        <v>92.281223901616301</v>
      </c>
      <c r="CL952">
        <v>362.29913341179002</v>
      </c>
      <c r="CM952">
        <v>2021.8253968254</v>
      </c>
      <c r="CN952">
        <v>1088.6521081604701</v>
      </c>
      <c r="CO952">
        <v>475.90691307323698</v>
      </c>
      <c r="CP952">
        <v>905.16016427104705</v>
      </c>
      <c r="CQ952">
        <v>1541.0438596491199</v>
      </c>
      <c r="CR952">
        <v>1111.7906084513099</v>
      </c>
      <c r="CS952">
        <v>115.76332429991</v>
      </c>
      <c r="CT952">
        <v>203.80761523046101</v>
      </c>
      <c r="CU952">
        <v>268.91025641025601</v>
      </c>
      <c r="CV952">
        <v>213.767781804713</v>
      </c>
      <c r="CW952">
        <v>193.02298136645999</v>
      </c>
      <c r="CX952">
        <v>365.78947368421098</v>
      </c>
      <c r="CY952">
        <v>1168.9060125895401</v>
      </c>
      <c r="CZ952">
        <v>2973.57295290814</v>
      </c>
      <c r="DA952">
        <v>484.54963312810997</v>
      </c>
      <c r="DB952">
        <v>577.18309859154897</v>
      </c>
      <c r="DC952">
        <v>6357.3415492957702</v>
      </c>
      <c r="DD952">
        <v>4368.8664220854098</v>
      </c>
      <c r="DF952" t="s">
        <v>284</v>
      </c>
      <c r="DI952">
        <v>264.29794520547898</v>
      </c>
      <c r="DJ952">
        <v>479.61787607145197</v>
      </c>
      <c r="DK952">
        <v>2193.24424647365</v>
      </c>
      <c r="DL952">
        <v>5504.8420473888</v>
      </c>
      <c r="DM952">
        <v>115.494877620129</v>
      </c>
      <c r="DN952">
        <v>229.652715939448</v>
      </c>
      <c r="DO952">
        <v>1974.0686274509801</v>
      </c>
      <c r="DP952">
        <v>4132.0469209794101</v>
      </c>
      <c r="DQ952">
        <v>149.37624705378801</v>
      </c>
      <c r="DR952">
        <v>236.19645777250301</v>
      </c>
      <c r="DS952">
        <v>286.09708433185</v>
      </c>
      <c r="DT952">
        <v>235.31756055824201</v>
      </c>
    </row>
    <row r="953" spans="1:124" x14ac:dyDescent="0.35">
      <c r="A953" s="19" t="str">
        <f t="shared" si="28"/>
        <v>[NCL + OREO] / [Total Loans + OREO]--36891</v>
      </c>
      <c r="B953" s="19" t="str">
        <f t="shared" si="29"/>
        <v>[NCL + OREO] / [Total Loans + OREO]</v>
      </c>
      <c r="C953">
        <v>5</v>
      </c>
      <c r="D953" s="27">
        <v>36891</v>
      </c>
      <c r="E953">
        <v>0.35114011526805</v>
      </c>
      <c r="F953">
        <v>0.79391356056235995</v>
      </c>
      <c r="G953">
        <v>1.80308219911318</v>
      </c>
      <c r="H953">
        <v>1.20341289938107</v>
      </c>
      <c r="I953">
        <v>0.22364139045342199</v>
      </c>
      <c r="J953">
        <v>0.69360413940288301</v>
      </c>
      <c r="K953">
        <v>1.5112367728095</v>
      </c>
      <c r="L953">
        <v>1.0576276515465199</v>
      </c>
      <c r="M953">
        <v>0.186232018940232</v>
      </c>
      <c r="N953">
        <v>0.64119311340507501</v>
      </c>
      <c r="O953">
        <v>1.4183529490064499</v>
      </c>
      <c r="P953">
        <v>1.0038489928388299</v>
      </c>
      <c r="Q953">
        <v>0.87661394138010296</v>
      </c>
      <c r="R953">
        <v>1.4916208264039901</v>
      </c>
      <c r="S953">
        <v>2.6111883025462301</v>
      </c>
      <c r="T953">
        <v>1.81910757959419</v>
      </c>
      <c r="U953">
        <v>0.16067355265945599</v>
      </c>
      <c r="V953">
        <v>0.56731087935568802</v>
      </c>
      <c r="W953">
        <v>1.23315630463449</v>
      </c>
      <c r="X953">
        <v>0.90446257417970499</v>
      </c>
      <c r="Y953">
        <v>0.42458526934414997</v>
      </c>
      <c r="Z953">
        <v>1.06045993272026</v>
      </c>
      <c r="AA953">
        <v>2.0191906494497802</v>
      </c>
      <c r="AB953">
        <v>1.3801140379322001</v>
      </c>
      <c r="AC953">
        <v>0.49191391766497</v>
      </c>
      <c r="AD953">
        <v>0.83468116982320895</v>
      </c>
      <c r="AE953">
        <v>1.9106229381667601</v>
      </c>
      <c r="AF953">
        <v>1.3311552384898999</v>
      </c>
      <c r="AG953">
        <v>0.20862426852367</v>
      </c>
      <c r="AH953">
        <v>0.75140012445550697</v>
      </c>
      <c r="AI953">
        <v>1.62612784972089</v>
      </c>
      <c r="AJ953">
        <v>1.2080904933060099</v>
      </c>
      <c r="AK953">
        <v>0.34913755033555399</v>
      </c>
      <c r="AL953">
        <v>0.76753132581050298</v>
      </c>
      <c r="AM953">
        <v>1.3669029634986001</v>
      </c>
      <c r="AN953">
        <v>1.1067029897629801</v>
      </c>
      <c r="AO953">
        <v>0.238954140961286</v>
      </c>
      <c r="AP953">
        <v>0.73323395793428003</v>
      </c>
      <c r="AQ953">
        <v>1.6652432314727501</v>
      </c>
      <c r="AR953">
        <v>1.1483914403374</v>
      </c>
      <c r="AS953">
        <v>0.224006936989016</v>
      </c>
      <c r="AT953">
        <v>0.64373666679142205</v>
      </c>
      <c r="AU953">
        <v>1.40767824497258</v>
      </c>
      <c r="AV953">
        <v>0.97615308444418303</v>
      </c>
      <c r="AW953">
        <v>0.29668088262562597</v>
      </c>
      <c r="AX953">
        <v>0.69458305057682301</v>
      </c>
      <c r="AY953">
        <v>1.4916208264039901</v>
      </c>
      <c r="AZ953">
        <v>1.0528471757939999</v>
      </c>
      <c r="BA953">
        <v>0.183340727117868</v>
      </c>
      <c r="BB953">
        <v>0.667250982498798</v>
      </c>
      <c r="BC953">
        <v>1.4565092683147101</v>
      </c>
      <c r="BD953">
        <v>1.05662972112749</v>
      </c>
      <c r="BE953">
        <v>0.15067799093683901</v>
      </c>
      <c r="BF953">
        <v>0.73338122112081305</v>
      </c>
      <c r="BG953">
        <v>1.44608616591329</v>
      </c>
      <c r="BH953">
        <v>1.07801063911406</v>
      </c>
      <c r="BI953">
        <v>0.953356888318735</v>
      </c>
      <c r="BJ953">
        <v>1.1455862099942</v>
      </c>
      <c r="BK953">
        <v>1.59879968413757</v>
      </c>
      <c r="BL953">
        <v>1.29593986835285</v>
      </c>
      <c r="BM953">
        <v>1.64732938835629E-2</v>
      </c>
      <c r="BN953">
        <v>0.27582970796089901</v>
      </c>
      <c r="BO953">
        <v>0.53211544202050098</v>
      </c>
      <c r="BP953">
        <v>0.27275902794316498</v>
      </c>
      <c r="BQ953">
        <v>1.9059517204313301</v>
      </c>
      <c r="BR953">
        <v>1.9899572710903899</v>
      </c>
      <c r="BS953">
        <v>2.0739628217494599</v>
      </c>
      <c r="BT953">
        <v>1.9899572710903899</v>
      </c>
      <c r="BU953">
        <v>0.28915677828216202</v>
      </c>
      <c r="BV953">
        <v>0.62342126280690702</v>
      </c>
      <c r="BW953">
        <v>1.10027842308475</v>
      </c>
      <c r="BX953">
        <v>0.72198850319243102</v>
      </c>
      <c r="BZ953" t="s">
        <v>284</v>
      </c>
      <c r="CC953">
        <v>9.6257775042712199E-2</v>
      </c>
      <c r="CD953">
        <v>0.38440754552962503</v>
      </c>
      <c r="CE953">
        <v>0.78539113078545997</v>
      </c>
      <c r="CF953">
        <v>0.61699720449541495</v>
      </c>
      <c r="CG953">
        <v>1.32055538786598E-2</v>
      </c>
      <c r="CH953">
        <v>8.4885868418764401E-2</v>
      </c>
      <c r="CI953">
        <v>0.30927679328513802</v>
      </c>
      <c r="CJ953">
        <v>0.19971491451044299</v>
      </c>
      <c r="CK953">
        <v>0.26648758011051699</v>
      </c>
      <c r="CL953">
        <v>0.68402113845665402</v>
      </c>
      <c r="CM953">
        <v>1.34996693755312</v>
      </c>
      <c r="CN953">
        <v>0.860995024511509</v>
      </c>
      <c r="CO953">
        <v>0.21121051248783901</v>
      </c>
      <c r="CP953">
        <v>0.511312776891089</v>
      </c>
      <c r="CQ953">
        <v>0.75216513505261495</v>
      </c>
      <c r="CR953">
        <v>0.55329430775874</v>
      </c>
      <c r="CS953">
        <v>0.58544132171013896</v>
      </c>
      <c r="CT953">
        <v>0.76616121308858698</v>
      </c>
      <c r="CU953">
        <v>1.09525092019032</v>
      </c>
      <c r="CV953">
        <v>0.85650446673389102</v>
      </c>
      <c r="CW953">
        <v>0.34301453088039202</v>
      </c>
      <c r="CX953">
        <v>0.71444354422921097</v>
      </c>
      <c r="CY953">
        <v>1.3923148629311599</v>
      </c>
      <c r="CZ953">
        <v>1.80097554986302</v>
      </c>
      <c r="DA953">
        <v>0.16090409608569001</v>
      </c>
      <c r="DB953">
        <v>0.28901938584962</v>
      </c>
      <c r="DC953">
        <v>0.59957945719536199</v>
      </c>
      <c r="DD953">
        <v>0.47146416743143099</v>
      </c>
      <c r="DF953" t="s">
        <v>284</v>
      </c>
      <c r="DI953">
        <v>0.65794987846785702</v>
      </c>
      <c r="DJ953">
        <v>1.15225264157181</v>
      </c>
      <c r="DK953">
        <v>2.6499959405699398</v>
      </c>
      <c r="DL953">
        <v>1.8808214048268801</v>
      </c>
      <c r="DM953">
        <v>0.28304022945127899</v>
      </c>
      <c r="DN953">
        <v>0.44070340057438101</v>
      </c>
      <c r="DO953">
        <v>0.90304778627869098</v>
      </c>
      <c r="DP953">
        <v>1.0319858494721199</v>
      </c>
      <c r="DQ953">
        <v>0.50197443276889098</v>
      </c>
      <c r="DR953">
        <v>0.68534537590637301</v>
      </c>
      <c r="DS953">
        <v>0.88590224805262996</v>
      </c>
      <c r="DT953">
        <v>1.0101754338338</v>
      </c>
    </row>
    <row r="954" spans="1:124" x14ac:dyDescent="0.35">
      <c r="A954" s="19" t="str">
        <f t="shared" si="28"/>
        <v>[Noncurrent + Delinquent Loans] / [Capital + ALLL]--36891</v>
      </c>
      <c r="B954" s="19" t="str">
        <f t="shared" si="29"/>
        <v>[Noncurrent + Delinquent Loans] / [Capital + ALLL]</v>
      </c>
      <c r="C954">
        <v>6</v>
      </c>
      <c r="D954" s="27">
        <v>36891</v>
      </c>
      <c r="E954">
        <v>8.8215094461697703</v>
      </c>
      <c r="F954">
        <v>13.622288581818999</v>
      </c>
      <c r="G954">
        <v>21.379783008099398</v>
      </c>
      <c r="H954">
        <v>17.558408828324499</v>
      </c>
      <c r="I954">
        <v>5.75747509688492</v>
      </c>
      <c r="J954">
        <v>11.2808988764045</v>
      </c>
      <c r="K954">
        <v>20.6168684010295</v>
      </c>
      <c r="L954">
        <v>14.673129381687399</v>
      </c>
      <c r="M954">
        <v>4.6638607666932099</v>
      </c>
      <c r="N954">
        <v>10.415069543314001</v>
      </c>
      <c r="O954">
        <v>19.277648324072398</v>
      </c>
      <c r="P954">
        <v>13.536140294123101</v>
      </c>
      <c r="Q954">
        <v>15.7004540020734</v>
      </c>
      <c r="R954">
        <v>18.521543802328001</v>
      </c>
      <c r="S954">
        <v>23.824514360785201</v>
      </c>
      <c r="T954">
        <v>20.415640041464201</v>
      </c>
      <c r="U954">
        <v>5.3027153118846302</v>
      </c>
      <c r="V954">
        <v>10.791757049891499</v>
      </c>
      <c r="W954">
        <v>19.128875830459801</v>
      </c>
      <c r="X954">
        <v>13.6414983857794</v>
      </c>
      <c r="Y954">
        <v>7.9317920216941404</v>
      </c>
      <c r="Z954">
        <v>11.3316067753826</v>
      </c>
      <c r="AA954">
        <v>21.401634679327799</v>
      </c>
      <c r="AB954">
        <v>16.028717124215301</v>
      </c>
      <c r="AC954">
        <v>6.6368012562140599</v>
      </c>
      <c r="AD954">
        <v>12.181336591375601</v>
      </c>
      <c r="AE954">
        <v>22.693496506777301</v>
      </c>
      <c r="AF954">
        <v>14.8505255922495</v>
      </c>
      <c r="AG954">
        <v>4.0908564144164998</v>
      </c>
      <c r="AH954">
        <v>7.47829393497687</v>
      </c>
      <c r="AI954">
        <v>20.389805097451301</v>
      </c>
      <c r="AJ954">
        <v>14.130000449602299</v>
      </c>
      <c r="AK954">
        <v>8.5773738230144101</v>
      </c>
      <c r="AL954">
        <v>15.665178505482301</v>
      </c>
      <c r="AM954">
        <v>28.837910093391901</v>
      </c>
      <c r="AN954">
        <v>20.630958010918398</v>
      </c>
      <c r="AO954">
        <v>5.2068237946342997</v>
      </c>
      <c r="AP954">
        <v>10.5004406407646</v>
      </c>
      <c r="AQ954">
        <v>19.630844846196801</v>
      </c>
      <c r="AR954">
        <v>13.390102177283801</v>
      </c>
      <c r="AS954">
        <v>6.1911170928667598</v>
      </c>
      <c r="AT954">
        <v>11.692275310461</v>
      </c>
      <c r="AU954">
        <v>21.3775131551781</v>
      </c>
      <c r="AV954">
        <v>15.020470658657301</v>
      </c>
      <c r="AW954">
        <v>7.9355042680999004</v>
      </c>
      <c r="AX954">
        <v>14.2213400568639</v>
      </c>
      <c r="AY954">
        <v>24.7181628392484</v>
      </c>
      <c r="AZ954">
        <v>17.306029126483899</v>
      </c>
      <c r="BA954">
        <v>6.2888504209615199</v>
      </c>
      <c r="BB954">
        <v>11.523769100169799</v>
      </c>
      <c r="BC954">
        <v>21.4693745691591</v>
      </c>
      <c r="BD954">
        <v>15.596380539309401</v>
      </c>
      <c r="BE954">
        <v>4.5830202854996198</v>
      </c>
      <c r="BF954">
        <v>8.6577717917420802</v>
      </c>
      <c r="BG954">
        <v>14.144295302013401</v>
      </c>
      <c r="BH954">
        <v>15.797721151858999</v>
      </c>
      <c r="BI954">
        <v>10.6959273646696</v>
      </c>
      <c r="BJ954">
        <v>15.8798420378324</v>
      </c>
      <c r="BK954">
        <v>20.705986601622499</v>
      </c>
      <c r="BL954">
        <v>16.318453417037301</v>
      </c>
      <c r="BM954">
        <v>7.4998922155394698</v>
      </c>
      <c r="BN954">
        <v>10.453568263317299</v>
      </c>
      <c r="BO954">
        <v>13.010688736884701</v>
      </c>
      <c r="BP954">
        <v>10.0570126891069</v>
      </c>
      <c r="BQ954">
        <v>11.9878139518002</v>
      </c>
      <c r="BR954">
        <v>15.2330683797909</v>
      </c>
      <c r="BS954">
        <v>18.478322807781598</v>
      </c>
      <c r="BT954">
        <v>15.2330683797909</v>
      </c>
      <c r="BU954">
        <v>8.9880709180905392</v>
      </c>
      <c r="BV954">
        <v>12.881271763553499</v>
      </c>
      <c r="BW954">
        <v>21.432190815545098</v>
      </c>
      <c r="BX954">
        <v>15.8122421996766</v>
      </c>
      <c r="BZ954" t="s">
        <v>284</v>
      </c>
      <c r="CC954">
        <v>3.5735005864310501</v>
      </c>
      <c r="CD954">
        <v>8.6736769463231003</v>
      </c>
      <c r="CE954">
        <v>14.347877620350999</v>
      </c>
      <c r="CF954">
        <v>10.9379810006947</v>
      </c>
      <c r="CG954">
        <v>0.45789471927030601</v>
      </c>
      <c r="CH954">
        <v>2.4222203171565599</v>
      </c>
      <c r="CI954">
        <v>8.7146627054749199</v>
      </c>
      <c r="CJ954">
        <v>5.9939070569043196</v>
      </c>
      <c r="CK954">
        <v>4.5766858631523704</v>
      </c>
      <c r="CL954">
        <v>11.402677688109099</v>
      </c>
      <c r="CM954">
        <v>16.685115950586699</v>
      </c>
      <c r="CN954">
        <v>14.5689642920086</v>
      </c>
      <c r="CO954">
        <v>9.3570735847925199</v>
      </c>
      <c r="CP954">
        <v>9.7612289173862408</v>
      </c>
      <c r="CQ954">
        <v>16.0374252665051</v>
      </c>
      <c r="CR954">
        <v>11.3653824654491</v>
      </c>
      <c r="CS954">
        <v>2.6572008113590302</v>
      </c>
      <c r="CT954">
        <v>10.359231411863</v>
      </c>
      <c r="CU954">
        <v>13.0080417300587</v>
      </c>
      <c r="CV954">
        <v>15.8021507981349</v>
      </c>
      <c r="CW954">
        <v>10.214929512364201</v>
      </c>
      <c r="CX954">
        <v>16.578877674131199</v>
      </c>
      <c r="CY954">
        <v>25.747063691912199</v>
      </c>
      <c r="CZ954">
        <v>20.301248744286099</v>
      </c>
      <c r="DA954">
        <v>4.8894240992112898</v>
      </c>
      <c r="DB954">
        <v>5.9013386173234998</v>
      </c>
      <c r="DC954">
        <v>12.3033981774411</v>
      </c>
      <c r="DD954">
        <v>11.291483659328801</v>
      </c>
      <c r="DF954" t="s">
        <v>284</v>
      </c>
      <c r="DI954">
        <v>7.6608176302627102</v>
      </c>
      <c r="DJ954">
        <v>20.111172164807801</v>
      </c>
      <c r="DK954">
        <v>37.481649188776402</v>
      </c>
      <c r="DL954">
        <v>30.260877763551999</v>
      </c>
      <c r="DM954">
        <v>8.8478260869565197</v>
      </c>
      <c r="DN954">
        <v>12.082241803603999</v>
      </c>
      <c r="DO954">
        <v>19.128734990226199</v>
      </c>
      <c r="DP954">
        <v>15.759312786552</v>
      </c>
      <c r="DQ954">
        <v>7.9495453212085696</v>
      </c>
      <c r="DR954">
        <v>11.258201910901301</v>
      </c>
      <c r="DS954">
        <v>17.711035721412902</v>
      </c>
      <c r="DT954">
        <v>12.8665169093542</v>
      </c>
    </row>
    <row r="955" spans="1:124" x14ac:dyDescent="0.35">
      <c r="A955" s="19" t="str">
        <f t="shared" si="28"/>
        <v xml:space="preserve">  Ag [NCL+DQ] / [Capital + ALLL]--36891</v>
      </c>
      <c r="B955" s="19" t="str">
        <f t="shared" si="29"/>
        <v xml:space="preserve">  Ag [NCL+DQ] / [Capital + ALLL]</v>
      </c>
      <c r="C955">
        <v>7</v>
      </c>
      <c r="D955" s="27">
        <v>36891</v>
      </c>
      <c r="E955">
        <v>0</v>
      </c>
      <c r="F955">
        <v>0</v>
      </c>
      <c r="G955">
        <v>2.4229160210721998</v>
      </c>
      <c r="H955">
        <v>2.53459799934366</v>
      </c>
      <c r="I955">
        <v>0</v>
      </c>
      <c r="J955">
        <v>0.32938076416337297</v>
      </c>
      <c r="K955">
        <v>3.3007394898473401</v>
      </c>
      <c r="L955">
        <v>2.6213741739919598</v>
      </c>
      <c r="M955">
        <v>0</v>
      </c>
      <c r="N955">
        <v>0</v>
      </c>
      <c r="O955">
        <v>0.822713340861429</v>
      </c>
      <c r="P955">
        <v>1.21612389477245</v>
      </c>
      <c r="Q955">
        <v>0</v>
      </c>
      <c r="R955">
        <v>0</v>
      </c>
      <c r="S955">
        <v>0</v>
      </c>
      <c r="T955">
        <v>1.3846579894766E-2</v>
      </c>
      <c r="U955">
        <v>0</v>
      </c>
      <c r="V955">
        <v>3.7453183520599301E-2</v>
      </c>
      <c r="W955">
        <v>2.7080932425353601</v>
      </c>
      <c r="X955">
        <v>2.1918554707734699</v>
      </c>
      <c r="Y955">
        <v>0</v>
      </c>
      <c r="Z955">
        <v>3.4780189204229303E-2</v>
      </c>
      <c r="AA955">
        <v>3.66402004240088</v>
      </c>
      <c r="AB955">
        <v>3.6877863874084098</v>
      </c>
      <c r="AC955">
        <v>0.60498344893878397</v>
      </c>
      <c r="AD955">
        <v>3.14894647738218</v>
      </c>
      <c r="AE955">
        <v>9.6725626894268508</v>
      </c>
      <c r="AF955">
        <v>5.8590958748861697</v>
      </c>
      <c r="AG955">
        <v>0</v>
      </c>
      <c r="AH955">
        <v>0.73929115025005399</v>
      </c>
      <c r="AI955">
        <v>3.4427400980642502</v>
      </c>
      <c r="AJ955">
        <v>2.4975854801974302</v>
      </c>
      <c r="AK955">
        <v>0</v>
      </c>
      <c r="AL955">
        <v>9.0961165500544297E-2</v>
      </c>
      <c r="AM955">
        <v>1.6439290624338401</v>
      </c>
      <c r="AN955">
        <v>1.7274035433183199</v>
      </c>
      <c r="AO955">
        <v>0.262598497363707</v>
      </c>
      <c r="AP955">
        <v>2.3738386551962498</v>
      </c>
      <c r="AQ955">
        <v>7.1150336948661996</v>
      </c>
      <c r="AR955">
        <v>4.6831851502588897</v>
      </c>
      <c r="AS955">
        <v>0</v>
      </c>
      <c r="AT955">
        <v>0.26393929396238902</v>
      </c>
      <c r="AU955">
        <v>3.1528728479568602</v>
      </c>
      <c r="AV955">
        <v>2.5487803999751399</v>
      </c>
      <c r="AW955">
        <v>0</v>
      </c>
      <c r="AX955">
        <v>0</v>
      </c>
      <c r="AY955">
        <v>1.1352022193020901</v>
      </c>
      <c r="AZ955">
        <v>1.41666976567285</v>
      </c>
      <c r="BA955">
        <v>0</v>
      </c>
      <c r="BB955">
        <v>0</v>
      </c>
      <c r="BC955">
        <v>0.78990399033718395</v>
      </c>
      <c r="BD955">
        <v>1.0361078136805899</v>
      </c>
      <c r="BE955">
        <v>0</v>
      </c>
      <c r="BF955">
        <v>0</v>
      </c>
      <c r="BG955">
        <v>2.0026087623724398</v>
      </c>
      <c r="BH955">
        <v>1.9945943155668799</v>
      </c>
      <c r="BI955">
        <v>2.0989657086479001</v>
      </c>
      <c r="BJ955">
        <v>2.59873458111948</v>
      </c>
      <c r="BK955">
        <v>3.4048823919112898</v>
      </c>
      <c r="BL955">
        <v>2.7547725735339501</v>
      </c>
      <c r="BM955">
        <v>0</v>
      </c>
      <c r="BN955">
        <v>0</v>
      </c>
      <c r="BO955">
        <v>0</v>
      </c>
      <c r="BP955">
        <v>0</v>
      </c>
      <c r="BQ955">
        <v>3.7845528455284501</v>
      </c>
      <c r="BR955">
        <v>7.5691056910569099</v>
      </c>
      <c r="BS955">
        <v>11.353658536585399</v>
      </c>
      <c r="BT955">
        <v>7.5691056910569099</v>
      </c>
      <c r="BU955">
        <v>0</v>
      </c>
      <c r="BV955">
        <v>0</v>
      </c>
      <c r="BW955">
        <v>0</v>
      </c>
      <c r="BX955">
        <v>0</v>
      </c>
      <c r="BZ955" t="s">
        <v>284</v>
      </c>
      <c r="CC955">
        <v>0</v>
      </c>
      <c r="CD955">
        <v>0</v>
      </c>
      <c r="CE955">
        <v>0</v>
      </c>
      <c r="CF955">
        <v>0.63369248715578097</v>
      </c>
      <c r="CG955">
        <v>0</v>
      </c>
      <c r="CH955">
        <v>0</v>
      </c>
      <c r="CI955">
        <v>0</v>
      </c>
      <c r="CJ955">
        <v>0</v>
      </c>
      <c r="CK955">
        <v>0</v>
      </c>
      <c r="CL955">
        <v>1.0342649086651801</v>
      </c>
      <c r="CM955">
        <v>4.0448141625860998</v>
      </c>
      <c r="CN955">
        <v>2.0818504178778601</v>
      </c>
      <c r="CO955">
        <v>0</v>
      </c>
      <c r="CP955">
        <v>1.0072747621712399</v>
      </c>
      <c r="CQ955">
        <v>4.4156086858233303</v>
      </c>
      <c r="CR955">
        <v>2.2343764847334602</v>
      </c>
      <c r="CS955">
        <v>0</v>
      </c>
      <c r="CT955">
        <v>3.0471189609563001</v>
      </c>
      <c r="CU955">
        <v>3.68692176489844</v>
      </c>
      <c r="CV955">
        <v>2.54235765779443</v>
      </c>
      <c r="CW955">
        <v>0.16193777939969001</v>
      </c>
      <c r="CX955">
        <v>2.3800760642865901</v>
      </c>
      <c r="CY955">
        <v>6.3291139240506302</v>
      </c>
      <c r="CZ955">
        <v>5.5096377721390901</v>
      </c>
      <c r="DA955">
        <v>0</v>
      </c>
      <c r="DB955">
        <v>0</v>
      </c>
      <c r="DC955">
        <v>0.16048333805343201</v>
      </c>
      <c r="DD955">
        <v>0.16048333805343201</v>
      </c>
      <c r="DF955" t="s">
        <v>284</v>
      </c>
      <c r="DI955">
        <v>0</v>
      </c>
      <c r="DJ955">
        <v>0</v>
      </c>
      <c r="DK955">
        <v>0.74960060439617204</v>
      </c>
      <c r="DL955">
        <v>0.56123630014935399</v>
      </c>
      <c r="DM955">
        <v>0</v>
      </c>
      <c r="DN955">
        <v>0.32971014492753598</v>
      </c>
      <c r="DO955">
        <v>2.2691915669760201</v>
      </c>
      <c r="DP955">
        <v>2.6002294403363702</v>
      </c>
      <c r="DQ955">
        <v>5.29100529100529E-2</v>
      </c>
      <c r="DR955">
        <v>1.6563560167631199</v>
      </c>
      <c r="DS955">
        <v>3.6454893673226798</v>
      </c>
      <c r="DT955">
        <v>2.6303113771381299</v>
      </c>
    </row>
    <row r="956" spans="1:124" x14ac:dyDescent="0.35">
      <c r="A956" s="19" t="str">
        <f t="shared" si="28"/>
        <v xml:space="preserve">  CLD [NCL+DQ] / [Capital + ALLL]--36891</v>
      </c>
      <c r="B956" s="19" t="str">
        <f t="shared" si="29"/>
        <v xml:space="preserve">  CLD [NCL+DQ] / [Capital + ALLL]</v>
      </c>
      <c r="C956">
        <v>8</v>
      </c>
      <c r="D956" s="27">
        <v>36891</v>
      </c>
      <c r="E956">
        <v>0</v>
      </c>
      <c r="F956">
        <v>0</v>
      </c>
      <c r="G956">
        <v>0.35073136801792898</v>
      </c>
      <c r="H956">
        <v>0.50660565961595505</v>
      </c>
      <c r="I956">
        <v>0</v>
      </c>
      <c r="J956">
        <v>0</v>
      </c>
      <c r="K956">
        <v>0</v>
      </c>
      <c r="L956">
        <v>0.32930658185387002</v>
      </c>
      <c r="M956">
        <v>0</v>
      </c>
      <c r="N956">
        <v>0</v>
      </c>
      <c r="O956">
        <v>0</v>
      </c>
      <c r="P956">
        <v>0.44666383580218399</v>
      </c>
      <c r="Q956">
        <v>0</v>
      </c>
      <c r="R956">
        <v>0</v>
      </c>
      <c r="S956">
        <v>0</v>
      </c>
      <c r="T956">
        <v>0.16316028360571699</v>
      </c>
      <c r="U956">
        <v>0</v>
      </c>
      <c r="V956">
        <v>0</v>
      </c>
      <c r="W956">
        <v>0</v>
      </c>
      <c r="X956">
        <v>0.37011281729067602</v>
      </c>
      <c r="Y956">
        <v>0</v>
      </c>
      <c r="Z956">
        <v>0</v>
      </c>
      <c r="AA956">
        <v>0.34105776958773099</v>
      </c>
      <c r="AB956">
        <v>0.75400610762666698</v>
      </c>
      <c r="AC956">
        <v>0</v>
      </c>
      <c r="AD956">
        <v>0</v>
      </c>
      <c r="AE956">
        <v>0</v>
      </c>
      <c r="AF956">
        <v>0.14592652850202001</v>
      </c>
      <c r="AG956">
        <v>0</v>
      </c>
      <c r="AH956">
        <v>0</v>
      </c>
      <c r="AI956">
        <v>0</v>
      </c>
      <c r="AJ956">
        <v>0.280621876247795</v>
      </c>
      <c r="AK956">
        <v>0</v>
      </c>
      <c r="AL956">
        <v>0</v>
      </c>
      <c r="AM956">
        <v>0</v>
      </c>
      <c r="AN956">
        <v>0.44792057698995902</v>
      </c>
      <c r="AO956">
        <v>0</v>
      </c>
      <c r="AP956">
        <v>0</v>
      </c>
      <c r="AQ956">
        <v>0</v>
      </c>
      <c r="AR956">
        <v>0.14820466919933001</v>
      </c>
      <c r="AS956">
        <v>0</v>
      </c>
      <c r="AT956">
        <v>0</v>
      </c>
      <c r="AU956">
        <v>0</v>
      </c>
      <c r="AV956">
        <v>0.53635876815838601</v>
      </c>
      <c r="AW956">
        <v>0</v>
      </c>
      <c r="AX956">
        <v>0</v>
      </c>
      <c r="AY956">
        <v>0</v>
      </c>
      <c r="AZ956">
        <v>0.48857600344896102</v>
      </c>
      <c r="BA956">
        <v>0</v>
      </c>
      <c r="BB956">
        <v>0</v>
      </c>
      <c r="BC956">
        <v>0</v>
      </c>
      <c r="BD956">
        <v>0.50370688761722704</v>
      </c>
      <c r="BE956">
        <v>0</v>
      </c>
      <c r="BF956">
        <v>0</v>
      </c>
      <c r="BG956">
        <v>0</v>
      </c>
      <c r="BH956">
        <v>0.10027230705340701</v>
      </c>
      <c r="BI956">
        <v>0.34105776958773099</v>
      </c>
      <c r="BJ956">
        <v>0.52507557223235102</v>
      </c>
      <c r="BK956">
        <v>1.4358245457830301</v>
      </c>
      <c r="BL956">
        <v>0.82539174888636002</v>
      </c>
      <c r="BM956">
        <v>0.18232648596086101</v>
      </c>
      <c r="BN956">
        <v>1.5329713408911101</v>
      </c>
      <c r="BO956">
        <v>3.13634631348279</v>
      </c>
      <c r="BP956">
        <v>1.7857014585525399</v>
      </c>
      <c r="BQ956">
        <v>0</v>
      </c>
      <c r="BR956">
        <v>0</v>
      </c>
      <c r="BS956">
        <v>0</v>
      </c>
      <c r="BT956">
        <v>0</v>
      </c>
      <c r="BU956">
        <v>0</v>
      </c>
      <c r="BV956">
        <v>0</v>
      </c>
      <c r="BW956">
        <v>0</v>
      </c>
      <c r="BX956">
        <v>1.8971824408468198E-2</v>
      </c>
      <c r="BZ956" t="s">
        <v>284</v>
      </c>
      <c r="CC956">
        <v>0</v>
      </c>
      <c r="CD956">
        <v>0</v>
      </c>
      <c r="CE956">
        <v>3.84245917387128E-2</v>
      </c>
      <c r="CF956">
        <v>0.84966767089077599</v>
      </c>
      <c r="CG956">
        <v>0</v>
      </c>
      <c r="CH956">
        <v>0</v>
      </c>
      <c r="CI956">
        <v>3.3619788642434099</v>
      </c>
      <c r="CJ956">
        <v>1.63914366994993</v>
      </c>
      <c r="CK956">
        <v>0</v>
      </c>
      <c r="CL956">
        <v>0</v>
      </c>
      <c r="CM956">
        <v>0</v>
      </c>
      <c r="CN956">
        <v>1.4619387811728499</v>
      </c>
      <c r="CO956">
        <v>0</v>
      </c>
      <c r="CP956">
        <v>0</v>
      </c>
      <c r="CQ956">
        <v>1.96640721015977</v>
      </c>
      <c r="CR956">
        <v>0.96069282595788796</v>
      </c>
      <c r="CS956">
        <v>0</v>
      </c>
      <c r="CT956">
        <v>0</v>
      </c>
      <c r="CU956">
        <v>0</v>
      </c>
      <c r="CV956">
        <v>0.34325335530154799</v>
      </c>
      <c r="CW956">
        <v>0</v>
      </c>
      <c r="CX956">
        <v>0</v>
      </c>
      <c r="CY956">
        <v>0</v>
      </c>
      <c r="CZ956">
        <v>0.21054354515645299</v>
      </c>
      <c r="DA956">
        <v>0</v>
      </c>
      <c r="DB956">
        <v>0</v>
      </c>
      <c r="DC956">
        <v>0.44416788258518602</v>
      </c>
      <c r="DD956">
        <v>0.44416788258518602</v>
      </c>
      <c r="DF956" t="s">
        <v>284</v>
      </c>
      <c r="DI956">
        <v>0</v>
      </c>
      <c r="DJ956">
        <v>0</v>
      </c>
      <c r="DK956">
        <v>0</v>
      </c>
      <c r="DL956">
        <v>0.612178120308148</v>
      </c>
      <c r="DM956">
        <v>0</v>
      </c>
      <c r="DN956">
        <v>0</v>
      </c>
      <c r="DO956">
        <v>0.74158585282373102</v>
      </c>
      <c r="DP956">
        <v>0.67919985107102299</v>
      </c>
      <c r="DQ956">
        <v>0</v>
      </c>
      <c r="DR956">
        <v>0</v>
      </c>
      <c r="DS956">
        <v>0</v>
      </c>
      <c r="DT956">
        <v>0</v>
      </c>
    </row>
    <row r="957" spans="1:124" x14ac:dyDescent="0.35">
      <c r="A957" s="19" t="str">
        <f t="shared" si="28"/>
        <v xml:space="preserve">  CRE [NCL+DQ] / [Capital + ALLL]--36891</v>
      </c>
      <c r="B957" s="19" t="str">
        <f t="shared" si="29"/>
        <v xml:space="preserve">  CRE [NCL+DQ] / [Capital + ALLL]</v>
      </c>
      <c r="C957">
        <v>9</v>
      </c>
      <c r="D957" s="27">
        <v>36891</v>
      </c>
      <c r="E957">
        <v>0</v>
      </c>
      <c r="F957">
        <v>1.3688619762716601</v>
      </c>
      <c r="G957">
        <v>2.80202675985131</v>
      </c>
      <c r="H957">
        <v>2.51954686269079</v>
      </c>
      <c r="I957">
        <v>0</v>
      </c>
      <c r="J957">
        <v>0.37854438968645099</v>
      </c>
      <c r="K957">
        <v>2.7160519205064801</v>
      </c>
      <c r="L957">
        <v>2.0995006617035901</v>
      </c>
      <c r="M957">
        <v>0</v>
      </c>
      <c r="N957">
        <v>0.49373915849876598</v>
      </c>
      <c r="O957">
        <v>3.0394562960166098</v>
      </c>
      <c r="P957">
        <v>2.2626710789450302</v>
      </c>
      <c r="Q957">
        <v>0</v>
      </c>
      <c r="R957">
        <v>0</v>
      </c>
      <c r="S957">
        <v>1.8344811255315401</v>
      </c>
      <c r="T957">
        <v>2.5160875258887101</v>
      </c>
      <c r="U957">
        <v>0</v>
      </c>
      <c r="V957">
        <v>0.20725388601036299</v>
      </c>
      <c r="W957">
        <v>2.5309368436242399</v>
      </c>
      <c r="X957">
        <v>2.00967077255287</v>
      </c>
      <c r="Y957">
        <v>0</v>
      </c>
      <c r="Z957">
        <v>1.0142623527082</v>
      </c>
      <c r="AA957">
        <v>3.6553889724645301</v>
      </c>
      <c r="AB957">
        <v>2.6763903894181502</v>
      </c>
      <c r="AC957">
        <v>0</v>
      </c>
      <c r="AD957">
        <v>0.69332282212992902</v>
      </c>
      <c r="AE957">
        <v>2.06500524984</v>
      </c>
      <c r="AF957">
        <v>1.67310118959294</v>
      </c>
      <c r="AG957">
        <v>0</v>
      </c>
      <c r="AH957">
        <v>0</v>
      </c>
      <c r="AI957">
        <v>1.5181932245922201</v>
      </c>
      <c r="AJ957">
        <v>1.87929688686745</v>
      </c>
      <c r="AK957">
        <v>0.15999331447326501</v>
      </c>
      <c r="AL957">
        <v>1.72458620921832</v>
      </c>
      <c r="AM957">
        <v>5.0197690937357304</v>
      </c>
      <c r="AN957">
        <v>3.7079668575863098</v>
      </c>
      <c r="AO957">
        <v>0</v>
      </c>
      <c r="AP957">
        <v>0</v>
      </c>
      <c r="AQ957">
        <v>2.0492683836191201</v>
      </c>
      <c r="AR957">
        <v>1.4794436127808901</v>
      </c>
      <c r="AS957">
        <v>0</v>
      </c>
      <c r="AT957">
        <v>0.69220119981541295</v>
      </c>
      <c r="AU957">
        <v>3.34255997315887</v>
      </c>
      <c r="AV957">
        <v>2.4525783924562798</v>
      </c>
      <c r="AW957">
        <v>0</v>
      </c>
      <c r="AX957">
        <v>0.66253291429542205</v>
      </c>
      <c r="AY957">
        <v>2.8985507246376798</v>
      </c>
      <c r="AZ957">
        <v>2.5892508572716801</v>
      </c>
      <c r="BA957">
        <v>0</v>
      </c>
      <c r="BB957">
        <v>0.47630094680218599</v>
      </c>
      <c r="BC957">
        <v>3.30209217526536</v>
      </c>
      <c r="BD957">
        <v>2.45168126235277</v>
      </c>
      <c r="BE957">
        <v>0</v>
      </c>
      <c r="BF957">
        <v>0.30769230769230799</v>
      </c>
      <c r="BG957">
        <v>1.3424456919697301</v>
      </c>
      <c r="BH957">
        <v>1.0999661511741201</v>
      </c>
      <c r="BI957">
        <v>1.8740961163377501</v>
      </c>
      <c r="BJ957">
        <v>3.0341819514514801</v>
      </c>
      <c r="BK957">
        <v>6.6261226274800604</v>
      </c>
      <c r="BL957">
        <v>4.0372464285277898</v>
      </c>
      <c r="BM957">
        <v>0.22790810745107601</v>
      </c>
      <c r="BN957">
        <v>2.19037031451469</v>
      </c>
      <c r="BO957">
        <v>6.2190801172107699</v>
      </c>
      <c r="BP957">
        <v>4.2566179101471597</v>
      </c>
      <c r="BQ957">
        <v>0.207317073170732</v>
      </c>
      <c r="BR957">
        <v>0.41463414634146301</v>
      </c>
      <c r="BS957">
        <v>0.62195121951219501</v>
      </c>
      <c r="BT957">
        <v>0.41463414634146301</v>
      </c>
      <c r="BU957">
        <v>0</v>
      </c>
      <c r="BV957">
        <v>0</v>
      </c>
      <c r="BW957">
        <v>1.7773187895406699</v>
      </c>
      <c r="BX957">
        <v>2.0480170512978702</v>
      </c>
      <c r="BZ957" t="s">
        <v>284</v>
      </c>
      <c r="CC957">
        <v>0</v>
      </c>
      <c r="CD957">
        <v>0.48590810462351303</v>
      </c>
      <c r="CE957">
        <v>3.12520650544884</v>
      </c>
      <c r="CF957">
        <v>2.47521295073168</v>
      </c>
      <c r="CG957">
        <v>0</v>
      </c>
      <c r="CH957">
        <v>0</v>
      </c>
      <c r="CI957">
        <v>3.3619788642434099</v>
      </c>
      <c r="CJ957">
        <v>2.2950534167687699</v>
      </c>
      <c r="CK957">
        <v>0</v>
      </c>
      <c r="CL957">
        <v>0.78897143451390295</v>
      </c>
      <c r="CM957">
        <v>3.9585051809649201</v>
      </c>
      <c r="CN957">
        <v>3.3517690480283502</v>
      </c>
      <c r="CO957">
        <v>0</v>
      </c>
      <c r="CP957">
        <v>0.63422945853843204</v>
      </c>
      <c r="CQ957">
        <v>2.2835219394289901</v>
      </c>
      <c r="CR957">
        <v>2.4007431077832599</v>
      </c>
      <c r="CS957">
        <v>0</v>
      </c>
      <c r="CT957">
        <v>0.44354277303737299</v>
      </c>
      <c r="CU957">
        <v>0.76452599388379205</v>
      </c>
      <c r="CV957">
        <v>0.95693650893960902</v>
      </c>
      <c r="CW957">
        <v>0</v>
      </c>
      <c r="CX957">
        <v>0.122684333210649</v>
      </c>
      <c r="CY957">
        <v>1.3425789318382999</v>
      </c>
      <c r="CZ957">
        <v>2.0432514872670602</v>
      </c>
      <c r="DA957">
        <v>0.69385443217218901</v>
      </c>
      <c r="DB957">
        <v>1.0455897621439001</v>
      </c>
      <c r="DC957">
        <v>5.8226033378138897</v>
      </c>
      <c r="DD957">
        <v>5.4708680078421796</v>
      </c>
      <c r="DF957" t="s">
        <v>284</v>
      </c>
      <c r="DI957">
        <v>0</v>
      </c>
      <c r="DJ957">
        <v>0</v>
      </c>
      <c r="DK957">
        <v>0</v>
      </c>
      <c r="DL957">
        <v>1.6076234656322601</v>
      </c>
      <c r="DM957">
        <v>0</v>
      </c>
      <c r="DN957">
        <v>0.74158585282373102</v>
      </c>
      <c r="DO957">
        <v>2.7705009129157698</v>
      </c>
      <c r="DP957">
        <v>1.87736255707009</v>
      </c>
      <c r="DQ957">
        <v>0.939306358381503</v>
      </c>
      <c r="DR957">
        <v>1.46670577882077</v>
      </c>
      <c r="DS957">
        <v>2.3227859289375998</v>
      </c>
      <c r="DT957">
        <v>3.3443073195810298</v>
      </c>
    </row>
    <row r="958" spans="1:124" x14ac:dyDescent="0.35">
      <c r="A958" s="19" t="str">
        <f t="shared" si="28"/>
        <v xml:space="preserve">  Res RE [NCL+DQ] / [Capital + ALLL]--36891</v>
      </c>
      <c r="B958" s="19" t="str">
        <f t="shared" si="29"/>
        <v xml:space="preserve">  Res RE [NCL+DQ] / [Capital + ALLL]</v>
      </c>
      <c r="C958">
        <v>10</v>
      </c>
      <c r="D958" s="27">
        <v>36891</v>
      </c>
      <c r="E958">
        <v>0.54066571294828003</v>
      </c>
      <c r="F958">
        <v>1.9433840908398301</v>
      </c>
      <c r="G958">
        <v>4.2511982081809503</v>
      </c>
      <c r="H958">
        <v>3.3404505305403598</v>
      </c>
      <c r="I958">
        <v>0.15605915638943799</v>
      </c>
      <c r="J958">
        <v>1.4386792452830199</v>
      </c>
      <c r="K958">
        <v>4.1580317763961903</v>
      </c>
      <c r="L958">
        <v>2.75826199607183</v>
      </c>
      <c r="M958">
        <v>0.22290545734050701</v>
      </c>
      <c r="N958">
        <v>1.9788062283737</v>
      </c>
      <c r="O958">
        <v>5.2189338063672901</v>
      </c>
      <c r="P958">
        <v>3.5157341082709901</v>
      </c>
      <c r="Q958">
        <v>4.9525301128824797</v>
      </c>
      <c r="R958">
        <v>6.6893581550430703</v>
      </c>
      <c r="S958">
        <v>8.9342420315383997</v>
      </c>
      <c r="T958">
        <v>7.39357932225069</v>
      </c>
      <c r="U958">
        <v>0.26535293678129201</v>
      </c>
      <c r="V958">
        <v>1.68364844984471</v>
      </c>
      <c r="W958">
        <v>4.1522113184183</v>
      </c>
      <c r="X958">
        <v>2.6691356087666498</v>
      </c>
      <c r="Y958">
        <v>0.44968650565620299</v>
      </c>
      <c r="Z958">
        <v>1.5409607321065899</v>
      </c>
      <c r="AA958">
        <v>3.9300433059978199</v>
      </c>
      <c r="AB958">
        <v>2.8429031910271099</v>
      </c>
      <c r="AC958">
        <v>8.8808835738456895E-2</v>
      </c>
      <c r="AD958">
        <v>0.54098008589150204</v>
      </c>
      <c r="AE958">
        <v>1.6613199343651099</v>
      </c>
      <c r="AF958">
        <v>1.19082932610448</v>
      </c>
      <c r="AG958">
        <v>0</v>
      </c>
      <c r="AH958">
        <v>7.37871241468364E-2</v>
      </c>
      <c r="AI958">
        <v>1.03420843277645</v>
      </c>
      <c r="AJ958">
        <v>0.88386612725471103</v>
      </c>
      <c r="AK958">
        <v>1.9214433962293</v>
      </c>
      <c r="AL958">
        <v>5.3935726710430103</v>
      </c>
      <c r="AM958">
        <v>10.159712375587601</v>
      </c>
      <c r="AN958">
        <v>7.3836832530466596</v>
      </c>
      <c r="AO958">
        <v>0</v>
      </c>
      <c r="AP958">
        <v>0.88389002499432001</v>
      </c>
      <c r="AQ958">
        <v>2.5102395844109</v>
      </c>
      <c r="AR958">
        <v>1.65934746092789</v>
      </c>
      <c r="AS958">
        <v>0.317273795534665</v>
      </c>
      <c r="AT958">
        <v>1.56806842480399</v>
      </c>
      <c r="AU958">
        <v>4.0200342691445901</v>
      </c>
      <c r="AV958">
        <v>2.7534084692817999</v>
      </c>
      <c r="AW958">
        <v>1.6438734631855201</v>
      </c>
      <c r="AX958">
        <v>4.6057222609909303</v>
      </c>
      <c r="AY958">
        <v>7.8236787445188103</v>
      </c>
      <c r="AZ958">
        <v>5.6241748310132804</v>
      </c>
      <c r="BA958">
        <v>0</v>
      </c>
      <c r="BB958">
        <v>1.1449016100178899</v>
      </c>
      <c r="BC958">
        <v>3.08501710105452</v>
      </c>
      <c r="BD958">
        <v>2.1110290807512699</v>
      </c>
      <c r="BE958">
        <v>0</v>
      </c>
      <c r="BF958">
        <v>1.0798086982513799</v>
      </c>
      <c r="BG958">
        <v>3.03598535583534</v>
      </c>
      <c r="BH958">
        <v>1.80527996659767</v>
      </c>
      <c r="BI958">
        <v>0.59623947267880395</v>
      </c>
      <c r="BJ958">
        <v>1.2394987362566099</v>
      </c>
      <c r="BK958">
        <v>2.0151725924168402</v>
      </c>
      <c r="BL958">
        <v>1.55725322124208</v>
      </c>
      <c r="BM958">
        <v>0</v>
      </c>
      <c r="BN958">
        <v>0.95500322468621301</v>
      </c>
      <c r="BO958">
        <v>2.3218842190080302</v>
      </c>
      <c r="BP958">
        <v>1.3668809943218101</v>
      </c>
      <c r="BQ958">
        <v>4.5941038763066198</v>
      </c>
      <c r="BR958">
        <v>5.4808906794425098</v>
      </c>
      <c r="BS958">
        <v>6.3676774825783999</v>
      </c>
      <c r="BT958">
        <v>5.4808906794425098</v>
      </c>
      <c r="BU958">
        <v>1.4433739354613599</v>
      </c>
      <c r="BV958">
        <v>3.86959495799197</v>
      </c>
      <c r="BW958">
        <v>7.95185232321362</v>
      </c>
      <c r="BX958">
        <v>5.9437236488098604</v>
      </c>
      <c r="BZ958" t="s">
        <v>284</v>
      </c>
      <c r="CC958">
        <v>0</v>
      </c>
      <c r="CD958">
        <v>1.2428969339317899</v>
      </c>
      <c r="CE958">
        <v>3.63200420635079</v>
      </c>
      <c r="CF958">
        <v>2.2343241276274002</v>
      </c>
      <c r="CG958">
        <v>0</v>
      </c>
      <c r="CH958">
        <v>0</v>
      </c>
      <c r="CI958">
        <v>0.89392133492252701</v>
      </c>
      <c r="CJ958">
        <v>0.48480541136973898</v>
      </c>
      <c r="CK958">
        <v>6.0405927835051498E-2</v>
      </c>
      <c r="CL958">
        <v>0.82383399739417695</v>
      </c>
      <c r="CM958">
        <v>3.7849926458177601</v>
      </c>
      <c r="CN958">
        <v>2.4578141514153402</v>
      </c>
      <c r="CO958">
        <v>0.25181869054280898</v>
      </c>
      <c r="CP958">
        <v>1.0435417302113099</v>
      </c>
      <c r="CQ958">
        <v>2.1518653249110602</v>
      </c>
      <c r="CR958">
        <v>1.50125147833748</v>
      </c>
      <c r="CS958">
        <v>1.1815401723658601</v>
      </c>
      <c r="CT958">
        <v>1.83792815371763</v>
      </c>
      <c r="CU958">
        <v>2.4533535482314801</v>
      </c>
      <c r="CV958">
        <v>2.0975567905847798</v>
      </c>
      <c r="CW958">
        <v>0</v>
      </c>
      <c r="CX958">
        <v>0.203148806500762</v>
      </c>
      <c r="CY958">
        <v>1.98723180890036</v>
      </c>
      <c r="CZ958">
        <v>2.2314041480672802</v>
      </c>
      <c r="DA958">
        <v>0</v>
      </c>
      <c r="DB958">
        <v>0.72525963436614904</v>
      </c>
      <c r="DC958">
        <v>1.53117749240882</v>
      </c>
      <c r="DD958">
        <v>0.80591785804266802</v>
      </c>
      <c r="DF958" t="s">
        <v>284</v>
      </c>
      <c r="DI958">
        <v>0</v>
      </c>
      <c r="DJ958">
        <v>0</v>
      </c>
      <c r="DK958">
        <v>1.1083679491070999</v>
      </c>
      <c r="DL958">
        <v>0.91410665973321803</v>
      </c>
      <c r="DM958">
        <v>1.60144927536232</v>
      </c>
      <c r="DN958">
        <v>2.5670608595327402</v>
      </c>
      <c r="DO958">
        <v>4.7851510112118403</v>
      </c>
      <c r="DP958">
        <v>3.3850945754217401</v>
      </c>
      <c r="DQ958">
        <v>1.91660570592538</v>
      </c>
      <c r="DR958">
        <v>4.4617052023121397</v>
      </c>
      <c r="DS958">
        <v>5.5739004094571403</v>
      </c>
      <c r="DT958">
        <v>3.7349978381636899</v>
      </c>
    </row>
    <row r="959" spans="1:124" x14ac:dyDescent="0.35">
      <c r="A959" s="19" t="str">
        <f t="shared" si="28"/>
        <v xml:space="preserve">  C&amp;I [NCL+DQ] / [Capital + ALLL]--36891</v>
      </c>
      <c r="B959" s="19" t="str">
        <f t="shared" si="29"/>
        <v xml:space="preserve">  C&amp;I [NCL+DQ] / [Capital + ALLL]</v>
      </c>
      <c r="C959">
        <v>11</v>
      </c>
      <c r="D959" s="27">
        <v>36891</v>
      </c>
      <c r="E959">
        <v>1.3486336802701799</v>
      </c>
      <c r="F959">
        <v>4.8691594047992401</v>
      </c>
      <c r="G959">
        <v>8.0759042282221092</v>
      </c>
      <c r="H959">
        <v>6.4241671775706601</v>
      </c>
      <c r="I959">
        <v>0.87649357572777697</v>
      </c>
      <c r="J959">
        <v>3.43897505057316</v>
      </c>
      <c r="K959">
        <v>8.1418990134172802</v>
      </c>
      <c r="L959">
        <v>5.5503158137521202</v>
      </c>
      <c r="M959">
        <v>0.37276829507553499</v>
      </c>
      <c r="N959">
        <v>1.9369632236349601</v>
      </c>
      <c r="O959">
        <v>5.3322166387493004</v>
      </c>
      <c r="P959">
        <v>3.9052912766960199</v>
      </c>
      <c r="Q959">
        <v>2.9525435899536201</v>
      </c>
      <c r="R959">
        <v>5.4929755727123197</v>
      </c>
      <c r="S959">
        <v>10.053200882849399</v>
      </c>
      <c r="T959">
        <v>7.1101621722763397</v>
      </c>
      <c r="U959">
        <v>0.56254920439165002</v>
      </c>
      <c r="V959">
        <v>2.8697258133257599</v>
      </c>
      <c r="W959">
        <v>7.4406745068188798</v>
      </c>
      <c r="X959">
        <v>5.1474516807512201</v>
      </c>
      <c r="Y959">
        <v>1.92277199236969</v>
      </c>
      <c r="Z959">
        <v>4.79620065986669</v>
      </c>
      <c r="AA959">
        <v>7.8285103170608998</v>
      </c>
      <c r="AB959">
        <v>6.8414846642998697</v>
      </c>
      <c r="AC959">
        <v>2.5458369693662402</v>
      </c>
      <c r="AD959">
        <v>5.4761379906343102</v>
      </c>
      <c r="AE959">
        <v>10.5371232333737</v>
      </c>
      <c r="AF959">
        <v>7.2913606318500896</v>
      </c>
      <c r="AG959">
        <v>0.59630292188431699</v>
      </c>
      <c r="AH959">
        <v>2.2100313479623801</v>
      </c>
      <c r="AI959">
        <v>6.4883640152830804</v>
      </c>
      <c r="AJ959">
        <v>4.5599696062444499</v>
      </c>
      <c r="AK959">
        <v>0.90715959838240801</v>
      </c>
      <c r="AL959">
        <v>2.8608985342416999</v>
      </c>
      <c r="AM959">
        <v>7.2598807562907401</v>
      </c>
      <c r="AN959">
        <v>6.1641408073414903</v>
      </c>
      <c r="AO959">
        <v>1.0884841971146999</v>
      </c>
      <c r="AP959">
        <v>4.3229198247431304</v>
      </c>
      <c r="AQ959">
        <v>9.5110964665880804</v>
      </c>
      <c r="AR959">
        <v>6.1961683021713796</v>
      </c>
      <c r="AS959">
        <v>0.92402464065708401</v>
      </c>
      <c r="AT959">
        <v>3.1076155764435098</v>
      </c>
      <c r="AU959">
        <v>7.7862091718904596</v>
      </c>
      <c r="AV959">
        <v>5.3055681452453296</v>
      </c>
      <c r="AW959">
        <v>0.73829583948579902</v>
      </c>
      <c r="AX959">
        <v>2.9498525073746298</v>
      </c>
      <c r="AY959">
        <v>7.0567217507816</v>
      </c>
      <c r="AZ959">
        <v>5.1056425235578802</v>
      </c>
      <c r="BA959">
        <v>1.5593718196688</v>
      </c>
      <c r="BB959">
        <v>4.9932523616734104</v>
      </c>
      <c r="BC959">
        <v>10.6331307605323</v>
      </c>
      <c r="BD959">
        <v>7.9670894927766502</v>
      </c>
      <c r="BE959">
        <v>0.15384615384615399</v>
      </c>
      <c r="BF959">
        <v>1.78812922614576</v>
      </c>
      <c r="BG959">
        <v>4.56315471946471</v>
      </c>
      <c r="BH959">
        <v>3.4925416226272201</v>
      </c>
      <c r="BI959">
        <v>3.5316589275191399</v>
      </c>
      <c r="BJ959">
        <v>5.3041781295079096</v>
      </c>
      <c r="BK959">
        <v>7.4357183224812298</v>
      </c>
      <c r="BL959">
        <v>6.94140796165971</v>
      </c>
      <c r="BM959">
        <v>1.3430402100728001</v>
      </c>
      <c r="BN959">
        <v>2.12610158528725</v>
      </c>
      <c r="BO959">
        <v>3.3474629952852402</v>
      </c>
      <c r="BP959">
        <v>2.5644016200707802</v>
      </c>
      <c r="BQ959">
        <v>2.8928571428571401</v>
      </c>
      <c r="BR959">
        <v>4.5952380952380896</v>
      </c>
      <c r="BS959">
        <v>6.2976190476190501</v>
      </c>
      <c r="BT959">
        <v>4.5952380952380896</v>
      </c>
      <c r="BU959">
        <v>0.22462804596414099</v>
      </c>
      <c r="BV959">
        <v>1.3307142954892499</v>
      </c>
      <c r="BW959">
        <v>8.1805348016393804</v>
      </c>
      <c r="BX959">
        <v>5.52573305150473</v>
      </c>
      <c r="BZ959" t="s">
        <v>284</v>
      </c>
      <c r="CC959">
        <v>0.27085258983229599</v>
      </c>
      <c r="CD959">
        <v>1.91452568196143</v>
      </c>
      <c r="CE959">
        <v>5.2989748287421303</v>
      </c>
      <c r="CF959">
        <v>3.7084511189693901</v>
      </c>
      <c r="CG959">
        <v>0</v>
      </c>
      <c r="CH959">
        <v>0</v>
      </c>
      <c r="CI959">
        <v>1.6026013238880501</v>
      </c>
      <c r="CJ959">
        <v>1.7138668034456701</v>
      </c>
      <c r="CK959">
        <v>0.53633681952265999</v>
      </c>
      <c r="CL959">
        <v>2.5672020350298901</v>
      </c>
      <c r="CM959">
        <v>3.8033451490454402</v>
      </c>
      <c r="CN959">
        <v>4.7330814896679003</v>
      </c>
      <c r="CO959">
        <v>4.0301134640839704</v>
      </c>
      <c r="CP959">
        <v>6.5963531515118099</v>
      </c>
      <c r="CQ959">
        <v>8.6388327371582907</v>
      </c>
      <c r="CR959">
        <v>5.8626861497604397</v>
      </c>
      <c r="CS959">
        <v>0.101419878296146</v>
      </c>
      <c r="CT959">
        <v>2.32683399763008</v>
      </c>
      <c r="CU959">
        <v>3.4231688763312298</v>
      </c>
      <c r="CV959">
        <v>8.3422641782951992</v>
      </c>
      <c r="CW959">
        <v>3.4666050381326601</v>
      </c>
      <c r="CX959">
        <v>6.4556962025316498</v>
      </c>
      <c r="CY959">
        <v>11.1860999425617</v>
      </c>
      <c r="CZ959">
        <v>11.348012019505999</v>
      </c>
      <c r="DA959">
        <v>0.25296328418618103</v>
      </c>
      <c r="DB959">
        <v>1.41002801028253</v>
      </c>
      <c r="DC959">
        <v>3.4949857778430502</v>
      </c>
      <c r="DD959">
        <v>2.3379210517467</v>
      </c>
      <c r="DF959" t="s">
        <v>284</v>
      </c>
      <c r="DI959">
        <v>0</v>
      </c>
      <c r="DJ959">
        <v>0.82446024082552904</v>
      </c>
      <c r="DK959">
        <v>3.9287237734287799</v>
      </c>
      <c r="DL959">
        <v>3.9596319950251</v>
      </c>
      <c r="DM959">
        <v>1.65912518853695</v>
      </c>
      <c r="DN959">
        <v>3.1533042603153301</v>
      </c>
      <c r="DO959">
        <v>6.0158373714690896</v>
      </c>
      <c r="DP959">
        <v>7.2975335456908104</v>
      </c>
      <c r="DQ959">
        <v>0.90153791762418201</v>
      </c>
      <c r="DR959">
        <v>1.22837141725003</v>
      </c>
      <c r="DS959">
        <v>6.1055009301089598</v>
      </c>
      <c r="DT959">
        <v>3.5552882792089999</v>
      </c>
    </row>
    <row r="960" spans="1:124" x14ac:dyDescent="0.35">
      <c r="A960" s="19" t="str">
        <f t="shared" si="28"/>
        <v xml:space="preserve">  Ind [NCL+DQ] / [Capital + ALLL]--36891</v>
      </c>
      <c r="B960" s="19" t="str">
        <f t="shared" si="29"/>
        <v xml:space="preserve">  Ind [NCL+DQ] / [Capital + ALLL]</v>
      </c>
      <c r="C960">
        <v>12</v>
      </c>
      <c r="D960" s="27">
        <v>36891</v>
      </c>
      <c r="E960">
        <v>0.52457110248072703</v>
      </c>
      <c r="F960">
        <v>1.32762788262621</v>
      </c>
      <c r="G960">
        <v>2.74721059805352</v>
      </c>
      <c r="H960">
        <v>3.9617333163968098</v>
      </c>
      <c r="I960">
        <v>0.446608663595217</v>
      </c>
      <c r="J960">
        <v>1.3405812795079499</v>
      </c>
      <c r="K960">
        <v>2.8034673020252101</v>
      </c>
      <c r="L960">
        <v>2.2404141966612201</v>
      </c>
      <c r="M960">
        <v>0.28144409937888198</v>
      </c>
      <c r="N960">
        <v>1.2279958865162399</v>
      </c>
      <c r="O960">
        <v>3.0696576151121602</v>
      </c>
      <c r="P960">
        <v>2.3140044595046501</v>
      </c>
      <c r="Q960">
        <v>1.3797608993850199</v>
      </c>
      <c r="R960">
        <v>2.3407407407407401</v>
      </c>
      <c r="S960">
        <v>3.8212564983327</v>
      </c>
      <c r="T960">
        <v>2.8886470062870102</v>
      </c>
      <c r="U960">
        <v>0.48587465700766702</v>
      </c>
      <c r="V960">
        <v>1.4264313163551099</v>
      </c>
      <c r="W960">
        <v>2.7128306872637502</v>
      </c>
      <c r="X960">
        <v>2.0980822158977701</v>
      </c>
      <c r="Y960">
        <v>0.35377823383582002</v>
      </c>
      <c r="Z960">
        <v>1.1584739833291999</v>
      </c>
      <c r="AA960">
        <v>2.5038271007692798</v>
      </c>
      <c r="AB960">
        <v>2.1661686335922399</v>
      </c>
      <c r="AC960">
        <v>0.36372643887960399</v>
      </c>
      <c r="AD960">
        <v>0.87186807315855797</v>
      </c>
      <c r="AE960">
        <v>2.6588830062787099</v>
      </c>
      <c r="AF960">
        <v>1.6808017200512499</v>
      </c>
      <c r="AG960">
        <v>0.258254934513927</v>
      </c>
      <c r="AH960">
        <v>1.0219612959338999</v>
      </c>
      <c r="AI960">
        <v>2.8020565552699201</v>
      </c>
      <c r="AJ960">
        <v>5.8014798298047499</v>
      </c>
      <c r="AK960">
        <v>0.60702366105871997</v>
      </c>
      <c r="AL960">
        <v>1.8078383385411401</v>
      </c>
      <c r="AM960">
        <v>3.0319170782060101</v>
      </c>
      <c r="AN960">
        <v>2.5776934360632202</v>
      </c>
      <c r="AO960">
        <v>0.37990833758106102</v>
      </c>
      <c r="AP960">
        <v>1.1421713824352999</v>
      </c>
      <c r="AQ960">
        <v>2.5032010396907101</v>
      </c>
      <c r="AR960">
        <v>1.77481139153564</v>
      </c>
      <c r="AS960">
        <v>0.48610245544060798</v>
      </c>
      <c r="AT960">
        <v>1.3617677286742</v>
      </c>
      <c r="AU960">
        <v>2.8394366197183101</v>
      </c>
      <c r="AV960">
        <v>2.32773077475921</v>
      </c>
      <c r="AW960">
        <v>0.839748075577327</v>
      </c>
      <c r="AX960">
        <v>1.86345381526104</v>
      </c>
      <c r="AY960">
        <v>3.68519675202998</v>
      </c>
      <c r="AZ960">
        <v>2.7351201641738299</v>
      </c>
      <c r="BA960">
        <v>0.36537176632200302</v>
      </c>
      <c r="BB960">
        <v>1.3006885998469799</v>
      </c>
      <c r="BC960">
        <v>2.62757190022058</v>
      </c>
      <c r="BD960">
        <v>1.9010079000491</v>
      </c>
      <c r="BE960">
        <v>0.310540459838758</v>
      </c>
      <c r="BF960">
        <v>1.21580547112462</v>
      </c>
      <c r="BG960">
        <v>2.8534786790637998</v>
      </c>
      <c r="BH960">
        <v>7.4456953153661702</v>
      </c>
      <c r="BI960">
        <v>0.58680426065593205</v>
      </c>
      <c r="BJ960">
        <v>1.5513936361420699</v>
      </c>
      <c r="BK960">
        <v>3.3775094644500498</v>
      </c>
      <c r="BL960">
        <v>2.4683389577375898</v>
      </c>
      <c r="BM960">
        <v>0.718112814406906</v>
      </c>
      <c r="BN960">
        <v>1.0500220632357</v>
      </c>
      <c r="BO960">
        <v>1.27930997292263</v>
      </c>
      <c r="BP960">
        <v>0.94740072409384102</v>
      </c>
      <c r="BQ960">
        <v>0.52402729384436697</v>
      </c>
      <c r="BR960">
        <v>0.75043554006968605</v>
      </c>
      <c r="BS960">
        <v>0.97684378629500601</v>
      </c>
      <c r="BT960">
        <v>0.75043554006968605</v>
      </c>
      <c r="BU960">
        <v>0.54590014539641896</v>
      </c>
      <c r="BV960">
        <v>1.2687329362370801</v>
      </c>
      <c r="BW960">
        <v>4.1344163556805498</v>
      </c>
      <c r="BX960">
        <v>2.5897439749845299</v>
      </c>
      <c r="BZ960" t="s">
        <v>284</v>
      </c>
      <c r="CC960">
        <v>0.229646656785821</v>
      </c>
      <c r="CD960">
        <v>0.98283097750218895</v>
      </c>
      <c r="CE960">
        <v>2.0964725108779798</v>
      </c>
      <c r="CF960">
        <v>1.5370089013649</v>
      </c>
      <c r="CG960">
        <v>0.10628009646449001</v>
      </c>
      <c r="CH960">
        <v>1.0214449275456501</v>
      </c>
      <c r="CI960">
        <v>2.7662803343039601</v>
      </c>
      <c r="CJ960">
        <v>1.50018142532014</v>
      </c>
      <c r="CK960">
        <v>0.73938371508258804</v>
      </c>
      <c r="CL960">
        <v>1.6535226309843201</v>
      </c>
      <c r="CM960">
        <v>2.9165024042560401</v>
      </c>
      <c r="CN960">
        <v>2.1710786876091399</v>
      </c>
      <c r="CO960">
        <v>0.21583740282536101</v>
      </c>
      <c r="CP960">
        <v>0.42599429198790001</v>
      </c>
      <c r="CQ960">
        <v>0.76638167383546896</v>
      </c>
      <c r="CR960">
        <v>0.50722714258385704</v>
      </c>
      <c r="CS960">
        <v>0.53304692006285204</v>
      </c>
      <c r="CT960">
        <v>0.68052995193218802</v>
      </c>
      <c r="CU960">
        <v>3.34168755221387</v>
      </c>
      <c r="CV960">
        <v>2.4713922554421099</v>
      </c>
      <c r="CW960">
        <v>0.47211566833874302</v>
      </c>
      <c r="CX960">
        <v>1.5021955165241501</v>
      </c>
      <c r="CY960">
        <v>4.36320754716981</v>
      </c>
      <c r="CZ960">
        <v>2.98754010711558</v>
      </c>
      <c r="DA960">
        <v>1.5365578551763699</v>
      </c>
      <c r="DB960">
        <v>2.5958411901855398</v>
      </c>
      <c r="DC960">
        <v>3.73606007670646</v>
      </c>
      <c r="DD960">
        <v>2.6767767416972901</v>
      </c>
      <c r="DF960" t="s">
        <v>284</v>
      </c>
      <c r="DI960">
        <v>0.43984749260786998</v>
      </c>
      <c r="DJ960">
        <v>11.422254974207799</v>
      </c>
      <c r="DK960">
        <v>30.422367394131701</v>
      </c>
      <c r="DL960">
        <v>22.279673376285199</v>
      </c>
      <c r="DM960">
        <v>0.73827101690878805</v>
      </c>
      <c r="DN960">
        <v>1.21580547112462</v>
      </c>
      <c r="DO960">
        <v>2.8055676381035202</v>
      </c>
      <c r="DP960">
        <v>2.09043981586071</v>
      </c>
      <c r="DQ960">
        <v>0.26416589618280301</v>
      </c>
      <c r="DR960">
        <v>0.38536326674915999</v>
      </c>
      <c r="DS960">
        <v>1.16402116402116</v>
      </c>
      <c r="DT960">
        <v>0.90813527201980904</v>
      </c>
    </row>
    <row r="961" spans="1:124" x14ac:dyDescent="0.35">
      <c r="A961" s="19" t="str">
        <f t="shared" si="28"/>
        <v xml:space="preserve">  OREO / [Capital + ALLL]--36891</v>
      </c>
      <c r="B961" s="19" t="str">
        <f t="shared" si="29"/>
        <v xml:space="preserve">  OREO / [Capital + ALLL]</v>
      </c>
      <c r="C961">
        <v>13</v>
      </c>
      <c r="D961" s="27">
        <v>36891</v>
      </c>
      <c r="E961">
        <v>0</v>
      </c>
      <c r="F961">
        <v>0</v>
      </c>
      <c r="G961">
        <v>0.89694888592723399</v>
      </c>
      <c r="H961">
        <v>0.96147748529301202</v>
      </c>
      <c r="I961">
        <v>0</v>
      </c>
      <c r="J961">
        <v>0</v>
      </c>
      <c r="K961">
        <v>0.58880077891250604</v>
      </c>
      <c r="L961">
        <v>0.60750072114206499</v>
      </c>
      <c r="M961">
        <v>0</v>
      </c>
      <c r="N961">
        <v>0</v>
      </c>
      <c r="O961">
        <v>0.88622656217946105</v>
      </c>
      <c r="P961">
        <v>0.85303240868839503</v>
      </c>
      <c r="Q961">
        <v>0.18140891906850801</v>
      </c>
      <c r="R961">
        <v>0.58146036005814605</v>
      </c>
      <c r="S961">
        <v>3.0393906247596298</v>
      </c>
      <c r="T961">
        <v>1.7043538949994299</v>
      </c>
      <c r="U961">
        <v>0</v>
      </c>
      <c r="V961">
        <v>0</v>
      </c>
      <c r="W961">
        <v>0.33271176485668102</v>
      </c>
      <c r="X961">
        <v>0.56408643654566704</v>
      </c>
      <c r="Y961">
        <v>0</v>
      </c>
      <c r="Z961">
        <v>0</v>
      </c>
      <c r="AA961">
        <v>0.92510020563419804</v>
      </c>
      <c r="AB961">
        <v>0.92831608133010801</v>
      </c>
      <c r="AC961">
        <v>0</v>
      </c>
      <c r="AD961">
        <v>2.03798809814951E-2</v>
      </c>
      <c r="AE961">
        <v>0.88591049937141397</v>
      </c>
      <c r="AF961">
        <v>0.749529076353743</v>
      </c>
      <c r="AG961">
        <v>0</v>
      </c>
      <c r="AH961">
        <v>0</v>
      </c>
      <c r="AI961">
        <v>0.33589451321803598</v>
      </c>
      <c r="AJ961">
        <v>0.64525729093276896</v>
      </c>
      <c r="AK961">
        <v>0</v>
      </c>
      <c r="AL961">
        <v>0</v>
      </c>
      <c r="AM961">
        <v>0.155678981413333</v>
      </c>
      <c r="AN961">
        <v>0.39544843194513302</v>
      </c>
      <c r="AO961">
        <v>0</v>
      </c>
      <c r="AP961">
        <v>0</v>
      </c>
      <c r="AQ961">
        <v>0.57012966822220001</v>
      </c>
      <c r="AR961">
        <v>0.51937751737148297</v>
      </c>
      <c r="AS961">
        <v>0</v>
      </c>
      <c r="AT961">
        <v>0</v>
      </c>
      <c r="AU961">
        <v>0.68274920345926304</v>
      </c>
      <c r="AV961">
        <v>0.70233447084303602</v>
      </c>
      <c r="AW961">
        <v>0</v>
      </c>
      <c r="AX961">
        <v>0</v>
      </c>
      <c r="AY961">
        <v>0.68395554288971205</v>
      </c>
      <c r="AZ961">
        <v>0.71859541988744502</v>
      </c>
      <c r="BA961">
        <v>0</v>
      </c>
      <c r="BB961">
        <v>0</v>
      </c>
      <c r="BC961">
        <v>0.60380747805846502</v>
      </c>
      <c r="BD961">
        <v>0.631660988891112</v>
      </c>
      <c r="BE961">
        <v>0</v>
      </c>
      <c r="BF961">
        <v>0</v>
      </c>
      <c r="BG961">
        <v>0.463308922433119</v>
      </c>
      <c r="BH961">
        <v>0.60071819675329297</v>
      </c>
      <c r="BI961">
        <v>0.23412962850031699</v>
      </c>
      <c r="BJ961">
        <v>0.80025262910585004</v>
      </c>
      <c r="BK961">
        <v>1.1956322435145601</v>
      </c>
      <c r="BL961">
        <v>1.89384475006111</v>
      </c>
      <c r="BM961">
        <v>0</v>
      </c>
      <c r="BN961">
        <v>0</v>
      </c>
      <c r="BO961">
        <v>0.38950921838483499</v>
      </c>
      <c r="BP961">
        <v>0.38950921838483499</v>
      </c>
      <c r="BQ961">
        <v>0</v>
      </c>
      <c r="BR961">
        <v>0</v>
      </c>
      <c r="BS961">
        <v>0</v>
      </c>
      <c r="BT961">
        <v>0</v>
      </c>
      <c r="BU961">
        <v>0</v>
      </c>
      <c r="BV961">
        <v>0</v>
      </c>
      <c r="BW961">
        <v>0.67708652999793195</v>
      </c>
      <c r="BX961">
        <v>0.77036014230500005</v>
      </c>
      <c r="BZ961" t="s">
        <v>284</v>
      </c>
      <c r="CC961">
        <v>0</v>
      </c>
      <c r="CD961">
        <v>0</v>
      </c>
      <c r="CE961">
        <v>0.17625088868868399</v>
      </c>
      <c r="CF961">
        <v>0.50566353204052095</v>
      </c>
      <c r="CG961">
        <v>0</v>
      </c>
      <c r="CH961">
        <v>0</v>
      </c>
      <c r="CI961">
        <v>0</v>
      </c>
      <c r="CJ961">
        <v>0.71925754060324798</v>
      </c>
      <c r="CK961">
        <v>0</v>
      </c>
      <c r="CL961">
        <v>0</v>
      </c>
      <c r="CM961">
        <v>0</v>
      </c>
      <c r="CN961">
        <v>0.22259603018381099</v>
      </c>
      <c r="CO961">
        <v>0.302835093695345</v>
      </c>
      <c r="CP961">
        <v>0.41762683103590098</v>
      </c>
      <c r="CQ961">
        <v>2.30499150754396</v>
      </c>
      <c r="CR961">
        <v>1.7841885425803301</v>
      </c>
      <c r="CS961">
        <v>0</v>
      </c>
      <c r="CT961">
        <v>0</v>
      </c>
      <c r="CU961">
        <v>0.22475485808620199</v>
      </c>
      <c r="CV961">
        <v>0.22464281787555801</v>
      </c>
      <c r="CW961">
        <v>0</v>
      </c>
      <c r="CX961">
        <v>0</v>
      </c>
      <c r="CY961">
        <v>0.36805299963194699</v>
      </c>
      <c r="CZ961">
        <v>0.48715505376691398</v>
      </c>
      <c r="DA961">
        <v>0</v>
      </c>
      <c r="DB961">
        <v>0</v>
      </c>
      <c r="DC961">
        <v>0</v>
      </c>
      <c r="DD961">
        <v>0</v>
      </c>
      <c r="DF961" t="s">
        <v>284</v>
      </c>
      <c r="DI961">
        <v>0</v>
      </c>
      <c r="DJ961">
        <v>0</v>
      </c>
      <c r="DK961">
        <v>0</v>
      </c>
      <c r="DL961">
        <v>0.145392151935994</v>
      </c>
      <c r="DM961">
        <v>0</v>
      </c>
      <c r="DN961">
        <v>0</v>
      </c>
      <c r="DO961">
        <v>0.26086956521739102</v>
      </c>
      <c r="DP961">
        <v>0.67095113926638805</v>
      </c>
      <c r="DQ961">
        <v>0</v>
      </c>
      <c r="DR961">
        <v>0</v>
      </c>
      <c r="DS961">
        <v>0</v>
      </c>
      <c r="DT961">
        <v>5.4980834123415999E-2</v>
      </c>
    </row>
    <row r="962" spans="1:124" x14ac:dyDescent="0.35">
      <c r="A962" s="19" t="str">
        <f t="shared" si="28"/>
        <v>ROAA--36891</v>
      </c>
      <c r="B962" s="19" t="str">
        <f t="shared" si="29"/>
        <v>ROAA</v>
      </c>
      <c r="C962">
        <v>14</v>
      </c>
      <c r="D962" s="27">
        <v>36891</v>
      </c>
      <c r="E962">
        <v>1.0049999999999999</v>
      </c>
      <c r="F962">
        <v>1.28</v>
      </c>
      <c r="G962">
        <v>1.615</v>
      </c>
      <c r="H962">
        <v>1.2840217391304301</v>
      </c>
      <c r="I962">
        <v>0.87</v>
      </c>
      <c r="J962">
        <v>1.21</v>
      </c>
      <c r="K962">
        <v>1.5649999999999999</v>
      </c>
      <c r="L962">
        <v>1.1930998851894401</v>
      </c>
      <c r="M962">
        <v>0.75</v>
      </c>
      <c r="N962">
        <v>1.1100000000000001</v>
      </c>
      <c r="O962">
        <v>1.45</v>
      </c>
      <c r="P962">
        <v>1.0067619982815701</v>
      </c>
      <c r="Q962">
        <v>1.0449999999999999</v>
      </c>
      <c r="R962">
        <v>1.2</v>
      </c>
      <c r="S962">
        <v>1.335</v>
      </c>
      <c r="T962">
        <v>0.97956521739130398</v>
      </c>
      <c r="U962">
        <v>0.82</v>
      </c>
      <c r="V962">
        <v>1.18</v>
      </c>
      <c r="W962">
        <v>1.56</v>
      </c>
      <c r="X962">
        <v>1.1296894409937901</v>
      </c>
      <c r="Y962">
        <v>1.0549999999999999</v>
      </c>
      <c r="Z962">
        <v>1.33</v>
      </c>
      <c r="AA962">
        <v>1.63</v>
      </c>
      <c r="AB962">
        <v>1.3344047619047601</v>
      </c>
      <c r="AC962">
        <v>0.88249999999999995</v>
      </c>
      <c r="AD962">
        <v>1.125</v>
      </c>
      <c r="AE962">
        <v>1.4350000000000001</v>
      </c>
      <c r="AF962">
        <v>1.14240740740741</v>
      </c>
      <c r="AG962">
        <v>1</v>
      </c>
      <c r="AH962">
        <v>1.36</v>
      </c>
      <c r="AI962">
        <v>1.67</v>
      </c>
      <c r="AJ962">
        <v>1.90824742268041</v>
      </c>
      <c r="AK962">
        <v>0.90249999999999997</v>
      </c>
      <c r="AL962">
        <v>1.2</v>
      </c>
      <c r="AM962">
        <v>1.4924999999999999</v>
      </c>
      <c r="AN962">
        <v>1.2281707317073201</v>
      </c>
      <c r="AO962">
        <v>0.87749999999999995</v>
      </c>
      <c r="AP962">
        <v>1.21</v>
      </c>
      <c r="AQ962">
        <v>1.55</v>
      </c>
      <c r="AR962">
        <v>1.19629901960784</v>
      </c>
      <c r="AS962">
        <v>0.89</v>
      </c>
      <c r="AT962">
        <v>1.22</v>
      </c>
      <c r="AU962">
        <v>1.56</v>
      </c>
      <c r="AV962">
        <v>1.24426433915212</v>
      </c>
      <c r="AW962">
        <v>0.85</v>
      </c>
      <c r="AX962">
        <v>1.23</v>
      </c>
      <c r="AY962">
        <v>1.56</v>
      </c>
      <c r="AZ962">
        <v>1.2187364620938601</v>
      </c>
      <c r="BA962">
        <v>0.69</v>
      </c>
      <c r="BB962">
        <v>1.1100000000000001</v>
      </c>
      <c r="BC962">
        <v>1.5049999999999999</v>
      </c>
      <c r="BD962">
        <v>0.99457286432160796</v>
      </c>
      <c r="BE962">
        <v>0.96</v>
      </c>
      <c r="BF962">
        <v>1.31</v>
      </c>
      <c r="BG962">
        <v>1.74</v>
      </c>
      <c r="BH962">
        <v>2.2864864864864902</v>
      </c>
      <c r="BI962">
        <v>1.135</v>
      </c>
      <c r="BJ962">
        <v>1.23</v>
      </c>
      <c r="BK962">
        <v>1.3774999999999999</v>
      </c>
      <c r="BL962">
        <v>1.30833333333333</v>
      </c>
      <c r="BM962">
        <v>1.9824999999999999</v>
      </c>
      <c r="BN962">
        <v>2.29</v>
      </c>
      <c r="BO962">
        <v>2.6924999999999999</v>
      </c>
      <c r="BP962">
        <v>2.3849999999999998</v>
      </c>
      <c r="BQ962">
        <v>0.78749999999999998</v>
      </c>
      <c r="BR962">
        <v>0.83499999999999996</v>
      </c>
      <c r="BS962">
        <v>0.88249999999999995</v>
      </c>
      <c r="BT962">
        <v>0.83499999999999996</v>
      </c>
      <c r="BU962">
        <v>0.86499999999999999</v>
      </c>
      <c r="BV962">
        <v>1.07</v>
      </c>
      <c r="BW962">
        <v>1.2775000000000001</v>
      </c>
      <c r="BX962">
        <v>1.1040909090909099</v>
      </c>
      <c r="BZ962" t="s">
        <v>284</v>
      </c>
      <c r="CC962">
        <v>0.84250000000000003</v>
      </c>
      <c r="CD962">
        <v>1.21</v>
      </c>
      <c r="CE962">
        <v>1.625</v>
      </c>
      <c r="CF962">
        <v>1.0028125000000001</v>
      </c>
      <c r="CG962">
        <v>0.22</v>
      </c>
      <c r="CH962">
        <v>0.86</v>
      </c>
      <c r="CI962">
        <v>1.2075</v>
      </c>
      <c r="CJ962">
        <v>0.1</v>
      </c>
      <c r="CK962">
        <v>1.0625</v>
      </c>
      <c r="CL962">
        <v>1.4650000000000001</v>
      </c>
      <c r="CM962">
        <v>1.7</v>
      </c>
      <c r="CN962">
        <v>0.76849999999999996</v>
      </c>
      <c r="CO962">
        <v>1.1225000000000001</v>
      </c>
      <c r="CP962">
        <v>1.2150000000000001</v>
      </c>
      <c r="CQ962">
        <v>1.2849999999999999</v>
      </c>
      <c r="CR962">
        <v>1.1566666666666701</v>
      </c>
      <c r="CS962">
        <v>1.08</v>
      </c>
      <c r="CT962">
        <v>1.38</v>
      </c>
      <c r="CU962">
        <v>1.55</v>
      </c>
      <c r="CV962">
        <v>1.22</v>
      </c>
      <c r="CW962">
        <v>0.64</v>
      </c>
      <c r="CX962">
        <v>1.07</v>
      </c>
      <c r="CY962">
        <v>1.17</v>
      </c>
      <c r="CZ962">
        <v>0.92647058823529405</v>
      </c>
      <c r="DA962">
        <v>1.2675000000000001</v>
      </c>
      <c r="DB962">
        <v>1.375</v>
      </c>
      <c r="DC962">
        <v>6.11</v>
      </c>
      <c r="DD962">
        <v>6.0025000000000004</v>
      </c>
      <c r="DF962" t="s">
        <v>284</v>
      </c>
      <c r="DI962">
        <v>0.87</v>
      </c>
      <c r="DJ962">
        <v>1.18</v>
      </c>
      <c r="DK962">
        <v>3.335</v>
      </c>
      <c r="DL962">
        <v>3.3626666666666698</v>
      </c>
      <c r="DM962">
        <v>0.7</v>
      </c>
      <c r="DN962">
        <v>1.04</v>
      </c>
      <c r="DO962">
        <v>1.19</v>
      </c>
      <c r="DP962">
        <v>0.81615384615384601</v>
      </c>
      <c r="DQ962">
        <v>0.97</v>
      </c>
      <c r="DR962">
        <v>1.08</v>
      </c>
      <c r="DS962">
        <v>1.62</v>
      </c>
      <c r="DT962">
        <v>1.2233333333333301</v>
      </c>
    </row>
    <row r="963" spans="1:124" x14ac:dyDescent="0.35">
      <c r="A963" s="19" t="str">
        <f t="shared" ref="A963:A1026" si="30">B963&amp;"--"&amp;D963</f>
        <v>NIM--36891</v>
      </c>
      <c r="B963" s="19" t="str">
        <f t="shared" ref="B963:B1026" si="31">VLOOKUP(C963,labels,2,FALSE)</f>
        <v>NIM</v>
      </c>
      <c r="C963">
        <v>15</v>
      </c>
      <c r="D963" s="27">
        <v>36891</v>
      </c>
      <c r="E963">
        <v>4.3899999999999997</v>
      </c>
      <c r="F963">
        <v>4.87</v>
      </c>
      <c r="G963">
        <v>5.2249999999999996</v>
      </c>
      <c r="H963">
        <v>5.1140217391304299</v>
      </c>
      <c r="I963">
        <v>4.2300000000000004</v>
      </c>
      <c r="J963">
        <v>4.6500000000000004</v>
      </c>
      <c r="K963">
        <v>5.12</v>
      </c>
      <c r="L963">
        <v>4.7095407577497097</v>
      </c>
      <c r="M963">
        <v>3.99</v>
      </c>
      <c r="N963">
        <v>4.49</v>
      </c>
      <c r="O963">
        <v>5.09</v>
      </c>
      <c r="P963">
        <v>4.5518718546704298</v>
      </c>
      <c r="Q963">
        <v>4.5449999999999999</v>
      </c>
      <c r="R963">
        <v>4.79</v>
      </c>
      <c r="S963">
        <v>5.1349999999999998</v>
      </c>
      <c r="T963">
        <v>4.8895652173912998</v>
      </c>
      <c r="U963">
        <v>4.21</v>
      </c>
      <c r="V963">
        <v>4.63</v>
      </c>
      <c r="W963">
        <v>5.09</v>
      </c>
      <c r="X963">
        <v>4.6735610766045497</v>
      </c>
      <c r="Y963">
        <v>4.8125</v>
      </c>
      <c r="Z963">
        <v>5.12</v>
      </c>
      <c r="AA963">
        <v>5.5350000000000001</v>
      </c>
      <c r="AB963">
        <v>5.07797619047619</v>
      </c>
      <c r="AC963">
        <v>4.2024999999999997</v>
      </c>
      <c r="AD963">
        <v>4.5199999999999996</v>
      </c>
      <c r="AE963">
        <v>4.95</v>
      </c>
      <c r="AF963">
        <v>4.5632407407407403</v>
      </c>
      <c r="AG963">
        <v>4.3099999999999996</v>
      </c>
      <c r="AH963">
        <v>4.72</v>
      </c>
      <c r="AI963">
        <v>5.35</v>
      </c>
      <c r="AJ963">
        <v>6.3231958762886604</v>
      </c>
      <c r="AK963">
        <v>3.9325000000000001</v>
      </c>
      <c r="AL963">
        <v>4.2699999999999996</v>
      </c>
      <c r="AM963">
        <v>4.7074999999999996</v>
      </c>
      <c r="AN963">
        <v>4.3395121951219497</v>
      </c>
      <c r="AO963">
        <v>4.21</v>
      </c>
      <c r="AP963">
        <v>4.585</v>
      </c>
      <c r="AQ963">
        <v>4.99</v>
      </c>
      <c r="AR963">
        <v>4.6168627450980404</v>
      </c>
      <c r="AS963">
        <v>4.25</v>
      </c>
      <c r="AT963">
        <v>4.6900000000000004</v>
      </c>
      <c r="AU963">
        <v>5.2</v>
      </c>
      <c r="AV963">
        <v>4.7563341645885204</v>
      </c>
      <c r="AW963">
        <v>4.1900000000000004</v>
      </c>
      <c r="AX963">
        <v>4.5999999999999996</v>
      </c>
      <c r="AY963">
        <v>5.09</v>
      </c>
      <c r="AZ963">
        <v>4.6304332129963903</v>
      </c>
      <c r="BA963">
        <v>4.335</v>
      </c>
      <c r="BB963">
        <v>4.8099999999999996</v>
      </c>
      <c r="BC963">
        <v>5.24</v>
      </c>
      <c r="BD963">
        <v>4.77989949748744</v>
      </c>
      <c r="BE963">
        <v>4.29</v>
      </c>
      <c r="BF963">
        <v>4.6500000000000004</v>
      </c>
      <c r="BG963">
        <v>5.35</v>
      </c>
      <c r="BH963">
        <v>6.96081081081081</v>
      </c>
      <c r="BI963">
        <v>4.9249999999999998</v>
      </c>
      <c r="BJ963">
        <v>4.9800000000000004</v>
      </c>
      <c r="BK963">
        <v>5.1325000000000003</v>
      </c>
      <c r="BL963">
        <v>5.01</v>
      </c>
      <c r="BM963">
        <v>5</v>
      </c>
      <c r="BN963">
        <v>5.2149999999999999</v>
      </c>
      <c r="BO963">
        <v>5.5650000000000004</v>
      </c>
      <c r="BP963">
        <v>5.35</v>
      </c>
      <c r="BQ963">
        <v>4.6349999999999998</v>
      </c>
      <c r="BR963">
        <v>4.7300000000000004</v>
      </c>
      <c r="BS963">
        <v>4.8250000000000002</v>
      </c>
      <c r="BT963">
        <v>4.7300000000000004</v>
      </c>
      <c r="BU963">
        <v>4.4450000000000003</v>
      </c>
      <c r="BV963">
        <v>4.915</v>
      </c>
      <c r="BW963">
        <v>5.3174999999999999</v>
      </c>
      <c r="BX963">
        <v>4.9222727272727296</v>
      </c>
      <c r="BZ963" t="s">
        <v>284</v>
      </c>
      <c r="CC963">
        <v>4.43</v>
      </c>
      <c r="CD963">
        <v>4.96</v>
      </c>
      <c r="CE963">
        <v>5.45</v>
      </c>
      <c r="CF963">
        <v>4.9216406250000002</v>
      </c>
      <c r="CG963">
        <v>3.9775</v>
      </c>
      <c r="CH963">
        <v>4.53</v>
      </c>
      <c r="CI963">
        <v>4.6100000000000003</v>
      </c>
      <c r="CJ963">
        <v>4.2750000000000004</v>
      </c>
      <c r="CK963">
        <v>4.26</v>
      </c>
      <c r="CL963">
        <v>4.4349999999999996</v>
      </c>
      <c r="CM963">
        <v>4.8775000000000004</v>
      </c>
      <c r="CN963">
        <v>4.5724999999999998</v>
      </c>
      <c r="CO963">
        <v>4.4325000000000001</v>
      </c>
      <c r="CP963">
        <v>5</v>
      </c>
      <c r="CQ963">
        <v>5.665</v>
      </c>
      <c r="CR963">
        <v>5.0883333333333303</v>
      </c>
      <c r="CS963">
        <v>4.13</v>
      </c>
      <c r="CT963">
        <v>5.0999999999999996</v>
      </c>
      <c r="CU963">
        <v>5.25</v>
      </c>
      <c r="CV963">
        <v>4.8144444444444403</v>
      </c>
      <c r="CW963">
        <v>4.18</v>
      </c>
      <c r="CX963">
        <v>4.8099999999999996</v>
      </c>
      <c r="CY963">
        <v>5.21</v>
      </c>
      <c r="CZ963">
        <v>4.9111764705882397</v>
      </c>
      <c r="DA963">
        <v>4.28</v>
      </c>
      <c r="DB963">
        <v>4.4050000000000002</v>
      </c>
      <c r="DC963">
        <v>10.967499999999999</v>
      </c>
      <c r="DD963">
        <v>10.842499999999999</v>
      </c>
      <c r="DF963" t="s">
        <v>284</v>
      </c>
      <c r="DI963">
        <v>4.03</v>
      </c>
      <c r="DJ963">
        <v>4.67</v>
      </c>
      <c r="DK963">
        <v>14.744999999999999</v>
      </c>
      <c r="DL963">
        <v>11.499333333333301</v>
      </c>
      <c r="DM963">
        <v>3.69</v>
      </c>
      <c r="DN963">
        <v>4.18</v>
      </c>
      <c r="DO963">
        <v>4.3499999999999996</v>
      </c>
      <c r="DP963">
        <v>4.0823076923076904</v>
      </c>
      <c r="DQ963">
        <v>3.74</v>
      </c>
      <c r="DR963">
        <v>4.0199999999999996</v>
      </c>
      <c r="DS963">
        <v>4.55</v>
      </c>
      <c r="DT963">
        <v>4.12777777777778</v>
      </c>
    </row>
    <row r="964" spans="1:124" x14ac:dyDescent="0.35">
      <c r="A964" s="19" t="str">
        <f t="shared" si="30"/>
        <v>Provisions / Avg Assets--36891</v>
      </c>
      <c r="B964" s="19" t="str">
        <f t="shared" si="31"/>
        <v>Provisions / Avg Assets</v>
      </c>
      <c r="C964">
        <v>16</v>
      </c>
      <c r="D964" s="27">
        <v>36891</v>
      </c>
      <c r="E964">
        <v>0.06</v>
      </c>
      <c r="F964">
        <v>0.14000000000000001</v>
      </c>
      <c r="G964">
        <v>0.24</v>
      </c>
      <c r="H964">
        <v>0.40413043478260902</v>
      </c>
      <c r="I964">
        <v>0.04</v>
      </c>
      <c r="J964">
        <v>0.13</v>
      </c>
      <c r="K964">
        <v>0.25</v>
      </c>
      <c r="L964">
        <v>0.22980482204362801</v>
      </c>
      <c r="M964">
        <v>0.06</v>
      </c>
      <c r="N964">
        <v>0.17</v>
      </c>
      <c r="O964">
        <v>0.34</v>
      </c>
      <c r="P964">
        <v>0.27140788020130102</v>
      </c>
      <c r="Q964">
        <v>0.11</v>
      </c>
      <c r="R964">
        <v>0.19</v>
      </c>
      <c r="S964">
        <v>0.25</v>
      </c>
      <c r="T964">
        <v>0.27217391304347799</v>
      </c>
      <c r="U964">
        <v>0.04</v>
      </c>
      <c r="V964">
        <v>0.13</v>
      </c>
      <c r="W964">
        <v>0.245</v>
      </c>
      <c r="X964">
        <v>0.187391304347826</v>
      </c>
      <c r="Y964">
        <v>0</v>
      </c>
      <c r="Z964">
        <v>0.125</v>
      </c>
      <c r="AA964">
        <v>0.24</v>
      </c>
      <c r="AB964">
        <v>0.202738095238095</v>
      </c>
      <c r="AC964">
        <v>0.05</v>
      </c>
      <c r="AD964">
        <v>0.14000000000000001</v>
      </c>
      <c r="AE964">
        <v>0.27</v>
      </c>
      <c r="AF964">
        <v>0.26333333333333298</v>
      </c>
      <c r="AG964">
        <v>0.01</v>
      </c>
      <c r="AH964">
        <v>0.13</v>
      </c>
      <c r="AI964">
        <v>0.41</v>
      </c>
      <c r="AJ964">
        <v>1.82670103092784</v>
      </c>
      <c r="AK964">
        <v>0.06</v>
      </c>
      <c r="AL964">
        <v>0.13</v>
      </c>
      <c r="AM964">
        <v>0.1875</v>
      </c>
      <c r="AN964">
        <v>0.15609756097561001</v>
      </c>
      <c r="AO964">
        <v>0</v>
      </c>
      <c r="AP964">
        <v>0.11</v>
      </c>
      <c r="AQ964">
        <v>0.21249999999999999</v>
      </c>
      <c r="AR964">
        <v>0.168995098039216</v>
      </c>
      <c r="AS964">
        <v>0.08</v>
      </c>
      <c r="AT964">
        <v>0.16</v>
      </c>
      <c r="AU964">
        <v>0.26</v>
      </c>
      <c r="AV964">
        <v>0.231795511221945</v>
      </c>
      <c r="AW964">
        <v>0.06</v>
      </c>
      <c r="AX964">
        <v>0.12</v>
      </c>
      <c r="AY964">
        <v>0.22</v>
      </c>
      <c r="AZ964">
        <v>0.16696750902527099</v>
      </c>
      <c r="BA964">
        <v>0.09</v>
      </c>
      <c r="BB964">
        <v>0.2</v>
      </c>
      <c r="BC964">
        <v>0.35499999999999998</v>
      </c>
      <c r="BD964">
        <v>0.31768844221105502</v>
      </c>
      <c r="BE964">
        <v>0</v>
      </c>
      <c r="BF964">
        <v>0.12</v>
      </c>
      <c r="BG964">
        <v>0.21</v>
      </c>
      <c r="BH964">
        <v>2.97189189189189</v>
      </c>
      <c r="BI964">
        <v>7.4999999999999997E-2</v>
      </c>
      <c r="BJ964">
        <v>0.105</v>
      </c>
      <c r="BK964">
        <v>0.23250000000000001</v>
      </c>
      <c r="BL964">
        <v>0.35</v>
      </c>
      <c r="BM964">
        <v>9.5000000000000001E-2</v>
      </c>
      <c r="BN964">
        <v>0.15</v>
      </c>
      <c r="BO964">
        <v>0.20499999999999999</v>
      </c>
      <c r="BP964">
        <v>0.15</v>
      </c>
      <c r="BQ964">
        <v>0</v>
      </c>
      <c r="BR964">
        <v>0</v>
      </c>
      <c r="BS964">
        <v>0</v>
      </c>
      <c r="BT964">
        <v>0</v>
      </c>
      <c r="BU964">
        <v>0.05</v>
      </c>
      <c r="BV964">
        <v>0.08</v>
      </c>
      <c r="BW964">
        <v>0.2</v>
      </c>
      <c r="BX964">
        <v>0.13409090909090901</v>
      </c>
      <c r="BZ964" t="s">
        <v>284</v>
      </c>
      <c r="CC964">
        <v>0.09</v>
      </c>
      <c r="CD964">
        <v>0.185</v>
      </c>
      <c r="CE964">
        <v>0.29499999999999998</v>
      </c>
      <c r="CF964">
        <v>0.24203125</v>
      </c>
      <c r="CG964">
        <v>0.26</v>
      </c>
      <c r="CH964">
        <v>0.48499999999999999</v>
      </c>
      <c r="CI964">
        <v>0.66500000000000004</v>
      </c>
      <c r="CJ964">
        <v>0.62833333333333297</v>
      </c>
      <c r="CK964">
        <v>0.06</v>
      </c>
      <c r="CL964">
        <v>0.125</v>
      </c>
      <c r="CM964">
        <v>0.22500000000000001</v>
      </c>
      <c r="CN964">
        <v>0.22600000000000001</v>
      </c>
      <c r="CO964">
        <v>0.11749999999999999</v>
      </c>
      <c r="CP964">
        <v>0.14000000000000001</v>
      </c>
      <c r="CQ964">
        <v>0.17</v>
      </c>
      <c r="CR964">
        <v>0.236666666666667</v>
      </c>
      <c r="CS964">
        <v>0.03</v>
      </c>
      <c r="CT964">
        <v>0.11</v>
      </c>
      <c r="CU964">
        <v>0.13</v>
      </c>
      <c r="CV964">
        <v>0.193333333333333</v>
      </c>
      <c r="CW964">
        <v>0.14000000000000001</v>
      </c>
      <c r="CX964">
        <v>0.26</v>
      </c>
      <c r="CY964">
        <v>0.41</v>
      </c>
      <c r="CZ964">
        <v>0.56647058823529395</v>
      </c>
      <c r="DA964">
        <v>0.1575</v>
      </c>
      <c r="DB964">
        <v>0.21</v>
      </c>
      <c r="DC964">
        <v>3.58</v>
      </c>
      <c r="DD964">
        <v>3.5274999999999999</v>
      </c>
      <c r="DF964" t="s">
        <v>284</v>
      </c>
      <c r="DI964">
        <v>0.15</v>
      </c>
      <c r="DJ964">
        <v>0.53</v>
      </c>
      <c r="DK964">
        <v>5.7949999999999999</v>
      </c>
      <c r="DL964">
        <v>8.1953333333333305</v>
      </c>
      <c r="DM964">
        <v>0.03</v>
      </c>
      <c r="DN964">
        <v>7.0000000000000007E-2</v>
      </c>
      <c r="DO964">
        <v>0.16</v>
      </c>
      <c r="DP964">
        <v>0.16153846153846199</v>
      </c>
      <c r="DQ964">
        <v>0.11</v>
      </c>
      <c r="DR964">
        <v>0.14000000000000001</v>
      </c>
      <c r="DS964">
        <v>0.2</v>
      </c>
      <c r="DT964">
        <v>0.266666666666667</v>
      </c>
    </row>
    <row r="965" spans="1:124" x14ac:dyDescent="0.35">
      <c r="A965" s="19" t="str">
        <f t="shared" si="30"/>
        <v>Negative Earners (last 4 qtrs)--36891</v>
      </c>
      <c r="B965" s="19" t="str">
        <f t="shared" si="31"/>
        <v>Negative Earners (last 4 qtrs)</v>
      </c>
      <c r="C965">
        <v>17</v>
      </c>
      <c r="D965" s="27">
        <v>36891</v>
      </c>
      <c r="F965">
        <v>2.1739130434782599</v>
      </c>
      <c r="H965">
        <v>2</v>
      </c>
      <c r="J965">
        <v>3.2694475760992101</v>
      </c>
      <c r="L965">
        <v>29</v>
      </c>
      <c r="N965">
        <v>7.3379044869481502</v>
      </c>
      <c r="P965">
        <v>610</v>
      </c>
      <c r="R965">
        <v>4.3478260869565197</v>
      </c>
      <c r="T965">
        <v>1</v>
      </c>
      <c r="V965">
        <v>3.6659877800407301</v>
      </c>
      <c r="X965">
        <v>18</v>
      </c>
      <c r="Z965">
        <v>1.19047619047619</v>
      </c>
      <c r="AB965">
        <v>1</v>
      </c>
      <c r="AD965">
        <v>3.6363636363636398</v>
      </c>
      <c r="AF965">
        <v>4</v>
      </c>
      <c r="AH965">
        <v>5.1546391752577296</v>
      </c>
      <c r="AI965"/>
      <c r="AJ965">
        <v>5</v>
      </c>
      <c r="AK965"/>
      <c r="AL965">
        <v>0</v>
      </c>
      <c r="AN965">
        <v>0</v>
      </c>
      <c r="AP965">
        <v>2.4038461538461502</v>
      </c>
      <c r="AR965">
        <v>10</v>
      </c>
      <c r="AT965">
        <v>1.9559902200489001</v>
      </c>
      <c r="AV965">
        <v>8</v>
      </c>
      <c r="AX965">
        <v>1.0676156583629901</v>
      </c>
      <c r="AZ965">
        <v>3</v>
      </c>
      <c r="BB965">
        <v>5.9113300492610801</v>
      </c>
      <c r="BD965">
        <v>12</v>
      </c>
      <c r="BF965">
        <v>2.7027027027027</v>
      </c>
      <c r="BH965">
        <v>1</v>
      </c>
      <c r="BJ965">
        <v>0</v>
      </c>
      <c r="BL965">
        <v>0</v>
      </c>
      <c r="BN965">
        <v>0</v>
      </c>
      <c r="BP965">
        <v>0</v>
      </c>
      <c r="BR965">
        <v>0</v>
      </c>
      <c r="BT965">
        <v>0</v>
      </c>
      <c r="BV965">
        <v>0</v>
      </c>
      <c r="BX965">
        <v>0</v>
      </c>
      <c r="BZ965" t="s">
        <v>285</v>
      </c>
      <c r="CB965">
        <v>0</v>
      </c>
      <c r="CD965">
        <v>6.9230769230769198</v>
      </c>
      <c r="CF965">
        <v>9</v>
      </c>
      <c r="CH965">
        <v>16.6666666666667</v>
      </c>
      <c r="CJ965">
        <v>1</v>
      </c>
      <c r="CL965">
        <v>5</v>
      </c>
      <c r="CN965">
        <v>1</v>
      </c>
      <c r="CP965">
        <v>0</v>
      </c>
      <c r="CR965">
        <v>0</v>
      </c>
      <c r="CT965">
        <v>0</v>
      </c>
      <c r="CV965">
        <v>0</v>
      </c>
      <c r="CX965">
        <v>5.8823529411764701</v>
      </c>
      <c r="CZ965">
        <v>1</v>
      </c>
      <c r="DB965">
        <v>0</v>
      </c>
      <c r="DD965">
        <v>0</v>
      </c>
      <c r="DF965" t="s">
        <v>285</v>
      </c>
      <c r="DH965">
        <v>0</v>
      </c>
      <c r="DJ965">
        <v>20</v>
      </c>
      <c r="DL965">
        <v>3</v>
      </c>
      <c r="DN965">
        <v>7.6923076923076898</v>
      </c>
      <c r="DP965">
        <v>1</v>
      </c>
      <c r="DR965">
        <v>0</v>
      </c>
      <c r="DT965">
        <v>0</v>
      </c>
    </row>
    <row r="966" spans="1:124" x14ac:dyDescent="0.35">
      <c r="A966" s="19" t="str">
        <f t="shared" si="30"/>
        <v>Noncore Funding / Liab--36891</v>
      </c>
      <c r="B966" s="19" t="str">
        <f t="shared" si="31"/>
        <v>Noncore Funding / Liab</v>
      </c>
      <c r="C966">
        <v>18</v>
      </c>
      <c r="D966" s="27">
        <v>36891</v>
      </c>
      <c r="E966">
        <v>10.379627144958899</v>
      </c>
      <c r="F966">
        <v>17.961739526900399</v>
      </c>
      <c r="G966">
        <v>25.1444625430005</v>
      </c>
      <c r="H966">
        <v>21.022884785931399</v>
      </c>
      <c r="I966">
        <v>9.5960394238553199</v>
      </c>
      <c r="J966">
        <v>15.0291163481455</v>
      </c>
      <c r="K966">
        <v>21.932667866372999</v>
      </c>
      <c r="L966">
        <v>17.660311302211198</v>
      </c>
      <c r="M966">
        <v>13.181136190194801</v>
      </c>
      <c r="N966">
        <v>19.633659054558599</v>
      </c>
      <c r="O966">
        <v>27.9114532494145</v>
      </c>
      <c r="P966">
        <v>22.2043313885675</v>
      </c>
      <c r="Q966">
        <v>12.359772954223599</v>
      </c>
      <c r="R966">
        <v>19.6071784646062</v>
      </c>
      <c r="S966">
        <v>25.034257460095098</v>
      </c>
      <c r="T966">
        <v>20.3354377047804</v>
      </c>
      <c r="U966">
        <v>8.9058376658351008</v>
      </c>
      <c r="V966">
        <v>14.2720191731576</v>
      </c>
      <c r="W966">
        <v>22.062346974702301</v>
      </c>
      <c r="X966">
        <v>17.0220535051102</v>
      </c>
      <c r="Y966">
        <v>11.3373134865164</v>
      </c>
      <c r="Z966">
        <v>18.061665323161801</v>
      </c>
      <c r="AA966">
        <v>23.088245534456998</v>
      </c>
      <c r="AB966">
        <v>18.568991532651701</v>
      </c>
      <c r="AC966">
        <v>9.8268306143630504</v>
      </c>
      <c r="AD966">
        <v>13.8126548157174</v>
      </c>
      <c r="AE966">
        <v>18.676529252583201</v>
      </c>
      <c r="AF966">
        <v>15.824210719926</v>
      </c>
      <c r="AG966">
        <v>11.237080296738201</v>
      </c>
      <c r="AH966">
        <v>16.5098393926712</v>
      </c>
      <c r="AI966">
        <v>23.690333233263299</v>
      </c>
      <c r="AJ966">
        <v>23.166189651978002</v>
      </c>
      <c r="AK966">
        <v>10.451832613813799</v>
      </c>
      <c r="AL966">
        <v>16.738903860406499</v>
      </c>
      <c r="AM966">
        <v>21.809522755332299</v>
      </c>
      <c r="AN966">
        <v>18.7897854728959</v>
      </c>
      <c r="AO966">
        <v>9.5685442313247098</v>
      </c>
      <c r="AP966">
        <v>13.7664784502348</v>
      </c>
      <c r="AQ966">
        <v>19.1827385650206</v>
      </c>
      <c r="AR966">
        <v>15.0595867134674</v>
      </c>
      <c r="AS966">
        <v>10.423393237892199</v>
      </c>
      <c r="AT966">
        <v>16.623611755094799</v>
      </c>
      <c r="AU966">
        <v>23.7118360047191</v>
      </c>
      <c r="AV966">
        <v>18.739025441904399</v>
      </c>
      <c r="AW966">
        <v>9.0236686390532608</v>
      </c>
      <c r="AX966">
        <v>14.747785906815601</v>
      </c>
      <c r="AY966">
        <v>22.4491025177689</v>
      </c>
      <c r="AZ966">
        <v>17.065279235626399</v>
      </c>
      <c r="BA966">
        <v>9.5998787368512506</v>
      </c>
      <c r="BB966">
        <v>16.3631453044216</v>
      </c>
      <c r="BC966">
        <v>26.1004965839421</v>
      </c>
      <c r="BD966">
        <v>19.443138909597099</v>
      </c>
      <c r="BE966">
        <v>11.143906450668</v>
      </c>
      <c r="BF966">
        <v>16.186128103634399</v>
      </c>
      <c r="BG966">
        <v>29.759850308503701</v>
      </c>
      <c r="BH966">
        <v>27.098010669783001</v>
      </c>
      <c r="BI966">
        <v>16.222277557490401</v>
      </c>
      <c r="BJ966">
        <v>20.752020332774599</v>
      </c>
      <c r="BK966">
        <v>22.5787565557672</v>
      </c>
      <c r="BL966">
        <v>20.1057612044089</v>
      </c>
      <c r="BM966">
        <v>23.0028896166639</v>
      </c>
      <c r="BN966">
        <v>26.3791654985327</v>
      </c>
      <c r="BO966">
        <v>29.9746728215564</v>
      </c>
      <c r="BP966">
        <v>26.5983969396875</v>
      </c>
      <c r="BQ966">
        <v>9.1611067146750091</v>
      </c>
      <c r="BR966">
        <v>9.2827319915185509</v>
      </c>
      <c r="BS966">
        <v>9.4043572683620908</v>
      </c>
      <c r="BT966">
        <v>9.2827319915185509</v>
      </c>
      <c r="BU966">
        <v>7.3759438672178099</v>
      </c>
      <c r="BV966">
        <v>9.6073388101574704</v>
      </c>
      <c r="BW966">
        <v>21.332642417216899</v>
      </c>
      <c r="BX966">
        <v>16.288634874484298</v>
      </c>
      <c r="BZ966" t="s">
        <v>284</v>
      </c>
      <c r="CC966">
        <v>8.7664619540256705</v>
      </c>
      <c r="CD966">
        <v>13.837334671178599</v>
      </c>
      <c r="CE966">
        <v>19.687906914703099</v>
      </c>
      <c r="CF966">
        <v>17.357882645575401</v>
      </c>
      <c r="CG966">
        <v>11.3919359636034</v>
      </c>
      <c r="CH966">
        <v>12.210300264330799</v>
      </c>
      <c r="CI966">
        <v>19.987886870241699</v>
      </c>
      <c r="CJ966">
        <v>16.701427391134199</v>
      </c>
      <c r="CK966">
        <v>7.3037812271873399</v>
      </c>
      <c r="CL966">
        <v>12.4542798476754</v>
      </c>
      <c r="CM966">
        <v>30.208434302244001</v>
      </c>
      <c r="CN966">
        <v>21.6579055389813</v>
      </c>
      <c r="CO966">
        <v>13.5717229182887</v>
      </c>
      <c r="CP966">
        <v>14.722603770157599</v>
      </c>
      <c r="CQ966">
        <v>17.827503789000499</v>
      </c>
      <c r="CR966">
        <v>14.932274125356299</v>
      </c>
      <c r="CS966">
        <v>7.5507722501919998</v>
      </c>
      <c r="CT966">
        <v>14.58747268031</v>
      </c>
      <c r="CU966">
        <v>15.8391769722598</v>
      </c>
      <c r="CV966">
        <v>14.3553279032293</v>
      </c>
      <c r="CW966">
        <v>9.7155623365300805</v>
      </c>
      <c r="CX966">
        <v>16.623611755094799</v>
      </c>
      <c r="CY966">
        <v>21.660443266682702</v>
      </c>
      <c r="CZ966">
        <v>22.590239485858302</v>
      </c>
      <c r="DA966">
        <v>28.4998875084868</v>
      </c>
      <c r="DB966">
        <v>33.846460531373701</v>
      </c>
      <c r="DC966">
        <v>52.233487620119597</v>
      </c>
      <c r="DD966">
        <v>46.886914597232803</v>
      </c>
      <c r="DF966" t="s">
        <v>284</v>
      </c>
      <c r="DI966">
        <v>22.4253741584163</v>
      </c>
      <c r="DJ966">
        <v>49.453733982152997</v>
      </c>
      <c r="DK966">
        <v>93.472221735475401</v>
      </c>
      <c r="DL966">
        <v>56.456748839463401</v>
      </c>
      <c r="DM966">
        <v>12.451725269455</v>
      </c>
      <c r="DN966">
        <v>18.759537824285999</v>
      </c>
      <c r="DO966">
        <v>24.634301462794099</v>
      </c>
      <c r="DP966">
        <v>19.793784645184999</v>
      </c>
      <c r="DQ966">
        <v>10.413169037135599</v>
      </c>
      <c r="DR966">
        <v>20.678370398382601</v>
      </c>
      <c r="DS966">
        <v>27.692330099915502</v>
      </c>
      <c r="DT966">
        <v>25.808727599518001</v>
      </c>
    </row>
    <row r="967" spans="1:124" x14ac:dyDescent="0.35">
      <c r="A967" s="19" t="str">
        <f t="shared" si="30"/>
        <v>Brokered Dep / Liab--36891</v>
      </c>
      <c r="B967" s="19" t="str">
        <f t="shared" si="31"/>
        <v>Brokered Dep / Liab</v>
      </c>
      <c r="C967">
        <v>19</v>
      </c>
      <c r="D967" s="27">
        <v>36891</v>
      </c>
      <c r="E967">
        <v>0</v>
      </c>
      <c r="F967">
        <v>0</v>
      </c>
      <c r="G967">
        <v>0</v>
      </c>
      <c r="H967">
        <v>2.0582182082839302</v>
      </c>
      <c r="I967">
        <v>0</v>
      </c>
      <c r="J967">
        <v>0</v>
      </c>
      <c r="K967">
        <v>3.9675008365954903E-2</v>
      </c>
      <c r="L967">
        <v>1.22625915469381</v>
      </c>
      <c r="M967">
        <v>0</v>
      </c>
      <c r="N967">
        <v>0</v>
      </c>
      <c r="O967">
        <v>0</v>
      </c>
      <c r="P967">
        <v>0.75337710164081995</v>
      </c>
      <c r="Q967">
        <v>0</v>
      </c>
      <c r="R967">
        <v>0</v>
      </c>
      <c r="S967">
        <v>0</v>
      </c>
      <c r="T967">
        <v>0.123754006145904</v>
      </c>
      <c r="U967">
        <v>0</v>
      </c>
      <c r="V967">
        <v>0</v>
      </c>
      <c r="W967">
        <v>0.245650098107177</v>
      </c>
      <c r="X967">
        <v>1.5244009276403301</v>
      </c>
      <c r="Y967">
        <v>0</v>
      </c>
      <c r="Z967">
        <v>0</v>
      </c>
      <c r="AA967">
        <v>0</v>
      </c>
      <c r="AB967">
        <v>0.49157420252379702</v>
      </c>
      <c r="AC967">
        <v>0</v>
      </c>
      <c r="AD967">
        <v>0</v>
      </c>
      <c r="AE967">
        <v>0</v>
      </c>
      <c r="AF967">
        <v>0.73307232218252605</v>
      </c>
      <c r="AG967">
        <v>0</v>
      </c>
      <c r="AH967">
        <v>0</v>
      </c>
      <c r="AI967">
        <v>0.11547882888137199</v>
      </c>
      <c r="AJ967">
        <v>1.40124053963647</v>
      </c>
      <c r="AK967">
        <v>0</v>
      </c>
      <c r="AL967">
        <v>0</v>
      </c>
      <c r="AM967">
        <v>2.6648002338710399</v>
      </c>
      <c r="AN967">
        <v>2.20915759692577</v>
      </c>
      <c r="AO967">
        <v>0</v>
      </c>
      <c r="AP967">
        <v>0</v>
      </c>
      <c r="AQ967">
        <v>0</v>
      </c>
      <c r="AR967">
        <v>0.61484772333390103</v>
      </c>
      <c r="AS967">
        <v>0</v>
      </c>
      <c r="AT967">
        <v>0</v>
      </c>
      <c r="AU967">
        <v>0.33259423503325902</v>
      </c>
      <c r="AV967">
        <v>1.65512366463585</v>
      </c>
      <c r="AW967">
        <v>0</v>
      </c>
      <c r="AX967">
        <v>0</v>
      </c>
      <c r="AY967">
        <v>0</v>
      </c>
      <c r="AZ967">
        <v>1.02721899778658</v>
      </c>
      <c r="BA967">
        <v>0</v>
      </c>
      <c r="BB967">
        <v>0</v>
      </c>
      <c r="BC967">
        <v>0.36194963043518102</v>
      </c>
      <c r="BD967">
        <v>1.7587664486199299</v>
      </c>
      <c r="BE967">
        <v>0</v>
      </c>
      <c r="BF967">
        <v>0</v>
      </c>
      <c r="BG967">
        <v>0</v>
      </c>
      <c r="BH967">
        <v>1.8390292521188401</v>
      </c>
      <c r="BI967">
        <v>0</v>
      </c>
      <c r="BJ967">
        <v>0.150686467270297</v>
      </c>
      <c r="BK967">
        <v>1.37424757817684</v>
      </c>
      <c r="BL967">
        <v>0.65474017881389501</v>
      </c>
      <c r="BM967">
        <v>0</v>
      </c>
      <c r="BN967">
        <v>0.59546006808694896</v>
      </c>
      <c r="BO967">
        <v>1.91878081383865</v>
      </c>
      <c r="BP967">
        <v>1.3233207457517</v>
      </c>
      <c r="BQ967">
        <v>1.1998875751942699</v>
      </c>
      <c r="BR967">
        <v>2.1080839305888901</v>
      </c>
      <c r="BS967">
        <v>3.0162802859835098</v>
      </c>
      <c r="BT967">
        <v>2.1080839305888901</v>
      </c>
      <c r="BU967">
        <v>0</v>
      </c>
      <c r="BV967">
        <v>0</v>
      </c>
      <c r="BW967">
        <v>1.7225666207811099</v>
      </c>
      <c r="BX967">
        <v>2.9539077616542802</v>
      </c>
      <c r="BZ967" t="s">
        <v>284</v>
      </c>
      <c r="CC967">
        <v>0</v>
      </c>
      <c r="CD967">
        <v>0</v>
      </c>
      <c r="CE967">
        <v>1.3993074799844201E-2</v>
      </c>
      <c r="CF967">
        <v>1.7844211325141599</v>
      </c>
      <c r="CG967">
        <v>0</v>
      </c>
      <c r="CH967">
        <v>0</v>
      </c>
      <c r="CI967">
        <v>0</v>
      </c>
      <c r="CJ967">
        <v>0</v>
      </c>
      <c r="CK967">
        <v>0</v>
      </c>
      <c r="CL967">
        <v>0</v>
      </c>
      <c r="CM967">
        <v>3.5137902082822099</v>
      </c>
      <c r="CN967">
        <v>5.06458469589698</v>
      </c>
      <c r="CO967">
        <v>0</v>
      </c>
      <c r="CP967">
        <v>0</v>
      </c>
      <c r="CQ967">
        <v>0</v>
      </c>
      <c r="CR967">
        <v>0.69013741943329698</v>
      </c>
      <c r="CS967">
        <v>0</v>
      </c>
      <c r="CT967">
        <v>0</v>
      </c>
      <c r="CU967">
        <v>0.42768845418637802</v>
      </c>
      <c r="CV967">
        <v>1.47732221017675</v>
      </c>
      <c r="CW967">
        <v>0</v>
      </c>
      <c r="CX967">
        <v>0</v>
      </c>
      <c r="CY967">
        <v>0</v>
      </c>
      <c r="CZ967">
        <v>1.7719596561329001</v>
      </c>
      <c r="DA967">
        <v>0</v>
      </c>
      <c r="DB967">
        <v>0</v>
      </c>
      <c r="DC967">
        <v>1.01944616423707</v>
      </c>
      <c r="DD967">
        <v>1.01944616423707</v>
      </c>
      <c r="DF967" t="s">
        <v>284</v>
      </c>
      <c r="DI967">
        <v>0</v>
      </c>
      <c r="DJ967">
        <v>0</v>
      </c>
      <c r="DK967">
        <v>2.91322216535263</v>
      </c>
      <c r="DL967">
        <v>6.0129307833513499</v>
      </c>
      <c r="DM967">
        <v>0</v>
      </c>
      <c r="DN967">
        <v>0</v>
      </c>
      <c r="DO967">
        <v>1.6499169541799701</v>
      </c>
      <c r="DP967">
        <v>1.8504209778578899</v>
      </c>
      <c r="DQ967">
        <v>0</v>
      </c>
      <c r="DR967">
        <v>2.6762468546827001</v>
      </c>
      <c r="DS967">
        <v>5.1676425179877103</v>
      </c>
      <c r="DT967">
        <v>5.3987331821027702</v>
      </c>
    </row>
    <row r="968" spans="1:124" x14ac:dyDescent="0.35">
      <c r="A968" s="19" t="str">
        <f t="shared" si="30"/>
        <v>Liquid Assets / Assets--36891</v>
      </c>
      <c r="B968" s="19" t="str">
        <f t="shared" si="31"/>
        <v>Liquid Assets / Assets</v>
      </c>
      <c r="C968">
        <v>20</v>
      </c>
      <c r="D968" s="27">
        <v>36891</v>
      </c>
      <c r="E968">
        <v>9.8461579570911706</v>
      </c>
      <c r="F968">
        <v>17.0185515688691</v>
      </c>
      <c r="G968">
        <v>25.6093918742305</v>
      </c>
      <c r="H968">
        <v>18.599991151335701</v>
      </c>
      <c r="I968">
        <v>10.062653448092901</v>
      </c>
      <c r="J968">
        <v>16.671930101584302</v>
      </c>
      <c r="K968">
        <v>26.1450684600761</v>
      </c>
      <c r="L968">
        <v>18.959546482304301</v>
      </c>
      <c r="M968">
        <v>9.5333037744754492</v>
      </c>
      <c r="N968">
        <v>17.194984882481499</v>
      </c>
      <c r="O968">
        <v>26.471065002431502</v>
      </c>
      <c r="P968">
        <v>19.002002462256801</v>
      </c>
      <c r="Q968">
        <v>13.0658417111371</v>
      </c>
      <c r="R968">
        <v>21.5408530408356</v>
      </c>
      <c r="S968">
        <v>33.647055850441902</v>
      </c>
      <c r="T968">
        <v>23.4606150155889</v>
      </c>
      <c r="U968">
        <v>10.350377744873001</v>
      </c>
      <c r="V968">
        <v>17.363757573711801</v>
      </c>
      <c r="W968">
        <v>25.9181766235493</v>
      </c>
      <c r="X968">
        <v>19.1732638632913</v>
      </c>
      <c r="Y968">
        <v>11.578197369919099</v>
      </c>
      <c r="Z968">
        <v>19.396925957144799</v>
      </c>
      <c r="AA968">
        <v>28.957600090430901</v>
      </c>
      <c r="AB968">
        <v>20.966895004629698</v>
      </c>
      <c r="AC968">
        <v>9.4851840815077804</v>
      </c>
      <c r="AD968">
        <v>16.139048162775602</v>
      </c>
      <c r="AE968">
        <v>26.539904354626799</v>
      </c>
      <c r="AF968">
        <v>18.087820688217199</v>
      </c>
      <c r="AG968">
        <v>7.7822421288367796</v>
      </c>
      <c r="AH968">
        <v>13.0396635417759</v>
      </c>
      <c r="AI968">
        <v>22.558340535868599</v>
      </c>
      <c r="AJ968">
        <v>17.586213924028101</v>
      </c>
      <c r="AK968">
        <v>9.7972664744347497</v>
      </c>
      <c r="AL968">
        <v>16.258809875914299</v>
      </c>
      <c r="AM968">
        <v>25.642828451951701</v>
      </c>
      <c r="AN968">
        <v>18.075323393759099</v>
      </c>
      <c r="AO968">
        <v>9.7885241179683504</v>
      </c>
      <c r="AP968">
        <v>16.815364837756199</v>
      </c>
      <c r="AQ968">
        <v>26.945403463543801</v>
      </c>
      <c r="AR968">
        <v>19.123283618245601</v>
      </c>
      <c r="AS968">
        <v>9.1041841860042307</v>
      </c>
      <c r="AT968">
        <v>14.182395756229999</v>
      </c>
      <c r="AU968">
        <v>22.299703264095001</v>
      </c>
      <c r="AV968">
        <v>16.413649259562501</v>
      </c>
      <c r="AW968">
        <v>10.621232974230001</v>
      </c>
      <c r="AX968">
        <v>17.420405209840801</v>
      </c>
      <c r="AY968">
        <v>26.1395009636922</v>
      </c>
      <c r="AZ968">
        <v>19.033278514277701</v>
      </c>
      <c r="BA968">
        <v>11.042797467140799</v>
      </c>
      <c r="BB968">
        <v>17.455460179974601</v>
      </c>
      <c r="BC968">
        <v>26.742822810917101</v>
      </c>
      <c r="BD968">
        <v>19.470812734070901</v>
      </c>
      <c r="BE968">
        <v>14.376257476189499</v>
      </c>
      <c r="BF968">
        <v>21.125614075174202</v>
      </c>
      <c r="BG968">
        <v>26.439411627363999</v>
      </c>
      <c r="BH968">
        <v>25.9830891681857</v>
      </c>
      <c r="BI968">
        <v>7.0307483455723698</v>
      </c>
      <c r="BJ968">
        <v>23.207066918281001</v>
      </c>
      <c r="BK968">
        <v>35.520868889893599</v>
      </c>
      <c r="BL968">
        <v>20.618473718488499</v>
      </c>
      <c r="BM968">
        <v>10.8063595604465</v>
      </c>
      <c r="BN968">
        <v>12.784393330270101</v>
      </c>
      <c r="BO968">
        <v>16.7215814491537</v>
      </c>
      <c r="BP968">
        <v>14.7435476793302</v>
      </c>
      <c r="BQ968">
        <v>19.450969745260899</v>
      </c>
      <c r="BR968">
        <v>29.563121696493798</v>
      </c>
      <c r="BS968">
        <v>39.675273647726698</v>
      </c>
      <c r="BT968">
        <v>29.563121696493798</v>
      </c>
      <c r="BU968">
        <v>13.845959162316399</v>
      </c>
      <c r="BV968">
        <v>19.660366200729399</v>
      </c>
      <c r="BW968">
        <v>24.978862916995499</v>
      </c>
      <c r="BX968">
        <v>18.900819940771999</v>
      </c>
      <c r="BZ968" t="s">
        <v>284</v>
      </c>
      <c r="CC968">
        <v>11.8578321764635</v>
      </c>
      <c r="CD968">
        <v>17.511661462346201</v>
      </c>
      <c r="CE968">
        <v>24.864329302501599</v>
      </c>
      <c r="CF968">
        <v>19.8239173927732</v>
      </c>
      <c r="CG968">
        <v>12.1530343412355</v>
      </c>
      <c r="CH968">
        <v>19.356567459135501</v>
      </c>
      <c r="CI968">
        <v>21.9873129335271</v>
      </c>
      <c r="CJ968">
        <v>23.390769658773799</v>
      </c>
      <c r="CK968">
        <v>12.5985749445025</v>
      </c>
      <c r="CL968">
        <v>21.071597835703599</v>
      </c>
      <c r="CM968">
        <v>30.0770299973127</v>
      </c>
      <c r="CN968">
        <v>22.314383551016199</v>
      </c>
      <c r="CO968">
        <v>11.252676412997999</v>
      </c>
      <c r="CP968">
        <v>15.8802094583928</v>
      </c>
      <c r="CQ968">
        <v>17.678935455514999</v>
      </c>
      <c r="CR968">
        <v>16.885449201127098</v>
      </c>
      <c r="CS968">
        <v>11.074029887108299</v>
      </c>
      <c r="CT968">
        <v>20.119534444793999</v>
      </c>
      <c r="CU968">
        <v>38.031281389008498</v>
      </c>
      <c r="CV968">
        <v>27.120159528648401</v>
      </c>
      <c r="CW968">
        <v>7.60266020929528</v>
      </c>
      <c r="CX968">
        <v>17.5253049571762</v>
      </c>
      <c r="CY968">
        <v>24.424003504161199</v>
      </c>
      <c r="CZ968">
        <v>15.920496614404801</v>
      </c>
      <c r="DA968">
        <v>8.1107772609444293</v>
      </c>
      <c r="DB968">
        <v>11.235348879810401</v>
      </c>
      <c r="DC968">
        <v>13.784551264643801</v>
      </c>
      <c r="DD968">
        <v>10.659979645777801</v>
      </c>
      <c r="DF968" t="s">
        <v>284</v>
      </c>
      <c r="DI968">
        <v>6.7071868886421502</v>
      </c>
      <c r="DJ968">
        <v>11.3470746266961</v>
      </c>
      <c r="DK968">
        <v>21.745917107977998</v>
      </c>
      <c r="DL968">
        <v>22.636062390936502</v>
      </c>
      <c r="DM968">
        <v>18.034389556616301</v>
      </c>
      <c r="DN968">
        <v>21.1504844405755</v>
      </c>
      <c r="DO968">
        <v>31.917245887770498</v>
      </c>
      <c r="DP968">
        <v>21.443973802446902</v>
      </c>
      <c r="DQ968">
        <v>12.7227241879466</v>
      </c>
      <c r="DR968">
        <v>22.856529144872699</v>
      </c>
      <c r="DS968">
        <v>29.371154970353299</v>
      </c>
      <c r="DT968">
        <v>21.344036990711</v>
      </c>
    </row>
    <row r="969" spans="1:124" x14ac:dyDescent="0.35">
      <c r="A969" s="19" t="str">
        <f t="shared" si="30"/>
        <v>Net Loan Growth (last 4 qtrs)--36891</v>
      </c>
      <c r="B969" s="19" t="str">
        <f t="shared" si="31"/>
        <v>Net Loan Growth (last 4 qtrs)</v>
      </c>
      <c r="C969">
        <v>21</v>
      </c>
      <c r="D969" s="27">
        <v>36891</v>
      </c>
      <c r="E969">
        <v>4.5525000000000002</v>
      </c>
      <c r="F969">
        <v>11.065</v>
      </c>
      <c r="G969">
        <v>15.4025</v>
      </c>
      <c r="H969">
        <v>13.805978260869599</v>
      </c>
      <c r="I969">
        <v>4.6399999999999997</v>
      </c>
      <c r="J969">
        <v>10.39</v>
      </c>
      <c r="K969">
        <v>17.585000000000001</v>
      </c>
      <c r="L969">
        <v>12.861204678362601</v>
      </c>
      <c r="M969">
        <v>4.71</v>
      </c>
      <c r="N969">
        <v>11.02</v>
      </c>
      <c r="O969">
        <v>20.02</v>
      </c>
      <c r="P969">
        <v>17.9097634408602</v>
      </c>
      <c r="Q969">
        <v>7.29</v>
      </c>
      <c r="R969">
        <v>12.945</v>
      </c>
      <c r="S969">
        <v>20.21</v>
      </c>
      <c r="T969">
        <v>19.6004545454545</v>
      </c>
      <c r="U969">
        <v>6.0350000000000001</v>
      </c>
      <c r="V969">
        <v>11.55</v>
      </c>
      <c r="W969">
        <v>18.850000000000001</v>
      </c>
      <c r="X969">
        <v>14.4870912951168</v>
      </c>
      <c r="Y969">
        <v>1.8875</v>
      </c>
      <c r="Z969">
        <v>7.59</v>
      </c>
      <c r="AA969">
        <v>13.845000000000001</v>
      </c>
      <c r="AB969">
        <v>8.6747619047618993</v>
      </c>
      <c r="AC969">
        <v>4.3975</v>
      </c>
      <c r="AD969">
        <v>8.4149999999999991</v>
      </c>
      <c r="AE969">
        <v>14.7575</v>
      </c>
      <c r="AF969">
        <v>12.767962962963001</v>
      </c>
      <c r="AG969">
        <v>3.63</v>
      </c>
      <c r="AH969">
        <v>9.5500000000000007</v>
      </c>
      <c r="AI969">
        <v>14.71</v>
      </c>
      <c r="AJ969">
        <v>9.2135789473684202</v>
      </c>
      <c r="AK969">
        <v>3.52</v>
      </c>
      <c r="AL969">
        <v>10.220000000000001</v>
      </c>
      <c r="AM969">
        <v>17.5</v>
      </c>
      <c r="AN969">
        <v>11.756790123456801</v>
      </c>
      <c r="AO969">
        <v>3.5049999999999999</v>
      </c>
      <c r="AP969">
        <v>8.2200000000000006</v>
      </c>
      <c r="AQ969">
        <v>13.3325</v>
      </c>
      <c r="AR969">
        <v>9.09815270935961</v>
      </c>
      <c r="AS969">
        <v>7.26</v>
      </c>
      <c r="AT969">
        <v>13.35</v>
      </c>
      <c r="AU969">
        <v>21.43</v>
      </c>
      <c r="AV969">
        <v>16.545960099750602</v>
      </c>
      <c r="AW969">
        <v>5.6550000000000002</v>
      </c>
      <c r="AX969">
        <v>11.545</v>
      </c>
      <c r="AY969">
        <v>17.725000000000001</v>
      </c>
      <c r="AZ969">
        <v>12.9437226277372</v>
      </c>
      <c r="BA969">
        <v>6.3125</v>
      </c>
      <c r="BB969">
        <v>13.585000000000001</v>
      </c>
      <c r="BC969">
        <v>23.03</v>
      </c>
      <c r="BD969">
        <v>18.655520833333298</v>
      </c>
      <c r="BE969">
        <v>3.94</v>
      </c>
      <c r="BF969">
        <v>14.73</v>
      </c>
      <c r="BG969">
        <v>20.225000000000001</v>
      </c>
      <c r="BH969">
        <v>14.7351428571429</v>
      </c>
      <c r="BI969">
        <v>-1.63</v>
      </c>
      <c r="BJ969">
        <v>3.91</v>
      </c>
      <c r="BK969">
        <v>11.932499999999999</v>
      </c>
      <c r="BL969">
        <v>4.42</v>
      </c>
      <c r="BM969">
        <v>13.102499999999999</v>
      </c>
      <c r="BN969">
        <v>17.809999999999999</v>
      </c>
      <c r="BO969">
        <v>22.1525</v>
      </c>
      <c r="BP969">
        <v>17.445</v>
      </c>
      <c r="BQ969">
        <v>5.0075000000000003</v>
      </c>
      <c r="BR969">
        <v>9.8249999999999993</v>
      </c>
      <c r="BS969">
        <v>14.6425</v>
      </c>
      <c r="BT969">
        <v>9.8249999999999993</v>
      </c>
      <c r="BU969">
        <v>-0.71</v>
      </c>
      <c r="BV969">
        <v>5.38</v>
      </c>
      <c r="BW969">
        <v>13.67</v>
      </c>
      <c r="BX969">
        <v>4.0347619047619103</v>
      </c>
      <c r="BZ969" t="s">
        <v>284</v>
      </c>
      <c r="CC969">
        <v>11.234999999999999</v>
      </c>
      <c r="CD969">
        <v>18.66</v>
      </c>
      <c r="CE969">
        <v>26.625</v>
      </c>
      <c r="CF969">
        <v>27.3090082644628</v>
      </c>
      <c r="CG969">
        <v>12.26</v>
      </c>
      <c r="CH969">
        <v>15.47</v>
      </c>
      <c r="CI969">
        <v>27.14</v>
      </c>
      <c r="CJ969">
        <v>19.405999999999999</v>
      </c>
      <c r="CK969">
        <v>8.4550000000000001</v>
      </c>
      <c r="CL969">
        <v>15.1</v>
      </c>
      <c r="CM969">
        <v>22.085000000000001</v>
      </c>
      <c r="CN969">
        <v>13.6047368421053</v>
      </c>
      <c r="CO969">
        <v>10.225</v>
      </c>
      <c r="CP969">
        <v>11.11</v>
      </c>
      <c r="CQ969">
        <v>15.842499999999999</v>
      </c>
      <c r="CR969">
        <v>36.231666666666698</v>
      </c>
      <c r="CS969">
        <v>5.92</v>
      </c>
      <c r="CT969">
        <v>7.44</v>
      </c>
      <c r="CU969">
        <v>17.63</v>
      </c>
      <c r="CV969">
        <v>17.227777777777799</v>
      </c>
      <c r="CW969">
        <v>8.64</v>
      </c>
      <c r="CX969">
        <v>18.170000000000002</v>
      </c>
      <c r="CY969">
        <v>25.79</v>
      </c>
      <c r="CZ969">
        <v>68.245294117647106</v>
      </c>
      <c r="DA969">
        <v>-17.234999999999999</v>
      </c>
      <c r="DB969">
        <v>8.2650000000000006</v>
      </c>
      <c r="DC969">
        <v>14.015000000000001</v>
      </c>
      <c r="DD969">
        <v>-11.484999999999999</v>
      </c>
      <c r="DF969" t="s">
        <v>284</v>
      </c>
      <c r="DI969">
        <v>-0.41</v>
      </c>
      <c r="DJ969">
        <v>11.42</v>
      </c>
      <c r="DK969">
        <v>24.17</v>
      </c>
      <c r="DL969">
        <v>13.383076923076899</v>
      </c>
      <c r="DM969">
        <v>3.44</v>
      </c>
      <c r="DN969">
        <v>13.12</v>
      </c>
      <c r="DO969">
        <v>18.579999999999998</v>
      </c>
      <c r="DP969">
        <v>14.0476923076923</v>
      </c>
      <c r="DQ969">
        <v>-0.59</v>
      </c>
      <c r="DR969">
        <v>9.8000000000000007</v>
      </c>
      <c r="DS969">
        <v>11.38</v>
      </c>
      <c r="DT969">
        <v>8.0466666666666704</v>
      </c>
    </row>
    <row r="970" spans="1:124" x14ac:dyDescent="0.35">
      <c r="A970" s="19" t="str">
        <f t="shared" si="30"/>
        <v>Banks w/ Loan Growth (last 4 qtrs)--36891</v>
      </c>
      <c r="B970" s="19" t="str">
        <f t="shared" si="31"/>
        <v>Banks w/ Loan Growth (last 4 qtrs)</v>
      </c>
      <c r="C970">
        <v>22</v>
      </c>
      <c r="D970" s="27">
        <v>36891</v>
      </c>
      <c r="F970">
        <v>90.2173913043478</v>
      </c>
      <c r="J970">
        <v>86.133032694475801</v>
      </c>
      <c r="N970">
        <v>85.432455190665195</v>
      </c>
      <c r="R970">
        <v>91.304347826086996</v>
      </c>
      <c r="V970">
        <v>87.372708757637497</v>
      </c>
      <c r="Z970">
        <v>82.142857142857096</v>
      </c>
      <c r="AD970">
        <v>86.363636363636402</v>
      </c>
      <c r="AH970">
        <v>82.474226804123703</v>
      </c>
      <c r="AI970"/>
      <c r="AK970"/>
      <c r="AL970">
        <v>85.365853658536594</v>
      </c>
      <c r="AP970">
        <v>85.336538461538495</v>
      </c>
      <c r="AT970">
        <v>93.398533007335004</v>
      </c>
      <c r="AX970">
        <v>90.035587188612098</v>
      </c>
      <c r="BB970">
        <v>84.236453201970406</v>
      </c>
      <c r="BF970">
        <v>78.3783783783784</v>
      </c>
      <c r="BJ970">
        <v>50</v>
      </c>
      <c r="BN970">
        <v>100</v>
      </c>
      <c r="BR970">
        <v>100</v>
      </c>
      <c r="BV970">
        <v>68.181818181818201</v>
      </c>
      <c r="BZ970" t="s">
        <v>285</v>
      </c>
      <c r="CD970">
        <v>90</v>
      </c>
      <c r="CH970">
        <v>83.3333333333333</v>
      </c>
      <c r="CL970">
        <v>85</v>
      </c>
      <c r="CP970">
        <v>100</v>
      </c>
      <c r="CT970">
        <v>100</v>
      </c>
      <c r="CX970">
        <v>82.352941176470594</v>
      </c>
      <c r="DB970">
        <v>75</v>
      </c>
      <c r="DF970" t="s">
        <v>285</v>
      </c>
      <c r="DJ970">
        <v>60</v>
      </c>
      <c r="DN970">
        <v>92.307692307692307</v>
      </c>
      <c r="DR970">
        <v>66.6666666666667</v>
      </c>
    </row>
    <row r="971" spans="1:124" x14ac:dyDescent="0.35">
      <c r="A971" s="19" t="str">
        <f t="shared" si="30"/>
        <v>Equity / Assets--36981</v>
      </c>
      <c r="B971" s="19" t="str">
        <f t="shared" si="31"/>
        <v>Equity / Assets</v>
      </c>
      <c r="C971">
        <v>1</v>
      </c>
      <c r="D971" s="27">
        <v>36981</v>
      </c>
      <c r="E971">
        <v>8.7325163357262099</v>
      </c>
      <c r="F971">
        <v>9.7005805275560508</v>
      </c>
      <c r="G971">
        <v>11.0336536584912</v>
      </c>
      <c r="H971">
        <v>10.207995948605699</v>
      </c>
      <c r="I971">
        <v>8.2935648680156504</v>
      </c>
      <c r="J971">
        <v>9.7167265124483109</v>
      </c>
      <c r="K971">
        <v>11.934627521540801</v>
      </c>
      <c r="L971">
        <v>10.5943995381514</v>
      </c>
      <c r="M971">
        <v>8.0852814047776604</v>
      </c>
      <c r="N971">
        <v>9.5540933465188402</v>
      </c>
      <c r="O971">
        <v>12.140601894923799</v>
      </c>
      <c r="P971">
        <v>10.8113948926713</v>
      </c>
      <c r="Q971">
        <v>9.2595670055680408</v>
      </c>
      <c r="R971">
        <v>10.7004801497503</v>
      </c>
      <c r="S971">
        <v>13.4070777627149</v>
      </c>
      <c r="T971">
        <v>11.7651982194366</v>
      </c>
      <c r="U971">
        <v>8.0625419071393605</v>
      </c>
      <c r="V971">
        <v>9.4895931998391898</v>
      </c>
      <c r="W971">
        <v>11.7196699385358</v>
      </c>
      <c r="X971">
        <v>10.346885042532399</v>
      </c>
      <c r="Y971">
        <v>8.7831540779721493</v>
      </c>
      <c r="Z971">
        <v>9.7382438038218595</v>
      </c>
      <c r="AA971">
        <v>11.456150500285201</v>
      </c>
      <c r="AB971">
        <v>10.625587576409</v>
      </c>
      <c r="AC971">
        <v>8.4371887374583991</v>
      </c>
      <c r="AD971">
        <v>9.9133614061737898</v>
      </c>
      <c r="AE971">
        <v>11.8651158898837</v>
      </c>
      <c r="AF971">
        <v>10.3936322494019</v>
      </c>
      <c r="AG971">
        <v>9.1400529677519895</v>
      </c>
      <c r="AH971">
        <v>11.3555009272437</v>
      </c>
      <c r="AI971">
        <v>14.760543613980399</v>
      </c>
      <c r="AJ971">
        <v>13.763392835417299</v>
      </c>
      <c r="AK971">
        <v>8.3521845198491906</v>
      </c>
      <c r="AL971">
        <v>9.0155145173405202</v>
      </c>
      <c r="AM971">
        <v>11.195692536205</v>
      </c>
      <c r="AN971">
        <v>9.9507453572121793</v>
      </c>
      <c r="AO971">
        <v>8.7929944796894492</v>
      </c>
      <c r="AP971">
        <v>10.5101711434155</v>
      </c>
      <c r="AQ971">
        <v>12.6708680753074</v>
      </c>
      <c r="AR971">
        <v>11.2192507334907</v>
      </c>
      <c r="AS971">
        <v>8.0333957608487907</v>
      </c>
      <c r="AT971">
        <v>9.0929822602025308</v>
      </c>
      <c r="AU971">
        <v>11.140030402530501</v>
      </c>
      <c r="AV971">
        <v>9.88448497112506</v>
      </c>
      <c r="AW971">
        <v>8.0616014456829408</v>
      </c>
      <c r="AX971">
        <v>9.3049127803488805</v>
      </c>
      <c r="AY971">
        <v>11.230923727837</v>
      </c>
      <c r="AZ971">
        <v>10.0021088513818</v>
      </c>
      <c r="BA971">
        <v>8.0588073704416203</v>
      </c>
      <c r="BB971">
        <v>9.5464535050211605</v>
      </c>
      <c r="BC971">
        <v>11.839557639128399</v>
      </c>
      <c r="BD971">
        <v>10.4908337773232</v>
      </c>
      <c r="BE971">
        <v>8.8495147911638306</v>
      </c>
      <c r="BF971">
        <v>10.5915797869329</v>
      </c>
      <c r="BG971">
        <v>13.5754585178956</v>
      </c>
      <c r="BH971">
        <v>14.671704675048799</v>
      </c>
      <c r="BI971">
        <v>7.7198442690306601</v>
      </c>
      <c r="BJ971">
        <v>8.5092961855616203</v>
      </c>
      <c r="BK971">
        <v>12.085487195815499</v>
      </c>
      <c r="BL971">
        <v>10.3116220716634</v>
      </c>
      <c r="BM971">
        <v>8.5194433509651102</v>
      </c>
      <c r="BN971">
        <v>9.27838767061162</v>
      </c>
      <c r="BO971">
        <v>9.8779409502667193</v>
      </c>
      <c r="BP971">
        <v>9.1189966306202095</v>
      </c>
      <c r="BQ971">
        <v>10.429827858173001</v>
      </c>
      <c r="BR971">
        <v>13.145276474188901</v>
      </c>
      <c r="BS971">
        <v>13.640446005363099</v>
      </c>
      <c r="BT971">
        <v>11.665090417627701</v>
      </c>
      <c r="BU971">
        <v>7.5378690872723704</v>
      </c>
      <c r="BV971">
        <v>8.8757050372001505</v>
      </c>
      <c r="BW971">
        <v>11.398826502391699</v>
      </c>
      <c r="BX971">
        <v>9.73951552858016</v>
      </c>
      <c r="BZ971" t="s">
        <v>284</v>
      </c>
      <c r="CC971">
        <v>7.8701309181880497</v>
      </c>
      <c r="CD971">
        <v>8.7733659169059095</v>
      </c>
      <c r="CE971">
        <v>10.897860136774799</v>
      </c>
      <c r="CF971">
        <v>9.7778974220771904</v>
      </c>
      <c r="CG971">
        <v>8.6776600281268994</v>
      </c>
      <c r="CH971">
        <v>9.7431155970872805</v>
      </c>
      <c r="CI971">
        <v>12.1423103326059</v>
      </c>
      <c r="CJ971">
        <v>14.118760943353699</v>
      </c>
      <c r="CK971">
        <v>7.9815007515743899</v>
      </c>
      <c r="CL971">
        <v>9.7145245435118497</v>
      </c>
      <c r="CM971">
        <v>11.526633586575</v>
      </c>
      <c r="CN971">
        <v>10.244850954594</v>
      </c>
      <c r="CO971">
        <v>8.0272237347384596</v>
      </c>
      <c r="CP971">
        <v>8.3835141084254907</v>
      </c>
      <c r="CQ971">
        <v>8.6570672843251906</v>
      </c>
      <c r="CR971">
        <v>9.1494568984271005</v>
      </c>
      <c r="CS971">
        <v>8.0771496730700498</v>
      </c>
      <c r="CT971">
        <v>9.1009103328215506</v>
      </c>
      <c r="CU971">
        <v>12.7261094631536</v>
      </c>
      <c r="CV971">
        <v>12.6295275752449</v>
      </c>
      <c r="CW971">
        <v>7.3520541518664997</v>
      </c>
      <c r="CX971">
        <v>7.9563944028636504</v>
      </c>
      <c r="CY971">
        <v>8.5121039165518599</v>
      </c>
      <c r="CZ971">
        <v>8.7490344776733409</v>
      </c>
      <c r="DA971">
        <v>8.11938974196398</v>
      </c>
      <c r="DB971">
        <v>9.0456533969559505</v>
      </c>
      <c r="DC971">
        <v>26.7580650503029</v>
      </c>
      <c r="DD971">
        <v>25.831801395310901</v>
      </c>
      <c r="DF971" t="s">
        <v>284</v>
      </c>
      <c r="DI971">
        <v>9.1851156539501506</v>
      </c>
      <c r="DJ971">
        <v>14.8290775519877</v>
      </c>
      <c r="DK971">
        <v>20.205761875840398</v>
      </c>
      <c r="DL971">
        <v>18.371942547606</v>
      </c>
      <c r="DM971">
        <v>7.96196645943263</v>
      </c>
      <c r="DN971">
        <v>9.1680533033749203</v>
      </c>
      <c r="DO971">
        <v>11.895202056674099</v>
      </c>
      <c r="DP971">
        <v>10.583220906776599</v>
      </c>
      <c r="DQ971">
        <v>9.0852405583504598</v>
      </c>
      <c r="DR971">
        <v>10.310746461068</v>
      </c>
      <c r="DS971">
        <v>11.438467174352301</v>
      </c>
      <c r="DT971">
        <v>10.669766521001099</v>
      </c>
    </row>
    <row r="972" spans="1:124" x14ac:dyDescent="0.35">
      <c r="A972" s="19" t="str">
        <f t="shared" si="30"/>
        <v>Total Risk Based Capital Ratio--36981</v>
      </c>
      <c r="B972" s="19" t="str">
        <f t="shared" si="31"/>
        <v>Total Risk Based Capital Ratio</v>
      </c>
      <c r="C972">
        <v>2</v>
      </c>
      <c r="D972" s="27">
        <v>36981</v>
      </c>
      <c r="E972">
        <v>12.25</v>
      </c>
      <c r="F972">
        <v>13.945</v>
      </c>
      <c r="G972">
        <v>16.98</v>
      </c>
      <c r="H972">
        <v>15.3233695652174</v>
      </c>
      <c r="I972">
        <v>11.6875</v>
      </c>
      <c r="J972">
        <v>14.12</v>
      </c>
      <c r="K972">
        <v>18.4175</v>
      </c>
      <c r="L972">
        <v>15.923310185185199</v>
      </c>
      <c r="M972">
        <v>11.92</v>
      </c>
      <c r="N972">
        <v>14.664999999999999</v>
      </c>
      <c r="O972">
        <v>19.79</v>
      </c>
      <c r="P972">
        <v>17.606803766105099</v>
      </c>
      <c r="Q972">
        <v>14.03</v>
      </c>
      <c r="R972">
        <v>16.34</v>
      </c>
      <c r="S972">
        <v>20.76</v>
      </c>
      <c r="T972">
        <v>18.2673913043478</v>
      </c>
      <c r="U972">
        <v>11.34</v>
      </c>
      <c r="V972">
        <v>13.44</v>
      </c>
      <c r="W972">
        <v>17.074999999999999</v>
      </c>
      <c r="X972">
        <v>15.2224273858921</v>
      </c>
      <c r="Y972">
        <v>12.32</v>
      </c>
      <c r="Z972">
        <v>14.365</v>
      </c>
      <c r="AA972">
        <v>17.672499999999999</v>
      </c>
      <c r="AB972">
        <v>15.817261904761899</v>
      </c>
      <c r="AC972">
        <v>12.09</v>
      </c>
      <c r="AD972">
        <v>15.39</v>
      </c>
      <c r="AE972">
        <v>19.45</v>
      </c>
      <c r="AF972">
        <v>16.686261682243</v>
      </c>
      <c r="AG972">
        <v>12.55</v>
      </c>
      <c r="AH972">
        <v>17.29</v>
      </c>
      <c r="AI972">
        <v>23.21</v>
      </c>
      <c r="AJ972">
        <v>20.775698924731199</v>
      </c>
      <c r="AK972">
        <v>12.48</v>
      </c>
      <c r="AL972">
        <v>13.98</v>
      </c>
      <c r="AM972">
        <v>18.3</v>
      </c>
      <c r="AN972">
        <v>15.4101234567901</v>
      </c>
      <c r="AO972">
        <v>12.265000000000001</v>
      </c>
      <c r="AP972">
        <v>15.32</v>
      </c>
      <c r="AQ972">
        <v>20.137499999999999</v>
      </c>
      <c r="AR972">
        <v>17.0596733668342</v>
      </c>
      <c r="AS972">
        <v>11.14</v>
      </c>
      <c r="AT972">
        <v>12.82</v>
      </c>
      <c r="AU972">
        <v>15.8475</v>
      </c>
      <c r="AV972">
        <v>14.3114009661836</v>
      </c>
      <c r="AW972">
        <v>12.26</v>
      </c>
      <c r="AX972">
        <v>14.16</v>
      </c>
      <c r="AY972">
        <v>18.010000000000002</v>
      </c>
      <c r="AZ972">
        <v>15.6356043956044</v>
      </c>
      <c r="BA972">
        <v>11.2325</v>
      </c>
      <c r="BB972">
        <v>13.08</v>
      </c>
      <c r="BC972">
        <v>17.392499999999998</v>
      </c>
      <c r="BD972">
        <v>15.081542056074801</v>
      </c>
      <c r="BE972">
        <v>11.72</v>
      </c>
      <c r="BF972">
        <v>14.83</v>
      </c>
      <c r="BG972">
        <v>18.727499999999999</v>
      </c>
      <c r="BH972">
        <v>28.674250000000001</v>
      </c>
      <c r="BI972">
        <v>11.1875</v>
      </c>
      <c r="BJ972">
        <v>11.675000000000001</v>
      </c>
      <c r="BK972">
        <v>17.645</v>
      </c>
      <c r="BL972">
        <v>15.733333333333301</v>
      </c>
      <c r="BM972">
        <v>11.3125</v>
      </c>
      <c r="BN972">
        <v>12.3</v>
      </c>
      <c r="BO972">
        <v>13.4375</v>
      </c>
      <c r="BP972">
        <v>12.45</v>
      </c>
      <c r="BQ972">
        <v>13.78</v>
      </c>
      <c r="BR972">
        <v>17.5</v>
      </c>
      <c r="BS972">
        <v>19.914999999999999</v>
      </c>
      <c r="BT972">
        <v>16.63</v>
      </c>
      <c r="BU972">
        <v>11.432499999999999</v>
      </c>
      <c r="BV972">
        <v>14.025</v>
      </c>
      <c r="BW972">
        <v>19.297499999999999</v>
      </c>
      <c r="BX972">
        <v>15.1595454545455</v>
      </c>
      <c r="BZ972" t="s">
        <v>284</v>
      </c>
      <c r="CC972">
        <v>10.7</v>
      </c>
      <c r="CD972">
        <v>11.9</v>
      </c>
      <c r="CE972">
        <v>15.5</v>
      </c>
      <c r="CF972">
        <v>13.7688976377953</v>
      </c>
      <c r="CG972">
        <v>11.51</v>
      </c>
      <c r="CH972">
        <v>14.67</v>
      </c>
      <c r="CI972">
        <v>22.487500000000001</v>
      </c>
      <c r="CJ972">
        <v>20.364999999999998</v>
      </c>
      <c r="CK972">
        <v>12.074999999999999</v>
      </c>
      <c r="CL972">
        <v>13.96</v>
      </c>
      <c r="CM972">
        <v>18.945</v>
      </c>
      <c r="CN972">
        <v>15.943</v>
      </c>
      <c r="CO972">
        <v>11.824999999999999</v>
      </c>
      <c r="CP972">
        <v>12.154999999999999</v>
      </c>
      <c r="CQ972">
        <v>12.38</v>
      </c>
      <c r="CR972">
        <v>13.785</v>
      </c>
      <c r="CS972">
        <v>11.88</v>
      </c>
      <c r="CT972">
        <v>15.41</v>
      </c>
      <c r="CU972">
        <v>21.2</v>
      </c>
      <c r="CV972">
        <v>24.211111111111101</v>
      </c>
      <c r="CW972">
        <v>10.99</v>
      </c>
      <c r="CX972">
        <v>11.47</v>
      </c>
      <c r="CY972">
        <v>13.39</v>
      </c>
      <c r="CZ972">
        <v>12.931764705882401</v>
      </c>
      <c r="DA972">
        <v>11.5</v>
      </c>
      <c r="DB972">
        <v>12.6</v>
      </c>
      <c r="DC972">
        <v>30.1675</v>
      </c>
      <c r="DD972">
        <v>29.067499999999999</v>
      </c>
      <c r="DF972" t="s">
        <v>284</v>
      </c>
      <c r="DI972">
        <v>13.95</v>
      </c>
      <c r="DJ972">
        <v>19.170000000000002</v>
      </c>
      <c r="DK972">
        <v>24.68</v>
      </c>
      <c r="DL972">
        <v>27.820769230769201</v>
      </c>
      <c r="DM972">
        <v>12.24</v>
      </c>
      <c r="DN972">
        <v>12.43</v>
      </c>
      <c r="DO972">
        <v>15.85</v>
      </c>
      <c r="DP972">
        <v>17.042307692307698</v>
      </c>
      <c r="DQ972">
        <v>14.35</v>
      </c>
      <c r="DR972">
        <v>14.69</v>
      </c>
      <c r="DS972">
        <v>20.09</v>
      </c>
      <c r="DT972">
        <v>16.613333333333301</v>
      </c>
    </row>
    <row r="973" spans="1:124" x14ac:dyDescent="0.35">
      <c r="A973" s="19" t="str">
        <f t="shared" si="30"/>
        <v>Tier 1 Leverage Ratio--36981</v>
      </c>
      <c r="B973" s="19" t="str">
        <f t="shared" si="31"/>
        <v>Tier 1 Leverage Ratio</v>
      </c>
      <c r="C973">
        <v>3</v>
      </c>
      <c r="D973" s="27">
        <v>36981</v>
      </c>
      <c r="E973">
        <v>8.1875</v>
      </c>
      <c r="F973">
        <v>9.24</v>
      </c>
      <c r="G973">
        <v>10.97</v>
      </c>
      <c r="H973">
        <v>9.8745652173913108</v>
      </c>
      <c r="I973">
        <v>8.01</v>
      </c>
      <c r="J973">
        <v>9.2200000000000006</v>
      </c>
      <c r="K973">
        <v>11.3225</v>
      </c>
      <c r="L973">
        <v>10.1527546296296</v>
      </c>
      <c r="M973">
        <v>7.82</v>
      </c>
      <c r="N973">
        <v>9.2100000000000009</v>
      </c>
      <c r="O973">
        <v>11.7</v>
      </c>
      <c r="P973">
        <v>10.568980426164501</v>
      </c>
      <c r="Q973">
        <v>8.8949999999999996</v>
      </c>
      <c r="R973">
        <v>9.92</v>
      </c>
      <c r="S973">
        <v>13.08</v>
      </c>
      <c r="T973">
        <v>11.086956521739101</v>
      </c>
      <c r="U973">
        <v>7.84</v>
      </c>
      <c r="V973">
        <v>8.98</v>
      </c>
      <c r="W973">
        <v>11.0425</v>
      </c>
      <c r="X973">
        <v>9.8768879668049703</v>
      </c>
      <c r="Y973">
        <v>8.5124999999999993</v>
      </c>
      <c r="Z973">
        <v>9.6</v>
      </c>
      <c r="AA973">
        <v>11.0375</v>
      </c>
      <c r="AB973">
        <v>10.1215476190476</v>
      </c>
      <c r="AC973">
        <v>8.06</v>
      </c>
      <c r="AD973">
        <v>9.39</v>
      </c>
      <c r="AE973">
        <v>11.5</v>
      </c>
      <c r="AF973">
        <v>10.045233644859801</v>
      </c>
      <c r="AG973">
        <v>8.35</v>
      </c>
      <c r="AH973">
        <v>11.07</v>
      </c>
      <c r="AI973">
        <v>14.12</v>
      </c>
      <c r="AJ973">
        <v>12.972795698924701</v>
      </c>
      <c r="AK973">
        <v>7.79</v>
      </c>
      <c r="AL973">
        <v>8.7100000000000009</v>
      </c>
      <c r="AM973">
        <v>11.12</v>
      </c>
      <c r="AN973">
        <v>9.6737037037036995</v>
      </c>
      <c r="AO973">
        <v>8.3424999999999994</v>
      </c>
      <c r="AP973">
        <v>9.8849999999999998</v>
      </c>
      <c r="AQ973">
        <v>12.0875</v>
      </c>
      <c r="AR973">
        <v>10.7729145728643</v>
      </c>
      <c r="AS973">
        <v>7.7824999999999998</v>
      </c>
      <c r="AT973">
        <v>8.7249999999999996</v>
      </c>
      <c r="AU973">
        <v>10.555</v>
      </c>
      <c r="AV973">
        <v>9.4320772946859908</v>
      </c>
      <c r="AW973">
        <v>7.82</v>
      </c>
      <c r="AX973">
        <v>9.0299999999999994</v>
      </c>
      <c r="AY973">
        <v>10.9</v>
      </c>
      <c r="AZ973">
        <v>9.6671794871794798</v>
      </c>
      <c r="BA973">
        <v>7.97</v>
      </c>
      <c r="BB973">
        <v>9.01</v>
      </c>
      <c r="BC973">
        <v>11.2325</v>
      </c>
      <c r="BD973">
        <v>10.075186915887899</v>
      </c>
      <c r="BE973">
        <v>7.84</v>
      </c>
      <c r="BF973">
        <v>9.35</v>
      </c>
      <c r="BG973">
        <v>12.734999999999999</v>
      </c>
      <c r="BH973">
        <v>13.3215</v>
      </c>
      <c r="BI973">
        <v>7.38</v>
      </c>
      <c r="BJ973">
        <v>7.7750000000000004</v>
      </c>
      <c r="BK973">
        <v>11.845000000000001</v>
      </c>
      <c r="BL973">
        <v>9.9783333333333299</v>
      </c>
      <c r="BM973">
        <v>8.5950000000000006</v>
      </c>
      <c r="BN973">
        <v>9.2349999999999994</v>
      </c>
      <c r="BO973">
        <v>9.8125</v>
      </c>
      <c r="BP973">
        <v>9.1724999999999994</v>
      </c>
      <c r="BQ973">
        <v>10.295</v>
      </c>
      <c r="BR973">
        <v>13.22</v>
      </c>
      <c r="BS973">
        <v>13.654999999999999</v>
      </c>
      <c r="BT973">
        <v>11.56</v>
      </c>
      <c r="BU973">
        <v>7.5625</v>
      </c>
      <c r="BV973">
        <v>8.5649999999999995</v>
      </c>
      <c r="BW973">
        <v>10.8725</v>
      </c>
      <c r="BX973">
        <v>9.5759090909090894</v>
      </c>
      <c r="BZ973" t="s">
        <v>284</v>
      </c>
      <c r="CC973">
        <v>7.67</v>
      </c>
      <c r="CD973">
        <v>8.68</v>
      </c>
      <c r="CE973">
        <v>10.210000000000001</v>
      </c>
      <c r="CF973">
        <v>9.3415748031495998</v>
      </c>
      <c r="CG973">
        <v>8.6824999999999992</v>
      </c>
      <c r="CH973">
        <v>9.77</v>
      </c>
      <c r="CI973">
        <v>12.23</v>
      </c>
      <c r="CJ973">
        <v>14.5233333333333</v>
      </c>
      <c r="CK973">
        <v>7.8049999999999997</v>
      </c>
      <c r="CL973">
        <v>9.34</v>
      </c>
      <c r="CM973">
        <v>11.2775</v>
      </c>
      <c r="CN973">
        <v>10.117000000000001</v>
      </c>
      <c r="CO973">
        <v>8.1</v>
      </c>
      <c r="CP973">
        <v>8.4499999999999993</v>
      </c>
      <c r="CQ973">
        <v>8.7100000000000009</v>
      </c>
      <c r="CR973">
        <v>9.1933333333333298</v>
      </c>
      <c r="CS973">
        <v>7.63</v>
      </c>
      <c r="CT973">
        <v>8.61</v>
      </c>
      <c r="CU973">
        <v>12.94</v>
      </c>
      <c r="CV973">
        <v>12.174444444444401</v>
      </c>
      <c r="CW973">
        <v>7.12</v>
      </c>
      <c r="CX973">
        <v>8.02</v>
      </c>
      <c r="CY973">
        <v>8.43</v>
      </c>
      <c r="CZ973">
        <v>8.5329411764705902</v>
      </c>
      <c r="DA973">
        <v>8.1174999999999997</v>
      </c>
      <c r="DB973">
        <v>8.74</v>
      </c>
      <c r="DC973">
        <v>21.945</v>
      </c>
      <c r="DD973">
        <v>21.322500000000002</v>
      </c>
      <c r="DF973" t="s">
        <v>284</v>
      </c>
      <c r="DI973">
        <v>8.89</v>
      </c>
      <c r="DJ973">
        <v>14.93</v>
      </c>
      <c r="DK973">
        <v>19.920000000000002</v>
      </c>
      <c r="DL973">
        <v>16.885384615384599</v>
      </c>
      <c r="DM973">
        <v>7.6</v>
      </c>
      <c r="DN973">
        <v>8.19</v>
      </c>
      <c r="DO973">
        <v>11.76</v>
      </c>
      <c r="DP973">
        <v>10.249230769230801</v>
      </c>
      <c r="DQ973">
        <v>9.18</v>
      </c>
      <c r="DR973">
        <v>10.26</v>
      </c>
      <c r="DS973">
        <v>11.59</v>
      </c>
      <c r="DT973">
        <v>10.4866666666667</v>
      </c>
    </row>
    <row r="974" spans="1:124" x14ac:dyDescent="0.35">
      <c r="A974" s="19" t="str">
        <f t="shared" si="30"/>
        <v>ALLL / Nonaccrual Loans--36981</v>
      </c>
      <c r="B974" s="19" t="str">
        <f t="shared" si="31"/>
        <v>ALLL / Nonaccrual Loans</v>
      </c>
      <c r="C974">
        <v>4</v>
      </c>
      <c r="D974" s="27">
        <v>36981</v>
      </c>
      <c r="E974">
        <v>119.11072323666301</v>
      </c>
      <c r="F974">
        <v>193.43010363397701</v>
      </c>
      <c r="G974">
        <v>609.59183673469397</v>
      </c>
      <c r="H974">
        <v>1213.4647265435201</v>
      </c>
      <c r="I974">
        <v>129.489424786748</v>
      </c>
      <c r="J974">
        <v>292.803970223325</v>
      </c>
      <c r="K974">
        <v>773.29751131221701</v>
      </c>
      <c r="L974">
        <v>1214.4593625764401</v>
      </c>
      <c r="M974">
        <v>131.33041291474001</v>
      </c>
      <c r="N974">
        <v>279.84213721918599</v>
      </c>
      <c r="O974">
        <v>741.364760657646</v>
      </c>
      <c r="P974">
        <v>1017.88224136592</v>
      </c>
      <c r="Q974">
        <v>93.430099312452299</v>
      </c>
      <c r="R974">
        <v>143.870967741935</v>
      </c>
      <c r="S974">
        <v>372.29551451187302</v>
      </c>
      <c r="T974">
        <v>351.65814312549003</v>
      </c>
      <c r="U974">
        <v>137.05495818399001</v>
      </c>
      <c r="V974">
        <v>306.30188679245299</v>
      </c>
      <c r="W974">
        <v>906.91455696202502</v>
      </c>
      <c r="X974">
        <v>1420.9195805550801</v>
      </c>
      <c r="Y974">
        <v>109.11799922880699</v>
      </c>
      <c r="Z974">
        <v>203.33415075539099</v>
      </c>
      <c r="AA974">
        <v>515.271146860405</v>
      </c>
      <c r="AB974">
        <v>1761.1946957420801</v>
      </c>
      <c r="AC974">
        <v>134.038461538462</v>
      </c>
      <c r="AD974">
        <v>272.44897959183697</v>
      </c>
      <c r="AE974">
        <v>583.33333333333303</v>
      </c>
      <c r="AF974">
        <v>1244.64970522928</v>
      </c>
      <c r="AG974">
        <v>203.24020319303301</v>
      </c>
      <c r="AH974">
        <v>456.55487804877998</v>
      </c>
      <c r="AI974">
        <v>1328.8461538461499</v>
      </c>
      <c r="AJ974">
        <v>60695.102770430101</v>
      </c>
      <c r="AK974">
        <v>91.294117647058798</v>
      </c>
      <c r="AL974">
        <v>197.684010152284</v>
      </c>
      <c r="AM974">
        <v>478.87323943662</v>
      </c>
      <c r="AN974">
        <v>1234.0226134986899</v>
      </c>
      <c r="AO974">
        <v>132.39765266939199</v>
      </c>
      <c r="AP974">
        <v>272.44897959183697</v>
      </c>
      <c r="AQ974">
        <v>628.77637130801702</v>
      </c>
      <c r="AR974">
        <v>971.12525506516397</v>
      </c>
      <c r="AS974">
        <v>143.364197530864</v>
      </c>
      <c r="AT974">
        <v>332.89156626506002</v>
      </c>
      <c r="AU974">
        <v>957.69946998997295</v>
      </c>
      <c r="AV974">
        <v>1313.28556347582</v>
      </c>
      <c r="AW974">
        <v>120.255102040816</v>
      </c>
      <c r="AX974">
        <v>262.44725738396602</v>
      </c>
      <c r="AY974">
        <v>754.42708333333303</v>
      </c>
      <c r="AZ974">
        <v>1169.3976708933301</v>
      </c>
      <c r="BA974">
        <v>128.22470809042099</v>
      </c>
      <c r="BB974">
        <v>297.89473684210498</v>
      </c>
      <c r="BC974">
        <v>848.53536170901396</v>
      </c>
      <c r="BD974">
        <v>1542.47183717435</v>
      </c>
      <c r="BE974">
        <v>182.88671884959601</v>
      </c>
      <c r="BF974">
        <v>355.555555555556</v>
      </c>
      <c r="BG974">
        <v>1102.35294117647</v>
      </c>
      <c r="BH974">
        <v>135980.643414794</v>
      </c>
      <c r="BI974">
        <v>131.450323075939</v>
      </c>
      <c r="BJ974">
        <v>243.328716528163</v>
      </c>
      <c r="BK974">
        <v>361.30790190735701</v>
      </c>
      <c r="BL974">
        <v>240.937808909724</v>
      </c>
      <c r="BM974">
        <v>208.44380359508301</v>
      </c>
      <c r="BN974">
        <v>326.81587837837799</v>
      </c>
      <c r="BO974">
        <v>481.99936224489801</v>
      </c>
      <c r="BP974">
        <v>363.62728746160201</v>
      </c>
      <c r="BQ974">
        <v>145.08689839572199</v>
      </c>
      <c r="BR974">
        <v>161.76470588235301</v>
      </c>
      <c r="BS974">
        <v>166.554373228581</v>
      </c>
      <c r="BT974">
        <v>153.839279122085</v>
      </c>
      <c r="BU974">
        <v>131.202847633136</v>
      </c>
      <c r="BV974">
        <v>256.04938271604902</v>
      </c>
      <c r="BW974">
        <v>754.296875</v>
      </c>
      <c r="BX974">
        <v>1044.93059553902</v>
      </c>
      <c r="BZ974" t="s">
        <v>284</v>
      </c>
      <c r="CC974">
        <v>197.519021008495</v>
      </c>
      <c r="CD974">
        <v>556.46258503401396</v>
      </c>
      <c r="CE974">
        <v>1307.5067476383299</v>
      </c>
      <c r="CF974">
        <v>5535.0681360129502</v>
      </c>
      <c r="CG974">
        <v>1604.97198879552</v>
      </c>
      <c r="CH974">
        <v>2014.7058823529401</v>
      </c>
      <c r="CI974">
        <v>2112.3529411764698</v>
      </c>
      <c r="CJ974">
        <v>1806.6479925303499</v>
      </c>
      <c r="CK974">
        <v>188.365665415102</v>
      </c>
      <c r="CL974">
        <v>507.042539799103</v>
      </c>
      <c r="CM974">
        <v>2101.0416666666702</v>
      </c>
      <c r="CN974">
        <v>1865.38061088481</v>
      </c>
      <c r="CO974">
        <v>244.07088122605401</v>
      </c>
      <c r="CP974">
        <v>360.76212189064898</v>
      </c>
      <c r="CQ974">
        <v>868.54108249704802</v>
      </c>
      <c r="CR974">
        <v>1598.0338497043399</v>
      </c>
      <c r="CS974">
        <v>136.25331564986701</v>
      </c>
      <c r="CT974">
        <v>223.796904315197</v>
      </c>
      <c r="CU974">
        <v>479.98966435097799</v>
      </c>
      <c r="CV974">
        <v>405.16906275801801</v>
      </c>
      <c r="CW974">
        <v>206.53684210526299</v>
      </c>
      <c r="CX974">
        <v>272.44897959183697</v>
      </c>
      <c r="CY974">
        <v>830.76923076923094</v>
      </c>
      <c r="CZ974">
        <v>1773.01750244399</v>
      </c>
      <c r="DA974">
        <v>466.13473520808901</v>
      </c>
      <c r="DB974">
        <v>529.67581047381498</v>
      </c>
      <c r="DC974">
        <v>939.837905236908</v>
      </c>
      <c r="DD974">
        <v>760.75649013872601</v>
      </c>
      <c r="DF974" t="s">
        <v>284</v>
      </c>
      <c r="DI974">
        <v>327.93139347060298</v>
      </c>
      <c r="DJ974">
        <v>1865.0258633107201</v>
      </c>
      <c r="DK974">
        <v>6081.25</v>
      </c>
      <c r="DL974">
        <v>521758.99354251497</v>
      </c>
      <c r="DM974">
        <v>66.393129896527498</v>
      </c>
      <c r="DN974">
        <v>136.18438454324701</v>
      </c>
      <c r="DO974">
        <v>420.80544812510499</v>
      </c>
      <c r="DP974">
        <v>967.35420557466205</v>
      </c>
      <c r="DQ974">
        <v>181.58783783783801</v>
      </c>
      <c r="DR974">
        <v>256.35245901639303</v>
      </c>
      <c r="DS974">
        <v>354.95207667731597</v>
      </c>
      <c r="DT974">
        <v>268.56719853694398</v>
      </c>
    </row>
    <row r="975" spans="1:124" x14ac:dyDescent="0.35">
      <c r="A975" s="19" t="str">
        <f t="shared" si="30"/>
        <v>[NCL + OREO] / [Total Loans + OREO]--36981</v>
      </c>
      <c r="B975" s="19" t="str">
        <f t="shared" si="31"/>
        <v>[NCL + OREO] / [Total Loans + OREO]</v>
      </c>
      <c r="C975">
        <v>5</v>
      </c>
      <c r="D975" s="27">
        <v>36981</v>
      </c>
      <c r="E975">
        <v>0.54268680643131595</v>
      </c>
      <c r="F975">
        <v>1.2119128967892601</v>
      </c>
      <c r="G975">
        <v>1.99535582640854</v>
      </c>
      <c r="H975">
        <v>1.5993564719753099</v>
      </c>
      <c r="I975">
        <v>0.30193170008040598</v>
      </c>
      <c r="J975">
        <v>0.90263925636695697</v>
      </c>
      <c r="K975">
        <v>1.79907570951087</v>
      </c>
      <c r="L975">
        <v>1.25820762494362</v>
      </c>
      <c r="M975">
        <v>0.23177911619408501</v>
      </c>
      <c r="N975">
        <v>0.72547779651489597</v>
      </c>
      <c r="O975">
        <v>1.56402383962435</v>
      </c>
      <c r="P975">
        <v>1.10670098197279</v>
      </c>
      <c r="Q975">
        <v>0.92860875559685796</v>
      </c>
      <c r="R975">
        <v>1.1774150388011799</v>
      </c>
      <c r="S975">
        <v>2.4864405406240602</v>
      </c>
      <c r="T975">
        <v>1.8027667131612399</v>
      </c>
      <c r="U975">
        <v>0.24589596176490999</v>
      </c>
      <c r="V975">
        <v>0.72068742492839299</v>
      </c>
      <c r="W975">
        <v>1.4312497142073299</v>
      </c>
      <c r="X975">
        <v>1.07044836942326</v>
      </c>
      <c r="Y975">
        <v>0.57059908215830102</v>
      </c>
      <c r="Z975">
        <v>1.6290307499673</v>
      </c>
      <c r="AA975">
        <v>2.7258863200801899</v>
      </c>
      <c r="AB975">
        <v>1.8572716325737899</v>
      </c>
      <c r="AC975">
        <v>0.55489197870884699</v>
      </c>
      <c r="AD975">
        <v>1.30231098558716</v>
      </c>
      <c r="AE975">
        <v>2.1043366938710202</v>
      </c>
      <c r="AF975">
        <v>1.53241083297984</v>
      </c>
      <c r="AG975">
        <v>0.43723154144868698</v>
      </c>
      <c r="AH975">
        <v>1.12551589621027</v>
      </c>
      <c r="AI975">
        <v>2.06979208953608</v>
      </c>
      <c r="AJ975">
        <v>1.47280273823022</v>
      </c>
      <c r="AK975">
        <v>0.39820414307343599</v>
      </c>
      <c r="AL975">
        <v>0.88328182263430799</v>
      </c>
      <c r="AM975">
        <v>1.5359872517484601</v>
      </c>
      <c r="AN975">
        <v>1.2305371877437501</v>
      </c>
      <c r="AO975">
        <v>0.40268628454615901</v>
      </c>
      <c r="AP975">
        <v>1.0933012726548199</v>
      </c>
      <c r="AQ975">
        <v>2.10283703509955</v>
      </c>
      <c r="AR975">
        <v>1.4642626798057601</v>
      </c>
      <c r="AS975">
        <v>0.27570023564197599</v>
      </c>
      <c r="AT975">
        <v>0.81181900947602803</v>
      </c>
      <c r="AU975">
        <v>1.5914060932838801</v>
      </c>
      <c r="AV975">
        <v>1.09892983598909</v>
      </c>
      <c r="AW975">
        <v>0.29124149659863902</v>
      </c>
      <c r="AX975">
        <v>0.84330794341675697</v>
      </c>
      <c r="AY975">
        <v>1.5359872517484601</v>
      </c>
      <c r="AZ975">
        <v>1.1301789623977601</v>
      </c>
      <c r="BA975">
        <v>0.23143921275172299</v>
      </c>
      <c r="BB975">
        <v>0.83700153779870001</v>
      </c>
      <c r="BC975">
        <v>1.6976458220166799</v>
      </c>
      <c r="BD975">
        <v>1.1521614466375101</v>
      </c>
      <c r="BE975">
        <v>0.30852885711308098</v>
      </c>
      <c r="BF975">
        <v>0.88451556293879896</v>
      </c>
      <c r="BG975">
        <v>1.95986378781062</v>
      </c>
      <c r="BH975">
        <v>1.38853820024105</v>
      </c>
      <c r="BI975">
        <v>1.10269734733856</v>
      </c>
      <c r="BJ975">
        <v>1.63528797978378</v>
      </c>
      <c r="BK975">
        <v>2.4064206891340501</v>
      </c>
      <c r="BL975">
        <v>1.7610705493597201</v>
      </c>
      <c r="BM975">
        <v>0.96476888635082703</v>
      </c>
      <c r="BN975">
        <v>1.2541313152772799</v>
      </c>
      <c r="BO975">
        <v>1.5096030672504701</v>
      </c>
      <c r="BP975">
        <v>1.2202406383240101</v>
      </c>
      <c r="BQ975">
        <v>1.36635234570136</v>
      </c>
      <c r="BR975">
        <v>1.7882544198333701</v>
      </c>
      <c r="BS975">
        <v>2.00439670441517</v>
      </c>
      <c r="BT975">
        <v>1.6510812267999</v>
      </c>
      <c r="BU975">
        <v>0.40341039357289998</v>
      </c>
      <c r="BV975">
        <v>1.0191902964439199</v>
      </c>
      <c r="BW975">
        <v>1.60117674248209</v>
      </c>
      <c r="BX975">
        <v>1.05244560535024</v>
      </c>
      <c r="BZ975" t="s">
        <v>284</v>
      </c>
      <c r="CC975">
        <v>0.115962109004382</v>
      </c>
      <c r="CD975">
        <v>0.34932408182796998</v>
      </c>
      <c r="CE975">
        <v>0.86235143427362904</v>
      </c>
      <c r="CF975">
        <v>0.63831211396719401</v>
      </c>
      <c r="CG975">
        <v>5.0685860086660303E-2</v>
      </c>
      <c r="CH975">
        <v>7.5521555690761605E-2</v>
      </c>
      <c r="CI975">
        <v>0.116208067702408</v>
      </c>
      <c r="CJ975">
        <v>0.203097004239674</v>
      </c>
      <c r="CK975">
        <v>0.31869725702603402</v>
      </c>
      <c r="CL975">
        <v>0.81383741205231896</v>
      </c>
      <c r="CM975">
        <v>1.6801841898958401</v>
      </c>
      <c r="CN975">
        <v>1.0018438331449</v>
      </c>
      <c r="CO975">
        <v>0.61174236840402196</v>
      </c>
      <c r="CP975">
        <v>0.94679370599388202</v>
      </c>
      <c r="CQ975">
        <v>1.2673464220575601</v>
      </c>
      <c r="CR975">
        <v>0.90713131091465304</v>
      </c>
      <c r="CS975">
        <v>0.39891697282709598</v>
      </c>
      <c r="CT975">
        <v>0.75416968817983998</v>
      </c>
      <c r="CU975">
        <v>1.1272483126612201</v>
      </c>
      <c r="CV975">
        <v>0.80765651753188406</v>
      </c>
      <c r="CW975">
        <v>0.458595716193333</v>
      </c>
      <c r="CX975">
        <v>0.82875500512152001</v>
      </c>
      <c r="CY975">
        <v>1.27395511722543</v>
      </c>
      <c r="CZ975">
        <v>1.24565578662892</v>
      </c>
      <c r="DA975">
        <v>0.19692466834037101</v>
      </c>
      <c r="DB975">
        <v>1.04729020639811</v>
      </c>
      <c r="DC975">
        <v>2.1183014904145399</v>
      </c>
      <c r="DD975">
        <v>1.2679359523567999</v>
      </c>
      <c r="DF975" t="s">
        <v>284</v>
      </c>
      <c r="DI975">
        <v>0.53350008625150902</v>
      </c>
      <c r="DJ975">
        <v>1.12749808412769</v>
      </c>
      <c r="DK975">
        <v>3.1882858759362902</v>
      </c>
      <c r="DL975">
        <v>2.01010794814156</v>
      </c>
      <c r="DM975">
        <v>0.332344987129777</v>
      </c>
      <c r="DN975">
        <v>0.72093952716205001</v>
      </c>
      <c r="DO975">
        <v>2.1254163371911901</v>
      </c>
      <c r="DP975">
        <v>1.4059774622077099</v>
      </c>
      <c r="DQ975">
        <v>0.39140625000000001</v>
      </c>
      <c r="DR975">
        <v>0.52565286757914198</v>
      </c>
      <c r="DS975">
        <v>0.93780614985936905</v>
      </c>
      <c r="DT975">
        <v>0.91965980214008303</v>
      </c>
    </row>
    <row r="976" spans="1:124" x14ac:dyDescent="0.35">
      <c r="A976" s="19" t="str">
        <f t="shared" si="30"/>
        <v>[Noncurrent + Delinquent Loans] / [Capital + ALLL]--36981</v>
      </c>
      <c r="B976" s="19" t="str">
        <f t="shared" si="31"/>
        <v>[Noncurrent + Delinquent Loans] / [Capital + ALLL]</v>
      </c>
      <c r="C976">
        <v>6</v>
      </c>
      <c r="D976" s="27">
        <v>36981</v>
      </c>
      <c r="E976">
        <v>10.1923348542163</v>
      </c>
      <c r="F976">
        <v>17.9192507166632</v>
      </c>
      <c r="G976">
        <v>28.197408028823101</v>
      </c>
      <c r="H976">
        <v>20.5567999752537</v>
      </c>
      <c r="I976">
        <v>6.8418970336133098</v>
      </c>
      <c r="J976">
        <v>14.0794854981085</v>
      </c>
      <c r="K976">
        <v>23.7929870124633</v>
      </c>
      <c r="L976">
        <v>17.163754384348898</v>
      </c>
      <c r="M976">
        <v>5.2679048210817401</v>
      </c>
      <c r="N976">
        <v>11.490989745785701</v>
      </c>
      <c r="O976">
        <v>20.728230017197799</v>
      </c>
      <c r="P976">
        <v>14.6044387814382</v>
      </c>
      <c r="Q976">
        <v>11.956290218955401</v>
      </c>
      <c r="R976">
        <v>14.7784431137725</v>
      </c>
      <c r="S976">
        <v>19.7584506568815</v>
      </c>
      <c r="T976">
        <v>16.859280722522499</v>
      </c>
      <c r="U976">
        <v>6.1488166011183001</v>
      </c>
      <c r="V976">
        <v>12.3908797030694</v>
      </c>
      <c r="W976">
        <v>22.463556161682501</v>
      </c>
      <c r="X976">
        <v>15.9319353473355</v>
      </c>
      <c r="Y976">
        <v>8.87161762216118</v>
      </c>
      <c r="Z976">
        <v>17.285961689091799</v>
      </c>
      <c r="AA976">
        <v>30.6024889172065</v>
      </c>
      <c r="AB976">
        <v>20.565514563416901</v>
      </c>
      <c r="AC976">
        <v>11.0199714693295</v>
      </c>
      <c r="AD976">
        <v>17.482050425780599</v>
      </c>
      <c r="AE976">
        <v>23.652126794906501</v>
      </c>
      <c r="AF976">
        <v>19.187485535311499</v>
      </c>
      <c r="AG976">
        <v>4.6801051709027197</v>
      </c>
      <c r="AH976">
        <v>11.4735226400614</v>
      </c>
      <c r="AI976">
        <v>18.919803600654699</v>
      </c>
      <c r="AJ976">
        <v>15.0886251965981</v>
      </c>
      <c r="AK976">
        <v>7.9858525688756501</v>
      </c>
      <c r="AL976">
        <v>18.754274965800299</v>
      </c>
      <c r="AM976">
        <v>30.854782332380001</v>
      </c>
      <c r="AN976">
        <v>22.711227731729402</v>
      </c>
      <c r="AO976">
        <v>6.8244541836182302</v>
      </c>
      <c r="AP976">
        <v>14.621128280895</v>
      </c>
      <c r="AQ976">
        <v>24.030068494497101</v>
      </c>
      <c r="AR976">
        <v>17.613486269534999</v>
      </c>
      <c r="AS976">
        <v>6.9375739902769196</v>
      </c>
      <c r="AT976">
        <v>14.0018403811896</v>
      </c>
      <c r="AU976">
        <v>23.691146278902401</v>
      </c>
      <c r="AV976">
        <v>17.130394745030198</v>
      </c>
      <c r="AW976">
        <v>7.6617275027105203</v>
      </c>
      <c r="AX976">
        <v>15.0163769211388</v>
      </c>
      <c r="AY976">
        <v>25.067214929622001</v>
      </c>
      <c r="AZ976">
        <v>18.1479304080673</v>
      </c>
      <c r="BA976">
        <v>6.4778137962285198</v>
      </c>
      <c r="BB976">
        <v>12.170912619852</v>
      </c>
      <c r="BC976">
        <v>24.107748701817901</v>
      </c>
      <c r="BD976">
        <v>16.540707023514301</v>
      </c>
      <c r="BE976">
        <v>4.8256700281241001</v>
      </c>
      <c r="BF976">
        <v>10.0352440310176</v>
      </c>
      <c r="BG976">
        <v>20.527116130349899</v>
      </c>
      <c r="BH976">
        <v>18.248991248417099</v>
      </c>
      <c r="BI976">
        <v>16.194906689236799</v>
      </c>
      <c r="BJ976">
        <v>21.9338615891225</v>
      </c>
      <c r="BK976">
        <v>23.456754556002998</v>
      </c>
      <c r="BL976">
        <v>19.281782034044902</v>
      </c>
      <c r="BM976">
        <v>13.3135323094755</v>
      </c>
      <c r="BN976">
        <v>23.9181047792454</v>
      </c>
      <c r="BO976">
        <v>33.110165283818297</v>
      </c>
      <c r="BP976">
        <v>22.505592814048399</v>
      </c>
      <c r="BQ976">
        <v>12.2811262558515</v>
      </c>
      <c r="BR976">
        <v>14.734213342846999</v>
      </c>
      <c r="BS976">
        <v>16.679945731098002</v>
      </c>
      <c r="BT976">
        <v>14.395976877017301</v>
      </c>
      <c r="BU976">
        <v>9.8436638343368408</v>
      </c>
      <c r="BV976">
        <v>16.4663425990564</v>
      </c>
      <c r="BW976">
        <v>27.5083229809442</v>
      </c>
      <c r="BX976">
        <v>18.306112338879601</v>
      </c>
      <c r="BZ976" t="s">
        <v>284</v>
      </c>
      <c r="CC976">
        <v>3.24557563629542</v>
      </c>
      <c r="CD976">
        <v>8.5649276775556604</v>
      </c>
      <c r="CE976">
        <v>14.686219538494701</v>
      </c>
      <c r="CF976">
        <v>11.2389099272533</v>
      </c>
      <c r="CG976">
        <v>3.1603298012664398</v>
      </c>
      <c r="CH976">
        <v>4.2051250067394603</v>
      </c>
      <c r="CI976">
        <v>5.1524212554685</v>
      </c>
      <c r="CJ976">
        <v>4.0626798527632397</v>
      </c>
      <c r="CK976">
        <v>6.7765583265909903</v>
      </c>
      <c r="CL976">
        <v>10.866676039814701</v>
      </c>
      <c r="CM976">
        <v>22.357966500108699</v>
      </c>
      <c r="CN976">
        <v>16.343563215183401</v>
      </c>
      <c r="CO976">
        <v>7.7754832910703104</v>
      </c>
      <c r="CP976">
        <v>12.0220008240754</v>
      </c>
      <c r="CQ976">
        <v>18.6629099424073</v>
      </c>
      <c r="CR976">
        <v>13.5014356776651</v>
      </c>
      <c r="CS976">
        <v>11.427273478153101</v>
      </c>
      <c r="CT976">
        <v>15.133829744415401</v>
      </c>
      <c r="CU976">
        <v>18.583230140285998</v>
      </c>
      <c r="CV976">
        <v>26.440645318343599</v>
      </c>
      <c r="CW976">
        <v>9.7378277153558095</v>
      </c>
      <c r="CX976">
        <v>20.181818181818201</v>
      </c>
      <c r="CY976">
        <v>33.982114676486098</v>
      </c>
      <c r="CZ976">
        <v>20.392485496665</v>
      </c>
      <c r="DA976">
        <v>3.3232499408457299</v>
      </c>
      <c r="DB976">
        <v>5.4357886592825597</v>
      </c>
      <c r="DC976">
        <v>13.5726861021347</v>
      </c>
      <c r="DD976">
        <v>11.4601473836978</v>
      </c>
      <c r="DF976" t="s">
        <v>284</v>
      </c>
      <c r="DI976">
        <v>10.672082717873</v>
      </c>
      <c r="DJ976">
        <v>16.043824631130999</v>
      </c>
      <c r="DK976">
        <v>29.5688080176574</v>
      </c>
      <c r="DL976">
        <v>24.634849436530601</v>
      </c>
      <c r="DM976">
        <v>7.5981560960101699</v>
      </c>
      <c r="DN976">
        <v>15.2352730802636</v>
      </c>
      <c r="DO976">
        <v>22.5329926138551</v>
      </c>
      <c r="DP976">
        <v>18.464351240250899</v>
      </c>
      <c r="DQ976">
        <v>9.6043132596180207</v>
      </c>
      <c r="DR976">
        <v>10.2480395786356</v>
      </c>
      <c r="DS976">
        <v>14.8523657061544</v>
      </c>
      <c r="DT976">
        <v>12.314844236428801</v>
      </c>
    </row>
    <row r="977" spans="1:124" x14ac:dyDescent="0.35">
      <c r="A977" s="19" t="str">
        <f t="shared" si="30"/>
        <v xml:space="preserve">  Ag [NCL+DQ] / [Capital + ALLL]--36981</v>
      </c>
      <c r="B977" s="19" t="str">
        <f t="shared" si="31"/>
        <v xml:space="preserve">  Ag [NCL+DQ] / [Capital + ALLL]</v>
      </c>
      <c r="C977">
        <v>7</v>
      </c>
      <c r="D977" s="27">
        <v>36981</v>
      </c>
      <c r="E977">
        <v>0</v>
      </c>
      <c r="F977">
        <v>0.32831826134650299</v>
      </c>
      <c r="G977">
        <v>5.3909454910324301</v>
      </c>
      <c r="H977">
        <v>4.0801483633055096</v>
      </c>
      <c r="I977">
        <v>0</v>
      </c>
      <c r="J977">
        <v>0.54289042787487296</v>
      </c>
      <c r="K977">
        <v>5.0362386463689504</v>
      </c>
      <c r="L977">
        <v>3.5895376570530702</v>
      </c>
      <c r="M977">
        <v>0</v>
      </c>
      <c r="N977">
        <v>0</v>
      </c>
      <c r="O977">
        <v>1.2992225917014399</v>
      </c>
      <c r="P977">
        <v>1.6899425403514501</v>
      </c>
      <c r="Q977">
        <v>0</v>
      </c>
      <c r="R977">
        <v>0</v>
      </c>
      <c r="S977">
        <v>0</v>
      </c>
      <c r="T977">
        <v>0.100274403607477</v>
      </c>
      <c r="U977">
        <v>0</v>
      </c>
      <c r="V977">
        <v>0.17339911035253899</v>
      </c>
      <c r="W977">
        <v>3.4007279281468898</v>
      </c>
      <c r="X977">
        <v>3.0257906796823799</v>
      </c>
      <c r="Y977">
        <v>0</v>
      </c>
      <c r="Z977">
        <v>0.64580817858105199</v>
      </c>
      <c r="AA977">
        <v>6.2608157155357702</v>
      </c>
      <c r="AB977">
        <v>4.89780440946166</v>
      </c>
      <c r="AC977">
        <v>0.85154697700823201</v>
      </c>
      <c r="AD977">
        <v>5.7249070631970298</v>
      </c>
      <c r="AE977">
        <v>11.013874066168601</v>
      </c>
      <c r="AF977">
        <v>7.8940042640197197</v>
      </c>
      <c r="AG977">
        <v>0</v>
      </c>
      <c r="AH977">
        <v>1.9187862561356499</v>
      </c>
      <c r="AI977">
        <v>5.6511454586695198</v>
      </c>
      <c r="AJ977">
        <v>3.5838293368685998</v>
      </c>
      <c r="AK977">
        <v>0</v>
      </c>
      <c r="AL977">
        <v>0</v>
      </c>
      <c r="AM977">
        <v>3.2017075773746</v>
      </c>
      <c r="AN977">
        <v>2.0264681266659501</v>
      </c>
      <c r="AO977">
        <v>0.481155694315337</v>
      </c>
      <c r="AP977">
        <v>3.7035828931864998</v>
      </c>
      <c r="AQ977">
        <v>9.9842861630845601</v>
      </c>
      <c r="AR977">
        <v>6.7247108180503901</v>
      </c>
      <c r="AS977">
        <v>0</v>
      </c>
      <c r="AT977">
        <v>0.369781532073851</v>
      </c>
      <c r="AU977">
        <v>4.0364476867775601</v>
      </c>
      <c r="AV977">
        <v>3.2103468854739599</v>
      </c>
      <c r="AW977">
        <v>0</v>
      </c>
      <c r="AX977">
        <v>0</v>
      </c>
      <c r="AY977">
        <v>1.2531328320802</v>
      </c>
      <c r="AZ977">
        <v>1.37930612940798</v>
      </c>
      <c r="BA977">
        <v>0</v>
      </c>
      <c r="BB977">
        <v>0</v>
      </c>
      <c r="BC977">
        <v>1.9974150105736199</v>
      </c>
      <c r="BD977">
        <v>2.1555591814116801</v>
      </c>
      <c r="BE977">
        <v>0</v>
      </c>
      <c r="BF977">
        <v>1.9448946515397102E-2</v>
      </c>
      <c r="BG977">
        <v>1.83474619690818</v>
      </c>
      <c r="BH977">
        <v>2.4322299207493501</v>
      </c>
      <c r="BI977">
        <v>0.72848762882645801</v>
      </c>
      <c r="BJ977">
        <v>0.96331918371816405</v>
      </c>
      <c r="BK977">
        <v>2.9698601771940099</v>
      </c>
      <c r="BL977">
        <v>1.6982862298736801</v>
      </c>
      <c r="BM977">
        <v>0</v>
      </c>
      <c r="BN977">
        <v>0</v>
      </c>
      <c r="BO977">
        <v>0</v>
      </c>
      <c r="BP977">
        <v>0</v>
      </c>
      <c r="BQ977">
        <v>0</v>
      </c>
      <c r="BR977">
        <v>0</v>
      </c>
      <c r="BS977">
        <v>4.99753411145816</v>
      </c>
      <c r="BT977">
        <v>3.3316894076387702</v>
      </c>
      <c r="BU977">
        <v>0</v>
      </c>
      <c r="BV977">
        <v>0</v>
      </c>
      <c r="BW977">
        <v>0</v>
      </c>
      <c r="BX977">
        <v>0</v>
      </c>
      <c r="BZ977" t="s">
        <v>284</v>
      </c>
      <c r="CC977">
        <v>0</v>
      </c>
      <c r="CD977">
        <v>0</v>
      </c>
      <c r="CE977">
        <v>3.10430463576159E-2</v>
      </c>
      <c r="CF977">
        <v>0.69405412410031797</v>
      </c>
      <c r="CG977">
        <v>0</v>
      </c>
      <c r="CH977">
        <v>0</v>
      </c>
      <c r="CI977">
        <v>0</v>
      </c>
      <c r="CJ977">
        <v>0.77041602465331305</v>
      </c>
      <c r="CK977">
        <v>0</v>
      </c>
      <c r="CL977">
        <v>0.59245960502692996</v>
      </c>
      <c r="CM977">
        <v>2.4850934173470201</v>
      </c>
      <c r="CN977">
        <v>2.0167482033629098</v>
      </c>
      <c r="CO977">
        <v>3.9493052812982397E-2</v>
      </c>
      <c r="CP977">
        <v>1.0813553420028601</v>
      </c>
      <c r="CQ977">
        <v>4.4811846181884496</v>
      </c>
      <c r="CR977">
        <v>2.7986677588133499</v>
      </c>
      <c r="CS977">
        <v>0</v>
      </c>
      <c r="CT977">
        <v>3.34009304544912</v>
      </c>
      <c r="CU977">
        <v>5.5257289171553703</v>
      </c>
      <c r="CV977">
        <v>12.383516394338301</v>
      </c>
      <c r="CW977">
        <v>0</v>
      </c>
      <c r="CX977">
        <v>0.834364300716402</v>
      </c>
      <c r="CY977">
        <v>3.1428571428571401</v>
      </c>
      <c r="CZ977">
        <v>5.0605940339388003</v>
      </c>
      <c r="DA977">
        <v>0</v>
      </c>
      <c r="DB977">
        <v>0</v>
      </c>
      <c r="DC977">
        <v>0</v>
      </c>
      <c r="DD977">
        <v>0</v>
      </c>
      <c r="DF977" t="s">
        <v>284</v>
      </c>
      <c r="DI977">
        <v>0</v>
      </c>
      <c r="DJ977">
        <v>0</v>
      </c>
      <c r="DK977">
        <v>6.0561299852289503</v>
      </c>
      <c r="DL977">
        <v>2.66301130026274</v>
      </c>
      <c r="DM977">
        <v>0</v>
      </c>
      <c r="DN977">
        <v>2.9146021568055999E-2</v>
      </c>
      <c r="DO977">
        <v>1.8392683799111</v>
      </c>
      <c r="DP977">
        <v>2.1929115955743299</v>
      </c>
      <c r="DQ977">
        <v>0</v>
      </c>
      <c r="DR977">
        <v>1.31223465843304</v>
      </c>
      <c r="DS977">
        <v>3.7629167479040699</v>
      </c>
      <c r="DT977">
        <v>2.0282277710087699</v>
      </c>
    </row>
    <row r="978" spans="1:124" x14ac:dyDescent="0.35">
      <c r="A978" s="19" t="str">
        <f t="shared" si="30"/>
        <v xml:space="preserve">  CLD [NCL+DQ] / [Capital + ALLL]--36981</v>
      </c>
      <c r="B978" s="19" t="str">
        <f t="shared" si="31"/>
        <v xml:space="preserve">  CLD [NCL+DQ] / [Capital + ALLL]</v>
      </c>
      <c r="C978">
        <v>8</v>
      </c>
      <c r="D978" s="27">
        <v>36981</v>
      </c>
      <c r="E978">
        <v>0</v>
      </c>
      <c r="F978">
        <v>0</v>
      </c>
      <c r="G978">
        <v>0</v>
      </c>
      <c r="H978">
        <v>0.30914564254703097</v>
      </c>
      <c r="I978">
        <v>0</v>
      </c>
      <c r="J978">
        <v>0</v>
      </c>
      <c r="K978">
        <v>0</v>
      </c>
      <c r="L978">
        <v>0.43431110765427</v>
      </c>
      <c r="M978">
        <v>0</v>
      </c>
      <c r="N978">
        <v>0</v>
      </c>
      <c r="O978">
        <v>0.16675806728238701</v>
      </c>
      <c r="P978">
        <v>0.59006823055901403</v>
      </c>
      <c r="Q978">
        <v>0</v>
      </c>
      <c r="R978">
        <v>0</v>
      </c>
      <c r="S978">
        <v>0</v>
      </c>
      <c r="T978">
        <v>5.4884648060762098E-2</v>
      </c>
      <c r="U978">
        <v>0</v>
      </c>
      <c r="V978">
        <v>0</v>
      </c>
      <c r="W978">
        <v>0</v>
      </c>
      <c r="X978">
        <v>0.52672466848750099</v>
      </c>
      <c r="Y978">
        <v>0</v>
      </c>
      <c r="Z978">
        <v>0</v>
      </c>
      <c r="AA978">
        <v>0.74089810414693003</v>
      </c>
      <c r="AB978">
        <v>0.79734968978114995</v>
      </c>
      <c r="AC978">
        <v>0</v>
      </c>
      <c r="AD978">
        <v>0</v>
      </c>
      <c r="AE978">
        <v>0</v>
      </c>
      <c r="AF978">
        <v>0.21949991563534699</v>
      </c>
      <c r="AG978">
        <v>0</v>
      </c>
      <c r="AH978">
        <v>0</v>
      </c>
      <c r="AI978">
        <v>0</v>
      </c>
      <c r="AJ978">
        <v>0.23220588048767099</v>
      </c>
      <c r="AK978">
        <v>0</v>
      </c>
      <c r="AL978">
        <v>0</v>
      </c>
      <c r="AM978">
        <v>0</v>
      </c>
      <c r="AN978">
        <v>0.58497126462165705</v>
      </c>
      <c r="AO978">
        <v>0</v>
      </c>
      <c r="AP978">
        <v>0</v>
      </c>
      <c r="AQ978">
        <v>0</v>
      </c>
      <c r="AR978">
        <v>0.24729917972346599</v>
      </c>
      <c r="AS978">
        <v>0</v>
      </c>
      <c r="AT978">
        <v>0</v>
      </c>
      <c r="AU978">
        <v>0.29041182353718598</v>
      </c>
      <c r="AV978">
        <v>0.67441253678371604</v>
      </c>
      <c r="AW978">
        <v>0</v>
      </c>
      <c r="AX978">
        <v>0</v>
      </c>
      <c r="AY978">
        <v>0</v>
      </c>
      <c r="AZ978">
        <v>0.52702467665387898</v>
      </c>
      <c r="BA978">
        <v>0</v>
      </c>
      <c r="BB978">
        <v>0</v>
      </c>
      <c r="BC978">
        <v>0</v>
      </c>
      <c r="BD978">
        <v>0.48657268879216697</v>
      </c>
      <c r="BE978">
        <v>0</v>
      </c>
      <c r="BF978">
        <v>0</v>
      </c>
      <c r="BG978">
        <v>0</v>
      </c>
      <c r="BH978">
        <v>0.48255157367090201</v>
      </c>
      <c r="BI978">
        <v>0.404553229527785</v>
      </c>
      <c r="BJ978">
        <v>0.50052177283552601</v>
      </c>
      <c r="BK978">
        <v>0.94699081676744601</v>
      </c>
      <c r="BL978">
        <v>0.69520463787717302</v>
      </c>
      <c r="BM978">
        <v>1.4790398918187999</v>
      </c>
      <c r="BN978">
        <v>2.9176210827348399</v>
      </c>
      <c r="BO978">
        <v>3.9138173620124199</v>
      </c>
      <c r="BP978">
        <v>2.4752361710963702</v>
      </c>
      <c r="BQ978">
        <v>0</v>
      </c>
      <c r="BR978">
        <v>0</v>
      </c>
      <c r="BS978">
        <v>0</v>
      </c>
      <c r="BT978">
        <v>0</v>
      </c>
      <c r="BU978">
        <v>0</v>
      </c>
      <c r="BV978">
        <v>0</v>
      </c>
      <c r="BW978">
        <v>0</v>
      </c>
      <c r="BX978">
        <v>0.152155536770921</v>
      </c>
      <c r="BZ978" t="s">
        <v>284</v>
      </c>
      <c r="CC978">
        <v>0</v>
      </c>
      <c r="CD978">
        <v>0</v>
      </c>
      <c r="CE978">
        <v>0.482867906476111</v>
      </c>
      <c r="CF978">
        <v>0.90300489076214796</v>
      </c>
      <c r="CG978">
        <v>0</v>
      </c>
      <c r="CH978">
        <v>0</v>
      </c>
      <c r="CI978">
        <v>0</v>
      </c>
      <c r="CJ978">
        <v>0</v>
      </c>
      <c r="CK978">
        <v>0</v>
      </c>
      <c r="CL978">
        <v>0</v>
      </c>
      <c r="CM978">
        <v>5.7418465778594401E-3</v>
      </c>
      <c r="CN978">
        <v>0.82816171885752499</v>
      </c>
      <c r="CO978">
        <v>0</v>
      </c>
      <c r="CP978">
        <v>0</v>
      </c>
      <c r="CQ978">
        <v>0.88590098014576502</v>
      </c>
      <c r="CR978">
        <v>1.18699901359542</v>
      </c>
      <c r="CS978">
        <v>0</v>
      </c>
      <c r="CT978">
        <v>0</v>
      </c>
      <c r="CU978">
        <v>0</v>
      </c>
      <c r="CV978">
        <v>0</v>
      </c>
      <c r="CW978">
        <v>0</v>
      </c>
      <c r="CX978">
        <v>0</v>
      </c>
      <c r="CY978">
        <v>0</v>
      </c>
      <c r="CZ978">
        <v>0.35984198767161901</v>
      </c>
      <c r="DA978">
        <v>0</v>
      </c>
      <c r="DB978">
        <v>0</v>
      </c>
      <c r="DC978">
        <v>0.14093668690372901</v>
      </c>
      <c r="DD978">
        <v>0.14093668690372901</v>
      </c>
      <c r="DF978" t="s">
        <v>284</v>
      </c>
      <c r="DI978">
        <v>0</v>
      </c>
      <c r="DJ978">
        <v>0</v>
      </c>
      <c r="DK978">
        <v>0</v>
      </c>
      <c r="DL978">
        <v>1.77518741476539E-2</v>
      </c>
      <c r="DM978">
        <v>0</v>
      </c>
      <c r="DN978">
        <v>0</v>
      </c>
      <c r="DO978">
        <v>0</v>
      </c>
      <c r="DP978">
        <v>0.70433718443758897</v>
      </c>
      <c r="DQ978">
        <v>0</v>
      </c>
      <c r="DR978">
        <v>0</v>
      </c>
      <c r="DS978">
        <v>0</v>
      </c>
      <c r="DT978">
        <v>0.101597770641768</v>
      </c>
    </row>
    <row r="979" spans="1:124" x14ac:dyDescent="0.35">
      <c r="A979" s="19" t="str">
        <f t="shared" si="30"/>
        <v xml:space="preserve">  CRE [NCL+DQ] / [Capital + ALLL]--36981</v>
      </c>
      <c r="B979" s="19" t="str">
        <f t="shared" si="31"/>
        <v xml:space="preserve">  CRE [NCL+DQ] / [Capital + ALLL]</v>
      </c>
      <c r="C979">
        <v>9</v>
      </c>
      <c r="D979" s="27">
        <v>36981</v>
      </c>
      <c r="E979">
        <v>0</v>
      </c>
      <c r="F979">
        <v>1.30591024692105</v>
      </c>
      <c r="G979">
        <v>3.9589144583914502</v>
      </c>
      <c r="H979">
        <v>3.2177316552555002</v>
      </c>
      <c r="I979">
        <v>0</v>
      </c>
      <c r="J979">
        <v>0.68543851638607101</v>
      </c>
      <c r="K979">
        <v>3.7839936421815601</v>
      </c>
      <c r="L979">
        <v>2.6632492307476499</v>
      </c>
      <c r="M979">
        <v>0</v>
      </c>
      <c r="N979">
        <v>0.88119504335790799</v>
      </c>
      <c r="O979">
        <v>3.7834829976036701</v>
      </c>
      <c r="P979">
        <v>2.7559207073504699</v>
      </c>
      <c r="Q979">
        <v>0</v>
      </c>
      <c r="R979">
        <v>0.71221900734475896</v>
      </c>
      <c r="S979">
        <v>3.6609455753278199</v>
      </c>
      <c r="T979">
        <v>2.8294885129431502</v>
      </c>
      <c r="U979">
        <v>0</v>
      </c>
      <c r="V979">
        <v>0.48870626480347501</v>
      </c>
      <c r="W979">
        <v>3.6649674094328302</v>
      </c>
      <c r="X979">
        <v>2.6243617420691701</v>
      </c>
      <c r="Y979">
        <v>1.62866449511401E-2</v>
      </c>
      <c r="Z979">
        <v>1.6104746708467601</v>
      </c>
      <c r="AA979">
        <v>6.1964807870927796</v>
      </c>
      <c r="AB979">
        <v>4.1364221953059799</v>
      </c>
      <c r="AC979">
        <v>0</v>
      </c>
      <c r="AD979">
        <v>0.82772891877910004</v>
      </c>
      <c r="AE979">
        <v>2.3196533265358101</v>
      </c>
      <c r="AF979">
        <v>1.7628330378932799</v>
      </c>
      <c r="AG979">
        <v>0</v>
      </c>
      <c r="AH979">
        <v>0</v>
      </c>
      <c r="AI979">
        <v>1.18015414258189</v>
      </c>
      <c r="AJ979">
        <v>1.5134845412503</v>
      </c>
      <c r="AK979">
        <v>0.27943727115051098</v>
      </c>
      <c r="AL979">
        <v>2.2165781574694101</v>
      </c>
      <c r="AM979">
        <v>5.8900523560209397</v>
      </c>
      <c r="AN979">
        <v>4.7313147466624201</v>
      </c>
      <c r="AO979">
        <v>0</v>
      </c>
      <c r="AP979">
        <v>0.159169405214235</v>
      </c>
      <c r="AQ979">
        <v>2.4188512351710298</v>
      </c>
      <c r="AR979">
        <v>1.70760519506798</v>
      </c>
      <c r="AS979">
        <v>0</v>
      </c>
      <c r="AT979">
        <v>1.26678519442352</v>
      </c>
      <c r="AU979">
        <v>4.8038985343426699</v>
      </c>
      <c r="AV979">
        <v>3.2418846223194899</v>
      </c>
      <c r="AW979">
        <v>0</v>
      </c>
      <c r="AX979">
        <v>1.0091743119266099</v>
      </c>
      <c r="AY979">
        <v>5.2148819952591996</v>
      </c>
      <c r="AZ979">
        <v>3.4015911179806202</v>
      </c>
      <c r="BA979">
        <v>0</v>
      </c>
      <c r="BB979">
        <v>0.31253299390443701</v>
      </c>
      <c r="BC979">
        <v>3.4159914168100798</v>
      </c>
      <c r="BD979">
        <v>2.55439821660705</v>
      </c>
      <c r="BE979">
        <v>0</v>
      </c>
      <c r="BF979">
        <v>0.34716833930413898</v>
      </c>
      <c r="BG979">
        <v>4.3161622465708902</v>
      </c>
      <c r="BH979">
        <v>2.29578477313343</v>
      </c>
      <c r="BI979">
        <v>1.57117828114549</v>
      </c>
      <c r="BJ979">
        <v>5.3777772650631599</v>
      </c>
      <c r="BK979">
        <v>8.6369177792706395</v>
      </c>
      <c r="BL979">
        <v>5.3072316049066597</v>
      </c>
      <c r="BM979">
        <v>3.1693711967545601</v>
      </c>
      <c r="BN979">
        <v>10.409533228957301</v>
      </c>
      <c r="BO979">
        <v>18.670322347468801</v>
      </c>
      <c r="BP979">
        <v>11.430160315266001</v>
      </c>
      <c r="BQ979">
        <v>0.48495807989478901</v>
      </c>
      <c r="BR979">
        <v>0.96991615978957801</v>
      </c>
      <c r="BS979">
        <v>1.9833526571334601</v>
      </c>
      <c r="BT979">
        <v>1.32223510475564</v>
      </c>
      <c r="BU979">
        <v>0</v>
      </c>
      <c r="BV979">
        <v>1.2467442710594301</v>
      </c>
      <c r="BW979">
        <v>5.6670019039605597</v>
      </c>
      <c r="BX979">
        <v>4.3463768166351402</v>
      </c>
      <c r="BZ979" t="s">
        <v>284</v>
      </c>
      <c r="CC979">
        <v>0</v>
      </c>
      <c r="CD979">
        <v>0.62782805429864297</v>
      </c>
      <c r="CE979">
        <v>4.2743377214366998</v>
      </c>
      <c r="CF979">
        <v>2.6907040120926302</v>
      </c>
      <c r="CG979">
        <v>0</v>
      </c>
      <c r="CH979">
        <v>0</v>
      </c>
      <c r="CI979">
        <v>0</v>
      </c>
      <c r="CJ979">
        <v>3.9651070578905601E-2</v>
      </c>
      <c r="CK979">
        <v>0</v>
      </c>
      <c r="CL979">
        <v>2.3160629858921702</v>
      </c>
      <c r="CM979">
        <v>5.8429992809214699</v>
      </c>
      <c r="CN979">
        <v>5.0977110693878398</v>
      </c>
      <c r="CO979">
        <v>0</v>
      </c>
      <c r="CP979">
        <v>1.3668671405139401</v>
      </c>
      <c r="CQ979">
        <v>5.1540808356859698</v>
      </c>
      <c r="CR979">
        <v>2.7499767747427701</v>
      </c>
      <c r="CS979">
        <v>0</v>
      </c>
      <c r="CT979">
        <v>9.5431229869975001E-2</v>
      </c>
      <c r="CU979">
        <v>0.67344065410256004</v>
      </c>
      <c r="CV979">
        <v>1.1057061754772799</v>
      </c>
      <c r="CW979">
        <v>0</v>
      </c>
      <c r="CX979">
        <v>0.46029919447640999</v>
      </c>
      <c r="CY979">
        <v>1.5661964426531101</v>
      </c>
      <c r="CZ979">
        <v>2.5114939456676</v>
      </c>
      <c r="DA979">
        <v>0.42281006071118798</v>
      </c>
      <c r="DB979">
        <v>0.94532900963878497</v>
      </c>
      <c r="DC979">
        <v>3.3556898236873201</v>
      </c>
      <c r="DD979">
        <v>2.8331708747597202</v>
      </c>
      <c r="DF979" t="s">
        <v>284</v>
      </c>
      <c r="DI979">
        <v>0</v>
      </c>
      <c r="DJ979">
        <v>0</v>
      </c>
      <c r="DK979">
        <v>3.17714952394842E-2</v>
      </c>
      <c r="DL979">
        <v>0.120757111184811</v>
      </c>
      <c r="DM979">
        <v>0</v>
      </c>
      <c r="DN979">
        <v>0</v>
      </c>
      <c r="DO979">
        <v>2.5251153950583798</v>
      </c>
      <c r="DP979">
        <v>2.4275279924053601</v>
      </c>
      <c r="DQ979">
        <v>1.00645443605732</v>
      </c>
      <c r="DR979">
        <v>2.9927861181516899</v>
      </c>
      <c r="DS979">
        <v>3.2303755825642</v>
      </c>
      <c r="DT979">
        <v>3.2692352414293002</v>
      </c>
    </row>
    <row r="980" spans="1:124" x14ac:dyDescent="0.35">
      <c r="A980" s="19" t="str">
        <f t="shared" si="30"/>
        <v xml:space="preserve">  Res RE [NCL+DQ] / [Capital + ALLL]--36981</v>
      </c>
      <c r="B980" s="19" t="str">
        <f t="shared" si="31"/>
        <v xml:space="preserve">  Res RE [NCL+DQ] / [Capital + ALLL]</v>
      </c>
      <c r="C980">
        <v>10</v>
      </c>
      <c r="D980" s="27">
        <v>36981</v>
      </c>
      <c r="E980">
        <v>0.52526651911672795</v>
      </c>
      <c r="F980">
        <v>1.8303860104740599</v>
      </c>
      <c r="G980">
        <v>5.1824626987679796</v>
      </c>
      <c r="H980">
        <v>3.6441899868030698</v>
      </c>
      <c r="I980">
        <v>0.15412545372734901</v>
      </c>
      <c r="J980">
        <v>1.3880892345645299</v>
      </c>
      <c r="K980">
        <v>3.9639351751259699</v>
      </c>
      <c r="L980">
        <v>2.7130764729027099</v>
      </c>
      <c r="M980">
        <v>0.26654236763109002</v>
      </c>
      <c r="N980">
        <v>1.9770960566021401</v>
      </c>
      <c r="O980">
        <v>5.0171889190908701</v>
      </c>
      <c r="P980">
        <v>3.3974882409120899</v>
      </c>
      <c r="Q980">
        <v>3.1893111823629399</v>
      </c>
      <c r="R980">
        <v>5.1698886936145296</v>
      </c>
      <c r="S980">
        <v>7.0133671042594203</v>
      </c>
      <c r="T980">
        <v>5.6355337818617199</v>
      </c>
      <c r="U980">
        <v>0.18481324876673699</v>
      </c>
      <c r="V980">
        <v>1.49628451278879</v>
      </c>
      <c r="W980">
        <v>3.9504451213310299</v>
      </c>
      <c r="X980">
        <v>2.5816183082435602</v>
      </c>
      <c r="Y980">
        <v>0.74878141284754995</v>
      </c>
      <c r="Z980">
        <v>1.8094990356926599</v>
      </c>
      <c r="AA980">
        <v>4.7489704296937596</v>
      </c>
      <c r="AB980">
        <v>3.2947407695152102</v>
      </c>
      <c r="AC980">
        <v>0.101626016260163</v>
      </c>
      <c r="AD980">
        <v>0.76335877862595403</v>
      </c>
      <c r="AE980">
        <v>1.60461131017292</v>
      </c>
      <c r="AF980">
        <v>1.1176630756952799</v>
      </c>
      <c r="AG980">
        <v>0</v>
      </c>
      <c r="AH980">
        <v>5.4397715295957598E-2</v>
      </c>
      <c r="AI980">
        <v>0.79288803459875101</v>
      </c>
      <c r="AJ980">
        <v>0.78294371236716898</v>
      </c>
      <c r="AK980">
        <v>2.3192210917842702</v>
      </c>
      <c r="AL980">
        <v>5.4261111814613097</v>
      </c>
      <c r="AM980">
        <v>10.207100591715999</v>
      </c>
      <c r="AN980">
        <v>7.5044784587661297</v>
      </c>
      <c r="AO980">
        <v>2.27458829951779E-3</v>
      </c>
      <c r="AP980">
        <v>0.81608447276225804</v>
      </c>
      <c r="AQ980">
        <v>2.4253992003653799</v>
      </c>
      <c r="AR980">
        <v>1.66292062454509</v>
      </c>
      <c r="AS980">
        <v>0.26059276804841203</v>
      </c>
      <c r="AT980">
        <v>1.5480601296529599</v>
      </c>
      <c r="AU980">
        <v>4.0225165532134204</v>
      </c>
      <c r="AV980">
        <v>2.7664384493865</v>
      </c>
      <c r="AW980">
        <v>1.5736150032334599</v>
      </c>
      <c r="AX980">
        <v>4.1766230269579001</v>
      </c>
      <c r="AY980">
        <v>7.7632763276327603</v>
      </c>
      <c r="AZ980">
        <v>5.3590583928781204</v>
      </c>
      <c r="BA980">
        <v>0</v>
      </c>
      <c r="BB980">
        <v>1.09901738899769</v>
      </c>
      <c r="BC980">
        <v>2.9504318319482099</v>
      </c>
      <c r="BD980">
        <v>2.0663633542597699</v>
      </c>
      <c r="BE980">
        <v>0.192297437089887</v>
      </c>
      <c r="BF980">
        <v>1.5442265323075799</v>
      </c>
      <c r="BG980">
        <v>3.4419553431057999</v>
      </c>
      <c r="BH980">
        <v>2.1117930872258501</v>
      </c>
      <c r="BI980">
        <v>1.11881287654225</v>
      </c>
      <c r="BJ980">
        <v>2.0708870957046002</v>
      </c>
      <c r="BK980">
        <v>2.9341014339404299</v>
      </c>
      <c r="BL980">
        <v>2.7398052183398698</v>
      </c>
      <c r="BM980">
        <v>0.184547244094488</v>
      </c>
      <c r="BN980">
        <v>0.34840900338776098</v>
      </c>
      <c r="BO980">
        <v>2.7887414836669699</v>
      </c>
      <c r="BP980">
        <v>2.6248797243737001</v>
      </c>
      <c r="BQ980">
        <v>2.63493373118403</v>
      </c>
      <c r="BR980">
        <v>3.5108669691903498</v>
      </c>
      <c r="BS980">
        <v>5.8581805413201096</v>
      </c>
      <c r="BT980">
        <v>4.4917871919393102</v>
      </c>
      <c r="BU980">
        <v>1.4704643268473101</v>
      </c>
      <c r="BV980">
        <v>4.0569760350830597</v>
      </c>
      <c r="BW980">
        <v>6.1824369617903399</v>
      </c>
      <c r="BX980">
        <v>5.0442682302826096</v>
      </c>
      <c r="BZ980" t="s">
        <v>284</v>
      </c>
      <c r="CC980">
        <v>0</v>
      </c>
      <c r="CD980">
        <v>0.81527013911355595</v>
      </c>
      <c r="CE980">
        <v>3.0414983710361501</v>
      </c>
      <c r="CF980">
        <v>1.9180302925052399</v>
      </c>
      <c r="CG980">
        <v>7.3952981472831997E-2</v>
      </c>
      <c r="CH980">
        <v>0.346161315840192</v>
      </c>
      <c r="CI980">
        <v>2.0317517899224402</v>
      </c>
      <c r="CJ980">
        <v>1.12284804577785</v>
      </c>
      <c r="CK980">
        <v>9.7234226447709599E-2</v>
      </c>
      <c r="CL980">
        <v>1.13377498453696</v>
      </c>
      <c r="CM980">
        <v>4.1495232270440097</v>
      </c>
      <c r="CN980">
        <v>2.37889134462965</v>
      </c>
      <c r="CO980">
        <v>1.0233784511542701</v>
      </c>
      <c r="CP980">
        <v>1.57514626507824</v>
      </c>
      <c r="CQ980">
        <v>2.3965281579641302</v>
      </c>
      <c r="CR980">
        <v>1.80863273275083</v>
      </c>
      <c r="CS980">
        <v>0.59617194854094802</v>
      </c>
      <c r="CT980">
        <v>0.81070125658694803</v>
      </c>
      <c r="CU980">
        <v>1.7593127942512601</v>
      </c>
      <c r="CV980">
        <v>1.7597435827044601</v>
      </c>
      <c r="CW980">
        <v>0</v>
      </c>
      <c r="CX980">
        <v>0.93190820612265501</v>
      </c>
      <c r="CY980">
        <v>2.15760204109153</v>
      </c>
      <c r="CZ980">
        <v>2.6900928923323</v>
      </c>
      <c r="DA980">
        <v>0</v>
      </c>
      <c r="DB980">
        <v>0.67998300042498905</v>
      </c>
      <c r="DC980">
        <v>1.9291020607084399</v>
      </c>
      <c r="DD980">
        <v>1.2491190602834501</v>
      </c>
      <c r="DF980" t="s">
        <v>284</v>
      </c>
      <c r="DI980">
        <v>0</v>
      </c>
      <c r="DJ980">
        <v>0</v>
      </c>
      <c r="DK980">
        <v>0.46347975491036603</v>
      </c>
      <c r="DL980">
        <v>0.39241962288691801</v>
      </c>
      <c r="DM980">
        <v>0</v>
      </c>
      <c r="DN980">
        <v>0.29407089492926403</v>
      </c>
      <c r="DO980">
        <v>5.0710594315245503</v>
      </c>
      <c r="DP980">
        <v>2.6937936678763901</v>
      </c>
      <c r="DQ980">
        <v>3.6013187927973598</v>
      </c>
      <c r="DR980">
        <v>3.89810883828638</v>
      </c>
      <c r="DS980">
        <v>5.1760939167556002</v>
      </c>
      <c r="DT980">
        <v>4.1705261967766303</v>
      </c>
    </row>
    <row r="981" spans="1:124" x14ac:dyDescent="0.35">
      <c r="A981" s="19" t="str">
        <f t="shared" si="30"/>
        <v xml:space="preserve">  C&amp;I [NCL+DQ] / [Capital + ALLL]--36981</v>
      </c>
      <c r="B981" s="19" t="str">
        <f t="shared" si="31"/>
        <v xml:space="preserve">  C&amp;I [NCL+DQ] / [Capital + ALLL]</v>
      </c>
      <c r="C981">
        <v>11</v>
      </c>
      <c r="D981" s="27">
        <v>36981</v>
      </c>
      <c r="E981">
        <v>1.0074640975405</v>
      </c>
      <c r="F981">
        <v>3.2054668030223299</v>
      </c>
      <c r="G981">
        <v>7.1762380219344104</v>
      </c>
      <c r="H981">
        <v>5.5713519815078003</v>
      </c>
      <c r="I981">
        <v>0.51913742967879795</v>
      </c>
      <c r="J981">
        <v>2.6024488421272598</v>
      </c>
      <c r="K981">
        <v>6.4098713593147796</v>
      </c>
      <c r="L981">
        <v>4.3480302746839499</v>
      </c>
      <c r="M981">
        <v>0.19747936771195199</v>
      </c>
      <c r="N981">
        <v>1.5068437329925399</v>
      </c>
      <c r="O981">
        <v>4.3555211448658699</v>
      </c>
      <c r="P981">
        <v>3.1780921673775699</v>
      </c>
      <c r="Q981">
        <v>1.9357523502376901</v>
      </c>
      <c r="R981">
        <v>4.4495944380069501</v>
      </c>
      <c r="S981">
        <v>8.14148322893071</v>
      </c>
      <c r="T981">
        <v>5.8170032634537403</v>
      </c>
      <c r="U981">
        <v>0.35700541790651802</v>
      </c>
      <c r="V981">
        <v>2.4631536694365201</v>
      </c>
      <c r="W981">
        <v>6.3495421306069701</v>
      </c>
      <c r="X981">
        <v>4.1502512205377302</v>
      </c>
      <c r="Y981">
        <v>1.7506120087239101</v>
      </c>
      <c r="Z981">
        <v>3.77615896092624</v>
      </c>
      <c r="AA981">
        <v>6.4250537276235198</v>
      </c>
      <c r="AB981">
        <v>5.7245127569535104</v>
      </c>
      <c r="AC981">
        <v>0.90536143726128204</v>
      </c>
      <c r="AD981">
        <v>3.4809549845088399</v>
      </c>
      <c r="AE981">
        <v>7.3105656350053403</v>
      </c>
      <c r="AF981">
        <v>4.7237913154892803</v>
      </c>
      <c r="AG981">
        <v>3.75798571965427E-2</v>
      </c>
      <c r="AH981">
        <v>0.97268986157875104</v>
      </c>
      <c r="AI981">
        <v>4.0330920372285401</v>
      </c>
      <c r="AJ981">
        <v>3.5463669213201898</v>
      </c>
      <c r="AK981">
        <v>1.0173941581883801</v>
      </c>
      <c r="AL981">
        <v>2.1856620569066898</v>
      </c>
      <c r="AM981">
        <v>6.8808015323412404</v>
      </c>
      <c r="AN981">
        <v>5.6321870093790398</v>
      </c>
      <c r="AO981">
        <v>0.39972333230863799</v>
      </c>
      <c r="AP981">
        <v>2.5951559041481702</v>
      </c>
      <c r="AQ981">
        <v>5.8152461923452696</v>
      </c>
      <c r="AR981">
        <v>3.93972006794053</v>
      </c>
      <c r="AS981">
        <v>0.71996487941730403</v>
      </c>
      <c r="AT981">
        <v>2.6037954188569801</v>
      </c>
      <c r="AU981">
        <v>6.12524236747839</v>
      </c>
      <c r="AV981">
        <v>4.2524733743377698</v>
      </c>
      <c r="AW981">
        <v>0.54228345302652803</v>
      </c>
      <c r="AX981">
        <v>2.5283986808354699</v>
      </c>
      <c r="AY981">
        <v>6.7968551864062903</v>
      </c>
      <c r="AZ981">
        <v>4.5699995489484202</v>
      </c>
      <c r="BA981">
        <v>1.36887306242145</v>
      </c>
      <c r="BB981">
        <v>4.8078313745464598</v>
      </c>
      <c r="BC981">
        <v>9.9893474432349301</v>
      </c>
      <c r="BD981">
        <v>6.8535648882679503</v>
      </c>
      <c r="BE981">
        <v>7.4525390931436605E-2</v>
      </c>
      <c r="BF981">
        <v>1.6187231881420701</v>
      </c>
      <c r="BG981">
        <v>3.4451576357232598</v>
      </c>
      <c r="BH981">
        <v>3.3554282400668201</v>
      </c>
      <c r="BI981">
        <v>4.1195604921546298</v>
      </c>
      <c r="BJ981">
        <v>5.6005503657908697</v>
      </c>
      <c r="BK981">
        <v>9.7035815521690996</v>
      </c>
      <c r="BL981">
        <v>6.7403109549045404</v>
      </c>
      <c r="BM981">
        <v>1.34209786276715</v>
      </c>
      <c r="BN981">
        <v>6.20222801764384</v>
      </c>
      <c r="BO981">
        <v>11.455982030844099</v>
      </c>
      <c r="BP981">
        <v>6.5958518759674201</v>
      </c>
      <c r="BQ981">
        <v>3.0940552468120099</v>
      </c>
      <c r="BR981">
        <v>3.5837580141377599</v>
      </c>
      <c r="BS981">
        <v>4.3673108994341403</v>
      </c>
      <c r="BT981">
        <v>3.77965809278485</v>
      </c>
      <c r="BU981">
        <v>0.99483988465624495</v>
      </c>
      <c r="BV981">
        <v>3.0823624524329398</v>
      </c>
      <c r="BW981">
        <v>10.547237379280901</v>
      </c>
      <c r="BX981">
        <v>6.21304408995094</v>
      </c>
      <c r="BZ981" t="s">
        <v>284</v>
      </c>
      <c r="CC981">
        <v>0.23246803564509899</v>
      </c>
      <c r="CD981">
        <v>1.90569744597249</v>
      </c>
      <c r="CE981">
        <v>4.7147432095836797</v>
      </c>
      <c r="CF981">
        <v>3.3514535510207302</v>
      </c>
      <c r="CG981">
        <v>6.4201335387776101E-2</v>
      </c>
      <c r="CH981">
        <v>0.51256342727673398</v>
      </c>
      <c r="CI981">
        <v>0.77190256611298003</v>
      </c>
      <c r="CJ981">
        <v>0.70943158015480001</v>
      </c>
      <c r="CK981">
        <v>0.30563047349293498</v>
      </c>
      <c r="CL981">
        <v>2.9369731266032701</v>
      </c>
      <c r="CM981">
        <v>5.7852645146531003</v>
      </c>
      <c r="CN981">
        <v>4.4154795469849697</v>
      </c>
      <c r="CO981">
        <v>3.28619459158632</v>
      </c>
      <c r="CP981">
        <v>4.0615919143992496</v>
      </c>
      <c r="CQ981">
        <v>5.8679363459324696</v>
      </c>
      <c r="CR981">
        <v>4.3609308195018199</v>
      </c>
      <c r="CS981">
        <v>1.0020279136347401</v>
      </c>
      <c r="CT981">
        <v>8.5833997726925695</v>
      </c>
      <c r="CU981">
        <v>9.2976454014892305</v>
      </c>
      <c r="CV981">
        <v>8.7882745435568506</v>
      </c>
      <c r="CW981">
        <v>1.5158152983439901</v>
      </c>
      <c r="CX981">
        <v>5.3265673773445101</v>
      </c>
      <c r="CY981">
        <v>11.8468701500259</v>
      </c>
      <c r="CZ981">
        <v>7.1890143987925601</v>
      </c>
      <c r="DA981">
        <v>0.396790980052038</v>
      </c>
      <c r="DB981">
        <v>0.66118407028260295</v>
      </c>
      <c r="DC981">
        <v>5.4954044125836097</v>
      </c>
      <c r="DD981">
        <v>5.2310113223530399</v>
      </c>
      <c r="DF981" t="s">
        <v>284</v>
      </c>
      <c r="DI981">
        <v>0</v>
      </c>
      <c r="DJ981">
        <v>0.21406400513753601</v>
      </c>
      <c r="DK981">
        <v>1.62481536189069</v>
      </c>
      <c r="DL981">
        <v>1.0807650937861599</v>
      </c>
      <c r="DM981">
        <v>1.15976089511061</v>
      </c>
      <c r="DN981">
        <v>3.1541066892464</v>
      </c>
      <c r="DO981">
        <v>7.6873385012919897</v>
      </c>
      <c r="DP981">
        <v>8.6496984473681593</v>
      </c>
      <c r="DQ981">
        <v>0.373532550693703</v>
      </c>
      <c r="DR981">
        <v>1.0173941581883801</v>
      </c>
      <c r="DS981">
        <v>1.93994930785728</v>
      </c>
      <c r="DT981">
        <v>1.6858806083461</v>
      </c>
    </row>
    <row r="982" spans="1:124" x14ac:dyDescent="0.35">
      <c r="A982" s="19" t="str">
        <f t="shared" si="30"/>
        <v xml:space="preserve">  Ind [NCL+DQ] / [Capital + ALLL]--36981</v>
      </c>
      <c r="B982" s="19" t="str">
        <f t="shared" si="31"/>
        <v xml:space="preserve">  Ind [NCL+DQ] / [Capital + ALLL]</v>
      </c>
      <c r="C982">
        <v>12</v>
      </c>
      <c r="D982" s="27">
        <v>36981</v>
      </c>
      <c r="E982">
        <v>0.61350764750891196</v>
      </c>
      <c r="F982">
        <v>1.2236358911023699</v>
      </c>
      <c r="G982">
        <v>2.5501872635238798</v>
      </c>
      <c r="H982">
        <v>3.3606483783152101</v>
      </c>
      <c r="I982">
        <v>0.39493537298562098</v>
      </c>
      <c r="J982">
        <v>1.1990960023698101</v>
      </c>
      <c r="K982">
        <v>2.65879906569719</v>
      </c>
      <c r="L982">
        <v>1.99750397063825</v>
      </c>
      <c r="M982">
        <v>0.29620661824051697</v>
      </c>
      <c r="N982">
        <v>1.13270849514602</v>
      </c>
      <c r="O982">
        <v>2.6885518456537598</v>
      </c>
      <c r="P982">
        <v>2.0492683945074401</v>
      </c>
      <c r="Q982">
        <v>0.568466763976754</v>
      </c>
      <c r="R982">
        <v>1.71021377672209</v>
      </c>
      <c r="S982">
        <v>3.6068689828964402</v>
      </c>
      <c r="T982">
        <v>2.3166690181343998</v>
      </c>
      <c r="U982">
        <v>0.43629581538557199</v>
      </c>
      <c r="V982">
        <v>1.2990294192921801</v>
      </c>
      <c r="W982">
        <v>2.7109471287326099</v>
      </c>
      <c r="X982">
        <v>1.9429893799171001</v>
      </c>
      <c r="Y982">
        <v>0.44564853465069398</v>
      </c>
      <c r="Z982">
        <v>1.16238332952323</v>
      </c>
      <c r="AA982">
        <v>2.3810861905485701</v>
      </c>
      <c r="AB982">
        <v>2.2035332176363598</v>
      </c>
      <c r="AC982">
        <v>0.29707172160135797</v>
      </c>
      <c r="AD982">
        <v>0.95047523761880903</v>
      </c>
      <c r="AE982">
        <v>2.2048865638428898</v>
      </c>
      <c r="AF982">
        <v>1.5723892145893501</v>
      </c>
      <c r="AG982">
        <v>0.221334153089456</v>
      </c>
      <c r="AH982">
        <v>0.86177180282661103</v>
      </c>
      <c r="AI982">
        <v>2.6532753710088399</v>
      </c>
      <c r="AJ982">
        <v>4.71751759244792</v>
      </c>
      <c r="AK982">
        <v>0.63907758312477703</v>
      </c>
      <c r="AL982">
        <v>1.4405762304922001</v>
      </c>
      <c r="AM982">
        <v>2.2849752101746099</v>
      </c>
      <c r="AN982">
        <v>2.0976241583309401</v>
      </c>
      <c r="AO982">
        <v>0.35995148268100302</v>
      </c>
      <c r="AP982">
        <v>1.0283097579668901</v>
      </c>
      <c r="AQ982">
        <v>2.2475624068415998</v>
      </c>
      <c r="AR982">
        <v>1.62009984932513</v>
      </c>
      <c r="AS982">
        <v>0.48715409312740998</v>
      </c>
      <c r="AT982">
        <v>1.36225711629632</v>
      </c>
      <c r="AU982">
        <v>2.57601653406341</v>
      </c>
      <c r="AV982">
        <v>1.95978084307926</v>
      </c>
      <c r="AW982">
        <v>0.66083990620336797</v>
      </c>
      <c r="AX982">
        <v>1.52526215443279</v>
      </c>
      <c r="AY982">
        <v>3.0701754385964901</v>
      </c>
      <c r="AZ982">
        <v>2.3178991358052601</v>
      </c>
      <c r="BA982">
        <v>0.286494786245302</v>
      </c>
      <c r="BB982">
        <v>1.1311912385382801</v>
      </c>
      <c r="BC982">
        <v>2.32135408388522</v>
      </c>
      <c r="BD982">
        <v>1.6791933901651199</v>
      </c>
      <c r="BE982">
        <v>0.35161108650909001</v>
      </c>
      <c r="BF982">
        <v>1.1986171871676601</v>
      </c>
      <c r="BG982">
        <v>3.0456128450330699</v>
      </c>
      <c r="BH982">
        <v>6.9237106597430902</v>
      </c>
      <c r="BI982">
        <v>0.46623684225791501</v>
      </c>
      <c r="BJ982">
        <v>1.6399220266583101</v>
      </c>
      <c r="BK982">
        <v>3.32374456663146</v>
      </c>
      <c r="BL982">
        <v>2.50943642333355</v>
      </c>
      <c r="BM982">
        <v>1.09903265970692</v>
      </c>
      <c r="BN982">
        <v>1.5384130284906701</v>
      </c>
      <c r="BO982">
        <v>1.84219908775348</v>
      </c>
      <c r="BP982">
        <v>1.4028187189697401</v>
      </c>
      <c r="BQ982">
        <v>1.0469430051842901</v>
      </c>
      <c r="BR982">
        <v>1.1663084149351199</v>
      </c>
      <c r="BS982">
        <v>1.64348628045786</v>
      </c>
      <c r="BT982">
        <v>1.40485005211639</v>
      </c>
      <c r="BU982">
        <v>0.75881418140749601</v>
      </c>
      <c r="BV982">
        <v>1.2751273498656499</v>
      </c>
      <c r="BW982">
        <v>2.7754898273515298</v>
      </c>
      <c r="BX982">
        <v>2.1332810859259399</v>
      </c>
      <c r="BZ982" t="s">
        <v>284</v>
      </c>
      <c r="CC982">
        <v>0.17571059431524499</v>
      </c>
      <c r="CD982">
        <v>0.89356632247815704</v>
      </c>
      <c r="CE982">
        <v>1.8518518518518501</v>
      </c>
      <c r="CF982">
        <v>1.49925518401765</v>
      </c>
      <c r="CG982">
        <v>0.11636604488827799</v>
      </c>
      <c r="CH982">
        <v>1.0067543170984601</v>
      </c>
      <c r="CI982">
        <v>2.3679362442326202</v>
      </c>
      <c r="CJ982">
        <v>1.3775322413398501</v>
      </c>
      <c r="CK982">
        <v>0.464241574262866</v>
      </c>
      <c r="CL982">
        <v>1.6955208707092499</v>
      </c>
      <c r="CM982">
        <v>2.6159642706933299</v>
      </c>
      <c r="CN982">
        <v>1.8827540824009099</v>
      </c>
      <c r="CO982">
        <v>0.13371723248818199</v>
      </c>
      <c r="CP982">
        <v>0.22617916387373499</v>
      </c>
      <c r="CQ982">
        <v>0.270109930984059</v>
      </c>
      <c r="CR982">
        <v>0.32388627799245101</v>
      </c>
      <c r="CS982">
        <v>0.61067666366982698</v>
      </c>
      <c r="CT982">
        <v>1.4087341517407901</v>
      </c>
      <c r="CU982">
        <v>3.04012971220105</v>
      </c>
      <c r="CV982">
        <v>2.34661445757704</v>
      </c>
      <c r="CW982">
        <v>0.43371593796547803</v>
      </c>
      <c r="CX982">
        <v>1.6494054468738</v>
      </c>
      <c r="CY982">
        <v>2.7418520434557698</v>
      </c>
      <c r="CZ982">
        <v>2.5924947382585999</v>
      </c>
      <c r="DA982">
        <v>0.70619187823691199</v>
      </c>
      <c r="DB982">
        <v>2.1331214623198398</v>
      </c>
      <c r="DC982">
        <v>3.57377571038454</v>
      </c>
      <c r="DD982">
        <v>2.1468461263016199</v>
      </c>
      <c r="DF982" t="s">
        <v>284</v>
      </c>
      <c r="DI982">
        <v>0.49417019854738597</v>
      </c>
      <c r="DJ982">
        <v>14.1883439023338</v>
      </c>
      <c r="DK982">
        <v>29.5688080176574</v>
      </c>
      <c r="DL982">
        <v>20.183084030190699</v>
      </c>
      <c r="DM982">
        <v>0.43719032352083897</v>
      </c>
      <c r="DN982">
        <v>1.62117791914632</v>
      </c>
      <c r="DO982">
        <v>3.0038759689922498</v>
      </c>
      <c r="DP982">
        <v>1.8627055049230901</v>
      </c>
      <c r="DQ982">
        <v>0.142216387703752</v>
      </c>
      <c r="DR982">
        <v>0.71735355935301104</v>
      </c>
      <c r="DS982">
        <v>1.3948769972102499</v>
      </c>
      <c r="DT982">
        <v>0.87620702031294395</v>
      </c>
    </row>
    <row r="983" spans="1:124" x14ac:dyDescent="0.35">
      <c r="A983" s="19" t="str">
        <f t="shared" si="30"/>
        <v xml:space="preserve">  OREO / [Capital + ALLL]--36981</v>
      </c>
      <c r="B983" s="19" t="str">
        <f t="shared" si="31"/>
        <v xml:space="preserve">  OREO / [Capital + ALLL]</v>
      </c>
      <c r="C983">
        <v>13</v>
      </c>
      <c r="D983" s="27">
        <v>36981</v>
      </c>
      <c r="E983">
        <v>0</v>
      </c>
      <c r="F983">
        <v>0</v>
      </c>
      <c r="G983">
        <v>0.70571150029076801</v>
      </c>
      <c r="H983">
        <v>0.84438145199265702</v>
      </c>
      <c r="I983">
        <v>0</v>
      </c>
      <c r="J983">
        <v>0</v>
      </c>
      <c r="K983">
        <v>0.66259651896446004</v>
      </c>
      <c r="L983">
        <v>0.65717801220588901</v>
      </c>
      <c r="M983">
        <v>0</v>
      </c>
      <c r="N983">
        <v>0</v>
      </c>
      <c r="O983">
        <v>0.94316188679937096</v>
      </c>
      <c r="P983">
        <v>0.90072533745711902</v>
      </c>
      <c r="Q983">
        <v>0.22827008719436701</v>
      </c>
      <c r="R983">
        <v>0.39674667724657797</v>
      </c>
      <c r="S983">
        <v>2.1463481277318102</v>
      </c>
      <c r="T983">
        <v>1.6949027797210301</v>
      </c>
      <c r="U983">
        <v>0</v>
      </c>
      <c r="V983">
        <v>0</v>
      </c>
      <c r="W983">
        <v>0.402093767957306</v>
      </c>
      <c r="X983">
        <v>0.61840088138549099</v>
      </c>
      <c r="Y983">
        <v>0</v>
      </c>
      <c r="Z983">
        <v>0</v>
      </c>
      <c r="AA983">
        <v>0.80374587367009798</v>
      </c>
      <c r="AB983">
        <v>0.91376312193883202</v>
      </c>
      <c r="AC983">
        <v>0</v>
      </c>
      <c r="AD983">
        <v>3.40045400656196E-2</v>
      </c>
      <c r="AE983">
        <v>1.0198135198135201</v>
      </c>
      <c r="AF983">
        <v>0.90215089136534099</v>
      </c>
      <c r="AG983">
        <v>0</v>
      </c>
      <c r="AH983">
        <v>0</v>
      </c>
      <c r="AI983">
        <v>9.3949642991356594E-2</v>
      </c>
      <c r="AJ983">
        <v>0.62247173574263603</v>
      </c>
      <c r="AK983">
        <v>0</v>
      </c>
      <c r="AL983">
        <v>0</v>
      </c>
      <c r="AM983">
        <v>0.305240497381358</v>
      </c>
      <c r="AN983">
        <v>0.46276634787724802</v>
      </c>
      <c r="AO983">
        <v>0</v>
      </c>
      <c r="AP983">
        <v>0</v>
      </c>
      <c r="AQ983">
        <v>0.66974366879577796</v>
      </c>
      <c r="AR983">
        <v>0.60990495181474602</v>
      </c>
      <c r="AS983">
        <v>0</v>
      </c>
      <c r="AT983">
        <v>0</v>
      </c>
      <c r="AU983">
        <v>0.656268189753344</v>
      </c>
      <c r="AV983">
        <v>0.68173844207529</v>
      </c>
      <c r="AW983">
        <v>0</v>
      </c>
      <c r="AX983">
        <v>0</v>
      </c>
      <c r="AY983">
        <v>0.80892266209094299</v>
      </c>
      <c r="AZ983">
        <v>0.82494315968499698</v>
      </c>
      <c r="BA983">
        <v>0</v>
      </c>
      <c r="BB983">
        <v>0</v>
      </c>
      <c r="BC983">
        <v>0.67660464858909197</v>
      </c>
      <c r="BD983">
        <v>0.64120790061067301</v>
      </c>
      <c r="BE983">
        <v>0</v>
      </c>
      <c r="BF983">
        <v>0</v>
      </c>
      <c r="BG983">
        <v>0.465932064746097</v>
      </c>
      <c r="BH983">
        <v>0.45195738846583999</v>
      </c>
      <c r="BI983">
        <v>4.9542323299046898E-2</v>
      </c>
      <c r="BJ983">
        <v>0.48636984087558499</v>
      </c>
      <c r="BK983">
        <v>1.0961903887247999</v>
      </c>
      <c r="BL983">
        <v>1.9474177525855401</v>
      </c>
      <c r="BM983">
        <v>0</v>
      </c>
      <c r="BN983">
        <v>0</v>
      </c>
      <c r="BO983">
        <v>0.124509146633464</v>
      </c>
      <c r="BP983">
        <v>0.124509146633464</v>
      </c>
      <c r="BQ983">
        <v>0</v>
      </c>
      <c r="BR983">
        <v>0</v>
      </c>
      <c r="BS983">
        <v>1.27378393440013</v>
      </c>
      <c r="BT983">
        <v>0.849189289600085</v>
      </c>
      <c r="BU983">
        <v>0</v>
      </c>
      <c r="BV983">
        <v>0</v>
      </c>
      <c r="BW983">
        <v>0.664051828805585</v>
      </c>
      <c r="BX983">
        <v>1.2403196457446</v>
      </c>
      <c r="BZ983" t="s">
        <v>284</v>
      </c>
      <c r="CC983">
        <v>0</v>
      </c>
      <c r="CD983">
        <v>0</v>
      </c>
      <c r="CE983">
        <v>0.17687375635640101</v>
      </c>
      <c r="CF983">
        <v>0.47916023042629802</v>
      </c>
      <c r="CG983">
        <v>0</v>
      </c>
      <c r="CH983">
        <v>0</v>
      </c>
      <c r="CI983">
        <v>0</v>
      </c>
      <c r="CJ983">
        <v>0.73634204275534398</v>
      </c>
      <c r="CK983">
        <v>0</v>
      </c>
      <c r="CL983">
        <v>0</v>
      </c>
      <c r="CM983">
        <v>0</v>
      </c>
      <c r="CN983">
        <v>0.78078017059054206</v>
      </c>
      <c r="CO983">
        <v>0.287738146397364</v>
      </c>
      <c r="CP983">
        <v>0.39807349955881099</v>
      </c>
      <c r="CQ983">
        <v>3.3175203795988</v>
      </c>
      <c r="CR983">
        <v>1.9979131953876801</v>
      </c>
      <c r="CS983">
        <v>0</v>
      </c>
      <c r="CT983">
        <v>0</v>
      </c>
      <c r="CU983">
        <v>8.6726687040555001E-2</v>
      </c>
      <c r="CV983">
        <v>0.25707353904218899</v>
      </c>
      <c r="CW983">
        <v>0</v>
      </c>
      <c r="CX983">
        <v>0</v>
      </c>
      <c r="CY983">
        <v>0.35145267104029998</v>
      </c>
      <c r="CZ983">
        <v>0.57822093617153303</v>
      </c>
      <c r="DA983">
        <v>0</v>
      </c>
      <c r="DB983">
        <v>0</v>
      </c>
      <c r="DC983">
        <v>0</v>
      </c>
      <c r="DD983">
        <v>0</v>
      </c>
      <c r="DF983" t="s">
        <v>284</v>
      </c>
      <c r="DI983">
        <v>0</v>
      </c>
      <c r="DJ983">
        <v>0</v>
      </c>
      <c r="DK983">
        <v>0</v>
      </c>
      <c r="DL983">
        <v>0.159300308784973</v>
      </c>
      <c r="DM983">
        <v>0</v>
      </c>
      <c r="DN983">
        <v>0</v>
      </c>
      <c r="DO983">
        <v>0.46654528903049602</v>
      </c>
      <c r="DP983">
        <v>0.67543762243880201</v>
      </c>
      <c r="DQ983">
        <v>0</v>
      </c>
      <c r="DR983">
        <v>0</v>
      </c>
      <c r="DS983">
        <v>0</v>
      </c>
      <c r="DT983">
        <v>5.9290881062492598E-2</v>
      </c>
    </row>
    <row r="984" spans="1:124" x14ac:dyDescent="0.35">
      <c r="A984" s="19" t="str">
        <f t="shared" si="30"/>
        <v>ROAA--36981</v>
      </c>
      <c r="B984" s="19" t="str">
        <f t="shared" si="31"/>
        <v>ROAA</v>
      </c>
      <c r="C984">
        <v>14</v>
      </c>
      <c r="D984" s="27">
        <v>36981</v>
      </c>
      <c r="E984">
        <v>0.99250000000000005</v>
      </c>
      <c r="F984">
        <v>1.2649999999999999</v>
      </c>
      <c r="G984">
        <v>1.6475</v>
      </c>
      <c r="H984">
        <v>1.3538043478260899</v>
      </c>
      <c r="I984">
        <v>0.82</v>
      </c>
      <c r="J984">
        <v>1.18</v>
      </c>
      <c r="K984">
        <v>1.58</v>
      </c>
      <c r="L984">
        <v>1.2257986111111101</v>
      </c>
      <c r="M984">
        <v>0.71</v>
      </c>
      <c r="N984">
        <v>1.07</v>
      </c>
      <c r="O984">
        <v>1.46</v>
      </c>
      <c r="P984">
        <v>1.03846506442022</v>
      </c>
      <c r="Q984">
        <v>0.995</v>
      </c>
      <c r="R984">
        <v>1.19</v>
      </c>
      <c r="S984">
        <v>1.44</v>
      </c>
      <c r="T984">
        <v>1.1913043478260901</v>
      </c>
      <c r="U984">
        <v>0.76249999999999996</v>
      </c>
      <c r="V984">
        <v>1.1499999999999999</v>
      </c>
      <c r="W984">
        <v>1.55</v>
      </c>
      <c r="X984">
        <v>1.1654979253111999</v>
      </c>
      <c r="Y984">
        <v>0.995</v>
      </c>
      <c r="Z984">
        <v>1.3049999999999999</v>
      </c>
      <c r="AA984">
        <v>1.7450000000000001</v>
      </c>
      <c r="AB984">
        <v>1.40880952380952</v>
      </c>
      <c r="AC984">
        <v>0.76</v>
      </c>
      <c r="AD984">
        <v>1.1399999999999999</v>
      </c>
      <c r="AE984">
        <v>1.56</v>
      </c>
      <c r="AF984">
        <v>1.1885046728972</v>
      </c>
      <c r="AG984">
        <v>0.94</v>
      </c>
      <c r="AH984">
        <v>1.31</v>
      </c>
      <c r="AI984">
        <v>1.8</v>
      </c>
      <c r="AJ984">
        <v>2.4522580645161298</v>
      </c>
      <c r="AK984">
        <v>0.88</v>
      </c>
      <c r="AL984">
        <v>1.08</v>
      </c>
      <c r="AM984">
        <v>1.34</v>
      </c>
      <c r="AN984">
        <v>1.1529629629629601</v>
      </c>
      <c r="AO984">
        <v>0.83499999999999996</v>
      </c>
      <c r="AP984">
        <v>1.21</v>
      </c>
      <c r="AQ984">
        <v>1.6174999999999999</v>
      </c>
      <c r="AR984">
        <v>1.2409045226130699</v>
      </c>
      <c r="AS984">
        <v>0.85</v>
      </c>
      <c r="AT984">
        <v>1.18</v>
      </c>
      <c r="AU984">
        <v>1.5375000000000001</v>
      </c>
      <c r="AV984">
        <v>1.2141787439613501</v>
      </c>
      <c r="AW984">
        <v>0.87</v>
      </c>
      <c r="AX984">
        <v>1.1499999999999999</v>
      </c>
      <c r="AY984">
        <v>1.5</v>
      </c>
      <c r="AZ984">
        <v>1.1812820512820501</v>
      </c>
      <c r="BA984">
        <v>0.73250000000000004</v>
      </c>
      <c r="BB984">
        <v>1.115</v>
      </c>
      <c r="BC984">
        <v>1.5674999999999999</v>
      </c>
      <c r="BD984">
        <v>1.1327570093457899</v>
      </c>
      <c r="BE984">
        <v>0.8</v>
      </c>
      <c r="BF984">
        <v>1.24</v>
      </c>
      <c r="BG984">
        <v>1.87</v>
      </c>
      <c r="BH984">
        <v>3.29325</v>
      </c>
      <c r="BI984">
        <v>1.1125</v>
      </c>
      <c r="BJ984">
        <v>1.145</v>
      </c>
      <c r="BK984">
        <v>1.3425</v>
      </c>
      <c r="BL984">
        <v>1.46</v>
      </c>
      <c r="BM984">
        <v>2.0099999999999998</v>
      </c>
      <c r="BN984">
        <v>2.2549999999999999</v>
      </c>
      <c r="BO984">
        <v>2.645</v>
      </c>
      <c r="BP984">
        <v>2.4</v>
      </c>
      <c r="BQ984">
        <v>0.745</v>
      </c>
      <c r="BR984">
        <v>0.8</v>
      </c>
      <c r="BS984">
        <v>1.05</v>
      </c>
      <c r="BT984">
        <v>0.93</v>
      </c>
      <c r="BU984">
        <v>0.7</v>
      </c>
      <c r="BV984">
        <v>0.93500000000000005</v>
      </c>
      <c r="BW984">
        <v>1.28</v>
      </c>
      <c r="BX984">
        <v>0.99409090909090903</v>
      </c>
      <c r="BZ984" t="s">
        <v>284</v>
      </c>
      <c r="CC984">
        <v>0.7</v>
      </c>
      <c r="CD984">
        <v>1.1499999999999999</v>
      </c>
      <c r="CE984">
        <v>1.52</v>
      </c>
      <c r="CF984">
        <v>1.1030708661417301</v>
      </c>
      <c r="CG984">
        <v>0.495</v>
      </c>
      <c r="CH984">
        <v>0.84499999999999997</v>
      </c>
      <c r="CI984">
        <v>1.0449999999999999</v>
      </c>
      <c r="CJ984">
        <v>0.44833333333333297</v>
      </c>
      <c r="CK984">
        <v>0.9425</v>
      </c>
      <c r="CL984">
        <v>1.4450000000000001</v>
      </c>
      <c r="CM984">
        <v>1.6174999999999999</v>
      </c>
      <c r="CN984">
        <v>1.2575000000000001</v>
      </c>
      <c r="CO984">
        <v>0.85499999999999998</v>
      </c>
      <c r="CP984">
        <v>1.0249999999999999</v>
      </c>
      <c r="CQ984">
        <v>1.1875</v>
      </c>
      <c r="CR984">
        <v>1</v>
      </c>
      <c r="CS984">
        <v>1</v>
      </c>
      <c r="CT984">
        <v>1.1499999999999999</v>
      </c>
      <c r="CU984">
        <v>1.24</v>
      </c>
      <c r="CV984">
        <v>1.1822222222222201</v>
      </c>
      <c r="CW984">
        <v>0.77</v>
      </c>
      <c r="CX984">
        <v>1</v>
      </c>
      <c r="CY984">
        <v>1.1399999999999999</v>
      </c>
      <c r="CZ984">
        <v>0.89058823529411801</v>
      </c>
      <c r="DA984">
        <v>1.0549999999999999</v>
      </c>
      <c r="DB984">
        <v>1.2150000000000001</v>
      </c>
      <c r="DC984">
        <v>7.01</v>
      </c>
      <c r="DD984">
        <v>6.85</v>
      </c>
      <c r="DF984" t="s">
        <v>284</v>
      </c>
      <c r="DI984">
        <v>0.99</v>
      </c>
      <c r="DJ984">
        <v>1.95</v>
      </c>
      <c r="DK984">
        <v>5.94</v>
      </c>
      <c r="DL984">
        <v>7.6138461538461497</v>
      </c>
      <c r="DM984">
        <v>0.7</v>
      </c>
      <c r="DN984">
        <v>1.04</v>
      </c>
      <c r="DO984">
        <v>1.19</v>
      </c>
      <c r="DP984">
        <v>0.846923076923077</v>
      </c>
      <c r="DQ984">
        <v>1.03</v>
      </c>
      <c r="DR984">
        <v>1.08</v>
      </c>
      <c r="DS984">
        <v>1.44</v>
      </c>
      <c r="DT984">
        <v>1.13777777777778</v>
      </c>
    </row>
    <row r="985" spans="1:124" x14ac:dyDescent="0.35">
      <c r="A985" s="19" t="str">
        <f t="shared" si="30"/>
        <v>NIM--36981</v>
      </c>
      <c r="B985" s="19" t="str">
        <f t="shared" si="31"/>
        <v>NIM</v>
      </c>
      <c r="C985">
        <v>15</v>
      </c>
      <c r="D985" s="27">
        <v>36981</v>
      </c>
      <c r="E985">
        <v>4.1074999999999999</v>
      </c>
      <c r="F985">
        <v>4.5449999999999999</v>
      </c>
      <c r="G985">
        <v>5.1375000000000002</v>
      </c>
      <c r="H985">
        <v>4.9165217391304301</v>
      </c>
      <c r="I985">
        <v>4.0199999999999996</v>
      </c>
      <c r="J985">
        <v>4.41</v>
      </c>
      <c r="K985">
        <v>4.9000000000000004</v>
      </c>
      <c r="L985">
        <v>4.4793287037037004</v>
      </c>
      <c r="M985">
        <v>3.78</v>
      </c>
      <c r="N985">
        <v>4.25</v>
      </c>
      <c r="O985">
        <v>4.82</v>
      </c>
      <c r="P985">
        <v>4.3308572844400297</v>
      </c>
      <c r="Q985">
        <v>4.34</v>
      </c>
      <c r="R985">
        <v>4.5</v>
      </c>
      <c r="S985">
        <v>4.88</v>
      </c>
      <c r="T985">
        <v>4.66782608695652</v>
      </c>
      <c r="U985">
        <v>4.0425000000000004</v>
      </c>
      <c r="V985">
        <v>4.4249999999999998</v>
      </c>
      <c r="W985">
        <v>4.91</v>
      </c>
      <c r="X985">
        <v>4.4772406639004201</v>
      </c>
      <c r="Y985">
        <v>4.5525000000000002</v>
      </c>
      <c r="Z985">
        <v>4.91</v>
      </c>
      <c r="AA985">
        <v>5.5075000000000003</v>
      </c>
      <c r="AB985">
        <v>4.98309523809524</v>
      </c>
      <c r="AC985">
        <v>3.89</v>
      </c>
      <c r="AD985">
        <v>4.18</v>
      </c>
      <c r="AE985">
        <v>4.58</v>
      </c>
      <c r="AF985">
        <v>4.2357009345794401</v>
      </c>
      <c r="AG985">
        <v>4.01</v>
      </c>
      <c r="AH985">
        <v>4.43</v>
      </c>
      <c r="AI985">
        <v>5</v>
      </c>
      <c r="AJ985">
        <v>5.5723655913978503</v>
      </c>
      <c r="AK985">
        <v>3.71</v>
      </c>
      <c r="AL985">
        <v>4.1399999999999997</v>
      </c>
      <c r="AM985">
        <v>4.42</v>
      </c>
      <c r="AN985">
        <v>4.1233333333333304</v>
      </c>
      <c r="AO985">
        <v>3.99</v>
      </c>
      <c r="AP985">
        <v>4.33</v>
      </c>
      <c r="AQ985">
        <v>4.72</v>
      </c>
      <c r="AR985">
        <v>4.37075376884422</v>
      </c>
      <c r="AS985">
        <v>4.01</v>
      </c>
      <c r="AT985">
        <v>4.4349999999999996</v>
      </c>
      <c r="AU985">
        <v>4.9175000000000004</v>
      </c>
      <c r="AV985">
        <v>4.4829468599033797</v>
      </c>
      <c r="AW985">
        <v>4.03</v>
      </c>
      <c r="AX985">
        <v>4.3899999999999997</v>
      </c>
      <c r="AY985">
        <v>4.8600000000000003</v>
      </c>
      <c r="AZ985">
        <v>4.4348717948717997</v>
      </c>
      <c r="BA985">
        <v>4.0425000000000004</v>
      </c>
      <c r="BB985">
        <v>4.59</v>
      </c>
      <c r="BC985">
        <v>5.0625</v>
      </c>
      <c r="BD985">
        <v>4.5992990654205599</v>
      </c>
      <c r="BE985">
        <v>4.1174999999999997</v>
      </c>
      <c r="BF985">
        <v>4.7350000000000003</v>
      </c>
      <c r="BG985">
        <v>5.27</v>
      </c>
      <c r="BH985">
        <v>5.5507499999999999</v>
      </c>
      <c r="BI985">
        <v>4.5374999999999996</v>
      </c>
      <c r="BJ985">
        <v>4.59</v>
      </c>
      <c r="BK985">
        <v>4.8674999999999997</v>
      </c>
      <c r="BL985">
        <v>4.6716666666666704</v>
      </c>
      <c r="BM985">
        <v>4.8250000000000002</v>
      </c>
      <c r="BN985">
        <v>5.0599999999999996</v>
      </c>
      <c r="BO985">
        <v>5.3049999999999997</v>
      </c>
      <c r="BP985">
        <v>5.07</v>
      </c>
      <c r="BQ985">
        <v>3.8149999999999999</v>
      </c>
      <c r="BR985">
        <v>4.51</v>
      </c>
      <c r="BS985">
        <v>4.5650000000000004</v>
      </c>
      <c r="BT985">
        <v>4.0833333333333304</v>
      </c>
      <c r="BU985">
        <v>4.3975</v>
      </c>
      <c r="BV985">
        <v>4.84</v>
      </c>
      <c r="BW985">
        <v>5.1475</v>
      </c>
      <c r="BX985">
        <v>4.7077272727272703</v>
      </c>
      <c r="BZ985" t="s">
        <v>284</v>
      </c>
      <c r="CC985">
        <v>4.1399999999999997</v>
      </c>
      <c r="CD985">
        <v>4.6900000000000004</v>
      </c>
      <c r="CE985">
        <v>5.26</v>
      </c>
      <c r="CF985">
        <v>4.7364566929133902</v>
      </c>
      <c r="CG985">
        <v>4.085</v>
      </c>
      <c r="CH985">
        <v>4.3550000000000004</v>
      </c>
      <c r="CI985">
        <v>5.8025000000000002</v>
      </c>
      <c r="CJ985">
        <v>4.80833333333333</v>
      </c>
      <c r="CK985">
        <v>3.9874999999999998</v>
      </c>
      <c r="CL985">
        <v>4.1749999999999998</v>
      </c>
      <c r="CM985">
        <v>4.74</v>
      </c>
      <c r="CN985">
        <v>4.3529999999999998</v>
      </c>
      <c r="CO985">
        <v>4.2074999999999996</v>
      </c>
      <c r="CP985">
        <v>4.4649999999999999</v>
      </c>
      <c r="CQ985">
        <v>5.0149999999999997</v>
      </c>
      <c r="CR985">
        <v>4.6516666666666699</v>
      </c>
      <c r="CS985">
        <v>3.96</v>
      </c>
      <c r="CT985">
        <v>4.5599999999999996</v>
      </c>
      <c r="CU985">
        <v>4.8600000000000003</v>
      </c>
      <c r="CV985">
        <v>4.3622222222222202</v>
      </c>
      <c r="CW985">
        <v>3.8</v>
      </c>
      <c r="CX985">
        <v>4.05</v>
      </c>
      <c r="CY985">
        <v>4.53</v>
      </c>
      <c r="CZ985">
        <v>4.1905882352941202</v>
      </c>
      <c r="DA985">
        <v>3.99</v>
      </c>
      <c r="DB985">
        <v>4.09</v>
      </c>
      <c r="DC985">
        <v>10.945</v>
      </c>
      <c r="DD985">
        <v>10.845000000000001</v>
      </c>
      <c r="DF985" t="s">
        <v>284</v>
      </c>
      <c r="DI985">
        <v>4</v>
      </c>
      <c r="DJ985">
        <v>4.62</v>
      </c>
      <c r="DK985">
        <v>14.75</v>
      </c>
      <c r="DL985">
        <v>8.77615384615385</v>
      </c>
      <c r="DM985">
        <v>3.62</v>
      </c>
      <c r="DN985">
        <v>4.0599999999999996</v>
      </c>
      <c r="DO985">
        <v>4.54</v>
      </c>
      <c r="DP985">
        <v>4.1015384615384596</v>
      </c>
      <c r="DQ985">
        <v>3.54</v>
      </c>
      <c r="DR985">
        <v>3.83</v>
      </c>
      <c r="DS985">
        <v>4.22</v>
      </c>
      <c r="DT985">
        <v>3.91</v>
      </c>
    </row>
    <row r="986" spans="1:124" x14ac:dyDescent="0.35">
      <c r="A986" s="19" t="str">
        <f t="shared" si="30"/>
        <v>Provisions / Avg Assets--36981</v>
      </c>
      <c r="B986" s="19" t="str">
        <f t="shared" si="31"/>
        <v>Provisions / Avg Assets</v>
      </c>
      <c r="C986">
        <v>16</v>
      </c>
      <c r="D986" s="27">
        <v>36981</v>
      </c>
      <c r="E986">
        <v>0.06</v>
      </c>
      <c r="F986">
        <v>0.12</v>
      </c>
      <c r="G986">
        <v>0.22</v>
      </c>
      <c r="H986">
        <v>0.29195652173913</v>
      </c>
      <c r="I986">
        <v>0</v>
      </c>
      <c r="J986">
        <v>0.09</v>
      </c>
      <c r="K986">
        <v>0.21</v>
      </c>
      <c r="L986">
        <v>0.161712962962963</v>
      </c>
      <c r="M986">
        <v>0.01</v>
      </c>
      <c r="N986">
        <v>0.13</v>
      </c>
      <c r="O986">
        <v>0.26</v>
      </c>
      <c r="P986">
        <v>0.21486744301288299</v>
      </c>
      <c r="Q986">
        <v>0.11</v>
      </c>
      <c r="R986">
        <v>0.13</v>
      </c>
      <c r="S986">
        <v>0.185</v>
      </c>
      <c r="T986">
        <v>9.5217391304347795E-2</v>
      </c>
      <c r="U986">
        <v>0</v>
      </c>
      <c r="V986">
        <v>0.11</v>
      </c>
      <c r="W986">
        <v>0.2175</v>
      </c>
      <c r="X986">
        <v>0.15485477178423199</v>
      </c>
      <c r="Y986">
        <v>0</v>
      </c>
      <c r="Z986">
        <v>0.08</v>
      </c>
      <c r="AA986">
        <v>0.21249999999999999</v>
      </c>
      <c r="AB986">
        <v>0.120357142857143</v>
      </c>
      <c r="AC986">
        <v>0</v>
      </c>
      <c r="AD986">
        <v>0.08</v>
      </c>
      <c r="AE986">
        <v>0.21</v>
      </c>
      <c r="AF986">
        <v>0.13299065420560699</v>
      </c>
      <c r="AG986">
        <v>0</v>
      </c>
      <c r="AH986">
        <v>0.08</v>
      </c>
      <c r="AI986">
        <v>0.24</v>
      </c>
      <c r="AJ986">
        <v>0.75752688172043003</v>
      </c>
      <c r="AK986">
        <v>0.03</v>
      </c>
      <c r="AL986">
        <v>0.09</v>
      </c>
      <c r="AM986">
        <v>0.15</v>
      </c>
      <c r="AN986">
        <v>0.11617283950617301</v>
      </c>
      <c r="AO986">
        <v>0</v>
      </c>
      <c r="AP986">
        <v>0.05</v>
      </c>
      <c r="AQ986">
        <v>0.16</v>
      </c>
      <c r="AR986">
        <v>0.10939698492462301</v>
      </c>
      <c r="AS986">
        <v>0.03</v>
      </c>
      <c r="AT986">
        <v>0.12</v>
      </c>
      <c r="AU986">
        <v>0.23</v>
      </c>
      <c r="AV986">
        <v>0.16966183574879201</v>
      </c>
      <c r="AW986">
        <v>0.03</v>
      </c>
      <c r="AX986">
        <v>0.1</v>
      </c>
      <c r="AY986">
        <v>0.17</v>
      </c>
      <c r="AZ986">
        <v>0.134761904761905</v>
      </c>
      <c r="BA986">
        <v>2.2499999999999999E-2</v>
      </c>
      <c r="BB986">
        <v>0.14000000000000001</v>
      </c>
      <c r="BC986">
        <v>0.28999999999999998</v>
      </c>
      <c r="BD986">
        <v>0.20359813084112099</v>
      </c>
      <c r="BE986">
        <v>0</v>
      </c>
      <c r="BF986">
        <v>6.5000000000000002E-2</v>
      </c>
      <c r="BG986">
        <v>0.25</v>
      </c>
      <c r="BH986">
        <v>0.57950000000000002</v>
      </c>
      <c r="BI986">
        <v>0.06</v>
      </c>
      <c r="BJ986">
        <v>6.5000000000000002E-2</v>
      </c>
      <c r="BK986">
        <v>0.1</v>
      </c>
      <c r="BL986">
        <v>8.8333333333333305E-2</v>
      </c>
      <c r="BM986">
        <v>4.4999999999999998E-2</v>
      </c>
      <c r="BN986">
        <v>0.16</v>
      </c>
      <c r="BO986">
        <v>0.26500000000000001</v>
      </c>
      <c r="BP986">
        <v>0.15</v>
      </c>
      <c r="BQ986">
        <v>0</v>
      </c>
      <c r="BR986">
        <v>0</v>
      </c>
      <c r="BS986">
        <v>0.125</v>
      </c>
      <c r="BT986">
        <v>8.3333333333333301E-2</v>
      </c>
      <c r="BU986">
        <v>1.2500000000000001E-2</v>
      </c>
      <c r="BV986">
        <v>0.09</v>
      </c>
      <c r="BW986">
        <v>0.14749999999999999</v>
      </c>
      <c r="BX986">
        <v>0.116818181818182</v>
      </c>
      <c r="BZ986" t="s">
        <v>284</v>
      </c>
      <c r="CC986">
        <v>7.0000000000000007E-2</v>
      </c>
      <c r="CD986">
        <v>0.15</v>
      </c>
      <c r="CE986">
        <v>0.28000000000000003</v>
      </c>
      <c r="CF986">
        <v>0.19645669291338599</v>
      </c>
      <c r="CG986">
        <v>6.7500000000000004E-2</v>
      </c>
      <c r="CH986">
        <v>0.15</v>
      </c>
      <c r="CI986">
        <v>0.15</v>
      </c>
      <c r="CJ986">
        <v>0.271666666666667</v>
      </c>
      <c r="CK986">
        <v>0.06</v>
      </c>
      <c r="CL986">
        <v>8.5000000000000006E-2</v>
      </c>
      <c r="CM986">
        <v>0.1525</v>
      </c>
      <c r="CN986">
        <v>0.16550000000000001</v>
      </c>
      <c r="CO986">
        <v>0.1075</v>
      </c>
      <c r="CP986">
        <v>0.13</v>
      </c>
      <c r="CQ986">
        <v>0.38500000000000001</v>
      </c>
      <c r="CR986">
        <v>0.27833333333333299</v>
      </c>
      <c r="CS986">
        <v>0</v>
      </c>
      <c r="CT986">
        <v>0</v>
      </c>
      <c r="CU986">
        <v>0.05</v>
      </c>
      <c r="CV986">
        <v>-1.22222222222222E-2</v>
      </c>
      <c r="CW986">
        <v>0</v>
      </c>
      <c r="CX986">
        <v>0.19</v>
      </c>
      <c r="CY986">
        <v>0.22</v>
      </c>
      <c r="CZ986">
        <v>0.32529411764705901</v>
      </c>
      <c r="DA986">
        <v>0.1925</v>
      </c>
      <c r="DB986">
        <v>0.245</v>
      </c>
      <c r="DC986">
        <v>1.84</v>
      </c>
      <c r="DD986">
        <v>1.7875000000000001</v>
      </c>
      <c r="DF986" t="s">
        <v>284</v>
      </c>
      <c r="DI986">
        <v>0</v>
      </c>
      <c r="DJ986">
        <v>0.98</v>
      </c>
      <c r="DK986">
        <v>3.42</v>
      </c>
      <c r="DL986">
        <v>2.89769230769231</v>
      </c>
      <c r="DM986">
        <v>0.03</v>
      </c>
      <c r="DN986">
        <v>0.05</v>
      </c>
      <c r="DO986">
        <v>0.13</v>
      </c>
      <c r="DP986">
        <v>0.08</v>
      </c>
      <c r="DQ986">
        <v>0.08</v>
      </c>
      <c r="DR986">
        <v>0.09</v>
      </c>
      <c r="DS986">
        <v>0.16</v>
      </c>
      <c r="DT986">
        <v>0.11333333333333299</v>
      </c>
    </row>
    <row r="987" spans="1:124" x14ac:dyDescent="0.35">
      <c r="A987" s="19" t="str">
        <f t="shared" si="30"/>
        <v>Negative Earners (last 4 qtrs)--36981</v>
      </c>
      <c r="B987" s="19" t="str">
        <f t="shared" si="31"/>
        <v>Negative Earners (last 4 qtrs)</v>
      </c>
      <c r="C987">
        <v>17</v>
      </c>
      <c r="D987" s="27">
        <v>36981</v>
      </c>
      <c r="F987">
        <v>2.1739130434782599</v>
      </c>
      <c r="H987">
        <v>2</v>
      </c>
      <c r="J987">
        <v>2.3863636363636398</v>
      </c>
      <c r="L987">
        <v>21</v>
      </c>
      <c r="N987">
        <v>5.6945118989800898</v>
      </c>
      <c r="P987">
        <v>469</v>
      </c>
      <c r="R987">
        <v>4.3478260869565197</v>
      </c>
      <c r="T987">
        <v>1</v>
      </c>
      <c r="V987">
        <v>2.6530612244898002</v>
      </c>
      <c r="X987">
        <v>13</v>
      </c>
      <c r="Z987">
        <v>2.38095238095238</v>
      </c>
      <c r="AB987">
        <v>2</v>
      </c>
      <c r="AD987">
        <v>2.75229357798165</v>
      </c>
      <c r="AF987">
        <v>3</v>
      </c>
      <c r="AH987">
        <v>2.1505376344085998</v>
      </c>
      <c r="AI987"/>
      <c r="AJ987">
        <v>2</v>
      </c>
      <c r="AK987"/>
      <c r="AL987">
        <v>0</v>
      </c>
      <c r="AN987">
        <v>0</v>
      </c>
      <c r="AP987">
        <v>2.7093596059113301</v>
      </c>
      <c r="AR987">
        <v>11</v>
      </c>
      <c r="AT987">
        <v>1.6587677725118499</v>
      </c>
      <c r="AV987">
        <v>7</v>
      </c>
      <c r="AX987">
        <v>1.08303249097473</v>
      </c>
      <c r="AZ987">
        <v>3</v>
      </c>
      <c r="BB987">
        <v>2.75229357798165</v>
      </c>
      <c r="BD987">
        <v>6</v>
      </c>
      <c r="BF987">
        <v>0</v>
      </c>
      <c r="BH987">
        <v>0</v>
      </c>
      <c r="BJ987">
        <v>0</v>
      </c>
      <c r="BL987">
        <v>0</v>
      </c>
      <c r="BN987">
        <v>0</v>
      </c>
      <c r="BP987">
        <v>0</v>
      </c>
      <c r="BR987">
        <v>0</v>
      </c>
      <c r="BT987">
        <v>0</v>
      </c>
      <c r="BV987">
        <v>0</v>
      </c>
      <c r="BX987">
        <v>0</v>
      </c>
      <c r="BZ987" t="s">
        <v>285</v>
      </c>
      <c r="CB987">
        <v>0</v>
      </c>
      <c r="CD987">
        <v>3.87596899224806</v>
      </c>
      <c r="CF987">
        <v>5</v>
      </c>
      <c r="CH987">
        <v>0</v>
      </c>
      <c r="CJ987">
        <v>0</v>
      </c>
      <c r="CL987">
        <v>5</v>
      </c>
      <c r="CN987">
        <v>1</v>
      </c>
      <c r="CP987">
        <v>0</v>
      </c>
      <c r="CR987">
        <v>0</v>
      </c>
      <c r="CT987">
        <v>0</v>
      </c>
      <c r="CV987">
        <v>0</v>
      </c>
      <c r="CX987">
        <v>5.8823529411764701</v>
      </c>
      <c r="CZ987">
        <v>1</v>
      </c>
      <c r="DB987">
        <v>0</v>
      </c>
      <c r="DD987">
        <v>0</v>
      </c>
      <c r="DF987" t="s">
        <v>285</v>
      </c>
      <c r="DH987">
        <v>0</v>
      </c>
      <c r="DJ987">
        <v>0</v>
      </c>
      <c r="DL987">
        <v>0</v>
      </c>
      <c r="DN987">
        <v>7.6923076923076898</v>
      </c>
      <c r="DP987">
        <v>1</v>
      </c>
      <c r="DR987">
        <v>0</v>
      </c>
      <c r="DT987">
        <v>0</v>
      </c>
    </row>
    <row r="988" spans="1:124" x14ac:dyDescent="0.35">
      <c r="A988" s="19" t="str">
        <f t="shared" si="30"/>
        <v>Noncore Funding / Liab--36981</v>
      </c>
      <c r="B988" s="19" t="str">
        <f t="shared" si="31"/>
        <v>Noncore Funding / Liab</v>
      </c>
      <c r="C988">
        <v>18</v>
      </c>
      <c r="D988" s="27">
        <v>36981</v>
      </c>
      <c r="E988">
        <v>11.369697744415401</v>
      </c>
      <c r="F988">
        <v>17.674550525822401</v>
      </c>
      <c r="G988">
        <v>26.584382499615501</v>
      </c>
      <c r="H988">
        <v>21.0757008841715</v>
      </c>
      <c r="I988">
        <v>9.9858098382341804</v>
      </c>
      <c r="J988">
        <v>15.396606854995101</v>
      </c>
      <c r="K988">
        <v>22.6028129786724</v>
      </c>
      <c r="L988">
        <v>17.972527555681101</v>
      </c>
      <c r="M988">
        <v>13.493383435841301</v>
      </c>
      <c r="N988">
        <v>20</v>
      </c>
      <c r="O988">
        <v>28.280054490080801</v>
      </c>
      <c r="P988">
        <v>22.5516535838462</v>
      </c>
      <c r="Q988">
        <v>13.2233033187074</v>
      </c>
      <c r="R988">
        <v>18.494900525034701</v>
      </c>
      <c r="S988">
        <v>27.937479504817301</v>
      </c>
      <c r="T988">
        <v>21.1855102321461</v>
      </c>
      <c r="U988">
        <v>9.3647930913269199</v>
      </c>
      <c r="V988">
        <v>14.452897054581999</v>
      </c>
      <c r="W988">
        <v>22.596079964263499</v>
      </c>
      <c r="X988">
        <v>17.3511354209754</v>
      </c>
      <c r="Y988">
        <v>12.022320697751599</v>
      </c>
      <c r="Z988">
        <v>17.457221686556601</v>
      </c>
      <c r="AA988">
        <v>24.375432416420001</v>
      </c>
      <c r="AB988">
        <v>19.205880250555801</v>
      </c>
      <c r="AC988">
        <v>10.029918791850699</v>
      </c>
      <c r="AD988">
        <v>14.562733605942199</v>
      </c>
      <c r="AE988">
        <v>19.944232462576998</v>
      </c>
      <c r="AF988">
        <v>15.9866384505416</v>
      </c>
      <c r="AG988">
        <v>11.5548480734117</v>
      </c>
      <c r="AH988">
        <v>16.412107747847799</v>
      </c>
      <c r="AI988">
        <v>24.040428237115101</v>
      </c>
      <c r="AJ988">
        <v>23.506735124167001</v>
      </c>
      <c r="AK988">
        <v>10.3309826530087</v>
      </c>
      <c r="AL988">
        <v>16.771188907411801</v>
      </c>
      <c r="AM988">
        <v>22.126618467713101</v>
      </c>
      <c r="AN988">
        <v>18.888764510875099</v>
      </c>
      <c r="AO988">
        <v>9.6920471038486102</v>
      </c>
      <c r="AP988">
        <v>14.054162425649301</v>
      </c>
      <c r="AQ988">
        <v>20.004539864609502</v>
      </c>
      <c r="AR988">
        <v>15.4203153570763</v>
      </c>
      <c r="AS988">
        <v>10.5831732160699</v>
      </c>
      <c r="AT988">
        <v>16.413461281331301</v>
      </c>
      <c r="AU988">
        <v>23.590300591609001</v>
      </c>
      <c r="AV988">
        <v>18.920019199398698</v>
      </c>
      <c r="AW988">
        <v>9.3029321624970098</v>
      </c>
      <c r="AX988">
        <v>14.2722408158186</v>
      </c>
      <c r="AY988">
        <v>22.615350740659199</v>
      </c>
      <c r="AZ988">
        <v>17.095027366501402</v>
      </c>
      <c r="BA988">
        <v>10.3729501408716</v>
      </c>
      <c r="BB988">
        <v>16.935673536384499</v>
      </c>
      <c r="BC988">
        <v>24.8794458494406</v>
      </c>
      <c r="BD988">
        <v>19.7253096688517</v>
      </c>
      <c r="BE988">
        <v>10.7705828676133</v>
      </c>
      <c r="BF988">
        <v>16.1415128443968</v>
      </c>
      <c r="BG988">
        <v>23.195550314586999</v>
      </c>
      <c r="BH988">
        <v>23.4453284287803</v>
      </c>
      <c r="BI988">
        <v>17.6761654185749</v>
      </c>
      <c r="BJ988">
        <v>18.848154269950399</v>
      </c>
      <c r="BK988">
        <v>20.627455776864402</v>
      </c>
      <c r="BL988">
        <v>19.507796835152199</v>
      </c>
      <c r="BM988">
        <v>27.702245036112799</v>
      </c>
      <c r="BN988">
        <v>31.238271785078801</v>
      </c>
      <c r="BO988">
        <v>33.012517912505999</v>
      </c>
      <c r="BP988">
        <v>29.4764911635401</v>
      </c>
      <c r="BQ988">
        <v>10.103149627205401</v>
      </c>
      <c r="BR988">
        <v>10.715490538841401</v>
      </c>
      <c r="BS988">
        <v>22.426780056467202</v>
      </c>
      <c r="BT988">
        <v>18.114789609501301</v>
      </c>
      <c r="BU988">
        <v>6.3073362156807899</v>
      </c>
      <c r="BV988">
        <v>10.44359986682</v>
      </c>
      <c r="BW988">
        <v>23.4776467682651</v>
      </c>
      <c r="BX988">
        <v>16.0586198727698</v>
      </c>
      <c r="BZ988" t="s">
        <v>284</v>
      </c>
      <c r="CC988">
        <v>9.7641095347322509</v>
      </c>
      <c r="CD988">
        <v>14.529566977517501</v>
      </c>
      <c r="CE988">
        <v>21.533093473064</v>
      </c>
      <c r="CF988">
        <v>18.091547085468601</v>
      </c>
      <c r="CG988">
        <v>10.1255496106106</v>
      </c>
      <c r="CH988">
        <v>12.3145506633817</v>
      </c>
      <c r="CI988">
        <v>19.578703352840499</v>
      </c>
      <c r="CJ988">
        <v>15.506571360820301</v>
      </c>
      <c r="CK988">
        <v>7.8181798115801104</v>
      </c>
      <c r="CL988">
        <v>14.0203506160889</v>
      </c>
      <c r="CM988">
        <v>33.456253507385803</v>
      </c>
      <c r="CN988">
        <v>22.292825846511999</v>
      </c>
      <c r="CO988">
        <v>13.451595840761099</v>
      </c>
      <c r="CP988">
        <v>14.2986676013363</v>
      </c>
      <c r="CQ988">
        <v>17.6284052154307</v>
      </c>
      <c r="CR988">
        <v>14.8355381186371</v>
      </c>
      <c r="CS988">
        <v>12.642452515828101</v>
      </c>
      <c r="CT988">
        <v>13.970785312248699</v>
      </c>
      <c r="CU988">
        <v>16.217797816169899</v>
      </c>
      <c r="CV988">
        <v>14.483561862192801</v>
      </c>
      <c r="CW988">
        <v>7.7386018237082101</v>
      </c>
      <c r="CX988">
        <v>17.188340324835998</v>
      </c>
      <c r="CY988">
        <v>19.592376116099601</v>
      </c>
      <c r="CZ988">
        <v>21.414506603060602</v>
      </c>
      <c r="DA988">
        <v>27.790646605689201</v>
      </c>
      <c r="DB988">
        <v>32.933078680306302</v>
      </c>
      <c r="DC988">
        <v>51.5350705642565</v>
      </c>
      <c r="DD988">
        <v>46.392638489639403</v>
      </c>
      <c r="DF988" t="s">
        <v>284</v>
      </c>
      <c r="DI988">
        <v>24.040428237115101</v>
      </c>
      <c r="DJ988">
        <v>65.546942291128303</v>
      </c>
      <c r="DK988">
        <v>90.961021995274905</v>
      </c>
      <c r="DL988">
        <v>57.5835319842204</v>
      </c>
      <c r="DM988">
        <v>12.389063658917101</v>
      </c>
      <c r="DN988">
        <v>17.934387995335399</v>
      </c>
      <c r="DO988">
        <v>24.957232465310799</v>
      </c>
      <c r="DP988">
        <v>20.0133611104695</v>
      </c>
      <c r="DQ988">
        <v>11.1651187841307</v>
      </c>
      <c r="DR988">
        <v>17.852355270131198</v>
      </c>
      <c r="DS988">
        <v>25.874027093074201</v>
      </c>
      <c r="DT988">
        <v>25.8832447523348</v>
      </c>
    </row>
    <row r="989" spans="1:124" x14ac:dyDescent="0.35">
      <c r="A989" s="19" t="str">
        <f t="shared" si="30"/>
        <v>Brokered Dep / Liab--36981</v>
      </c>
      <c r="B989" s="19" t="str">
        <f t="shared" si="31"/>
        <v>Brokered Dep / Liab</v>
      </c>
      <c r="C989">
        <v>19</v>
      </c>
      <c r="D989" s="27">
        <v>36981</v>
      </c>
      <c r="E989">
        <v>0</v>
      </c>
      <c r="F989">
        <v>0</v>
      </c>
      <c r="G989">
        <v>0</v>
      </c>
      <c r="H989">
        <v>1.8474807834042299</v>
      </c>
      <c r="I989">
        <v>0</v>
      </c>
      <c r="J989">
        <v>0</v>
      </c>
      <c r="K989">
        <v>0</v>
      </c>
      <c r="L989">
        <v>1.2110744843641399</v>
      </c>
      <c r="M989">
        <v>0</v>
      </c>
      <c r="N989">
        <v>0</v>
      </c>
      <c r="O989">
        <v>0</v>
      </c>
      <c r="P989">
        <v>0.76488141398478504</v>
      </c>
      <c r="Q989">
        <v>0</v>
      </c>
      <c r="R989">
        <v>0</v>
      </c>
      <c r="S989">
        <v>0</v>
      </c>
      <c r="T989">
        <v>0.123190685981379</v>
      </c>
      <c r="U989">
        <v>0</v>
      </c>
      <c r="V989">
        <v>0</v>
      </c>
      <c r="W989">
        <v>0.158229220903507</v>
      </c>
      <c r="X989">
        <v>1.4825192273544801</v>
      </c>
      <c r="Y989">
        <v>0</v>
      </c>
      <c r="Z989">
        <v>0</v>
      </c>
      <c r="AA989">
        <v>0</v>
      </c>
      <c r="AB989">
        <v>0.437581047356705</v>
      </c>
      <c r="AC989">
        <v>0</v>
      </c>
      <c r="AD989">
        <v>0</v>
      </c>
      <c r="AE989">
        <v>0</v>
      </c>
      <c r="AF989">
        <v>0.618282289649838</v>
      </c>
      <c r="AG989">
        <v>0</v>
      </c>
      <c r="AH989">
        <v>0</v>
      </c>
      <c r="AI989">
        <v>0.13270580973690299</v>
      </c>
      <c r="AJ989">
        <v>1.71015805638847</v>
      </c>
      <c r="AK989">
        <v>0</v>
      </c>
      <c r="AL989">
        <v>0</v>
      </c>
      <c r="AM989">
        <v>2.3603503479664498</v>
      </c>
      <c r="AN989">
        <v>2.11288660158427</v>
      </c>
      <c r="AO989">
        <v>0</v>
      </c>
      <c r="AP989">
        <v>0</v>
      </c>
      <c r="AQ989">
        <v>0</v>
      </c>
      <c r="AR989">
        <v>0.67768963188137699</v>
      </c>
      <c r="AS989">
        <v>0</v>
      </c>
      <c r="AT989">
        <v>0</v>
      </c>
      <c r="AU989">
        <v>0.27877215859084398</v>
      </c>
      <c r="AV989">
        <v>1.6000416783635201</v>
      </c>
      <c r="AW989">
        <v>0</v>
      </c>
      <c r="AX989">
        <v>0</v>
      </c>
      <c r="AY989">
        <v>0</v>
      </c>
      <c r="AZ989">
        <v>0.96561794286818003</v>
      </c>
      <c r="BA989">
        <v>0</v>
      </c>
      <c r="BB989">
        <v>0</v>
      </c>
      <c r="BC989">
        <v>0.80538116810590499</v>
      </c>
      <c r="BD989">
        <v>1.6346489083859701</v>
      </c>
      <c r="BE989">
        <v>0</v>
      </c>
      <c r="BF989">
        <v>0</v>
      </c>
      <c r="BG989">
        <v>0.21107179081031799</v>
      </c>
      <c r="BH989">
        <v>1.6659662349904301</v>
      </c>
      <c r="BI989">
        <v>0</v>
      </c>
      <c r="BJ989">
        <v>0</v>
      </c>
      <c r="BK989">
        <v>0</v>
      </c>
      <c r="BL989">
        <v>0.30343432984624302</v>
      </c>
      <c r="BM989">
        <v>0</v>
      </c>
      <c r="BN989">
        <v>0.54519621556727904</v>
      </c>
      <c r="BO989">
        <v>1.8582007139201799</v>
      </c>
      <c r="BP989">
        <v>1.3130044983528999</v>
      </c>
      <c r="BQ989">
        <v>0.151807894010489</v>
      </c>
      <c r="BR989">
        <v>0.303615788020977</v>
      </c>
      <c r="BS989">
        <v>2.1721285611861498</v>
      </c>
      <c r="BT989">
        <v>1.44808570745743</v>
      </c>
      <c r="BU989">
        <v>0</v>
      </c>
      <c r="BV989">
        <v>0</v>
      </c>
      <c r="BW989">
        <v>1.9263060874914699</v>
      </c>
      <c r="BX989">
        <v>2.4938369017751598</v>
      </c>
      <c r="BZ989" t="s">
        <v>284</v>
      </c>
      <c r="CC989">
        <v>0</v>
      </c>
      <c r="CD989">
        <v>0</v>
      </c>
      <c r="CE989">
        <v>0.164573560861415</v>
      </c>
      <c r="CF989">
        <v>1.7240576808008199</v>
      </c>
      <c r="CG989">
        <v>0</v>
      </c>
      <c r="CH989">
        <v>0</v>
      </c>
      <c r="CI989">
        <v>0</v>
      </c>
      <c r="CJ989">
        <v>0</v>
      </c>
      <c r="CK989">
        <v>0</v>
      </c>
      <c r="CL989">
        <v>0</v>
      </c>
      <c r="CM989">
        <v>2.9336630165529902</v>
      </c>
      <c r="CN989">
        <v>4.7199930649821198</v>
      </c>
      <c r="CO989">
        <v>0</v>
      </c>
      <c r="CP989">
        <v>0</v>
      </c>
      <c r="CQ989">
        <v>0</v>
      </c>
      <c r="CR989">
        <v>0.92623637887678101</v>
      </c>
      <c r="CS989">
        <v>0</v>
      </c>
      <c r="CT989">
        <v>0</v>
      </c>
      <c r="CU989">
        <v>0.36695841930481299</v>
      </c>
      <c r="CV989">
        <v>0.81448376051679106</v>
      </c>
      <c r="CW989">
        <v>0</v>
      </c>
      <c r="CX989">
        <v>0</v>
      </c>
      <c r="CY989">
        <v>0</v>
      </c>
      <c r="CZ989">
        <v>1.27226897577539</v>
      </c>
      <c r="DA989">
        <v>0</v>
      </c>
      <c r="DB989">
        <v>0</v>
      </c>
      <c r="DC989">
        <v>1.0024587072229201</v>
      </c>
      <c r="DD989">
        <v>1.0024587072229201</v>
      </c>
      <c r="DF989" t="s">
        <v>284</v>
      </c>
      <c r="DI989">
        <v>0</v>
      </c>
      <c r="DJ989">
        <v>0</v>
      </c>
      <c r="DK989">
        <v>4.6169989506820599</v>
      </c>
      <c r="DL989">
        <v>7.2060193079219204</v>
      </c>
      <c r="DM989">
        <v>0</v>
      </c>
      <c r="DN989">
        <v>0</v>
      </c>
      <c r="DO989">
        <v>1.83774911710254</v>
      </c>
      <c r="DP989">
        <v>1.84350055591656</v>
      </c>
      <c r="DQ989">
        <v>0</v>
      </c>
      <c r="DR989">
        <v>2.6971833699379699</v>
      </c>
      <c r="DS989">
        <v>4.1741415111663596</v>
      </c>
      <c r="DT989">
        <v>5.6889028014483296</v>
      </c>
    </row>
    <row r="990" spans="1:124" x14ac:dyDescent="0.35">
      <c r="A990" s="19" t="str">
        <f t="shared" si="30"/>
        <v>Liquid Assets / Assets--36981</v>
      </c>
      <c r="B990" s="19" t="str">
        <f t="shared" si="31"/>
        <v>Liquid Assets / Assets</v>
      </c>
      <c r="C990">
        <v>20</v>
      </c>
      <c r="D990" s="27">
        <v>36981</v>
      </c>
      <c r="E990">
        <v>9.71216946330164</v>
      </c>
      <c r="F990">
        <v>16.779023640031401</v>
      </c>
      <c r="G990">
        <v>24.2845856638851</v>
      </c>
      <c r="H990">
        <v>17.9056549757283</v>
      </c>
      <c r="I990">
        <v>10.7849013541648</v>
      </c>
      <c r="J990">
        <v>17.331444206203699</v>
      </c>
      <c r="K990">
        <v>26.517449772420701</v>
      </c>
      <c r="L990">
        <v>19.4162106914061</v>
      </c>
      <c r="M990">
        <v>11.0588414072995</v>
      </c>
      <c r="N990">
        <v>18.373401331476899</v>
      </c>
      <c r="O990">
        <v>27.924932586293199</v>
      </c>
      <c r="P990">
        <v>20.425362721929499</v>
      </c>
      <c r="Q990">
        <v>11.960378300183899</v>
      </c>
      <c r="R990">
        <v>22.2096609002737</v>
      </c>
      <c r="S990">
        <v>33.3338700847019</v>
      </c>
      <c r="T990">
        <v>23.5262762828606</v>
      </c>
      <c r="U990">
        <v>10.8169574161435</v>
      </c>
      <c r="V990">
        <v>17.086338393830101</v>
      </c>
      <c r="W990">
        <v>26.2111031967633</v>
      </c>
      <c r="X990">
        <v>19.210997048649901</v>
      </c>
      <c r="Y990">
        <v>12.008456916954501</v>
      </c>
      <c r="Z990">
        <v>17.977452275413501</v>
      </c>
      <c r="AA990">
        <v>25.710418171829801</v>
      </c>
      <c r="AB990">
        <v>19.4587513606096</v>
      </c>
      <c r="AC990">
        <v>10.944980481697</v>
      </c>
      <c r="AD990">
        <v>19.933973589435801</v>
      </c>
      <c r="AE990">
        <v>29.652927737614601</v>
      </c>
      <c r="AF990">
        <v>21.159002107596699</v>
      </c>
      <c r="AG990">
        <v>10.3399075734236</v>
      </c>
      <c r="AH990">
        <v>15.0495044306181</v>
      </c>
      <c r="AI990">
        <v>24.9606454151909</v>
      </c>
      <c r="AJ990">
        <v>18.660927132110501</v>
      </c>
      <c r="AK990">
        <v>9.9826543319693997</v>
      </c>
      <c r="AL990">
        <v>16.139486647653602</v>
      </c>
      <c r="AM990">
        <v>26.343657747996801</v>
      </c>
      <c r="AN990">
        <v>18.649348011221999</v>
      </c>
      <c r="AO990">
        <v>10.7439658074608</v>
      </c>
      <c r="AP990">
        <v>17.362503493108701</v>
      </c>
      <c r="AQ990">
        <v>28.639373217631501</v>
      </c>
      <c r="AR990">
        <v>20.090249372665699</v>
      </c>
      <c r="AS990">
        <v>9.4866891321496301</v>
      </c>
      <c r="AT990">
        <v>15.158048460176399</v>
      </c>
      <c r="AU990">
        <v>23.566081980807301</v>
      </c>
      <c r="AV990">
        <v>17.232970713140698</v>
      </c>
      <c r="AW990">
        <v>10.851722282023699</v>
      </c>
      <c r="AX990">
        <v>17.148171754881201</v>
      </c>
      <c r="AY990">
        <v>26.453349061820301</v>
      </c>
      <c r="AZ990">
        <v>19.2415929541637</v>
      </c>
      <c r="BA990">
        <v>11.9271460735264</v>
      </c>
      <c r="BB990">
        <v>18.766078946371501</v>
      </c>
      <c r="BC990">
        <v>27.2209129659532</v>
      </c>
      <c r="BD990">
        <v>20.162083161325</v>
      </c>
      <c r="BE990">
        <v>13.3813062329125</v>
      </c>
      <c r="BF990">
        <v>18.6207748446311</v>
      </c>
      <c r="BG990">
        <v>26.040850427048898</v>
      </c>
      <c r="BH990">
        <v>23.3954138076158</v>
      </c>
      <c r="BI990">
        <v>10.4648821804458</v>
      </c>
      <c r="BJ990">
        <v>20.539074090131201</v>
      </c>
      <c r="BK990">
        <v>34.597649370578502</v>
      </c>
      <c r="BL990">
        <v>21.6820390294112</v>
      </c>
      <c r="BM990">
        <v>11.2357547832151</v>
      </c>
      <c r="BN990">
        <v>15.511865673547501</v>
      </c>
      <c r="BO990">
        <v>19.4222049025465</v>
      </c>
      <c r="BP990">
        <v>15.1460940122141</v>
      </c>
      <c r="BQ990">
        <v>12.8551321310538</v>
      </c>
      <c r="BR990">
        <v>18.010461760461801</v>
      </c>
      <c r="BS990">
        <v>32.444324942667102</v>
      </c>
      <c r="BT990">
        <v>24.196150795659999</v>
      </c>
      <c r="BU990">
        <v>13.9674363976319</v>
      </c>
      <c r="BV990">
        <v>21.3837848151123</v>
      </c>
      <c r="BW990">
        <v>26.840975969353298</v>
      </c>
      <c r="BX990">
        <v>19.833131317153601</v>
      </c>
      <c r="BZ990" t="s">
        <v>284</v>
      </c>
      <c r="CC990">
        <v>11.9265162706156</v>
      </c>
      <c r="CD990">
        <v>17.7807805420873</v>
      </c>
      <c r="CE990">
        <v>24.825374391867999</v>
      </c>
      <c r="CF990">
        <v>19.848913623071098</v>
      </c>
      <c r="CG990">
        <v>10.765234423794899</v>
      </c>
      <c r="CH990">
        <v>15.2890913594083</v>
      </c>
      <c r="CI990">
        <v>19.072163336888298</v>
      </c>
      <c r="CJ990">
        <v>21.7348589125579</v>
      </c>
      <c r="CK990">
        <v>11.4512868645289</v>
      </c>
      <c r="CL990">
        <v>22.199788464935502</v>
      </c>
      <c r="CM990">
        <v>31.133332547859698</v>
      </c>
      <c r="CN990">
        <v>22.209935638949599</v>
      </c>
      <c r="CO990">
        <v>14.566115280698099</v>
      </c>
      <c r="CP990">
        <v>19.2002677667091</v>
      </c>
      <c r="CQ990">
        <v>21.406683482461698</v>
      </c>
      <c r="CR990">
        <v>19.676185303016702</v>
      </c>
      <c r="CS990">
        <v>8.9441770766370698</v>
      </c>
      <c r="CT990">
        <v>24.082712794212799</v>
      </c>
      <c r="CU990">
        <v>36.103999024628102</v>
      </c>
      <c r="CV990">
        <v>28.031564998577199</v>
      </c>
      <c r="CW990">
        <v>5.8426382250292104</v>
      </c>
      <c r="CX990">
        <v>19.328483491885802</v>
      </c>
      <c r="CY990">
        <v>23.7256445581578</v>
      </c>
      <c r="CZ990">
        <v>16.736006591709501</v>
      </c>
      <c r="DA990">
        <v>7.6588196366408097</v>
      </c>
      <c r="DB990">
        <v>10.8768679635754</v>
      </c>
      <c r="DC990">
        <v>13.302532665494899</v>
      </c>
      <c r="DD990">
        <v>10.0844843385603</v>
      </c>
      <c r="DF990" t="s">
        <v>284</v>
      </c>
      <c r="DI990">
        <v>9.7280644587949503</v>
      </c>
      <c r="DJ990">
        <v>12.879771487925201</v>
      </c>
      <c r="DK990">
        <v>17.619003943868702</v>
      </c>
      <c r="DL990">
        <v>15.9330411174729</v>
      </c>
      <c r="DM990">
        <v>17.731226964172699</v>
      </c>
      <c r="DN990">
        <v>20.867909721112099</v>
      </c>
      <c r="DO990">
        <v>27.990318160450499</v>
      </c>
      <c r="DP990">
        <v>22.4544738907713</v>
      </c>
      <c r="DQ990">
        <v>14.0062197378262</v>
      </c>
      <c r="DR990">
        <v>16.445830085736599</v>
      </c>
      <c r="DS990">
        <v>28.565291695071998</v>
      </c>
      <c r="DT990">
        <v>21.574751873856201</v>
      </c>
    </row>
    <row r="991" spans="1:124" x14ac:dyDescent="0.35">
      <c r="A991" s="19" t="str">
        <f t="shared" si="30"/>
        <v>Net Loan Growth (last 4 qtrs)--36981</v>
      </c>
      <c r="B991" s="19" t="str">
        <f t="shared" si="31"/>
        <v>Net Loan Growth (last 4 qtrs)</v>
      </c>
      <c r="C991">
        <v>21</v>
      </c>
      <c r="D991" s="27">
        <v>36981</v>
      </c>
      <c r="E991">
        <v>4.9749999999999996</v>
      </c>
      <c r="F991">
        <v>9.1349999999999998</v>
      </c>
      <c r="G991">
        <v>14.97</v>
      </c>
      <c r="H991">
        <v>12.1523913043478</v>
      </c>
      <c r="I991">
        <v>3.4375</v>
      </c>
      <c r="J991">
        <v>9.1349999999999998</v>
      </c>
      <c r="K991">
        <v>15.657500000000001</v>
      </c>
      <c r="L991">
        <v>12.0476291079812</v>
      </c>
      <c r="M991">
        <v>3.83</v>
      </c>
      <c r="N991">
        <v>10.18</v>
      </c>
      <c r="O991">
        <v>18.59</v>
      </c>
      <c r="P991">
        <v>16.881659661189701</v>
      </c>
      <c r="Q991">
        <v>6.4850000000000003</v>
      </c>
      <c r="R991">
        <v>13.77</v>
      </c>
      <c r="S991">
        <v>18.38</v>
      </c>
      <c r="T991">
        <v>67.508695652173898</v>
      </c>
      <c r="U991">
        <v>3.8149999999999999</v>
      </c>
      <c r="V991">
        <v>9.68</v>
      </c>
      <c r="W991">
        <v>16.234999999999999</v>
      </c>
      <c r="X991">
        <v>12.971694915254201</v>
      </c>
      <c r="Y991">
        <v>2.2850000000000001</v>
      </c>
      <c r="Z991">
        <v>7.1749999999999998</v>
      </c>
      <c r="AA991">
        <v>13.727499999999999</v>
      </c>
      <c r="AB991">
        <v>24.389047619047599</v>
      </c>
      <c r="AC991">
        <v>2.31</v>
      </c>
      <c r="AD991">
        <v>7.81</v>
      </c>
      <c r="AE991">
        <v>14.42</v>
      </c>
      <c r="AF991">
        <v>11.8414953271028</v>
      </c>
      <c r="AG991">
        <v>3.93</v>
      </c>
      <c r="AH991">
        <v>8.1199999999999992</v>
      </c>
      <c r="AI991">
        <v>13.785</v>
      </c>
      <c r="AJ991">
        <v>9.4959340659340707</v>
      </c>
      <c r="AK991">
        <v>1.59</v>
      </c>
      <c r="AL991">
        <v>8.77</v>
      </c>
      <c r="AM991">
        <v>14.01</v>
      </c>
      <c r="AN991">
        <v>10.686790123456801</v>
      </c>
      <c r="AO991">
        <v>2.13</v>
      </c>
      <c r="AP991">
        <v>6.96</v>
      </c>
      <c r="AQ991">
        <v>12.24</v>
      </c>
      <c r="AR991">
        <v>7.8586146095717897</v>
      </c>
      <c r="AS991">
        <v>6.0025000000000004</v>
      </c>
      <c r="AT991">
        <v>12.12</v>
      </c>
      <c r="AU991">
        <v>18.87</v>
      </c>
      <c r="AV991">
        <v>15.216884057971001</v>
      </c>
      <c r="AW991">
        <v>3.4824999999999999</v>
      </c>
      <c r="AX991">
        <v>9.15</v>
      </c>
      <c r="AY991">
        <v>15.71</v>
      </c>
      <c r="AZ991">
        <v>12.1612222222222</v>
      </c>
      <c r="BA991">
        <v>5.0824999999999996</v>
      </c>
      <c r="BB991">
        <v>10.645</v>
      </c>
      <c r="BC991">
        <v>19.305</v>
      </c>
      <c r="BD991">
        <v>16.1969902912621</v>
      </c>
      <c r="BE991">
        <v>3.83</v>
      </c>
      <c r="BF991">
        <v>9.9849999999999994</v>
      </c>
      <c r="BG991">
        <v>13.89</v>
      </c>
      <c r="BH991">
        <v>13.795</v>
      </c>
      <c r="BI991">
        <v>-1.9750000000000001</v>
      </c>
      <c r="BJ991">
        <v>1.6850000000000001</v>
      </c>
      <c r="BK991">
        <v>7.3174999999999999</v>
      </c>
      <c r="BL991">
        <v>1.0433333333333299</v>
      </c>
      <c r="BM991">
        <v>8.8275000000000006</v>
      </c>
      <c r="BN991">
        <v>10.705</v>
      </c>
      <c r="BO991">
        <v>12.057499999999999</v>
      </c>
      <c r="BP991">
        <v>10.18</v>
      </c>
      <c r="BQ991">
        <v>10.955</v>
      </c>
      <c r="BR991">
        <v>21.18</v>
      </c>
      <c r="BS991">
        <v>693.38499999999999</v>
      </c>
      <c r="BT991">
        <v>462.5</v>
      </c>
      <c r="BU991">
        <v>-0.50749999999999995</v>
      </c>
      <c r="BV991">
        <v>10.195</v>
      </c>
      <c r="BW991">
        <v>15.89</v>
      </c>
      <c r="BX991">
        <v>11.6727272727273</v>
      </c>
      <c r="BZ991" t="s">
        <v>284</v>
      </c>
      <c r="CC991">
        <v>9.1999999999999993</v>
      </c>
      <c r="CD991">
        <v>15.41</v>
      </c>
      <c r="CE991">
        <v>25.52</v>
      </c>
      <c r="CF991">
        <v>25.7912396694215</v>
      </c>
      <c r="CG991">
        <v>4.29</v>
      </c>
      <c r="CH991">
        <v>18.11</v>
      </c>
      <c r="CI991">
        <v>26.93</v>
      </c>
      <c r="CJ991">
        <v>16.010000000000002</v>
      </c>
      <c r="CK991">
        <v>1.5175000000000001</v>
      </c>
      <c r="CL991">
        <v>12.295</v>
      </c>
      <c r="CM991">
        <v>17.105</v>
      </c>
      <c r="CN991">
        <v>1918.5350000000001</v>
      </c>
      <c r="CO991">
        <v>9.7874999999999996</v>
      </c>
      <c r="CP991">
        <v>11.505000000000001</v>
      </c>
      <c r="CQ991">
        <v>13.17</v>
      </c>
      <c r="CR991">
        <v>35.968333333333298</v>
      </c>
      <c r="CS991">
        <v>2.15</v>
      </c>
      <c r="CT991">
        <v>4.75</v>
      </c>
      <c r="CU991">
        <v>9.8800000000000008</v>
      </c>
      <c r="CV991">
        <v>12.845555555555601</v>
      </c>
      <c r="CW991">
        <v>5.53</v>
      </c>
      <c r="CX991">
        <v>13.57</v>
      </c>
      <c r="CY991">
        <v>28.65</v>
      </c>
      <c r="CZ991">
        <v>69.045882352941206</v>
      </c>
      <c r="DA991">
        <v>-20.607500000000002</v>
      </c>
      <c r="DB991">
        <v>6.2549999999999999</v>
      </c>
      <c r="DC991">
        <v>12.055</v>
      </c>
      <c r="DD991">
        <v>-14.807499999999999</v>
      </c>
      <c r="DF991" t="s">
        <v>284</v>
      </c>
      <c r="DI991">
        <v>0.44500000000000001</v>
      </c>
      <c r="DJ991">
        <v>9.5</v>
      </c>
      <c r="DK991">
        <v>28.92</v>
      </c>
      <c r="DL991">
        <v>21.9054545454545</v>
      </c>
      <c r="DM991">
        <v>0.48</v>
      </c>
      <c r="DN991">
        <v>9.24</v>
      </c>
      <c r="DO991">
        <v>13.51</v>
      </c>
      <c r="DP991">
        <v>9.4484615384615402</v>
      </c>
      <c r="DQ991">
        <v>-1.69</v>
      </c>
      <c r="DR991">
        <v>6.91</v>
      </c>
      <c r="DS991">
        <v>9.0399999999999991</v>
      </c>
      <c r="DT991">
        <v>5.9555555555555602</v>
      </c>
    </row>
    <row r="992" spans="1:124" x14ac:dyDescent="0.35">
      <c r="A992" s="19" t="str">
        <f t="shared" si="30"/>
        <v>Banks w/ Loan Growth (last 4 qtrs)--36981</v>
      </c>
      <c r="B992" s="19" t="str">
        <f t="shared" si="31"/>
        <v>Banks w/ Loan Growth (last 4 qtrs)</v>
      </c>
      <c r="C992">
        <v>22</v>
      </c>
      <c r="D992" s="27">
        <v>36981</v>
      </c>
      <c r="F992">
        <v>84.7826086956522</v>
      </c>
      <c r="J992">
        <v>84.090909090909093</v>
      </c>
      <c r="N992">
        <v>83.948518698397294</v>
      </c>
      <c r="R992">
        <v>100</v>
      </c>
      <c r="V992">
        <v>84.285714285714306</v>
      </c>
      <c r="Z992">
        <v>77.380952380952394</v>
      </c>
      <c r="AD992">
        <v>88.073394495412899</v>
      </c>
      <c r="AH992">
        <v>83.870967741935502</v>
      </c>
      <c r="AI992"/>
      <c r="AK992"/>
      <c r="AL992">
        <v>80.246913580246897</v>
      </c>
      <c r="AP992">
        <v>83.497536945812797</v>
      </c>
      <c r="AT992">
        <v>89.810426540284396</v>
      </c>
      <c r="AX992">
        <v>84.476534296028902</v>
      </c>
      <c r="BB992">
        <v>82.568807339449506</v>
      </c>
      <c r="BF992">
        <v>75</v>
      </c>
      <c r="BJ992">
        <v>50</v>
      </c>
      <c r="BN992">
        <v>100</v>
      </c>
      <c r="BR992">
        <v>100</v>
      </c>
      <c r="BV992">
        <v>72.727272727272705</v>
      </c>
      <c r="BZ992" t="s">
        <v>285</v>
      </c>
      <c r="CD992">
        <v>90.697674418604606</v>
      </c>
      <c r="CH992">
        <v>66.6666666666667</v>
      </c>
      <c r="CL992">
        <v>80</v>
      </c>
      <c r="CP992">
        <v>100</v>
      </c>
      <c r="CT992">
        <v>100</v>
      </c>
      <c r="CX992">
        <v>94.117647058823493</v>
      </c>
      <c r="DB992">
        <v>75</v>
      </c>
      <c r="DF992" t="s">
        <v>285</v>
      </c>
      <c r="DJ992">
        <v>61.538461538461497</v>
      </c>
      <c r="DN992">
        <v>76.923076923076906</v>
      </c>
      <c r="DR992">
        <v>66.6666666666667</v>
      </c>
    </row>
    <row r="993" spans="1:124" x14ac:dyDescent="0.35">
      <c r="A993" s="19" t="str">
        <f t="shared" si="30"/>
        <v>Equity / Assets--37072</v>
      </c>
      <c r="B993" s="19" t="str">
        <f t="shared" si="31"/>
        <v>Equity / Assets</v>
      </c>
      <c r="C993">
        <v>1</v>
      </c>
      <c r="D993" s="27">
        <v>37072</v>
      </c>
      <c r="E993">
        <v>8.88691065767871</v>
      </c>
      <c r="F993">
        <v>9.7362363347293908</v>
      </c>
      <c r="G993">
        <v>11.085935861664099</v>
      </c>
      <c r="H993">
        <v>10.285000879309599</v>
      </c>
      <c r="I993">
        <v>8.2495285299280106</v>
      </c>
      <c r="J993">
        <v>9.6903421394543106</v>
      </c>
      <c r="K993">
        <v>12.2101268351144</v>
      </c>
      <c r="L993">
        <v>10.638686395295201</v>
      </c>
      <c r="M993">
        <v>8.1184676610668394</v>
      </c>
      <c r="N993">
        <v>9.5599896910684006</v>
      </c>
      <c r="O993">
        <v>12.144216859065899</v>
      </c>
      <c r="P993">
        <v>10.774720034314599</v>
      </c>
      <c r="Q993">
        <v>9.1974408636949398</v>
      </c>
      <c r="R993">
        <v>10.8775806631823</v>
      </c>
      <c r="S993">
        <v>13.653941841483499</v>
      </c>
      <c r="T993">
        <v>11.8913479249383</v>
      </c>
      <c r="U993">
        <v>8.1214725390898099</v>
      </c>
      <c r="V993">
        <v>9.44770157899654</v>
      </c>
      <c r="W993">
        <v>11.8353010625738</v>
      </c>
      <c r="X993">
        <v>10.3666819053627</v>
      </c>
      <c r="Y993">
        <v>8.3239835140424994</v>
      </c>
      <c r="Z993">
        <v>9.6440355964403608</v>
      </c>
      <c r="AA993">
        <v>11.235080633695899</v>
      </c>
      <c r="AB993">
        <v>10.365966883681899</v>
      </c>
      <c r="AC993">
        <v>8.5674290973738199</v>
      </c>
      <c r="AD993">
        <v>10.169829600501499</v>
      </c>
      <c r="AE993">
        <v>12.251983463309699</v>
      </c>
      <c r="AF993">
        <v>10.6468678259734</v>
      </c>
      <c r="AG993">
        <v>9.16096258986612</v>
      </c>
      <c r="AH993">
        <v>11.2951690339177</v>
      </c>
      <c r="AI993">
        <v>14.923095240672399</v>
      </c>
      <c r="AJ993">
        <v>13.7396518863175</v>
      </c>
      <c r="AK993">
        <v>8.3939305618731197</v>
      </c>
      <c r="AL993">
        <v>9.1539819326604999</v>
      </c>
      <c r="AM993">
        <v>11.509860482135201</v>
      </c>
      <c r="AN993">
        <v>10.125889674677101</v>
      </c>
      <c r="AO993">
        <v>8.8028011290660704</v>
      </c>
      <c r="AP993">
        <v>10.4886903725594</v>
      </c>
      <c r="AQ993">
        <v>12.671559548491601</v>
      </c>
      <c r="AR993">
        <v>11.255656162223801</v>
      </c>
      <c r="AS993">
        <v>8.0281647440604402</v>
      </c>
      <c r="AT993">
        <v>9.0857851425994802</v>
      </c>
      <c r="AU993">
        <v>11.002595704793</v>
      </c>
      <c r="AV993">
        <v>9.8627991369846306</v>
      </c>
      <c r="AW993">
        <v>8.0899827457108504</v>
      </c>
      <c r="AX993">
        <v>9.1548902134752108</v>
      </c>
      <c r="AY993">
        <v>11.169240146282</v>
      </c>
      <c r="AZ993">
        <v>9.9699219601695201</v>
      </c>
      <c r="BA993">
        <v>8.1554944055388798</v>
      </c>
      <c r="BB993">
        <v>9.6097413411093093</v>
      </c>
      <c r="BC993">
        <v>12.055555821803599</v>
      </c>
      <c r="BD993">
        <v>10.4736939932216</v>
      </c>
      <c r="BE993">
        <v>8.5308611798902998</v>
      </c>
      <c r="BF993">
        <v>10.1475118384861</v>
      </c>
      <c r="BG993">
        <v>13.331486708961499</v>
      </c>
      <c r="BH993">
        <v>14.488826841635399</v>
      </c>
      <c r="BI993">
        <v>7.6501974650792501</v>
      </c>
      <c r="BJ993">
        <v>8.1934503425187692</v>
      </c>
      <c r="BK993">
        <v>11.335747027163301</v>
      </c>
      <c r="BL993">
        <v>9.9726071751826204</v>
      </c>
      <c r="BM993">
        <v>8.1321891814706699</v>
      </c>
      <c r="BN993">
        <v>8.7151479138164092</v>
      </c>
      <c r="BO993">
        <v>9.4333386991153407</v>
      </c>
      <c r="BP993">
        <v>8.8503799667695997</v>
      </c>
      <c r="BQ993">
        <v>10.6306533783264</v>
      </c>
      <c r="BR993">
        <v>13.449902574095001</v>
      </c>
      <c r="BS993">
        <v>13.466468868787199</v>
      </c>
      <c r="BT993">
        <v>11.5814473067107</v>
      </c>
      <c r="BU993">
        <v>7.3810390626053399</v>
      </c>
      <c r="BV993">
        <v>9.0857851425994802</v>
      </c>
      <c r="BW993">
        <v>11.440114970579501</v>
      </c>
      <c r="BX993">
        <v>9.8479507144301195</v>
      </c>
      <c r="BZ993" t="s">
        <v>284</v>
      </c>
      <c r="CC993">
        <v>7.9721096379748602</v>
      </c>
      <c r="CD993">
        <v>8.8146935288673696</v>
      </c>
      <c r="CE993">
        <v>11.169240146282</v>
      </c>
      <c r="CF993">
        <v>9.9280861769718491</v>
      </c>
      <c r="CG993">
        <v>8.6795851010141405</v>
      </c>
      <c r="CH993">
        <v>10.2242593614166</v>
      </c>
      <c r="CI993">
        <v>12.4798138169779</v>
      </c>
      <c r="CJ993">
        <v>13.700212707111501</v>
      </c>
      <c r="CK993">
        <v>7.9983883066402104</v>
      </c>
      <c r="CL993">
        <v>10.0201214455358</v>
      </c>
      <c r="CM993">
        <v>11.527026734180399</v>
      </c>
      <c r="CN993">
        <v>10.2125559813049</v>
      </c>
      <c r="CO993">
        <v>8.0898841650112008</v>
      </c>
      <c r="CP993">
        <v>8.5520065194628003</v>
      </c>
      <c r="CQ993">
        <v>8.6844539033527699</v>
      </c>
      <c r="CR993">
        <v>9.1575912294149404</v>
      </c>
      <c r="CS993">
        <v>8.2356177899210703</v>
      </c>
      <c r="CT993">
        <v>8.8589851415755501</v>
      </c>
      <c r="CU993">
        <v>12.7087251382003</v>
      </c>
      <c r="CV993">
        <v>12.438869419627</v>
      </c>
      <c r="CW993">
        <v>7.4572194578373097</v>
      </c>
      <c r="CX993">
        <v>7.9680767556739003</v>
      </c>
      <c r="CY993">
        <v>8.7511482860320093</v>
      </c>
      <c r="CZ993">
        <v>8.9159588172746105</v>
      </c>
      <c r="DA993">
        <v>7.8819387164774701</v>
      </c>
      <c r="DB993">
        <v>8.8703387439202803</v>
      </c>
      <c r="DC993">
        <v>26.2615852198502</v>
      </c>
      <c r="DD993">
        <v>25.2731851924074</v>
      </c>
      <c r="DF993" t="s">
        <v>284</v>
      </c>
      <c r="DI993">
        <v>9.1726037974239301</v>
      </c>
      <c r="DJ993">
        <v>15.1266458050422</v>
      </c>
      <c r="DK993">
        <v>20.3808015669991</v>
      </c>
      <c r="DL993">
        <v>17.613433038329301</v>
      </c>
      <c r="DM993">
        <v>8.4435561531822501</v>
      </c>
      <c r="DN993">
        <v>9.5583768491467005</v>
      </c>
      <c r="DO993">
        <v>11.8527216258582</v>
      </c>
      <c r="DP993">
        <v>10.9468744043588</v>
      </c>
      <c r="DQ993">
        <v>9.7843575895399404</v>
      </c>
      <c r="DR993">
        <v>10.4483295532123</v>
      </c>
      <c r="DS993">
        <v>11.916686248739</v>
      </c>
      <c r="DT993">
        <v>11.0658105164351</v>
      </c>
    </row>
    <row r="994" spans="1:124" x14ac:dyDescent="0.35">
      <c r="A994" s="19" t="str">
        <f t="shared" si="30"/>
        <v>Total Risk Based Capital Ratio--37072</v>
      </c>
      <c r="B994" s="19" t="str">
        <f t="shared" si="31"/>
        <v>Total Risk Based Capital Ratio</v>
      </c>
      <c r="C994">
        <v>2</v>
      </c>
      <c r="D994" s="27">
        <v>37072</v>
      </c>
      <c r="E994">
        <v>12.19</v>
      </c>
      <c r="F994">
        <v>14.06</v>
      </c>
      <c r="G994">
        <v>16.93</v>
      </c>
      <c r="H994">
        <v>15.2052325581395</v>
      </c>
      <c r="I994">
        <v>11.54</v>
      </c>
      <c r="J994">
        <v>13.75</v>
      </c>
      <c r="K994">
        <v>17.84</v>
      </c>
      <c r="L994">
        <v>15.5363015312132</v>
      </c>
      <c r="M994">
        <v>11.87</v>
      </c>
      <c r="N994">
        <v>14.46</v>
      </c>
      <c r="O994">
        <v>19.407499999999999</v>
      </c>
      <c r="P994">
        <v>17.275659011482801</v>
      </c>
      <c r="Q994">
        <v>13.795</v>
      </c>
      <c r="R994">
        <v>16.77</v>
      </c>
      <c r="S994">
        <v>20.734999999999999</v>
      </c>
      <c r="T994">
        <v>17.843913043478299</v>
      </c>
      <c r="U994">
        <v>11.13</v>
      </c>
      <c r="V994">
        <v>13.01</v>
      </c>
      <c r="W994">
        <v>16.600000000000001</v>
      </c>
      <c r="X994">
        <v>14.8710901467505</v>
      </c>
      <c r="Y994">
        <v>11.94</v>
      </c>
      <c r="Z994">
        <v>14.12</v>
      </c>
      <c r="AA994">
        <v>17.7</v>
      </c>
      <c r="AB994">
        <v>15.463373493975901</v>
      </c>
      <c r="AC994">
        <v>11.95</v>
      </c>
      <c r="AD994">
        <v>14.63</v>
      </c>
      <c r="AE994">
        <v>17.855</v>
      </c>
      <c r="AF994">
        <v>15.7569523809524</v>
      </c>
      <c r="AG994">
        <v>11.93</v>
      </c>
      <c r="AH994">
        <v>16.260000000000002</v>
      </c>
      <c r="AI994">
        <v>21.93</v>
      </c>
      <c r="AJ994">
        <v>20.661182795698899</v>
      </c>
      <c r="AK994">
        <v>12.807499999999999</v>
      </c>
      <c r="AL994">
        <v>14.315</v>
      </c>
      <c r="AM994">
        <v>18.087499999999999</v>
      </c>
      <c r="AN994">
        <v>15.7805405405405</v>
      </c>
      <c r="AO994">
        <v>11.9</v>
      </c>
      <c r="AP994">
        <v>14.91</v>
      </c>
      <c r="AQ994">
        <v>19.335000000000001</v>
      </c>
      <c r="AR994">
        <v>16.405612244897998</v>
      </c>
      <c r="AS994">
        <v>10.95</v>
      </c>
      <c r="AT994">
        <v>12.66</v>
      </c>
      <c r="AU994">
        <v>15.34</v>
      </c>
      <c r="AV994">
        <v>13.9260143198091</v>
      </c>
      <c r="AW994">
        <v>12.06</v>
      </c>
      <c r="AX994">
        <v>13.78</v>
      </c>
      <c r="AY994">
        <v>17.36</v>
      </c>
      <c r="AZ994">
        <v>15.3960700389105</v>
      </c>
      <c r="BA994">
        <v>10.9925</v>
      </c>
      <c r="BB994">
        <v>12.835000000000001</v>
      </c>
      <c r="BC994">
        <v>16.53</v>
      </c>
      <c r="BD994">
        <v>14.737427184466</v>
      </c>
      <c r="BE994">
        <v>11.12</v>
      </c>
      <c r="BF994">
        <v>13.24</v>
      </c>
      <c r="BG994">
        <v>18.105</v>
      </c>
      <c r="BH994">
        <v>31.510789473684198</v>
      </c>
      <c r="BI994">
        <v>10.885</v>
      </c>
      <c r="BJ994">
        <v>11.6</v>
      </c>
      <c r="BK994">
        <v>15.425000000000001</v>
      </c>
      <c r="BL994">
        <v>14.441428571428601</v>
      </c>
      <c r="BM994">
        <v>10.65</v>
      </c>
      <c r="BN994">
        <v>12.154999999999999</v>
      </c>
      <c r="BO994">
        <v>13.61</v>
      </c>
      <c r="BP994">
        <v>12.105</v>
      </c>
      <c r="BQ994">
        <v>14.7</v>
      </c>
      <c r="BR994">
        <v>18.98</v>
      </c>
      <c r="BS994">
        <v>19.600000000000001</v>
      </c>
      <c r="BT994">
        <v>16.54</v>
      </c>
      <c r="BU994">
        <v>10.94</v>
      </c>
      <c r="BV994">
        <v>13.7</v>
      </c>
      <c r="BW994">
        <v>18.87</v>
      </c>
      <c r="BX994">
        <v>14.873333333333299</v>
      </c>
      <c r="BZ994" t="s">
        <v>284</v>
      </c>
      <c r="CC994">
        <v>10.62</v>
      </c>
      <c r="CD994">
        <v>11.87</v>
      </c>
      <c r="CE994">
        <v>14.93</v>
      </c>
      <c r="CF994">
        <v>13.623149606299201</v>
      </c>
      <c r="CG994">
        <v>11.795</v>
      </c>
      <c r="CH994">
        <v>15.185</v>
      </c>
      <c r="CI994">
        <v>24.372499999999999</v>
      </c>
      <c r="CJ994">
        <v>20.305</v>
      </c>
      <c r="CK994">
        <v>11.5625</v>
      </c>
      <c r="CL994">
        <v>13.824999999999999</v>
      </c>
      <c r="CM994">
        <v>18.785</v>
      </c>
      <c r="CN994">
        <v>15.291499999999999</v>
      </c>
      <c r="CO994">
        <v>11.67</v>
      </c>
      <c r="CP994">
        <v>11.93</v>
      </c>
      <c r="CQ994">
        <v>12.3925</v>
      </c>
      <c r="CR994">
        <v>13.055</v>
      </c>
      <c r="CS994">
        <v>12.53</v>
      </c>
      <c r="CT994">
        <v>13.8</v>
      </c>
      <c r="CU994">
        <v>20.95</v>
      </c>
      <c r="CV994">
        <v>23.244444444444401</v>
      </c>
      <c r="CW994">
        <v>10.52</v>
      </c>
      <c r="CX994">
        <v>11.24</v>
      </c>
      <c r="CY994">
        <v>14.15</v>
      </c>
      <c r="CZ994">
        <v>12.8058823529412</v>
      </c>
      <c r="DA994">
        <v>11.2</v>
      </c>
      <c r="DB994">
        <v>12.23</v>
      </c>
      <c r="DC994">
        <v>29.765000000000001</v>
      </c>
      <c r="DD994">
        <v>28.734999999999999</v>
      </c>
      <c r="DF994" t="s">
        <v>284</v>
      </c>
      <c r="DI994">
        <v>13.59</v>
      </c>
      <c r="DJ994">
        <v>19.97</v>
      </c>
      <c r="DK994">
        <v>25.1</v>
      </c>
      <c r="DL994">
        <v>31.208461538461499</v>
      </c>
      <c r="DM994">
        <v>12.1175</v>
      </c>
      <c r="DN994">
        <v>14.04</v>
      </c>
      <c r="DO994">
        <v>17.587499999999999</v>
      </c>
      <c r="DP994">
        <v>17.3683333333333</v>
      </c>
      <c r="DQ994">
        <v>13.795</v>
      </c>
      <c r="DR994">
        <v>16.96</v>
      </c>
      <c r="DS994">
        <v>20.309999999999999</v>
      </c>
      <c r="DT994">
        <v>17.102499999999999</v>
      </c>
    </row>
    <row r="995" spans="1:124" x14ac:dyDescent="0.35">
      <c r="A995" s="19" t="str">
        <f t="shared" si="30"/>
        <v>Tier 1 Leverage Ratio--37072</v>
      </c>
      <c r="B995" s="19" t="str">
        <f t="shared" si="31"/>
        <v>Tier 1 Leverage Ratio</v>
      </c>
      <c r="C995">
        <v>3</v>
      </c>
      <c r="D995" s="27">
        <v>37072</v>
      </c>
      <c r="E995">
        <v>8.5024999999999995</v>
      </c>
      <c r="F995">
        <v>9.33</v>
      </c>
      <c r="G995">
        <v>10.8125</v>
      </c>
      <c r="H995">
        <v>10.0926744186047</v>
      </c>
      <c r="I995">
        <v>8.0500000000000007</v>
      </c>
      <c r="J995">
        <v>9.24</v>
      </c>
      <c r="K995">
        <v>11.56</v>
      </c>
      <c r="L995">
        <v>10.224511189634899</v>
      </c>
      <c r="M995">
        <v>7.81</v>
      </c>
      <c r="N995">
        <v>9.17</v>
      </c>
      <c r="O995">
        <v>11.69</v>
      </c>
      <c r="P995">
        <v>10.4919732900649</v>
      </c>
      <c r="Q995">
        <v>9.0150000000000006</v>
      </c>
      <c r="R995">
        <v>10.45</v>
      </c>
      <c r="S995">
        <v>12.11</v>
      </c>
      <c r="T995">
        <v>11.082608695652199</v>
      </c>
      <c r="U995">
        <v>7.85</v>
      </c>
      <c r="V995">
        <v>8.93</v>
      </c>
      <c r="W995">
        <v>11.16</v>
      </c>
      <c r="X995">
        <v>9.8746540880503204</v>
      </c>
      <c r="Y995">
        <v>8.3849999999999998</v>
      </c>
      <c r="Z995">
        <v>9.5399999999999991</v>
      </c>
      <c r="AA995">
        <v>11.09</v>
      </c>
      <c r="AB995">
        <v>10.123253012048201</v>
      </c>
      <c r="AC995">
        <v>8.31</v>
      </c>
      <c r="AD995">
        <v>9.56</v>
      </c>
      <c r="AE995">
        <v>11.695</v>
      </c>
      <c r="AF995">
        <v>10.207428571428601</v>
      </c>
      <c r="AG995">
        <v>8.4700000000000006</v>
      </c>
      <c r="AH995">
        <v>11.36</v>
      </c>
      <c r="AI995">
        <v>14.52</v>
      </c>
      <c r="AJ995">
        <v>13.3966666666667</v>
      </c>
      <c r="AK995">
        <v>8.2349999999999994</v>
      </c>
      <c r="AL995">
        <v>8.9849999999999994</v>
      </c>
      <c r="AM995">
        <v>11.425000000000001</v>
      </c>
      <c r="AN995">
        <v>10.000270270270301</v>
      </c>
      <c r="AO995">
        <v>8.3574999999999999</v>
      </c>
      <c r="AP995">
        <v>10.01</v>
      </c>
      <c r="AQ995">
        <v>12.352499999999999</v>
      </c>
      <c r="AR995">
        <v>10.873826530612201</v>
      </c>
      <c r="AS995">
        <v>7.835</v>
      </c>
      <c r="AT995">
        <v>8.6199999999999992</v>
      </c>
      <c r="AU995">
        <v>10.42</v>
      </c>
      <c r="AV995">
        <v>9.4328162291169395</v>
      </c>
      <c r="AW995">
        <v>7.92</v>
      </c>
      <c r="AX995">
        <v>8.9</v>
      </c>
      <c r="AY995">
        <v>10.89</v>
      </c>
      <c r="AZ995">
        <v>9.6470038910505806</v>
      </c>
      <c r="BA995">
        <v>7.97</v>
      </c>
      <c r="BB995">
        <v>8.875</v>
      </c>
      <c r="BC995">
        <v>11.307499999999999</v>
      </c>
      <c r="BD995">
        <v>10.003155339805801</v>
      </c>
      <c r="BE995">
        <v>7.3650000000000002</v>
      </c>
      <c r="BF995">
        <v>9.02</v>
      </c>
      <c r="BG995">
        <v>12.2875</v>
      </c>
      <c r="BH995">
        <v>13.4689473684211</v>
      </c>
      <c r="BI995">
        <v>7.11</v>
      </c>
      <c r="BJ995">
        <v>7.59</v>
      </c>
      <c r="BK995">
        <v>10.865</v>
      </c>
      <c r="BL995">
        <v>9.4085714285714293</v>
      </c>
      <c r="BM995">
        <v>8.42</v>
      </c>
      <c r="BN995">
        <v>8.9499999999999993</v>
      </c>
      <c r="BO995">
        <v>9.5775000000000006</v>
      </c>
      <c r="BP995">
        <v>9.0474999999999994</v>
      </c>
      <c r="BQ995">
        <v>10.41</v>
      </c>
      <c r="BR995">
        <v>13.43</v>
      </c>
      <c r="BS995">
        <v>13.695</v>
      </c>
      <c r="BT995">
        <v>11.5933333333333</v>
      </c>
      <c r="BU995">
        <v>7.33</v>
      </c>
      <c r="BV995">
        <v>8.83</v>
      </c>
      <c r="BW995">
        <v>11.79</v>
      </c>
      <c r="BX995">
        <v>9.6314285714285699</v>
      </c>
      <c r="BZ995" t="s">
        <v>284</v>
      </c>
      <c r="CC995">
        <v>7.73</v>
      </c>
      <c r="CD995">
        <v>8.39</v>
      </c>
      <c r="CE995">
        <v>10.08</v>
      </c>
      <c r="CF995">
        <v>9.42275590551181</v>
      </c>
      <c r="CG995">
        <v>8.7750000000000004</v>
      </c>
      <c r="CH995">
        <v>10.24</v>
      </c>
      <c r="CI995">
        <v>12.0875</v>
      </c>
      <c r="CJ995">
        <v>13.84</v>
      </c>
      <c r="CK995">
        <v>8.0350000000000001</v>
      </c>
      <c r="CL995">
        <v>9.625</v>
      </c>
      <c r="CM995">
        <v>11.44</v>
      </c>
      <c r="CN995">
        <v>10.052</v>
      </c>
      <c r="CO995">
        <v>8.23</v>
      </c>
      <c r="CP995">
        <v>8.32</v>
      </c>
      <c r="CQ995">
        <v>8.65</v>
      </c>
      <c r="CR995">
        <v>9.1199999999999992</v>
      </c>
      <c r="CS995">
        <v>7.93</v>
      </c>
      <c r="CT995">
        <v>8.3699999999999992</v>
      </c>
      <c r="CU995">
        <v>12.78</v>
      </c>
      <c r="CV995">
        <v>12.1133333333333</v>
      </c>
      <c r="CW995">
        <v>7.24</v>
      </c>
      <c r="CX995">
        <v>7.86</v>
      </c>
      <c r="CY995">
        <v>8.7200000000000006</v>
      </c>
      <c r="CZ995">
        <v>8.6470588235294095</v>
      </c>
      <c r="DA995">
        <v>8.4124999999999996</v>
      </c>
      <c r="DB995">
        <v>8.9049999999999994</v>
      </c>
      <c r="DC995">
        <v>25.41</v>
      </c>
      <c r="DD995">
        <v>24.9175</v>
      </c>
      <c r="DF995" t="s">
        <v>284</v>
      </c>
      <c r="DI995">
        <v>8.9600000000000009</v>
      </c>
      <c r="DJ995">
        <v>14.63</v>
      </c>
      <c r="DK995">
        <v>20.03</v>
      </c>
      <c r="DL995">
        <v>17.36</v>
      </c>
      <c r="DM995">
        <v>7.78</v>
      </c>
      <c r="DN995">
        <v>8.92</v>
      </c>
      <c r="DO995">
        <v>11.664999999999999</v>
      </c>
      <c r="DP995">
        <v>10.4616666666667</v>
      </c>
      <c r="DQ995">
        <v>9.61</v>
      </c>
      <c r="DR995">
        <v>10.52</v>
      </c>
      <c r="DS995">
        <v>11.93</v>
      </c>
      <c r="DT995">
        <v>11</v>
      </c>
    </row>
    <row r="996" spans="1:124" x14ac:dyDescent="0.35">
      <c r="A996" s="19" t="str">
        <f t="shared" si="30"/>
        <v>ALLL / Nonaccrual Loans--37072</v>
      </c>
      <c r="B996" s="19" t="str">
        <f t="shared" si="31"/>
        <v>ALLL / Nonaccrual Loans</v>
      </c>
      <c r="C996">
        <v>4</v>
      </c>
      <c r="D996" s="27">
        <v>37072</v>
      </c>
      <c r="E996">
        <v>118.333740227356</v>
      </c>
      <c r="F996">
        <v>226.43907898944701</v>
      </c>
      <c r="G996">
        <v>704.80072463768101</v>
      </c>
      <c r="H996">
        <v>1239.5975059857701</v>
      </c>
      <c r="I996">
        <v>123.178845710028</v>
      </c>
      <c r="J996">
        <v>249.77168949771701</v>
      </c>
      <c r="K996">
        <v>741.07142857142901</v>
      </c>
      <c r="L996">
        <v>969.62641977264298</v>
      </c>
      <c r="M996">
        <v>125.38071911759801</v>
      </c>
      <c r="N996">
        <v>262.81637633724699</v>
      </c>
      <c r="O996">
        <v>688.73165618448604</v>
      </c>
      <c r="P996">
        <v>905.16014950667295</v>
      </c>
      <c r="Q996">
        <v>113.06709411495299</v>
      </c>
      <c r="R996">
        <v>175.132275132275</v>
      </c>
      <c r="S996">
        <v>275.02880658436197</v>
      </c>
      <c r="T996">
        <v>257.978114769424</v>
      </c>
      <c r="U996">
        <v>129.675360710322</v>
      </c>
      <c r="V996">
        <v>278.40579710144902</v>
      </c>
      <c r="W996">
        <v>1013.04347826087</v>
      </c>
      <c r="X996">
        <v>1071.9730499014399</v>
      </c>
      <c r="Y996">
        <v>117.585323993972</v>
      </c>
      <c r="Z996">
        <v>214.49692780337901</v>
      </c>
      <c r="AA996">
        <v>387.48106060606102</v>
      </c>
      <c r="AB996">
        <v>1027.85882210458</v>
      </c>
      <c r="AC996">
        <v>130.92024646661599</v>
      </c>
      <c r="AD996">
        <v>246.57033076136199</v>
      </c>
      <c r="AE996">
        <v>664.969696969697</v>
      </c>
      <c r="AF996">
        <v>1133.3873334094999</v>
      </c>
      <c r="AG996">
        <v>216.819291819292</v>
      </c>
      <c r="AH996">
        <v>526.82926829268297</v>
      </c>
      <c r="AI996">
        <v>1829.67104650079</v>
      </c>
      <c r="AJ996">
        <v>136093.501611407</v>
      </c>
      <c r="AK996">
        <v>72.985734378139497</v>
      </c>
      <c r="AL996">
        <v>177.04918032786901</v>
      </c>
      <c r="AM996">
        <v>415.130395683453</v>
      </c>
      <c r="AN996">
        <v>351.08831429037599</v>
      </c>
      <c r="AO996">
        <v>117.405861442198</v>
      </c>
      <c r="AP996">
        <v>249.54337899543401</v>
      </c>
      <c r="AQ996">
        <v>642.66917293233098</v>
      </c>
      <c r="AR996">
        <v>888.73845636280703</v>
      </c>
      <c r="AS996">
        <v>131.59509202454001</v>
      </c>
      <c r="AT996">
        <v>249.31506849315099</v>
      </c>
      <c r="AU996">
        <v>863.15789473684197</v>
      </c>
      <c r="AV996">
        <v>1087.37374366931</v>
      </c>
      <c r="AW996">
        <v>120.533025560539</v>
      </c>
      <c r="AX996">
        <v>226.41274583022201</v>
      </c>
      <c r="AY996">
        <v>626.11518915866702</v>
      </c>
      <c r="AZ996">
        <v>754.62792334243204</v>
      </c>
      <c r="BA996">
        <v>124.242489501454</v>
      </c>
      <c r="BB996">
        <v>247.23926380368101</v>
      </c>
      <c r="BC996">
        <v>731.43090569561195</v>
      </c>
      <c r="BD996">
        <v>1248.78671834126</v>
      </c>
      <c r="BE996">
        <v>185.97618858143301</v>
      </c>
      <c r="BF996">
        <v>355.117916803144</v>
      </c>
      <c r="BG996">
        <v>1242.0833333333301</v>
      </c>
      <c r="BH996">
        <v>282434.49357651902</v>
      </c>
      <c r="BI996">
        <v>136.647224188058</v>
      </c>
      <c r="BJ996">
        <v>198.459688274413</v>
      </c>
      <c r="BK996">
        <v>335.85472364890899</v>
      </c>
      <c r="BL996">
        <v>290.30930907761302</v>
      </c>
      <c r="BM996">
        <v>156.618802110605</v>
      </c>
      <c r="BN996">
        <v>190.828967895967</v>
      </c>
      <c r="BO996">
        <v>311.50425661295202</v>
      </c>
      <c r="BP996">
        <v>277.29409082759003</v>
      </c>
      <c r="BQ996">
        <v>186.412547528517</v>
      </c>
      <c r="BR996">
        <v>193.82509505703399</v>
      </c>
      <c r="BS996">
        <v>201.23764258555099</v>
      </c>
      <c r="BT996">
        <v>193.82509505703399</v>
      </c>
      <c r="BU996">
        <v>79.263413137847195</v>
      </c>
      <c r="BV996">
        <v>157.178492239468</v>
      </c>
      <c r="BW996">
        <v>304.91718760069602</v>
      </c>
      <c r="BX996">
        <v>1432.20994664163</v>
      </c>
      <c r="BZ996" t="s">
        <v>284</v>
      </c>
      <c r="CC996">
        <v>171.490819076338</v>
      </c>
      <c r="CD996">
        <v>385.44585987261098</v>
      </c>
      <c r="CE996">
        <v>1448.86618769645</v>
      </c>
      <c r="CF996">
        <v>2235.8832014823101</v>
      </c>
      <c r="CG996">
        <v>1518.25396825397</v>
      </c>
      <c r="CH996">
        <v>1614.2857142857099</v>
      </c>
      <c r="CI996">
        <v>1678.57142857143</v>
      </c>
      <c r="CJ996">
        <v>1593.12169312169</v>
      </c>
      <c r="CK996">
        <v>159.86139580712401</v>
      </c>
      <c r="CL996">
        <v>355.66198382290298</v>
      </c>
      <c r="CM996">
        <v>1215.7738095238101</v>
      </c>
      <c r="CN996">
        <v>874.02665070215903</v>
      </c>
      <c r="CO996">
        <v>211.48148148148101</v>
      </c>
      <c r="CP996">
        <v>469.115442278861</v>
      </c>
      <c r="CQ996">
        <v>1120.8333333333301</v>
      </c>
      <c r="CR996">
        <v>644.77306440574796</v>
      </c>
      <c r="CS996">
        <v>245.78692493946701</v>
      </c>
      <c r="CT996">
        <v>367.27272727272702</v>
      </c>
      <c r="CU996">
        <v>504.645135566188</v>
      </c>
      <c r="CV996">
        <v>464.49781299181302</v>
      </c>
      <c r="CW996">
        <v>213.97826086956499</v>
      </c>
      <c r="CX996">
        <v>626.86567164179098</v>
      </c>
      <c r="CY996">
        <v>1769.6101384364799</v>
      </c>
      <c r="CZ996">
        <v>2104.14421293134</v>
      </c>
      <c r="DA996">
        <v>593.63747263662401</v>
      </c>
      <c r="DB996">
        <v>1014.46280991736</v>
      </c>
      <c r="DC996">
        <v>1272.15677809301</v>
      </c>
      <c r="DD996">
        <v>905.70856384730098</v>
      </c>
      <c r="DF996" t="s">
        <v>284</v>
      </c>
      <c r="DI996">
        <v>810.36397853494896</v>
      </c>
      <c r="DJ996">
        <v>2530.7535095121102</v>
      </c>
      <c r="DK996">
        <v>4824.3507553151803</v>
      </c>
      <c r="DL996">
        <v>1501864.7010538301</v>
      </c>
      <c r="DM996">
        <v>93.624826264593494</v>
      </c>
      <c r="DN996">
        <v>154.87875683060099</v>
      </c>
      <c r="DO996">
        <v>778.34782608695696</v>
      </c>
      <c r="DP996">
        <v>1409.2086115776499</v>
      </c>
      <c r="DQ996">
        <v>235.48450482820601</v>
      </c>
      <c r="DR996">
        <v>306.14177489177501</v>
      </c>
      <c r="DS996">
        <v>383.09747806150699</v>
      </c>
      <c r="DT996">
        <v>287.89689226745202</v>
      </c>
    </row>
    <row r="997" spans="1:124" x14ac:dyDescent="0.35">
      <c r="A997" s="19" t="str">
        <f t="shared" si="30"/>
        <v>[NCL + OREO] / [Total Loans + OREO]--37072</v>
      </c>
      <c r="B997" s="19" t="str">
        <f t="shared" si="31"/>
        <v>[NCL + OREO] / [Total Loans + OREO]</v>
      </c>
      <c r="C997">
        <v>5</v>
      </c>
      <c r="D997" s="27">
        <v>37072</v>
      </c>
      <c r="E997">
        <v>0.484613168376959</v>
      </c>
      <c r="F997">
        <v>1.2979741227510699</v>
      </c>
      <c r="G997">
        <v>2.1725933559736101</v>
      </c>
      <c r="H997">
        <v>1.5973074601232</v>
      </c>
      <c r="I997">
        <v>0.32682329586880898</v>
      </c>
      <c r="J997">
        <v>0.97130983430915296</v>
      </c>
      <c r="K997">
        <v>1.8277782161816201</v>
      </c>
      <c r="L997">
        <v>1.30657131358759</v>
      </c>
      <c r="M997">
        <v>0.25170525542572703</v>
      </c>
      <c r="N997">
        <v>0.76630693352245105</v>
      </c>
      <c r="O997">
        <v>1.6332060923174101</v>
      </c>
      <c r="P997">
        <v>1.1638553895041499</v>
      </c>
      <c r="Q997">
        <v>0.97998464842681698</v>
      </c>
      <c r="R997">
        <v>1.55833258413498</v>
      </c>
      <c r="S997">
        <v>2.2354585888765102</v>
      </c>
      <c r="T997">
        <v>1.7429763833951699</v>
      </c>
      <c r="U997">
        <v>0.266097948991319</v>
      </c>
      <c r="V997">
        <v>0.83022512266994497</v>
      </c>
      <c r="W997">
        <v>1.6204107172154301</v>
      </c>
      <c r="X997">
        <v>1.1444509978361599</v>
      </c>
      <c r="Y997">
        <v>0.50748209328427896</v>
      </c>
      <c r="Z997">
        <v>1.2585754640839399</v>
      </c>
      <c r="AA997">
        <v>2.5473243474022702</v>
      </c>
      <c r="AB997">
        <v>1.71133247630134</v>
      </c>
      <c r="AC997">
        <v>0.59720326404831703</v>
      </c>
      <c r="AD997">
        <v>1.30835083185269</v>
      </c>
      <c r="AE997">
        <v>2.23307030006033</v>
      </c>
      <c r="AF997">
        <v>1.63772383284096</v>
      </c>
      <c r="AG997">
        <v>0.21490372267767299</v>
      </c>
      <c r="AH997">
        <v>1.0425070082611601</v>
      </c>
      <c r="AI997">
        <v>2.09173565450256</v>
      </c>
      <c r="AJ997">
        <v>1.3912761184704401</v>
      </c>
      <c r="AK997">
        <v>0.486772539175162</v>
      </c>
      <c r="AL997">
        <v>0.97149160655877898</v>
      </c>
      <c r="AM997">
        <v>1.8262929898334199</v>
      </c>
      <c r="AN997">
        <v>1.38309592634857</v>
      </c>
      <c r="AO997">
        <v>0.40305307762848902</v>
      </c>
      <c r="AP997">
        <v>1.1038937518121399</v>
      </c>
      <c r="AQ997">
        <v>2.02623788906235</v>
      </c>
      <c r="AR997">
        <v>1.4659662467507399</v>
      </c>
      <c r="AS997">
        <v>0.30949963520648799</v>
      </c>
      <c r="AT997">
        <v>0.85058795621674799</v>
      </c>
      <c r="AU997">
        <v>1.6569075946796401</v>
      </c>
      <c r="AV997">
        <v>1.1212289277908001</v>
      </c>
      <c r="AW997">
        <v>0.45115294641862502</v>
      </c>
      <c r="AX997">
        <v>0.94333030535951401</v>
      </c>
      <c r="AY997">
        <v>1.7823175339396</v>
      </c>
      <c r="AZ997">
        <v>1.21639415673819</v>
      </c>
      <c r="BA997">
        <v>0.30734959196294898</v>
      </c>
      <c r="BB997">
        <v>0.95929615043687799</v>
      </c>
      <c r="BC997">
        <v>1.6926067446542901</v>
      </c>
      <c r="BD997">
        <v>1.28948779343603</v>
      </c>
      <c r="BE997">
        <v>0.278375792627159</v>
      </c>
      <c r="BF997">
        <v>1.0016156239221501</v>
      </c>
      <c r="BG997">
        <v>2.1488452544420098</v>
      </c>
      <c r="BH997">
        <v>1.4510694399450199</v>
      </c>
      <c r="BI997">
        <v>0.74861890525944297</v>
      </c>
      <c r="BJ997">
        <v>1.0218052767242001</v>
      </c>
      <c r="BK997">
        <v>1.5137286113927999</v>
      </c>
      <c r="BL997">
        <v>1.19199732413021</v>
      </c>
      <c r="BM997">
        <v>0.61550708326755299</v>
      </c>
      <c r="BN997">
        <v>1.1650046506552001</v>
      </c>
      <c r="BO997">
        <v>1.7256284411287199</v>
      </c>
      <c r="BP997">
        <v>1.1761308737410701</v>
      </c>
      <c r="BQ997">
        <v>0.48135614521198999</v>
      </c>
      <c r="BR997">
        <v>0.94302918836709604</v>
      </c>
      <c r="BS997">
        <v>1.2911262016560401</v>
      </c>
      <c r="BT997">
        <v>0.86731183512299004</v>
      </c>
      <c r="BU997">
        <v>0.96494771329832596</v>
      </c>
      <c r="BV997">
        <v>1.57144429766623</v>
      </c>
      <c r="BW997">
        <v>1.92243582620291</v>
      </c>
      <c r="BX997">
        <v>1.62594050622672</v>
      </c>
      <c r="BZ997" t="s">
        <v>284</v>
      </c>
      <c r="CC997">
        <v>8.9414357148910897E-2</v>
      </c>
      <c r="CD997">
        <v>0.50491486275984299</v>
      </c>
      <c r="CE997">
        <v>1.02684010200298</v>
      </c>
      <c r="CF997">
        <v>0.73197054742419199</v>
      </c>
      <c r="CG997">
        <v>7.4906367041198503E-3</v>
      </c>
      <c r="CH997">
        <v>6.1012369971251201E-2</v>
      </c>
      <c r="CI997">
        <v>0.124496417258428</v>
      </c>
      <c r="CJ997">
        <v>0.24039062913509401</v>
      </c>
      <c r="CK997">
        <v>0.24432825708146499</v>
      </c>
      <c r="CL997">
        <v>0.98206391515248503</v>
      </c>
      <c r="CM997">
        <v>1.5071979355429499</v>
      </c>
      <c r="CN997">
        <v>0.95929912964155395</v>
      </c>
      <c r="CO997">
        <v>0.28437376874553</v>
      </c>
      <c r="CP997">
        <v>0.858749990535424</v>
      </c>
      <c r="CQ997">
        <v>1.231002456715</v>
      </c>
      <c r="CR997">
        <v>0.77049881327956204</v>
      </c>
      <c r="CS997">
        <v>0.50715214564369304</v>
      </c>
      <c r="CT997">
        <v>0.60720114089124799</v>
      </c>
      <c r="CU997">
        <v>1.4484137707398801</v>
      </c>
      <c r="CV997">
        <v>1.1988266715843801</v>
      </c>
      <c r="CW997">
        <v>0.19308913801550501</v>
      </c>
      <c r="CX997">
        <v>0.77209405907126005</v>
      </c>
      <c r="CY997">
        <v>1.2368633791430901</v>
      </c>
      <c r="CZ997">
        <v>1.1903539690006</v>
      </c>
      <c r="DA997">
        <v>0.148163855264732</v>
      </c>
      <c r="DB997">
        <v>0.97939522520352396</v>
      </c>
      <c r="DC997">
        <v>1.9583164905558601</v>
      </c>
      <c r="DD997">
        <v>1.12708512061707</v>
      </c>
      <c r="DF997" t="s">
        <v>284</v>
      </c>
      <c r="DI997">
        <v>0.57055419087189796</v>
      </c>
      <c r="DJ997">
        <v>1.2538982775902501</v>
      </c>
      <c r="DK997">
        <v>3.0300697817589501</v>
      </c>
      <c r="DL997">
        <v>1.87177821874482</v>
      </c>
      <c r="DM997">
        <v>0.52620494627575098</v>
      </c>
      <c r="DN997">
        <v>0.99792395481539697</v>
      </c>
      <c r="DO997">
        <v>1.71676397079414</v>
      </c>
      <c r="DP997">
        <v>1.3707650206014199</v>
      </c>
      <c r="DQ997">
        <v>0.44325232381778701</v>
      </c>
      <c r="DR997">
        <v>0.50261551065932697</v>
      </c>
      <c r="DS997">
        <v>0.60715458052519</v>
      </c>
      <c r="DT997">
        <v>0.96652186785799798</v>
      </c>
    </row>
    <row r="998" spans="1:124" x14ac:dyDescent="0.35">
      <c r="A998" s="19" t="str">
        <f t="shared" si="30"/>
        <v>[Noncurrent + Delinquent Loans] / [Capital + ALLL]--37072</v>
      </c>
      <c r="B998" s="19" t="str">
        <f t="shared" si="31"/>
        <v>[Noncurrent + Delinquent Loans] / [Capital + ALLL]</v>
      </c>
      <c r="C998">
        <v>6</v>
      </c>
      <c r="D998" s="27">
        <v>37072</v>
      </c>
      <c r="E998">
        <v>8.7954256200168608</v>
      </c>
      <c r="F998">
        <v>17.405792770982298</v>
      </c>
      <c r="G998">
        <v>31.520418618238601</v>
      </c>
      <c r="H998">
        <v>21.871208956673101</v>
      </c>
      <c r="I998">
        <v>6.6428206438426196</v>
      </c>
      <c r="J998">
        <v>13.294375456537599</v>
      </c>
      <c r="K998">
        <v>23.229111464405602</v>
      </c>
      <c r="L998">
        <v>16.575309817091298</v>
      </c>
      <c r="M998">
        <v>5.1644919977857402</v>
      </c>
      <c r="N998">
        <v>11.207656971416901</v>
      </c>
      <c r="O998">
        <v>20.0214882930775</v>
      </c>
      <c r="P998">
        <v>14.222040410150701</v>
      </c>
      <c r="Q998">
        <v>13.640043588978299</v>
      </c>
      <c r="R998">
        <v>20.171214553237</v>
      </c>
      <c r="S998">
        <v>25.415923234413501</v>
      </c>
      <c r="T998">
        <v>20.271835661918502</v>
      </c>
      <c r="U998">
        <v>6.38941398865785</v>
      </c>
      <c r="V998">
        <v>12.585955407376501</v>
      </c>
      <c r="W998">
        <v>21.930539703244701</v>
      </c>
      <c r="X998">
        <v>15.905880139166699</v>
      </c>
      <c r="Y998">
        <v>8.0552781800064395</v>
      </c>
      <c r="Z998">
        <v>14.6820809248555</v>
      </c>
      <c r="AA998">
        <v>28.990567147660101</v>
      </c>
      <c r="AB998">
        <v>19.272877639351101</v>
      </c>
      <c r="AC998">
        <v>8.1776374427901093</v>
      </c>
      <c r="AD998">
        <v>14.4079492133591</v>
      </c>
      <c r="AE998">
        <v>21.780645440068501</v>
      </c>
      <c r="AF998">
        <v>16.3236639525913</v>
      </c>
      <c r="AG998">
        <v>3.66766467065868</v>
      </c>
      <c r="AH998">
        <v>9.0000338856697493</v>
      </c>
      <c r="AI998">
        <v>21.5250263904693</v>
      </c>
      <c r="AJ998">
        <v>14.769547707364699</v>
      </c>
      <c r="AK998">
        <v>7.2433902699216102</v>
      </c>
      <c r="AL998">
        <v>16.640611703135001</v>
      </c>
      <c r="AM998">
        <v>30.096166857312799</v>
      </c>
      <c r="AN998">
        <v>21.8985572766139</v>
      </c>
      <c r="AO998">
        <v>6.1094117823459699</v>
      </c>
      <c r="AP998">
        <v>12.3496374768712</v>
      </c>
      <c r="AQ998">
        <v>21.385929494813599</v>
      </c>
      <c r="AR998">
        <v>15.361028887642901</v>
      </c>
      <c r="AS998">
        <v>6.8109814911418898</v>
      </c>
      <c r="AT998">
        <v>13.401172818213199</v>
      </c>
      <c r="AU998">
        <v>23.6065641018679</v>
      </c>
      <c r="AV998">
        <v>17.038291710768799</v>
      </c>
      <c r="AW998">
        <v>7.7902240325865604</v>
      </c>
      <c r="AX998">
        <v>16.116788321167899</v>
      </c>
      <c r="AY998">
        <v>25.801081980857301</v>
      </c>
      <c r="AZ998">
        <v>18.6021071894701</v>
      </c>
      <c r="BA998">
        <v>6.7904807662001003</v>
      </c>
      <c r="BB998">
        <v>13.0748058014075</v>
      </c>
      <c r="BC998">
        <v>24.8948789571695</v>
      </c>
      <c r="BD998">
        <v>17.5478316484174</v>
      </c>
      <c r="BE998">
        <v>6.2370539991687499</v>
      </c>
      <c r="BF998">
        <v>10.7475079182122</v>
      </c>
      <c r="BG998">
        <v>24.456706995021602</v>
      </c>
      <c r="BH998">
        <v>19.347208440014001</v>
      </c>
      <c r="BI998">
        <v>15.4952503969249</v>
      </c>
      <c r="BJ998">
        <v>19.318824575107101</v>
      </c>
      <c r="BK998">
        <v>25.2069404023832</v>
      </c>
      <c r="BL998">
        <v>20.317077454178801</v>
      </c>
      <c r="BM998">
        <v>10.180976786124001</v>
      </c>
      <c r="BN998">
        <v>13.189100415996901</v>
      </c>
      <c r="BO998">
        <v>20.3719765267188</v>
      </c>
      <c r="BP998">
        <v>17.363852896845898</v>
      </c>
      <c r="BQ998">
        <v>8.8525980653205991</v>
      </c>
      <c r="BR998">
        <v>9.4273988665233492</v>
      </c>
      <c r="BS998">
        <v>9.9240554203166909</v>
      </c>
      <c r="BT998">
        <v>9.3753027015837507</v>
      </c>
      <c r="BU998">
        <v>12.684234033050499</v>
      </c>
      <c r="BV998">
        <v>16.718567536006201</v>
      </c>
      <c r="BW998">
        <v>26.103795507358601</v>
      </c>
      <c r="BX998">
        <v>18.896892015785902</v>
      </c>
      <c r="BZ998" t="s">
        <v>284</v>
      </c>
      <c r="CC998">
        <v>5.3515718742500598</v>
      </c>
      <c r="CD998">
        <v>9.7623833822998805</v>
      </c>
      <c r="CE998">
        <v>16.123063071847</v>
      </c>
      <c r="CF998">
        <v>12.7864890743401</v>
      </c>
      <c r="CG998">
        <v>2.0068345006179702</v>
      </c>
      <c r="CH998">
        <v>3.36021846946683</v>
      </c>
      <c r="CI998">
        <v>5.74911557923605</v>
      </c>
      <c r="CJ998">
        <v>4.8899766038054899</v>
      </c>
      <c r="CK998">
        <v>6.61527753141283</v>
      </c>
      <c r="CL998">
        <v>12.996076115831601</v>
      </c>
      <c r="CM998">
        <v>18.506603571871</v>
      </c>
      <c r="CN998">
        <v>15.848617911693699</v>
      </c>
      <c r="CO998">
        <v>6.9495545255846203</v>
      </c>
      <c r="CP998">
        <v>8.8220793423105608</v>
      </c>
      <c r="CQ998">
        <v>18.455951725275298</v>
      </c>
      <c r="CR998">
        <v>12.3239245930561</v>
      </c>
      <c r="CS998">
        <v>7.2104116123195796</v>
      </c>
      <c r="CT998">
        <v>11.5960912052117</v>
      </c>
      <c r="CU998">
        <v>16.222014925373099</v>
      </c>
      <c r="CV998">
        <v>19.132454596142001</v>
      </c>
      <c r="CW998">
        <v>7.4224478285391999</v>
      </c>
      <c r="CX998">
        <v>13.5592917731203</v>
      </c>
      <c r="CY998">
        <v>22.361176308875699</v>
      </c>
      <c r="CZ998">
        <v>17.872935862350801</v>
      </c>
      <c r="DA998">
        <v>4.5577530767718297</v>
      </c>
      <c r="DB998">
        <v>5.2714862506225204</v>
      </c>
      <c r="DC998">
        <v>16.0889739594448</v>
      </c>
      <c r="DD998">
        <v>15.3752407855941</v>
      </c>
      <c r="DF998" t="s">
        <v>284</v>
      </c>
      <c r="DI998">
        <v>9.6494398265269208</v>
      </c>
      <c r="DJ998">
        <v>14.0315183997212</v>
      </c>
      <c r="DK998">
        <v>30.3187838165227</v>
      </c>
      <c r="DL998">
        <v>25.247338082159501</v>
      </c>
      <c r="DM998">
        <v>4.02524283145745</v>
      </c>
      <c r="DN998">
        <v>12.3857307936717</v>
      </c>
      <c r="DO998">
        <v>18.012846499440499</v>
      </c>
      <c r="DP998">
        <v>17.208392941182701</v>
      </c>
      <c r="DQ998">
        <v>5.8799568702896403</v>
      </c>
      <c r="DR998">
        <v>7.4597425384153402</v>
      </c>
      <c r="DS998">
        <v>12.127127103595001</v>
      </c>
      <c r="DT998">
        <v>9.7877794168960897</v>
      </c>
    </row>
    <row r="999" spans="1:124" x14ac:dyDescent="0.35">
      <c r="A999" s="19" t="str">
        <f t="shared" si="30"/>
        <v xml:space="preserve">  Ag [NCL+DQ] / [Capital + ALLL]--37072</v>
      </c>
      <c r="B999" s="19" t="str">
        <f t="shared" si="31"/>
        <v xml:space="preserve">  Ag [NCL+DQ] / [Capital + ALLL]</v>
      </c>
      <c r="C999">
        <v>7</v>
      </c>
      <c r="D999" s="27">
        <v>37072</v>
      </c>
      <c r="E999">
        <v>0</v>
      </c>
      <c r="F999">
        <v>0.57035831755434296</v>
      </c>
      <c r="G999">
        <v>4.1630925702206998</v>
      </c>
      <c r="H999">
        <v>3.36241624043083</v>
      </c>
      <c r="I999">
        <v>0</v>
      </c>
      <c r="J999">
        <v>0.245436416628317</v>
      </c>
      <c r="K999">
        <v>3.6296436694465499</v>
      </c>
      <c r="L999">
        <v>2.6538528748603998</v>
      </c>
      <c r="M999">
        <v>0</v>
      </c>
      <c r="N999">
        <v>0</v>
      </c>
      <c r="O999">
        <v>0.95885916693169204</v>
      </c>
      <c r="P999">
        <v>1.2540013528298399</v>
      </c>
      <c r="Q999">
        <v>0</v>
      </c>
      <c r="R999">
        <v>0</v>
      </c>
      <c r="S999">
        <v>0</v>
      </c>
      <c r="T999">
        <v>0.115031364020346</v>
      </c>
      <c r="U999">
        <v>0</v>
      </c>
      <c r="V999">
        <v>0</v>
      </c>
      <c r="W999">
        <v>2.4653833164471499</v>
      </c>
      <c r="X999">
        <v>2.11157973398609</v>
      </c>
      <c r="Y999">
        <v>0</v>
      </c>
      <c r="Z999">
        <v>0.70609002647837604</v>
      </c>
      <c r="AA999">
        <v>3.9524383349697998</v>
      </c>
      <c r="AB999">
        <v>3.16642749480414</v>
      </c>
      <c r="AC999">
        <v>0.96552357374097197</v>
      </c>
      <c r="AD999">
        <v>4.6685111897173703</v>
      </c>
      <c r="AE999">
        <v>10.3638333899321</v>
      </c>
      <c r="AF999">
        <v>6.3476324283196197</v>
      </c>
      <c r="AG999">
        <v>0</v>
      </c>
      <c r="AH999">
        <v>0.64751784824838099</v>
      </c>
      <c r="AI999">
        <v>3.3452219899151401</v>
      </c>
      <c r="AJ999">
        <v>2.54048528188879</v>
      </c>
      <c r="AK999">
        <v>0</v>
      </c>
      <c r="AL999">
        <v>2.25660863958736E-2</v>
      </c>
      <c r="AM999">
        <v>2.98401017905754</v>
      </c>
      <c r="AN999">
        <v>2.1980946141528199</v>
      </c>
      <c r="AO999">
        <v>0.177251227923999</v>
      </c>
      <c r="AP999">
        <v>2.63271435191644</v>
      </c>
      <c r="AQ999">
        <v>7.6589367900215501</v>
      </c>
      <c r="AR999">
        <v>4.8072554687302</v>
      </c>
      <c r="AS999">
        <v>0</v>
      </c>
      <c r="AT999">
        <v>2.1829294913774298E-2</v>
      </c>
      <c r="AU999">
        <v>3.0540700556406701</v>
      </c>
      <c r="AV999">
        <v>2.3183788072114302</v>
      </c>
      <c r="AW999">
        <v>0</v>
      </c>
      <c r="AX999">
        <v>0</v>
      </c>
      <c r="AY999">
        <v>1.3248740436648601</v>
      </c>
      <c r="AZ999">
        <v>1.2670087028077599</v>
      </c>
      <c r="BA999">
        <v>0</v>
      </c>
      <c r="BB999">
        <v>0</v>
      </c>
      <c r="BC999">
        <v>1.26156792185523</v>
      </c>
      <c r="BD999">
        <v>1.4409478770844999</v>
      </c>
      <c r="BE999">
        <v>0</v>
      </c>
      <c r="BF999">
        <v>2.2281639928698801E-2</v>
      </c>
      <c r="BG999">
        <v>1.3851376536162201</v>
      </c>
      <c r="BH999">
        <v>1.42004414359857</v>
      </c>
      <c r="BI999">
        <v>0.43087103928492798</v>
      </c>
      <c r="BJ999">
        <v>1.56529073228815</v>
      </c>
      <c r="BK999">
        <v>2.3984995471674799</v>
      </c>
      <c r="BL999">
        <v>1.66949383090175</v>
      </c>
      <c r="BM999">
        <v>0</v>
      </c>
      <c r="BN999">
        <v>0</v>
      </c>
      <c r="BO999">
        <v>0</v>
      </c>
      <c r="BP999">
        <v>0</v>
      </c>
      <c r="BQ999">
        <v>2.4377411434584402</v>
      </c>
      <c r="BR999">
        <v>4.8754822869168697</v>
      </c>
      <c r="BS999">
        <v>6.6610421143322203</v>
      </c>
      <c r="BT999">
        <v>4.4406947428881498</v>
      </c>
      <c r="BU999">
        <v>0</v>
      </c>
      <c r="BV999">
        <v>0</v>
      </c>
      <c r="BW999">
        <v>0</v>
      </c>
      <c r="BX999">
        <v>0</v>
      </c>
      <c r="BZ999" t="s">
        <v>284</v>
      </c>
      <c r="CC999">
        <v>0</v>
      </c>
      <c r="CD999">
        <v>0</v>
      </c>
      <c r="CE999">
        <v>0</v>
      </c>
      <c r="CF999">
        <v>0.41669801841627901</v>
      </c>
      <c r="CG999">
        <v>0</v>
      </c>
      <c r="CH999">
        <v>0</v>
      </c>
      <c r="CI999">
        <v>0</v>
      </c>
      <c r="CJ999">
        <v>0</v>
      </c>
      <c r="CK999">
        <v>0</v>
      </c>
      <c r="CL999">
        <v>1.0687226589666401</v>
      </c>
      <c r="CM999">
        <v>3.2139499764464299</v>
      </c>
      <c r="CN999">
        <v>2.2390642760426802</v>
      </c>
      <c r="CO999">
        <v>0.89478417266187005</v>
      </c>
      <c r="CP999">
        <v>4.1238239401824197</v>
      </c>
      <c r="CQ999">
        <v>5.7593684941831</v>
      </c>
      <c r="CR999">
        <v>3.78305663479312</v>
      </c>
      <c r="CS999">
        <v>0.12082158679017301</v>
      </c>
      <c r="CT999">
        <v>2.0474262579525702</v>
      </c>
      <c r="CU999">
        <v>3.3466135458167301</v>
      </c>
      <c r="CV999">
        <v>3.1208717187760802</v>
      </c>
      <c r="CW999">
        <v>0</v>
      </c>
      <c r="CX999">
        <v>1.66923472008218</v>
      </c>
      <c r="CY999">
        <v>10.312345066931099</v>
      </c>
      <c r="CZ999">
        <v>5.5334973475300302</v>
      </c>
      <c r="DA999">
        <v>0</v>
      </c>
      <c r="DB999">
        <v>0</v>
      </c>
      <c r="DC999">
        <v>0.41355277521202499</v>
      </c>
      <c r="DD999">
        <v>0.41355277521202499</v>
      </c>
      <c r="DF999" t="s">
        <v>284</v>
      </c>
      <c r="DI999">
        <v>0</v>
      </c>
      <c r="DJ999">
        <v>0</v>
      </c>
      <c r="DK999">
        <v>2.2188603126575899</v>
      </c>
      <c r="DL999">
        <v>1.2571536255909199</v>
      </c>
      <c r="DM999">
        <v>0</v>
      </c>
      <c r="DN999">
        <v>0.14200959740677699</v>
      </c>
      <c r="DO999">
        <v>1.4390028068065099</v>
      </c>
      <c r="DP999">
        <v>1.71657509191143</v>
      </c>
      <c r="DQ999">
        <v>0</v>
      </c>
      <c r="DR999">
        <v>0.31962560911999899</v>
      </c>
      <c r="DS999">
        <v>1.67886735799389</v>
      </c>
      <c r="DT999">
        <v>1.32127761523957</v>
      </c>
    </row>
    <row r="1000" spans="1:124" x14ac:dyDescent="0.35">
      <c r="A1000" s="19" t="str">
        <f t="shared" si="30"/>
        <v xml:space="preserve">  CLD [NCL+DQ] / [Capital + ALLL]--37072</v>
      </c>
      <c r="B1000" s="19" t="str">
        <f t="shared" si="31"/>
        <v xml:space="preserve">  CLD [NCL+DQ] / [Capital + ALLL]</v>
      </c>
      <c r="C1000">
        <v>8</v>
      </c>
      <c r="D1000" s="27">
        <v>37072</v>
      </c>
      <c r="E1000">
        <v>0</v>
      </c>
      <c r="F1000">
        <v>0</v>
      </c>
      <c r="G1000">
        <v>0.15917325122444301</v>
      </c>
      <c r="H1000">
        <v>0.82011278617725702</v>
      </c>
      <c r="I1000">
        <v>0</v>
      </c>
      <c r="J1000">
        <v>0</v>
      </c>
      <c r="K1000">
        <v>0</v>
      </c>
      <c r="L1000">
        <v>0.440036275238608</v>
      </c>
      <c r="M1000">
        <v>0</v>
      </c>
      <c r="N1000">
        <v>0</v>
      </c>
      <c r="O1000">
        <v>0.19460632555099799</v>
      </c>
      <c r="P1000">
        <v>0.62262377966937199</v>
      </c>
      <c r="Q1000">
        <v>0</v>
      </c>
      <c r="R1000">
        <v>0</v>
      </c>
      <c r="S1000">
        <v>1.7762890783597201E-2</v>
      </c>
      <c r="T1000">
        <v>0.269674545304802</v>
      </c>
      <c r="U1000">
        <v>0</v>
      </c>
      <c r="V1000">
        <v>0</v>
      </c>
      <c r="W1000">
        <v>0</v>
      </c>
      <c r="X1000">
        <v>0.57000165358121402</v>
      </c>
      <c r="Y1000">
        <v>0</v>
      </c>
      <c r="Z1000">
        <v>0</v>
      </c>
      <c r="AA1000">
        <v>0.43118688312833597</v>
      </c>
      <c r="AB1000">
        <v>0.71281369441953701</v>
      </c>
      <c r="AC1000">
        <v>0</v>
      </c>
      <c r="AD1000">
        <v>0</v>
      </c>
      <c r="AE1000">
        <v>0</v>
      </c>
      <c r="AF1000">
        <v>0.12722013973517399</v>
      </c>
      <c r="AG1000">
        <v>0</v>
      </c>
      <c r="AH1000">
        <v>0</v>
      </c>
      <c r="AI1000">
        <v>0</v>
      </c>
      <c r="AJ1000">
        <v>0.40703978305858801</v>
      </c>
      <c r="AK1000">
        <v>0</v>
      </c>
      <c r="AL1000">
        <v>0</v>
      </c>
      <c r="AM1000">
        <v>1.2656091798852499E-2</v>
      </c>
      <c r="AN1000">
        <v>0.489321498530635</v>
      </c>
      <c r="AO1000">
        <v>0</v>
      </c>
      <c r="AP1000">
        <v>0</v>
      </c>
      <c r="AQ1000">
        <v>0</v>
      </c>
      <c r="AR1000">
        <v>0.19886053395689399</v>
      </c>
      <c r="AS1000">
        <v>0</v>
      </c>
      <c r="AT1000">
        <v>0</v>
      </c>
      <c r="AU1000">
        <v>0.26272470693535099</v>
      </c>
      <c r="AV1000">
        <v>0.72532645286036501</v>
      </c>
      <c r="AW1000">
        <v>0</v>
      </c>
      <c r="AX1000">
        <v>0</v>
      </c>
      <c r="AY1000">
        <v>0</v>
      </c>
      <c r="AZ1000">
        <v>0.46335500971550803</v>
      </c>
      <c r="BA1000">
        <v>0</v>
      </c>
      <c r="BB1000">
        <v>0</v>
      </c>
      <c r="BC1000">
        <v>2.66443361753959E-2</v>
      </c>
      <c r="BD1000">
        <v>0.50816692927575302</v>
      </c>
      <c r="BE1000">
        <v>0</v>
      </c>
      <c r="BF1000">
        <v>0</v>
      </c>
      <c r="BG1000">
        <v>0</v>
      </c>
      <c r="BH1000">
        <v>0.402001575499283</v>
      </c>
      <c r="BI1000">
        <v>7.8110270153796402E-2</v>
      </c>
      <c r="BJ1000">
        <v>0.37705894026592601</v>
      </c>
      <c r="BK1000">
        <v>2.1831103200378998</v>
      </c>
      <c r="BL1000">
        <v>1.56620254447089</v>
      </c>
      <c r="BM1000">
        <v>0</v>
      </c>
      <c r="BN1000">
        <v>0.36215978928885001</v>
      </c>
      <c r="BO1000">
        <v>1.69352842988379</v>
      </c>
      <c r="BP1000">
        <v>1.3313686405949401</v>
      </c>
      <c r="BQ1000">
        <v>0</v>
      </c>
      <c r="BR1000">
        <v>0</v>
      </c>
      <c r="BS1000">
        <v>0</v>
      </c>
      <c r="BT1000">
        <v>0</v>
      </c>
      <c r="BU1000">
        <v>0</v>
      </c>
      <c r="BV1000">
        <v>0</v>
      </c>
      <c r="BW1000">
        <v>0</v>
      </c>
      <c r="BX1000">
        <v>2.87200234754975E-2</v>
      </c>
      <c r="BZ1000" t="s">
        <v>284</v>
      </c>
      <c r="CC1000">
        <v>0</v>
      </c>
      <c r="CD1000">
        <v>0</v>
      </c>
      <c r="CE1000">
        <v>0.39580276445419899</v>
      </c>
      <c r="CF1000">
        <v>1.14359947489972</v>
      </c>
      <c r="CG1000">
        <v>0</v>
      </c>
      <c r="CH1000">
        <v>0</v>
      </c>
      <c r="CI1000">
        <v>0</v>
      </c>
      <c r="CJ1000">
        <v>0</v>
      </c>
      <c r="CK1000">
        <v>0</v>
      </c>
      <c r="CL1000">
        <v>0</v>
      </c>
      <c r="CM1000">
        <v>0.46460240115370899</v>
      </c>
      <c r="CN1000">
        <v>1.0630102326639399</v>
      </c>
      <c r="CO1000">
        <v>0</v>
      </c>
      <c r="CP1000">
        <v>0</v>
      </c>
      <c r="CQ1000">
        <v>1.18691498600791</v>
      </c>
      <c r="CR1000">
        <v>0.58188074104284804</v>
      </c>
      <c r="CS1000">
        <v>0</v>
      </c>
      <c r="CT1000">
        <v>0</v>
      </c>
      <c r="CU1000">
        <v>0</v>
      </c>
      <c r="CV1000">
        <v>0.12657083446343001</v>
      </c>
      <c r="CW1000">
        <v>0</v>
      </c>
      <c r="CX1000">
        <v>0</v>
      </c>
      <c r="CY1000">
        <v>0</v>
      </c>
      <c r="CZ1000">
        <v>0.23779678239743299</v>
      </c>
      <c r="DA1000">
        <v>0</v>
      </c>
      <c r="DB1000">
        <v>0.63397430514736797</v>
      </c>
      <c r="DC1000">
        <v>4.4020795769871102</v>
      </c>
      <c r="DD1000">
        <v>3.7681052718397399</v>
      </c>
      <c r="DF1000" t="s">
        <v>284</v>
      </c>
      <c r="DI1000">
        <v>0</v>
      </c>
      <c r="DJ1000">
        <v>0</v>
      </c>
      <c r="DK1000">
        <v>0</v>
      </c>
      <c r="DL1000">
        <v>7.6528754669276902E-2</v>
      </c>
      <c r="DM1000">
        <v>0</v>
      </c>
      <c r="DN1000">
        <v>0</v>
      </c>
      <c r="DO1000">
        <v>1.04440520778816</v>
      </c>
      <c r="DP1000">
        <v>1.04960472354048</v>
      </c>
      <c r="DQ1000">
        <v>0</v>
      </c>
      <c r="DR1000">
        <v>0</v>
      </c>
      <c r="DS1000">
        <v>0.45997528491006501</v>
      </c>
      <c r="DT1000">
        <v>0.51331287552179306</v>
      </c>
    </row>
    <row r="1001" spans="1:124" x14ac:dyDescent="0.35">
      <c r="A1001" s="19" t="str">
        <f t="shared" si="30"/>
        <v xml:space="preserve">  CRE [NCL+DQ] / [Capital + ALLL]--37072</v>
      </c>
      <c r="B1001" s="19" t="str">
        <f t="shared" si="31"/>
        <v xml:space="preserve">  CRE [NCL+DQ] / [Capital + ALLL]</v>
      </c>
      <c r="C1001">
        <v>9</v>
      </c>
      <c r="D1001" s="27">
        <v>37072</v>
      </c>
      <c r="E1001">
        <v>0</v>
      </c>
      <c r="F1001">
        <v>1.40358101486983</v>
      </c>
      <c r="G1001">
        <v>5.6302302325717397</v>
      </c>
      <c r="H1001">
        <v>4.7777772726432302</v>
      </c>
      <c r="I1001">
        <v>0</v>
      </c>
      <c r="J1001">
        <v>0.604626708727655</v>
      </c>
      <c r="K1001">
        <v>3.4819882111337299</v>
      </c>
      <c r="L1001">
        <v>2.6963646117585802</v>
      </c>
      <c r="M1001">
        <v>0</v>
      </c>
      <c r="N1001">
        <v>0.93413135393977897</v>
      </c>
      <c r="O1001">
        <v>3.8661201078027201</v>
      </c>
      <c r="P1001">
        <v>2.7988052369045602</v>
      </c>
      <c r="Q1001">
        <v>0</v>
      </c>
      <c r="R1001">
        <v>1.0606983353633801</v>
      </c>
      <c r="S1001">
        <v>7.6619078363815198</v>
      </c>
      <c r="T1001">
        <v>3.8008029946789201</v>
      </c>
      <c r="U1001">
        <v>0</v>
      </c>
      <c r="V1001">
        <v>0.604626708727655</v>
      </c>
      <c r="W1001">
        <v>3.80146644106035</v>
      </c>
      <c r="X1001">
        <v>2.8534270160831898</v>
      </c>
      <c r="Y1001">
        <v>0</v>
      </c>
      <c r="Z1001">
        <v>1.00543926157903</v>
      </c>
      <c r="AA1001">
        <v>7.1959946412755</v>
      </c>
      <c r="AB1001">
        <v>4.2565436052931496</v>
      </c>
      <c r="AC1001">
        <v>0</v>
      </c>
      <c r="AD1001">
        <v>0.240269101393561</v>
      </c>
      <c r="AE1001">
        <v>2.1411734617529001</v>
      </c>
      <c r="AF1001">
        <v>1.31609317271313</v>
      </c>
      <c r="AG1001">
        <v>0</v>
      </c>
      <c r="AH1001">
        <v>0</v>
      </c>
      <c r="AI1001">
        <v>1.0879419764279199</v>
      </c>
      <c r="AJ1001">
        <v>1.70443514887362</v>
      </c>
      <c r="AK1001">
        <v>1.44550448106389E-2</v>
      </c>
      <c r="AL1001">
        <v>1.8356496163603</v>
      </c>
      <c r="AM1001">
        <v>5.8538412259402399</v>
      </c>
      <c r="AN1001">
        <v>3.9420341957149501</v>
      </c>
      <c r="AO1001">
        <v>0</v>
      </c>
      <c r="AP1001">
        <v>0</v>
      </c>
      <c r="AQ1001">
        <v>2.0927102926137802</v>
      </c>
      <c r="AR1001">
        <v>1.5169706414495101</v>
      </c>
      <c r="AS1001">
        <v>0</v>
      </c>
      <c r="AT1001">
        <v>0.9163579645155</v>
      </c>
      <c r="AU1001">
        <v>3.84557168672008</v>
      </c>
      <c r="AV1001">
        <v>3.2109253183373099</v>
      </c>
      <c r="AW1001">
        <v>0</v>
      </c>
      <c r="AX1001">
        <v>1.2291350531107701</v>
      </c>
      <c r="AY1001">
        <v>4.7028507005959099</v>
      </c>
      <c r="AZ1001">
        <v>3.3552132850032699</v>
      </c>
      <c r="BA1001">
        <v>0</v>
      </c>
      <c r="BB1001">
        <v>0.66315847250268201</v>
      </c>
      <c r="BC1001">
        <v>3.8709999203571099</v>
      </c>
      <c r="BD1001">
        <v>2.95757919574269</v>
      </c>
      <c r="BE1001">
        <v>0</v>
      </c>
      <c r="BF1001">
        <v>1.11601347678253</v>
      </c>
      <c r="BG1001">
        <v>4.3539720958461201</v>
      </c>
      <c r="BH1001">
        <v>3.3393971043308599</v>
      </c>
      <c r="BI1001">
        <v>2.3513920297341802</v>
      </c>
      <c r="BJ1001">
        <v>3.97204854726002</v>
      </c>
      <c r="BK1001">
        <v>7.7604802701359299</v>
      </c>
      <c r="BL1001">
        <v>5.7921561193334297</v>
      </c>
      <c r="BM1001">
        <v>0.56793239683933305</v>
      </c>
      <c r="BN1001">
        <v>4.5886385347426302</v>
      </c>
      <c r="BO1001">
        <v>12.669783844637999</v>
      </c>
      <c r="BP1001">
        <v>8.6490777067346691</v>
      </c>
      <c r="BQ1001">
        <v>0</v>
      </c>
      <c r="BR1001">
        <v>0</v>
      </c>
      <c r="BS1001">
        <v>1.4380918975798</v>
      </c>
      <c r="BT1001">
        <v>0.95872793171986403</v>
      </c>
      <c r="BU1001">
        <v>0</v>
      </c>
      <c r="BV1001">
        <v>2.92541313086199</v>
      </c>
      <c r="BW1001">
        <v>5.8301647655259803</v>
      </c>
      <c r="BX1001">
        <v>3.72027133937193</v>
      </c>
      <c r="BZ1001" t="s">
        <v>284</v>
      </c>
      <c r="CC1001">
        <v>0</v>
      </c>
      <c r="CD1001">
        <v>0.67990962956647805</v>
      </c>
      <c r="CE1001">
        <v>3.8189771197846598</v>
      </c>
      <c r="CF1001">
        <v>3.2653345791589299</v>
      </c>
      <c r="CG1001">
        <v>0</v>
      </c>
      <c r="CH1001">
        <v>0</v>
      </c>
      <c r="CI1001">
        <v>0.43098494425928102</v>
      </c>
      <c r="CJ1001">
        <v>0.265971103767149</v>
      </c>
      <c r="CK1001">
        <v>0.319122134199255</v>
      </c>
      <c r="CL1001">
        <v>2.3729596183813699</v>
      </c>
      <c r="CM1001">
        <v>6.9595902185594403</v>
      </c>
      <c r="CN1001">
        <v>4.3881288372875602</v>
      </c>
      <c r="CO1001">
        <v>9.89208633093525E-2</v>
      </c>
      <c r="CP1001">
        <v>1.0904403949579899</v>
      </c>
      <c r="CQ1001">
        <v>1.93267423094916</v>
      </c>
      <c r="CR1001">
        <v>1.9686079246282699</v>
      </c>
      <c r="CS1001">
        <v>0</v>
      </c>
      <c r="CT1001">
        <v>1.25210740573214</v>
      </c>
      <c r="CU1001">
        <v>2.4738805970149298</v>
      </c>
      <c r="CV1001">
        <v>1.8200621178336001</v>
      </c>
      <c r="CW1001">
        <v>0</v>
      </c>
      <c r="CX1001">
        <v>0</v>
      </c>
      <c r="CY1001">
        <v>2.8083512992170698</v>
      </c>
      <c r="CZ1001">
        <v>1.2185408236606801</v>
      </c>
      <c r="DA1001">
        <v>3.1147616630520101E-2</v>
      </c>
      <c r="DB1001">
        <v>0.65473938290104805</v>
      </c>
      <c r="DC1001">
        <v>7.4625726962531598</v>
      </c>
      <c r="DD1001">
        <v>6.8389809299826299</v>
      </c>
      <c r="DF1001" t="s">
        <v>284</v>
      </c>
      <c r="DI1001">
        <v>0</v>
      </c>
      <c r="DJ1001">
        <v>0</v>
      </c>
      <c r="DK1001">
        <v>1.08606796683405</v>
      </c>
      <c r="DL1001">
        <v>0.58822890794183103</v>
      </c>
      <c r="DM1001">
        <v>0</v>
      </c>
      <c r="DN1001">
        <v>0</v>
      </c>
      <c r="DO1001">
        <v>4.8598114584510901</v>
      </c>
      <c r="DP1001">
        <v>2.2632902280320999</v>
      </c>
      <c r="DQ1001">
        <v>1.0057519312443599</v>
      </c>
      <c r="DR1001">
        <v>2.1250040197715401</v>
      </c>
      <c r="DS1001">
        <v>2.5374425013635902</v>
      </c>
      <c r="DT1001">
        <v>2.4134308578427399</v>
      </c>
    </row>
    <row r="1002" spans="1:124" x14ac:dyDescent="0.35">
      <c r="A1002" s="19" t="str">
        <f t="shared" si="30"/>
        <v xml:space="preserve">  Res RE [NCL+DQ] / [Capital + ALLL]--37072</v>
      </c>
      <c r="B1002" s="19" t="str">
        <f t="shared" si="31"/>
        <v xml:space="preserve">  Res RE [NCL+DQ] / [Capital + ALLL]</v>
      </c>
      <c r="C1002">
        <v>10</v>
      </c>
      <c r="D1002" s="27">
        <v>37072</v>
      </c>
      <c r="E1002">
        <v>0.50451146986237305</v>
      </c>
      <c r="F1002">
        <v>1.89318838697852</v>
      </c>
      <c r="G1002">
        <v>3.9140205814835101</v>
      </c>
      <c r="H1002">
        <v>2.9320694909969198</v>
      </c>
      <c r="I1002">
        <v>0.20618556701030899</v>
      </c>
      <c r="J1002">
        <v>1.45593869731801</v>
      </c>
      <c r="K1002">
        <v>4.0513833992094899</v>
      </c>
      <c r="L1002">
        <v>2.6972872148214599</v>
      </c>
      <c r="M1002">
        <v>0.26952410115839898</v>
      </c>
      <c r="N1002">
        <v>2.0093168817279898</v>
      </c>
      <c r="O1002">
        <v>5.06099917095443</v>
      </c>
      <c r="P1002">
        <v>3.4168694751257598</v>
      </c>
      <c r="Q1002">
        <v>4.4867534442169799</v>
      </c>
      <c r="R1002">
        <v>6.7256052218458198</v>
      </c>
      <c r="S1002">
        <v>9.3597468447760299</v>
      </c>
      <c r="T1002">
        <v>7.0983519213367199</v>
      </c>
      <c r="U1002">
        <v>0.23465863809439499</v>
      </c>
      <c r="V1002">
        <v>1.7003489476085401</v>
      </c>
      <c r="W1002">
        <v>4.0300751879699304</v>
      </c>
      <c r="X1002">
        <v>2.5565936064971</v>
      </c>
      <c r="Y1002">
        <v>0.82687400980067105</v>
      </c>
      <c r="Z1002">
        <v>1.94956558592922</v>
      </c>
      <c r="AA1002">
        <v>4.43174902558337</v>
      </c>
      <c r="AB1002">
        <v>3.4738889362550398</v>
      </c>
      <c r="AC1002">
        <v>0</v>
      </c>
      <c r="AD1002">
        <v>0.66452795600366599</v>
      </c>
      <c r="AE1002">
        <v>1.4919810923969401</v>
      </c>
      <c r="AF1002">
        <v>1.0224303971555699</v>
      </c>
      <c r="AG1002">
        <v>0</v>
      </c>
      <c r="AH1002">
        <v>0.207650273224044</v>
      </c>
      <c r="AI1002">
        <v>1.30018674136321</v>
      </c>
      <c r="AJ1002">
        <v>1.06126035914701</v>
      </c>
      <c r="AK1002">
        <v>1.6717565531776499</v>
      </c>
      <c r="AL1002">
        <v>4.4203369399774504</v>
      </c>
      <c r="AM1002">
        <v>10.421662669059099</v>
      </c>
      <c r="AN1002">
        <v>7.06120810863814</v>
      </c>
      <c r="AO1002">
        <v>0</v>
      </c>
      <c r="AP1002">
        <v>0.82075416246233601</v>
      </c>
      <c r="AQ1002">
        <v>2.27768023508985</v>
      </c>
      <c r="AR1002">
        <v>1.55883552838019</v>
      </c>
      <c r="AS1002">
        <v>0.29302077867459098</v>
      </c>
      <c r="AT1002">
        <v>1.7574626865671601</v>
      </c>
      <c r="AU1002">
        <v>4.3259928694114</v>
      </c>
      <c r="AV1002">
        <v>2.91621824729943</v>
      </c>
      <c r="AW1002">
        <v>1.7014338865431999</v>
      </c>
      <c r="AX1002">
        <v>4.3257989088074797</v>
      </c>
      <c r="AY1002">
        <v>7.7533182259630902</v>
      </c>
      <c r="AZ1002">
        <v>5.44257889612458</v>
      </c>
      <c r="BA1002">
        <v>5.4071950623307899E-2</v>
      </c>
      <c r="BB1002">
        <v>1.15187816279821</v>
      </c>
      <c r="BC1002">
        <v>3.5815259676885201</v>
      </c>
      <c r="BD1002">
        <v>2.3073704866494</v>
      </c>
      <c r="BE1002">
        <v>0.42367140253566299</v>
      </c>
      <c r="BF1002">
        <v>1.68486207724527</v>
      </c>
      <c r="BG1002">
        <v>2.88604614308937</v>
      </c>
      <c r="BH1002">
        <v>1.9935610584601999</v>
      </c>
      <c r="BI1002">
        <v>1.6422441530251499</v>
      </c>
      <c r="BJ1002">
        <v>2.9223980474243101</v>
      </c>
      <c r="BK1002">
        <v>5.4001888724181297</v>
      </c>
      <c r="BL1002">
        <v>3.5147209402184498</v>
      </c>
      <c r="BM1002">
        <v>1.5424631018630499</v>
      </c>
      <c r="BN1002">
        <v>2.3233043447597401</v>
      </c>
      <c r="BO1002">
        <v>4.8792510095298098</v>
      </c>
      <c r="BP1002">
        <v>4.0984097666331198</v>
      </c>
      <c r="BQ1002">
        <v>0.182062956391841</v>
      </c>
      <c r="BR1002">
        <v>0.25889967637540501</v>
      </c>
      <c r="BS1002">
        <v>1.5130730549162501</v>
      </c>
      <c r="BT1002">
        <v>1.0437907820802601</v>
      </c>
      <c r="BU1002">
        <v>1.7613857532113699</v>
      </c>
      <c r="BV1002">
        <v>4.06698564593301</v>
      </c>
      <c r="BW1002">
        <v>5.1741049534085297</v>
      </c>
      <c r="BX1002">
        <v>4.5024564706492596</v>
      </c>
      <c r="BZ1002" t="s">
        <v>284</v>
      </c>
      <c r="CC1002">
        <v>0.14654400390784</v>
      </c>
      <c r="CD1002">
        <v>1.4166239972691601</v>
      </c>
      <c r="CE1002">
        <v>4.0513833992094899</v>
      </c>
      <c r="CF1002">
        <v>2.2193460205596298</v>
      </c>
      <c r="CG1002">
        <v>0</v>
      </c>
      <c r="CH1002">
        <v>3.7821482602117998E-2</v>
      </c>
      <c r="CI1002">
        <v>0.74841514148633004</v>
      </c>
      <c r="CJ1002">
        <v>0.45783890791709098</v>
      </c>
      <c r="CK1002">
        <v>1.21978656237087E-2</v>
      </c>
      <c r="CL1002">
        <v>0.377515992146431</v>
      </c>
      <c r="CM1002">
        <v>2.2050995379987799</v>
      </c>
      <c r="CN1002">
        <v>1.75741382806109</v>
      </c>
      <c r="CO1002">
        <v>0.241096908696321</v>
      </c>
      <c r="CP1002">
        <v>0.64613049444837201</v>
      </c>
      <c r="CQ1002">
        <v>1.1505649467606001</v>
      </c>
      <c r="CR1002">
        <v>0.84687278720380399</v>
      </c>
      <c r="CS1002">
        <v>1.23390557939914</v>
      </c>
      <c r="CT1002">
        <v>1.7574626865671601</v>
      </c>
      <c r="CU1002">
        <v>2.8478437754271799</v>
      </c>
      <c r="CV1002">
        <v>2.0794579772814399</v>
      </c>
      <c r="CW1002">
        <v>0</v>
      </c>
      <c r="CX1002">
        <v>1.45593869731801</v>
      </c>
      <c r="CY1002">
        <v>1.93693693693694</v>
      </c>
      <c r="CZ1002">
        <v>1.6213534662558899</v>
      </c>
      <c r="DA1002">
        <v>0</v>
      </c>
      <c r="DB1002">
        <v>0.41760878593512102</v>
      </c>
      <c r="DC1002">
        <v>1.4703782018384599</v>
      </c>
      <c r="DD1002">
        <v>1.0527694159033401</v>
      </c>
      <c r="DF1002" t="s">
        <v>284</v>
      </c>
      <c r="DI1002">
        <v>0</v>
      </c>
      <c r="DJ1002">
        <v>0</v>
      </c>
      <c r="DK1002">
        <v>0.86736537766534205</v>
      </c>
      <c r="DL1002">
        <v>0.96164187929142997</v>
      </c>
      <c r="DM1002">
        <v>0</v>
      </c>
      <c r="DN1002">
        <v>0.35163646199621301</v>
      </c>
      <c r="DO1002">
        <v>4.9638250324789102</v>
      </c>
      <c r="DP1002">
        <v>2.8563089285663401</v>
      </c>
      <c r="DQ1002">
        <v>2.4831543024401102</v>
      </c>
      <c r="DR1002">
        <v>3.2347772816701501</v>
      </c>
      <c r="DS1002">
        <v>3.61005757587415</v>
      </c>
      <c r="DT1002">
        <v>2.9378848318366502</v>
      </c>
    </row>
    <row r="1003" spans="1:124" x14ac:dyDescent="0.35">
      <c r="A1003" s="19" t="str">
        <f t="shared" si="30"/>
        <v xml:space="preserve">  C&amp;I [NCL+DQ] / [Capital + ALLL]--37072</v>
      </c>
      <c r="B1003" s="19" t="str">
        <f t="shared" si="31"/>
        <v xml:space="preserve">  C&amp;I [NCL+DQ] / [Capital + ALLL]</v>
      </c>
      <c r="C1003">
        <v>11</v>
      </c>
      <c r="D1003" s="27">
        <v>37072</v>
      </c>
      <c r="E1003">
        <v>0.81662358637015597</v>
      </c>
      <c r="F1003">
        <v>3.2851633124244199</v>
      </c>
      <c r="G1003">
        <v>7.1796905560726803</v>
      </c>
      <c r="H1003">
        <v>6.0838073056851698</v>
      </c>
      <c r="I1003">
        <v>0.58279742765273301</v>
      </c>
      <c r="J1003">
        <v>2.7353041114508998</v>
      </c>
      <c r="K1003">
        <v>7.0172732880937696</v>
      </c>
      <c r="L1003">
        <v>4.5718481844593004</v>
      </c>
      <c r="M1003">
        <v>0.18258208890868899</v>
      </c>
      <c r="N1003">
        <v>1.45348738639883</v>
      </c>
      <c r="O1003">
        <v>4.2834872380847804</v>
      </c>
      <c r="P1003">
        <v>3.15540457861032</v>
      </c>
      <c r="Q1003">
        <v>1.7380717333384199</v>
      </c>
      <c r="R1003">
        <v>5.6248376201610801</v>
      </c>
      <c r="S1003">
        <v>9.2704224559249901</v>
      </c>
      <c r="T1003">
        <v>6.5513083842472302</v>
      </c>
      <c r="U1003">
        <v>0.58635394456290002</v>
      </c>
      <c r="V1003">
        <v>2.9193740276379598</v>
      </c>
      <c r="W1003">
        <v>7.2376413419306598</v>
      </c>
      <c r="X1003">
        <v>4.5756819868577798</v>
      </c>
      <c r="Y1003">
        <v>1.0645084367294</v>
      </c>
      <c r="Z1003">
        <v>3.0470914127423798</v>
      </c>
      <c r="AA1003">
        <v>6.7471463995403402</v>
      </c>
      <c r="AB1003">
        <v>5.69558546185936</v>
      </c>
      <c r="AC1003">
        <v>0.942408376963351</v>
      </c>
      <c r="AD1003">
        <v>3.8499312512276598</v>
      </c>
      <c r="AE1003">
        <v>7.22371029364355</v>
      </c>
      <c r="AF1003">
        <v>4.7386450448200099</v>
      </c>
      <c r="AG1003">
        <v>7.4207569172055607E-2</v>
      </c>
      <c r="AH1003">
        <v>1.1598587997982901</v>
      </c>
      <c r="AI1003">
        <v>3.4294512877939498</v>
      </c>
      <c r="AJ1003">
        <v>3.4914268788879599</v>
      </c>
      <c r="AK1003">
        <v>0.72901098685549304</v>
      </c>
      <c r="AL1003">
        <v>2.8932340526355498</v>
      </c>
      <c r="AM1003">
        <v>7.1362566255011197</v>
      </c>
      <c r="AN1003">
        <v>6.0160015089307404</v>
      </c>
      <c r="AO1003">
        <v>0.345588409636715</v>
      </c>
      <c r="AP1003">
        <v>2.0442224422276598</v>
      </c>
      <c r="AQ1003">
        <v>6.1767005181964398</v>
      </c>
      <c r="AR1003">
        <v>4.0021189045931802</v>
      </c>
      <c r="AS1003">
        <v>0.92112978215581598</v>
      </c>
      <c r="AT1003">
        <v>2.8587023265334</v>
      </c>
      <c r="AU1003">
        <v>6.5108710872439204</v>
      </c>
      <c r="AV1003">
        <v>4.7531451851741204</v>
      </c>
      <c r="AW1003">
        <v>0.74864517570814004</v>
      </c>
      <c r="AX1003">
        <v>3.07995680548383</v>
      </c>
      <c r="AY1003">
        <v>7.2845070422535203</v>
      </c>
      <c r="AZ1003">
        <v>4.6740542019048297</v>
      </c>
      <c r="BA1003">
        <v>1.8220742370908001</v>
      </c>
      <c r="BB1003">
        <v>5.1770798119506303</v>
      </c>
      <c r="BC1003">
        <v>10.420556028905899</v>
      </c>
      <c r="BD1003">
        <v>7.6338220989992198</v>
      </c>
      <c r="BE1003">
        <v>0.13826658850356899</v>
      </c>
      <c r="BF1003">
        <v>1.51072880877571</v>
      </c>
      <c r="BG1003">
        <v>3.2925992686212502</v>
      </c>
      <c r="BH1003">
        <v>3.07038022944614</v>
      </c>
      <c r="BI1003">
        <v>3.36311284997781</v>
      </c>
      <c r="BJ1003">
        <v>5.2605109635888203</v>
      </c>
      <c r="BK1003">
        <v>6.9733731501207004</v>
      </c>
      <c r="BL1003">
        <v>5.90028275551518</v>
      </c>
      <c r="BM1003">
        <v>0.79742722929129095</v>
      </c>
      <c r="BN1003">
        <v>2.0151403897829501</v>
      </c>
      <c r="BO1003">
        <v>4.4939008789153299</v>
      </c>
      <c r="BP1003">
        <v>3.2761877184236701</v>
      </c>
      <c r="BQ1003">
        <v>0.43689320388349501</v>
      </c>
      <c r="BR1003">
        <v>0.87378640776699001</v>
      </c>
      <c r="BS1003">
        <v>3.31944157206798</v>
      </c>
      <c r="BT1003">
        <v>2.2129610480453201</v>
      </c>
      <c r="BU1003">
        <v>1.8089130077289901</v>
      </c>
      <c r="BV1003">
        <v>4.5627376425855504</v>
      </c>
      <c r="BW1003">
        <v>13.207017543859701</v>
      </c>
      <c r="BX1003">
        <v>7.93425800512499</v>
      </c>
      <c r="BZ1003" t="s">
        <v>284</v>
      </c>
      <c r="CC1003">
        <v>0.82843399251737004</v>
      </c>
      <c r="CD1003">
        <v>2.9146071245951899</v>
      </c>
      <c r="CE1003">
        <v>5.5585833864631997</v>
      </c>
      <c r="CF1003">
        <v>4.19647673770364</v>
      </c>
      <c r="CG1003">
        <v>7.7041602465331302E-2</v>
      </c>
      <c r="CH1003">
        <v>1.18698297539738</v>
      </c>
      <c r="CI1003">
        <v>2.77481099315199</v>
      </c>
      <c r="CJ1003">
        <v>2.8264146284890601</v>
      </c>
      <c r="CK1003">
        <v>0.53007597642904003</v>
      </c>
      <c r="CL1003">
        <v>1.7636453736081501</v>
      </c>
      <c r="CM1003">
        <v>7.0615941304288503</v>
      </c>
      <c r="CN1003">
        <v>4.4964915362495903</v>
      </c>
      <c r="CO1003">
        <v>1.8087569580999101</v>
      </c>
      <c r="CP1003">
        <v>6.8525818814836201</v>
      </c>
      <c r="CQ1003">
        <v>8.4739283422097298</v>
      </c>
      <c r="CR1003">
        <v>5.3237315700762498</v>
      </c>
      <c r="CS1003">
        <v>0.58596159381553503</v>
      </c>
      <c r="CT1003">
        <v>2.1867551041558699</v>
      </c>
      <c r="CU1003">
        <v>8.96455223880597</v>
      </c>
      <c r="CV1003">
        <v>8.5548328358642607</v>
      </c>
      <c r="CW1003">
        <v>1.7630853994490401</v>
      </c>
      <c r="CX1003">
        <v>6.21165644171779</v>
      </c>
      <c r="CY1003">
        <v>10.703259005145799</v>
      </c>
      <c r="CZ1003">
        <v>6.7837718714189696</v>
      </c>
      <c r="DA1003">
        <v>5.0382063985221298E-2</v>
      </c>
      <c r="DB1003">
        <v>0.17663635607105399</v>
      </c>
      <c r="DC1003">
        <v>4.5096556123231899</v>
      </c>
      <c r="DD1003">
        <v>4.3834013202373603</v>
      </c>
      <c r="DF1003" t="s">
        <v>284</v>
      </c>
      <c r="DI1003">
        <v>0</v>
      </c>
      <c r="DJ1003">
        <v>0.25542784163473797</v>
      </c>
      <c r="DK1003">
        <v>1.4730835670562099</v>
      </c>
      <c r="DL1003">
        <v>1.1491639429740099</v>
      </c>
      <c r="DM1003">
        <v>0.94857509891979297</v>
      </c>
      <c r="DN1003">
        <v>2.4513379509362201</v>
      </c>
      <c r="DO1003">
        <v>3.5856794506482501</v>
      </c>
      <c r="DP1003">
        <v>7.7281462741434304</v>
      </c>
      <c r="DQ1003">
        <v>0.60689337032778901</v>
      </c>
      <c r="DR1003">
        <v>1.2649824057435299</v>
      </c>
      <c r="DS1003">
        <v>3.5912827769497002</v>
      </c>
      <c r="DT1003">
        <v>2.31991416432709</v>
      </c>
    </row>
    <row r="1004" spans="1:124" x14ac:dyDescent="0.35">
      <c r="A1004" s="19" t="str">
        <f t="shared" si="30"/>
        <v xml:space="preserve">  Ind [NCL+DQ] / [Capital + ALLL]--37072</v>
      </c>
      <c r="B1004" s="19" t="str">
        <f t="shared" si="31"/>
        <v xml:space="preserve">  Ind [NCL+DQ] / [Capital + ALLL]</v>
      </c>
      <c r="C1004">
        <v>12</v>
      </c>
      <c r="D1004" s="27">
        <v>37072</v>
      </c>
      <c r="E1004">
        <v>0.59859208338498304</v>
      </c>
      <c r="F1004">
        <v>1.3258285879151299</v>
      </c>
      <c r="G1004">
        <v>3.0320556937851499</v>
      </c>
      <c r="H1004">
        <v>4.0378597229814002</v>
      </c>
      <c r="I1004">
        <v>0.45082344281902698</v>
      </c>
      <c r="J1004">
        <v>1.26522407473099</v>
      </c>
      <c r="K1004">
        <v>2.8134692069118299</v>
      </c>
      <c r="L1004">
        <v>2.0827464381790999</v>
      </c>
      <c r="M1004">
        <v>0.29039814993310498</v>
      </c>
      <c r="N1004">
        <v>1.1788535120519801</v>
      </c>
      <c r="O1004">
        <v>2.7987759313944398</v>
      </c>
      <c r="P1004">
        <v>2.1240673969195698</v>
      </c>
      <c r="Q1004">
        <v>0.89169239332730899</v>
      </c>
      <c r="R1004">
        <v>1.7841601392515201</v>
      </c>
      <c r="S1004">
        <v>3.8358139891751701</v>
      </c>
      <c r="T1004">
        <v>2.4585890675147302</v>
      </c>
      <c r="U1004">
        <v>0.48590090807710701</v>
      </c>
      <c r="V1004">
        <v>1.3837147418839799</v>
      </c>
      <c r="W1004">
        <v>2.8275791414814102</v>
      </c>
      <c r="X1004">
        <v>2.0417099164077301</v>
      </c>
      <c r="Y1004">
        <v>0.52090406405177003</v>
      </c>
      <c r="Z1004">
        <v>1.0811789506356499</v>
      </c>
      <c r="AA1004">
        <v>2.52908474170526</v>
      </c>
      <c r="AB1004">
        <v>2.0980635423224601</v>
      </c>
      <c r="AC1004">
        <v>0.34148698403100902</v>
      </c>
      <c r="AD1004">
        <v>0.868560221342766</v>
      </c>
      <c r="AE1004">
        <v>1.9110382832006401</v>
      </c>
      <c r="AF1004">
        <v>1.45698465553434</v>
      </c>
      <c r="AG1004">
        <v>0.21505376344086</v>
      </c>
      <c r="AH1004">
        <v>0.74780814853016997</v>
      </c>
      <c r="AI1004">
        <v>3.1770631538163498</v>
      </c>
      <c r="AJ1004">
        <v>5.0742469641021604</v>
      </c>
      <c r="AK1004">
        <v>0.58880455375631702</v>
      </c>
      <c r="AL1004">
        <v>1.6915694281223901</v>
      </c>
      <c r="AM1004">
        <v>3.20800203129998</v>
      </c>
      <c r="AN1004">
        <v>2.31640855860919</v>
      </c>
      <c r="AO1004">
        <v>0.36564836849184501</v>
      </c>
      <c r="AP1004">
        <v>1.0106236750245801</v>
      </c>
      <c r="AQ1004">
        <v>2.5129590543124398</v>
      </c>
      <c r="AR1004">
        <v>1.6283126614304</v>
      </c>
      <c r="AS1004">
        <v>0.484661759220336</v>
      </c>
      <c r="AT1004">
        <v>1.31931076576365</v>
      </c>
      <c r="AU1004">
        <v>2.81893816985218</v>
      </c>
      <c r="AV1004">
        <v>2.1254887090164098</v>
      </c>
      <c r="AW1004">
        <v>0.79654658512770404</v>
      </c>
      <c r="AX1004">
        <v>1.7774131802023501</v>
      </c>
      <c r="AY1004">
        <v>3.7996545768566499</v>
      </c>
      <c r="AZ1004">
        <v>2.6368528083406599</v>
      </c>
      <c r="BA1004">
        <v>0.39646385471047302</v>
      </c>
      <c r="BB1004">
        <v>1.0833230235917699</v>
      </c>
      <c r="BC1004">
        <v>2.3955989900214898</v>
      </c>
      <c r="BD1004">
        <v>1.7231711560540399</v>
      </c>
      <c r="BE1004">
        <v>0.565373459467437</v>
      </c>
      <c r="BF1004">
        <v>1.60660226110634</v>
      </c>
      <c r="BG1004">
        <v>3.03280414719619</v>
      </c>
      <c r="BH1004">
        <v>7.6949561548672003</v>
      </c>
      <c r="BI1004">
        <v>0.47370078686367401</v>
      </c>
      <c r="BJ1004">
        <v>2.1839940164547502</v>
      </c>
      <c r="BK1004">
        <v>4.4799861075863001</v>
      </c>
      <c r="BL1004">
        <v>2.7116029919743001</v>
      </c>
      <c r="BM1004">
        <v>0.88117015608022697</v>
      </c>
      <c r="BN1004">
        <v>1.1535096410029799</v>
      </c>
      <c r="BO1004">
        <v>1.54597956597529</v>
      </c>
      <c r="BP1004">
        <v>1.2736400810525299</v>
      </c>
      <c r="BQ1004">
        <v>0.56643952783273699</v>
      </c>
      <c r="BR1004">
        <v>0.71197411003236299</v>
      </c>
      <c r="BS1004">
        <v>0.80351490336482301</v>
      </c>
      <c r="BT1004">
        <v>0.675978250787586</v>
      </c>
      <c r="BU1004">
        <v>0.49389491013856501</v>
      </c>
      <c r="BV1004">
        <v>1.58359293873313</v>
      </c>
      <c r="BW1004">
        <v>4.2560211151435201</v>
      </c>
      <c r="BX1004">
        <v>2.6286467435858798</v>
      </c>
      <c r="BZ1004" t="s">
        <v>284</v>
      </c>
      <c r="CC1004">
        <v>0.254806578642576</v>
      </c>
      <c r="CD1004">
        <v>0.99717467176333696</v>
      </c>
      <c r="CE1004">
        <v>1.8975332068311199</v>
      </c>
      <c r="CF1004">
        <v>1.39398798436594</v>
      </c>
      <c r="CG1004">
        <v>0.14915698708071601</v>
      </c>
      <c r="CH1004">
        <v>0.67865210011227695</v>
      </c>
      <c r="CI1004">
        <v>1.3451229196011201</v>
      </c>
      <c r="CJ1004">
        <v>1.33975196363218</v>
      </c>
      <c r="CK1004">
        <v>0.57919418005433498</v>
      </c>
      <c r="CL1004">
        <v>1.07746874454967</v>
      </c>
      <c r="CM1004">
        <v>2.4544406767432601</v>
      </c>
      <c r="CN1004">
        <v>1.5377224916348999</v>
      </c>
      <c r="CO1004">
        <v>7.3468789984655003E-2</v>
      </c>
      <c r="CP1004">
        <v>0.349539540290985</v>
      </c>
      <c r="CQ1004">
        <v>0.56980688409811298</v>
      </c>
      <c r="CR1004">
        <v>0.36538564008462798</v>
      </c>
      <c r="CS1004">
        <v>0.73193799087133504</v>
      </c>
      <c r="CT1004">
        <v>1.0269834877164701</v>
      </c>
      <c r="CU1004">
        <v>5.2589641434262999</v>
      </c>
      <c r="CV1004">
        <v>2.7128172411218601</v>
      </c>
      <c r="CW1004">
        <v>0.52702702702702697</v>
      </c>
      <c r="CX1004">
        <v>1.5325670498084301</v>
      </c>
      <c r="CY1004">
        <v>2.2167351362160201</v>
      </c>
      <c r="CZ1004">
        <v>2.35848949161924</v>
      </c>
      <c r="DA1004">
        <v>0.574579237062248</v>
      </c>
      <c r="DB1004">
        <v>2.17767651322613</v>
      </c>
      <c r="DC1004">
        <v>3.6829495999338699</v>
      </c>
      <c r="DD1004">
        <v>2.0798523237699902</v>
      </c>
      <c r="DF1004" t="s">
        <v>284</v>
      </c>
      <c r="DI1004">
        <v>0.42585736385600798</v>
      </c>
      <c r="DJ1004">
        <v>12.558434832665</v>
      </c>
      <c r="DK1004">
        <v>27.8143506359227</v>
      </c>
      <c r="DL1004">
        <v>21.116807138405399</v>
      </c>
      <c r="DM1004">
        <v>0.42092456578446202</v>
      </c>
      <c r="DN1004">
        <v>1.9170792770668399</v>
      </c>
      <c r="DO1004">
        <v>2.8059922117481699</v>
      </c>
      <c r="DP1004">
        <v>2.1655530449054599</v>
      </c>
      <c r="DQ1004">
        <v>0.24414911565772099</v>
      </c>
      <c r="DR1004">
        <v>0.48481001545344798</v>
      </c>
      <c r="DS1004">
        <v>0.78348403847572701</v>
      </c>
      <c r="DT1004">
        <v>0.71620144686544895</v>
      </c>
    </row>
    <row r="1005" spans="1:124" x14ac:dyDescent="0.35">
      <c r="A1005" s="19" t="str">
        <f t="shared" si="30"/>
        <v xml:space="preserve">  OREO / [Capital + ALLL]--37072</v>
      </c>
      <c r="B1005" s="19" t="str">
        <f t="shared" si="31"/>
        <v xml:space="preserve">  OREO / [Capital + ALLL]</v>
      </c>
      <c r="C1005">
        <v>13</v>
      </c>
      <c r="D1005" s="27">
        <v>37072</v>
      </c>
      <c r="E1005">
        <v>0</v>
      </c>
      <c r="F1005">
        <v>0</v>
      </c>
      <c r="G1005">
        <v>0.639070893420566</v>
      </c>
      <c r="H1005">
        <v>0.52824380347033295</v>
      </c>
      <c r="I1005">
        <v>0</v>
      </c>
      <c r="J1005">
        <v>0</v>
      </c>
      <c r="K1005">
        <v>0.58982550995330596</v>
      </c>
      <c r="L1005">
        <v>0.65157297039843798</v>
      </c>
      <c r="M1005">
        <v>0</v>
      </c>
      <c r="N1005">
        <v>0</v>
      </c>
      <c r="O1005">
        <v>0.96399312375885404</v>
      </c>
      <c r="P1005">
        <v>0.92974196007647603</v>
      </c>
      <c r="Q1005">
        <v>0.211151655365828</v>
      </c>
      <c r="R1005">
        <v>0.40184822817316401</v>
      </c>
      <c r="S1005">
        <v>1.71551329791088</v>
      </c>
      <c r="T1005">
        <v>1.4068339090689199</v>
      </c>
      <c r="U1005">
        <v>0</v>
      </c>
      <c r="V1005">
        <v>0</v>
      </c>
      <c r="W1005">
        <v>0.43681430312880898</v>
      </c>
      <c r="X1005">
        <v>0.654468658463224</v>
      </c>
      <c r="Y1005">
        <v>0</v>
      </c>
      <c r="Z1005">
        <v>0</v>
      </c>
      <c r="AA1005">
        <v>0.78607468790845303</v>
      </c>
      <c r="AB1005">
        <v>0.88878176348988103</v>
      </c>
      <c r="AC1005">
        <v>0</v>
      </c>
      <c r="AD1005">
        <v>6.2959831627421702E-3</v>
      </c>
      <c r="AE1005">
        <v>1.01441671609106</v>
      </c>
      <c r="AF1005">
        <v>0.80548390884517296</v>
      </c>
      <c r="AG1005">
        <v>0</v>
      </c>
      <c r="AH1005">
        <v>0</v>
      </c>
      <c r="AI1005">
        <v>0.265961092908161</v>
      </c>
      <c r="AJ1005">
        <v>0.63859065566707696</v>
      </c>
      <c r="AK1005">
        <v>0</v>
      </c>
      <c r="AL1005">
        <v>0</v>
      </c>
      <c r="AM1005">
        <v>0</v>
      </c>
      <c r="AN1005">
        <v>0.47143273218220999</v>
      </c>
      <c r="AO1005">
        <v>0</v>
      </c>
      <c r="AP1005">
        <v>0</v>
      </c>
      <c r="AQ1005">
        <v>0.60702432355296998</v>
      </c>
      <c r="AR1005">
        <v>0.61818876851693705</v>
      </c>
      <c r="AS1005">
        <v>0</v>
      </c>
      <c r="AT1005">
        <v>0</v>
      </c>
      <c r="AU1005">
        <v>0.66740492091038395</v>
      </c>
      <c r="AV1005">
        <v>0.63727880611117105</v>
      </c>
      <c r="AW1005">
        <v>0</v>
      </c>
      <c r="AX1005">
        <v>0</v>
      </c>
      <c r="AY1005">
        <v>0.64542154094392901</v>
      </c>
      <c r="AZ1005">
        <v>0.75109114051874604</v>
      </c>
      <c r="BA1005">
        <v>0</v>
      </c>
      <c r="BB1005">
        <v>0</v>
      </c>
      <c r="BC1005">
        <v>0.736034826113803</v>
      </c>
      <c r="BD1005">
        <v>0.79411496644089596</v>
      </c>
      <c r="BE1005">
        <v>0</v>
      </c>
      <c r="BF1005">
        <v>0</v>
      </c>
      <c r="BG1005">
        <v>0.39403962853337698</v>
      </c>
      <c r="BH1005">
        <v>0.68896107325410305</v>
      </c>
      <c r="BI1005">
        <v>0.10235138847738801</v>
      </c>
      <c r="BJ1005">
        <v>0.23322760348641899</v>
      </c>
      <c r="BK1005">
        <v>0.65938985699743602</v>
      </c>
      <c r="BL1005">
        <v>1.61755758053863</v>
      </c>
      <c r="BM1005">
        <v>0</v>
      </c>
      <c r="BN1005">
        <v>0</v>
      </c>
      <c r="BO1005">
        <v>0</v>
      </c>
      <c r="BP1005">
        <v>0</v>
      </c>
      <c r="BQ1005">
        <v>0</v>
      </c>
      <c r="BR1005">
        <v>0</v>
      </c>
      <c r="BS1005">
        <v>1.3406292749658</v>
      </c>
      <c r="BT1005">
        <v>0.89375284997719995</v>
      </c>
      <c r="BU1005">
        <v>0</v>
      </c>
      <c r="BV1005">
        <v>0</v>
      </c>
      <c r="BW1005">
        <v>0.58061634658329597</v>
      </c>
      <c r="BX1005">
        <v>1.1495704389802599</v>
      </c>
      <c r="BZ1005" t="s">
        <v>284</v>
      </c>
      <c r="CC1005">
        <v>0</v>
      </c>
      <c r="CD1005">
        <v>0</v>
      </c>
      <c r="CE1005">
        <v>0.29585798816567999</v>
      </c>
      <c r="CF1005">
        <v>0.47587294392964602</v>
      </c>
      <c r="CG1005">
        <v>0</v>
      </c>
      <c r="CH1005">
        <v>0</v>
      </c>
      <c r="CI1005">
        <v>0</v>
      </c>
      <c r="CJ1005">
        <v>1.3509340744171701</v>
      </c>
      <c r="CK1005">
        <v>0</v>
      </c>
      <c r="CL1005">
        <v>0</v>
      </c>
      <c r="CM1005">
        <v>0.12122390768831801</v>
      </c>
      <c r="CN1005">
        <v>0.76912424990689898</v>
      </c>
      <c r="CO1005">
        <v>0.282181493582919</v>
      </c>
      <c r="CP1005">
        <v>0.38562022381585997</v>
      </c>
      <c r="CQ1005">
        <v>3.1916540766883998</v>
      </c>
      <c r="CR1005">
        <v>1.9366549163482101</v>
      </c>
      <c r="CS1005">
        <v>0</v>
      </c>
      <c r="CT1005">
        <v>0</v>
      </c>
      <c r="CU1005">
        <v>0.97165991902834004</v>
      </c>
      <c r="CV1005">
        <v>0.52023177863268999</v>
      </c>
      <c r="CW1005">
        <v>0</v>
      </c>
      <c r="CX1005">
        <v>0</v>
      </c>
      <c r="CY1005">
        <v>0.28200789622109401</v>
      </c>
      <c r="CZ1005">
        <v>0.44372028557433102</v>
      </c>
      <c r="DA1005">
        <v>0</v>
      </c>
      <c r="DB1005">
        <v>0</v>
      </c>
      <c r="DC1005">
        <v>8.3060311014720098E-2</v>
      </c>
      <c r="DD1005">
        <v>8.3060311014720098E-2</v>
      </c>
      <c r="DF1005" t="s">
        <v>284</v>
      </c>
      <c r="DI1005">
        <v>0</v>
      </c>
      <c r="DJ1005">
        <v>0</v>
      </c>
      <c r="DK1005">
        <v>0</v>
      </c>
      <c r="DL1005">
        <v>2.1600634274863299E-2</v>
      </c>
      <c r="DM1005">
        <v>0</v>
      </c>
      <c r="DN1005">
        <v>0</v>
      </c>
      <c r="DO1005">
        <v>0.49706252070555201</v>
      </c>
      <c r="DP1005">
        <v>0.81829614634197001</v>
      </c>
      <c r="DQ1005">
        <v>0</v>
      </c>
      <c r="DR1005">
        <v>0</v>
      </c>
      <c r="DS1005">
        <v>0</v>
      </c>
      <c r="DT1005">
        <v>1.5429377534826301E-2</v>
      </c>
    </row>
    <row r="1006" spans="1:124" x14ac:dyDescent="0.35">
      <c r="A1006" s="19" t="str">
        <f t="shared" si="30"/>
        <v>ROAA--37072</v>
      </c>
      <c r="B1006" s="19" t="str">
        <f t="shared" si="31"/>
        <v>ROAA</v>
      </c>
      <c r="C1006">
        <v>14</v>
      </c>
      <c r="D1006" s="27">
        <v>37072</v>
      </c>
      <c r="E1006">
        <v>0.98750000000000004</v>
      </c>
      <c r="F1006">
        <v>1.3</v>
      </c>
      <c r="G1006">
        <v>1.6375</v>
      </c>
      <c r="H1006">
        <v>1.35104651162791</v>
      </c>
      <c r="I1006">
        <v>0.85</v>
      </c>
      <c r="J1006">
        <v>1.2</v>
      </c>
      <c r="K1006">
        <v>1.62</v>
      </c>
      <c r="L1006">
        <v>1.2449469964664299</v>
      </c>
      <c r="M1006">
        <v>0.71</v>
      </c>
      <c r="N1006">
        <v>1.08</v>
      </c>
      <c r="O1006">
        <v>1.45</v>
      </c>
      <c r="P1006">
        <v>1.0230267099351</v>
      </c>
      <c r="Q1006">
        <v>1.06</v>
      </c>
      <c r="R1006">
        <v>1.28</v>
      </c>
      <c r="S1006">
        <v>1.47</v>
      </c>
      <c r="T1006">
        <v>1.26739130434783</v>
      </c>
      <c r="U1006">
        <v>0.79</v>
      </c>
      <c r="V1006">
        <v>1.18</v>
      </c>
      <c r="W1006">
        <v>1.61</v>
      </c>
      <c r="X1006">
        <v>1.18102725366876</v>
      </c>
      <c r="Y1006">
        <v>0.98499999999999999</v>
      </c>
      <c r="Z1006">
        <v>1.33</v>
      </c>
      <c r="AA1006">
        <v>1.7450000000000001</v>
      </c>
      <c r="AB1006">
        <v>1.4009638554216901</v>
      </c>
      <c r="AC1006">
        <v>0.84</v>
      </c>
      <c r="AD1006">
        <v>1.18</v>
      </c>
      <c r="AE1006">
        <v>1.62</v>
      </c>
      <c r="AF1006">
        <v>1.24057142857143</v>
      </c>
      <c r="AG1006">
        <v>0.96</v>
      </c>
      <c r="AH1006">
        <v>1.31</v>
      </c>
      <c r="AI1006">
        <v>1.72</v>
      </c>
      <c r="AJ1006">
        <v>2.29236559139785</v>
      </c>
      <c r="AK1006">
        <v>0.88749999999999996</v>
      </c>
      <c r="AL1006">
        <v>1.19</v>
      </c>
      <c r="AM1006">
        <v>1.56</v>
      </c>
      <c r="AN1006">
        <v>1.23445945945946</v>
      </c>
      <c r="AO1006">
        <v>0.87749999999999995</v>
      </c>
      <c r="AP1006">
        <v>1.2150000000000001</v>
      </c>
      <c r="AQ1006">
        <v>1.6</v>
      </c>
      <c r="AR1006">
        <v>1.24367346938776</v>
      </c>
      <c r="AS1006">
        <v>0.88500000000000001</v>
      </c>
      <c r="AT1006">
        <v>1.21</v>
      </c>
      <c r="AU1006">
        <v>1.605</v>
      </c>
      <c r="AV1006">
        <v>1.2700954653937899</v>
      </c>
      <c r="AW1006">
        <v>0.86</v>
      </c>
      <c r="AX1006">
        <v>1.22</v>
      </c>
      <c r="AY1006">
        <v>1.6</v>
      </c>
      <c r="AZ1006">
        <v>1.2284046692607</v>
      </c>
      <c r="BA1006">
        <v>0.79</v>
      </c>
      <c r="BB1006">
        <v>1.1599999999999999</v>
      </c>
      <c r="BC1006">
        <v>1.53</v>
      </c>
      <c r="BD1006">
        <v>1.14407766990291</v>
      </c>
      <c r="BE1006">
        <v>0.83</v>
      </c>
      <c r="BF1006">
        <v>1.395</v>
      </c>
      <c r="BG1006">
        <v>1.9125000000000001</v>
      </c>
      <c r="BH1006">
        <v>3.3602631578947402</v>
      </c>
      <c r="BI1006">
        <v>1.075</v>
      </c>
      <c r="BJ1006">
        <v>1.2</v>
      </c>
      <c r="BK1006">
        <v>1.26</v>
      </c>
      <c r="BL1006">
        <v>1.36</v>
      </c>
      <c r="BM1006">
        <v>1.9650000000000001</v>
      </c>
      <c r="BN1006">
        <v>2.11</v>
      </c>
      <c r="BO1006">
        <v>2.4674999999999998</v>
      </c>
      <c r="BP1006">
        <v>2.3224999999999998</v>
      </c>
      <c r="BQ1006">
        <v>0.87</v>
      </c>
      <c r="BR1006">
        <v>0.88</v>
      </c>
      <c r="BS1006">
        <v>1.01</v>
      </c>
      <c r="BT1006">
        <v>0.96</v>
      </c>
      <c r="BU1006">
        <v>0.75</v>
      </c>
      <c r="BV1006">
        <v>0.81</v>
      </c>
      <c r="BW1006">
        <v>1.49</v>
      </c>
      <c r="BX1006">
        <v>1.0261904761904801</v>
      </c>
      <c r="BZ1006" t="s">
        <v>284</v>
      </c>
      <c r="CC1006">
        <v>0.71</v>
      </c>
      <c r="CD1006">
        <v>1.17</v>
      </c>
      <c r="CE1006">
        <v>1.53</v>
      </c>
      <c r="CF1006">
        <v>1.1340157480315001</v>
      </c>
      <c r="CG1006">
        <v>0.76749999999999996</v>
      </c>
      <c r="CH1006">
        <v>0.91500000000000004</v>
      </c>
      <c r="CI1006">
        <v>1.0325</v>
      </c>
      <c r="CJ1006">
        <v>0.68166666666666698</v>
      </c>
      <c r="CK1006">
        <v>1.0024999999999999</v>
      </c>
      <c r="CL1006">
        <v>1.5449999999999999</v>
      </c>
      <c r="CM1006">
        <v>1.8274999999999999</v>
      </c>
      <c r="CN1006">
        <v>1.3875</v>
      </c>
      <c r="CO1006">
        <v>0.85750000000000004</v>
      </c>
      <c r="CP1006">
        <v>1.06</v>
      </c>
      <c r="CQ1006">
        <v>1.2250000000000001</v>
      </c>
      <c r="CR1006">
        <v>1.0716666666666701</v>
      </c>
      <c r="CS1006">
        <v>1.1499999999999999</v>
      </c>
      <c r="CT1006">
        <v>1.19</v>
      </c>
      <c r="CU1006">
        <v>1.2</v>
      </c>
      <c r="CV1006">
        <v>1.1977777777777801</v>
      </c>
      <c r="CW1006">
        <v>0.79</v>
      </c>
      <c r="CX1006">
        <v>1.04</v>
      </c>
      <c r="CY1006">
        <v>1.2</v>
      </c>
      <c r="CZ1006">
        <v>0.97941176470588198</v>
      </c>
      <c r="DA1006">
        <v>1.0225</v>
      </c>
      <c r="DB1006">
        <v>1.26</v>
      </c>
      <c r="DC1006">
        <v>3.53</v>
      </c>
      <c r="DD1006">
        <v>3.2925</v>
      </c>
      <c r="DF1006" t="s">
        <v>284</v>
      </c>
      <c r="DI1006">
        <v>1.0900000000000001</v>
      </c>
      <c r="DJ1006">
        <v>1.68</v>
      </c>
      <c r="DK1006">
        <v>3.87</v>
      </c>
      <c r="DL1006">
        <v>7.5976923076923102</v>
      </c>
      <c r="DM1006">
        <v>0.6925</v>
      </c>
      <c r="DN1006">
        <v>0.97499999999999998</v>
      </c>
      <c r="DO1006">
        <v>1.1975</v>
      </c>
      <c r="DP1006">
        <v>0.81</v>
      </c>
      <c r="DQ1006">
        <v>0.85750000000000004</v>
      </c>
      <c r="DR1006">
        <v>1.2050000000000001</v>
      </c>
      <c r="DS1006">
        <v>1.5525</v>
      </c>
      <c r="DT1006">
        <v>1.1775</v>
      </c>
    </row>
    <row r="1007" spans="1:124" x14ac:dyDescent="0.35">
      <c r="A1007" s="19" t="str">
        <f t="shared" si="30"/>
        <v>NIM--37072</v>
      </c>
      <c r="B1007" s="19" t="str">
        <f t="shared" si="31"/>
        <v>NIM</v>
      </c>
      <c r="C1007">
        <v>15</v>
      </c>
      <c r="D1007" s="27">
        <v>37072</v>
      </c>
      <c r="E1007">
        <v>4.1950000000000003</v>
      </c>
      <c r="F1007">
        <v>4.6849999999999996</v>
      </c>
      <c r="G1007">
        <v>5.2074999999999996</v>
      </c>
      <c r="H1007">
        <v>5.0003488372092999</v>
      </c>
      <c r="I1007">
        <v>4.07</v>
      </c>
      <c r="J1007">
        <v>4.45</v>
      </c>
      <c r="K1007">
        <v>4.9400000000000004</v>
      </c>
      <c r="L1007">
        <v>4.5207184923439296</v>
      </c>
      <c r="M1007">
        <v>3.78</v>
      </c>
      <c r="N1007">
        <v>4.25</v>
      </c>
      <c r="O1007">
        <v>4.79</v>
      </c>
      <c r="P1007">
        <v>4.3122653519720497</v>
      </c>
      <c r="Q1007">
        <v>4.3899999999999997</v>
      </c>
      <c r="R1007">
        <v>4.7300000000000004</v>
      </c>
      <c r="S1007">
        <v>5.0599999999999996</v>
      </c>
      <c r="T1007">
        <v>4.78</v>
      </c>
      <c r="U1007">
        <v>4.1100000000000003</v>
      </c>
      <c r="V1007">
        <v>4.46</v>
      </c>
      <c r="W1007">
        <v>4.96</v>
      </c>
      <c r="X1007">
        <v>4.5170649895178201</v>
      </c>
      <c r="Y1007">
        <v>4.55</v>
      </c>
      <c r="Z1007">
        <v>4.91</v>
      </c>
      <c r="AA1007">
        <v>5.39</v>
      </c>
      <c r="AB1007">
        <v>4.9815662650602404</v>
      </c>
      <c r="AC1007">
        <v>3.94</v>
      </c>
      <c r="AD1007">
        <v>4.24</v>
      </c>
      <c r="AE1007">
        <v>4.5949999999999998</v>
      </c>
      <c r="AF1007">
        <v>4.2771428571428602</v>
      </c>
      <c r="AG1007">
        <v>3.94</v>
      </c>
      <c r="AH1007">
        <v>4.4400000000000004</v>
      </c>
      <c r="AI1007">
        <v>5.05</v>
      </c>
      <c r="AJ1007">
        <v>5.3750537634408602</v>
      </c>
      <c r="AK1007">
        <v>3.8224999999999998</v>
      </c>
      <c r="AL1007">
        <v>4.2549999999999999</v>
      </c>
      <c r="AM1007">
        <v>4.5975000000000001</v>
      </c>
      <c r="AN1007">
        <v>4.2416216216216203</v>
      </c>
      <c r="AO1007">
        <v>4</v>
      </c>
      <c r="AP1007">
        <v>4.38</v>
      </c>
      <c r="AQ1007">
        <v>4.74</v>
      </c>
      <c r="AR1007">
        <v>4.3855102040816298</v>
      </c>
      <c r="AS1007">
        <v>4.09</v>
      </c>
      <c r="AT1007">
        <v>4.47</v>
      </c>
      <c r="AU1007">
        <v>4.97</v>
      </c>
      <c r="AV1007">
        <v>4.5503818615751799</v>
      </c>
      <c r="AW1007">
        <v>4.07</v>
      </c>
      <c r="AX1007">
        <v>4.45</v>
      </c>
      <c r="AY1007">
        <v>4.9400000000000004</v>
      </c>
      <c r="AZ1007">
        <v>4.5186770428015599</v>
      </c>
      <c r="BA1007">
        <v>4.1425000000000001</v>
      </c>
      <c r="BB1007">
        <v>4.59</v>
      </c>
      <c r="BC1007">
        <v>5.0875000000000004</v>
      </c>
      <c r="BD1007">
        <v>4.6283009708737897</v>
      </c>
      <c r="BE1007">
        <v>4.1875</v>
      </c>
      <c r="BF1007">
        <v>4.79</v>
      </c>
      <c r="BG1007">
        <v>5.0875000000000004</v>
      </c>
      <c r="BH1007">
        <v>5.5744736842105196</v>
      </c>
      <c r="BI1007">
        <v>4.3</v>
      </c>
      <c r="BJ1007">
        <v>4.5999999999999996</v>
      </c>
      <c r="BK1007">
        <v>4.8449999999999998</v>
      </c>
      <c r="BL1007">
        <v>4.3785714285714299</v>
      </c>
      <c r="BM1007">
        <v>4.8125</v>
      </c>
      <c r="BN1007">
        <v>5.0599999999999996</v>
      </c>
      <c r="BO1007">
        <v>5.3</v>
      </c>
      <c r="BP1007">
        <v>5.0525000000000002</v>
      </c>
      <c r="BQ1007">
        <v>3.855</v>
      </c>
      <c r="BR1007">
        <v>4.5599999999999996</v>
      </c>
      <c r="BS1007">
        <v>4.6749999999999998</v>
      </c>
      <c r="BT1007">
        <v>4.1666666666666696</v>
      </c>
      <c r="BU1007">
        <v>4.4400000000000004</v>
      </c>
      <c r="BV1007">
        <v>4.92</v>
      </c>
      <c r="BW1007">
        <v>5.16</v>
      </c>
      <c r="BX1007">
        <v>4.82</v>
      </c>
      <c r="BZ1007" t="s">
        <v>284</v>
      </c>
      <c r="CC1007">
        <v>4.22</v>
      </c>
      <c r="CD1007">
        <v>4.7</v>
      </c>
      <c r="CE1007">
        <v>5.22</v>
      </c>
      <c r="CF1007">
        <v>4.7468503937007904</v>
      </c>
      <c r="CG1007">
        <v>4.2774999999999999</v>
      </c>
      <c r="CH1007">
        <v>4.53</v>
      </c>
      <c r="CI1007">
        <v>5.8025000000000002</v>
      </c>
      <c r="CJ1007">
        <v>5.0516666666666703</v>
      </c>
      <c r="CK1007">
        <v>4.0975000000000001</v>
      </c>
      <c r="CL1007">
        <v>4.2</v>
      </c>
      <c r="CM1007">
        <v>4.7649999999999997</v>
      </c>
      <c r="CN1007">
        <v>4.4565000000000001</v>
      </c>
      <c r="CO1007">
        <v>4.2125000000000004</v>
      </c>
      <c r="CP1007">
        <v>4.46</v>
      </c>
      <c r="CQ1007">
        <v>4.9775</v>
      </c>
      <c r="CR1007">
        <v>4.6516666666666699</v>
      </c>
      <c r="CS1007">
        <v>3.91</v>
      </c>
      <c r="CT1007">
        <v>4.54</v>
      </c>
      <c r="CU1007">
        <v>4.8600000000000003</v>
      </c>
      <c r="CV1007">
        <v>4.3411111111111103</v>
      </c>
      <c r="CW1007">
        <v>3.84</v>
      </c>
      <c r="CX1007">
        <v>4.16</v>
      </c>
      <c r="CY1007">
        <v>4.5599999999999996</v>
      </c>
      <c r="CZ1007">
        <v>4.2664705882352898</v>
      </c>
      <c r="DA1007">
        <v>4.0149999999999997</v>
      </c>
      <c r="DB1007">
        <v>4.0949999999999998</v>
      </c>
      <c r="DC1007">
        <v>7.9474999999999998</v>
      </c>
      <c r="DD1007">
        <v>7.8674999999999997</v>
      </c>
      <c r="DF1007" t="s">
        <v>284</v>
      </c>
      <c r="DI1007">
        <v>3.86</v>
      </c>
      <c r="DJ1007">
        <v>4.4400000000000004</v>
      </c>
      <c r="DK1007">
        <v>14.79</v>
      </c>
      <c r="DL1007">
        <v>8.9192307692307704</v>
      </c>
      <c r="DM1007">
        <v>3.59</v>
      </c>
      <c r="DN1007">
        <v>4.2149999999999999</v>
      </c>
      <c r="DO1007">
        <v>4.335</v>
      </c>
      <c r="DP1007">
        <v>4.1133333333333297</v>
      </c>
      <c r="DQ1007">
        <v>3.65</v>
      </c>
      <c r="DR1007">
        <v>3.9249999999999998</v>
      </c>
      <c r="DS1007">
        <v>4.3525</v>
      </c>
      <c r="DT1007">
        <v>4.0324999999999998</v>
      </c>
    </row>
    <row r="1008" spans="1:124" x14ac:dyDescent="0.35">
      <c r="A1008" s="19" t="str">
        <f t="shared" si="30"/>
        <v>Provisions / Avg Assets--37072</v>
      </c>
      <c r="B1008" s="19" t="str">
        <f t="shared" si="31"/>
        <v>Provisions / Avg Assets</v>
      </c>
      <c r="C1008">
        <v>16</v>
      </c>
      <c r="D1008" s="27">
        <v>37072</v>
      </c>
      <c r="E1008">
        <v>7.0000000000000007E-2</v>
      </c>
      <c r="F1008">
        <v>0.14000000000000001</v>
      </c>
      <c r="G1008">
        <v>0.26</v>
      </c>
      <c r="H1008">
        <v>0.39302325581395398</v>
      </c>
      <c r="I1008">
        <v>0.01</v>
      </c>
      <c r="J1008">
        <v>0.11</v>
      </c>
      <c r="K1008">
        <v>0.23</v>
      </c>
      <c r="L1008">
        <v>0.191790341578328</v>
      </c>
      <c r="M1008">
        <v>0.04</v>
      </c>
      <c r="N1008">
        <v>0.14000000000000001</v>
      </c>
      <c r="O1008">
        <v>0.3</v>
      </c>
      <c r="P1008">
        <v>0.24477284073889299</v>
      </c>
      <c r="Q1008">
        <v>0.115</v>
      </c>
      <c r="R1008">
        <v>0.14000000000000001</v>
      </c>
      <c r="S1008">
        <v>0.21</v>
      </c>
      <c r="T1008">
        <v>0.13565217391304299</v>
      </c>
      <c r="U1008">
        <v>0.03</v>
      </c>
      <c r="V1008">
        <v>0.12</v>
      </c>
      <c r="W1008">
        <v>0.24</v>
      </c>
      <c r="X1008">
        <v>0.19100628930817601</v>
      </c>
      <c r="Y1008">
        <v>0</v>
      </c>
      <c r="Z1008">
        <v>0.09</v>
      </c>
      <c r="AA1008">
        <v>0.22</v>
      </c>
      <c r="AB1008">
        <v>0.13325301204819301</v>
      </c>
      <c r="AC1008">
        <v>0</v>
      </c>
      <c r="AD1008">
        <v>0.1</v>
      </c>
      <c r="AE1008">
        <v>0.22</v>
      </c>
      <c r="AF1008">
        <v>0.15057142857142899</v>
      </c>
      <c r="AG1008">
        <v>0</v>
      </c>
      <c r="AH1008">
        <v>0.1</v>
      </c>
      <c r="AI1008">
        <v>0.26</v>
      </c>
      <c r="AJ1008">
        <v>0.83989247311827997</v>
      </c>
      <c r="AK1008">
        <v>0.04</v>
      </c>
      <c r="AL1008">
        <v>0.1</v>
      </c>
      <c r="AM1008">
        <v>0.16</v>
      </c>
      <c r="AN1008">
        <v>0.12905405405405401</v>
      </c>
      <c r="AO1008">
        <v>0</v>
      </c>
      <c r="AP1008">
        <v>7.0000000000000007E-2</v>
      </c>
      <c r="AQ1008">
        <v>0.18</v>
      </c>
      <c r="AR1008">
        <v>0.129183673469388</v>
      </c>
      <c r="AS1008">
        <v>0.05</v>
      </c>
      <c r="AT1008">
        <v>0.14000000000000001</v>
      </c>
      <c r="AU1008">
        <v>0.25</v>
      </c>
      <c r="AV1008">
        <v>0.211431980906921</v>
      </c>
      <c r="AW1008">
        <v>0.05</v>
      </c>
      <c r="AX1008">
        <v>0.11</v>
      </c>
      <c r="AY1008">
        <v>0.21</v>
      </c>
      <c r="AZ1008">
        <v>0.175369649805447</v>
      </c>
      <c r="BA1008">
        <v>7.0000000000000007E-2</v>
      </c>
      <c r="BB1008">
        <v>0.16500000000000001</v>
      </c>
      <c r="BC1008">
        <v>0.31</v>
      </c>
      <c r="BD1008">
        <v>0.24330097087378599</v>
      </c>
      <c r="BE1008">
        <v>0</v>
      </c>
      <c r="BF1008">
        <v>0.06</v>
      </c>
      <c r="BG1008">
        <v>0.19</v>
      </c>
      <c r="BH1008">
        <v>0.81052631578947398</v>
      </c>
      <c r="BI1008">
        <v>0.05</v>
      </c>
      <c r="BJ1008">
        <v>0.08</v>
      </c>
      <c r="BK1008">
        <v>0.15</v>
      </c>
      <c r="BL1008">
        <v>0.105714285714286</v>
      </c>
      <c r="BM1008">
        <v>4.4999999999999998E-2</v>
      </c>
      <c r="BN1008">
        <v>0.17499999999999999</v>
      </c>
      <c r="BO1008">
        <v>0.30499999999999999</v>
      </c>
      <c r="BP1008">
        <v>0.17499999999999999</v>
      </c>
      <c r="BQ1008">
        <v>0</v>
      </c>
      <c r="BR1008">
        <v>0</v>
      </c>
      <c r="BS1008">
        <v>0.14000000000000001</v>
      </c>
      <c r="BT1008">
        <v>9.3333333333333296E-2</v>
      </c>
      <c r="BU1008">
        <v>0.03</v>
      </c>
      <c r="BV1008">
        <v>0.14000000000000001</v>
      </c>
      <c r="BW1008">
        <v>0.23</v>
      </c>
      <c r="BX1008">
        <v>0.15333333333333299</v>
      </c>
      <c r="BZ1008" t="s">
        <v>284</v>
      </c>
      <c r="CC1008">
        <v>7.0000000000000007E-2</v>
      </c>
      <c r="CD1008">
        <v>0.15</v>
      </c>
      <c r="CE1008">
        <v>0.28999999999999998</v>
      </c>
      <c r="CF1008">
        <v>0.23070866141732299</v>
      </c>
      <c r="CG1008">
        <v>5.2499999999999998E-2</v>
      </c>
      <c r="CH1008">
        <v>0.14499999999999999</v>
      </c>
      <c r="CI1008">
        <v>0.28249999999999997</v>
      </c>
      <c r="CJ1008">
        <v>0.23833333333333301</v>
      </c>
      <c r="CK1008">
        <v>5.5E-2</v>
      </c>
      <c r="CL1008">
        <v>0.08</v>
      </c>
      <c r="CM1008">
        <v>0.16750000000000001</v>
      </c>
      <c r="CN1008">
        <v>0.158</v>
      </c>
      <c r="CO1008">
        <v>9.2499999999999999E-2</v>
      </c>
      <c r="CP1008">
        <v>0.12</v>
      </c>
      <c r="CQ1008">
        <v>0.33500000000000002</v>
      </c>
      <c r="CR1008">
        <v>0.19666666666666699</v>
      </c>
      <c r="CS1008">
        <v>0</v>
      </c>
      <c r="CT1008">
        <v>0</v>
      </c>
      <c r="CU1008">
        <v>0.04</v>
      </c>
      <c r="CV1008">
        <v>2.22222222222223E-3</v>
      </c>
      <c r="CW1008">
        <v>0.09</v>
      </c>
      <c r="CX1008">
        <v>0.18</v>
      </c>
      <c r="CY1008">
        <v>0.28000000000000003</v>
      </c>
      <c r="CZ1008">
        <v>0.35705882352941198</v>
      </c>
      <c r="DA1008">
        <v>0.32</v>
      </c>
      <c r="DB1008">
        <v>0.46</v>
      </c>
      <c r="DC1008">
        <v>2.0924999999999998</v>
      </c>
      <c r="DD1008">
        <v>1.9524999999999999</v>
      </c>
      <c r="DF1008" t="s">
        <v>284</v>
      </c>
      <c r="DI1008">
        <v>0</v>
      </c>
      <c r="DJ1008">
        <v>0.83</v>
      </c>
      <c r="DK1008">
        <v>3.03</v>
      </c>
      <c r="DL1008">
        <v>3.4369230769230801</v>
      </c>
      <c r="DM1008">
        <v>4.4999999999999998E-2</v>
      </c>
      <c r="DN1008">
        <v>6.5000000000000002E-2</v>
      </c>
      <c r="DO1008">
        <v>0.185</v>
      </c>
      <c r="DP1008">
        <v>0.17249999999999999</v>
      </c>
      <c r="DQ1008">
        <v>6.25E-2</v>
      </c>
      <c r="DR1008">
        <v>8.5000000000000006E-2</v>
      </c>
      <c r="DS1008">
        <v>0.155</v>
      </c>
      <c r="DT1008">
        <v>0.10125000000000001</v>
      </c>
    </row>
    <row r="1009" spans="1:124" x14ac:dyDescent="0.35">
      <c r="A1009" s="19" t="str">
        <f t="shared" si="30"/>
        <v>Negative Earners (last 4 qtrs)--37072</v>
      </c>
      <c r="B1009" s="19" t="str">
        <f t="shared" si="31"/>
        <v>Negative Earners (last 4 qtrs)</v>
      </c>
      <c r="C1009">
        <v>17</v>
      </c>
      <c r="D1009" s="27">
        <v>37072</v>
      </c>
      <c r="F1009">
        <v>1.16279069767442</v>
      </c>
      <c r="H1009">
        <v>1</v>
      </c>
      <c r="J1009">
        <v>3.00578034682081</v>
      </c>
      <c r="L1009">
        <v>26</v>
      </c>
      <c r="N1009">
        <v>6.3004648886714003</v>
      </c>
      <c r="P1009">
        <v>515</v>
      </c>
      <c r="R1009">
        <v>4.3478260869565197</v>
      </c>
      <c r="T1009">
        <v>1</v>
      </c>
      <c r="V1009">
        <v>3.7113402061855698</v>
      </c>
      <c r="X1009">
        <v>18</v>
      </c>
      <c r="Z1009">
        <v>1.2048192771084301</v>
      </c>
      <c r="AB1009">
        <v>1</v>
      </c>
      <c r="AD1009">
        <v>2.8037383177570101</v>
      </c>
      <c r="AF1009">
        <v>3</v>
      </c>
      <c r="AH1009">
        <v>3.2258064516128999</v>
      </c>
      <c r="AI1009"/>
      <c r="AJ1009">
        <v>3</v>
      </c>
      <c r="AK1009"/>
      <c r="AL1009">
        <v>0</v>
      </c>
      <c r="AN1009">
        <v>0</v>
      </c>
      <c r="AP1009">
        <v>3.25</v>
      </c>
      <c r="AR1009">
        <v>13</v>
      </c>
      <c r="AT1009">
        <v>1.40515222482436</v>
      </c>
      <c r="AV1009">
        <v>6</v>
      </c>
      <c r="AX1009">
        <v>1.5325670498084301</v>
      </c>
      <c r="AZ1009">
        <v>4</v>
      </c>
      <c r="BB1009">
        <v>5.71428571428571</v>
      </c>
      <c r="BD1009">
        <v>12</v>
      </c>
      <c r="BF1009">
        <v>0</v>
      </c>
      <c r="BH1009">
        <v>0</v>
      </c>
      <c r="BJ1009">
        <v>0</v>
      </c>
      <c r="BL1009">
        <v>0</v>
      </c>
      <c r="BN1009">
        <v>0</v>
      </c>
      <c r="BP1009">
        <v>0</v>
      </c>
      <c r="BR1009">
        <v>0</v>
      </c>
      <c r="BT1009">
        <v>0</v>
      </c>
      <c r="BV1009">
        <v>0</v>
      </c>
      <c r="BX1009">
        <v>0</v>
      </c>
      <c r="BZ1009" t="s">
        <v>285</v>
      </c>
      <c r="CB1009">
        <v>0</v>
      </c>
      <c r="CD1009">
        <v>4.6511627906976702</v>
      </c>
      <c r="CF1009">
        <v>6</v>
      </c>
      <c r="CH1009">
        <v>0</v>
      </c>
      <c r="CJ1009">
        <v>0</v>
      </c>
      <c r="CL1009">
        <v>10</v>
      </c>
      <c r="CN1009">
        <v>2</v>
      </c>
      <c r="CP1009">
        <v>0</v>
      </c>
      <c r="CR1009">
        <v>0</v>
      </c>
      <c r="CT1009">
        <v>0</v>
      </c>
      <c r="CV1009">
        <v>0</v>
      </c>
      <c r="CX1009">
        <v>5.8823529411764701</v>
      </c>
      <c r="CZ1009">
        <v>1</v>
      </c>
      <c r="DB1009">
        <v>0</v>
      </c>
      <c r="DD1009">
        <v>0</v>
      </c>
      <c r="DF1009" t="s">
        <v>285</v>
      </c>
      <c r="DH1009">
        <v>0</v>
      </c>
      <c r="DJ1009">
        <v>7.6923076923076898</v>
      </c>
      <c r="DL1009">
        <v>1</v>
      </c>
      <c r="DN1009">
        <v>8.3333333333333304</v>
      </c>
      <c r="DP1009">
        <v>1</v>
      </c>
      <c r="DR1009">
        <v>0</v>
      </c>
      <c r="DT1009">
        <v>0</v>
      </c>
    </row>
    <row r="1010" spans="1:124" x14ac:dyDescent="0.35">
      <c r="A1010" s="19" t="str">
        <f t="shared" si="30"/>
        <v>Noncore Funding / Liab--37072</v>
      </c>
      <c r="B1010" s="19" t="str">
        <f t="shared" si="31"/>
        <v>Noncore Funding / Liab</v>
      </c>
      <c r="C1010">
        <v>18</v>
      </c>
      <c r="D1010" s="27">
        <v>37072</v>
      </c>
      <c r="E1010">
        <v>11.874572724646301</v>
      </c>
      <c r="F1010">
        <v>17.800451229668901</v>
      </c>
      <c r="G1010">
        <v>25.9254820463876</v>
      </c>
      <c r="H1010">
        <v>20.533302984019201</v>
      </c>
      <c r="I1010">
        <v>10.327093847824701</v>
      </c>
      <c r="J1010">
        <v>16.115092748735201</v>
      </c>
      <c r="K1010">
        <v>22.509005312896999</v>
      </c>
      <c r="L1010">
        <v>18.2472261191595</v>
      </c>
      <c r="M1010">
        <v>13.570647192738701</v>
      </c>
      <c r="N1010">
        <v>20.150945740286399</v>
      </c>
      <c r="O1010">
        <v>28.410628280751101</v>
      </c>
      <c r="P1010">
        <v>22.7463108945656</v>
      </c>
      <c r="Q1010">
        <v>13.5146278477461</v>
      </c>
      <c r="R1010">
        <v>22.302547882526799</v>
      </c>
      <c r="S1010">
        <v>26.923963184302799</v>
      </c>
      <c r="T1010">
        <v>20.3440217673975</v>
      </c>
      <c r="U1010">
        <v>9.4177666207790107</v>
      </c>
      <c r="V1010">
        <v>15.390568099053199</v>
      </c>
      <c r="W1010">
        <v>21.994097266777899</v>
      </c>
      <c r="X1010">
        <v>17.578161246510501</v>
      </c>
      <c r="Y1010">
        <v>12.5562621452267</v>
      </c>
      <c r="Z1010">
        <v>18.1264617264702</v>
      </c>
      <c r="AA1010">
        <v>23.592436029731001</v>
      </c>
      <c r="AB1010">
        <v>19.164440486794401</v>
      </c>
      <c r="AC1010">
        <v>11.5965464121198</v>
      </c>
      <c r="AD1010">
        <v>16.838279451506398</v>
      </c>
      <c r="AE1010">
        <v>20.9610339831552</v>
      </c>
      <c r="AF1010">
        <v>17.690317560347498</v>
      </c>
      <c r="AG1010">
        <v>11.527249370028199</v>
      </c>
      <c r="AH1010">
        <v>16.879464120498898</v>
      </c>
      <c r="AI1010">
        <v>25.7755388999473</v>
      </c>
      <c r="AJ1010">
        <v>24.196797234826199</v>
      </c>
      <c r="AK1010">
        <v>10.8368619137512</v>
      </c>
      <c r="AL1010">
        <v>15.9845981699162</v>
      </c>
      <c r="AM1010">
        <v>21.338169854479801</v>
      </c>
      <c r="AN1010">
        <v>17.2777146735183</v>
      </c>
      <c r="AO1010">
        <v>10.799047439017899</v>
      </c>
      <c r="AP1010">
        <v>15.446159416543599</v>
      </c>
      <c r="AQ1010">
        <v>21.0876957481346</v>
      </c>
      <c r="AR1010">
        <v>16.424748634009799</v>
      </c>
      <c r="AS1010">
        <v>11.668128785816901</v>
      </c>
      <c r="AT1010">
        <v>17.1159188981498</v>
      </c>
      <c r="AU1010">
        <v>23.3820323676565</v>
      </c>
      <c r="AV1010">
        <v>19.5338040655245</v>
      </c>
      <c r="AW1010">
        <v>9.4177666207790107</v>
      </c>
      <c r="AX1010">
        <v>15.1521227006165</v>
      </c>
      <c r="AY1010">
        <v>22.295465170640501</v>
      </c>
      <c r="AZ1010">
        <v>16.8116740650404</v>
      </c>
      <c r="BA1010">
        <v>10.5047499597491</v>
      </c>
      <c r="BB1010">
        <v>16.993998548097402</v>
      </c>
      <c r="BC1010">
        <v>23.484505491791499</v>
      </c>
      <c r="BD1010">
        <v>19.142782342301899</v>
      </c>
      <c r="BE1010">
        <v>11.3367715315335</v>
      </c>
      <c r="BF1010">
        <v>16.3891623326092</v>
      </c>
      <c r="BG1010">
        <v>24.591269590004</v>
      </c>
      <c r="BH1010">
        <v>23.768705367632698</v>
      </c>
      <c r="BI1010">
        <v>16.529778658772301</v>
      </c>
      <c r="BJ1010">
        <v>20.831466872881101</v>
      </c>
      <c r="BK1010">
        <v>26.926249349834201</v>
      </c>
      <c r="BL1010">
        <v>23.0003612404027</v>
      </c>
      <c r="BM1010">
        <v>28.178564676524001</v>
      </c>
      <c r="BN1010">
        <v>32.292400900216798</v>
      </c>
      <c r="BO1010">
        <v>34.380796699056901</v>
      </c>
      <c r="BP1010">
        <v>30.266960475364002</v>
      </c>
      <c r="BQ1010">
        <v>10.6228976205003</v>
      </c>
      <c r="BR1010">
        <v>11.4999572174211</v>
      </c>
      <c r="BS1010">
        <v>22.0903084112058</v>
      </c>
      <c r="BT1010">
        <v>17.975484948663699</v>
      </c>
      <c r="BU1010">
        <v>7.3375934469911899</v>
      </c>
      <c r="BV1010">
        <v>11.7331855136733</v>
      </c>
      <c r="BW1010">
        <v>23.612361745867201</v>
      </c>
      <c r="BX1010">
        <v>16.2855869583464</v>
      </c>
      <c r="BZ1010" t="s">
        <v>284</v>
      </c>
      <c r="CC1010">
        <v>9.4177666207790107</v>
      </c>
      <c r="CD1010">
        <v>13.896698990925699</v>
      </c>
      <c r="CE1010">
        <v>19.868912303990701</v>
      </c>
      <c r="CF1010">
        <v>17.7411357877019</v>
      </c>
      <c r="CG1010">
        <v>10.3478052692329</v>
      </c>
      <c r="CH1010">
        <v>14.0090798535456</v>
      </c>
      <c r="CI1010">
        <v>18.5889362119506</v>
      </c>
      <c r="CJ1010">
        <v>16.306898014142401</v>
      </c>
      <c r="CK1010">
        <v>7.10592666978184</v>
      </c>
      <c r="CL1010">
        <v>16.0013927384548</v>
      </c>
      <c r="CM1010">
        <v>32.300004030528001</v>
      </c>
      <c r="CN1010">
        <v>23.071932351641099</v>
      </c>
      <c r="CO1010">
        <v>14.704335680080501</v>
      </c>
      <c r="CP1010">
        <v>15.7498237335796</v>
      </c>
      <c r="CQ1010">
        <v>17.758987735115198</v>
      </c>
      <c r="CR1010">
        <v>15.401977877428299</v>
      </c>
      <c r="CS1010">
        <v>13.135731540118799</v>
      </c>
      <c r="CT1010">
        <v>14.8536914325925</v>
      </c>
      <c r="CU1010">
        <v>17.9595013921064</v>
      </c>
      <c r="CV1010">
        <v>15.6054632826774</v>
      </c>
      <c r="CW1010">
        <v>8.7732342007435005</v>
      </c>
      <c r="CX1010">
        <v>14.3115138457639</v>
      </c>
      <c r="CY1010">
        <v>23.1441742171356</v>
      </c>
      <c r="CZ1010">
        <v>21.645658668904598</v>
      </c>
      <c r="DA1010">
        <v>27.792521445694199</v>
      </c>
      <c r="DB1010">
        <v>31.751593437764001</v>
      </c>
      <c r="DC1010">
        <v>49.419124410322397</v>
      </c>
      <c r="DD1010">
        <v>45.460052418252602</v>
      </c>
      <c r="DF1010" t="s">
        <v>284</v>
      </c>
      <c r="DI1010">
        <v>26.002332818327002</v>
      </c>
      <c r="DJ1010">
        <v>69.987995198079204</v>
      </c>
      <c r="DK1010">
        <v>91.595975286315095</v>
      </c>
      <c r="DL1010">
        <v>57.881412637696201</v>
      </c>
      <c r="DM1010">
        <v>8.7924802948194696</v>
      </c>
      <c r="DN1010">
        <v>17.687078753594601</v>
      </c>
      <c r="DO1010">
        <v>20.360393445727901</v>
      </c>
      <c r="DP1010">
        <v>16.719863093969799</v>
      </c>
      <c r="DQ1010">
        <v>8.7273432370554307</v>
      </c>
      <c r="DR1010">
        <v>15.896931015837399</v>
      </c>
      <c r="DS1010">
        <v>21.724147017163901</v>
      </c>
      <c r="DT1010">
        <v>20.594455439001301</v>
      </c>
    </row>
    <row r="1011" spans="1:124" x14ac:dyDescent="0.35">
      <c r="A1011" s="19" t="str">
        <f t="shared" si="30"/>
        <v>Brokered Dep / Liab--37072</v>
      </c>
      <c r="B1011" s="19" t="str">
        <f t="shared" si="31"/>
        <v>Brokered Dep / Liab</v>
      </c>
      <c r="C1011">
        <v>19</v>
      </c>
      <c r="D1011" s="27">
        <v>37072</v>
      </c>
      <c r="E1011">
        <v>0</v>
      </c>
      <c r="F1011">
        <v>0</v>
      </c>
      <c r="G1011">
        <v>0</v>
      </c>
      <c r="H1011">
        <v>1.3951044991178201</v>
      </c>
      <c r="I1011">
        <v>0</v>
      </c>
      <c r="J1011">
        <v>0</v>
      </c>
      <c r="K1011">
        <v>2.8180556634540801E-2</v>
      </c>
      <c r="L1011">
        <v>1.15308910125638</v>
      </c>
      <c r="M1011">
        <v>0</v>
      </c>
      <c r="N1011">
        <v>0</v>
      </c>
      <c r="O1011">
        <v>0</v>
      </c>
      <c r="P1011">
        <v>0.78900568281676398</v>
      </c>
      <c r="Q1011">
        <v>0</v>
      </c>
      <c r="R1011">
        <v>0</v>
      </c>
      <c r="S1011">
        <v>0</v>
      </c>
      <c r="T1011">
        <v>0.195169136256621</v>
      </c>
      <c r="U1011">
        <v>0</v>
      </c>
      <c r="V1011">
        <v>0</v>
      </c>
      <c r="W1011">
        <v>0.23141654978962101</v>
      </c>
      <c r="X1011">
        <v>1.5189887290587301</v>
      </c>
      <c r="Y1011">
        <v>0</v>
      </c>
      <c r="Z1011">
        <v>0</v>
      </c>
      <c r="AA1011">
        <v>0</v>
      </c>
      <c r="AB1011">
        <v>0.18207079441635199</v>
      </c>
      <c r="AC1011">
        <v>0</v>
      </c>
      <c r="AD1011">
        <v>0</v>
      </c>
      <c r="AE1011">
        <v>0</v>
      </c>
      <c r="AF1011">
        <v>0.59705650715213499</v>
      </c>
      <c r="AG1011">
        <v>0</v>
      </c>
      <c r="AH1011">
        <v>0</v>
      </c>
      <c r="AI1011">
        <v>0.26514649343762398</v>
      </c>
      <c r="AJ1011">
        <v>1.7179928460607099</v>
      </c>
      <c r="AK1011">
        <v>0</v>
      </c>
      <c r="AL1011">
        <v>0</v>
      </c>
      <c r="AM1011">
        <v>2.2532189378932501</v>
      </c>
      <c r="AN1011">
        <v>1.6517177527845399</v>
      </c>
      <c r="AO1011">
        <v>0</v>
      </c>
      <c r="AP1011">
        <v>0</v>
      </c>
      <c r="AQ1011">
        <v>0</v>
      </c>
      <c r="AR1011">
        <v>0.76416225062702503</v>
      </c>
      <c r="AS1011">
        <v>0</v>
      </c>
      <c r="AT1011">
        <v>0</v>
      </c>
      <c r="AU1011">
        <v>0.36084234550812799</v>
      </c>
      <c r="AV1011">
        <v>1.6400275127151001</v>
      </c>
      <c r="AW1011">
        <v>0</v>
      </c>
      <c r="AX1011">
        <v>0</v>
      </c>
      <c r="AY1011">
        <v>0</v>
      </c>
      <c r="AZ1011">
        <v>0.73877043091375005</v>
      </c>
      <c r="BA1011">
        <v>0</v>
      </c>
      <c r="BB1011">
        <v>0</v>
      </c>
      <c r="BC1011">
        <v>0.23592269815376599</v>
      </c>
      <c r="BD1011">
        <v>1.5317771620596099</v>
      </c>
      <c r="BE1011">
        <v>0</v>
      </c>
      <c r="BF1011">
        <v>0</v>
      </c>
      <c r="BG1011">
        <v>0</v>
      </c>
      <c r="BH1011">
        <v>1.4005951360229101</v>
      </c>
      <c r="BI1011">
        <v>0</v>
      </c>
      <c r="BJ1011">
        <v>0</v>
      </c>
      <c r="BK1011">
        <v>0.95228691856704195</v>
      </c>
      <c r="BL1011">
        <v>0.69494076853375397</v>
      </c>
      <c r="BM1011">
        <v>0</v>
      </c>
      <c r="BN1011">
        <v>0</v>
      </c>
      <c r="BO1011">
        <v>0.93295975656795105</v>
      </c>
      <c r="BP1011">
        <v>0.93295975656795105</v>
      </c>
      <c r="BQ1011">
        <v>0</v>
      </c>
      <c r="BR1011">
        <v>0</v>
      </c>
      <c r="BS1011">
        <v>2.03803542863914</v>
      </c>
      <c r="BT1011">
        <v>1.3586902857594301</v>
      </c>
      <c r="BU1011">
        <v>0</v>
      </c>
      <c r="BV1011">
        <v>0</v>
      </c>
      <c r="BW1011">
        <v>1.74144990570686</v>
      </c>
      <c r="BX1011">
        <v>2.1803110540715398</v>
      </c>
      <c r="BZ1011" t="s">
        <v>284</v>
      </c>
      <c r="CC1011">
        <v>0</v>
      </c>
      <c r="CD1011">
        <v>0</v>
      </c>
      <c r="CE1011">
        <v>0.201309528651023</v>
      </c>
      <c r="CF1011">
        <v>1.71337571918932</v>
      </c>
      <c r="CG1011">
        <v>0</v>
      </c>
      <c r="CH1011">
        <v>0</v>
      </c>
      <c r="CI1011">
        <v>0</v>
      </c>
      <c r="CJ1011">
        <v>0</v>
      </c>
      <c r="CK1011">
        <v>0</v>
      </c>
      <c r="CL1011">
        <v>0</v>
      </c>
      <c r="CM1011">
        <v>2.37465649664929</v>
      </c>
      <c r="CN1011">
        <v>5.3166868302416104</v>
      </c>
      <c r="CO1011">
        <v>0</v>
      </c>
      <c r="CP1011">
        <v>0</v>
      </c>
      <c r="CQ1011">
        <v>0</v>
      </c>
      <c r="CR1011">
        <v>0.87387641215338097</v>
      </c>
      <c r="CS1011">
        <v>0</v>
      </c>
      <c r="CT1011">
        <v>0</v>
      </c>
      <c r="CU1011">
        <v>0.36901447365624501</v>
      </c>
      <c r="CV1011">
        <v>0.70097213269617498</v>
      </c>
      <c r="CW1011">
        <v>0</v>
      </c>
      <c r="CX1011">
        <v>0</v>
      </c>
      <c r="CY1011">
        <v>0</v>
      </c>
      <c r="CZ1011">
        <v>1.0585691570594999</v>
      </c>
      <c r="DA1011">
        <v>0</v>
      </c>
      <c r="DB1011">
        <v>0</v>
      </c>
      <c r="DC1011">
        <v>0.73778697277095595</v>
      </c>
      <c r="DD1011">
        <v>0.73778697277095595</v>
      </c>
      <c r="DF1011" t="s">
        <v>284</v>
      </c>
      <c r="DI1011">
        <v>0</v>
      </c>
      <c r="DJ1011">
        <v>0</v>
      </c>
      <c r="DK1011">
        <v>5.0966692538330598</v>
      </c>
      <c r="DL1011">
        <v>7.1913790003733196</v>
      </c>
      <c r="DM1011">
        <v>0</v>
      </c>
      <c r="DN1011">
        <v>0</v>
      </c>
      <c r="DO1011">
        <v>0.25919570352606702</v>
      </c>
      <c r="DP1011">
        <v>0.42559949793756102</v>
      </c>
      <c r="DQ1011">
        <v>0</v>
      </c>
      <c r="DR1011">
        <v>1.5621550112365401</v>
      </c>
      <c r="DS1011">
        <v>3.5938808612428499</v>
      </c>
      <c r="DT1011">
        <v>4.6301465219449103</v>
      </c>
    </row>
    <row r="1012" spans="1:124" x14ac:dyDescent="0.35">
      <c r="A1012" s="19" t="str">
        <f t="shared" si="30"/>
        <v>Liquid Assets / Assets--37072</v>
      </c>
      <c r="B1012" s="19" t="str">
        <f t="shared" si="31"/>
        <v>Liquid Assets / Assets</v>
      </c>
      <c r="C1012">
        <v>20</v>
      </c>
      <c r="D1012" s="27">
        <v>37072</v>
      </c>
      <c r="E1012">
        <v>9.8946323515082</v>
      </c>
      <c r="F1012">
        <v>16.148300627178401</v>
      </c>
      <c r="G1012">
        <v>24.6930846718796</v>
      </c>
      <c r="H1012">
        <v>17.164547352969699</v>
      </c>
      <c r="I1012">
        <v>9.5149873284977708</v>
      </c>
      <c r="J1012">
        <v>15.811534500514901</v>
      </c>
      <c r="K1012">
        <v>24.807769123227501</v>
      </c>
      <c r="L1012">
        <v>17.853137887292998</v>
      </c>
      <c r="M1012">
        <v>10.497457184212699</v>
      </c>
      <c r="N1012">
        <v>17.830498936416401</v>
      </c>
      <c r="O1012">
        <v>27.366024470407702</v>
      </c>
      <c r="P1012">
        <v>19.896154205967299</v>
      </c>
      <c r="Q1012">
        <v>14.302203597252801</v>
      </c>
      <c r="R1012">
        <v>19.186009974919902</v>
      </c>
      <c r="S1012">
        <v>28.907774072534298</v>
      </c>
      <c r="T1012">
        <v>22.096613238983899</v>
      </c>
      <c r="U1012">
        <v>9.6359317035493994</v>
      </c>
      <c r="V1012">
        <v>15.981419252816799</v>
      </c>
      <c r="W1012">
        <v>24.700684319437599</v>
      </c>
      <c r="X1012">
        <v>18.234763167746198</v>
      </c>
      <c r="Y1012">
        <v>11.101068581114401</v>
      </c>
      <c r="Z1012">
        <v>16.799248657456801</v>
      </c>
      <c r="AA1012">
        <v>26.401495810024599</v>
      </c>
      <c r="AB1012">
        <v>18.762559018837099</v>
      </c>
      <c r="AC1012">
        <v>6.4729295162703604</v>
      </c>
      <c r="AD1012">
        <v>12.9233562148976</v>
      </c>
      <c r="AE1012">
        <v>22.451089381539699</v>
      </c>
      <c r="AF1012">
        <v>15.186955940931799</v>
      </c>
      <c r="AG1012">
        <v>5.6221088838809203</v>
      </c>
      <c r="AH1012">
        <v>13.0513051305131</v>
      </c>
      <c r="AI1012">
        <v>20.993439730470001</v>
      </c>
      <c r="AJ1012">
        <v>16.079490546397501</v>
      </c>
      <c r="AK1012">
        <v>11.476272672006001</v>
      </c>
      <c r="AL1012">
        <v>18.015217091379899</v>
      </c>
      <c r="AM1012">
        <v>25.854205862677802</v>
      </c>
      <c r="AN1012">
        <v>19.805464856340802</v>
      </c>
      <c r="AO1012">
        <v>8.4501956770741007</v>
      </c>
      <c r="AP1012">
        <v>15.501328817659999</v>
      </c>
      <c r="AQ1012">
        <v>24.5653731169206</v>
      </c>
      <c r="AR1012">
        <v>17.2480317096413</v>
      </c>
      <c r="AS1012">
        <v>8.6843557135602492</v>
      </c>
      <c r="AT1012">
        <v>14.176017732391299</v>
      </c>
      <c r="AU1012">
        <v>21.463921588119899</v>
      </c>
      <c r="AV1012">
        <v>15.839979666188301</v>
      </c>
      <c r="AW1012">
        <v>11.160108548168299</v>
      </c>
      <c r="AX1012">
        <v>17.886651834498199</v>
      </c>
      <c r="AY1012">
        <v>25.886437707790801</v>
      </c>
      <c r="AZ1012">
        <v>19.150364028371101</v>
      </c>
      <c r="BA1012">
        <v>9.50844119610829</v>
      </c>
      <c r="BB1012">
        <v>16.063914679836799</v>
      </c>
      <c r="BC1012">
        <v>25.2920595528931</v>
      </c>
      <c r="BD1012">
        <v>18.279726445277898</v>
      </c>
      <c r="BE1012">
        <v>12.346916638002799</v>
      </c>
      <c r="BF1012">
        <v>18.943504717072202</v>
      </c>
      <c r="BG1012">
        <v>25.217577960886601</v>
      </c>
      <c r="BH1012">
        <v>23.3000727658168</v>
      </c>
      <c r="BI1012">
        <v>9.79669986553019</v>
      </c>
      <c r="BJ1012">
        <v>13.124758541229999</v>
      </c>
      <c r="BK1012">
        <v>31.056428569155301</v>
      </c>
      <c r="BL1012">
        <v>19.041891717186299</v>
      </c>
      <c r="BM1012">
        <v>9.54013118478791</v>
      </c>
      <c r="BN1012">
        <v>13.465766170317799</v>
      </c>
      <c r="BO1012">
        <v>18.8546767960399</v>
      </c>
      <c r="BP1012">
        <v>14.929041810509901</v>
      </c>
      <c r="BQ1012">
        <v>9.2057205134505509</v>
      </c>
      <c r="BR1012">
        <v>11.1640628652725</v>
      </c>
      <c r="BS1012">
        <v>27.948968157074798</v>
      </c>
      <c r="BT1012">
        <v>21.048438158592699</v>
      </c>
      <c r="BU1012">
        <v>7.8059477551648504</v>
      </c>
      <c r="BV1012">
        <v>21.1544344846575</v>
      </c>
      <c r="BW1012">
        <v>24.323324375900601</v>
      </c>
      <c r="BX1012">
        <v>18.054141716758501</v>
      </c>
      <c r="BZ1012" t="s">
        <v>284</v>
      </c>
      <c r="CC1012">
        <v>11.2456699840545</v>
      </c>
      <c r="CD1012">
        <v>17.886651834498199</v>
      </c>
      <c r="CE1012">
        <v>24.4211573925007</v>
      </c>
      <c r="CF1012">
        <v>19.3118149355725</v>
      </c>
      <c r="CG1012">
        <v>9.2587526015801398</v>
      </c>
      <c r="CH1012">
        <v>11.578718268740101</v>
      </c>
      <c r="CI1012">
        <v>14.9778658166881</v>
      </c>
      <c r="CJ1012">
        <v>19.626221463202199</v>
      </c>
      <c r="CK1012">
        <v>8.97790234862088</v>
      </c>
      <c r="CL1012">
        <v>20.6016933134336</v>
      </c>
      <c r="CM1012">
        <v>31.4952791623463</v>
      </c>
      <c r="CN1012">
        <v>20.974720084165199</v>
      </c>
      <c r="CO1012">
        <v>12.183193552791501</v>
      </c>
      <c r="CP1012">
        <v>17.702902787239299</v>
      </c>
      <c r="CQ1012">
        <v>20.4452047499767</v>
      </c>
      <c r="CR1012">
        <v>15.864524609432801</v>
      </c>
      <c r="CS1012">
        <v>8.3330558607753709</v>
      </c>
      <c r="CT1012">
        <v>27.6286544708497</v>
      </c>
      <c r="CU1012">
        <v>32.753948229137499</v>
      </c>
      <c r="CV1012">
        <v>26.495315449211098</v>
      </c>
      <c r="CW1012">
        <v>5.6205893141900303</v>
      </c>
      <c r="CX1012">
        <v>12.396694214876</v>
      </c>
      <c r="CY1012">
        <v>15.905204276399299</v>
      </c>
      <c r="CZ1012">
        <v>11.836498662383701</v>
      </c>
      <c r="DA1012">
        <v>6.9221003589035304</v>
      </c>
      <c r="DB1012">
        <v>9.8182910177270593</v>
      </c>
      <c r="DC1012">
        <v>12.724673055376799</v>
      </c>
      <c r="DD1012">
        <v>9.8284823965533104</v>
      </c>
      <c r="DF1012" t="s">
        <v>284</v>
      </c>
      <c r="DI1012">
        <v>4.1472156901055302</v>
      </c>
      <c r="DJ1012">
        <v>11.9356631468829</v>
      </c>
      <c r="DK1012">
        <v>16.081217816284699</v>
      </c>
      <c r="DL1012">
        <v>15.7075791393034</v>
      </c>
      <c r="DM1012">
        <v>16.0199076875187</v>
      </c>
      <c r="DN1012">
        <v>21.7779273506872</v>
      </c>
      <c r="DO1012">
        <v>30.9019725332092</v>
      </c>
      <c r="DP1012">
        <v>24.062851739444501</v>
      </c>
      <c r="DQ1012">
        <v>15.9360254708147</v>
      </c>
      <c r="DR1012">
        <v>20.447221556291701</v>
      </c>
      <c r="DS1012">
        <v>28.840673538370201</v>
      </c>
      <c r="DT1012">
        <v>23.088531888080201</v>
      </c>
    </row>
    <row r="1013" spans="1:124" x14ac:dyDescent="0.35">
      <c r="A1013" s="19" t="str">
        <f t="shared" si="30"/>
        <v>Net Loan Growth (last 4 qtrs)--37072</v>
      </c>
      <c r="B1013" s="19" t="str">
        <f t="shared" si="31"/>
        <v>Net Loan Growth (last 4 qtrs)</v>
      </c>
      <c r="C1013">
        <v>21</v>
      </c>
      <c r="D1013" s="27">
        <v>37072</v>
      </c>
      <c r="E1013">
        <v>2.78</v>
      </c>
      <c r="F1013">
        <v>8.85</v>
      </c>
      <c r="G1013">
        <v>14.99</v>
      </c>
      <c r="H1013">
        <v>12.7265882352941</v>
      </c>
      <c r="I1013">
        <v>1.93</v>
      </c>
      <c r="J1013">
        <v>7.35</v>
      </c>
      <c r="K1013">
        <v>14.345000000000001</v>
      </c>
      <c r="L1013">
        <v>11.0678784266984</v>
      </c>
      <c r="M1013">
        <v>2.2200000000000002</v>
      </c>
      <c r="N1013">
        <v>8.65</v>
      </c>
      <c r="O1013">
        <v>17.074999999999999</v>
      </c>
      <c r="P1013">
        <v>15.280963778318201</v>
      </c>
      <c r="Q1013">
        <v>5.78</v>
      </c>
      <c r="R1013">
        <v>9.35</v>
      </c>
      <c r="S1013">
        <v>18.32</v>
      </c>
      <c r="T1013">
        <v>31.852608695652201</v>
      </c>
      <c r="U1013">
        <v>2.2524999999999999</v>
      </c>
      <c r="V1013">
        <v>8.0649999999999995</v>
      </c>
      <c r="W1013">
        <v>14.8375</v>
      </c>
      <c r="X1013">
        <v>12.815574468085099</v>
      </c>
      <c r="Y1013">
        <v>1.3025</v>
      </c>
      <c r="Z1013">
        <v>6.06</v>
      </c>
      <c r="AA1013">
        <v>14.317500000000001</v>
      </c>
      <c r="AB1013">
        <v>25.0642682926829</v>
      </c>
      <c r="AC1013">
        <v>2.92</v>
      </c>
      <c r="AD1013">
        <v>7.36</v>
      </c>
      <c r="AE1013">
        <v>15.21</v>
      </c>
      <c r="AF1013">
        <v>11.085333333333301</v>
      </c>
      <c r="AG1013">
        <v>1.095</v>
      </c>
      <c r="AH1013">
        <v>5.87</v>
      </c>
      <c r="AI1013">
        <v>11.32</v>
      </c>
      <c r="AJ1013">
        <v>6.5763736263736297</v>
      </c>
      <c r="AK1013">
        <v>0.25750000000000001</v>
      </c>
      <c r="AL1013">
        <v>5.6849999999999996</v>
      </c>
      <c r="AM1013">
        <v>12.315</v>
      </c>
      <c r="AN1013">
        <v>8.0889189189189192</v>
      </c>
      <c r="AO1013">
        <v>0.95499999999999996</v>
      </c>
      <c r="AP1013">
        <v>5.52</v>
      </c>
      <c r="AQ1013">
        <v>11.15</v>
      </c>
      <c r="AR1013">
        <v>7.1224427480915997</v>
      </c>
      <c r="AS1013">
        <v>4.9550000000000001</v>
      </c>
      <c r="AT1013">
        <v>10.89</v>
      </c>
      <c r="AU1013">
        <v>17.829999999999998</v>
      </c>
      <c r="AV1013">
        <v>14.7518138424821</v>
      </c>
      <c r="AW1013">
        <v>2.4525000000000001</v>
      </c>
      <c r="AX1013">
        <v>7.63</v>
      </c>
      <c r="AY1013">
        <v>13.8225</v>
      </c>
      <c r="AZ1013">
        <v>10.343346456692901</v>
      </c>
      <c r="BA1013">
        <v>3.26</v>
      </c>
      <c r="BB1013">
        <v>9.68</v>
      </c>
      <c r="BC1013">
        <v>18.86</v>
      </c>
      <c r="BD1013">
        <v>19.828019801980201</v>
      </c>
      <c r="BE1013">
        <v>2.9525000000000001</v>
      </c>
      <c r="BF1013">
        <v>7.1349999999999998</v>
      </c>
      <c r="BG1013">
        <v>13.1225</v>
      </c>
      <c r="BH1013">
        <v>8.1086111111111094</v>
      </c>
      <c r="BI1013">
        <v>-2.37</v>
      </c>
      <c r="BJ1013">
        <v>1.39</v>
      </c>
      <c r="BK1013">
        <v>5.42</v>
      </c>
      <c r="BL1013">
        <v>1.2083333333333299</v>
      </c>
      <c r="BM1013">
        <v>9.7100000000000009</v>
      </c>
      <c r="BN1013">
        <v>13.914999999999999</v>
      </c>
      <c r="BO1013">
        <v>15.35</v>
      </c>
      <c r="BP1013">
        <v>11.145</v>
      </c>
      <c r="BQ1013">
        <v>8.5649999999999995</v>
      </c>
      <c r="BR1013">
        <v>14.99</v>
      </c>
      <c r="BS1013">
        <v>692.48500000000001</v>
      </c>
      <c r="BT1013">
        <v>462.37</v>
      </c>
      <c r="BU1013">
        <v>0.56000000000000005</v>
      </c>
      <c r="BV1013">
        <v>7.32</v>
      </c>
      <c r="BW1013">
        <v>14.9</v>
      </c>
      <c r="BX1013">
        <v>10.6952380952381</v>
      </c>
      <c r="BZ1013" t="s">
        <v>284</v>
      </c>
      <c r="CC1013">
        <v>6.3</v>
      </c>
      <c r="CD1013">
        <v>13.07</v>
      </c>
      <c r="CE1013">
        <v>23.87</v>
      </c>
      <c r="CF1013">
        <v>31.102195121951201</v>
      </c>
      <c r="CG1013">
        <v>3.25</v>
      </c>
      <c r="CH1013">
        <v>6.79</v>
      </c>
      <c r="CI1013">
        <v>12.79</v>
      </c>
      <c r="CJ1013">
        <v>8.44</v>
      </c>
      <c r="CK1013">
        <v>-7.2499999999999995E-2</v>
      </c>
      <c r="CL1013">
        <v>9.9350000000000005</v>
      </c>
      <c r="CM1013">
        <v>14.1</v>
      </c>
      <c r="CN1013">
        <v>22.332000000000001</v>
      </c>
      <c r="CO1013">
        <v>7.4175000000000004</v>
      </c>
      <c r="CP1013">
        <v>10.365</v>
      </c>
      <c r="CQ1013">
        <v>22.267499999999998</v>
      </c>
      <c r="CR1013">
        <v>16.315000000000001</v>
      </c>
      <c r="CS1013">
        <v>0.4</v>
      </c>
      <c r="CT1013">
        <v>2.95</v>
      </c>
      <c r="CU1013">
        <v>5.01</v>
      </c>
      <c r="CV1013">
        <v>8.6733333333333302</v>
      </c>
      <c r="CW1013">
        <v>6.26</v>
      </c>
      <c r="CX1013">
        <v>13.88</v>
      </c>
      <c r="CY1013">
        <v>20.7</v>
      </c>
      <c r="CZ1013">
        <v>66</v>
      </c>
      <c r="DA1013">
        <v>-10.664999999999999</v>
      </c>
      <c r="DB1013">
        <v>6.7649999999999997</v>
      </c>
      <c r="DC1013">
        <v>13.9925</v>
      </c>
      <c r="DD1013">
        <v>-3.4375</v>
      </c>
      <c r="DF1013" t="s">
        <v>284</v>
      </c>
      <c r="DI1013">
        <v>3.57</v>
      </c>
      <c r="DJ1013">
        <v>6.76</v>
      </c>
      <c r="DK1013">
        <v>18.14</v>
      </c>
      <c r="DL1013">
        <v>9.3136363636363608</v>
      </c>
      <c r="DM1013">
        <v>2.02</v>
      </c>
      <c r="DN1013">
        <v>5.74</v>
      </c>
      <c r="DO1013">
        <v>10.1325</v>
      </c>
      <c r="DP1013">
        <v>4.5599999999999996</v>
      </c>
      <c r="DQ1013">
        <v>-0.32750000000000001</v>
      </c>
      <c r="DR1013">
        <v>0.86</v>
      </c>
      <c r="DS1013">
        <v>5.6875</v>
      </c>
      <c r="DT1013">
        <v>4.1875</v>
      </c>
    </row>
    <row r="1014" spans="1:124" x14ac:dyDescent="0.35">
      <c r="A1014" s="19" t="str">
        <f t="shared" si="30"/>
        <v>Banks w/ Loan Growth (last 4 qtrs)--37072</v>
      </c>
      <c r="B1014" s="19" t="str">
        <f t="shared" si="31"/>
        <v>Banks w/ Loan Growth (last 4 qtrs)</v>
      </c>
      <c r="C1014">
        <v>22</v>
      </c>
      <c r="D1014" s="27">
        <v>37072</v>
      </c>
      <c r="F1014">
        <v>87.209302325581405</v>
      </c>
      <c r="J1014">
        <v>81.156069364161894</v>
      </c>
      <c r="N1014">
        <v>80.168827991191606</v>
      </c>
      <c r="R1014">
        <v>95.652173913043498</v>
      </c>
      <c r="V1014">
        <v>81.855670103092805</v>
      </c>
      <c r="Z1014">
        <v>77.108433734939794</v>
      </c>
      <c r="AD1014">
        <v>86.9158878504673</v>
      </c>
      <c r="AH1014">
        <v>75.268817204301101</v>
      </c>
      <c r="AI1014"/>
      <c r="AK1014"/>
      <c r="AL1014">
        <v>75.675675675675706</v>
      </c>
      <c r="AP1014">
        <v>78</v>
      </c>
      <c r="AT1014">
        <v>90.163934426229503</v>
      </c>
      <c r="AX1014">
        <v>83.141762452107301</v>
      </c>
      <c r="BB1014">
        <v>83.3333333333333</v>
      </c>
      <c r="BF1014">
        <v>78.947368421052602</v>
      </c>
      <c r="BJ1014">
        <v>42.857142857142897</v>
      </c>
      <c r="BN1014">
        <v>100</v>
      </c>
      <c r="BR1014">
        <v>100</v>
      </c>
      <c r="BV1014">
        <v>76.190476190476204</v>
      </c>
      <c r="BZ1014" t="s">
        <v>285</v>
      </c>
      <c r="CD1014">
        <v>90.697674418604606</v>
      </c>
      <c r="CH1014">
        <v>66.6666666666667</v>
      </c>
      <c r="CL1014">
        <v>75</v>
      </c>
      <c r="CP1014">
        <v>100</v>
      </c>
      <c r="CT1014">
        <v>77.7777777777778</v>
      </c>
      <c r="CX1014">
        <v>82.352941176470594</v>
      </c>
      <c r="DB1014">
        <v>75</v>
      </c>
      <c r="DF1014" t="s">
        <v>285</v>
      </c>
      <c r="DJ1014">
        <v>69.230769230769198</v>
      </c>
      <c r="DN1014">
        <v>75</v>
      </c>
      <c r="DR1014">
        <v>62.5</v>
      </c>
    </row>
    <row r="1015" spans="1:124" x14ac:dyDescent="0.35">
      <c r="A1015" s="19" t="str">
        <f t="shared" si="30"/>
        <v>Equity / Assets--37164</v>
      </c>
      <c r="B1015" s="19" t="str">
        <f t="shared" si="31"/>
        <v>Equity / Assets</v>
      </c>
      <c r="C1015">
        <v>1</v>
      </c>
      <c r="D1015" s="27">
        <v>37164</v>
      </c>
      <c r="E1015">
        <v>8.780519185827</v>
      </c>
      <c r="F1015">
        <v>9.7130563209770795</v>
      </c>
      <c r="G1015">
        <v>11.183990373683301</v>
      </c>
      <c r="H1015">
        <v>10.3543537747487</v>
      </c>
      <c r="I1015">
        <v>8.3888304057930299</v>
      </c>
      <c r="J1015">
        <v>9.8505019474715798</v>
      </c>
      <c r="K1015">
        <v>12.2946050847402</v>
      </c>
      <c r="L1015">
        <v>10.7490429498329</v>
      </c>
      <c r="M1015">
        <v>8.22880449635778</v>
      </c>
      <c r="N1015">
        <v>9.6899557079582799</v>
      </c>
      <c r="O1015">
        <v>12.1446930885106</v>
      </c>
      <c r="P1015">
        <v>10.862002529032001</v>
      </c>
      <c r="Q1015">
        <v>8.9668480542805096</v>
      </c>
      <c r="R1015">
        <v>10.725182714822999</v>
      </c>
      <c r="S1015">
        <v>13.5311539654928</v>
      </c>
      <c r="T1015">
        <v>11.872343713638699</v>
      </c>
      <c r="U1015">
        <v>8.2636343947870294</v>
      </c>
      <c r="V1015">
        <v>9.5560109289617507</v>
      </c>
      <c r="W1015">
        <v>11.9539866162041</v>
      </c>
      <c r="X1015">
        <v>10.489809636505999</v>
      </c>
      <c r="Y1015">
        <v>8.3909980675543903</v>
      </c>
      <c r="Z1015">
        <v>9.7158255109961402</v>
      </c>
      <c r="AA1015">
        <v>11.3833019986384</v>
      </c>
      <c r="AB1015">
        <v>10.377978167853399</v>
      </c>
      <c r="AC1015">
        <v>8.7161542458799204</v>
      </c>
      <c r="AD1015">
        <v>10.4129305726995</v>
      </c>
      <c r="AE1015">
        <v>12.3880716489695</v>
      </c>
      <c r="AF1015">
        <v>10.909952423077801</v>
      </c>
      <c r="AG1015">
        <v>9.2397928743723892</v>
      </c>
      <c r="AH1015">
        <v>11.7796045323262</v>
      </c>
      <c r="AI1015">
        <v>14.7918673087212</v>
      </c>
      <c r="AJ1015">
        <v>13.570020929528599</v>
      </c>
      <c r="AK1015">
        <v>8.2923875380644692</v>
      </c>
      <c r="AL1015">
        <v>9.4922729345978105</v>
      </c>
      <c r="AM1015">
        <v>11.764904450417699</v>
      </c>
      <c r="AN1015">
        <v>10.223425526164499</v>
      </c>
      <c r="AO1015">
        <v>9.0444233255128292</v>
      </c>
      <c r="AP1015">
        <v>10.7910553853204</v>
      </c>
      <c r="AQ1015">
        <v>13.018924733139899</v>
      </c>
      <c r="AR1015">
        <v>11.4572499556431</v>
      </c>
      <c r="AS1015">
        <v>8.1478230775749996</v>
      </c>
      <c r="AT1015">
        <v>9.1768256058707003</v>
      </c>
      <c r="AU1015">
        <v>11.3072283042266</v>
      </c>
      <c r="AV1015">
        <v>10.0446399435211</v>
      </c>
      <c r="AW1015">
        <v>7.9762577727529704</v>
      </c>
      <c r="AX1015">
        <v>9.1536981989858397</v>
      </c>
      <c r="AY1015">
        <v>11.1096899621406</v>
      </c>
      <c r="AZ1015">
        <v>9.9208675398920292</v>
      </c>
      <c r="BA1015">
        <v>8.2585138686176798</v>
      </c>
      <c r="BB1015">
        <v>9.5947813187627897</v>
      </c>
      <c r="BC1015">
        <v>11.873172807307601</v>
      </c>
      <c r="BD1015">
        <v>10.4728056892873</v>
      </c>
      <c r="BE1015">
        <v>8.4918473044714293</v>
      </c>
      <c r="BF1015">
        <v>10.3557898204579</v>
      </c>
      <c r="BG1015">
        <v>13.7410184950496</v>
      </c>
      <c r="BH1015">
        <v>14.397977808527701</v>
      </c>
      <c r="BI1015">
        <v>7.4969606184941302</v>
      </c>
      <c r="BJ1015">
        <v>8.6802673584945609</v>
      </c>
      <c r="BK1015">
        <v>11.924912640038199</v>
      </c>
      <c r="BL1015">
        <v>10.2544194408453</v>
      </c>
      <c r="BM1015">
        <v>8.2814731182214807</v>
      </c>
      <c r="BN1015">
        <v>8.6127164282374693</v>
      </c>
      <c r="BO1015">
        <v>8.9214827481501704</v>
      </c>
      <c r="BP1015">
        <v>8.59023943813418</v>
      </c>
      <c r="BQ1015">
        <v>10.5722840148667</v>
      </c>
      <c r="BR1015">
        <v>13.1757789535567</v>
      </c>
      <c r="BS1015">
        <v>13.5129436575152</v>
      </c>
      <c r="BT1015">
        <v>11.6648921304024</v>
      </c>
      <c r="BU1015">
        <v>7.6133989853774997</v>
      </c>
      <c r="BV1015">
        <v>9.1328086222789508</v>
      </c>
      <c r="BW1015">
        <v>11.1096899621406</v>
      </c>
      <c r="BX1015">
        <v>9.8833482486912505</v>
      </c>
      <c r="BZ1015" t="s">
        <v>284</v>
      </c>
      <c r="CC1015">
        <v>8.0608523125619094</v>
      </c>
      <c r="CD1015">
        <v>8.9574153861242696</v>
      </c>
      <c r="CE1015">
        <v>10.916525938588</v>
      </c>
      <c r="CF1015">
        <v>9.9254887646733803</v>
      </c>
      <c r="CG1015">
        <v>8.9245220118386204</v>
      </c>
      <c r="CH1015">
        <v>10.277843704218499</v>
      </c>
      <c r="CI1015">
        <v>12.6377239621551</v>
      </c>
      <c r="CJ1015">
        <v>13.417173539091699</v>
      </c>
      <c r="CK1015">
        <v>8.0904432826870991</v>
      </c>
      <c r="CL1015">
        <v>9.9554490452763993</v>
      </c>
      <c r="CM1015">
        <v>11.8865013918071</v>
      </c>
      <c r="CN1015">
        <v>10.341525266447199</v>
      </c>
      <c r="CO1015">
        <v>7.8415627379049999</v>
      </c>
      <c r="CP1015">
        <v>8.2600066064864208</v>
      </c>
      <c r="CQ1015">
        <v>8.4117599732835497</v>
      </c>
      <c r="CR1015">
        <v>9.0813904072885592</v>
      </c>
      <c r="CS1015">
        <v>8.62701805040526</v>
      </c>
      <c r="CT1015">
        <v>10.265205227455599</v>
      </c>
      <c r="CU1015">
        <v>12.752756079995599</v>
      </c>
      <c r="CV1015">
        <v>12.9430890092203</v>
      </c>
      <c r="CW1015">
        <v>7.5440498282102597</v>
      </c>
      <c r="CX1015">
        <v>7.7953031896249598</v>
      </c>
      <c r="CY1015">
        <v>9.1584139241834492</v>
      </c>
      <c r="CZ1015">
        <v>8.9707807264537696</v>
      </c>
      <c r="DA1015">
        <v>8.1734571943366898</v>
      </c>
      <c r="DB1015">
        <v>9.0717785421683494</v>
      </c>
      <c r="DC1015">
        <v>26.529352737993499</v>
      </c>
      <c r="DD1015">
        <v>25.631031390161802</v>
      </c>
      <c r="DF1015" t="s">
        <v>284</v>
      </c>
      <c r="DI1015">
        <v>9.2397928743723892</v>
      </c>
      <c r="DJ1015">
        <v>13.920245398773</v>
      </c>
      <c r="DK1015">
        <v>19.057936292993901</v>
      </c>
      <c r="DL1015">
        <v>15.9816701757226</v>
      </c>
      <c r="DM1015">
        <v>8.6349245722405907</v>
      </c>
      <c r="DN1015">
        <v>9.5946564788447901</v>
      </c>
      <c r="DO1015">
        <v>12.0792204447809</v>
      </c>
      <c r="DP1015">
        <v>11.1093963378508</v>
      </c>
      <c r="DQ1015">
        <v>10.2210926096693</v>
      </c>
      <c r="DR1015">
        <v>10.5742526624243</v>
      </c>
      <c r="DS1015">
        <v>12.684419343441901</v>
      </c>
      <c r="DT1015">
        <v>11.697846523766</v>
      </c>
    </row>
    <row r="1016" spans="1:124" x14ac:dyDescent="0.35">
      <c r="A1016" s="19" t="str">
        <f t="shared" si="30"/>
        <v>Total Risk Based Capital Ratio--37164</v>
      </c>
      <c r="B1016" s="19" t="str">
        <f t="shared" si="31"/>
        <v>Total Risk Based Capital Ratio</v>
      </c>
      <c r="C1016">
        <v>2</v>
      </c>
      <c r="D1016" s="27">
        <v>37164</v>
      </c>
      <c r="E1016">
        <v>12.3675</v>
      </c>
      <c r="F1016">
        <v>13.88</v>
      </c>
      <c r="G1016">
        <v>17</v>
      </c>
      <c r="H1016">
        <v>15.3375</v>
      </c>
      <c r="I1016">
        <v>11.602499999999999</v>
      </c>
      <c r="J1016">
        <v>13.984999999999999</v>
      </c>
      <c r="K1016">
        <v>18.225000000000001</v>
      </c>
      <c r="L1016">
        <v>15.660201421801</v>
      </c>
      <c r="M1016">
        <v>11.88</v>
      </c>
      <c r="N1016">
        <v>14.43</v>
      </c>
      <c r="O1016">
        <v>19.285</v>
      </c>
      <c r="P1016">
        <v>17.1684558547276</v>
      </c>
      <c r="Q1016">
        <v>13.74</v>
      </c>
      <c r="R1016">
        <v>15.46</v>
      </c>
      <c r="S1016">
        <v>19.984999999999999</v>
      </c>
      <c r="T1016">
        <v>17.5895652173913</v>
      </c>
      <c r="U1016">
        <v>11.24</v>
      </c>
      <c r="V1016">
        <v>13.1</v>
      </c>
      <c r="W1016">
        <v>16.795000000000002</v>
      </c>
      <c r="X1016">
        <v>15.0587157894737</v>
      </c>
      <c r="Y1016">
        <v>12.112500000000001</v>
      </c>
      <c r="Z1016">
        <v>14.234999999999999</v>
      </c>
      <c r="AA1016">
        <v>18.11</v>
      </c>
      <c r="AB1016">
        <v>15.828292682926801</v>
      </c>
      <c r="AC1016">
        <v>11.965</v>
      </c>
      <c r="AD1016">
        <v>14.58</v>
      </c>
      <c r="AE1016">
        <v>18.5</v>
      </c>
      <c r="AF1016">
        <v>15.8275238095238</v>
      </c>
      <c r="AG1016">
        <v>12.73</v>
      </c>
      <c r="AH1016">
        <v>16.489999999999998</v>
      </c>
      <c r="AI1016">
        <v>21.15</v>
      </c>
      <c r="AJ1016">
        <v>20.550322580645201</v>
      </c>
      <c r="AK1016">
        <v>12.612500000000001</v>
      </c>
      <c r="AL1016">
        <v>14.32</v>
      </c>
      <c r="AM1016">
        <v>18.322500000000002</v>
      </c>
      <c r="AN1016">
        <v>15.8394444444444</v>
      </c>
      <c r="AO1016">
        <v>12.2475</v>
      </c>
      <c r="AP1016">
        <v>15.3</v>
      </c>
      <c r="AQ1016">
        <v>19.45</v>
      </c>
      <c r="AR1016">
        <v>16.644041450777198</v>
      </c>
      <c r="AS1016">
        <v>10.967499999999999</v>
      </c>
      <c r="AT1016">
        <v>12.82</v>
      </c>
      <c r="AU1016">
        <v>16.309999999999999</v>
      </c>
      <c r="AV1016">
        <v>14.263541666666701</v>
      </c>
      <c r="AW1016">
        <v>12.07</v>
      </c>
      <c r="AX1016">
        <v>13.87</v>
      </c>
      <c r="AY1016">
        <v>17.13</v>
      </c>
      <c r="AZ1016">
        <v>15.3017509727626</v>
      </c>
      <c r="BA1016">
        <v>10.952500000000001</v>
      </c>
      <c r="BB1016">
        <v>12.685</v>
      </c>
      <c r="BC1016">
        <v>16.350000000000001</v>
      </c>
      <c r="BD1016">
        <v>14.8093229166667</v>
      </c>
      <c r="BE1016">
        <v>11.404999999999999</v>
      </c>
      <c r="BF1016">
        <v>14.24</v>
      </c>
      <c r="BG1016">
        <v>17.75</v>
      </c>
      <c r="BH1016">
        <v>32.575714285714298</v>
      </c>
      <c r="BI1016">
        <v>11.52</v>
      </c>
      <c r="BJ1016">
        <v>12.1</v>
      </c>
      <c r="BK1016">
        <v>16.555</v>
      </c>
      <c r="BL1016">
        <v>15.0457142857143</v>
      </c>
      <c r="BM1016">
        <v>10.68</v>
      </c>
      <c r="BN1016">
        <v>11.895</v>
      </c>
      <c r="BO1016">
        <v>13.1775</v>
      </c>
      <c r="BP1016">
        <v>11.9625</v>
      </c>
      <c r="BQ1016">
        <v>14</v>
      </c>
      <c r="BR1016">
        <v>17.57</v>
      </c>
      <c r="BS1016">
        <v>18.739999999999998</v>
      </c>
      <c r="BT1016">
        <v>15.97</v>
      </c>
      <c r="BU1016">
        <v>11.23</v>
      </c>
      <c r="BV1016">
        <v>14</v>
      </c>
      <c r="BW1016">
        <v>17.579999999999998</v>
      </c>
      <c r="BX1016">
        <v>15.1509523809524</v>
      </c>
      <c r="BZ1016" t="s">
        <v>284</v>
      </c>
      <c r="CC1016">
        <v>10.6675</v>
      </c>
      <c r="CD1016">
        <v>11.855</v>
      </c>
      <c r="CE1016">
        <v>14.7125</v>
      </c>
      <c r="CF1016">
        <v>13.505158730158699</v>
      </c>
      <c r="CG1016">
        <v>11.84</v>
      </c>
      <c r="CH1016">
        <v>14.285</v>
      </c>
      <c r="CI1016">
        <v>15.365</v>
      </c>
      <c r="CJ1016">
        <v>17.04</v>
      </c>
      <c r="CK1016">
        <v>11.1075</v>
      </c>
      <c r="CL1016">
        <v>14.105</v>
      </c>
      <c r="CM1016">
        <v>18.782499999999999</v>
      </c>
      <c r="CN1016">
        <v>15.654500000000001</v>
      </c>
      <c r="CO1016">
        <v>11.3225</v>
      </c>
      <c r="CP1016">
        <v>11.875</v>
      </c>
      <c r="CQ1016">
        <v>12.487500000000001</v>
      </c>
      <c r="CR1016">
        <v>13.008333333333301</v>
      </c>
      <c r="CS1016">
        <v>12.99</v>
      </c>
      <c r="CT1016">
        <v>14.58</v>
      </c>
      <c r="CU1016">
        <v>20.7</v>
      </c>
      <c r="CV1016">
        <v>23.163333333333298</v>
      </c>
      <c r="CW1016">
        <v>10.51</v>
      </c>
      <c r="CX1016">
        <v>11.33</v>
      </c>
      <c r="CY1016">
        <v>14.66</v>
      </c>
      <c r="CZ1016">
        <v>12.717058823529401</v>
      </c>
      <c r="DA1016">
        <v>11.57</v>
      </c>
      <c r="DB1016">
        <v>13.005000000000001</v>
      </c>
      <c r="DC1016">
        <v>31.434999999999999</v>
      </c>
      <c r="DD1016">
        <v>30</v>
      </c>
      <c r="DF1016" t="s">
        <v>284</v>
      </c>
      <c r="DI1016">
        <v>14.93</v>
      </c>
      <c r="DJ1016">
        <v>18.27</v>
      </c>
      <c r="DK1016">
        <v>22.69</v>
      </c>
      <c r="DL1016">
        <v>30.586153846153799</v>
      </c>
      <c r="DM1016">
        <v>12.1675</v>
      </c>
      <c r="DN1016">
        <v>13.815</v>
      </c>
      <c r="DO1016">
        <v>17.6875</v>
      </c>
      <c r="DP1016">
        <v>17.581666666666699</v>
      </c>
      <c r="DQ1016">
        <v>14.625</v>
      </c>
      <c r="DR1016">
        <v>18.48</v>
      </c>
      <c r="DS1016">
        <v>20.885000000000002</v>
      </c>
      <c r="DT1016">
        <v>17.707142857142902</v>
      </c>
    </row>
    <row r="1017" spans="1:124" x14ac:dyDescent="0.35">
      <c r="A1017" s="19" t="str">
        <f t="shared" si="30"/>
        <v>Tier 1 Leverage Ratio--37164</v>
      </c>
      <c r="B1017" s="19" t="str">
        <f t="shared" si="31"/>
        <v>Tier 1 Leverage Ratio</v>
      </c>
      <c r="C1017">
        <v>3</v>
      </c>
      <c r="D1017" s="27">
        <v>37164</v>
      </c>
      <c r="E1017">
        <v>8.34</v>
      </c>
      <c r="F1017">
        <v>9.3149999999999995</v>
      </c>
      <c r="G1017">
        <v>10.744999999999999</v>
      </c>
      <c r="H1017">
        <v>9.9378571428571405</v>
      </c>
      <c r="I1017">
        <v>8.01</v>
      </c>
      <c r="J1017">
        <v>9.2100000000000009</v>
      </c>
      <c r="K1017">
        <v>11.585000000000001</v>
      </c>
      <c r="L1017">
        <v>10.200817535544999</v>
      </c>
      <c r="M1017">
        <v>7.81</v>
      </c>
      <c r="N1017">
        <v>9.1300000000000008</v>
      </c>
      <c r="O1017">
        <v>11.62</v>
      </c>
      <c r="P1017">
        <v>10.429368816530999</v>
      </c>
      <c r="Q1017">
        <v>8.77</v>
      </c>
      <c r="R1017">
        <v>10.199999999999999</v>
      </c>
      <c r="S1017">
        <v>12.18</v>
      </c>
      <c r="T1017">
        <v>10.923913043478301</v>
      </c>
      <c r="U1017">
        <v>7.8449999999999998</v>
      </c>
      <c r="V1017">
        <v>8.89</v>
      </c>
      <c r="W1017">
        <v>11.005000000000001</v>
      </c>
      <c r="X1017">
        <v>9.8792210526315696</v>
      </c>
      <c r="Y1017">
        <v>8.0824999999999996</v>
      </c>
      <c r="Z1017">
        <v>9.3149999999999995</v>
      </c>
      <c r="AA1017">
        <v>11.1275</v>
      </c>
      <c r="AB1017">
        <v>9.9752439024390203</v>
      </c>
      <c r="AC1017">
        <v>8.2799999999999994</v>
      </c>
      <c r="AD1017">
        <v>9.5299999999999994</v>
      </c>
      <c r="AE1017">
        <v>11.645</v>
      </c>
      <c r="AF1017">
        <v>10.271428571428601</v>
      </c>
      <c r="AG1017">
        <v>8.51</v>
      </c>
      <c r="AH1017">
        <v>11.51</v>
      </c>
      <c r="AI1017">
        <v>14.99</v>
      </c>
      <c r="AJ1017">
        <v>13.382903225806499</v>
      </c>
      <c r="AK1017">
        <v>7.94</v>
      </c>
      <c r="AL1017">
        <v>9.01</v>
      </c>
      <c r="AM1017">
        <v>11.4475</v>
      </c>
      <c r="AN1017">
        <v>9.8913888888888906</v>
      </c>
      <c r="AO1017">
        <v>8.4375</v>
      </c>
      <c r="AP1017">
        <v>10.085000000000001</v>
      </c>
      <c r="AQ1017">
        <v>12.48</v>
      </c>
      <c r="AR1017">
        <v>10.9114507772021</v>
      </c>
      <c r="AS1017">
        <v>7.8049999999999997</v>
      </c>
      <c r="AT1017">
        <v>8.69</v>
      </c>
      <c r="AU1017">
        <v>10.4925</v>
      </c>
      <c r="AV1017">
        <v>9.4791203703703708</v>
      </c>
      <c r="AW1017">
        <v>7.7</v>
      </c>
      <c r="AX1017">
        <v>8.73</v>
      </c>
      <c r="AY1017">
        <v>10.6</v>
      </c>
      <c r="AZ1017">
        <v>9.4283657587548593</v>
      </c>
      <c r="BA1017">
        <v>8.0399999999999991</v>
      </c>
      <c r="BB1017">
        <v>8.7149999999999999</v>
      </c>
      <c r="BC1017">
        <v>11.37</v>
      </c>
      <c r="BD1017">
        <v>9.9245312499999994</v>
      </c>
      <c r="BE1017">
        <v>7.5350000000000001</v>
      </c>
      <c r="BF1017">
        <v>9.5299999999999994</v>
      </c>
      <c r="BG1017">
        <v>11.984999999999999</v>
      </c>
      <c r="BH1017">
        <v>14.1037142857143</v>
      </c>
      <c r="BI1017">
        <v>7.15</v>
      </c>
      <c r="BJ1017">
        <v>7.31</v>
      </c>
      <c r="BK1017">
        <v>10.955</v>
      </c>
      <c r="BL1017">
        <v>9.5771428571428601</v>
      </c>
      <c r="BM1017">
        <v>8.17</v>
      </c>
      <c r="BN1017">
        <v>8.5850000000000009</v>
      </c>
      <c r="BO1017">
        <v>8.9774999999999991</v>
      </c>
      <c r="BP1017">
        <v>8.5625</v>
      </c>
      <c r="BQ1017">
        <v>10.515000000000001</v>
      </c>
      <c r="BR1017">
        <v>13.56</v>
      </c>
      <c r="BS1017">
        <v>13.65</v>
      </c>
      <c r="BT1017">
        <v>11.59</v>
      </c>
      <c r="BU1017">
        <v>7.5</v>
      </c>
      <c r="BV1017">
        <v>8.7799999999999994</v>
      </c>
      <c r="BW1017">
        <v>11.01</v>
      </c>
      <c r="BX1017">
        <v>9.5957142857142905</v>
      </c>
      <c r="BZ1017" t="s">
        <v>284</v>
      </c>
      <c r="CC1017">
        <v>7.7649999999999997</v>
      </c>
      <c r="CD1017">
        <v>8.6199999999999992</v>
      </c>
      <c r="CE1017">
        <v>9.67</v>
      </c>
      <c r="CF1017">
        <v>9.3277777777777793</v>
      </c>
      <c r="CG1017">
        <v>8.8574999999999999</v>
      </c>
      <c r="CH1017">
        <v>10.475</v>
      </c>
      <c r="CI1017">
        <v>12.1675</v>
      </c>
      <c r="CJ1017">
        <v>13.501666666666701</v>
      </c>
      <c r="CK1017">
        <v>7.8049999999999997</v>
      </c>
      <c r="CL1017">
        <v>9.4949999999999992</v>
      </c>
      <c r="CM1017">
        <v>11.422499999999999</v>
      </c>
      <c r="CN1017">
        <v>9.9175000000000004</v>
      </c>
      <c r="CO1017">
        <v>7.9850000000000003</v>
      </c>
      <c r="CP1017">
        <v>8.2449999999999992</v>
      </c>
      <c r="CQ1017">
        <v>8.4674999999999994</v>
      </c>
      <c r="CR1017">
        <v>8.9749999999999996</v>
      </c>
      <c r="CS1017">
        <v>8.42</v>
      </c>
      <c r="CT1017">
        <v>9</v>
      </c>
      <c r="CU1017">
        <v>12.75</v>
      </c>
      <c r="CV1017">
        <v>12.293333333333299</v>
      </c>
      <c r="CW1017">
        <v>7.28</v>
      </c>
      <c r="CX1017">
        <v>7.54</v>
      </c>
      <c r="CY1017">
        <v>8.9</v>
      </c>
      <c r="CZ1017">
        <v>8.5694117647058796</v>
      </c>
      <c r="DA1017">
        <v>8.0775000000000006</v>
      </c>
      <c r="DB1017">
        <v>8.74</v>
      </c>
      <c r="DC1017">
        <v>25.76</v>
      </c>
      <c r="DD1017">
        <v>25.0975</v>
      </c>
      <c r="DF1017" t="s">
        <v>284</v>
      </c>
      <c r="DI1017">
        <v>9.25</v>
      </c>
      <c r="DJ1017">
        <v>15.14</v>
      </c>
      <c r="DK1017">
        <v>19.989999999999998</v>
      </c>
      <c r="DL1017">
        <v>17.6423076923077</v>
      </c>
      <c r="DM1017">
        <v>7.8624999999999998</v>
      </c>
      <c r="DN1017">
        <v>8.99</v>
      </c>
      <c r="DO1017">
        <v>11.6175</v>
      </c>
      <c r="DP1017">
        <v>10.6225</v>
      </c>
      <c r="DQ1017">
        <v>9.65</v>
      </c>
      <c r="DR1017">
        <v>10.66</v>
      </c>
      <c r="DS1017">
        <v>12.14</v>
      </c>
      <c r="DT1017">
        <v>11.2914285714286</v>
      </c>
    </row>
    <row r="1018" spans="1:124" x14ac:dyDescent="0.35">
      <c r="A1018" s="19" t="str">
        <f t="shared" si="30"/>
        <v>ALLL / Nonaccrual Loans--37164</v>
      </c>
      <c r="B1018" s="19" t="str">
        <f t="shared" si="31"/>
        <v>ALLL / Nonaccrual Loans</v>
      </c>
      <c r="C1018">
        <v>4</v>
      </c>
      <c r="D1018" s="27">
        <v>37164</v>
      </c>
      <c r="E1018">
        <v>127.831173698865</v>
      </c>
      <c r="F1018">
        <v>289.86565611324198</v>
      </c>
      <c r="G1018">
        <v>796.23397435897402</v>
      </c>
      <c r="H1018">
        <v>1733.5731262465799</v>
      </c>
      <c r="I1018">
        <v>120.642609972348</v>
      </c>
      <c r="J1018">
        <v>260.39999999999998</v>
      </c>
      <c r="K1018">
        <v>755.61502347417797</v>
      </c>
      <c r="L1018">
        <v>1074.80250037715</v>
      </c>
      <c r="M1018">
        <v>121.089691894127</v>
      </c>
      <c r="N1018">
        <v>255.066225165563</v>
      </c>
      <c r="O1018">
        <v>666.780821917808</v>
      </c>
      <c r="P1018">
        <v>868.32686431908803</v>
      </c>
      <c r="Q1018">
        <v>123.154516165682</v>
      </c>
      <c r="R1018">
        <v>185.02202643171799</v>
      </c>
      <c r="S1018">
        <v>364.52859131323999</v>
      </c>
      <c r="T1018">
        <v>768.56493826588098</v>
      </c>
      <c r="U1018">
        <v>130.92618665015499</v>
      </c>
      <c r="V1018">
        <v>254.66603013823701</v>
      </c>
      <c r="W1018">
        <v>836.48208469055396</v>
      </c>
      <c r="X1018">
        <v>1086.62551337584</v>
      </c>
      <c r="Y1018">
        <v>111.58609993384</v>
      </c>
      <c r="Z1018">
        <v>195.12946979038199</v>
      </c>
      <c r="AA1018">
        <v>486.51132374199801</v>
      </c>
      <c r="AB1018">
        <v>1371.9704322566799</v>
      </c>
      <c r="AC1018">
        <v>115.873015873016</v>
      </c>
      <c r="AD1018">
        <v>263.99317406143302</v>
      </c>
      <c r="AE1018">
        <v>619.60104076322602</v>
      </c>
      <c r="AF1018">
        <v>810.34165105000795</v>
      </c>
      <c r="AG1018">
        <v>273.25089126559698</v>
      </c>
      <c r="AH1018">
        <v>593.77994428969396</v>
      </c>
      <c r="AI1018">
        <v>1650.5246913580199</v>
      </c>
      <c r="AJ1018">
        <v>71487.873122536403</v>
      </c>
      <c r="AK1018">
        <v>69.175410435870504</v>
      </c>
      <c r="AL1018">
        <v>159.61128860489899</v>
      </c>
      <c r="AM1018">
        <v>476.20984003226198</v>
      </c>
      <c r="AN1018">
        <v>863.54491701067695</v>
      </c>
      <c r="AO1018">
        <v>126.79069767441899</v>
      </c>
      <c r="AP1018">
        <v>268.06028196402502</v>
      </c>
      <c r="AQ1018">
        <v>714.41097122302199</v>
      </c>
      <c r="AR1018">
        <v>1108.9813425212601</v>
      </c>
      <c r="AS1018">
        <v>137.68880564760099</v>
      </c>
      <c r="AT1018">
        <v>275.376884422111</v>
      </c>
      <c r="AU1018">
        <v>894.34628975265002</v>
      </c>
      <c r="AV1018">
        <v>1094.13895888305</v>
      </c>
      <c r="AW1018">
        <v>104.309643084626</v>
      </c>
      <c r="AX1018">
        <v>232.5</v>
      </c>
      <c r="AY1018">
        <v>707.57755150366995</v>
      </c>
      <c r="AZ1018">
        <v>981.27773669263399</v>
      </c>
      <c r="BA1018">
        <v>107.395875736166</v>
      </c>
      <c r="BB1018">
        <v>204.595588235294</v>
      </c>
      <c r="BC1018">
        <v>525.68334094715999</v>
      </c>
      <c r="BD1018">
        <v>922.23718662838905</v>
      </c>
      <c r="BE1018">
        <v>115.987696514012</v>
      </c>
      <c r="BF1018">
        <v>309.09090909090901</v>
      </c>
      <c r="BG1018">
        <v>979.13419913419898</v>
      </c>
      <c r="BH1018">
        <v>179185.93192193899</v>
      </c>
      <c r="BI1018">
        <v>132.05132862866699</v>
      </c>
      <c r="BJ1018">
        <v>271.75186368477102</v>
      </c>
      <c r="BK1018">
        <v>472.65738478101099</v>
      </c>
      <c r="BL1018">
        <v>634.50051957266999</v>
      </c>
      <c r="BM1018">
        <v>106.665031346695</v>
      </c>
      <c r="BN1018">
        <v>138.21044546850999</v>
      </c>
      <c r="BO1018">
        <v>202.782908684668</v>
      </c>
      <c r="BP1018">
        <v>160.228478198072</v>
      </c>
      <c r="BQ1018">
        <v>187.93492175707399</v>
      </c>
      <c r="BR1018">
        <v>205.51808472017899</v>
      </c>
      <c r="BS1018">
        <v>223.10124768328299</v>
      </c>
      <c r="BT1018">
        <v>205.51808472017899</v>
      </c>
      <c r="BU1018">
        <v>91.997397527651302</v>
      </c>
      <c r="BV1018">
        <v>188.48920863309399</v>
      </c>
      <c r="BW1018">
        <v>258.247422680412</v>
      </c>
      <c r="BX1018">
        <v>585.40951740245498</v>
      </c>
      <c r="BZ1018" t="s">
        <v>284</v>
      </c>
      <c r="CC1018">
        <v>154.63277671050699</v>
      </c>
      <c r="CD1018">
        <v>301.149425287356</v>
      </c>
      <c r="CE1018">
        <v>1243.4426229508199</v>
      </c>
      <c r="CF1018">
        <v>1758.0406927440799</v>
      </c>
      <c r="CG1018">
        <v>1516.9642857142901</v>
      </c>
      <c r="CH1018">
        <v>1776.37362637363</v>
      </c>
      <c r="CI1018">
        <v>2357.41758241758</v>
      </c>
      <c r="CJ1018">
        <v>2098.0082417582398</v>
      </c>
      <c r="CK1018">
        <v>158.22413601495401</v>
      </c>
      <c r="CL1018">
        <v>376.07142857142901</v>
      </c>
      <c r="CM1018">
        <v>796.91637630662001</v>
      </c>
      <c r="CN1018">
        <v>905.13687875508197</v>
      </c>
      <c r="CO1018">
        <v>648.32635983263594</v>
      </c>
      <c r="CP1018">
        <v>1203.3707865168501</v>
      </c>
      <c r="CQ1018">
        <v>2900</v>
      </c>
      <c r="CR1018">
        <v>3119.9006828311499</v>
      </c>
      <c r="CS1018">
        <v>201.922521220878</v>
      </c>
      <c r="CT1018">
        <v>322.435897435897</v>
      </c>
      <c r="CU1018">
        <v>508.39206967738801</v>
      </c>
      <c r="CV1018">
        <v>440.06318962632201</v>
      </c>
      <c r="CW1018">
        <v>192.666666666667</v>
      </c>
      <c r="CX1018">
        <v>389.39393939393898</v>
      </c>
      <c r="CY1018">
        <v>914.11127504270803</v>
      </c>
      <c r="CZ1018">
        <v>762.70905968427496</v>
      </c>
      <c r="DA1018">
        <v>526.01404488159301</v>
      </c>
      <c r="DB1018">
        <v>852.84552845528503</v>
      </c>
      <c r="DC1018">
        <v>878.99629363940699</v>
      </c>
      <c r="DD1018">
        <v>652.39171619557203</v>
      </c>
      <c r="DF1018" t="s">
        <v>284</v>
      </c>
      <c r="DI1018">
        <v>298.47702638558002</v>
      </c>
      <c r="DJ1018">
        <v>1057.1428571428601</v>
      </c>
      <c r="DK1018">
        <v>3889.9710299531298</v>
      </c>
      <c r="DL1018">
        <v>689214.21795649803</v>
      </c>
      <c r="DM1018">
        <v>112.24166641187099</v>
      </c>
      <c r="DN1018">
        <v>875</v>
      </c>
      <c r="DO1018">
        <v>4250</v>
      </c>
      <c r="DP1018">
        <v>3454.1276303263899</v>
      </c>
      <c r="DQ1018">
        <v>215.631799575874</v>
      </c>
      <c r="DR1018">
        <v>406.30372492836699</v>
      </c>
      <c r="DS1018">
        <v>625.97030628945504</v>
      </c>
      <c r="DT1018">
        <v>411.01206779576103</v>
      </c>
    </row>
    <row r="1019" spans="1:124" x14ac:dyDescent="0.35">
      <c r="A1019" s="19" t="str">
        <f t="shared" si="30"/>
        <v>[NCL + OREO] / [Total Loans + OREO]--37164</v>
      </c>
      <c r="B1019" s="19" t="str">
        <f t="shared" si="31"/>
        <v>[NCL + OREO] / [Total Loans + OREO]</v>
      </c>
      <c r="C1019">
        <v>5</v>
      </c>
      <c r="D1019" s="27">
        <v>37164</v>
      </c>
      <c r="E1019">
        <v>0.66110296539774005</v>
      </c>
      <c r="F1019">
        <v>1.2038684980029299</v>
      </c>
      <c r="G1019">
        <v>1.9786051829633999</v>
      </c>
      <c r="H1019">
        <v>1.6432173258571701</v>
      </c>
      <c r="I1019">
        <v>0.361917865435542</v>
      </c>
      <c r="J1019">
        <v>0.98409638862451498</v>
      </c>
      <c r="K1019">
        <v>1.8701793127370701</v>
      </c>
      <c r="L1019">
        <v>1.32993372709417</v>
      </c>
      <c r="M1019">
        <v>0.27745398618550998</v>
      </c>
      <c r="N1019">
        <v>0.81580514669424598</v>
      </c>
      <c r="O1019">
        <v>1.69216367524196</v>
      </c>
      <c r="P1019">
        <v>1.2127070370326201</v>
      </c>
      <c r="Q1019">
        <v>1.08074426060962</v>
      </c>
      <c r="R1019">
        <v>1.2493162673668099</v>
      </c>
      <c r="S1019">
        <v>2.3078124349916398</v>
      </c>
      <c r="T1019">
        <v>1.78667668590974</v>
      </c>
      <c r="U1019">
        <v>0.27002729275291198</v>
      </c>
      <c r="V1019">
        <v>0.87170404944124302</v>
      </c>
      <c r="W1019">
        <v>1.7158342602944701</v>
      </c>
      <c r="X1019">
        <v>1.19913264090592</v>
      </c>
      <c r="Y1019">
        <v>0.56180288094805098</v>
      </c>
      <c r="Z1019">
        <v>1.1816783302424301</v>
      </c>
      <c r="AA1019">
        <v>2.7641850759736899</v>
      </c>
      <c r="AB1019">
        <v>1.6072746139857199</v>
      </c>
      <c r="AC1019">
        <v>0.53819730954362399</v>
      </c>
      <c r="AD1019">
        <v>1.1678244236383799</v>
      </c>
      <c r="AE1019">
        <v>2.4277702260400198</v>
      </c>
      <c r="AF1019">
        <v>1.6268835081833699</v>
      </c>
      <c r="AG1019">
        <v>0.29303536950662701</v>
      </c>
      <c r="AH1019">
        <v>1.0657555574120501</v>
      </c>
      <c r="AI1019">
        <v>1.8837860766060801</v>
      </c>
      <c r="AJ1019">
        <v>1.3802492100653501</v>
      </c>
      <c r="AK1019">
        <v>0.44875404898836302</v>
      </c>
      <c r="AL1019">
        <v>1.1524222974932301</v>
      </c>
      <c r="AM1019">
        <v>1.87941953573258</v>
      </c>
      <c r="AN1019">
        <v>1.4184238136931899</v>
      </c>
      <c r="AO1019">
        <v>0.37474994728067301</v>
      </c>
      <c r="AP1019">
        <v>1.1223074507819599</v>
      </c>
      <c r="AQ1019">
        <v>2.1810905229918398</v>
      </c>
      <c r="AR1019">
        <v>1.48504211765887</v>
      </c>
      <c r="AS1019">
        <v>0.29984182701010798</v>
      </c>
      <c r="AT1019">
        <v>0.89096273853756702</v>
      </c>
      <c r="AU1019">
        <v>1.7173628263906899</v>
      </c>
      <c r="AV1019">
        <v>1.12978996837597</v>
      </c>
      <c r="AW1019">
        <v>0.42191228104207501</v>
      </c>
      <c r="AX1019">
        <v>1.0286654779865601</v>
      </c>
      <c r="AY1019">
        <v>1.8203253949540199</v>
      </c>
      <c r="AZ1019">
        <v>1.2923284693783099</v>
      </c>
      <c r="BA1019">
        <v>0.270365050161609</v>
      </c>
      <c r="BB1019">
        <v>0.97438057375678699</v>
      </c>
      <c r="BC1019">
        <v>1.93356769066627</v>
      </c>
      <c r="BD1019">
        <v>1.38898806193931</v>
      </c>
      <c r="BE1019">
        <v>0.43848063817423</v>
      </c>
      <c r="BF1019">
        <v>1.22333342037235</v>
      </c>
      <c r="BG1019">
        <v>2.9928741092636599</v>
      </c>
      <c r="BH1019">
        <v>1.7835120778104001</v>
      </c>
      <c r="BI1019">
        <v>0.61944215986606399</v>
      </c>
      <c r="BJ1019">
        <v>0.90559833690568003</v>
      </c>
      <c r="BK1019">
        <v>1.51208918008784</v>
      </c>
      <c r="BL1019">
        <v>1.28034072535898</v>
      </c>
      <c r="BM1019">
        <v>0.54306559704202595</v>
      </c>
      <c r="BN1019">
        <v>0.92284689878216497</v>
      </c>
      <c r="BO1019">
        <v>1.2658763149114201</v>
      </c>
      <c r="BP1019">
        <v>0.88609501317127704</v>
      </c>
      <c r="BQ1019">
        <v>0.47485884125816302</v>
      </c>
      <c r="BR1019">
        <v>0.93006359446601194</v>
      </c>
      <c r="BS1019">
        <v>1.2557078877591701</v>
      </c>
      <c r="BT1019">
        <v>0.84368995452288598</v>
      </c>
      <c r="BU1019">
        <v>0.75410320863522096</v>
      </c>
      <c r="BV1019">
        <v>1.48347740727014</v>
      </c>
      <c r="BW1019">
        <v>2.68353503694722</v>
      </c>
      <c r="BX1019">
        <v>1.65133640059491</v>
      </c>
      <c r="BZ1019" t="s">
        <v>284</v>
      </c>
      <c r="CC1019">
        <v>0.13866279713448801</v>
      </c>
      <c r="CD1019">
        <v>0.50934548004661295</v>
      </c>
      <c r="CE1019">
        <v>1.06960817623305</v>
      </c>
      <c r="CF1019">
        <v>0.73884657166152901</v>
      </c>
      <c r="CG1019">
        <v>5.0971780361219098E-2</v>
      </c>
      <c r="CH1019">
        <v>7.2456929502073095E-2</v>
      </c>
      <c r="CI1019">
        <v>0.126149393390773</v>
      </c>
      <c r="CJ1019">
        <v>0.16485959192962699</v>
      </c>
      <c r="CK1019">
        <v>0.25508152208979701</v>
      </c>
      <c r="CL1019">
        <v>0.87124026460029602</v>
      </c>
      <c r="CM1019">
        <v>1.4527814156465699</v>
      </c>
      <c r="CN1019">
        <v>1.0321778620601001</v>
      </c>
      <c r="CO1019">
        <v>0.116934502557014</v>
      </c>
      <c r="CP1019">
        <v>0.31697486707077899</v>
      </c>
      <c r="CQ1019">
        <v>0.62000646010466698</v>
      </c>
      <c r="CR1019">
        <v>0.46157997561983899</v>
      </c>
      <c r="CS1019">
        <v>0.63049610087937602</v>
      </c>
      <c r="CT1019">
        <v>0.97739300682186703</v>
      </c>
      <c r="CU1019">
        <v>1.5469021639213101</v>
      </c>
      <c r="CV1019">
        <v>1.38449732349857</v>
      </c>
      <c r="CW1019">
        <v>0.21083963785191601</v>
      </c>
      <c r="CX1019">
        <v>0.81109989005576799</v>
      </c>
      <c r="CY1019">
        <v>1.1920875174229699</v>
      </c>
      <c r="CZ1019">
        <v>1.4730666559329799</v>
      </c>
      <c r="DA1019">
        <v>0.18569891411744699</v>
      </c>
      <c r="DB1019">
        <v>0.45703919638037399</v>
      </c>
      <c r="DC1019">
        <v>0.87541982292154197</v>
      </c>
      <c r="DD1019">
        <v>0.60407954065861502</v>
      </c>
      <c r="DF1019" t="s">
        <v>284</v>
      </c>
      <c r="DI1019">
        <v>0.983405933019595</v>
      </c>
      <c r="DJ1019">
        <v>1.4369269514233101</v>
      </c>
      <c r="DK1019">
        <v>3.3556611504224598</v>
      </c>
      <c r="DL1019">
        <v>2.1682708259503198</v>
      </c>
      <c r="DM1019">
        <v>0.791752320916843</v>
      </c>
      <c r="DN1019">
        <v>1.3246638136847</v>
      </c>
      <c r="DO1019">
        <v>1.7661255938224201</v>
      </c>
      <c r="DP1019">
        <v>1.42258959006591</v>
      </c>
      <c r="DQ1019">
        <v>0.27837806185032499</v>
      </c>
      <c r="DR1019">
        <v>0.33787278055507702</v>
      </c>
      <c r="DS1019">
        <v>0.877574499215795</v>
      </c>
      <c r="DT1019">
        <v>0.82134131968229696</v>
      </c>
    </row>
    <row r="1020" spans="1:124" x14ac:dyDescent="0.35">
      <c r="A1020" s="19" t="str">
        <f t="shared" si="30"/>
        <v>[Noncurrent + Delinquent Loans] / [Capital + ALLL]--37164</v>
      </c>
      <c r="B1020" s="19" t="str">
        <f t="shared" si="31"/>
        <v>[Noncurrent + Delinquent Loans] / [Capital + ALLL]</v>
      </c>
      <c r="C1020">
        <v>6</v>
      </c>
      <c r="D1020" s="27">
        <v>37164</v>
      </c>
      <c r="E1020">
        <v>9.3776298498899706</v>
      </c>
      <c r="F1020">
        <v>16.0268917361633</v>
      </c>
      <c r="G1020">
        <v>28.1746932587751</v>
      </c>
      <c r="H1020">
        <v>20.350905081892599</v>
      </c>
      <c r="I1020">
        <v>6.0781563863159302</v>
      </c>
      <c r="J1020">
        <v>12.1583086327649</v>
      </c>
      <c r="K1020">
        <v>21.7412648807945</v>
      </c>
      <c r="L1020">
        <v>15.3020775120584</v>
      </c>
      <c r="M1020">
        <v>5.0860702876336497</v>
      </c>
      <c r="N1020">
        <v>11.120053655264901</v>
      </c>
      <c r="O1020">
        <v>19.971621986621301</v>
      </c>
      <c r="P1020">
        <v>14.133330266804901</v>
      </c>
      <c r="Q1020">
        <v>14.3871613326719</v>
      </c>
      <c r="R1020">
        <v>19.312275089964</v>
      </c>
      <c r="S1020">
        <v>26.621508325887699</v>
      </c>
      <c r="T1020">
        <v>19.856455236772899</v>
      </c>
      <c r="U1020">
        <v>6.0697587342148198</v>
      </c>
      <c r="V1020">
        <v>12.0061858568818</v>
      </c>
      <c r="W1020">
        <v>20.563281078683101</v>
      </c>
      <c r="X1020">
        <v>14.7603390272102</v>
      </c>
      <c r="Y1020">
        <v>8.4607995793117006</v>
      </c>
      <c r="Z1020">
        <v>14.5949326522022</v>
      </c>
      <c r="AA1020">
        <v>25.451617653271999</v>
      </c>
      <c r="AB1020">
        <v>18.307628257261801</v>
      </c>
      <c r="AC1020">
        <v>6.3214402803815997</v>
      </c>
      <c r="AD1020">
        <v>11.7586384734399</v>
      </c>
      <c r="AE1020">
        <v>20.220592751565299</v>
      </c>
      <c r="AF1020">
        <v>14.0995364622148</v>
      </c>
      <c r="AG1020">
        <v>2.6863849128281698</v>
      </c>
      <c r="AH1020">
        <v>7.4365893146249302</v>
      </c>
      <c r="AI1020">
        <v>18.553191489361701</v>
      </c>
      <c r="AJ1020">
        <v>13.519847016164601</v>
      </c>
      <c r="AK1020">
        <v>7.9609209516166404</v>
      </c>
      <c r="AL1020">
        <v>17.535441823459099</v>
      </c>
      <c r="AM1020">
        <v>29.438326727312798</v>
      </c>
      <c r="AN1020">
        <v>20.4922798736003</v>
      </c>
      <c r="AO1020">
        <v>4.57187680694744</v>
      </c>
      <c r="AP1020">
        <v>10.976760850108199</v>
      </c>
      <c r="AQ1020">
        <v>20.253138750997699</v>
      </c>
      <c r="AR1020">
        <v>13.637367271318499</v>
      </c>
      <c r="AS1020">
        <v>6.4702964077263703</v>
      </c>
      <c r="AT1020">
        <v>12.5281812231765</v>
      </c>
      <c r="AU1020">
        <v>22.075750722216</v>
      </c>
      <c r="AV1020">
        <v>15.4906857521799</v>
      </c>
      <c r="AW1020">
        <v>8.1774758518204003</v>
      </c>
      <c r="AX1020">
        <v>14.9956255468066</v>
      </c>
      <c r="AY1020">
        <v>23.706796566921799</v>
      </c>
      <c r="AZ1020">
        <v>17.7770915487426</v>
      </c>
      <c r="BA1020">
        <v>7.1197405000049496</v>
      </c>
      <c r="BB1020">
        <v>12.992041469112801</v>
      </c>
      <c r="BC1020">
        <v>23.990938186501001</v>
      </c>
      <c r="BD1020">
        <v>17.323724725082101</v>
      </c>
      <c r="BE1020">
        <v>6.5665975980692197</v>
      </c>
      <c r="BF1020">
        <v>12.5229077580941</v>
      </c>
      <c r="BG1020">
        <v>24.500553021508701</v>
      </c>
      <c r="BH1020">
        <v>21.1914063585889</v>
      </c>
      <c r="BI1020">
        <v>10.160020482847299</v>
      </c>
      <c r="BJ1020">
        <v>16.343131243354001</v>
      </c>
      <c r="BK1020">
        <v>26.712130186433601</v>
      </c>
      <c r="BL1020">
        <v>17.9637426023328</v>
      </c>
      <c r="BM1020">
        <v>10.290047897818001</v>
      </c>
      <c r="BN1020">
        <v>18.578994086567999</v>
      </c>
      <c r="BO1020">
        <v>25.295219857858701</v>
      </c>
      <c r="BP1020">
        <v>17.006273669108701</v>
      </c>
      <c r="BQ1020">
        <v>10.308953854488999</v>
      </c>
      <c r="BR1020">
        <v>12.275115427479699</v>
      </c>
      <c r="BS1020">
        <v>13.496428681481801</v>
      </c>
      <c r="BT1020">
        <v>11.778549881487301</v>
      </c>
      <c r="BU1020">
        <v>14.47533632287</v>
      </c>
      <c r="BV1020">
        <v>17.579634812741599</v>
      </c>
      <c r="BW1020">
        <v>26.030368763557501</v>
      </c>
      <c r="BX1020">
        <v>21.2487912337536</v>
      </c>
      <c r="BZ1020" t="s">
        <v>284</v>
      </c>
      <c r="CC1020">
        <v>5.5056478190873097</v>
      </c>
      <c r="CD1020">
        <v>9.8048515117296091</v>
      </c>
      <c r="CE1020">
        <v>16.510590026047701</v>
      </c>
      <c r="CF1020">
        <v>12.2990013986898</v>
      </c>
      <c r="CG1020">
        <v>0.627724640510118</v>
      </c>
      <c r="CH1020">
        <v>1.99078302615428</v>
      </c>
      <c r="CI1020">
        <v>5.1364823308766798</v>
      </c>
      <c r="CJ1020">
        <v>3.26559722920384</v>
      </c>
      <c r="CK1020">
        <v>6.9076598504009503</v>
      </c>
      <c r="CL1020">
        <v>13.322366607414001</v>
      </c>
      <c r="CM1020">
        <v>18.697156718917199</v>
      </c>
      <c r="CN1020">
        <v>15.397221659960399</v>
      </c>
      <c r="CO1020">
        <v>2.3927523119558498</v>
      </c>
      <c r="CP1020">
        <v>5.7128457482085597</v>
      </c>
      <c r="CQ1020">
        <v>13.860125638289301</v>
      </c>
      <c r="CR1020">
        <v>8.7284253322161796</v>
      </c>
      <c r="CS1020">
        <v>7.2593048292833</v>
      </c>
      <c r="CT1020">
        <v>11.9414788453934</v>
      </c>
      <c r="CU1020">
        <v>18.5046652979082</v>
      </c>
      <c r="CV1020">
        <v>18.152140873157599</v>
      </c>
      <c r="CW1020">
        <v>6.3029525032092399</v>
      </c>
      <c r="CX1020">
        <v>12.239457101308799</v>
      </c>
      <c r="CY1020">
        <v>24.3967828418231</v>
      </c>
      <c r="CZ1020">
        <v>16.783329180042301</v>
      </c>
      <c r="DA1020">
        <v>3.9650603332891898</v>
      </c>
      <c r="DB1020">
        <v>8.9890067413173398</v>
      </c>
      <c r="DC1020">
        <v>21.011035486331501</v>
      </c>
      <c r="DD1020">
        <v>15.987089078303301</v>
      </c>
      <c r="DF1020" t="s">
        <v>284</v>
      </c>
      <c r="DI1020">
        <v>9.8805646036916404</v>
      </c>
      <c r="DJ1020">
        <v>14.5190842159508</v>
      </c>
      <c r="DK1020">
        <v>31.511795626373399</v>
      </c>
      <c r="DL1020">
        <v>25.337294393767099</v>
      </c>
      <c r="DM1020">
        <v>6.2554978342894403</v>
      </c>
      <c r="DN1020">
        <v>12.1611021809719</v>
      </c>
      <c r="DO1020">
        <v>18.558490601582498</v>
      </c>
      <c r="DP1020">
        <v>17.1429743372187</v>
      </c>
      <c r="DQ1020">
        <v>6.6411972119626403</v>
      </c>
      <c r="DR1020">
        <v>9.1116173120728892</v>
      </c>
      <c r="DS1020">
        <v>11.290192572473901</v>
      </c>
      <c r="DT1020">
        <v>9.5494171186352705</v>
      </c>
    </row>
    <row r="1021" spans="1:124" x14ac:dyDescent="0.35">
      <c r="A1021" s="19" t="str">
        <f t="shared" si="30"/>
        <v xml:space="preserve">  Ag [NCL+DQ] / [Capital + ALLL]--37164</v>
      </c>
      <c r="B1021" s="19" t="str">
        <f t="shared" si="31"/>
        <v xml:space="preserve">  Ag [NCL+DQ] / [Capital + ALLL]</v>
      </c>
      <c r="C1021">
        <v>7</v>
      </c>
      <c r="D1021" s="27">
        <v>37164</v>
      </c>
      <c r="E1021">
        <v>0</v>
      </c>
      <c r="F1021">
        <v>0.15730237504431099</v>
      </c>
      <c r="G1021">
        <v>2.7995052365691602</v>
      </c>
      <c r="H1021">
        <v>2.7070216072002302</v>
      </c>
      <c r="I1021">
        <v>0</v>
      </c>
      <c r="J1021">
        <v>8.8772908593981098E-2</v>
      </c>
      <c r="K1021">
        <v>2.8955361313427801</v>
      </c>
      <c r="L1021">
        <v>2.1489998590257402</v>
      </c>
      <c r="M1021">
        <v>0</v>
      </c>
      <c r="N1021">
        <v>0</v>
      </c>
      <c r="O1021">
        <v>0.73203738724220502</v>
      </c>
      <c r="P1021">
        <v>1.06831491314676</v>
      </c>
      <c r="Q1021">
        <v>0</v>
      </c>
      <c r="R1021">
        <v>0</v>
      </c>
      <c r="S1021">
        <v>0</v>
      </c>
      <c r="T1021">
        <v>0.109190609607574</v>
      </c>
      <c r="U1021">
        <v>0</v>
      </c>
      <c r="V1021">
        <v>0</v>
      </c>
      <c r="W1021">
        <v>2.2810107839107898</v>
      </c>
      <c r="X1021">
        <v>1.89085891732092</v>
      </c>
      <c r="Y1021">
        <v>0</v>
      </c>
      <c r="Z1021">
        <v>0.15474483185108001</v>
      </c>
      <c r="AA1021">
        <v>3.4006040034698999</v>
      </c>
      <c r="AB1021">
        <v>2.98933418099704</v>
      </c>
      <c r="AC1021">
        <v>0</v>
      </c>
      <c r="AD1021">
        <v>1.8146718146718099</v>
      </c>
      <c r="AE1021">
        <v>6.2310017799014101</v>
      </c>
      <c r="AF1021">
        <v>4.0179999355420399</v>
      </c>
      <c r="AG1021">
        <v>0</v>
      </c>
      <c r="AH1021">
        <v>0.58944886531093399</v>
      </c>
      <c r="AI1021">
        <v>2.9268292682926802</v>
      </c>
      <c r="AJ1021">
        <v>2.3515942919824</v>
      </c>
      <c r="AK1021">
        <v>0</v>
      </c>
      <c r="AL1021">
        <v>0</v>
      </c>
      <c r="AM1021">
        <v>2.6815749673635101</v>
      </c>
      <c r="AN1021">
        <v>1.84555167848514</v>
      </c>
      <c r="AO1021">
        <v>0</v>
      </c>
      <c r="AP1021">
        <v>1.7717957165426199</v>
      </c>
      <c r="AQ1021">
        <v>6.4199844177968304</v>
      </c>
      <c r="AR1021">
        <v>3.8447094486253701</v>
      </c>
      <c r="AS1021">
        <v>0</v>
      </c>
      <c r="AT1021">
        <v>3.5507243619224103E-2</v>
      </c>
      <c r="AU1021">
        <v>2.5891593415008698</v>
      </c>
      <c r="AV1021">
        <v>1.94128677520231</v>
      </c>
      <c r="AW1021">
        <v>0</v>
      </c>
      <c r="AX1021">
        <v>0</v>
      </c>
      <c r="AY1021">
        <v>0.75961386295299904</v>
      </c>
      <c r="AZ1021">
        <v>1.1733860059624699</v>
      </c>
      <c r="BA1021">
        <v>0</v>
      </c>
      <c r="BB1021">
        <v>0</v>
      </c>
      <c r="BC1021">
        <v>0.59814952138964295</v>
      </c>
      <c r="BD1021">
        <v>1.3828116495564</v>
      </c>
      <c r="BE1021">
        <v>0</v>
      </c>
      <c r="BF1021">
        <v>4.8123195380173199E-2</v>
      </c>
      <c r="BG1021">
        <v>1.0034576690985599</v>
      </c>
      <c r="BH1021">
        <v>1.70413169960889</v>
      </c>
      <c r="BI1021">
        <v>6.01672782571325E-2</v>
      </c>
      <c r="BJ1021">
        <v>0.51946802626199495</v>
      </c>
      <c r="BK1021">
        <v>2.5707161937683898</v>
      </c>
      <c r="BL1021">
        <v>1.34161018144651</v>
      </c>
      <c r="BM1021">
        <v>0</v>
      </c>
      <c r="BN1021">
        <v>0</v>
      </c>
      <c r="BO1021">
        <v>0</v>
      </c>
      <c r="BP1021">
        <v>0</v>
      </c>
      <c r="BQ1021">
        <v>0.13440860215053799</v>
      </c>
      <c r="BR1021">
        <v>0.26881720430107497</v>
      </c>
      <c r="BS1021">
        <v>3.6768381515853399</v>
      </c>
      <c r="BT1021">
        <v>2.45122543439023</v>
      </c>
      <c r="BU1021">
        <v>0</v>
      </c>
      <c r="BV1021">
        <v>0</v>
      </c>
      <c r="BW1021">
        <v>0</v>
      </c>
      <c r="BX1021">
        <v>0</v>
      </c>
      <c r="BZ1021" t="s">
        <v>284</v>
      </c>
      <c r="CC1021">
        <v>0</v>
      </c>
      <c r="CD1021">
        <v>0</v>
      </c>
      <c r="CE1021">
        <v>0</v>
      </c>
      <c r="CF1021">
        <v>0.53147209352906299</v>
      </c>
      <c r="CG1021">
        <v>0</v>
      </c>
      <c r="CH1021">
        <v>0</v>
      </c>
      <c r="CI1021">
        <v>0</v>
      </c>
      <c r="CJ1021">
        <v>0</v>
      </c>
      <c r="CK1021">
        <v>0</v>
      </c>
      <c r="CL1021">
        <v>0.36097927340460001</v>
      </c>
      <c r="CM1021">
        <v>1.99256269915864</v>
      </c>
      <c r="CN1021">
        <v>1.7147268363875801</v>
      </c>
      <c r="CO1021">
        <v>2.5419420437213999E-2</v>
      </c>
      <c r="CP1021">
        <v>0.103618573457116</v>
      </c>
      <c r="CQ1021">
        <v>0.28452940117506498</v>
      </c>
      <c r="CR1021">
        <v>0.48612791999642302</v>
      </c>
      <c r="CS1021">
        <v>0</v>
      </c>
      <c r="CT1021">
        <v>1.56323054093062</v>
      </c>
      <c r="CU1021">
        <v>3.2120743034055699</v>
      </c>
      <c r="CV1021">
        <v>2.5118022616003</v>
      </c>
      <c r="CW1021">
        <v>0</v>
      </c>
      <c r="CX1021">
        <v>0.24236548715462899</v>
      </c>
      <c r="CY1021">
        <v>1.5798045602605899</v>
      </c>
      <c r="CZ1021">
        <v>5.4314197260218098</v>
      </c>
      <c r="DA1021">
        <v>0</v>
      </c>
      <c r="DB1021">
        <v>0</v>
      </c>
      <c r="DC1021">
        <v>1.40192539109507</v>
      </c>
      <c r="DD1021">
        <v>1.40192539109507</v>
      </c>
      <c r="DF1021" t="s">
        <v>284</v>
      </c>
      <c r="DI1021">
        <v>0</v>
      </c>
      <c r="DJ1021">
        <v>0</v>
      </c>
      <c r="DK1021">
        <v>1.4645656020898301</v>
      </c>
      <c r="DL1021">
        <v>1.36976210671451</v>
      </c>
      <c r="DM1021">
        <v>0</v>
      </c>
      <c r="DN1021">
        <v>0.19618100967826299</v>
      </c>
      <c r="DO1021">
        <v>2.8257980769921098</v>
      </c>
      <c r="DP1021">
        <v>1.46062585104978</v>
      </c>
      <c r="DQ1021">
        <v>0</v>
      </c>
      <c r="DR1021">
        <v>0.47774227228145699</v>
      </c>
      <c r="DS1021">
        <v>1.3624468574598501</v>
      </c>
      <c r="DT1021">
        <v>1.30122299919385</v>
      </c>
    </row>
    <row r="1022" spans="1:124" x14ac:dyDescent="0.35">
      <c r="A1022" s="19" t="str">
        <f t="shared" si="30"/>
        <v xml:space="preserve">  CLD [NCL+DQ] / [Capital + ALLL]--37164</v>
      </c>
      <c r="B1022" s="19" t="str">
        <f t="shared" si="31"/>
        <v xml:space="preserve">  CLD [NCL+DQ] / [Capital + ALLL]</v>
      </c>
      <c r="C1022">
        <v>8</v>
      </c>
      <c r="D1022" s="27">
        <v>37164</v>
      </c>
      <c r="E1022">
        <v>0</v>
      </c>
      <c r="F1022">
        <v>0</v>
      </c>
      <c r="G1022">
        <v>0.21323144406827299</v>
      </c>
      <c r="H1022">
        <v>0.54472470585270405</v>
      </c>
      <c r="I1022">
        <v>0</v>
      </c>
      <c r="J1022">
        <v>0</v>
      </c>
      <c r="K1022">
        <v>0</v>
      </c>
      <c r="L1022">
        <v>0.451259930411473</v>
      </c>
      <c r="M1022">
        <v>0</v>
      </c>
      <c r="N1022">
        <v>0</v>
      </c>
      <c r="O1022">
        <v>0.22013642807030301</v>
      </c>
      <c r="P1022">
        <v>0.66042149390016602</v>
      </c>
      <c r="Q1022">
        <v>0</v>
      </c>
      <c r="R1022">
        <v>0</v>
      </c>
      <c r="S1022">
        <v>0.257942701308009</v>
      </c>
      <c r="T1022">
        <v>0.18653605418584099</v>
      </c>
      <c r="U1022">
        <v>0</v>
      </c>
      <c r="V1022">
        <v>0</v>
      </c>
      <c r="W1022">
        <v>0</v>
      </c>
      <c r="X1022">
        <v>0.47205515441948298</v>
      </c>
      <c r="Y1022">
        <v>0</v>
      </c>
      <c r="Z1022">
        <v>0</v>
      </c>
      <c r="AA1022">
        <v>0.72841903240408001</v>
      </c>
      <c r="AB1022">
        <v>0.911684345710156</v>
      </c>
      <c r="AC1022">
        <v>0</v>
      </c>
      <c r="AD1022">
        <v>0</v>
      </c>
      <c r="AE1022">
        <v>0</v>
      </c>
      <c r="AF1022">
        <v>0.197569189632846</v>
      </c>
      <c r="AG1022">
        <v>0</v>
      </c>
      <c r="AH1022">
        <v>0</v>
      </c>
      <c r="AI1022">
        <v>0</v>
      </c>
      <c r="AJ1022">
        <v>0.414471260013896</v>
      </c>
      <c r="AK1022">
        <v>0</v>
      </c>
      <c r="AL1022">
        <v>0</v>
      </c>
      <c r="AM1022">
        <v>0.54429282919765498</v>
      </c>
      <c r="AN1022">
        <v>0.92240033516705799</v>
      </c>
      <c r="AO1022">
        <v>0</v>
      </c>
      <c r="AP1022">
        <v>0</v>
      </c>
      <c r="AQ1022">
        <v>0</v>
      </c>
      <c r="AR1022">
        <v>0.24510052365985399</v>
      </c>
      <c r="AS1022">
        <v>0</v>
      </c>
      <c r="AT1022">
        <v>0</v>
      </c>
      <c r="AU1022">
        <v>0.14474446894602599</v>
      </c>
      <c r="AV1022">
        <v>0.69556949008788005</v>
      </c>
      <c r="AW1022">
        <v>0</v>
      </c>
      <c r="AX1022">
        <v>0</v>
      </c>
      <c r="AY1022">
        <v>0.20582181711261399</v>
      </c>
      <c r="AZ1022">
        <v>0.60676134964067496</v>
      </c>
      <c r="BA1022">
        <v>0</v>
      </c>
      <c r="BB1022">
        <v>0</v>
      </c>
      <c r="BC1022">
        <v>0</v>
      </c>
      <c r="BD1022">
        <v>0.57618609313443203</v>
      </c>
      <c r="BE1022">
        <v>0</v>
      </c>
      <c r="BF1022">
        <v>0</v>
      </c>
      <c r="BG1022">
        <v>0</v>
      </c>
      <c r="BH1022">
        <v>0.15451984426468701</v>
      </c>
      <c r="BI1022">
        <v>0</v>
      </c>
      <c r="BJ1022">
        <v>0.26312317113872602</v>
      </c>
      <c r="BK1022">
        <v>0.63486633550478</v>
      </c>
      <c r="BL1022">
        <v>0.36315291570588298</v>
      </c>
      <c r="BM1022">
        <v>0</v>
      </c>
      <c r="BN1022">
        <v>0.361894624800426</v>
      </c>
      <c r="BO1022">
        <v>1.0668254462237701</v>
      </c>
      <c r="BP1022">
        <v>0.70493082142334496</v>
      </c>
      <c r="BQ1022">
        <v>0.66590995081347004</v>
      </c>
      <c r="BR1022">
        <v>1.3318199016269401</v>
      </c>
      <c r="BS1022">
        <v>2.2956142518887401</v>
      </c>
      <c r="BT1022">
        <v>1.5304095012591601</v>
      </c>
      <c r="BU1022">
        <v>0</v>
      </c>
      <c r="BV1022">
        <v>0</v>
      </c>
      <c r="BW1022">
        <v>0</v>
      </c>
      <c r="BX1022">
        <v>0.21346718302647399</v>
      </c>
      <c r="BZ1022" t="s">
        <v>284</v>
      </c>
      <c r="CC1022">
        <v>0</v>
      </c>
      <c r="CD1022">
        <v>0</v>
      </c>
      <c r="CE1022">
        <v>0.26440312206335398</v>
      </c>
      <c r="CF1022">
        <v>0.88531940961442401</v>
      </c>
      <c r="CG1022">
        <v>0</v>
      </c>
      <c r="CH1022">
        <v>0</v>
      </c>
      <c r="CI1022">
        <v>0</v>
      </c>
      <c r="CJ1022">
        <v>0.322688327584288</v>
      </c>
      <c r="CK1022">
        <v>0</v>
      </c>
      <c r="CL1022">
        <v>0</v>
      </c>
      <c r="CM1022">
        <v>0.102120210075861</v>
      </c>
      <c r="CN1022">
        <v>2.1490131303879001</v>
      </c>
      <c r="CO1022">
        <v>0</v>
      </c>
      <c r="CP1022">
        <v>0</v>
      </c>
      <c r="CQ1022">
        <v>0.85127605420650798</v>
      </c>
      <c r="CR1022">
        <v>0.44485491464626697</v>
      </c>
      <c r="CS1022">
        <v>0</v>
      </c>
      <c r="CT1022">
        <v>0</v>
      </c>
      <c r="CU1022">
        <v>0</v>
      </c>
      <c r="CV1022">
        <v>0</v>
      </c>
      <c r="CW1022">
        <v>0</v>
      </c>
      <c r="CX1022">
        <v>0</v>
      </c>
      <c r="CY1022">
        <v>0</v>
      </c>
      <c r="CZ1022">
        <v>0.22340302903318099</v>
      </c>
      <c r="DA1022">
        <v>0</v>
      </c>
      <c r="DB1022">
        <v>0.260730044123546</v>
      </c>
      <c r="DC1022">
        <v>2.31248062873183</v>
      </c>
      <c r="DD1022">
        <v>2.05175058460829</v>
      </c>
      <c r="DF1022" t="s">
        <v>284</v>
      </c>
      <c r="DI1022">
        <v>0</v>
      </c>
      <c r="DJ1022">
        <v>0</v>
      </c>
      <c r="DK1022">
        <v>0</v>
      </c>
      <c r="DL1022">
        <v>0.499553866250738</v>
      </c>
      <c r="DM1022">
        <v>0</v>
      </c>
      <c r="DN1022">
        <v>0</v>
      </c>
      <c r="DO1022">
        <v>0.82907284604287201</v>
      </c>
      <c r="DP1022">
        <v>0.98309236064490801</v>
      </c>
      <c r="DQ1022">
        <v>0</v>
      </c>
      <c r="DR1022">
        <v>0</v>
      </c>
      <c r="DS1022">
        <v>0</v>
      </c>
      <c r="DT1022">
        <v>0.109776610499602</v>
      </c>
    </row>
    <row r="1023" spans="1:124" x14ac:dyDescent="0.35">
      <c r="A1023" s="19" t="str">
        <f t="shared" si="30"/>
        <v xml:space="preserve">  CRE [NCL+DQ] / [Capital + ALLL]--37164</v>
      </c>
      <c r="B1023" s="19" t="str">
        <f t="shared" si="31"/>
        <v xml:space="preserve">  CRE [NCL+DQ] / [Capital + ALLL]</v>
      </c>
      <c r="C1023">
        <v>9</v>
      </c>
      <c r="D1023" s="27">
        <v>37164</v>
      </c>
      <c r="E1023">
        <v>0.12196113505163</v>
      </c>
      <c r="F1023">
        <v>1.4059280678897901</v>
      </c>
      <c r="G1023">
        <v>5.2792201003624202</v>
      </c>
      <c r="H1023">
        <v>3.6340205777997099</v>
      </c>
      <c r="I1023">
        <v>0</v>
      </c>
      <c r="J1023">
        <v>0.66674993300824603</v>
      </c>
      <c r="K1023">
        <v>3.60016974868297</v>
      </c>
      <c r="L1023">
        <v>2.5156974912825998</v>
      </c>
      <c r="M1023">
        <v>0</v>
      </c>
      <c r="N1023">
        <v>0.969091094562889</v>
      </c>
      <c r="O1023">
        <v>4.0806137732177197</v>
      </c>
      <c r="P1023">
        <v>2.9884674691731998</v>
      </c>
      <c r="Q1023">
        <v>8.3409567884625696E-2</v>
      </c>
      <c r="R1023">
        <v>2.1952749320510101</v>
      </c>
      <c r="S1023">
        <v>5.5689753754084101</v>
      </c>
      <c r="T1023">
        <v>3.3150765607880399</v>
      </c>
      <c r="U1023">
        <v>0</v>
      </c>
      <c r="V1023">
        <v>0.66428380483102401</v>
      </c>
      <c r="W1023">
        <v>3.7229998128416799</v>
      </c>
      <c r="X1023">
        <v>2.5255753764505799</v>
      </c>
      <c r="Y1023">
        <v>0</v>
      </c>
      <c r="Z1023">
        <v>1.3274353505587599</v>
      </c>
      <c r="AA1023">
        <v>5.1302163535571301</v>
      </c>
      <c r="AB1023">
        <v>3.7511174558798199</v>
      </c>
      <c r="AC1023">
        <v>0</v>
      </c>
      <c r="AD1023">
        <v>0.38705137227304698</v>
      </c>
      <c r="AE1023">
        <v>2.3336125019976901</v>
      </c>
      <c r="AF1023">
        <v>1.55761706940999</v>
      </c>
      <c r="AG1023">
        <v>0</v>
      </c>
      <c r="AH1023">
        <v>0</v>
      </c>
      <c r="AI1023">
        <v>1.19369399457034</v>
      </c>
      <c r="AJ1023">
        <v>1.5486747834568899</v>
      </c>
      <c r="AK1023">
        <v>9.3436113057696807E-2</v>
      </c>
      <c r="AL1023">
        <v>2.1999508580697502</v>
      </c>
      <c r="AM1023">
        <v>6.4165924869775397</v>
      </c>
      <c r="AN1023">
        <v>4.4226420715700598</v>
      </c>
      <c r="AO1023">
        <v>0</v>
      </c>
      <c r="AP1023">
        <v>6.5737575598211898E-3</v>
      </c>
      <c r="AQ1023">
        <v>1.99998709373498</v>
      </c>
      <c r="AR1023">
        <v>1.56505202790639</v>
      </c>
      <c r="AS1023">
        <v>0</v>
      </c>
      <c r="AT1023">
        <v>1.10328120941884</v>
      </c>
      <c r="AU1023">
        <v>4.5454425442919302</v>
      </c>
      <c r="AV1023">
        <v>3.0113000679813302</v>
      </c>
      <c r="AW1023">
        <v>0</v>
      </c>
      <c r="AX1023">
        <v>1.2289287656335</v>
      </c>
      <c r="AY1023">
        <v>4.7750132345156198</v>
      </c>
      <c r="AZ1023">
        <v>3.2104164799545698</v>
      </c>
      <c r="BA1023">
        <v>0</v>
      </c>
      <c r="BB1023">
        <v>0.49000100236442501</v>
      </c>
      <c r="BC1023">
        <v>3.8363110929169202</v>
      </c>
      <c r="BD1023">
        <v>2.6159371271319798</v>
      </c>
      <c r="BE1023">
        <v>0</v>
      </c>
      <c r="BF1023">
        <v>1.25603024903299</v>
      </c>
      <c r="BG1023">
        <v>4.2397042087125696</v>
      </c>
      <c r="BH1023">
        <v>3.0744974119794799</v>
      </c>
      <c r="BI1023">
        <v>1.1945132722115901</v>
      </c>
      <c r="BJ1023">
        <v>2.6172605695568798</v>
      </c>
      <c r="BK1023">
        <v>8.7898619454288394</v>
      </c>
      <c r="BL1023">
        <v>5.1087794994382696</v>
      </c>
      <c r="BM1023">
        <v>1.0218201170835599</v>
      </c>
      <c r="BN1023">
        <v>5.6963959724278697</v>
      </c>
      <c r="BO1023">
        <v>11.4223968387307</v>
      </c>
      <c r="BP1023">
        <v>6.7478209833864096</v>
      </c>
      <c r="BQ1023">
        <v>1.4619615349561199</v>
      </c>
      <c r="BR1023">
        <v>1.59210316828531</v>
      </c>
      <c r="BS1023">
        <v>4.3074763153254496</v>
      </c>
      <c r="BT1023">
        <v>3.3155908440926098</v>
      </c>
      <c r="BU1023">
        <v>0</v>
      </c>
      <c r="BV1023">
        <v>2.7795874049945701</v>
      </c>
      <c r="BW1023">
        <v>9.4411804891378601</v>
      </c>
      <c r="BX1023">
        <v>4.4268413065264403</v>
      </c>
      <c r="BZ1023" t="s">
        <v>284</v>
      </c>
      <c r="CC1023">
        <v>0</v>
      </c>
      <c r="CD1023">
        <v>0.92986959546952297</v>
      </c>
      <c r="CE1023">
        <v>4.1408534284310798</v>
      </c>
      <c r="CF1023">
        <v>2.7900218346206902</v>
      </c>
      <c r="CG1023">
        <v>0</v>
      </c>
      <c r="CH1023">
        <v>0</v>
      </c>
      <c r="CI1023">
        <v>0</v>
      </c>
      <c r="CJ1023">
        <v>0.322688327584288</v>
      </c>
      <c r="CK1023">
        <v>0.124643874643875</v>
      </c>
      <c r="CL1023">
        <v>1.18855932541215</v>
      </c>
      <c r="CM1023">
        <v>3.6610720061751101</v>
      </c>
      <c r="CN1023">
        <v>3.9779016155127702</v>
      </c>
      <c r="CO1023">
        <v>8.1395348837209294E-2</v>
      </c>
      <c r="CP1023">
        <v>0.35631638381094199</v>
      </c>
      <c r="CQ1023">
        <v>0.94803889727476898</v>
      </c>
      <c r="CR1023">
        <v>0.69822639830850797</v>
      </c>
      <c r="CS1023">
        <v>1.31475151196424E-2</v>
      </c>
      <c r="CT1023">
        <v>1.93786527222393</v>
      </c>
      <c r="CU1023">
        <v>2.3255341207082298</v>
      </c>
      <c r="CV1023">
        <v>1.7892370179503301</v>
      </c>
      <c r="CW1023">
        <v>0</v>
      </c>
      <c r="CX1023">
        <v>4.8473097430925802E-2</v>
      </c>
      <c r="CY1023">
        <v>2.3193760262725802</v>
      </c>
      <c r="CZ1023">
        <v>1.1852760413854</v>
      </c>
      <c r="DA1023">
        <v>0</v>
      </c>
      <c r="DB1023">
        <v>3.3253108704372201</v>
      </c>
      <c r="DC1023">
        <v>9.7102449065624103</v>
      </c>
      <c r="DD1023">
        <v>6.3849340361251796</v>
      </c>
      <c r="DF1023" t="s">
        <v>284</v>
      </c>
      <c r="DI1023">
        <v>0</v>
      </c>
      <c r="DJ1023">
        <v>0</v>
      </c>
      <c r="DK1023">
        <v>1.19369399457034</v>
      </c>
      <c r="DL1023">
        <v>0.96986144435954502</v>
      </c>
      <c r="DM1023">
        <v>0</v>
      </c>
      <c r="DN1023">
        <v>0.16051093163923899</v>
      </c>
      <c r="DO1023">
        <v>2.8257314112296701</v>
      </c>
      <c r="DP1023">
        <v>2.4388144588523</v>
      </c>
      <c r="DQ1023">
        <v>1.1790786736591801</v>
      </c>
      <c r="DR1023">
        <v>1.96692776327241</v>
      </c>
      <c r="DS1023">
        <v>2.8996584257960301</v>
      </c>
      <c r="DT1023">
        <v>2.07439854212606</v>
      </c>
    </row>
    <row r="1024" spans="1:124" x14ac:dyDescent="0.35">
      <c r="A1024" s="19" t="str">
        <f t="shared" si="30"/>
        <v xml:space="preserve">  Res RE [NCL+DQ] / [Capital + ALLL]--37164</v>
      </c>
      <c r="B1024" s="19" t="str">
        <f t="shared" si="31"/>
        <v xml:space="preserve">  Res RE [NCL+DQ] / [Capital + ALLL]</v>
      </c>
      <c r="C1024">
        <v>10</v>
      </c>
      <c r="D1024" s="27">
        <v>37164</v>
      </c>
      <c r="E1024">
        <v>0.55091191368576198</v>
      </c>
      <c r="F1024">
        <v>1.64398141125973</v>
      </c>
      <c r="G1024">
        <v>3.67575927110718</v>
      </c>
      <c r="H1024">
        <v>2.9336840616891302</v>
      </c>
      <c r="I1024">
        <v>0.110436010521485</v>
      </c>
      <c r="J1024">
        <v>1.2774872064029501</v>
      </c>
      <c r="K1024">
        <v>3.5938197563902601</v>
      </c>
      <c r="L1024">
        <v>2.4875867188829202</v>
      </c>
      <c r="M1024">
        <v>0.27244880412016598</v>
      </c>
      <c r="N1024">
        <v>1.97748185403212</v>
      </c>
      <c r="O1024">
        <v>4.9605787787871201</v>
      </c>
      <c r="P1024">
        <v>3.3673634993820598</v>
      </c>
      <c r="Q1024">
        <v>4.95315091801635</v>
      </c>
      <c r="R1024">
        <v>6.2055177928828504</v>
      </c>
      <c r="S1024">
        <v>7.86490792188496</v>
      </c>
      <c r="T1024">
        <v>6.6862076932530901</v>
      </c>
      <c r="U1024">
        <v>0.13423826979461101</v>
      </c>
      <c r="V1024">
        <v>1.4189693801344301</v>
      </c>
      <c r="W1024">
        <v>3.5955326696710701</v>
      </c>
      <c r="X1024">
        <v>2.4861286075599298</v>
      </c>
      <c r="Y1024">
        <v>0.44949942827727302</v>
      </c>
      <c r="Z1024">
        <v>1.7287182056097301</v>
      </c>
      <c r="AA1024">
        <v>3.5877035785290401</v>
      </c>
      <c r="AB1024">
        <v>2.911030827896</v>
      </c>
      <c r="AC1024">
        <v>1.7111567419575601E-2</v>
      </c>
      <c r="AD1024">
        <v>0.66401062416998702</v>
      </c>
      <c r="AE1024">
        <v>1.52038740526487</v>
      </c>
      <c r="AF1024">
        <v>0.91529974118805602</v>
      </c>
      <c r="AG1024">
        <v>0</v>
      </c>
      <c r="AH1024">
        <v>0.149157598562663</v>
      </c>
      <c r="AI1024">
        <v>0.94597958675628602</v>
      </c>
      <c r="AJ1024">
        <v>0.91848912795802296</v>
      </c>
      <c r="AK1024">
        <v>1.81604707817888</v>
      </c>
      <c r="AL1024">
        <v>4.7513491554788096</v>
      </c>
      <c r="AM1024">
        <v>9.4723262630786103</v>
      </c>
      <c r="AN1024">
        <v>6.0841349255255004</v>
      </c>
      <c r="AO1024">
        <v>0</v>
      </c>
      <c r="AP1024">
        <v>0.61364320000211403</v>
      </c>
      <c r="AQ1024">
        <v>1.8568910236001399</v>
      </c>
      <c r="AR1024">
        <v>1.31017706484054</v>
      </c>
      <c r="AS1024">
        <v>0.22548961612749699</v>
      </c>
      <c r="AT1024">
        <v>1.4246183889761399</v>
      </c>
      <c r="AU1024">
        <v>3.7169184006048099</v>
      </c>
      <c r="AV1024">
        <v>2.57807979261954</v>
      </c>
      <c r="AW1024">
        <v>1.54233025984912</v>
      </c>
      <c r="AX1024">
        <v>4.0522628290096598</v>
      </c>
      <c r="AY1024">
        <v>7.79545860897551</v>
      </c>
      <c r="AZ1024">
        <v>5.2070468138588701</v>
      </c>
      <c r="BA1024">
        <v>2.1356893153853199E-2</v>
      </c>
      <c r="BB1024">
        <v>1.0954431882878199</v>
      </c>
      <c r="BC1024">
        <v>2.7927068147870102</v>
      </c>
      <c r="BD1024">
        <v>2.1578891033229999</v>
      </c>
      <c r="BE1024">
        <v>0.81720611874973503</v>
      </c>
      <c r="BF1024">
        <v>2.3783783783783798</v>
      </c>
      <c r="BG1024">
        <v>3.9964505035309101</v>
      </c>
      <c r="BH1024">
        <v>2.69641915885498</v>
      </c>
      <c r="BI1024">
        <v>1.11973835780499</v>
      </c>
      <c r="BJ1024">
        <v>2.6327336551118901</v>
      </c>
      <c r="BK1024">
        <v>2.95173833220746</v>
      </c>
      <c r="BL1024">
        <v>2.0907357053091702</v>
      </c>
      <c r="BM1024">
        <v>1.39701969132517</v>
      </c>
      <c r="BN1024">
        <v>4.3542116446788404</v>
      </c>
      <c r="BO1024">
        <v>7.1076719509994097</v>
      </c>
      <c r="BP1024">
        <v>4.15047999764574</v>
      </c>
      <c r="BQ1024">
        <v>0.53123778099973396</v>
      </c>
      <c r="BR1024">
        <v>0.82789364750835903</v>
      </c>
      <c r="BS1024">
        <v>2.5644844581627799</v>
      </c>
      <c r="BT1024">
        <v>1.78785027693889</v>
      </c>
      <c r="BU1024">
        <v>1.45911949685535</v>
      </c>
      <c r="BV1024">
        <v>3.64781038792704</v>
      </c>
      <c r="BW1024">
        <v>9.1106290672451191</v>
      </c>
      <c r="BX1024">
        <v>5.5780567270225001</v>
      </c>
      <c r="BZ1024" t="s">
        <v>284</v>
      </c>
      <c r="CC1024">
        <v>5.8532338244024699E-2</v>
      </c>
      <c r="CD1024">
        <v>1.3261159651307799</v>
      </c>
      <c r="CE1024">
        <v>3.25664392594686</v>
      </c>
      <c r="CF1024">
        <v>2.20141000124169</v>
      </c>
      <c r="CG1024">
        <v>0</v>
      </c>
      <c r="CH1024">
        <v>4.5187528242205198E-2</v>
      </c>
      <c r="CI1024">
        <v>0.124465179756478</v>
      </c>
      <c r="CJ1024">
        <v>0.655259297671554</v>
      </c>
      <c r="CK1024">
        <v>0.118370276634145</v>
      </c>
      <c r="CL1024">
        <v>0.58899894998093005</v>
      </c>
      <c r="CM1024">
        <v>4.5163375978894802</v>
      </c>
      <c r="CN1024">
        <v>2.5273720833050799</v>
      </c>
      <c r="CO1024">
        <v>0.104372220716416</v>
      </c>
      <c r="CP1024">
        <v>0.52894695504693801</v>
      </c>
      <c r="CQ1024">
        <v>0.90357866380834595</v>
      </c>
      <c r="CR1024">
        <v>0.56910982780308195</v>
      </c>
      <c r="CS1024">
        <v>0.47331054430712599</v>
      </c>
      <c r="CT1024">
        <v>0.74139976275207597</v>
      </c>
      <c r="CU1024">
        <v>2.41091212164332</v>
      </c>
      <c r="CV1024">
        <v>1.6000753362674101</v>
      </c>
      <c r="CW1024">
        <v>0.350595590098843</v>
      </c>
      <c r="CX1024">
        <v>0.80686402636513399</v>
      </c>
      <c r="CY1024">
        <v>2.15865747419108</v>
      </c>
      <c r="CZ1024">
        <v>1.2653353429060299</v>
      </c>
      <c r="DA1024">
        <v>2.40673886883273E-2</v>
      </c>
      <c r="DB1024">
        <v>0.63508287992252099</v>
      </c>
      <c r="DC1024">
        <v>1.31679750570174</v>
      </c>
      <c r="DD1024">
        <v>0.70578201446754396</v>
      </c>
      <c r="DF1024" t="s">
        <v>284</v>
      </c>
      <c r="DI1024">
        <v>0</v>
      </c>
      <c r="DJ1024">
        <v>0</v>
      </c>
      <c r="DK1024">
        <v>0.354902056828859</v>
      </c>
      <c r="DL1024">
        <v>0.37037362853390698</v>
      </c>
      <c r="DM1024">
        <v>0</v>
      </c>
      <c r="DN1024">
        <v>1.1123277090480199</v>
      </c>
      <c r="DO1024">
        <v>2.93630793340329</v>
      </c>
      <c r="DP1024">
        <v>2.6155516390821201</v>
      </c>
      <c r="DQ1024">
        <v>2.0307242933440701</v>
      </c>
      <c r="DR1024">
        <v>3.0983463881636202</v>
      </c>
      <c r="DS1024">
        <v>4.4685366724498596</v>
      </c>
      <c r="DT1024">
        <v>3.19875030847279</v>
      </c>
    </row>
    <row r="1025" spans="1:124" x14ac:dyDescent="0.35">
      <c r="A1025" s="19" t="str">
        <f t="shared" si="30"/>
        <v xml:space="preserve">  C&amp;I [NCL+DQ] / [Capital + ALLL]--37164</v>
      </c>
      <c r="B1025" s="19" t="str">
        <f t="shared" si="31"/>
        <v xml:space="preserve">  C&amp;I [NCL+DQ] / [Capital + ALLL]</v>
      </c>
      <c r="C1025">
        <v>11</v>
      </c>
      <c r="D1025" s="27">
        <v>37164</v>
      </c>
      <c r="E1025">
        <v>1.0207936666033599</v>
      </c>
      <c r="F1025">
        <v>3.2605503600544301</v>
      </c>
      <c r="G1025">
        <v>8.5675738790183509</v>
      </c>
      <c r="H1025">
        <v>6.2059038836168696</v>
      </c>
      <c r="I1025">
        <v>0.54886452681361697</v>
      </c>
      <c r="J1025">
        <v>2.6356910285481701</v>
      </c>
      <c r="K1025">
        <v>6.4193804097210396</v>
      </c>
      <c r="L1025">
        <v>4.4480542281169102</v>
      </c>
      <c r="M1025">
        <v>0.20295934959349601</v>
      </c>
      <c r="N1025">
        <v>1.4473684210526301</v>
      </c>
      <c r="O1025">
        <v>4.3535326810814601</v>
      </c>
      <c r="P1025">
        <v>3.1496427229316999</v>
      </c>
      <c r="Q1025">
        <v>3.2523983978405502</v>
      </c>
      <c r="R1025">
        <v>6.8292682926829302</v>
      </c>
      <c r="S1025">
        <v>9.6491222491477604</v>
      </c>
      <c r="T1025">
        <v>6.8560455084336596</v>
      </c>
      <c r="U1025">
        <v>0.47615814724403399</v>
      </c>
      <c r="V1025">
        <v>2.63532763532764</v>
      </c>
      <c r="W1025">
        <v>6.5644658103133002</v>
      </c>
      <c r="X1025">
        <v>4.41662760575998</v>
      </c>
      <c r="Y1025">
        <v>1.17348100779054</v>
      </c>
      <c r="Z1025">
        <v>3.45080271871515</v>
      </c>
      <c r="AA1025">
        <v>7.3938861995705896</v>
      </c>
      <c r="AB1025">
        <v>5.6384984881485503</v>
      </c>
      <c r="AC1025">
        <v>1.0855279889787799</v>
      </c>
      <c r="AD1025">
        <v>3.2612008533983499</v>
      </c>
      <c r="AE1025">
        <v>6.6532282402363601</v>
      </c>
      <c r="AF1025">
        <v>4.5897002699373299</v>
      </c>
      <c r="AG1025">
        <v>0.11119347664937</v>
      </c>
      <c r="AH1025">
        <v>1.00878620240807</v>
      </c>
      <c r="AI1025">
        <v>3.3889557887493602</v>
      </c>
      <c r="AJ1025">
        <v>3.35796597775348</v>
      </c>
      <c r="AK1025">
        <v>0.82726195533276403</v>
      </c>
      <c r="AL1025">
        <v>2.55664667728671</v>
      </c>
      <c r="AM1025">
        <v>6.2739773430449697</v>
      </c>
      <c r="AN1025">
        <v>5.3964417227390999</v>
      </c>
      <c r="AO1025">
        <v>0.33974772572864298</v>
      </c>
      <c r="AP1025">
        <v>2.27490893373625</v>
      </c>
      <c r="AQ1025">
        <v>5.8856398571178197</v>
      </c>
      <c r="AR1025">
        <v>3.8780728709616801</v>
      </c>
      <c r="AS1025">
        <v>0.63801974955432095</v>
      </c>
      <c r="AT1025">
        <v>2.7945494574179</v>
      </c>
      <c r="AU1025">
        <v>6.0877221059067299</v>
      </c>
      <c r="AV1025">
        <v>4.3802188765394803</v>
      </c>
      <c r="AW1025">
        <v>0.71588366890380295</v>
      </c>
      <c r="AX1025">
        <v>2.82226157730133</v>
      </c>
      <c r="AY1025">
        <v>6.6539923954372604</v>
      </c>
      <c r="AZ1025">
        <v>4.5913875107159496</v>
      </c>
      <c r="BA1025">
        <v>2.2043375929334901</v>
      </c>
      <c r="BB1025">
        <v>5.4817364254894301</v>
      </c>
      <c r="BC1025">
        <v>12.472108253088001</v>
      </c>
      <c r="BD1025">
        <v>8.2420597855100208</v>
      </c>
      <c r="BE1025">
        <v>0.42581933112793602</v>
      </c>
      <c r="BF1025">
        <v>1.82181182929873</v>
      </c>
      <c r="BG1025">
        <v>4.7404413649042203</v>
      </c>
      <c r="BH1025">
        <v>3.0964046280664599</v>
      </c>
      <c r="BI1025">
        <v>2.46236427350054</v>
      </c>
      <c r="BJ1025">
        <v>6.3479656935231699</v>
      </c>
      <c r="BK1025">
        <v>9.5350751264668805</v>
      </c>
      <c r="BL1025">
        <v>6.8231510288397699</v>
      </c>
      <c r="BM1025">
        <v>2.9335532516493901</v>
      </c>
      <c r="BN1025">
        <v>4.8663102108205498</v>
      </c>
      <c r="BO1025">
        <v>6.5186528841663103</v>
      </c>
      <c r="BP1025">
        <v>4.5858959249951603</v>
      </c>
      <c r="BQ1025">
        <v>1.42021112914353</v>
      </c>
      <c r="BR1025">
        <v>2.2513440860215099</v>
      </c>
      <c r="BS1025">
        <v>3.9595729132339801</v>
      </c>
      <c r="BT1025">
        <v>2.8360746662445102</v>
      </c>
      <c r="BU1025">
        <v>2.1635220125786199</v>
      </c>
      <c r="BV1025">
        <v>7.52747252747253</v>
      </c>
      <c r="BW1025">
        <v>12.9910313901345</v>
      </c>
      <c r="BX1025">
        <v>8.4140940667036599</v>
      </c>
      <c r="BZ1025" t="s">
        <v>284</v>
      </c>
      <c r="CC1025">
        <v>0.52345447091135999</v>
      </c>
      <c r="CD1025">
        <v>2.20530361542871</v>
      </c>
      <c r="CE1025">
        <v>5.1097187716342196</v>
      </c>
      <c r="CF1025">
        <v>4.0208782230334004</v>
      </c>
      <c r="CG1025">
        <v>0</v>
      </c>
      <c r="CH1025">
        <v>0.127420998980632</v>
      </c>
      <c r="CI1025">
        <v>1.0317754822431799</v>
      </c>
      <c r="CJ1025">
        <v>1.1855736526613401</v>
      </c>
      <c r="CK1025">
        <v>0.24161962858837799</v>
      </c>
      <c r="CL1025">
        <v>2.38919611326184</v>
      </c>
      <c r="CM1025">
        <v>5.4735169107191499</v>
      </c>
      <c r="CN1025">
        <v>3.98705791976107</v>
      </c>
      <c r="CO1025">
        <v>0.89900424924591205</v>
      </c>
      <c r="CP1025">
        <v>1.8460743202744201</v>
      </c>
      <c r="CQ1025">
        <v>10.543671171560501</v>
      </c>
      <c r="CR1025">
        <v>6.2970983360367203</v>
      </c>
      <c r="CS1025">
        <v>1.3865147198480501</v>
      </c>
      <c r="CT1025">
        <v>4.6754844663180597</v>
      </c>
      <c r="CU1025">
        <v>10.9202528815075</v>
      </c>
      <c r="CV1025">
        <v>8.6451334982663699</v>
      </c>
      <c r="CW1025">
        <v>1.4998125234345701</v>
      </c>
      <c r="CX1025">
        <v>4.3487712451718501</v>
      </c>
      <c r="CY1025">
        <v>9.8045602605863191</v>
      </c>
      <c r="CZ1025">
        <v>6.2027785271642903</v>
      </c>
      <c r="DA1025">
        <v>0.46329723225030101</v>
      </c>
      <c r="DB1025">
        <v>0.69037290049481403</v>
      </c>
      <c r="DC1025">
        <v>6.1943445215769604</v>
      </c>
      <c r="DD1025">
        <v>5.9672688533324498</v>
      </c>
      <c r="DF1025" t="s">
        <v>284</v>
      </c>
      <c r="DI1025">
        <v>0</v>
      </c>
      <c r="DJ1025">
        <v>0.47050307636626898</v>
      </c>
      <c r="DK1025">
        <v>2.2288621017742098</v>
      </c>
      <c r="DL1025">
        <v>1.1018076197416899</v>
      </c>
      <c r="DM1025">
        <v>0.822198261162574</v>
      </c>
      <c r="DN1025">
        <v>1.6327671460023601</v>
      </c>
      <c r="DO1025">
        <v>6.1340878972841502</v>
      </c>
      <c r="DP1025">
        <v>7.6503179860316601</v>
      </c>
      <c r="DQ1025">
        <v>0.42170872336830301</v>
      </c>
      <c r="DR1025">
        <v>0.94836670179135896</v>
      </c>
      <c r="DS1025">
        <v>2.8449421356862001</v>
      </c>
      <c r="DT1025">
        <v>2.0193801164768002</v>
      </c>
    </row>
    <row r="1026" spans="1:124" x14ac:dyDescent="0.35">
      <c r="A1026" s="19" t="str">
        <f t="shared" si="30"/>
        <v xml:space="preserve">  Ind [NCL+DQ] / [Capital + ALLL]--37164</v>
      </c>
      <c r="B1026" s="19" t="str">
        <f t="shared" si="31"/>
        <v xml:space="preserve">  Ind [NCL+DQ] / [Capital + ALLL]</v>
      </c>
      <c r="C1026">
        <v>12</v>
      </c>
      <c r="D1026" s="27">
        <v>37164</v>
      </c>
      <c r="E1026">
        <v>0.62744459456409196</v>
      </c>
      <c r="F1026">
        <v>1.5415436344475999</v>
      </c>
      <c r="G1026">
        <v>3.1123273897349901</v>
      </c>
      <c r="H1026">
        <v>4.22509211994669</v>
      </c>
      <c r="I1026">
        <v>0.45456726305228901</v>
      </c>
      <c r="J1026">
        <v>1.2578032811845801</v>
      </c>
      <c r="K1026">
        <v>2.6756639275900498</v>
      </c>
      <c r="L1026">
        <v>2.0529180785660901</v>
      </c>
      <c r="M1026">
        <v>0.30849702762910802</v>
      </c>
      <c r="N1026">
        <v>1.1904980617662699</v>
      </c>
      <c r="O1026">
        <v>2.77544816037283</v>
      </c>
      <c r="P1026">
        <v>2.1509269818714398</v>
      </c>
      <c r="Q1026">
        <v>0.775473742495286</v>
      </c>
      <c r="R1026">
        <v>2.5026511134676599</v>
      </c>
      <c r="S1026">
        <v>3.9551885252735</v>
      </c>
      <c r="T1026">
        <v>2.4941569960502199</v>
      </c>
      <c r="U1026">
        <v>0.43824164378698699</v>
      </c>
      <c r="V1026">
        <v>1.3020833333333299</v>
      </c>
      <c r="W1026">
        <v>2.6221051898689498</v>
      </c>
      <c r="X1026">
        <v>1.93237916822744</v>
      </c>
      <c r="Y1026">
        <v>0.62533556328053397</v>
      </c>
      <c r="Z1026">
        <v>1.32396233443689</v>
      </c>
      <c r="AA1026">
        <v>3.11102202999894</v>
      </c>
      <c r="AB1026">
        <v>2.4644715627920801</v>
      </c>
      <c r="AC1026">
        <v>0.36495965539254799</v>
      </c>
      <c r="AD1026">
        <v>0.90052152505587801</v>
      </c>
      <c r="AE1026">
        <v>2.3232125945330702</v>
      </c>
      <c r="AF1026">
        <v>1.52656479990778</v>
      </c>
      <c r="AG1026">
        <v>0.231910946196661</v>
      </c>
      <c r="AH1026">
        <v>1.1990407673860899</v>
      </c>
      <c r="AI1026">
        <v>2.4147923278598</v>
      </c>
      <c r="AJ1026">
        <v>4.95162768532236</v>
      </c>
      <c r="AK1026">
        <v>0.609186653183448</v>
      </c>
      <c r="AL1026">
        <v>1.7378937461817401</v>
      </c>
      <c r="AM1026">
        <v>3.45902189787388</v>
      </c>
      <c r="AN1026">
        <v>2.4510911317961099</v>
      </c>
      <c r="AO1026">
        <v>0.35662313896553899</v>
      </c>
      <c r="AP1026">
        <v>0.96380691927948203</v>
      </c>
      <c r="AQ1026">
        <v>2.2586154888802699</v>
      </c>
      <c r="AR1026">
        <v>1.57335095387263</v>
      </c>
      <c r="AS1026">
        <v>0.49306649472330299</v>
      </c>
      <c r="AT1026">
        <v>1.30506056928743</v>
      </c>
      <c r="AU1026">
        <v>2.6449499629605899</v>
      </c>
      <c r="AV1026">
        <v>2.0825870705647702</v>
      </c>
      <c r="AW1026">
        <v>0.66943365912438102</v>
      </c>
      <c r="AX1026">
        <v>1.8211444455094401</v>
      </c>
      <c r="AY1026">
        <v>3.66963451227311</v>
      </c>
      <c r="AZ1026">
        <v>2.5137506365612201</v>
      </c>
      <c r="BA1026">
        <v>0.29358432606696899</v>
      </c>
      <c r="BB1026">
        <v>1.0988687876383301</v>
      </c>
      <c r="BC1026">
        <v>2.3809103461797898</v>
      </c>
      <c r="BD1026">
        <v>1.76228780206521</v>
      </c>
      <c r="BE1026">
        <v>0.85578465555731198</v>
      </c>
      <c r="BF1026">
        <v>2.09235209235209</v>
      </c>
      <c r="BG1026">
        <v>3.39972697772204</v>
      </c>
      <c r="BH1026">
        <v>8.5439719553299192</v>
      </c>
      <c r="BI1026">
        <v>0.64849350848535003</v>
      </c>
      <c r="BJ1026">
        <v>2.0526983653056701</v>
      </c>
      <c r="BK1026">
        <v>3.1559038525837999</v>
      </c>
      <c r="BL1026">
        <v>2.2271877252530601</v>
      </c>
      <c r="BM1026">
        <v>0.5091712543511</v>
      </c>
      <c r="BN1026">
        <v>0.77535702222212799</v>
      </c>
      <c r="BO1026">
        <v>1.1248594892002901</v>
      </c>
      <c r="BP1026">
        <v>0.85867372132926501</v>
      </c>
      <c r="BQ1026">
        <v>0.99112231945614104</v>
      </c>
      <c r="BR1026">
        <v>1.10858872493379</v>
      </c>
      <c r="BS1026">
        <v>1.57324039016949</v>
      </c>
      <c r="BT1026">
        <v>1.34004556477249</v>
      </c>
      <c r="BU1026">
        <v>0.53811659192825101</v>
      </c>
      <c r="BV1026">
        <v>1.90156599552573</v>
      </c>
      <c r="BW1026">
        <v>4.1208791208791196</v>
      </c>
      <c r="BX1026">
        <v>2.7006447236056998</v>
      </c>
      <c r="BZ1026" t="s">
        <v>284</v>
      </c>
      <c r="CC1026">
        <v>0.28989797304488002</v>
      </c>
      <c r="CD1026">
        <v>1.0394961673933001</v>
      </c>
      <c r="CE1026">
        <v>1.9633391577547501</v>
      </c>
      <c r="CF1026">
        <v>1.5191824844494899</v>
      </c>
      <c r="CG1026">
        <v>0.28670743304066298</v>
      </c>
      <c r="CH1026">
        <v>0.73330509006464595</v>
      </c>
      <c r="CI1026">
        <v>1.7190946418269999</v>
      </c>
      <c r="CJ1026">
        <v>1.10207595128666</v>
      </c>
      <c r="CK1026">
        <v>0.62997885846913104</v>
      </c>
      <c r="CL1026">
        <v>1.6702438280699701</v>
      </c>
      <c r="CM1026">
        <v>2.9103566114181998</v>
      </c>
      <c r="CN1026">
        <v>2.0744318437860998</v>
      </c>
      <c r="CO1026">
        <v>0.28748773362271901</v>
      </c>
      <c r="CP1026">
        <v>0.58998576174655903</v>
      </c>
      <c r="CQ1026">
        <v>0.79341334117066498</v>
      </c>
      <c r="CR1026">
        <v>0.62989549224908103</v>
      </c>
      <c r="CS1026">
        <v>0.25083612040133801</v>
      </c>
      <c r="CT1026">
        <v>1.4055080721747399</v>
      </c>
      <c r="CU1026">
        <v>4.7987616099071202</v>
      </c>
      <c r="CV1026">
        <v>3.0192843812469099</v>
      </c>
      <c r="CW1026">
        <v>0.56772100567720996</v>
      </c>
      <c r="CX1026">
        <v>1.6431924882629101</v>
      </c>
      <c r="CY1026">
        <v>2.5062656641604</v>
      </c>
      <c r="CZ1026">
        <v>2.5161745477639701</v>
      </c>
      <c r="DA1026">
        <v>0.71246130122329099</v>
      </c>
      <c r="DB1026">
        <v>1.4133590092186099</v>
      </c>
      <c r="DC1026">
        <v>2.2280764912784199</v>
      </c>
      <c r="DD1026">
        <v>1.5271787832831001</v>
      </c>
      <c r="DF1026" t="s">
        <v>284</v>
      </c>
      <c r="DI1026">
        <v>1.30293159609121</v>
      </c>
      <c r="DJ1026">
        <v>13.278423641537101</v>
      </c>
      <c r="DK1026">
        <v>28.405523469401398</v>
      </c>
      <c r="DL1026">
        <v>21.328345017387399</v>
      </c>
      <c r="DM1026">
        <v>0.16133390181242299</v>
      </c>
      <c r="DN1026">
        <v>1.2953435698900799</v>
      </c>
      <c r="DO1026">
        <v>2.9665797675274201</v>
      </c>
      <c r="DP1026">
        <v>1.9770359402067399</v>
      </c>
      <c r="DQ1026">
        <v>0.21191251501123001</v>
      </c>
      <c r="DR1026">
        <v>0.356463878326996</v>
      </c>
      <c r="DS1026">
        <v>0.61890125126094198</v>
      </c>
      <c r="DT1026">
        <v>0.82941398826914703</v>
      </c>
    </row>
    <row r="1027" spans="1:124" x14ac:dyDescent="0.35">
      <c r="A1027" s="19" t="str">
        <f t="shared" ref="A1027:A1090" si="32">B1027&amp;"--"&amp;D1027</f>
        <v xml:space="preserve">  OREO / [Capital + ALLL]--37164</v>
      </c>
      <c r="B1027" s="19" t="str">
        <f t="shared" ref="B1027:B1090" si="33">VLOOKUP(C1027,labels,2,FALSE)</f>
        <v xml:space="preserve">  OREO / [Capital + ALLL]</v>
      </c>
      <c r="C1027">
        <v>13</v>
      </c>
      <c r="D1027" s="27">
        <v>37164</v>
      </c>
      <c r="E1027">
        <v>0</v>
      </c>
      <c r="F1027">
        <v>0</v>
      </c>
      <c r="G1027">
        <v>0.447791974611433</v>
      </c>
      <c r="H1027">
        <v>0.49735010678589903</v>
      </c>
      <c r="I1027">
        <v>0</v>
      </c>
      <c r="J1027">
        <v>0</v>
      </c>
      <c r="K1027">
        <v>0.56374878767856396</v>
      </c>
      <c r="L1027">
        <v>0.63648161932865199</v>
      </c>
      <c r="M1027">
        <v>0</v>
      </c>
      <c r="N1027">
        <v>0</v>
      </c>
      <c r="O1027">
        <v>1.0225832105850501</v>
      </c>
      <c r="P1027">
        <v>0.967563656630267</v>
      </c>
      <c r="Q1027">
        <v>0.220503135203238</v>
      </c>
      <c r="R1027">
        <v>0.59138585137246102</v>
      </c>
      <c r="S1027">
        <v>1.53523224259174</v>
      </c>
      <c r="T1027">
        <v>1.44800923021039</v>
      </c>
      <c r="U1027">
        <v>0</v>
      </c>
      <c r="V1027">
        <v>0</v>
      </c>
      <c r="W1027">
        <v>0.33072179716143402</v>
      </c>
      <c r="X1027">
        <v>0.61852686502457199</v>
      </c>
      <c r="Y1027">
        <v>0</v>
      </c>
      <c r="Z1027">
        <v>4.7393364928909998E-2</v>
      </c>
      <c r="AA1027">
        <v>0.90974004491691196</v>
      </c>
      <c r="AB1027">
        <v>0.85805897013086596</v>
      </c>
      <c r="AC1027">
        <v>0</v>
      </c>
      <c r="AD1027">
        <v>8.3177375753794996E-2</v>
      </c>
      <c r="AE1027">
        <v>1.0787387850594199</v>
      </c>
      <c r="AF1027">
        <v>0.783148389616522</v>
      </c>
      <c r="AG1027">
        <v>0</v>
      </c>
      <c r="AH1027">
        <v>0</v>
      </c>
      <c r="AI1027">
        <v>0.257302718988005</v>
      </c>
      <c r="AJ1027">
        <v>0.62171970941218002</v>
      </c>
      <c r="AK1027">
        <v>0</v>
      </c>
      <c r="AL1027">
        <v>0</v>
      </c>
      <c r="AM1027">
        <v>0.23714185798687301</v>
      </c>
      <c r="AN1027">
        <v>0.57205979639332305</v>
      </c>
      <c r="AO1027">
        <v>0</v>
      </c>
      <c r="AP1027">
        <v>0</v>
      </c>
      <c r="AQ1027">
        <v>0.61037355487197598</v>
      </c>
      <c r="AR1027">
        <v>0.62546290330712095</v>
      </c>
      <c r="AS1027">
        <v>0</v>
      </c>
      <c r="AT1027">
        <v>0</v>
      </c>
      <c r="AU1027">
        <v>0.64654449192978403</v>
      </c>
      <c r="AV1027">
        <v>0.71134715418893502</v>
      </c>
      <c r="AW1027">
        <v>0</v>
      </c>
      <c r="AX1027">
        <v>0</v>
      </c>
      <c r="AY1027">
        <v>0.511848341232227</v>
      </c>
      <c r="AZ1027">
        <v>0.66715100443491704</v>
      </c>
      <c r="BA1027">
        <v>0</v>
      </c>
      <c r="BB1027">
        <v>0</v>
      </c>
      <c r="BC1027">
        <v>0.94184795402603605</v>
      </c>
      <c r="BD1027">
        <v>0.811095530961499</v>
      </c>
      <c r="BE1027">
        <v>0</v>
      </c>
      <c r="BF1027">
        <v>0</v>
      </c>
      <c r="BG1027">
        <v>0.48155479228193998</v>
      </c>
      <c r="BH1027">
        <v>0.88039203085191198</v>
      </c>
      <c r="BI1027">
        <v>7.7357929187741703E-2</v>
      </c>
      <c r="BJ1027">
        <v>0.39273962424371101</v>
      </c>
      <c r="BK1027">
        <v>0.58947522226365101</v>
      </c>
      <c r="BL1027">
        <v>1.10183154230672</v>
      </c>
      <c r="BM1027">
        <v>0</v>
      </c>
      <c r="BN1027">
        <v>0</v>
      </c>
      <c r="BO1027">
        <v>0</v>
      </c>
      <c r="BP1027">
        <v>0</v>
      </c>
      <c r="BQ1027">
        <v>0</v>
      </c>
      <c r="BR1027">
        <v>0</v>
      </c>
      <c r="BS1027">
        <v>1.13885735906167</v>
      </c>
      <c r="BT1027">
        <v>0.75923823937444801</v>
      </c>
      <c r="BU1027">
        <v>0</v>
      </c>
      <c r="BV1027">
        <v>0</v>
      </c>
      <c r="BW1027">
        <v>0.52104208416833697</v>
      </c>
      <c r="BX1027">
        <v>0.98624567072833602</v>
      </c>
      <c r="BZ1027" t="s">
        <v>284</v>
      </c>
      <c r="CC1027">
        <v>0</v>
      </c>
      <c r="CD1027">
        <v>0</v>
      </c>
      <c r="CE1027">
        <v>0.237267415214861</v>
      </c>
      <c r="CF1027">
        <v>0.49337843230272099</v>
      </c>
      <c r="CG1027">
        <v>0</v>
      </c>
      <c r="CH1027">
        <v>0</v>
      </c>
      <c r="CI1027">
        <v>0</v>
      </c>
      <c r="CJ1027">
        <v>0.79831299894562402</v>
      </c>
      <c r="CK1027">
        <v>0</v>
      </c>
      <c r="CL1027">
        <v>0</v>
      </c>
      <c r="CM1027">
        <v>6.0880636867088597E-2</v>
      </c>
      <c r="CN1027">
        <v>0.63345916167193095</v>
      </c>
      <c r="CO1027">
        <v>0.33924753729678198</v>
      </c>
      <c r="CP1027">
        <v>1.01213033729931</v>
      </c>
      <c r="CQ1027">
        <v>1.7651514841946301</v>
      </c>
      <c r="CR1027">
        <v>1.7844592396299801</v>
      </c>
      <c r="CS1027">
        <v>0</v>
      </c>
      <c r="CT1027">
        <v>0.10367328684975501</v>
      </c>
      <c r="CU1027">
        <v>1.1518771331058</v>
      </c>
      <c r="CV1027">
        <v>0.60867427782230799</v>
      </c>
      <c r="CW1027">
        <v>0</v>
      </c>
      <c r="CX1027">
        <v>0</v>
      </c>
      <c r="CY1027">
        <v>0.26867275658248302</v>
      </c>
      <c r="CZ1027">
        <v>0.451537510514885</v>
      </c>
      <c r="DA1027">
        <v>0</v>
      </c>
      <c r="DB1027">
        <v>0</v>
      </c>
      <c r="DC1027">
        <v>8.0789946140035901E-2</v>
      </c>
      <c r="DD1027">
        <v>8.0789946140035901E-2</v>
      </c>
      <c r="DF1027" t="s">
        <v>284</v>
      </c>
      <c r="DI1027">
        <v>0</v>
      </c>
      <c r="DJ1027">
        <v>0</v>
      </c>
      <c r="DK1027">
        <v>6.3825965887247703E-3</v>
      </c>
      <c r="DL1027">
        <v>0.14337186648234199</v>
      </c>
      <c r="DM1027">
        <v>0</v>
      </c>
      <c r="DN1027">
        <v>0.221765469493726</v>
      </c>
      <c r="DO1027">
        <v>1.2690634738667499</v>
      </c>
      <c r="DP1027">
        <v>0.76299701417629295</v>
      </c>
      <c r="DQ1027">
        <v>0</v>
      </c>
      <c r="DR1027">
        <v>0</v>
      </c>
      <c r="DS1027">
        <v>0</v>
      </c>
      <c r="DT1027">
        <v>1.7406440382941701E-2</v>
      </c>
    </row>
    <row r="1028" spans="1:124" x14ac:dyDescent="0.35">
      <c r="A1028" s="19" t="str">
        <f t="shared" si="32"/>
        <v>ROAA--37164</v>
      </c>
      <c r="B1028" s="19" t="str">
        <f t="shared" si="33"/>
        <v>ROAA</v>
      </c>
      <c r="C1028">
        <v>14</v>
      </c>
      <c r="D1028" s="27">
        <v>37164</v>
      </c>
      <c r="E1028">
        <v>1.0049999999999999</v>
      </c>
      <c r="F1028">
        <v>1.3149999999999999</v>
      </c>
      <c r="G1028">
        <v>1.66</v>
      </c>
      <c r="H1028">
        <v>1.33952380952381</v>
      </c>
      <c r="I1028">
        <v>0.87</v>
      </c>
      <c r="J1028">
        <v>1.24</v>
      </c>
      <c r="K1028">
        <v>1.59</v>
      </c>
      <c r="L1028">
        <v>1.2680568720379199</v>
      </c>
      <c r="M1028">
        <v>0.71</v>
      </c>
      <c r="N1028">
        <v>1.07</v>
      </c>
      <c r="O1028">
        <v>1.44</v>
      </c>
      <c r="P1028">
        <v>1.0076693800876699</v>
      </c>
      <c r="Q1028">
        <v>1.075</v>
      </c>
      <c r="R1028">
        <v>1.26</v>
      </c>
      <c r="S1028">
        <v>1.5</v>
      </c>
      <c r="T1028">
        <v>1.2786956521739099</v>
      </c>
      <c r="U1028">
        <v>0.8</v>
      </c>
      <c r="V1028">
        <v>1.21</v>
      </c>
      <c r="W1028">
        <v>1.6</v>
      </c>
      <c r="X1028">
        <v>1.2229473684210499</v>
      </c>
      <c r="Y1028">
        <v>1.0225</v>
      </c>
      <c r="Z1028">
        <v>1.28</v>
      </c>
      <c r="AA1028">
        <v>1.655</v>
      </c>
      <c r="AB1028">
        <v>1.3792682926829301</v>
      </c>
      <c r="AC1028">
        <v>0.88</v>
      </c>
      <c r="AD1028">
        <v>1.1599999999999999</v>
      </c>
      <c r="AE1028">
        <v>1.5249999999999999</v>
      </c>
      <c r="AF1028">
        <v>1.21971428571429</v>
      </c>
      <c r="AG1028">
        <v>0.99</v>
      </c>
      <c r="AH1028">
        <v>1.36</v>
      </c>
      <c r="AI1028">
        <v>1.64</v>
      </c>
      <c r="AJ1028">
        <v>2.3395698924731199</v>
      </c>
      <c r="AK1028">
        <v>0.93</v>
      </c>
      <c r="AL1028">
        <v>1.2649999999999999</v>
      </c>
      <c r="AM1028">
        <v>1.5674999999999999</v>
      </c>
      <c r="AN1028">
        <v>1.26111111111111</v>
      </c>
      <c r="AO1028">
        <v>0.88</v>
      </c>
      <c r="AP1028">
        <v>1.24</v>
      </c>
      <c r="AQ1028">
        <v>1.56</v>
      </c>
      <c r="AR1028">
        <v>1.2526424870466299</v>
      </c>
      <c r="AS1028">
        <v>0.91</v>
      </c>
      <c r="AT1028">
        <v>1.24</v>
      </c>
      <c r="AU1028">
        <v>1.57</v>
      </c>
      <c r="AV1028">
        <v>1.29289351851852</v>
      </c>
      <c r="AW1028">
        <v>0.93</v>
      </c>
      <c r="AX1028">
        <v>1.25</v>
      </c>
      <c r="AY1028">
        <v>1.58</v>
      </c>
      <c r="AZ1028">
        <v>1.2700389105058401</v>
      </c>
      <c r="BA1028">
        <v>0.74250000000000005</v>
      </c>
      <c r="BB1028">
        <v>1.145</v>
      </c>
      <c r="BC1028">
        <v>1.5</v>
      </c>
      <c r="BD1028">
        <v>1.14479166666667</v>
      </c>
      <c r="BE1028">
        <v>0.84499999999999997</v>
      </c>
      <c r="BF1028">
        <v>1.46</v>
      </c>
      <c r="BG1028">
        <v>2.0649999999999999</v>
      </c>
      <c r="BH1028">
        <v>3.6234285714285699</v>
      </c>
      <c r="BI1028">
        <v>1.0249999999999999</v>
      </c>
      <c r="BJ1028">
        <v>1.1599999999999999</v>
      </c>
      <c r="BK1028">
        <v>1.2350000000000001</v>
      </c>
      <c r="BL1028">
        <v>1.34</v>
      </c>
      <c r="BM1028">
        <v>1.865</v>
      </c>
      <c r="BN1028">
        <v>1.9950000000000001</v>
      </c>
      <c r="BO1028">
        <v>2.3250000000000002</v>
      </c>
      <c r="BP1028">
        <v>2.1949999999999998</v>
      </c>
      <c r="BQ1028">
        <v>0.94499999999999995</v>
      </c>
      <c r="BR1028">
        <v>1.01</v>
      </c>
      <c r="BS1028">
        <v>1.1100000000000001</v>
      </c>
      <c r="BT1028">
        <v>1.0333333333333301</v>
      </c>
      <c r="BU1028">
        <v>0.78</v>
      </c>
      <c r="BV1028">
        <v>1.05</v>
      </c>
      <c r="BW1028">
        <v>1.53</v>
      </c>
      <c r="BX1028">
        <v>1.13619047619048</v>
      </c>
      <c r="BZ1028" t="s">
        <v>284</v>
      </c>
      <c r="CC1028">
        <v>0.7</v>
      </c>
      <c r="CD1028">
        <v>1.2050000000000001</v>
      </c>
      <c r="CE1028">
        <v>1.6125</v>
      </c>
      <c r="CF1028">
        <v>1.16039682539683</v>
      </c>
      <c r="CG1028">
        <v>0.78249999999999997</v>
      </c>
      <c r="CH1028">
        <v>0.92</v>
      </c>
      <c r="CI1028">
        <v>1.0649999999999999</v>
      </c>
      <c r="CJ1028">
        <v>0.836666666666667</v>
      </c>
      <c r="CK1028">
        <v>1.0225</v>
      </c>
      <c r="CL1028">
        <v>1.46</v>
      </c>
      <c r="CM1028">
        <v>1.86</v>
      </c>
      <c r="CN1028">
        <v>1.3845000000000001</v>
      </c>
      <c r="CO1028">
        <v>0.92500000000000004</v>
      </c>
      <c r="CP1028">
        <v>1.095</v>
      </c>
      <c r="CQ1028">
        <v>1.1299999999999999</v>
      </c>
      <c r="CR1028">
        <v>1.09666666666667</v>
      </c>
      <c r="CS1028">
        <v>1.17</v>
      </c>
      <c r="CT1028">
        <v>1.22</v>
      </c>
      <c r="CU1028">
        <v>1.29</v>
      </c>
      <c r="CV1028">
        <v>1.2366666666666699</v>
      </c>
      <c r="CW1028">
        <v>0.93</v>
      </c>
      <c r="CX1028">
        <v>1.06</v>
      </c>
      <c r="CY1028">
        <v>1.38</v>
      </c>
      <c r="CZ1028">
        <v>1.00235294117647</v>
      </c>
      <c r="DA1028">
        <v>1.2825</v>
      </c>
      <c r="DB1028">
        <v>1.48</v>
      </c>
      <c r="DC1028">
        <v>5.1550000000000002</v>
      </c>
      <c r="DD1028">
        <v>4.9574999999999996</v>
      </c>
      <c r="DF1028" t="s">
        <v>284</v>
      </c>
      <c r="DI1028">
        <v>1.04</v>
      </c>
      <c r="DJ1028">
        <v>1.57</v>
      </c>
      <c r="DK1028">
        <v>3.93</v>
      </c>
      <c r="DL1028">
        <v>7.4969230769230801</v>
      </c>
      <c r="DM1028">
        <v>0.75249999999999995</v>
      </c>
      <c r="DN1028">
        <v>1.04</v>
      </c>
      <c r="DO1028">
        <v>1.3025</v>
      </c>
      <c r="DP1028">
        <v>0.83583333333333298</v>
      </c>
      <c r="DQ1028">
        <v>1.04</v>
      </c>
      <c r="DR1028">
        <v>1.3</v>
      </c>
      <c r="DS1028">
        <v>1.645</v>
      </c>
      <c r="DT1028">
        <v>1.27857142857143</v>
      </c>
    </row>
    <row r="1029" spans="1:124" x14ac:dyDescent="0.35">
      <c r="A1029" s="19" t="str">
        <f t="shared" si="32"/>
        <v>NIM--37164</v>
      </c>
      <c r="B1029" s="19" t="str">
        <f t="shared" si="33"/>
        <v>NIM</v>
      </c>
      <c r="C1029">
        <v>15</v>
      </c>
      <c r="D1029" s="27">
        <v>37164</v>
      </c>
      <c r="E1029">
        <v>4.1924999999999999</v>
      </c>
      <c r="F1029">
        <v>4.66</v>
      </c>
      <c r="G1029">
        <v>5.2125000000000004</v>
      </c>
      <c r="H1029">
        <v>5.0197619047619098</v>
      </c>
      <c r="I1029">
        <v>4.09</v>
      </c>
      <c r="J1029">
        <v>4.46</v>
      </c>
      <c r="K1029">
        <v>4.93</v>
      </c>
      <c r="L1029">
        <v>4.5217654028435996</v>
      </c>
      <c r="M1029">
        <v>3.79</v>
      </c>
      <c r="N1029">
        <v>4.26</v>
      </c>
      <c r="O1029">
        <v>4.78</v>
      </c>
      <c r="P1029">
        <v>4.2973049467752098</v>
      </c>
      <c r="Q1029">
        <v>4.4000000000000004</v>
      </c>
      <c r="R1029">
        <v>4.7300000000000004</v>
      </c>
      <c r="S1029">
        <v>5.08</v>
      </c>
      <c r="T1029">
        <v>4.8</v>
      </c>
      <c r="U1029">
        <v>4.09</v>
      </c>
      <c r="V1029">
        <v>4.4800000000000004</v>
      </c>
      <c r="W1029">
        <v>4.96</v>
      </c>
      <c r="X1029">
        <v>4.5100842105263199</v>
      </c>
      <c r="Y1029">
        <v>4.47</v>
      </c>
      <c r="Z1029">
        <v>4.8899999999999997</v>
      </c>
      <c r="AA1029">
        <v>5.3324999999999996</v>
      </c>
      <c r="AB1029">
        <v>4.9482926829268301</v>
      </c>
      <c r="AC1029">
        <v>4.0250000000000004</v>
      </c>
      <c r="AD1029">
        <v>4.26</v>
      </c>
      <c r="AE1029">
        <v>4.6500000000000004</v>
      </c>
      <c r="AF1029">
        <v>4.27257142857143</v>
      </c>
      <c r="AG1029">
        <v>3.97</v>
      </c>
      <c r="AH1029">
        <v>4.43</v>
      </c>
      <c r="AI1029">
        <v>5.04</v>
      </c>
      <c r="AJ1029">
        <v>5.3197849462365596</v>
      </c>
      <c r="AK1029">
        <v>3.9125000000000001</v>
      </c>
      <c r="AL1029">
        <v>4.21</v>
      </c>
      <c r="AM1029">
        <v>4.7525000000000004</v>
      </c>
      <c r="AN1029">
        <v>4.2934722222222197</v>
      </c>
      <c r="AO1029">
        <v>4.05</v>
      </c>
      <c r="AP1029">
        <v>4.3899999999999997</v>
      </c>
      <c r="AQ1029">
        <v>4.7699999999999996</v>
      </c>
      <c r="AR1029">
        <v>4.3947668393782404</v>
      </c>
      <c r="AS1029">
        <v>4.09</v>
      </c>
      <c r="AT1029">
        <v>4.4749999999999996</v>
      </c>
      <c r="AU1029">
        <v>4.9800000000000004</v>
      </c>
      <c r="AV1029">
        <v>4.5544675925925899</v>
      </c>
      <c r="AW1029">
        <v>4.09</v>
      </c>
      <c r="AX1029">
        <v>4.46</v>
      </c>
      <c r="AY1029">
        <v>4.93</v>
      </c>
      <c r="AZ1029">
        <v>4.5162645914396897</v>
      </c>
      <c r="BA1029">
        <v>4.1050000000000004</v>
      </c>
      <c r="BB1029">
        <v>4.5650000000000004</v>
      </c>
      <c r="BC1029">
        <v>5.04</v>
      </c>
      <c r="BD1029">
        <v>4.5801562499999999</v>
      </c>
      <c r="BE1029">
        <v>4.2300000000000004</v>
      </c>
      <c r="BF1029">
        <v>4.79</v>
      </c>
      <c r="BG1029">
        <v>5.085</v>
      </c>
      <c r="BH1029">
        <v>5.6257142857142899</v>
      </c>
      <c r="BI1029">
        <v>4.26</v>
      </c>
      <c r="BJ1029">
        <v>4.58</v>
      </c>
      <c r="BK1029">
        <v>4.9349999999999996</v>
      </c>
      <c r="BL1029">
        <v>4.46</v>
      </c>
      <c r="BM1029">
        <v>4.71</v>
      </c>
      <c r="BN1029">
        <v>4.95</v>
      </c>
      <c r="BO1029">
        <v>5.15</v>
      </c>
      <c r="BP1029">
        <v>4.91</v>
      </c>
      <c r="BQ1029">
        <v>3.8050000000000002</v>
      </c>
      <c r="BR1029">
        <v>4.3600000000000003</v>
      </c>
      <c r="BS1029">
        <v>4.7549999999999999</v>
      </c>
      <c r="BT1029">
        <v>4.2533333333333303</v>
      </c>
      <c r="BU1029">
        <v>4.57</v>
      </c>
      <c r="BV1029">
        <v>4.9400000000000004</v>
      </c>
      <c r="BW1029">
        <v>5.1100000000000003</v>
      </c>
      <c r="BX1029">
        <v>4.8852380952381003</v>
      </c>
      <c r="BZ1029" t="s">
        <v>284</v>
      </c>
      <c r="CC1029">
        <v>4.22</v>
      </c>
      <c r="CD1029">
        <v>4.76</v>
      </c>
      <c r="CE1029">
        <v>5.19</v>
      </c>
      <c r="CF1029">
        <v>4.7382539682539697</v>
      </c>
      <c r="CG1029">
        <v>4.335</v>
      </c>
      <c r="CH1029">
        <v>4.6900000000000004</v>
      </c>
      <c r="CI1029">
        <v>6.2374999999999998</v>
      </c>
      <c r="CJ1029">
        <v>5.2066666666666697</v>
      </c>
      <c r="CK1029">
        <v>4.0599999999999996</v>
      </c>
      <c r="CL1029">
        <v>4.2649999999999997</v>
      </c>
      <c r="CM1029">
        <v>4.8025000000000002</v>
      </c>
      <c r="CN1029">
        <v>4.4740000000000002</v>
      </c>
      <c r="CO1029">
        <v>4.25</v>
      </c>
      <c r="CP1029">
        <v>4.4649999999999999</v>
      </c>
      <c r="CQ1029">
        <v>4.8674999999999997</v>
      </c>
      <c r="CR1029">
        <v>4.6133333333333297</v>
      </c>
      <c r="CS1029">
        <v>3.91</v>
      </c>
      <c r="CT1029">
        <v>4.55</v>
      </c>
      <c r="CU1029">
        <v>4.8499999999999996</v>
      </c>
      <c r="CV1029">
        <v>4.3811111111111103</v>
      </c>
      <c r="CW1029">
        <v>4.04</v>
      </c>
      <c r="CX1029">
        <v>4.24</v>
      </c>
      <c r="CY1029">
        <v>4.59</v>
      </c>
      <c r="CZ1029">
        <v>4.3323529411764703</v>
      </c>
      <c r="DA1029">
        <v>3.9350000000000001</v>
      </c>
      <c r="DB1029">
        <v>4.01</v>
      </c>
      <c r="DC1029">
        <v>6.8674999999999997</v>
      </c>
      <c r="DD1029">
        <v>6.7925000000000004</v>
      </c>
      <c r="DF1029" t="s">
        <v>284</v>
      </c>
      <c r="DI1029">
        <v>3.88</v>
      </c>
      <c r="DJ1029">
        <v>4.12</v>
      </c>
      <c r="DK1029">
        <v>14.89</v>
      </c>
      <c r="DL1029">
        <v>8.8530769230769195</v>
      </c>
      <c r="DM1029">
        <v>3.6175000000000002</v>
      </c>
      <c r="DN1029">
        <v>4.18</v>
      </c>
      <c r="DO1029">
        <v>4.4625000000000004</v>
      </c>
      <c r="DP1029">
        <v>4.1283333333333303</v>
      </c>
      <c r="DQ1029">
        <v>3.7149999999999999</v>
      </c>
      <c r="DR1029">
        <v>3.92</v>
      </c>
      <c r="DS1029">
        <v>4.47</v>
      </c>
      <c r="DT1029">
        <v>4.0971428571428596</v>
      </c>
    </row>
    <row r="1030" spans="1:124" x14ac:dyDescent="0.35">
      <c r="A1030" s="19" t="str">
        <f t="shared" si="32"/>
        <v>Provisions / Avg Assets--37164</v>
      </c>
      <c r="B1030" s="19" t="str">
        <f t="shared" si="33"/>
        <v>Provisions / Avg Assets</v>
      </c>
      <c r="C1030">
        <v>16</v>
      </c>
      <c r="D1030" s="27">
        <v>37164</v>
      </c>
      <c r="E1030">
        <v>7.0000000000000007E-2</v>
      </c>
      <c r="F1030">
        <v>0.14499999999999999</v>
      </c>
      <c r="G1030">
        <v>0.28000000000000003</v>
      </c>
      <c r="H1030">
        <v>0.45464285714285702</v>
      </c>
      <c r="I1030">
        <v>0.03</v>
      </c>
      <c r="J1030">
        <v>0.12</v>
      </c>
      <c r="K1030">
        <v>0.25</v>
      </c>
      <c r="L1030">
        <v>0.202322274881516</v>
      </c>
      <c r="M1030">
        <v>0.05</v>
      </c>
      <c r="N1030">
        <v>0.16</v>
      </c>
      <c r="O1030">
        <v>0.32</v>
      </c>
      <c r="P1030">
        <v>0.26030932999373901</v>
      </c>
      <c r="Q1030">
        <v>0.105</v>
      </c>
      <c r="R1030">
        <v>0.15</v>
      </c>
      <c r="S1030">
        <v>0.215</v>
      </c>
      <c r="T1030">
        <v>0.171304347826087</v>
      </c>
      <c r="U1030">
        <v>0.04</v>
      </c>
      <c r="V1030">
        <v>0.13</v>
      </c>
      <c r="W1030">
        <v>0.26500000000000001</v>
      </c>
      <c r="X1030">
        <v>0.19987368421052601</v>
      </c>
      <c r="Y1030">
        <v>0</v>
      </c>
      <c r="Z1030">
        <v>0.09</v>
      </c>
      <c r="AA1030">
        <v>0.22750000000000001</v>
      </c>
      <c r="AB1030">
        <v>0.142439024390244</v>
      </c>
      <c r="AC1030">
        <v>0.04</v>
      </c>
      <c r="AD1030">
        <v>0.13</v>
      </c>
      <c r="AE1030">
        <v>0.23499999999999999</v>
      </c>
      <c r="AF1030">
        <v>0.18247619047618999</v>
      </c>
      <c r="AG1030">
        <v>0</v>
      </c>
      <c r="AH1030">
        <v>0.12</v>
      </c>
      <c r="AI1030">
        <v>0.28000000000000003</v>
      </c>
      <c r="AJ1030">
        <v>0.90903225806451604</v>
      </c>
      <c r="AK1030">
        <v>0.03</v>
      </c>
      <c r="AL1030">
        <v>9.5000000000000001E-2</v>
      </c>
      <c r="AM1030">
        <v>0.17499999999999999</v>
      </c>
      <c r="AN1030">
        <v>0.125555555555556</v>
      </c>
      <c r="AO1030">
        <v>0</v>
      </c>
      <c r="AP1030">
        <v>0.08</v>
      </c>
      <c r="AQ1030">
        <v>0.19</v>
      </c>
      <c r="AR1030">
        <v>0.145492227979275</v>
      </c>
      <c r="AS1030">
        <v>0.06</v>
      </c>
      <c r="AT1030">
        <v>0.15</v>
      </c>
      <c r="AU1030">
        <v>0.28000000000000003</v>
      </c>
      <c r="AV1030">
        <v>0.22189814814814801</v>
      </c>
      <c r="AW1030">
        <v>0.05</v>
      </c>
      <c r="AX1030">
        <v>0.13</v>
      </c>
      <c r="AY1030">
        <v>0.23</v>
      </c>
      <c r="AZ1030">
        <v>0.18035019455252899</v>
      </c>
      <c r="BA1030">
        <v>7.0000000000000007E-2</v>
      </c>
      <c r="BB1030">
        <v>0.17</v>
      </c>
      <c r="BC1030">
        <v>0.3175</v>
      </c>
      <c r="BD1030">
        <v>0.25328125000000001</v>
      </c>
      <c r="BE1030">
        <v>0</v>
      </c>
      <c r="BF1030">
        <v>7.0000000000000007E-2</v>
      </c>
      <c r="BG1030">
        <v>0.20499999999999999</v>
      </c>
      <c r="BH1030">
        <v>0.93885714285714295</v>
      </c>
      <c r="BI1030">
        <v>5.5E-2</v>
      </c>
      <c r="BJ1030">
        <v>7.0000000000000007E-2</v>
      </c>
      <c r="BK1030">
        <v>0.15</v>
      </c>
      <c r="BL1030">
        <v>0.112857142857143</v>
      </c>
      <c r="BM1030">
        <v>0.06</v>
      </c>
      <c r="BN1030">
        <v>0.19500000000000001</v>
      </c>
      <c r="BO1030">
        <v>0.33500000000000002</v>
      </c>
      <c r="BP1030">
        <v>0.2</v>
      </c>
      <c r="BQ1030">
        <v>-8.5000000000000006E-2</v>
      </c>
      <c r="BR1030">
        <v>0</v>
      </c>
      <c r="BS1030">
        <v>0.185</v>
      </c>
      <c r="BT1030">
        <v>6.6666666666666693E-2</v>
      </c>
      <c r="BU1030">
        <v>0.05</v>
      </c>
      <c r="BV1030">
        <v>0.16</v>
      </c>
      <c r="BW1030">
        <v>0.26</v>
      </c>
      <c r="BX1030">
        <v>0.16952380952380999</v>
      </c>
      <c r="BZ1030" t="s">
        <v>284</v>
      </c>
      <c r="CC1030">
        <v>0.08</v>
      </c>
      <c r="CD1030">
        <v>0.16</v>
      </c>
      <c r="CE1030">
        <v>0.29249999999999998</v>
      </c>
      <c r="CF1030">
        <v>0.23253968253968299</v>
      </c>
      <c r="CG1030">
        <v>5.5E-2</v>
      </c>
      <c r="CH1030">
        <v>0.17</v>
      </c>
      <c r="CI1030">
        <v>0.27</v>
      </c>
      <c r="CJ1030">
        <v>0.22500000000000001</v>
      </c>
      <c r="CK1030">
        <v>0.05</v>
      </c>
      <c r="CL1030">
        <v>0.105</v>
      </c>
      <c r="CM1030">
        <v>0.23749999999999999</v>
      </c>
      <c r="CN1030">
        <v>0.20549999999999999</v>
      </c>
      <c r="CO1030">
        <v>0.09</v>
      </c>
      <c r="CP1030">
        <v>0.125</v>
      </c>
      <c r="CQ1030">
        <v>0.28000000000000003</v>
      </c>
      <c r="CR1030">
        <v>0.18333333333333299</v>
      </c>
      <c r="CS1030">
        <v>0</v>
      </c>
      <c r="CT1030">
        <v>0.04</v>
      </c>
      <c r="CU1030">
        <v>0.1</v>
      </c>
      <c r="CV1030">
        <v>4.8888888888888898E-2</v>
      </c>
      <c r="CW1030">
        <v>0.06</v>
      </c>
      <c r="CX1030">
        <v>0.18</v>
      </c>
      <c r="CY1030">
        <v>0.32</v>
      </c>
      <c r="CZ1030">
        <v>0.41764705882352898</v>
      </c>
      <c r="DA1030">
        <v>0.215</v>
      </c>
      <c r="DB1030">
        <v>0.30499999999999999</v>
      </c>
      <c r="DC1030">
        <v>1.6225000000000001</v>
      </c>
      <c r="DD1030">
        <v>1.5325</v>
      </c>
      <c r="DF1030" t="s">
        <v>284</v>
      </c>
      <c r="DI1030">
        <v>0.16</v>
      </c>
      <c r="DJ1030">
        <v>0.66</v>
      </c>
      <c r="DK1030">
        <v>2.97</v>
      </c>
      <c r="DL1030">
        <v>3.5969230769230802</v>
      </c>
      <c r="DM1030">
        <v>4.4999999999999998E-2</v>
      </c>
      <c r="DN1030">
        <v>6.5000000000000002E-2</v>
      </c>
      <c r="DO1030">
        <v>0.185</v>
      </c>
      <c r="DP1030">
        <v>0.14499999999999999</v>
      </c>
      <c r="DQ1030">
        <v>0.05</v>
      </c>
      <c r="DR1030">
        <v>7.0000000000000007E-2</v>
      </c>
      <c r="DS1030">
        <v>0.125</v>
      </c>
      <c r="DT1030">
        <v>0.09</v>
      </c>
    </row>
    <row r="1031" spans="1:124" x14ac:dyDescent="0.35">
      <c r="A1031" s="19" t="str">
        <f t="shared" si="32"/>
        <v>Negative Earners (last 4 qtrs)--37164</v>
      </c>
      <c r="B1031" s="19" t="str">
        <f t="shared" si="33"/>
        <v>Negative Earners (last 4 qtrs)</v>
      </c>
      <c r="C1031">
        <v>17</v>
      </c>
      <c r="D1031" s="27">
        <v>37164</v>
      </c>
      <c r="F1031">
        <v>2.38095238095238</v>
      </c>
      <c r="H1031">
        <v>2</v>
      </c>
      <c r="J1031">
        <v>3.3720930232558102</v>
      </c>
      <c r="L1031">
        <v>29</v>
      </c>
      <c r="N1031">
        <v>6.8736958389591303</v>
      </c>
      <c r="P1031">
        <v>560</v>
      </c>
      <c r="R1031">
        <v>4.3478260869565197</v>
      </c>
      <c r="T1031">
        <v>1</v>
      </c>
      <c r="V1031">
        <v>4.1407867494824</v>
      </c>
      <c r="X1031">
        <v>20</v>
      </c>
      <c r="Z1031">
        <v>1.2195121951219501</v>
      </c>
      <c r="AB1031">
        <v>1</v>
      </c>
      <c r="AD1031">
        <v>1.86915887850467</v>
      </c>
      <c r="AF1031">
        <v>2</v>
      </c>
      <c r="AH1031">
        <v>5.3763440860215104</v>
      </c>
      <c r="AI1031"/>
      <c r="AJ1031">
        <v>5</v>
      </c>
      <c r="AK1031"/>
      <c r="AL1031">
        <v>0</v>
      </c>
      <c r="AN1031">
        <v>0</v>
      </c>
      <c r="AP1031">
        <v>3.5714285714285698</v>
      </c>
      <c r="AR1031">
        <v>14</v>
      </c>
      <c r="AT1031">
        <v>2.0454545454545499</v>
      </c>
      <c r="AV1031">
        <v>9</v>
      </c>
      <c r="AX1031">
        <v>2.6819923371647501</v>
      </c>
      <c r="AZ1031">
        <v>7</v>
      </c>
      <c r="BB1031">
        <v>4.1237113402061896</v>
      </c>
      <c r="BD1031">
        <v>8</v>
      </c>
      <c r="BF1031">
        <v>0</v>
      </c>
      <c r="BH1031">
        <v>0</v>
      </c>
      <c r="BJ1031">
        <v>0</v>
      </c>
      <c r="BL1031">
        <v>0</v>
      </c>
      <c r="BN1031">
        <v>0</v>
      </c>
      <c r="BP1031">
        <v>0</v>
      </c>
      <c r="BR1031">
        <v>0</v>
      </c>
      <c r="BT1031">
        <v>0</v>
      </c>
      <c r="BV1031">
        <v>0</v>
      </c>
      <c r="BX1031">
        <v>0</v>
      </c>
      <c r="BZ1031" t="s">
        <v>285</v>
      </c>
      <c r="CB1031">
        <v>0</v>
      </c>
      <c r="CD1031">
        <v>5.46875</v>
      </c>
      <c r="CF1031">
        <v>7</v>
      </c>
      <c r="CH1031">
        <v>0</v>
      </c>
      <c r="CJ1031">
        <v>0</v>
      </c>
      <c r="CL1031">
        <v>5</v>
      </c>
      <c r="CN1031">
        <v>1</v>
      </c>
      <c r="CP1031">
        <v>0</v>
      </c>
      <c r="CR1031">
        <v>0</v>
      </c>
      <c r="CT1031">
        <v>0</v>
      </c>
      <c r="CV1031">
        <v>0</v>
      </c>
      <c r="CX1031">
        <v>11.764705882352899</v>
      </c>
      <c r="CZ1031">
        <v>2</v>
      </c>
      <c r="DB1031">
        <v>0</v>
      </c>
      <c r="DD1031">
        <v>0</v>
      </c>
      <c r="DF1031" t="s">
        <v>285</v>
      </c>
      <c r="DH1031">
        <v>0</v>
      </c>
      <c r="DJ1031">
        <v>7.6923076923076898</v>
      </c>
      <c r="DL1031">
        <v>1</v>
      </c>
      <c r="DN1031">
        <v>8.3333333333333304</v>
      </c>
      <c r="DP1031">
        <v>1</v>
      </c>
      <c r="DR1031">
        <v>0</v>
      </c>
      <c r="DT1031">
        <v>0</v>
      </c>
    </row>
    <row r="1032" spans="1:124" x14ac:dyDescent="0.35">
      <c r="A1032" s="19" t="str">
        <f t="shared" si="32"/>
        <v>Noncore Funding / Liab--37164</v>
      </c>
      <c r="B1032" s="19" t="str">
        <f t="shared" si="33"/>
        <v>Noncore Funding / Liab</v>
      </c>
      <c r="C1032">
        <v>18</v>
      </c>
      <c r="D1032" s="27">
        <v>37164</v>
      </c>
      <c r="E1032">
        <v>12.539969455966901</v>
      </c>
      <c r="F1032">
        <v>18.2453787514747</v>
      </c>
      <c r="G1032">
        <v>24.484283343059801</v>
      </c>
      <c r="H1032">
        <v>19.874609874891298</v>
      </c>
      <c r="I1032">
        <v>10.2836772146649</v>
      </c>
      <c r="J1032">
        <v>15.6334340521943</v>
      </c>
      <c r="K1032">
        <v>22.3695187146343</v>
      </c>
      <c r="L1032">
        <v>17.9600976212723</v>
      </c>
      <c r="M1032">
        <v>13.6348957860369</v>
      </c>
      <c r="N1032">
        <v>20.151095303086699</v>
      </c>
      <c r="O1032">
        <v>28.5140927429964</v>
      </c>
      <c r="P1032">
        <v>22.765519248653</v>
      </c>
      <c r="Q1032">
        <v>13.217857232716501</v>
      </c>
      <c r="R1032">
        <v>17.3828475671794</v>
      </c>
      <c r="S1032">
        <v>25.225418480249299</v>
      </c>
      <c r="T1032">
        <v>19.361664586300201</v>
      </c>
      <c r="U1032">
        <v>9.4551116700725295</v>
      </c>
      <c r="V1032">
        <v>14.661876285248299</v>
      </c>
      <c r="W1032">
        <v>21.758117595332799</v>
      </c>
      <c r="X1032">
        <v>17.1902375153497</v>
      </c>
      <c r="Y1032">
        <v>12.8303975361105</v>
      </c>
      <c r="Z1032">
        <v>18.295638454712002</v>
      </c>
      <c r="AA1032">
        <v>24.042661169433799</v>
      </c>
      <c r="AB1032">
        <v>19.626253811419499</v>
      </c>
      <c r="AC1032">
        <v>11.323994136484901</v>
      </c>
      <c r="AD1032">
        <v>16.3079033593581</v>
      </c>
      <c r="AE1032">
        <v>20.2997620690121</v>
      </c>
      <c r="AF1032">
        <v>17.153704208882999</v>
      </c>
      <c r="AG1032">
        <v>11.5833486491454</v>
      </c>
      <c r="AH1032">
        <v>17.309184120881</v>
      </c>
      <c r="AI1032">
        <v>25.2511769197387</v>
      </c>
      <c r="AJ1032">
        <v>24.4434517056456</v>
      </c>
      <c r="AK1032">
        <v>10.2224021363802</v>
      </c>
      <c r="AL1032">
        <v>14.9029866628657</v>
      </c>
      <c r="AM1032">
        <v>20.351212358039099</v>
      </c>
      <c r="AN1032">
        <v>16.631221572631102</v>
      </c>
      <c r="AO1032">
        <v>10.289108673074301</v>
      </c>
      <c r="AP1032">
        <v>15.205470129581901</v>
      </c>
      <c r="AQ1032">
        <v>20.7049930593985</v>
      </c>
      <c r="AR1032">
        <v>16.022310858466501</v>
      </c>
      <c r="AS1032">
        <v>11.139171170033</v>
      </c>
      <c r="AT1032">
        <v>16.817431669420198</v>
      </c>
      <c r="AU1032">
        <v>23.038906597739398</v>
      </c>
      <c r="AV1032">
        <v>18.990656004584</v>
      </c>
      <c r="AW1032">
        <v>9.2250204107266196</v>
      </c>
      <c r="AX1032">
        <v>14.2696795616285</v>
      </c>
      <c r="AY1032">
        <v>21.667383358417499</v>
      </c>
      <c r="AZ1032">
        <v>16.4191761972384</v>
      </c>
      <c r="BA1032">
        <v>10.8975289193287</v>
      </c>
      <c r="BB1032">
        <v>17.734017311018199</v>
      </c>
      <c r="BC1032">
        <v>24.4081180765968</v>
      </c>
      <c r="BD1032">
        <v>19.9610495910241</v>
      </c>
      <c r="BE1032">
        <v>11.893458743314699</v>
      </c>
      <c r="BF1032">
        <v>16.305413353665202</v>
      </c>
      <c r="BG1032">
        <v>28.897997202018601</v>
      </c>
      <c r="BH1032">
        <v>25.3007827753142</v>
      </c>
      <c r="BI1032">
        <v>18.601907729851899</v>
      </c>
      <c r="BJ1032">
        <v>20.095665270178401</v>
      </c>
      <c r="BK1032">
        <v>26.325969859784401</v>
      </c>
      <c r="BL1032">
        <v>23.993301656489901</v>
      </c>
      <c r="BM1032">
        <v>22.601230743335101</v>
      </c>
      <c r="BN1032">
        <v>26.7694437215406</v>
      </c>
      <c r="BO1032">
        <v>31.415243237645502</v>
      </c>
      <c r="BP1032">
        <v>27.247030259439999</v>
      </c>
      <c r="BQ1032">
        <v>11.8197894848846</v>
      </c>
      <c r="BR1032">
        <v>12.447863062672701</v>
      </c>
      <c r="BS1032">
        <v>22.218489443197701</v>
      </c>
      <c r="BT1032">
        <v>18.5428982644973</v>
      </c>
      <c r="BU1032">
        <v>6.1374607309784697</v>
      </c>
      <c r="BV1032">
        <v>10.857374330670799</v>
      </c>
      <c r="BW1032">
        <v>21.318827119543599</v>
      </c>
      <c r="BX1032">
        <v>15.5637224722333</v>
      </c>
      <c r="BZ1032" t="s">
        <v>284</v>
      </c>
      <c r="CC1032">
        <v>9.4729760712801294</v>
      </c>
      <c r="CD1032">
        <v>14.3591612902352</v>
      </c>
      <c r="CE1032">
        <v>20.773161659044099</v>
      </c>
      <c r="CF1032">
        <v>17.6535854828631</v>
      </c>
      <c r="CG1032">
        <v>10.8150891215325</v>
      </c>
      <c r="CH1032">
        <v>13.0045257276524</v>
      </c>
      <c r="CI1032">
        <v>18.666818441650499</v>
      </c>
      <c r="CJ1032">
        <v>15.8549309997034</v>
      </c>
      <c r="CK1032">
        <v>7.5090621578430703</v>
      </c>
      <c r="CL1032">
        <v>13.522157516434101</v>
      </c>
      <c r="CM1032">
        <v>25.6704291694641</v>
      </c>
      <c r="CN1032">
        <v>21.815861833394798</v>
      </c>
      <c r="CO1032">
        <v>14.7291558297448</v>
      </c>
      <c r="CP1032">
        <v>17.378499450452601</v>
      </c>
      <c r="CQ1032">
        <v>18.364734293623801</v>
      </c>
      <c r="CR1032">
        <v>15.737998635373399</v>
      </c>
      <c r="CS1032">
        <v>13.293044908069801</v>
      </c>
      <c r="CT1032">
        <v>14.261222934789499</v>
      </c>
      <c r="CU1032">
        <v>16.3079033593581</v>
      </c>
      <c r="CV1032">
        <v>14.6246266692656</v>
      </c>
      <c r="CW1032">
        <v>9.6610649361993097</v>
      </c>
      <c r="CX1032">
        <v>15.6823195087538</v>
      </c>
      <c r="CY1032">
        <v>22.8821470245041</v>
      </c>
      <c r="CZ1032">
        <v>21.6354982917203</v>
      </c>
      <c r="DA1032">
        <v>29.060407669859998</v>
      </c>
      <c r="DB1032">
        <v>33.281838407991401</v>
      </c>
      <c r="DC1032">
        <v>50.568628864591801</v>
      </c>
      <c r="DD1032">
        <v>46.347198126460398</v>
      </c>
      <c r="DF1032" t="s">
        <v>284</v>
      </c>
      <c r="DI1032">
        <v>27.4847441242221</v>
      </c>
      <c r="DJ1032">
        <v>67.145315938486505</v>
      </c>
      <c r="DK1032">
        <v>91.775327781314999</v>
      </c>
      <c r="DL1032">
        <v>57.815667928155499</v>
      </c>
      <c r="DM1032">
        <v>8.3155009859594902</v>
      </c>
      <c r="DN1032">
        <v>16.0240072254132</v>
      </c>
      <c r="DO1032">
        <v>18.663617981059399</v>
      </c>
      <c r="DP1032">
        <v>15.8571901178319</v>
      </c>
      <c r="DQ1032">
        <v>8.1458325178279498</v>
      </c>
      <c r="DR1032">
        <v>15.570285950562701</v>
      </c>
      <c r="DS1032">
        <v>21.617675601546701</v>
      </c>
      <c r="DT1032">
        <v>18.3838208762017</v>
      </c>
    </row>
    <row r="1033" spans="1:124" x14ac:dyDescent="0.35">
      <c r="A1033" s="19" t="str">
        <f t="shared" si="32"/>
        <v>Brokered Dep / Liab--37164</v>
      </c>
      <c r="B1033" s="19" t="str">
        <f t="shared" si="33"/>
        <v>Brokered Dep / Liab</v>
      </c>
      <c r="C1033">
        <v>19</v>
      </c>
      <c r="D1033" s="27">
        <v>37164</v>
      </c>
      <c r="E1033">
        <v>0</v>
      </c>
      <c r="F1033">
        <v>0</v>
      </c>
      <c r="G1033">
        <v>0</v>
      </c>
      <c r="H1033">
        <v>1.21826776829395</v>
      </c>
      <c r="I1033">
        <v>0</v>
      </c>
      <c r="J1033">
        <v>0</v>
      </c>
      <c r="K1033">
        <v>2.4566910690290301E-2</v>
      </c>
      <c r="L1033">
        <v>1.0819414168000001</v>
      </c>
      <c r="M1033">
        <v>0</v>
      </c>
      <c r="N1033">
        <v>0</v>
      </c>
      <c r="O1033">
        <v>0</v>
      </c>
      <c r="P1033">
        <v>0.80019802015060604</v>
      </c>
      <c r="Q1033">
        <v>0</v>
      </c>
      <c r="R1033">
        <v>0</v>
      </c>
      <c r="S1033">
        <v>0</v>
      </c>
      <c r="T1033">
        <v>0.20795252837831099</v>
      </c>
      <c r="U1033">
        <v>0</v>
      </c>
      <c r="V1033">
        <v>0</v>
      </c>
      <c r="W1033">
        <v>0.18783638272384801</v>
      </c>
      <c r="X1033">
        <v>1.37118354717498</v>
      </c>
      <c r="Y1033">
        <v>0</v>
      </c>
      <c r="Z1033">
        <v>0</v>
      </c>
      <c r="AA1033">
        <v>0</v>
      </c>
      <c r="AB1033">
        <v>0.203228534930112</v>
      </c>
      <c r="AC1033">
        <v>0</v>
      </c>
      <c r="AD1033">
        <v>0</v>
      </c>
      <c r="AE1033">
        <v>0</v>
      </c>
      <c r="AF1033">
        <v>0.55530758668205904</v>
      </c>
      <c r="AG1033">
        <v>0</v>
      </c>
      <c r="AH1033">
        <v>0</v>
      </c>
      <c r="AI1033">
        <v>0.26985350809560499</v>
      </c>
      <c r="AJ1033">
        <v>1.7848565731158701</v>
      </c>
      <c r="AK1033">
        <v>0</v>
      </c>
      <c r="AL1033">
        <v>0</v>
      </c>
      <c r="AM1033">
        <v>1.92859404532098</v>
      </c>
      <c r="AN1033">
        <v>1.4634658882201399</v>
      </c>
      <c r="AO1033">
        <v>0</v>
      </c>
      <c r="AP1033">
        <v>0</v>
      </c>
      <c r="AQ1033">
        <v>0</v>
      </c>
      <c r="AR1033">
        <v>0.70891699173621903</v>
      </c>
      <c r="AS1033">
        <v>0</v>
      </c>
      <c r="AT1033">
        <v>0</v>
      </c>
      <c r="AU1033">
        <v>0.19780120786189601</v>
      </c>
      <c r="AV1033">
        <v>1.3699056101317899</v>
      </c>
      <c r="AW1033">
        <v>0</v>
      </c>
      <c r="AX1033">
        <v>0</v>
      </c>
      <c r="AY1033">
        <v>0</v>
      </c>
      <c r="AZ1033">
        <v>0.68228550344116201</v>
      </c>
      <c r="BA1033">
        <v>0</v>
      </c>
      <c r="BB1033">
        <v>0</v>
      </c>
      <c r="BC1033">
        <v>0.70430677429681099</v>
      </c>
      <c r="BD1033">
        <v>1.66963530602749</v>
      </c>
      <c r="BE1033">
        <v>0</v>
      </c>
      <c r="BF1033">
        <v>0</v>
      </c>
      <c r="BG1033">
        <v>0.38843114175214399</v>
      </c>
      <c r="BH1033">
        <v>1.8299056508976499</v>
      </c>
      <c r="BI1033">
        <v>0</v>
      </c>
      <c r="BJ1033">
        <v>0</v>
      </c>
      <c r="BK1033">
        <v>0.86203531149770796</v>
      </c>
      <c r="BL1033">
        <v>0.64380295006709498</v>
      </c>
      <c r="BM1033">
        <v>0</v>
      </c>
      <c r="BN1033">
        <v>0</v>
      </c>
      <c r="BO1033">
        <v>0.98274613301054703</v>
      </c>
      <c r="BP1033">
        <v>0.98274613301054703</v>
      </c>
      <c r="BQ1033">
        <v>0</v>
      </c>
      <c r="BR1033">
        <v>0</v>
      </c>
      <c r="BS1033">
        <v>2.8812964371380101</v>
      </c>
      <c r="BT1033">
        <v>1.92086429142534</v>
      </c>
      <c r="BU1033">
        <v>0</v>
      </c>
      <c r="BV1033">
        <v>0</v>
      </c>
      <c r="BW1033">
        <v>1.66447443204885</v>
      </c>
      <c r="BX1033">
        <v>2.1332346123571999</v>
      </c>
      <c r="BZ1033" t="s">
        <v>284</v>
      </c>
      <c r="CC1033">
        <v>0</v>
      </c>
      <c r="CD1033">
        <v>0</v>
      </c>
      <c r="CE1033">
        <v>0.161664464222572</v>
      </c>
      <c r="CF1033">
        <v>1.66274655224784</v>
      </c>
      <c r="CG1033">
        <v>0</v>
      </c>
      <c r="CH1033">
        <v>0</v>
      </c>
      <c r="CI1033">
        <v>0</v>
      </c>
      <c r="CJ1033">
        <v>0</v>
      </c>
      <c r="CK1033">
        <v>0</v>
      </c>
      <c r="CL1033">
        <v>0</v>
      </c>
      <c r="CM1033">
        <v>2.25484198309822</v>
      </c>
      <c r="CN1033">
        <v>4.6099109069935098</v>
      </c>
      <c r="CO1033">
        <v>0</v>
      </c>
      <c r="CP1033">
        <v>0</v>
      </c>
      <c r="CQ1033">
        <v>0</v>
      </c>
      <c r="CR1033">
        <v>0.82386792562396205</v>
      </c>
      <c r="CS1033">
        <v>0</v>
      </c>
      <c r="CT1033">
        <v>0</v>
      </c>
      <c r="CU1033">
        <v>0.29814200960285098</v>
      </c>
      <c r="CV1033">
        <v>0.506118061508121</v>
      </c>
      <c r="CW1033">
        <v>0</v>
      </c>
      <c r="CX1033">
        <v>0</v>
      </c>
      <c r="CY1033">
        <v>0</v>
      </c>
      <c r="CZ1033">
        <v>0.78141203239960799</v>
      </c>
      <c r="DA1033">
        <v>0</v>
      </c>
      <c r="DB1033">
        <v>0</v>
      </c>
      <c r="DC1033">
        <v>0.69723297888514302</v>
      </c>
      <c r="DD1033">
        <v>0.69723297888514302</v>
      </c>
      <c r="DF1033" t="s">
        <v>284</v>
      </c>
      <c r="DI1033">
        <v>0</v>
      </c>
      <c r="DJ1033">
        <v>0</v>
      </c>
      <c r="DK1033">
        <v>12.3326751556614</v>
      </c>
      <c r="DL1033">
        <v>7.2919704524762903</v>
      </c>
      <c r="DM1033">
        <v>0</v>
      </c>
      <c r="DN1033">
        <v>0</v>
      </c>
      <c r="DO1033">
        <v>0.142758635550671</v>
      </c>
      <c r="DP1033">
        <v>0.26659353744332198</v>
      </c>
      <c r="DQ1033">
        <v>0</v>
      </c>
      <c r="DR1033">
        <v>0</v>
      </c>
      <c r="DS1033">
        <v>2.8237239790658299</v>
      </c>
      <c r="DT1033">
        <v>3.2610914095850601</v>
      </c>
    </row>
    <row r="1034" spans="1:124" x14ac:dyDescent="0.35">
      <c r="A1034" s="19" t="str">
        <f t="shared" si="32"/>
        <v>Liquid Assets / Assets--37164</v>
      </c>
      <c r="B1034" s="19" t="str">
        <f t="shared" si="33"/>
        <v>Liquid Assets / Assets</v>
      </c>
      <c r="C1034">
        <v>20</v>
      </c>
      <c r="D1034" s="27">
        <v>37164</v>
      </c>
      <c r="E1034">
        <v>11.468213338512699</v>
      </c>
      <c r="F1034">
        <v>16.508199570957</v>
      </c>
      <c r="G1034">
        <v>26.0481731254071</v>
      </c>
      <c r="H1034">
        <v>19.105243677143299</v>
      </c>
      <c r="I1034">
        <v>10.2522057374777</v>
      </c>
      <c r="J1034">
        <v>17.115054538927001</v>
      </c>
      <c r="K1034">
        <v>26.406170370916001</v>
      </c>
      <c r="L1034">
        <v>19.069250013758101</v>
      </c>
      <c r="M1034">
        <v>10.7655851935772</v>
      </c>
      <c r="N1034">
        <v>18.282047062695401</v>
      </c>
      <c r="O1034">
        <v>28.047456399144298</v>
      </c>
      <c r="P1034">
        <v>20.3219678017871</v>
      </c>
      <c r="Q1034">
        <v>11.0243564512762</v>
      </c>
      <c r="R1034">
        <v>19.270122783083199</v>
      </c>
      <c r="S1034">
        <v>32.001222497354398</v>
      </c>
      <c r="T1034">
        <v>22.453432586299101</v>
      </c>
      <c r="U1034">
        <v>11.3601364587344</v>
      </c>
      <c r="V1034">
        <v>17.751714103044598</v>
      </c>
      <c r="W1034">
        <v>26.782168399998099</v>
      </c>
      <c r="X1034">
        <v>19.724142517226301</v>
      </c>
      <c r="Y1034">
        <v>12.3118272538353</v>
      </c>
      <c r="Z1034">
        <v>20.420755847691002</v>
      </c>
      <c r="AA1034">
        <v>26.138526368063999</v>
      </c>
      <c r="AB1034">
        <v>20.197129033283399</v>
      </c>
      <c r="AC1034">
        <v>6.6908884974712004</v>
      </c>
      <c r="AD1034">
        <v>12.6084432547489</v>
      </c>
      <c r="AE1034">
        <v>22.383310549465001</v>
      </c>
      <c r="AF1034">
        <v>15.402226968294601</v>
      </c>
      <c r="AG1034">
        <v>7.7285008851206598</v>
      </c>
      <c r="AH1034">
        <v>13.479968578161801</v>
      </c>
      <c r="AI1034">
        <v>23.7774210807919</v>
      </c>
      <c r="AJ1034">
        <v>17.102316201654201</v>
      </c>
      <c r="AK1034">
        <v>12.9362470098062</v>
      </c>
      <c r="AL1034">
        <v>19.388653554293601</v>
      </c>
      <c r="AM1034">
        <v>28.5126023313335</v>
      </c>
      <c r="AN1034">
        <v>21.346333523122698</v>
      </c>
      <c r="AO1034">
        <v>8.8540139370668491</v>
      </c>
      <c r="AP1034">
        <v>15.9623434091049</v>
      </c>
      <c r="AQ1034">
        <v>26.406170370916001</v>
      </c>
      <c r="AR1034">
        <v>18.4055060374025</v>
      </c>
      <c r="AS1034">
        <v>9.6619536999668405</v>
      </c>
      <c r="AT1034">
        <v>15.2079564344688</v>
      </c>
      <c r="AU1034">
        <v>22.603561167053201</v>
      </c>
      <c r="AV1034">
        <v>17.055892003037201</v>
      </c>
      <c r="AW1034">
        <v>12.3286310351679</v>
      </c>
      <c r="AX1034">
        <v>20.169889134345102</v>
      </c>
      <c r="AY1034">
        <v>27.960315310820601</v>
      </c>
      <c r="AZ1034">
        <v>20.980015044640101</v>
      </c>
      <c r="BA1034">
        <v>10.442476515766201</v>
      </c>
      <c r="BB1034">
        <v>17.411201031191101</v>
      </c>
      <c r="BC1034">
        <v>25.931955341046098</v>
      </c>
      <c r="BD1034">
        <v>19.447124626407401</v>
      </c>
      <c r="BE1034">
        <v>9.6634087993661204</v>
      </c>
      <c r="BF1034">
        <v>20.504637574962899</v>
      </c>
      <c r="BG1034">
        <v>29.284913436758401</v>
      </c>
      <c r="BH1034">
        <v>24.375018757507899</v>
      </c>
      <c r="BI1034">
        <v>10.8216319973704</v>
      </c>
      <c r="BJ1034">
        <v>15.8366361775316</v>
      </c>
      <c r="BK1034">
        <v>34.227247930812901</v>
      </c>
      <c r="BL1034">
        <v>21.509844747803999</v>
      </c>
      <c r="BM1034">
        <v>12.6616801928529</v>
      </c>
      <c r="BN1034">
        <v>15.3916004923712</v>
      </c>
      <c r="BO1034">
        <v>20.874614594517901</v>
      </c>
      <c r="BP1034">
        <v>18.144694294999599</v>
      </c>
      <c r="BQ1034">
        <v>11.7545183730237</v>
      </c>
      <c r="BR1034">
        <v>13.307466196355101</v>
      </c>
      <c r="BS1034">
        <v>29.6792862457004</v>
      </c>
      <c r="BT1034">
        <v>23.186714347031</v>
      </c>
      <c r="BU1034">
        <v>13.076730817295701</v>
      </c>
      <c r="BV1034">
        <v>22.816309757545302</v>
      </c>
      <c r="BW1034">
        <v>26.1583322288073</v>
      </c>
      <c r="BX1034">
        <v>19.372710366240199</v>
      </c>
      <c r="BZ1034" t="s">
        <v>284</v>
      </c>
      <c r="CC1034">
        <v>12.4306874496197</v>
      </c>
      <c r="CD1034">
        <v>18.351578183876899</v>
      </c>
      <c r="CE1034">
        <v>26.119171349183201</v>
      </c>
      <c r="CF1034">
        <v>19.787374346262599</v>
      </c>
      <c r="CG1034">
        <v>6.5777825400493599</v>
      </c>
      <c r="CH1034">
        <v>12.498942906495399</v>
      </c>
      <c r="CI1034">
        <v>18.484719040394499</v>
      </c>
      <c r="CJ1034">
        <v>20.196104948090401</v>
      </c>
      <c r="CK1034">
        <v>12.0798222877008</v>
      </c>
      <c r="CL1034">
        <v>19.771705053700501</v>
      </c>
      <c r="CM1034">
        <v>28.4968250036085</v>
      </c>
      <c r="CN1034">
        <v>22.050565132902399</v>
      </c>
      <c r="CO1034">
        <v>16.110399695199298</v>
      </c>
      <c r="CP1034">
        <v>20.569266677340401</v>
      </c>
      <c r="CQ1034">
        <v>21.872096968430402</v>
      </c>
      <c r="CR1034">
        <v>18.460291939016098</v>
      </c>
      <c r="CS1034">
        <v>7.0766105852144303</v>
      </c>
      <c r="CT1034">
        <v>25.1786604620243</v>
      </c>
      <c r="CU1034">
        <v>31.176342929393002</v>
      </c>
      <c r="CV1034">
        <v>25.147002228186</v>
      </c>
      <c r="CW1034">
        <v>6.1544344391996502</v>
      </c>
      <c r="CX1034">
        <v>10.094267515923599</v>
      </c>
      <c r="CY1034">
        <v>17.021112652180602</v>
      </c>
      <c r="CZ1034">
        <v>11.342483392413</v>
      </c>
      <c r="DA1034">
        <v>11.203143593242199</v>
      </c>
      <c r="DB1034">
        <v>13.023849368304999</v>
      </c>
      <c r="DC1034">
        <v>14.4065716830802</v>
      </c>
      <c r="DD1034">
        <v>12.585865908017301</v>
      </c>
      <c r="DF1034" t="s">
        <v>284</v>
      </c>
      <c r="DI1034">
        <v>7.1142218717139896</v>
      </c>
      <c r="DJ1034">
        <v>11.2787110044566</v>
      </c>
      <c r="DK1034">
        <v>17.645431752895401</v>
      </c>
      <c r="DL1034">
        <v>17.536155667887499</v>
      </c>
      <c r="DM1034">
        <v>15.8689424851691</v>
      </c>
      <c r="DN1034">
        <v>24.489036197983602</v>
      </c>
      <c r="DO1034">
        <v>33.931804978235199</v>
      </c>
      <c r="DP1034">
        <v>25.186026574082401</v>
      </c>
      <c r="DQ1034">
        <v>14.1407271933359</v>
      </c>
      <c r="DR1034">
        <v>24.969078540507098</v>
      </c>
      <c r="DS1034">
        <v>28.572903658621801</v>
      </c>
      <c r="DT1034">
        <v>23.237024069091799</v>
      </c>
    </row>
    <row r="1035" spans="1:124" x14ac:dyDescent="0.35">
      <c r="A1035" s="19" t="str">
        <f t="shared" si="32"/>
        <v>Net Loan Growth (last 4 qtrs)--37164</v>
      </c>
      <c r="B1035" s="19" t="str">
        <f t="shared" si="33"/>
        <v>Net Loan Growth (last 4 qtrs)</v>
      </c>
      <c r="C1035">
        <v>21</v>
      </c>
      <c r="D1035" s="27">
        <v>37164</v>
      </c>
      <c r="E1035">
        <v>2.34</v>
      </c>
      <c r="F1035">
        <v>9.09</v>
      </c>
      <c r="G1035">
        <v>17.504999999999999</v>
      </c>
      <c r="H1035">
        <v>15.4640963855422</v>
      </c>
      <c r="I1035">
        <v>0.88749999999999996</v>
      </c>
      <c r="J1035">
        <v>6.9850000000000003</v>
      </c>
      <c r="K1035">
        <v>13.64</v>
      </c>
      <c r="L1035">
        <v>10.1622248803828</v>
      </c>
      <c r="M1035">
        <v>1.1399999999999999</v>
      </c>
      <c r="N1035">
        <v>7.69</v>
      </c>
      <c r="O1035">
        <v>16.579999999999998</v>
      </c>
      <c r="P1035">
        <v>14.068545757925801</v>
      </c>
      <c r="Q1035">
        <v>4.17</v>
      </c>
      <c r="R1035">
        <v>8.94</v>
      </c>
      <c r="S1035">
        <v>15.445</v>
      </c>
      <c r="T1035">
        <v>15.7495652173913</v>
      </c>
      <c r="U1035">
        <v>0.8</v>
      </c>
      <c r="V1035">
        <v>6.87</v>
      </c>
      <c r="W1035">
        <v>13.8</v>
      </c>
      <c r="X1035">
        <v>11.3331130063966</v>
      </c>
      <c r="Y1035">
        <v>1.95</v>
      </c>
      <c r="Z1035">
        <v>7.97</v>
      </c>
      <c r="AA1035">
        <v>17.38</v>
      </c>
      <c r="AB1035">
        <v>29.364938271604899</v>
      </c>
      <c r="AC1035">
        <v>2.2799999999999998</v>
      </c>
      <c r="AD1035">
        <v>7.57</v>
      </c>
      <c r="AE1035">
        <v>14.225</v>
      </c>
      <c r="AF1035">
        <v>9.2675238095238104</v>
      </c>
      <c r="AG1035">
        <v>0.65249999999999997</v>
      </c>
      <c r="AH1035">
        <v>6.26</v>
      </c>
      <c r="AI1035">
        <v>11.3925</v>
      </c>
      <c r="AJ1035">
        <v>8.6154347826087001</v>
      </c>
      <c r="AK1035">
        <v>-0.63249999999999995</v>
      </c>
      <c r="AL1035">
        <v>5.22</v>
      </c>
      <c r="AM1035">
        <v>11.1775</v>
      </c>
      <c r="AN1035">
        <v>8.0437499999999993</v>
      </c>
      <c r="AO1035">
        <v>-0.22</v>
      </c>
      <c r="AP1035">
        <v>4.8099999999999996</v>
      </c>
      <c r="AQ1035">
        <v>10.945</v>
      </c>
      <c r="AR1035">
        <v>6.5030310880829001</v>
      </c>
      <c r="AS1035">
        <v>4.3650000000000002</v>
      </c>
      <c r="AT1035">
        <v>10.14</v>
      </c>
      <c r="AU1035">
        <v>17.607500000000002</v>
      </c>
      <c r="AV1035">
        <v>14.3263657407407</v>
      </c>
      <c r="AW1035">
        <v>0.6825</v>
      </c>
      <c r="AX1035">
        <v>6.7050000000000001</v>
      </c>
      <c r="AY1035">
        <v>13.725</v>
      </c>
      <c r="AZ1035">
        <v>10.001015625000001</v>
      </c>
      <c r="BA1035">
        <v>1.67</v>
      </c>
      <c r="BB1035">
        <v>8.6999999999999993</v>
      </c>
      <c r="BC1035">
        <v>18.504999999999999</v>
      </c>
      <c r="BD1035">
        <v>23.8306878306878</v>
      </c>
      <c r="BE1035">
        <v>1.93</v>
      </c>
      <c r="BF1035">
        <v>8.08</v>
      </c>
      <c r="BG1035">
        <v>9.98</v>
      </c>
      <c r="BH1035">
        <v>5.4451515151515197</v>
      </c>
      <c r="BI1035">
        <v>-1.02</v>
      </c>
      <c r="BJ1035">
        <v>1.2749999999999999</v>
      </c>
      <c r="BK1035">
        <v>4.8449999999999998</v>
      </c>
      <c r="BL1035">
        <v>2.6033333333333299</v>
      </c>
      <c r="BM1035">
        <v>17.38</v>
      </c>
      <c r="BN1035">
        <v>19.555</v>
      </c>
      <c r="BO1035">
        <v>41.034999999999997</v>
      </c>
      <c r="BP1035">
        <v>38.86</v>
      </c>
      <c r="BQ1035">
        <v>6.9850000000000003</v>
      </c>
      <c r="BR1035">
        <v>17.63</v>
      </c>
      <c r="BS1035">
        <v>719.65499999999997</v>
      </c>
      <c r="BT1035">
        <v>478.55</v>
      </c>
      <c r="BU1035">
        <v>-0.28000000000000003</v>
      </c>
      <c r="BV1035">
        <v>8.74</v>
      </c>
      <c r="BW1035">
        <v>12.3</v>
      </c>
      <c r="BX1035">
        <v>10.748571428571401</v>
      </c>
      <c r="BZ1035" t="s">
        <v>284</v>
      </c>
      <c r="CC1035">
        <v>5.7975000000000003</v>
      </c>
      <c r="CD1035">
        <v>12.365</v>
      </c>
      <c r="CE1035">
        <v>23.482500000000002</v>
      </c>
      <c r="CF1035">
        <v>27.842500000000001</v>
      </c>
      <c r="CG1035">
        <v>-1.76</v>
      </c>
      <c r="CH1035">
        <v>7.75</v>
      </c>
      <c r="CI1035">
        <v>12.36</v>
      </c>
      <c r="CJ1035">
        <v>5.75</v>
      </c>
      <c r="CK1035">
        <v>-3.15</v>
      </c>
      <c r="CL1035">
        <v>6.3650000000000002</v>
      </c>
      <c r="CM1035">
        <v>11.547499999999999</v>
      </c>
      <c r="CN1035">
        <v>14.692</v>
      </c>
      <c r="CO1035">
        <v>7.4275000000000002</v>
      </c>
      <c r="CP1035">
        <v>9.1349999999999998</v>
      </c>
      <c r="CQ1035">
        <v>21.267499999999998</v>
      </c>
      <c r="CR1035">
        <v>15.475</v>
      </c>
      <c r="CS1035">
        <v>-3.89</v>
      </c>
      <c r="CT1035">
        <v>1.5</v>
      </c>
      <c r="CU1035">
        <v>6.4</v>
      </c>
      <c r="CV1035">
        <v>2.34</v>
      </c>
      <c r="CW1035">
        <v>5.91</v>
      </c>
      <c r="CX1035">
        <v>11.24</v>
      </c>
      <c r="CY1035">
        <v>13.98</v>
      </c>
      <c r="CZ1035">
        <v>14.138235294117599</v>
      </c>
      <c r="DA1035">
        <v>0.78749999999999998</v>
      </c>
      <c r="DB1035">
        <v>7.72</v>
      </c>
      <c r="DC1035">
        <v>12.022500000000001</v>
      </c>
      <c r="DD1035">
        <v>5.09</v>
      </c>
      <c r="DF1035" t="s">
        <v>284</v>
      </c>
      <c r="DI1035">
        <v>5.3274999999999997</v>
      </c>
      <c r="DJ1035">
        <v>9.875</v>
      </c>
      <c r="DK1035">
        <v>17.745000000000001</v>
      </c>
      <c r="DL1035">
        <v>28.01</v>
      </c>
      <c r="DM1035">
        <v>-3.2974999999999999</v>
      </c>
      <c r="DN1035">
        <v>2.665</v>
      </c>
      <c r="DO1035">
        <v>9.92</v>
      </c>
      <c r="DP1035">
        <v>3.2925</v>
      </c>
      <c r="DQ1035">
        <v>-0.20499999999999999</v>
      </c>
      <c r="DR1035">
        <v>2</v>
      </c>
      <c r="DS1035">
        <v>5.6150000000000002</v>
      </c>
      <c r="DT1035">
        <v>5.2614285714285698</v>
      </c>
    </row>
    <row r="1036" spans="1:124" x14ac:dyDescent="0.35">
      <c r="A1036" s="19" t="str">
        <f t="shared" si="32"/>
        <v>Banks w/ Loan Growth (last 4 qtrs)--37164</v>
      </c>
      <c r="B1036" s="19" t="str">
        <f t="shared" si="33"/>
        <v>Banks w/ Loan Growth (last 4 qtrs)</v>
      </c>
      <c r="C1036">
        <v>22</v>
      </c>
      <c r="D1036" s="27">
        <v>37164</v>
      </c>
      <c r="F1036">
        <v>82.142857142857096</v>
      </c>
      <c r="J1036">
        <v>76.511627906976699</v>
      </c>
      <c r="N1036">
        <v>76.617159690683707</v>
      </c>
      <c r="R1036">
        <v>86.956521739130395</v>
      </c>
      <c r="V1036">
        <v>75.776397515527904</v>
      </c>
      <c r="Z1036">
        <v>81.707317073170699</v>
      </c>
      <c r="AD1036">
        <v>81.308411214953296</v>
      </c>
      <c r="AH1036">
        <v>74.193548387096797</v>
      </c>
      <c r="AI1036"/>
      <c r="AK1036"/>
      <c r="AL1036">
        <v>68.0555555555556</v>
      </c>
      <c r="AP1036">
        <v>73.214285714285694</v>
      </c>
      <c r="AT1036">
        <v>87.272727272727295</v>
      </c>
      <c r="AX1036">
        <v>77.394636015325702</v>
      </c>
      <c r="BB1036">
        <v>79.381443298969103</v>
      </c>
      <c r="BF1036">
        <v>74.285714285714306</v>
      </c>
      <c r="BJ1036">
        <v>57.142857142857103</v>
      </c>
      <c r="BN1036">
        <v>100</v>
      </c>
      <c r="BR1036">
        <v>66.6666666666667</v>
      </c>
      <c r="BV1036">
        <v>71.428571428571402</v>
      </c>
      <c r="BZ1036" t="s">
        <v>285</v>
      </c>
      <c r="CD1036">
        <v>88.28125</v>
      </c>
      <c r="CH1036">
        <v>50</v>
      </c>
      <c r="CL1036">
        <v>65</v>
      </c>
      <c r="CP1036">
        <v>83.3333333333333</v>
      </c>
      <c r="CT1036">
        <v>55.5555555555556</v>
      </c>
      <c r="CX1036">
        <v>76.470588235294102</v>
      </c>
      <c r="DB1036">
        <v>75</v>
      </c>
      <c r="DF1036" t="s">
        <v>285</v>
      </c>
      <c r="DJ1036">
        <v>76.923076923076906</v>
      </c>
      <c r="DN1036">
        <v>58.3333333333333</v>
      </c>
      <c r="DR1036">
        <v>71.428571428571402</v>
      </c>
    </row>
    <row r="1037" spans="1:124" x14ac:dyDescent="0.35">
      <c r="A1037" s="19" t="str">
        <f t="shared" si="32"/>
        <v>Equity / Assets--37256</v>
      </c>
      <c r="B1037" s="19" t="str">
        <f t="shared" si="33"/>
        <v>Equity / Assets</v>
      </c>
      <c r="C1037">
        <v>1</v>
      </c>
      <c r="D1037" s="27">
        <v>37256</v>
      </c>
      <c r="E1037">
        <v>8.6019990230338603</v>
      </c>
      <c r="F1037">
        <v>9.4666041546451201</v>
      </c>
      <c r="G1037">
        <v>10.7154478158301</v>
      </c>
      <c r="H1037">
        <v>10.0149100550724</v>
      </c>
      <c r="I1037">
        <v>8.1442716837107394</v>
      </c>
      <c r="J1037">
        <v>9.4410282491099906</v>
      </c>
      <c r="K1037">
        <v>11.7536324670123</v>
      </c>
      <c r="L1037">
        <v>10.365900037276999</v>
      </c>
      <c r="M1037">
        <v>8.0089156163995394</v>
      </c>
      <c r="N1037">
        <v>9.3982881343824101</v>
      </c>
      <c r="O1037">
        <v>11.7213118124355</v>
      </c>
      <c r="P1037">
        <v>10.547700793155199</v>
      </c>
      <c r="Q1037">
        <v>9.1457506423147503</v>
      </c>
      <c r="R1037">
        <v>10.3736054657096</v>
      </c>
      <c r="S1037">
        <v>13.210229324996</v>
      </c>
      <c r="T1037">
        <v>11.669141181734201</v>
      </c>
      <c r="U1037">
        <v>8.0287520456952208</v>
      </c>
      <c r="V1037">
        <v>9.2179153540610894</v>
      </c>
      <c r="W1037">
        <v>11.408072115532001</v>
      </c>
      <c r="X1037">
        <v>10.082802486626401</v>
      </c>
      <c r="Y1037">
        <v>8.4145442089387092</v>
      </c>
      <c r="Z1037">
        <v>9.2358316644517195</v>
      </c>
      <c r="AA1037">
        <v>10.6273198515562</v>
      </c>
      <c r="AB1037">
        <v>10.2912535707465</v>
      </c>
      <c r="AC1037">
        <v>8.1227643885364902</v>
      </c>
      <c r="AD1037">
        <v>9.5678192708753702</v>
      </c>
      <c r="AE1037">
        <v>12.026071500090399</v>
      </c>
      <c r="AF1037">
        <v>10.417505366114399</v>
      </c>
      <c r="AG1037">
        <v>8.6371793006450392</v>
      </c>
      <c r="AH1037">
        <v>11.1946459431792</v>
      </c>
      <c r="AI1037">
        <v>14.518310163899001</v>
      </c>
      <c r="AJ1037">
        <v>13.229745577137299</v>
      </c>
      <c r="AK1037">
        <v>8.0409945475214393</v>
      </c>
      <c r="AL1037">
        <v>9.0268149348269606</v>
      </c>
      <c r="AM1037">
        <v>11.3610546963048</v>
      </c>
      <c r="AN1037">
        <v>9.9332863672211396</v>
      </c>
      <c r="AO1037">
        <v>8.5634872825180892</v>
      </c>
      <c r="AP1037">
        <v>10.119140829004699</v>
      </c>
      <c r="AQ1037">
        <v>12.2794133064439</v>
      </c>
      <c r="AR1037">
        <v>10.901349197714</v>
      </c>
      <c r="AS1037">
        <v>7.8583326401694604</v>
      </c>
      <c r="AT1037">
        <v>8.8906911574293908</v>
      </c>
      <c r="AU1037">
        <v>10.8606805958912</v>
      </c>
      <c r="AV1037">
        <v>9.6438342506700607</v>
      </c>
      <c r="AW1037">
        <v>7.9840151687887797</v>
      </c>
      <c r="AX1037">
        <v>8.9955634427684092</v>
      </c>
      <c r="AY1037">
        <v>10.8816659211769</v>
      </c>
      <c r="AZ1037">
        <v>9.8194635461939104</v>
      </c>
      <c r="BA1037">
        <v>8.1022697886322899</v>
      </c>
      <c r="BB1037">
        <v>9.2216385115944099</v>
      </c>
      <c r="BC1037">
        <v>11.731632723276901</v>
      </c>
      <c r="BD1037">
        <v>10.3629696993192</v>
      </c>
      <c r="BE1037">
        <v>8.4614603883853103</v>
      </c>
      <c r="BF1037">
        <v>10.046383145059201</v>
      </c>
      <c r="BG1037">
        <v>13.075634611262601</v>
      </c>
      <c r="BH1037">
        <v>13.040923969734401</v>
      </c>
      <c r="BI1037">
        <v>7.46968856801118</v>
      </c>
      <c r="BJ1037">
        <v>8.6019990230338603</v>
      </c>
      <c r="BK1037">
        <v>12.3913615959345</v>
      </c>
      <c r="BL1037">
        <v>10.1306648709353</v>
      </c>
      <c r="BM1037">
        <v>8.0397205930627802</v>
      </c>
      <c r="BN1037">
        <v>8.4558774960715208</v>
      </c>
      <c r="BO1037">
        <v>8.9016185697551595</v>
      </c>
      <c r="BP1037">
        <v>8.4854616667464295</v>
      </c>
      <c r="BQ1037">
        <v>10.0274881430897</v>
      </c>
      <c r="BR1037">
        <v>12.3213175885643</v>
      </c>
      <c r="BS1037">
        <v>12.788721819283399</v>
      </c>
      <c r="BT1037">
        <v>11.103700778727299</v>
      </c>
      <c r="BU1037">
        <v>7.4562894609033501</v>
      </c>
      <c r="BV1037">
        <v>9.2925424663098202</v>
      </c>
      <c r="BW1037">
        <v>11.2212956104089</v>
      </c>
      <c r="BX1037">
        <v>9.6788650877497702</v>
      </c>
      <c r="BZ1037" t="s">
        <v>284</v>
      </c>
      <c r="CC1037">
        <v>7.9005377072311402</v>
      </c>
      <c r="CD1037">
        <v>8.7115248196273196</v>
      </c>
      <c r="CE1037">
        <v>10.640487527192301</v>
      </c>
      <c r="CF1037">
        <v>9.6493141156444207</v>
      </c>
      <c r="CG1037">
        <v>8.5505240044828597</v>
      </c>
      <c r="CH1037">
        <v>9.6323198281519904</v>
      </c>
      <c r="CI1037">
        <v>11.8179095496196</v>
      </c>
      <c r="CJ1037">
        <v>11.7771228376221</v>
      </c>
      <c r="CK1037">
        <v>8.0094267656184801</v>
      </c>
      <c r="CL1037">
        <v>9.7064092606613492</v>
      </c>
      <c r="CM1037">
        <v>11.673519485556699</v>
      </c>
      <c r="CN1037">
        <v>9.9491526298278803</v>
      </c>
      <c r="CO1037">
        <v>7.8796440898750504</v>
      </c>
      <c r="CP1037">
        <v>8.2252879591353594</v>
      </c>
      <c r="CQ1037">
        <v>8.3885375865648601</v>
      </c>
      <c r="CR1037">
        <v>8.9543841310574308</v>
      </c>
      <c r="CS1037">
        <v>8.0907223703185807</v>
      </c>
      <c r="CT1037">
        <v>9.5609441573944203</v>
      </c>
      <c r="CU1037">
        <v>11.878325592839801</v>
      </c>
      <c r="CV1037">
        <v>12.251853795686699</v>
      </c>
      <c r="CW1037">
        <v>7.2386030303789104</v>
      </c>
      <c r="CX1037">
        <v>7.6288543285881802</v>
      </c>
      <c r="CY1037">
        <v>8.5500002036520204</v>
      </c>
      <c r="CZ1037">
        <v>8.6233941516729509</v>
      </c>
      <c r="DA1037">
        <v>8.5024036750201493</v>
      </c>
      <c r="DB1037">
        <v>9.2328563721970003</v>
      </c>
      <c r="DC1037">
        <v>29.429351385353101</v>
      </c>
      <c r="DD1037">
        <v>28.6988986881763</v>
      </c>
      <c r="DF1037" t="s">
        <v>284</v>
      </c>
      <c r="DI1037">
        <v>9.9726820577970408</v>
      </c>
      <c r="DJ1037">
        <v>13.975104636625501</v>
      </c>
      <c r="DK1037">
        <v>17.6418734940939</v>
      </c>
      <c r="DL1037">
        <v>15.8883651624152</v>
      </c>
      <c r="DM1037">
        <v>8.6619198306504792</v>
      </c>
      <c r="DN1037">
        <v>9.5186615689561602</v>
      </c>
      <c r="DO1037">
        <v>11.487016621915499</v>
      </c>
      <c r="DP1037">
        <v>11.059931596407701</v>
      </c>
      <c r="DQ1037">
        <v>9.8139110387319395</v>
      </c>
      <c r="DR1037">
        <v>10.1399837997559</v>
      </c>
      <c r="DS1037">
        <v>12.475092262858899</v>
      </c>
      <c r="DT1037">
        <v>10.934530612209</v>
      </c>
    </row>
    <row r="1038" spans="1:124" x14ac:dyDescent="0.35">
      <c r="A1038" s="19" t="str">
        <f t="shared" si="32"/>
        <v>Total Risk Based Capital Ratio--37256</v>
      </c>
      <c r="B1038" s="19" t="str">
        <f t="shared" si="33"/>
        <v>Total Risk Based Capital Ratio</v>
      </c>
      <c r="C1038">
        <v>2</v>
      </c>
      <c r="D1038" s="27">
        <v>37256</v>
      </c>
      <c r="E1038">
        <v>12.17</v>
      </c>
      <c r="F1038">
        <v>13.65</v>
      </c>
      <c r="G1038">
        <v>16.97</v>
      </c>
      <c r="H1038">
        <v>15.2414117647059</v>
      </c>
      <c r="I1038">
        <v>11.574999999999999</v>
      </c>
      <c r="J1038">
        <v>13.85</v>
      </c>
      <c r="K1038">
        <v>17.97</v>
      </c>
      <c r="L1038">
        <v>15.6434326579261</v>
      </c>
      <c r="M1038">
        <v>11.84</v>
      </c>
      <c r="N1038">
        <v>14.34</v>
      </c>
      <c r="O1038">
        <v>19.079999999999998</v>
      </c>
      <c r="P1038">
        <v>17.052263888888898</v>
      </c>
      <c r="Q1038">
        <v>13.54</v>
      </c>
      <c r="R1038">
        <v>16.059999999999999</v>
      </c>
      <c r="S1038">
        <v>19.66</v>
      </c>
      <c r="T1038">
        <v>17.503478260869599</v>
      </c>
      <c r="U1038">
        <v>11.27</v>
      </c>
      <c r="V1038">
        <v>13.24</v>
      </c>
      <c r="W1038">
        <v>16.829999999999998</v>
      </c>
      <c r="X1038">
        <v>14.9939957716702</v>
      </c>
      <c r="Y1038">
        <v>12.012499999999999</v>
      </c>
      <c r="Z1038">
        <v>14.095000000000001</v>
      </c>
      <c r="AA1038">
        <v>17.0975</v>
      </c>
      <c r="AB1038">
        <v>16.2506097560976</v>
      </c>
      <c r="AC1038">
        <v>12.0275</v>
      </c>
      <c r="AD1038">
        <v>14.96</v>
      </c>
      <c r="AE1038">
        <v>18.8475</v>
      </c>
      <c r="AF1038">
        <v>16.081568627450999</v>
      </c>
      <c r="AG1038">
        <v>12.15</v>
      </c>
      <c r="AH1038">
        <v>15.89</v>
      </c>
      <c r="AI1038">
        <v>21.54</v>
      </c>
      <c r="AJ1038">
        <v>20.0868817204301</v>
      </c>
      <c r="AK1038">
        <v>12.307499999999999</v>
      </c>
      <c r="AL1038">
        <v>14.664999999999999</v>
      </c>
      <c r="AM1038">
        <v>17.9175</v>
      </c>
      <c r="AN1038">
        <v>15.7604166666667</v>
      </c>
      <c r="AO1038">
        <v>12.172499999999999</v>
      </c>
      <c r="AP1038">
        <v>14.904999999999999</v>
      </c>
      <c r="AQ1038">
        <v>19.425000000000001</v>
      </c>
      <c r="AR1038">
        <v>16.7037760416667</v>
      </c>
      <c r="AS1038">
        <v>10.96</v>
      </c>
      <c r="AT1038">
        <v>12.645</v>
      </c>
      <c r="AU1038">
        <v>15.8025</v>
      </c>
      <c r="AV1038">
        <v>14.028394495412799</v>
      </c>
      <c r="AW1038">
        <v>12.22</v>
      </c>
      <c r="AX1038">
        <v>13.92</v>
      </c>
      <c r="AY1038">
        <v>17.48</v>
      </c>
      <c r="AZ1038">
        <v>15.5875097276265</v>
      </c>
      <c r="BA1038">
        <v>11.015000000000001</v>
      </c>
      <c r="BB1038">
        <v>12.925000000000001</v>
      </c>
      <c r="BC1038">
        <v>16.364999999999998</v>
      </c>
      <c r="BD1038">
        <v>15.23</v>
      </c>
      <c r="BE1038">
        <v>12.335000000000001</v>
      </c>
      <c r="BF1038">
        <v>14.51</v>
      </c>
      <c r="BG1038">
        <v>17.997499999999999</v>
      </c>
      <c r="BH1038">
        <v>25.850277777777801</v>
      </c>
      <c r="BI1038">
        <v>11.035</v>
      </c>
      <c r="BJ1038">
        <v>11.16</v>
      </c>
      <c r="BK1038">
        <v>17.38</v>
      </c>
      <c r="BL1038">
        <v>14.68</v>
      </c>
      <c r="BM1038">
        <v>11.055</v>
      </c>
      <c r="BN1038">
        <v>11.525</v>
      </c>
      <c r="BO1038">
        <v>12.2875</v>
      </c>
      <c r="BP1038">
        <v>11.817500000000001</v>
      </c>
      <c r="BQ1038">
        <v>14.345000000000001</v>
      </c>
      <c r="BR1038">
        <v>18.04</v>
      </c>
      <c r="BS1038">
        <v>19.149999999999999</v>
      </c>
      <c r="BT1038">
        <v>16.316666666666698</v>
      </c>
      <c r="BU1038">
        <v>11.51</v>
      </c>
      <c r="BV1038">
        <v>14.17</v>
      </c>
      <c r="BW1038">
        <v>18.399999999999999</v>
      </c>
      <c r="BX1038">
        <v>15.0971428571429</v>
      </c>
      <c r="BZ1038" t="s">
        <v>284</v>
      </c>
      <c r="CC1038">
        <v>10.664999999999999</v>
      </c>
      <c r="CD1038">
        <v>12.09</v>
      </c>
      <c r="CE1038">
        <v>15.52</v>
      </c>
      <c r="CF1038">
        <v>13.68216</v>
      </c>
      <c r="CG1038">
        <v>11.315</v>
      </c>
      <c r="CH1038">
        <v>13.835000000000001</v>
      </c>
      <c r="CI1038">
        <v>15.432499999999999</v>
      </c>
      <c r="CJ1038">
        <v>15.8466666666667</v>
      </c>
      <c r="CK1038">
        <v>11.7475</v>
      </c>
      <c r="CL1038">
        <v>14.46</v>
      </c>
      <c r="CM1038">
        <v>17.625</v>
      </c>
      <c r="CN1038">
        <v>15.6525</v>
      </c>
      <c r="CO1038">
        <v>11.5425</v>
      </c>
      <c r="CP1038">
        <v>12.1</v>
      </c>
      <c r="CQ1038">
        <v>13.1675</v>
      </c>
      <c r="CR1038">
        <v>13.036666666666701</v>
      </c>
      <c r="CS1038">
        <v>13.22</v>
      </c>
      <c r="CT1038">
        <v>15.01</v>
      </c>
      <c r="CU1038">
        <v>19.59</v>
      </c>
      <c r="CV1038">
        <v>23.43</v>
      </c>
      <c r="CW1038">
        <v>10.37</v>
      </c>
      <c r="CX1038">
        <v>11.135</v>
      </c>
      <c r="CY1038">
        <v>13.435</v>
      </c>
      <c r="CZ1038">
        <v>12.973750000000001</v>
      </c>
      <c r="DA1038">
        <v>11.3775</v>
      </c>
      <c r="DB1038">
        <v>12.57</v>
      </c>
      <c r="DC1038">
        <v>32.97</v>
      </c>
      <c r="DD1038">
        <v>31.7775</v>
      </c>
      <c r="DF1038" t="s">
        <v>284</v>
      </c>
      <c r="DI1038">
        <v>13.57</v>
      </c>
      <c r="DJ1038">
        <v>17.89</v>
      </c>
      <c r="DK1038">
        <v>23.4</v>
      </c>
      <c r="DL1038">
        <v>27.786153846153798</v>
      </c>
      <c r="DM1038">
        <v>12.7425</v>
      </c>
      <c r="DN1038">
        <v>14.28</v>
      </c>
      <c r="DO1038">
        <v>17.682500000000001</v>
      </c>
      <c r="DP1038">
        <v>17.3475</v>
      </c>
      <c r="DQ1038">
        <v>14.285</v>
      </c>
      <c r="DR1038">
        <v>17.309999999999999</v>
      </c>
      <c r="DS1038">
        <v>20.135000000000002</v>
      </c>
      <c r="DT1038">
        <v>17.181428571428601</v>
      </c>
    </row>
    <row r="1039" spans="1:124" x14ac:dyDescent="0.35">
      <c r="A1039" s="19" t="str">
        <f t="shared" si="32"/>
        <v>Tier 1 Leverage Ratio--37256</v>
      </c>
      <c r="B1039" s="19" t="str">
        <f t="shared" si="33"/>
        <v>Tier 1 Leverage Ratio</v>
      </c>
      <c r="C1039">
        <v>3</v>
      </c>
      <c r="D1039" s="27">
        <v>37256</v>
      </c>
      <c r="E1039">
        <v>8.3000000000000007</v>
      </c>
      <c r="F1039">
        <v>8.9499999999999993</v>
      </c>
      <c r="G1039">
        <v>10.220000000000001</v>
      </c>
      <c r="H1039">
        <v>9.6603529411764697</v>
      </c>
      <c r="I1039">
        <v>7.915</v>
      </c>
      <c r="J1039">
        <v>9.0299999999999994</v>
      </c>
      <c r="K1039">
        <v>11.175000000000001</v>
      </c>
      <c r="L1039">
        <v>10.0293206197855</v>
      </c>
      <c r="M1039">
        <v>7.74</v>
      </c>
      <c r="N1039">
        <v>9.01</v>
      </c>
      <c r="O1039">
        <v>11.28</v>
      </c>
      <c r="P1039">
        <v>10.2417285353535</v>
      </c>
      <c r="Q1039">
        <v>8.57</v>
      </c>
      <c r="R1039">
        <v>10.01</v>
      </c>
      <c r="S1039">
        <v>11.914999999999999</v>
      </c>
      <c r="T1039">
        <v>10.773043478260901</v>
      </c>
      <c r="U1039">
        <v>7.84</v>
      </c>
      <c r="V1039">
        <v>8.82</v>
      </c>
      <c r="W1039">
        <v>10.82</v>
      </c>
      <c r="X1039">
        <v>9.7383720930232496</v>
      </c>
      <c r="Y1039">
        <v>8.0124999999999993</v>
      </c>
      <c r="Z1039">
        <v>8.875</v>
      </c>
      <c r="AA1039">
        <v>10.31</v>
      </c>
      <c r="AB1039">
        <v>9.9179268292682892</v>
      </c>
      <c r="AC1039">
        <v>7.9775</v>
      </c>
      <c r="AD1039">
        <v>9.1349999999999998</v>
      </c>
      <c r="AE1039">
        <v>11.4825</v>
      </c>
      <c r="AF1039">
        <v>10.079411764705901</v>
      </c>
      <c r="AG1039">
        <v>8.3000000000000007</v>
      </c>
      <c r="AH1039">
        <v>10.95</v>
      </c>
      <c r="AI1039">
        <v>14.33</v>
      </c>
      <c r="AJ1039">
        <v>12.8288172043011</v>
      </c>
      <c r="AK1039">
        <v>7.71</v>
      </c>
      <c r="AL1039">
        <v>8.8800000000000008</v>
      </c>
      <c r="AM1039">
        <v>11.48</v>
      </c>
      <c r="AN1039">
        <v>9.8176388888888901</v>
      </c>
      <c r="AO1039">
        <v>8.3324999999999996</v>
      </c>
      <c r="AP1039">
        <v>9.6150000000000002</v>
      </c>
      <c r="AQ1039">
        <v>12.0525</v>
      </c>
      <c r="AR1039">
        <v>10.6459114583333</v>
      </c>
      <c r="AS1039">
        <v>7.7175000000000002</v>
      </c>
      <c r="AT1039">
        <v>8.5350000000000001</v>
      </c>
      <c r="AU1039">
        <v>10.1525</v>
      </c>
      <c r="AV1039">
        <v>9.2737614678899103</v>
      </c>
      <c r="AW1039">
        <v>7.73</v>
      </c>
      <c r="AX1039">
        <v>8.74</v>
      </c>
      <c r="AY1039">
        <v>10.37</v>
      </c>
      <c r="AZ1039">
        <v>9.4858365758754797</v>
      </c>
      <c r="BA1039">
        <v>7.9950000000000001</v>
      </c>
      <c r="BB1039">
        <v>8.69</v>
      </c>
      <c r="BC1039">
        <v>10.935</v>
      </c>
      <c r="BD1039">
        <v>9.9416847826086894</v>
      </c>
      <c r="BE1039">
        <v>7.91</v>
      </c>
      <c r="BF1039">
        <v>9.2750000000000004</v>
      </c>
      <c r="BG1039">
        <v>12.035</v>
      </c>
      <c r="BH1039">
        <v>12.7786111111111</v>
      </c>
      <c r="BI1039">
        <v>7.46</v>
      </c>
      <c r="BJ1039">
        <v>7.51</v>
      </c>
      <c r="BK1039">
        <v>11.324999999999999</v>
      </c>
      <c r="BL1039">
        <v>9.5871428571428599</v>
      </c>
      <c r="BM1039">
        <v>7.7549999999999999</v>
      </c>
      <c r="BN1039">
        <v>8.2100000000000009</v>
      </c>
      <c r="BO1039">
        <v>8.67</v>
      </c>
      <c r="BP1039">
        <v>8.2149999999999999</v>
      </c>
      <c r="BQ1039">
        <v>9.9250000000000007</v>
      </c>
      <c r="BR1039">
        <v>12.51</v>
      </c>
      <c r="BS1039">
        <v>12.725</v>
      </c>
      <c r="BT1039">
        <v>10.93</v>
      </c>
      <c r="BU1039">
        <v>7.59</v>
      </c>
      <c r="BV1039">
        <v>8.9700000000000006</v>
      </c>
      <c r="BW1039">
        <v>10.85</v>
      </c>
      <c r="BX1039">
        <v>9.4914285714285693</v>
      </c>
      <c r="BZ1039" t="s">
        <v>284</v>
      </c>
      <c r="CC1039">
        <v>7.78</v>
      </c>
      <c r="CD1039">
        <v>8.48</v>
      </c>
      <c r="CE1039">
        <v>9.8149999999999995</v>
      </c>
      <c r="CF1039">
        <v>9.2875999999999994</v>
      </c>
      <c r="CG1039">
        <v>8.7225000000000001</v>
      </c>
      <c r="CH1039">
        <v>9.92</v>
      </c>
      <c r="CI1039">
        <v>11.807499999999999</v>
      </c>
      <c r="CJ1039">
        <v>12.168333333333299</v>
      </c>
      <c r="CK1039">
        <v>7.8375000000000004</v>
      </c>
      <c r="CL1039">
        <v>9.3800000000000008</v>
      </c>
      <c r="CM1039">
        <v>11.22</v>
      </c>
      <c r="CN1039">
        <v>9.7844999999999995</v>
      </c>
      <c r="CO1039">
        <v>7.9850000000000003</v>
      </c>
      <c r="CP1039">
        <v>8.1300000000000008</v>
      </c>
      <c r="CQ1039">
        <v>8.35</v>
      </c>
      <c r="CR1039">
        <v>8.82</v>
      </c>
      <c r="CS1039">
        <v>8.5399999999999991</v>
      </c>
      <c r="CT1039">
        <v>8.76</v>
      </c>
      <c r="CU1039">
        <v>11.86</v>
      </c>
      <c r="CV1039">
        <v>12.0211111111111</v>
      </c>
      <c r="CW1039">
        <v>7.08</v>
      </c>
      <c r="CX1039">
        <v>7.6150000000000002</v>
      </c>
      <c r="CY1039">
        <v>8.3874999999999993</v>
      </c>
      <c r="CZ1039">
        <v>8.7256250000000009</v>
      </c>
      <c r="DA1039">
        <v>8.2074999999999996</v>
      </c>
      <c r="DB1039">
        <v>8.8450000000000006</v>
      </c>
      <c r="DC1039">
        <v>28.767499999999998</v>
      </c>
      <c r="DD1039">
        <v>28.13</v>
      </c>
      <c r="DF1039" t="s">
        <v>284</v>
      </c>
      <c r="DI1039">
        <v>9.98</v>
      </c>
      <c r="DJ1039">
        <v>14.33</v>
      </c>
      <c r="DK1039">
        <v>17.98</v>
      </c>
      <c r="DL1039">
        <v>14.98</v>
      </c>
      <c r="DM1039">
        <v>7.8525</v>
      </c>
      <c r="DN1039">
        <v>8.9849999999999994</v>
      </c>
      <c r="DO1039">
        <v>11.875</v>
      </c>
      <c r="DP1039">
        <v>10.817500000000001</v>
      </c>
      <c r="DQ1039">
        <v>9.7449999999999992</v>
      </c>
      <c r="DR1039">
        <v>10.24</v>
      </c>
      <c r="DS1039">
        <v>12.36</v>
      </c>
      <c r="DT1039">
        <v>11.05</v>
      </c>
    </row>
    <row r="1040" spans="1:124" x14ac:dyDescent="0.35">
      <c r="A1040" s="19" t="str">
        <f t="shared" si="32"/>
        <v>ALLL / Nonaccrual Loans--37256</v>
      </c>
      <c r="B1040" s="19" t="str">
        <f t="shared" si="33"/>
        <v>ALLL / Nonaccrual Loans</v>
      </c>
      <c r="C1040">
        <v>4</v>
      </c>
      <c r="D1040" s="27">
        <v>37256</v>
      </c>
      <c r="E1040">
        <v>111.244917483856</v>
      </c>
      <c r="F1040">
        <v>205.48846058400201</v>
      </c>
      <c r="G1040">
        <v>552.90264234035897</v>
      </c>
      <c r="H1040">
        <v>990.22344051272</v>
      </c>
      <c r="I1040">
        <v>111.811023622047</v>
      </c>
      <c r="J1040">
        <v>229.716276754604</v>
      </c>
      <c r="K1040">
        <v>709.25925925925901</v>
      </c>
      <c r="L1040">
        <v>1005.31711312768</v>
      </c>
      <c r="M1040">
        <v>121.054238367368</v>
      </c>
      <c r="N1040">
        <v>252.857142857143</v>
      </c>
      <c r="O1040">
        <v>691.18556956688894</v>
      </c>
      <c r="P1040">
        <v>937.85684004634402</v>
      </c>
      <c r="Q1040">
        <v>117.10491977747699</v>
      </c>
      <c r="R1040">
        <v>188.396088976318</v>
      </c>
      <c r="S1040">
        <v>215.996294319404</v>
      </c>
      <c r="T1040">
        <v>388.05046738253901</v>
      </c>
      <c r="U1040">
        <v>119.781434747407</v>
      </c>
      <c r="V1040">
        <v>222.20995382621899</v>
      </c>
      <c r="W1040">
        <v>656.33088235294099</v>
      </c>
      <c r="X1040">
        <v>941.27197072181696</v>
      </c>
      <c r="Y1040">
        <v>108.701321522527</v>
      </c>
      <c r="Z1040">
        <v>193.26599326599299</v>
      </c>
      <c r="AA1040">
        <v>623.85922330097105</v>
      </c>
      <c r="AB1040">
        <v>1661.93417128346</v>
      </c>
      <c r="AC1040">
        <v>130.257663930463</v>
      </c>
      <c r="AD1040">
        <v>309.01431709832201</v>
      </c>
      <c r="AE1040">
        <v>905.41442175166003</v>
      </c>
      <c r="AF1040">
        <v>1522.6481448637501</v>
      </c>
      <c r="AG1040">
        <v>178.51063829787199</v>
      </c>
      <c r="AH1040">
        <v>468.18181818181802</v>
      </c>
      <c r="AI1040">
        <v>1377.19298245614</v>
      </c>
      <c r="AJ1040">
        <v>71901.838251260502</v>
      </c>
      <c r="AK1040">
        <v>55.792682926829301</v>
      </c>
      <c r="AL1040">
        <v>129.09836065573799</v>
      </c>
      <c r="AM1040">
        <v>490.15151515151501</v>
      </c>
      <c r="AN1040">
        <v>542.41943035655004</v>
      </c>
      <c r="AO1040">
        <v>116.229479438715</v>
      </c>
      <c r="AP1040">
        <v>238.461538461538</v>
      </c>
      <c r="AQ1040">
        <v>717.80970595827603</v>
      </c>
      <c r="AR1040">
        <v>1165.7369122918401</v>
      </c>
      <c r="AS1040">
        <v>121.418905818293</v>
      </c>
      <c r="AT1040">
        <v>264.85787644867202</v>
      </c>
      <c r="AU1040">
        <v>831.01389878831105</v>
      </c>
      <c r="AV1040">
        <v>1075.0921764715999</v>
      </c>
      <c r="AW1040">
        <v>101.57785610615799</v>
      </c>
      <c r="AX1040">
        <v>198.57142857142901</v>
      </c>
      <c r="AY1040">
        <v>559.55741626794304</v>
      </c>
      <c r="AZ1040">
        <v>779.46748420701897</v>
      </c>
      <c r="BA1040">
        <v>103.67647058823501</v>
      </c>
      <c r="BB1040">
        <v>193.038821954485</v>
      </c>
      <c r="BC1040">
        <v>578.76787678767903</v>
      </c>
      <c r="BD1040">
        <v>913.57979818867602</v>
      </c>
      <c r="BE1040">
        <v>113.565315821586</v>
      </c>
      <c r="BF1040">
        <v>335.29411764705901</v>
      </c>
      <c r="BG1040">
        <v>1270.75310226787</v>
      </c>
      <c r="BH1040">
        <v>179447.54993638201</v>
      </c>
      <c r="BI1040">
        <v>117.556524520811</v>
      </c>
      <c r="BJ1040">
        <v>136.798723743685</v>
      </c>
      <c r="BK1040">
        <v>219.12404541949601</v>
      </c>
      <c r="BL1040">
        <v>356.776433031696</v>
      </c>
      <c r="BM1040">
        <v>134.46653265806901</v>
      </c>
      <c r="BN1040">
        <v>277.00437868035601</v>
      </c>
      <c r="BO1040">
        <v>665.16516516516504</v>
      </c>
      <c r="BP1040">
        <v>522.62731914287804</v>
      </c>
      <c r="BQ1040">
        <v>229.05159310562399</v>
      </c>
      <c r="BR1040">
        <v>284.24531819094301</v>
      </c>
      <c r="BS1040">
        <v>339.43904327626302</v>
      </c>
      <c r="BT1040">
        <v>284.24531819094301</v>
      </c>
      <c r="BU1040">
        <v>80.528240142210706</v>
      </c>
      <c r="BV1040">
        <v>139.07190010081001</v>
      </c>
      <c r="BW1040">
        <v>628.11264822134399</v>
      </c>
      <c r="BX1040">
        <v>981.04916249394705</v>
      </c>
      <c r="BZ1040" t="s">
        <v>284</v>
      </c>
      <c r="CC1040">
        <v>137.95419695787299</v>
      </c>
      <c r="CD1040">
        <v>312.27946365561002</v>
      </c>
      <c r="CE1040">
        <v>928.32792207792204</v>
      </c>
      <c r="CF1040">
        <v>1221.3786375309101</v>
      </c>
      <c r="CG1040">
        <v>1049.5614035087699</v>
      </c>
      <c r="CH1040">
        <v>1588.5964912280699</v>
      </c>
      <c r="CI1040">
        <v>2160.7142857142899</v>
      </c>
      <c r="CJ1040">
        <v>1621.6791979949901</v>
      </c>
      <c r="CK1040">
        <v>114.80567389981201</v>
      </c>
      <c r="CL1040">
        <v>338.938053097345</v>
      </c>
      <c r="CM1040">
        <v>1344.7368421052599</v>
      </c>
      <c r="CN1040">
        <v>890.27818751500001</v>
      </c>
      <c r="CO1040">
        <v>569.18177633685605</v>
      </c>
      <c r="CP1040">
        <v>929.68299711815598</v>
      </c>
      <c r="CQ1040">
        <v>1292.84149855908</v>
      </c>
      <c r="CR1040">
        <v>931.45451755790396</v>
      </c>
      <c r="CS1040">
        <v>220.64803299592299</v>
      </c>
      <c r="CT1040">
        <v>266.67431673663799</v>
      </c>
      <c r="CU1040">
        <v>422.68564428629799</v>
      </c>
      <c r="CV1040">
        <v>347.84079988175603</v>
      </c>
      <c r="CW1040">
        <v>243.204815224182</v>
      </c>
      <c r="CX1040">
        <v>598.80382775119597</v>
      </c>
      <c r="CY1040">
        <v>2848.2051282051302</v>
      </c>
      <c r="CZ1040">
        <v>3472.4267058219998</v>
      </c>
      <c r="DA1040">
        <v>151.82594061786301</v>
      </c>
      <c r="DB1040">
        <v>178.51063829787199</v>
      </c>
      <c r="DC1040">
        <v>238.005319148936</v>
      </c>
      <c r="DD1040">
        <v>200.38396041190799</v>
      </c>
      <c r="DF1040" t="s">
        <v>284</v>
      </c>
      <c r="DI1040">
        <v>333.99860749924801</v>
      </c>
      <c r="DJ1040">
        <v>867.59398496240601</v>
      </c>
      <c r="DK1040">
        <v>3589.63632778797</v>
      </c>
      <c r="DL1040">
        <v>603097.37538985303</v>
      </c>
      <c r="DM1040">
        <v>101.00400586775</v>
      </c>
      <c r="DN1040">
        <v>361.10836627140998</v>
      </c>
      <c r="DO1040">
        <v>1356.8939393939399</v>
      </c>
      <c r="DP1040">
        <v>1896.20942333071</v>
      </c>
      <c r="DQ1040">
        <v>91.272892045589998</v>
      </c>
      <c r="DR1040">
        <v>159.34426229508199</v>
      </c>
      <c r="DS1040">
        <v>359.169851887243</v>
      </c>
      <c r="DT1040">
        <v>230.02266629011601</v>
      </c>
    </row>
    <row r="1041" spans="1:124" x14ac:dyDescent="0.35">
      <c r="A1041" s="19" t="str">
        <f t="shared" si="32"/>
        <v>[NCL + OREO] / [Total Loans + OREO]--37256</v>
      </c>
      <c r="B1041" s="19" t="str">
        <f t="shared" si="33"/>
        <v>[NCL + OREO] / [Total Loans + OREO]</v>
      </c>
      <c r="C1041">
        <v>5</v>
      </c>
      <c r="D1041" s="27">
        <v>37256</v>
      </c>
      <c r="E1041">
        <v>0.49869633873159303</v>
      </c>
      <c r="F1041">
        <v>1.2055663973444699</v>
      </c>
      <c r="G1041">
        <v>1.8909561313396499</v>
      </c>
      <c r="H1041">
        <v>1.48320281957358</v>
      </c>
      <c r="I1041">
        <v>0.32074126870990699</v>
      </c>
      <c r="J1041">
        <v>0.91127393633396903</v>
      </c>
      <c r="K1041">
        <v>1.81630242173656</v>
      </c>
      <c r="L1041">
        <v>1.2715924817577</v>
      </c>
      <c r="M1041">
        <v>0.26007154436316798</v>
      </c>
      <c r="N1041">
        <v>0.79689090411155705</v>
      </c>
      <c r="O1041">
        <v>1.6918179509789899</v>
      </c>
      <c r="P1041">
        <v>1.19836855259621</v>
      </c>
      <c r="Q1041">
        <v>0.83448865970987696</v>
      </c>
      <c r="R1041">
        <v>1.4587958138902699</v>
      </c>
      <c r="S1041">
        <v>2.6327514351954</v>
      </c>
      <c r="T1041">
        <v>1.8955829940878699</v>
      </c>
      <c r="U1041">
        <v>0.23605572413845399</v>
      </c>
      <c r="V1041">
        <v>0.78263576120536904</v>
      </c>
      <c r="W1041">
        <v>1.6232577829817001</v>
      </c>
      <c r="X1041">
        <v>1.12541138254012</v>
      </c>
      <c r="Y1041">
        <v>0.54303045881498002</v>
      </c>
      <c r="Z1041">
        <v>1.34785997242754</v>
      </c>
      <c r="AA1041">
        <v>2.3934388902594899</v>
      </c>
      <c r="AB1041">
        <v>1.6420848638943599</v>
      </c>
      <c r="AC1041">
        <v>0.37543912882331198</v>
      </c>
      <c r="AD1041">
        <v>0.85765134782756502</v>
      </c>
      <c r="AE1041">
        <v>1.9815548741839599</v>
      </c>
      <c r="AF1041">
        <v>1.3725338919122201</v>
      </c>
      <c r="AG1041">
        <v>0.26512473724461</v>
      </c>
      <c r="AH1041">
        <v>1.0240257567767099</v>
      </c>
      <c r="AI1041">
        <v>1.6267339401726399</v>
      </c>
      <c r="AJ1041">
        <v>1.29767464478344</v>
      </c>
      <c r="AK1041">
        <v>0.53512300647328304</v>
      </c>
      <c r="AL1041">
        <v>1.28935839836097</v>
      </c>
      <c r="AM1041">
        <v>2.1368932488522199</v>
      </c>
      <c r="AN1041">
        <v>1.59605645157938</v>
      </c>
      <c r="AO1041">
        <v>0.29197143358067201</v>
      </c>
      <c r="AP1041">
        <v>0.83759993587207404</v>
      </c>
      <c r="AQ1041">
        <v>1.7474673378007699</v>
      </c>
      <c r="AR1041">
        <v>1.29792700022316</v>
      </c>
      <c r="AS1041">
        <v>0.346792874786512</v>
      </c>
      <c r="AT1041">
        <v>0.92450895705445302</v>
      </c>
      <c r="AU1041">
        <v>1.7589006311802999</v>
      </c>
      <c r="AV1041">
        <v>1.19337854021769</v>
      </c>
      <c r="AW1041">
        <v>0.43757753467914701</v>
      </c>
      <c r="AX1041">
        <v>0.98728119884145604</v>
      </c>
      <c r="AY1041">
        <v>1.87259362968148</v>
      </c>
      <c r="AZ1041">
        <v>1.31519960477534</v>
      </c>
      <c r="BA1041">
        <v>0.305456236134378</v>
      </c>
      <c r="BB1041">
        <v>1.1927268433009099</v>
      </c>
      <c r="BC1041">
        <v>1.9533660925457099</v>
      </c>
      <c r="BD1041">
        <v>1.4341823436035399</v>
      </c>
      <c r="BE1041">
        <v>0.35219327050264798</v>
      </c>
      <c r="BF1041">
        <v>0.85342762257786697</v>
      </c>
      <c r="BG1041">
        <v>2.1536940884696101</v>
      </c>
      <c r="BH1041">
        <v>1.51120232827923</v>
      </c>
      <c r="BI1041">
        <v>1.05293079552144</v>
      </c>
      <c r="BJ1041">
        <v>1.6776060293100901</v>
      </c>
      <c r="BK1041">
        <v>1.8359745402902801</v>
      </c>
      <c r="BL1041">
        <v>1.6069871717970801</v>
      </c>
      <c r="BM1041">
        <v>0.77624996326067697</v>
      </c>
      <c r="BN1041">
        <v>1.13559925201308</v>
      </c>
      <c r="BO1041">
        <v>1.3437057761767801</v>
      </c>
      <c r="BP1041">
        <v>0.98435648742437198</v>
      </c>
      <c r="BQ1041">
        <v>0.36687258335809902</v>
      </c>
      <c r="BR1041">
        <v>0.71221664142018104</v>
      </c>
      <c r="BS1041">
        <v>1.36430685826826</v>
      </c>
      <c r="BT1041">
        <v>0.91671408061084303</v>
      </c>
      <c r="BU1041">
        <v>0.43219179268651797</v>
      </c>
      <c r="BV1041">
        <v>1.5305813789348399</v>
      </c>
      <c r="BW1041">
        <v>2.0254593340440201</v>
      </c>
      <c r="BX1041">
        <v>1.48525234267245</v>
      </c>
      <c r="BZ1041" t="s">
        <v>284</v>
      </c>
      <c r="CC1041">
        <v>0.15355181671433099</v>
      </c>
      <c r="CD1041">
        <v>0.46954196336950799</v>
      </c>
      <c r="CE1041">
        <v>1.26664834421345</v>
      </c>
      <c r="CF1041">
        <v>0.84434531089209697</v>
      </c>
      <c r="CG1041">
        <v>7.0661658378124007E-2</v>
      </c>
      <c r="CH1041">
        <v>0.29645891857720902</v>
      </c>
      <c r="CI1041">
        <v>0.64573669881561302</v>
      </c>
      <c r="CJ1041">
        <v>0.39463950954434002</v>
      </c>
      <c r="CK1041">
        <v>0.16067850542623799</v>
      </c>
      <c r="CL1041">
        <v>0.678676360011083</v>
      </c>
      <c r="CM1041">
        <v>1.61579320739818</v>
      </c>
      <c r="CN1041">
        <v>1.08690173817965</v>
      </c>
      <c r="CO1041">
        <v>0.139102108102549</v>
      </c>
      <c r="CP1041">
        <v>0.51760538905807596</v>
      </c>
      <c r="CQ1041">
        <v>0.71541801573657604</v>
      </c>
      <c r="CR1041">
        <v>0.69793915270435802</v>
      </c>
      <c r="CS1041">
        <v>0.32749965616833998</v>
      </c>
      <c r="CT1041">
        <v>0.826446280991736</v>
      </c>
      <c r="CU1041">
        <v>1.12874927976279</v>
      </c>
      <c r="CV1041">
        <v>0.96947431345766499</v>
      </c>
      <c r="CW1041">
        <v>0.160528156840852</v>
      </c>
      <c r="CX1041">
        <v>0.67109633398357404</v>
      </c>
      <c r="CY1041">
        <v>1.0383205597455101</v>
      </c>
      <c r="CZ1041">
        <v>0.98893307663599195</v>
      </c>
      <c r="DA1041">
        <v>1.0370702377991501</v>
      </c>
      <c r="DB1041">
        <v>1.1869324660504901</v>
      </c>
      <c r="DC1041">
        <v>1.3643724947992499</v>
      </c>
      <c r="DD1041">
        <v>1.2145102665479099</v>
      </c>
      <c r="DF1041" t="s">
        <v>284</v>
      </c>
      <c r="DI1041">
        <v>0.76845762890340796</v>
      </c>
      <c r="DJ1041">
        <v>1.55219586393992</v>
      </c>
      <c r="DK1041">
        <v>2.3404224868193402</v>
      </c>
      <c r="DL1041">
        <v>1.9231423578614799</v>
      </c>
      <c r="DM1041">
        <v>0.71568089975258398</v>
      </c>
      <c r="DN1041">
        <v>1.64193280208964</v>
      </c>
      <c r="DO1041">
        <v>2.12680761837865</v>
      </c>
      <c r="DP1041">
        <v>1.67808514357017</v>
      </c>
      <c r="DQ1041">
        <v>0.66614392491878605</v>
      </c>
      <c r="DR1041">
        <v>1.06460958497679</v>
      </c>
      <c r="DS1041">
        <v>2.3172587700299601</v>
      </c>
      <c r="DT1041">
        <v>1.53789263251049</v>
      </c>
    </row>
    <row r="1042" spans="1:124" x14ac:dyDescent="0.35">
      <c r="A1042" s="19" t="str">
        <f t="shared" si="32"/>
        <v>[Noncurrent + Delinquent Loans] / [Capital + ALLL]--37256</v>
      </c>
      <c r="B1042" s="19" t="str">
        <f t="shared" si="33"/>
        <v>[Noncurrent + Delinquent Loans] / [Capital + ALLL]</v>
      </c>
      <c r="C1042">
        <v>6</v>
      </c>
      <c r="D1042" s="27">
        <v>37256</v>
      </c>
      <c r="E1042">
        <v>10.3002309468822</v>
      </c>
      <c r="F1042">
        <v>17.040054310930099</v>
      </c>
      <c r="G1042">
        <v>25.893536121673002</v>
      </c>
      <c r="H1042">
        <v>20.647661802931101</v>
      </c>
      <c r="I1042">
        <v>6.3771455694886097</v>
      </c>
      <c r="J1042">
        <v>13.455882352941201</v>
      </c>
      <c r="K1042">
        <v>22.202228907425098</v>
      </c>
      <c r="L1042">
        <v>16.0729252984491</v>
      </c>
      <c r="M1042">
        <v>5.23207602175584</v>
      </c>
      <c r="N1042">
        <v>11.628477743340699</v>
      </c>
      <c r="O1042">
        <v>21.059261140440299</v>
      </c>
      <c r="P1042">
        <v>14.8825092302915</v>
      </c>
      <c r="Q1042">
        <v>17.371818626367499</v>
      </c>
      <c r="R1042">
        <v>20.439154524933301</v>
      </c>
      <c r="S1042">
        <v>26.927840453283</v>
      </c>
      <c r="T1042">
        <v>22.347751233646999</v>
      </c>
      <c r="U1042">
        <v>5.9771381352430799</v>
      </c>
      <c r="V1042">
        <v>12.296659086933699</v>
      </c>
      <c r="W1042">
        <v>19.821567106283901</v>
      </c>
      <c r="X1042">
        <v>14.6105072528989</v>
      </c>
      <c r="Y1042">
        <v>9.5831830994599603</v>
      </c>
      <c r="Z1042">
        <v>18.451997216156599</v>
      </c>
      <c r="AA1042">
        <v>27.850886470499901</v>
      </c>
      <c r="AB1042">
        <v>21.919330381382</v>
      </c>
      <c r="AC1042">
        <v>7.5888345281856804</v>
      </c>
      <c r="AD1042">
        <v>12.9672751071862</v>
      </c>
      <c r="AE1042">
        <v>20.616454405949899</v>
      </c>
      <c r="AF1042">
        <v>14.939978869616199</v>
      </c>
      <c r="AG1042">
        <v>4.3542984741347199</v>
      </c>
      <c r="AH1042">
        <v>10.610479734486599</v>
      </c>
      <c r="AI1042">
        <v>17.5704225352113</v>
      </c>
      <c r="AJ1042">
        <v>14.0555743236854</v>
      </c>
      <c r="AK1042">
        <v>8.7545203330217696</v>
      </c>
      <c r="AL1042">
        <v>19.183327193248999</v>
      </c>
      <c r="AM1042">
        <v>35.911988220680399</v>
      </c>
      <c r="AN1042">
        <v>23.489185264283599</v>
      </c>
      <c r="AO1042">
        <v>5.1458508420934503</v>
      </c>
      <c r="AP1042">
        <v>11.851472911193399</v>
      </c>
      <c r="AQ1042">
        <v>19.9950098180176</v>
      </c>
      <c r="AR1042">
        <v>14.456797309496899</v>
      </c>
      <c r="AS1042">
        <v>7.1696956624994597</v>
      </c>
      <c r="AT1042">
        <v>14.766950299649199</v>
      </c>
      <c r="AU1042">
        <v>23.784315709911098</v>
      </c>
      <c r="AV1042">
        <v>16.989075791123799</v>
      </c>
      <c r="AW1042">
        <v>7.5384169324441901</v>
      </c>
      <c r="AX1042">
        <v>16.097469774398601</v>
      </c>
      <c r="AY1042">
        <v>26.245091961149001</v>
      </c>
      <c r="AZ1042">
        <v>18.7320514763204</v>
      </c>
      <c r="BA1042">
        <v>6.6002798386113399</v>
      </c>
      <c r="BB1042">
        <v>13.8349773254598</v>
      </c>
      <c r="BC1042">
        <v>24.443787805812001</v>
      </c>
      <c r="BD1042">
        <v>17.544932824961499</v>
      </c>
      <c r="BE1042">
        <v>6.47785135913412</v>
      </c>
      <c r="BF1042">
        <v>13.463855677058</v>
      </c>
      <c r="BG1042">
        <v>24.602104162960998</v>
      </c>
      <c r="BH1042">
        <v>20.2110518799809</v>
      </c>
      <c r="BI1042">
        <v>14.0362778212482</v>
      </c>
      <c r="BJ1042">
        <v>20.008024842120001</v>
      </c>
      <c r="BK1042">
        <v>23.245211821136301</v>
      </c>
      <c r="BL1042">
        <v>20.351923467959701</v>
      </c>
      <c r="BM1042">
        <v>13.902728204488801</v>
      </c>
      <c r="BN1042">
        <v>19.7420281136041</v>
      </c>
      <c r="BO1042">
        <v>26.804487708654101</v>
      </c>
      <c r="BP1042">
        <v>20.9651877995388</v>
      </c>
      <c r="BQ1042">
        <v>3.8669686124088898</v>
      </c>
      <c r="BR1042">
        <v>6.9052079430498301</v>
      </c>
      <c r="BS1042">
        <v>13.747664908022699</v>
      </c>
      <c r="BT1042">
        <v>9.4413530326044306</v>
      </c>
      <c r="BU1042">
        <v>14.589707927677299</v>
      </c>
      <c r="BV1042">
        <v>20.4391891891892</v>
      </c>
      <c r="BW1042">
        <v>24.636441402908499</v>
      </c>
      <c r="BX1042">
        <v>20.0021549428246</v>
      </c>
      <c r="BZ1042" t="s">
        <v>284</v>
      </c>
      <c r="CC1042">
        <v>4.6364800314470198</v>
      </c>
      <c r="CD1042">
        <v>9.4708444925775801</v>
      </c>
      <c r="CE1042">
        <v>17.477564995031099</v>
      </c>
      <c r="CF1042">
        <v>12.4309735818634</v>
      </c>
      <c r="CG1042">
        <v>0.81326678515348605</v>
      </c>
      <c r="CH1042">
        <v>2.86492366318623</v>
      </c>
      <c r="CI1042">
        <v>15.231556119901301</v>
      </c>
      <c r="CJ1042">
        <v>7.8286098904314896</v>
      </c>
      <c r="CK1042">
        <v>4.5760076249952597</v>
      </c>
      <c r="CL1042">
        <v>11.791394044239301</v>
      </c>
      <c r="CM1042">
        <v>19.250997835170899</v>
      </c>
      <c r="CN1042">
        <v>15.282067689258</v>
      </c>
      <c r="CO1042">
        <v>5.4346743400080904</v>
      </c>
      <c r="CP1042">
        <v>9.2694893883572398</v>
      </c>
      <c r="CQ1042">
        <v>12.3428377925602</v>
      </c>
      <c r="CR1042">
        <v>9.8071658612538801</v>
      </c>
      <c r="CS1042">
        <v>3.8803088803088799</v>
      </c>
      <c r="CT1042">
        <v>11.0827023306126</v>
      </c>
      <c r="CU1042">
        <v>18.062958027981299</v>
      </c>
      <c r="CV1042">
        <v>15.160629602346001</v>
      </c>
      <c r="CW1042">
        <v>6.5790437507267496</v>
      </c>
      <c r="CX1042">
        <v>12.3850006750954</v>
      </c>
      <c r="CY1042">
        <v>21.225039253466399</v>
      </c>
      <c r="CZ1042">
        <v>14.4523816328006</v>
      </c>
      <c r="DA1042">
        <v>9.6279200219524199</v>
      </c>
      <c r="DB1042">
        <v>16.297630186077399</v>
      </c>
      <c r="DC1042">
        <v>22.5529387098541</v>
      </c>
      <c r="DD1042">
        <v>15.8832285457291</v>
      </c>
      <c r="DF1042" t="s">
        <v>284</v>
      </c>
      <c r="DI1042">
        <v>10.0719981419834</v>
      </c>
      <c r="DJ1042">
        <v>14.7228509675114</v>
      </c>
      <c r="DK1042">
        <v>31.762190482611199</v>
      </c>
      <c r="DL1042">
        <v>23.559182775597701</v>
      </c>
      <c r="DM1042">
        <v>9.9169649143782195</v>
      </c>
      <c r="DN1042">
        <v>13.6821573837177</v>
      </c>
      <c r="DO1042">
        <v>20.042286775576802</v>
      </c>
      <c r="DP1042">
        <v>18.3587040738627</v>
      </c>
      <c r="DQ1042">
        <v>10.121979318517001</v>
      </c>
      <c r="DR1042">
        <v>12.6418676036997</v>
      </c>
      <c r="DS1042">
        <v>19.0104153201552</v>
      </c>
      <c r="DT1042">
        <v>13.7722022594905</v>
      </c>
    </row>
    <row r="1043" spans="1:124" x14ac:dyDescent="0.35">
      <c r="A1043" s="19" t="str">
        <f t="shared" si="32"/>
        <v xml:space="preserve">  Ag [NCL+DQ] / [Capital + ALLL]--37256</v>
      </c>
      <c r="B1043" s="19" t="str">
        <f t="shared" si="33"/>
        <v xml:space="preserve">  Ag [NCL+DQ] / [Capital + ALLL]</v>
      </c>
      <c r="C1043">
        <v>7</v>
      </c>
      <c r="D1043" s="27">
        <v>37256</v>
      </c>
      <c r="E1043">
        <v>0</v>
      </c>
      <c r="F1043">
        <v>0.16288041148735499</v>
      </c>
      <c r="G1043">
        <v>2.8022224522897501</v>
      </c>
      <c r="H1043">
        <v>2.7702037454475299</v>
      </c>
      <c r="I1043">
        <v>0</v>
      </c>
      <c r="J1043">
        <v>0.32042778129273197</v>
      </c>
      <c r="K1043">
        <v>3.4004542507167699</v>
      </c>
      <c r="L1043">
        <v>2.4753853285664702</v>
      </c>
      <c r="M1043">
        <v>0</v>
      </c>
      <c r="N1043">
        <v>0</v>
      </c>
      <c r="O1043">
        <v>0.77665108780857095</v>
      </c>
      <c r="P1043">
        <v>1.1238196403654901</v>
      </c>
      <c r="Q1043">
        <v>0</v>
      </c>
      <c r="R1043">
        <v>0</v>
      </c>
      <c r="S1043">
        <v>0</v>
      </c>
      <c r="T1043">
        <v>0.103175720897194</v>
      </c>
      <c r="U1043">
        <v>0</v>
      </c>
      <c r="V1043">
        <v>0</v>
      </c>
      <c r="W1043">
        <v>2.3479831426851301</v>
      </c>
      <c r="X1043">
        <v>1.88747876285593</v>
      </c>
      <c r="Y1043">
        <v>0</v>
      </c>
      <c r="Z1043">
        <v>1.12308430060021</v>
      </c>
      <c r="AA1043">
        <v>6.1527407846304802</v>
      </c>
      <c r="AB1043">
        <v>5.0722409640009998</v>
      </c>
      <c r="AC1043">
        <v>0.73789894593937799</v>
      </c>
      <c r="AD1043">
        <v>2.85168419130579</v>
      </c>
      <c r="AE1043">
        <v>6.7612304956754903</v>
      </c>
      <c r="AF1043">
        <v>4.6143265311126198</v>
      </c>
      <c r="AG1043">
        <v>0</v>
      </c>
      <c r="AH1043">
        <v>1.32756713265614</v>
      </c>
      <c r="AI1043">
        <v>4.0653008962868098</v>
      </c>
      <c r="AJ1043">
        <v>2.85784113416286</v>
      </c>
      <c r="AK1043">
        <v>0</v>
      </c>
      <c r="AL1043">
        <v>0</v>
      </c>
      <c r="AM1043">
        <v>2.75906048847872</v>
      </c>
      <c r="AN1043">
        <v>2.0670719126030401</v>
      </c>
      <c r="AO1043">
        <v>0.18083987459288101</v>
      </c>
      <c r="AP1043">
        <v>2.46411374383558</v>
      </c>
      <c r="AQ1043">
        <v>6.3686347658617404</v>
      </c>
      <c r="AR1043">
        <v>4.5029255520929103</v>
      </c>
      <c r="AS1043">
        <v>0</v>
      </c>
      <c r="AT1043">
        <v>0.224299454923194</v>
      </c>
      <c r="AU1043">
        <v>3.0155592440296299</v>
      </c>
      <c r="AV1043">
        <v>2.2738131586963002</v>
      </c>
      <c r="AW1043">
        <v>0</v>
      </c>
      <c r="AX1043">
        <v>0</v>
      </c>
      <c r="AY1043">
        <v>1.2768934755990899</v>
      </c>
      <c r="AZ1043">
        <v>1.25834189453252</v>
      </c>
      <c r="BA1043">
        <v>0</v>
      </c>
      <c r="BB1043">
        <v>0</v>
      </c>
      <c r="BC1043">
        <v>1.0050309804145099</v>
      </c>
      <c r="BD1043">
        <v>1.3609793226718501</v>
      </c>
      <c r="BE1043">
        <v>0</v>
      </c>
      <c r="BF1043">
        <v>0</v>
      </c>
      <c r="BG1043">
        <v>0.18304565413271401</v>
      </c>
      <c r="BH1043">
        <v>1.38164054814673</v>
      </c>
      <c r="BI1043">
        <v>2.60581182220684</v>
      </c>
      <c r="BJ1043">
        <v>3.5255329511820501</v>
      </c>
      <c r="BK1043">
        <v>3.9999313539761401</v>
      </c>
      <c r="BL1043">
        <v>4.3063294435905997</v>
      </c>
      <c r="BM1043">
        <v>0</v>
      </c>
      <c r="BN1043">
        <v>0</v>
      </c>
      <c r="BO1043">
        <v>0</v>
      </c>
      <c r="BP1043">
        <v>0</v>
      </c>
      <c r="BQ1043">
        <v>8.6325966850828703E-2</v>
      </c>
      <c r="BR1043">
        <v>0.17265193370165699</v>
      </c>
      <c r="BS1043">
        <v>7.9599629136115704</v>
      </c>
      <c r="BT1043">
        <v>5.3066419424077198</v>
      </c>
      <c r="BU1043">
        <v>0</v>
      </c>
      <c r="BV1043">
        <v>0</v>
      </c>
      <c r="BW1043">
        <v>0</v>
      </c>
      <c r="BX1043">
        <v>0</v>
      </c>
      <c r="BZ1043" t="s">
        <v>284</v>
      </c>
      <c r="CC1043">
        <v>0</v>
      </c>
      <c r="CD1043">
        <v>0</v>
      </c>
      <c r="CE1043">
        <v>0</v>
      </c>
      <c r="CF1043">
        <v>0.46528791676074899</v>
      </c>
      <c r="CG1043">
        <v>0</v>
      </c>
      <c r="CH1043">
        <v>0</v>
      </c>
      <c r="CI1043">
        <v>0</v>
      </c>
      <c r="CJ1043">
        <v>0</v>
      </c>
      <c r="CK1043">
        <v>0</v>
      </c>
      <c r="CL1043">
        <v>0.128984615581937</v>
      </c>
      <c r="CM1043">
        <v>1.90984551729719</v>
      </c>
      <c r="CN1043">
        <v>1.2242369240883</v>
      </c>
      <c r="CO1043">
        <v>0.48166978860048199</v>
      </c>
      <c r="CP1043">
        <v>1.97106547575656</v>
      </c>
      <c r="CQ1043">
        <v>2.4505158087112502</v>
      </c>
      <c r="CR1043">
        <v>2.3375799510486699</v>
      </c>
      <c r="CS1043">
        <v>0</v>
      </c>
      <c r="CT1043">
        <v>0.15444015444015399</v>
      </c>
      <c r="CU1043">
        <v>4.4553630912724804</v>
      </c>
      <c r="CV1043">
        <v>3.0762419820832498</v>
      </c>
      <c r="CW1043">
        <v>0</v>
      </c>
      <c r="CX1043">
        <v>0.90052878220499899</v>
      </c>
      <c r="CY1043">
        <v>3.00229076220131</v>
      </c>
      <c r="CZ1043">
        <v>2.6161634344227802</v>
      </c>
      <c r="DA1043">
        <v>0</v>
      </c>
      <c r="DB1043">
        <v>0</v>
      </c>
      <c r="DC1043">
        <v>0.15862179744598801</v>
      </c>
      <c r="DD1043">
        <v>0.15862179744598801</v>
      </c>
      <c r="DF1043" t="s">
        <v>284</v>
      </c>
      <c r="DI1043">
        <v>0</v>
      </c>
      <c r="DJ1043">
        <v>9.5015244983336897E-2</v>
      </c>
      <c r="DK1043">
        <v>1.9996936639493501</v>
      </c>
      <c r="DL1043">
        <v>1.55373843356775</v>
      </c>
      <c r="DM1043">
        <v>0</v>
      </c>
      <c r="DN1043">
        <v>0.11203911183540401</v>
      </c>
      <c r="DO1043">
        <v>1.7819990000552099</v>
      </c>
      <c r="DP1043">
        <v>1.3987845715298399</v>
      </c>
      <c r="DQ1043">
        <v>0.52309262566981396</v>
      </c>
      <c r="DR1043">
        <v>1.24756335282651</v>
      </c>
      <c r="DS1043">
        <v>4.0785835550512903</v>
      </c>
      <c r="DT1043">
        <v>2.3041818738234401</v>
      </c>
    </row>
    <row r="1044" spans="1:124" x14ac:dyDescent="0.35">
      <c r="A1044" s="19" t="str">
        <f t="shared" si="32"/>
        <v xml:space="preserve">  CLD [NCL+DQ] / [Capital + ALLL]--37256</v>
      </c>
      <c r="B1044" s="19" t="str">
        <f t="shared" si="33"/>
        <v xml:space="preserve">  CLD [NCL+DQ] / [Capital + ALLL]</v>
      </c>
      <c r="C1044">
        <v>8</v>
      </c>
      <c r="D1044" s="27">
        <v>37256</v>
      </c>
      <c r="E1044">
        <v>0</v>
      </c>
      <c r="F1044">
        <v>0</v>
      </c>
      <c r="G1044">
        <v>9.5893266624973897E-2</v>
      </c>
      <c r="H1044">
        <v>0.61847245670437301</v>
      </c>
      <c r="I1044">
        <v>0</v>
      </c>
      <c r="J1044">
        <v>0</v>
      </c>
      <c r="K1044">
        <v>0</v>
      </c>
      <c r="L1044">
        <v>0.43630718568348698</v>
      </c>
      <c r="M1044">
        <v>0</v>
      </c>
      <c r="N1044">
        <v>0</v>
      </c>
      <c r="O1044">
        <v>0.27489911023622998</v>
      </c>
      <c r="P1044">
        <v>0.68379761801291405</v>
      </c>
      <c r="Q1044">
        <v>0</v>
      </c>
      <c r="R1044">
        <v>0</v>
      </c>
      <c r="S1044">
        <v>1.7359388949508999E-2</v>
      </c>
      <c r="T1044">
        <v>0.100971657289477</v>
      </c>
      <c r="U1044">
        <v>0</v>
      </c>
      <c r="V1044">
        <v>0</v>
      </c>
      <c r="W1044">
        <v>0</v>
      </c>
      <c r="X1044">
        <v>0.47850340728434698</v>
      </c>
      <c r="Y1044">
        <v>0</v>
      </c>
      <c r="Z1044">
        <v>0</v>
      </c>
      <c r="AA1044">
        <v>0.23406906046391401</v>
      </c>
      <c r="AB1044">
        <v>0.69020838738049906</v>
      </c>
      <c r="AC1044">
        <v>0</v>
      </c>
      <c r="AD1044">
        <v>0</v>
      </c>
      <c r="AE1044">
        <v>0</v>
      </c>
      <c r="AF1044">
        <v>0.236433312004241</v>
      </c>
      <c r="AG1044">
        <v>0</v>
      </c>
      <c r="AH1044">
        <v>0</v>
      </c>
      <c r="AI1044">
        <v>0</v>
      </c>
      <c r="AJ1044">
        <v>0.33081075073340899</v>
      </c>
      <c r="AK1044">
        <v>0</v>
      </c>
      <c r="AL1044">
        <v>0</v>
      </c>
      <c r="AM1044">
        <v>0.596314928628073</v>
      </c>
      <c r="AN1044">
        <v>0.96432737320585105</v>
      </c>
      <c r="AO1044">
        <v>0</v>
      </c>
      <c r="AP1044">
        <v>0</v>
      </c>
      <c r="AQ1044">
        <v>0</v>
      </c>
      <c r="AR1044">
        <v>0.25483520447718799</v>
      </c>
      <c r="AS1044">
        <v>0</v>
      </c>
      <c r="AT1044">
        <v>0</v>
      </c>
      <c r="AU1044">
        <v>0.12977684084939101</v>
      </c>
      <c r="AV1044">
        <v>0.64140759258667301</v>
      </c>
      <c r="AW1044">
        <v>0</v>
      </c>
      <c r="AX1044">
        <v>0</v>
      </c>
      <c r="AY1044">
        <v>0.14430014430014401</v>
      </c>
      <c r="AZ1044">
        <v>0.66360885578016104</v>
      </c>
      <c r="BA1044">
        <v>0</v>
      </c>
      <c r="BB1044">
        <v>0</v>
      </c>
      <c r="BC1044">
        <v>0</v>
      </c>
      <c r="BD1044">
        <v>0.51313275564802696</v>
      </c>
      <c r="BE1044">
        <v>0</v>
      </c>
      <c r="BF1044">
        <v>0</v>
      </c>
      <c r="BG1044">
        <v>0</v>
      </c>
      <c r="BH1044">
        <v>0.19488640180535999</v>
      </c>
      <c r="BI1044">
        <v>1.1174016686531601E-2</v>
      </c>
      <c r="BJ1044">
        <v>9.5893266624973897E-2</v>
      </c>
      <c r="BK1044">
        <v>0.47724432620818502</v>
      </c>
      <c r="BL1044">
        <v>0.66759921835553404</v>
      </c>
      <c r="BM1044">
        <v>0</v>
      </c>
      <c r="BN1044">
        <v>2.3231414868105502</v>
      </c>
      <c r="BO1044">
        <v>4.8996120409964803</v>
      </c>
      <c r="BP1044">
        <v>2.5764705541859301</v>
      </c>
      <c r="BQ1044">
        <v>0</v>
      </c>
      <c r="BR1044">
        <v>0</v>
      </c>
      <c r="BS1044">
        <v>0.41963282128137902</v>
      </c>
      <c r="BT1044">
        <v>0.27975521418758598</v>
      </c>
      <c r="BU1044">
        <v>0</v>
      </c>
      <c r="BV1044">
        <v>0</v>
      </c>
      <c r="BW1044">
        <v>0</v>
      </c>
      <c r="BX1044">
        <v>0.34140764764674802</v>
      </c>
      <c r="BZ1044" t="s">
        <v>284</v>
      </c>
      <c r="CC1044">
        <v>0</v>
      </c>
      <c r="CD1044">
        <v>0</v>
      </c>
      <c r="CE1044">
        <v>0.85824368682355101</v>
      </c>
      <c r="CF1044">
        <v>1.09593741699027</v>
      </c>
      <c r="CG1044">
        <v>0</v>
      </c>
      <c r="CH1044">
        <v>0</v>
      </c>
      <c r="CI1044">
        <v>0</v>
      </c>
      <c r="CJ1044">
        <v>0.31597297886249698</v>
      </c>
      <c r="CK1044">
        <v>0</v>
      </c>
      <c r="CL1044">
        <v>0</v>
      </c>
      <c r="CM1044">
        <v>0</v>
      </c>
      <c r="CN1044">
        <v>0.53205659112472903</v>
      </c>
      <c r="CO1044">
        <v>0</v>
      </c>
      <c r="CP1044">
        <v>0</v>
      </c>
      <c r="CQ1044">
        <v>0</v>
      </c>
      <c r="CR1044">
        <v>0.66997822954036701</v>
      </c>
      <c r="CS1044">
        <v>0</v>
      </c>
      <c r="CT1044">
        <v>0</v>
      </c>
      <c r="CU1044">
        <v>0</v>
      </c>
      <c r="CV1044">
        <v>0.24925955250579199</v>
      </c>
      <c r="CW1044">
        <v>0</v>
      </c>
      <c r="CX1044">
        <v>0</v>
      </c>
      <c r="CY1044">
        <v>2.9534958651057899E-2</v>
      </c>
      <c r="CZ1044">
        <v>0.31248981271070603</v>
      </c>
      <c r="DA1044">
        <v>0</v>
      </c>
      <c r="DB1044">
        <v>0.26102321098706899</v>
      </c>
      <c r="DC1044">
        <v>2.2015802345944202</v>
      </c>
      <c r="DD1044">
        <v>1.9405570236073499</v>
      </c>
      <c r="DF1044" t="s">
        <v>284</v>
      </c>
      <c r="DI1044">
        <v>0</v>
      </c>
      <c r="DJ1044">
        <v>0</v>
      </c>
      <c r="DK1044">
        <v>0</v>
      </c>
      <c r="DL1044">
        <v>0.12898809841591199</v>
      </c>
      <c r="DM1044">
        <v>0</v>
      </c>
      <c r="DN1044">
        <v>0</v>
      </c>
      <c r="DO1044">
        <v>6.9020257445560299E-2</v>
      </c>
      <c r="DP1044">
        <v>0.52701895121939202</v>
      </c>
      <c r="DQ1044">
        <v>0</v>
      </c>
      <c r="DR1044">
        <v>0</v>
      </c>
      <c r="DS1044">
        <v>0</v>
      </c>
      <c r="DT1044">
        <v>0.14655565364398501</v>
      </c>
    </row>
    <row r="1045" spans="1:124" x14ac:dyDescent="0.35">
      <c r="A1045" s="19" t="str">
        <f t="shared" si="32"/>
        <v xml:space="preserve">  CRE [NCL+DQ] / [Capital + ALLL]--37256</v>
      </c>
      <c r="B1045" s="19" t="str">
        <f t="shared" si="33"/>
        <v xml:space="preserve">  CRE [NCL+DQ] / [Capital + ALLL]</v>
      </c>
      <c r="C1045">
        <v>9</v>
      </c>
      <c r="D1045" s="27">
        <v>37256</v>
      </c>
      <c r="E1045">
        <v>0</v>
      </c>
      <c r="F1045">
        <v>1.6356638871071201</v>
      </c>
      <c r="G1045">
        <v>4.9780041676313997</v>
      </c>
      <c r="H1045">
        <v>3.6213330785065598</v>
      </c>
      <c r="I1045">
        <v>0</v>
      </c>
      <c r="J1045">
        <v>0.71530758226037205</v>
      </c>
      <c r="K1045">
        <v>4.3399731892593598</v>
      </c>
      <c r="L1045">
        <v>2.9139057211354298</v>
      </c>
      <c r="M1045">
        <v>0</v>
      </c>
      <c r="N1045">
        <v>1.01147078564145</v>
      </c>
      <c r="O1045">
        <v>4.3019863338945701</v>
      </c>
      <c r="P1045">
        <v>3.1123420705081299</v>
      </c>
      <c r="Q1045">
        <v>0.55698919090298005</v>
      </c>
      <c r="R1045">
        <v>2.9758214507129601</v>
      </c>
      <c r="S1045">
        <v>6.1557597297741298</v>
      </c>
      <c r="T1045">
        <v>4.4618038724786002</v>
      </c>
      <c r="U1045">
        <v>0</v>
      </c>
      <c r="V1045">
        <v>0.60296532949355397</v>
      </c>
      <c r="W1045">
        <v>4.2610364683301301</v>
      </c>
      <c r="X1045">
        <v>2.8912134627869599</v>
      </c>
      <c r="Y1045">
        <v>0</v>
      </c>
      <c r="Z1045">
        <v>1.676677784789</v>
      </c>
      <c r="AA1045">
        <v>5.9318782682134996</v>
      </c>
      <c r="AB1045">
        <v>3.80090251783529</v>
      </c>
      <c r="AC1045">
        <v>0</v>
      </c>
      <c r="AD1045">
        <v>0.65318694229788898</v>
      </c>
      <c r="AE1045">
        <v>2.55034904384507</v>
      </c>
      <c r="AF1045">
        <v>1.8007554532200201</v>
      </c>
      <c r="AG1045">
        <v>0</v>
      </c>
      <c r="AH1045">
        <v>0</v>
      </c>
      <c r="AI1045">
        <v>1.48075024679171</v>
      </c>
      <c r="AJ1045">
        <v>1.84719901325977</v>
      </c>
      <c r="AK1045">
        <v>0.53069887260559701</v>
      </c>
      <c r="AL1045">
        <v>2.6011602871455102</v>
      </c>
      <c r="AM1045">
        <v>7.7230711346712004</v>
      </c>
      <c r="AN1045">
        <v>5.4193037733507001</v>
      </c>
      <c r="AO1045">
        <v>0</v>
      </c>
      <c r="AP1045">
        <v>0</v>
      </c>
      <c r="AQ1045">
        <v>2.2389265813438599</v>
      </c>
      <c r="AR1045">
        <v>1.61700949925715</v>
      </c>
      <c r="AS1045">
        <v>0</v>
      </c>
      <c r="AT1045">
        <v>1.2802182481540401</v>
      </c>
      <c r="AU1045">
        <v>5.3113960638969901</v>
      </c>
      <c r="AV1045">
        <v>3.6835589227232002</v>
      </c>
      <c r="AW1045">
        <v>0</v>
      </c>
      <c r="AX1045">
        <v>1.8588787039010899</v>
      </c>
      <c r="AY1045">
        <v>5.4669703872437401</v>
      </c>
      <c r="AZ1045">
        <v>3.8461483146630102</v>
      </c>
      <c r="BA1045">
        <v>0</v>
      </c>
      <c r="BB1045">
        <v>0.46970531950126798</v>
      </c>
      <c r="BC1045">
        <v>4.5858712483412098</v>
      </c>
      <c r="BD1045">
        <v>3.0854304876027498</v>
      </c>
      <c r="BE1045">
        <v>0</v>
      </c>
      <c r="BF1045">
        <v>1.68618021837458</v>
      </c>
      <c r="BG1045">
        <v>5.8057227770864301</v>
      </c>
      <c r="BH1045">
        <v>3.4034537632564099</v>
      </c>
      <c r="BI1045">
        <v>2.4860784460667902</v>
      </c>
      <c r="BJ1045">
        <v>3.8090679497918498</v>
      </c>
      <c r="BK1045">
        <v>7.1353914705829</v>
      </c>
      <c r="BL1045">
        <v>4.8375409286642697</v>
      </c>
      <c r="BM1045">
        <v>5.6551082150337502</v>
      </c>
      <c r="BN1045">
        <v>8.0016868515892394</v>
      </c>
      <c r="BO1045">
        <v>9.9929268898694108</v>
      </c>
      <c r="BP1045">
        <v>7.64634825331391</v>
      </c>
      <c r="BQ1045">
        <v>0.45522667665792399</v>
      </c>
      <c r="BR1045">
        <v>0.91045335331584898</v>
      </c>
      <c r="BS1045">
        <v>1.27305862021148</v>
      </c>
      <c r="BT1045">
        <v>0.84870574680765598</v>
      </c>
      <c r="BU1045">
        <v>0</v>
      </c>
      <c r="BV1045">
        <v>0.68076829564794605</v>
      </c>
      <c r="BW1045">
        <v>7.6438717235320004</v>
      </c>
      <c r="BX1045">
        <v>4.5267404175590098</v>
      </c>
      <c r="BZ1045" t="s">
        <v>284</v>
      </c>
      <c r="CC1045">
        <v>0</v>
      </c>
      <c r="CD1045">
        <v>1.38671997001687</v>
      </c>
      <c r="CE1045">
        <v>5.3017764316169798</v>
      </c>
      <c r="CF1045">
        <v>3.3142024278701698</v>
      </c>
      <c r="CG1045">
        <v>0</v>
      </c>
      <c r="CH1045">
        <v>0</v>
      </c>
      <c r="CI1045">
        <v>0.74003795066413702</v>
      </c>
      <c r="CJ1045">
        <v>3.4113476262365401</v>
      </c>
      <c r="CK1045">
        <v>0</v>
      </c>
      <c r="CL1045">
        <v>2.1520324368650199</v>
      </c>
      <c r="CM1045">
        <v>5.9300201748707204</v>
      </c>
      <c r="CN1045">
        <v>3.6894592062325202</v>
      </c>
      <c r="CO1045">
        <v>0.38209606986899602</v>
      </c>
      <c r="CP1045">
        <v>2.5830724176642299</v>
      </c>
      <c r="CQ1045">
        <v>4.9868019272070701</v>
      </c>
      <c r="CR1045">
        <v>3.19337910742997</v>
      </c>
      <c r="CS1045">
        <v>0</v>
      </c>
      <c r="CT1045">
        <v>1.7110827023306101</v>
      </c>
      <c r="CU1045">
        <v>3.4643570952698202</v>
      </c>
      <c r="CV1045">
        <v>1.8514410778089301</v>
      </c>
      <c r="CW1045">
        <v>0</v>
      </c>
      <c r="CX1045">
        <v>0.177981229877652</v>
      </c>
      <c r="CY1045">
        <v>1.7203457653580301</v>
      </c>
      <c r="CZ1045">
        <v>1.3301898687447</v>
      </c>
      <c r="DA1045">
        <v>0.38678700040012398</v>
      </c>
      <c r="DB1045">
        <v>5.5907629878179499</v>
      </c>
      <c r="DC1045">
        <v>12.7164961401566</v>
      </c>
      <c r="DD1045">
        <v>7.5125201527387899</v>
      </c>
      <c r="DF1045" t="s">
        <v>284</v>
      </c>
      <c r="DI1045">
        <v>0</v>
      </c>
      <c r="DJ1045">
        <v>0</v>
      </c>
      <c r="DK1045">
        <v>0.69772388853435396</v>
      </c>
      <c r="DL1045">
        <v>0.65334362568623605</v>
      </c>
      <c r="DM1045">
        <v>0</v>
      </c>
      <c r="DN1045">
        <v>2.4390133651914798</v>
      </c>
      <c r="DO1045">
        <v>4.7161919370876504</v>
      </c>
      <c r="DP1045">
        <v>3.8697200777292098</v>
      </c>
      <c r="DQ1045">
        <v>0.24775962045334701</v>
      </c>
      <c r="DR1045">
        <v>2.5243345854032899</v>
      </c>
      <c r="DS1045">
        <v>6.3504267974613802</v>
      </c>
      <c r="DT1045">
        <v>3.7440052651329401</v>
      </c>
    </row>
    <row r="1046" spans="1:124" x14ac:dyDescent="0.35">
      <c r="A1046" s="19" t="str">
        <f t="shared" si="32"/>
        <v xml:space="preserve">  Res RE [NCL+DQ] / [Capital + ALLL]--37256</v>
      </c>
      <c r="B1046" s="19" t="str">
        <f t="shared" si="33"/>
        <v xml:space="preserve">  Res RE [NCL+DQ] / [Capital + ALLL]</v>
      </c>
      <c r="C1046">
        <v>10</v>
      </c>
      <c r="D1046" s="27">
        <v>37256</v>
      </c>
      <c r="E1046">
        <v>0.97315436241610698</v>
      </c>
      <c r="F1046">
        <v>2.1456427710416199</v>
      </c>
      <c r="G1046">
        <v>4.0703308874428901</v>
      </c>
      <c r="H1046">
        <v>3.4936692543976799</v>
      </c>
      <c r="I1046">
        <v>0.121769020484796</v>
      </c>
      <c r="J1046">
        <v>1.4430577223088901</v>
      </c>
      <c r="K1046">
        <v>4.04231164001569</v>
      </c>
      <c r="L1046">
        <v>2.7943217689088802</v>
      </c>
      <c r="M1046">
        <v>0.37863622134907099</v>
      </c>
      <c r="N1046">
        <v>2.2520550574059501</v>
      </c>
      <c r="O1046">
        <v>5.6647275429424999</v>
      </c>
      <c r="P1046">
        <v>3.8624842279848099</v>
      </c>
      <c r="Q1046">
        <v>5.4929868983808099</v>
      </c>
      <c r="R1046">
        <v>7.5556554980886004</v>
      </c>
      <c r="S1046">
        <v>11.3718423210269</v>
      </c>
      <c r="T1046">
        <v>8.4365356788348898</v>
      </c>
      <c r="U1046">
        <v>0.19978205593897599</v>
      </c>
      <c r="V1046">
        <v>1.4806378132118501</v>
      </c>
      <c r="W1046">
        <v>3.7355212355212402</v>
      </c>
      <c r="X1046">
        <v>2.5559071342445199</v>
      </c>
      <c r="Y1046">
        <v>0.57912971557230197</v>
      </c>
      <c r="Z1046">
        <v>2.1068899629088498</v>
      </c>
      <c r="AA1046">
        <v>4.6440913214063198</v>
      </c>
      <c r="AB1046">
        <v>3.3424157260516201</v>
      </c>
      <c r="AC1046">
        <v>1.7361111111111101E-2</v>
      </c>
      <c r="AD1046">
        <v>0.75799735349049702</v>
      </c>
      <c r="AE1046">
        <v>1.7357562913534601</v>
      </c>
      <c r="AF1046">
        <v>1.22950036239588</v>
      </c>
      <c r="AG1046">
        <v>0</v>
      </c>
      <c r="AH1046">
        <v>0.28169014084506999</v>
      </c>
      <c r="AI1046">
        <v>1.27089500912054</v>
      </c>
      <c r="AJ1046">
        <v>1.0692264191884</v>
      </c>
      <c r="AK1046">
        <v>2.2434450265416999</v>
      </c>
      <c r="AL1046">
        <v>5.9647789965051201</v>
      </c>
      <c r="AM1046">
        <v>10.3601517904114</v>
      </c>
      <c r="AN1046">
        <v>7.66644582604546</v>
      </c>
      <c r="AO1046">
        <v>0</v>
      </c>
      <c r="AP1046">
        <v>0.72485350341732602</v>
      </c>
      <c r="AQ1046">
        <v>2.1259766939750402</v>
      </c>
      <c r="AR1046">
        <v>1.4898794611983901</v>
      </c>
      <c r="AS1046">
        <v>0.247865755566584</v>
      </c>
      <c r="AT1046">
        <v>1.6676450999196799</v>
      </c>
      <c r="AU1046">
        <v>4.0831641024096896</v>
      </c>
      <c r="AV1046">
        <v>2.8998478625202599</v>
      </c>
      <c r="AW1046">
        <v>1.83553597650514</v>
      </c>
      <c r="AX1046">
        <v>4.49154403689875</v>
      </c>
      <c r="AY1046">
        <v>7.8594609849019301</v>
      </c>
      <c r="AZ1046">
        <v>5.8524247082888099</v>
      </c>
      <c r="BA1046">
        <v>0</v>
      </c>
      <c r="BB1046">
        <v>1.2606335718421999</v>
      </c>
      <c r="BC1046">
        <v>3.0973743600528101</v>
      </c>
      <c r="BD1046">
        <v>2.5451938495861399</v>
      </c>
      <c r="BE1046">
        <v>0.59979710441685796</v>
      </c>
      <c r="BF1046">
        <v>2.0113050739209402</v>
      </c>
      <c r="BG1046">
        <v>3.63763516376244</v>
      </c>
      <c r="BH1046">
        <v>2.7867434464082002</v>
      </c>
      <c r="BI1046">
        <v>1.0298696871950399</v>
      </c>
      <c r="BJ1046">
        <v>2.10932524071784</v>
      </c>
      <c r="BK1046">
        <v>4.3210140206087502</v>
      </c>
      <c r="BL1046">
        <v>2.7529212627985098</v>
      </c>
      <c r="BM1046">
        <v>3.66646583550154</v>
      </c>
      <c r="BN1046">
        <v>4.8290701857876002</v>
      </c>
      <c r="BO1046">
        <v>6.5580293758297898</v>
      </c>
      <c r="BP1046">
        <v>5.3954250255437302</v>
      </c>
      <c r="BQ1046">
        <v>0.43649306856500603</v>
      </c>
      <c r="BR1046">
        <v>0.87298613713001105</v>
      </c>
      <c r="BS1046">
        <v>1.0859478472693</v>
      </c>
      <c r="BT1046">
        <v>0.72396523151286896</v>
      </c>
      <c r="BU1046">
        <v>2.0566908371786399</v>
      </c>
      <c r="BV1046">
        <v>4.3625295908014898</v>
      </c>
      <c r="BW1046">
        <v>7.6561163387510698</v>
      </c>
      <c r="BX1046">
        <v>5.8578279879820601</v>
      </c>
      <c r="BZ1046" t="s">
        <v>284</v>
      </c>
      <c r="CC1046">
        <v>0</v>
      </c>
      <c r="CD1046">
        <v>1.40115163147793</v>
      </c>
      <c r="CE1046">
        <v>2.9633956101402301</v>
      </c>
      <c r="CF1046">
        <v>2.1414981186220201</v>
      </c>
      <c r="CG1046">
        <v>0</v>
      </c>
      <c r="CH1046">
        <v>0</v>
      </c>
      <c r="CI1046">
        <v>0</v>
      </c>
      <c r="CJ1046">
        <v>0.18975332068311199</v>
      </c>
      <c r="CK1046">
        <v>0</v>
      </c>
      <c r="CL1046">
        <v>1.06312241380192</v>
      </c>
      <c r="CM1046">
        <v>4.2908682657665098</v>
      </c>
      <c r="CN1046">
        <v>2.8184304901162802</v>
      </c>
      <c r="CO1046">
        <v>0.40780074282708301</v>
      </c>
      <c r="CP1046">
        <v>0.94157558801179497</v>
      </c>
      <c r="CQ1046">
        <v>3.0162341760358502</v>
      </c>
      <c r="CR1046">
        <v>1.59156663897033</v>
      </c>
      <c r="CS1046">
        <v>0.94594594594594605</v>
      </c>
      <c r="CT1046">
        <v>1.65650939472304</v>
      </c>
      <c r="CU1046">
        <v>3.8532594352071801</v>
      </c>
      <c r="CV1046">
        <v>2.3290947390335499</v>
      </c>
      <c r="CW1046">
        <v>0.79385003542045696</v>
      </c>
      <c r="CX1046">
        <v>1.6647387144415</v>
      </c>
      <c r="CY1046">
        <v>2.2957305751724801</v>
      </c>
      <c r="CZ1046">
        <v>1.9264420674838401</v>
      </c>
      <c r="DA1046">
        <v>0</v>
      </c>
      <c r="DB1046">
        <v>2.1540208388992799</v>
      </c>
      <c r="DC1046">
        <v>4.5658909924884297</v>
      </c>
      <c r="DD1046">
        <v>2.4118701535891498</v>
      </c>
      <c r="DF1046" t="s">
        <v>284</v>
      </c>
      <c r="DI1046">
        <v>0</v>
      </c>
      <c r="DJ1046">
        <v>0</v>
      </c>
      <c r="DK1046">
        <v>0.55451898922639797</v>
      </c>
      <c r="DL1046">
        <v>0.61411559708866303</v>
      </c>
      <c r="DM1046">
        <v>1.7365130817318799E-2</v>
      </c>
      <c r="DN1046">
        <v>1.7924408298591701</v>
      </c>
      <c r="DO1046">
        <v>6.2129711140693704</v>
      </c>
      <c r="DP1046">
        <v>3.8150770979414301</v>
      </c>
      <c r="DQ1046">
        <v>2.1665495823683099</v>
      </c>
      <c r="DR1046">
        <v>2.9142300194931798</v>
      </c>
      <c r="DS1046">
        <v>7.6034029047980098</v>
      </c>
      <c r="DT1046">
        <v>4.3756978365574604</v>
      </c>
    </row>
    <row r="1047" spans="1:124" x14ac:dyDescent="0.35">
      <c r="A1047" s="19" t="str">
        <f t="shared" si="32"/>
        <v xml:space="preserve">  C&amp;I [NCL+DQ] / [Capital + ALLL]--37256</v>
      </c>
      <c r="B1047" s="19" t="str">
        <f t="shared" si="33"/>
        <v xml:space="preserve">  C&amp;I [NCL+DQ] / [Capital + ALLL]</v>
      </c>
      <c r="C1047">
        <v>11</v>
      </c>
      <c r="D1047" s="27">
        <v>37256</v>
      </c>
      <c r="E1047">
        <v>0.78095238095238095</v>
      </c>
      <c r="F1047">
        <v>3.9930303470306399</v>
      </c>
      <c r="G1047">
        <v>6.70638042785958</v>
      </c>
      <c r="H1047">
        <v>5.6352683225293001</v>
      </c>
      <c r="I1047">
        <v>0.43846596177809699</v>
      </c>
      <c r="J1047">
        <v>2.3815137939165298</v>
      </c>
      <c r="K1047">
        <v>5.5171892871421999</v>
      </c>
      <c r="L1047">
        <v>4.09089637562957</v>
      </c>
      <c r="M1047">
        <v>0.16573426340694999</v>
      </c>
      <c r="N1047">
        <v>1.3256793747253299</v>
      </c>
      <c r="O1047">
        <v>4.0161818520849399</v>
      </c>
      <c r="P1047">
        <v>2.9683216278900799</v>
      </c>
      <c r="Q1047">
        <v>2.9284389410218599</v>
      </c>
      <c r="R1047">
        <v>5.4350072328993599</v>
      </c>
      <c r="S1047">
        <v>9.7878183306075695</v>
      </c>
      <c r="T1047">
        <v>6.6078453484428596</v>
      </c>
      <c r="U1047">
        <v>0.33849759145944502</v>
      </c>
      <c r="V1047">
        <v>2.2586798187202102</v>
      </c>
      <c r="W1047">
        <v>5.0237697545933404</v>
      </c>
      <c r="X1047">
        <v>3.82890103891644</v>
      </c>
      <c r="Y1047">
        <v>1.1410011158935101</v>
      </c>
      <c r="Z1047">
        <v>4.0968886837190199</v>
      </c>
      <c r="AA1047">
        <v>7.9971604537364502</v>
      </c>
      <c r="AB1047">
        <v>6.4378952246905001</v>
      </c>
      <c r="AC1047">
        <v>0.818965517241379</v>
      </c>
      <c r="AD1047">
        <v>2.55224289925988</v>
      </c>
      <c r="AE1047">
        <v>5.0934023469452798</v>
      </c>
      <c r="AF1047">
        <v>4.0283898859117198</v>
      </c>
      <c r="AG1047">
        <v>7.8517051855392095E-2</v>
      </c>
      <c r="AH1047">
        <v>0.73353804162401903</v>
      </c>
      <c r="AI1047">
        <v>3.4540019926934602</v>
      </c>
      <c r="AJ1047">
        <v>2.8052751217009999</v>
      </c>
      <c r="AK1047">
        <v>1.1178132273844601</v>
      </c>
      <c r="AL1047">
        <v>2.83175403156508</v>
      </c>
      <c r="AM1047">
        <v>6.0082887707289903</v>
      </c>
      <c r="AN1047">
        <v>5.5970875071653898</v>
      </c>
      <c r="AO1047">
        <v>0.26741401294554601</v>
      </c>
      <c r="AP1047">
        <v>1.8974311493903899</v>
      </c>
      <c r="AQ1047">
        <v>4.8914493160346701</v>
      </c>
      <c r="AR1047">
        <v>3.6676080226099601</v>
      </c>
      <c r="AS1047">
        <v>0.53545303314824599</v>
      </c>
      <c r="AT1047">
        <v>2.5786518681278401</v>
      </c>
      <c r="AU1047">
        <v>6.1941485050037697</v>
      </c>
      <c r="AV1047">
        <v>4.4019345432076404</v>
      </c>
      <c r="AW1047">
        <v>0.63369125154022199</v>
      </c>
      <c r="AX1047">
        <v>2.6887074287990398</v>
      </c>
      <c r="AY1047">
        <v>5.9865721745617302</v>
      </c>
      <c r="AZ1047">
        <v>4.2781412260110301</v>
      </c>
      <c r="BA1047">
        <v>1.23430337268353</v>
      </c>
      <c r="BB1047">
        <v>4.3372995554955498</v>
      </c>
      <c r="BC1047">
        <v>10.0829054310678</v>
      </c>
      <c r="BD1047">
        <v>7.4134277578320296</v>
      </c>
      <c r="BE1047">
        <v>0.21560631710786399</v>
      </c>
      <c r="BF1047">
        <v>1.8690817280893399</v>
      </c>
      <c r="BG1047">
        <v>3.4281396522904699</v>
      </c>
      <c r="BH1047">
        <v>2.8915610312776798</v>
      </c>
      <c r="BI1047">
        <v>2.49339607698899</v>
      </c>
      <c r="BJ1047">
        <v>4.6806153536269104</v>
      </c>
      <c r="BK1047">
        <v>5.9509833729747497</v>
      </c>
      <c r="BL1047">
        <v>5.1802648673170797</v>
      </c>
      <c r="BM1047">
        <v>5.5601792109108796</v>
      </c>
      <c r="BN1047">
        <v>7.7997544529631302</v>
      </c>
      <c r="BO1047">
        <v>8.3051878811346196</v>
      </c>
      <c r="BP1047">
        <v>6.0656126390823699</v>
      </c>
      <c r="BQ1047">
        <v>0.13074590951133899</v>
      </c>
      <c r="BR1047">
        <v>0.19243104554201401</v>
      </c>
      <c r="BS1047">
        <v>1.99580338339296</v>
      </c>
      <c r="BT1047">
        <v>1.35355584675553</v>
      </c>
      <c r="BU1047">
        <v>1.98887343532684</v>
      </c>
      <c r="BV1047">
        <v>4.5923972753240996</v>
      </c>
      <c r="BW1047">
        <v>10.1066010660107</v>
      </c>
      <c r="BX1047">
        <v>6.9735197968841502</v>
      </c>
      <c r="BZ1047" t="s">
        <v>284</v>
      </c>
      <c r="CC1047">
        <v>0.40311864955118898</v>
      </c>
      <c r="CD1047">
        <v>2.2586798187202102</v>
      </c>
      <c r="CE1047">
        <v>4.7434789484871196</v>
      </c>
      <c r="CF1047">
        <v>3.8407044670996</v>
      </c>
      <c r="CG1047">
        <v>0</v>
      </c>
      <c r="CH1047">
        <v>0</v>
      </c>
      <c r="CI1047">
        <v>0</v>
      </c>
      <c r="CJ1047">
        <v>2.6312460468058201</v>
      </c>
      <c r="CK1047">
        <v>0</v>
      </c>
      <c r="CL1047">
        <v>2.6151927414561</v>
      </c>
      <c r="CM1047">
        <v>3.7084457106536801</v>
      </c>
      <c r="CN1047">
        <v>2.9461051979723001</v>
      </c>
      <c r="CO1047">
        <v>0.96345246524799899</v>
      </c>
      <c r="CP1047">
        <v>2.7363704701549199</v>
      </c>
      <c r="CQ1047">
        <v>3.8020278942227201</v>
      </c>
      <c r="CR1047">
        <v>2.3672491150875299</v>
      </c>
      <c r="CS1047">
        <v>0.94594594594594605</v>
      </c>
      <c r="CT1047">
        <v>2.1241026649621402</v>
      </c>
      <c r="CU1047">
        <v>6.6188197767145098</v>
      </c>
      <c r="CV1047">
        <v>5.0793415139613396</v>
      </c>
      <c r="CW1047">
        <v>0.52054318954311696</v>
      </c>
      <c r="CX1047">
        <v>4.1357458399117704</v>
      </c>
      <c r="CY1047">
        <v>6.6541441382973598</v>
      </c>
      <c r="CZ1047">
        <v>4.8336305087482998</v>
      </c>
      <c r="DA1047">
        <v>0.32527507830696301</v>
      </c>
      <c r="DB1047">
        <v>2.2974004128779</v>
      </c>
      <c r="DC1047">
        <v>5.9472604318648203</v>
      </c>
      <c r="DD1047">
        <v>3.9751350972938799</v>
      </c>
      <c r="DF1047" t="s">
        <v>284</v>
      </c>
      <c r="DI1047">
        <v>0</v>
      </c>
      <c r="DJ1047">
        <v>0.426803243704652</v>
      </c>
      <c r="DK1047">
        <v>1.0702818408847701</v>
      </c>
      <c r="DL1047">
        <v>0.81844797796563495</v>
      </c>
      <c r="DM1047">
        <v>2.2288793680546299</v>
      </c>
      <c r="DN1047">
        <v>2.9366461687587</v>
      </c>
      <c r="DO1047">
        <v>5.16986707404185</v>
      </c>
      <c r="DP1047">
        <v>6.5987636473588296</v>
      </c>
      <c r="DQ1047">
        <v>0.99724709598697603</v>
      </c>
      <c r="DR1047">
        <v>1.8902217375499799</v>
      </c>
      <c r="DS1047">
        <v>3.1783013876177799</v>
      </c>
      <c r="DT1047">
        <v>2.3891129513682601</v>
      </c>
    </row>
    <row r="1048" spans="1:124" x14ac:dyDescent="0.35">
      <c r="A1048" s="19" t="str">
        <f t="shared" si="32"/>
        <v xml:space="preserve">  Ind [NCL+DQ] / [Capital + ALLL]--37256</v>
      </c>
      <c r="B1048" s="19" t="str">
        <f t="shared" si="33"/>
        <v xml:space="preserve">  Ind [NCL+DQ] / [Capital + ALLL]</v>
      </c>
      <c r="C1048">
        <v>12</v>
      </c>
      <c r="D1048" s="27">
        <v>37256</v>
      </c>
      <c r="E1048">
        <v>0.84452443582998704</v>
      </c>
      <c r="F1048">
        <v>1.7221317198045101</v>
      </c>
      <c r="G1048">
        <v>3.4586466165413499</v>
      </c>
      <c r="H1048">
        <v>4.0139914534728396</v>
      </c>
      <c r="I1048">
        <v>0.46732453731627099</v>
      </c>
      <c r="J1048">
        <v>1.26395618285233</v>
      </c>
      <c r="K1048">
        <v>2.8641683339768602</v>
      </c>
      <c r="L1048">
        <v>2.1424480636602299</v>
      </c>
      <c r="M1048">
        <v>0.318680592782563</v>
      </c>
      <c r="N1048">
        <v>1.25418171364446</v>
      </c>
      <c r="O1048">
        <v>2.9791792076004402</v>
      </c>
      <c r="P1048">
        <v>2.3064914305198401</v>
      </c>
      <c r="Q1048">
        <v>0.77416624690060898</v>
      </c>
      <c r="R1048">
        <v>2.4798512089274598</v>
      </c>
      <c r="S1048">
        <v>3.3145297158968701</v>
      </c>
      <c r="T1048">
        <v>2.3149227914128101</v>
      </c>
      <c r="U1048">
        <v>0.456393660277155</v>
      </c>
      <c r="V1048">
        <v>1.28601423072437</v>
      </c>
      <c r="W1048">
        <v>2.7683468268477398</v>
      </c>
      <c r="X1048">
        <v>1.9928548754486699</v>
      </c>
      <c r="Y1048">
        <v>0.80032658776087395</v>
      </c>
      <c r="Z1048">
        <v>1.4652766887556901</v>
      </c>
      <c r="AA1048">
        <v>2.9689574012855799</v>
      </c>
      <c r="AB1048">
        <v>2.4615447772444101</v>
      </c>
      <c r="AC1048">
        <v>0.31359957119058102</v>
      </c>
      <c r="AD1048">
        <v>1.00050455493723</v>
      </c>
      <c r="AE1048">
        <v>2.4965760327179698</v>
      </c>
      <c r="AF1048">
        <v>1.65104694217921</v>
      </c>
      <c r="AG1048">
        <v>0.25715808950355901</v>
      </c>
      <c r="AH1048">
        <v>1.1542321846771499</v>
      </c>
      <c r="AI1048">
        <v>2.7706734867860199</v>
      </c>
      <c r="AJ1048">
        <v>4.8278969357139596</v>
      </c>
      <c r="AK1048">
        <v>0.65670341547269895</v>
      </c>
      <c r="AL1048">
        <v>1.76694129576105</v>
      </c>
      <c r="AM1048">
        <v>3.7937491167742201</v>
      </c>
      <c r="AN1048">
        <v>2.4128253161220798</v>
      </c>
      <c r="AO1048">
        <v>0.36287447037059101</v>
      </c>
      <c r="AP1048">
        <v>1.10134806672745</v>
      </c>
      <c r="AQ1048">
        <v>2.35494293254605</v>
      </c>
      <c r="AR1048">
        <v>1.7071683988405599</v>
      </c>
      <c r="AS1048">
        <v>0.50216631167502102</v>
      </c>
      <c r="AT1048">
        <v>1.2613558504745701</v>
      </c>
      <c r="AU1048">
        <v>2.8343125297340102</v>
      </c>
      <c r="AV1048">
        <v>2.10494966787516</v>
      </c>
      <c r="AW1048">
        <v>0.68688222482827899</v>
      </c>
      <c r="AX1048">
        <v>1.7160686427457099</v>
      </c>
      <c r="AY1048">
        <v>3.3979914706287002</v>
      </c>
      <c r="AZ1048">
        <v>2.44391545825115</v>
      </c>
      <c r="BA1048">
        <v>0.282815299593142</v>
      </c>
      <c r="BB1048">
        <v>1.01736227849788</v>
      </c>
      <c r="BC1048">
        <v>2.53633556460484</v>
      </c>
      <c r="BD1048">
        <v>2.0195242606165</v>
      </c>
      <c r="BE1048">
        <v>0.86911845847327396</v>
      </c>
      <c r="BF1048">
        <v>2.4983794078991299</v>
      </c>
      <c r="BG1048">
        <v>5.1903068407078301</v>
      </c>
      <c r="BH1048">
        <v>8.0503085869308197</v>
      </c>
      <c r="BI1048">
        <v>0.63859499564001099</v>
      </c>
      <c r="BJ1048">
        <v>2.9580988117573499</v>
      </c>
      <c r="BK1048">
        <v>3.6681970876214498</v>
      </c>
      <c r="BL1048">
        <v>2.5537279675574198</v>
      </c>
      <c r="BM1048">
        <v>1.11069443960449</v>
      </c>
      <c r="BN1048">
        <v>1.5245465255662201</v>
      </c>
      <c r="BO1048">
        <v>1.7262510680308401</v>
      </c>
      <c r="BP1048">
        <v>1.31239898206911</v>
      </c>
      <c r="BQ1048">
        <v>0.954804652972848</v>
      </c>
      <c r="BR1048">
        <v>1.3225927313600601</v>
      </c>
      <c r="BS1048">
        <v>1.46309238877176</v>
      </c>
      <c r="BT1048">
        <v>1.17106711737638</v>
      </c>
      <c r="BU1048">
        <v>0.66359041968798105</v>
      </c>
      <c r="BV1048">
        <v>1.38839696819438</v>
      </c>
      <c r="BW1048">
        <v>3.9603960396039599</v>
      </c>
      <c r="BX1048">
        <v>2.6059753589624699</v>
      </c>
      <c r="BZ1048" t="s">
        <v>284</v>
      </c>
      <c r="CC1048">
        <v>0.31206372488075201</v>
      </c>
      <c r="CD1048">
        <v>0.81829626521191801</v>
      </c>
      <c r="CE1048">
        <v>1.9536658232379001</v>
      </c>
      <c r="CF1048">
        <v>1.4720509517249101</v>
      </c>
      <c r="CG1048">
        <v>0.26926899792174902</v>
      </c>
      <c r="CH1048">
        <v>0.73040509838432299</v>
      </c>
      <c r="CI1048">
        <v>1.8396286674276401</v>
      </c>
      <c r="CJ1048">
        <v>1.22014609905631</v>
      </c>
      <c r="CK1048">
        <v>0.29079364905139599</v>
      </c>
      <c r="CL1048">
        <v>1.56748041809467</v>
      </c>
      <c r="CM1048">
        <v>3.6758553598386001</v>
      </c>
      <c r="CN1048">
        <v>2.3070060923670899</v>
      </c>
      <c r="CO1048">
        <v>9.7100361529312507E-2</v>
      </c>
      <c r="CP1048">
        <v>0.29765299551887697</v>
      </c>
      <c r="CQ1048">
        <v>0.47722847956784298</v>
      </c>
      <c r="CR1048">
        <v>0.31013308584934901</v>
      </c>
      <c r="CS1048">
        <v>0.51717278875480699</v>
      </c>
      <c r="CT1048">
        <v>1.5250965250965201</v>
      </c>
      <c r="CU1048">
        <v>2.7065289806795501</v>
      </c>
      <c r="CV1048">
        <v>1.9862948214018401</v>
      </c>
      <c r="CW1048">
        <v>1.0345485119990301</v>
      </c>
      <c r="CX1048">
        <v>1.39758006103281</v>
      </c>
      <c r="CY1048">
        <v>3.41028269203415</v>
      </c>
      <c r="CZ1048">
        <v>3.7586055691771501</v>
      </c>
      <c r="DA1048">
        <v>0.55411267739938597</v>
      </c>
      <c r="DB1048">
        <v>1.7699222834197199</v>
      </c>
      <c r="DC1048">
        <v>3.02586289831719</v>
      </c>
      <c r="DD1048">
        <v>1.81005329229685</v>
      </c>
      <c r="DF1048" t="s">
        <v>284</v>
      </c>
      <c r="DI1048">
        <v>0.48015364916773401</v>
      </c>
      <c r="DJ1048">
        <v>10.0719981419834</v>
      </c>
      <c r="DK1048">
        <v>28.223290114325</v>
      </c>
      <c r="DL1048">
        <v>19.710418202976701</v>
      </c>
      <c r="DM1048">
        <v>0.103713677690176</v>
      </c>
      <c r="DN1048">
        <v>0.86509359399993402</v>
      </c>
      <c r="DO1048">
        <v>2.8316338549058599</v>
      </c>
      <c r="DP1048">
        <v>1.84472560887663</v>
      </c>
      <c r="DQ1048">
        <v>0.15016646759291799</v>
      </c>
      <c r="DR1048">
        <v>0.35138737428813799</v>
      </c>
      <c r="DS1048">
        <v>0.911498371589336</v>
      </c>
      <c r="DT1048">
        <v>0.83070389848780102</v>
      </c>
    </row>
    <row r="1049" spans="1:124" x14ac:dyDescent="0.35">
      <c r="A1049" s="19" t="str">
        <f t="shared" si="32"/>
        <v xml:space="preserve">  OREO / [Capital + ALLL]--37256</v>
      </c>
      <c r="B1049" s="19" t="str">
        <f t="shared" si="33"/>
        <v xml:space="preserve">  OREO / [Capital + ALLL]</v>
      </c>
      <c r="C1049">
        <v>13</v>
      </c>
      <c r="D1049" s="27">
        <v>37256</v>
      </c>
      <c r="E1049">
        <v>0</v>
      </c>
      <c r="F1049">
        <v>0</v>
      </c>
      <c r="G1049">
        <v>0.46153846153846201</v>
      </c>
      <c r="H1049">
        <v>0.57330450923318999</v>
      </c>
      <c r="I1049">
        <v>0</v>
      </c>
      <c r="J1049">
        <v>0</v>
      </c>
      <c r="K1049">
        <v>0.63566986630077404</v>
      </c>
      <c r="L1049">
        <v>0.70568945722996801</v>
      </c>
      <c r="M1049">
        <v>0</v>
      </c>
      <c r="N1049">
        <v>0</v>
      </c>
      <c r="O1049">
        <v>1.1106012343438101</v>
      </c>
      <c r="P1049">
        <v>1.05488723930277</v>
      </c>
      <c r="Q1049">
        <v>0.147803297862733</v>
      </c>
      <c r="R1049">
        <v>0.36975411351451298</v>
      </c>
      <c r="S1049">
        <v>1.60793098826679</v>
      </c>
      <c r="T1049">
        <v>1.3504162180841499</v>
      </c>
      <c r="U1049">
        <v>0</v>
      </c>
      <c r="V1049">
        <v>0</v>
      </c>
      <c r="W1049">
        <v>0.52498950020999602</v>
      </c>
      <c r="X1049">
        <v>0.74453257616462398</v>
      </c>
      <c r="Y1049">
        <v>0</v>
      </c>
      <c r="Z1049">
        <v>0.115575469174167</v>
      </c>
      <c r="AA1049">
        <v>0.91855827570113302</v>
      </c>
      <c r="AB1049">
        <v>0.82232251576235904</v>
      </c>
      <c r="AC1049">
        <v>0</v>
      </c>
      <c r="AD1049">
        <v>0</v>
      </c>
      <c r="AE1049">
        <v>0.86388983154495402</v>
      </c>
      <c r="AF1049">
        <v>0.67628694728663596</v>
      </c>
      <c r="AG1049">
        <v>0</v>
      </c>
      <c r="AH1049">
        <v>0</v>
      </c>
      <c r="AI1049">
        <v>0.13337482772418099</v>
      </c>
      <c r="AJ1049">
        <v>0.62298743508945598</v>
      </c>
      <c r="AK1049">
        <v>0</v>
      </c>
      <c r="AL1049">
        <v>0</v>
      </c>
      <c r="AM1049">
        <v>0.46141223932486097</v>
      </c>
      <c r="AN1049">
        <v>0.73627711973490195</v>
      </c>
      <c r="AO1049">
        <v>0</v>
      </c>
      <c r="AP1049">
        <v>0</v>
      </c>
      <c r="AQ1049">
        <v>0.49594418021498998</v>
      </c>
      <c r="AR1049">
        <v>0.51879565322981402</v>
      </c>
      <c r="AS1049">
        <v>0</v>
      </c>
      <c r="AT1049">
        <v>0</v>
      </c>
      <c r="AU1049">
        <v>0.83224985847185295</v>
      </c>
      <c r="AV1049">
        <v>0.75175798806177696</v>
      </c>
      <c r="AW1049">
        <v>0</v>
      </c>
      <c r="AX1049">
        <v>0</v>
      </c>
      <c r="AY1049">
        <v>0.97269255710065605</v>
      </c>
      <c r="AZ1049">
        <v>0.87240124841585998</v>
      </c>
      <c r="BA1049">
        <v>0</v>
      </c>
      <c r="BB1049">
        <v>0</v>
      </c>
      <c r="BC1049">
        <v>1.1425208506293401</v>
      </c>
      <c r="BD1049">
        <v>0.96009954167923395</v>
      </c>
      <c r="BE1049">
        <v>0</v>
      </c>
      <c r="BF1049">
        <v>0</v>
      </c>
      <c r="BG1049">
        <v>0.33286294791663201</v>
      </c>
      <c r="BH1049">
        <v>1.1075822041674399</v>
      </c>
      <c r="BI1049">
        <v>6.5184942593164097E-2</v>
      </c>
      <c r="BJ1049">
        <v>0.15428944436019301</v>
      </c>
      <c r="BK1049">
        <v>0.39787723793183699</v>
      </c>
      <c r="BL1049">
        <v>0.98654302447457098</v>
      </c>
      <c r="BM1049">
        <v>0</v>
      </c>
      <c r="BN1049">
        <v>0</v>
      </c>
      <c r="BO1049">
        <v>0</v>
      </c>
      <c r="BP1049">
        <v>0</v>
      </c>
      <c r="BQ1049">
        <v>0</v>
      </c>
      <c r="BR1049">
        <v>0</v>
      </c>
      <c r="BS1049">
        <v>1.1315099288122901</v>
      </c>
      <c r="BT1049">
        <v>0.75433995254152597</v>
      </c>
      <c r="BU1049">
        <v>0</v>
      </c>
      <c r="BV1049">
        <v>2.6430553720100398E-2</v>
      </c>
      <c r="BW1049">
        <v>2.5662959794696301</v>
      </c>
      <c r="BX1049">
        <v>1.76244730789612</v>
      </c>
      <c r="BZ1049" t="s">
        <v>284</v>
      </c>
      <c r="CC1049">
        <v>0</v>
      </c>
      <c r="CD1049">
        <v>0</v>
      </c>
      <c r="CE1049">
        <v>8.4607346213689302E-2</v>
      </c>
      <c r="CF1049">
        <v>0.575158179551719</v>
      </c>
      <c r="CG1049">
        <v>0</v>
      </c>
      <c r="CH1049">
        <v>0</v>
      </c>
      <c r="CI1049">
        <v>0</v>
      </c>
      <c r="CJ1049">
        <v>0.69290874244434597</v>
      </c>
      <c r="CK1049">
        <v>0</v>
      </c>
      <c r="CL1049">
        <v>0</v>
      </c>
      <c r="CM1049">
        <v>0.357369689294882</v>
      </c>
      <c r="CN1049">
        <v>0.71107873029289503</v>
      </c>
      <c r="CO1049">
        <v>0.29307061928446299</v>
      </c>
      <c r="CP1049">
        <v>0.561899964239991</v>
      </c>
      <c r="CQ1049">
        <v>1.3535604100632801</v>
      </c>
      <c r="CR1049">
        <v>1.5073294502632399</v>
      </c>
      <c r="CS1049">
        <v>0</v>
      </c>
      <c r="CT1049">
        <v>0.18684236404759599</v>
      </c>
      <c r="CU1049">
        <v>0.74117255163224505</v>
      </c>
      <c r="CV1049">
        <v>0.96868176084120206</v>
      </c>
      <c r="CW1049">
        <v>0</v>
      </c>
      <c r="CX1049">
        <v>0</v>
      </c>
      <c r="CY1049">
        <v>0.32623802837683102</v>
      </c>
      <c r="CZ1049">
        <v>0.458816445290613</v>
      </c>
      <c r="DA1049">
        <v>0</v>
      </c>
      <c r="DB1049">
        <v>4.0157417074933701E-3</v>
      </c>
      <c r="DC1049">
        <v>3.9367319492285301E-2</v>
      </c>
      <c r="DD1049">
        <v>3.53515777847919E-2</v>
      </c>
      <c r="DF1049" t="s">
        <v>284</v>
      </c>
      <c r="DI1049">
        <v>0</v>
      </c>
      <c r="DJ1049">
        <v>0</v>
      </c>
      <c r="DK1049">
        <v>3.8171687061857099E-2</v>
      </c>
      <c r="DL1049">
        <v>0.16175104257410999</v>
      </c>
      <c r="DM1049">
        <v>0</v>
      </c>
      <c r="DN1049">
        <v>0.359901986752592</v>
      </c>
      <c r="DO1049">
        <v>1.62031364245631</v>
      </c>
      <c r="DP1049">
        <v>1.0833696283525101</v>
      </c>
      <c r="DQ1049">
        <v>0</v>
      </c>
      <c r="DR1049">
        <v>0</v>
      </c>
      <c r="DS1049">
        <v>0</v>
      </c>
      <c r="DT1049">
        <v>0</v>
      </c>
    </row>
    <row r="1050" spans="1:124" x14ac:dyDescent="0.35">
      <c r="A1050" s="19" t="str">
        <f t="shared" si="32"/>
        <v>ROAA--37256</v>
      </c>
      <c r="B1050" s="19" t="str">
        <f t="shared" si="33"/>
        <v>ROAA</v>
      </c>
      <c r="C1050">
        <v>14</v>
      </c>
      <c r="D1050" s="27">
        <v>37256</v>
      </c>
      <c r="E1050">
        <v>0.93</v>
      </c>
      <c r="F1050">
        <v>1.27</v>
      </c>
      <c r="G1050">
        <v>1.62</v>
      </c>
      <c r="H1050">
        <v>1.25211764705882</v>
      </c>
      <c r="I1050">
        <v>0.86</v>
      </c>
      <c r="J1050">
        <v>1.18</v>
      </c>
      <c r="K1050">
        <v>1.5549999999999999</v>
      </c>
      <c r="L1050">
        <v>1.2082955899880801</v>
      </c>
      <c r="M1050">
        <v>0.66</v>
      </c>
      <c r="N1050">
        <v>1.03</v>
      </c>
      <c r="O1050">
        <v>1.38</v>
      </c>
      <c r="P1050">
        <v>0.93754040404040695</v>
      </c>
      <c r="Q1050">
        <v>1.06</v>
      </c>
      <c r="R1050">
        <v>1.25</v>
      </c>
      <c r="S1050">
        <v>1.425</v>
      </c>
      <c r="T1050">
        <v>1.3217391304347801</v>
      </c>
      <c r="U1050">
        <v>0.77</v>
      </c>
      <c r="V1050">
        <v>1.17</v>
      </c>
      <c r="W1050">
        <v>1.55</v>
      </c>
      <c r="X1050">
        <v>1.16799154334038</v>
      </c>
      <c r="Y1050">
        <v>0.96250000000000002</v>
      </c>
      <c r="Z1050">
        <v>1.21</v>
      </c>
      <c r="AA1050">
        <v>1.5874999999999999</v>
      </c>
      <c r="AB1050">
        <v>1.28646341463415</v>
      </c>
      <c r="AC1050">
        <v>0.87</v>
      </c>
      <c r="AD1050">
        <v>1.0649999999999999</v>
      </c>
      <c r="AE1050">
        <v>1.41</v>
      </c>
      <c r="AF1050">
        <v>1.1477450980392201</v>
      </c>
      <c r="AG1050">
        <v>0.9</v>
      </c>
      <c r="AH1050">
        <v>1.2</v>
      </c>
      <c r="AI1050">
        <v>1.62</v>
      </c>
      <c r="AJ1050">
        <v>2.1694623655914</v>
      </c>
      <c r="AK1050">
        <v>0.96250000000000002</v>
      </c>
      <c r="AL1050">
        <v>1.26</v>
      </c>
      <c r="AM1050">
        <v>1.62</v>
      </c>
      <c r="AN1050">
        <v>1.21722222222222</v>
      </c>
      <c r="AO1050">
        <v>0.82</v>
      </c>
      <c r="AP1050">
        <v>1.105</v>
      </c>
      <c r="AQ1050">
        <v>1.4675</v>
      </c>
      <c r="AR1050">
        <v>1.1472916666666699</v>
      </c>
      <c r="AS1050">
        <v>0.89</v>
      </c>
      <c r="AT1050">
        <v>1.1950000000000001</v>
      </c>
      <c r="AU1050">
        <v>1.53</v>
      </c>
      <c r="AV1050">
        <v>1.23977064220183</v>
      </c>
      <c r="AW1050">
        <v>0.91</v>
      </c>
      <c r="AX1050">
        <v>1.23</v>
      </c>
      <c r="AY1050">
        <v>1.53</v>
      </c>
      <c r="AZ1050">
        <v>1.2191439688715999</v>
      </c>
      <c r="BA1050">
        <v>0.70250000000000001</v>
      </c>
      <c r="BB1050">
        <v>1.0349999999999999</v>
      </c>
      <c r="BC1050">
        <v>1.4724999999999999</v>
      </c>
      <c r="BD1050">
        <v>1.0845108695652199</v>
      </c>
      <c r="BE1050">
        <v>0.89</v>
      </c>
      <c r="BF1050">
        <v>1.31</v>
      </c>
      <c r="BG1050">
        <v>1.75</v>
      </c>
      <c r="BH1050">
        <v>3.1694444444444398</v>
      </c>
      <c r="BI1050">
        <v>0.99</v>
      </c>
      <c r="BJ1050">
        <v>1.1399999999999999</v>
      </c>
      <c r="BK1050">
        <v>1.46</v>
      </c>
      <c r="BL1050">
        <v>1.3385714285714301</v>
      </c>
      <c r="BM1050">
        <v>1.8049999999999999</v>
      </c>
      <c r="BN1050">
        <v>1.99</v>
      </c>
      <c r="BO1050">
        <v>2.2974999999999999</v>
      </c>
      <c r="BP1050">
        <v>2.1124999999999998</v>
      </c>
      <c r="BQ1050">
        <v>0.74</v>
      </c>
      <c r="BR1050">
        <v>0.8</v>
      </c>
      <c r="BS1050">
        <v>0.83499999999999996</v>
      </c>
      <c r="BT1050">
        <v>0.78333333333333299</v>
      </c>
      <c r="BU1050">
        <v>0.85</v>
      </c>
      <c r="BV1050">
        <v>1.01</v>
      </c>
      <c r="BW1050">
        <v>1.42</v>
      </c>
      <c r="BX1050">
        <v>1.1242857142857099</v>
      </c>
      <c r="BZ1050" t="s">
        <v>284</v>
      </c>
      <c r="CC1050">
        <v>0.72499999999999998</v>
      </c>
      <c r="CD1050">
        <v>1.22</v>
      </c>
      <c r="CE1050">
        <v>1.57</v>
      </c>
      <c r="CF1050">
        <v>1.1492800000000001</v>
      </c>
      <c r="CG1050">
        <v>0.66</v>
      </c>
      <c r="CH1050">
        <v>0.88500000000000001</v>
      </c>
      <c r="CI1050">
        <v>1.0725</v>
      </c>
      <c r="CJ1050">
        <v>0.77666666666666695</v>
      </c>
      <c r="CK1050">
        <v>1.2075</v>
      </c>
      <c r="CL1050">
        <v>1.5049999999999999</v>
      </c>
      <c r="CM1050">
        <v>1.7224999999999999</v>
      </c>
      <c r="CN1050">
        <v>1.3774999999999999</v>
      </c>
      <c r="CO1050">
        <v>1.05</v>
      </c>
      <c r="CP1050">
        <v>1.1000000000000001</v>
      </c>
      <c r="CQ1050">
        <v>1.1875</v>
      </c>
      <c r="CR1050">
        <v>1.1666666666666701</v>
      </c>
      <c r="CS1050">
        <v>1.08</v>
      </c>
      <c r="CT1050">
        <v>1.19</v>
      </c>
      <c r="CU1050">
        <v>1.26</v>
      </c>
      <c r="CV1050">
        <v>1.11333333333333</v>
      </c>
      <c r="CW1050">
        <v>0.76</v>
      </c>
      <c r="CX1050">
        <v>1.03</v>
      </c>
      <c r="CY1050">
        <v>1.39</v>
      </c>
      <c r="CZ1050">
        <v>1.1168750000000001</v>
      </c>
      <c r="DA1050">
        <v>0.99750000000000005</v>
      </c>
      <c r="DB1050">
        <v>1.28</v>
      </c>
      <c r="DC1050">
        <v>4.8925000000000001</v>
      </c>
      <c r="DD1050">
        <v>4.6100000000000003</v>
      </c>
      <c r="DF1050" t="s">
        <v>284</v>
      </c>
      <c r="DI1050">
        <v>0.93</v>
      </c>
      <c r="DJ1050">
        <v>1.64</v>
      </c>
      <c r="DK1050">
        <v>4.4000000000000004</v>
      </c>
      <c r="DL1050">
        <v>7.0138461538461501</v>
      </c>
      <c r="DM1050">
        <v>0.77249999999999996</v>
      </c>
      <c r="DN1050">
        <v>1.05</v>
      </c>
      <c r="DO1050">
        <v>1.34</v>
      </c>
      <c r="DP1050">
        <v>0.83499999999999996</v>
      </c>
      <c r="DQ1050">
        <v>0.98</v>
      </c>
      <c r="DR1050">
        <v>1.32</v>
      </c>
      <c r="DS1050">
        <v>1.72</v>
      </c>
      <c r="DT1050">
        <v>1.29285714285714</v>
      </c>
    </row>
    <row r="1051" spans="1:124" x14ac:dyDescent="0.35">
      <c r="A1051" s="19" t="str">
        <f t="shared" si="32"/>
        <v>NIM--37256</v>
      </c>
      <c r="B1051" s="19" t="str">
        <f t="shared" si="33"/>
        <v>NIM</v>
      </c>
      <c r="C1051">
        <v>15</v>
      </c>
      <c r="D1051" s="27">
        <v>37256</v>
      </c>
      <c r="E1051">
        <v>4.24</v>
      </c>
      <c r="F1051">
        <v>4.63</v>
      </c>
      <c r="G1051">
        <v>5.19</v>
      </c>
      <c r="H1051">
        <v>4.9795294117647</v>
      </c>
      <c r="I1051">
        <v>4.1100000000000003</v>
      </c>
      <c r="J1051">
        <v>4.49</v>
      </c>
      <c r="K1051">
        <v>4.95</v>
      </c>
      <c r="L1051">
        <v>4.5447675804529197</v>
      </c>
      <c r="M1051">
        <v>3.79</v>
      </c>
      <c r="N1051">
        <v>4.2699999999999996</v>
      </c>
      <c r="O1051">
        <v>4.78</v>
      </c>
      <c r="P1051">
        <v>4.2956161616161603</v>
      </c>
      <c r="Q1051">
        <v>4.47</v>
      </c>
      <c r="R1051">
        <v>4.8</v>
      </c>
      <c r="S1051">
        <v>5.3049999999999997</v>
      </c>
      <c r="T1051">
        <v>4.8604347826087002</v>
      </c>
      <c r="U1051">
        <v>4.13</v>
      </c>
      <c r="V1051">
        <v>4.5</v>
      </c>
      <c r="W1051">
        <v>4.9400000000000004</v>
      </c>
      <c r="X1051">
        <v>4.5230021141648997</v>
      </c>
      <c r="Y1051">
        <v>4.47</v>
      </c>
      <c r="Z1051">
        <v>4.92</v>
      </c>
      <c r="AA1051">
        <v>5.2275</v>
      </c>
      <c r="AB1051">
        <v>4.9121951219512203</v>
      </c>
      <c r="AC1051">
        <v>4.0999999999999996</v>
      </c>
      <c r="AD1051">
        <v>4.34</v>
      </c>
      <c r="AE1051">
        <v>4.6950000000000003</v>
      </c>
      <c r="AF1051">
        <v>4.3574509803921604</v>
      </c>
      <c r="AG1051">
        <v>3.96</v>
      </c>
      <c r="AH1051">
        <v>4.3499999999999996</v>
      </c>
      <c r="AI1051">
        <v>5.0999999999999996</v>
      </c>
      <c r="AJ1051">
        <v>5.2826881720430103</v>
      </c>
      <c r="AK1051">
        <v>3.9624999999999999</v>
      </c>
      <c r="AL1051">
        <v>4.24</v>
      </c>
      <c r="AM1051">
        <v>4.835</v>
      </c>
      <c r="AN1051">
        <v>4.3302777777777797</v>
      </c>
      <c r="AO1051">
        <v>4.0199999999999996</v>
      </c>
      <c r="AP1051">
        <v>4.38</v>
      </c>
      <c r="AQ1051">
        <v>4.7549999999999999</v>
      </c>
      <c r="AR1051">
        <v>4.3848697916666701</v>
      </c>
      <c r="AS1051">
        <v>4.13</v>
      </c>
      <c r="AT1051">
        <v>4.5149999999999997</v>
      </c>
      <c r="AU1051">
        <v>4.97</v>
      </c>
      <c r="AV1051">
        <v>4.59589449541284</v>
      </c>
      <c r="AW1051">
        <v>4.1399999999999997</v>
      </c>
      <c r="AX1051">
        <v>4.5199999999999996</v>
      </c>
      <c r="AY1051">
        <v>4.91</v>
      </c>
      <c r="AZ1051">
        <v>4.5592217898832699</v>
      </c>
      <c r="BA1051">
        <v>4.1475</v>
      </c>
      <c r="BB1051">
        <v>4.62</v>
      </c>
      <c r="BC1051">
        <v>5.1074999999999999</v>
      </c>
      <c r="BD1051">
        <v>4.6246739130434804</v>
      </c>
      <c r="BE1051">
        <v>4.01</v>
      </c>
      <c r="BF1051">
        <v>4.7949999999999999</v>
      </c>
      <c r="BG1051">
        <v>5.1425000000000001</v>
      </c>
      <c r="BH1051">
        <v>5.5711111111111098</v>
      </c>
      <c r="BI1051">
        <v>4.0599999999999996</v>
      </c>
      <c r="BJ1051">
        <v>4.62</v>
      </c>
      <c r="BK1051">
        <v>4.875</v>
      </c>
      <c r="BL1051">
        <v>4.6771428571428597</v>
      </c>
      <c r="BM1051">
        <v>4.6449999999999996</v>
      </c>
      <c r="BN1051">
        <v>4.9050000000000002</v>
      </c>
      <c r="BO1051">
        <v>5.1150000000000002</v>
      </c>
      <c r="BP1051">
        <v>4.8550000000000004</v>
      </c>
      <c r="BQ1051">
        <v>3.7</v>
      </c>
      <c r="BR1051">
        <v>4.07</v>
      </c>
      <c r="BS1051">
        <v>4.55</v>
      </c>
      <c r="BT1051">
        <v>4.14333333333333</v>
      </c>
      <c r="BU1051">
        <v>4.72</v>
      </c>
      <c r="BV1051">
        <v>4.97</v>
      </c>
      <c r="BW1051">
        <v>5.12</v>
      </c>
      <c r="BX1051">
        <v>4.9185714285714299</v>
      </c>
      <c r="BZ1051" t="s">
        <v>284</v>
      </c>
      <c r="CC1051">
        <v>4.2350000000000003</v>
      </c>
      <c r="CD1051">
        <v>4.75</v>
      </c>
      <c r="CE1051">
        <v>5.21</v>
      </c>
      <c r="CF1051">
        <v>4.7375999999999996</v>
      </c>
      <c r="CG1051">
        <v>4.33</v>
      </c>
      <c r="CH1051">
        <v>4.7050000000000001</v>
      </c>
      <c r="CI1051">
        <v>6.1749999999999998</v>
      </c>
      <c r="CJ1051">
        <v>5.19166666666667</v>
      </c>
      <c r="CK1051">
        <v>4.07</v>
      </c>
      <c r="CL1051">
        <v>4.34</v>
      </c>
      <c r="CM1051">
        <v>4.8650000000000002</v>
      </c>
      <c r="CN1051">
        <v>4.4965000000000002</v>
      </c>
      <c r="CO1051">
        <v>4.4124999999999996</v>
      </c>
      <c r="CP1051">
        <v>4.5999999999999996</v>
      </c>
      <c r="CQ1051">
        <v>4.8174999999999999</v>
      </c>
      <c r="CR1051">
        <v>4.6983333333333297</v>
      </c>
      <c r="CS1051">
        <v>3.77</v>
      </c>
      <c r="CT1051">
        <v>4.53</v>
      </c>
      <c r="CU1051">
        <v>4.8</v>
      </c>
      <c r="CV1051">
        <v>4.33</v>
      </c>
      <c r="CW1051">
        <v>4.1475</v>
      </c>
      <c r="CX1051">
        <v>4.3949999999999996</v>
      </c>
      <c r="CY1051">
        <v>4.7474999999999996</v>
      </c>
      <c r="CZ1051">
        <v>4.5662500000000001</v>
      </c>
      <c r="DA1051">
        <v>3.9249999999999998</v>
      </c>
      <c r="DB1051">
        <v>3.9849999999999999</v>
      </c>
      <c r="DC1051">
        <v>6.35</v>
      </c>
      <c r="DD1051">
        <v>6.29</v>
      </c>
      <c r="DF1051" t="s">
        <v>284</v>
      </c>
      <c r="DI1051">
        <v>3.87</v>
      </c>
      <c r="DJ1051">
        <v>4.07</v>
      </c>
      <c r="DK1051">
        <v>14.88</v>
      </c>
      <c r="DL1051">
        <v>8.8430769230769197</v>
      </c>
      <c r="DM1051">
        <v>3.6974999999999998</v>
      </c>
      <c r="DN1051">
        <v>4.2750000000000004</v>
      </c>
      <c r="DO1051">
        <v>4.5724999999999998</v>
      </c>
      <c r="DP1051">
        <v>4.2491666666666701</v>
      </c>
      <c r="DQ1051">
        <v>3.6749999999999998</v>
      </c>
      <c r="DR1051">
        <v>4.01</v>
      </c>
      <c r="DS1051">
        <v>4.4450000000000003</v>
      </c>
      <c r="DT1051">
        <v>4.1042857142857097</v>
      </c>
    </row>
    <row r="1052" spans="1:124" x14ac:dyDescent="0.35">
      <c r="A1052" s="19" t="str">
        <f t="shared" si="32"/>
        <v>Provisions / Avg Assets--37256</v>
      </c>
      <c r="B1052" s="19" t="str">
        <f t="shared" si="33"/>
        <v>Provisions / Avg Assets</v>
      </c>
      <c r="C1052">
        <v>16</v>
      </c>
      <c r="D1052" s="27">
        <v>37256</v>
      </c>
      <c r="E1052">
        <v>0.09</v>
      </c>
      <c r="F1052">
        <v>0.19</v>
      </c>
      <c r="G1052">
        <v>0.32</v>
      </c>
      <c r="H1052">
        <v>0.502352941176471</v>
      </c>
      <c r="I1052">
        <v>0.05</v>
      </c>
      <c r="J1052">
        <v>0.14000000000000001</v>
      </c>
      <c r="K1052">
        <v>0.3</v>
      </c>
      <c r="L1052">
        <v>0.23488676996424299</v>
      </c>
      <c r="M1052">
        <v>7.0000000000000007E-2</v>
      </c>
      <c r="N1052">
        <v>0.19</v>
      </c>
      <c r="O1052">
        <v>0.38</v>
      </c>
      <c r="P1052">
        <v>0.308217171717172</v>
      </c>
      <c r="Q1052">
        <v>0.125</v>
      </c>
      <c r="R1052">
        <v>0.18</v>
      </c>
      <c r="S1052">
        <v>0.35</v>
      </c>
      <c r="T1052">
        <v>0.226521739130435</v>
      </c>
      <c r="U1052">
        <v>0.05</v>
      </c>
      <c r="V1052">
        <v>0.15</v>
      </c>
      <c r="W1052">
        <v>0.31</v>
      </c>
      <c r="X1052">
        <v>0.21881606765327699</v>
      </c>
      <c r="Y1052">
        <v>3.2500000000000001E-2</v>
      </c>
      <c r="Z1052">
        <v>0.13500000000000001</v>
      </c>
      <c r="AA1052">
        <v>0.2475</v>
      </c>
      <c r="AB1052">
        <v>0.176707317073171</v>
      </c>
      <c r="AC1052">
        <v>5.7500000000000002E-2</v>
      </c>
      <c r="AD1052">
        <v>0.14000000000000001</v>
      </c>
      <c r="AE1052">
        <v>0.26</v>
      </c>
      <c r="AF1052">
        <v>0.21009803921568601</v>
      </c>
      <c r="AG1052">
        <v>0</v>
      </c>
      <c r="AH1052">
        <v>0.12</v>
      </c>
      <c r="AI1052">
        <v>0.42</v>
      </c>
      <c r="AJ1052">
        <v>0.98548387096774204</v>
      </c>
      <c r="AK1052">
        <v>5.7500000000000002E-2</v>
      </c>
      <c r="AL1052">
        <v>0.12</v>
      </c>
      <c r="AM1052">
        <v>0.24249999999999999</v>
      </c>
      <c r="AN1052">
        <v>0.189444444444444</v>
      </c>
      <c r="AO1052">
        <v>0</v>
      </c>
      <c r="AP1052">
        <v>0.11</v>
      </c>
      <c r="AQ1052">
        <v>0.23</v>
      </c>
      <c r="AR1052">
        <v>0.16640625000000001</v>
      </c>
      <c r="AS1052">
        <v>0.08</v>
      </c>
      <c r="AT1052">
        <v>0.18</v>
      </c>
      <c r="AU1052">
        <v>0.33</v>
      </c>
      <c r="AV1052">
        <v>0.26316513761467902</v>
      </c>
      <c r="AW1052">
        <v>7.0000000000000007E-2</v>
      </c>
      <c r="AX1052">
        <v>0.14000000000000001</v>
      </c>
      <c r="AY1052">
        <v>0.28000000000000003</v>
      </c>
      <c r="AZ1052">
        <v>0.208249027237354</v>
      </c>
      <c r="BA1052">
        <v>0.1</v>
      </c>
      <c r="BB1052">
        <v>0.22</v>
      </c>
      <c r="BC1052">
        <v>0.44750000000000001</v>
      </c>
      <c r="BD1052">
        <v>0.32673913043478298</v>
      </c>
      <c r="BE1052">
        <v>0.02</v>
      </c>
      <c r="BF1052">
        <v>0.08</v>
      </c>
      <c r="BG1052">
        <v>0.2475</v>
      </c>
      <c r="BH1052">
        <v>1.00555555555556</v>
      </c>
      <c r="BI1052">
        <v>0.1</v>
      </c>
      <c r="BJ1052">
        <v>0.18</v>
      </c>
      <c r="BK1052">
        <v>0.27</v>
      </c>
      <c r="BL1052">
        <v>0.185714285714286</v>
      </c>
      <c r="BM1052">
        <v>8.7499999999999994E-2</v>
      </c>
      <c r="BN1052">
        <v>0.21</v>
      </c>
      <c r="BO1052">
        <v>0.32750000000000001</v>
      </c>
      <c r="BP1052">
        <v>0.20499999999999999</v>
      </c>
      <c r="BQ1052">
        <v>-0.06</v>
      </c>
      <c r="BR1052">
        <v>0</v>
      </c>
      <c r="BS1052">
        <v>0.23499999999999999</v>
      </c>
      <c r="BT1052">
        <v>0.116666666666667</v>
      </c>
      <c r="BU1052">
        <v>0.06</v>
      </c>
      <c r="BV1052">
        <v>0.19</v>
      </c>
      <c r="BW1052">
        <v>0.34</v>
      </c>
      <c r="BX1052">
        <v>0.20619047619047601</v>
      </c>
      <c r="BZ1052" t="s">
        <v>284</v>
      </c>
      <c r="CC1052">
        <v>8.5000000000000006E-2</v>
      </c>
      <c r="CD1052">
        <v>0.18</v>
      </c>
      <c r="CE1052">
        <v>0.36</v>
      </c>
      <c r="CF1052">
        <v>0.24751999999999999</v>
      </c>
      <c r="CG1052">
        <v>0.12</v>
      </c>
      <c r="CH1052">
        <v>0.23499999999999999</v>
      </c>
      <c r="CI1052">
        <v>0.27500000000000002</v>
      </c>
      <c r="CJ1052">
        <v>0.24666666666666701</v>
      </c>
      <c r="CK1052">
        <v>6.5000000000000002E-2</v>
      </c>
      <c r="CL1052">
        <v>0.14499999999999999</v>
      </c>
      <c r="CM1052">
        <v>0.33500000000000002</v>
      </c>
      <c r="CN1052">
        <v>0.22900000000000001</v>
      </c>
      <c r="CO1052">
        <v>9.2499999999999999E-2</v>
      </c>
      <c r="CP1052">
        <v>0.13</v>
      </c>
      <c r="CQ1052">
        <v>0.23499999999999999</v>
      </c>
      <c r="CR1052">
        <v>0.17166666666666699</v>
      </c>
      <c r="CS1052">
        <v>0</v>
      </c>
      <c r="CT1052">
        <v>0.04</v>
      </c>
      <c r="CU1052">
        <v>0.19</v>
      </c>
      <c r="CV1052">
        <v>0.13666666666666699</v>
      </c>
      <c r="CW1052">
        <v>0.10249999999999999</v>
      </c>
      <c r="CX1052">
        <v>0.19</v>
      </c>
      <c r="CY1052">
        <v>0.33</v>
      </c>
      <c r="CZ1052">
        <v>0.47</v>
      </c>
      <c r="DA1052">
        <v>0.28249999999999997</v>
      </c>
      <c r="DB1052">
        <v>0.63</v>
      </c>
      <c r="DC1052">
        <v>1.9875</v>
      </c>
      <c r="DD1052">
        <v>1.64</v>
      </c>
      <c r="DF1052" t="s">
        <v>284</v>
      </c>
      <c r="DI1052">
        <v>0.15</v>
      </c>
      <c r="DJ1052">
        <v>0.66</v>
      </c>
      <c r="DK1052">
        <v>4.13</v>
      </c>
      <c r="DL1052">
        <v>3.7669230769230801</v>
      </c>
      <c r="DM1052">
        <v>0.10249999999999999</v>
      </c>
      <c r="DN1052">
        <v>0.14000000000000001</v>
      </c>
      <c r="DO1052">
        <v>0.2525</v>
      </c>
      <c r="DP1052">
        <v>0.21</v>
      </c>
      <c r="DQ1052">
        <v>4.4999999999999998E-2</v>
      </c>
      <c r="DR1052">
        <v>0.09</v>
      </c>
      <c r="DS1052">
        <v>0.15</v>
      </c>
      <c r="DT1052">
        <v>9.71428571428571E-2</v>
      </c>
    </row>
    <row r="1053" spans="1:124" x14ac:dyDescent="0.35">
      <c r="A1053" s="19" t="str">
        <f t="shared" si="32"/>
        <v>Negative Earners (last 4 qtrs)--37256</v>
      </c>
      <c r="B1053" s="19" t="str">
        <f t="shared" si="33"/>
        <v>Negative Earners (last 4 qtrs)</v>
      </c>
      <c r="C1053">
        <v>17</v>
      </c>
      <c r="D1053" s="27">
        <v>37256</v>
      </c>
      <c r="F1053">
        <v>2.3529411764705901</v>
      </c>
      <c r="H1053">
        <v>2</v>
      </c>
      <c r="J1053">
        <v>2.9239766081871301</v>
      </c>
      <c r="L1053">
        <v>25</v>
      </c>
      <c r="N1053">
        <v>8.1311881188118793</v>
      </c>
      <c r="P1053">
        <v>657</v>
      </c>
      <c r="R1053">
        <v>0</v>
      </c>
      <c r="T1053">
        <v>0</v>
      </c>
      <c r="V1053">
        <v>3.9501039501039501</v>
      </c>
      <c r="X1053">
        <v>19</v>
      </c>
      <c r="Z1053">
        <v>1.2195121951219501</v>
      </c>
      <c r="AB1053">
        <v>1</v>
      </c>
      <c r="AD1053">
        <v>0</v>
      </c>
      <c r="AF1053">
        <v>0</v>
      </c>
      <c r="AH1053">
        <v>3.2258064516128999</v>
      </c>
      <c r="AI1053"/>
      <c r="AJ1053">
        <v>3</v>
      </c>
      <c r="AK1053"/>
      <c r="AL1053">
        <v>2.7777777777777799</v>
      </c>
      <c r="AN1053">
        <v>2</v>
      </c>
      <c r="AP1053">
        <v>2.0512820512820502</v>
      </c>
      <c r="AR1053">
        <v>8</v>
      </c>
      <c r="AT1053">
        <v>1.1261261261261299</v>
      </c>
      <c r="AV1053">
        <v>5</v>
      </c>
      <c r="AX1053">
        <v>3.0651340996168601</v>
      </c>
      <c r="AZ1053">
        <v>8</v>
      </c>
      <c r="BB1053">
        <v>5.9139784946236604</v>
      </c>
      <c r="BD1053">
        <v>11</v>
      </c>
      <c r="BF1053">
        <v>0</v>
      </c>
      <c r="BH1053">
        <v>0</v>
      </c>
      <c r="BJ1053">
        <v>0</v>
      </c>
      <c r="BL1053">
        <v>0</v>
      </c>
      <c r="BN1053">
        <v>0</v>
      </c>
      <c r="BP1053">
        <v>0</v>
      </c>
      <c r="BR1053">
        <v>0</v>
      </c>
      <c r="BT1053">
        <v>0</v>
      </c>
      <c r="BV1053">
        <v>0</v>
      </c>
      <c r="BX1053">
        <v>0</v>
      </c>
      <c r="BZ1053" t="s">
        <v>285</v>
      </c>
      <c r="CB1053">
        <v>0</v>
      </c>
      <c r="CD1053">
        <v>6.2992125984251999</v>
      </c>
      <c r="CF1053">
        <v>8</v>
      </c>
      <c r="CH1053">
        <v>16.6666666666667</v>
      </c>
      <c r="CJ1053">
        <v>1</v>
      </c>
      <c r="CL1053">
        <v>5</v>
      </c>
      <c r="CN1053">
        <v>1</v>
      </c>
      <c r="CP1053">
        <v>0</v>
      </c>
      <c r="CR1053">
        <v>0</v>
      </c>
      <c r="CT1053">
        <v>0</v>
      </c>
      <c r="CV1053">
        <v>0</v>
      </c>
      <c r="CX1053">
        <v>0</v>
      </c>
      <c r="CZ1053">
        <v>0</v>
      </c>
      <c r="DB1053">
        <v>0</v>
      </c>
      <c r="DD1053">
        <v>0</v>
      </c>
      <c r="DF1053" t="s">
        <v>285</v>
      </c>
      <c r="DH1053">
        <v>0</v>
      </c>
      <c r="DJ1053">
        <v>7.6923076923076898</v>
      </c>
      <c r="DL1053">
        <v>1</v>
      </c>
      <c r="DN1053">
        <v>8.3333333333333304</v>
      </c>
      <c r="DP1053">
        <v>1</v>
      </c>
      <c r="DR1053">
        <v>0</v>
      </c>
      <c r="DT1053">
        <v>0</v>
      </c>
    </row>
    <row r="1054" spans="1:124" x14ac:dyDescent="0.35">
      <c r="A1054" s="19" t="str">
        <f t="shared" si="32"/>
        <v>Noncore Funding / Liab--37256</v>
      </c>
      <c r="B1054" s="19" t="str">
        <f t="shared" si="33"/>
        <v>Noncore Funding / Liab</v>
      </c>
      <c r="C1054">
        <v>18</v>
      </c>
      <c r="D1054" s="27">
        <v>37256</v>
      </c>
      <c r="E1054">
        <v>11.864832085651001</v>
      </c>
      <c r="F1054">
        <v>16.288983903420501</v>
      </c>
      <c r="G1054">
        <v>23.782652716841</v>
      </c>
      <c r="H1054">
        <v>18.6765557884416</v>
      </c>
      <c r="I1054">
        <v>9.7316652094338103</v>
      </c>
      <c r="J1054">
        <v>14.3973811818335</v>
      </c>
      <c r="K1054">
        <v>21.393654479160201</v>
      </c>
      <c r="L1054">
        <v>17.0383483589892</v>
      </c>
      <c r="M1054">
        <v>13.1955335365999</v>
      </c>
      <c r="N1054">
        <v>19.709366553479601</v>
      </c>
      <c r="O1054">
        <v>28.069717677061401</v>
      </c>
      <c r="P1054">
        <v>22.429231232498299</v>
      </c>
      <c r="Q1054">
        <v>13.5741701306002</v>
      </c>
      <c r="R1054">
        <v>17.974761465066202</v>
      </c>
      <c r="S1054">
        <v>24.2373486627428</v>
      </c>
      <c r="T1054">
        <v>19.6717375957918</v>
      </c>
      <c r="U1054">
        <v>8.8458505815099606</v>
      </c>
      <c r="V1054">
        <v>13.4045211859593</v>
      </c>
      <c r="W1054">
        <v>21.545531221824699</v>
      </c>
      <c r="X1054">
        <v>16.519927623193698</v>
      </c>
      <c r="Y1054">
        <v>12.054479239138301</v>
      </c>
      <c r="Z1054">
        <v>17.055163943016701</v>
      </c>
      <c r="AA1054">
        <v>22.768423868805499</v>
      </c>
      <c r="AB1054">
        <v>18.465406811482001</v>
      </c>
      <c r="AC1054">
        <v>9.8797666980586492</v>
      </c>
      <c r="AD1054">
        <v>14.0420222724188</v>
      </c>
      <c r="AE1054">
        <v>18.3343761650316</v>
      </c>
      <c r="AF1054">
        <v>15.2242705753255</v>
      </c>
      <c r="AG1054">
        <v>12.0146004661595</v>
      </c>
      <c r="AH1054">
        <v>16.398028506727101</v>
      </c>
      <c r="AI1054">
        <v>24.761078673221299</v>
      </c>
      <c r="AJ1054">
        <v>23.7757101138968</v>
      </c>
      <c r="AK1054">
        <v>9.7796957873506294</v>
      </c>
      <c r="AL1054">
        <v>14.157824755632101</v>
      </c>
      <c r="AM1054">
        <v>20.024129244033801</v>
      </c>
      <c r="AN1054">
        <v>15.8775601938748</v>
      </c>
      <c r="AO1054">
        <v>9.1914734816835892</v>
      </c>
      <c r="AP1054">
        <v>13.496155551768201</v>
      </c>
      <c r="AQ1054">
        <v>18.924922283865602</v>
      </c>
      <c r="AR1054">
        <v>14.6299669289739</v>
      </c>
      <c r="AS1054">
        <v>10.945650465387899</v>
      </c>
      <c r="AT1054">
        <v>16.110616005875698</v>
      </c>
      <c r="AU1054">
        <v>22.489925675507202</v>
      </c>
      <c r="AV1054">
        <v>18.284470714162499</v>
      </c>
      <c r="AW1054">
        <v>8.9665633095746209</v>
      </c>
      <c r="AX1054">
        <v>13.416993980715199</v>
      </c>
      <c r="AY1054">
        <v>21.641505422070999</v>
      </c>
      <c r="AZ1054">
        <v>15.9228803005491</v>
      </c>
      <c r="BA1054">
        <v>10.4909147567716</v>
      </c>
      <c r="BB1054">
        <v>16.3222338818704</v>
      </c>
      <c r="BC1054">
        <v>24.2712976985156</v>
      </c>
      <c r="BD1054">
        <v>19.035932474155501</v>
      </c>
      <c r="BE1054">
        <v>9.7901269119328003</v>
      </c>
      <c r="BF1054">
        <v>14.971619970295199</v>
      </c>
      <c r="BG1054">
        <v>24.992953265902301</v>
      </c>
      <c r="BH1054">
        <v>23.347106896368</v>
      </c>
      <c r="BI1054">
        <v>14.992709182589</v>
      </c>
      <c r="BJ1054">
        <v>20.952905115636</v>
      </c>
      <c r="BK1054">
        <v>26.993376525991799</v>
      </c>
      <c r="BL1054">
        <v>22.4882414682187</v>
      </c>
      <c r="BM1054">
        <v>20.395326682481301</v>
      </c>
      <c r="BN1054">
        <v>25.0482377896925</v>
      </c>
      <c r="BO1054">
        <v>29.290427112861099</v>
      </c>
      <c r="BP1054">
        <v>24.637516005649999</v>
      </c>
      <c r="BQ1054">
        <v>10.418179167651401</v>
      </c>
      <c r="BR1054">
        <v>11.404774562669299</v>
      </c>
      <c r="BS1054">
        <v>21.026967853853598</v>
      </c>
      <c r="BT1054">
        <v>17.161839826780199</v>
      </c>
      <c r="BU1054">
        <v>6.1213669446185</v>
      </c>
      <c r="BV1054">
        <v>12.540430644117899</v>
      </c>
      <c r="BW1054">
        <v>23.5888221079373</v>
      </c>
      <c r="BX1054">
        <v>16.536570065498399</v>
      </c>
      <c r="BZ1054" t="s">
        <v>284</v>
      </c>
      <c r="CC1054">
        <v>8.8899430240825197</v>
      </c>
      <c r="CD1054">
        <v>13.3263387144208</v>
      </c>
      <c r="CE1054">
        <v>21.5479023585542</v>
      </c>
      <c r="CF1054">
        <v>17.528725843792699</v>
      </c>
      <c r="CG1054">
        <v>11.2892857078036</v>
      </c>
      <c r="CH1054">
        <v>17.084732693077001</v>
      </c>
      <c r="CI1054">
        <v>27.013943785682901</v>
      </c>
      <c r="CJ1054">
        <v>18.829434557355</v>
      </c>
      <c r="CK1054">
        <v>7.4702048144848998</v>
      </c>
      <c r="CL1054">
        <v>13.294207558918499</v>
      </c>
      <c r="CM1054">
        <v>25.912441677064699</v>
      </c>
      <c r="CN1054">
        <v>20.973130190259301</v>
      </c>
      <c r="CO1054">
        <v>13.3743820975176</v>
      </c>
      <c r="CP1054">
        <v>16.528921680112902</v>
      </c>
      <c r="CQ1054">
        <v>17.230679591254798</v>
      </c>
      <c r="CR1054">
        <v>14.437103708520899</v>
      </c>
      <c r="CS1054">
        <v>11.0835426185361</v>
      </c>
      <c r="CT1054">
        <v>12.0559626056816</v>
      </c>
      <c r="CU1054">
        <v>13.8862898343332</v>
      </c>
      <c r="CV1054">
        <v>12.7112148739389</v>
      </c>
      <c r="CW1054">
        <v>7.4728424008201699</v>
      </c>
      <c r="CX1054">
        <v>13.152814488986699</v>
      </c>
      <c r="CY1054">
        <v>19.298292734306699</v>
      </c>
      <c r="CZ1054">
        <v>20.030487255458802</v>
      </c>
      <c r="DA1054">
        <v>29.270697658769802</v>
      </c>
      <c r="DB1054">
        <v>34.519966513373703</v>
      </c>
      <c r="DC1054">
        <v>63.165874846610201</v>
      </c>
      <c r="DD1054">
        <v>57.916605992006303</v>
      </c>
      <c r="DF1054" t="s">
        <v>284</v>
      </c>
      <c r="DI1054">
        <v>25.555756679048901</v>
      </c>
      <c r="DJ1054">
        <v>63.897015057685202</v>
      </c>
      <c r="DK1054">
        <v>95.354838063478297</v>
      </c>
      <c r="DL1054">
        <v>56.956215472269697</v>
      </c>
      <c r="DM1054">
        <v>8.0445798720278194</v>
      </c>
      <c r="DN1054">
        <v>13.7352523657965</v>
      </c>
      <c r="DO1054">
        <v>16.509582947019499</v>
      </c>
      <c r="DP1054">
        <v>14.645556593670101</v>
      </c>
      <c r="DQ1054">
        <v>8.6318746692751507</v>
      </c>
      <c r="DR1054">
        <v>14.9472392980108</v>
      </c>
      <c r="DS1054">
        <v>20.008553736316099</v>
      </c>
      <c r="DT1054">
        <v>16.0170246629059</v>
      </c>
    </row>
    <row r="1055" spans="1:124" x14ac:dyDescent="0.35">
      <c r="A1055" s="19" t="str">
        <f t="shared" si="32"/>
        <v>Brokered Dep / Liab--37256</v>
      </c>
      <c r="B1055" s="19" t="str">
        <f t="shared" si="33"/>
        <v>Brokered Dep / Liab</v>
      </c>
      <c r="C1055">
        <v>19</v>
      </c>
      <c r="D1055" s="27">
        <v>37256</v>
      </c>
      <c r="E1055">
        <v>0</v>
      </c>
      <c r="F1055">
        <v>0</v>
      </c>
      <c r="G1055">
        <v>0</v>
      </c>
      <c r="H1055">
        <v>0.90990058716435795</v>
      </c>
      <c r="I1055">
        <v>0</v>
      </c>
      <c r="J1055">
        <v>0</v>
      </c>
      <c r="K1055">
        <v>0</v>
      </c>
      <c r="L1055">
        <v>0.98743325027255302</v>
      </c>
      <c r="M1055">
        <v>0</v>
      </c>
      <c r="N1055">
        <v>0</v>
      </c>
      <c r="O1055">
        <v>0</v>
      </c>
      <c r="P1055">
        <v>0.86126693416906497</v>
      </c>
      <c r="Q1055">
        <v>0</v>
      </c>
      <c r="R1055">
        <v>0</v>
      </c>
      <c r="S1055">
        <v>0</v>
      </c>
      <c r="T1055">
        <v>0.21505591105965499</v>
      </c>
      <c r="U1055">
        <v>0</v>
      </c>
      <c r="V1055">
        <v>0</v>
      </c>
      <c r="W1055">
        <v>0.15578923941467801</v>
      </c>
      <c r="X1055">
        <v>1.23859918693158</v>
      </c>
      <c r="Y1055">
        <v>0</v>
      </c>
      <c r="Z1055">
        <v>0</v>
      </c>
      <c r="AA1055">
        <v>0</v>
      </c>
      <c r="AB1055">
        <v>0.21401504524204201</v>
      </c>
      <c r="AC1055">
        <v>0</v>
      </c>
      <c r="AD1055">
        <v>0</v>
      </c>
      <c r="AE1055">
        <v>0</v>
      </c>
      <c r="AF1055">
        <v>0.45751625983518801</v>
      </c>
      <c r="AG1055">
        <v>0</v>
      </c>
      <c r="AH1055">
        <v>0</v>
      </c>
      <c r="AI1055">
        <v>0.13157505691730001</v>
      </c>
      <c r="AJ1055">
        <v>2.0101784404562801</v>
      </c>
      <c r="AK1055">
        <v>0</v>
      </c>
      <c r="AL1055">
        <v>0</v>
      </c>
      <c r="AM1055">
        <v>1.344162873658</v>
      </c>
      <c r="AN1055">
        <v>1.1955273449888499</v>
      </c>
      <c r="AO1055">
        <v>0</v>
      </c>
      <c r="AP1055">
        <v>0</v>
      </c>
      <c r="AQ1055">
        <v>0</v>
      </c>
      <c r="AR1055">
        <v>0.620297238071846</v>
      </c>
      <c r="AS1055">
        <v>0</v>
      </c>
      <c r="AT1055">
        <v>0</v>
      </c>
      <c r="AU1055">
        <v>0.20948705583747901</v>
      </c>
      <c r="AV1055">
        <v>1.1697844899545899</v>
      </c>
      <c r="AW1055">
        <v>0</v>
      </c>
      <c r="AX1055">
        <v>0</v>
      </c>
      <c r="AY1055">
        <v>0</v>
      </c>
      <c r="AZ1055">
        <v>0.60116452032788403</v>
      </c>
      <c r="BA1055">
        <v>0</v>
      </c>
      <c r="BB1055">
        <v>0</v>
      </c>
      <c r="BC1055">
        <v>0.74470270360796198</v>
      </c>
      <c r="BD1055">
        <v>1.5244597493054</v>
      </c>
      <c r="BE1055">
        <v>0</v>
      </c>
      <c r="BF1055">
        <v>0</v>
      </c>
      <c r="BG1055">
        <v>0.158817078186302</v>
      </c>
      <c r="BH1055">
        <v>1.45320496550121</v>
      </c>
      <c r="BI1055">
        <v>0</v>
      </c>
      <c r="BJ1055">
        <v>0</v>
      </c>
      <c r="BK1055">
        <v>0.95557435736582796</v>
      </c>
      <c r="BL1055">
        <v>0.66651357379421505</v>
      </c>
      <c r="BM1055">
        <v>0</v>
      </c>
      <c r="BN1055">
        <v>0</v>
      </c>
      <c r="BO1055">
        <v>0.93529084063316403</v>
      </c>
      <c r="BP1055">
        <v>0.93529084063316403</v>
      </c>
      <c r="BQ1055">
        <v>0</v>
      </c>
      <c r="BR1055">
        <v>0</v>
      </c>
      <c r="BS1055">
        <v>2.82202612881045</v>
      </c>
      <c r="BT1055">
        <v>1.8813507525402999</v>
      </c>
      <c r="BU1055">
        <v>0</v>
      </c>
      <c r="BV1055">
        <v>0</v>
      </c>
      <c r="BW1055">
        <v>1.7813990953590699</v>
      </c>
      <c r="BX1055">
        <v>2.1891910609257401</v>
      </c>
      <c r="BZ1055" t="s">
        <v>284</v>
      </c>
      <c r="CC1055">
        <v>0</v>
      </c>
      <c r="CD1055">
        <v>0</v>
      </c>
      <c r="CE1055">
        <v>0.140541745533142</v>
      </c>
      <c r="CF1055">
        <v>1.58477119365469</v>
      </c>
      <c r="CG1055">
        <v>0</v>
      </c>
      <c r="CH1055">
        <v>0</v>
      </c>
      <c r="CI1055">
        <v>0</v>
      </c>
      <c r="CJ1055">
        <v>0</v>
      </c>
      <c r="CK1055">
        <v>0</v>
      </c>
      <c r="CL1055">
        <v>0</v>
      </c>
      <c r="CM1055">
        <v>2.3515449053328799</v>
      </c>
      <c r="CN1055">
        <v>3.8934260304693602</v>
      </c>
      <c r="CO1055">
        <v>0</v>
      </c>
      <c r="CP1055">
        <v>0</v>
      </c>
      <c r="CQ1055">
        <v>0</v>
      </c>
      <c r="CR1055">
        <v>0.44851890186800702</v>
      </c>
      <c r="CS1055">
        <v>0</v>
      </c>
      <c r="CT1055">
        <v>0</v>
      </c>
      <c r="CU1055">
        <v>0.26633517960173198</v>
      </c>
      <c r="CV1055">
        <v>0.50448028819109103</v>
      </c>
      <c r="CW1055">
        <v>0</v>
      </c>
      <c r="CX1055">
        <v>0</v>
      </c>
      <c r="CY1055">
        <v>0</v>
      </c>
      <c r="CZ1055">
        <v>0.71744249027062501</v>
      </c>
      <c r="DA1055">
        <v>0</v>
      </c>
      <c r="DB1055">
        <v>2.7424152019348602</v>
      </c>
      <c r="DC1055">
        <v>15.0116175718648</v>
      </c>
      <c r="DD1055">
        <v>12.2692023699299</v>
      </c>
      <c r="DF1055" t="s">
        <v>284</v>
      </c>
      <c r="DI1055">
        <v>0</v>
      </c>
      <c r="DJ1055">
        <v>0</v>
      </c>
      <c r="DK1055">
        <v>6.5596864572184099</v>
      </c>
      <c r="DL1055">
        <v>6.2524326111029298</v>
      </c>
      <c r="DM1055">
        <v>0</v>
      </c>
      <c r="DN1055">
        <v>0</v>
      </c>
      <c r="DO1055">
        <v>5.2738150672367298E-2</v>
      </c>
      <c r="DP1055">
        <v>0.253892650434906</v>
      </c>
      <c r="DQ1055">
        <v>0</v>
      </c>
      <c r="DR1055">
        <v>0.37296918279965602</v>
      </c>
      <c r="DS1055">
        <v>2.6168999294823601</v>
      </c>
      <c r="DT1055">
        <v>2.00231254397805</v>
      </c>
    </row>
    <row r="1056" spans="1:124" x14ac:dyDescent="0.35">
      <c r="A1056" s="19" t="str">
        <f t="shared" si="32"/>
        <v>Liquid Assets / Assets--37256</v>
      </c>
      <c r="B1056" s="19" t="str">
        <f t="shared" si="33"/>
        <v>Liquid Assets / Assets</v>
      </c>
      <c r="C1056">
        <v>20</v>
      </c>
      <c r="D1056" s="27">
        <v>37256</v>
      </c>
      <c r="E1056">
        <v>11.7168830528935</v>
      </c>
      <c r="F1056">
        <v>19.539680543327901</v>
      </c>
      <c r="G1056">
        <v>26.689079275566598</v>
      </c>
      <c r="H1056">
        <v>20.9624273158338</v>
      </c>
      <c r="I1056">
        <v>12.214590280571199</v>
      </c>
      <c r="J1056">
        <v>19.627183377424299</v>
      </c>
      <c r="K1056">
        <v>29.331570718596701</v>
      </c>
      <c r="L1056">
        <v>21.4247703328017</v>
      </c>
      <c r="M1056">
        <v>11.198066965222401</v>
      </c>
      <c r="N1056">
        <v>18.907128848770199</v>
      </c>
      <c r="O1056">
        <v>28.767944405703599</v>
      </c>
      <c r="P1056">
        <v>21.005674668716999</v>
      </c>
      <c r="Q1056">
        <v>11.5608667108439</v>
      </c>
      <c r="R1056">
        <v>21.872178776189699</v>
      </c>
      <c r="S1056">
        <v>28.765242336526502</v>
      </c>
      <c r="T1056">
        <v>22.194089901253701</v>
      </c>
      <c r="U1056">
        <v>13.121674662014801</v>
      </c>
      <c r="V1056">
        <v>20.2230251980186</v>
      </c>
      <c r="W1056">
        <v>29.4307067089131</v>
      </c>
      <c r="X1056">
        <v>21.970874057778801</v>
      </c>
      <c r="Y1056">
        <v>12.813738837588399</v>
      </c>
      <c r="Z1056">
        <v>22.651207640726099</v>
      </c>
      <c r="AA1056">
        <v>31.846108582175599</v>
      </c>
      <c r="AB1056">
        <v>23.2120201545799</v>
      </c>
      <c r="AC1056">
        <v>10.140926427927001</v>
      </c>
      <c r="AD1056">
        <v>18.870477702790399</v>
      </c>
      <c r="AE1056">
        <v>27.9820035049894</v>
      </c>
      <c r="AF1056">
        <v>19.9643367474734</v>
      </c>
      <c r="AG1056">
        <v>8.0588697578052404</v>
      </c>
      <c r="AH1056">
        <v>15.4243542435424</v>
      </c>
      <c r="AI1056">
        <v>24.971528512161399</v>
      </c>
      <c r="AJ1056">
        <v>18.6882781471522</v>
      </c>
      <c r="AK1056">
        <v>13.1477120623742</v>
      </c>
      <c r="AL1056">
        <v>20.504473770566001</v>
      </c>
      <c r="AM1056">
        <v>30.394723782720799</v>
      </c>
      <c r="AN1056">
        <v>21.822533048057998</v>
      </c>
      <c r="AO1056">
        <v>13.304455002552199</v>
      </c>
      <c r="AP1056">
        <v>21.543399118160298</v>
      </c>
      <c r="AQ1056">
        <v>30.7987448639226</v>
      </c>
      <c r="AR1056">
        <v>22.781625465877099</v>
      </c>
      <c r="AS1056">
        <v>10.998155518610201</v>
      </c>
      <c r="AT1056">
        <v>17.2550242934098</v>
      </c>
      <c r="AU1056">
        <v>24.311234160633099</v>
      </c>
      <c r="AV1056">
        <v>18.6940085599737</v>
      </c>
      <c r="AW1056">
        <v>13.435698472194799</v>
      </c>
      <c r="AX1056">
        <v>21.331990397085999</v>
      </c>
      <c r="AY1056">
        <v>30.699057759116201</v>
      </c>
      <c r="AZ1056">
        <v>22.3588014073556</v>
      </c>
      <c r="BA1056">
        <v>11.812565722737</v>
      </c>
      <c r="BB1056">
        <v>18.6991647637795</v>
      </c>
      <c r="BC1056">
        <v>27.5129243890438</v>
      </c>
      <c r="BD1056">
        <v>21.217508495871201</v>
      </c>
      <c r="BE1056">
        <v>11.2306506120949</v>
      </c>
      <c r="BF1056">
        <v>21.203161262465599</v>
      </c>
      <c r="BG1056">
        <v>30.983747308087199</v>
      </c>
      <c r="BH1056">
        <v>24.108127825992501</v>
      </c>
      <c r="BI1056">
        <v>11.6771581411688</v>
      </c>
      <c r="BJ1056">
        <v>21.8593818234752</v>
      </c>
      <c r="BK1056">
        <v>31.217423636244401</v>
      </c>
      <c r="BL1056">
        <v>21.917314069574999</v>
      </c>
      <c r="BM1056">
        <v>11.1369932665646</v>
      </c>
      <c r="BN1056">
        <v>13.030777433125699</v>
      </c>
      <c r="BO1056">
        <v>20.789244818164999</v>
      </c>
      <c r="BP1056">
        <v>18.895460651603901</v>
      </c>
      <c r="BQ1056">
        <v>15.8744440319437</v>
      </c>
      <c r="BR1056">
        <v>20.716061440113599</v>
      </c>
      <c r="BS1056">
        <v>36.778329939699901</v>
      </c>
      <c r="BT1056">
        <v>28.1964955010579</v>
      </c>
      <c r="BU1056">
        <v>12.8088994835121</v>
      </c>
      <c r="BV1056">
        <v>20.619146841297798</v>
      </c>
      <c r="BW1056">
        <v>28.857114430689201</v>
      </c>
      <c r="BX1056">
        <v>20.272196103731201</v>
      </c>
      <c r="BZ1056" t="s">
        <v>284</v>
      </c>
      <c r="CC1056">
        <v>13.017262428287699</v>
      </c>
      <c r="CD1056">
        <v>19.197607260726102</v>
      </c>
      <c r="CE1056">
        <v>26.582348448331899</v>
      </c>
      <c r="CF1056">
        <v>21.362157666192498</v>
      </c>
      <c r="CG1056">
        <v>6.0693425619501298</v>
      </c>
      <c r="CH1056">
        <v>14.920464542782</v>
      </c>
      <c r="CI1056">
        <v>22.061585599399201</v>
      </c>
      <c r="CJ1056">
        <v>21.566176290294099</v>
      </c>
      <c r="CK1056">
        <v>12.5600878749157</v>
      </c>
      <c r="CL1056">
        <v>24.7165831159347</v>
      </c>
      <c r="CM1056">
        <v>30.8035298743869</v>
      </c>
      <c r="CN1056">
        <v>23.665542583105498</v>
      </c>
      <c r="CO1056">
        <v>12.339221368679</v>
      </c>
      <c r="CP1056">
        <v>18.228639652778401</v>
      </c>
      <c r="CQ1056">
        <v>23.027796003808302</v>
      </c>
      <c r="CR1056">
        <v>18.099038279048202</v>
      </c>
      <c r="CS1056">
        <v>10.107672907168499</v>
      </c>
      <c r="CT1056">
        <v>23.329103214890001</v>
      </c>
      <c r="CU1056">
        <v>38.357677333848699</v>
      </c>
      <c r="CV1056">
        <v>29.8536715972797</v>
      </c>
      <c r="CW1056">
        <v>8.4886783295307495</v>
      </c>
      <c r="CX1056">
        <v>17.8685519065256</v>
      </c>
      <c r="CY1056">
        <v>23.830879695604899</v>
      </c>
      <c r="CZ1056">
        <v>16.650954847990299</v>
      </c>
      <c r="DA1056">
        <v>7.6639021784760697</v>
      </c>
      <c r="DB1056">
        <v>10.1750774383432</v>
      </c>
      <c r="DC1056">
        <v>11.865927033692399</v>
      </c>
      <c r="DD1056">
        <v>9.3547517738252708</v>
      </c>
      <c r="DF1056" t="s">
        <v>284</v>
      </c>
      <c r="DI1056">
        <v>6.6456978741942496</v>
      </c>
      <c r="DJ1056">
        <v>8.2620402306225404</v>
      </c>
      <c r="DK1056">
        <v>17.269119965211701</v>
      </c>
      <c r="DL1056">
        <v>16.111173494686501</v>
      </c>
      <c r="DM1056">
        <v>14.4834821075465</v>
      </c>
      <c r="DN1056">
        <v>23.374916054900702</v>
      </c>
      <c r="DO1056">
        <v>33.152685581583398</v>
      </c>
      <c r="DP1056">
        <v>23.490209270128101</v>
      </c>
      <c r="DQ1056">
        <v>18.4050129417992</v>
      </c>
      <c r="DR1056">
        <v>27.661398681937399</v>
      </c>
      <c r="DS1056">
        <v>31.067206980568301</v>
      </c>
      <c r="DT1056">
        <v>24.331274154774601</v>
      </c>
    </row>
    <row r="1057" spans="1:124" x14ac:dyDescent="0.35">
      <c r="A1057" s="19" t="str">
        <f t="shared" si="32"/>
        <v>Net Loan Growth (last 4 qtrs)--37256</v>
      </c>
      <c r="B1057" s="19" t="str">
        <f t="shared" si="33"/>
        <v>Net Loan Growth (last 4 qtrs)</v>
      </c>
      <c r="C1057">
        <v>21</v>
      </c>
      <c r="D1057" s="27">
        <v>37256</v>
      </c>
      <c r="E1057">
        <v>3.41</v>
      </c>
      <c r="F1057">
        <v>9.15</v>
      </c>
      <c r="G1057">
        <v>16</v>
      </c>
      <c r="H1057">
        <v>15.4569047619048</v>
      </c>
      <c r="I1057">
        <v>-7.0000000000000007E-2</v>
      </c>
      <c r="J1057">
        <v>6.74</v>
      </c>
      <c r="K1057">
        <v>13.26</v>
      </c>
      <c r="L1057">
        <v>9.69815126050419</v>
      </c>
      <c r="M1057">
        <v>-0.01</v>
      </c>
      <c r="N1057">
        <v>7.0449999999999999</v>
      </c>
      <c r="O1057">
        <v>16.7075</v>
      </c>
      <c r="P1057">
        <v>13.8394391315585</v>
      </c>
      <c r="Q1057">
        <v>1.84</v>
      </c>
      <c r="R1057">
        <v>9.34</v>
      </c>
      <c r="S1057">
        <v>15.67</v>
      </c>
      <c r="T1057">
        <v>11.394782608695699</v>
      </c>
      <c r="U1057">
        <v>-0.82</v>
      </c>
      <c r="V1057">
        <v>5.95</v>
      </c>
      <c r="W1057">
        <v>13.01</v>
      </c>
      <c r="X1057">
        <v>9.8565671641791006</v>
      </c>
      <c r="Y1057">
        <v>2.81</v>
      </c>
      <c r="Z1057">
        <v>9.4700000000000006</v>
      </c>
      <c r="AA1057">
        <v>15.98</v>
      </c>
      <c r="AB1057">
        <v>31.135061728395101</v>
      </c>
      <c r="AC1057">
        <v>3.1425000000000001</v>
      </c>
      <c r="AD1057">
        <v>7.31</v>
      </c>
      <c r="AE1057">
        <v>12.97</v>
      </c>
      <c r="AF1057">
        <v>9.5001960784313795</v>
      </c>
      <c r="AG1057">
        <v>0.72250000000000003</v>
      </c>
      <c r="AH1057">
        <v>7.6449999999999996</v>
      </c>
      <c r="AI1057">
        <v>11.895</v>
      </c>
      <c r="AJ1057">
        <v>10.9</v>
      </c>
      <c r="AK1057">
        <v>-0.64500000000000002</v>
      </c>
      <c r="AL1057">
        <v>4.6500000000000004</v>
      </c>
      <c r="AM1057">
        <v>10.6</v>
      </c>
      <c r="AN1057">
        <v>7.3544444444444403</v>
      </c>
      <c r="AO1057">
        <v>-0.5625</v>
      </c>
      <c r="AP1057">
        <v>5.35</v>
      </c>
      <c r="AQ1057">
        <v>10.44</v>
      </c>
      <c r="AR1057">
        <v>6.3516145833333297</v>
      </c>
      <c r="AS1057">
        <v>3.8975</v>
      </c>
      <c r="AT1057">
        <v>9.8049999999999997</v>
      </c>
      <c r="AU1057">
        <v>17.532499999999999</v>
      </c>
      <c r="AV1057">
        <v>13.390091743119299</v>
      </c>
      <c r="AW1057">
        <v>-0.48499999999999999</v>
      </c>
      <c r="AX1057">
        <v>5.67</v>
      </c>
      <c r="AY1057">
        <v>12.074999999999999</v>
      </c>
      <c r="AZ1057">
        <v>8.70929411764706</v>
      </c>
      <c r="BA1057">
        <v>2.08</v>
      </c>
      <c r="BB1057">
        <v>10.4</v>
      </c>
      <c r="BC1057">
        <v>17.975000000000001</v>
      </c>
      <c r="BD1057">
        <v>15.8926373626374</v>
      </c>
      <c r="BE1057">
        <v>-3.0274999999999999</v>
      </c>
      <c r="BF1057">
        <v>4.91</v>
      </c>
      <c r="BG1057">
        <v>9.7074999999999996</v>
      </c>
      <c r="BH1057">
        <v>3.5588235294117601</v>
      </c>
      <c r="BI1057">
        <v>2.3174999999999999</v>
      </c>
      <c r="BJ1057">
        <v>11.535</v>
      </c>
      <c r="BK1057">
        <v>18.899999999999999</v>
      </c>
      <c r="BL1057">
        <v>15.1133333333333</v>
      </c>
      <c r="BM1057">
        <v>13.817500000000001</v>
      </c>
      <c r="BN1057">
        <v>18.63</v>
      </c>
      <c r="BO1057">
        <v>38.502499999999998</v>
      </c>
      <c r="BP1057">
        <v>33.69</v>
      </c>
      <c r="BQ1057">
        <v>5.7</v>
      </c>
      <c r="BR1057">
        <v>15.35</v>
      </c>
      <c r="BS1057">
        <v>748.48500000000001</v>
      </c>
      <c r="BT1057">
        <v>497.67333333333301</v>
      </c>
      <c r="BU1057">
        <v>0.85</v>
      </c>
      <c r="BV1057">
        <v>6.61</v>
      </c>
      <c r="BW1057">
        <v>17.899999999999999</v>
      </c>
      <c r="BX1057">
        <v>9.1933333333333298</v>
      </c>
      <c r="BZ1057" t="s">
        <v>284</v>
      </c>
      <c r="CC1057">
        <v>5.17</v>
      </c>
      <c r="CD1057">
        <v>11.87</v>
      </c>
      <c r="CE1057">
        <v>22.96</v>
      </c>
      <c r="CF1057">
        <v>24.345447154471501</v>
      </c>
      <c r="CG1057">
        <v>2.3424999999999998</v>
      </c>
      <c r="CH1057">
        <v>8.33</v>
      </c>
      <c r="CI1057">
        <v>11.5875</v>
      </c>
      <c r="CJ1057">
        <v>24.038333333333298</v>
      </c>
      <c r="CK1057">
        <v>-6.11</v>
      </c>
      <c r="CL1057">
        <v>5.03</v>
      </c>
      <c r="CM1057">
        <v>10.977499999999999</v>
      </c>
      <c r="CN1057">
        <v>7.5640000000000001</v>
      </c>
      <c r="CO1057">
        <v>4.4024999999999999</v>
      </c>
      <c r="CP1057">
        <v>14.48</v>
      </c>
      <c r="CQ1057">
        <v>26.53</v>
      </c>
      <c r="CR1057">
        <v>14.508333333333301</v>
      </c>
      <c r="CS1057">
        <v>-4.28</v>
      </c>
      <c r="CT1057">
        <v>-0.37</v>
      </c>
      <c r="CU1057">
        <v>8.2200000000000006</v>
      </c>
      <c r="CV1057">
        <v>0.53333333333333299</v>
      </c>
      <c r="CW1057">
        <v>3.9474999999999998</v>
      </c>
      <c r="CX1057">
        <v>11.76</v>
      </c>
      <c r="CY1057">
        <v>16.537500000000001</v>
      </c>
      <c r="CZ1057">
        <v>8.0749999999999993</v>
      </c>
      <c r="DA1057">
        <v>4.5750000000000002</v>
      </c>
      <c r="DB1057">
        <v>9.1150000000000002</v>
      </c>
      <c r="DC1057">
        <v>10.1425</v>
      </c>
      <c r="DD1057">
        <v>5.6025</v>
      </c>
      <c r="DF1057" t="s">
        <v>284</v>
      </c>
      <c r="DI1057">
        <v>6.99</v>
      </c>
      <c r="DJ1057">
        <v>13.775</v>
      </c>
      <c r="DK1057">
        <v>30.094999999999999</v>
      </c>
      <c r="DL1057">
        <v>35.636666666666699</v>
      </c>
      <c r="DM1057">
        <v>6.2500000000000097E-2</v>
      </c>
      <c r="DN1057">
        <v>4.4950000000000001</v>
      </c>
      <c r="DO1057">
        <v>10.505000000000001</v>
      </c>
      <c r="DP1057">
        <v>4.94166666666667</v>
      </c>
      <c r="DQ1057">
        <v>0.215</v>
      </c>
      <c r="DR1057">
        <v>5.36</v>
      </c>
      <c r="DS1057">
        <v>6.7850000000000001</v>
      </c>
      <c r="DT1057">
        <v>6.66</v>
      </c>
    </row>
    <row r="1058" spans="1:124" x14ac:dyDescent="0.35">
      <c r="A1058" s="19" t="str">
        <f t="shared" si="32"/>
        <v>Banks w/ Loan Growth (last 4 qtrs)--37256</v>
      </c>
      <c r="B1058" s="19" t="str">
        <f t="shared" si="33"/>
        <v>Banks w/ Loan Growth (last 4 qtrs)</v>
      </c>
      <c r="C1058">
        <v>22</v>
      </c>
      <c r="D1058" s="27">
        <v>37256</v>
      </c>
      <c r="F1058">
        <v>82.352941176470594</v>
      </c>
      <c r="J1058">
        <v>74.035087719298204</v>
      </c>
      <c r="N1058">
        <v>73.180693069306898</v>
      </c>
      <c r="R1058">
        <v>82.608695652173907</v>
      </c>
      <c r="V1058">
        <v>70.062370062370107</v>
      </c>
      <c r="Z1058">
        <v>81.707317073170699</v>
      </c>
      <c r="AD1058">
        <v>84.615384615384599</v>
      </c>
      <c r="AH1058">
        <v>77.419354838709694</v>
      </c>
      <c r="AI1058"/>
      <c r="AK1058"/>
      <c r="AL1058">
        <v>69.4444444444444</v>
      </c>
      <c r="AP1058">
        <v>71.025641025640994</v>
      </c>
      <c r="AT1058">
        <v>84.459459459459495</v>
      </c>
      <c r="AX1058">
        <v>72.030651340996201</v>
      </c>
      <c r="BB1058">
        <v>79.569892473118301</v>
      </c>
      <c r="BF1058">
        <v>63.8888888888889</v>
      </c>
      <c r="BJ1058">
        <v>57.142857142857103</v>
      </c>
      <c r="BN1058">
        <v>100</v>
      </c>
      <c r="BR1058">
        <v>66.6666666666667</v>
      </c>
      <c r="BV1058">
        <v>76.190476190476204</v>
      </c>
      <c r="BZ1058" t="s">
        <v>285</v>
      </c>
      <c r="CD1058">
        <v>84.251968503936993</v>
      </c>
      <c r="CH1058">
        <v>83.3333333333333</v>
      </c>
      <c r="CL1058">
        <v>60</v>
      </c>
      <c r="CP1058">
        <v>83.3333333333333</v>
      </c>
      <c r="CT1058">
        <v>44.4444444444444</v>
      </c>
      <c r="CX1058">
        <v>81.25</v>
      </c>
      <c r="DB1058">
        <v>75</v>
      </c>
      <c r="DF1058" t="s">
        <v>285</v>
      </c>
      <c r="DJ1058">
        <v>84.615384615384599</v>
      </c>
      <c r="DN1058">
        <v>75</v>
      </c>
      <c r="DR1058">
        <v>71.428571428571402</v>
      </c>
    </row>
    <row r="1059" spans="1:124" x14ac:dyDescent="0.35">
      <c r="A1059" s="19" t="str">
        <f t="shared" si="32"/>
        <v>Equity / Assets--37346</v>
      </c>
      <c r="B1059" s="19" t="str">
        <f t="shared" si="33"/>
        <v>Equity / Assets</v>
      </c>
      <c r="C1059">
        <v>1</v>
      </c>
      <c r="D1059" s="27">
        <v>37346</v>
      </c>
      <c r="E1059">
        <v>8.8329027296130995</v>
      </c>
      <c r="F1059">
        <v>9.5796625354636404</v>
      </c>
      <c r="G1059">
        <v>10.899605081237199</v>
      </c>
      <c r="H1059">
        <v>10.2213558269078</v>
      </c>
      <c r="I1059">
        <v>8.2237976052774702</v>
      </c>
      <c r="J1059">
        <v>9.53325076687047</v>
      </c>
      <c r="K1059">
        <v>11.867121598252</v>
      </c>
      <c r="L1059">
        <v>10.5094014659492</v>
      </c>
      <c r="M1059">
        <v>8.0568798604300298</v>
      </c>
      <c r="N1059">
        <v>9.3858890651492004</v>
      </c>
      <c r="O1059">
        <v>11.7068277639142</v>
      </c>
      <c r="P1059">
        <v>10.4987931298345</v>
      </c>
      <c r="Q1059">
        <v>9.1934736693999604</v>
      </c>
      <c r="R1059">
        <v>9.9366926169903298</v>
      </c>
      <c r="S1059">
        <v>12.8940679793941</v>
      </c>
      <c r="T1059">
        <v>11.5922900652038</v>
      </c>
      <c r="U1059">
        <v>8.0854847875904898</v>
      </c>
      <c r="V1059">
        <v>9.3993731843095691</v>
      </c>
      <c r="W1059">
        <v>11.55997557575</v>
      </c>
      <c r="X1059">
        <v>10.250965489687699</v>
      </c>
      <c r="Y1059">
        <v>8.4155040002161208</v>
      </c>
      <c r="Z1059">
        <v>9.4055601407923</v>
      </c>
      <c r="AA1059">
        <v>10.902611011544</v>
      </c>
      <c r="AB1059">
        <v>10.451365918122301</v>
      </c>
      <c r="AC1059">
        <v>8.3805809208662705</v>
      </c>
      <c r="AD1059">
        <v>9.4293056797722699</v>
      </c>
      <c r="AE1059">
        <v>11.822347543177299</v>
      </c>
      <c r="AF1059">
        <v>10.3719649436142</v>
      </c>
      <c r="AG1059">
        <v>8.9565091355540591</v>
      </c>
      <c r="AH1059">
        <v>11.3163735700871</v>
      </c>
      <c r="AI1059">
        <v>14.9155503785673</v>
      </c>
      <c r="AJ1059">
        <v>12.912642854946601</v>
      </c>
      <c r="AK1059">
        <v>7.9576389593745498</v>
      </c>
      <c r="AL1059">
        <v>9.3114321555349697</v>
      </c>
      <c r="AM1059">
        <v>11.800384856028501</v>
      </c>
      <c r="AN1059">
        <v>10.1720620715202</v>
      </c>
      <c r="AO1059">
        <v>8.6398174447114808</v>
      </c>
      <c r="AP1059">
        <v>10.0948704258902</v>
      </c>
      <c r="AQ1059">
        <v>12.404682633444301</v>
      </c>
      <c r="AR1059">
        <v>10.9606024635733</v>
      </c>
      <c r="AS1059">
        <v>7.9796583151065796</v>
      </c>
      <c r="AT1059">
        <v>9.0797769598017393</v>
      </c>
      <c r="AU1059">
        <v>11.2101197227294</v>
      </c>
      <c r="AV1059">
        <v>9.9416273901755705</v>
      </c>
      <c r="AW1059">
        <v>7.96488458320347</v>
      </c>
      <c r="AX1059">
        <v>9.3317162991166107</v>
      </c>
      <c r="AY1059">
        <v>10.9049561572741</v>
      </c>
      <c r="AZ1059">
        <v>9.8615458488933605</v>
      </c>
      <c r="BA1059">
        <v>8.0727390338919403</v>
      </c>
      <c r="BB1059">
        <v>9.4489007106936604</v>
      </c>
      <c r="BC1059">
        <v>12.037651745068301</v>
      </c>
      <c r="BD1059">
        <v>10.533451817829199</v>
      </c>
      <c r="BE1059">
        <v>9.2874368396876399</v>
      </c>
      <c r="BF1059">
        <v>10.360637141371599</v>
      </c>
      <c r="BG1059">
        <v>13.301016547012701</v>
      </c>
      <c r="BH1059">
        <v>13.6177432449424</v>
      </c>
      <c r="BI1059">
        <v>7.4735467240573401</v>
      </c>
      <c r="BJ1059">
        <v>8.2233722789563402</v>
      </c>
      <c r="BK1059">
        <v>10.3880677749141</v>
      </c>
      <c r="BL1059">
        <v>9.8714792549327992</v>
      </c>
      <c r="BM1059">
        <v>8.5281386312188996</v>
      </c>
      <c r="BN1059">
        <v>8.7775731309916107</v>
      </c>
      <c r="BO1059">
        <v>8.9477594241318794</v>
      </c>
      <c r="BP1059">
        <v>8.69832492435917</v>
      </c>
      <c r="BQ1059">
        <v>10.0538258142312</v>
      </c>
      <c r="BR1059">
        <v>12.173344456720301</v>
      </c>
      <c r="BS1059">
        <v>12.533607292018401</v>
      </c>
      <c r="BT1059">
        <v>11.000507251926299</v>
      </c>
      <c r="BU1059">
        <v>7.6546706108315004</v>
      </c>
      <c r="BV1059">
        <v>9.3993731843095691</v>
      </c>
      <c r="BW1059">
        <v>10.967145995606201</v>
      </c>
      <c r="BX1059">
        <v>9.6720902443314998</v>
      </c>
      <c r="BZ1059" t="s">
        <v>284</v>
      </c>
      <c r="CC1059">
        <v>7.9238630148765701</v>
      </c>
      <c r="CD1059">
        <v>9.2915607050608902</v>
      </c>
      <c r="CE1059">
        <v>10.9782260404548</v>
      </c>
      <c r="CF1059">
        <v>9.9833767014258203</v>
      </c>
      <c r="CG1059">
        <v>8.16943397629184</v>
      </c>
      <c r="CH1059">
        <v>9.6076439516344596</v>
      </c>
      <c r="CI1059">
        <v>11.426721180206799</v>
      </c>
      <c r="CJ1059">
        <v>11.2565794491943</v>
      </c>
      <c r="CK1059">
        <v>7.9220147666453897</v>
      </c>
      <c r="CL1059">
        <v>9.3882873870915393</v>
      </c>
      <c r="CM1059">
        <v>11.9464275873503</v>
      </c>
      <c r="CN1059">
        <v>9.9328548639213405</v>
      </c>
      <c r="CO1059">
        <v>8.0236129427287199</v>
      </c>
      <c r="CP1059">
        <v>8.6522067923138302</v>
      </c>
      <c r="CQ1059">
        <v>12.3990971062375</v>
      </c>
      <c r="CR1059">
        <v>10.034845274621301</v>
      </c>
      <c r="CS1059">
        <v>8.8460097414762107</v>
      </c>
      <c r="CT1059">
        <v>9.0841284147061607</v>
      </c>
      <c r="CU1059">
        <v>11.5479748531382</v>
      </c>
      <c r="CV1059">
        <v>12.1966347332311</v>
      </c>
      <c r="CW1059">
        <v>7.2266982990543198</v>
      </c>
      <c r="CX1059">
        <v>7.6207280072529198</v>
      </c>
      <c r="CY1059">
        <v>8.7928787751184601</v>
      </c>
      <c r="CZ1059">
        <v>8.5396363773823101</v>
      </c>
      <c r="DA1059">
        <v>8.5410117291568</v>
      </c>
      <c r="DB1059">
        <v>9.2626853607826902</v>
      </c>
      <c r="DC1059">
        <v>16.271280610582401</v>
      </c>
      <c r="DD1059">
        <v>15.549606978956501</v>
      </c>
      <c r="DF1059" t="s">
        <v>284</v>
      </c>
      <c r="DI1059">
        <v>11.520334592215701</v>
      </c>
      <c r="DJ1059">
        <v>14.9155503785673</v>
      </c>
      <c r="DK1059">
        <v>17.145629184049699</v>
      </c>
      <c r="DL1059">
        <v>17.237217547366502</v>
      </c>
      <c r="DM1059">
        <v>7.81896649981738</v>
      </c>
      <c r="DN1059">
        <v>9.2766559790551995</v>
      </c>
      <c r="DO1059">
        <v>12.039589163892</v>
      </c>
      <c r="DP1059">
        <v>11.2777936013429</v>
      </c>
      <c r="DQ1059">
        <v>9.7830182853903498</v>
      </c>
      <c r="DR1059">
        <v>10.5585513614273</v>
      </c>
      <c r="DS1059">
        <v>12.776632007891401</v>
      </c>
      <c r="DT1059">
        <v>11.298143911843001</v>
      </c>
    </row>
    <row r="1060" spans="1:124" x14ac:dyDescent="0.35">
      <c r="A1060" s="19" t="str">
        <f t="shared" si="32"/>
        <v>Total Risk Based Capital Ratio--37346</v>
      </c>
      <c r="B1060" s="19" t="str">
        <f t="shared" si="33"/>
        <v>Total Risk Based Capital Ratio</v>
      </c>
      <c r="C1060">
        <v>2</v>
      </c>
      <c r="D1060" s="27">
        <v>37346</v>
      </c>
      <c r="E1060">
        <v>12.58</v>
      </c>
      <c r="F1060">
        <v>13.77</v>
      </c>
      <c r="G1060">
        <v>17.34</v>
      </c>
      <c r="H1060">
        <v>15.6211764705882</v>
      </c>
      <c r="I1060">
        <v>11.87</v>
      </c>
      <c r="J1060">
        <v>14.1</v>
      </c>
      <c r="K1060">
        <v>18.114999999999998</v>
      </c>
      <c r="L1060">
        <v>15.810839328537201</v>
      </c>
      <c r="M1060">
        <v>11.98</v>
      </c>
      <c r="N1060">
        <v>14.48</v>
      </c>
      <c r="O1060">
        <v>19.14</v>
      </c>
      <c r="P1060">
        <v>17.098917919959199</v>
      </c>
      <c r="Q1060">
        <v>13.83</v>
      </c>
      <c r="R1060">
        <v>15.58</v>
      </c>
      <c r="S1060">
        <v>19.925000000000001</v>
      </c>
      <c r="T1060">
        <v>17.6404347826087</v>
      </c>
      <c r="U1060">
        <v>11.55</v>
      </c>
      <c r="V1060">
        <v>13.31</v>
      </c>
      <c r="W1060">
        <v>16.934999999999999</v>
      </c>
      <c r="X1060">
        <v>15.063269639065799</v>
      </c>
      <c r="Y1060">
        <v>12.422499999999999</v>
      </c>
      <c r="Z1060">
        <v>14.215</v>
      </c>
      <c r="AA1060">
        <v>16.925000000000001</v>
      </c>
      <c r="AB1060">
        <v>16.335625</v>
      </c>
      <c r="AC1060">
        <v>12.29</v>
      </c>
      <c r="AD1060">
        <v>15.185</v>
      </c>
      <c r="AE1060">
        <v>19.002500000000001</v>
      </c>
      <c r="AF1060">
        <v>16.4166666666667</v>
      </c>
      <c r="AG1060">
        <v>12.34</v>
      </c>
      <c r="AH1060">
        <v>16.059999999999999</v>
      </c>
      <c r="AI1060">
        <v>21.71</v>
      </c>
      <c r="AJ1060">
        <v>20.281935483870999</v>
      </c>
      <c r="AK1060">
        <v>13.074999999999999</v>
      </c>
      <c r="AL1060">
        <v>14.9</v>
      </c>
      <c r="AM1060">
        <v>18.585000000000001</v>
      </c>
      <c r="AN1060">
        <v>16.2054929577465</v>
      </c>
      <c r="AO1060">
        <v>12.33</v>
      </c>
      <c r="AP1060">
        <v>15.25</v>
      </c>
      <c r="AQ1060">
        <v>19.71</v>
      </c>
      <c r="AR1060">
        <v>16.922137203166201</v>
      </c>
      <c r="AS1060">
        <v>11.255000000000001</v>
      </c>
      <c r="AT1060">
        <v>12.84</v>
      </c>
      <c r="AU1060">
        <v>16.41</v>
      </c>
      <c r="AV1060">
        <v>14.476160919540201</v>
      </c>
      <c r="AW1060">
        <v>12.4475</v>
      </c>
      <c r="AX1060">
        <v>14.395</v>
      </c>
      <c r="AY1060">
        <v>17.822500000000002</v>
      </c>
      <c r="AZ1060">
        <v>15.837203389830499</v>
      </c>
      <c r="BA1060">
        <v>11.36</v>
      </c>
      <c r="BB1060">
        <v>13.04</v>
      </c>
      <c r="BC1060">
        <v>16.059999999999999</v>
      </c>
      <c r="BD1060">
        <v>14.8202673796791</v>
      </c>
      <c r="BE1060">
        <v>13.26</v>
      </c>
      <c r="BF1060">
        <v>15.24</v>
      </c>
      <c r="BG1060">
        <v>18.47</v>
      </c>
      <c r="BH1060">
        <v>27.1283783783784</v>
      </c>
      <c r="BI1060">
        <v>11.352499999999999</v>
      </c>
      <c r="BJ1060">
        <v>11.805</v>
      </c>
      <c r="BK1060">
        <v>14.3575</v>
      </c>
      <c r="BL1060">
        <v>14.105</v>
      </c>
      <c r="BM1060">
        <v>11.2125</v>
      </c>
      <c r="BN1060">
        <v>12.195</v>
      </c>
      <c r="BO1060">
        <v>13.172499999999999</v>
      </c>
      <c r="BP1060">
        <v>12.19</v>
      </c>
      <c r="BQ1060">
        <v>14.914999999999999</v>
      </c>
      <c r="BR1060">
        <v>18.73</v>
      </c>
      <c r="BS1060">
        <v>19.324999999999999</v>
      </c>
      <c r="BT1060">
        <v>16.5833333333333</v>
      </c>
      <c r="BU1060">
        <v>12.02</v>
      </c>
      <c r="BV1060">
        <v>14.13</v>
      </c>
      <c r="BW1060">
        <v>18.52</v>
      </c>
      <c r="BX1060">
        <v>15.2290476190476</v>
      </c>
      <c r="BZ1060" t="s">
        <v>284</v>
      </c>
      <c r="CC1060">
        <v>10.772500000000001</v>
      </c>
      <c r="CD1060">
        <v>12.234999999999999</v>
      </c>
      <c r="CE1060">
        <v>15.56</v>
      </c>
      <c r="CF1060">
        <v>13.698064516129</v>
      </c>
      <c r="CG1060">
        <v>10.94</v>
      </c>
      <c r="CH1060">
        <v>13.645</v>
      </c>
      <c r="CI1060">
        <v>15.1425</v>
      </c>
      <c r="CJ1060">
        <v>14.89</v>
      </c>
      <c r="CK1060">
        <v>11.897500000000001</v>
      </c>
      <c r="CL1060">
        <v>14.09</v>
      </c>
      <c r="CM1060">
        <v>18.010000000000002</v>
      </c>
      <c r="CN1060">
        <v>15.5915</v>
      </c>
      <c r="CO1060">
        <v>11.5825</v>
      </c>
      <c r="CP1060">
        <v>12.21</v>
      </c>
      <c r="CQ1060">
        <v>14.0975</v>
      </c>
      <c r="CR1060">
        <v>13.475</v>
      </c>
      <c r="CS1060">
        <v>12.3</v>
      </c>
      <c r="CT1060">
        <v>15.47</v>
      </c>
      <c r="CU1060">
        <v>20.49</v>
      </c>
      <c r="CV1060">
        <v>23.682222222222201</v>
      </c>
      <c r="CW1060">
        <v>10.56</v>
      </c>
      <c r="CX1060">
        <v>11.13</v>
      </c>
      <c r="CY1060">
        <v>13.75</v>
      </c>
      <c r="CZ1060">
        <v>12.738125</v>
      </c>
      <c r="DA1060">
        <v>11.225</v>
      </c>
      <c r="DB1060">
        <v>12.52</v>
      </c>
      <c r="DC1060">
        <v>20.092500000000001</v>
      </c>
      <c r="DD1060">
        <v>18.797499999999999</v>
      </c>
      <c r="DF1060" t="s">
        <v>284</v>
      </c>
      <c r="DI1060">
        <v>13.45</v>
      </c>
      <c r="DJ1060">
        <v>18.47</v>
      </c>
      <c r="DK1060">
        <v>19.78</v>
      </c>
      <c r="DL1060">
        <v>30.9915384615385</v>
      </c>
      <c r="DM1060">
        <v>11.845000000000001</v>
      </c>
      <c r="DN1060">
        <v>14.48</v>
      </c>
      <c r="DO1060">
        <v>18.587499999999999</v>
      </c>
      <c r="DP1060">
        <v>17.2633333333333</v>
      </c>
      <c r="DQ1060">
        <v>15.425000000000001</v>
      </c>
      <c r="DR1060">
        <v>17.68</v>
      </c>
      <c r="DS1060">
        <v>20.51</v>
      </c>
      <c r="DT1060">
        <v>17.828571428571401</v>
      </c>
    </row>
    <row r="1061" spans="1:124" x14ac:dyDescent="0.35">
      <c r="A1061" s="19" t="str">
        <f t="shared" si="32"/>
        <v>Tier 1 Leverage Ratio--37346</v>
      </c>
      <c r="B1061" s="19" t="str">
        <f t="shared" si="33"/>
        <v>Tier 1 Leverage Ratio</v>
      </c>
      <c r="C1061">
        <v>3</v>
      </c>
      <c r="D1061" s="27">
        <v>37346</v>
      </c>
      <c r="E1061">
        <v>8.57</v>
      </c>
      <c r="F1061">
        <v>9.25</v>
      </c>
      <c r="G1061">
        <v>10.49</v>
      </c>
      <c r="H1061">
        <v>9.8770588235294099</v>
      </c>
      <c r="I1061">
        <v>7.95</v>
      </c>
      <c r="J1061">
        <v>9.1</v>
      </c>
      <c r="K1061">
        <v>11.202500000000001</v>
      </c>
      <c r="L1061">
        <v>10.0127458033573</v>
      </c>
      <c r="M1061">
        <v>7.8</v>
      </c>
      <c r="N1061">
        <v>9.0399999999999991</v>
      </c>
      <c r="O1061">
        <v>11.27</v>
      </c>
      <c r="P1061">
        <v>10.2103071628856</v>
      </c>
      <c r="Q1061">
        <v>8.7249999999999996</v>
      </c>
      <c r="R1061">
        <v>9.98</v>
      </c>
      <c r="S1061">
        <v>11.78</v>
      </c>
      <c r="T1061">
        <v>10.8052173913043</v>
      </c>
      <c r="U1061">
        <v>7.7850000000000001</v>
      </c>
      <c r="V1061">
        <v>8.8699999999999992</v>
      </c>
      <c r="W1061">
        <v>10.835000000000001</v>
      </c>
      <c r="X1061">
        <v>9.6834819532908796</v>
      </c>
      <c r="Y1061">
        <v>8.2149999999999999</v>
      </c>
      <c r="Z1061">
        <v>9.3000000000000007</v>
      </c>
      <c r="AA1061">
        <v>10.365</v>
      </c>
      <c r="AB1061">
        <v>10.077</v>
      </c>
      <c r="AC1061">
        <v>7.9625000000000004</v>
      </c>
      <c r="AD1061">
        <v>8.9700000000000006</v>
      </c>
      <c r="AE1061">
        <v>11.265000000000001</v>
      </c>
      <c r="AF1061">
        <v>9.9080392156862693</v>
      </c>
      <c r="AG1061">
        <v>8.65</v>
      </c>
      <c r="AH1061">
        <v>11</v>
      </c>
      <c r="AI1061">
        <v>14.57</v>
      </c>
      <c r="AJ1061">
        <v>12.2634408602151</v>
      </c>
      <c r="AK1061">
        <v>7.8049999999999997</v>
      </c>
      <c r="AL1061">
        <v>9.11</v>
      </c>
      <c r="AM1061">
        <v>11.734999999999999</v>
      </c>
      <c r="AN1061">
        <v>9.9953521126760592</v>
      </c>
      <c r="AO1061">
        <v>8.2799999999999994</v>
      </c>
      <c r="AP1061">
        <v>9.58</v>
      </c>
      <c r="AQ1061">
        <v>11.9</v>
      </c>
      <c r="AR1061">
        <v>10.5708179419525</v>
      </c>
      <c r="AS1061">
        <v>7.78</v>
      </c>
      <c r="AT1061">
        <v>8.7200000000000006</v>
      </c>
      <c r="AU1061">
        <v>10.55</v>
      </c>
      <c r="AV1061">
        <v>9.4359999999999999</v>
      </c>
      <c r="AW1061">
        <v>7.78</v>
      </c>
      <c r="AX1061">
        <v>8.9700000000000006</v>
      </c>
      <c r="AY1061">
        <v>10.385</v>
      </c>
      <c r="AZ1061">
        <v>9.5147881355932196</v>
      </c>
      <c r="BA1061">
        <v>7.93</v>
      </c>
      <c r="BB1061">
        <v>8.7799999999999994</v>
      </c>
      <c r="BC1061">
        <v>10.88</v>
      </c>
      <c r="BD1061">
        <v>9.8467379679144393</v>
      </c>
      <c r="BE1061">
        <v>8.06</v>
      </c>
      <c r="BF1061">
        <v>9.58</v>
      </c>
      <c r="BG1061">
        <v>11.49</v>
      </c>
      <c r="BH1061">
        <v>12.6424324324324</v>
      </c>
      <c r="BI1061">
        <v>7.47</v>
      </c>
      <c r="BJ1061">
        <v>7.58</v>
      </c>
      <c r="BK1061">
        <v>8.8975000000000009</v>
      </c>
      <c r="BL1061">
        <v>9.3149999999999995</v>
      </c>
      <c r="BM1061">
        <v>8.11</v>
      </c>
      <c r="BN1061">
        <v>8.3949999999999996</v>
      </c>
      <c r="BO1061">
        <v>8.7850000000000001</v>
      </c>
      <c r="BP1061">
        <v>8.5</v>
      </c>
      <c r="BQ1061">
        <v>10.130000000000001</v>
      </c>
      <c r="BR1061">
        <v>12.74</v>
      </c>
      <c r="BS1061">
        <v>13.105</v>
      </c>
      <c r="BT1061">
        <v>11.2433333333333</v>
      </c>
      <c r="BU1061">
        <v>7.57</v>
      </c>
      <c r="BV1061">
        <v>8.92</v>
      </c>
      <c r="BW1061">
        <v>10.77</v>
      </c>
      <c r="BX1061">
        <v>9.4609523809523797</v>
      </c>
      <c r="BZ1061" t="s">
        <v>284</v>
      </c>
      <c r="CC1061">
        <v>7.8049999999999997</v>
      </c>
      <c r="CD1061">
        <v>8.6</v>
      </c>
      <c r="CE1061">
        <v>9.9124999999999996</v>
      </c>
      <c r="CF1061">
        <v>9.2444354838709693</v>
      </c>
      <c r="CG1061">
        <v>8.36</v>
      </c>
      <c r="CH1061">
        <v>9.51</v>
      </c>
      <c r="CI1061">
        <v>11.38</v>
      </c>
      <c r="CJ1061">
        <v>11.358333333333301</v>
      </c>
      <c r="CK1061">
        <v>8.0574999999999992</v>
      </c>
      <c r="CL1061">
        <v>9.2550000000000008</v>
      </c>
      <c r="CM1061">
        <v>11.362500000000001</v>
      </c>
      <c r="CN1061">
        <v>9.6950000000000003</v>
      </c>
      <c r="CO1061">
        <v>8.0350000000000001</v>
      </c>
      <c r="CP1061">
        <v>8.5250000000000004</v>
      </c>
      <c r="CQ1061">
        <v>9.2475000000000005</v>
      </c>
      <c r="CR1061">
        <v>9.2816666666666698</v>
      </c>
      <c r="CS1061">
        <v>7.5</v>
      </c>
      <c r="CT1061">
        <v>8.6300000000000008</v>
      </c>
      <c r="CU1061">
        <v>11.99</v>
      </c>
      <c r="CV1061">
        <v>11.7877777777778</v>
      </c>
      <c r="CW1061">
        <v>7.1749999999999998</v>
      </c>
      <c r="CX1061">
        <v>7.7050000000000001</v>
      </c>
      <c r="CY1061">
        <v>8.4175000000000004</v>
      </c>
      <c r="CZ1061">
        <v>8.3062500000000004</v>
      </c>
      <c r="DA1061">
        <v>8.5399999999999991</v>
      </c>
      <c r="DB1061">
        <v>9.02</v>
      </c>
      <c r="DC1061">
        <v>10.727499999999999</v>
      </c>
      <c r="DD1061">
        <v>10.2475</v>
      </c>
      <c r="DF1061" t="s">
        <v>284</v>
      </c>
      <c r="DI1061">
        <v>10.88</v>
      </c>
      <c r="DJ1061">
        <v>14.57</v>
      </c>
      <c r="DK1061">
        <v>16.47</v>
      </c>
      <c r="DL1061">
        <v>16.228461538461499</v>
      </c>
      <c r="DM1061">
        <v>7.4325000000000001</v>
      </c>
      <c r="DN1061">
        <v>8.65</v>
      </c>
      <c r="DO1061">
        <v>12.19</v>
      </c>
      <c r="DP1061">
        <v>10.515000000000001</v>
      </c>
      <c r="DQ1061">
        <v>9.6850000000000005</v>
      </c>
      <c r="DR1061">
        <v>10.4</v>
      </c>
      <c r="DS1061">
        <v>12.664999999999999</v>
      </c>
      <c r="DT1061">
        <v>11.1642857142857</v>
      </c>
    </row>
    <row r="1062" spans="1:124" x14ac:dyDescent="0.35">
      <c r="A1062" s="19" t="str">
        <f t="shared" si="32"/>
        <v>ALLL / Nonaccrual Loans--37346</v>
      </c>
      <c r="B1062" s="19" t="str">
        <f t="shared" si="33"/>
        <v>ALLL / Nonaccrual Loans</v>
      </c>
      <c r="C1062">
        <v>4</v>
      </c>
      <c r="D1062" s="27">
        <v>37346</v>
      </c>
      <c r="E1062">
        <v>123.452203025049</v>
      </c>
      <c r="F1062">
        <v>248.63840746448301</v>
      </c>
      <c r="G1062">
        <v>738.15156375300705</v>
      </c>
      <c r="H1062">
        <v>1350.2083933860699</v>
      </c>
      <c r="I1062">
        <v>112.487164956942</v>
      </c>
      <c r="J1062">
        <v>218.54541357695899</v>
      </c>
      <c r="K1062">
        <v>671.99519230769204</v>
      </c>
      <c r="L1062">
        <v>964.59091317487105</v>
      </c>
      <c r="M1062">
        <v>120.725498515062</v>
      </c>
      <c r="N1062">
        <v>250.277777777778</v>
      </c>
      <c r="O1062">
        <v>651.26050420168099</v>
      </c>
      <c r="P1062">
        <v>890.87127984496499</v>
      </c>
      <c r="Q1062">
        <v>80.056162703656398</v>
      </c>
      <c r="R1062">
        <v>123.096234309623</v>
      </c>
      <c r="S1062">
        <v>193.30365173592401</v>
      </c>
      <c r="T1062">
        <v>175.27709220429301</v>
      </c>
      <c r="U1062">
        <v>121.403182125931</v>
      </c>
      <c r="V1062">
        <v>227.773512274133</v>
      </c>
      <c r="W1062">
        <v>679.99856569133703</v>
      </c>
      <c r="X1062">
        <v>927.81723607645097</v>
      </c>
      <c r="Y1062">
        <v>112.001315072691</v>
      </c>
      <c r="Z1062">
        <v>182.53968253968301</v>
      </c>
      <c r="AA1062">
        <v>564.50574712643697</v>
      </c>
      <c r="AB1062">
        <v>1361.1677391611599</v>
      </c>
      <c r="AC1062">
        <v>112.581473282912</v>
      </c>
      <c r="AD1062">
        <v>245.23809523809501</v>
      </c>
      <c r="AE1062">
        <v>613.82220555138804</v>
      </c>
      <c r="AF1062">
        <v>2728.8067623803099</v>
      </c>
      <c r="AG1062">
        <v>186.45418326693201</v>
      </c>
      <c r="AH1062">
        <v>373.493975903614</v>
      </c>
      <c r="AI1062">
        <v>1309.0909090909099</v>
      </c>
      <c r="AJ1062">
        <v>79890.054245954103</v>
      </c>
      <c r="AK1062">
        <v>62.3069981274827</v>
      </c>
      <c r="AL1062">
        <v>127.160429393011</v>
      </c>
      <c r="AM1062">
        <v>307.761155309581</v>
      </c>
      <c r="AN1062">
        <v>373.386363991569</v>
      </c>
      <c r="AO1062">
        <v>116.914279112754</v>
      </c>
      <c r="AP1062">
        <v>226.69211195928801</v>
      </c>
      <c r="AQ1062">
        <v>699.801166489926</v>
      </c>
      <c r="AR1062">
        <v>1120.5845447996401</v>
      </c>
      <c r="AS1062">
        <v>118.365174672489</v>
      </c>
      <c r="AT1062">
        <v>227.773512274133</v>
      </c>
      <c r="AU1062">
        <v>629.33650362318804</v>
      </c>
      <c r="AV1062">
        <v>926.69507844597001</v>
      </c>
      <c r="AW1062">
        <v>99.404476922152696</v>
      </c>
      <c r="AX1062">
        <v>184.31372549019599</v>
      </c>
      <c r="AY1062">
        <v>559.85416666666697</v>
      </c>
      <c r="AZ1062">
        <v>640.02228143309003</v>
      </c>
      <c r="BA1062">
        <v>105.36632210777501</v>
      </c>
      <c r="BB1062">
        <v>195.16969187001601</v>
      </c>
      <c r="BC1062">
        <v>487.881294964029</v>
      </c>
      <c r="BD1062">
        <v>754.30575169437395</v>
      </c>
      <c r="BE1062">
        <v>144.64717276184399</v>
      </c>
      <c r="BF1062">
        <v>351.13636363636402</v>
      </c>
      <c r="BG1062">
        <v>2691.9407894736801</v>
      </c>
      <c r="BH1062">
        <v>180829.19977658399</v>
      </c>
      <c r="BI1062">
        <v>104.053747926938</v>
      </c>
      <c r="BJ1062">
        <v>138.809712392915</v>
      </c>
      <c r="BK1062">
        <v>192.75128377034099</v>
      </c>
      <c r="BL1062">
        <v>2109.8268166662601</v>
      </c>
      <c r="BM1062">
        <v>149.76548184241199</v>
      </c>
      <c r="BN1062">
        <v>208.50740011665201</v>
      </c>
      <c r="BO1062">
        <v>566.75415573053397</v>
      </c>
      <c r="BP1062">
        <v>508.01223745629397</v>
      </c>
      <c r="BQ1062">
        <v>283.25216450216402</v>
      </c>
      <c r="BR1062">
        <v>396.266233766234</v>
      </c>
      <c r="BS1062">
        <v>509.280303030303</v>
      </c>
      <c r="BT1062">
        <v>396.266233766234</v>
      </c>
      <c r="BU1062">
        <v>77.405860753113998</v>
      </c>
      <c r="BV1062">
        <v>200.212765957447</v>
      </c>
      <c r="BW1062">
        <v>678.21681864235097</v>
      </c>
      <c r="BX1062">
        <v>1790.7335086645801</v>
      </c>
      <c r="BZ1062" t="s">
        <v>284</v>
      </c>
      <c r="CC1062">
        <v>145.29758299163399</v>
      </c>
      <c r="CD1062">
        <v>285.71428571428601</v>
      </c>
      <c r="CE1062">
        <v>710.28110730593596</v>
      </c>
      <c r="CF1062">
        <v>855.18592300029604</v>
      </c>
      <c r="CG1062">
        <v>300</v>
      </c>
      <c r="CH1062">
        <v>450</v>
      </c>
      <c r="CI1062">
        <v>1511.1111111111099</v>
      </c>
      <c r="CJ1062">
        <v>1416.6995491912</v>
      </c>
      <c r="CK1062">
        <v>129.98296422487201</v>
      </c>
      <c r="CL1062">
        <v>269.68085106383</v>
      </c>
      <c r="CM1062">
        <v>1305.2631578947401</v>
      </c>
      <c r="CN1062">
        <v>1233.0340936300399</v>
      </c>
      <c r="CO1062">
        <v>337.42105137338302</v>
      </c>
      <c r="CP1062">
        <v>471.79125528914</v>
      </c>
      <c r="CQ1062">
        <v>1295.8956276445699</v>
      </c>
      <c r="CR1062">
        <v>931.61403424892205</v>
      </c>
      <c r="CS1062">
        <v>183.62611147256601</v>
      </c>
      <c r="CT1062">
        <v>215.68627450980401</v>
      </c>
      <c r="CU1062">
        <v>403.18447190840902</v>
      </c>
      <c r="CV1062">
        <v>325.51981133637099</v>
      </c>
      <c r="CW1062">
        <v>254.43304782050501</v>
      </c>
      <c r="CX1062">
        <v>839.18944356599695</v>
      </c>
      <c r="CY1062">
        <v>3871.0714285714298</v>
      </c>
      <c r="CZ1062">
        <v>8597.4316592126906</v>
      </c>
      <c r="DA1062">
        <v>206.74702147833599</v>
      </c>
      <c r="DB1062">
        <v>308.76963350785297</v>
      </c>
      <c r="DC1062">
        <v>581.337941753927</v>
      </c>
      <c r="DD1062">
        <v>422.46676431889102</v>
      </c>
      <c r="DF1062" t="s">
        <v>284</v>
      </c>
      <c r="DI1062">
        <v>263.254126379529</v>
      </c>
      <c r="DJ1062">
        <v>1136.9567686063899</v>
      </c>
      <c r="DK1062">
        <v>8011.6225807760202</v>
      </c>
      <c r="DL1062">
        <v>672348.55324486399</v>
      </c>
      <c r="DM1062">
        <v>83.300864025373897</v>
      </c>
      <c r="DN1062">
        <v>122.443181818182</v>
      </c>
      <c r="DO1062">
        <v>1624.80519480519</v>
      </c>
      <c r="DP1062">
        <v>1248.72082542765</v>
      </c>
      <c r="DQ1062">
        <v>81.867723299972297</v>
      </c>
      <c r="DR1062">
        <v>140.828402366864</v>
      </c>
      <c r="DS1062">
        <v>158.82804114490199</v>
      </c>
      <c r="DT1062">
        <v>123.314089013432</v>
      </c>
    </row>
    <row r="1063" spans="1:124" x14ac:dyDescent="0.35">
      <c r="A1063" s="19" t="str">
        <f t="shared" si="32"/>
        <v>[NCL + OREO] / [Total Loans + OREO]--37346</v>
      </c>
      <c r="B1063" s="19" t="str">
        <f t="shared" si="33"/>
        <v>[NCL + OREO] / [Total Loans + OREO]</v>
      </c>
      <c r="C1063">
        <v>5</v>
      </c>
      <c r="D1063" s="27">
        <v>37346</v>
      </c>
      <c r="E1063">
        <v>0.42240151874703402</v>
      </c>
      <c r="F1063">
        <v>1.14855595032891</v>
      </c>
      <c r="G1063">
        <v>2.04292819708248</v>
      </c>
      <c r="H1063">
        <v>1.6142193850373801</v>
      </c>
      <c r="I1063">
        <v>0.37231917995846803</v>
      </c>
      <c r="J1063">
        <v>1.0364364642083499</v>
      </c>
      <c r="K1063">
        <v>2.02939671637307</v>
      </c>
      <c r="L1063">
        <v>1.46440658102443</v>
      </c>
      <c r="M1063">
        <v>0.279837927227018</v>
      </c>
      <c r="N1063">
        <v>0.83347803438096901</v>
      </c>
      <c r="O1063">
        <v>1.78362184961389</v>
      </c>
      <c r="P1063">
        <v>1.2604034392926899</v>
      </c>
      <c r="Q1063">
        <v>1.07704127711685</v>
      </c>
      <c r="R1063">
        <v>1.81831780671647</v>
      </c>
      <c r="S1063">
        <v>2.80736364737619</v>
      </c>
      <c r="T1063">
        <v>2.1374124620216399</v>
      </c>
      <c r="U1063">
        <v>0.28624735093422998</v>
      </c>
      <c r="V1063">
        <v>0.91280427648602203</v>
      </c>
      <c r="W1063">
        <v>1.7936270329205599</v>
      </c>
      <c r="X1063">
        <v>1.2740798421511801</v>
      </c>
      <c r="Y1063">
        <v>0.61426449459725996</v>
      </c>
      <c r="Z1063">
        <v>1.6492622174026099</v>
      </c>
      <c r="AA1063">
        <v>3.08946723163064</v>
      </c>
      <c r="AB1063">
        <v>2.03143281887799</v>
      </c>
      <c r="AC1063">
        <v>0.48129361876545701</v>
      </c>
      <c r="AD1063">
        <v>1.0724842783167401</v>
      </c>
      <c r="AE1063">
        <v>2.2189576241136302</v>
      </c>
      <c r="AF1063">
        <v>1.6296669654356799</v>
      </c>
      <c r="AG1063">
        <v>0.28404237401668198</v>
      </c>
      <c r="AH1063">
        <v>0.91897706153069703</v>
      </c>
      <c r="AI1063">
        <v>1.95478897357181</v>
      </c>
      <c r="AJ1063">
        <v>1.56424069784597</v>
      </c>
      <c r="AK1063">
        <v>0.62706080915276996</v>
      </c>
      <c r="AL1063">
        <v>1.19018429978342</v>
      </c>
      <c r="AM1063">
        <v>2.5222364817686702</v>
      </c>
      <c r="AN1063">
        <v>1.75512110282053</v>
      </c>
      <c r="AO1063">
        <v>0.36923076923076897</v>
      </c>
      <c r="AP1063">
        <v>1.08299033774119</v>
      </c>
      <c r="AQ1063">
        <v>2.1478299511183501</v>
      </c>
      <c r="AR1063">
        <v>1.6032682276422101</v>
      </c>
      <c r="AS1063">
        <v>0.38686026100542698</v>
      </c>
      <c r="AT1063">
        <v>0.93899931459904096</v>
      </c>
      <c r="AU1063">
        <v>1.90936412614923</v>
      </c>
      <c r="AV1063">
        <v>1.3265360577507399</v>
      </c>
      <c r="AW1063">
        <v>0.44423070957989302</v>
      </c>
      <c r="AX1063">
        <v>1.02216626313964</v>
      </c>
      <c r="AY1063">
        <v>2.04821003773095</v>
      </c>
      <c r="AZ1063">
        <v>1.405843388094</v>
      </c>
      <c r="BA1063">
        <v>0.28538812785388101</v>
      </c>
      <c r="BB1063">
        <v>1.05271815116375</v>
      </c>
      <c r="BC1063">
        <v>2.0302974321078899</v>
      </c>
      <c r="BD1063">
        <v>1.46115667541863</v>
      </c>
      <c r="BE1063">
        <v>0.321925930035458</v>
      </c>
      <c r="BF1063">
        <v>1.0348365784073299</v>
      </c>
      <c r="BG1063">
        <v>1.9527822769072201</v>
      </c>
      <c r="BH1063">
        <v>1.3110613073212201</v>
      </c>
      <c r="BI1063">
        <v>1.22038034402341</v>
      </c>
      <c r="BJ1063">
        <v>1.7090416608250201</v>
      </c>
      <c r="BK1063">
        <v>1.7388758374329001</v>
      </c>
      <c r="BL1063">
        <v>1.6429724344265699</v>
      </c>
      <c r="BM1063">
        <v>0.39292446307700202</v>
      </c>
      <c r="BN1063">
        <v>0.69717043664477696</v>
      </c>
      <c r="BO1063">
        <v>1.0766100060755099</v>
      </c>
      <c r="BP1063">
        <v>0.772364032507739</v>
      </c>
      <c r="BQ1063">
        <v>1.71897394853607</v>
      </c>
      <c r="BR1063">
        <v>2.8834816164647901</v>
      </c>
      <c r="BS1063">
        <v>2.96412995642376</v>
      </c>
      <c r="BT1063">
        <v>2.16090873115163</v>
      </c>
      <c r="BU1063">
        <v>0.62961501063799097</v>
      </c>
      <c r="BV1063">
        <v>1.3575042158516</v>
      </c>
      <c r="BW1063">
        <v>2.07989435457247</v>
      </c>
      <c r="BX1063">
        <v>1.5817574305128399</v>
      </c>
      <c r="BZ1063" t="s">
        <v>284</v>
      </c>
      <c r="CC1063">
        <v>0.23856552452250701</v>
      </c>
      <c r="CD1063">
        <v>0.56996537281793003</v>
      </c>
      <c r="CE1063">
        <v>1.2763216266219399</v>
      </c>
      <c r="CF1063">
        <v>0.941339144819758</v>
      </c>
      <c r="CG1063">
        <v>0.122296318963538</v>
      </c>
      <c r="CH1063">
        <v>0.43591419772052198</v>
      </c>
      <c r="CI1063">
        <v>0.77530864847875103</v>
      </c>
      <c r="CJ1063">
        <v>0.47079629567880699</v>
      </c>
      <c r="CK1063">
        <v>0.34886083247902999</v>
      </c>
      <c r="CL1063">
        <v>0.84840899100633704</v>
      </c>
      <c r="CM1063">
        <v>1.4076596029085899</v>
      </c>
      <c r="CN1063">
        <v>0.93482194031027299</v>
      </c>
      <c r="CO1063">
        <v>0.20499066195756499</v>
      </c>
      <c r="CP1063">
        <v>0.51609507133156596</v>
      </c>
      <c r="CQ1063">
        <v>0.82093635794369801</v>
      </c>
      <c r="CR1063">
        <v>0.58650382550880398</v>
      </c>
      <c r="CS1063">
        <v>0.50133689839572204</v>
      </c>
      <c r="CT1063">
        <v>0.80216601641329199</v>
      </c>
      <c r="CU1063">
        <v>0.98504195549069695</v>
      </c>
      <c r="CV1063">
        <v>1.01690476597681</v>
      </c>
      <c r="CW1063">
        <v>3.3629098243884999E-2</v>
      </c>
      <c r="CX1063">
        <v>0.47401432998515097</v>
      </c>
      <c r="CY1063">
        <v>0.80501487733325405</v>
      </c>
      <c r="CZ1063">
        <v>0.85532126288245203</v>
      </c>
      <c r="DA1063">
        <v>0.36693192844675598</v>
      </c>
      <c r="DB1063">
        <v>1.16889994497131</v>
      </c>
      <c r="DC1063">
        <v>4.0753420321779803</v>
      </c>
      <c r="DD1063">
        <v>3.2733740156534199</v>
      </c>
      <c r="DF1063" t="s">
        <v>284</v>
      </c>
      <c r="DI1063">
        <v>0.553611429328007</v>
      </c>
      <c r="DJ1063">
        <v>1.0848166455964401</v>
      </c>
      <c r="DK1063">
        <v>2.0689978433213301</v>
      </c>
      <c r="DL1063">
        <v>1.57751277021165</v>
      </c>
      <c r="DM1063">
        <v>0.95424540081255405</v>
      </c>
      <c r="DN1063">
        <v>1.76409147302375</v>
      </c>
      <c r="DO1063">
        <v>2.2576951024060401</v>
      </c>
      <c r="DP1063">
        <v>1.87462268729452</v>
      </c>
      <c r="DQ1063">
        <v>0.830772837206458</v>
      </c>
      <c r="DR1063">
        <v>1.18884316415181</v>
      </c>
      <c r="DS1063">
        <v>1.97680289417938</v>
      </c>
      <c r="DT1063">
        <v>1.5280315495817001</v>
      </c>
    </row>
    <row r="1064" spans="1:124" x14ac:dyDescent="0.35">
      <c r="A1064" s="19" t="str">
        <f t="shared" si="32"/>
        <v>[Noncurrent + Delinquent Loans] / [Capital + ALLL]--37346</v>
      </c>
      <c r="B1064" s="19" t="str">
        <f t="shared" si="33"/>
        <v>[Noncurrent + Delinquent Loans] / [Capital + ALLL]</v>
      </c>
      <c r="C1064">
        <v>6</v>
      </c>
      <c r="D1064" s="27">
        <v>37346</v>
      </c>
      <c r="E1064">
        <v>9.4461247059542295</v>
      </c>
      <c r="F1064">
        <v>17.484450587422302</v>
      </c>
      <c r="G1064">
        <v>28.680715935334899</v>
      </c>
      <c r="H1064">
        <v>22.431330728979201</v>
      </c>
      <c r="I1064">
        <v>7.1649945778451496</v>
      </c>
      <c r="J1064">
        <v>14.6666674063791</v>
      </c>
      <c r="K1064">
        <v>23.579008988674101</v>
      </c>
      <c r="L1064">
        <v>17.8716780637717</v>
      </c>
      <c r="M1064">
        <v>5.3590646145589398</v>
      </c>
      <c r="N1064">
        <v>11.732761985875999</v>
      </c>
      <c r="O1064">
        <v>20.8901565125127</v>
      </c>
      <c r="P1064">
        <v>15.0477259449288</v>
      </c>
      <c r="Q1064">
        <v>13.509636047355301</v>
      </c>
      <c r="R1064">
        <v>18.649517684887499</v>
      </c>
      <c r="S1064">
        <v>24.600948590659101</v>
      </c>
      <c r="T1064">
        <v>21.0200674970276</v>
      </c>
      <c r="U1064">
        <v>6.9018264454795499</v>
      </c>
      <c r="V1064">
        <v>13.8713383113153</v>
      </c>
      <c r="W1064">
        <v>21.920201661704201</v>
      </c>
      <c r="X1064">
        <v>16.4762951521971</v>
      </c>
      <c r="Y1064">
        <v>9.0113738148755296</v>
      </c>
      <c r="Z1064">
        <v>17.094580027880699</v>
      </c>
      <c r="AA1064">
        <v>28.516508490078699</v>
      </c>
      <c r="AB1064">
        <v>22.336107732472499</v>
      </c>
      <c r="AC1064">
        <v>9.9812084329068291</v>
      </c>
      <c r="AD1064">
        <v>17.505450559935401</v>
      </c>
      <c r="AE1064">
        <v>26.977120211673999</v>
      </c>
      <c r="AF1064">
        <v>19.65066034861</v>
      </c>
      <c r="AG1064">
        <v>5.01683501683502</v>
      </c>
      <c r="AH1064">
        <v>10.803324099723</v>
      </c>
      <c r="AI1064">
        <v>19.803557207326801</v>
      </c>
      <c r="AJ1064">
        <v>16.727666522064201</v>
      </c>
      <c r="AK1064">
        <v>9.1515417075346406</v>
      </c>
      <c r="AL1064">
        <v>17.7192533878803</v>
      </c>
      <c r="AM1064">
        <v>29.994981344700498</v>
      </c>
      <c r="AN1064">
        <v>22.924858013013701</v>
      </c>
      <c r="AO1064">
        <v>6.9656073138876797</v>
      </c>
      <c r="AP1064">
        <v>15.7466293563979</v>
      </c>
      <c r="AQ1064">
        <v>25.911925911925898</v>
      </c>
      <c r="AR1064">
        <v>18.977298611789902</v>
      </c>
      <c r="AS1064">
        <v>7.6933454894901798</v>
      </c>
      <c r="AT1064">
        <v>14.6935933147632</v>
      </c>
      <c r="AU1064">
        <v>23.569451978456701</v>
      </c>
      <c r="AV1064">
        <v>18.109179510935402</v>
      </c>
      <c r="AW1064">
        <v>8.4154481177932201</v>
      </c>
      <c r="AX1064">
        <v>15.8793190223826</v>
      </c>
      <c r="AY1064">
        <v>23.4125285456639</v>
      </c>
      <c r="AZ1064">
        <v>18.389472879600198</v>
      </c>
      <c r="BA1064">
        <v>5.7429352780309904</v>
      </c>
      <c r="BB1064">
        <v>12.574529376298001</v>
      </c>
      <c r="BC1064">
        <v>22.1640115470972</v>
      </c>
      <c r="BD1064">
        <v>16.935464706402399</v>
      </c>
      <c r="BE1064">
        <v>8.2681115793698599</v>
      </c>
      <c r="BF1064">
        <v>13.485655385672599</v>
      </c>
      <c r="BG1064">
        <v>18.079642274457701</v>
      </c>
      <c r="BH1064">
        <v>15.790647682636999</v>
      </c>
      <c r="BI1064">
        <v>13.9282168270594</v>
      </c>
      <c r="BJ1064">
        <v>19.697273790309101</v>
      </c>
      <c r="BK1064">
        <v>26.686698828715301</v>
      </c>
      <c r="BL1064">
        <v>19.605459161450501</v>
      </c>
      <c r="BM1064">
        <v>9.0200359662841194</v>
      </c>
      <c r="BN1064">
        <v>15.9051110670745</v>
      </c>
      <c r="BO1064">
        <v>23.3598691232025</v>
      </c>
      <c r="BP1064">
        <v>16.474794022412102</v>
      </c>
      <c r="BQ1064">
        <v>12.961514486759899</v>
      </c>
      <c r="BR1064">
        <v>20.441795231416499</v>
      </c>
      <c r="BS1064">
        <v>23.297443248681802</v>
      </c>
      <c r="BT1064">
        <v>17.358706746488998</v>
      </c>
      <c r="BU1064">
        <v>11.013215859030799</v>
      </c>
      <c r="BV1064">
        <v>15.7787845649117</v>
      </c>
      <c r="BW1064">
        <v>24.4943820224719</v>
      </c>
      <c r="BX1064">
        <v>18.323646541450302</v>
      </c>
      <c r="BZ1064" t="s">
        <v>284</v>
      </c>
      <c r="CC1064">
        <v>5.2983630496497396</v>
      </c>
      <c r="CD1064">
        <v>10.1147452576361</v>
      </c>
      <c r="CE1064">
        <v>17.041481925399999</v>
      </c>
      <c r="CF1064">
        <v>12.1038549500126</v>
      </c>
      <c r="CG1064">
        <v>1.7998451534000499</v>
      </c>
      <c r="CH1064">
        <v>6.91643151572727</v>
      </c>
      <c r="CI1064">
        <v>12.5283531415655</v>
      </c>
      <c r="CJ1064">
        <v>7.1913599133337698</v>
      </c>
      <c r="CK1064">
        <v>7.6149195054734502</v>
      </c>
      <c r="CL1064">
        <v>14.1011947554004</v>
      </c>
      <c r="CM1064">
        <v>19.612251463324199</v>
      </c>
      <c r="CN1064">
        <v>15.774545682445201</v>
      </c>
      <c r="CO1064">
        <v>5.2460160330979804</v>
      </c>
      <c r="CP1064">
        <v>7.5413951300705504</v>
      </c>
      <c r="CQ1064">
        <v>14.1501802162595</v>
      </c>
      <c r="CR1064">
        <v>10.3289778461778</v>
      </c>
      <c r="CS1064">
        <v>6.7741935483870996</v>
      </c>
      <c r="CT1064">
        <v>10.353267343888801</v>
      </c>
      <c r="CU1064">
        <v>15.0651624197627</v>
      </c>
      <c r="CV1064">
        <v>18.3498338054846</v>
      </c>
      <c r="CW1064">
        <v>11.1297159630493</v>
      </c>
      <c r="CX1064">
        <v>15.2117375690098</v>
      </c>
      <c r="CY1064">
        <v>21.595435786871999</v>
      </c>
      <c r="CZ1064">
        <v>16.494675404500299</v>
      </c>
      <c r="DA1064">
        <v>10.7178534119414</v>
      </c>
      <c r="DB1064">
        <v>12.7882144160558</v>
      </c>
      <c r="DC1064">
        <v>19.9911623775882</v>
      </c>
      <c r="DD1064">
        <v>17.9208013734738</v>
      </c>
      <c r="DF1064" t="s">
        <v>284</v>
      </c>
      <c r="DI1064">
        <v>9.5436356486942806</v>
      </c>
      <c r="DJ1064">
        <v>16.257542962088401</v>
      </c>
      <c r="DK1064">
        <v>21.1015620777255</v>
      </c>
      <c r="DL1064">
        <v>21.797913041112199</v>
      </c>
      <c r="DM1064">
        <v>10.641271449816401</v>
      </c>
      <c r="DN1064">
        <v>16.6662362231814</v>
      </c>
      <c r="DO1064">
        <v>20.126314009248802</v>
      </c>
      <c r="DP1064">
        <v>21.9319668671477</v>
      </c>
      <c r="DQ1064">
        <v>10.0483558994197</v>
      </c>
      <c r="DR1064">
        <v>14.4976883668624</v>
      </c>
      <c r="DS1064">
        <v>16.563559059432901</v>
      </c>
      <c r="DT1064">
        <v>13.5080334568241</v>
      </c>
    </row>
    <row r="1065" spans="1:124" x14ac:dyDescent="0.35">
      <c r="A1065" s="19" t="str">
        <f t="shared" si="32"/>
        <v xml:space="preserve">  Ag [NCL+DQ] / [Capital + ALLL]--37346</v>
      </c>
      <c r="B1065" s="19" t="str">
        <f t="shared" si="33"/>
        <v xml:space="preserve">  Ag [NCL+DQ] / [Capital + ALLL]</v>
      </c>
      <c r="C1065">
        <v>7</v>
      </c>
      <c r="D1065" s="27">
        <v>37346</v>
      </c>
      <c r="E1065">
        <v>0</v>
      </c>
      <c r="F1065">
        <v>0.64734441665440601</v>
      </c>
      <c r="G1065">
        <v>4.5708648470897701</v>
      </c>
      <c r="H1065">
        <v>4.1709452180142899</v>
      </c>
      <c r="I1065">
        <v>0</v>
      </c>
      <c r="J1065">
        <v>0.26990985333949302</v>
      </c>
      <c r="K1065">
        <v>4.6716358588170497</v>
      </c>
      <c r="L1065">
        <v>3.6637824746719398</v>
      </c>
      <c r="M1065">
        <v>0</v>
      </c>
      <c r="N1065">
        <v>0</v>
      </c>
      <c r="O1065">
        <v>1.2354666227683899</v>
      </c>
      <c r="P1065">
        <v>1.6795089166495401</v>
      </c>
      <c r="Q1065">
        <v>0</v>
      </c>
      <c r="R1065">
        <v>0</v>
      </c>
      <c r="S1065">
        <v>0</v>
      </c>
      <c r="T1065">
        <v>8.5812758217259699E-2</v>
      </c>
      <c r="U1065">
        <v>0</v>
      </c>
      <c r="V1065">
        <v>0</v>
      </c>
      <c r="W1065">
        <v>3.3405424642767501</v>
      </c>
      <c r="X1065">
        <v>2.9729861279535199</v>
      </c>
      <c r="Y1065">
        <v>0</v>
      </c>
      <c r="Z1065">
        <v>0.87377110457669205</v>
      </c>
      <c r="AA1065">
        <v>7.8956384124467904</v>
      </c>
      <c r="AB1065">
        <v>6.35206843331237</v>
      </c>
      <c r="AC1065">
        <v>1.3651104048462599</v>
      </c>
      <c r="AD1065">
        <v>5.5422608713974304</v>
      </c>
      <c r="AE1065">
        <v>11.497397240109301</v>
      </c>
      <c r="AF1065">
        <v>7.8287541763004498</v>
      </c>
      <c r="AG1065">
        <v>0</v>
      </c>
      <c r="AH1065">
        <v>1.75945110560103</v>
      </c>
      <c r="AI1065">
        <v>4.6299960427384201</v>
      </c>
      <c r="AJ1065">
        <v>3.9954384861165302</v>
      </c>
      <c r="AK1065">
        <v>0</v>
      </c>
      <c r="AL1065">
        <v>0</v>
      </c>
      <c r="AM1065">
        <v>2.41114495588586</v>
      </c>
      <c r="AN1065">
        <v>1.8469516971112601</v>
      </c>
      <c r="AO1065">
        <v>0.27693856998992999</v>
      </c>
      <c r="AP1065">
        <v>3.99282920469361</v>
      </c>
      <c r="AQ1065">
        <v>10.3913331859385</v>
      </c>
      <c r="AR1065">
        <v>7.3170929379620402</v>
      </c>
      <c r="AS1065">
        <v>0</v>
      </c>
      <c r="AT1065">
        <v>0.203699854500104</v>
      </c>
      <c r="AU1065">
        <v>4.4747845188206803</v>
      </c>
      <c r="AV1065">
        <v>3.4033802197707699</v>
      </c>
      <c r="AW1065">
        <v>0</v>
      </c>
      <c r="AX1065">
        <v>0</v>
      </c>
      <c r="AY1065">
        <v>0.92733723723250605</v>
      </c>
      <c r="AZ1065">
        <v>1.2999636649489399</v>
      </c>
      <c r="BA1065">
        <v>0</v>
      </c>
      <c r="BB1065">
        <v>0</v>
      </c>
      <c r="BC1065">
        <v>0.54758800521512396</v>
      </c>
      <c r="BD1065">
        <v>1.5792304431045401</v>
      </c>
      <c r="BE1065">
        <v>0</v>
      </c>
      <c r="BF1065">
        <v>0</v>
      </c>
      <c r="BG1065">
        <v>0.63455179193851097</v>
      </c>
      <c r="BH1065">
        <v>1.3150085671946701</v>
      </c>
      <c r="BI1065">
        <v>1.2508516446600799</v>
      </c>
      <c r="BJ1065">
        <v>3.2441401723504799</v>
      </c>
      <c r="BK1065">
        <v>4.69679436607802</v>
      </c>
      <c r="BL1065">
        <v>3.7190454735849299</v>
      </c>
      <c r="BM1065">
        <v>0</v>
      </c>
      <c r="BN1065">
        <v>0</v>
      </c>
      <c r="BO1065">
        <v>0</v>
      </c>
      <c r="BP1065">
        <v>0</v>
      </c>
      <c r="BQ1065">
        <v>2.3428453267162901</v>
      </c>
      <c r="BR1065">
        <v>4.6633941093969096</v>
      </c>
      <c r="BS1065">
        <v>10.656852435791</v>
      </c>
      <c r="BT1065">
        <v>7.1120004718725802</v>
      </c>
      <c r="BU1065">
        <v>0</v>
      </c>
      <c r="BV1065">
        <v>0</v>
      </c>
      <c r="BW1065">
        <v>0</v>
      </c>
      <c r="BX1065">
        <v>0</v>
      </c>
      <c r="BZ1065" t="s">
        <v>284</v>
      </c>
      <c r="CC1065">
        <v>0</v>
      </c>
      <c r="CD1065">
        <v>0</v>
      </c>
      <c r="CE1065">
        <v>7.4066758838633199E-3</v>
      </c>
      <c r="CF1065">
        <v>0.39989827624173302</v>
      </c>
      <c r="CG1065">
        <v>0</v>
      </c>
      <c r="CH1065">
        <v>0</v>
      </c>
      <c r="CI1065">
        <v>0</v>
      </c>
      <c r="CJ1065">
        <v>0</v>
      </c>
      <c r="CK1065">
        <v>0</v>
      </c>
      <c r="CL1065">
        <v>0</v>
      </c>
      <c r="CM1065">
        <v>3.5565187580156499</v>
      </c>
      <c r="CN1065">
        <v>2.6200736510662499</v>
      </c>
      <c r="CO1065">
        <v>0.98013591217982199</v>
      </c>
      <c r="CP1065">
        <v>4.0894935571056097</v>
      </c>
      <c r="CQ1065">
        <v>5.1706714724335896</v>
      </c>
      <c r="CR1065">
        <v>3.9538276720504699</v>
      </c>
      <c r="CS1065">
        <v>0</v>
      </c>
      <c r="CT1065">
        <v>1.41220299335052</v>
      </c>
      <c r="CU1065">
        <v>3.3640368442130599</v>
      </c>
      <c r="CV1065">
        <v>3.6993990773321102</v>
      </c>
      <c r="CW1065">
        <v>0</v>
      </c>
      <c r="CX1065">
        <v>1.1529230626493401</v>
      </c>
      <c r="CY1065">
        <v>4.3677678933167199</v>
      </c>
      <c r="CZ1065">
        <v>4.5035503759047097</v>
      </c>
      <c r="DA1065">
        <v>0</v>
      </c>
      <c r="DB1065">
        <v>0</v>
      </c>
      <c r="DC1065">
        <v>2.17312201827444</v>
      </c>
      <c r="DD1065">
        <v>2.17312201827444</v>
      </c>
      <c r="DF1065" t="s">
        <v>284</v>
      </c>
      <c r="DI1065">
        <v>0</v>
      </c>
      <c r="DJ1065">
        <v>0</v>
      </c>
      <c r="DK1065">
        <v>3.63597138749402</v>
      </c>
      <c r="DL1065">
        <v>1.8962210712160299</v>
      </c>
      <c r="DM1065">
        <v>0</v>
      </c>
      <c r="DN1065">
        <v>0.28776978417266202</v>
      </c>
      <c r="DO1065">
        <v>3.3703892108521001</v>
      </c>
      <c r="DP1065">
        <v>2.1350740207903698</v>
      </c>
      <c r="DQ1065">
        <v>0.28125799028381498</v>
      </c>
      <c r="DR1065">
        <v>0.99650131200799696</v>
      </c>
      <c r="DS1065">
        <v>4.1488382176818703</v>
      </c>
      <c r="DT1065">
        <v>2.70529901390801</v>
      </c>
    </row>
    <row r="1066" spans="1:124" x14ac:dyDescent="0.35">
      <c r="A1066" s="19" t="str">
        <f t="shared" si="32"/>
        <v xml:space="preserve">  CLD [NCL+DQ] / [Capital + ALLL]--37346</v>
      </c>
      <c r="B1066" s="19" t="str">
        <f t="shared" si="33"/>
        <v xml:space="preserve">  CLD [NCL+DQ] / [Capital + ALLL]</v>
      </c>
      <c r="C1066">
        <v>8</v>
      </c>
      <c r="D1066" s="27">
        <v>37346</v>
      </c>
      <c r="E1066">
        <v>0</v>
      </c>
      <c r="F1066">
        <v>0</v>
      </c>
      <c r="G1066">
        <v>0</v>
      </c>
      <c r="H1066">
        <v>0.34297837061365399</v>
      </c>
      <c r="I1066">
        <v>0</v>
      </c>
      <c r="J1066">
        <v>0</v>
      </c>
      <c r="K1066">
        <v>0</v>
      </c>
      <c r="L1066">
        <v>0.39329948222313399</v>
      </c>
      <c r="M1066">
        <v>0</v>
      </c>
      <c r="N1066">
        <v>0</v>
      </c>
      <c r="O1066">
        <v>0.21229289526935899</v>
      </c>
      <c r="P1066">
        <v>0.70635034281183395</v>
      </c>
      <c r="Q1066">
        <v>0</v>
      </c>
      <c r="R1066">
        <v>0</v>
      </c>
      <c r="S1066">
        <v>0.11280592476335299</v>
      </c>
      <c r="T1066">
        <v>0.211197042296103</v>
      </c>
      <c r="U1066">
        <v>0</v>
      </c>
      <c r="V1066">
        <v>0</v>
      </c>
      <c r="W1066">
        <v>0</v>
      </c>
      <c r="X1066">
        <v>0.36999379890622702</v>
      </c>
      <c r="Y1066">
        <v>0</v>
      </c>
      <c r="Z1066">
        <v>0</v>
      </c>
      <c r="AA1066">
        <v>0.31503122111353499</v>
      </c>
      <c r="AB1066">
        <v>0.40630039726190997</v>
      </c>
      <c r="AC1066">
        <v>0</v>
      </c>
      <c r="AD1066">
        <v>0</v>
      </c>
      <c r="AE1066">
        <v>0</v>
      </c>
      <c r="AF1066">
        <v>0.34792659980641499</v>
      </c>
      <c r="AG1066">
        <v>0</v>
      </c>
      <c r="AH1066">
        <v>0</v>
      </c>
      <c r="AI1066">
        <v>0</v>
      </c>
      <c r="AJ1066">
        <v>0.37823941392244997</v>
      </c>
      <c r="AK1066">
        <v>0</v>
      </c>
      <c r="AL1066">
        <v>0</v>
      </c>
      <c r="AM1066">
        <v>1.54663597695632</v>
      </c>
      <c r="AN1066">
        <v>1.13221989311954</v>
      </c>
      <c r="AO1066">
        <v>0</v>
      </c>
      <c r="AP1066">
        <v>0</v>
      </c>
      <c r="AQ1066">
        <v>0</v>
      </c>
      <c r="AR1066">
        <v>0.26605611812101498</v>
      </c>
      <c r="AS1066">
        <v>0</v>
      </c>
      <c r="AT1066">
        <v>0</v>
      </c>
      <c r="AU1066">
        <v>7.2411296162201303E-3</v>
      </c>
      <c r="AV1066">
        <v>0.52068895769398804</v>
      </c>
      <c r="AW1066">
        <v>0</v>
      </c>
      <c r="AX1066">
        <v>0</v>
      </c>
      <c r="AY1066">
        <v>0</v>
      </c>
      <c r="AZ1066">
        <v>0.50281970679650201</v>
      </c>
      <c r="BA1066">
        <v>0</v>
      </c>
      <c r="BB1066">
        <v>0</v>
      </c>
      <c r="BC1066">
        <v>0</v>
      </c>
      <c r="BD1066">
        <v>0.434640992318721</v>
      </c>
      <c r="BE1066">
        <v>0</v>
      </c>
      <c r="BF1066">
        <v>0</v>
      </c>
      <c r="BG1066">
        <v>0</v>
      </c>
      <c r="BH1066">
        <v>0.123546124781093</v>
      </c>
      <c r="BI1066">
        <v>1.1350330951755101E-2</v>
      </c>
      <c r="BJ1066">
        <v>0.147928348606607</v>
      </c>
      <c r="BK1066">
        <v>0.49719387638979601</v>
      </c>
      <c r="BL1066">
        <v>0.37691913992972398</v>
      </c>
      <c r="BM1066">
        <v>0</v>
      </c>
      <c r="BN1066">
        <v>0.90079495742979399</v>
      </c>
      <c r="BO1066">
        <v>2.2252857967547</v>
      </c>
      <c r="BP1066">
        <v>1.3244908393249</v>
      </c>
      <c r="BQ1066">
        <v>0</v>
      </c>
      <c r="BR1066">
        <v>0</v>
      </c>
      <c r="BS1066">
        <v>0.14864362690449601</v>
      </c>
      <c r="BT1066">
        <v>9.9095751269664301E-2</v>
      </c>
      <c r="BU1066">
        <v>0</v>
      </c>
      <c r="BV1066">
        <v>0</v>
      </c>
      <c r="BW1066">
        <v>0</v>
      </c>
      <c r="BX1066">
        <v>0.71693941735233402</v>
      </c>
      <c r="BZ1066" t="s">
        <v>284</v>
      </c>
      <c r="CC1066">
        <v>0</v>
      </c>
      <c r="CD1066">
        <v>0</v>
      </c>
      <c r="CE1066">
        <v>0</v>
      </c>
      <c r="CF1066">
        <v>0.69524770348849096</v>
      </c>
      <c r="CG1066">
        <v>0</v>
      </c>
      <c r="CH1066">
        <v>0</v>
      </c>
      <c r="CI1066">
        <v>1.30458919319023</v>
      </c>
      <c r="CJ1066">
        <v>1.8234888259383899</v>
      </c>
      <c r="CK1066">
        <v>0</v>
      </c>
      <c r="CL1066">
        <v>0</v>
      </c>
      <c r="CM1066">
        <v>0</v>
      </c>
      <c r="CN1066">
        <v>0.53450018471661698</v>
      </c>
      <c r="CO1066">
        <v>0</v>
      </c>
      <c r="CP1066">
        <v>0</v>
      </c>
      <c r="CQ1066">
        <v>1.3358585858585901</v>
      </c>
      <c r="CR1066">
        <v>0.88985252676719995</v>
      </c>
      <c r="CS1066">
        <v>0</v>
      </c>
      <c r="CT1066">
        <v>0</v>
      </c>
      <c r="CU1066">
        <v>0</v>
      </c>
      <c r="CV1066">
        <v>0</v>
      </c>
      <c r="CW1066">
        <v>0</v>
      </c>
      <c r="CX1066">
        <v>0</v>
      </c>
      <c r="CY1066">
        <v>0</v>
      </c>
      <c r="CZ1066">
        <v>0.157872357888905</v>
      </c>
      <c r="DA1066">
        <v>0</v>
      </c>
      <c r="DB1066">
        <v>0.26279615104714199</v>
      </c>
      <c r="DC1066">
        <v>1.1540924719558801</v>
      </c>
      <c r="DD1066">
        <v>0.891296320908738</v>
      </c>
      <c r="DF1066" t="s">
        <v>284</v>
      </c>
      <c r="DI1066">
        <v>0</v>
      </c>
      <c r="DJ1066">
        <v>0</v>
      </c>
      <c r="DK1066">
        <v>0</v>
      </c>
      <c r="DL1066">
        <v>1.5636858178730902E-2</v>
      </c>
      <c r="DM1066">
        <v>0</v>
      </c>
      <c r="DN1066">
        <v>0</v>
      </c>
      <c r="DO1066">
        <v>0</v>
      </c>
      <c r="DP1066">
        <v>0.38886726334611998</v>
      </c>
      <c r="DQ1066">
        <v>0</v>
      </c>
      <c r="DR1066">
        <v>0</v>
      </c>
      <c r="DS1066">
        <v>0</v>
      </c>
      <c r="DT1066">
        <v>0.25349860931648499</v>
      </c>
    </row>
    <row r="1067" spans="1:124" x14ac:dyDescent="0.35">
      <c r="A1067" s="19" t="str">
        <f t="shared" si="32"/>
        <v xml:space="preserve">  CRE [NCL+DQ] / [Capital + ALLL]--37346</v>
      </c>
      <c r="B1067" s="19" t="str">
        <f t="shared" si="33"/>
        <v xml:space="preserve">  CRE [NCL+DQ] / [Capital + ALLL]</v>
      </c>
      <c r="C1067">
        <v>9</v>
      </c>
      <c r="D1067" s="27">
        <v>37346</v>
      </c>
      <c r="E1067">
        <v>0</v>
      </c>
      <c r="F1067">
        <v>0.891583452211127</v>
      </c>
      <c r="G1067">
        <v>5.2895148669796601</v>
      </c>
      <c r="H1067">
        <v>3.6460565380867598</v>
      </c>
      <c r="I1067">
        <v>0</v>
      </c>
      <c r="J1067">
        <v>0.69374032952737297</v>
      </c>
      <c r="K1067">
        <v>4.54689228091957</v>
      </c>
      <c r="L1067">
        <v>3.01331340516739</v>
      </c>
      <c r="M1067">
        <v>0</v>
      </c>
      <c r="N1067">
        <v>1.0388740218849899</v>
      </c>
      <c r="O1067">
        <v>4.5519825597621297</v>
      </c>
      <c r="P1067">
        <v>3.2206990163304701</v>
      </c>
      <c r="Q1067">
        <v>0</v>
      </c>
      <c r="R1067">
        <v>1.0692039825396</v>
      </c>
      <c r="S1067">
        <v>8.8596102375787407</v>
      </c>
      <c r="T1067">
        <v>4.7458236005177001</v>
      </c>
      <c r="U1067">
        <v>0</v>
      </c>
      <c r="V1067">
        <v>0.51174496644295298</v>
      </c>
      <c r="W1067">
        <v>4.3752786174248399</v>
      </c>
      <c r="X1067">
        <v>2.9367460219915902</v>
      </c>
      <c r="Y1067">
        <v>0</v>
      </c>
      <c r="Z1067">
        <v>1.27581065843666</v>
      </c>
      <c r="AA1067">
        <v>5.8515861514352103</v>
      </c>
      <c r="AB1067">
        <v>3.5307243759900802</v>
      </c>
      <c r="AC1067">
        <v>0</v>
      </c>
      <c r="AD1067">
        <v>0.57315436334048897</v>
      </c>
      <c r="AE1067">
        <v>3.2286436959551899</v>
      </c>
      <c r="AF1067">
        <v>2.4015313343262599</v>
      </c>
      <c r="AG1067">
        <v>0</v>
      </c>
      <c r="AH1067">
        <v>0</v>
      </c>
      <c r="AI1067">
        <v>1.8080297793140101</v>
      </c>
      <c r="AJ1067">
        <v>2.3235105889019199</v>
      </c>
      <c r="AK1067">
        <v>0.35093808924152298</v>
      </c>
      <c r="AL1067">
        <v>3.5714285714285698</v>
      </c>
      <c r="AM1067">
        <v>6.9044940338452898</v>
      </c>
      <c r="AN1067">
        <v>5.5039492021240797</v>
      </c>
      <c r="AO1067">
        <v>0</v>
      </c>
      <c r="AP1067">
        <v>0</v>
      </c>
      <c r="AQ1067">
        <v>2.7641478573765101</v>
      </c>
      <c r="AR1067">
        <v>1.9873650446377</v>
      </c>
      <c r="AS1067">
        <v>0</v>
      </c>
      <c r="AT1067">
        <v>1.33196017851013</v>
      </c>
      <c r="AU1067">
        <v>5.3567370984454703</v>
      </c>
      <c r="AV1067">
        <v>3.59614940693465</v>
      </c>
      <c r="AW1067">
        <v>0</v>
      </c>
      <c r="AX1067">
        <v>1.2656236493773201</v>
      </c>
      <c r="AY1067">
        <v>4.8902157204662702</v>
      </c>
      <c r="AZ1067">
        <v>3.8578076969989299</v>
      </c>
      <c r="BA1067">
        <v>0</v>
      </c>
      <c r="BB1067">
        <v>0.36651013629595702</v>
      </c>
      <c r="BC1067">
        <v>4.2983834456310399</v>
      </c>
      <c r="BD1067">
        <v>2.84136165146246</v>
      </c>
      <c r="BE1067">
        <v>0</v>
      </c>
      <c r="BF1067">
        <v>0.98602335822324305</v>
      </c>
      <c r="BG1067">
        <v>4.7105911330049297</v>
      </c>
      <c r="BH1067">
        <v>2.9648577298604599</v>
      </c>
      <c r="BI1067">
        <v>1.0275756977644299</v>
      </c>
      <c r="BJ1067">
        <v>3.7412232883952501</v>
      </c>
      <c r="BK1067">
        <v>5.8179865001249604</v>
      </c>
      <c r="BL1067">
        <v>3.8011139290000302</v>
      </c>
      <c r="BM1067">
        <v>1.5465669612508499</v>
      </c>
      <c r="BN1067">
        <v>4.9646727512812401</v>
      </c>
      <c r="BO1067">
        <v>9.2736056397271796</v>
      </c>
      <c r="BP1067">
        <v>5.8554998496967796</v>
      </c>
      <c r="BQ1067">
        <v>0.18394648829431401</v>
      </c>
      <c r="BR1067">
        <v>0.36789297658862902</v>
      </c>
      <c r="BS1067">
        <v>1.56602041698257</v>
      </c>
      <c r="BT1067">
        <v>1.04401361132171</v>
      </c>
      <c r="BU1067">
        <v>0</v>
      </c>
      <c r="BV1067">
        <v>1.51111111111111</v>
      </c>
      <c r="BW1067">
        <v>6.4578180818906299</v>
      </c>
      <c r="BX1067">
        <v>4.5740121469675001</v>
      </c>
      <c r="BZ1067" t="s">
        <v>284</v>
      </c>
      <c r="CC1067">
        <v>0</v>
      </c>
      <c r="CD1067">
        <v>0.36505552109591</v>
      </c>
      <c r="CE1067">
        <v>4.4728596767793496</v>
      </c>
      <c r="CF1067">
        <v>2.76708113239577</v>
      </c>
      <c r="CG1067">
        <v>0.32991202346041099</v>
      </c>
      <c r="CH1067">
        <v>2.93591583078463</v>
      </c>
      <c r="CI1067">
        <v>8.0391564154644204</v>
      </c>
      <c r="CJ1067">
        <v>4.0793940707074299</v>
      </c>
      <c r="CK1067">
        <v>0.57892279464169305</v>
      </c>
      <c r="CL1067">
        <v>2.9541347982906498</v>
      </c>
      <c r="CM1067">
        <v>7.4646682824977804</v>
      </c>
      <c r="CN1067">
        <v>4.18297677951682</v>
      </c>
      <c r="CO1067">
        <v>0</v>
      </c>
      <c r="CP1067">
        <v>0.97895252080274098</v>
      </c>
      <c r="CQ1067">
        <v>4.64351666444177</v>
      </c>
      <c r="CR1067">
        <v>2.33464777403529</v>
      </c>
      <c r="CS1067">
        <v>7.8793739479245006E-2</v>
      </c>
      <c r="CT1067">
        <v>2.8290993071593502</v>
      </c>
      <c r="CU1067">
        <v>6.4877853424108904</v>
      </c>
      <c r="CV1067">
        <v>3.4564736469130701</v>
      </c>
      <c r="CW1067">
        <v>0</v>
      </c>
      <c r="CX1067">
        <v>0</v>
      </c>
      <c r="CY1067">
        <v>3.2720820864696298</v>
      </c>
      <c r="CZ1067">
        <v>2.34708770099</v>
      </c>
      <c r="DA1067">
        <v>0</v>
      </c>
      <c r="DB1067">
        <v>1.4393143041966501</v>
      </c>
      <c r="DC1067">
        <v>7.9332197114642398</v>
      </c>
      <c r="DD1067">
        <v>6.4939054072675901</v>
      </c>
      <c r="DF1067" t="s">
        <v>284</v>
      </c>
      <c r="DI1067">
        <v>0</v>
      </c>
      <c r="DJ1067">
        <v>0</v>
      </c>
      <c r="DK1067">
        <v>0.68526676456191904</v>
      </c>
      <c r="DL1067">
        <v>0.45622697396089101</v>
      </c>
      <c r="DM1067">
        <v>0</v>
      </c>
      <c r="DN1067">
        <v>0.71151454812538595</v>
      </c>
      <c r="DO1067">
        <v>6.9515316740473097</v>
      </c>
      <c r="DP1067">
        <v>2.9632495890364599</v>
      </c>
      <c r="DQ1067">
        <v>0.71466106148187103</v>
      </c>
      <c r="DR1067">
        <v>4.1525995948683301</v>
      </c>
      <c r="DS1067">
        <v>7.4350500824953203</v>
      </c>
      <c r="DT1067">
        <v>4.1928574198677602</v>
      </c>
    </row>
    <row r="1068" spans="1:124" x14ac:dyDescent="0.35">
      <c r="A1068" s="19" t="str">
        <f t="shared" si="32"/>
        <v xml:space="preserve">  Res RE [NCL+DQ] / [Capital + ALLL]--37346</v>
      </c>
      <c r="B1068" s="19" t="str">
        <f t="shared" si="33"/>
        <v xml:space="preserve">  Res RE [NCL+DQ] / [Capital + ALLL]</v>
      </c>
      <c r="C1068">
        <v>10</v>
      </c>
      <c r="D1068" s="27">
        <v>37346</v>
      </c>
      <c r="E1068">
        <v>0.172078646314649</v>
      </c>
      <c r="F1068">
        <v>2.0575267688431702</v>
      </c>
      <c r="G1068">
        <v>3.3399639172873199</v>
      </c>
      <c r="H1068">
        <v>3.41892448740919</v>
      </c>
      <c r="I1068">
        <v>0.12693731122503901</v>
      </c>
      <c r="J1068">
        <v>1.3784719669504</v>
      </c>
      <c r="K1068">
        <v>3.9060406463177002</v>
      </c>
      <c r="L1068">
        <v>2.71376077250873</v>
      </c>
      <c r="M1068">
        <v>0.256713156033328</v>
      </c>
      <c r="N1068">
        <v>1.9662198386557399</v>
      </c>
      <c r="O1068">
        <v>4.9511975000172397</v>
      </c>
      <c r="P1068">
        <v>3.3781267583157901</v>
      </c>
      <c r="Q1068">
        <v>4.07761201668895</v>
      </c>
      <c r="R1068">
        <v>7.5546023547949401</v>
      </c>
      <c r="S1068">
        <v>9.5447791508928308</v>
      </c>
      <c r="T1068">
        <v>6.8435137830728401</v>
      </c>
      <c r="U1068">
        <v>0.26711378143036701</v>
      </c>
      <c r="V1068">
        <v>1.5125668145115401</v>
      </c>
      <c r="W1068">
        <v>3.98598967753763</v>
      </c>
      <c r="X1068">
        <v>2.7398284438480101</v>
      </c>
      <c r="Y1068">
        <v>0.316342499441091</v>
      </c>
      <c r="Z1068">
        <v>1.97907967361036</v>
      </c>
      <c r="AA1068">
        <v>3.7844669847582901</v>
      </c>
      <c r="AB1068">
        <v>2.9339625669364402</v>
      </c>
      <c r="AC1068">
        <v>0</v>
      </c>
      <c r="AD1068">
        <v>0.50478211075363499</v>
      </c>
      <c r="AE1068">
        <v>1.5890724431241601</v>
      </c>
      <c r="AF1068">
        <v>1.0003083646187401</v>
      </c>
      <c r="AG1068">
        <v>0</v>
      </c>
      <c r="AH1068">
        <v>0.158290462999604</v>
      </c>
      <c r="AI1068">
        <v>1.1232799775344</v>
      </c>
      <c r="AJ1068">
        <v>0.99155330620771098</v>
      </c>
      <c r="AK1068">
        <v>2.2180604105914301</v>
      </c>
      <c r="AL1068">
        <v>4.81860465116279</v>
      </c>
      <c r="AM1068">
        <v>9.17082985578792</v>
      </c>
      <c r="AN1068">
        <v>6.5354671101266</v>
      </c>
      <c r="AO1068">
        <v>0</v>
      </c>
      <c r="AP1068">
        <v>0.76365024818633098</v>
      </c>
      <c r="AQ1068">
        <v>2.1937625993122301</v>
      </c>
      <c r="AR1068">
        <v>1.6130510185033999</v>
      </c>
      <c r="AS1068">
        <v>0.24144624973173201</v>
      </c>
      <c r="AT1068">
        <v>1.54838709677419</v>
      </c>
      <c r="AU1068">
        <v>3.8249746179678801</v>
      </c>
      <c r="AV1068">
        <v>2.7193835702196298</v>
      </c>
      <c r="AW1068">
        <v>1.43199294516635</v>
      </c>
      <c r="AX1068">
        <v>4.0451292404723</v>
      </c>
      <c r="AY1068">
        <v>8.1634403137350091</v>
      </c>
      <c r="AZ1068">
        <v>5.46683040569825</v>
      </c>
      <c r="BA1068">
        <v>0</v>
      </c>
      <c r="BB1068">
        <v>1.11692844677138</v>
      </c>
      <c r="BC1068">
        <v>3.0030823425803601</v>
      </c>
      <c r="BD1068">
        <v>2.2945725724008899</v>
      </c>
      <c r="BE1068">
        <v>0.21786492374727701</v>
      </c>
      <c r="BF1068">
        <v>1.3354281225451701</v>
      </c>
      <c r="BG1068">
        <v>3.0735455543358898</v>
      </c>
      <c r="BH1068">
        <v>2.3922681716438698</v>
      </c>
      <c r="BI1068">
        <v>1.1547194882657601</v>
      </c>
      <c r="BJ1068">
        <v>2.8529198128945299</v>
      </c>
      <c r="BK1068">
        <v>3.6065634892531002</v>
      </c>
      <c r="BL1068">
        <v>2.8008813235971299</v>
      </c>
      <c r="BM1068">
        <v>2.8382053025152998</v>
      </c>
      <c r="BN1068">
        <v>4.2029049546369999</v>
      </c>
      <c r="BO1068">
        <v>4.98609662353683</v>
      </c>
      <c r="BP1068">
        <v>3.6213969714151202</v>
      </c>
      <c r="BQ1068">
        <v>0.86678635469009702</v>
      </c>
      <c r="BR1068">
        <v>1.2430487405953601</v>
      </c>
      <c r="BS1068">
        <v>6.0563069789933301</v>
      </c>
      <c r="BT1068">
        <v>4.2010459755904996</v>
      </c>
      <c r="BU1068">
        <v>0.59171597633136097</v>
      </c>
      <c r="BV1068">
        <v>3.9735752317097202</v>
      </c>
      <c r="BW1068">
        <v>8.5611294683088008</v>
      </c>
      <c r="BX1068">
        <v>5.4589185792616997</v>
      </c>
      <c r="BZ1068" t="s">
        <v>284</v>
      </c>
      <c r="CC1068">
        <v>0.11018060913061301</v>
      </c>
      <c r="CD1068">
        <v>1.4894876373222601</v>
      </c>
      <c r="CE1068">
        <v>3.5632588415693802</v>
      </c>
      <c r="CF1068">
        <v>2.4653229534970902</v>
      </c>
      <c r="CG1068">
        <v>0</v>
      </c>
      <c r="CH1068">
        <v>0</v>
      </c>
      <c r="CI1068">
        <v>0.33308660251665401</v>
      </c>
      <c r="CJ1068">
        <v>0.162156033299135</v>
      </c>
      <c r="CK1068">
        <v>0.107985380440802</v>
      </c>
      <c r="CL1068">
        <v>1.9693823170595599</v>
      </c>
      <c r="CM1068">
        <v>3.29442817456516</v>
      </c>
      <c r="CN1068">
        <v>3.0467187963794</v>
      </c>
      <c r="CO1068">
        <v>3.2000602364279797E-2</v>
      </c>
      <c r="CP1068">
        <v>0.33167797240532698</v>
      </c>
      <c r="CQ1068">
        <v>0.98827708333886599</v>
      </c>
      <c r="CR1068">
        <v>0.49350578229353498</v>
      </c>
      <c r="CS1068">
        <v>0.309802657497941</v>
      </c>
      <c r="CT1068">
        <v>1.98834715934935</v>
      </c>
      <c r="CU1068">
        <v>2.4798387096774199</v>
      </c>
      <c r="CV1068">
        <v>1.7424113480591099</v>
      </c>
      <c r="CW1068">
        <v>0.42656996744814901</v>
      </c>
      <c r="CX1068">
        <v>1.48309880319118</v>
      </c>
      <c r="CY1068">
        <v>1.8343501351834699</v>
      </c>
      <c r="CZ1068">
        <v>1.56795353122217</v>
      </c>
      <c r="DA1068">
        <v>0</v>
      </c>
      <c r="DB1068">
        <v>0.48199471659637599</v>
      </c>
      <c r="DC1068">
        <v>1.4519073446095201</v>
      </c>
      <c r="DD1068">
        <v>0.96991262801314504</v>
      </c>
      <c r="DF1068" t="s">
        <v>284</v>
      </c>
      <c r="DI1068">
        <v>0</v>
      </c>
      <c r="DJ1068">
        <v>0</v>
      </c>
      <c r="DK1068">
        <v>0.40346016193145701</v>
      </c>
      <c r="DL1068">
        <v>0.95626057966636102</v>
      </c>
      <c r="DM1068">
        <v>0.79699198777482305</v>
      </c>
      <c r="DN1068">
        <v>1.71851785163236</v>
      </c>
      <c r="DO1068">
        <v>4.5951697568625196</v>
      </c>
      <c r="DP1068">
        <v>3.5922502430223902</v>
      </c>
      <c r="DQ1068">
        <v>1.27894392640022</v>
      </c>
      <c r="DR1068">
        <v>2.7177308509308999</v>
      </c>
      <c r="DS1068">
        <v>5.77714838353136</v>
      </c>
      <c r="DT1068">
        <v>3.6023223902725001</v>
      </c>
    </row>
    <row r="1069" spans="1:124" x14ac:dyDescent="0.35">
      <c r="A1069" s="19" t="str">
        <f t="shared" si="32"/>
        <v xml:space="preserve">  C&amp;I [NCL+DQ] / [Capital + ALLL]--37346</v>
      </c>
      <c r="B1069" s="19" t="str">
        <f t="shared" si="33"/>
        <v xml:space="preserve">  C&amp;I [NCL+DQ] / [Capital + ALLL]</v>
      </c>
      <c r="C1069">
        <v>11</v>
      </c>
      <c r="D1069" s="27">
        <v>37346</v>
      </c>
      <c r="E1069">
        <v>1.12877217231053</v>
      </c>
      <c r="F1069">
        <v>3.1543462557187598</v>
      </c>
      <c r="G1069">
        <v>7.67414073147508</v>
      </c>
      <c r="H1069">
        <v>6.09460013410109</v>
      </c>
      <c r="I1069">
        <v>0.53190129837408895</v>
      </c>
      <c r="J1069">
        <v>2.5601333464587799</v>
      </c>
      <c r="K1069">
        <v>6.5734380008568101</v>
      </c>
      <c r="L1069">
        <v>4.3863014918893004</v>
      </c>
      <c r="M1069">
        <v>0.18382268026954901</v>
      </c>
      <c r="N1069">
        <v>1.41517428845539</v>
      </c>
      <c r="O1069">
        <v>4.40782037622047</v>
      </c>
      <c r="P1069">
        <v>3.1737081359508199</v>
      </c>
      <c r="Q1069">
        <v>1.5589890550405101</v>
      </c>
      <c r="R1069">
        <v>5.8279742765273301</v>
      </c>
      <c r="S1069">
        <v>10.2426406509645</v>
      </c>
      <c r="T1069">
        <v>6.9592311347376299</v>
      </c>
      <c r="U1069">
        <v>0.46072542132558802</v>
      </c>
      <c r="V1069">
        <v>2.3305734437289201</v>
      </c>
      <c r="W1069">
        <v>6.3070101766283102</v>
      </c>
      <c r="X1069">
        <v>4.1737492816576802</v>
      </c>
      <c r="Y1069">
        <v>1.4732304638812701</v>
      </c>
      <c r="Z1069">
        <v>3.8664237533124601</v>
      </c>
      <c r="AA1069">
        <v>7.7127259262617001</v>
      </c>
      <c r="AB1069">
        <v>6.4527619745088698</v>
      </c>
      <c r="AC1069">
        <v>1.00289072437697</v>
      </c>
      <c r="AD1069">
        <v>3.1364703460145802</v>
      </c>
      <c r="AE1069">
        <v>6.33099715653392</v>
      </c>
      <c r="AF1069">
        <v>4.2958631913583103</v>
      </c>
      <c r="AG1069">
        <v>0</v>
      </c>
      <c r="AH1069">
        <v>0.92400092400092404</v>
      </c>
      <c r="AI1069">
        <v>4.9632038336470998</v>
      </c>
      <c r="AJ1069">
        <v>3.62829883774755</v>
      </c>
      <c r="AK1069">
        <v>1.2608777455072</v>
      </c>
      <c r="AL1069">
        <v>3.2123487692949499</v>
      </c>
      <c r="AM1069">
        <v>6.5866830747147302</v>
      </c>
      <c r="AN1069">
        <v>6.5883450070726903</v>
      </c>
      <c r="AO1069">
        <v>0.232666356444858</v>
      </c>
      <c r="AP1069">
        <v>2.2650026553372302</v>
      </c>
      <c r="AQ1069">
        <v>6.3940061227778102</v>
      </c>
      <c r="AR1069">
        <v>4.2875205605293498</v>
      </c>
      <c r="AS1069">
        <v>0.82804625436722901</v>
      </c>
      <c r="AT1069">
        <v>2.7974707798428802</v>
      </c>
      <c r="AU1069">
        <v>6.3403990272366997</v>
      </c>
      <c r="AV1069">
        <v>4.31737031743413</v>
      </c>
      <c r="AW1069">
        <v>0.72202997023064996</v>
      </c>
      <c r="AX1069">
        <v>2.9108902338954001</v>
      </c>
      <c r="AY1069">
        <v>6.7230845623506799</v>
      </c>
      <c r="AZ1069">
        <v>4.3679120824287097</v>
      </c>
      <c r="BA1069">
        <v>1.42813734427226</v>
      </c>
      <c r="BB1069">
        <v>4.4250886330809296</v>
      </c>
      <c r="BC1069">
        <v>9.1215962793488892</v>
      </c>
      <c r="BD1069">
        <v>7.2510379991812703</v>
      </c>
      <c r="BE1069">
        <v>2.2150847269908101E-2</v>
      </c>
      <c r="BF1069">
        <v>1.1572680446852599</v>
      </c>
      <c r="BG1069">
        <v>2.1270891053713501</v>
      </c>
      <c r="BH1069">
        <v>2.3895346875519898</v>
      </c>
      <c r="BI1069">
        <v>3.2168211482139699</v>
      </c>
      <c r="BJ1069">
        <v>6.4751262332612596</v>
      </c>
      <c r="BK1069">
        <v>8.7597323923804407</v>
      </c>
      <c r="BL1069">
        <v>6.2587652701951297</v>
      </c>
      <c r="BM1069">
        <v>1.8322590230042299</v>
      </c>
      <c r="BN1069">
        <v>3.9529068116944299</v>
      </c>
      <c r="BO1069">
        <v>7.3856045985551697</v>
      </c>
      <c r="BP1069">
        <v>5.2649568098649704</v>
      </c>
      <c r="BQ1069">
        <v>3.6008618932882599</v>
      </c>
      <c r="BR1069">
        <v>3.66034931252323</v>
      </c>
      <c r="BS1069">
        <v>3.9400863343774102</v>
      </c>
      <c r="BT1069">
        <v>3.8071823809360401</v>
      </c>
      <c r="BU1069">
        <v>0.85910652920962205</v>
      </c>
      <c r="BV1069">
        <v>4.91071428571429</v>
      </c>
      <c r="BW1069">
        <v>8.1938325991189398</v>
      </c>
      <c r="BX1069">
        <v>6.0624210619625298</v>
      </c>
      <c r="BZ1069" t="s">
        <v>284</v>
      </c>
      <c r="CC1069">
        <v>0.39815104917997501</v>
      </c>
      <c r="CD1069">
        <v>2.6205203479235499</v>
      </c>
      <c r="CE1069">
        <v>5.0380266289095497</v>
      </c>
      <c r="CF1069">
        <v>3.7281075532912098</v>
      </c>
      <c r="CG1069">
        <v>0</v>
      </c>
      <c r="CH1069">
        <v>0</v>
      </c>
      <c r="CI1069">
        <v>0.10940305206463199</v>
      </c>
      <c r="CJ1069">
        <v>1.16544181648809</v>
      </c>
      <c r="CK1069">
        <v>0</v>
      </c>
      <c r="CL1069">
        <v>1.4924917203733601</v>
      </c>
      <c r="CM1069">
        <v>3.6317406499639602</v>
      </c>
      <c r="CN1069">
        <v>2.8442811510508301</v>
      </c>
      <c r="CO1069">
        <v>1.7613914475148</v>
      </c>
      <c r="CP1069">
        <v>3.5297126023179799</v>
      </c>
      <c r="CQ1069">
        <v>4.7528242155974896</v>
      </c>
      <c r="CR1069">
        <v>3.0878433065311301</v>
      </c>
      <c r="CS1069">
        <v>0.45227097767513502</v>
      </c>
      <c r="CT1069">
        <v>1.6421331614197201</v>
      </c>
      <c r="CU1069">
        <v>3.4526356739933899</v>
      </c>
      <c r="CV1069">
        <v>7.27747696762584</v>
      </c>
      <c r="CW1069">
        <v>2.2440329315057399</v>
      </c>
      <c r="CX1069">
        <v>4.0396029009716896</v>
      </c>
      <c r="CY1069">
        <v>7.5704914345691003</v>
      </c>
      <c r="CZ1069">
        <v>5.4403595591423297</v>
      </c>
      <c r="DA1069">
        <v>8.4903371876768802E-2</v>
      </c>
      <c r="DB1069">
        <v>1.3311075081486501</v>
      </c>
      <c r="DC1069">
        <v>5.1062657502379203</v>
      </c>
      <c r="DD1069">
        <v>3.86006161396605</v>
      </c>
      <c r="DF1069" t="s">
        <v>284</v>
      </c>
      <c r="DI1069">
        <v>0</v>
      </c>
      <c r="DJ1069">
        <v>0</v>
      </c>
      <c r="DK1069">
        <v>1.3288747711820601</v>
      </c>
      <c r="DL1069">
        <v>1.8368641975128399</v>
      </c>
      <c r="DM1069">
        <v>2.2440164980046098</v>
      </c>
      <c r="DN1069">
        <v>3.5934904549671298</v>
      </c>
      <c r="DO1069">
        <v>11.2078116883715</v>
      </c>
      <c r="DP1069">
        <v>10.3095362775724</v>
      </c>
      <c r="DQ1069">
        <v>0.348035843749681</v>
      </c>
      <c r="DR1069">
        <v>1.57136286984516</v>
      </c>
      <c r="DS1069">
        <v>2.9027355623100299</v>
      </c>
      <c r="DT1069">
        <v>2.0116570158221698</v>
      </c>
    </row>
    <row r="1070" spans="1:124" x14ac:dyDescent="0.35">
      <c r="A1070" s="19" t="str">
        <f t="shared" si="32"/>
        <v xml:space="preserve">  Ind [NCL+DQ] / [Capital + ALLL]--37346</v>
      </c>
      <c r="B1070" s="19" t="str">
        <f t="shared" si="33"/>
        <v xml:space="preserve">  Ind [NCL+DQ] / [Capital + ALLL]</v>
      </c>
      <c r="C1070">
        <v>12</v>
      </c>
      <c r="D1070" s="27">
        <v>37346</v>
      </c>
      <c r="E1070">
        <v>0.67918497802636801</v>
      </c>
      <c r="F1070">
        <v>1.4170815779394901</v>
      </c>
      <c r="G1070">
        <v>3.1072853243753902</v>
      </c>
      <c r="H1070">
        <v>3.8573397400365099</v>
      </c>
      <c r="I1070">
        <v>0.48040787109164201</v>
      </c>
      <c r="J1070">
        <v>1.25861073496662</v>
      </c>
      <c r="K1070">
        <v>2.7467305065221601</v>
      </c>
      <c r="L1070">
        <v>1.99599135717618</v>
      </c>
      <c r="M1070">
        <v>0.28092735853171502</v>
      </c>
      <c r="N1070">
        <v>1.0488509228616201</v>
      </c>
      <c r="O1070">
        <v>2.46684709408893</v>
      </c>
      <c r="P1070">
        <v>1.9317669396011401</v>
      </c>
      <c r="Q1070">
        <v>0.92608557146153703</v>
      </c>
      <c r="R1070">
        <v>2.30452674897119</v>
      </c>
      <c r="S1070">
        <v>3.3503149536332302</v>
      </c>
      <c r="T1070">
        <v>2.1412637189500798</v>
      </c>
      <c r="U1070">
        <v>0.42989772511329899</v>
      </c>
      <c r="V1070">
        <v>1.2719065321295799</v>
      </c>
      <c r="W1070">
        <v>2.6395415808432299</v>
      </c>
      <c r="X1070">
        <v>1.8746690742251699</v>
      </c>
      <c r="Y1070">
        <v>0.71803114877810004</v>
      </c>
      <c r="Z1070">
        <v>1.4328324142839599</v>
      </c>
      <c r="AA1070">
        <v>2.8166535156633699</v>
      </c>
      <c r="AB1070">
        <v>2.2103208962936001</v>
      </c>
      <c r="AC1070">
        <v>0.46176321201098203</v>
      </c>
      <c r="AD1070">
        <v>1.13699770406268</v>
      </c>
      <c r="AE1070">
        <v>2.53652136548483</v>
      </c>
      <c r="AF1070">
        <v>1.72385457225196</v>
      </c>
      <c r="AG1070">
        <v>0.319064078702473</v>
      </c>
      <c r="AH1070">
        <v>1.04</v>
      </c>
      <c r="AI1070">
        <v>2.8818443804034599</v>
      </c>
      <c r="AJ1070">
        <v>4.4904770683116801</v>
      </c>
      <c r="AK1070">
        <v>0.55628768420533403</v>
      </c>
      <c r="AL1070">
        <v>1.34949393977259</v>
      </c>
      <c r="AM1070">
        <v>2.9753308119440298</v>
      </c>
      <c r="AN1070">
        <v>2.1028356268376598</v>
      </c>
      <c r="AO1070">
        <v>0.372093023255814</v>
      </c>
      <c r="AP1070">
        <v>1.1441647597254001</v>
      </c>
      <c r="AQ1070">
        <v>2.4743777452415801</v>
      </c>
      <c r="AR1070">
        <v>1.7011829292787399</v>
      </c>
      <c r="AS1070">
        <v>0.49367182092345202</v>
      </c>
      <c r="AT1070">
        <v>1.28951272395298</v>
      </c>
      <c r="AU1070">
        <v>2.58382348695869</v>
      </c>
      <c r="AV1070">
        <v>1.95397973117861</v>
      </c>
      <c r="AW1070">
        <v>0.76393381457140797</v>
      </c>
      <c r="AX1070">
        <v>1.57043997901514</v>
      </c>
      <c r="AY1070">
        <v>3.13936209736142</v>
      </c>
      <c r="AZ1070">
        <v>2.2153643345226799</v>
      </c>
      <c r="BA1070">
        <v>0.28348952079129502</v>
      </c>
      <c r="BB1070">
        <v>0.98884151319967295</v>
      </c>
      <c r="BC1070">
        <v>2.2278898807291299</v>
      </c>
      <c r="BD1070">
        <v>1.7445421358330699</v>
      </c>
      <c r="BE1070">
        <v>0.497798200268045</v>
      </c>
      <c r="BF1070">
        <v>1.3177470775770499</v>
      </c>
      <c r="BG1070">
        <v>3.2889444990615799</v>
      </c>
      <c r="BH1070">
        <v>6.3581360054334004</v>
      </c>
      <c r="BI1070">
        <v>1.1858340122144</v>
      </c>
      <c r="BJ1070">
        <v>2.10241624348189</v>
      </c>
      <c r="BK1070">
        <v>2.7072441129207401</v>
      </c>
      <c r="BL1070">
        <v>2.4271318856083099</v>
      </c>
      <c r="BM1070">
        <v>0.42885764332745802</v>
      </c>
      <c r="BN1070">
        <v>1.35174697927486</v>
      </c>
      <c r="BO1070">
        <v>2.3039503932389702</v>
      </c>
      <c r="BP1070">
        <v>1.38106105729157</v>
      </c>
      <c r="BQ1070">
        <v>0.97850061735054705</v>
      </c>
      <c r="BR1070">
        <v>1.0168302945301499</v>
      </c>
      <c r="BS1070">
        <v>1.12993951756275</v>
      </c>
      <c r="BT1070">
        <v>1.0666833250988199</v>
      </c>
      <c r="BU1070">
        <v>0.48216007714561199</v>
      </c>
      <c r="BV1070">
        <v>0.76550538978284599</v>
      </c>
      <c r="BW1070">
        <v>5.0705171255876396</v>
      </c>
      <c r="BX1070">
        <v>2.14207730738985</v>
      </c>
      <c r="BZ1070" t="s">
        <v>284</v>
      </c>
      <c r="CC1070">
        <v>0.320371501529501</v>
      </c>
      <c r="CD1070">
        <v>0.81239962831281598</v>
      </c>
      <c r="CE1070">
        <v>1.8589215978762299</v>
      </c>
      <c r="CF1070">
        <v>1.5045752035157101</v>
      </c>
      <c r="CG1070">
        <v>0.496386822138487</v>
      </c>
      <c r="CH1070">
        <v>1.3404392069489599</v>
      </c>
      <c r="CI1070">
        <v>1.5784129824065001</v>
      </c>
      <c r="CJ1070">
        <v>1.2379199054074199</v>
      </c>
      <c r="CK1070">
        <v>0.85887615610420898</v>
      </c>
      <c r="CL1070">
        <v>1.91023597827756</v>
      </c>
      <c r="CM1070">
        <v>3.58433606057562</v>
      </c>
      <c r="CN1070">
        <v>2.2232199402045398</v>
      </c>
      <c r="CO1070">
        <v>0.13986356533427299</v>
      </c>
      <c r="CP1070">
        <v>0.31245752763174001</v>
      </c>
      <c r="CQ1070">
        <v>0.82671514018459902</v>
      </c>
      <c r="CR1070">
        <v>0.45010834005837802</v>
      </c>
      <c r="CS1070">
        <v>0.38487060384870603</v>
      </c>
      <c r="CT1070">
        <v>1.49193548387097</v>
      </c>
      <c r="CU1070">
        <v>3.5642771325590701</v>
      </c>
      <c r="CV1070">
        <v>2.1659414186700299</v>
      </c>
      <c r="CW1070">
        <v>0.81754248416181696</v>
      </c>
      <c r="CX1070">
        <v>1.5932096856470199</v>
      </c>
      <c r="CY1070">
        <v>3.0444449860973499</v>
      </c>
      <c r="CZ1070">
        <v>2.4016145639858002</v>
      </c>
      <c r="DA1070">
        <v>0.78980315332385298</v>
      </c>
      <c r="DB1070">
        <v>1.81675007215226</v>
      </c>
      <c r="DC1070">
        <v>5.4083488686007204</v>
      </c>
      <c r="DD1070">
        <v>4.3814019497723198</v>
      </c>
      <c r="DF1070" t="s">
        <v>284</v>
      </c>
      <c r="DI1070">
        <v>0.631120783460283</v>
      </c>
      <c r="DJ1070">
        <v>2.2760646108663698</v>
      </c>
      <c r="DK1070">
        <v>18.342589589751899</v>
      </c>
      <c r="DL1070">
        <v>16.428612862676701</v>
      </c>
      <c r="DM1070">
        <v>0.47258846268676502</v>
      </c>
      <c r="DN1070">
        <v>0.86140655275185996</v>
      </c>
      <c r="DO1070">
        <v>3.19116198365225</v>
      </c>
      <c r="DP1070">
        <v>2.2052545121438101</v>
      </c>
      <c r="DQ1070">
        <v>0.29901752713165197</v>
      </c>
      <c r="DR1070">
        <v>0.35449020931802799</v>
      </c>
      <c r="DS1070">
        <v>1.3395385832844</v>
      </c>
      <c r="DT1070">
        <v>0.88492358562796902</v>
      </c>
    </row>
    <row r="1071" spans="1:124" x14ac:dyDescent="0.35">
      <c r="A1071" s="19" t="str">
        <f t="shared" si="32"/>
        <v xml:space="preserve">  OREO / [Capital + ALLL]--37346</v>
      </c>
      <c r="B1071" s="19" t="str">
        <f t="shared" si="33"/>
        <v xml:space="preserve">  OREO / [Capital + ALLL]</v>
      </c>
      <c r="C1071">
        <v>13</v>
      </c>
      <c r="D1071" s="27">
        <v>37346</v>
      </c>
      <c r="E1071">
        <v>0</v>
      </c>
      <c r="F1071">
        <v>0</v>
      </c>
      <c r="G1071">
        <v>0.47254725472547299</v>
      </c>
      <c r="H1071">
        <v>0.62636334183255404</v>
      </c>
      <c r="I1071">
        <v>0</v>
      </c>
      <c r="J1071">
        <v>0</v>
      </c>
      <c r="K1071">
        <v>0.63624414280849495</v>
      </c>
      <c r="L1071">
        <v>0.76447426458151602</v>
      </c>
      <c r="M1071">
        <v>0</v>
      </c>
      <c r="N1071">
        <v>0</v>
      </c>
      <c r="O1071">
        <v>1.2330614953642101</v>
      </c>
      <c r="P1071">
        <v>1.11568692312135</v>
      </c>
      <c r="Q1071">
        <v>0.25280249595447801</v>
      </c>
      <c r="R1071">
        <v>0.62554735393469296</v>
      </c>
      <c r="S1071">
        <v>2.1469617153397298</v>
      </c>
      <c r="T1071">
        <v>1.4616750674496</v>
      </c>
      <c r="U1071">
        <v>0</v>
      </c>
      <c r="V1071">
        <v>0</v>
      </c>
      <c r="W1071">
        <v>0.526257709122955</v>
      </c>
      <c r="X1071">
        <v>0.783914678963749</v>
      </c>
      <c r="Y1071">
        <v>0</v>
      </c>
      <c r="Z1071">
        <v>9.9400438050555803E-2</v>
      </c>
      <c r="AA1071">
        <v>0.99892002191303197</v>
      </c>
      <c r="AB1071">
        <v>1.08438123648508</v>
      </c>
      <c r="AC1071">
        <v>0</v>
      </c>
      <c r="AD1071">
        <v>0</v>
      </c>
      <c r="AE1071">
        <v>0.83100886313737699</v>
      </c>
      <c r="AF1071">
        <v>0.67898176159342605</v>
      </c>
      <c r="AG1071">
        <v>0</v>
      </c>
      <c r="AH1071">
        <v>0</v>
      </c>
      <c r="AI1071">
        <v>9.0844202193238605E-2</v>
      </c>
      <c r="AJ1071">
        <v>0.66392869302258695</v>
      </c>
      <c r="AK1071">
        <v>0</v>
      </c>
      <c r="AL1071">
        <v>0</v>
      </c>
      <c r="AM1071">
        <v>0.36009148416057801</v>
      </c>
      <c r="AN1071">
        <v>0.74715357865940202</v>
      </c>
      <c r="AO1071">
        <v>0</v>
      </c>
      <c r="AP1071">
        <v>0</v>
      </c>
      <c r="AQ1071">
        <v>0.43247918693912901</v>
      </c>
      <c r="AR1071">
        <v>0.58322251922734403</v>
      </c>
      <c r="AS1071">
        <v>0</v>
      </c>
      <c r="AT1071">
        <v>0</v>
      </c>
      <c r="AU1071">
        <v>0.70235560072410597</v>
      </c>
      <c r="AV1071">
        <v>0.78216020191469504</v>
      </c>
      <c r="AW1071">
        <v>0</v>
      </c>
      <c r="AX1071">
        <v>0</v>
      </c>
      <c r="AY1071">
        <v>0.98286427445815905</v>
      </c>
      <c r="AZ1071">
        <v>0.91879872223407</v>
      </c>
      <c r="BA1071">
        <v>0</v>
      </c>
      <c r="BB1071">
        <v>0</v>
      </c>
      <c r="BC1071">
        <v>1.16009280742459</v>
      </c>
      <c r="BD1071">
        <v>1.1185608923267201</v>
      </c>
      <c r="BE1071">
        <v>0</v>
      </c>
      <c r="BF1071">
        <v>0</v>
      </c>
      <c r="BG1071">
        <v>0.26392554521461298</v>
      </c>
      <c r="BH1071">
        <v>0.58872087178386201</v>
      </c>
      <c r="BI1071">
        <v>6.6358072395011305E-2</v>
      </c>
      <c r="BJ1071">
        <v>0.21007958905729801</v>
      </c>
      <c r="BK1071">
        <v>0.36319010054911199</v>
      </c>
      <c r="BL1071">
        <v>1.1335630017793299</v>
      </c>
      <c r="BM1071">
        <v>0</v>
      </c>
      <c r="BN1071">
        <v>0</v>
      </c>
      <c r="BO1071">
        <v>0</v>
      </c>
      <c r="BP1071">
        <v>0</v>
      </c>
      <c r="BQ1071">
        <v>0</v>
      </c>
      <c r="BR1071">
        <v>0</v>
      </c>
      <c r="BS1071">
        <v>1.11482720178372</v>
      </c>
      <c r="BT1071">
        <v>0.74321813452248198</v>
      </c>
      <c r="BU1071">
        <v>0</v>
      </c>
      <c r="BV1071">
        <v>0</v>
      </c>
      <c r="BW1071">
        <v>1.9497220608976999</v>
      </c>
      <c r="BX1071">
        <v>1.36686130624512</v>
      </c>
      <c r="BZ1071" t="s">
        <v>284</v>
      </c>
      <c r="CC1071">
        <v>0</v>
      </c>
      <c r="CD1071">
        <v>0</v>
      </c>
      <c r="CE1071">
        <v>6.8315216522197103E-2</v>
      </c>
      <c r="CF1071">
        <v>0.67557413892428497</v>
      </c>
      <c r="CG1071">
        <v>0</v>
      </c>
      <c r="CH1071">
        <v>0</v>
      </c>
      <c r="CI1071">
        <v>0</v>
      </c>
      <c r="CJ1071">
        <v>0.79222720478325903</v>
      </c>
      <c r="CK1071">
        <v>0</v>
      </c>
      <c r="CL1071">
        <v>0</v>
      </c>
      <c r="CM1071">
        <v>0</v>
      </c>
      <c r="CN1071">
        <v>0.59716672407721105</v>
      </c>
      <c r="CO1071">
        <v>0.28576449684288202</v>
      </c>
      <c r="CP1071">
        <v>0.53877705629608996</v>
      </c>
      <c r="CQ1071">
        <v>1.1746007086906201</v>
      </c>
      <c r="CR1071">
        <v>1.55951475514462</v>
      </c>
      <c r="CS1071">
        <v>0</v>
      </c>
      <c r="CT1071">
        <v>8.0140353917130494E-2</v>
      </c>
      <c r="CU1071">
        <v>0.80831408775981495</v>
      </c>
      <c r="CV1071">
        <v>0.93457524218485599</v>
      </c>
      <c r="CW1071">
        <v>0</v>
      </c>
      <c r="CX1071">
        <v>0</v>
      </c>
      <c r="CY1071">
        <v>5.8979660986385497E-2</v>
      </c>
      <c r="CZ1071">
        <v>0.32902933045980298</v>
      </c>
      <c r="DA1071">
        <v>0</v>
      </c>
      <c r="DB1071">
        <v>0</v>
      </c>
      <c r="DC1071">
        <v>0</v>
      </c>
      <c r="DD1071">
        <v>0</v>
      </c>
      <c r="DF1071" t="s">
        <v>284</v>
      </c>
      <c r="DI1071">
        <v>0</v>
      </c>
      <c r="DJ1071">
        <v>0</v>
      </c>
      <c r="DK1071">
        <v>4.1698396624200801E-2</v>
      </c>
      <c r="DL1071">
        <v>0.146261720495974</v>
      </c>
      <c r="DM1071">
        <v>0</v>
      </c>
      <c r="DN1071">
        <v>0.360777335422722</v>
      </c>
      <c r="DO1071">
        <v>1.5704145503464</v>
      </c>
      <c r="DP1071">
        <v>1.3386630623268001</v>
      </c>
      <c r="DQ1071">
        <v>0</v>
      </c>
      <c r="DR1071">
        <v>0</v>
      </c>
      <c r="DS1071">
        <v>0</v>
      </c>
      <c r="DT1071">
        <v>0.11224020498894</v>
      </c>
    </row>
    <row r="1072" spans="1:124" x14ac:dyDescent="0.35">
      <c r="A1072" s="19" t="str">
        <f t="shared" si="32"/>
        <v>ROAA--37346</v>
      </c>
      <c r="B1072" s="19" t="str">
        <f t="shared" si="33"/>
        <v>ROAA</v>
      </c>
      <c r="C1072">
        <v>14</v>
      </c>
      <c r="D1072" s="27">
        <v>37346</v>
      </c>
      <c r="E1072">
        <v>0.78</v>
      </c>
      <c r="F1072">
        <v>1.21</v>
      </c>
      <c r="G1072">
        <v>1.58</v>
      </c>
      <c r="H1072">
        <v>1.29870588235294</v>
      </c>
      <c r="I1072">
        <v>0.81</v>
      </c>
      <c r="J1072">
        <v>1.23</v>
      </c>
      <c r="K1072">
        <v>1.6875</v>
      </c>
      <c r="L1072">
        <v>1.2489928057554001</v>
      </c>
      <c r="M1072">
        <v>0.71</v>
      </c>
      <c r="N1072">
        <v>1.1100000000000001</v>
      </c>
      <c r="O1072">
        <v>1.5</v>
      </c>
      <c r="P1072">
        <v>1.0632054550089201</v>
      </c>
      <c r="Q1072">
        <v>1.0900000000000001</v>
      </c>
      <c r="R1072">
        <v>1.28</v>
      </c>
      <c r="S1072">
        <v>1.345</v>
      </c>
      <c r="T1072">
        <v>1.2813043478260899</v>
      </c>
      <c r="U1072">
        <v>0.77</v>
      </c>
      <c r="V1072">
        <v>1.24</v>
      </c>
      <c r="W1072">
        <v>1.7350000000000001</v>
      </c>
      <c r="X1072">
        <v>1.2245222929936299</v>
      </c>
      <c r="Y1072">
        <v>0.80249999999999999</v>
      </c>
      <c r="Z1072">
        <v>1.1950000000000001</v>
      </c>
      <c r="AA1072">
        <v>1.5525</v>
      </c>
      <c r="AB1072">
        <v>1.1701250000000001</v>
      </c>
      <c r="AC1072">
        <v>0.76</v>
      </c>
      <c r="AD1072">
        <v>1.18</v>
      </c>
      <c r="AE1072">
        <v>1.56</v>
      </c>
      <c r="AF1072">
        <v>1.17</v>
      </c>
      <c r="AG1072">
        <v>0.73</v>
      </c>
      <c r="AH1072">
        <v>1.32</v>
      </c>
      <c r="AI1072">
        <v>1.81</v>
      </c>
      <c r="AJ1072">
        <v>2.3270967741935502</v>
      </c>
      <c r="AK1072">
        <v>0.97499999999999998</v>
      </c>
      <c r="AL1072">
        <v>1.31</v>
      </c>
      <c r="AM1072">
        <v>1.6950000000000001</v>
      </c>
      <c r="AN1072">
        <v>1.28577464788732</v>
      </c>
      <c r="AO1072">
        <v>0.77</v>
      </c>
      <c r="AP1072">
        <v>1.21</v>
      </c>
      <c r="AQ1072">
        <v>1.61</v>
      </c>
      <c r="AR1072">
        <v>1.21720316622691</v>
      </c>
      <c r="AS1072">
        <v>0.81</v>
      </c>
      <c r="AT1072">
        <v>1.25</v>
      </c>
      <c r="AU1072">
        <v>1.67</v>
      </c>
      <c r="AV1072">
        <v>1.2780689655172399</v>
      </c>
      <c r="AW1072">
        <v>0.96</v>
      </c>
      <c r="AX1072">
        <v>1.31</v>
      </c>
      <c r="AY1072">
        <v>1.73</v>
      </c>
      <c r="AZ1072">
        <v>1.3042372881355899</v>
      </c>
      <c r="BA1072">
        <v>0.62</v>
      </c>
      <c r="BB1072">
        <v>1.05</v>
      </c>
      <c r="BC1072">
        <v>1.63</v>
      </c>
      <c r="BD1072">
        <v>1.01117647058824</v>
      </c>
      <c r="BE1072">
        <v>1.08</v>
      </c>
      <c r="BF1072">
        <v>1.43</v>
      </c>
      <c r="BG1072">
        <v>2.06</v>
      </c>
      <c r="BH1072">
        <v>3.1383783783783801</v>
      </c>
      <c r="BI1072">
        <v>1.0249999999999999</v>
      </c>
      <c r="BJ1072">
        <v>1.17</v>
      </c>
      <c r="BK1072">
        <v>1.2324999999999999</v>
      </c>
      <c r="BL1072">
        <v>1.50166666666667</v>
      </c>
      <c r="BM1072">
        <v>1.6025</v>
      </c>
      <c r="BN1072">
        <v>1.94</v>
      </c>
      <c r="BO1072">
        <v>2.1775000000000002</v>
      </c>
      <c r="BP1072">
        <v>1.84</v>
      </c>
      <c r="BQ1072">
        <v>0.73</v>
      </c>
      <c r="BR1072">
        <v>0.75</v>
      </c>
      <c r="BS1072">
        <v>0.86499999999999999</v>
      </c>
      <c r="BT1072">
        <v>0.81333333333333302</v>
      </c>
      <c r="BU1072">
        <v>0.83</v>
      </c>
      <c r="BV1072">
        <v>1.03</v>
      </c>
      <c r="BW1072">
        <v>1.68</v>
      </c>
      <c r="BX1072">
        <v>1.1299999999999999</v>
      </c>
      <c r="BZ1072" t="s">
        <v>284</v>
      </c>
      <c r="CC1072">
        <v>0.58250000000000002</v>
      </c>
      <c r="CD1072">
        <v>1.2350000000000001</v>
      </c>
      <c r="CE1072">
        <v>1.7350000000000001</v>
      </c>
      <c r="CF1072">
        <v>1.1600806451612899</v>
      </c>
      <c r="CG1072">
        <v>0.71</v>
      </c>
      <c r="CH1072">
        <v>0.87</v>
      </c>
      <c r="CI1072">
        <v>0.97</v>
      </c>
      <c r="CJ1072">
        <v>0.32666666666666699</v>
      </c>
      <c r="CK1072">
        <v>0.96499999999999997</v>
      </c>
      <c r="CL1072">
        <v>1.44</v>
      </c>
      <c r="CM1072">
        <v>1.9824999999999999</v>
      </c>
      <c r="CN1072">
        <v>1.3680000000000001</v>
      </c>
      <c r="CO1072">
        <v>0.89</v>
      </c>
      <c r="CP1072">
        <v>1.02</v>
      </c>
      <c r="CQ1072">
        <v>1.1575</v>
      </c>
      <c r="CR1072">
        <v>1.05833333333333</v>
      </c>
      <c r="CS1072">
        <v>0.86</v>
      </c>
      <c r="CT1072">
        <v>0.94</v>
      </c>
      <c r="CU1072">
        <v>1.48</v>
      </c>
      <c r="CV1072">
        <v>1.1211111111111101</v>
      </c>
      <c r="CW1072">
        <v>0.43</v>
      </c>
      <c r="CX1072">
        <v>1.095</v>
      </c>
      <c r="CY1072">
        <v>1.6575</v>
      </c>
      <c r="CZ1072">
        <v>1.1693750000000001</v>
      </c>
      <c r="DA1072">
        <v>0.79500000000000004</v>
      </c>
      <c r="DB1072">
        <v>1.1000000000000001</v>
      </c>
      <c r="DC1072">
        <v>8.6549999999999994</v>
      </c>
      <c r="DD1072">
        <v>8.35</v>
      </c>
      <c r="DF1072" t="s">
        <v>284</v>
      </c>
      <c r="DI1072">
        <v>0.98</v>
      </c>
      <c r="DJ1072">
        <v>1.41</v>
      </c>
      <c r="DK1072">
        <v>3.49</v>
      </c>
      <c r="DL1072">
        <v>6.2484615384615401</v>
      </c>
      <c r="DM1072">
        <v>1.0625</v>
      </c>
      <c r="DN1072">
        <v>1.2150000000000001</v>
      </c>
      <c r="DO1072">
        <v>1.4475</v>
      </c>
      <c r="DP1072">
        <v>1.0216666666666701</v>
      </c>
      <c r="DQ1072">
        <v>0.80500000000000005</v>
      </c>
      <c r="DR1072">
        <v>1.1200000000000001</v>
      </c>
      <c r="DS1072">
        <v>1.575</v>
      </c>
      <c r="DT1072">
        <v>1.19428571428571</v>
      </c>
    </row>
    <row r="1073" spans="1:124" x14ac:dyDescent="0.35">
      <c r="A1073" s="19" t="str">
        <f t="shared" si="32"/>
        <v>NIM--37346</v>
      </c>
      <c r="B1073" s="19" t="str">
        <f t="shared" si="33"/>
        <v>NIM</v>
      </c>
      <c r="C1073">
        <v>15</v>
      </c>
      <c r="D1073" s="27">
        <v>37346</v>
      </c>
      <c r="E1073">
        <v>4.16</v>
      </c>
      <c r="F1073">
        <v>4.62</v>
      </c>
      <c r="G1073">
        <v>5.05</v>
      </c>
      <c r="H1073">
        <v>4.8304705882352996</v>
      </c>
      <c r="I1073">
        <v>3.98</v>
      </c>
      <c r="J1073">
        <v>4.4400000000000004</v>
      </c>
      <c r="K1073">
        <v>4.87</v>
      </c>
      <c r="L1073">
        <v>4.43675059952038</v>
      </c>
      <c r="M1073">
        <v>3.79</v>
      </c>
      <c r="N1073">
        <v>4.29</v>
      </c>
      <c r="O1073">
        <v>4.78</v>
      </c>
      <c r="P1073">
        <v>4.2932806525618297</v>
      </c>
      <c r="Q1073">
        <v>4.3550000000000004</v>
      </c>
      <c r="R1073">
        <v>4.6500000000000004</v>
      </c>
      <c r="S1073">
        <v>5.14</v>
      </c>
      <c r="T1073">
        <v>4.6943478260869602</v>
      </c>
      <c r="U1073">
        <v>4.0049999999999999</v>
      </c>
      <c r="V1073">
        <v>4.49</v>
      </c>
      <c r="W1073">
        <v>4.8899999999999997</v>
      </c>
      <c r="X1073">
        <v>4.4570276008492504</v>
      </c>
      <c r="Y1073">
        <v>4.2350000000000003</v>
      </c>
      <c r="Z1073">
        <v>4.7249999999999996</v>
      </c>
      <c r="AA1073">
        <v>5.1100000000000003</v>
      </c>
      <c r="AB1073">
        <v>4.7060000000000004</v>
      </c>
      <c r="AC1073">
        <v>3.8975</v>
      </c>
      <c r="AD1073">
        <v>4.1950000000000003</v>
      </c>
      <c r="AE1073">
        <v>4.46</v>
      </c>
      <c r="AF1073">
        <v>4.1845098039215696</v>
      </c>
      <c r="AG1073">
        <v>3.68</v>
      </c>
      <c r="AH1073">
        <v>4.32</v>
      </c>
      <c r="AI1073">
        <v>4.8600000000000003</v>
      </c>
      <c r="AJ1073">
        <v>4.9580645161290304</v>
      </c>
      <c r="AK1073">
        <v>4.0549999999999997</v>
      </c>
      <c r="AL1073">
        <v>4.3499999999999996</v>
      </c>
      <c r="AM1073">
        <v>4.7949999999999999</v>
      </c>
      <c r="AN1073">
        <v>4.3588732394366199</v>
      </c>
      <c r="AO1073">
        <v>3.81</v>
      </c>
      <c r="AP1073">
        <v>4.25</v>
      </c>
      <c r="AQ1073">
        <v>4.67</v>
      </c>
      <c r="AR1073">
        <v>4.2499208443271801</v>
      </c>
      <c r="AS1073">
        <v>4.0199999999999996</v>
      </c>
      <c r="AT1073">
        <v>4.49</v>
      </c>
      <c r="AU1073">
        <v>4.9400000000000004</v>
      </c>
      <c r="AV1073">
        <v>4.4953793103448199</v>
      </c>
      <c r="AW1073">
        <v>4.1174999999999997</v>
      </c>
      <c r="AX1073">
        <v>4.49</v>
      </c>
      <c r="AY1073">
        <v>4.8899999999999997</v>
      </c>
      <c r="AZ1073">
        <v>4.5276694915254199</v>
      </c>
      <c r="BA1073">
        <v>3.95</v>
      </c>
      <c r="BB1073">
        <v>4.49</v>
      </c>
      <c r="BC1073">
        <v>5</v>
      </c>
      <c r="BD1073">
        <v>4.4559893048128298</v>
      </c>
      <c r="BE1073">
        <v>4.1900000000000004</v>
      </c>
      <c r="BF1073">
        <v>4.53</v>
      </c>
      <c r="BG1073">
        <v>5.08</v>
      </c>
      <c r="BH1073">
        <v>5.4724324324324298</v>
      </c>
      <c r="BI1073">
        <v>4.4074999999999998</v>
      </c>
      <c r="BJ1073">
        <v>4.6950000000000003</v>
      </c>
      <c r="BK1073">
        <v>4.9225000000000003</v>
      </c>
      <c r="BL1073">
        <v>4.6133333333333297</v>
      </c>
      <c r="BM1073">
        <v>4.46</v>
      </c>
      <c r="BN1073">
        <v>4.8150000000000004</v>
      </c>
      <c r="BO1073">
        <v>4.9275000000000002</v>
      </c>
      <c r="BP1073">
        <v>4.5724999999999998</v>
      </c>
      <c r="BQ1073">
        <v>3.45</v>
      </c>
      <c r="BR1073">
        <v>3.55</v>
      </c>
      <c r="BS1073">
        <v>3.91</v>
      </c>
      <c r="BT1073">
        <v>3.7233333333333301</v>
      </c>
      <c r="BU1073">
        <v>4.6900000000000004</v>
      </c>
      <c r="BV1073">
        <v>4.8099999999999996</v>
      </c>
      <c r="BW1073">
        <v>5.22</v>
      </c>
      <c r="BX1073">
        <v>4.8557142857142903</v>
      </c>
      <c r="BZ1073" t="s">
        <v>284</v>
      </c>
      <c r="CC1073">
        <v>4.12</v>
      </c>
      <c r="CD1073">
        <v>4.5599999999999996</v>
      </c>
      <c r="CE1073">
        <v>5.1050000000000004</v>
      </c>
      <c r="CF1073">
        <v>4.5470161290322597</v>
      </c>
      <c r="CG1073">
        <v>4.2</v>
      </c>
      <c r="CH1073">
        <v>4.5549999999999997</v>
      </c>
      <c r="CI1073">
        <v>5.2474999999999996</v>
      </c>
      <c r="CJ1073">
        <v>4.71</v>
      </c>
      <c r="CK1073">
        <v>3.9449999999999998</v>
      </c>
      <c r="CL1073">
        <v>4.5149999999999997</v>
      </c>
      <c r="CM1073">
        <v>4.9450000000000003</v>
      </c>
      <c r="CN1073">
        <v>4.5774999999999997</v>
      </c>
      <c r="CO1073">
        <v>4.4675000000000002</v>
      </c>
      <c r="CP1073">
        <v>4.6100000000000003</v>
      </c>
      <c r="CQ1073">
        <v>4.9474999999999998</v>
      </c>
      <c r="CR1073">
        <v>4.7933333333333303</v>
      </c>
      <c r="CS1073">
        <v>3.78</v>
      </c>
      <c r="CT1073">
        <v>4.24</v>
      </c>
      <c r="CU1073">
        <v>4.42</v>
      </c>
      <c r="CV1073">
        <v>4.14333333333333</v>
      </c>
      <c r="CW1073">
        <v>3.8975</v>
      </c>
      <c r="CX1073">
        <v>4.09</v>
      </c>
      <c r="CY1073">
        <v>4.8099999999999996</v>
      </c>
      <c r="CZ1073">
        <v>4.2906250000000004</v>
      </c>
      <c r="DA1073">
        <v>3.34</v>
      </c>
      <c r="DB1073">
        <v>3.84</v>
      </c>
      <c r="DC1073">
        <v>4.17</v>
      </c>
      <c r="DD1073">
        <v>3.67</v>
      </c>
      <c r="DF1073" t="s">
        <v>284</v>
      </c>
      <c r="DI1073">
        <v>3.64</v>
      </c>
      <c r="DJ1073">
        <v>4.3499999999999996</v>
      </c>
      <c r="DK1073">
        <v>11.84</v>
      </c>
      <c r="DL1073">
        <v>7.9976923076923097</v>
      </c>
      <c r="DM1073">
        <v>4.2750000000000004</v>
      </c>
      <c r="DN1073">
        <v>4.7149999999999999</v>
      </c>
      <c r="DO1073">
        <v>4.8475000000000001</v>
      </c>
      <c r="DP1073">
        <v>4.6333333333333302</v>
      </c>
      <c r="DQ1073">
        <v>3.5449999999999999</v>
      </c>
      <c r="DR1073">
        <v>4.04</v>
      </c>
      <c r="DS1073">
        <v>4.3099999999999996</v>
      </c>
      <c r="DT1073">
        <v>3.99</v>
      </c>
    </row>
    <row r="1074" spans="1:124" x14ac:dyDescent="0.35">
      <c r="A1074" s="19" t="str">
        <f t="shared" si="32"/>
        <v>Provisions / Avg Assets--37346</v>
      </c>
      <c r="B1074" s="19" t="str">
        <f t="shared" si="33"/>
        <v>Provisions / Avg Assets</v>
      </c>
      <c r="C1074">
        <v>16</v>
      </c>
      <c r="D1074" s="27">
        <v>37346</v>
      </c>
      <c r="E1074">
        <v>0.06</v>
      </c>
      <c r="F1074">
        <v>0.17</v>
      </c>
      <c r="G1074">
        <v>0.32</v>
      </c>
      <c r="H1074">
        <v>0.46305882352941202</v>
      </c>
      <c r="I1074">
        <v>0</v>
      </c>
      <c r="J1074">
        <v>0.1</v>
      </c>
      <c r="K1074">
        <v>0.24</v>
      </c>
      <c r="L1074">
        <v>0.21441247002398101</v>
      </c>
      <c r="M1074">
        <v>0.02</v>
      </c>
      <c r="N1074">
        <v>0.14000000000000001</v>
      </c>
      <c r="O1074">
        <v>0.3</v>
      </c>
      <c r="P1074">
        <v>0.237277593678307</v>
      </c>
      <c r="Q1074">
        <v>7.4999999999999997E-2</v>
      </c>
      <c r="R1074">
        <v>0.16</v>
      </c>
      <c r="S1074">
        <v>0.185</v>
      </c>
      <c r="T1074">
        <v>0.166521739130435</v>
      </c>
      <c r="U1074">
        <v>0</v>
      </c>
      <c r="V1074">
        <v>0.1</v>
      </c>
      <c r="W1074">
        <v>0.26</v>
      </c>
      <c r="X1074">
        <v>0.21095541401273901</v>
      </c>
      <c r="Y1074">
        <v>0</v>
      </c>
      <c r="Z1074">
        <v>0.1</v>
      </c>
      <c r="AA1074">
        <v>0.2175</v>
      </c>
      <c r="AB1074">
        <v>0.15325</v>
      </c>
      <c r="AC1074">
        <v>0</v>
      </c>
      <c r="AD1074">
        <v>0.105</v>
      </c>
      <c r="AE1074">
        <v>0.185</v>
      </c>
      <c r="AF1074">
        <v>0.14333333333333301</v>
      </c>
      <c r="AG1074">
        <v>0</v>
      </c>
      <c r="AH1074">
        <v>0.04</v>
      </c>
      <c r="AI1074">
        <v>0.27</v>
      </c>
      <c r="AJ1074">
        <v>0.80602150537634398</v>
      </c>
      <c r="AK1074">
        <v>0.02</v>
      </c>
      <c r="AL1074">
        <v>0.09</v>
      </c>
      <c r="AM1074">
        <v>0.185</v>
      </c>
      <c r="AN1074">
        <v>0.19394366197183099</v>
      </c>
      <c r="AO1074">
        <v>0</v>
      </c>
      <c r="AP1074">
        <v>0.04</v>
      </c>
      <c r="AQ1074">
        <v>0.17</v>
      </c>
      <c r="AR1074">
        <v>0.12715039577836401</v>
      </c>
      <c r="AS1074">
        <v>0</v>
      </c>
      <c r="AT1074">
        <v>0.12</v>
      </c>
      <c r="AU1074">
        <v>0.27</v>
      </c>
      <c r="AV1074">
        <v>0.227310344827586</v>
      </c>
      <c r="AW1074">
        <v>0.02</v>
      </c>
      <c r="AX1074">
        <v>0.1</v>
      </c>
      <c r="AY1074">
        <v>0.21</v>
      </c>
      <c r="AZ1074">
        <v>0.173008474576271</v>
      </c>
      <c r="BA1074">
        <v>0.02</v>
      </c>
      <c r="BB1074">
        <v>0.16</v>
      </c>
      <c r="BC1074">
        <v>0.34</v>
      </c>
      <c r="BD1074">
        <v>0.33401069518716597</v>
      </c>
      <c r="BE1074">
        <v>0</v>
      </c>
      <c r="BF1074">
        <v>0.05</v>
      </c>
      <c r="BG1074">
        <v>0.15</v>
      </c>
      <c r="BH1074">
        <v>1.1097297297297299</v>
      </c>
      <c r="BI1074">
        <v>0.02</v>
      </c>
      <c r="BJ1074">
        <v>0.1</v>
      </c>
      <c r="BK1074">
        <v>0.16500000000000001</v>
      </c>
      <c r="BL1074">
        <v>0.1</v>
      </c>
      <c r="BM1074">
        <v>0.155</v>
      </c>
      <c r="BN1074">
        <v>0.29499999999999998</v>
      </c>
      <c r="BO1074">
        <v>0.4325</v>
      </c>
      <c r="BP1074">
        <v>0.29249999999999998</v>
      </c>
      <c r="BQ1074">
        <v>0.01</v>
      </c>
      <c r="BR1074">
        <v>0.02</v>
      </c>
      <c r="BS1074">
        <v>0.14499999999999999</v>
      </c>
      <c r="BT1074">
        <v>9.6666666666666706E-2</v>
      </c>
      <c r="BU1074">
        <v>0.09</v>
      </c>
      <c r="BV1074">
        <v>0.11</v>
      </c>
      <c r="BW1074">
        <v>0.28000000000000003</v>
      </c>
      <c r="BX1074">
        <v>0.32142857142857101</v>
      </c>
      <c r="BZ1074" t="s">
        <v>284</v>
      </c>
      <c r="CC1074">
        <v>2.2499999999999999E-2</v>
      </c>
      <c r="CD1074">
        <v>0.125</v>
      </c>
      <c r="CE1074">
        <v>0.3075</v>
      </c>
      <c r="CF1074">
        <v>0.198225806451613</v>
      </c>
      <c r="CG1074">
        <v>6.25E-2</v>
      </c>
      <c r="CH1074">
        <v>0.30499999999999999</v>
      </c>
      <c r="CI1074">
        <v>0.6825</v>
      </c>
      <c r="CJ1074">
        <v>0.36666666666666697</v>
      </c>
      <c r="CK1074">
        <v>4.7500000000000001E-2</v>
      </c>
      <c r="CL1074">
        <v>0.16500000000000001</v>
      </c>
      <c r="CM1074">
        <v>0.48499999999999999</v>
      </c>
      <c r="CN1074">
        <v>0.39800000000000002</v>
      </c>
      <c r="CO1074">
        <v>4.4999999999999998E-2</v>
      </c>
      <c r="CP1074">
        <v>9.5000000000000001E-2</v>
      </c>
      <c r="CQ1074">
        <v>0.1525</v>
      </c>
      <c r="CR1074">
        <v>9.5000000000000001E-2</v>
      </c>
      <c r="CS1074">
        <v>0</v>
      </c>
      <c r="CT1074">
        <v>0</v>
      </c>
      <c r="CU1074">
        <v>0.04</v>
      </c>
      <c r="CV1074">
        <v>-2.2222222222222201E-3</v>
      </c>
      <c r="CW1074">
        <v>0</v>
      </c>
      <c r="CX1074">
        <v>0.13</v>
      </c>
      <c r="CY1074">
        <v>0.23499999999999999</v>
      </c>
      <c r="CZ1074">
        <v>0.21062500000000001</v>
      </c>
      <c r="DA1074">
        <v>0.20499999999999999</v>
      </c>
      <c r="DB1074">
        <v>1.0349999999999999</v>
      </c>
      <c r="DC1074">
        <v>2.5449999999999999</v>
      </c>
      <c r="DD1074">
        <v>1.7150000000000001</v>
      </c>
      <c r="DF1074" t="s">
        <v>284</v>
      </c>
      <c r="DI1074">
        <v>0</v>
      </c>
      <c r="DJ1074">
        <v>0.48</v>
      </c>
      <c r="DK1074">
        <v>4.9000000000000004</v>
      </c>
      <c r="DL1074">
        <v>3.37769230769231</v>
      </c>
      <c r="DM1074">
        <v>7.2499999999999995E-2</v>
      </c>
      <c r="DN1074">
        <v>0.13</v>
      </c>
      <c r="DO1074">
        <v>0.26500000000000001</v>
      </c>
      <c r="DP1074">
        <v>0.25</v>
      </c>
      <c r="DQ1074">
        <v>0</v>
      </c>
      <c r="DR1074">
        <v>7.0000000000000007E-2</v>
      </c>
      <c r="DS1074">
        <v>0.08</v>
      </c>
      <c r="DT1074">
        <v>6.4285714285714293E-2</v>
      </c>
    </row>
    <row r="1075" spans="1:124" x14ac:dyDescent="0.35">
      <c r="A1075" s="19" t="str">
        <f t="shared" si="32"/>
        <v>Negative Earners (last 4 qtrs)--37346</v>
      </c>
      <c r="B1075" s="19" t="str">
        <f t="shared" si="33"/>
        <v>Negative Earners (last 4 qtrs)</v>
      </c>
      <c r="C1075">
        <v>17</v>
      </c>
      <c r="D1075" s="27">
        <v>37346</v>
      </c>
      <c r="F1075">
        <v>3.52941176470588</v>
      </c>
      <c r="H1075">
        <v>3</v>
      </c>
      <c r="J1075">
        <v>3.0588235294117601</v>
      </c>
      <c r="L1075">
        <v>26</v>
      </c>
      <c r="N1075">
        <v>7.1321508868348698</v>
      </c>
      <c r="P1075">
        <v>571</v>
      </c>
      <c r="R1075">
        <v>0</v>
      </c>
      <c r="T1075">
        <v>0</v>
      </c>
      <c r="V1075">
        <v>3.34029227557411</v>
      </c>
      <c r="X1075">
        <v>16</v>
      </c>
      <c r="Z1075">
        <v>1.25</v>
      </c>
      <c r="AB1075">
        <v>1</v>
      </c>
      <c r="AD1075">
        <v>1.92307692307692</v>
      </c>
      <c r="AF1075">
        <v>2</v>
      </c>
      <c r="AH1075">
        <v>4.3010752688171996</v>
      </c>
      <c r="AI1075"/>
      <c r="AJ1075">
        <v>4</v>
      </c>
      <c r="AK1075"/>
      <c r="AL1075">
        <v>4.2253521126760596</v>
      </c>
      <c r="AN1075">
        <v>3</v>
      </c>
      <c r="AP1075">
        <v>2.0779220779220799</v>
      </c>
      <c r="AR1075">
        <v>8</v>
      </c>
      <c r="AT1075">
        <v>1.8058690744921</v>
      </c>
      <c r="AV1075">
        <v>8</v>
      </c>
      <c r="AX1075">
        <v>2.5</v>
      </c>
      <c r="AZ1075">
        <v>6</v>
      </c>
      <c r="BB1075">
        <v>6.3492063492063497</v>
      </c>
      <c r="BD1075">
        <v>12</v>
      </c>
      <c r="BF1075">
        <v>0</v>
      </c>
      <c r="BH1075">
        <v>0</v>
      </c>
      <c r="BJ1075">
        <v>0</v>
      </c>
      <c r="BL1075">
        <v>0</v>
      </c>
      <c r="BN1075">
        <v>0</v>
      </c>
      <c r="BP1075">
        <v>0</v>
      </c>
      <c r="BR1075">
        <v>0</v>
      </c>
      <c r="BT1075">
        <v>0</v>
      </c>
      <c r="BV1075">
        <v>0</v>
      </c>
      <c r="BX1075">
        <v>0</v>
      </c>
      <c r="BZ1075" t="s">
        <v>285</v>
      </c>
      <c r="CB1075">
        <v>0</v>
      </c>
      <c r="CD1075">
        <v>4.7619047619047601</v>
      </c>
      <c r="CF1075">
        <v>6</v>
      </c>
      <c r="CH1075">
        <v>16.6666666666667</v>
      </c>
      <c r="CJ1075">
        <v>1</v>
      </c>
      <c r="CL1075">
        <v>5</v>
      </c>
      <c r="CN1075">
        <v>1</v>
      </c>
      <c r="CP1075">
        <v>0</v>
      </c>
      <c r="CR1075">
        <v>0</v>
      </c>
      <c r="CT1075">
        <v>0</v>
      </c>
      <c r="CV1075">
        <v>0</v>
      </c>
      <c r="CX1075">
        <v>6.25</v>
      </c>
      <c r="CZ1075">
        <v>1</v>
      </c>
      <c r="DB1075">
        <v>0</v>
      </c>
      <c r="DD1075">
        <v>0</v>
      </c>
      <c r="DF1075" t="s">
        <v>285</v>
      </c>
      <c r="DH1075">
        <v>0</v>
      </c>
      <c r="DJ1075">
        <v>7.6923076923076898</v>
      </c>
      <c r="DL1075">
        <v>1</v>
      </c>
      <c r="DN1075">
        <v>8.3333333333333304</v>
      </c>
      <c r="DP1075">
        <v>1</v>
      </c>
      <c r="DR1075">
        <v>0</v>
      </c>
      <c r="DT1075">
        <v>0</v>
      </c>
    </row>
    <row r="1076" spans="1:124" x14ac:dyDescent="0.35">
      <c r="A1076" s="19" t="str">
        <f t="shared" si="32"/>
        <v>Noncore Funding / Liab--37346</v>
      </c>
      <c r="B1076" s="19" t="str">
        <f t="shared" si="33"/>
        <v>Noncore Funding / Liab</v>
      </c>
      <c r="C1076">
        <v>18</v>
      </c>
      <c r="D1076" s="27">
        <v>37346</v>
      </c>
      <c r="E1076">
        <v>10.731487055990399</v>
      </c>
      <c r="F1076">
        <v>14.006721218076301</v>
      </c>
      <c r="G1076">
        <v>22.617730928680501</v>
      </c>
      <c r="H1076">
        <v>17.305003226699199</v>
      </c>
      <c r="I1076">
        <v>9.5560036560392305</v>
      </c>
      <c r="J1076">
        <v>13.9095449048727</v>
      </c>
      <c r="K1076">
        <v>20.299415556583298</v>
      </c>
      <c r="L1076">
        <v>16.2380771759826</v>
      </c>
      <c r="M1076">
        <v>12.118615589114</v>
      </c>
      <c r="N1076">
        <v>17.950551654227102</v>
      </c>
      <c r="O1076">
        <v>25.8962219469731</v>
      </c>
      <c r="P1076">
        <v>20.6159622588684</v>
      </c>
      <c r="Q1076">
        <v>12.485463731610899</v>
      </c>
      <c r="R1076">
        <v>17.941106625504599</v>
      </c>
      <c r="S1076">
        <v>23.340321753586601</v>
      </c>
      <c r="T1076">
        <v>19.006967685164501</v>
      </c>
      <c r="U1076">
        <v>8.5631960191755105</v>
      </c>
      <c r="V1076">
        <v>13.2758461680347</v>
      </c>
      <c r="W1076">
        <v>20.612264009214599</v>
      </c>
      <c r="X1076">
        <v>15.9455136010667</v>
      </c>
      <c r="Y1076">
        <v>11.4301653087918</v>
      </c>
      <c r="Z1076">
        <v>14.522499790984099</v>
      </c>
      <c r="AA1076">
        <v>20.977531324684499</v>
      </c>
      <c r="AB1076">
        <v>17.191372028775401</v>
      </c>
      <c r="AC1076">
        <v>9.6046984998021792</v>
      </c>
      <c r="AD1076">
        <v>13.396813982017999</v>
      </c>
      <c r="AE1076">
        <v>17.439017696857899</v>
      </c>
      <c r="AF1076">
        <v>14.271138871512299</v>
      </c>
      <c r="AG1076">
        <v>10.9981610134859</v>
      </c>
      <c r="AH1076">
        <v>15.570400822199399</v>
      </c>
      <c r="AI1076">
        <v>24.3394456841629</v>
      </c>
      <c r="AJ1076">
        <v>22.644593720784201</v>
      </c>
      <c r="AK1076">
        <v>9.5813213903287497</v>
      </c>
      <c r="AL1076">
        <v>12.9768241690808</v>
      </c>
      <c r="AM1076">
        <v>16.740086013991199</v>
      </c>
      <c r="AN1076">
        <v>14.794962372882701</v>
      </c>
      <c r="AO1076">
        <v>9.3086433442368506</v>
      </c>
      <c r="AP1076">
        <v>13.4804954082063</v>
      </c>
      <c r="AQ1076">
        <v>18.653119092627598</v>
      </c>
      <c r="AR1076">
        <v>14.529838480282701</v>
      </c>
      <c r="AS1076">
        <v>10.3516589113125</v>
      </c>
      <c r="AT1076">
        <v>14.307954140665201</v>
      </c>
      <c r="AU1076">
        <v>20.6680931883044</v>
      </c>
      <c r="AV1076">
        <v>16.6203110552851</v>
      </c>
      <c r="AW1076">
        <v>8.8595083351362796</v>
      </c>
      <c r="AX1076">
        <v>12.700858044287401</v>
      </c>
      <c r="AY1076">
        <v>20.425981797454501</v>
      </c>
      <c r="AZ1076">
        <v>14.9906737944344</v>
      </c>
      <c r="BA1076">
        <v>10.3774156418489</v>
      </c>
      <c r="BB1076">
        <v>14.8750795671547</v>
      </c>
      <c r="BC1076">
        <v>21.945928275841599</v>
      </c>
      <c r="BD1076">
        <v>18.071602961618801</v>
      </c>
      <c r="BE1076">
        <v>8.7070982839313604</v>
      </c>
      <c r="BF1076">
        <v>12.653694411460499</v>
      </c>
      <c r="BG1076">
        <v>24.124399561254201</v>
      </c>
      <c r="BH1076">
        <v>23.682239261580701</v>
      </c>
      <c r="BI1076">
        <v>12.3874491061984</v>
      </c>
      <c r="BJ1076">
        <v>14.3628854372127</v>
      </c>
      <c r="BK1076">
        <v>23.446639493663501</v>
      </c>
      <c r="BL1076">
        <v>18.922791060196101</v>
      </c>
      <c r="BM1076">
        <v>18.044594231485998</v>
      </c>
      <c r="BN1076">
        <v>25.4971821245257</v>
      </c>
      <c r="BO1076">
        <v>31.852298731188998</v>
      </c>
      <c r="BP1076">
        <v>24.3997108381492</v>
      </c>
      <c r="BQ1076">
        <v>11.5647660580806</v>
      </c>
      <c r="BR1076">
        <v>11.9275005134525</v>
      </c>
      <c r="BS1076">
        <v>19.472481297638399</v>
      </c>
      <c r="BT1076">
        <v>16.715664732661899</v>
      </c>
      <c r="BU1076">
        <v>5.2126854162577496</v>
      </c>
      <c r="BV1076">
        <v>11.163882667242399</v>
      </c>
      <c r="BW1076">
        <v>22.004050667673599</v>
      </c>
      <c r="BX1076">
        <v>15.912619159375501</v>
      </c>
      <c r="BZ1076" t="s">
        <v>284</v>
      </c>
      <c r="CC1076">
        <v>8.7416213190379697</v>
      </c>
      <c r="CD1076">
        <v>12.7619237839851</v>
      </c>
      <c r="CE1076">
        <v>20.20790220828</v>
      </c>
      <c r="CF1076">
        <v>16.0276319494922</v>
      </c>
      <c r="CG1076">
        <v>11.4156832724255</v>
      </c>
      <c r="CH1076">
        <v>19.6290784847933</v>
      </c>
      <c r="CI1076">
        <v>24.187269436423701</v>
      </c>
      <c r="CJ1076">
        <v>18.8358839781807</v>
      </c>
      <c r="CK1076">
        <v>8.87176569238963</v>
      </c>
      <c r="CL1076">
        <v>11.3837666252399</v>
      </c>
      <c r="CM1076">
        <v>20.396484810194199</v>
      </c>
      <c r="CN1076">
        <v>20.0818384107464</v>
      </c>
      <c r="CO1076">
        <v>12.9262510818732</v>
      </c>
      <c r="CP1076">
        <v>14.5612358910273</v>
      </c>
      <c r="CQ1076">
        <v>15.7119689404488</v>
      </c>
      <c r="CR1076">
        <v>13.795044963464299</v>
      </c>
      <c r="CS1076">
        <v>11.768194526815201</v>
      </c>
      <c r="CT1076">
        <v>12.711913778036701</v>
      </c>
      <c r="CU1076">
        <v>14.4152732961768</v>
      </c>
      <c r="CV1076">
        <v>12.506405560541699</v>
      </c>
      <c r="CW1076">
        <v>6.8787883911929297</v>
      </c>
      <c r="CX1076">
        <v>13.832886730531399</v>
      </c>
      <c r="CY1076">
        <v>21.706872668659599</v>
      </c>
      <c r="CZ1076">
        <v>15.844596086568499</v>
      </c>
      <c r="DA1076">
        <v>26.423963892811301</v>
      </c>
      <c r="DB1076">
        <v>30.152227157655499</v>
      </c>
      <c r="DC1076">
        <v>63.733602215529999</v>
      </c>
      <c r="DD1076">
        <v>60.005338950685697</v>
      </c>
      <c r="DF1076" t="s">
        <v>284</v>
      </c>
      <c r="DI1076">
        <v>22.653785689052</v>
      </c>
      <c r="DJ1076">
        <v>35.569183595247203</v>
      </c>
      <c r="DK1076">
        <v>82.629589431856601</v>
      </c>
      <c r="DL1076">
        <v>50.652392439715399</v>
      </c>
      <c r="DM1076">
        <v>6.1888619148702402</v>
      </c>
      <c r="DN1076">
        <v>10.8967149861406</v>
      </c>
      <c r="DO1076">
        <v>15.8741591379605</v>
      </c>
      <c r="DP1076">
        <v>11.8347040728696</v>
      </c>
      <c r="DQ1076">
        <v>9.3671224054968398</v>
      </c>
      <c r="DR1076">
        <v>15.2213017151833</v>
      </c>
      <c r="DS1076">
        <v>15.342302667549699</v>
      </c>
      <c r="DT1076">
        <v>13.5257852066469</v>
      </c>
    </row>
    <row r="1077" spans="1:124" x14ac:dyDescent="0.35">
      <c r="A1077" s="19" t="str">
        <f t="shared" si="32"/>
        <v>Brokered Dep / Liab--37346</v>
      </c>
      <c r="B1077" s="19" t="str">
        <f t="shared" si="33"/>
        <v>Brokered Dep / Liab</v>
      </c>
      <c r="C1077">
        <v>19</v>
      </c>
      <c r="D1077" s="27">
        <v>37346</v>
      </c>
      <c r="E1077">
        <v>0</v>
      </c>
      <c r="F1077">
        <v>0</v>
      </c>
      <c r="G1077">
        <v>0</v>
      </c>
      <c r="H1077">
        <v>1.0508438314164099</v>
      </c>
      <c r="I1077">
        <v>0</v>
      </c>
      <c r="J1077">
        <v>0</v>
      </c>
      <c r="K1077">
        <v>0</v>
      </c>
      <c r="L1077">
        <v>1.05750534081518</v>
      </c>
      <c r="M1077">
        <v>0</v>
      </c>
      <c r="N1077">
        <v>0</v>
      </c>
      <c r="O1077">
        <v>0</v>
      </c>
      <c r="P1077">
        <v>0.96568414406548797</v>
      </c>
      <c r="Q1077">
        <v>0</v>
      </c>
      <c r="R1077">
        <v>0</v>
      </c>
      <c r="S1077">
        <v>0</v>
      </c>
      <c r="T1077">
        <v>0.43874521975442998</v>
      </c>
      <c r="U1077">
        <v>0</v>
      </c>
      <c r="V1077">
        <v>0</v>
      </c>
      <c r="W1077">
        <v>0.234671919972327</v>
      </c>
      <c r="X1077">
        <v>1.32133191039619</v>
      </c>
      <c r="Y1077">
        <v>0</v>
      </c>
      <c r="Z1077">
        <v>0</v>
      </c>
      <c r="AA1077">
        <v>0</v>
      </c>
      <c r="AB1077">
        <v>0.269044259433174</v>
      </c>
      <c r="AC1077">
        <v>0</v>
      </c>
      <c r="AD1077">
        <v>0</v>
      </c>
      <c r="AE1077">
        <v>0</v>
      </c>
      <c r="AF1077">
        <v>0.46349174554748102</v>
      </c>
      <c r="AG1077">
        <v>0</v>
      </c>
      <c r="AH1077">
        <v>0</v>
      </c>
      <c r="AI1077">
        <v>0.23817498418369201</v>
      </c>
      <c r="AJ1077">
        <v>2.0937634937729501</v>
      </c>
      <c r="AK1077">
        <v>0</v>
      </c>
      <c r="AL1077">
        <v>0</v>
      </c>
      <c r="AM1077">
        <v>1.4608234461546801</v>
      </c>
      <c r="AN1077">
        <v>1.32522843428499</v>
      </c>
      <c r="AO1077">
        <v>0</v>
      </c>
      <c r="AP1077">
        <v>0</v>
      </c>
      <c r="AQ1077">
        <v>0</v>
      </c>
      <c r="AR1077">
        <v>0.67986773812111501</v>
      </c>
      <c r="AS1077">
        <v>0</v>
      </c>
      <c r="AT1077">
        <v>0</v>
      </c>
      <c r="AU1077">
        <v>0.20063512948339801</v>
      </c>
      <c r="AV1077">
        <v>1.1823641969452301</v>
      </c>
      <c r="AW1077">
        <v>0</v>
      </c>
      <c r="AX1077">
        <v>0</v>
      </c>
      <c r="AY1077">
        <v>0</v>
      </c>
      <c r="AZ1077">
        <v>0.61914068017930401</v>
      </c>
      <c r="BA1077">
        <v>0</v>
      </c>
      <c r="BB1077">
        <v>0</v>
      </c>
      <c r="BC1077">
        <v>0.75672077462498699</v>
      </c>
      <c r="BD1077">
        <v>1.77259077306795</v>
      </c>
      <c r="BE1077">
        <v>0</v>
      </c>
      <c r="BF1077">
        <v>0</v>
      </c>
      <c r="BG1077">
        <v>0</v>
      </c>
      <c r="BH1077">
        <v>1.38384342441579</v>
      </c>
      <c r="BI1077">
        <v>0</v>
      </c>
      <c r="BJ1077">
        <v>0</v>
      </c>
      <c r="BK1077">
        <v>0</v>
      </c>
      <c r="BL1077">
        <v>0.635447385808246</v>
      </c>
      <c r="BM1077">
        <v>0</v>
      </c>
      <c r="BN1077">
        <v>0</v>
      </c>
      <c r="BO1077">
        <v>0.90268074435304002</v>
      </c>
      <c r="BP1077">
        <v>0.90268074435304002</v>
      </c>
      <c r="BQ1077">
        <v>0</v>
      </c>
      <c r="BR1077">
        <v>0</v>
      </c>
      <c r="BS1077">
        <v>3.0586907449209901</v>
      </c>
      <c r="BT1077">
        <v>2.0391271632806598</v>
      </c>
      <c r="BU1077">
        <v>0</v>
      </c>
      <c r="BV1077">
        <v>0</v>
      </c>
      <c r="BW1077">
        <v>1.7458895686893701</v>
      </c>
      <c r="BX1077">
        <v>2.56107552806795</v>
      </c>
      <c r="BZ1077" t="s">
        <v>284</v>
      </c>
      <c r="CC1077">
        <v>0</v>
      </c>
      <c r="CD1077">
        <v>0</v>
      </c>
      <c r="CE1077">
        <v>0.37836252713201302</v>
      </c>
      <c r="CF1077">
        <v>1.65340124796023</v>
      </c>
      <c r="CG1077">
        <v>0</v>
      </c>
      <c r="CH1077">
        <v>0</v>
      </c>
      <c r="CI1077">
        <v>0</v>
      </c>
      <c r="CJ1077">
        <v>0.55639633223537799</v>
      </c>
      <c r="CK1077">
        <v>0</v>
      </c>
      <c r="CL1077">
        <v>0</v>
      </c>
      <c r="CM1077">
        <v>2.42062461526766</v>
      </c>
      <c r="CN1077">
        <v>4.10422831469086</v>
      </c>
      <c r="CO1077">
        <v>0</v>
      </c>
      <c r="CP1077">
        <v>0</v>
      </c>
      <c r="CQ1077">
        <v>0</v>
      </c>
      <c r="CR1077">
        <v>1.01665939182308</v>
      </c>
      <c r="CS1077">
        <v>0</v>
      </c>
      <c r="CT1077">
        <v>0</v>
      </c>
      <c r="CU1077">
        <v>7.2789092383525197E-2</v>
      </c>
      <c r="CV1077">
        <v>0.44590695281634501</v>
      </c>
      <c r="CW1077">
        <v>0</v>
      </c>
      <c r="CX1077">
        <v>0</v>
      </c>
      <c r="CY1077">
        <v>0</v>
      </c>
      <c r="CZ1077">
        <v>0.679324121792791</v>
      </c>
      <c r="DA1077">
        <v>0</v>
      </c>
      <c r="DB1077">
        <v>2.7245519909485698</v>
      </c>
      <c r="DC1077">
        <v>19.122682716934101</v>
      </c>
      <c r="DD1077">
        <v>16.398130725985499</v>
      </c>
      <c r="DF1077" t="s">
        <v>284</v>
      </c>
      <c r="DI1077">
        <v>0</v>
      </c>
      <c r="DJ1077">
        <v>0</v>
      </c>
      <c r="DK1077">
        <v>6.3608883043663296</v>
      </c>
      <c r="DL1077">
        <v>5.5254473168763596</v>
      </c>
      <c r="DM1077">
        <v>0</v>
      </c>
      <c r="DN1077">
        <v>0</v>
      </c>
      <c r="DO1077">
        <v>0</v>
      </c>
      <c r="DP1077">
        <v>0.16008022659735699</v>
      </c>
      <c r="DQ1077">
        <v>0</v>
      </c>
      <c r="DR1077">
        <v>0.374249629492867</v>
      </c>
      <c r="DS1077">
        <v>2.7911500319717102</v>
      </c>
      <c r="DT1077">
        <v>1.5933666107792901</v>
      </c>
    </row>
    <row r="1078" spans="1:124" x14ac:dyDescent="0.35">
      <c r="A1078" s="19" t="str">
        <f t="shared" si="32"/>
        <v>Liquid Assets / Assets--37346</v>
      </c>
      <c r="B1078" s="19" t="str">
        <f t="shared" si="33"/>
        <v>Liquid Assets / Assets</v>
      </c>
      <c r="C1078">
        <v>20</v>
      </c>
      <c r="D1078" s="27">
        <v>37346</v>
      </c>
      <c r="E1078">
        <v>12.868884633226701</v>
      </c>
      <c r="F1078">
        <v>20.522378860273299</v>
      </c>
      <c r="G1078">
        <v>27.7574767569517</v>
      </c>
      <c r="H1078">
        <v>21.1295016216596</v>
      </c>
      <c r="I1078">
        <v>11.4081200214503</v>
      </c>
      <c r="J1078">
        <v>19.296621399824399</v>
      </c>
      <c r="K1078">
        <v>28.6128581153855</v>
      </c>
      <c r="L1078">
        <v>21.021423297158002</v>
      </c>
      <c r="M1078">
        <v>11.108094839179101</v>
      </c>
      <c r="N1078">
        <v>18.908585412180699</v>
      </c>
      <c r="O1078">
        <v>28.865676981855099</v>
      </c>
      <c r="P1078">
        <v>21.007466072941899</v>
      </c>
      <c r="Q1078">
        <v>15.408477150608</v>
      </c>
      <c r="R1078">
        <v>22.882007549280001</v>
      </c>
      <c r="S1078">
        <v>31.346723585429199</v>
      </c>
      <c r="T1078">
        <v>24.417966421255901</v>
      </c>
      <c r="U1078">
        <v>11.5143722389766</v>
      </c>
      <c r="V1078">
        <v>19.7600378887544</v>
      </c>
      <c r="W1078">
        <v>28.525846824624299</v>
      </c>
      <c r="X1078">
        <v>21.161282568019999</v>
      </c>
      <c r="Y1078">
        <v>12.8490720744083</v>
      </c>
      <c r="Z1078">
        <v>21.1175835726944</v>
      </c>
      <c r="AA1078">
        <v>28.319001638471502</v>
      </c>
      <c r="AB1078">
        <v>21.5711369016676</v>
      </c>
      <c r="AC1078">
        <v>9.7966116236203895</v>
      </c>
      <c r="AD1078">
        <v>18.117784758722401</v>
      </c>
      <c r="AE1078">
        <v>28.297979383136902</v>
      </c>
      <c r="AF1078">
        <v>20.921904324671601</v>
      </c>
      <c r="AG1078">
        <v>8.6299916734153808</v>
      </c>
      <c r="AH1078">
        <v>16.359391223417099</v>
      </c>
      <c r="AI1078">
        <v>28.762065168102598</v>
      </c>
      <c r="AJ1078">
        <v>19.3200137419764</v>
      </c>
      <c r="AK1078">
        <v>12.5578327855476</v>
      </c>
      <c r="AL1078">
        <v>21.1186155221008</v>
      </c>
      <c r="AM1078">
        <v>29.010080360822201</v>
      </c>
      <c r="AN1078">
        <v>21.637121278538402</v>
      </c>
      <c r="AO1078">
        <v>11.671945292512</v>
      </c>
      <c r="AP1078">
        <v>20.433390556410298</v>
      </c>
      <c r="AQ1078">
        <v>29.623911831553698</v>
      </c>
      <c r="AR1078">
        <v>22.121025729755001</v>
      </c>
      <c r="AS1078">
        <v>10.494890004141499</v>
      </c>
      <c r="AT1078">
        <v>16.6570793066421</v>
      </c>
      <c r="AU1078">
        <v>24.664976575611998</v>
      </c>
      <c r="AV1078">
        <v>18.760123161383099</v>
      </c>
      <c r="AW1078">
        <v>13.539562205134599</v>
      </c>
      <c r="AX1078">
        <v>21.561029788145699</v>
      </c>
      <c r="AY1078">
        <v>29.879518896557698</v>
      </c>
      <c r="AZ1078">
        <v>22.410964282011701</v>
      </c>
      <c r="BA1078">
        <v>11.4774318287886</v>
      </c>
      <c r="BB1078">
        <v>17.644961129734</v>
      </c>
      <c r="BC1078">
        <v>26.381633214187499</v>
      </c>
      <c r="BD1078">
        <v>20.089584693258999</v>
      </c>
      <c r="BE1078">
        <v>10.593966562221301</v>
      </c>
      <c r="BF1078">
        <v>23.7369750552573</v>
      </c>
      <c r="BG1078">
        <v>31.1976549413735</v>
      </c>
      <c r="BH1078">
        <v>24.279902946457</v>
      </c>
      <c r="BI1078">
        <v>9.2479866712557808</v>
      </c>
      <c r="BJ1078">
        <v>17.534413677332001</v>
      </c>
      <c r="BK1078">
        <v>25.493350966139701</v>
      </c>
      <c r="BL1078">
        <v>17.196441456105099</v>
      </c>
      <c r="BM1078">
        <v>15.1498694551565</v>
      </c>
      <c r="BN1078">
        <v>18.366707970810001</v>
      </c>
      <c r="BO1078">
        <v>22.752944505392801</v>
      </c>
      <c r="BP1078">
        <v>19.536105989739301</v>
      </c>
      <c r="BQ1078">
        <v>18.013495470041601</v>
      </c>
      <c r="BR1078">
        <v>23.237356542129799</v>
      </c>
      <c r="BS1078">
        <v>37.775095711953703</v>
      </c>
      <c r="BT1078">
        <v>29.446608607286901</v>
      </c>
      <c r="BU1078">
        <v>12.7110652056763</v>
      </c>
      <c r="BV1078">
        <v>22.8909541742794</v>
      </c>
      <c r="BW1078">
        <v>29.631407179880998</v>
      </c>
      <c r="BX1078">
        <v>20.963784818526499</v>
      </c>
      <c r="BZ1078" t="s">
        <v>284</v>
      </c>
      <c r="CC1078">
        <v>11.6462052540522</v>
      </c>
      <c r="CD1078">
        <v>20.535731611264499</v>
      </c>
      <c r="CE1078">
        <v>27.719884102906999</v>
      </c>
      <c r="CF1078">
        <v>20.8198341421942</v>
      </c>
      <c r="CG1078">
        <v>8.0687284187167396</v>
      </c>
      <c r="CH1078">
        <v>14.3105356475672</v>
      </c>
      <c r="CI1078">
        <v>15.9882963014027</v>
      </c>
      <c r="CJ1078">
        <v>20.589285590515701</v>
      </c>
      <c r="CK1078">
        <v>8.7443865840232498</v>
      </c>
      <c r="CL1078">
        <v>21.481782874840999</v>
      </c>
      <c r="CM1078">
        <v>26.6972912579599</v>
      </c>
      <c r="CN1078">
        <v>21.903865059253501</v>
      </c>
      <c r="CO1078">
        <v>12.864817453290501</v>
      </c>
      <c r="CP1078">
        <v>20.600256812649398</v>
      </c>
      <c r="CQ1078">
        <v>25.269358504530999</v>
      </c>
      <c r="CR1078">
        <v>18.867385647157398</v>
      </c>
      <c r="CS1078">
        <v>10.253939189514799</v>
      </c>
      <c r="CT1078">
        <v>33.247449242502299</v>
      </c>
      <c r="CU1078">
        <v>37.496253278381403</v>
      </c>
      <c r="CV1078">
        <v>29.5771404243369</v>
      </c>
      <c r="CW1078">
        <v>8.1793226294514696</v>
      </c>
      <c r="CX1078">
        <v>13.313918669923799</v>
      </c>
      <c r="CY1078">
        <v>23.804979545671799</v>
      </c>
      <c r="CZ1078">
        <v>15.1198474309559</v>
      </c>
      <c r="DA1078">
        <v>8.7981528929994202</v>
      </c>
      <c r="DB1078">
        <v>8.9384008871103493</v>
      </c>
      <c r="DC1078">
        <v>9.90401481905357</v>
      </c>
      <c r="DD1078">
        <v>9.7637668249426408</v>
      </c>
      <c r="DF1078" t="s">
        <v>284</v>
      </c>
      <c r="DI1078">
        <v>4.7739610045266696</v>
      </c>
      <c r="DJ1078">
        <v>14.781595806639499</v>
      </c>
      <c r="DK1078">
        <v>20.391409893425902</v>
      </c>
      <c r="DL1078">
        <v>17.289869236624501</v>
      </c>
      <c r="DM1078">
        <v>10.7684245362094</v>
      </c>
      <c r="DN1078">
        <v>23.935003495002199</v>
      </c>
      <c r="DO1078">
        <v>30.6616379074033</v>
      </c>
      <c r="DP1078">
        <v>21.7969881162524</v>
      </c>
      <c r="DQ1078">
        <v>14.106708472387</v>
      </c>
      <c r="DR1078">
        <v>28.558076937455599</v>
      </c>
      <c r="DS1078">
        <v>28.631799859249099</v>
      </c>
      <c r="DT1078">
        <v>23.495129020714099</v>
      </c>
    </row>
    <row r="1079" spans="1:124" x14ac:dyDescent="0.35">
      <c r="A1079" s="19" t="str">
        <f t="shared" si="32"/>
        <v>Net Loan Growth (last 4 qtrs)--37346</v>
      </c>
      <c r="B1079" s="19" t="str">
        <f t="shared" si="33"/>
        <v>Net Loan Growth (last 4 qtrs)</v>
      </c>
      <c r="C1079">
        <v>21</v>
      </c>
      <c r="D1079" s="27">
        <v>37346</v>
      </c>
      <c r="E1079">
        <v>2.1974999999999998</v>
      </c>
      <c r="F1079">
        <v>8.4600000000000009</v>
      </c>
      <c r="G1079">
        <v>16.317499999999999</v>
      </c>
      <c r="H1079">
        <v>15.412857142857099</v>
      </c>
      <c r="I1079">
        <v>-0.88500000000000001</v>
      </c>
      <c r="J1079">
        <v>5.1349999999999998</v>
      </c>
      <c r="K1079">
        <v>12.555</v>
      </c>
      <c r="L1079">
        <v>8.1501570048309198</v>
      </c>
      <c r="M1079">
        <v>-1.05</v>
      </c>
      <c r="N1079">
        <v>6.2949999999999999</v>
      </c>
      <c r="O1079">
        <v>16.732500000000002</v>
      </c>
      <c r="P1079">
        <v>12.6620109403491</v>
      </c>
      <c r="Q1079">
        <v>2</v>
      </c>
      <c r="R1079">
        <v>5.25</v>
      </c>
      <c r="S1079">
        <v>13.2</v>
      </c>
      <c r="T1079">
        <v>8.9139130434782601</v>
      </c>
      <c r="U1079">
        <v>-2.11</v>
      </c>
      <c r="V1079">
        <v>4.2699999999999996</v>
      </c>
      <c r="W1079">
        <v>12.195</v>
      </c>
      <c r="X1079">
        <v>7.7209421841541799</v>
      </c>
      <c r="Y1079">
        <v>1.115</v>
      </c>
      <c r="Z1079">
        <v>6.68</v>
      </c>
      <c r="AA1079">
        <v>16.28</v>
      </c>
      <c r="AB1079">
        <v>11.4513924050633</v>
      </c>
      <c r="AC1079">
        <v>0.99250000000000005</v>
      </c>
      <c r="AD1079">
        <v>7.18</v>
      </c>
      <c r="AE1079">
        <v>13.897500000000001</v>
      </c>
      <c r="AF1079">
        <v>8.7900980392156907</v>
      </c>
      <c r="AG1079">
        <v>2.73</v>
      </c>
      <c r="AH1079">
        <v>8.3699999999999992</v>
      </c>
      <c r="AI1079">
        <v>13.9925</v>
      </c>
      <c r="AJ1079">
        <v>23.496847826086999</v>
      </c>
      <c r="AK1079">
        <v>-2.9350000000000001</v>
      </c>
      <c r="AL1079">
        <v>2.79</v>
      </c>
      <c r="AM1079">
        <v>7.6050000000000004</v>
      </c>
      <c r="AN1079">
        <v>4.1607042253521103</v>
      </c>
      <c r="AO1079">
        <v>-0.75</v>
      </c>
      <c r="AP1079">
        <v>4.6500000000000004</v>
      </c>
      <c r="AQ1079">
        <v>10.39</v>
      </c>
      <c r="AR1079">
        <v>6.0163324538258598</v>
      </c>
      <c r="AS1079">
        <v>2.52</v>
      </c>
      <c r="AT1079">
        <v>8.86</v>
      </c>
      <c r="AU1079">
        <v>16.28</v>
      </c>
      <c r="AV1079">
        <v>11.651356321839099</v>
      </c>
      <c r="AW1079">
        <v>-1.915</v>
      </c>
      <c r="AX1079">
        <v>3.665</v>
      </c>
      <c r="AY1079">
        <v>10.94</v>
      </c>
      <c r="AZ1079">
        <v>5.7505982905982904</v>
      </c>
      <c r="BA1079">
        <v>0.82</v>
      </c>
      <c r="BB1079">
        <v>8.2200000000000006</v>
      </c>
      <c r="BC1079">
        <v>16.445</v>
      </c>
      <c r="BD1079">
        <v>17.277999999999999</v>
      </c>
      <c r="BE1079">
        <v>-3.3849999999999998</v>
      </c>
      <c r="BF1079">
        <v>1.67</v>
      </c>
      <c r="BG1079">
        <v>8.18</v>
      </c>
      <c r="BH1079">
        <v>5.5271428571428602</v>
      </c>
      <c r="BI1079">
        <v>-0.33</v>
      </c>
      <c r="BJ1079">
        <v>16.11</v>
      </c>
      <c r="BK1079">
        <v>22.71</v>
      </c>
      <c r="BL1079">
        <v>21.79</v>
      </c>
      <c r="BM1079">
        <v>17.6875</v>
      </c>
      <c r="BN1079">
        <v>24.454999999999998</v>
      </c>
      <c r="BO1079">
        <v>39.744999999999997</v>
      </c>
      <c r="BP1079">
        <v>32.977499999999999</v>
      </c>
      <c r="BQ1079">
        <v>-2.8650000000000002</v>
      </c>
      <c r="BR1079">
        <v>-0.36</v>
      </c>
      <c r="BS1079">
        <v>4.62</v>
      </c>
      <c r="BT1079">
        <v>1.29</v>
      </c>
      <c r="BU1079">
        <v>-2.74</v>
      </c>
      <c r="BV1079">
        <v>3.34</v>
      </c>
      <c r="BW1079">
        <v>8.5</v>
      </c>
      <c r="BX1079">
        <v>4.4709523809523803</v>
      </c>
      <c r="BZ1079" t="s">
        <v>284</v>
      </c>
      <c r="CC1079">
        <v>1.54</v>
      </c>
      <c r="CD1079">
        <v>9.5950000000000006</v>
      </c>
      <c r="CE1079">
        <v>21.067499999999999</v>
      </c>
      <c r="CF1079">
        <v>18.225901639344301</v>
      </c>
      <c r="CG1079">
        <v>8.6024999999999991</v>
      </c>
      <c r="CH1079">
        <v>9.875</v>
      </c>
      <c r="CI1079">
        <v>11.44</v>
      </c>
      <c r="CJ1079">
        <v>20.953333333333301</v>
      </c>
      <c r="CK1079">
        <v>-4.4050000000000002</v>
      </c>
      <c r="CL1079">
        <v>4.29</v>
      </c>
      <c r="CM1079">
        <v>10.55</v>
      </c>
      <c r="CN1079">
        <v>6.9554999999999998</v>
      </c>
      <c r="CO1079">
        <v>2.9750000000000001</v>
      </c>
      <c r="CP1079">
        <v>11.14</v>
      </c>
      <c r="CQ1079">
        <v>19.477499999999999</v>
      </c>
      <c r="CR1079">
        <v>11.875</v>
      </c>
      <c r="CS1079">
        <v>0.09</v>
      </c>
      <c r="CT1079">
        <v>6.04</v>
      </c>
      <c r="CU1079">
        <v>6.73</v>
      </c>
      <c r="CV1079">
        <v>2.9977777777777801</v>
      </c>
      <c r="CW1079">
        <v>-1.17</v>
      </c>
      <c r="CX1079">
        <v>13.904999999999999</v>
      </c>
      <c r="CY1079">
        <v>19.6325</v>
      </c>
      <c r="CZ1079">
        <v>8.7125000000000004</v>
      </c>
      <c r="DA1079">
        <v>-13.8</v>
      </c>
      <c r="DB1079">
        <v>8.2650000000000006</v>
      </c>
      <c r="DC1079">
        <v>8.59</v>
      </c>
      <c r="DD1079">
        <v>-13.475</v>
      </c>
      <c r="DF1079" t="s">
        <v>284</v>
      </c>
      <c r="DI1079">
        <v>9.9350000000000005</v>
      </c>
      <c r="DJ1079">
        <v>12.984999999999999</v>
      </c>
      <c r="DK1079">
        <v>79.605000000000004</v>
      </c>
      <c r="DL1079">
        <v>131.9425</v>
      </c>
      <c r="DM1079">
        <v>-3.1475</v>
      </c>
      <c r="DN1079">
        <v>0.79</v>
      </c>
      <c r="DO1079">
        <v>4.4824999999999999</v>
      </c>
      <c r="DP1079">
        <v>2.5891666666666699</v>
      </c>
      <c r="DQ1079">
        <v>-4.07</v>
      </c>
      <c r="DR1079">
        <v>-0.1</v>
      </c>
      <c r="DS1079">
        <v>6.92</v>
      </c>
      <c r="DT1079">
        <v>4.5585714285714296</v>
      </c>
    </row>
    <row r="1080" spans="1:124" x14ac:dyDescent="0.35">
      <c r="A1080" s="19" t="str">
        <f t="shared" si="32"/>
        <v>Banks w/ Loan Growth (last 4 qtrs)--37346</v>
      </c>
      <c r="B1080" s="19" t="str">
        <f t="shared" si="33"/>
        <v>Banks w/ Loan Growth (last 4 qtrs)</v>
      </c>
      <c r="C1080">
        <v>22</v>
      </c>
      <c r="D1080" s="27">
        <v>37346</v>
      </c>
      <c r="F1080">
        <v>78.823529411764696</v>
      </c>
      <c r="J1080">
        <v>70.941176470588204</v>
      </c>
      <c r="N1080">
        <v>70.309767674244299</v>
      </c>
      <c r="R1080">
        <v>78.260869565217405</v>
      </c>
      <c r="V1080">
        <v>66.597077244258898</v>
      </c>
      <c r="Z1080">
        <v>78.75</v>
      </c>
      <c r="AD1080">
        <v>80.769230769230802</v>
      </c>
      <c r="AH1080">
        <v>82.795698924731198</v>
      </c>
      <c r="AI1080"/>
      <c r="AK1080"/>
      <c r="AL1080">
        <v>59.154929577464799</v>
      </c>
      <c r="AP1080">
        <v>71.6883116883117</v>
      </c>
      <c r="AT1080">
        <v>82.167042889390501</v>
      </c>
      <c r="AX1080">
        <v>65</v>
      </c>
      <c r="BB1080">
        <v>76.190476190476204</v>
      </c>
      <c r="BF1080">
        <v>59.459459459459502</v>
      </c>
      <c r="BJ1080">
        <v>50</v>
      </c>
      <c r="BN1080">
        <v>100</v>
      </c>
      <c r="BR1080">
        <v>33.3333333333333</v>
      </c>
      <c r="BV1080">
        <v>61.904761904761898</v>
      </c>
      <c r="BZ1080" t="s">
        <v>285</v>
      </c>
      <c r="CD1080">
        <v>76.984126984127002</v>
      </c>
      <c r="CH1080">
        <v>100</v>
      </c>
      <c r="CL1080">
        <v>65</v>
      </c>
      <c r="CP1080">
        <v>100</v>
      </c>
      <c r="CT1080">
        <v>77.7777777777778</v>
      </c>
      <c r="CX1080">
        <v>68.75</v>
      </c>
      <c r="DB1080">
        <v>75</v>
      </c>
      <c r="DF1080" t="s">
        <v>285</v>
      </c>
      <c r="DJ1080">
        <v>84.615384615384599</v>
      </c>
      <c r="DN1080">
        <v>58.3333333333333</v>
      </c>
      <c r="DR1080">
        <v>42.857142857142897</v>
      </c>
    </row>
    <row r="1081" spans="1:124" x14ac:dyDescent="0.35">
      <c r="A1081" s="19" t="str">
        <f t="shared" si="32"/>
        <v>Equity / Assets--37437</v>
      </c>
      <c r="B1081" s="19" t="str">
        <f t="shared" si="33"/>
        <v>Equity / Assets</v>
      </c>
      <c r="C1081">
        <v>1</v>
      </c>
      <c r="D1081" s="27">
        <v>37437</v>
      </c>
      <c r="E1081">
        <v>8.9525600478673404</v>
      </c>
      <c r="F1081">
        <v>9.8046157590777305</v>
      </c>
      <c r="G1081">
        <v>11.085888037320901</v>
      </c>
      <c r="H1081">
        <v>10.427504589988001</v>
      </c>
      <c r="I1081">
        <v>8.4604559527160106</v>
      </c>
      <c r="J1081">
        <v>9.7904809556570207</v>
      </c>
      <c r="K1081">
        <v>12.1885254769031</v>
      </c>
      <c r="L1081">
        <v>10.7528250398816</v>
      </c>
      <c r="M1081">
        <v>8.2377746560015606</v>
      </c>
      <c r="N1081">
        <v>9.5985838851245404</v>
      </c>
      <c r="O1081">
        <v>11.9945973917843</v>
      </c>
      <c r="P1081">
        <v>10.730572732710399</v>
      </c>
      <c r="Q1081">
        <v>9.1462221769796699</v>
      </c>
      <c r="R1081">
        <v>10.328931204513999</v>
      </c>
      <c r="S1081">
        <v>13.336452819361</v>
      </c>
      <c r="T1081">
        <v>13.128713350312999</v>
      </c>
      <c r="U1081">
        <v>8.2935351736674505</v>
      </c>
      <c r="V1081">
        <v>9.5769446061433197</v>
      </c>
      <c r="W1081">
        <v>11.814418463096301</v>
      </c>
      <c r="X1081">
        <v>10.434952313182199</v>
      </c>
      <c r="Y1081">
        <v>8.6724942148572097</v>
      </c>
      <c r="Z1081">
        <v>9.5739006299102201</v>
      </c>
      <c r="AA1081">
        <v>11.034281479498899</v>
      </c>
      <c r="AB1081">
        <v>10.5984596695705</v>
      </c>
      <c r="AC1081">
        <v>8.6039988463606694</v>
      </c>
      <c r="AD1081">
        <v>10.1443749213777</v>
      </c>
      <c r="AE1081">
        <v>12.4690022849888</v>
      </c>
      <c r="AF1081">
        <v>10.7884987832131</v>
      </c>
      <c r="AG1081">
        <v>8.8261415821852491</v>
      </c>
      <c r="AH1081">
        <v>11.488632824665199</v>
      </c>
      <c r="AI1081">
        <v>15.3630774849352</v>
      </c>
      <c r="AJ1081">
        <v>13.1854222650013</v>
      </c>
      <c r="AK1081">
        <v>8.3590568711807904</v>
      </c>
      <c r="AL1081">
        <v>9.3908582089552208</v>
      </c>
      <c r="AM1081">
        <v>11.873409916883</v>
      </c>
      <c r="AN1081">
        <v>10.4269237393954</v>
      </c>
      <c r="AO1081">
        <v>8.7856882187143306</v>
      </c>
      <c r="AP1081">
        <v>10.3617223463205</v>
      </c>
      <c r="AQ1081">
        <v>12.5751879699248</v>
      </c>
      <c r="AR1081">
        <v>11.1767513004971</v>
      </c>
      <c r="AS1081">
        <v>8.1732562005850404</v>
      </c>
      <c r="AT1081">
        <v>9.3413134237437294</v>
      </c>
      <c r="AU1081">
        <v>11.2669649828735</v>
      </c>
      <c r="AV1081">
        <v>10.154950263476699</v>
      </c>
      <c r="AW1081">
        <v>8.1569842630995595</v>
      </c>
      <c r="AX1081">
        <v>9.3934971215438292</v>
      </c>
      <c r="AY1081">
        <v>11.3220917707468</v>
      </c>
      <c r="AZ1081">
        <v>10.078925131469999</v>
      </c>
      <c r="BA1081">
        <v>8.3256217041965996</v>
      </c>
      <c r="BB1081">
        <v>9.5713039340101496</v>
      </c>
      <c r="BC1081">
        <v>12.0048596063356</v>
      </c>
      <c r="BD1081">
        <v>10.750347439356</v>
      </c>
      <c r="BE1081">
        <v>9.2193092201477693</v>
      </c>
      <c r="BF1081">
        <v>10.333219474740901</v>
      </c>
      <c r="BG1081">
        <v>13.0808730950186</v>
      </c>
      <c r="BH1081">
        <v>13.7626403182645</v>
      </c>
      <c r="BI1081">
        <v>7.6471855919458704</v>
      </c>
      <c r="BJ1081">
        <v>8.3175262606513094</v>
      </c>
      <c r="BK1081">
        <v>10.759493187519</v>
      </c>
      <c r="BL1081">
        <v>9.9522995057761801</v>
      </c>
      <c r="BM1081">
        <v>8.6408981364458395</v>
      </c>
      <c r="BN1081">
        <v>8.9550200068511607</v>
      </c>
      <c r="BO1081">
        <v>9.0410500438724508</v>
      </c>
      <c r="BP1081">
        <v>8.7269281734671296</v>
      </c>
      <c r="BQ1081">
        <v>10.3337901228889</v>
      </c>
      <c r="BR1081">
        <v>12.472105132655599</v>
      </c>
      <c r="BS1081">
        <v>12.777648968801101</v>
      </c>
      <c r="BT1081">
        <v>11.2502576835748</v>
      </c>
      <c r="BU1081">
        <v>7.4281684225932398</v>
      </c>
      <c r="BV1081">
        <v>9.4681892282674003</v>
      </c>
      <c r="BW1081">
        <v>11.605691283893</v>
      </c>
      <c r="BX1081">
        <v>9.8777337502730092</v>
      </c>
      <c r="BZ1081" t="s">
        <v>284</v>
      </c>
      <c r="CC1081">
        <v>8.0872112311337592</v>
      </c>
      <c r="CD1081">
        <v>9.3893016028438208</v>
      </c>
      <c r="CE1081">
        <v>10.887177535297401</v>
      </c>
      <c r="CF1081">
        <v>10.1560468086891</v>
      </c>
      <c r="CG1081">
        <v>8.4450549088647406</v>
      </c>
      <c r="CH1081">
        <v>9.7139232706151208</v>
      </c>
      <c r="CI1081">
        <v>12.635238047071599</v>
      </c>
      <c r="CJ1081">
        <v>11.541627232284601</v>
      </c>
      <c r="CK1081">
        <v>8.1627144785458494</v>
      </c>
      <c r="CL1081">
        <v>9.8357095972390596</v>
      </c>
      <c r="CM1081">
        <v>12.332808663742099</v>
      </c>
      <c r="CN1081">
        <v>10.168560171922399</v>
      </c>
      <c r="CO1081">
        <v>8.5082550979918494</v>
      </c>
      <c r="CP1081">
        <v>8.93887076650058</v>
      </c>
      <c r="CQ1081">
        <v>12.612293242067301</v>
      </c>
      <c r="CR1081">
        <v>10.295370550332301</v>
      </c>
      <c r="CS1081">
        <v>8.5887186320231006</v>
      </c>
      <c r="CT1081">
        <v>11.6065395687361</v>
      </c>
      <c r="CU1081">
        <v>14.964012957027</v>
      </c>
      <c r="CV1081">
        <v>13.226542236187299</v>
      </c>
      <c r="CW1081">
        <v>7.2565970532886501</v>
      </c>
      <c r="CX1081">
        <v>7.6354361074254102</v>
      </c>
      <c r="CY1081">
        <v>8.7677116260475092</v>
      </c>
      <c r="CZ1081">
        <v>8.3475915754012</v>
      </c>
      <c r="DA1081">
        <v>9.4570813375707701</v>
      </c>
      <c r="DB1081">
        <v>10.214503810999499</v>
      </c>
      <c r="DC1081">
        <v>14.9185014786569</v>
      </c>
      <c r="DD1081">
        <v>14.1610790052281</v>
      </c>
      <c r="DF1081" t="s">
        <v>284</v>
      </c>
      <c r="DI1081">
        <v>9.5483870967741904</v>
      </c>
      <c r="DJ1081">
        <v>14.9468453894153</v>
      </c>
      <c r="DK1081">
        <v>17.6600091235447</v>
      </c>
      <c r="DL1081">
        <v>18.3221692588798</v>
      </c>
      <c r="DM1081">
        <v>8.2781062488994106</v>
      </c>
      <c r="DN1081">
        <v>9.4920172705238599</v>
      </c>
      <c r="DO1081">
        <v>12.9747652290443</v>
      </c>
      <c r="DP1081">
        <v>11.2247447336878</v>
      </c>
      <c r="DQ1081">
        <v>10.267218658324399</v>
      </c>
      <c r="DR1081">
        <v>10.619896492236901</v>
      </c>
      <c r="DS1081">
        <v>12.9438929451494</v>
      </c>
      <c r="DT1081">
        <v>11.630689178017199</v>
      </c>
    </row>
    <row r="1082" spans="1:124" x14ac:dyDescent="0.35">
      <c r="A1082" s="19" t="str">
        <f t="shared" si="32"/>
        <v>Total Risk Based Capital Ratio--37437</v>
      </c>
      <c r="B1082" s="19" t="str">
        <f t="shared" si="33"/>
        <v>Total Risk Based Capital Ratio</v>
      </c>
      <c r="C1082">
        <v>2</v>
      </c>
      <c r="D1082" s="27">
        <v>37437</v>
      </c>
      <c r="E1082">
        <v>12.43</v>
      </c>
      <c r="F1082">
        <v>14.08</v>
      </c>
      <c r="G1082">
        <v>17.059999999999999</v>
      </c>
      <c r="H1082">
        <v>15.4585882352941</v>
      </c>
      <c r="I1082">
        <v>11.66</v>
      </c>
      <c r="J1082">
        <v>14.03</v>
      </c>
      <c r="K1082">
        <v>17.89</v>
      </c>
      <c r="L1082">
        <v>15.6281664656212</v>
      </c>
      <c r="M1082">
        <v>11.98</v>
      </c>
      <c r="N1082">
        <v>14.43</v>
      </c>
      <c r="O1082">
        <v>19.092500000000001</v>
      </c>
      <c r="P1082">
        <v>17.0733290653009</v>
      </c>
      <c r="Q1082">
        <v>13.645</v>
      </c>
      <c r="R1082">
        <v>15.44</v>
      </c>
      <c r="S1082">
        <v>20.32</v>
      </c>
      <c r="T1082">
        <v>20.791250000000002</v>
      </c>
      <c r="U1082">
        <v>11.43</v>
      </c>
      <c r="V1082">
        <v>13.32</v>
      </c>
      <c r="W1082">
        <v>16.855</v>
      </c>
      <c r="X1082">
        <v>14.953836206896501</v>
      </c>
      <c r="Y1082">
        <v>12.137499999999999</v>
      </c>
      <c r="Z1082">
        <v>14.125</v>
      </c>
      <c r="AA1082">
        <v>16.8125</v>
      </c>
      <c r="AB1082">
        <v>16.5075</v>
      </c>
      <c r="AC1082">
        <v>11.885</v>
      </c>
      <c r="AD1082">
        <v>14.574999999999999</v>
      </c>
      <c r="AE1082">
        <v>18.072500000000002</v>
      </c>
      <c r="AF1082">
        <v>15.9616666666667</v>
      </c>
      <c r="AG1082">
        <v>11.88</v>
      </c>
      <c r="AH1082">
        <v>15.53</v>
      </c>
      <c r="AI1082">
        <v>20.75</v>
      </c>
      <c r="AJ1082">
        <v>20.3648387096774</v>
      </c>
      <c r="AK1082">
        <v>12.615</v>
      </c>
      <c r="AL1082">
        <v>14.62</v>
      </c>
      <c r="AM1082">
        <v>18.91</v>
      </c>
      <c r="AN1082">
        <v>16.158028169014099</v>
      </c>
      <c r="AO1082">
        <v>11.99</v>
      </c>
      <c r="AP1082">
        <v>14.86</v>
      </c>
      <c r="AQ1082">
        <v>18.84</v>
      </c>
      <c r="AR1082">
        <v>16.451566579634498</v>
      </c>
      <c r="AS1082">
        <v>11.1225</v>
      </c>
      <c r="AT1082">
        <v>12.725</v>
      </c>
      <c r="AU1082">
        <v>16.43</v>
      </c>
      <c r="AV1082">
        <v>14.367739130434799</v>
      </c>
      <c r="AW1082">
        <v>12.345000000000001</v>
      </c>
      <c r="AX1082">
        <v>14.15</v>
      </c>
      <c r="AY1082">
        <v>17.68</v>
      </c>
      <c r="AZ1082">
        <v>15.7539207048458</v>
      </c>
      <c r="BA1082">
        <v>11.31</v>
      </c>
      <c r="BB1082">
        <v>12.95</v>
      </c>
      <c r="BC1082">
        <v>15.82</v>
      </c>
      <c r="BD1082">
        <v>15.0573796791444</v>
      </c>
      <c r="BE1082">
        <v>13.342499999999999</v>
      </c>
      <c r="BF1082">
        <v>14.975</v>
      </c>
      <c r="BG1082">
        <v>18.45</v>
      </c>
      <c r="BH1082">
        <v>28.504473684210499</v>
      </c>
      <c r="BI1082">
        <v>11.39</v>
      </c>
      <c r="BJ1082">
        <v>11.87</v>
      </c>
      <c r="BK1082">
        <v>14.7125</v>
      </c>
      <c r="BL1082">
        <v>14.244999999999999</v>
      </c>
      <c r="BM1082">
        <v>11.4725</v>
      </c>
      <c r="BN1082">
        <v>11.69</v>
      </c>
      <c r="BO1082">
        <v>12.125</v>
      </c>
      <c r="BP1082">
        <v>11.907500000000001</v>
      </c>
      <c r="BQ1082">
        <v>14.49</v>
      </c>
      <c r="BR1082">
        <v>17.72</v>
      </c>
      <c r="BS1082">
        <v>18.664999999999999</v>
      </c>
      <c r="BT1082">
        <v>16.196666666666701</v>
      </c>
      <c r="BU1082">
        <v>11.4625</v>
      </c>
      <c r="BV1082">
        <v>14.345000000000001</v>
      </c>
      <c r="BW1082">
        <v>18.78</v>
      </c>
      <c r="BX1082">
        <v>15.468999999999999</v>
      </c>
      <c r="BZ1082" t="s">
        <v>284</v>
      </c>
      <c r="CC1082">
        <v>10.96</v>
      </c>
      <c r="CD1082">
        <v>12.4</v>
      </c>
      <c r="CE1082">
        <v>15.654999999999999</v>
      </c>
      <c r="CF1082">
        <v>13.7766115702479</v>
      </c>
      <c r="CG1082">
        <v>11.3825</v>
      </c>
      <c r="CH1082">
        <v>13.654999999999999</v>
      </c>
      <c r="CI1082">
        <v>15.275</v>
      </c>
      <c r="CJ1082">
        <v>15.0866666666667</v>
      </c>
      <c r="CK1082">
        <v>11.815</v>
      </c>
      <c r="CL1082">
        <v>13.335000000000001</v>
      </c>
      <c r="CM1082">
        <v>18.420000000000002</v>
      </c>
      <c r="CN1082">
        <v>15.318</v>
      </c>
      <c r="CO1082">
        <v>11.8225</v>
      </c>
      <c r="CP1082">
        <v>12.635</v>
      </c>
      <c r="CQ1082">
        <v>14.055</v>
      </c>
      <c r="CR1082">
        <v>13.5066666666667</v>
      </c>
      <c r="CS1082">
        <v>12</v>
      </c>
      <c r="CT1082">
        <v>15.64</v>
      </c>
      <c r="CU1082">
        <v>19.399999999999999</v>
      </c>
      <c r="CV1082">
        <v>23.54</v>
      </c>
      <c r="CW1082">
        <v>10.237500000000001</v>
      </c>
      <c r="CX1082">
        <v>10.52</v>
      </c>
      <c r="CY1082">
        <v>12.61</v>
      </c>
      <c r="CZ1082">
        <v>12.133125</v>
      </c>
      <c r="DA1082">
        <v>12.577500000000001</v>
      </c>
      <c r="DB1082">
        <v>13.335000000000001</v>
      </c>
      <c r="DC1082">
        <v>17.842500000000001</v>
      </c>
      <c r="DD1082">
        <v>17.085000000000001</v>
      </c>
      <c r="DF1082" t="s">
        <v>284</v>
      </c>
      <c r="DI1082">
        <v>13.57</v>
      </c>
      <c r="DJ1082">
        <v>18.36</v>
      </c>
      <c r="DK1082">
        <v>20.75</v>
      </c>
      <c r="DL1082">
        <v>35.469230769230798</v>
      </c>
      <c r="DM1082">
        <v>12.2675</v>
      </c>
      <c r="DN1082">
        <v>14.09</v>
      </c>
      <c r="DO1082">
        <v>19.074999999999999</v>
      </c>
      <c r="DP1082">
        <v>17.053333333333299</v>
      </c>
      <c r="DQ1082">
        <v>15.065</v>
      </c>
      <c r="DR1082">
        <v>17.059999999999999</v>
      </c>
      <c r="DS1082">
        <v>20.58</v>
      </c>
      <c r="DT1082">
        <v>17.592857142857099</v>
      </c>
    </row>
    <row r="1083" spans="1:124" x14ac:dyDescent="0.35">
      <c r="A1083" s="19" t="str">
        <f t="shared" si="32"/>
        <v>Tier 1 Leverage Ratio--37437</v>
      </c>
      <c r="B1083" s="19" t="str">
        <f t="shared" si="33"/>
        <v>Tier 1 Leverage Ratio</v>
      </c>
      <c r="C1083">
        <v>3</v>
      </c>
      <c r="D1083" s="27">
        <v>37437</v>
      </c>
      <c r="E1083">
        <v>8.39</v>
      </c>
      <c r="F1083">
        <v>9.51</v>
      </c>
      <c r="G1083">
        <v>10.51</v>
      </c>
      <c r="H1083">
        <v>10.0223529411765</v>
      </c>
      <c r="I1083">
        <v>8.0399999999999991</v>
      </c>
      <c r="J1083">
        <v>9.2899999999999991</v>
      </c>
      <c r="K1083">
        <v>11.4</v>
      </c>
      <c r="L1083">
        <v>10.2075874547648</v>
      </c>
      <c r="M1083">
        <v>7.89</v>
      </c>
      <c r="N1083">
        <v>9.1199999999999992</v>
      </c>
      <c r="O1083">
        <v>11.42</v>
      </c>
      <c r="P1083">
        <v>10.3102919334187</v>
      </c>
      <c r="Q1083">
        <v>8.5274999999999999</v>
      </c>
      <c r="R1083">
        <v>9.8849999999999998</v>
      </c>
      <c r="S1083">
        <v>12.702500000000001</v>
      </c>
      <c r="T1083">
        <v>12.442083333333301</v>
      </c>
      <c r="U1083">
        <v>7.9649999999999999</v>
      </c>
      <c r="V1083">
        <v>9.0749999999999993</v>
      </c>
      <c r="W1083">
        <v>11.092499999999999</v>
      </c>
      <c r="X1083">
        <v>9.8680387931034499</v>
      </c>
      <c r="Y1083">
        <v>8.1850000000000005</v>
      </c>
      <c r="Z1083">
        <v>9.34</v>
      </c>
      <c r="AA1083">
        <v>10.57</v>
      </c>
      <c r="AB1083">
        <v>10.18125</v>
      </c>
      <c r="AC1083">
        <v>8.0649999999999995</v>
      </c>
      <c r="AD1083">
        <v>9.2149999999999999</v>
      </c>
      <c r="AE1083">
        <v>11.272500000000001</v>
      </c>
      <c r="AF1083">
        <v>10.042549019607801</v>
      </c>
      <c r="AG1083">
        <v>8.35</v>
      </c>
      <c r="AH1083">
        <v>11.12</v>
      </c>
      <c r="AI1083">
        <v>14.86</v>
      </c>
      <c r="AJ1083">
        <v>12.9515053763441</v>
      </c>
      <c r="AK1083">
        <v>8.0449999999999999</v>
      </c>
      <c r="AL1083">
        <v>9.2899999999999991</v>
      </c>
      <c r="AM1083">
        <v>11.395</v>
      </c>
      <c r="AN1083">
        <v>10.153661971830999</v>
      </c>
      <c r="AO1083">
        <v>8.32</v>
      </c>
      <c r="AP1083">
        <v>9.7799999999999994</v>
      </c>
      <c r="AQ1083">
        <v>12.02</v>
      </c>
      <c r="AR1083">
        <v>10.6543080939948</v>
      </c>
      <c r="AS1083">
        <v>7.83</v>
      </c>
      <c r="AT1083">
        <v>8.82</v>
      </c>
      <c r="AU1083">
        <v>10.6325</v>
      </c>
      <c r="AV1083">
        <v>9.6121739130434793</v>
      </c>
      <c r="AW1083">
        <v>7.8250000000000002</v>
      </c>
      <c r="AX1083">
        <v>9.1199999999999992</v>
      </c>
      <c r="AY1083">
        <v>10.585000000000001</v>
      </c>
      <c r="AZ1083">
        <v>9.6689427312775305</v>
      </c>
      <c r="BA1083">
        <v>8.0399999999999991</v>
      </c>
      <c r="BB1083">
        <v>8.98</v>
      </c>
      <c r="BC1083">
        <v>11.12</v>
      </c>
      <c r="BD1083">
        <v>10.075080213903799</v>
      </c>
      <c r="BE1083">
        <v>8.4375</v>
      </c>
      <c r="BF1083">
        <v>9.75</v>
      </c>
      <c r="BG1083">
        <v>11.9125</v>
      </c>
      <c r="BH1083">
        <v>13.1534210526316</v>
      </c>
      <c r="BI1083">
        <v>7.4950000000000001</v>
      </c>
      <c r="BJ1083">
        <v>7.6349999999999998</v>
      </c>
      <c r="BK1083">
        <v>9.1475000000000009</v>
      </c>
      <c r="BL1083">
        <v>9.3433333333333302</v>
      </c>
      <c r="BM1083">
        <v>7.8574999999999999</v>
      </c>
      <c r="BN1083">
        <v>8.2650000000000006</v>
      </c>
      <c r="BO1083">
        <v>8.76</v>
      </c>
      <c r="BP1083">
        <v>8.3524999999999991</v>
      </c>
      <c r="BQ1083">
        <v>9.9949999999999992</v>
      </c>
      <c r="BR1083">
        <v>12.34</v>
      </c>
      <c r="BS1083">
        <v>12.664999999999999</v>
      </c>
      <c r="BT1083">
        <v>10.9933333333333</v>
      </c>
      <c r="BU1083">
        <v>7.67</v>
      </c>
      <c r="BV1083">
        <v>8.8000000000000007</v>
      </c>
      <c r="BW1083">
        <v>11.1</v>
      </c>
      <c r="BX1083">
        <v>9.5905000000000005</v>
      </c>
      <c r="BZ1083" t="s">
        <v>284</v>
      </c>
      <c r="CC1083">
        <v>7.91</v>
      </c>
      <c r="CD1083">
        <v>8.9</v>
      </c>
      <c r="CE1083">
        <v>10.525</v>
      </c>
      <c r="CF1083">
        <v>9.5566115702479308</v>
      </c>
      <c r="CG1083">
        <v>8.4124999999999996</v>
      </c>
      <c r="CH1083">
        <v>9.9550000000000001</v>
      </c>
      <c r="CI1083">
        <v>11.6625</v>
      </c>
      <c r="CJ1083">
        <v>11.4783333333333</v>
      </c>
      <c r="CK1083">
        <v>8.1</v>
      </c>
      <c r="CL1083">
        <v>9.65</v>
      </c>
      <c r="CM1083">
        <v>11.775</v>
      </c>
      <c r="CN1083">
        <v>9.8520000000000003</v>
      </c>
      <c r="CO1083">
        <v>8.1999999999999993</v>
      </c>
      <c r="CP1083">
        <v>8.7799999999999994</v>
      </c>
      <c r="CQ1083">
        <v>9.4949999999999992</v>
      </c>
      <c r="CR1083">
        <v>9.4633333333333294</v>
      </c>
      <c r="CS1083">
        <v>7.85</v>
      </c>
      <c r="CT1083">
        <v>9.1300000000000008</v>
      </c>
      <c r="CU1083">
        <v>12.25</v>
      </c>
      <c r="CV1083">
        <v>12.081111111111101</v>
      </c>
      <c r="CW1083">
        <v>7.2275</v>
      </c>
      <c r="CX1083">
        <v>7.68</v>
      </c>
      <c r="CY1083">
        <v>8.23</v>
      </c>
      <c r="CZ1083">
        <v>8.1056249999999999</v>
      </c>
      <c r="DA1083">
        <v>9.0975000000000001</v>
      </c>
      <c r="DB1083">
        <v>9.9450000000000003</v>
      </c>
      <c r="DC1083">
        <v>18.09</v>
      </c>
      <c r="DD1083">
        <v>17.2425</v>
      </c>
      <c r="DF1083" t="s">
        <v>284</v>
      </c>
      <c r="DI1083">
        <v>10.48</v>
      </c>
      <c r="DJ1083">
        <v>14.59</v>
      </c>
      <c r="DK1083">
        <v>17.350000000000001</v>
      </c>
      <c r="DL1083">
        <v>18.23</v>
      </c>
      <c r="DM1083">
        <v>7.8174999999999999</v>
      </c>
      <c r="DN1083">
        <v>8.4149999999999991</v>
      </c>
      <c r="DO1083">
        <v>11.97</v>
      </c>
      <c r="DP1083">
        <v>10.7841666666667</v>
      </c>
      <c r="DQ1083">
        <v>9.7249999999999996</v>
      </c>
      <c r="DR1083">
        <v>10.54</v>
      </c>
      <c r="DS1083">
        <v>12.675000000000001</v>
      </c>
      <c r="DT1083">
        <v>11.3714285714286</v>
      </c>
    </row>
    <row r="1084" spans="1:124" x14ac:dyDescent="0.35">
      <c r="A1084" s="19" t="str">
        <f t="shared" si="32"/>
        <v>ALLL / Nonaccrual Loans--37437</v>
      </c>
      <c r="B1084" s="19" t="str">
        <f t="shared" si="33"/>
        <v>ALLL / Nonaccrual Loans</v>
      </c>
      <c r="C1084">
        <v>4</v>
      </c>
      <c r="D1084" s="27">
        <v>37437</v>
      </c>
      <c r="E1084">
        <v>135.955056179775</v>
      </c>
      <c r="F1084">
        <v>258.62068965517199</v>
      </c>
      <c r="G1084">
        <v>715.29411764705901</v>
      </c>
      <c r="H1084">
        <v>1027.6333288186499</v>
      </c>
      <c r="I1084">
        <v>118.145161290323</v>
      </c>
      <c r="J1084">
        <v>245.074626865672</v>
      </c>
      <c r="K1084">
        <v>681.39534883720899</v>
      </c>
      <c r="L1084">
        <v>989.63721791522005</v>
      </c>
      <c r="M1084">
        <v>120.89376709532</v>
      </c>
      <c r="N1084">
        <v>259.79381443299002</v>
      </c>
      <c r="O1084">
        <v>683.75235700817097</v>
      </c>
      <c r="P1084">
        <v>926.445648748542</v>
      </c>
      <c r="Q1084">
        <v>109.289287848936</v>
      </c>
      <c r="R1084">
        <v>141.326067211626</v>
      </c>
      <c r="S1084">
        <v>242.58878820284801</v>
      </c>
      <c r="T1084">
        <v>225.11253074641201</v>
      </c>
      <c r="U1084">
        <v>122.324159021407</v>
      </c>
      <c r="V1084">
        <v>243.75</v>
      </c>
      <c r="W1084">
        <v>681.115879828326</v>
      </c>
      <c r="X1084">
        <v>1021.99052986272</v>
      </c>
      <c r="Y1084">
        <v>117.40144498210501</v>
      </c>
      <c r="Z1084">
        <v>228.84615384615401</v>
      </c>
      <c r="AA1084">
        <v>828.94506562955803</v>
      </c>
      <c r="AB1084">
        <v>2394.1929285415999</v>
      </c>
      <c r="AC1084">
        <v>107.324773367693</v>
      </c>
      <c r="AD1084">
        <v>245.23809523809501</v>
      </c>
      <c r="AE1084">
        <v>586.05405405405395</v>
      </c>
      <c r="AF1084">
        <v>1741.0671613724901</v>
      </c>
      <c r="AG1084">
        <v>223.473569755771</v>
      </c>
      <c r="AH1084">
        <v>415.19072733962997</v>
      </c>
      <c r="AI1084">
        <v>1277.3016602139201</v>
      </c>
      <c r="AJ1084">
        <v>39513.734267158099</v>
      </c>
      <c r="AK1084">
        <v>69.7916666666667</v>
      </c>
      <c r="AL1084">
        <v>152.027027027027</v>
      </c>
      <c r="AM1084">
        <v>407.5</v>
      </c>
      <c r="AN1084">
        <v>476.87661949031298</v>
      </c>
      <c r="AO1084">
        <v>115.842465753425</v>
      </c>
      <c r="AP1084">
        <v>238.888888888889</v>
      </c>
      <c r="AQ1084">
        <v>618.78810975609804</v>
      </c>
      <c r="AR1084">
        <v>998.67006887417199</v>
      </c>
      <c r="AS1084">
        <v>125.862068965517</v>
      </c>
      <c r="AT1084">
        <v>264.28571428571399</v>
      </c>
      <c r="AU1084">
        <v>782.758620689655</v>
      </c>
      <c r="AV1084">
        <v>1264.03958943623</v>
      </c>
      <c r="AW1084">
        <v>108.88973293106601</v>
      </c>
      <c r="AX1084">
        <v>222.79469164715101</v>
      </c>
      <c r="AY1084">
        <v>593.94771894771895</v>
      </c>
      <c r="AZ1084">
        <v>813.343020305962</v>
      </c>
      <c r="BA1084">
        <v>108.256880733945</v>
      </c>
      <c r="BB1084">
        <v>217.20867208672101</v>
      </c>
      <c r="BC1084">
        <v>640.36458333333303</v>
      </c>
      <c r="BD1084">
        <v>956.58483856990597</v>
      </c>
      <c r="BE1084">
        <v>126.105263157895</v>
      </c>
      <c r="BF1084">
        <v>238.58614614218001</v>
      </c>
      <c r="BG1084">
        <v>741.65248994741705</v>
      </c>
      <c r="BH1084">
        <v>1101.1328217995799</v>
      </c>
      <c r="BI1084">
        <v>105.971128547761</v>
      </c>
      <c r="BJ1084">
        <v>161.91866901087499</v>
      </c>
      <c r="BK1084">
        <v>234.339858819667</v>
      </c>
      <c r="BL1084">
        <v>955.234688267867</v>
      </c>
      <c r="BM1084">
        <v>157.26715681682199</v>
      </c>
      <c r="BN1084">
        <v>217.231638418079</v>
      </c>
      <c r="BO1084">
        <v>218.61581920904001</v>
      </c>
      <c r="BP1084">
        <v>178.17810454454801</v>
      </c>
      <c r="BQ1084">
        <v>335.01893939393898</v>
      </c>
      <c r="BR1084">
        <v>520.45454545454504</v>
      </c>
      <c r="BS1084">
        <v>3274.1807610993701</v>
      </c>
      <c r="BT1084">
        <v>2232.6482851773499</v>
      </c>
      <c r="BU1084">
        <v>93.669709263015505</v>
      </c>
      <c r="BV1084">
        <v>118.13882369674999</v>
      </c>
      <c r="BW1084">
        <v>796.02272727272702</v>
      </c>
      <c r="BX1084">
        <v>736.42460287504798</v>
      </c>
      <c r="BZ1084" t="s">
        <v>284</v>
      </c>
      <c r="CC1084">
        <v>126.994906621392</v>
      </c>
      <c r="CD1084">
        <v>255.69620253164601</v>
      </c>
      <c r="CE1084">
        <v>646.41975308641997</v>
      </c>
      <c r="CF1084">
        <v>2045.26172482024</v>
      </c>
      <c r="CG1084">
        <v>295.505617977528</v>
      </c>
      <c r="CH1084">
        <v>387.142857142857</v>
      </c>
      <c r="CI1084">
        <v>2633.3333333333298</v>
      </c>
      <c r="CJ1084">
        <v>1880.6784619294101</v>
      </c>
      <c r="CK1084">
        <v>151.78325005948099</v>
      </c>
      <c r="CL1084">
        <v>210.964774541362</v>
      </c>
      <c r="CM1084">
        <v>2149.1993464052298</v>
      </c>
      <c r="CN1084">
        <v>1598.29346423421</v>
      </c>
      <c r="CO1084">
        <v>323.654916512059</v>
      </c>
      <c r="CP1084">
        <v>1389.62264150943</v>
      </c>
      <c r="CQ1084">
        <v>1697.2602739726001</v>
      </c>
      <c r="CR1084">
        <v>18447.1446034359</v>
      </c>
      <c r="CS1084">
        <v>241.970915841584</v>
      </c>
      <c r="CT1084">
        <v>296.28566528108502</v>
      </c>
      <c r="CU1084">
        <v>577.756756756757</v>
      </c>
      <c r="CV1084">
        <v>405.84557513861103</v>
      </c>
      <c r="CW1084">
        <v>357.09504685408302</v>
      </c>
      <c r="CX1084">
        <v>615.625</v>
      </c>
      <c r="CY1084">
        <v>1436.3636363636399</v>
      </c>
      <c r="CZ1084">
        <v>2965.9991360755398</v>
      </c>
      <c r="DA1084">
        <v>387.89147119550501</v>
      </c>
      <c r="DB1084">
        <v>640.36458333333303</v>
      </c>
      <c r="DC1084">
        <v>811.77521202064895</v>
      </c>
      <c r="DD1084">
        <v>586.32292769965795</v>
      </c>
      <c r="DF1084" t="s">
        <v>284</v>
      </c>
      <c r="DI1084">
        <v>274.15364583333297</v>
      </c>
      <c r="DJ1084">
        <v>843.47826086956502</v>
      </c>
      <c r="DK1084">
        <v>1671.42857142857</v>
      </c>
      <c r="DL1084">
        <v>298083.17058822402</v>
      </c>
      <c r="DM1084">
        <v>79.793821448013105</v>
      </c>
      <c r="DN1084">
        <v>140.078571428571</v>
      </c>
      <c r="DO1084">
        <v>671.15987460815097</v>
      </c>
      <c r="DP1084">
        <v>778.81983642018599</v>
      </c>
      <c r="DQ1084">
        <v>115.830749601276</v>
      </c>
      <c r="DR1084">
        <v>192.09039548022599</v>
      </c>
      <c r="DS1084">
        <v>349.421974522293</v>
      </c>
      <c r="DT1084">
        <v>853.68876953740403</v>
      </c>
    </row>
    <row r="1085" spans="1:124" x14ac:dyDescent="0.35">
      <c r="A1085" s="19" t="str">
        <f t="shared" si="32"/>
        <v>[NCL + OREO] / [Total Loans + OREO]--37437</v>
      </c>
      <c r="B1085" s="19" t="str">
        <f t="shared" si="33"/>
        <v>[NCL + OREO] / [Total Loans + OREO]</v>
      </c>
      <c r="C1085">
        <v>5</v>
      </c>
      <c r="D1085" s="27">
        <v>37437</v>
      </c>
      <c r="E1085">
        <v>0.52642588202482199</v>
      </c>
      <c r="F1085">
        <v>1.0738707502648599</v>
      </c>
      <c r="G1085">
        <v>1.8891559738632899</v>
      </c>
      <c r="H1085">
        <v>1.4583506789307701</v>
      </c>
      <c r="I1085">
        <v>0.30240976416590198</v>
      </c>
      <c r="J1085">
        <v>0.92922103598260197</v>
      </c>
      <c r="K1085">
        <v>1.9455341348438899</v>
      </c>
      <c r="L1085">
        <v>1.3704412236174399</v>
      </c>
      <c r="M1085">
        <v>0.272651953128069</v>
      </c>
      <c r="N1085">
        <v>0.82317724588641195</v>
      </c>
      <c r="O1085">
        <v>1.7735641512606599</v>
      </c>
      <c r="P1085">
        <v>1.2465594537719999</v>
      </c>
      <c r="Q1085">
        <v>0.85183275714043305</v>
      </c>
      <c r="R1085">
        <v>1.3521693114514</v>
      </c>
      <c r="S1085">
        <v>2.8823847530258</v>
      </c>
      <c r="T1085">
        <v>1.81706106181505</v>
      </c>
      <c r="U1085">
        <v>0.22574648174189599</v>
      </c>
      <c r="V1085">
        <v>0.81634045262553501</v>
      </c>
      <c r="W1085">
        <v>1.6623374159980699</v>
      </c>
      <c r="X1085">
        <v>1.1871830870428299</v>
      </c>
      <c r="Y1085">
        <v>0.50277088124237801</v>
      </c>
      <c r="Z1085">
        <v>1.18420668894</v>
      </c>
      <c r="AA1085">
        <v>2.3311331469808301</v>
      </c>
      <c r="AB1085">
        <v>1.7344366037465999</v>
      </c>
      <c r="AC1085">
        <v>0.54046756296228804</v>
      </c>
      <c r="AD1085">
        <v>1.3385556232893701</v>
      </c>
      <c r="AE1085">
        <v>2.76155708036723</v>
      </c>
      <c r="AF1085">
        <v>1.7947287282681199</v>
      </c>
      <c r="AG1085">
        <v>0.31968846001440798</v>
      </c>
      <c r="AH1085">
        <v>0.94041735264857595</v>
      </c>
      <c r="AI1085">
        <v>1.87147454217627</v>
      </c>
      <c r="AJ1085">
        <v>1.43141533240789</v>
      </c>
      <c r="AK1085">
        <v>0.56749414299337997</v>
      </c>
      <c r="AL1085">
        <v>1.1990664029789599</v>
      </c>
      <c r="AM1085">
        <v>2.2258736694372101</v>
      </c>
      <c r="AN1085">
        <v>1.6096734015329299</v>
      </c>
      <c r="AO1085">
        <v>0.35301331464611102</v>
      </c>
      <c r="AP1085">
        <v>1.1187620208189599</v>
      </c>
      <c r="AQ1085">
        <v>2.25389169041877</v>
      </c>
      <c r="AR1085">
        <v>1.5949452427419499</v>
      </c>
      <c r="AS1085">
        <v>0.285491863121626</v>
      </c>
      <c r="AT1085">
        <v>0.86300404268369202</v>
      </c>
      <c r="AU1085">
        <v>1.66199376056985</v>
      </c>
      <c r="AV1085">
        <v>1.23450139460232</v>
      </c>
      <c r="AW1085">
        <v>0.30241627591958797</v>
      </c>
      <c r="AX1085">
        <v>0.84019701171309102</v>
      </c>
      <c r="AY1085">
        <v>1.7004753352545301</v>
      </c>
      <c r="AZ1085">
        <v>1.2369557788337</v>
      </c>
      <c r="BA1085">
        <v>0.19231040166809901</v>
      </c>
      <c r="BB1085">
        <v>0.95145528563842796</v>
      </c>
      <c r="BC1085">
        <v>2.14133270097226</v>
      </c>
      <c r="BD1085">
        <v>1.3645975572014699</v>
      </c>
      <c r="BE1085">
        <v>0.37071773803750202</v>
      </c>
      <c r="BF1085">
        <v>1.12274118055895</v>
      </c>
      <c r="BG1085">
        <v>1.87157843129295</v>
      </c>
      <c r="BH1085">
        <v>1.35677913192302</v>
      </c>
      <c r="BI1085">
        <v>0.92562653394767003</v>
      </c>
      <c r="BJ1085">
        <v>1.3696317505137801</v>
      </c>
      <c r="BK1085">
        <v>1.54903722208604</v>
      </c>
      <c r="BL1085">
        <v>1.5591900220088399</v>
      </c>
      <c r="BM1085">
        <v>0.44509701423695502</v>
      </c>
      <c r="BN1085">
        <v>0.67602169646867305</v>
      </c>
      <c r="BO1085">
        <v>0.98366229238166103</v>
      </c>
      <c r="BP1085">
        <v>0.752737610149942</v>
      </c>
      <c r="BQ1085">
        <v>1.0221048146316201</v>
      </c>
      <c r="BR1085">
        <v>1.7586008072265999</v>
      </c>
      <c r="BS1085">
        <v>1.8690855392244301</v>
      </c>
      <c r="BT1085">
        <v>1.3412599668284999</v>
      </c>
      <c r="BU1085">
        <v>0.14963619463870501</v>
      </c>
      <c r="BV1085">
        <v>0.73425988866638503</v>
      </c>
      <c r="BW1085">
        <v>2.2318816414627798</v>
      </c>
      <c r="BX1085">
        <v>1.39690850413467</v>
      </c>
      <c r="BZ1085" t="s">
        <v>284</v>
      </c>
      <c r="CC1085">
        <v>0.116725490288397</v>
      </c>
      <c r="CD1085">
        <v>0.60624414325874798</v>
      </c>
      <c r="CE1085">
        <v>1.1715508072573499</v>
      </c>
      <c r="CF1085">
        <v>0.86079447379879304</v>
      </c>
      <c r="CG1085">
        <v>6.5584929726489202E-2</v>
      </c>
      <c r="CH1085">
        <v>0.24860126357301501</v>
      </c>
      <c r="CI1085">
        <v>0.80163696611438195</v>
      </c>
      <c r="CJ1085">
        <v>0.41455738178483698</v>
      </c>
      <c r="CK1085">
        <v>0.18890223763057601</v>
      </c>
      <c r="CL1085">
        <v>0.84315245232149305</v>
      </c>
      <c r="CM1085">
        <v>1.66456390586017</v>
      </c>
      <c r="CN1085">
        <v>0.97475360318811599</v>
      </c>
      <c r="CO1085">
        <v>0.280464228927927</v>
      </c>
      <c r="CP1085">
        <v>0.71733985660319</v>
      </c>
      <c r="CQ1085">
        <v>1.2431983812713501</v>
      </c>
      <c r="CR1085">
        <v>0.74888537418950796</v>
      </c>
      <c r="CS1085">
        <v>0.56471939508024105</v>
      </c>
      <c r="CT1085">
        <v>0.65346130283847204</v>
      </c>
      <c r="CU1085">
        <v>0.70405769590929101</v>
      </c>
      <c r="CV1085">
        <v>1.07225142613117</v>
      </c>
      <c r="CW1085">
        <v>0.14463500424353601</v>
      </c>
      <c r="CX1085">
        <v>0.49670236876561802</v>
      </c>
      <c r="CY1085">
        <v>0.76827210663244505</v>
      </c>
      <c r="CZ1085">
        <v>0.94599933946469605</v>
      </c>
      <c r="DA1085">
        <v>0.20565211351623899</v>
      </c>
      <c r="DB1085">
        <v>0.45934015455359301</v>
      </c>
      <c r="DC1085">
        <v>0.93240069162751305</v>
      </c>
      <c r="DD1085">
        <v>0.67871265059015895</v>
      </c>
      <c r="DF1085" t="s">
        <v>284</v>
      </c>
      <c r="DI1085">
        <v>0.70041781294583205</v>
      </c>
      <c r="DJ1085">
        <v>1.27885772897317</v>
      </c>
      <c r="DK1085">
        <v>2.0318516898660501</v>
      </c>
      <c r="DL1085">
        <v>1.5023488166669201</v>
      </c>
      <c r="DM1085">
        <v>1.1447955974775801</v>
      </c>
      <c r="DN1085">
        <v>1.3954416666343501</v>
      </c>
      <c r="DO1085">
        <v>2.15534050520876</v>
      </c>
      <c r="DP1085">
        <v>1.7564977883773201</v>
      </c>
      <c r="DQ1085">
        <v>0.33990254065880698</v>
      </c>
      <c r="DR1085">
        <v>0.61599498851534795</v>
      </c>
      <c r="DS1085">
        <v>1.38680397590053</v>
      </c>
      <c r="DT1085">
        <v>1.17667475572123</v>
      </c>
    </row>
    <row r="1086" spans="1:124" x14ac:dyDescent="0.35">
      <c r="A1086" s="19" t="str">
        <f t="shared" si="32"/>
        <v>[Noncurrent + Delinquent Loans] / [Capital + ALLL]--37437</v>
      </c>
      <c r="B1086" s="19" t="str">
        <f t="shared" si="33"/>
        <v>[Noncurrent + Delinquent Loans] / [Capital + ALLL]</v>
      </c>
      <c r="C1086">
        <v>6</v>
      </c>
      <c r="D1086" s="27">
        <v>37437</v>
      </c>
      <c r="E1086">
        <v>8.5755369271247606</v>
      </c>
      <c r="F1086">
        <v>15.6422864167179</v>
      </c>
      <c r="G1086">
        <v>23.491724506139899</v>
      </c>
      <c r="H1086">
        <v>19.424468480832399</v>
      </c>
      <c r="I1086">
        <v>5.9333738467488004</v>
      </c>
      <c r="J1086">
        <v>12.743569758378801</v>
      </c>
      <c r="K1086">
        <v>21.3188155082935</v>
      </c>
      <c r="L1086">
        <v>15.4645487888404</v>
      </c>
      <c r="M1086">
        <v>4.7090744567239096</v>
      </c>
      <c r="N1086">
        <v>10.5083450451092</v>
      </c>
      <c r="O1086">
        <v>18.982504206901702</v>
      </c>
      <c r="P1086">
        <v>13.492772209308599</v>
      </c>
      <c r="Q1086">
        <v>10.9639094673181</v>
      </c>
      <c r="R1086">
        <v>17.106848002873399</v>
      </c>
      <c r="S1086">
        <v>26.917359397968902</v>
      </c>
      <c r="T1086">
        <v>19.950777927165301</v>
      </c>
      <c r="U1086">
        <v>5.4847549527610697</v>
      </c>
      <c r="V1086">
        <v>11.892598519562601</v>
      </c>
      <c r="W1086">
        <v>18.865844654931202</v>
      </c>
      <c r="X1086">
        <v>14.301085876510999</v>
      </c>
      <c r="Y1086">
        <v>8.4885928748456401</v>
      </c>
      <c r="Z1086">
        <v>14.666980766107899</v>
      </c>
      <c r="AA1086">
        <v>24.126467351430701</v>
      </c>
      <c r="AB1086">
        <v>18.6250895025291</v>
      </c>
      <c r="AC1086">
        <v>6.7455498693868199</v>
      </c>
      <c r="AD1086">
        <v>13.4013294978394</v>
      </c>
      <c r="AE1086">
        <v>24.306805217213601</v>
      </c>
      <c r="AF1086">
        <v>16.145082716196399</v>
      </c>
      <c r="AG1086">
        <v>5.4282267792521104</v>
      </c>
      <c r="AH1086">
        <v>10.203581064508199</v>
      </c>
      <c r="AI1086">
        <v>20.4046780086037</v>
      </c>
      <c r="AJ1086">
        <v>15.3789874760276</v>
      </c>
      <c r="AK1086">
        <v>8.4505900808299099</v>
      </c>
      <c r="AL1086">
        <v>17.0787620763059</v>
      </c>
      <c r="AM1086">
        <v>26.629244167551999</v>
      </c>
      <c r="AN1086">
        <v>20.189629324309902</v>
      </c>
      <c r="AO1086">
        <v>5.7565789473684204</v>
      </c>
      <c r="AP1086">
        <v>12.723492723492701</v>
      </c>
      <c r="AQ1086">
        <v>22.261844116148801</v>
      </c>
      <c r="AR1086">
        <v>15.594393835732699</v>
      </c>
      <c r="AS1086">
        <v>6.6168261292528801</v>
      </c>
      <c r="AT1086">
        <v>12.755053273517101</v>
      </c>
      <c r="AU1086">
        <v>21.0316284905639</v>
      </c>
      <c r="AV1086">
        <v>15.6691147156192</v>
      </c>
      <c r="AW1086">
        <v>7.2638804837816702</v>
      </c>
      <c r="AX1086">
        <v>14.8423817863398</v>
      </c>
      <c r="AY1086">
        <v>22.965764570966201</v>
      </c>
      <c r="AZ1086">
        <v>16.8625995504303</v>
      </c>
      <c r="BA1086">
        <v>5.5162659123055198</v>
      </c>
      <c r="BB1086">
        <v>12.1756185878093</v>
      </c>
      <c r="BC1086">
        <v>22.862180429033199</v>
      </c>
      <c r="BD1086">
        <v>15.753299985659901</v>
      </c>
      <c r="BE1086">
        <v>5.7927924578710801</v>
      </c>
      <c r="BF1086">
        <v>12.1423585488921</v>
      </c>
      <c r="BG1086">
        <v>16.9180026273789</v>
      </c>
      <c r="BH1086">
        <v>13.3667657315635</v>
      </c>
      <c r="BI1086">
        <v>11.109728586747099</v>
      </c>
      <c r="BJ1086">
        <v>16.728334652365401</v>
      </c>
      <c r="BK1086">
        <v>22.0872161690253</v>
      </c>
      <c r="BL1086">
        <v>18.668096730864399</v>
      </c>
      <c r="BM1086">
        <v>10.569365887602199</v>
      </c>
      <c r="BN1086">
        <v>18.160039785635099</v>
      </c>
      <c r="BO1086">
        <v>23.681972759418802</v>
      </c>
      <c r="BP1086">
        <v>16.091298861385901</v>
      </c>
      <c r="BQ1086">
        <v>7.6944697761946301</v>
      </c>
      <c r="BR1086">
        <v>8.5043017868961002</v>
      </c>
      <c r="BS1086">
        <v>12.9707559166443</v>
      </c>
      <c r="BT1086">
        <v>10.9420498662606</v>
      </c>
      <c r="BU1086">
        <v>10.1017788916391</v>
      </c>
      <c r="BV1086">
        <v>16.7758555997504</v>
      </c>
      <c r="BW1086">
        <v>22.107050606415999</v>
      </c>
      <c r="BX1086">
        <v>15.8263666928127</v>
      </c>
      <c r="BZ1086" t="s">
        <v>284</v>
      </c>
      <c r="CC1086">
        <v>4.3768210800796101</v>
      </c>
      <c r="CD1086">
        <v>8.9680121858339703</v>
      </c>
      <c r="CE1086">
        <v>16.692623772469901</v>
      </c>
      <c r="CF1086">
        <v>11.8049598110909</v>
      </c>
      <c r="CG1086">
        <v>2.5312781316475901</v>
      </c>
      <c r="CH1086">
        <v>5.2496320226114204</v>
      </c>
      <c r="CI1086">
        <v>6.41916343262164</v>
      </c>
      <c r="CJ1086">
        <v>5.5509480318470796</v>
      </c>
      <c r="CK1086">
        <v>5.3927145005670098</v>
      </c>
      <c r="CL1086">
        <v>11.146856403062699</v>
      </c>
      <c r="CM1086">
        <v>17.451202896788601</v>
      </c>
      <c r="CN1086">
        <v>13.8111946416116</v>
      </c>
      <c r="CO1086">
        <v>4.4688955940923298</v>
      </c>
      <c r="CP1086">
        <v>10.3972414149743</v>
      </c>
      <c r="CQ1086">
        <v>16.915023029799201</v>
      </c>
      <c r="CR1086">
        <v>10.220797418844301</v>
      </c>
      <c r="CS1086">
        <v>5.5461552923481898</v>
      </c>
      <c r="CT1086">
        <v>7.5434994055981903</v>
      </c>
      <c r="CU1086">
        <v>16.302199419655999</v>
      </c>
      <c r="CV1086">
        <v>11.8183876685375</v>
      </c>
      <c r="CW1086">
        <v>5.6720775567492003</v>
      </c>
      <c r="CX1086">
        <v>11.594441269305401</v>
      </c>
      <c r="CY1086">
        <v>20.630615440046402</v>
      </c>
      <c r="CZ1086">
        <v>14.6095518828722</v>
      </c>
      <c r="DA1086">
        <v>3.9901188453363901</v>
      </c>
      <c r="DB1086">
        <v>5.4022391040402802</v>
      </c>
      <c r="DC1086">
        <v>11.5580278264211</v>
      </c>
      <c r="DD1086">
        <v>10.145907567717201</v>
      </c>
      <c r="DF1086" t="s">
        <v>284</v>
      </c>
      <c r="DI1086">
        <v>10.0203909291261</v>
      </c>
      <c r="DJ1086">
        <v>16.283524904214602</v>
      </c>
      <c r="DK1086">
        <v>20.139980597382898</v>
      </c>
      <c r="DL1086">
        <v>24.469975409321599</v>
      </c>
      <c r="DM1086">
        <v>13.0178309469204</v>
      </c>
      <c r="DN1086">
        <v>16.131731655000401</v>
      </c>
      <c r="DO1086">
        <v>21.6091112405486</v>
      </c>
      <c r="DP1086">
        <v>20.5328180769569</v>
      </c>
      <c r="DQ1086">
        <v>9.8143463350836608</v>
      </c>
      <c r="DR1086">
        <v>11.984946444079901</v>
      </c>
      <c r="DS1086">
        <v>16.6888009238629</v>
      </c>
      <c r="DT1086">
        <v>13.866574202753799</v>
      </c>
    </row>
    <row r="1087" spans="1:124" x14ac:dyDescent="0.35">
      <c r="A1087" s="19" t="str">
        <f t="shared" si="32"/>
        <v xml:space="preserve">  Ag [NCL+DQ] / [Capital + ALLL]--37437</v>
      </c>
      <c r="B1087" s="19" t="str">
        <f t="shared" si="33"/>
        <v xml:space="preserve">  Ag [NCL+DQ] / [Capital + ALLL]</v>
      </c>
      <c r="C1087">
        <v>7</v>
      </c>
      <c r="D1087" s="27">
        <v>37437</v>
      </c>
      <c r="E1087">
        <v>0</v>
      </c>
      <c r="F1087">
        <v>0.42040048677951097</v>
      </c>
      <c r="G1087">
        <v>3.3393829401088899</v>
      </c>
      <c r="H1087">
        <v>2.6558858721642302</v>
      </c>
      <c r="I1087">
        <v>0</v>
      </c>
      <c r="J1087">
        <v>0.108687213725642</v>
      </c>
      <c r="K1087">
        <v>3.41898106050765</v>
      </c>
      <c r="L1087">
        <v>2.6363866087511298</v>
      </c>
      <c r="M1087">
        <v>0</v>
      </c>
      <c r="N1087">
        <v>0</v>
      </c>
      <c r="O1087">
        <v>0.83846037096392401</v>
      </c>
      <c r="P1087">
        <v>1.28659761877484</v>
      </c>
      <c r="Q1087">
        <v>0</v>
      </c>
      <c r="R1087">
        <v>0</v>
      </c>
      <c r="S1087">
        <v>0</v>
      </c>
      <c r="T1087">
        <v>8.3981656649754002E-2</v>
      </c>
      <c r="U1087">
        <v>0</v>
      </c>
      <c r="V1087">
        <v>0</v>
      </c>
      <c r="W1087">
        <v>2.0072745467105602</v>
      </c>
      <c r="X1087">
        <v>1.95423601373519</v>
      </c>
      <c r="Y1087">
        <v>0</v>
      </c>
      <c r="Z1087">
        <v>0.56463597876634197</v>
      </c>
      <c r="AA1087">
        <v>6.06756019130097</v>
      </c>
      <c r="AB1087">
        <v>3.7971437853561198</v>
      </c>
      <c r="AC1087">
        <v>0.38445775383809699</v>
      </c>
      <c r="AD1087">
        <v>3.6166023111129002</v>
      </c>
      <c r="AE1087">
        <v>9.7235509577491808</v>
      </c>
      <c r="AF1087">
        <v>6.0964929466895796</v>
      </c>
      <c r="AG1087">
        <v>0</v>
      </c>
      <c r="AH1087">
        <v>0.80207862629914095</v>
      </c>
      <c r="AI1087">
        <v>4.4596727123370599</v>
      </c>
      <c r="AJ1087">
        <v>3.5144374561351102</v>
      </c>
      <c r="AK1087">
        <v>0</v>
      </c>
      <c r="AL1087">
        <v>0.108687213725642</v>
      </c>
      <c r="AM1087">
        <v>1.9539904966202399</v>
      </c>
      <c r="AN1087">
        <v>1.74241383341824</v>
      </c>
      <c r="AO1087">
        <v>4.7978889288713002E-2</v>
      </c>
      <c r="AP1087">
        <v>2.4733966062697701</v>
      </c>
      <c r="AQ1087">
        <v>7.9989154013015202</v>
      </c>
      <c r="AR1087">
        <v>5.2451535865354098</v>
      </c>
      <c r="AS1087">
        <v>0</v>
      </c>
      <c r="AT1087">
        <v>9.1979773248539107E-2</v>
      </c>
      <c r="AU1087">
        <v>3.0540694385377098</v>
      </c>
      <c r="AV1087">
        <v>2.37259884503219</v>
      </c>
      <c r="AW1087">
        <v>0</v>
      </c>
      <c r="AX1087">
        <v>0</v>
      </c>
      <c r="AY1087">
        <v>0.59078581587120804</v>
      </c>
      <c r="AZ1087">
        <v>1.0350597952848599</v>
      </c>
      <c r="BA1087">
        <v>0</v>
      </c>
      <c r="BB1087">
        <v>0</v>
      </c>
      <c r="BC1087">
        <v>0.32266738370529702</v>
      </c>
      <c r="BD1087">
        <v>1.1431508015340699</v>
      </c>
      <c r="BE1087">
        <v>0</v>
      </c>
      <c r="BF1087">
        <v>0</v>
      </c>
      <c r="BG1087">
        <v>1.06873799905787</v>
      </c>
      <c r="BH1087">
        <v>0.80372485280566497</v>
      </c>
      <c r="BI1087">
        <v>1.0882026149633399</v>
      </c>
      <c r="BJ1087">
        <v>2.3982765080464099</v>
      </c>
      <c r="BK1087">
        <v>3.88277508491056</v>
      </c>
      <c r="BL1087">
        <v>2.9766347517815199</v>
      </c>
      <c r="BM1087">
        <v>0</v>
      </c>
      <c r="BN1087">
        <v>0</v>
      </c>
      <c r="BO1087">
        <v>0</v>
      </c>
      <c r="BP1087">
        <v>0</v>
      </c>
      <c r="BQ1087">
        <v>2.2998014559894102</v>
      </c>
      <c r="BR1087">
        <v>4.5996029119788204</v>
      </c>
      <c r="BS1087">
        <v>5.3313164135961904</v>
      </c>
      <c r="BT1087">
        <v>3.5542109423974599</v>
      </c>
      <c r="BU1087">
        <v>0</v>
      </c>
      <c r="BV1087">
        <v>0</v>
      </c>
      <c r="BW1087">
        <v>0</v>
      </c>
      <c r="BX1087">
        <v>0</v>
      </c>
      <c r="BZ1087" t="s">
        <v>284</v>
      </c>
      <c r="CC1087">
        <v>0</v>
      </c>
      <c r="CD1087">
        <v>0</v>
      </c>
      <c r="CE1087">
        <v>0</v>
      </c>
      <c r="CF1087">
        <v>0.51585652444526098</v>
      </c>
      <c r="CG1087">
        <v>0</v>
      </c>
      <c r="CH1087">
        <v>0</v>
      </c>
      <c r="CI1087">
        <v>0</v>
      </c>
      <c r="CJ1087">
        <v>0</v>
      </c>
      <c r="CK1087">
        <v>0</v>
      </c>
      <c r="CL1087">
        <v>0.10753238773106701</v>
      </c>
      <c r="CM1087">
        <v>2.6203195229810099</v>
      </c>
      <c r="CN1087">
        <v>2.6394523431006198</v>
      </c>
      <c r="CO1087">
        <v>0</v>
      </c>
      <c r="CP1087">
        <v>0.53347312590582496</v>
      </c>
      <c r="CQ1087">
        <v>2.5548321754706</v>
      </c>
      <c r="CR1087">
        <v>2.3644490766925701</v>
      </c>
      <c r="CS1087">
        <v>1.2084592145015101</v>
      </c>
      <c r="CT1087">
        <v>1.9302746120526499</v>
      </c>
      <c r="CU1087">
        <v>2.0116563263771399</v>
      </c>
      <c r="CV1087">
        <v>1.9754476897101101</v>
      </c>
      <c r="CW1087">
        <v>0</v>
      </c>
      <c r="CX1087">
        <v>0.26862688674570701</v>
      </c>
      <c r="CY1087">
        <v>0.68379571593420596</v>
      </c>
      <c r="CZ1087">
        <v>2.6037531568607299</v>
      </c>
      <c r="DA1087">
        <v>0</v>
      </c>
      <c r="DB1087">
        <v>0</v>
      </c>
      <c r="DC1087">
        <v>1.9196805651539601E-3</v>
      </c>
      <c r="DD1087">
        <v>1.9196805651539601E-3</v>
      </c>
      <c r="DF1087" t="s">
        <v>284</v>
      </c>
      <c r="DI1087">
        <v>0</v>
      </c>
      <c r="DJ1087">
        <v>0</v>
      </c>
      <c r="DK1087">
        <v>0.42114241543833503</v>
      </c>
      <c r="DL1087">
        <v>0.86010329903484595</v>
      </c>
      <c r="DM1087">
        <v>0</v>
      </c>
      <c r="DN1087">
        <v>0</v>
      </c>
      <c r="DO1087">
        <v>2.7495087781007599</v>
      </c>
      <c r="DP1087">
        <v>1.39161768147236</v>
      </c>
      <c r="DQ1087">
        <v>0.853999807005693</v>
      </c>
      <c r="DR1087">
        <v>1.85002466699556</v>
      </c>
      <c r="DS1087">
        <v>2.8723908140190799</v>
      </c>
      <c r="DT1087">
        <v>3.4571250245424801</v>
      </c>
    </row>
    <row r="1088" spans="1:124" x14ac:dyDescent="0.35">
      <c r="A1088" s="19" t="str">
        <f t="shared" si="32"/>
        <v xml:space="preserve">  CLD [NCL+DQ] / [Capital + ALLL]--37437</v>
      </c>
      <c r="B1088" s="19" t="str">
        <f t="shared" si="33"/>
        <v xml:space="preserve">  CLD [NCL+DQ] / [Capital + ALLL]</v>
      </c>
      <c r="C1088">
        <v>8</v>
      </c>
      <c r="D1088" s="27">
        <v>37437</v>
      </c>
      <c r="E1088">
        <v>0</v>
      </c>
      <c r="F1088">
        <v>0</v>
      </c>
      <c r="G1088">
        <v>0</v>
      </c>
      <c r="H1088">
        <v>0.67304832992701302</v>
      </c>
      <c r="I1088">
        <v>0</v>
      </c>
      <c r="J1088">
        <v>0</v>
      </c>
      <c r="K1088">
        <v>0</v>
      </c>
      <c r="L1088">
        <v>0.39337722389426799</v>
      </c>
      <c r="M1088">
        <v>0</v>
      </c>
      <c r="N1088">
        <v>0</v>
      </c>
      <c r="O1088">
        <v>0.12954598753323601</v>
      </c>
      <c r="P1088">
        <v>0.60088300607802203</v>
      </c>
      <c r="Q1088">
        <v>0</v>
      </c>
      <c r="R1088">
        <v>0</v>
      </c>
      <c r="S1088">
        <v>0</v>
      </c>
      <c r="T1088">
        <v>7.3796434807159403E-2</v>
      </c>
      <c r="U1088">
        <v>0</v>
      </c>
      <c r="V1088">
        <v>0</v>
      </c>
      <c r="W1088">
        <v>0</v>
      </c>
      <c r="X1088">
        <v>0.401463802849018</v>
      </c>
      <c r="Y1088">
        <v>0</v>
      </c>
      <c r="Z1088">
        <v>0</v>
      </c>
      <c r="AA1088">
        <v>0.48164963135370198</v>
      </c>
      <c r="AB1088">
        <v>0.909663293806379</v>
      </c>
      <c r="AC1088">
        <v>0</v>
      </c>
      <c r="AD1088">
        <v>0</v>
      </c>
      <c r="AE1088">
        <v>0</v>
      </c>
      <c r="AF1088">
        <v>0.18227127341486599</v>
      </c>
      <c r="AG1088">
        <v>0</v>
      </c>
      <c r="AH1088">
        <v>0</v>
      </c>
      <c r="AI1088">
        <v>0</v>
      </c>
      <c r="AJ1088">
        <v>0.454300000660814</v>
      </c>
      <c r="AK1088">
        <v>0</v>
      </c>
      <c r="AL1088">
        <v>0</v>
      </c>
      <c r="AM1088">
        <v>0.57014457116424699</v>
      </c>
      <c r="AN1088">
        <v>0.719979164787105</v>
      </c>
      <c r="AO1088">
        <v>0</v>
      </c>
      <c r="AP1088">
        <v>0</v>
      </c>
      <c r="AQ1088">
        <v>0</v>
      </c>
      <c r="AR1088">
        <v>0.184464595699072</v>
      </c>
      <c r="AS1088">
        <v>0</v>
      </c>
      <c r="AT1088">
        <v>0</v>
      </c>
      <c r="AU1088">
        <v>6.32050312618858E-2</v>
      </c>
      <c r="AV1088">
        <v>0.584443194766889</v>
      </c>
      <c r="AW1088">
        <v>0</v>
      </c>
      <c r="AX1088">
        <v>0</v>
      </c>
      <c r="AY1088">
        <v>0</v>
      </c>
      <c r="AZ1088">
        <v>0.60315043557455394</v>
      </c>
      <c r="BA1088">
        <v>0</v>
      </c>
      <c r="BB1088">
        <v>0</v>
      </c>
      <c r="BC1088">
        <v>0</v>
      </c>
      <c r="BD1088">
        <v>0.52143161781028202</v>
      </c>
      <c r="BE1088">
        <v>0</v>
      </c>
      <c r="BF1088">
        <v>0</v>
      </c>
      <c r="BG1088">
        <v>0</v>
      </c>
      <c r="BH1088">
        <v>0.28542809173089401</v>
      </c>
      <c r="BI1088">
        <v>9.7696343039610695E-2</v>
      </c>
      <c r="BJ1088">
        <v>0.427433916141995</v>
      </c>
      <c r="BK1088">
        <v>0.56419762476207702</v>
      </c>
      <c r="BL1088">
        <v>0.47475664645096199</v>
      </c>
      <c r="BM1088">
        <v>1.0002186270222999</v>
      </c>
      <c r="BN1088">
        <v>2.6402761987560002</v>
      </c>
      <c r="BO1088">
        <v>4.02291659923642</v>
      </c>
      <c r="BP1088">
        <v>2.3828590275027199</v>
      </c>
      <c r="BQ1088">
        <v>0</v>
      </c>
      <c r="BR1088">
        <v>0</v>
      </c>
      <c r="BS1088">
        <v>0.37459994180971801</v>
      </c>
      <c r="BT1088">
        <v>0.249733294539812</v>
      </c>
      <c r="BU1088">
        <v>0</v>
      </c>
      <c r="BV1088">
        <v>0</v>
      </c>
      <c r="BW1088">
        <v>0</v>
      </c>
      <c r="BX1088">
        <v>0.30754716981132102</v>
      </c>
      <c r="BZ1088" t="s">
        <v>284</v>
      </c>
      <c r="CC1088">
        <v>0</v>
      </c>
      <c r="CD1088">
        <v>0</v>
      </c>
      <c r="CE1088">
        <v>0.296059253537171</v>
      </c>
      <c r="CF1088">
        <v>0.68157779773785898</v>
      </c>
      <c r="CG1088">
        <v>0</v>
      </c>
      <c r="CH1088">
        <v>0</v>
      </c>
      <c r="CI1088">
        <v>0</v>
      </c>
      <c r="CJ1088">
        <v>0</v>
      </c>
      <c r="CK1088">
        <v>0</v>
      </c>
      <c r="CL1088">
        <v>0</v>
      </c>
      <c r="CM1088">
        <v>0</v>
      </c>
      <c r="CN1088">
        <v>0.27375094269732803</v>
      </c>
      <c r="CO1088">
        <v>0</v>
      </c>
      <c r="CP1088">
        <v>0</v>
      </c>
      <c r="CQ1088">
        <v>1.3876468592926099</v>
      </c>
      <c r="CR1088">
        <v>1.0394451412829899</v>
      </c>
      <c r="CS1088">
        <v>0</v>
      </c>
      <c r="CT1088">
        <v>0</v>
      </c>
      <c r="CU1088">
        <v>0</v>
      </c>
      <c r="CV1088">
        <v>0.65132048536759501</v>
      </c>
      <c r="CW1088">
        <v>0</v>
      </c>
      <c r="CX1088">
        <v>0</v>
      </c>
      <c r="CY1088">
        <v>6.1862047633776701E-2</v>
      </c>
      <c r="CZ1088">
        <v>0.331091188552876</v>
      </c>
      <c r="DA1088">
        <v>0</v>
      </c>
      <c r="DB1088">
        <v>0.249558473470015</v>
      </c>
      <c r="DC1088">
        <v>2.7830790446937601</v>
      </c>
      <c r="DD1088">
        <v>2.5335205712237401</v>
      </c>
      <c r="DF1088" t="s">
        <v>284</v>
      </c>
      <c r="DI1088">
        <v>0</v>
      </c>
      <c r="DJ1088">
        <v>0</v>
      </c>
      <c r="DK1088">
        <v>4.2647333208945301E-2</v>
      </c>
      <c r="DL1088">
        <v>1.2409378703340299</v>
      </c>
      <c r="DM1088">
        <v>0</v>
      </c>
      <c r="DN1088">
        <v>0</v>
      </c>
      <c r="DO1088">
        <v>0.290135396518375</v>
      </c>
      <c r="DP1088">
        <v>1.09694888063903</v>
      </c>
      <c r="DQ1088">
        <v>0</v>
      </c>
      <c r="DR1088">
        <v>0</v>
      </c>
      <c r="DS1088">
        <v>0</v>
      </c>
      <c r="DT1088">
        <v>0.103992926471475</v>
      </c>
    </row>
    <row r="1089" spans="1:124" x14ac:dyDescent="0.35">
      <c r="A1089" s="19" t="str">
        <f t="shared" si="32"/>
        <v xml:space="preserve">  CRE [NCL+DQ] / [Capital + ALLL]--37437</v>
      </c>
      <c r="B1089" s="19" t="str">
        <f t="shared" si="33"/>
        <v xml:space="preserve">  CRE [NCL+DQ] / [Capital + ALLL]</v>
      </c>
      <c r="C1089">
        <v>9</v>
      </c>
      <c r="D1089" s="27">
        <v>37437</v>
      </c>
      <c r="E1089">
        <v>0</v>
      </c>
      <c r="F1089">
        <v>0.857671647180969</v>
      </c>
      <c r="G1089">
        <v>4.65427147891603</v>
      </c>
      <c r="H1089">
        <v>2.9918230407567901</v>
      </c>
      <c r="I1089">
        <v>0</v>
      </c>
      <c r="J1089">
        <v>0.48133961560625099</v>
      </c>
      <c r="K1089">
        <v>4.1314745090058</v>
      </c>
      <c r="L1089">
        <v>2.6730249137564202</v>
      </c>
      <c r="M1089">
        <v>0</v>
      </c>
      <c r="N1089">
        <v>0.87220687465720903</v>
      </c>
      <c r="O1089">
        <v>3.92266156820155</v>
      </c>
      <c r="P1089">
        <v>2.8547054785053598</v>
      </c>
      <c r="Q1089">
        <v>0</v>
      </c>
      <c r="R1089">
        <v>2.2081712310914399</v>
      </c>
      <c r="S1089">
        <v>7.1781837899859102</v>
      </c>
      <c r="T1089">
        <v>4.0641927698130296</v>
      </c>
      <c r="U1089">
        <v>0</v>
      </c>
      <c r="V1089">
        <v>0.29391342999984399</v>
      </c>
      <c r="W1089">
        <v>3.96583666971285</v>
      </c>
      <c r="X1089">
        <v>2.53376360364854</v>
      </c>
      <c r="Y1089">
        <v>0</v>
      </c>
      <c r="Z1089">
        <v>1.4406704399054799</v>
      </c>
      <c r="AA1089">
        <v>6.2941441073706104</v>
      </c>
      <c r="AB1089">
        <v>3.7948990729909999</v>
      </c>
      <c r="AC1089">
        <v>0</v>
      </c>
      <c r="AD1089">
        <v>0.236364641593548</v>
      </c>
      <c r="AE1089">
        <v>3.25314978992663</v>
      </c>
      <c r="AF1089">
        <v>1.94917235701546</v>
      </c>
      <c r="AG1089">
        <v>0</v>
      </c>
      <c r="AH1089">
        <v>0</v>
      </c>
      <c r="AI1089">
        <v>1.9581812147361399</v>
      </c>
      <c r="AJ1089">
        <v>2.1837936901583701</v>
      </c>
      <c r="AK1089">
        <v>0.182211689457768</v>
      </c>
      <c r="AL1089">
        <v>3.1294452347083901</v>
      </c>
      <c r="AM1089">
        <v>6.6751138099409202</v>
      </c>
      <c r="AN1089">
        <v>4.9390183648851096</v>
      </c>
      <c r="AO1089">
        <v>0</v>
      </c>
      <c r="AP1089">
        <v>0</v>
      </c>
      <c r="AQ1089">
        <v>2.2043675319324301</v>
      </c>
      <c r="AR1089">
        <v>1.69225926268136</v>
      </c>
      <c r="AS1089">
        <v>0</v>
      </c>
      <c r="AT1089">
        <v>0.85329213797430703</v>
      </c>
      <c r="AU1089">
        <v>4.33733823750139</v>
      </c>
      <c r="AV1089">
        <v>2.99889968927438</v>
      </c>
      <c r="AW1089">
        <v>0</v>
      </c>
      <c r="AX1089">
        <v>1.07565435640014</v>
      </c>
      <c r="AY1089">
        <v>4.8748197865779304</v>
      </c>
      <c r="AZ1089">
        <v>3.56675651565648</v>
      </c>
      <c r="BA1089">
        <v>0</v>
      </c>
      <c r="BB1089">
        <v>0.371920037192004</v>
      </c>
      <c r="BC1089">
        <v>3.8929440389294401</v>
      </c>
      <c r="BD1089">
        <v>2.6114089788550299</v>
      </c>
      <c r="BE1089">
        <v>6.7187428171335004E-3</v>
      </c>
      <c r="BF1089">
        <v>3.0341045579454402</v>
      </c>
      <c r="BG1089">
        <v>6.37484340271756</v>
      </c>
      <c r="BH1089">
        <v>3.7943018299703</v>
      </c>
      <c r="BI1089">
        <v>0.96802047060726604</v>
      </c>
      <c r="BJ1089">
        <v>2.25637258325205</v>
      </c>
      <c r="BK1089">
        <v>4.97789518084564</v>
      </c>
      <c r="BL1089">
        <v>3.30709890671897</v>
      </c>
      <c r="BM1089">
        <v>1.0002186270222999</v>
      </c>
      <c r="BN1089">
        <v>5.6926440141355998</v>
      </c>
      <c r="BO1089">
        <v>10.253795753536901</v>
      </c>
      <c r="BP1089">
        <v>5.5613703664236001</v>
      </c>
      <c r="BQ1089">
        <v>0.74374454466104201</v>
      </c>
      <c r="BR1089">
        <v>1.48748908932208</v>
      </c>
      <c r="BS1089">
        <v>3.4793068546914401</v>
      </c>
      <c r="BT1089">
        <v>2.3195379031276202</v>
      </c>
      <c r="BU1089">
        <v>0</v>
      </c>
      <c r="BV1089">
        <v>0.50596659762322505</v>
      </c>
      <c r="BW1089">
        <v>7.0259263886431702</v>
      </c>
      <c r="BX1089">
        <v>3.45874364258784</v>
      </c>
      <c r="BZ1089" t="s">
        <v>284</v>
      </c>
      <c r="CC1089">
        <v>0</v>
      </c>
      <c r="CD1089">
        <v>0.84891262876764595</v>
      </c>
      <c r="CE1089">
        <v>4.3630869853623402</v>
      </c>
      <c r="CF1089">
        <v>3.0064788035197001</v>
      </c>
      <c r="CG1089">
        <v>0</v>
      </c>
      <c r="CH1089">
        <v>0</v>
      </c>
      <c r="CI1089">
        <v>1.14896988906498</v>
      </c>
      <c r="CJ1089">
        <v>1.7529319032911601</v>
      </c>
      <c r="CK1089">
        <v>0</v>
      </c>
      <c r="CL1089">
        <v>1.6111042260503201</v>
      </c>
      <c r="CM1089">
        <v>6.4640937982165401</v>
      </c>
      <c r="CN1089">
        <v>3.0965787235548001</v>
      </c>
      <c r="CO1089">
        <v>0</v>
      </c>
      <c r="CP1089">
        <v>0.33810347538921198</v>
      </c>
      <c r="CQ1089">
        <v>4.0313354960590297</v>
      </c>
      <c r="CR1089">
        <v>1.8543737715991</v>
      </c>
      <c r="CS1089">
        <v>0</v>
      </c>
      <c r="CT1089">
        <v>0.66464930292877999</v>
      </c>
      <c r="CU1089">
        <v>5.9821691408385496</v>
      </c>
      <c r="CV1089">
        <v>2.8383409690860399</v>
      </c>
      <c r="CW1089">
        <v>0</v>
      </c>
      <c r="CX1089">
        <v>0.97885518626467805</v>
      </c>
      <c r="CY1089">
        <v>3.1717254341493399</v>
      </c>
      <c r="CZ1089">
        <v>2.9445073098694499</v>
      </c>
      <c r="DA1089">
        <v>0</v>
      </c>
      <c r="DB1089">
        <v>0.45688397450664198</v>
      </c>
      <c r="DC1089">
        <v>5.6923666896629097</v>
      </c>
      <c r="DD1089">
        <v>5.2354827151562704</v>
      </c>
      <c r="DF1089" t="s">
        <v>284</v>
      </c>
      <c r="DI1089">
        <v>0</v>
      </c>
      <c r="DJ1089">
        <v>0</v>
      </c>
      <c r="DK1089">
        <v>2.1665566130530198</v>
      </c>
      <c r="DL1089">
        <v>1.6647653661591999</v>
      </c>
      <c r="DM1089">
        <v>0</v>
      </c>
      <c r="DN1089">
        <v>3.6642473842379202</v>
      </c>
      <c r="DO1089">
        <v>7.5300210319763199</v>
      </c>
      <c r="DP1089">
        <v>4.8599991151908801</v>
      </c>
      <c r="DQ1089">
        <v>0.54761180407666599</v>
      </c>
      <c r="DR1089">
        <v>1.9834013222675499</v>
      </c>
      <c r="DS1089">
        <v>3.9518551807338298</v>
      </c>
      <c r="DT1089">
        <v>2.79520710667828</v>
      </c>
    </row>
    <row r="1090" spans="1:124" x14ac:dyDescent="0.35">
      <c r="A1090" s="19" t="str">
        <f t="shared" si="32"/>
        <v xml:space="preserve">  Res RE [NCL+DQ] / [Capital + ALLL]--37437</v>
      </c>
      <c r="B1090" s="19" t="str">
        <f t="shared" si="33"/>
        <v xml:space="preserve">  Res RE [NCL+DQ] / [Capital + ALLL]</v>
      </c>
      <c r="C1090">
        <v>10</v>
      </c>
      <c r="D1090" s="27">
        <v>37437</v>
      </c>
      <c r="E1090">
        <v>0.24827337155238599</v>
      </c>
      <c r="F1090">
        <v>1.4610154780847699</v>
      </c>
      <c r="G1090">
        <v>3.2138899150350899</v>
      </c>
      <c r="H1090">
        <v>3.1481203649374798</v>
      </c>
      <c r="I1090">
        <v>7.7851304009342107E-2</v>
      </c>
      <c r="J1090">
        <v>1.2786259541984699</v>
      </c>
      <c r="K1090">
        <v>3.5647716682199402</v>
      </c>
      <c r="L1090">
        <v>2.4803201751142199</v>
      </c>
      <c r="M1090">
        <v>0.24831528442116399</v>
      </c>
      <c r="N1090">
        <v>1.7600584905899099</v>
      </c>
      <c r="O1090">
        <v>4.62614238497037</v>
      </c>
      <c r="P1090">
        <v>3.1287554789132401</v>
      </c>
      <c r="Q1090">
        <v>2.7476812231960701</v>
      </c>
      <c r="R1090">
        <v>6.63696296413013</v>
      </c>
      <c r="S1090">
        <v>9.3493026038179892</v>
      </c>
      <c r="T1090">
        <v>6.9174388424635698</v>
      </c>
      <c r="U1090">
        <v>0.232419114197388</v>
      </c>
      <c r="V1090">
        <v>1.40565830634982</v>
      </c>
      <c r="W1090">
        <v>3.6903485231138302</v>
      </c>
      <c r="X1090">
        <v>2.5311657014276201</v>
      </c>
      <c r="Y1090">
        <v>0.11182735802204</v>
      </c>
      <c r="Z1090">
        <v>1.4076684162030599</v>
      </c>
      <c r="AA1090">
        <v>3.1528961581467998</v>
      </c>
      <c r="AB1090">
        <v>2.8882393599354002</v>
      </c>
      <c r="AC1090">
        <v>0</v>
      </c>
      <c r="AD1090">
        <v>0.58578952884687996</v>
      </c>
      <c r="AE1090">
        <v>1.7592208800007101</v>
      </c>
      <c r="AF1090">
        <v>0.98012435742653503</v>
      </c>
      <c r="AG1090">
        <v>0</v>
      </c>
      <c r="AH1090">
        <v>0.12200632625395399</v>
      </c>
      <c r="AI1090">
        <v>1.06553010122536</v>
      </c>
      <c r="AJ1090">
        <v>0.89363264314679802</v>
      </c>
      <c r="AK1090">
        <v>1.4202203615053799</v>
      </c>
      <c r="AL1090">
        <v>4.3707786662526198</v>
      </c>
      <c r="AM1090">
        <v>8.5626729646366506</v>
      </c>
      <c r="AN1090">
        <v>5.3583864587232597</v>
      </c>
      <c r="AO1090">
        <v>0</v>
      </c>
      <c r="AP1090">
        <v>0.71862024912168598</v>
      </c>
      <c r="AQ1090">
        <v>2.1940202194020202</v>
      </c>
      <c r="AR1090">
        <v>1.56317588347332</v>
      </c>
      <c r="AS1090">
        <v>0.119587870743583</v>
      </c>
      <c r="AT1090">
        <v>1.3643157895703899</v>
      </c>
      <c r="AU1090">
        <v>3.5396549078859798</v>
      </c>
      <c r="AV1090">
        <v>2.5579419504982801</v>
      </c>
      <c r="AW1090">
        <v>1.21053639906998</v>
      </c>
      <c r="AX1090">
        <v>3.49378881987578</v>
      </c>
      <c r="AY1090">
        <v>7.8477516678089403</v>
      </c>
      <c r="AZ1090">
        <v>4.8597633351669698</v>
      </c>
      <c r="BA1090">
        <v>0</v>
      </c>
      <c r="BB1090">
        <v>1.0209814122762</v>
      </c>
      <c r="BC1090">
        <v>2.94217111937775</v>
      </c>
      <c r="BD1090">
        <v>2.09806715673394</v>
      </c>
      <c r="BE1090">
        <v>0.197330736406888</v>
      </c>
      <c r="BF1090">
        <v>1.34250602452024</v>
      </c>
      <c r="BG1090">
        <v>4.5310282876406998</v>
      </c>
      <c r="BH1090">
        <v>2.6626245630777898</v>
      </c>
      <c r="BI1090">
        <v>1.3525641170519001</v>
      </c>
      <c r="BJ1090">
        <v>1.8897111146810699</v>
      </c>
      <c r="BK1090">
        <v>2.15873469687928</v>
      </c>
      <c r="BL1090">
        <v>2.4967523800067601</v>
      </c>
      <c r="BM1090">
        <v>2.04613432429983</v>
      </c>
      <c r="BN1090">
        <v>3.9942577462764999</v>
      </c>
      <c r="BO1090">
        <v>5.2624801044721599</v>
      </c>
      <c r="BP1090">
        <v>3.31435668249549</v>
      </c>
      <c r="BQ1090">
        <v>1.97015320725873</v>
      </c>
      <c r="BR1090">
        <v>2.06366981282995</v>
      </c>
      <c r="BS1090">
        <v>2.1900083015175502</v>
      </c>
      <c r="BT1090">
        <v>2.0855510682408802</v>
      </c>
      <c r="BU1090">
        <v>0.47651825442284201</v>
      </c>
      <c r="BV1090">
        <v>3.8049801222542499</v>
      </c>
      <c r="BW1090">
        <v>8.1035781364540291</v>
      </c>
      <c r="BX1090">
        <v>4.3928409137836901</v>
      </c>
      <c r="BZ1090" t="s">
        <v>284</v>
      </c>
      <c r="CC1090">
        <v>2.7889335118250799E-2</v>
      </c>
      <c r="CD1090">
        <v>1.1752136752136799</v>
      </c>
      <c r="CE1090">
        <v>2.9303338028643902</v>
      </c>
      <c r="CF1090">
        <v>1.90612426612219</v>
      </c>
      <c r="CG1090">
        <v>0</v>
      </c>
      <c r="CH1090">
        <v>1.4581510644502801E-2</v>
      </c>
      <c r="CI1090">
        <v>0.40348726879293301</v>
      </c>
      <c r="CJ1090">
        <v>0.63242006705492204</v>
      </c>
      <c r="CK1090">
        <v>7.3770491803278701E-2</v>
      </c>
      <c r="CL1090">
        <v>0.25543784603749198</v>
      </c>
      <c r="CM1090">
        <v>1.5303964195138899</v>
      </c>
      <c r="CN1090">
        <v>1.83891905735622</v>
      </c>
      <c r="CO1090">
        <v>0.163701844374113</v>
      </c>
      <c r="CP1090">
        <v>0.784328171592789</v>
      </c>
      <c r="CQ1090">
        <v>1.65773850649367</v>
      </c>
      <c r="CR1090">
        <v>1.16877503570886</v>
      </c>
      <c r="CS1090">
        <v>0.65924565005944002</v>
      </c>
      <c r="CT1090">
        <v>1.3103872998494599</v>
      </c>
      <c r="CU1090">
        <v>2.3970730476470798</v>
      </c>
      <c r="CV1090">
        <v>1.7201816270536301</v>
      </c>
      <c r="CW1090">
        <v>0</v>
      </c>
      <c r="CX1090">
        <v>0.73344398290717905</v>
      </c>
      <c r="CY1090">
        <v>1.7059780564826801</v>
      </c>
      <c r="CZ1090">
        <v>1.4732298791193601</v>
      </c>
      <c r="DA1090">
        <v>0.230361667818475</v>
      </c>
      <c r="DB1090">
        <v>0.96325815405113802</v>
      </c>
      <c r="DC1090">
        <v>1.62207934239327</v>
      </c>
      <c r="DD1090">
        <v>0.88918285616061199</v>
      </c>
      <c r="DF1090" t="s">
        <v>284</v>
      </c>
      <c r="DI1090">
        <v>0</v>
      </c>
      <c r="DJ1090">
        <v>0</v>
      </c>
      <c r="DK1090">
        <v>0.64263177077535205</v>
      </c>
      <c r="DL1090">
        <v>0.79798913395037196</v>
      </c>
      <c r="DM1090">
        <v>0.67412507171543301</v>
      </c>
      <c r="DN1090">
        <v>1.7240309022968801</v>
      </c>
      <c r="DO1090">
        <v>5.3836719896002299</v>
      </c>
      <c r="DP1090">
        <v>3.7015288349953699</v>
      </c>
      <c r="DQ1090">
        <v>1.65672720687425</v>
      </c>
      <c r="DR1090">
        <v>2.6273265904602301</v>
      </c>
      <c r="DS1090">
        <v>5.4982406425843999</v>
      </c>
      <c r="DT1090">
        <v>3.9416093176176998</v>
      </c>
    </row>
    <row r="1091" spans="1:124" x14ac:dyDescent="0.35">
      <c r="A1091" s="19" t="str">
        <f t="shared" ref="A1091:A1154" si="34">B1091&amp;"--"&amp;D1091</f>
        <v xml:space="preserve">  C&amp;I [NCL+DQ] / [Capital + ALLL]--37437</v>
      </c>
      <c r="B1091" s="19" t="str">
        <f t="shared" ref="B1091:B1154" si="35">VLOOKUP(C1091,labels,2,FALSE)</f>
        <v xml:space="preserve">  C&amp;I [NCL+DQ] / [Capital + ALLL]</v>
      </c>
      <c r="C1091">
        <v>11</v>
      </c>
      <c r="D1091" s="27">
        <v>37437</v>
      </c>
      <c r="E1091">
        <v>1.0023740437879201</v>
      </c>
      <c r="F1091">
        <v>3.4011020330609898</v>
      </c>
      <c r="G1091">
        <v>8.2476214965286694</v>
      </c>
      <c r="H1091">
        <v>5.4805046497354404</v>
      </c>
      <c r="I1091">
        <v>0.40458530006743099</v>
      </c>
      <c r="J1091">
        <v>2.4096385542168699</v>
      </c>
      <c r="K1091">
        <v>5.9071729957805896</v>
      </c>
      <c r="L1091">
        <v>4.1024799964894996</v>
      </c>
      <c r="M1091">
        <v>0.16953881312720701</v>
      </c>
      <c r="N1091">
        <v>1.3197260507155399</v>
      </c>
      <c r="O1091">
        <v>4.0087618807469498</v>
      </c>
      <c r="P1091">
        <v>2.9306350217512298</v>
      </c>
      <c r="Q1091">
        <v>1.8754444602745199</v>
      </c>
      <c r="R1091">
        <v>3.5072645408961498</v>
      </c>
      <c r="S1091">
        <v>10.879274062</v>
      </c>
      <c r="T1091">
        <v>6.4718254833684599</v>
      </c>
      <c r="U1091">
        <v>0.362143499104985</v>
      </c>
      <c r="V1091">
        <v>2.4323347697593198</v>
      </c>
      <c r="W1091">
        <v>5.2035123071531597</v>
      </c>
      <c r="X1091">
        <v>3.98879490426933</v>
      </c>
      <c r="Y1091">
        <v>1.0547823913790599</v>
      </c>
      <c r="Z1091">
        <v>3.4341654986639698</v>
      </c>
      <c r="AA1091">
        <v>7.6693663364419802</v>
      </c>
      <c r="AB1091">
        <v>5.24425783651537</v>
      </c>
      <c r="AC1091">
        <v>0.54069628420079796</v>
      </c>
      <c r="AD1091">
        <v>2.0581292376656699</v>
      </c>
      <c r="AE1091">
        <v>5.1623268991251203</v>
      </c>
      <c r="AF1091">
        <v>3.72967622457492</v>
      </c>
      <c r="AG1091">
        <v>0</v>
      </c>
      <c r="AH1091">
        <v>1.1987213638785299</v>
      </c>
      <c r="AI1091">
        <v>4.4533762057877802</v>
      </c>
      <c r="AJ1091">
        <v>3.4470229764183302</v>
      </c>
      <c r="AK1091">
        <v>0.74254413777681305</v>
      </c>
      <c r="AL1091">
        <v>2.6281886111826802</v>
      </c>
      <c r="AM1091">
        <v>6.09406082679308</v>
      </c>
      <c r="AN1091">
        <v>5.5578370261171903</v>
      </c>
      <c r="AO1091">
        <v>0.213583938487826</v>
      </c>
      <c r="AP1091">
        <v>1.85866764814133</v>
      </c>
      <c r="AQ1091">
        <v>5.3095648840329703</v>
      </c>
      <c r="AR1091">
        <v>3.8113814528726002</v>
      </c>
      <c r="AS1091">
        <v>0.58816345883814602</v>
      </c>
      <c r="AT1091">
        <v>2.54691099360786</v>
      </c>
      <c r="AU1091">
        <v>5.4793152758708601</v>
      </c>
      <c r="AV1091">
        <v>4.1163248957876002</v>
      </c>
      <c r="AW1091">
        <v>0.63575574858042405</v>
      </c>
      <c r="AX1091">
        <v>2.6281886111826802</v>
      </c>
      <c r="AY1091">
        <v>5.71406663957129</v>
      </c>
      <c r="AZ1091">
        <v>4.1208453078958804</v>
      </c>
      <c r="BA1091">
        <v>1.3281503077421399</v>
      </c>
      <c r="BB1091">
        <v>4.49603291213635</v>
      </c>
      <c r="BC1091">
        <v>10.8945761915943</v>
      </c>
      <c r="BD1091">
        <v>7.2343762453705001</v>
      </c>
      <c r="BE1091">
        <v>7.0723608601405297E-3</v>
      </c>
      <c r="BF1091">
        <v>1.1570962703416801</v>
      </c>
      <c r="BG1091">
        <v>2.6135456912244899</v>
      </c>
      <c r="BH1091">
        <v>1.9689932210558101</v>
      </c>
      <c r="BI1091">
        <v>2.2576455813064902</v>
      </c>
      <c r="BJ1091">
        <v>5.92595340735555</v>
      </c>
      <c r="BK1091">
        <v>9.0211833232769205</v>
      </c>
      <c r="BL1091">
        <v>7.13287267386207</v>
      </c>
      <c r="BM1091">
        <v>2.6563183209444698</v>
      </c>
      <c r="BN1091">
        <v>4.4535387568833</v>
      </c>
      <c r="BO1091">
        <v>7.41835218182361</v>
      </c>
      <c r="BP1091">
        <v>5.6211317458847798</v>
      </c>
      <c r="BQ1091">
        <v>1.55657424395154</v>
      </c>
      <c r="BR1091">
        <v>1.8557030875060001</v>
      </c>
      <c r="BS1091">
        <v>2.2498620180038</v>
      </c>
      <c r="BT1091">
        <v>1.9190564788015601</v>
      </c>
      <c r="BU1091">
        <v>1.17086105998395</v>
      </c>
      <c r="BV1091">
        <v>3.3988229535529402</v>
      </c>
      <c r="BW1091">
        <v>8.8083265764613792</v>
      </c>
      <c r="BX1091">
        <v>5.8178710628947004</v>
      </c>
      <c r="BZ1091" t="s">
        <v>284</v>
      </c>
      <c r="CC1091">
        <v>0.69048718158382705</v>
      </c>
      <c r="CD1091">
        <v>2.1915421218416999</v>
      </c>
      <c r="CE1091">
        <v>4.9017738149543799</v>
      </c>
      <c r="CF1091">
        <v>3.8391937756448802</v>
      </c>
      <c r="CG1091">
        <v>0.35186488388458798</v>
      </c>
      <c r="CH1091">
        <v>1.8394931063851301</v>
      </c>
      <c r="CI1091">
        <v>2.8759451477553299</v>
      </c>
      <c r="CJ1091">
        <v>1.89767230227717</v>
      </c>
      <c r="CK1091">
        <v>0.182260024301337</v>
      </c>
      <c r="CL1091">
        <v>1.1961669397041299</v>
      </c>
      <c r="CM1091">
        <v>3.5276102167549701</v>
      </c>
      <c r="CN1091">
        <v>3.5453646231256402</v>
      </c>
      <c r="CO1091">
        <v>1.00218460198559</v>
      </c>
      <c r="CP1091">
        <v>2.5011796164537401</v>
      </c>
      <c r="CQ1091">
        <v>2.79309546794943</v>
      </c>
      <c r="CR1091">
        <v>4.3409849032433003</v>
      </c>
      <c r="CS1091">
        <v>1.3724384282759901</v>
      </c>
      <c r="CT1091">
        <v>3.1935588457797501</v>
      </c>
      <c r="CU1091">
        <v>5.1132475708224998</v>
      </c>
      <c r="CV1091">
        <v>3.8895093733006099</v>
      </c>
      <c r="CW1091">
        <v>1.9672653092846699</v>
      </c>
      <c r="CX1091">
        <v>4.4081275098169499</v>
      </c>
      <c r="CY1091">
        <v>8.9771051708768006</v>
      </c>
      <c r="CZ1091">
        <v>5.4620678947616002</v>
      </c>
      <c r="DA1091">
        <v>0</v>
      </c>
      <c r="DB1091">
        <v>1.00821843984371</v>
      </c>
      <c r="DC1091">
        <v>2.9692167412213801</v>
      </c>
      <c r="DD1091">
        <v>1.96099830137766</v>
      </c>
      <c r="DF1091" t="s">
        <v>284</v>
      </c>
      <c r="DI1091">
        <v>0</v>
      </c>
      <c r="DJ1091">
        <v>0.28092922744462501</v>
      </c>
      <c r="DK1091">
        <v>3.25670498084291</v>
      </c>
      <c r="DL1091">
        <v>2.4710182137705501</v>
      </c>
      <c r="DM1091">
        <v>2.1873673384814398</v>
      </c>
      <c r="DN1091">
        <v>2.6184108852824601</v>
      </c>
      <c r="DO1091">
        <v>5.2601951526594499</v>
      </c>
      <c r="DP1091">
        <v>7.4537187603678596</v>
      </c>
      <c r="DQ1091">
        <v>0.210465721296686</v>
      </c>
      <c r="DR1091">
        <v>0.76811018408157905</v>
      </c>
      <c r="DS1091">
        <v>3.1264113660792998</v>
      </c>
      <c r="DT1091">
        <v>2.5813197300594402</v>
      </c>
    </row>
    <row r="1092" spans="1:124" x14ac:dyDescent="0.35">
      <c r="A1092" s="19" t="str">
        <f t="shared" si="34"/>
        <v xml:space="preserve">  Ind [NCL+DQ] / [Capital + ALLL]--37437</v>
      </c>
      <c r="B1092" s="19" t="str">
        <f t="shared" si="35"/>
        <v xml:space="preserve">  Ind [NCL+DQ] / [Capital + ALLL]</v>
      </c>
      <c r="C1092">
        <v>12</v>
      </c>
      <c r="D1092" s="27">
        <v>37437</v>
      </c>
      <c r="E1092">
        <v>0.66666666666666696</v>
      </c>
      <c r="F1092">
        <v>1.46917917598211</v>
      </c>
      <c r="G1092">
        <v>3.0496464684862801</v>
      </c>
      <c r="H1092">
        <v>4.00989485162878</v>
      </c>
      <c r="I1092">
        <v>0.43516100957354198</v>
      </c>
      <c r="J1092">
        <v>1.2032336905433401</v>
      </c>
      <c r="K1092">
        <v>2.5864856126737799</v>
      </c>
      <c r="L1092">
        <v>1.8908976385774501</v>
      </c>
      <c r="M1092">
        <v>0.25007822268680602</v>
      </c>
      <c r="N1092">
        <v>1.0083165789292901</v>
      </c>
      <c r="O1092">
        <v>2.4298748385051301</v>
      </c>
      <c r="P1092">
        <v>1.8530768597682901</v>
      </c>
      <c r="Q1092">
        <v>0.72119660635817795</v>
      </c>
      <c r="R1092">
        <v>2.2610350165636799</v>
      </c>
      <c r="S1092">
        <v>3.4378322758666102</v>
      </c>
      <c r="T1092">
        <v>2.2303999975127899</v>
      </c>
      <c r="U1092">
        <v>0.44485738199845098</v>
      </c>
      <c r="V1092">
        <v>1.22441444154086</v>
      </c>
      <c r="W1092">
        <v>2.4715812642992501</v>
      </c>
      <c r="X1092">
        <v>1.8186933507560401</v>
      </c>
      <c r="Y1092">
        <v>0.56617745238717598</v>
      </c>
      <c r="Z1092">
        <v>1.3822905275156001</v>
      </c>
      <c r="AA1092">
        <v>2.5928116648985502</v>
      </c>
      <c r="AB1092">
        <v>2.1130537777023202</v>
      </c>
      <c r="AC1092">
        <v>0.32523871975866397</v>
      </c>
      <c r="AD1092">
        <v>0.95038590077968699</v>
      </c>
      <c r="AE1092">
        <v>2.06221950224398</v>
      </c>
      <c r="AF1092">
        <v>1.45235793569623</v>
      </c>
      <c r="AG1092">
        <v>0.26425066062665198</v>
      </c>
      <c r="AH1092">
        <v>0.97427903351519896</v>
      </c>
      <c r="AI1092">
        <v>2.9487842731505398</v>
      </c>
      <c r="AJ1092">
        <v>4.3486262238417304</v>
      </c>
      <c r="AK1092">
        <v>0.53421298618470103</v>
      </c>
      <c r="AL1092">
        <v>1.2233285917496399</v>
      </c>
      <c r="AM1092">
        <v>3.3021534630509199</v>
      </c>
      <c r="AN1092">
        <v>2.14755317363249</v>
      </c>
      <c r="AO1092">
        <v>0.35758431926540701</v>
      </c>
      <c r="AP1092">
        <v>1.0526315789473699</v>
      </c>
      <c r="AQ1092">
        <v>2.3433520122261799</v>
      </c>
      <c r="AR1092">
        <v>1.6155338484228601</v>
      </c>
      <c r="AS1092">
        <v>0.44667507319663302</v>
      </c>
      <c r="AT1092">
        <v>1.2392142379408899</v>
      </c>
      <c r="AU1092">
        <v>2.5629057724365798</v>
      </c>
      <c r="AV1092">
        <v>1.9765471093173701</v>
      </c>
      <c r="AW1092">
        <v>0.76948892076128295</v>
      </c>
      <c r="AX1092">
        <v>1.6229402100861301</v>
      </c>
      <c r="AY1092">
        <v>3.4746522550776202</v>
      </c>
      <c r="AZ1092">
        <v>2.2597919896085199</v>
      </c>
      <c r="BA1092">
        <v>0.334018499486125</v>
      </c>
      <c r="BB1092">
        <v>1.0868500930186999</v>
      </c>
      <c r="BC1092">
        <v>2.3433520122261799</v>
      </c>
      <c r="BD1092">
        <v>1.6783087481585499</v>
      </c>
      <c r="BE1092">
        <v>0.41755835157249099</v>
      </c>
      <c r="BF1092">
        <v>0.84706609681019795</v>
      </c>
      <c r="BG1092">
        <v>2.22545200306867</v>
      </c>
      <c r="BH1092">
        <v>3.40620578217704</v>
      </c>
      <c r="BI1092">
        <v>1.2840314879108199</v>
      </c>
      <c r="BJ1092">
        <v>2.2851427836690301</v>
      </c>
      <c r="BK1092">
        <v>2.9663074108304501</v>
      </c>
      <c r="BL1092">
        <v>2.25362685404111</v>
      </c>
      <c r="BM1092">
        <v>0.59795192381825302</v>
      </c>
      <c r="BN1092">
        <v>1.0418298265972801</v>
      </c>
      <c r="BO1092">
        <v>1.58116351347436</v>
      </c>
      <c r="BP1092">
        <v>1.13728561069533</v>
      </c>
      <c r="BQ1092">
        <v>0.57642221035652197</v>
      </c>
      <c r="BR1092">
        <v>0.82193773639802203</v>
      </c>
      <c r="BS1092">
        <v>1.27483065031387</v>
      </c>
      <c r="BT1092">
        <v>0.96018932831425596</v>
      </c>
      <c r="BU1092">
        <v>0.41415493930101299</v>
      </c>
      <c r="BV1092">
        <v>1.1567455877136501</v>
      </c>
      <c r="BW1092">
        <v>2.8401211785036198</v>
      </c>
      <c r="BX1092">
        <v>2.1188467866402099</v>
      </c>
      <c r="BZ1092" t="s">
        <v>284</v>
      </c>
      <c r="CC1092">
        <v>0.23730423737857101</v>
      </c>
      <c r="CD1092">
        <v>0.82226438962681803</v>
      </c>
      <c r="CE1092">
        <v>1.9938729776419799</v>
      </c>
      <c r="CF1092">
        <v>1.3769735513549</v>
      </c>
      <c r="CG1092">
        <v>0.35491304474420898</v>
      </c>
      <c r="CH1092">
        <v>0.45198572338033499</v>
      </c>
      <c r="CI1092">
        <v>1.5811129532178201</v>
      </c>
      <c r="CJ1092">
        <v>1.16227135563165</v>
      </c>
      <c r="CK1092">
        <v>0.63381463312404995</v>
      </c>
      <c r="CL1092">
        <v>1.4546419494924501</v>
      </c>
      <c r="CM1092">
        <v>2.7228098080656</v>
      </c>
      <c r="CN1092">
        <v>1.90203478841158</v>
      </c>
      <c r="CO1092">
        <v>9.7286114367201207E-2</v>
      </c>
      <c r="CP1092">
        <v>0.27821776769061302</v>
      </c>
      <c r="CQ1092">
        <v>0.47565539701224302</v>
      </c>
      <c r="CR1092">
        <v>0.407572400978294</v>
      </c>
      <c r="CS1092">
        <v>0.30211480362537801</v>
      </c>
      <c r="CT1092">
        <v>1.2300769586610001</v>
      </c>
      <c r="CU1092">
        <v>2.4077669902912602</v>
      </c>
      <c r="CV1092">
        <v>1.3935062122832</v>
      </c>
      <c r="CW1092">
        <v>0.50090871625366495</v>
      </c>
      <c r="CX1092">
        <v>1.4679057185025399</v>
      </c>
      <c r="CY1092">
        <v>2.8932544024829601</v>
      </c>
      <c r="CZ1092">
        <v>1.8948335863350101</v>
      </c>
      <c r="DA1092">
        <v>0.55320454988248402</v>
      </c>
      <c r="DB1092">
        <v>1.4924028359069601</v>
      </c>
      <c r="DC1092">
        <v>2.99752230048199</v>
      </c>
      <c r="DD1092">
        <v>2.0583240144575101</v>
      </c>
      <c r="DF1092" t="s">
        <v>284</v>
      </c>
      <c r="DI1092">
        <v>0.78397621469368595</v>
      </c>
      <c r="DJ1092">
        <v>3.53200883002207</v>
      </c>
      <c r="DK1092">
        <v>17.923131765411199</v>
      </c>
      <c r="DL1092">
        <v>18.455774229930199</v>
      </c>
      <c r="DM1092">
        <v>0.32590754592282001</v>
      </c>
      <c r="DN1092">
        <v>0.86227261989132997</v>
      </c>
      <c r="DO1092">
        <v>3.6470967581913301</v>
      </c>
      <c r="DP1092">
        <v>1.8389435142984101</v>
      </c>
      <c r="DQ1092">
        <v>0.30442639699691698</v>
      </c>
      <c r="DR1092">
        <v>0.39798910766652701</v>
      </c>
      <c r="DS1092">
        <v>0.95620954225842503</v>
      </c>
      <c r="DT1092">
        <v>0.94992211269766003</v>
      </c>
    </row>
    <row r="1093" spans="1:124" x14ac:dyDescent="0.35">
      <c r="A1093" s="19" t="str">
        <f t="shared" si="34"/>
        <v xml:space="preserve">  OREO / [Capital + ALLL]--37437</v>
      </c>
      <c r="B1093" s="19" t="str">
        <f t="shared" si="35"/>
        <v xml:space="preserve">  OREO / [Capital + ALLL]</v>
      </c>
      <c r="C1093">
        <v>13</v>
      </c>
      <c r="D1093" s="27">
        <v>37437</v>
      </c>
      <c r="E1093">
        <v>0</v>
      </c>
      <c r="F1093">
        <v>0</v>
      </c>
      <c r="G1093">
        <v>0.78215527230590998</v>
      </c>
      <c r="H1093">
        <v>0.78518421252825898</v>
      </c>
      <c r="I1093">
        <v>0</v>
      </c>
      <c r="J1093">
        <v>0</v>
      </c>
      <c r="K1093">
        <v>0.729544362413175</v>
      </c>
      <c r="L1093">
        <v>0.80422537633193703</v>
      </c>
      <c r="M1093">
        <v>0</v>
      </c>
      <c r="N1093">
        <v>0</v>
      </c>
      <c r="O1093">
        <v>1.2181905568112299</v>
      </c>
      <c r="P1093">
        <v>1.1088078645437001</v>
      </c>
      <c r="Q1093">
        <v>1.8668790760193201E-2</v>
      </c>
      <c r="R1093">
        <v>0.69757567310234703</v>
      </c>
      <c r="S1093">
        <v>1.95062429661086</v>
      </c>
      <c r="T1093">
        <v>1.4889718552669899</v>
      </c>
      <c r="U1093">
        <v>0</v>
      </c>
      <c r="V1093">
        <v>0</v>
      </c>
      <c r="W1093">
        <v>0.66380699713437097</v>
      </c>
      <c r="X1093">
        <v>0.88490727702943595</v>
      </c>
      <c r="Y1093">
        <v>0</v>
      </c>
      <c r="Z1093">
        <v>0</v>
      </c>
      <c r="AA1093">
        <v>0.79692575399235899</v>
      </c>
      <c r="AB1093">
        <v>0.89851432520163399</v>
      </c>
      <c r="AC1093">
        <v>0</v>
      </c>
      <c r="AD1093">
        <v>0</v>
      </c>
      <c r="AE1093">
        <v>0.74269708988635896</v>
      </c>
      <c r="AF1093">
        <v>0.72467982133336695</v>
      </c>
      <c r="AG1093">
        <v>0</v>
      </c>
      <c r="AH1093">
        <v>0</v>
      </c>
      <c r="AI1093">
        <v>0.19560284797746699</v>
      </c>
      <c r="AJ1093">
        <v>0.564085802306309</v>
      </c>
      <c r="AK1093">
        <v>0</v>
      </c>
      <c r="AL1093">
        <v>0</v>
      </c>
      <c r="AM1093">
        <v>1.24529063793663</v>
      </c>
      <c r="AN1093">
        <v>0.97689620033656699</v>
      </c>
      <c r="AO1093">
        <v>0</v>
      </c>
      <c r="AP1093">
        <v>0</v>
      </c>
      <c r="AQ1093">
        <v>0.389273356401384</v>
      </c>
      <c r="AR1093">
        <v>0.65456747412576899</v>
      </c>
      <c r="AS1093">
        <v>0</v>
      </c>
      <c r="AT1093">
        <v>0</v>
      </c>
      <c r="AU1093">
        <v>0.91571387137645199</v>
      </c>
      <c r="AV1093">
        <v>0.902401442863768</v>
      </c>
      <c r="AW1093">
        <v>0</v>
      </c>
      <c r="AX1093">
        <v>0</v>
      </c>
      <c r="AY1093">
        <v>1.3151817894121201</v>
      </c>
      <c r="AZ1093">
        <v>0.87635177459261404</v>
      </c>
      <c r="BA1093">
        <v>0</v>
      </c>
      <c r="BB1093">
        <v>0</v>
      </c>
      <c r="BC1093">
        <v>1.41333188931608</v>
      </c>
      <c r="BD1093">
        <v>1.0846429945596201</v>
      </c>
      <c r="BE1093">
        <v>0</v>
      </c>
      <c r="BF1093">
        <v>0</v>
      </c>
      <c r="BG1093">
        <v>1.1528025222771801</v>
      </c>
      <c r="BH1093">
        <v>0.84043851523417701</v>
      </c>
      <c r="BI1093">
        <v>1.10509448557852E-2</v>
      </c>
      <c r="BJ1093">
        <v>0.16907164785748999</v>
      </c>
      <c r="BK1093">
        <v>0.39006664749081099</v>
      </c>
      <c r="BL1093">
        <v>1.1184297875524201</v>
      </c>
      <c r="BM1093">
        <v>0</v>
      </c>
      <c r="BN1093">
        <v>0</v>
      </c>
      <c r="BO1093">
        <v>2.9596372489892601E-2</v>
      </c>
      <c r="BP1093">
        <v>2.9596372489892601E-2</v>
      </c>
      <c r="BQ1093">
        <v>0</v>
      </c>
      <c r="BR1093">
        <v>0</v>
      </c>
      <c r="BS1093">
        <v>0.912860052371254</v>
      </c>
      <c r="BT1093">
        <v>0.60857336824750297</v>
      </c>
      <c r="BU1093">
        <v>0</v>
      </c>
      <c r="BV1093">
        <v>0</v>
      </c>
      <c r="BW1093">
        <v>1.63389595372469</v>
      </c>
      <c r="BX1093">
        <v>0.918753849045153</v>
      </c>
      <c r="BZ1093" t="s">
        <v>284</v>
      </c>
      <c r="CC1093">
        <v>0</v>
      </c>
      <c r="CD1093">
        <v>0</v>
      </c>
      <c r="CE1093">
        <v>6.03109030038496E-2</v>
      </c>
      <c r="CF1093">
        <v>0.69734274080723502</v>
      </c>
      <c r="CG1093">
        <v>0</v>
      </c>
      <c r="CH1093">
        <v>0</v>
      </c>
      <c r="CI1093">
        <v>0</v>
      </c>
      <c r="CJ1093">
        <v>0.780110819480898</v>
      </c>
      <c r="CK1093">
        <v>0</v>
      </c>
      <c r="CL1093">
        <v>0</v>
      </c>
      <c r="CM1093">
        <v>1.0215048592035401</v>
      </c>
      <c r="CN1093">
        <v>0.87921238701995497</v>
      </c>
      <c r="CO1093">
        <v>0.21028571536909799</v>
      </c>
      <c r="CP1093">
        <v>0.469782022952694</v>
      </c>
      <c r="CQ1093">
        <v>1.40871048083997</v>
      </c>
      <c r="CR1093">
        <v>1.4557245134502601</v>
      </c>
      <c r="CS1093">
        <v>0</v>
      </c>
      <c r="CT1093">
        <v>0.27190332326284</v>
      </c>
      <c r="CU1093">
        <v>0.77149155033063899</v>
      </c>
      <c r="CV1093">
        <v>0.89181347128543398</v>
      </c>
      <c r="CW1093">
        <v>0</v>
      </c>
      <c r="CX1093">
        <v>0</v>
      </c>
      <c r="CY1093">
        <v>0.111220940116852</v>
      </c>
      <c r="CZ1093">
        <v>0.44152590377033402</v>
      </c>
      <c r="DA1093">
        <v>0</v>
      </c>
      <c r="DB1093">
        <v>0</v>
      </c>
      <c r="DC1093">
        <v>0</v>
      </c>
      <c r="DD1093">
        <v>0</v>
      </c>
      <c r="DF1093" t="s">
        <v>284</v>
      </c>
      <c r="DI1093">
        <v>0</v>
      </c>
      <c r="DJ1093">
        <v>0</v>
      </c>
      <c r="DK1093">
        <v>2.9432352102430701E-2</v>
      </c>
      <c r="DL1093">
        <v>0.13713037918906301</v>
      </c>
      <c r="DM1093">
        <v>0</v>
      </c>
      <c r="DN1093">
        <v>0.73684102572275001</v>
      </c>
      <c r="DO1093">
        <v>2.8091606646895402</v>
      </c>
      <c r="DP1093">
        <v>1.65511726838324</v>
      </c>
      <c r="DQ1093">
        <v>0</v>
      </c>
      <c r="DR1093">
        <v>0</v>
      </c>
      <c r="DS1093">
        <v>0.116050077366718</v>
      </c>
      <c r="DT1093">
        <v>0.586402636806306</v>
      </c>
    </row>
    <row r="1094" spans="1:124" x14ac:dyDescent="0.35">
      <c r="A1094" s="19" t="str">
        <f t="shared" si="34"/>
        <v>ROAA--37437</v>
      </c>
      <c r="B1094" s="19" t="str">
        <f t="shared" si="35"/>
        <v>ROAA</v>
      </c>
      <c r="C1094">
        <v>14</v>
      </c>
      <c r="D1094" s="27">
        <v>37437</v>
      </c>
      <c r="E1094">
        <v>0.89</v>
      </c>
      <c r="F1094">
        <v>1.3</v>
      </c>
      <c r="G1094">
        <v>1.71</v>
      </c>
      <c r="H1094">
        <v>1.3538823529411801</v>
      </c>
      <c r="I1094">
        <v>0.88</v>
      </c>
      <c r="J1094">
        <v>1.26</v>
      </c>
      <c r="K1094">
        <v>1.7</v>
      </c>
      <c r="L1094">
        <v>1.28232810615199</v>
      </c>
      <c r="M1094">
        <v>0.75</v>
      </c>
      <c r="N1094">
        <v>1.145</v>
      </c>
      <c r="O1094">
        <v>1.52</v>
      </c>
      <c r="P1094">
        <v>1.0938117797695299</v>
      </c>
      <c r="Q1094">
        <v>1.08</v>
      </c>
      <c r="R1094">
        <v>1.2749999999999999</v>
      </c>
      <c r="S1094">
        <v>1.4350000000000001</v>
      </c>
      <c r="T1094">
        <v>1.16041666666667</v>
      </c>
      <c r="U1094">
        <v>0.85750000000000004</v>
      </c>
      <c r="V1094">
        <v>1.26</v>
      </c>
      <c r="W1094">
        <v>1.7</v>
      </c>
      <c r="X1094">
        <v>1.26640086206897</v>
      </c>
      <c r="Y1094">
        <v>0.88500000000000001</v>
      </c>
      <c r="Z1094">
        <v>1.175</v>
      </c>
      <c r="AA1094">
        <v>1.4824999999999999</v>
      </c>
      <c r="AB1094">
        <v>1.1697500000000001</v>
      </c>
      <c r="AC1094">
        <v>0.9</v>
      </c>
      <c r="AD1094">
        <v>1.175</v>
      </c>
      <c r="AE1094">
        <v>1.6</v>
      </c>
      <c r="AF1094">
        <v>1.23588235294118</v>
      </c>
      <c r="AG1094">
        <v>0.83</v>
      </c>
      <c r="AH1094">
        <v>1.27</v>
      </c>
      <c r="AI1094">
        <v>1.79</v>
      </c>
      <c r="AJ1094">
        <v>2.4075268817204298</v>
      </c>
      <c r="AK1094">
        <v>1.0049999999999999</v>
      </c>
      <c r="AL1094">
        <v>1.42</v>
      </c>
      <c r="AM1094">
        <v>1.84</v>
      </c>
      <c r="AN1094">
        <v>1.37380281690141</v>
      </c>
      <c r="AO1094">
        <v>0.86</v>
      </c>
      <c r="AP1094">
        <v>1.21</v>
      </c>
      <c r="AQ1094">
        <v>1.62</v>
      </c>
      <c r="AR1094">
        <v>1.2352480417754601</v>
      </c>
      <c r="AS1094">
        <v>0.88749999999999996</v>
      </c>
      <c r="AT1094">
        <v>1.26</v>
      </c>
      <c r="AU1094">
        <v>1.71</v>
      </c>
      <c r="AV1094">
        <v>1.2983260869565201</v>
      </c>
      <c r="AW1094">
        <v>1.0349999999999999</v>
      </c>
      <c r="AX1094">
        <v>1.35</v>
      </c>
      <c r="AY1094">
        <v>1.79</v>
      </c>
      <c r="AZ1094">
        <v>1.33911894273128</v>
      </c>
      <c r="BA1094">
        <v>0.7</v>
      </c>
      <c r="BB1094">
        <v>1.18</v>
      </c>
      <c r="BC1094">
        <v>1.63</v>
      </c>
      <c r="BD1094">
        <v>1.0983957219251299</v>
      </c>
      <c r="BE1094">
        <v>1.095</v>
      </c>
      <c r="BF1094">
        <v>1.395</v>
      </c>
      <c r="BG1094">
        <v>2.0775000000000001</v>
      </c>
      <c r="BH1094">
        <v>3.2676315789473702</v>
      </c>
      <c r="BI1094">
        <v>1</v>
      </c>
      <c r="BJ1094">
        <v>1.1200000000000001</v>
      </c>
      <c r="BK1094">
        <v>1.2925</v>
      </c>
      <c r="BL1094">
        <v>1.4766666666666699</v>
      </c>
      <c r="BM1094">
        <v>1.6850000000000001</v>
      </c>
      <c r="BN1094">
        <v>1.95</v>
      </c>
      <c r="BO1094">
        <v>2.2050000000000001</v>
      </c>
      <c r="BP1094">
        <v>1.94</v>
      </c>
      <c r="BQ1094">
        <v>0.77500000000000002</v>
      </c>
      <c r="BR1094">
        <v>0.9</v>
      </c>
      <c r="BS1094">
        <v>0.95</v>
      </c>
      <c r="BT1094">
        <v>0.85</v>
      </c>
      <c r="BU1094">
        <v>0.85750000000000004</v>
      </c>
      <c r="BV1094">
        <v>1.0049999999999999</v>
      </c>
      <c r="BW1094">
        <v>1.5</v>
      </c>
      <c r="BX1094">
        <v>1.127</v>
      </c>
      <c r="BZ1094" t="s">
        <v>284</v>
      </c>
      <c r="CC1094">
        <v>0.79500000000000004</v>
      </c>
      <c r="CD1094">
        <v>1.33</v>
      </c>
      <c r="CE1094">
        <v>1.82</v>
      </c>
      <c r="CF1094">
        <v>1.2491735537190101</v>
      </c>
      <c r="CG1094">
        <v>0.86</v>
      </c>
      <c r="CH1094">
        <v>0.98</v>
      </c>
      <c r="CI1094">
        <v>1.1975</v>
      </c>
      <c r="CJ1094">
        <v>0.59166666666666701</v>
      </c>
      <c r="CK1094">
        <v>1.105</v>
      </c>
      <c r="CL1094">
        <v>1.645</v>
      </c>
      <c r="CM1094">
        <v>1.9824999999999999</v>
      </c>
      <c r="CN1094">
        <v>1.5049999999999999</v>
      </c>
      <c r="CO1094">
        <v>1.0325</v>
      </c>
      <c r="CP1094">
        <v>1.2450000000000001</v>
      </c>
      <c r="CQ1094">
        <v>1.345</v>
      </c>
      <c r="CR1094">
        <v>1.2916666666666701</v>
      </c>
      <c r="CS1094">
        <v>1.01</v>
      </c>
      <c r="CT1094">
        <v>1.1399999999999999</v>
      </c>
      <c r="CU1094">
        <v>1.4</v>
      </c>
      <c r="CV1094">
        <v>1.16777777777778</v>
      </c>
      <c r="CW1094">
        <v>0.57999999999999996</v>
      </c>
      <c r="CX1094">
        <v>1.1299999999999999</v>
      </c>
      <c r="CY1094">
        <v>1.5575000000000001</v>
      </c>
      <c r="CZ1094">
        <v>1.211875</v>
      </c>
      <c r="DA1094">
        <v>1.07</v>
      </c>
      <c r="DB1094">
        <v>1.345</v>
      </c>
      <c r="DC1094">
        <v>9.8049999999999997</v>
      </c>
      <c r="DD1094">
        <v>9.5299999999999994</v>
      </c>
      <c r="DF1094" t="s">
        <v>284</v>
      </c>
      <c r="DI1094">
        <v>1</v>
      </c>
      <c r="DJ1094">
        <v>1.57</v>
      </c>
      <c r="DK1094">
        <v>3.57</v>
      </c>
      <c r="DL1094">
        <v>7.08153846153846</v>
      </c>
      <c r="DM1094">
        <v>1.0825</v>
      </c>
      <c r="DN1094">
        <v>1.36</v>
      </c>
      <c r="DO1094">
        <v>1.52</v>
      </c>
      <c r="DP1094">
        <v>1.0475000000000001</v>
      </c>
      <c r="DQ1094">
        <v>0.87</v>
      </c>
      <c r="DR1094">
        <v>1.39</v>
      </c>
      <c r="DS1094">
        <v>1.655</v>
      </c>
      <c r="DT1094">
        <v>1.29714285714286</v>
      </c>
    </row>
    <row r="1095" spans="1:124" x14ac:dyDescent="0.35">
      <c r="A1095" s="19" t="str">
        <f t="shared" si="34"/>
        <v>NIM--37437</v>
      </c>
      <c r="B1095" s="19" t="str">
        <f t="shared" si="35"/>
        <v>NIM</v>
      </c>
      <c r="C1095">
        <v>15</v>
      </c>
      <c r="D1095" s="27">
        <v>37437</v>
      </c>
      <c r="E1095">
        <v>4.28</v>
      </c>
      <c r="F1095">
        <v>4.62</v>
      </c>
      <c r="G1095">
        <v>5.07</v>
      </c>
      <c r="H1095">
        <v>4.8991764705882304</v>
      </c>
      <c r="I1095">
        <v>4.0999999999999996</v>
      </c>
      <c r="J1095">
        <v>4.51</v>
      </c>
      <c r="K1095">
        <v>4.96</v>
      </c>
      <c r="L1095">
        <v>4.5327382388419704</v>
      </c>
      <c r="M1095">
        <v>3.88</v>
      </c>
      <c r="N1095">
        <v>4.3600000000000003</v>
      </c>
      <c r="O1095">
        <v>4.84</v>
      </c>
      <c r="P1095">
        <v>4.3568540332906398</v>
      </c>
      <c r="Q1095">
        <v>4.3274999999999997</v>
      </c>
      <c r="R1095">
        <v>4.7300000000000004</v>
      </c>
      <c r="S1095">
        <v>5.2249999999999996</v>
      </c>
      <c r="T1095">
        <v>4.5575000000000001</v>
      </c>
      <c r="U1095">
        <v>4.13</v>
      </c>
      <c r="V1095">
        <v>4.5650000000000004</v>
      </c>
      <c r="W1095">
        <v>4.9725000000000001</v>
      </c>
      <c r="X1095">
        <v>4.57006465517241</v>
      </c>
      <c r="Y1095">
        <v>4.3174999999999999</v>
      </c>
      <c r="Z1095">
        <v>4.7850000000000001</v>
      </c>
      <c r="AA1095">
        <v>5.1425000000000001</v>
      </c>
      <c r="AB1095">
        <v>4.7921250000000004</v>
      </c>
      <c r="AC1095">
        <v>3.94</v>
      </c>
      <c r="AD1095">
        <v>4.32</v>
      </c>
      <c r="AE1095">
        <v>4.5324999999999998</v>
      </c>
      <c r="AF1095">
        <v>4.2680392156862803</v>
      </c>
      <c r="AG1095">
        <v>3.85</v>
      </c>
      <c r="AH1095">
        <v>4.3899999999999997</v>
      </c>
      <c r="AI1095">
        <v>4.99</v>
      </c>
      <c r="AJ1095">
        <v>5.01129032258065</v>
      </c>
      <c r="AK1095">
        <v>4.1749999999999998</v>
      </c>
      <c r="AL1095">
        <v>4.4800000000000004</v>
      </c>
      <c r="AM1095">
        <v>4.87</v>
      </c>
      <c r="AN1095">
        <v>4.4773239436619701</v>
      </c>
      <c r="AO1095">
        <v>3.95</v>
      </c>
      <c r="AP1095">
        <v>4.37</v>
      </c>
      <c r="AQ1095">
        <v>4.72</v>
      </c>
      <c r="AR1095">
        <v>4.3280678851174903</v>
      </c>
      <c r="AS1095">
        <v>4.1399999999999997</v>
      </c>
      <c r="AT1095">
        <v>4.55</v>
      </c>
      <c r="AU1095">
        <v>5.05</v>
      </c>
      <c r="AV1095">
        <v>4.6047173913043498</v>
      </c>
      <c r="AW1095">
        <v>4.2300000000000004</v>
      </c>
      <c r="AX1095">
        <v>4.6399999999999997</v>
      </c>
      <c r="AY1095">
        <v>4.97</v>
      </c>
      <c r="AZ1095">
        <v>4.6430837004405303</v>
      </c>
      <c r="BA1095">
        <v>4.1500000000000004</v>
      </c>
      <c r="BB1095">
        <v>4.55</v>
      </c>
      <c r="BC1095">
        <v>5.13</v>
      </c>
      <c r="BD1095">
        <v>4.6000534759358302</v>
      </c>
      <c r="BE1095">
        <v>4.3624999999999998</v>
      </c>
      <c r="BF1095">
        <v>4.665</v>
      </c>
      <c r="BG1095">
        <v>5.2374999999999998</v>
      </c>
      <c r="BH1095">
        <v>5.3265789473684197</v>
      </c>
      <c r="BI1095">
        <v>4.3425000000000002</v>
      </c>
      <c r="BJ1095">
        <v>4.7549999999999999</v>
      </c>
      <c r="BK1095">
        <v>4.9275000000000002</v>
      </c>
      <c r="BL1095">
        <v>4.6466666666666701</v>
      </c>
      <c r="BM1095">
        <v>4.5724999999999998</v>
      </c>
      <c r="BN1095">
        <v>4.87</v>
      </c>
      <c r="BO1095">
        <v>4.95</v>
      </c>
      <c r="BP1095">
        <v>4.6524999999999999</v>
      </c>
      <c r="BQ1095">
        <v>3.55</v>
      </c>
      <c r="BR1095">
        <v>3.6</v>
      </c>
      <c r="BS1095">
        <v>4.04</v>
      </c>
      <c r="BT1095">
        <v>3.86</v>
      </c>
      <c r="BU1095">
        <v>4.7050000000000001</v>
      </c>
      <c r="BV1095">
        <v>4.93</v>
      </c>
      <c r="BW1095">
        <v>5.1624999999999996</v>
      </c>
      <c r="BX1095">
        <v>4.9764999999999997</v>
      </c>
      <c r="BZ1095" t="s">
        <v>284</v>
      </c>
      <c r="CC1095">
        <v>4.28</v>
      </c>
      <c r="CD1095">
        <v>4.66</v>
      </c>
      <c r="CE1095">
        <v>5.1950000000000003</v>
      </c>
      <c r="CF1095">
        <v>4.7247107438016602</v>
      </c>
      <c r="CG1095">
        <v>4.5274999999999999</v>
      </c>
      <c r="CH1095">
        <v>4.8099999999999996</v>
      </c>
      <c r="CI1095">
        <v>5.5425000000000004</v>
      </c>
      <c r="CJ1095">
        <v>4.9000000000000004</v>
      </c>
      <c r="CK1095">
        <v>4.0449999999999999</v>
      </c>
      <c r="CL1095">
        <v>4.5750000000000002</v>
      </c>
      <c r="CM1095">
        <v>4.9424999999999999</v>
      </c>
      <c r="CN1095">
        <v>4.6459999999999999</v>
      </c>
      <c r="CO1095">
        <v>4.5599999999999996</v>
      </c>
      <c r="CP1095">
        <v>4.7</v>
      </c>
      <c r="CQ1095">
        <v>5.1174999999999997</v>
      </c>
      <c r="CR1095">
        <v>4.9183333333333303</v>
      </c>
      <c r="CS1095">
        <v>3.82</v>
      </c>
      <c r="CT1095">
        <v>4.2699999999999996</v>
      </c>
      <c r="CU1095">
        <v>4.43</v>
      </c>
      <c r="CV1095">
        <v>4.0711111111111098</v>
      </c>
      <c r="CW1095">
        <v>3.92</v>
      </c>
      <c r="CX1095">
        <v>4.16</v>
      </c>
      <c r="CY1095">
        <v>4.9000000000000004</v>
      </c>
      <c r="CZ1095">
        <v>4.3631250000000001</v>
      </c>
      <c r="DA1095">
        <v>3.4649999999999999</v>
      </c>
      <c r="DB1095">
        <v>3.98</v>
      </c>
      <c r="DC1095">
        <v>4.2675000000000001</v>
      </c>
      <c r="DD1095">
        <v>3.7524999999999999</v>
      </c>
      <c r="DF1095" t="s">
        <v>284</v>
      </c>
      <c r="DI1095">
        <v>3.56</v>
      </c>
      <c r="DJ1095">
        <v>4.51</v>
      </c>
      <c r="DK1095">
        <v>11.64</v>
      </c>
      <c r="DL1095">
        <v>7.8907692307692301</v>
      </c>
      <c r="DM1095">
        <v>4.34</v>
      </c>
      <c r="DN1095">
        <v>4.5949999999999998</v>
      </c>
      <c r="DO1095">
        <v>5.0599999999999996</v>
      </c>
      <c r="DP1095">
        <v>4.7166666666666703</v>
      </c>
      <c r="DQ1095">
        <v>3.66</v>
      </c>
      <c r="DR1095">
        <v>4.13</v>
      </c>
      <c r="DS1095">
        <v>4.43</v>
      </c>
      <c r="DT1095">
        <v>4.12</v>
      </c>
    </row>
    <row r="1096" spans="1:124" x14ac:dyDescent="0.35">
      <c r="A1096" s="19" t="str">
        <f t="shared" si="34"/>
        <v>Provisions / Avg Assets--37437</v>
      </c>
      <c r="B1096" s="19" t="str">
        <f t="shared" si="35"/>
        <v>Provisions / Avg Assets</v>
      </c>
      <c r="C1096">
        <v>16</v>
      </c>
      <c r="D1096" s="27">
        <v>37437</v>
      </c>
      <c r="E1096">
        <v>0.09</v>
      </c>
      <c r="F1096">
        <v>0.18</v>
      </c>
      <c r="G1096">
        <v>0.34</v>
      </c>
      <c r="H1096">
        <v>0.46482352941176502</v>
      </c>
      <c r="I1096">
        <v>0.01</v>
      </c>
      <c r="J1096">
        <v>0.12</v>
      </c>
      <c r="K1096">
        <v>0.27</v>
      </c>
      <c r="L1096">
        <v>0.235440289505428</v>
      </c>
      <c r="M1096">
        <v>0.05</v>
      </c>
      <c r="N1096">
        <v>0.16</v>
      </c>
      <c r="O1096">
        <v>0.33</v>
      </c>
      <c r="P1096">
        <v>0.26526120358514699</v>
      </c>
      <c r="Q1096">
        <v>0.1225</v>
      </c>
      <c r="R1096">
        <v>0.16500000000000001</v>
      </c>
      <c r="S1096">
        <v>0.23</v>
      </c>
      <c r="T1096">
        <v>0.24083333333333301</v>
      </c>
      <c r="U1096">
        <v>0.01</v>
      </c>
      <c r="V1096">
        <v>0.125</v>
      </c>
      <c r="W1096">
        <v>0.3</v>
      </c>
      <c r="X1096">
        <v>0.23961206896551701</v>
      </c>
      <c r="Y1096">
        <v>1.7500000000000002E-2</v>
      </c>
      <c r="Z1096">
        <v>0.125</v>
      </c>
      <c r="AA1096">
        <v>0.26</v>
      </c>
      <c r="AB1096">
        <v>0.17899999999999999</v>
      </c>
      <c r="AC1096">
        <v>0</v>
      </c>
      <c r="AD1096">
        <v>0.12</v>
      </c>
      <c r="AE1096">
        <v>0.23</v>
      </c>
      <c r="AF1096">
        <v>0.16460784313725499</v>
      </c>
      <c r="AG1096">
        <v>0</v>
      </c>
      <c r="AH1096">
        <v>0.06</v>
      </c>
      <c r="AI1096">
        <v>0.34</v>
      </c>
      <c r="AJ1096">
        <v>0.83763440860215099</v>
      </c>
      <c r="AK1096">
        <v>0.03</v>
      </c>
      <c r="AL1096">
        <v>0.09</v>
      </c>
      <c r="AM1096">
        <v>0.17</v>
      </c>
      <c r="AN1096">
        <v>0.18901408450704199</v>
      </c>
      <c r="AO1096">
        <v>0</v>
      </c>
      <c r="AP1096">
        <v>7.0000000000000007E-2</v>
      </c>
      <c r="AQ1096">
        <v>0.2</v>
      </c>
      <c r="AR1096">
        <v>0.15678851174934699</v>
      </c>
      <c r="AS1096">
        <v>0.03</v>
      </c>
      <c r="AT1096">
        <v>0.14000000000000001</v>
      </c>
      <c r="AU1096">
        <v>0.29249999999999998</v>
      </c>
      <c r="AV1096">
        <v>0.249826086956522</v>
      </c>
      <c r="AW1096">
        <v>0.03</v>
      </c>
      <c r="AX1096">
        <v>0.11</v>
      </c>
      <c r="AY1096">
        <v>0.215</v>
      </c>
      <c r="AZ1096">
        <v>0.199691629955947</v>
      </c>
      <c r="BA1096">
        <v>0.05</v>
      </c>
      <c r="BB1096">
        <v>0.19</v>
      </c>
      <c r="BC1096">
        <v>0.45</v>
      </c>
      <c r="BD1096">
        <v>0.34647058823529397</v>
      </c>
      <c r="BE1096">
        <v>0</v>
      </c>
      <c r="BF1096">
        <v>5.5E-2</v>
      </c>
      <c r="BG1096">
        <v>0.3075</v>
      </c>
      <c r="BH1096">
        <v>0.81078947368421095</v>
      </c>
      <c r="BI1096">
        <v>6.25E-2</v>
      </c>
      <c r="BJ1096">
        <v>0.11</v>
      </c>
      <c r="BK1096">
        <v>0.1275</v>
      </c>
      <c r="BL1096">
        <v>0.115</v>
      </c>
      <c r="BM1096">
        <v>0.1525</v>
      </c>
      <c r="BN1096">
        <v>0.28999999999999998</v>
      </c>
      <c r="BO1096">
        <v>0.42</v>
      </c>
      <c r="BP1096">
        <v>0.28249999999999997</v>
      </c>
      <c r="BQ1096">
        <v>5.0000000000000001E-3</v>
      </c>
      <c r="BR1096">
        <v>0.01</v>
      </c>
      <c r="BS1096">
        <v>0.14499999999999999</v>
      </c>
      <c r="BT1096">
        <v>9.6666666666666706E-2</v>
      </c>
      <c r="BU1096">
        <v>0.06</v>
      </c>
      <c r="BV1096">
        <v>0.13500000000000001</v>
      </c>
      <c r="BW1096">
        <v>0.31</v>
      </c>
      <c r="BX1096">
        <v>0.35399999999999998</v>
      </c>
      <c r="BZ1096" t="s">
        <v>284</v>
      </c>
      <c r="CC1096">
        <v>0.05</v>
      </c>
      <c r="CD1096">
        <v>0.14000000000000001</v>
      </c>
      <c r="CE1096">
        <v>0.31</v>
      </c>
      <c r="CF1096">
        <v>0.217685950413223</v>
      </c>
      <c r="CG1096">
        <v>8.7499999999999994E-2</v>
      </c>
      <c r="CH1096">
        <v>0.32</v>
      </c>
      <c r="CI1096">
        <v>0.51500000000000001</v>
      </c>
      <c r="CJ1096">
        <v>0.33333333333333298</v>
      </c>
      <c r="CK1096">
        <v>4.4999999999999998E-2</v>
      </c>
      <c r="CL1096">
        <v>0.20499999999999999</v>
      </c>
      <c r="CM1096">
        <v>0.38250000000000001</v>
      </c>
      <c r="CN1096">
        <v>0.29899999999999999</v>
      </c>
      <c r="CO1096">
        <v>6.7500000000000004E-2</v>
      </c>
      <c r="CP1096">
        <v>0.13</v>
      </c>
      <c r="CQ1096">
        <v>0.185</v>
      </c>
      <c r="CR1096">
        <v>0.168333333333333</v>
      </c>
      <c r="CS1096">
        <v>0</v>
      </c>
      <c r="CT1096">
        <v>0.03</v>
      </c>
      <c r="CU1096">
        <v>0.05</v>
      </c>
      <c r="CV1096">
        <v>3.6666666666666702E-2</v>
      </c>
      <c r="CW1096">
        <v>0.11</v>
      </c>
      <c r="CX1096">
        <v>0.15</v>
      </c>
      <c r="CY1096">
        <v>0.23749999999999999</v>
      </c>
      <c r="CZ1096">
        <v>0.24937500000000001</v>
      </c>
      <c r="DA1096">
        <v>0.19750000000000001</v>
      </c>
      <c r="DB1096">
        <v>0.64</v>
      </c>
      <c r="DC1096">
        <v>1.85</v>
      </c>
      <c r="DD1096">
        <v>1.4075</v>
      </c>
      <c r="DF1096" t="s">
        <v>284</v>
      </c>
      <c r="DI1096">
        <v>0</v>
      </c>
      <c r="DJ1096">
        <v>0.41</v>
      </c>
      <c r="DK1096">
        <v>5.56</v>
      </c>
      <c r="DL1096">
        <v>3.24923076923077</v>
      </c>
      <c r="DM1096">
        <v>0.08</v>
      </c>
      <c r="DN1096">
        <v>0.17</v>
      </c>
      <c r="DO1096">
        <v>0.3125</v>
      </c>
      <c r="DP1096">
        <v>0.25583333333333302</v>
      </c>
      <c r="DQ1096">
        <v>0</v>
      </c>
      <c r="DR1096">
        <v>0.06</v>
      </c>
      <c r="DS1096">
        <v>7.0000000000000007E-2</v>
      </c>
      <c r="DT1096">
        <v>6.1428571428571402E-2</v>
      </c>
    </row>
    <row r="1097" spans="1:124" x14ac:dyDescent="0.35">
      <c r="A1097" s="19" t="str">
        <f t="shared" si="34"/>
        <v>Negative Earners (last 4 qtrs)--37437</v>
      </c>
      <c r="B1097" s="19" t="str">
        <f t="shared" si="35"/>
        <v>Negative Earners (last 4 qtrs)</v>
      </c>
      <c r="C1097">
        <v>17</v>
      </c>
      <c r="D1097" s="27">
        <v>37437</v>
      </c>
      <c r="F1097">
        <v>2.3529411764705901</v>
      </c>
      <c r="H1097">
        <v>2</v>
      </c>
      <c r="J1097">
        <v>2.9585798816567999</v>
      </c>
      <c r="L1097">
        <v>25</v>
      </c>
      <c r="N1097">
        <v>7.05321285140562</v>
      </c>
      <c r="P1097">
        <v>562</v>
      </c>
      <c r="R1097">
        <v>0</v>
      </c>
      <c r="T1097">
        <v>0</v>
      </c>
      <c r="V1097">
        <v>3.1779661016949201</v>
      </c>
      <c r="X1097">
        <v>15</v>
      </c>
      <c r="Z1097">
        <v>1.25</v>
      </c>
      <c r="AB1097">
        <v>1</v>
      </c>
      <c r="AD1097">
        <v>0.96153846153846201</v>
      </c>
      <c r="AF1097">
        <v>1</v>
      </c>
      <c r="AH1097">
        <v>5.3763440860215104</v>
      </c>
      <c r="AI1097"/>
      <c r="AJ1097">
        <v>5</v>
      </c>
      <c r="AK1097"/>
      <c r="AL1097">
        <v>4.2253521126760596</v>
      </c>
      <c r="AN1097">
        <v>3</v>
      </c>
      <c r="AP1097">
        <v>2.05655526992288</v>
      </c>
      <c r="AR1097">
        <v>8</v>
      </c>
      <c r="AT1097">
        <v>2.3504273504273501</v>
      </c>
      <c r="AV1097">
        <v>11</v>
      </c>
      <c r="AX1097">
        <v>2.16450216450216</v>
      </c>
      <c r="AZ1097">
        <v>5</v>
      </c>
      <c r="BB1097">
        <v>5.8201058201058196</v>
      </c>
      <c r="BD1097">
        <v>11</v>
      </c>
      <c r="BF1097">
        <v>0</v>
      </c>
      <c r="BH1097">
        <v>0</v>
      </c>
      <c r="BJ1097">
        <v>0</v>
      </c>
      <c r="BL1097">
        <v>0</v>
      </c>
      <c r="BN1097">
        <v>0</v>
      </c>
      <c r="BP1097">
        <v>0</v>
      </c>
      <c r="BR1097">
        <v>0</v>
      </c>
      <c r="BT1097">
        <v>0</v>
      </c>
      <c r="BV1097">
        <v>0</v>
      </c>
      <c r="BX1097">
        <v>0</v>
      </c>
      <c r="BZ1097" t="s">
        <v>285</v>
      </c>
      <c r="CB1097">
        <v>0</v>
      </c>
      <c r="CD1097">
        <v>4.0650406504065</v>
      </c>
      <c r="CF1097">
        <v>5</v>
      </c>
      <c r="CH1097">
        <v>16.6666666666667</v>
      </c>
      <c r="CJ1097">
        <v>1</v>
      </c>
      <c r="CL1097">
        <v>5</v>
      </c>
      <c r="CN1097">
        <v>1</v>
      </c>
      <c r="CP1097">
        <v>0</v>
      </c>
      <c r="CR1097">
        <v>0</v>
      </c>
      <c r="CT1097">
        <v>0</v>
      </c>
      <c r="CV1097">
        <v>0</v>
      </c>
      <c r="CX1097">
        <v>0</v>
      </c>
      <c r="CZ1097">
        <v>0</v>
      </c>
      <c r="DB1097">
        <v>0</v>
      </c>
      <c r="DD1097">
        <v>0</v>
      </c>
      <c r="DF1097" t="s">
        <v>285</v>
      </c>
      <c r="DH1097">
        <v>0</v>
      </c>
      <c r="DJ1097">
        <v>0</v>
      </c>
      <c r="DL1097">
        <v>0</v>
      </c>
      <c r="DN1097">
        <v>8.3333333333333304</v>
      </c>
      <c r="DP1097">
        <v>1</v>
      </c>
      <c r="DR1097">
        <v>0</v>
      </c>
      <c r="DT1097">
        <v>0</v>
      </c>
    </row>
    <row r="1098" spans="1:124" x14ac:dyDescent="0.35">
      <c r="A1098" s="19" t="str">
        <f t="shared" si="34"/>
        <v>Noncore Funding / Liab--37437</v>
      </c>
      <c r="B1098" s="19" t="str">
        <f t="shared" si="35"/>
        <v>Noncore Funding / Liab</v>
      </c>
      <c r="C1098">
        <v>18</v>
      </c>
      <c r="D1098" s="27">
        <v>37437</v>
      </c>
      <c r="E1098">
        <v>11.815308078976001</v>
      </c>
      <c r="F1098">
        <v>15.221637866266001</v>
      </c>
      <c r="G1098">
        <v>23.9008268554736</v>
      </c>
      <c r="H1098">
        <v>18.681008065911001</v>
      </c>
      <c r="I1098">
        <v>9.6151982165358092</v>
      </c>
      <c r="J1098">
        <v>14.413562527439099</v>
      </c>
      <c r="K1098">
        <v>20.962096261329499</v>
      </c>
      <c r="L1098">
        <v>16.944633904287201</v>
      </c>
      <c r="M1098">
        <v>12.119928136309101</v>
      </c>
      <c r="N1098">
        <v>18.1561285764747</v>
      </c>
      <c r="O1098">
        <v>26.185243749799</v>
      </c>
      <c r="P1098">
        <v>20.8853764615043</v>
      </c>
      <c r="Q1098">
        <v>11.955994006788501</v>
      </c>
      <c r="R1098">
        <v>19.137094551524299</v>
      </c>
      <c r="S1098">
        <v>23.4576866863897</v>
      </c>
      <c r="T1098">
        <v>18.922411194104701</v>
      </c>
      <c r="U1098">
        <v>9.1695468251508601</v>
      </c>
      <c r="V1098">
        <v>14.1640180481974</v>
      </c>
      <c r="W1098">
        <v>21.229503605614301</v>
      </c>
      <c r="X1098">
        <v>16.563054437092301</v>
      </c>
      <c r="Y1098">
        <v>12.0779965591456</v>
      </c>
      <c r="Z1098">
        <v>14.872262710715001</v>
      </c>
      <c r="AA1098">
        <v>22.386478537686902</v>
      </c>
      <c r="AB1098">
        <v>17.6773820712488</v>
      </c>
      <c r="AC1098">
        <v>9.5321640307983593</v>
      </c>
      <c r="AD1098">
        <v>13.602683120950701</v>
      </c>
      <c r="AE1098">
        <v>18.967257838580899</v>
      </c>
      <c r="AF1098">
        <v>15.518693723821</v>
      </c>
      <c r="AG1098">
        <v>11.815308078976001</v>
      </c>
      <c r="AH1098">
        <v>17.100493039443201</v>
      </c>
      <c r="AI1098">
        <v>24.373808114235501</v>
      </c>
      <c r="AJ1098">
        <v>23.106792878970499</v>
      </c>
      <c r="AK1098">
        <v>9.1996526412101698</v>
      </c>
      <c r="AL1098">
        <v>13.2335920959774</v>
      </c>
      <c r="AM1098">
        <v>16.532734041587201</v>
      </c>
      <c r="AN1098">
        <v>15.072712449732601</v>
      </c>
      <c r="AO1098">
        <v>9.7364771151178893</v>
      </c>
      <c r="AP1098">
        <v>14.431224085090999</v>
      </c>
      <c r="AQ1098">
        <v>19.533085179429701</v>
      </c>
      <c r="AR1098">
        <v>15.561337736868699</v>
      </c>
      <c r="AS1098">
        <v>10.566296103987201</v>
      </c>
      <c r="AT1098">
        <v>14.6910361223665</v>
      </c>
      <c r="AU1098">
        <v>21.876380780409701</v>
      </c>
      <c r="AV1098">
        <v>17.298569697920598</v>
      </c>
      <c r="AW1098">
        <v>8.99068578638229</v>
      </c>
      <c r="AX1098">
        <v>12.7657417108865</v>
      </c>
      <c r="AY1098">
        <v>20.296143683486299</v>
      </c>
      <c r="AZ1098">
        <v>15.3405965299205</v>
      </c>
      <c r="BA1098">
        <v>10.6322396945577</v>
      </c>
      <c r="BB1098">
        <v>14.6736237933733</v>
      </c>
      <c r="BC1098">
        <v>22.491745398672698</v>
      </c>
      <c r="BD1098">
        <v>18.5718606585034</v>
      </c>
      <c r="BE1098">
        <v>7.57517126869043</v>
      </c>
      <c r="BF1098">
        <v>14.2824248952481</v>
      </c>
      <c r="BG1098">
        <v>23.978748687710901</v>
      </c>
      <c r="BH1098">
        <v>22.962753908243201</v>
      </c>
      <c r="BI1098">
        <v>12.5450549385699</v>
      </c>
      <c r="BJ1098">
        <v>13.3478926094517</v>
      </c>
      <c r="BK1098">
        <v>27.272333558050899</v>
      </c>
      <c r="BL1098">
        <v>18.9666596124097</v>
      </c>
      <c r="BM1098">
        <v>19.990135141409102</v>
      </c>
      <c r="BN1098">
        <v>26.768868974468401</v>
      </c>
      <c r="BO1098">
        <v>32.112519239275997</v>
      </c>
      <c r="BP1098">
        <v>25.333785406216698</v>
      </c>
      <c r="BQ1098">
        <v>11.3658994048014</v>
      </c>
      <c r="BR1098">
        <v>13.241713823767199</v>
      </c>
      <c r="BS1098">
        <v>19.7021449310684</v>
      </c>
      <c r="BT1098">
        <v>16.298124949324201</v>
      </c>
      <c r="BU1098">
        <v>5.5458869923621599</v>
      </c>
      <c r="BV1098">
        <v>12.5185954086768</v>
      </c>
      <c r="BW1098">
        <v>22.747264325675001</v>
      </c>
      <c r="BX1098">
        <v>16.289750525413101</v>
      </c>
      <c r="BZ1098" t="s">
        <v>284</v>
      </c>
      <c r="CC1098">
        <v>9.5407724705758703</v>
      </c>
      <c r="CD1098">
        <v>13.777126099706701</v>
      </c>
      <c r="CE1098">
        <v>21.021736741935701</v>
      </c>
      <c r="CF1098">
        <v>16.989932190835301</v>
      </c>
      <c r="CG1098">
        <v>10.3165479871268</v>
      </c>
      <c r="CH1098">
        <v>17.117618036638198</v>
      </c>
      <c r="CI1098">
        <v>19.721844492764198</v>
      </c>
      <c r="CJ1098">
        <v>17.1266773470823</v>
      </c>
      <c r="CK1098">
        <v>7.9692699147466897</v>
      </c>
      <c r="CL1098">
        <v>12.027121406632499</v>
      </c>
      <c r="CM1098">
        <v>23.092780853800502</v>
      </c>
      <c r="CN1098">
        <v>20.648597456882399</v>
      </c>
      <c r="CO1098">
        <v>13.193988056662</v>
      </c>
      <c r="CP1098">
        <v>14.283207623764399</v>
      </c>
      <c r="CQ1098">
        <v>15.1666565468283</v>
      </c>
      <c r="CR1098">
        <v>14.1323129113563</v>
      </c>
      <c r="CS1098">
        <v>11.7587297597352</v>
      </c>
      <c r="CT1098">
        <v>12.526411107757299</v>
      </c>
      <c r="CU1098">
        <v>17.701153347437401</v>
      </c>
      <c r="CV1098">
        <v>13.723863337786399</v>
      </c>
      <c r="CW1098">
        <v>6.8612390665615601</v>
      </c>
      <c r="CX1098">
        <v>13.9712285618292</v>
      </c>
      <c r="CY1098">
        <v>23.092846438629302</v>
      </c>
      <c r="CZ1098">
        <v>23.681527781393399</v>
      </c>
      <c r="DA1098">
        <v>27.049161887921901</v>
      </c>
      <c r="DB1098">
        <v>30.381727563476598</v>
      </c>
      <c r="DC1098">
        <v>56.487055197876003</v>
      </c>
      <c r="DD1098">
        <v>53.154489522321299</v>
      </c>
      <c r="DF1098" t="s">
        <v>284</v>
      </c>
      <c r="DI1098">
        <v>22.828597870681399</v>
      </c>
      <c r="DJ1098">
        <v>34.232481736048101</v>
      </c>
      <c r="DK1098">
        <v>80.330050843164202</v>
      </c>
      <c r="DL1098">
        <v>51.147246601101799</v>
      </c>
      <c r="DM1098">
        <v>6.6182395328089498</v>
      </c>
      <c r="DN1098">
        <v>11.071430599490499</v>
      </c>
      <c r="DO1098">
        <v>15.3233355843662</v>
      </c>
      <c r="DP1098">
        <v>11.8591442358418</v>
      </c>
      <c r="DQ1098">
        <v>7.4747447746906603</v>
      </c>
      <c r="DR1098">
        <v>14.307692307692299</v>
      </c>
      <c r="DS1098">
        <v>14.7721219830346</v>
      </c>
      <c r="DT1098">
        <v>11.934362823009</v>
      </c>
    </row>
    <row r="1099" spans="1:124" x14ac:dyDescent="0.35">
      <c r="A1099" s="19" t="str">
        <f t="shared" si="34"/>
        <v>Brokered Dep / Liab--37437</v>
      </c>
      <c r="B1099" s="19" t="str">
        <f t="shared" si="35"/>
        <v>Brokered Dep / Liab</v>
      </c>
      <c r="C1099">
        <v>19</v>
      </c>
      <c r="D1099" s="27">
        <v>37437</v>
      </c>
      <c r="E1099">
        <v>0</v>
      </c>
      <c r="F1099">
        <v>0</v>
      </c>
      <c r="G1099">
        <v>0</v>
      </c>
      <c r="H1099">
        <v>1.31493764497175</v>
      </c>
      <c r="I1099">
        <v>0</v>
      </c>
      <c r="J1099">
        <v>0</v>
      </c>
      <c r="K1099">
        <v>0</v>
      </c>
      <c r="L1099">
        <v>1.1844142838832199</v>
      </c>
      <c r="M1099">
        <v>0</v>
      </c>
      <c r="N1099">
        <v>0</v>
      </c>
      <c r="O1099">
        <v>0</v>
      </c>
      <c r="P1099">
        <v>1.0743472140811801</v>
      </c>
      <c r="Q1099">
        <v>0</v>
      </c>
      <c r="R1099">
        <v>0</v>
      </c>
      <c r="S1099">
        <v>0</v>
      </c>
      <c r="T1099">
        <v>0.45776830768035898</v>
      </c>
      <c r="U1099">
        <v>0</v>
      </c>
      <c r="V1099">
        <v>0</v>
      </c>
      <c r="W1099">
        <v>0.30601992983120702</v>
      </c>
      <c r="X1099">
        <v>1.46973873886341</v>
      </c>
      <c r="Y1099">
        <v>0</v>
      </c>
      <c r="Z1099">
        <v>0</v>
      </c>
      <c r="AA1099">
        <v>0</v>
      </c>
      <c r="AB1099">
        <v>0.41789273397883597</v>
      </c>
      <c r="AC1099">
        <v>0</v>
      </c>
      <c r="AD1099">
        <v>0</v>
      </c>
      <c r="AE1099">
        <v>0</v>
      </c>
      <c r="AF1099">
        <v>0.85014062275651903</v>
      </c>
      <c r="AG1099">
        <v>0</v>
      </c>
      <c r="AH1099">
        <v>0</v>
      </c>
      <c r="AI1099">
        <v>9.5952376289971997E-2</v>
      </c>
      <c r="AJ1099">
        <v>1.7151093306226699</v>
      </c>
      <c r="AK1099">
        <v>0</v>
      </c>
      <c r="AL1099">
        <v>0</v>
      </c>
      <c r="AM1099">
        <v>1.2510811070536201</v>
      </c>
      <c r="AN1099">
        <v>1.30568404214722</v>
      </c>
      <c r="AO1099">
        <v>0</v>
      </c>
      <c r="AP1099">
        <v>0</v>
      </c>
      <c r="AQ1099">
        <v>0</v>
      </c>
      <c r="AR1099">
        <v>0.88269065599915797</v>
      </c>
      <c r="AS1099">
        <v>0</v>
      </c>
      <c r="AT1099">
        <v>0</v>
      </c>
      <c r="AU1099">
        <v>0.25771030173334403</v>
      </c>
      <c r="AV1099">
        <v>1.3326384365427399</v>
      </c>
      <c r="AW1099">
        <v>0</v>
      </c>
      <c r="AX1099">
        <v>0</v>
      </c>
      <c r="AY1099">
        <v>0</v>
      </c>
      <c r="AZ1099">
        <v>0.66881307099904097</v>
      </c>
      <c r="BA1099">
        <v>0</v>
      </c>
      <c r="BB1099">
        <v>0</v>
      </c>
      <c r="BC1099">
        <v>0.62693951311277496</v>
      </c>
      <c r="BD1099">
        <v>2.0658792651115099</v>
      </c>
      <c r="BE1099">
        <v>0</v>
      </c>
      <c r="BF1099">
        <v>0</v>
      </c>
      <c r="BG1099">
        <v>0.46390261623526502</v>
      </c>
      <c r="BH1099">
        <v>1.74728710748422</v>
      </c>
      <c r="BI1099">
        <v>0</v>
      </c>
      <c r="BJ1099">
        <v>0</v>
      </c>
      <c r="BK1099">
        <v>0</v>
      </c>
      <c r="BL1099">
        <v>1.1884552002539099</v>
      </c>
      <c r="BM1099">
        <v>0</v>
      </c>
      <c r="BN1099">
        <v>0</v>
      </c>
      <c r="BO1099">
        <v>0.89679407808588896</v>
      </c>
      <c r="BP1099">
        <v>0.89679407808588896</v>
      </c>
      <c r="BQ1099">
        <v>0</v>
      </c>
      <c r="BR1099">
        <v>0</v>
      </c>
      <c r="BS1099">
        <v>2.9210455402856401</v>
      </c>
      <c r="BT1099">
        <v>1.9473636935237599</v>
      </c>
      <c r="BU1099">
        <v>0</v>
      </c>
      <c r="BV1099">
        <v>0</v>
      </c>
      <c r="BW1099">
        <v>1.97264964482775</v>
      </c>
      <c r="BX1099">
        <v>2.4525449921500799</v>
      </c>
      <c r="BZ1099" t="s">
        <v>284</v>
      </c>
      <c r="CC1099">
        <v>0</v>
      </c>
      <c r="CD1099">
        <v>0</v>
      </c>
      <c r="CE1099">
        <v>0.847703467303906</v>
      </c>
      <c r="CF1099">
        <v>1.8419298278779399</v>
      </c>
      <c r="CG1099">
        <v>0</v>
      </c>
      <c r="CH1099">
        <v>0</v>
      </c>
      <c r="CI1099">
        <v>0</v>
      </c>
      <c r="CJ1099">
        <v>0.55407801418439695</v>
      </c>
      <c r="CK1099">
        <v>0</v>
      </c>
      <c r="CL1099">
        <v>0</v>
      </c>
      <c r="CM1099">
        <v>2.8641127312230399</v>
      </c>
      <c r="CN1099">
        <v>4.4596165626708402</v>
      </c>
      <c r="CO1099">
        <v>0</v>
      </c>
      <c r="CP1099">
        <v>0</v>
      </c>
      <c r="CQ1099">
        <v>0</v>
      </c>
      <c r="CR1099">
        <v>1.24403778198772</v>
      </c>
      <c r="CS1099">
        <v>0</v>
      </c>
      <c r="CT1099">
        <v>0</v>
      </c>
      <c r="CU1099">
        <v>7.32451278471586E-2</v>
      </c>
      <c r="CV1099">
        <v>0.44036252591391001</v>
      </c>
      <c r="CW1099">
        <v>0</v>
      </c>
      <c r="CX1099">
        <v>0</v>
      </c>
      <c r="CY1099">
        <v>9.62032989236251E-2</v>
      </c>
      <c r="CZ1099">
        <v>3.6580276083619001</v>
      </c>
      <c r="DA1099">
        <v>0</v>
      </c>
      <c r="DB1099">
        <v>3.3808957245955198</v>
      </c>
      <c r="DC1099">
        <v>13.0345901412577</v>
      </c>
      <c r="DD1099">
        <v>9.6536944166622298</v>
      </c>
      <c r="DF1099" t="s">
        <v>284</v>
      </c>
      <c r="DI1099">
        <v>0</v>
      </c>
      <c r="DJ1099">
        <v>0</v>
      </c>
      <c r="DK1099">
        <v>5.4445478132050704</v>
      </c>
      <c r="DL1099">
        <v>5.1782551822813199</v>
      </c>
      <c r="DM1099">
        <v>0</v>
      </c>
      <c r="DN1099">
        <v>0</v>
      </c>
      <c r="DO1099">
        <v>1.8186627868527198E-2</v>
      </c>
      <c r="DP1099">
        <v>0.20138155615226699</v>
      </c>
      <c r="DQ1099">
        <v>0</v>
      </c>
      <c r="DR1099">
        <v>0</v>
      </c>
      <c r="DS1099">
        <v>2.8335094900100399</v>
      </c>
      <c r="DT1099">
        <v>1.25035110652718</v>
      </c>
    </row>
    <row r="1100" spans="1:124" x14ac:dyDescent="0.35">
      <c r="A1100" s="19" t="str">
        <f t="shared" si="34"/>
        <v>Liquid Assets / Assets--37437</v>
      </c>
      <c r="B1100" s="19" t="str">
        <f t="shared" si="35"/>
        <v>Liquid Assets / Assets</v>
      </c>
      <c r="C1100">
        <v>20</v>
      </c>
      <c r="D1100" s="27">
        <v>37437</v>
      </c>
      <c r="E1100">
        <v>10.2474599513807</v>
      </c>
      <c r="F1100">
        <v>18.1586617998477</v>
      </c>
      <c r="G1100">
        <v>27.0406395736176</v>
      </c>
      <c r="H1100">
        <v>18.820145914544199</v>
      </c>
      <c r="I1100">
        <v>9.3293136202197093</v>
      </c>
      <c r="J1100">
        <v>16.802376760563401</v>
      </c>
      <c r="K1100">
        <v>26.764793254577</v>
      </c>
      <c r="L1100">
        <v>18.818002562983501</v>
      </c>
      <c r="M1100">
        <v>10.063731374183201</v>
      </c>
      <c r="N1100">
        <v>18.076275401567599</v>
      </c>
      <c r="O1100">
        <v>28.084539906116401</v>
      </c>
      <c r="P1100">
        <v>20.185336435788301</v>
      </c>
      <c r="Q1100">
        <v>15.4682775852327</v>
      </c>
      <c r="R1100">
        <v>22.549907809329401</v>
      </c>
      <c r="S1100">
        <v>33.555076349944599</v>
      </c>
      <c r="T1100">
        <v>25.534819307145799</v>
      </c>
      <c r="U1100">
        <v>9.8570822320324094</v>
      </c>
      <c r="V1100">
        <v>17.748247518166099</v>
      </c>
      <c r="W1100">
        <v>27.076399550591699</v>
      </c>
      <c r="X1100">
        <v>19.507824411211001</v>
      </c>
      <c r="Y1100">
        <v>11.1121986545692</v>
      </c>
      <c r="Z1100">
        <v>17.792394739824601</v>
      </c>
      <c r="AA1100">
        <v>26.130813237154001</v>
      </c>
      <c r="AB1100">
        <v>19.306320878644101</v>
      </c>
      <c r="AC1100">
        <v>7.8890671100538201</v>
      </c>
      <c r="AD1100">
        <v>13.344346302716501</v>
      </c>
      <c r="AE1100">
        <v>22.215159514162099</v>
      </c>
      <c r="AF1100">
        <v>15.9316136727842</v>
      </c>
      <c r="AG1100">
        <v>5.6589147286821699</v>
      </c>
      <c r="AH1100">
        <v>12.767924971964</v>
      </c>
      <c r="AI1100">
        <v>22.160983229685499</v>
      </c>
      <c r="AJ1100">
        <v>16.2476699650902</v>
      </c>
      <c r="AK1100">
        <v>10.550837455456</v>
      </c>
      <c r="AL1100">
        <v>17.692005320094101</v>
      </c>
      <c r="AM1100">
        <v>29.143719352092699</v>
      </c>
      <c r="AN1100">
        <v>20.336040884648</v>
      </c>
      <c r="AO1100">
        <v>8.6995186696161593</v>
      </c>
      <c r="AP1100">
        <v>16.8357760240511</v>
      </c>
      <c r="AQ1100">
        <v>26.8639982060769</v>
      </c>
      <c r="AR1100">
        <v>18.622088298365799</v>
      </c>
      <c r="AS1100">
        <v>8.7472848823081808</v>
      </c>
      <c r="AT1100">
        <v>14.3268048113946</v>
      </c>
      <c r="AU1100">
        <v>23.016532483423202</v>
      </c>
      <c r="AV1100">
        <v>16.921615323285401</v>
      </c>
      <c r="AW1100">
        <v>11.1829990942223</v>
      </c>
      <c r="AX1100">
        <v>19.7733812147302</v>
      </c>
      <c r="AY1100">
        <v>28.939452629480002</v>
      </c>
      <c r="AZ1100">
        <v>20.960128935763699</v>
      </c>
      <c r="BA1100">
        <v>9.4018308978222596</v>
      </c>
      <c r="BB1100">
        <v>14.790702047147899</v>
      </c>
      <c r="BC1100">
        <v>25.6727607058241</v>
      </c>
      <c r="BD1100">
        <v>18.1533070206305</v>
      </c>
      <c r="BE1100">
        <v>6.1145803714639504</v>
      </c>
      <c r="BF1100">
        <v>20.954167377463602</v>
      </c>
      <c r="BG1100">
        <v>32.087031868680903</v>
      </c>
      <c r="BH1100">
        <v>23.4166881996521</v>
      </c>
      <c r="BI1100">
        <v>9.0303975667997793</v>
      </c>
      <c r="BJ1100">
        <v>13.845829947645401</v>
      </c>
      <c r="BK1100">
        <v>21.5986408833793</v>
      </c>
      <c r="BL1100">
        <v>15.6633883167402</v>
      </c>
      <c r="BM1100">
        <v>12.642728834814401</v>
      </c>
      <c r="BN1100">
        <v>15.0164320743155</v>
      </c>
      <c r="BO1100">
        <v>18.574138194677399</v>
      </c>
      <c r="BP1100">
        <v>16.200434955176199</v>
      </c>
      <c r="BQ1100">
        <v>21.415098901769198</v>
      </c>
      <c r="BR1100">
        <v>28.453891756644101</v>
      </c>
      <c r="BS1100">
        <v>38.945889104853798</v>
      </c>
      <c r="BT1100">
        <v>30.756028085533998</v>
      </c>
      <c r="BU1100">
        <v>10.403916605992601</v>
      </c>
      <c r="BV1100">
        <v>24.331957036710701</v>
      </c>
      <c r="BW1100">
        <v>30.781968434131599</v>
      </c>
      <c r="BX1100">
        <v>21.158403431927301</v>
      </c>
      <c r="BZ1100" t="s">
        <v>284</v>
      </c>
      <c r="CC1100">
        <v>10.530188326825501</v>
      </c>
      <c r="CD1100">
        <v>17.602127987457202</v>
      </c>
      <c r="CE1100">
        <v>27.221248279927799</v>
      </c>
      <c r="CF1100">
        <v>19.485776205259999</v>
      </c>
      <c r="CG1100">
        <v>9.7347940236146098</v>
      </c>
      <c r="CH1100">
        <v>11.1303213848411</v>
      </c>
      <c r="CI1100">
        <v>18.905232017203701</v>
      </c>
      <c r="CJ1100">
        <v>20.9427581834417</v>
      </c>
      <c r="CK1100">
        <v>10.5962549387348</v>
      </c>
      <c r="CL1100">
        <v>15.7597973447584</v>
      </c>
      <c r="CM1100">
        <v>28.4289135080849</v>
      </c>
      <c r="CN1100">
        <v>20.624625763137701</v>
      </c>
      <c r="CO1100">
        <v>13.3178588890308</v>
      </c>
      <c r="CP1100">
        <v>16.0921430070063</v>
      </c>
      <c r="CQ1100">
        <v>20.798176890133799</v>
      </c>
      <c r="CR1100">
        <v>15.9436801759744</v>
      </c>
      <c r="CS1100">
        <v>8.2860860233435005</v>
      </c>
      <c r="CT1100">
        <v>27.5743099787686</v>
      </c>
      <c r="CU1100">
        <v>42.7964690206529</v>
      </c>
      <c r="CV1100">
        <v>27.7854568762749</v>
      </c>
      <c r="CW1100">
        <v>5.3625665867086401</v>
      </c>
      <c r="CX1100">
        <v>11.194329415225701</v>
      </c>
      <c r="CY1100">
        <v>19.175441672910299</v>
      </c>
      <c r="CZ1100">
        <v>12.698703639011701</v>
      </c>
      <c r="DA1100">
        <v>7.6924448636173297</v>
      </c>
      <c r="DB1100">
        <v>9.4399350934424593</v>
      </c>
      <c r="DC1100">
        <v>10.787301341206801</v>
      </c>
      <c r="DD1100">
        <v>9.0398111113816508</v>
      </c>
      <c r="DF1100" t="s">
        <v>284</v>
      </c>
      <c r="DI1100">
        <v>2.62529186329468</v>
      </c>
      <c r="DJ1100">
        <v>6.1950141129818403</v>
      </c>
      <c r="DK1100">
        <v>18.829443032123901</v>
      </c>
      <c r="DL1100">
        <v>15.8646561751485</v>
      </c>
      <c r="DM1100">
        <v>5.6406557915659397</v>
      </c>
      <c r="DN1100">
        <v>19.635726206328702</v>
      </c>
      <c r="DO1100">
        <v>31.518311982545502</v>
      </c>
      <c r="DP1100">
        <v>21.115294592553401</v>
      </c>
      <c r="DQ1100">
        <v>9.0595738220532294</v>
      </c>
      <c r="DR1100">
        <v>25.572812548054699</v>
      </c>
      <c r="DS1100">
        <v>29.343621073803</v>
      </c>
      <c r="DT1100">
        <v>21.180355959519598</v>
      </c>
    </row>
    <row r="1101" spans="1:124" x14ac:dyDescent="0.35">
      <c r="A1101" s="19" t="str">
        <f t="shared" si="34"/>
        <v>Net Loan Growth (last 4 qtrs)--37437</v>
      </c>
      <c r="B1101" s="19" t="str">
        <f t="shared" si="35"/>
        <v>Net Loan Growth (last 4 qtrs)</v>
      </c>
      <c r="C1101">
        <v>21</v>
      </c>
      <c r="D1101" s="27">
        <v>37437</v>
      </c>
      <c r="E1101">
        <v>0.77</v>
      </c>
      <c r="F1101">
        <v>7.61</v>
      </c>
      <c r="G1101">
        <v>14.65</v>
      </c>
      <c r="H1101">
        <v>11.390117647058799</v>
      </c>
      <c r="I1101">
        <v>-1.085</v>
      </c>
      <c r="J1101">
        <v>5.36</v>
      </c>
      <c r="K1101">
        <v>13.06</v>
      </c>
      <c r="L1101">
        <v>8.0491494532199308</v>
      </c>
      <c r="M1101">
        <v>-0.7</v>
      </c>
      <c r="N1101">
        <v>6.64</v>
      </c>
      <c r="O1101">
        <v>16.64</v>
      </c>
      <c r="P1101">
        <v>12.001774172445399</v>
      </c>
      <c r="Q1101">
        <v>0.315</v>
      </c>
      <c r="R1101">
        <v>5.68</v>
      </c>
      <c r="S1101">
        <v>15.15</v>
      </c>
      <c r="T1101">
        <v>8.3578260869565195</v>
      </c>
      <c r="U1101">
        <v>-1.78</v>
      </c>
      <c r="V1101">
        <v>5.14</v>
      </c>
      <c r="W1101">
        <v>13.395</v>
      </c>
      <c r="X1101">
        <v>8.3519565217391296</v>
      </c>
      <c r="Y1101">
        <v>0.75249999999999995</v>
      </c>
      <c r="Z1101">
        <v>7.27</v>
      </c>
      <c r="AA1101">
        <v>14.145</v>
      </c>
      <c r="AB1101">
        <v>9.1452500000000008</v>
      </c>
      <c r="AC1101">
        <v>-1.3374999999999999</v>
      </c>
      <c r="AD1101">
        <v>4.21</v>
      </c>
      <c r="AE1101">
        <v>10.2325</v>
      </c>
      <c r="AF1101">
        <v>5.4507843137254897</v>
      </c>
      <c r="AG1101">
        <v>2.2324999999999999</v>
      </c>
      <c r="AH1101">
        <v>7.7549999999999999</v>
      </c>
      <c r="AI1101">
        <v>14.37</v>
      </c>
      <c r="AJ1101">
        <v>24.3060869565217</v>
      </c>
      <c r="AK1101">
        <v>-1.04</v>
      </c>
      <c r="AL1101">
        <v>3.69</v>
      </c>
      <c r="AM1101">
        <v>8.1</v>
      </c>
      <c r="AN1101">
        <v>5.9873239436619698</v>
      </c>
      <c r="AO1101">
        <v>-1.57</v>
      </c>
      <c r="AP1101">
        <v>4.5999999999999996</v>
      </c>
      <c r="AQ1101">
        <v>10.82</v>
      </c>
      <c r="AR1101">
        <v>5.1691383812010399</v>
      </c>
      <c r="AS1101">
        <v>1.7175</v>
      </c>
      <c r="AT1101">
        <v>8.2050000000000001</v>
      </c>
      <c r="AU1101">
        <v>16.29</v>
      </c>
      <c r="AV1101">
        <v>11.5777391304348</v>
      </c>
      <c r="AW1101">
        <v>-1.75</v>
      </c>
      <c r="AX1101">
        <v>4.84</v>
      </c>
      <c r="AY1101">
        <v>11.78</v>
      </c>
      <c r="AZ1101">
        <v>6.6338666666666697</v>
      </c>
      <c r="BA1101">
        <v>1.1100000000000001</v>
      </c>
      <c r="BB1101">
        <v>8</v>
      </c>
      <c r="BC1101">
        <v>18.495000000000001</v>
      </c>
      <c r="BD1101">
        <v>20.8</v>
      </c>
      <c r="BE1101">
        <v>-1.3674999999999999</v>
      </c>
      <c r="BF1101">
        <v>2.3650000000000002</v>
      </c>
      <c r="BG1101">
        <v>5.0525000000000002</v>
      </c>
      <c r="BH1101">
        <v>5.6911111111111099</v>
      </c>
      <c r="BI1101">
        <v>-2.3275000000000001</v>
      </c>
      <c r="BJ1101">
        <v>6.19</v>
      </c>
      <c r="BK1101">
        <v>16.605</v>
      </c>
      <c r="BL1101">
        <v>6.5250000000000004</v>
      </c>
      <c r="BM1101">
        <v>17.137499999999999</v>
      </c>
      <c r="BN1101">
        <v>19.04</v>
      </c>
      <c r="BO1101">
        <v>31.2225</v>
      </c>
      <c r="BP1101">
        <v>29.32</v>
      </c>
      <c r="BQ1101">
        <v>-0.93500000000000005</v>
      </c>
      <c r="BR1101">
        <v>2.46</v>
      </c>
      <c r="BS1101">
        <v>3.7</v>
      </c>
      <c r="BT1101">
        <v>1.0233333333333301</v>
      </c>
      <c r="BU1101">
        <v>-0.215</v>
      </c>
      <c r="BV1101">
        <v>3.8650000000000002</v>
      </c>
      <c r="BW1101">
        <v>7.0075000000000003</v>
      </c>
      <c r="BX1101">
        <v>3.8915000000000002</v>
      </c>
      <c r="BZ1101" t="s">
        <v>284</v>
      </c>
      <c r="CC1101">
        <v>2.39</v>
      </c>
      <c r="CD1101">
        <v>11.64</v>
      </c>
      <c r="CE1101">
        <v>23.25</v>
      </c>
      <c r="CF1101">
        <v>20.1573109243697</v>
      </c>
      <c r="CG1101">
        <v>6.31</v>
      </c>
      <c r="CH1101">
        <v>9.5500000000000007</v>
      </c>
      <c r="CI1101">
        <v>13.3</v>
      </c>
      <c r="CJ1101">
        <v>15.2533333333333</v>
      </c>
      <c r="CK1101">
        <v>0.19</v>
      </c>
      <c r="CL1101">
        <v>5.165</v>
      </c>
      <c r="CM1101">
        <v>8.6024999999999991</v>
      </c>
      <c r="CN1101">
        <v>6.4565000000000001</v>
      </c>
      <c r="CO1101">
        <v>6.4424999999999999</v>
      </c>
      <c r="CP1101">
        <v>7.2549999999999999</v>
      </c>
      <c r="CQ1101">
        <v>9.2524999999999995</v>
      </c>
      <c r="CR1101">
        <v>8.51</v>
      </c>
      <c r="CS1101">
        <v>-1.06</v>
      </c>
      <c r="CT1101">
        <v>3.79</v>
      </c>
      <c r="CU1101">
        <v>8.34</v>
      </c>
      <c r="CV1101">
        <v>4.2355555555555604</v>
      </c>
      <c r="CW1101">
        <v>0.9375</v>
      </c>
      <c r="CX1101">
        <v>12.49</v>
      </c>
      <c r="CY1101">
        <v>18.5625</v>
      </c>
      <c r="CZ1101">
        <v>9.9237500000000001</v>
      </c>
      <c r="DA1101">
        <v>2.9075000000000002</v>
      </c>
      <c r="DB1101">
        <v>4.5750000000000002</v>
      </c>
      <c r="DC1101">
        <v>5.2824999999999998</v>
      </c>
      <c r="DD1101">
        <v>3.6150000000000002</v>
      </c>
      <c r="DF1101" t="s">
        <v>284</v>
      </c>
      <c r="DI1101">
        <v>5.2625000000000002</v>
      </c>
      <c r="DJ1101">
        <v>13.105</v>
      </c>
      <c r="DK1101">
        <v>83.525000000000006</v>
      </c>
      <c r="DL1101">
        <v>131.761666666667</v>
      </c>
      <c r="DM1101">
        <v>-1.085</v>
      </c>
      <c r="DN1101">
        <v>4.1050000000000004</v>
      </c>
      <c r="DO1101">
        <v>8.99</v>
      </c>
      <c r="DP1101">
        <v>5.1466666666666701</v>
      </c>
      <c r="DQ1101">
        <v>-0.1</v>
      </c>
      <c r="DR1101">
        <v>4.91</v>
      </c>
      <c r="DS1101">
        <v>9.6349999999999998</v>
      </c>
      <c r="DT1101">
        <v>8.0671428571428603</v>
      </c>
    </row>
    <row r="1102" spans="1:124" x14ac:dyDescent="0.35">
      <c r="A1102" s="19" t="str">
        <f t="shared" si="34"/>
        <v>Banks w/ Loan Growth (last 4 qtrs)--37437</v>
      </c>
      <c r="B1102" s="19" t="str">
        <f t="shared" si="35"/>
        <v>Banks w/ Loan Growth (last 4 qtrs)</v>
      </c>
      <c r="C1102">
        <v>22</v>
      </c>
      <c r="D1102" s="27">
        <v>37437</v>
      </c>
      <c r="F1102">
        <v>75.294117647058798</v>
      </c>
      <c r="J1102">
        <v>70.177514792899402</v>
      </c>
      <c r="N1102">
        <v>71.372991967871499</v>
      </c>
      <c r="R1102">
        <v>70.8333333333333</v>
      </c>
      <c r="V1102">
        <v>68.008474576271198</v>
      </c>
      <c r="Z1102">
        <v>75</v>
      </c>
      <c r="AD1102">
        <v>68.269230769230802</v>
      </c>
      <c r="AH1102">
        <v>80.645161290322605</v>
      </c>
      <c r="AI1102"/>
      <c r="AK1102"/>
      <c r="AL1102">
        <v>67.605633802816897</v>
      </c>
      <c r="AP1102">
        <v>68.637532133676103</v>
      </c>
      <c r="AT1102">
        <v>78.632478632478595</v>
      </c>
      <c r="AX1102">
        <v>66.6666666666667</v>
      </c>
      <c r="BB1102">
        <v>76.190476190476204</v>
      </c>
      <c r="BF1102">
        <v>60.526315789473699</v>
      </c>
      <c r="BJ1102">
        <v>66.6666666666667</v>
      </c>
      <c r="BN1102">
        <v>100</v>
      </c>
      <c r="BR1102">
        <v>66.6666666666667</v>
      </c>
      <c r="BV1102">
        <v>75</v>
      </c>
      <c r="BZ1102" t="s">
        <v>285</v>
      </c>
      <c r="CD1102">
        <v>77.235772357723604</v>
      </c>
      <c r="CH1102">
        <v>100</v>
      </c>
      <c r="CL1102">
        <v>75</v>
      </c>
      <c r="CP1102">
        <v>100</v>
      </c>
      <c r="CT1102">
        <v>66.6666666666667</v>
      </c>
      <c r="CX1102">
        <v>75</v>
      </c>
      <c r="DB1102">
        <v>75</v>
      </c>
      <c r="DF1102" t="s">
        <v>285</v>
      </c>
      <c r="DJ1102">
        <v>76.923076923076906</v>
      </c>
      <c r="DN1102">
        <v>66.6666666666667</v>
      </c>
      <c r="DR1102">
        <v>71.428571428571402</v>
      </c>
    </row>
    <row r="1103" spans="1:124" x14ac:dyDescent="0.35">
      <c r="A1103" s="19" t="str">
        <f t="shared" si="34"/>
        <v>Equity / Assets--37529</v>
      </c>
      <c r="B1103" s="19" t="str">
        <f t="shared" si="35"/>
        <v>Equity / Assets</v>
      </c>
      <c r="C1103">
        <v>1</v>
      </c>
      <c r="D1103" s="27">
        <v>37529</v>
      </c>
      <c r="E1103">
        <v>9.03416215404153</v>
      </c>
      <c r="F1103">
        <v>10.021436897560401</v>
      </c>
      <c r="G1103">
        <v>11.3989876651962</v>
      </c>
      <c r="H1103">
        <v>10.591506736835299</v>
      </c>
      <c r="I1103">
        <v>8.5431835924569697</v>
      </c>
      <c r="J1103">
        <v>9.9699879951980801</v>
      </c>
      <c r="K1103">
        <v>12.289195493847499</v>
      </c>
      <c r="L1103">
        <v>10.8326710522586</v>
      </c>
      <c r="M1103">
        <v>8.3128246358617801</v>
      </c>
      <c r="N1103">
        <v>9.7304973581468808</v>
      </c>
      <c r="O1103">
        <v>12.1370863866011</v>
      </c>
      <c r="P1103">
        <v>10.819609663535999</v>
      </c>
      <c r="Q1103">
        <v>8.8192471891008992</v>
      </c>
      <c r="R1103">
        <v>10.1558845165598</v>
      </c>
      <c r="S1103">
        <v>12.6538550623206</v>
      </c>
      <c r="T1103">
        <v>12.1293377600445</v>
      </c>
      <c r="U1103">
        <v>8.4250725618610005</v>
      </c>
      <c r="V1103">
        <v>9.7581223873838905</v>
      </c>
      <c r="W1103">
        <v>11.8360172779143</v>
      </c>
      <c r="X1103">
        <v>10.469218898371</v>
      </c>
      <c r="Y1103">
        <v>8.5482407588471006</v>
      </c>
      <c r="Z1103">
        <v>9.9913242628211094</v>
      </c>
      <c r="AA1103">
        <v>11.264450823975499</v>
      </c>
      <c r="AB1103">
        <v>10.651678586012901</v>
      </c>
      <c r="AC1103">
        <v>8.9804919253208304</v>
      </c>
      <c r="AD1103">
        <v>10.5697035660331</v>
      </c>
      <c r="AE1103">
        <v>12.5945336846542</v>
      </c>
      <c r="AF1103">
        <v>11.030777112488</v>
      </c>
      <c r="AG1103">
        <v>9.1373478135827693</v>
      </c>
      <c r="AH1103">
        <v>11.401718953058401</v>
      </c>
      <c r="AI1103">
        <v>15.427967594223301</v>
      </c>
      <c r="AJ1103">
        <v>13.680836675562601</v>
      </c>
      <c r="AK1103">
        <v>8.3994992914808009</v>
      </c>
      <c r="AL1103">
        <v>9.5799158999125709</v>
      </c>
      <c r="AM1103">
        <v>11.7674039788194</v>
      </c>
      <c r="AN1103">
        <v>10.517210228044201</v>
      </c>
      <c r="AO1103">
        <v>9.06000814540546</v>
      </c>
      <c r="AP1103">
        <v>10.502831821911901</v>
      </c>
      <c r="AQ1103">
        <v>12.8678318064172</v>
      </c>
      <c r="AR1103">
        <v>11.3817437634914</v>
      </c>
      <c r="AS1103">
        <v>8.2552691151299804</v>
      </c>
      <c r="AT1103">
        <v>9.4980837620042706</v>
      </c>
      <c r="AU1103">
        <v>11.3412937709319</v>
      </c>
      <c r="AV1103">
        <v>10.191583230686399</v>
      </c>
      <c r="AW1103">
        <v>8.2436888363603202</v>
      </c>
      <c r="AX1103">
        <v>9.6168849679441006</v>
      </c>
      <c r="AY1103">
        <v>11.334713218354899</v>
      </c>
      <c r="AZ1103">
        <v>10.1736330709683</v>
      </c>
      <c r="BA1103">
        <v>8.4054145538244693</v>
      </c>
      <c r="BB1103">
        <v>9.9520368092165405</v>
      </c>
      <c r="BC1103">
        <v>11.889965793683301</v>
      </c>
      <c r="BD1103">
        <v>10.6956495707428</v>
      </c>
      <c r="BE1103">
        <v>9.3405043459509098</v>
      </c>
      <c r="BF1103">
        <v>10.295643969177499</v>
      </c>
      <c r="BG1103">
        <v>13.140482004850501</v>
      </c>
      <c r="BH1103">
        <v>14.030200922368399</v>
      </c>
      <c r="BI1103">
        <v>7.4937272318596397</v>
      </c>
      <c r="BJ1103">
        <v>8.0438262496470792</v>
      </c>
      <c r="BK1103">
        <v>10.8265317520002</v>
      </c>
      <c r="BL1103">
        <v>9.9575399108343206</v>
      </c>
      <c r="BM1103">
        <v>8.2680172794975704</v>
      </c>
      <c r="BN1103">
        <v>8.6392849045833309</v>
      </c>
      <c r="BO1103">
        <v>8.9052330327765397</v>
      </c>
      <c r="BP1103">
        <v>8.5339654076907792</v>
      </c>
      <c r="BQ1103">
        <v>10.2169962499527</v>
      </c>
      <c r="BR1103">
        <v>12.007039267237699</v>
      </c>
      <c r="BS1103">
        <v>12.6811496887446</v>
      </c>
      <c r="BT1103">
        <v>11.2630842033857</v>
      </c>
      <c r="BU1103">
        <v>7.5949651439887402</v>
      </c>
      <c r="BV1103">
        <v>9.3785527885652904</v>
      </c>
      <c r="BW1103">
        <v>11.401048204782199</v>
      </c>
      <c r="BX1103">
        <v>9.6206434877611393</v>
      </c>
      <c r="BZ1103" t="s">
        <v>284</v>
      </c>
      <c r="CC1103">
        <v>8.1503245901925503</v>
      </c>
      <c r="CD1103">
        <v>9.4682919397186005</v>
      </c>
      <c r="CE1103">
        <v>10.868237345628099</v>
      </c>
      <c r="CF1103">
        <v>9.84867520530522</v>
      </c>
      <c r="CG1103">
        <v>8.2082295022184404</v>
      </c>
      <c r="CH1103">
        <v>9.3558834112990308</v>
      </c>
      <c r="CI1103">
        <v>9.7187361582754992</v>
      </c>
      <c r="CJ1103">
        <v>9.8259541624082107</v>
      </c>
      <c r="CK1103">
        <v>8.4751717544487892</v>
      </c>
      <c r="CL1103">
        <v>9.9260844020648307</v>
      </c>
      <c r="CM1103">
        <v>12.227033629827201</v>
      </c>
      <c r="CN1103">
        <v>10.3530201139368</v>
      </c>
      <c r="CO1103">
        <v>8.2382731267192799</v>
      </c>
      <c r="CP1103">
        <v>9.1673965898044703</v>
      </c>
      <c r="CQ1103">
        <v>12.540869586685901</v>
      </c>
      <c r="CR1103">
        <v>10.2731387277629</v>
      </c>
      <c r="CS1103">
        <v>9.5092904799483495</v>
      </c>
      <c r="CT1103">
        <v>11.489653383723301</v>
      </c>
      <c r="CU1103">
        <v>15.262990689225401</v>
      </c>
      <c r="CV1103">
        <v>13.5479767513089</v>
      </c>
      <c r="CW1103">
        <v>7.5609754438863597</v>
      </c>
      <c r="CX1103">
        <v>8.0680858328017493</v>
      </c>
      <c r="CY1103">
        <v>9.4397118139184499</v>
      </c>
      <c r="CZ1103">
        <v>8.6811960376987702</v>
      </c>
      <c r="DA1103">
        <v>9.4504806175815705</v>
      </c>
      <c r="DB1103">
        <v>9.9964246880581697</v>
      </c>
      <c r="DC1103">
        <v>19.441678473449901</v>
      </c>
      <c r="DD1103">
        <v>18.8957344029733</v>
      </c>
      <c r="DF1103" t="s">
        <v>284</v>
      </c>
      <c r="DI1103">
        <v>11.401718953058401</v>
      </c>
      <c r="DJ1103">
        <v>15.427967594223301</v>
      </c>
      <c r="DK1103">
        <v>17.698713394900899</v>
      </c>
      <c r="DL1103">
        <v>19.432188124196198</v>
      </c>
      <c r="DM1103">
        <v>8.8708522662583107</v>
      </c>
      <c r="DN1103">
        <v>9.8591417849856207</v>
      </c>
      <c r="DO1103">
        <v>12.402203046281301</v>
      </c>
      <c r="DP1103">
        <v>11.196751330183099</v>
      </c>
      <c r="DQ1103">
        <v>9.9647745933664904</v>
      </c>
      <c r="DR1103">
        <v>10.7310375130444</v>
      </c>
      <c r="DS1103">
        <v>13.3470269856813</v>
      </c>
      <c r="DT1103">
        <v>11.76397878979</v>
      </c>
    </row>
    <row r="1104" spans="1:124" x14ac:dyDescent="0.35">
      <c r="A1104" s="19" t="str">
        <f t="shared" si="34"/>
        <v>Total Risk Based Capital Ratio--37529</v>
      </c>
      <c r="B1104" s="19" t="str">
        <f t="shared" si="35"/>
        <v>Total Risk Based Capital Ratio</v>
      </c>
      <c r="C1104">
        <v>2</v>
      </c>
      <c r="D1104" s="27">
        <v>37529</v>
      </c>
      <c r="E1104">
        <v>12.43</v>
      </c>
      <c r="F1104">
        <v>14.1</v>
      </c>
      <c r="G1104">
        <v>16.815000000000001</v>
      </c>
      <c r="H1104">
        <v>15.4991860465116</v>
      </c>
      <c r="I1104">
        <v>11.74</v>
      </c>
      <c r="J1104">
        <v>13.99</v>
      </c>
      <c r="K1104">
        <v>17.725000000000001</v>
      </c>
      <c r="L1104">
        <v>15.620984204131201</v>
      </c>
      <c r="M1104">
        <v>11.99</v>
      </c>
      <c r="N1104">
        <v>14.49</v>
      </c>
      <c r="O1104">
        <v>19.170000000000002</v>
      </c>
      <c r="P1104">
        <v>17.1266542320556</v>
      </c>
      <c r="Q1104">
        <v>13.455</v>
      </c>
      <c r="R1104">
        <v>15.435</v>
      </c>
      <c r="S1104">
        <v>20.142499999999998</v>
      </c>
      <c r="T1104">
        <v>18.282083333333301</v>
      </c>
      <c r="U1104">
        <v>11.51</v>
      </c>
      <c r="V1104">
        <v>13.51</v>
      </c>
      <c r="W1104">
        <v>17</v>
      </c>
      <c r="X1104">
        <v>14.9860698689956</v>
      </c>
      <c r="Y1104">
        <v>12.22</v>
      </c>
      <c r="Z1104">
        <v>14.115</v>
      </c>
      <c r="AA1104">
        <v>16.704999999999998</v>
      </c>
      <c r="AB1104">
        <v>15.550750000000001</v>
      </c>
      <c r="AC1104">
        <v>11.7775</v>
      </c>
      <c r="AD1104">
        <v>15.19</v>
      </c>
      <c r="AE1104">
        <v>17.782499999999999</v>
      </c>
      <c r="AF1104">
        <v>15.8802941176471</v>
      </c>
      <c r="AG1104">
        <v>12.21</v>
      </c>
      <c r="AH1104">
        <v>15.86</v>
      </c>
      <c r="AI1104">
        <v>20.9</v>
      </c>
      <c r="AJ1104">
        <v>20.899032258064501</v>
      </c>
      <c r="AK1104">
        <v>12.664999999999999</v>
      </c>
      <c r="AL1104">
        <v>14.88</v>
      </c>
      <c r="AM1104">
        <v>18.945</v>
      </c>
      <c r="AN1104">
        <v>16.1461971830986</v>
      </c>
      <c r="AO1104">
        <v>12.06</v>
      </c>
      <c r="AP1104">
        <v>15.15</v>
      </c>
      <c r="AQ1104">
        <v>18.852499999999999</v>
      </c>
      <c r="AR1104">
        <v>16.444148936170201</v>
      </c>
      <c r="AS1104">
        <v>11.16</v>
      </c>
      <c r="AT1104">
        <v>12.855</v>
      </c>
      <c r="AU1104">
        <v>16.16</v>
      </c>
      <c r="AV1104">
        <v>14.263898678414099</v>
      </c>
      <c r="AW1104">
        <v>12.4175</v>
      </c>
      <c r="AX1104">
        <v>14.255000000000001</v>
      </c>
      <c r="AY1104">
        <v>18.05</v>
      </c>
      <c r="AZ1104">
        <v>15.9273684210526</v>
      </c>
      <c r="BA1104">
        <v>11.2925</v>
      </c>
      <c r="BB1104">
        <v>13.34</v>
      </c>
      <c r="BC1104">
        <v>16.114999999999998</v>
      </c>
      <c r="BD1104">
        <v>14.719512195121901</v>
      </c>
      <c r="BE1104">
        <v>13.06</v>
      </c>
      <c r="BF1104">
        <v>14.81</v>
      </c>
      <c r="BG1104">
        <v>18.465</v>
      </c>
      <c r="BH1104">
        <v>28.9725641025641</v>
      </c>
      <c r="BI1104">
        <v>11.215</v>
      </c>
      <c r="BJ1104">
        <v>12.13</v>
      </c>
      <c r="BK1104">
        <v>15.07</v>
      </c>
      <c r="BL1104">
        <v>14.5233333333333</v>
      </c>
      <c r="BM1104">
        <v>11.657500000000001</v>
      </c>
      <c r="BN1104">
        <v>11.91</v>
      </c>
      <c r="BO1104">
        <v>12.0025</v>
      </c>
      <c r="BP1104">
        <v>11.75</v>
      </c>
      <c r="BQ1104">
        <v>14.8</v>
      </c>
      <c r="BR1104">
        <v>18.32</v>
      </c>
      <c r="BS1104">
        <v>18.545000000000002</v>
      </c>
      <c r="BT1104">
        <v>16.123333333333299</v>
      </c>
      <c r="BU1104">
        <v>11.58</v>
      </c>
      <c r="BV1104">
        <v>14.805</v>
      </c>
      <c r="BW1104">
        <v>18.684999999999999</v>
      </c>
      <c r="BX1104">
        <v>15.3215</v>
      </c>
      <c r="BZ1104" t="s">
        <v>284</v>
      </c>
      <c r="CC1104">
        <v>10.85</v>
      </c>
      <c r="CD1104">
        <v>12.37</v>
      </c>
      <c r="CE1104">
        <v>15.2675</v>
      </c>
      <c r="CF1104">
        <v>13.6278813559322</v>
      </c>
      <c r="CG1104">
        <v>10.98</v>
      </c>
      <c r="CH1104">
        <v>13.73</v>
      </c>
      <c r="CI1104">
        <v>13.91</v>
      </c>
      <c r="CJ1104">
        <v>12.657999999999999</v>
      </c>
      <c r="CK1104">
        <v>12.395</v>
      </c>
      <c r="CL1104">
        <v>13.535</v>
      </c>
      <c r="CM1104">
        <v>19.297499999999999</v>
      </c>
      <c r="CN1104">
        <v>15.7135</v>
      </c>
      <c r="CO1104">
        <v>11.625</v>
      </c>
      <c r="CP1104">
        <v>12.05</v>
      </c>
      <c r="CQ1104">
        <v>13.6975</v>
      </c>
      <c r="CR1104">
        <v>13.2783333333333</v>
      </c>
      <c r="CS1104">
        <v>11.74</v>
      </c>
      <c r="CT1104">
        <v>15.15</v>
      </c>
      <c r="CU1104">
        <v>19.52</v>
      </c>
      <c r="CV1104">
        <v>23.76</v>
      </c>
      <c r="CW1104">
        <v>10.4375</v>
      </c>
      <c r="CX1104">
        <v>11.195</v>
      </c>
      <c r="CY1104">
        <v>12.6675</v>
      </c>
      <c r="CZ1104">
        <v>12.389374999999999</v>
      </c>
      <c r="DA1104">
        <v>12.5075</v>
      </c>
      <c r="DB1104">
        <v>13.42</v>
      </c>
      <c r="DC1104">
        <v>23.1</v>
      </c>
      <c r="DD1104">
        <v>22.1875</v>
      </c>
      <c r="DF1104" t="s">
        <v>284</v>
      </c>
      <c r="DI1104">
        <v>13.66</v>
      </c>
      <c r="DJ1104">
        <v>18.940000000000001</v>
      </c>
      <c r="DK1104">
        <v>21.05</v>
      </c>
      <c r="DL1104">
        <v>38.0053846153846</v>
      </c>
      <c r="DM1104">
        <v>12.18</v>
      </c>
      <c r="DN1104">
        <v>14.355</v>
      </c>
      <c r="DO1104">
        <v>18.912500000000001</v>
      </c>
      <c r="DP1104">
        <v>17.088333333333299</v>
      </c>
      <c r="DQ1104">
        <v>14.85</v>
      </c>
      <c r="DR1104">
        <v>17.32</v>
      </c>
      <c r="DS1104">
        <v>21.234999999999999</v>
      </c>
      <c r="DT1104">
        <v>17.7785714285714</v>
      </c>
    </row>
    <row r="1105" spans="1:124" x14ac:dyDescent="0.35">
      <c r="A1105" s="19" t="str">
        <f t="shared" si="34"/>
        <v>Tier 1 Leverage Ratio--37529</v>
      </c>
      <c r="B1105" s="19" t="str">
        <f t="shared" si="35"/>
        <v>Tier 1 Leverage Ratio</v>
      </c>
      <c r="C1105">
        <v>3</v>
      </c>
      <c r="D1105" s="27">
        <v>37529</v>
      </c>
      <c r="E1105">
        <v>8.6074999999999999</v>
      </c>
      <c r="F1105">
        <v>9.52</v>
      </c>
      <c r="G1105">
        <v>10.7075</v>
      </c>
      <c r="H1105">
        <v>10.1373255813953</v>
      </c>
      <c r="I1105">
        <v>8.1199999999999992</v>
      </c>
      <c r="J1105">
        <v>9.34</v>
      </c>
      <c r="K1105">
        <v>11.36</v>
      </c>
      <c r="L1105">
        <v>10.237509113001201</v>
      </c>
      <c r="M1105">
        <v>7.92</v>
      </c>
      <c r="N1105">
        <v>9.15</v>
      </c>
      <c r="O1105">
        <v>11.4125</v>
      </c>
      <c r="P1105">
        <v>10.3379662979161</v>
      </c>
      <c r="Q1105">
        <v>8.6549999999999994</v>
      </c>
      <c r="R1105">
        <v>9.7750000000000004</v>
      </c>
      <c r="S1105">
        <v>12.56</v>
      </c>
      <c r="T1105">
        <v>11.453749999999999</v>
      </c>
      <c r="U1105">
        <v>8.08</v>
      </c>
      <c r="V1105">
        <v>9.1</v>
      </c>
      <c r="W1105">
        <v>10.89</v>
      </c>
      <c r="X1105">
        <v>9.8524454148471605</v>
      </c>
      <c r="Y1105">
        <v>7.9749999999999996</v>
      </c>
      <c r="Z1105">
        <v>9.32</v>
      </c>
      <c r="AA1105">
        <v>10.625</v>
      </c>
      <c r="AB1105">
        <v>10.157500000000001</v>
      </c>
      <c r="AC1105">
        <v>8.2449999999999992</v>
      </c>
      <c r="AD1105">
        <v>9.4600000000000009</v>
      </c>
      <c r="AE1105">
        <v>11.3375</v>
      </c>
      <c r="AF1105">
        <v>10.253529411764699</v>
      </c>
      <c r="AG1105">
        <v>8.48</v>
      </c>
      <c r="AH1105">
        <v>11.47</v>
      </c>
      <c r="AI1105">
        <v>14.75</v>
      </c>
      <c r="AJ1105">
        <v>13.281397849462399</v>
      </c>
      <c r="AK1105">
        <v>7.91</v>
      </c>
      <c r="AL1105">
        <v>9.2799999999999994</v>
      </c>
      <c r="AM1105">
        <v>11.275</v>
      </c>
      <c r="AN1105">
        <v>10.1378873239437</v>
      </c>
      <c r="AO1105">
        <v>8.4700000000000006</v>
      </c>
      <c r="AP1105">
        <v>9.8350000000000009</v>
      </c>
      <c r="AQ1105">
        <v>12.2</v>
      </c>
      <c r="AR1105">
        <v>10.7992819148936</v>
      </c>
      <c r="AS1105">
        <v>7.92</v>
      </c>
      <c r="AT1105">
        <v>8.7899999999999991</v>
      </c>
      <c r="AU1105">
        <v>10.45</v>
      </c>
      <c r="AV1105">
        <v>9.5864757709251105</v>
      </c>
      <c r="AW1105">
        <v>7.8825000000000003</v>
      </c>
      <c r="AX1105">
        <v>9.1449999999999996</v>
      </c>
      <c r="AY1105">
        <v>10.635</v>
      </c>
      <c r="AZ1105">
        <v>9.6836403508771909</v>
      </c>
      <c r="BA1105">
        <v>8.16</v>
      </c>
      <c r="BB1105">
        <v>9.1050000000000004</v>
      </c>
      <c r="BC1105">
        <v>10.7425</v>
      </c>
      <c r="BD1105">
        <v>10.0486585365854</v>
      </c>
      <c r="BE1105">
        <v>8.31</v>
      </c>
      <c r="BF1105">
        <v>9.74</v>
      </c>
      <c r="BG1105">
        <v>12.55</v>
      </c>
      <c r="BH1105">
        <v>13.4115384615385</v>
      </c>
      <c r="BI1105">
        <v>7.4</v>
      </c>
      <c r="BJ1105">
        <v>7.49</v>
      </c>
      <c r="BK1105">
        <v>9.32</v>
      </c>
      <c r="BL1105">
        <v>9.4499999999999993</v>
      </c>
      <c r="BM1105">
        <v>7.835</v>
      </c>
      <c r="BN1105">
        <v>8.35</v>
      </c>
      <c r="BO1105">
        <v>8.92</v>
      </c>
      <c r="BP1105">
        <v>8.4049999999999994</v>
      </c>
      <c r="BQ1105">
        <v>10.055</v>
      </c>
      <c r="BR1105">
        <v>12.34</v>
      </c>
      <c r="BS1105">
        <v>12.654999999999999</v>
      </c>
      <c r="BT1105">
        <v>11.026666666666699</v>
      </c>
      <c r="BU1105">
        <v>7.3650000000000002</v>
      </c>
      <c r="BV1105">
        <v>8.7850000000000001</v>
      </c>
      <c r="BW1105">
        <v>11.217499999999999</v>
      </c>
      <c r="BX1105">
        <v>9.3855000000000004</v>
      </c>
      <c r="BZ1105" t="s">
        <v>284</v>
      </c>
      <c r="CC1105">
        <v>8.1024999999999991</v>
      </c>
      <c r="CD1105">
        <v>8.93</v>
      </c>
      <c r="CE1105">
        <v>10.2525</v>
      </c>
      <c r="CF1105">
        <v>9.4158474576271196</v>
      </c>
      <c r="CG1105">
        <v>8.16</v>
      </c>
      <c r="CH1105">
        <v>9.5</v>
      </c>
      <c r="CI1105">
        <v>10.28</v>
      </c>
      <c r="CJ1105">
        <v>9.69</v>
      </c>
      <c r="CK1105">
        <v>8.2050000000000001</v>
      </c>
      <c r="CL1105">
        <v>9.6999999999999993</v>
      </c>
      <c r="CM1105">
        <v>11.37</v>
      </c>
      <c r="CN1105">
        <v>9.8795000000000002</v>
      </c>
      <c r="CO1105">
        <v>8.0850000000000009</v>
      </c>
      <c r="CP1105">
        <v>8.6950000000000003</v>
      </c>
      <c r="CQ1105">
        <v>9.65</v>
      </c>
      <c r="CR1105">
        <v>9.4783333333333299</v>
      </c>
      <c r="CS1105">
        <v>8.2100000000000009</v>
      </c>
      <c r="CT1105">
        <v>9.19</v>
      </c>
      <c r="CU1105">
        <v>12.01</v>
      </c>
      <c r="CV1105">
        <v>12.2155555555556</v>
      </c>
      <c r="CW1105">
        <v>7.4974999999999996</v>
      </c>
      <c r="CX1105">
        <v>7.91</v>
      </c>
      <c r="CY1105">
        <v>8.31</v>
      </c>
      <c r="CZ1105">
        <v>8.3993749999999991</v>
      </c>
      <c r="DA1105">
        <v>8.9600000000000009</v>
      </c>
      <c r="DB1105">
        <v>9.7200000000000006</v>
      </c>
      <c r="DC1105">
        <v>18.45</v>
      </c>
      <c r="DD1105">
        <v>17.690000000000001</v>
      </c>
      <c r="DF1105" t="s">
        <v>284</v>
      </c>
      <c r="DI1105">
        <v>12.17</v>
      </c>
      <c r="DJ1105">
        <v>15.21</v>
      </c>
      <c r="DK1105">
        <v>17.28</v>
      </c>
      <c r="DL1105">
        <v>19.595384615384599</v>
      </c>
      <c r="DM1105">
        <v>7.97</v>
      </c>
      <c r="DN1105">
        <v>8.5399999999999991</v>
      </c>
      <c r="DO1105">
        <v>11.69</v>
      </c>
      <c r="DP1105">
        <v>10.660833333333301</v>
      </c>
      <c r="DQ1105">
        <v>9.5649999999999995</v>
      </c>
      <c r="DR1105">
        <v>10.76</v>
      </c>
      <c r="DS1105">
        <v>12.73</v>
      </c>
      <c r="DT1105">
        <v>11.3828571428571</v>
      </c>
    </row>
    <row r="1106" spans="1:124" x14ac:dyDescent="0.35">
      <c r="A1106" s="19" t="str">
        <f t="shared" si="34"/>
        <v>ALLL / Nonaccrual Loans--37529</v>
      </c>
      <c r="B1106" s="19" t="str">
        <f t="shared" si="35"/>
        <v>ALLL / Nonaccrual Loans</v>
      </c>
      <c r="C1106">
        <v>4</v>
      </c>
      <c r="D1106" s="27">
        <v>37529</v>
      </c>
      <c r="E1106">
        <v>147.27730898116499</v>
      </c>
      <c r="F1106">
        <v>262.54248204292202</v>
      </c>
      <c r="G1106">
        <v>475.58757630489998</v>
      </c>
      <c r="H1106">
        <v>1088.4871892763599</v>
      </c>
      <c r="I1106">
        <v>116.17790811339199</v>
      </c>
      <c r="J1106">
        <v>226.08142493638701</v>
      </c>
      <c r="K1106">
        <v>613.02325581395303</v>
      </c>
      <c r="L1106">
        <v>896.58351912969295</v>
      </c>
      <c r="M1106">
        <v>119.507581953805</v>
      </c>
      <c r="N1106">
        <v>250.39934553519501</v>
      </c>
      <c r="O1106">
        <v>668.53801169590599</v>
      </c>
      <c r="P1106">
        <v>877.29981937797504</v>
      </c>
      <c r="Q1106">
        <v>117.138164255454</v>
      </c>
      <c r="R1106">
        <v>156.18933150183199</v>
      </c>
      <c r="S1106">
        <v>196.308682483594</v>
      </c>
      <c r="T1106">
        <v>193.07758702905701</v>
      </c>
      <c r="U1106">
        <v>118.501323887219</v>
      </c>
      <c r="V1106">
        <v>241.60182058434901</v>
      </c>
      <c r="W1106">
        <v>631.82432432432404</v>
      </c>
      <c r="X1106">
        <v>1057.9537603669</v>
      </c>
      <c r="Y1106">
        <v>108.122491212745</v>
      </c>
      <c r="Z1106">
        <v>233.572943461911</v>
      </c>
      <c r="AA1106">
        <v>635.67996505532903</v>
      </c>
      <c r="AB1106">
        <v>880.336770365853</v>
      </c>
      <c r="AC1106">
        <v>120.833333333333</v>
      </c>
      <c r="AD1106">
        <v>216.07629427792901</v>
      </c>
      <c r="AE1106">
        <v>466.11111111111097</v>
      </c>
      <c r="AF1106">
        <v>656.50062093161205</v>
      </c>
      <c r="AG1106">
        <v>162.55506607929499</v>
      </c>
      <c r="AH1106">
        <v>303.99239543726202</v>
      </c>
      <c r="AI1106">
        <v>1111.0134548611099</v>
      </c>
      <c r="AJ1106">
        <v>50777.9072656321</v>
      </c>
      <c r="AK1106">
        <v>64.956108897845695</v>
      </c>
      <c r="AL1106">
        <v>127.004269449715</v>
      </c>
      <c r="AM1106">
        <v>291.25973308191197</v>
      </c>
      <c r="AN1106">
        <v>353.602257333007</v>
      </c>
      <c r="AO1106">
        <v>113.94626486136799</v>
      </c>
      <c r="AP1106">
        <v>227.200004503592</v>
      </c>
      <c r="AQ1106">
        <v>626.38888888888903</v>
      </c>
      <c r="AR1106">
        <v>760.27135432069099</v>
      </c>
      <c r="AS1106">
        <v>123.149495356126</v>
      </c>
      <c r="AT1106">
        <v>229.13385826771699</v>
      </c>
      <c r="AU1106">
        <v>658.66013071895395</v>
      </c>
      <c r="AV1106">
        <v>992.65148228714895</v>
      </c>
      <c r="AW1106">
        <v>103.412755680563</v>
      </c>
      <c r="AX1106">
        <v>202.04469507101101</v>
      </c>
      <c r="AY1106">
        <v>553.45065562456898</v>
      </c>
      <c r="AZ1106">
        <v>799.79652880651304</v>
      </c>
      <c r="BA1106">
        <v>116.76502934979899</v>
      </c>
      <c r="BB1106">
        <v>216.206270676244</v>
      </c>
      <c r="BC1106">
        <v>564.26176282733695</v>
      </c>
      <c r="BD1106">
        <v>1405.21152436237</v>
      </c>
      <c r="BE1106">
        <v>177.219562685988</v>
      </c>
      <c r="BF1106">
        <v>327.67261904761898</v>
      </c>
      <c r="BG1106">
        <v>603.02409491193703</v>
      </c>
      <c r="BH1106">
        <v>1059.4212400834399</v>
      </c>
      <c r="BI1106">
        <v>151.27969043784501</v>
      </c>
      <c r="BJ1106">
        <v>178.444506035969</v>
      </c>
      <c r="BK1106">
        <v>278.45756139594999</v>
      </c>
      <c r="BL1106">
        <v>980.67513281275501</v>
      </c>
      <c r="BM1106">
        <v>176.297046542245</v>
      </c>
      <c r="BN1106">
        <v>236.41618497109801</v>
      </c>
      <c r="BO1106">
        <v>272.41861880133899</v>
      </c>
      <c r="BP1106">
        <v>220.33838190535599</v>
      </c>
      <c r="BQ1106">
        <v>403.02664151833102</v>
      </c>
      <c r="BR1106">
        <v>661.76470588235304</v>
      </c>
      <c r="BS1106">
        <v>1807.17101273499</v>
      </c>
      <c r="BT1106">
        <v>1252.8768675414301</v>
      </c>
      <c r="BU1106">
        <v>89.975776574522698</v>
      </c>
      <c r="BV1106">
        <v>143.55584256678699</v>
      </c>
      <c r="BW1106">
        <v>397.40837696335097</v>
      </c>
      <c r="BX1106">
        <v>269.83107119328798</v>
      </c>
      <c r="BZ1106" t="s">
        <v>284</v>
      </c>
      <c r="CC1106">
        <v>145.600676818951</v>
      </c>
      <c r="CD1106">
        <v>284.76190476190499</v>
      </c>
      <c r="CE1106">
        <v>638.461538461538</v>
      </c>
      <c r="CF1106">
        <v>1988.1113625922301</v>
      </c>
      <c r="CG1106">
        <v>110.13844762324599</v>
      </c>
      <c r="CH1106">
        <v>230.25205192386099</v>
      </c>
      <c r="CI1106">
        <v>402.14063310845899</v>
      </c>
      <c r="CJ1106">
        <v>282.02702880784398</v>
      </c>
      <c r="CK1106">
        <v>107.235416486088</v>
      </c>
      <c r="CL1106">
        <v>210.233038854104</v>
      </c>
      <c r="CM1106">
        <v>555.61224489795904</v>
      </c>
      <c r="CN1106">
        <v>2862.5430564611902</v>
      </c>
      <c r="CO1106">
        <v>201.19341563786</v>
      </c>
      <c r="CP1106">
        <v>307.85492303754899</v>
      </c>
      <c r="CQ1106">
        <v>608.31833226874198</v>
      </c>
      <c r="CR1106">
        <v>501.65682486905303</v>
      </c>
      <c r="CS1106">
        <v>202.26130653266301</v>
      </c>
      <c r="CT1106">
        <v>342.857142857143</v>
      </c>
      <c r="CU1106">
        <v>766.243386243386</v>
      </c>
      <c r="CV1106">
        <v>549.31073624597002</v>
      </c>
      <c r="CW1106">
        <v>178.055400004826</v>
      </c>
      <c r="CX1106">
        <v>427.79027234381999</v>
      </c>
      <c r="CY1106">
        <v>665.94155844155898</v>
      </c>
      <c r="CZ1106">
        <v>1461.5183528003099</v>
      </c>
      <c r="DA1106">
        <v>465.339002114545</v>
      </c>
      <c r="DB1106">
        <v>819.03225806451599</v>
      </c>
      <c r="DC1106">
        <v>832.03521300172395</v>
      </c>
      <c r="DD1106">
        <v>591.90539072267404</v>
      </c>
      <c r="DF1106" t="s">
        <v>284</v>
      </c>
      <c r="DI1106">
        <v>229.571537872992</v>
      </c>
      <c r="DJ1106">
        <v>930.89219838775796</v>
      </c>
      <c r="DK1106">
        <v>2548.0713452241998</v>
      </c>
      <c r="DL1106">
        <v>397740.40727844398</v>
      </c>
      <c r="DM1106">
        <v>62.143671607753703</v>
      </c>
      <c r="DN1106">
        <v>134.597156398104</v>
      </c>
      <c r="DO1106">
        <v>337.313432835821</v>
      </c>
      <c r="DP1106">
        <v>745.04164561263303</v>
      </c>
      <c r="DQ1106">
        <v>83.368616427865206</v>
      </c>
      <c r="DR1106">
        <v>134.26658551430299</v>
      </c>
      <c r="DS1106">
        <v>223.89621539457599</v>
      </c>
      <c r="DT1106">
        <v>175.671563739932</v>
      </c>
    </row>
    <row r="1107" spans="1:124" x14ac:dyDescent="0.35">
      <c r="A1107" s="19" t="str">
        <f t="shared" si="34"/>
        <v>[NCL + OREO] / [Total Loans + OREO]--37529</v>
      </c>
      <c r="B1107" s="19" t="str">
        <f t="shared" si="35"/>
        <v>[NCL + OREO] / [Total Loans + OREO]</v>
      </c>
      <c r="C1107">
        <v>5</v>
      </c>
      <c r="D1107" s="27">
        <v>37529</v>
      </c>
      <c r="E1107">
        <v>0.51779449079557305</v>
      </c>
      <c r="F1107">
        <v>1.06270705476383</v>
      </c>
      <c r="G1107">
        <v>1.8076039592975299</v>
      </c>
      <c r="H1107">
        <v>1.4537886592890299</v>
      </c>
      <c r="I1107">
        <v>0.39244853761512</v>
      </c>
      <c r="J1107">
        <v>1.0133708655876099</v>
      </c>
      <c r="K1107">
        <v>1.9667389732465701</v>
      </c>
      <c r="L1107">
        <v>1.4046459450911899</v>
      </c>
      <c r="M1107">
        <v>0.28939603949687298</v>
      </c>
      <c r="N1107">
        <v>0.85956706481380996</v>
      </c>
      <c r="O1107">
        <v>1.7890500548024499</v>
      </c>
      <c r="P1107">
        <v>1.2762719458855101</v>
      </c>
      <c r="Q1107">
        <v>0.79719390349582298</v>
      </c>
      <c r="R1107">
        <v>1.4600949155380101</v>
      </c>
      <c r="S1107">
        <v>2.1717875611493098</v>
      </c>
      <c r="T1107">
        <v>1.76896203964234</v>
      </c>
      <c r="U1107">
        <v>0.32388260501270599</v>
      </c>
      <c r="V1107">
        <v>0.90690683136061201</v>
      </c>
      <c r="W1107">
        <v>1.86838281087814</v>
      </c>
      <c r="X1107">
        <v>1.3256396261941901</v>
      </c>
      <c r="Y1107">
        <v>0.52437168400861101</v>
      </c>
      <c r="Z1107">
        <v>1.23439115725187</v>
      </c>
      <c r="AA1107">
        <v>2.2065193836644501</v>
      </c>
      <c r="AB1107">
        <v>1.6515287968819301</v>
      </c>
      <c r="AC1107">
        <v>0.49646824218420799</v>
      </c>
      <c r="AD1107">
        <v>1.0963086012833501</v>
      </c>
      <c r="AE1107">
        <v>2.5243526280492801</v>
      </c>
      <c r="AF1107">
        <v>1.6055305624129199</v>
      </c>
      <c r="AG1107">
        <v>0.38614031515643199</v>
      </c>
      <c r="AH1107">
        <v>1.0125806508723001</v>
      </c>
      <c r="AI1107">
        <v>1.6411807756552801</v>
      </c>
      <c r="AJ1107">
        <v>1.2986268625003301</v>
      </c>
      <c r="AK1107">
        <v>0.62511566645232897</v>
      </c>
      <c r="AL1107">
        <v>1.3260910282824501</v>
      </c>
      <c r="AM1107">
        <v>2.0701425552792001</v>
      </c>
      <c r="AN1107">
        <v>1.5896143007431101</v>
      </c>
      <c r="AO1107">
        <v>0.41538201416471898</v>
      </c>
      <c r="AP1107">
        <v>1.1253306265520699</v>
      </c>
      <c r="AQ1107">
        <v>2.1601517398713601</v>
      </c>
      <c r="AR1107">
        <v>1.57183558962036</v>
      </c>
      <c r="AS1107">
        <v>0.37643215682125503</v>
      </c>
      <c r="AT1107">
        <v>0.92977960631193202</v>
      </c>
      <c r="AU1107">
        <v>1.70848083470199</v>
      </c>
      <c r="AV1107">
        <v>1.2880657892123799</v>
      </c>
      <c r="AW1107">
        <v>0.40127301956410599</v>
      </c>
      <c r="AX1107">
        <v>1.02260914556711</v>
      </c>
      <c r="AY1107">
        <v>1.7719721549909</v>
      </c>
      <c r="AZ1107">
        <v>1.30684868545046</v>
      </c>
      <c r="BA1107">
        <v>0.29100801517341401</v>
      </c>
      <c r="BB1107">
        <v>0.996857006586923</v>
      </c>
      <c r="BC1107">
        <v>1.9151034709375201</v>
      </c>
      <c r="BD1107">
        <v>1.38496477124743</v>
      </c>
      <c r="BE1107">
        <v>0.43870829252586002</v>
      </c>
      <c r="BF1107">
        <v>1.0193016699197599</v>
      </c>
      <c r="BG1107">
        <v>1.9427667310705801</v>
      </c>
      <c r="BH1107">
        <v>1.3201267621949</v>
      </c>
      <c r="BI1107">
        <v>0.96237940128505595</v>
      </c>
      <c r="BJ1107">
        <v>0.97503286576145098</v>
      </c>
      <c r="BK1107">
        <v>1.2456714659730601</v>
      </c>
      <c r="BL1107">
        <v>1.34671827283051</v>
      </c>
      <c r="BM1107">
        <v>0.50705027773821398</v>
      </c>
      <c r="BN1107">
        <v>1.06361283072937</v>
      </c>
      <c r="BO1107">
        <v>1.47285339035233</v>
      </c>
      <c r="BP1107">
        <v>0.91629083736116901</v>
      </c>
      <c r="BQ1107">
        <v>0.42585306088618802</v>
      </c>
      <c r="BR1107">
        <v>0.53215724959192401</v>
      </c>
      <c r="BS1107">
        <v>1.47304340516794</v>
      </c>
      <c r="BT1107">
        <v>1.0885452275054499</v>
      </c>
      <c r="BU1107">
        <v>0.654763287378055</v>
      </c>
      <c r="BV1107">
        <v>1.0732304532131201</v>
      </c>
      <c r="BW1107">
        <v>2.1046793092101299</v>
      </c>
      <c r="BX1107">
        <v>1.36527069272277</v>
      </c>
      <c r="BZ1107" t="s">
        <v>284</v>
      </c>
      <c r="CC1107">
        <v>0.210705648187548</v>
      </c>
      <c r="CD1107">
        <v>0.72427683126585396</v>
      </c>
      <c r="CE1107">
        <v>1.2309605942606301</v>
      </c>
      <c r="CF1107">
        <v>0.90055131281679501</v>
      </c>
      <c r="CG1107">
        <v>0.32896160671774199</v>
      </c>
      <c r="CH1107">
        <v>0.935268371343008</v>
      </c>
      <c r="CI1107">
        <v>0.95274433010515003</v>
      </c>
      <c r="CJ1107">
        <v>0.70366258926383196</v>
      </c>
      <c r="CK1107">
        <v>0.26496944914363302</v>
      </c>
      <c r="CL1107">
        <v>0.71148872721043999</v>
      </c>
      <c r="CM1107">
        <v>1.6551523543825599</v>
      </c>
      <c r="CN1107">
        <v>1.1053022362524301</v>
      </c>
      <c r="CO1107">
        <v>0.46986487132264598</v>
      </c>
      <c r="CP1107">
        <v>0.50902831831966</v>
      </c>
      <c r="CQ1107">
        <v>1.0811982711488</v>
      </c>
      <c r="CR1107">
        <v>0.69079656066343997</v>
      </c>
      <c r="CS1107">
        <v>0.50347625927851603</v>
      </c>
      <c r="CT1107">
        <v>0.668048698653118</v>
      </c>
      <c r="CU1107">
        <v>0.70040245842822801</v>
      </c>
      <c r="CV1107">
        <v>1.07139319370731</v>
      </c>
      <c r="CW1107">
        <v>0.26849162661049902</v>
      </c>
      <c r="CX1107">
        <v>0.66659526050700302</v>
      </c>
      <c r="CY1107">
        <v>0.82874215032417997</v>
      </c>
      <c r="CZ1107">
        <v>1.04779152414554</v>
      </c>
      <c r="DA1107">
        <v>0.29224445911125002</v>
      </c>
      <c r="DB1107">
        <v>0.66424355238830801</v>
      </c>
      <c r="DC1107">
        <v>1.04537341946905</v>
      </c>
      <c r="DD1107">
        <v>0.673374326191996</v>
      </c>
      <c r="DF1107" t="s">
        <v>284</v>
      </c>
      <c r="DI1107">
        <v>0.81736106146395504</v>
      </c>
      <c r="DJ1107">
        <v>1.38500791331743</v>
      </c>
      <c r="DK1107">
        <v>2.5226603591924501</v>
      </c>
      <c r="DL1107">
        <v>1.8930391018135899</v>
      </c>
      <c r="DM1107">
        <v>0.84141382301872902</v>
      </c>
      <c r="DN1107">
        <v>1.52398562099447</v>
      </c>
      <c r="DO1107">
        <v>2.7202589218893798</v>
      </c>
      <c r="DP1107">
        <v>1.77878919648812</v>
      </c>
      <c r="DQ1107">
        <v>0.67853636942154105</v>
      </c>
      <c r="DR1107">
        <v>1.13302530859941</v>
      </c>
      <c r="DS1107">
        <v>2.4452669843177399</v>
      </c>
      <c r="DT1107">
        <v>1.5960077094629199</v>
      </c>
    </row>
    <row r="1108" spans="1:124" x14ac:dyDescent="0.35">
      <c r="A1108" s="19" t="str">
        <f t="shared" si="34"/>
        <v>[Noncurrent + Delinquent Loans] / [Capital + ALLL]--37529</v>
      </c>
      <c r="B1108" s="19" t="str">
        <f t="shared" si="35"/>
        <v>[Noncurrent + Delinquent Loans] / [Capital + ALLL]</v>
      </c>
      <c r="C1108">
        <v>6</v>
      </c>
      <c r="D1108" s="27">
        <v>37529</v>
      </c>
      <c r="E1108">
        <v>8.1405060155556797</v>
      </c>
      <c r="F1108">
        <v>12.2925150666447</v>
      </c>
      <c r="G1108">
        <v>20.496052292078801</v>
      </c>
      <c r="H1108">
        <v>16.8497727853401</v>
      </c>
      <c r="I1108">
        <v>6.1906490019771701</v>
      </c>
      <c r="J1108">
        <v>12.3132313231323</v>
      </c>
      <c r="K1108">
        <v>19.871999789746599</v>
      </c>
      <c r="L1108">
        <v>14.6883306168606</v>
      </c>
      <c r="M1108">
        <v>4.7166559620668096</v>
      </c>
      <c r="N1108">
        <v>10.4249903767147</v>
      </c>
      <c r="O1108">
        <v>18.830807780237599</v>
      </c>
      <c r="P1108">
        <v>13.432255244326999</v>
      </c>
      <c r="Q1108">
        <v>9.2909667615172005</v>
      </c>
      <c r="R1108">
        <v>16.4732079218855</v>
      </c>
      <c r="S1108">
        <v>26.287587462447998</v>
      </c>
      <c r="T1108">
        <v>18.384978977887101</v>
      </c>
      <c r="U1108">
        <v>5.6278096153186201</v>
      </c>
      <c r="V1108">
        <v>12.4278164196582</v>
      </c>
      <c r="W1108">
        <v>19.1531595514492</v>
      </c>
      <c r="X1108">
        <v>14.5123221309389</v>
      </c>
      <c r="Y1108">
        <v>8.0114446873805196</v>
      </c>
      <c r="Z1108">
        <v>12.451237919646699</v>
      </c>
      <c r="AA1108">
        <v>19.583850511118602</v>
      </c>
      <c r="AB1108">
        <v>16.381818120361199</v>
      </c>
      <c r="AC1108">
        <v>5.7734559586636296</v>
      </c>
      <c r="AD1108">
        <v>11.020357741387</v>
      </c>
      <c r="AE1108">
        <v>15.8944736430111</v>
      </c>
      <c r="AF1108">
        <v>12.3475544040092</v>
      </c>
      <c r="AG1108">
        <v>4.1050295857988202</v>
      </c>
      <c r="AH1108">
        <v>9.8265722515602505</v>
      </c>
      <c r="AI1108">
        <v>17.114972625565301</v>
      </c>
      <c r="AJ1108">
        <v>12.7706843941196</v>
      </c>
      <c r="AK1108">
        <v>8.4348154197636802</v>
      </c>
      <c r="AL1108">
        <v>18.5968732985922</v>
      </c>
      <c r="AM1108">
        <v>27.702656181302999</v>
      </c>
      <c r="AN1108">
        <v>21.5125324297533</v>
      </c>
      <c r="AO1108">
        <v>5.4603582853531796</v>
      </c>
      <c r="AP1108">
        <v>11.6029326666378</v>
      </c>
      <c r="AQ1108">
        <v>18.809457575239399</v>
      </c>
      <c r="AR1108">
        <v>13.759627079688499</v>
      </c>
      <c r="AS1108">
        <v>6.5134048177217396</v>
      </c>
      <c r="AT1108">
        <v>12.4425488774479</v>
      </c>
      <c r="AU1108">
        <v>20.298114754740499</v>
      </c>
      <c r="AV1108">
        <v>15.2322821304702</v>
      </c>
      <c r="AW1108">
        <v>7.7780314729957896</v>
      </c>
      <c r="AX1108">
        <v>14.2348008852075</v>
      </c>
      <c r="AY1108">
        <v>21.900181865178599</v>
      </c>
      <c r="AZ1108">
        <v>16.883171696502799</v>
      </c>
      <c r="BA1108">
        <v>5.8945898611098499</v>
      </c>
      <c r="BB1108">
        <v>10.0743134315977</v>
      </c>
      <c r="BC1108">
        <v>21.467856394639799</v>
      </c>
      <c r="BD1108">
        <v>15.043686530230101</v>
      </c>
      <c r="BE1108">
        <v>6.9431118651818897</v>
      </c>
      <c r="BF1108">
        <v>13.8733021167911</v>
      </c>
      <c r="BG1108">
        <v>19.726524441446401</v>
      </c>
      <c r="BH1108">
        <v>14.777948049689501</v>
      </c>
      <c r="BI1108">
        <v>10.3721522383834</v>
      </c>
      <c r="BJ1108">
        <v>15.001269214253901</v>
      </c>
      <c r="BK1108">
        <v>16.353601231154101</v>
      </c>
      <c r="BL1108">
        <v>15.6174859491317</v>
      </c>
      <c r="BM1108">
        <v>5.4183512040780499</v>
      </c>
      <c r="BN1108">
        <v>8.2338156497259796</v>
      </c>
      <c r="BO1108">
        <v>12.0310735692122</v>
      </c>
      <c r="BP1108">
        <v>9.2156091235642901</v>
      </c>
      <c r="BQ1108">
        <v>5.0569671249557899</v>
      </c>
      <c r="BR1108">
        <v>6.3172804532577898</v>
      </c>
      <c r="BS1108">
        <v>14.4621025484212</v>
      </c>
      <c r="BT1108">
        <v>10.9069529644987</v>
      </c>
      <c r="BU1108">
        <v>9.6554787457099298</v>
      </c>
      <c r="BV1108">
        <v>15.389526950233201</v>
      </c>
      <c r="BW1108">
        <v>20.488782926288899</v>
      </c>
      <c r="BX1108">
        <v>16.185653200180401</v>
      </c>
      <c r="BZ1108" t="s">
        <v>284</v>
      </c>
      <c r="CC1108">
        <v>4.67605926524684</v>
      </c>
      <c r="CD1108">
        <v>9.7453378066066101</v>
      </c>
      <c r="CE1108">
        <v>17.5076889038323</v>
      </c>
      <c r="CF1108">
        <v>11.9148393937497</v>
      </c>
      <c r="CG1108">
        <v>5.1738761662425796</v>
      </c>
      <c r="CH1108">
        <v>5.2902782548952203</v>
      </c>
      <c r="CI1108">
        <v>23.877551020408202</v>
      </c>
      <c r="CJ1108">
        <v>12.0857874011247</v>
      </c>
      <c r="CK1108">
        <v>4.65359730116732</v>
      </c>
      <c r="CL1108">
        <v>11.878858774272601</v>
      </c>
      <c r="CM1108">
        <v>18.772760225804898</v>
      </c>
      <c r="CN1108">
        <v>13.534422467844299</v>
      </c>
      <c r="CO1108">
        <v>4.4713609337032896</v>
      </c>
      <c r="CP1108">
        <v>4.6073084486235096</v>
      </c>
      <c r="CQ1108">
        <v>11.5585262662863</v>
      </c>
      <c r="CR1108">
        <v>7.0145939250044496</v>
      </c>
      <c r="CS1108">
        <v>4.8595097788026296</v>
      </c>
      <c r="CT1108">
        <v>6.2685497901954799</v>
      </c>
      <c r="CU1108">
        <v>13.056570858946699</v>
      </c>
      <c r="CV1108">
        <v>10.658585426025599</v>
      </c>
      <c r="CW1108">
        <v>7.2252256671899504</v>
      </c>
      <c r="CX1108">
        <v>12.1936381407344</v>
      </c>
      <c r="CY1108">
        <v>14.676954693979001</v>
      </c>
      <c r="CZ1108">
        <v>12.128238549434201</v>
      </c>
      <c r="DA1108">
        <v>2.5468590999113698</v>
      </c>
      <c r="DB1108">
        <v>4.4635183704585701</v>
      </c>
      <c r="DC1108">
        <v>10.330881160581001</v>
      </c>
      <c r="DD1108">
        <v>8.4142218900338097</v>
      </c>
      <c r="DF1108" t="s">
        <v>284</v>
      </c>
      <c r="DI1108">
        <v>11.093434950701999</v>
      </c>
      <c r="DJ1108">
        <v>15.3475143129561</v>
      </c>
      <c r="DK1108">
        <v>21.2577175416933</v>
      </c>
      <c r="DL1108">
        <v>22.218487188365799</v>
      </c>
      <c r="DM1108">
        <v>9.5162771502937993</v>
      </c>
      <c r="DN1108">
        <v>16.867612319869899</v>
      </c>
      <c r="DO1108">
        <v>21.632221482825301</v>
      </c>
      <c r="DP1108">
        <v>24.866520930592699</v>
      </c>
      <c r="DQ1108">
        <v>10.7424828681264</v>
      </c>
      <c r="DR1108">
        <v>16.939582156973501</v>
      </c>
      <c r="DS1108">
        <v>18.475235254356601</v>
      </c>
      <c r="DT1108">
        <v>14.545439406533401</v>
      </c>
    </row>
    <row r="1109" spans="1:124" x14ac:dyDescent="0.35">
      <c r="A1109" s="19" t="str">
        <f t="shared" si="34"/>
        <v xml:space="preserve">  Ag [NCL+DQ] / [Capital + ALLL]--37529</v>
      </c>
      <c r="B1109" s="19" t="str">
        <f t="shared" si="35"/>
        <v xml:space="preserve">  Ag [NCL+DQ] / [Capital + ALLL]</v>
      </c>
      <c r="C1109">
        <v>7</v>
      </c>
      <c r="D1109" s="27">
        <v>37529</v>
      </c>
      <c r="E1109">
        <v>0</v>
      </c>
      <c r="F1109">
        <v>0.153480449453335</v>
      </c>
      <c r="G1109">
        <v>2.9690019535639398</v>
      </c>
      <c r="H1109">
        <v>2.1966101199272701</v>
      </c>
      <c r="I1109">
        <v>0</v>
      </c>
      <c r="J1109">
        <v>7.8419071518193204E-2</v>
      </c>
      <c r="K1109">
        <v>2.8423735553613998</v>
      </c>
      <c r="L1109">
        <v>2.2114950821203401</v>
      </c>
      <c r="M1109">
        <v>0</v>
      </c>
      <c r="N1109">
        <v>0</v>
      </c>
      <c r="O1109">
        <v>0.78493366550886501</v>
      </c>
      <c r="P1109">
        <v>1.14619270860904</v>
      </c>
      <c r="Q1109">
        <v>0</v>
      </c>
      <c r="R1109">
        <v>0</v>
      </c>
      <c r="S1109">
        <v>0</v>
      </c>
      <c r="T1109">
        <v>9.6499420913628994E-2</v>
      </c>
      <c r="U1109">
        <v>0</v>
      </c>
      <c r="V1109">
        <v>0</v>
      </c>
      <c r="W1109">
        <v>1.8871251917643399</v>
      </c>
      <c r="X1109">
        <v>1.97147329318899</v>
      </c>
      <c r="Y1109">
        <v>0</v>
      </c>
      <c r="Z1109">
        <v>8.2103454703221196E-2</v>
      </c>
      <c r="AA1109">
        <v>4.1271156277504497</v>
      </c>
      <c r="AB1109">
        <v>2.5858045712160198</v>
      </c>
      <c r="AC1109">
        <v>0</v>
      </c>
      <c r="AD1109">
        <v>1.74238399375647</v>
      </c>
      <c r="AE1109">
        <v>5.6579836128830703</v>
      </c>
      <c r="AF1109">
        <v>3.4418284416175302</v>
      </c>
      <c r="AG1109">
        <v>0</v>
      </c>
      <c r="AH1109">
        <v>0.85814418132390002</v>
      </c>
      <c r="AI1109">
        <v>3.1425736023817401</v>
      </c>
      <c r="AJ1109">
        <v>2.7124400910065001</v>
      </c>
      <c r="AK1109">
        <v>0</v>
      </c>
      <c r="AL1109">
        <v>0</v>
      </c>
      <c r="AM1109">
        <v>3.25068997582988</v>
      </c>
      <c r="AN1109">
        <v>2.5933430587100799</v>
      </c>
      <c r="AO1109">
        <v>0</v>
      </c>
      <c r="AP1109">
        <v>1.74606729431581</v>
      </c>
      <c r="AQ1109">
        <v>6.5943845635292098</v>
      </c>
      <c r="AR1109">
        <v>4.0711687306829303</v>
      </c>
      <c r="AS1109">
        <v>0</v>
      </c>
      <c r="AT1109">
        <v>2.2182341147047101E-2</v>
      </c>
      <c r="AU1109">
        <v>2.3481731541660902</v>
      </c>
      <c r="AV1109">
        <v>1.9383073596496001</v>
      </c>
      <c r="AW1109">
        <v>0</v>
      </c>
      <c r="AX1109">
        <v>0</v>
      </c>
      <c r="AY1109">
        <v>0.59083965205093103</v>
      </c>
      <c r="AZ1109">
        <v>1.1611486553619099</v>
      </c>
      <c r="BA1109">
        <v>0</v>
      </c>
      <c r="BB1109">
        <v>0</v>
      </c>
      <c r="BC1109">
        <v>1.0105807438175201</v>
      </c>
      <c r="BD1109">
        <v>1.2393056433170699</v>
      </c>
      <c r="BE1109">
        <v>0</v>
      </c>
      <c r="BF1109">
        <v>0</v>
      </c>
      <c r="BG1109">
        <v>0.819605215820146</v>
      </c>
      <c r="BH1109">
        <v>1.2214557582830099</v>
      </c>
      <c r="BI1109">
        <v>1.1831693132397001</v>
      </c>
      <c r="BJ1109">
        <v>1.6745426843823701</v>
      </c>
      <c r="BK1109">
        <v>3.37550969940694</v>
      </c>
      <c r="BL1109">
        <v>2.3499797856192202</v>
      </c>
      <c r="BM1109">
        <v>0</v>
      </c>
      <c r="BN1109">
        <v>0</v>
      </c>
      <c r="BO1109">
        <v>0</v>
      </c>
      <c r="BP1109">
        <v>0</v>
      </c>
      <c r="BQ1109">
        <v>0</v>
      </c>
      <c r="BR1109">
        <v>0</v>
      </c>
      <c r="BS1109">
        <v>2.9139902866990401</v>
      </c>
      <c r="BT1109">
        <v>1.9426601911326999</v>
      </c>
      <c r="BU1109">
        <v>0</v>
      </c>
      <c r="BV1109">
        <v>0</v>
      </c>
      <c r="BW1109">
        <v>0</v>
      </c>
      <c r="BX1109">
        <v>0</v>
      </c>
      <c r="BZ1109" t="s">
        <v>284</v>
      </c>
      <c r="CC1109">
        <v>0</v>
      </c>
      <c r="CD1109">
        <v>0</v>
      </c>
      <c r="CE1109">
        <v>0</v>
      </c>
      <c r="CF1109">
        <v>0.54705769356295197</v>
      </c>
      <c r="CG1109">
        <v>0</v>
      </c>
      <c r="CH1109">
        <v>0</v>
      </c>
      <c r="CI1109">
        <v>0</v>
      </c>
      <c r="CJ1109">
        <v>0.20425005157829601</v>
      </c>
      <c r="CK1109">
        <v>0</v>
      </c>
      <c r="CL1109">
        <v>0.120797905709461</v>
      </c>
      <c r="CM1109">
        <v>1.62402798032414</v>
      </c>
      <c r="CN1109">
        <v>2.61706816383241</v>
      </c>
      <c r="CO1109">
        <v>0</v>
      </c>
      <c r="CP1109">
        <v>0.50555826846293095</v>
      </c>
      <c r="CQ1109">
        <v>1.6913835746483199</v>
      </c>
      <c r="CR1109">
        <v>1.79723596085272</v>
      </c>
      <c r="CS1109">
        <v>0</v>
      </c>
      <c r="CT1109">
        <v>0.25621316935690502</v>
      </c>
      <c r="CU1109">
        <v>0.71855789998338604</v>
      </c>
      <c r="CV1109">
        <v>1.6984412581919299</v>
      </c>
      <c r="CW1109">
        <v>0</v>
      </c>
      <c r="CX1109">
        <v>0.104493835028398</v>
      </c>
      <c r="CY1109">
        <v>1.1099536922145301</v>
      </c>
      <c r="CZ1109">
        <v>1.2251745957168201</v>
      </c>
      <c r="DA1109">
        <v>0</v>
      </c>
      <c r="DB1109">
        <v>0</v>
      </c>
      <c r="DC1109">
        <v>6.6322770817980797E-2</v>
      </c>
      <c r="DD1109">
        <v>6.6322770817980797E-2</v>
      </c>
      <c r="DF1109" t="s">
        <v>284</v>
      </c>
      <c r="DI1109">
        <v>0</v>
      </c>
      <c r="DJ1109">
        <v>0.107284626113078</v>
      </c>
      <c r="DK1109">
        <v>1.77338728874078</v>
      </c>
      <c r="DL1109">
        <v>1.6095923520676301</v>
      </c>
      <c r="DM1109">
        <v>0</v>
      </c>
      <c r="DN1109">
        <v>0.125178826895565</v>
      </c>
      <c r="DO1109">
        <v>2.7353524465771</v>
      </c>
      <c r="DP1109">
        <v>2.2137681139686798</v>
      </c>
      <c r="DQ1109">
        <v>0.50474671520094005</v>
      </c>
      <c r="DR1109">
        <v>2.6068652849740901</v>
      </c>
      <c r="DS1109">
        <v>4.2593584392427504</v>
      </c>
      <c r="DT1109">
        <v>4.2005696368458896</v>
      </c>
    </row>
    <row r="1110" spans="1:124" x14ac:dyDescent="0.35">
      <c r="A1110" s="19" t="str">
        <f t="shared" si="34"/>
        <v xml:space="preserve">  CLD [NCL+DQ] / [Capital + ALLL]--37529</v>
      </c>
      <c r="B1110" s="19" t="str">
        <f t="shared" si="35"/>
        <v xml:space="preserve">  CLD [NCL+DQ] / [Capital + ALLL]</v>
      </c>
      <c r="C1110">
        <v>8</v>
      </c>
      <c r="D1110" s="27">
        <v>37529</v>
      </c>
      <c r="E1110">
        <v>0</v>
      </c>
      <c r="F1110">
        <v>0</v>
      </c>
      <c r="G1110">
        <v>1.9844419749166502E-2</v>
      </c>
      <c r="H1110">
        <v>0.58333087382332305</v>
      </c>
      <c r="I1110">
        <v>0</v>
      </c>
      <c r="J1110">
        <v>0</v>
      </c>
      <c r="K1110">
        <v>0</v>
      </c>
      <c r="L1110">
        <v>0.38541918252735502</v>
      </c>
      <c r="M1110">
        <v>0</v>
      </c>
      <c r="N1110">
        <v>0</v>
      </c>
      <c r="O1110">
        <v>0.18520215868200901</v>
      </c>
      <c r="P1110">
        <v>0.61476708910574995</v>
      </c>
      <c r="Q1110">
        <v>0</v>
      </c>
      <c r="R1110">
        <v>0</v>
      </c>
      <c r="S1110">
        <v>0</v>
      </c>
      <c r="T1110">
        <v>0.31109095465446501</v>
      </c>
      <c r="U1110">
        <v>0</v>
      </c>
      <c r="V1110">
        <v>0</v>
      </c>
      <c r="W1110">
        <v>0</v>
      </c>
      <c r="X1110">
        <v>0.38318842395358599</v>
      </c>
      <c r="Y1110">
        <v>0</v>
      </c>
      <c r="Z1110">
        <v>0</v>
      </c>
      <c r="AA1110">
        <v>0.16215506799635601</v>
      </c>
      <c r="AB1110">
        <v>0.77857728789533498</v>
      </c>
      <c r="AC1110">
        <v>0</v>
      </c>
      <c r="AD1110">
        <v>0</v>
      </c>
      <c r="AE1110">
        <v>0</v>
      </c>
      <c r="AF1110">
        <v>0.16594227036833101</v>
      </c>
      <c r="AG1110">
        <v>0</v>
      </c>
      <c r="AH1110">
        <v>0</v>
      </c>
      <c r="AI1110">
        <v>0</v>
      </c>
      <c r="AJ1110">
        <v>0.34637526355620701</v>
      </c>
      <c r="AK1110">
        <v>0</v>
      </c>
      <c r="AL1110">
        <v>0</v>
      </c>
      <c r="AM1110">
        <v>0.49731022072243503</v>
      </c>
      <c r="AN1110">
        <v>0.93393084122333103</v>
      </c>
      <c r="AO1110">
        <v>0</v>
      </c>
      <c r="AP1110">
        <v>0</v>
      </c>
      <c r="AQ1110">
        <v>0</v>
      </c>
      <c r="AR1110">
        <v>0.185949535133274</v>
      </c>
      <c r="AS1110">
        <v>0</v>
      </c>
      <c r="AT1110">
        <v>0</v>
      </c>
      <c r="AU1110">
        <v>0</v>
      </c>
      <c r="AV1110">
        <v>0.55371903888694196</v>
      </c>
      <c r="AW1110">
        <v>0</v>
      </c>
      <c r="AX1110">
        <v>0</v>
      </c>
      <c r="AY1110">
        <v>9.4202077299559206E-2</v>
      </c>
      <c r="AZ1110">
        <v>0.74670730993870904</v>
      </c>
      <c r="BA1110">
        <v>0</v>
      </c>
      <c r="BB1110">
        <v>0</v>
      </c>
      <c r="BC1110">
        <v>0</v>
      </c>
      <c r="BD1110">
        <v>0.55981493336197596</v>
      </c>
      <c r="BE1110">
        <v>0</v>
      </c>
      <c r="BF1110">
        <v>0</v>
      </c>
      <c r="BG1110">
        <v>0</v>
      </c>
      <c r="BH1110">
        <v>0.19242995242198899</v>
      </c>
      <c r="BI1110">
        <v>8.7500972233024808E-3</v>
      </c>
      <c r="BJ1110">
        <v>5.1121044010693298E-2</v>
      </c>
      <c r="BK1110">
        <v>9.3204618823297003E-2</v>
      </c>
      <c r="BL1110">
        <v>0.133520522024239</v>
      </c>
      <c r="BM1110">
        <v>0.71849182633151698</v>
      </c>
      <c r="BN1110">
        <v>1.26339141330023</v>
      </c>
      <c r="BO1110">
        <v>2.0124394494629798</v>
      </c>
      <c r="BP1110">
        <v>1.4675398624942699</v>
      </c>
      <c r="BQ1110">
        <v>0</v>
      </c>
      <c r="BR1110">
        <v>0</v>
      </c>
      <c r="BS1110">
        <v>0.37712464589235101</v>
      </c>
      <c r="BT1110">
        <v>0.25141643059490099</v>
      </c>
      <c r="BU1110">
        <v>0</v>
      </c>
      <c r="BV1110">
        <v>0</v>
      </c>
      <c r="BW1110">
        <v>0</v>
      </c>
      <c r="BX1110">
        <v>0.67264766358497896</v>
      </c>
      <c r="BZ1110" t="s">
        <v>284</v>
      </c>
      <c r="CC1110">
        <v>0</v>
      </c>
      <c r="CD1110">
        <v>0</v>
      </c>
      <c r="CE1110">
        <v>3.9295435286031697E-3</v>
      </c>
      <c r="CF1110">
        <v>0.46033568124018298</v>
      </c>
      <c r="CG1110">
        <v>0</v>
      </c>
      <c r="CH1110">
        <v>0</v>
      </c>
      <c r="CI1110">
        <v>0</v>
      </c>
      <c r="CJ1110">
        <v>0.32597482979162401</v>
      </c>
      <c r="CK1110">
        <v>0</v>
      </c>
      <c r="CL1110">
        <v>0</v>
      </c>
      <c r="CM1110">
        <v>0</v>
      </c>
      <c r="CN1110">
        <v>0.50889642286908798</v>
      </c>
      <c r="CO1110">
        <v>0</v>
      </c>
      <c r="CP1110">
        <v>0</v>
      </c>
      <c r="CQ1110">
        <v>0.54505500818659702</v>
      </c>
      <c r="CR1110">
        <v>0.636435467072483</v>
      </c>
      <c r="CS1110">
        <v>0</v>
      </c>
      <c r="CT1110">
        <v>0</v>
      </c>
      <c r="CU1110">
        <v>0.13498920086393101</v>
      </c>
      <c r="CV1110">
        <v>0.42038789759260398</v>
      </c>
      <c r="CW1110">
        <v>0</v>
      </c>
      <c r="CX1110">
        <v>0</v>
      </c>
      <c r="CY1110">
        <v>0</v>
      </c>
      <c r="CZ1110">
        <v>0.200761701243582</v>
      </c>
      <c r="DA1110">
        <v>0</v>
      </c>
      <c r="DB1110">
        <v>1.0823447917568599E-2</v>
      </c>
      <c r="DC1110">
        <v>0.13598461918659599</v>
      </c>
      <c r="DD1110">
        <v>0.12516117126902801</v>
      </c>
      <c r="DF1110" t="s">
        <v>284</v>
      </c>
      <c r="DI1110">
        <v>0</v>
      </c>
      <c r="DJ1110">
        <v>0</v>
      </c>
      <c r="DK1110">
        <v>0</v>
      </c>
      <c r="DL1110">
        <v>9.2505988520572596E-2</v>
      </c>
      <c r="DM1110">
        <v>0</v>
      </c>
      <c r="DN1110">
        <v>0</v>
      </c>
      <c r="DO1110">
        <v>8.8068181818181795E-2</v>
      </c>
      <c r="DP1110">
        <v>0.40932127127934598</v>
      </c>
      <c r="DQ1110">
        <v>0</v>
      </c>
      <c r="DR1110">
        <v>0</v>
      </c>
      <c r="DS1110">
        <v>0</v>
      </c>
      <c r="DT1110">
        <v>0.231432096246069</v>
      </c>
    </row>
    <row r="1111" spans="1:124" x14ac:dyDescent="0.35">
      <c r="A1111" s="19" t="str">
        <f t="shared" si="34"/>
        <v xml:space="preserve">  CRE [NCL+DQ] / [Capital + ALLL]--37529</v>
      </c>
      <c r="B1111" s="19" t="str">
        <f t="shared" si="35"/>
        <v xml:space="preserve">  CRE [NCL+DQ] / [Capital + ALLL]</v>
      </c>
      <c r="C1111">
        <v>9</v>
      </c>
      <c r="D1111" s="27">
        <v>37529</v>
      </c>
      <c r="E1111">
        <v>0</v>
      </c>
      <c r="F1111">
        <v>0.74444554916359396</v>
      </c>
      <c r="G1111">
        <v>3.8575179573653702</v>
      </c>
      <c r="H1111">
        <v>2.7026911518955399</v>
      </c>
      <c r="I1111">
        <v>0</v>
      </c>
      <c r="J1111">
        <v>0.58164584230934901</v>
      </c>
      <c r="K1111">
        <v>3.7297051477122598</v>
      </c>
      <c r="L1111">
        <v>2.66854452307635</v>
      </c>
      <c r="M1111">
        <v>0</v>
      </c>
      <c r="N1111">
        <v>0.93914648244328702</v>
      </c>
      <c r="O1111">
        <v>4.0127253758931003</v>
      </c>
      <c r="P1111">
        <v>2.9476222925154798</v>
      </c>
      <c r="Q1111">
        <v>0</v>
      </c>
      <c r="R1111">
        <v>1.9623844294046799</v>
      </c>
      <c r="S1111">
        <v>5.5839491791970497</v>
      </c>
      <c r="T1111">
        <v>4.2158521098952004</v>
      </c>
      <c r="U1111">
        <v>0</v>
      </c>
      <c r="V1111">
        <v>0.57265740744727001</v>
      </c>
      <c r="W1111">
        <v>3.6210554502992198</v>
      </c>
      <c r="X1111">
        <v>2.6978914962435301</v>
      </c>
      <c r="Y1111">
        <v>0</v>
      </c>
      <c r="Z1111">
        <v>1.06359233723702</v>
      </c>
      <c r="AA1111">
        <v>6.2814101313911701</v>
      </c>
      <c r="AB1111">
        <v>4.1384457190515098</v>
      </c>
      <c r="AC1111">
        <v>0</v>
      </c>
      <c r="AD1111">
        <v>0.49043154132882399</v>
      </c>
      <c r="AE1111">
        <v>2.3095446485955602</v>
      </c>
      <c r="AF1111">
        <v>1.5391747772787201</v>
      </c>
      <c r="AG1111">
        <v>0</v>
      </c>
      <c r="AH1111">
        <v>0</v>
      </c>
      <c r="AI1111">
        <v>1.2901091630830299</v>
      </c>
      <c r="AJ1111">
        <v>1.8243055868776901</v>
      </c>
      <c r="AK1111">
        <v>0.36728008395487799</v>
      </c>
      <c r="AL1111">
        <v>2.5680150639568899</v>
      </c>
      <c r="AM1111">
        <v>7.3325035629154103</v>
      </c>
      <c r="AN1111">
        <v>4.62086805645058</v>
      </c>
      <c r="AO1111">
        <v>0</v>
      </c>
      <c r="AP1111">
        <v>0</v>
      </c>
      <c r="AQ1111">
        <v>2.0175994727511299</v>
      </c>
      <c r="AR1111">
        <v>1.6236250641018299</v>
      </c>
      <c r="AS1111">
        <v>0</v>
      </c>
      <c r="AT1111">
        <v>0.95389085292077602</v>
      </c>
      <c r="AU1111">
        <v>4.0116993982667397</v>
      </c>
      <c r="AV1111">
        <v>3.04471711430006</v>
      </c>
      <c r="AW1111">
        <v>0</v>
      </c>
      <c r="AX1111">
        <v>1.3963862689479301</v>
      </c>
      <c r="AY1111">
        <v>5.3328198883981601</v>
      </c>
      <c r="AZ1111">
        <v>3.5614306619659</v>
      </c>
      <c r="BA1111">
        <v>0</v>
      </c>
      <c r="BB1111">
        <v>0.122898624883126</v>
      </c>
      <c r="BC1111">
        <v>3.39446106940464</v>
      </c>
      <c r="BD1111">
        <v>2.7243188042789601</v>
      </c>
      <c r="BE1111">
        <v>0</v>
      </c>
      <c r="BF1111">
        <v>1.0858572417096899</v>
      </c>
      <c r="BG1111">
        <v>5.2977042931139797</v>
      </c>
      <c r="BH1111">
        <v>3.1128478302362201</v>
      </c>
      <c r="BI1111">
        <v>1.3548793375028301</v>
      </c>
      <c r="BJ1111">
        <v>4.1338084867326703</v>
      </c>
      <c r="BK1111">
        <v>4.9661388344623703</v>
      </c>
      <c r="BL1111">
        <v>4.8968969728721303</v>
      </c>
      <c r="BM1111">
        <v>0.71849182633151698</v>
      </c>
      <c r="BN1111">
        <v>1.54959026850481</v>
      </c>
      <c r="BO1111">
        <v>3.8988805894127099</v>
      </c>
      <c r="BP1111">
        <v>3.06778214723942</v>
      </c>
      <c r="BQ1111">
        <v>0.37712464589235101</v>
      </c>
      <c r="BR1111">
        <v>0.75424929178470301</v>
      </c>
      <c r="BS1111">
        <v>1.6931202592403101</v>
      </c>
      <c r="BT1111">
        <v>1.12874683949354</v>
      </c>
      <c r="BU1111">
        <v>0</v>
      </c>
      <c r="BV1111">
        <v>2.26651583540067</v>
      </c>
      <c r="BW1111">
        <v>7.01747225299661</v>
      </c>
      <c r="BX1111">
        <v>3.9405409916343199</v>
      </c>
      <c r="BZ1111" t="s">
        <v>284</v>
      </c>
      <c r="CC1111">
        <v>0</v>
      </c>
      <c r="CD1111">
        <v>0.88895180785225603</v>
      </c>
      <c r="CE1111">
        <v>4.29188040697953</v>
      </c>
      <c r="CF1111">
        <v>2.9542757546530001</v>
      </c>
      <c r="CG1111">
        <v>0</v>
      </c>
      <c r="CH1111">
        <v>0</v>
      </c>
      <c r="CI1111">
        <v>10.2743965339385</v>
      </c>
      <c r="CJ1111">
        <v>4.4358316877400803</v>
      </c>
      <c r="CK1111">
        <v>0</v>
      </c>
      <c r="CL1111">
        <v>1.0555430412778899</v>
      </c>
      <c r="CM1111">
        <v>3.5207397054374598</v>
      </c>
      <c r="CN1111">
        <v>2.8408397053516601</v>
      </c>
      <c r="CO1111">
        <v>0</v>
      </c>
      <c r="CP1111">
        <v>0</v>
      </c>
      <c r="CQ1111">
        <v>2.31890459363958</v>
      </c>
      <c r="CR1111">
        <v>1.5240349270443301</v>
      </c>
      <c r="CS1111">
        <v>0.23709648002918099</v>
      </c>
      <c r="CT1111">
        <v>0.563668972585191</v>
      </c>
      <c r="CU1111">
        <v>4.5834025585645497</v>
      </c>
      <c r="CV1111">
        <v>2.5395823696175501</v>
      </c>
      <c r="CW1111">
        <v>0</v>
      </c>
      <c r="CX1111">
        <v>9.4843938610105205E-2</v>
      </c>
      <c r="CY1111">
        <v>1.8998143694165901</v>
      </c>
      <c r="CZ1111">
        <v>1.7548451506212499</v>
      </c>
      <c r="DA1111">
        <v>0.35924834193073002</v>
      </c>
      <c r="DB1111">
        <v>1.0166224551019101</v>
      </c>
      <c r="DC1111">
        <v>3.16824862172182</v>
      </c>
      <c r="DD1111">
        <v>2.5108745085506401</v>
      </c>
      <c r="DF1111" t="s">
        <v>284</v>
      </c>
      <c r="DI1111">
        <v>0</v>
      </c>
      <c r="DJ1111">
        <v>0</v>
      </c>
      <c r="DK1111">
        <v>0.66412658093877297</v>
      </c>
      <c r="DL1111">
        <v>0.37586006772936897</v>
      </c>
      <c r="DM1111">
        <v>0</v>
      </c>
      <c r="DN1111">
        <v>2.5468265838689699</v>
      </c>
      <c r="DO1111">
        <v>8.5554612902152591</v>
      </c>
      <c r="DP1111">
        <v>6.7359845648741397</v>
      </c>
      <c r="DQ1111">
        <v>1.0437790377064999</v>
      </c>
      <c r="DR1111">
        <v>2.5680150639568899</v>
      </c>
      <c r="DS1111">
        <v>4.5508978683206598</v>
      </c>
      <c r="DT1111">
        <v>3.1775934871076399</v>
      </c>
    </row>
    <row r="1112" spans="1:124" x14ac:dyDescent="0.35">
      <c r="A1112" s="19" t="str">
        <f t="shared" si="34"/>
        <v xml:space="preserve">  Res RE [NCL+DQ] / [Capital + ALLL]--37529</v>
      </c>
      <c r="B1112" s="19" t="str">
        <f t="shared" si="35"/>
        <v xml:space="preserve">  Res RE [NCL+DQ] / [Capital + ALLL]</v>
      </c>
      <c r="C1112">
        <v>10</v>
      </c>
      <c r="D1112" s="27">
        <v>37529</v>
      </c>
      <c r="E1112">
        <v>0.24363137038107999</v>
      </c>
      <c r="F1112">
        <v>1.1362769239843999</v>
      </c>
      <c r="G1112">
        <v>2.3917900511730799</v>
      </c>
      <c r="H1112">
        <v>2.5753741797328602</v>
      </c>
      <c r="I1112">
        <v>8.2928516134709598E-2</v>
      </c>
      <c r="J1112">
        <v>1.3200739241397501</v>
      </c>
      <c r="K1112">
        <v>3.5340731126482798</v>
      </c>
      <c r="L1112">
        <v>2.5072045755083501</v>
      </c>
      <c r="M1112">
        <v>0.27124988664299499</v>
      </c>
      <c r="N1112">
        <v>1.8789756992756199</v>
      </c>
      <c r="O1112">
        <v>4.6796982916130299</v>
      </c>
      <c r="P1112">
        <v>3.2336210721568399</v>
      </c>
      <c r="Q1112">
        <v>3.3358496107294999</v>
      </c>
      <c r="R1112">
        <v>6.0664866881019499</v>
      </c>
      <c r="S1112">
        <v>8.1868011016933799</v>
      </c>
      <c r="T1112">
        <v>6.4717966398920597</v>
      </c>
      <c r="U1112">
        <v>0.155467381689191</v>
      </c>
      <c r="V1112">
        <v>1.7002516558829399</v>
      </c>
      <c r="W1112">
        <v>3.8037797111221301</v>
      </c>
      <c r="X1112">
        <v>2.6140363055145999</v>
      </c>
      <c r="Y1112">
        <v>0.39101555370344299</v>
      </c>
      <c r="Z1112">
        <v>1.2195753974864401</v>
      </c>
      <c r="AA1112">
        <v>2.60436624590462</v>
      </c>
      <c r="AB1112">
        <v>2.4965605292956399</v>
      </c>
      <c r="AC1112">
        <v>0</v>
      </c>
      <c r="AD1112">
        <v>0.50457737909542599</v>
      </c>
      <c r="AE1112">
        <v>1.5674095428250301</v>
      </c>
      <c r="AF1112">
        <v>0.94525510198226403</v>
      </c>
      <c r="AG1112">
        <v>0</v>
      </c>
      <c r="AH1112">
        <v>0.14619883040935699</v>
      </c>
      <c r="AI1112">
        <v>1.0837171498239</v>
      </c>
      <c r="AJ1112">
        <v>0.82537666317367198</v>
      </c>
      <c r="AK1112">
        <v>1.26346383739529</v>
      </c>
      <c r="AL1112">
        <v>4.6250561293219601</v>
      </c>
      <c r="AM1112">
        <v>8.9916122131260394</v>
      </c>
      <c r="AN1112">
        <v>5.8964578258968299</v>
      </c>
      <c r="AO1112">
        <v>0</v>
      </c>
      <c r="AP1112">
        <v>0.66000166960234596</v>
      </c>
      <c r="AQ1112">
        <v>2.2559130283548399</v>
      </c>
      <c r="AR1112">
        <v>1.55322543479794</v>
      </c>
      <c r="AS1112">
        <v>0.11740964614757</v>
      </c>
      <c r="AT1112">
        <v>1.4872242090224801</v>
      </c>
      <c r="AU1112">
        <v>4.16849154344336</v>
      </c>
      <c r="AV1112">
        <v>2.78339074510883</v>
      </c>
      <c r="AW1112">
        <v>1.47268396970585</v>
      </c>
      <c r="AX1112">
        <v>3.77219246525984</v>
      </c>
      <c r="AY1112">
        <v>8.1954863462635803</v>
      </c>
      <c r="AZ1112">
        <v>5.1678020868941896</v>
      </c>
      <c r="BA1112">
        <v>0</v>
      </c>
      <c r="BB1112">
        <v>1.01196445760582</v>
      </c>
      <c r="BC1112">
        <v>2.7250840666274998</v>
      </c>
      <c r="BD1112">
        <v>2.0427059663924001</v>
      </c>
      <c r="BE1112">
        <v>6.9893412545867506E-2</v>
      </c>
      <c r="BF1112">
        <v>1.5475212270610801</v>
      </c>
      <c r="BG1112">
        <v>3.86573013691658</v>
      </c>
      <c r="BH1112">
        <v>2.6065324085205299</v>
      </c>
      <c r="BI1112">
        <v>1.65563488767839</v>
      </c>
      <c r="BJ1112">
        <v>1.8371909035010701</v>
      </c>
      <c r="BK1112">
        <v>2.0724003616843598</v>
      </c>
      <c r="BL1112">
        <v>2.3806018683119499</v>
      </c>
      <c r="BM1112">
        <v>0.63280014062225298</v>
      </c>
      <c r="BN1112">
        <v>1.65146184203451</v>
      </c>
      <c r="BO1112">
        <v>2.9166004146372999</v>
      </c>
      <c r="BP1112">
        <v>1.89793871322505</v>
      </c>
      <c r="BQ1112">
        <v>1.56129463043433</v>
      </c>
      <c r="BR1112">
        <v>1.6919943600188001</v>
      </c>
      <c r="BS1112">
        <v>1.90777324178546</v>
      </c>
      <c r="BT1112">
        <v>1.74871379480693</v>
      </c>
      <c r="BU1112">
        <v>0.57475852159335805</v>
      </c>
      <c r="BV1112">
        <v>2.9162034025734598</v>
      </c>
      <c r="BW1112">
        <v>5.8587110732484398</v>
      </c>
      <c r="BX1112">
        <v>4.8076098374760399</v>
      </c>
      <c r="BZ1112" t="s">
        <v>284</v>
      </c>
      <c r="CC1112">
        <v>0</v>
      </c>
      <c r="CD1112">
        <v>1.27962206860524</v>
      </c>
      <c r="CE1112">
        <v>3.4410990493015401</v>
      </c>
      <c r="CF1112">
        <v>2.1461279176372599</v>
      </c>
      <c r="CG1112">
        <v>0</v>
      </c>
      <c r="CH1112">
        <v>1.3269718204860601</v>
      </c>
      <c r="CI1112">
        <v>2.45971162001696</v>
      </c>
      <c r="CJ1112">
        <v>2.8741099499120302</v>
      </c>
      <c r="CK1112">
        <v>0</v>
      </c>
      <c r="CL1112">
        <v>0.29951242921233401</v>
      </c>
      <c r="CM1112">
        <v>2.1516062041255402</v>
      </c>
      <c r="CN1112">
        <v>1.8513704206113299</v>
      </c>
      <c r="CO1112">
        <v>7.8300674590427194E-2</v>
      </c>
      <c r="CP1112">
        <v>0.38082451302266201</v>
      </c>
      <c r="CQ1112">
        <v>0.93902594531011996</v>
      </c>
      <c r="CR1112">
        <v>0.71045513260024595</v>
      </c>
      <c r="CS1112">
        <v>0.93914473684210498</v>
      </c>
      <c r="CT1112">
        <v>1.63122384490563</v>
      </c>
      <c r="CU1112">
        <v>2.9363487142075502</v>
      </c>
      <c r="CV1112">
        <v>1.90451996010728</v>
      </c>
      <c r="CW1112">
        <v>0</v>
      </c>
      <c r="CX1112">
        <v>0.92438535761960805</v>
      </c>
      <c r="CY1112">
        <v>1.7833700292001999</v>
      </c>
      <c r="CZ1112">
        <v>1.4177804092034301</v>
      </c>
      <c r="DA1112">
        <v>0</v>
      </c>
      <c r="DB1112">
        <v>0.53401687493324801</v>
      </c>
      <c r="DC1112">
        <v>1.0781055790896299</v>
      </c>
      <c r="DD1112">
        <v>0.544088704156381</v>
      </c>
      <c r="DF1112" t="s">
        <v>284</v>
      </c>
      <c r="DI1112">
        <v>0</v>
      </c>
      <c r="DJ1112">
        <v>0</v>
      </c>
      <c r="DK1112">
        <v>0.48951048951048998</v>
      </c>
      <c r="DL1112">
        <v>0.91251774098320504</v>
      </c>
      <c r="DM1112">
        <v>0.19208381839348099</v>
      </c>
      <c r="DN1112">
        <v>1.4008756047830899</v>
      </c>
      <c r="DO1112">
        <v>2.5860358136285999</v>
      </c>
      <c r="DP1112">
        <v>2.80976116102407</v>
      </c>
      <c r="DQ1112">
        <v>2.1023949632050001</v>
      </c>
      <c r="DR1112">
        <v>3.4650259067357498</v>
      </c>
      <c r="DS1112">
        <v>7.9741656193269099</v>
      </c>
      <c r="DT1112">
        <v>4.6940336012756498</v>
      </c>
    </row>
    <row r="1113" spans="1:124" x14ac:dyDescent="0.35">
      <c r="A1113" s="19" t="str">
        <f t="shared" si="34"/>
        <v xml:space="preserve">  C&amp;I [NCL+DQ] / [Capital + ALLL]--37529</v>
      </c>
      <c r="B1113" s="19" t="str">
        <f t="shared" si="35"/>
        <v xml:space="preserve">  C&amp;I [NCL+DQ] / [Capital + ALLL]</v>
      </c>
      <c r="C1113">
        <v>11</v>
      </c>
      <c r="D1113" s="27">
        <v>37529</v>
      </c>
      <c r="E1113">
        <v>0.85513581856036502</v>
      </c>
      <c r="F1113">
        <v>2.3017116179867898</v>
      </c>
      <c r="G1113">
        <v>6.4285807318174601</v>
      </c>
      <c r="H1113">
        <v>4.6755745448801003</v>
      </c>
      <c r="I1113">
        <v>0.47735304132367801</v>
      </c>
      <c r="J1113">
        <v>2.1526766367091801</v>
      </c>
      <c r="K1113">
        <v>5.5032350015616798</v>
      </c>
      <c r="L1113">
        <v>3.7811615070681301</v>
      </c>
      <c r="M1113">
        <v>0.17752623630454301</v>
      </c>
      <c r="N1113">
        <v>1.3060597964486</v>
      </c>
      <c r="O1113">
        <v>3.8713392987851099</v>
      </c>
      <c r="P1113">
        <v>2.8606954144701402</v>
      </c>
      <c r="Q1113">
        <v>1.6962798424396801</v>
      </c>
      <c r="R1113">
        <v>3.60495477697713</v>
      </c>
      <c r="S1113">
        <v>7.6453390082104802</v>
      </c>
      <c r="T1113">
        <v>5.3530553815083097</v>
      </c>
      <c r="U1113">
        <v>0.43615220281311701</v>
      </c>
      <c r="V1113">
        <v>2.1387897306375598</v>
      </c>
      <c r="W1113">
        <v>5.8344154976123299</v>
      </c>
      <c r="X1113">
        <v>3.8874963855090598</v>
      </c>
      <c r="Y1113">
        <v>1.1046690750300701</v>
      </c>
      <c r="Z1113">
        <v>2.8861774192276499</v>
      </c>
      <c r="AA1113">
        <v>6.0449096334474897</v>
      </c>
      <c r="AB1113">
        <v>4.2720172589803997</v>
      </c>
      <c r="AC1113">
        <v>1.07157078431246</v>
      </c>
      <c r="AD1113">
        <v>2.0807007298959501</v>
      </c>
      <c r="AE1113">
        <v>4.7892309870551903</v>
      </c>
      <c r="AF1113">
        <v>3.3457517660712202</v>
      </c>
      <c r="AG1113">
        <v>5.2650052650052702E-2</v>
      </c>
      <c r="AH1113">
        <v>1.3325977167593299</v>
      </c>
      <c r="AI1113">
        <v>4.1504539559014297</v>
      </c>
      <c r="AJ1113">
        <v>2.92846306688249</v>
      </c>
      <c r="AK1113">
        <v>0.70192214583131596</v>
      </c>
      <c r="AL1113">
        <v>2.0478108131265498</v>
      </c>
      <c r="AM1113">
        <v>5.1546310817694296</v>
      </c>
      <c r="AN1113">
        <v>5.4569144497596502</v>
      </c>
      <c r="AO1113">
        <v>0.41719419722914203</v>
      </c>
      <c r="AP1113">
        <v>2.0504551764426502</v>
      </c>
      <c r="AQ1113">
        <v>4.7549763601840702</v>
      </c>
      <c r="AR1113">
        <v>3.4106451809524301</v>
      </c>
      <c r="AS1113">
        <v>0.59195617929325595</v>
      </c>
      <c r="AT1113">
        <v>2.2008267551352501</v>
      </c>
      <c r="AU1113">
        <v>5.3764580826257404</v>
      </c>
      <c r="AV1113">
        <v>3.8710604880416599</v>
      </c>
      <c r="AW1113">
        <v>0.55032641723516296</v>
      </c>
      <c r="AX1113">
        <v>2.1902673669144499</v>
      </c>
      <c r="AY1113">
        <v>5.3553706155955902</v>
      </c>
      <c r="AZ1113">
        <v>3.70830819370947</v>
      </c>
      <c r="BA1113">
        <v>1.1234548783070699</v>
      </c>
      <c r="BB1113">
        <v>4.6446393750900503</v>
      </c>
      <c r="BC1113">
        <v>8.80525570946015</v>
      </c>
      <c r="BD1113">
        <v>6.6930329206965604</v>
      </c>
      <c r="BE1113">
        <v>0.131631601113949</v>
      </c>
      <c r="BF1113">
        <v>2.01557814801015</v>
      </c>
      <c r="BG1113">
        <v>4.3328789782690498</v>
      </c>
      <c r="BH1113">
        <v>2.8607841293784602</v>
      </c>
      <c r="BI1113">
        <v>2.17416862377519</v>
      </c>
      <c r="BJ1113">
        <v>3.1415936891273901</v>
      </c>
      <c r="BK1113">
        <v>4.6282841133318398</v>
      </c>
      <c r="BL1113">
        <v>4.1013888843143702</v>
      </c>
      <c r="BM1113">
        <v>1.58999364002544</v>
      </c>
      <c r="BN1113">
        <v>3.53406853203313</v>
      </c>
      <c r="BO1113">
        <v>5.2217585086736102</v>
      </c>
      <c r="BP1113">
        <v>3.2776836166659198</v>
      </c>
      <c r="BQ1113">
        <v>2.1784957762294899</v>
      </c>
      <c r="BR1113">
        <v>3.4560906515580698</v>
      </c>
      <c r="BS1113">
        <v>7.0233610080600997</v>
      </c>
      <c r="BT1113">
        <v>4.9825409723403604</v>
      </c>
      <c r="BU1113">
        <v>0.74429041037298205</v>
      </c>
      <c r="BV1113">
        <v>3.9203591788731198</v>
      </c>
      <c r="BW1113">
        <v>6.8524284673694096</v>
      </c>
      <c r="BX1113">
        <v>5.25577955219598</v>
      </c>
      <c r="BZ1113" t="s">
        <v>284</v>
      </c>
      <c r="CC1113">
        <v>0.33282525884089198</v>
      </c>
      <c r="CD1113">
        <v>2.0429779570494402</v>
      </c>
      <c r="CE1113">
        <v>5.3128553976173496</v>
      </c>
      <c r="CF1113">
        <v>3.4802007313046999</v>
      </c>
      <c r="CG1113">
        <v>0.45388900350732397</v>
      </c>
      <c r="CH1113">
        <v>0.50693305501714603</v>
      </c>
      <c r="CI1113">
        <v>3.5039505324630702</v>
      </c>
      <c r="CJ1113">
        <v>3.2875123413267602</v>
      </c>
      <c r="CK1113">
        <v>0.29929728976780401</v>
      </c>
      <c r="CL1113">
        <v>2.98496822531874</v>
      </c>
      <c r="CM1113">
        <v>5.7475126292332499</v>
      </c>
      <c r="CN1113">
        <v>3.5169774423353699</v>
      </c>
      <c r="CO1113">
        <v>1.3543716070890299</v>
      </c>
      <c r="CP1113">
        <v>2.8438263916405102</v>
      </c>
      <c r="CQ1113">
        <v>3.7690465267942499</v>
      </c>
      <c r="CR1113">
        <v>2.49438963543246</v>
      </c>
      <c r="CS1113">
        <v>1.5543598940985599</v>
      </c>
      <c r="CT1113">
        <v>2.4341919048966898</v>
      </c>
      <c r="CU1113">
        <v>4.2116630669546398</v>
      </c>
      <c r="CV1113">
        <v>2.8947626237742501</v>
      </c>
      <c r="CW1113">
        <v>0.96225987733654095</v>
      </c>
      <c r="CX1113">
        <v>1.91641181721075</v>
      </c>
      <c r="CY1113">
        <v>7.4910748644552996</v>
      </c>
      <c r="CZ1113">
        <v>3.9519166151227498</v>
      </c>
      <c r="DA1113">
        <v>0.198968312453943</v>
      </c>
      <c r="DB1113">
        <v>0.45734897916301998</v>
      </c>
      <c r="DC1113">
        <v>3.95549475898203</v>
      </c>
      <c r="DD1113">
        <v>3.69711409227296</v>
      </c>
      <c r="DF1113" t="s">
        <v>284</v>
      </c>
      <c r="DI1113">
        <v>0</v>
      </c>
      <c r="DJ1113">
        <v>0.27894002789400302</v>
      </c>
      <c r="DK1113">
        <v>2.78505117829088</v>
      </c>
      <c r="DL1113">
        <v>2.1712952153940899</v>
      </c>
      <c r="DM1113">
        <v>1.91113900634249</v>
      </c>
      <c r="DN1113">
        <v>3.1943770172928798</v>
      </c>
      <c r="DO1113">
        <v>6.8821634757345498</v>
      </c>
      <c r="DP1113">
        <v>8.6004665430933702</v>
      </c>
      <c r="DQ1113">
        <v>2.9519257801518099E-2</v>
      </c>
      <c r="DR1113">
        <v>0.61418773671819005</v>
      </c>
      <c r="DS1113">
        <v>1.07409093944858</v>
      </c>
      <c r="DT1113">
        <v>1.26524721612599</v>
      </c>
    </row>
    <row r="1114" spans="1:124" x14ac:dyDescent="0.35">
      <c r="A1114" s="19" t="str">
        <f t="shared" si="34"/>
        <v xml:space="preserve">  Ind [NCL+DQ] / [Capital + ALLL]--37529</v>
      </c>
      <c r="B1114" s="19" t="str">
        <f t="shared" si="35"/>
        <v xml:space="preserve">  Ind [NCL+DQ] / [Capital + ALLL]</v>
      </c>
      <c r="C1114">
        <v>12</v>
      </c>
      <c r="D1114" s="27">
        <v>37529</v>
      </c>
      <c r="E1114">
        <v>0.70569418020254004</v>
      </c>
      <c r="F1114">
        <v>1.36210875594091</v>
      </c>
      <c r="G1114">
        <v>2.7792008205640801</v>
      </c>
      <c r="H1114">
        <v>3.39567836736745</v>
      </c>
      <c r="I1114">
        <v>0.38278388278388298</v>
      </c>
      <c r="J1114">
        <v>1.20537783959203</v>
      </c>
      <c r="K1114">
        <v>2.5064223817585001</v>
      </c>
      <c r="L1114">
        <v>1.85948898758203</v>
      </c>
      <c r="M1114">
        <v>0.25596745931779002</v>
      </c>
      <c r="N1114">
        <v>1.00972929802706</v>
      </c>
      <c r="O1114">
        <v>2.4324133769146399</v>
      </c>
      <c r="P1114">
        <v>1.85259510590402</v>
      </c>
      <c r="Q1114">
        <v>0.58817220498899603</v>
      </c>
      <c r="R1114">
        <v>1.9765913544108999</v>
      </c>
      <c r="S1114">
        <v>2.86552157519899</v>
      </c>
      <c r="T1114">
        <v>2.1160349118632</v>
      </c>
      <c r="U1114">
        <v>0.41486495709674998</v>
      </c>
      <c r="V1114">
        <v>1.23043766276802</v>
      </c>
      <c r="W1114">
        <v>2.3908925202662501</v>
      </c>
      <c r="X1114">
        <v>1.76774841304792</v>
      </c>
      <c r="Y1114">
        <v>0.48567785431403099</v>
      </c>
      <c r="Z1114">
        <v>1.24562125777346</v>
      </c>
      <c r="AA1114">
        <v>2.5269582403849</v>
      </c>
      <c r="AB1114">
        <v>2.0096359883903201</v>
      </c>
      <c r="AC1114">
        <v>0.29807618108188799</v>
      </c>
      <c r="AD1114">
        <v>0.91820373477486605</v>
      </c>
      <c r="AE1114">
        <v>2.2837011906273901</v>
      </c>
      <c r="AF1114">
        <v>1.45301927328831</v>
      </c>
      <c r="AG1114">
        <v>0.23582588189053699</v>
      </c>
      <c r="AH1114">
        <v>0.83315062486296898</v>
      </c>
      <c r="AI1114">
        <v>2.6270307639128898</v>
      </c>
      <c r="AJ1114">
        <v>4.0186938428324304</v>
      </c>
      <c r="AK1114">
        <v>0.51055900022230405</v>
      </c>
      <c r="AL1114">
        <v>1.67279733753722</v>
      </c>
      <c r="AM1114">
        <v>3.1281131253840102</v>
      </c>
      <c r="AN1114">
        <v>2.5020901953698802</v>
      </c>
      <c r="AO1114">
        <v>0.35582932773891501</v>
      </c>
      <c r="AP1114">
        <v>1.02708453215242</v>
      </c>
      <c r="AQ1114">
        <v>2.2148840952361102</v>
      </c>
      <c r="AR1114">
        <v>1.5764500681437901</v>
      </c>
      <c r="AS1114">
        <v>0.36863049895957301</v>
      </c>
      <c r="AT1114">
        <v>1.24244889571298</v>
      </c>
      <c r="AU1114">
        <v>2.52884159917545</v>
      </c>
      <c r="AV1114">
        <v>1.97647265092408</v>
      </c>
      <c r="AW1114">
        <v>0.72673878010521398</v>
      </c>
      <c r="AX1114">
        <v>1.69633600791204</v>
      </c>
      <c r="AY1114">
        <v>3.2249262565358401</v>
      </c>
      <c r="AZ1114">
        <v>2.29118426923519</v>
      </c>
      <c r="BA1114">
        <v>0.24448648807677301</v>
      </c>
      <c r="BB1114">
        <v>0.88275528635005795</v>
      </c>
      <c r="BC1114">
        <v>2.0999713436120899</v>
      </c>
      <c r="BD1114">
        <v>1.5737854834685401</v>
      </c>
      <c r="BE1114">
        <v>0.516433264728966</v>
      </c>
      <c r="BF1114">
        <v>1.52529227587396</v>
      </c>
      <c r="BG1114">
        <v>3.9058859209286401</v>
      </c>
      <c r="BH1114">
        <v>4.0659862692715096</v>
      </c>
      <c r="BI1114">
        <v>0.86992708930188301</v>
      </c>
      <c r="BJ1114">
        <v>1.34862614863549</v>
      </c>
      <c r="BK1114">
        <v>2.14387617505575</v>
      </c>
      <c r="BL1114">
        <v>1.85323711571781</v>
      </c>
      <c r="BM1114">
        <v>0.35595007910001802</v>
      </c>
      <c r="BN1114">
        <v>0.53236498779828001</v>
      </c>
      <c r="BO1114">
        <v>0.80829593980325398</v>
      </c>
      <c r="BP1114">
        <v>0.63188103110499105</v>
      </c>
      <c r="BQ1114">
        <v>0.72427319063296403</v>
      </c>
      <c r="BR1114">
        <v>0.77220077220077199</v>
      </c>
      <c r="BS1114">
        <v>1.2320975661097899</v>
      </c>
      <c r="BT1114">
        <v>1.0468469137615799</v>
      </c>
      <c r="BU1114">
        <v>0.35323261520084198</v>
      </c>
      <c r="BV1114">
        <v>1.23562464241795</v>
      </c>
      <c r="BW1114">
        <v>3.1709713064952698</v>
      </c>
      <c r="BX1114">
        <v>2.05967099110745</v>
      </c>
      <c r="BZ1114" t="s">
        <v>284</v>
      </c>
      <c r="CC1114">
        <v>0.169025399550677</v>
      </c>
      <c r="CD1114">
        <v>0.72854079238455105</v>
      </c>
      <c r="CE1114">
        <v>1.8081118784443599</v>
      </c>
      <c r="CF1114">
        <v>1.23970443115058</v>
      </c>
      <c r="CG1114">
        <v>0.10436857015058899</v>
      </c>
      <c r="CH1114">
        <v>0.30917210580556498</v>
      </c>
      <c r="CI1114">
        <v>1.8155560140292999</v>
      </c>
      <c r="CJ1114">
        <v>0.98865224724221301</v>
      </c>
      <c r="CK1114">
        <v>0.72319239695265802</v>
      </c>
      <c r="CL1114">
        <v>1.9762177491503401</v>
      </c>
      <c r="CM1114">
        <v>3.1769337261366899</v>
      </c>
      <c r="CN1114">
        <v>2.0519169028575401</v>
      </c>
      <c r="CO1114">
        <v>0.24331965822203599</v>
      </c>
      <c r="CP1114">
        <v>0.32905700659688403</v>
      </c>
      <c r="CQ1114">
        <v>0.38800132821164501</v>
      </c>
      <c r="CR1114">
        <v>0.46763271109689603</v>
      </c>
      <c r="CS1114">
        <v>0.42456835550523597</v>
      </c>
      <c r="CT1114">
        <v>1.1982887522844301</v>
      </c>
      <c r="CU1114">
        <v>2.6583268178264299</v>
      </c>
      <c r="CV1114">
        <v>1.47172052029259</v>
      </c>
      <c r="CW1114">
        <v>0.54924207559403604</v>
      </c>
      <c r="CX1114">
        <v>1.12335870214387</v>
      </c>
      <c r="CY1114">
        <v>3.7511643020388798</v>
      </c>
      <c r="CZ1114">
        <v>2.0942370408736699</v>
      </c>
      <c r="DA1114">
        <v>0.40299306029920201</v>
      </c>
      <c r="DB1114">
        <v>1.5465501386266001</v>
      </c>
      <c r="DC1114">
        <v>2.7393788925632601</v>
      </c>
      <c r="DD1114">
        <v>1.59582181423586</v>
      </c>
      <c r="DF1114" t="s">
        <v>284</v>
      </c>
      <c r="DI1114">
        <v>0.38830040466555599</v>
      </c>
      <c r="DJ1114">
        <v>5.4272792192335197</v>
      </c>
      <c r="DK1114">
        <v>20.580607300804299</v>
      </c>
      <c r="DL1114">
        <v>16.7491826348861</v>
      </c>
      <c r="DM1114">
        <v>0.52665845705968894</v>
      </c>
      <c r="DN1114">
        <v>1.21326141687859</v>
      </c>
      <c r="DO1114">
        <v>3.31606519208382</v>
      </c>
      <c r="DP1114">
        <v>3.67313663218235</v>
      </c>
      <c r="DQ1114">
        <v>0.28437238843389601</v>
      </c>
      <c r="DR1114">
        <v>0.36266516727579401</v>
      </c>
      <c r="DS1114">
        <v>1.2389871072477101</v>
      </c>
      <c r="DT1114">
        <v>0.85320651047819696</v>
      </c>
    </row>
    <row r="1115" spans="1:124" x14ac:dyDescent="0.35">
      <c r="A1115" s="19" t="str">
        <f t="shared" si="34"/>
        <v xml:space="preserve">  OREO / [Capital + ALLL]--37529</v>
      </c>
      <c r="B1115" s="19" t="str">
        <f t="shared" si="35"/>
        <v xml:space="preserve">  OREO / [Capital + ALLL]</v>
      </c>
      <c r="C1115">
        <v>13</v>
      </c>
      <c r="D1115" s="27">
        <v>37529</v>
      </c>
      <c r="E1115">
        <v>0</v>
      </c>
      <c r="F1115">
        <v>0</v>
      </c>
      <c r="G1115">
        <v>0.952711208826439</v>
      </c>
      <c r="H1115">
        <v>0.87952749007605202</v>
      </c>
      <c r="I1115">
        <v>0</v>
      </c>
      <c r="J1115">
        <v>0</v>
      </c>
      <c r="K1115">
        <v>0.80927217753099301</v>
      </c>
      <c r="L1115">
        <v>0.87666747034191805</v>
      </c>
      <c r="M1115">
        <v>0</v>
      </c>
      <c r="N1115">
        <v>0</v>
      </c>
      <c r="O1115">
        <v>1.2470616389197799</v>
      </c>
      <c r="P1115">
        <v>1.1360069206816701</v>
      </c>
      <c r="Q1115">
        <v>0</v>
      </c>
      <c r="R1115">
        <v>0.65190770549344101</v>
      </c>
      <c r="S1115">
        <v>1.7078179681224599</v>
      </c>
      <c r="T1115">
        <v>1.5616287043418</v>
      </c>
      <c r="U1115">
        <v>0</v>
      </c>
      <c r="V1115">
        <v>0</v>
      </c>
      <c r="W1115">
        <v>0.88315513183889105</v>
      </c>
      <c r="X1115">
        <v>0.98570132242553998</v>
      </c>
      <c r="Y1115">
        <v>0</v>
      </c>
      <c r="Z1115">
        <v>0</v>
      </c>
      <c r="AA1115">
        <v>0.43168487192578497</v>
      </c>
      <c r="AB1115">
        <v>0.78992762258943805</v>
      </c>
      <c r="AC1115">
        <v>0</v>
      </c>
      <c r="AD1115">
        <v>0</v>
      </c>
      <c r="AE1115">
        <v>0.95532527179498306</v>
      </c>
      <c r="AF1115">
        <v>0.84666199034436296</v>
      </c>
      <c r="AG1115">
        <v>0</v>
      </c>
      <c r="AH1115">
        <v>0</v>
      </c>
      <c r="AI1115">
        <v>0.45324139926227702</v>
      </c>
      <c r="AJ1115">
        <v>0.561985555523835</v>
      </c>
      <c r="AK1115">
        <v>0</v>
      </c>
      <c r="AL1115">
        <v>0</v>
      </c>
      <c r="AM1115">
        <v>1.37127061099848</v>
      </c>
      <c r="AN1115">
        <v>1.16805738360214</v>
      </c>
      <c r="AO1115">
        <v>0</v>
      </c>
      <c r="AP1115">
        <v>0</v>
      </c>
      <c r="AQ1115">
        <v>0.62497101486860696</v>
      </c>
      <c r="AR1115">
        <v>0.74417170863610105</v>
      </c>
      <c r="AS1115">
        <v>0</v>
      </c>
      <c r="AT1115">
        <v>0</v>
      </c>
      <c r="AU1115">
        <v>1.0011950721602001</v>
      </c>
      <c r="AV1115">
        <v>0.96104378141878699</v>
      </c>
      <c r="AW1115">
        <v>0</v>
      </c>
      <c r="AX1115">
        <v>0</v>
      </c>
      <c r="AY1115">
        <v>1.26478853317156</v>
      </c>
      <c r="AZ1115">
        <v>1.0209788773633599</v>
      </c>
      <c r="BA1115">
        <v>0</v>
      </c>
      <c r="BB1115">
        <v>0</v>
      </c>
      <c r="BC1115">
        <v>1.31699841024621</v>
      </c>
      <c r="BD1115">
        <v>1.1762647677529099</v>
      </c>
      <c r="BE1115">
        <v>0</v>
      </c>
      <c r="BF1115">
        <v>0</v>
      </c>
      <c r="BG1115">
        <v>0.37548704216391299</v>
      </c>
      <c r="BH1115">
        <v>0.823814907175901</v>
      </c>
      <c r="BI1115">
        <v>5.0694632560659397E-2</v>
      </c>
      <c r="BJ1115">
        <v>0.28152005573885402</v>
      </c>
      <c r="BK1115">
        <v>0.55819559675545005</v>
      </c>
      <c r="BL1115">
        <v>1.2025566501946501</v>
      </c>
      <c r="BM1115">
        <v>0</v>
      </c>
      <c r="BN1115">
        <v>5.5064935064935101E-2</v>
      </c>
      <c r="BO1115">
        <v>1.7573907034242</v>
      </c>
      <c r="BP1115">
        <v>1.7023257683592601</v>
      </c>
      <c r="BQ1115">
        <v>0</v>
      </c>
      <c r="BR1115">
        <v>0</v>
      </c>
      <c r="BS1115">
        <v>0.87995750708215303</v>
      </c>
      <c r="BT1115">
        <v>0.58663833805476895</v>
      </c>
      <c r="BU1115">
        <v>0</v>
      </c>
      <c r="BV1115">
        <v>0</v>
      </c>
      <c r="BW1115">
        <v>1.63009286762714</v>
      </c>
      <c r="BX1115">
        <v>0.89177567453481998</v>
      </c>
      <c r="BZ1115" t="s">
        <v>284</v>
      </c>
      <c r="CC1115">
        <v>0</v>
      </c>
      <c r="CD1115">
        <v>0</v>
      </c>
      <c r="CE1115">
        <v>0.18210254699838699</v>
      </c>
      <c r="CF1115">
        <v>0.93265057635720405</v>
      </c>
      <c r="CG1115">
        <v>0</v>
      </c>
      <c r="CH1115">
        <v>0</v>
      </c>
      <c r="CI1115">
        <v>0</v>
      </c>
      <c r="CJ1115">
        <v>0.88210347752332496</v>
      </c>
      <c r="CK1115">
        <v>0</v>
      </c>
      <c r="CL1115">
        <v>0</v>
      </c>
      <c r="CM1115">
        <v>0.90827331266340094</v>
      </c>
      <c r="CN1115">
        <v>0.84878299742252905</v>
      </c>
      <c r="CO1115">
        <v>0.19825642577414301</v>
      </c>
      <c r="CP1115">
        <v>0.454326906466404</v>
      </c>
      <c r="CQ1115">
        <v>1.03685692706572</v>
      </c>
      <c r="CR1115">
        <v>1.3373471483185499</v>
      </c>
      <c r="CS1115">
        <v>0</v>
      </c>
      <c r="CT1115">
        <v>0.25474101330314203</v>
      </c>
      <c r="CU1115">
        <v>0.75328947368421095</v>
      </c>
      <c r="CV1115">
        <v>0.82193928335733302</v>
      </c>
      <c r="CW1115">
        <v>0</v>
      </c>
      <c r="CX1115">
        <v>0</v>
      </c>
      <c r="CY1115">
        <v>0.41268018278735902</v>
      </c>
      <c r="CZ1115">
        <v>0.71645797226127395</v>
      </c>
      <c r="DA1115">
        <v>0</v>
      </c>
      <c r="DB1115">
        <v>8.2258204173521504E-2</v>
      </c>
      <c r="DC1115">
        <v>0.31498642195667098</v>
      </c>
      <c r="DD1115">
        <v>0.23272821778315</v>
      </c>
      <c r="DF1115" t="s">
        <v>284</v>
      </c>
      <c r="DI1115">
        <v>0</v>
      </c>
      <c r="DJ1115">
        <v>0</v>
      </c>
      <c r="DK1115">
        <v>1.87172543935686E-2</v>
      </c>
      <c r="DL1115">
        <v>0.13144526930818501</v>
      </c>
      <c r="DM1115">
        <v>9.8627642715041999E-2</v>
      </c>
      <c r="DN1115">
        <v>0.79726954735673095</v>
      </c>
      <c r="DO1115">
        <v>4.5386447336269597</v>
      </c>
      <c r="DP1115">
        <v>2.3709194239978002</v>
      </c>
      <c r="DQ1115">
        <v>0</v>
      </c>
      <c r="DR1115">
        <v>0</v>
      </c>
      <c r="DS1115">
        <v>0.14122459580546701</v>
      </c>
      <c r="DT1115">
        <v>0.47294066045426297</v>
      </c>
    </row>
    <row r="1116" spans="1:124" x14ac:dyDescent="0.35">
      <c r="A1116" s="19" t="str">
        <f t="shared" si="34"/>
        <v>ROAA--37529</v>
      </c>
      <c r="B1116" s="19" t="str">
        <f t="shared" si="35"/>
        <v>ROAA</v>
      </c>
      <c r="C1116">
        <v>14</v>
      </c>
      <c r="D1116" s="27">
        <v>37529</v>
      </c>
      <c r="E1116">
        <v>0.94</v>
      </c>
      <c r="F1116">
        <v>1.3</v>
      </c>
      <c r="G1116">
        <v>1.83</v>
      </c>
      <c r="H1116">
        <v>1.37337209302326</v>
      </c>
      <c r="I1116">
        <v>0.94</v>
      </c>
      <c r="J1116">
        <v>1.31</v>
      </c>
      <c r="K1116">
        <v>1.74</v>
      </c>
      <c r="L1116">
        <v>1.34794653705954</v>
      </c>
      <c r="M1116">
        <v>0.77</v>
      </c>
      <c r="N1116">
        <v>1.17</v>
      </c>
      <c r="O1116">
        <v>1.54</v>
      </c>
      <c r="P1116">
        <v>1.1157885258554201</v>
      </c>
      <c r="Q1116">
        <v>1.105</v>
      </c>
      <c r="R1116">
        <v>1.2749999999999999</v>
      </c>
      <c r="S1116">
        <v>1.4424999999999999</v>
      </c>
      <c r="T1116">
        <v>1.03958333333333</v>
      </c>
      <c r="U1116">
        <v>0.91249999999999998</v>
      </c>
      <c r="V1116">
        <v>1.365</v>
      </c>
      <c r="W1116">
        <v>1.7875000000000001</v>
      </c>
      <c r="X1116">
        <v>1.3620305676855899</v>
      </c>
      <c r="Y1116">
        <v>0.97750000000000004</v>
      </c>
      <c r="Z1116">
        <v>1.22</v>
      </c>
      <c r="AA1116">
        <v>1.5925</v>
      </c>
      <c r="AB1116">
        <v>1.1972499999999999</v>
      </c>
      <c r="AC1116">
        <v>0.95</v>
      </c>
      <c r="AD1116">
        <v>1.23</v>
      </c>
      <c r="AE1116">
        <v>1.6325000000000001</v>
      </c>
      <c r="AF1116">
        <v>1.28186274509804</v>
      </c>
      <c r="AG1116">
        <v>0.8</v>
      </c>
      <c r="AH1116">
        <v>1.29</v>
      </c>
      <c r="AI1116">
        <v>1.74</v>
      </c>
      <c r="AJ1116">
        <v>2.3125806451612898</v>
      </c>
      <c r="AK1116">
        <v>1.1100000000000001</v>
      </c>
      <c r="AL1116">
        <v>1.41</v>
      </c>
      <c r="AM1116">
        <v>1.8149999999999999</v>
      </c>
      <c r="AN1116">
        <v>1.3929577464788701</v>
      </c>
      <c r="AO1116">
        <v>0.93</v>
      </c>
      <c r="AP1116">
        <v>1.28</v>
      </c>
      <c r="AQ1116">
        <v>1.65</v>
      </c>
      <c r="AR1116">
        <v>1.3018617021276599</v>
      </c>
      <c r="AS1116">
        <v>0.92249999999999999</v>
      </c>
      <c r="AT1116">
        <v>1.2849999999999999</v>
      </c>
      <c r="AU1116">
        <v>1.7</v>
      </c>
      <c r="AV1116">
        <v>1.32698237885463</v>
      </c>
      <c r="AW1116">
        <v>1.0549999999999999</v>
      </c>
      <c r="AX1116">
        <v>1.41</v>
      </c>
      <c r="AY1116">
        <v>1.83</v>
      </c>
      <c r="AZ1116">
        <v>1.4081578947368401</v>
      </c>
      <c r="BA1116">
        <v>0.69499999999999995</v>
      </c>
      <c r="BB1116">
        <v>1.1399999999999999</v>
      </c>
      <c r="BC1116">
        <v>1.6375</v>
      </c>
      <c r="BD1116">
        <v>1.13048780487805</v>
      </c>
      <c r="BE1116">
        <v>1.24</v>
      </c>
      <c r="BF1116">
        <v>1.55</v>
      </c>
      <c r="BG1116">
        <v>2.14</v>
      </c>
      <c r="BH1116">
        <v>3.0153846153846202</v>
      </c>
      <c r="BI1116">
        <v>0.97</v>
      </c>
      <c r="BJ1116">
        <v>1.145</v>
      </c>
      <c r="BK1116">
        <v>1.3425</v>
      </c>
      <c r="BL1116">
        <v>1.49833333333333</v>
      </c>
      <c r="BM1116">
        <v>1.7350000000000001</v>
      </c>
      <c r="BN1116">
        <v>1.9950000000000001</v>
      </c>
      <c r="BO1116">
        <v>2.2875000000000001</v>
      </c>
      <c r="BP1116">
        <v>2.0274999999999999</v>
      </c>
      <c r="BQ1116">
        <v>0.83499999999999996</v>
      </c>
      <c r="BR1116">
        <v>0.97</v>
      </c>
      <c r="BS1116">
        <v>0.995</v>
      </c>
      <c r="BT1116">
        <v>0.89666666666666694</v>
      </c>
      <c r="BU1116">
        <v>0.8175</v>
      </c>
      <c r="BV1116">
        <v>1.1200000000000001</v>
      </c>
      <c r="BW1116">
        <v>1.5325</v>
      </c>
      <c r="BX1116">
        <v>1.2430000000000001</v>
      </c>
      <c r="BZ1116" t="s">
        <v>284</v>
      </c>
      <c r="CC1116">
        <v>0.88749999999999996</v>
      </c>
      <c r="CD1116">
        <v>1.42</v>
      </c>
      <c r="CE1116">
        <v>1.8825000000000001</v>
      </c>
      <c r="CF1116">
        <v>1.34542372881356</v>
      </c>
      <c r="CG1116">
        <v>0.98</v>
      </c>
      <c r="CH1116">
        <v>1.0900000000000001</v>
      </c>
      <c r="CI1116">
        <v>1.29</v>
      </c>
      <c r="CJ1116">
        <v>1.1200000000000001</v>
      </c>
      <c r="CK1116">
        <v>1.18</v>
      </c>
      <c r="CL1116">
        <v>1.74</v>
      </c>
      <c r="CM1116">
        <v>2.0499999999999998</v>
      </c>
      <c r="CN1116">
        <v>1.5734999999999999</v>
      </c>
      <c r="CO1116">
        <v>1.0674999999999999</v>
      </c>
      <c r="CP1116">
        <v>1.3</v>
      </c>
      <c r="CQ1116">
        <v>1.48</v>
      </c>
      <c r="CR1116">
        <v>1.3683333333333301</v>
      </c>
      <c r="CS1116">
        <v>1.04</v>
      </c>
      <c r="CT1116">
        <v>1.19</v>
      </c>
      <c r="CU1116">
        <v>1.42</v>
      </c>
      <c r="CV1116">
        <v>1.2422222222222199</v>
      </c>
      <c r="CW1116">
        <v>0.67249999999999999</v>
      </c>
      <c r="CX1116">
        <v>1.175</v>
      </c>
      <c r="CY1116">
        <v>1.5049999999999999</v>
      </c>
      <c r="CZ1116">
        <v>1.2631250000000001</v>
      </c>
      <c r="DA1116">
        <v>1.1575</v>
      </c>
      <c r="DB1116">
        <v>1.4550000000000001</v>
      </c>
      <c r="DC1116">
        <v>9.25</v>
      </c>
      <c r="DD1116">
        <v>8.9525000000000006</v>
      </c>
      <c r="DF1116" t="s">
        <v>284</v>
      </c>
      <c r="DI1116">
        <v>1.1399999999999999</v>
      </c>
      <c r="DJ1116">
        <v>1.63</v>
      </c>
      <c r="DK1116">
        <v>3.58</v>
      </c>
      <c r="DL1116">
        <v>6.37692307692308</v>
      </c>
      <c r="DM1116">
        <v>1.1525000000000001</v>
      </c>
      <c r="DN1116">
        <v>1.395</v>
      </c>
      <c r="DO1116">
        <v>1.5625</v>
      </c>
      <c r="DP1116">
        <v>1.06416666666667</v>
      </c>
      <c r="DQ1116">
        <v>0.99</v>
      </c>
      <c r="DR1116">
        <v>1.41</v>
      </c>
      <c r="DS1116">
        <v>1.7</v>
      </c>
      <c r="DT1116">
        <v>1.26285714285714</v>
      </c>
    </row>
    <row r="1117" spans="1:124" x14ac:dyDescent="0.35">
      <c r="A1117" s="19" t="str">
        <f t="shared" si="34"/>
        <v>NIM--37529</v>
      </c>
      <c r="B1117" s="19" t="str">
        <f t="shared" si="35"/>
        <v>NIM</v>
      </c>
      <c r="C1117">
        <v>15</v>
      </c>
      <c r="D1117" s="27">
        <v>37529</v>
      </c>
      <c r="E1117">
        <v>4.38</v>
      </c>
      <c r="F1117">
        <v>4.74</v>
      </c>
      <c r="G1117">
        <v>5.1124999999999998</v>
      </c>
      <c r="H1117">
        <v>4.9837209302325602</v>
      </c>
      <c r="I1117">
        <v>4.16</v>
      </c>
      <c r="J1117">
        <v>4.6100000000000003</v>
      </c>
      <c r="K1117">
        <v>5.01</v>
      </c>
      <c r="L1117">
        <v>4.59659781287972</v>
      </c>
      <c r="M1117">
        <v>3.9</v>
      </c>
      <c r="N1117">
        <v>4.38</v>
      </c>
      <c r="O1117">
        <v>4.87</v>
      </c>
      <c r="P1117">
        <v>4.3787123745819398</v>
      </c>
      <c r="Q1117">
        <v>4.3324999999999996</v>
      </c>
      <c r="R1117">
        <v>4.68</v>
      </c>
      <c r="S1117">
        <v>5.21</v>
      </c>
      <c r="T1117">
        <v>4.6045833333333297</v>
      </c>
      <c r="U1117">
        <v>4.1900000000000004</v>
      </c>
      <c r="V1117">
        <v>4.62</v>
      </c>
      <c r="W1117">
        <v>5.0475000000000003</v>
      </c>
      <c r="X1117">
        <v>4.63015283842795</v>
      </c>
      <c r="Y1117">
        <v>4.415</v>
      </c>
      <c r="Z1117">
        <v>4.835</v>
      </c>
      <c r="AA1117">
        <v>5.2149999999999999</v>
      </c>
      <c r="AB1117">
        <v>4.8607500000000003</v>
      </c>
      <c r="AC1117">
        <v>4.0549999999999997</v>
      </c>
      <c r="AD1117">
        <v>4.3250000000000002</v>
      </c>
      <c r="AE1117">
        <v>4.6425000000000001</v>
      </c>
      <c r="AF1117">
        <v>4.3442156862745103</v>
      </c>
      <c r="AG1117">
        <v>3.96</v>
      </c>
      <c r="AH1117">
        <v>4.46</v>
      </c>
      <c r="AI1117">
        <v>5.0599999999999996</v>
      </c>
      <c r="AJ1117">
        <v>5.0709677419354797</v>
      </c>
      <c r="AK1117">
        <v>4.2249999999999996</v>
      </c>
      <c r="AL1117">
        <v>4.55</v>
      </c>
      <c r="AM1117">
        <v>4.95</v>
      </c>
      <c r="AN1117">
        <v>4.53774647887324</v>
      </c>
      <c r="AO1117">
        <v>4.0525000000000002</v>
      </c>
      <c r="AP1117">
        <v>4.4249999999999998</v>
      </c>
      <c r="AQ1117">
        <v>4.8174999999999999</v>
      </c>
      <c r="AR1117">
        <v>4.4138297872340404</v>
      </c>
      <c r="AS1117">
        <v>4.2024999999999997</v>
      </c>
      <c r="AT1117">
        <v>4.63</v>
      </c>
      <c r="AU1117">
        <v>5.0599999999999996</v>
      </c>
      <c r="AV1117">
        <v>4.6607929515418496</v>
      </c>
      <c r="AW1117">
        <v>4.2699999999999996</v>
      </c>
      <c r="AX1117">
        <v>4.68</v>
      </c>
      <c r="AY1117">
        <v>5.0324999999999998</v>
      </c>
      <c r="AZ1117">
        <v>4.6810964912280699</v>
      </c>
      <c r="BA1117">
        <v>4.2424999999999997</v>
      </c>
      <c r="BB1117">
        <v>4.625</v>
      </c>
      <c r="BC1117">
        <v>5.0549999999999997</v>
      </c>
      <c r="BD1117">
        <v>4.6382926829268296</v>
      </c>
      <c r="BE1117">
        <v>4.2549999999999999</v>
      </c>
      <c r="BF1117">
        <v>4.76</v>
      </c>
      <c r="BG1117">
        <v>5.22</v>
      </c>
      <c r="BH1117">
        <v>5.4079487179487202</v>
      </c>
      <c r="BI1117">
        <v>4.2774999999999999</v>
      </c>
      <c r="BJ1117">
        <v>4.7300000000000004</v>
      </c>
      <c r="BK1117">
        <v>4.8975</v>
      </c>
      <c r="BL1117">
        <v>4.6366666666666703</v>
      </c>
      <c r="BM1117">
        <v>4.6275000000000004</v>
      </c>
      <c r="BN1117">
        <v>4.9400000000000004</v>
      </c>
      <c r="BO1117">
        <v>5.04</v>
      </c>
      <c r="BP1117">
        <v>4.7275</v>
      </c>
      <c r="BQ1117">
        <v>3.645</v>
      </c>
      <c r="BR1117">
        <v>3.66</v>
      </c>
      <c r="BS1117">
        <v>4.13</v>
      </c>
      <c r="BT1117">
        <v>3.9633333333333298</v>
      </c>
      <c r="BU1117">
        <v>4.7350000000000003</v>
      </c>
      <c r="BV1117">
        <v>4.92</v>
      </c>
      <c r="BW1117">
        <v>5.1574999999999998</v>
      </c>
      <c r="BX1117">
        <v>5.0134999999999996</v>
      </c>
      <c r="BZ1117" t="s">
        <v>284</v>
      </c>
      <c r="CC1117">
        <v>4.43</v>
      </c>
      <c r="CD1117">
        <v>4.7850000000000001</v>
      </c>
      <c r="CE1117">
        <v>5.2350000000000003</v>
      </c>
      <c r="CF1117">
        <v>4.8128813559322001</v>
      </c>
      <c r="CG1117">
        <v>4.62</v>
      </c>
      <c r="CH1117">
        <v>4.88</v>
      </c>
      <c r="CI1117">
        <v>4.91</v>
      </c>
      <c r="CJ1117">
        <v>4.782</v>
      </c>
      <c r="CK1117">
        <v>4.0949999999999998</v>
      </c>
      <c r="CL1117">
        <v>4.74</v>
      </c>
      <c r="CM1117">
        <v>5.0125000000000002</v>
      </c>
      <c r="CN1117">
        <v>4.7060000000000004</v>
      </c>
      <c r="CO1117">
        <v>4.6399999999999997</v>
      </c>
      <c r="CP1117">
        <v>4.7649999999999997</v>
      </c>
      <c r="CQ1117">
        <v>5.22</v>
      </c>
      <c r="CR1117">
        <v>4.9716666666666702</v>
      </c>
      <c r="CS1117">
        <v>3.9</v>
      </c>
      <c r="CT1117">
        <v>4.25</v>
      </c>
      <c r="CU1117">
        <v>4.45</v>
      </c>
      <c r="CV1117">
        <v>4.2277777777777796</v>
      </c>
      <c r="CW1117">
        <v>4.0149999999999997</v>
      </c>
      <c r="CX1117">
        <v>4.2149999999999999</v>
      </c>
      <c r="CY1117">
        <v>4.9924999999999997</v>
      </c>
      <c r="CZ1117">
        <v>4.4487500000000004</v>
      </c>
      <c r="DA1117">
        <v>3.4474999999999998</v>
      </c>
      <c r="DB1117">
        <v>3.9849999999999999</v>
      </c>
      <c r="DC1117">
        <v>4.2575000000000003</v>
      </c>
      <c r="DD1117">
        <v>3.72</v>
      </c>
      <c r="DF1117" t="s">
        <v>284</v>
      </c>
      <c r="DI1117">
        <v>3.52</v>
      </c>
      <c r="DJ1117">
        <v>4.41</v>
      </c>
      <c r="DK1117">
        <v>11.4</v>
      </c>
      <c r="DL1117">
        <v>7.9138461538461504</v>
      </c>
      <c r="DM1117">
        <v>4.2725</v>
      </c>
      <c r="DN1117">
        <v>4.6550000000000002</v>
      </c>
      <c r="DO1117">
        <v>5.1224999999999996</v>
      </c>
      <c r="DP1117">
        <v>4.7300000000000004</v>
      </c>
      <c r="DQ1117">
        <v>3.75</v>
      </c>
      <c r="DR1117">
        <v>4.33</v>
      </c>
      <c r="DS1117">
        <v>4.47</v>
      </c>
      <c r="DT1117">
        <v>4.1585714285714301</v>
      </c>
    </row>
    <row r="1118" spans="1:124" x14ac:dyDescent="0.35">
      <c r="A1118" s="19" t="str">
        <f t="shared" si="34"/>
        <v>Provisions / Avg Assets--37529</v>
      </c>
      <c r="B1118" s="19" t="str">
        <f t="shared" si="35"/>
        <v>Provisions / Avg Assets</v>
      </c>
      <c r="C1118">
        <v>16</v>
      </c>
      <c r="D1118" s="27">
        <v>37529</v>
      </c>
      <c r="E1118">
        <v>0.1</v>
      </c>
      <c r="F1118">
        <v>0.19</v>
      </c>
      <c r="G1118">
        <v>0.37</v>
      </c>
      <c r="H1118">
        <v>0.513488372093023</v>
      </c>
      <c r="I1118">
        <v>0.03</v>
      </c>
      <c r="J1118">
        <v>0.13</v>
      </c>
      <c r="K1118">
        <v>0.28999999999999998</v>
      </c>
      <c r="L1118">
        <v>0.23879708383961101</v>
      </c>
      <c r="M1118">
        <v>0.06</v>
      </c>
      <c r="N1118">
        <v>0.18</v>
      </c>
      <c r="O1118">
        <v>0.35</v>
      </c>
      <c r="P1118">
        <v>0.276735271417545</v>
      </c>
      <c r="Q1118">
        <v>0.1275</v>
      </c>
      <c r="R1118">
        <v>0.17</v>
      </c>
      <c r="S1118">
        <v>0.28000000000000003</v>
      </c>
      <c r="T1118">
        <v>0.37208333333333299</v>
      </c>
      <c r="U1118">
        <v>0.03</v>
      </c>
      <c r="V1118">
        <v>0.13500000000000001</v>
      </c>
      <c r="W1118">
        <v>0.3175</v>
      </c>
      <c r="X1118">
        <v>0.23109170305676899</v>
      </c>
      <c r="Y1118">
        <v>0.03</v>
      </c>
      <c r="Z1118">
        <v>0.15</v>
      </c>
      <c r="AA1118">
        <v>0.3075</v>
      </c>
      <c r="AB1118">
        <v>0.22087499999999999</v>
      </c>
      <c r="AC1118">
        <v>2.75E-2</v>
      </c>
      <c r="AD1118">
        <v>0.125</v>
      </c>
      <c r="AE1118">
        <v>0.24249999999999999</v>
      </c>
      <c r="AF1118">
        <v>0.17617647058823499</v>
      </c>
      <c r="AG1118">
        <v>0</v>
      </c>
      <c r="AH1118">
        <v>0.08</v>
      </c>
      <c r="AI1118">
        <v>0.37</v>
      </c>
      <c r="AJ1118">
        <v>0.85612903225806503</v>
      </c>
      <c r="AK1118">
        <v>3.5000000000000003E-2</v>
      </c>
      <c r="AL1118">
        <v>0.11</v>
      </c>
      <c r="AM1118">
        <v>0.19</v>
      </c>
      <c r="AN1118">
        <v>0.18929577464788699</v>
      </c>
      <c r="AO1118">
        <v>0</v>
      </c>
      <c r="AP1118">
        <v>0.09</v>
      </c>
      <c r="AQ1118">
        <v>0.20749999999999999</v>
      </c>
      <c r="AR1118">
        <v>0.16425531914893601</v>
      </c>
      <c r="AS1118">
        <v>0.06</v>
      </c>
      <c r="AT1118">
        <v>0.17</v>
      </c>
      <c r="AU1118">
        <v>0.33</v>
      </c>
      <c r="AV1118">
        <v>0.259118942731277</v>
      </c>
      <c r="AW1118">
        <v>4.7500000000000001E-2</v>
      </c>
      <c r="AX1118">
        <v>0.13</v>
      </c>
      <c r="AY1118">
        <v>0.24249999999999999</v>
      </c>
      <c r="AZ1118">
        <v>0.20442982456140399</v>
      </c>
      <c r="BA1118">
        <v>0.1</v>
      </c>
      <c r="BB1118">
        <v>0.22</v>
      </c>
      <c r="BC1118">
        <v>0.42749999999999999</v>
      </c>
      <c r="BD1118">
        <v>0.363719512195122</v>
      </c>
      <c r="BE1118">
        <v>2.5000000000000001E-2</v>
      </c>
      <c r="BF1118">
        <v>0.08</v>
      </c>
      <c r="BG1118">
        <v>0.28499999999999998</v>
      </c>
      <c r="BH1118">
        <v>0.98871794871794905</v>
      </c>
      <c r="BI1118">
        <v>8.7499999999999994E-2</v>
      </c>
      <c r="BJ1118">
        <v>0.11</v>
      </c>
      <c r="BK1118">
        <v>0.14749999999999999</v>
      </c>
      <c r="BL1118">
        <v>0.123333333333333</v>
      </c>
      <c r="BM1118">
        <v>0.14499999999999999</v>
      </c>
      <c r="BN1118">
        <v>0.28000000000000003</v>
      </c>
      <c r="BO1118">
        <v>0.41499999999999998</v>
      </c>
      <c r="BP1118">
        <v>0.28000000000000003</v>
      </c>
      <c r="BQ1118">
        <v>5.0000000000000001E-3</v>
      </c>
      <c r="BR1118">
        <v>0.01</v>
      </c>
      <c r="BS1118">
        <v>0.19</v>
      </c>
      <c r="BT1118">
        <v>0.12666666666666701</v>
      </c>
      <c r="BU1118">
        <v>0.08</v>
      </c>
      <c r="BV1118">
        <v>0.13</v>
      </c>
      <c r="BW1118">
        <v>0.28999999999999998</v>
      </c>
      <c r="BX1118">
        <v>0.28699999999999998</v>
      </c>
      <c r="BZ1118" t="s">
        <v>284</v>
      </c>
      <c r="CC1118">
        <v>0.09</v>
      </c>
      <c r="CD1118">
        <v>0.185</v>
      </c>
      <c r="CE1118">
        <v>0.34</v>
      </c>
      <c r="CF1118">
        <v>0.24720338983050799</v>
      </c>
      <c r="CG1118">
        <v>0.02</v>
      </c>
      <c r="CH1118">
        <v>0.27</v>
      </c>
      <c r="CI1118">
        <v>0.35</v>
      </c>
      <c r="CJ1118">
        <v>0.22</v>
      </c>
      <c r="CK1118">
        <v>4.7500000000000001E-2</v>
      </c>
      <c r="CL1118">
        <v>0.185</v>
      </c>
      <c r="CM1118">
        <v>0.39250000000000002</v>
      </c>
      <c r="CN1118">
        <v>0.26050000000000001</v>
      </c>
      <c r="CO1118">
        <v>8.5000000000000006E-2</v>
      </c>
      <c r="CP1118">
        <v>0.14499999999999999</v>
      </c>
      <c r="CQ1118">
        <v>0.27250000000000002</v>
      </c>
      <c r="CR1118">
        <v>0.18666666666666701</v>
      </c>
      <c r="CS1118">
        <v>0</v>
      </c>
      <c r="CT1118">
        <v>0.04</v>
      </c>
      <c r="CU1118">
        <v>0.05</v>
      </c>
      <c r="CV1118">
        <v>4.6666666666666697E-2</v>
      </c>
      <c r="CW1118">
        <v>0.1575</v>
      </c>
      <c r="CX1118">
        <v>0.215</v>
      </c>
      <c r="CY1118">
        <v>0.26250000000000001</v>
      </c>
      <c r="CZ1118">
        <v>0.30062499999999998</v>
      </c>
      <c r="DA1118">
        <v>0.19750000000000001</v>
      </c>
      <c r="DB1118">
        <v>0.505</v>
      </c>
      <c r="DC1118">
        <v>1.2350000000000001</v>
      </c>
      <c r="DD1118">
        <v>0.92749999999999999</v>
      </c>
      <c r="DF1118" t="s">
        <v>284</v>
      </c>
      <c r="DI1118">
        <v>0</v>
      </c>
      <c r="DJ1118">
        <v>0.37</v>
      </c>
      <c r="DK1118">
        <v>5.8</v>
      </c>
      <c r="DL1118">
        <v>3.3761538461538501</v>
      </c>
      <c r="DM1118">
        <v>0.105</v>
      </c>
      <c r="DN1118">
        <v>0.20499999999999999</v>
      </c>
      <c r="DO1118">
        <v>0.29249999999999998</v>
      </c>
      <c r="DP1118">
        <v>0.27083333333333298</v>
      </c>
      <c r="DQ1118">
        <v>0</v>
      </c>
      <c r="DR1118">
        <v>0.04</v>
      </c>
      <c r="DS1118">
        <v>0.17</v>
      </c>
      <c r="DT1118">
        <v>0.15</v>
      </c>
    </row>
    <row r="1119" spans="1:124" x14ac:dyDescent="0.35">
      <c r="A1119" s="19" t="str">
        <f t="shared" si="34"/>
        <v>Negative Earners (last 4 qtrs)--37529</v>
      </c>
      <c r="B1119" s="19" t="str">
        <f t="shared" si="35"/>
        <v>Negative Earners (last 4 qtrs)</v>
      </c>
      <c r="C1119">
        <v>17</v>
      </c>
      <c r="D1119" s="27">
        <v>37529</v>
      </c>
      <c r="F1119">
        <v>3.4883720930232598</v>
      </c>
      <c r="H1119">
        <v>3</v>
      </c>
      <c r="J1119">
        <v>2.9797377830750902</v>
      </c>
      <c r="L1119">
        <v>25</v>
      </c>
      <c r="N1119">
        <v>6.6691880988401397</v>
      </c>
      <c r="P1119">
        <v>529</v>
      </c>
      <c r="R1119">
        <v>4.1666666666666696</v>
      </c>
      <c r="T1119">
        <v>1</v>
      </c>
      <c r="V1119">
        <v>3.21888412017167</v>
      </c>
      <c r="X1119">
        <v>15</v>
      </c>
      <c r="Z1119">
        <v>1.25</v>
      </c>
      <c r="AB1119">
        <v>1</v>
      </c>
      <c r="AD1119">
        <v>0</v>
      </c>
      <c r="AF1119">
        <v>0</v>
      </c>
      <c r="AH1119">
        <v>5.3763440860215104</v>
      </c>
      <c r="AI1119"/>
      <c r="AJ1119">
        <v>5</v>
      </c>
      <c r="AK1119"/>
      <c r="AL1119">
        <v>4.2253521126760596</v>
      </c>
      <c r="AN1119">
        <v>3</v>
      </c>
      <c r="AP1119">
        <v>1.5706806282722501</v>
      </c>
      <c r="AR1119">
        <v>6</v>
      </c>
      <c r="AT1119">
        <v>3.4632034632034601</v>
      </c>
      <c r="AV1119">
        <v>16</v>
      </c>
      <c r="AX1119">
        <v>3.0172413793103399</v>
      </c>
      <c r="AZ1119">
        <v>7</v>
      </c>
      <c r="BB1119">
        <v>5.4216867469879499</v>
      </c>
      <c r="BD1119">
        <v>9</v>
      </c>
      <c r="BF1119">
        <v>0</v>
      </c>
      <c r="BH1119">
        <v>0</v>
      </c>
      <c r="BJ1119">
        <v>0</v>
      </c>
      <c r="BL1119">
        <v>0</v>
      </c>
      <c r="BN1119">
        <v>0</v>
      </c>
      <c r="BP1119">
        <v>0</v>
      </c>
      <c r="BR1119">
        <v>0</v>
      </c>
      <c r="BT1119">
        <v>0</v>
      </c>
      <c r="BV1119">
        <v>0</v>
      </c>
      <c r="BX1119">
        <v>0</v>
      </c>
      <c r="BZ1119" t="s">
        <v>285</v>
      </c>
      <c r="CB1119">
        <v>0</v>
      </c>
      <c r="CD1119">
        <v>3.3333333333333299</v>
      </c>
      <c r="CF1119">
        <v>4</v>
      </c>
      <c r="CH1119">
        <v>0</v>
      </c>
      <c r="CJ1119">
        <v>0</v>
      </c>
      <c r="CL1119">
        <v>5</v>
      </c>
      <c r="CN1119">
        <v>1</v>
      </c>
      <c r="CP1119">
        <v>0</v>
      </c>
      <c r="CR1119">
        <v>0</v>
      </c>
      <c r="CT1119">
        <v>0</v>
      </c>
      <c r="CV1119">
        <v>0</v>
      </c>
      <c r="CX1119">
        <v>0</v>
      </c>
      <c r="CZ1119">
        <v>0</v>
      </c>
      <c r="DB1119">
        <v>0</v>
      </c>
      <c r="DD1119">
        <v>0</v>
      </c>
      <c r="DF1119" t="s">
        <v>285</v>
      </c>
      <c r="DH1119">
        <v>0</v>
      </c>
      <c r="DJ1119">
        <v>0</v>
      </c>
      <c r="DL1119">
        <v>0</v>
      </c>
      <c r="DN1119">
        <v>8.3333333333333304</v>
      </c>
      <c r="DP1119">
        <v>1</v>
      </c>
      <c r="DR1119">
        <v>0</v>
      </c>
      <c r="DT1119">
        <v>0</v>
      </c>
    </row>
    <row r="1120" spans="1:124" x14ac:dyDescent="0.35">
      <c r="A1120" s="19" t="str">
        <f t="shared" si="34"/>
        <v>Noncore Funding / Liab--37529</v>
      </c>
      <c r="B1120" s="19" t="str">
        <f t="shared" si="35"/>
        <v>Noncore Funding / Liab</v>
      </c>
      <c r="C1120">
        <v>18</v>
      </c>
      <c r="D1120" s="27">
        <v>37529</v>
      </c>
      <c r="E1120">
        <v>12.1259066280233</v>
      </c>
      <c r="F1120">
        <v>15.788906233104299</v>
      </c>
      <c r="G1120">
        <v>22.888482015380099</v>
      </c>
      <c r="H1120">
        <v>18.5963303694292</v>
      </c>
      <c r="I1120">
        <v>10.036963461905399</v>
      </c>
      <c r="J1120">
        <v>14.529841500405899</v>
      </c>
      <c r="K1120">
        <v>21.250671564638399</v>
      </c>
      <c r="L1120">
        <v>17.2091495179173</v>
      </c>
      <c r="M1120">
        <v>12.300506092153</v>
      </c>
      <c r="N1120">
        <v>18.6050388662843</v>
      </c>
      <c r="O1120">
        <v>26.804251353162599</v>
      </c>
      <c r="P1120">
        <v>21.2655237962976</v>
      </c>
      <c r="Q1120">
        <v>12.364763155763001</v>
      </c>
      <c r="R1120">
        <v>16.802096706373199</v>
      </c>
      <c r="S1120">
        <v>22.999921048838701</v>
      </c>
      <c r="T1120">
        <v>18.3128770557996</v>
      </c>
      <c r="U1120">
        <v>9.0833398352318895</v>
      </c>
      <c r="V1120">
        <v>14.2057164507184</v>
      </c>
      <c r="W1120">
        <v>21.335315530074599</v>
      </c>
      <c r="X1120">
        <v>16.803232930992898</v>
      </c>
      <c r="Y1120">
        <v>12.094916279799399</v>
      </c>
      <c r="Z1120">
        <v>15.7309909446176</v>
      </c>
      <c r="AA1120">
        <v>20.64278517844</v>
      </c>
      <c r="AB1120">
        <v>17.6277105685637</v>
      </c>
      <c r="AC1120">
        <v>10.4618882413892</v>
      </c>
      <c r="AD1120">
        <v>14.503845714961599</v>
      </c>
      <c r="AE1120">
        <v>20.339133041061299</v>
      </c>
      <c r="AF1120">
        <v>16.465788209051599</v>
      </c>
      <c r="AG1120">
        <v>12.0637719491588</v>
      </c>
      <c r="AH1120">
        <v>17.588807888416</v>
      </c>
      <c r="AI1120">
        <v>25.239136376059001</v>
      </c>
      <c r="AJ1120">
        <v>23.5261034335884</v>
      </c>
      <c r="AK1120">
        <v>8.7982780681608705</v>
      </c>
      <c r="AL1120">
        <v>13.7476060406267</v>
      </c>
      <c r="AM1120">
        <v>16.810343090081599</v>
      </c>
      <c r="AN1120">
        <v>15.276607014302099</v>
      </c>
      <c r="AO1120">
        <v>10.6415451237069</v>
      </c>
      <c r="AP1120">
        <v>14.6561568261505</v>
      </c>
      <c r="AQ1120">
        <v>20.483967685288601</v>
      </c>
      <c r="AR1120">
        <v>16.376460160437102</v>
      </c>
      <c r="AS1120">
        <v>10.639244884151299</v>
      </c>
      <c r="AT1120">
        <v>15.6011048557001</v>
      </c>
      <c r="AU1120">
        <v>23.032634760631399</v>
      </c>
      <c r="AV1120">
        <v>18.112200675168701</v>
      </c>
      <c r="AW1120">
        <v>9.0661341954494699</v>
      </c>
      <c r="AX1120">
        <v>13.3751881578286</v>
      </c>
      <c r="AY1120">
        <v>20.415662454409901</v>
      </c>
      <c r="AZ1120">
        <v>15.564624583618199</v>
      </c>
      <c r="BA1120">
        <v>10.4603803596925</v>
      </c>
      <c r="BB1120">
        <v>15.973890315692</v>
      </c>
      <c r="BC1120">
        <v>22.8428083331235</v>
      </c>
      <c r="BD1120">
        <v>18.989925313356601</v>
      </c>
      <c r="BE1120">
        <v>7.3124917515961902</v>
      </c>
      <c r="BF1120">
        <v>14.066086081680099</v>
      </c>
      <c r="BG1120">
        <v>21.0217501393677</v>
      </c>
      <c r="BH1120">
        <v>20.887126248078999</v>
      </c>
      <c r="BI1120">
        <v>12.1335383333011</v>
      </c>
      <c r="BJ1120">
        <v>13.1275270852668</v>
      </c>
      <c r="BK1120">
        <v>26.463236331719798</v>
      </c>
      <c r="BL1120">
        <v>19.0569056897038</v>
      </c>
      <c r="BM1120">
        <v>19.677574688128701</v>
      </c>
      <c r="BN1120">
        <v>26.4471978682448</v>
      </c>
      <c r="BO1120">
        <v>31.1332735838598</v>
      </c>
      <c r="BP1120">
        <v>24.363650403743701</v>
      </c>
      <c r="BQ1120">
        <v>13.447263947632001</v>
      </c>
      <c r="BR1120">
        <v>14.4514542343884</v>
      </c>
      <c r="BS1120">
        <v>19.9019264695131</v>
      </c>
      <c r="BT1120">
        <v>17.415642199967301</v>
      </c>
      <c r="BU1120">
        <v>6.3924317937835298</v>
      </c>
      <c r="BV1120">
        <v>12.476169693096899</v>
      </c>
      <c r="BW1120">
        <v>18.2881588229322</v>
      </c>
      <c r="BX1120">
        <v>17.1496327570195</v>
      </c>
      <c r="BZ1120" t="s">
        <v>284</v>
      </c>
      <c r="CC1120">
        <v>9.0556510970786803</v>
      </c>
      <c r="CD1120">
        <v>13.677166919601399</v>
      </c>
      <c r="CE1120">
        <v>21.941251398215599</v>
      </c>
      <c r="CF1120">
        <v>17.0473845147215</v>
      </c>
      <c r="CG1120">
        <v>8.8810360364921408</v>
      </c>
      <c r="CH1120">
        <v>17.928741564112698</v>
      </c>
      <c r="CI1120">
        <v>18.271809303095502</v>
      </c>
      <c r="CJ1120">
        <v>19.297778215801898</v>
      </c>
      <c r="CK1120">
        <v>8.4870952180484291</v>
      </c>
      <c r="CL1120">
        <v>12.752401991468201</v>
      </c>
      <c r="CM1120">
        <v>21.480937767180301</v>
      </c>
      <c r="CN1120">
        <v>20.572837046481599</v>
      </c>
      <c r="CO1120">
        <v>11.977612002712499</v>
      </c>
      <c r="CP1120">
        <v>15.2555337804678</v>
      </c>
      <c r="CQ1120">
        <v>17.168971723256099</v>
      </c>
      <c r="CR1120">
        <v>14.911286528673701</v>
      </c>
      <c r="CS1120">
        <v>12.292062737642601</v>
      </c>
      <c r="CT1120">
        <v>13.655631812676599</v>
      </c>
      <c r="CU1120">
        <v>19.9286965136642</v>
      </c>
      <c r="CV1120">
        <v>14.7371310638291</v>
      </c>
      <c r="CW1120">
        <v>8.2429496749489104</v>
      </c>
      <c r="CX1120">
        <v>15.106680289905199</v>
      </c>
      <c r="CY1120">
        <v>20.9025644429449</v>
      </c>
      <c r="CZ1120">
        <v>19.978102490443199</v>
      </c>
      <c r="DA1120">
        <v>27.299425262021</v>
      </c>
      <c r="DB1120">
        <v>30.293635878970601</v>
      </c>
      <c r="DC1120">
        <v>64.061767560110795</v>
      </c>
      <c r="DD1120">
        <v>61.0675569431612</v>
      </c>
      <c r="DF1120" t="s">
        <v>284</v>
      </c>
      <c r="DI1120">
        <v>21.753994101187299</v>
      </c>
      <c r="DJ1120">
        <v>44.544297450534202</v>
      </c>
      <c r="DK1120">
        <v>79.868905392660594</v>
      </c>
      <c r="DL1120">
        <v>50.526353436310302</v>
      </c>
      <c r="DM1120">
        <v>8.2479775514957492</v>
      </c>
      <c r="DN1120">
        <v>11.649444281479999</v>
      </c>
      <c r="DO1120">
        <v>15.1515209547987</v>
      </c>
      <c r="DP1120">
        <v>12.571797067779499</v>
      </c>
      <c r="DQ1120">
        <v>8.67149937746216</v>
      </c>
      <c r="DR1120">
        <v>14.0836073988176</v>
      </c>
      <c r="DS1120">
        <v>15.514032172632501</v>
      </c>
      <c r="DT1120">
        <v>12.022421093078</v>
      </c>
    </row>
    <row r="1121" spans="1:124" x14ac:dyDescent="0.35">
      <c r="A1121" s="19" t="str">
        <f t="shared" si="34"/>
        <v>Brokered Dep / Liab--37529</v>
      </c>
      <c r="B1121" s="19" t="str">
        <f t="shared" si="35"/>
        <v>Brokered Dep / Liab</v>
      </c>
      <c r="C1121">
        <v>19</v>
      </c>
      <c r="D1121" s="27">
        <v>37529</v>
      </c>
      <c r="E1121">
        <v>0</v>
      </c>
      <c r="F1121">
        <v>0</v>
      </c>
      <c r="G1121">
        <v>0</v>
      </c>
      <c r="H1121">
        <v>1.2879046525650799</v>
      </c>
      <c r="I1121">
        <v>0</v>
      </c>
      <c r="J1121">
        <v>0</v>
      </c>
      <c r="K1121">
        <v>8.0936673212388593E-2</v>
      </c>
      <c r="L1121">
        <v>1.27817288808848</v>
      </c>
      <c r="M1121">
        <v>0</v>
      </c>
      <c r="N1121">
        <v>0</v>
      </c>
      <c r="O1121">
        <v>0</v>
      </c>
      <c r="P1121">
        <v>1.1489438751940799</v>
      </c>
      <c r="Q1121">
        <v>0</v>
      </c>
      <c r="R1121">
        <v>0</v>
      </c>
      <c r="S1121">
        <v>0</v>
      </c>
      <c r="T1121">
        <v>0.444011084500671</v>
      </c>
      <c r="U1121">
        <v>0</v>
      </c>
      <c r="V1121">
        <v>0</v>
      </c>
      <c r="W1121">
        <v>0.345689899774763</v>
      </c>
      <c r="X1121">
        <v>1.55092226571906</v>
      </c>
      <c r="Y1121">
        <v>0</v>
      </c>
      <c r="Z1121">
        <v>0</v>
      </c>
      <c r="AA1121">
        <v>0</v>
      </c>
      <c r="AB1121">
        <v>0.51532174260641705</v>
      </c>
      <c r="AC1121">
        <v>0</v>
      </c>
      <c r="AD1121">
        <v>0</v>
      </c>
      <c r="AE1121">
        <v>0</v>
      </c>
      <c r="AF1121">
        <v>0.847314632128221</v>
      </c>
      <c r="AG1121">
        <v>0</v>
      </c>
      <c r="AH1121">
        <v>0</v>
      </c>
      <c r="AI1121">
        <v>9.9517391425764296E-2</v>
      </c>
      <c r="AJ1121">
        <v>2.18846244911754</v>
      </c>
      <c r="AK1121">
        <v>0</v>
      </c>
      <c r="AL1121">
        <v>0</v>
      </c>
      <c r="AM1121">
        <v>1.17275605838286</v>
      </c>
      <c r="AN1121">
        <v>1.5859433275983601</v>
      </c>
      <c r="AO1121">
        <v>0</v>
      </c>
      <c r="AP1121">
        <v>0</v>
      </c>
      <c r="AQ1121">
        <v>0</v>
      </c>
      <c r="AR1121">
        <v>1.0879176433392601</v>
      </c>
      <c r="AS1121">
        <v>0</v>
      </c>
      <c r="AT1121">
        <v>0</v>
      </c>
      <c r="AU1121">
        <v>0.285261967448456</v>
      </c>
      <c r="AV1121">
        <v>1.52737855726232</v>
      </c>
      <c r="AW1121">
        <v>0</v>
      </c>
      <c r="AX1121">
        <v>0</v>
      </c>
      <c r="AY1121">
        <v>0</v>
      </c>
      <c r="AZ1121">
        <v>0.75298603939666398</v>
      </c>
      <c r="BA1121">
        <v>0</v>
      </c>
      <c r="BB1121">
        <v>0</v>
      </c>
      <c r="BC1121">
        <v>0.73792760747897501</v>
      </c>
      <c r="BD1121">
        <v>2.1053296446714298</v>
      </c>
      <c r="BE1121">
        <v>0</v>
      </c>
      <c r="BF1121">
        <v>0</v>
      </c>
      <c r="BG1121">
        <v>0.56249470976701699</v>
      </c>
      <c r="BH1121">
        <v>1.23676159540019</v>
      </c>
      <c r="BI1121">
        <v>0</v>
      </c>
      <c r="BJ1121">
        <v>0</v>
      </c>
      <c r="BK1121">
        <v>0</v>
      </c>
      <c r="BL1121">
        <v>1.1204387408983401</v>
      </c>
      <c r="BM1121">
        <v>0</v>
      </c>
      <c r="BN1121">
        <v>0</v>
      </c>
      <c r="BO1121">
        <v>0.87764911514092203</v>
      </c>
      <c r="BP1121">
        <v>0.87764911514092203</v>
      </c>
      <c r="BQ1121">
        <v>0</v>
      </c>
      <c r="BR1121">
        <v>0</v>
      </c>
      <c r="BS1121">
        <v>3.1624251497006002</v>
      </c>
      <c r="BT1121">
        <v>2.1082834331337299</v>
      </c>
      <c r="BU1121">
        <v>0</v>
      </c>
      <c r="BV1121">
        <v>0</v>
      </c>
      <c r="BW1121">
        <v>2.5340723034408499</v>
      </c>
      <c r="BX1121">
        <v>2.8815693852429298</v>
      </c>
      <c r="BZ1121" t="s">
        <v>284</v>
      </c>
      <c r="CC1121">
        <v>0</v>
      </c>
      <c r="CD1121">
        <v>0</v>
      </c>
      <c r="CE1121">
        <v>0.44765640472658802</v>
      </c>
      <c r="CF1121">
        <v>1.90985387709253</v>
      </c>
      <c r="CG1121">
        <v>0</v>
      </c>
      <c r="CH1121">
        <v>0</v>
      </c>
      <c r="CI1121">
        <v>0</v>
      </c>
      <c r="CJ1121">
        <v>1.9166768878531399</v>
      </c>
      <c r="CK1121">
        <v>0</v>
      </c>
      <c r="CL1121">
        <v>0</v>
      </c>
      <c r="CM1121">
        <v>3.43241063030549</v>
      </c>
      <c r="CN1121">
        <v>4.3162119763309201</v>
      </c>
      <c r="CO1121">
        <v>0</v>
      </c>
      <c r="CP1121">
        <v>0</v>
      </c>
      <c r="CQ1121">
        <v>0</v>
      </c>
      <c r="CR1121">
        <v>1.33404286070926</v>
      </c>
      <c r="CS1121">
        <v>0</v>
      </c>
      <c r="CT1121">
        <v>0</v>
      </c>
      <c r="CU1121">
        <v>6.9303453777154495E-2</v>
      </c>
      <c r="CV1121">
        <v>0.59360906655444301</v>
      </c>
      <c r="CW1121">
        <v>0</v>
      </c>
      <c r="CX1121">
        <v>0</v>
      </c>
      <c r="CY1121">
        <v>9.59812683740974E-2</v>
      </c>
      <c r="CZ1121">
        <v>1.9978904006398199</v>
      </c>
      <c r="DA1121">
        <v>0</v>
      </c>
      <c r="DB1121">
        <v>3.2073625506038899</v>
      </c>
      <c r="DC1121">
        <v>20.503945805625801</v>
      </c>
      <c r="DD1121">
        <v>17.296583255021901</v>
      </c>
      <c r="DF1121" t="s">
        <v>284</v>
      </c>
      <c r="DI1121">
        <v>0</v>
      </c>
      <c r="DJ1121">
        <v>0</v>
      </c>
      <c r="DK1121">
        <v>6.7713441890815798</v>
      </c>
      <c r="DL1121">
        <v>5.52588452716798</v>
      </c>
      <c r="DM1121">
        <v>0</v>
      </c>
      <c r="DN1121">
        <v>0</v>
      </c>
      <c r="DO1121">
        <v>1.8394238701478199E-2</v>
      </c>
      <c r="DP1121">
        <v>0.24010820145705</v>
      </c>
      <c r="DQ1121">
        <v>0</v>
      </c>
      <c r="DR1121">
        <v>0</v>
      </c>
      <c r="DS1121">
        <v>1.8053485852067801</v>
      </c>
      <c r="DT1121">
        <v>0.90861872152641898</v>
      </c>
    </row>
    <row r="1122" spans="1:124" x14ac:dyDescent="0.35">
      <c r="A1122" s="19" t="str">
        <f t="shared" si="34"/>
        <v>Liquid Assets / Assets--37529</v>
      </c>
      <c r="B1122" s="19" t="str">
        <f t="shared" si="35"/>
        <v>Liquid Assets / Assets</v>
      </c>
      <c r="C1122">
        <v>20</v>
      </c>
      <c r="D1122" s="27">
        <v>37529</v>
      </c>
      <c r="E1122">
        <v>11.736845987454</v>
      </c>
      <c r="F1122">
        <v>17.057445220376501</v>
      </c>
      <c r="G1122">
        <v>25.761473654457902</v>
      </c>
      <c r="H1122">
        <v>18.851721918020601</v>
      </c>
      <c r="I1122">
        <v>9.8050520798238896</v>
      </c>
      <c r="J1122">
        <v>16.740737620321401</v>
      </c>
      <c r="K1122">
        <v>26.1155689953438</v>
      </c>
      <c r="L1122">
        <v>19.005658411089001</v>
      </c>
      <c r="M1122">
        <v>10.5354599350954</v>
      </c>
      <c r="N1122">
        <v>18.3006614380085</v>
      </c>
      <c r="O1122">
        <v>28.488799602747399</v>
      </c>
      <c r="P1122">
        <v>20.513773498169499</v>
      </c>
      <c r="Q1122">
        <v>18.797245077099699</v>
      </c>
      <c r="R1122">
        <v>23.194893812968498</v>
      </c>
      <c r="S1122">
        <v>36.489382039388701</v>
      </c>
      <c r="T1122">
        <v>26.603206100905901</v>
      </c>
      <c r="U1122">
        <v>10.661183408309</v>
      </c>
      <c r="V1122">
        <v>17.207589737228702</v>
      </c>
      <c r="W1122">
        <v>27.261370901219902</v>
      </c>
      <c r="X1122">
        <v>19.8262113542349</v>
      </c>
      <c r="Y1122">
        <v>11.8685455591053</v>
      </c>
      <c r="Z1122">
        <v>18.0294892706745</v>
      </c>
      <c r="AA1122">
        <v>26.1513553161885</v>
      </c>
      <c r="AB1122">
        <v>19.2308024577293</v>
      </c>
      <c r="AC1122">
        <v>6.8983723163856201</v>
      </c>
      <c r="AD1122">
        <v>12.7678327129412</v>
      </c>
      <c r="AE1122">
        <v>20.648004105381901</v>
      </c>
      <c r="AF1122">
        <v>15.3187464997883</v>
      </c>
      <c r="AG1122">
        <v>7.37949194231535</v>
      </c>
      <c r="AH1122">
        <v>13.2365400908881</v>
      </c>
      <c r="AI1122">
        <v>22.7482476635514</v>
      </c>
      <c r="AJ1122">
        <v>16.8262919564906</v>
      </c>
      <c r="AK1122">
        <v>9.5733330855255403</v>
      </c>
      <c r="AL1122">
        <v>17.363781859876301</v>
      </c>
      <c r="AM1122">
        <v>28.881678572921</v>
      </c>
      <c r="AN1122">
        <v>20.172920486052998</v>
      </c>
      <c r="AO1122">
        <v>9.0013613890217492</v>
      </c>
      <c r="AP1122">
        <v>16.0202674881007</v>
      </c>
      <c r="AQ1122">
        <v>25.1597665196179</v>
      </c>
      <c r="AR1122">
        <v>18.050358458652301</v>
      </c>
      <c r="AS1122">
        <v>9.2028661382778694</v>
      </c>
      <c r="AT1122">
        <v>14.546856363179</v>
      </c>
      <c r="AU1122">
        <v>22.889823437054499</v>
      </c>
      <c r="AV1122">
        <v>17.130997340183601</v>
      </c>
      <c r="AW1122">
        <v>11.9114684354922</v>
      </c>
      <c r="AX1122">
        <v>20.085747403203399</v>
      </c>
      <c r="AY1122">
        <v>28.9720527144969</v>
      </c>
      <c r="AZ1122">
        <v>21.297122630607799</v>
      </c>
      <c r="BA1122">
        <v>10.328613419875801</v>
      </c>
      <c r="BB1122">
        <v>15.986624452249201</v>
      </c>
      <c r="BC1122">
        <v>25.4722932048901</v>
      </c>
      <c r="BD1122">
        <v>18.9667338137819</v>
      </c>
      <c r="BE1122">
        <v>9.5727446491244201</v>
      </c>
      <c r="BF1122">
        <v>23.502877585938698</v>
      </c>
      <c r="BG1122">
        <v>29.870144530204499</v>
      </c>
      <c r="BH1122">
        <v>24.538844180218199</v>
      </c>
      <c r="BI1122">
        <v>10.622120715537401</v>
      </c>
      <c r="BJ1122">
        <v>16.7035242452273</v>
      </c>
      <c r="BK1122">
        <v>24.601815405811301</v>
      </c>
      <c r="BL1122">
        <v>17.842253592350801</v>
      </c>
      <c r="BM1122">
        <v>15.5701951824957</v>
      </c>
      <c r="BN1122">
        <v>17.7905666271404</v>
      </c>
      <c r="BO1122">
        <v>21.133757522306201</v>
      </c>
      <c r="BP1122">
        <v>18.913386077661499</v>
      </c>
      <c r="BQ1122">
        <v>20.686598234536099</v>
      </c>
      <c r="BR1122">
        <v>29.240522432363701</v>
      </c>
      <c r="BS1122">
        <v>38.9612998042209</v>
      </c>
      <c r="BT1122">
        <v>30.0184245483835</v>
      </c>
      <c r="BU1122">
        <v>13.8072853322189</v>
      </c>
      <c r="BV1122">
        <v>19.9780031977451</v>
      </c>
      <c r="BW1122">
        <v>30.672027338480699</v>
      </c>
      <c r="BX1122">
        <v>21.449363589847898</v>
      </c>
      <c r="BZ1122" t="s">
        <v>284</v>
      </c>
      <c r="CC1122">
        <v>11.240284071450199</v>
      </c>
      <c r="CD1122">
        <v>17.5521488114505</v>
      </c>
      <c r="CE1122">
        <v>27.584570403279699</v>
      </c>
      <c r="CF1122">
        <v>20.018325851232401</v>
      </c>
      <c r="CG1122">
        <v>10.361421111907401</v>
      </c>
      <c r="CH1122">
        <v>13.328657906393</v>
      </c>
      <c r="CI1122">
        <v>20.1999635324865</v>
      </c>
      <c r="CJ1122">
        <v>22.248393787607402</v>
      </c>
      <c r="CK1122">
        <v>9.3571115963575995</v>
      </c>
      <c r="CL1122">
        <v>19.0153881286505</v>
      </c>
      <c r="CM1122">
        <v>30.072144371462201</v>
      </c>
      <c r="CN1122">
        <v>20.902417997351701</v>
      </c>
      <c r="CO1122">
        <v>11.5795292351103</v>
      </c>
      <c r="CP1122">
        <v>15.7146117743271</v>
      </c>
      <c r="CQ1122">
        <v>20.0266700275353</v>
      </c>
      <c r="CR1122">
        <v>15.4135309130205</v>
      </c>
      <c r="CS1122">
        <v>6.8862543941459204</v>
      </c>
      <c r="CT1122">
        <v>29.318086883876401</v>
      </c>
      <c r="CU1122">
        <v>34.151725710934301</v>
      </c>
      <c r="CV1122">
        <v>27.016784304253601</v>
      </c>
      <c r="CW1122">
        <v>6.5491181390842597</v>
      </c>
      <c r="CX1122">
        <v>10.596744186354501</v>
      </c>
      <c r="CY1122">
        <v>19.4004041650422</v>
      </c>
      <c r="CZ1122">
        <v>12.0898606397993</v>
      </c>
      <c r="DA1122">
        <v>9.9989120906645894</v>
      </c>
      <c r="DB1122">
        <v>11.5342317145273</v>
      </c>
      <c r="DC1122">
        <v>14.143356821198999</v>
      </c>
      <c r="DD1122">
        <v>12.6080371973363</v>
      </c>
      <c r="DF1122" t="s">
        <v>284</v>
      </c>
      <c r="DI1122">
        <v>4.0610228995598696</v>
      </c>
      <c r="DJ1122">
        <v>9.4383723992625796</v>
      </c>
      <c r="DK1122">
        <v>19.337794998238799</v>
      </c>
      <c r="DL1122">
        <v>15.6251578864837</v>
      </c>
      <c r="DM1122">
        <v>4.9323319052127799</v>
      </c>
      <c r="DN1122">
        <v>19.2262007538726</v>
      </c>
      <c r="DO1122">
        <v>30.466651970006701</v>
      </c>
      <c r="DP1122">
        <v>21.167544956451099</v>
      </c>
      <c r="DQ1122">
        <v>8.5069463882257708</v>
      </c>
      <c r="DR1122">
        <v>25.807314556502501</v>
      </c>
      <c r="DS1122">
        <v>29.5686482985925</v>
      </c>
      <c r="DT1122">
        <v>21.3604326728227</v>
      </c>
    </row>
    <row r="1123" spans="1:124" x14ac:dyDescent="0.35">
      <c r="A1123" s="19" t="str">
        <f t="shared" si="34"/>
        <v>Net Loan Growth (last 4 qtrs)--37529</v>
      </c>
      <c r="B1123" s="19" t="str">
        <f t="shared" si="35"/>
        <v>Net Loan Growth (last 4 qtrs)</v>
      </c>
      <c r="C1123">
        <v>21</v>
      </c>
      <c r="D1123" s="27">
        <v>37529</v>
      </c>
      <c r="E1123">
        <v>0.87250000000000005</v>
      </c>
      <c r="F1123">
        <v>8.7149999999999999</v>
      </c>
      <c r="G1123">
        <v>15.12</v>
      </c>
      <c r="H1123">
        <v>12.2823255813953</v>
      </c>
      <c r="I1123">
        <v>0.21</v>
      </c>
      <c r="J1123">
        <v>6.73</v>
      </c>
      <c r="K1123">
        <v>14.3675</v>
      </c>
      <c r="L1123">
        <v>9.2562347188264003</v>
      </c>
      <c r="M1123">
        <v>0</v>
      </c>
      <c r="N1123">
        <v>7.27</v>
      </c>
      <c r="O1123">
        <v>16.940000000000001</v>
      </c>
      <c r="P1123">
        <v>12.1335942219304</v>
      </c>
      <c r="Q1123">
        <v>1.59</v>
      </c>
      <c r="R1123">
        <v>4.96</v>
      </c>
      <c r="S1123">
        <v>16.405000000000001</v>
      </c>
      <c r="T1123">
        <v>8.0113043478260906</v>
      </c>
      <c r="U1123">
        <v>-0.36499999999999999</v>
      </c>
      <c r="V1123">
        <v>6.96</v>
      </c>
      <c r="W1123">
        <v>15.135</v>
      </c>
      <c r="X1123">
        <v>10.3697582417582</v>
      </c>
      <c r="Y1123">
        <v>0.26</v>
      </c>
      <c r="Z1123">
        <v>8.18</v>
      </c>
      <c r="AA1123">
        <v>14.817500000000001</v>
      </c>
      <c r="AB1123">
        <v>8.6475000000000009</v>
      </c>
      <c r="AC1123">
        <v>1.2050000000000001</v>
      </c>
      <c r="AD1123">
        <v>6.6050000000000004</v>
      </c>
      <c r="AE1123">
        <v>11.1075</v>
      </c>
      <c r="AF1123">
        <v>6.9077450980392197</v>
      </c>
      <c r="AG1123">
        <v>1.49</v>
      </c>
      <c r="AH1123">
        <v>7.18</v>
      </c>
      <c r="AI1123">
        <v>15.38</v>
      </c>
      <c r="AJ1123">
        <v>24.968804347826101</v>
      </c>
      <c r="AK1123">
        <v>-0.1</v>
      </c>
      <c r="AL1123">
        <v>6.15</v>
      </c>
      <c r="AM1123">
        <v>10.58</v>
      </c>
      <c r="AN1123">
        <v>6.4753521126760596</v>
      </c>
      <c r="AO1123">
        <v>0.41</v>
      </c>
      <c r="AP1123">
        <v>6.2</v>
      </c>
      <c r="AQ1123">
        <v>12.172499999999999</v>
      </c>
      <c r="AR1123">
        <v>6.6543085106383</v>
      </c>
      <c r="AS1123">
        <v>2.74</v>
      </c>
      <c r="AT1123">
        <v>9.9600000000000009</v>
      </c>
      <c r="AU1123">
        <v>17.989999999999998</v>
      </c>
      <c r="AV1123">
        <v>12.6105286343612</v>
      </c>
      <c r="AW1123">
        <v>-1.51</v>
      </c>
      <c r="AX1123">
        <v>4.96</v>
      </c>
      <c r="AY1123">
        <v>12.945</v>
      </c>
      <c r="AZ1123">
        <v>7.6286784140969104</v>
      </c>
      <c r="BA1123">
        <v>2.5074999999999998</v>
      </c>
      <c r="BB1123">
        <v>9.2100000000000009</v>
      </c>
      <c r="BC1123">
        <v>19.815000000000001</v>
      </c>
      <c r="BD1123">
        <v>18.4981481481481</v>
      </c>
      <c r="BE1123">
        <v>-2.5499999999999998</v>
      </c>
      <c r="BF1123">
        <v>4.17</v>
      </c>
      <c r="BG1123">
        <v>7.63</v>
      </c>
      <c r="BH1123">
        <v>9.7091891891891908</v>
      </c>
      <c r="BI1123">
        <v>-1.7549999999999999</v>
      </c>
      <c r="BJ1123">
        <v>10.865</v>
      </c>
      <c r="BK1123">
        <v>20.68</v>
      </c>
      <c r="BL1123">
        <v>16.5966666666667</v>
      </c>
      <c r="BM1123">
        <v>7.3224999999999998</v>
      </c>
      <c r="BN1123">
        <v>14.55</v>
      </c>
      <c r="BO1123">
        <v>17.725000000000001</v>
      </c>
      <c r="BP1123">
        <v>10.4975</v>
      </c>
      <c r="BQ1123">
        <v>1.76</v>
      </c>
      <c r="BR1123">
        <v>4.6900000000000004</v>
      </c>
      <c r="BS1123">
        <v>6.4950000000000001</v>
      </c>
      <c r="BT1123">
        <v>3.94</v>
      </c>
      <c r="BU1123">
        <v>-0.84250000000000003</v>
      </c>
      <c r="BV1123">
        <v>4.99</v>
      </c>
      <c r="BW1123">
        <v>9.5474999999999994</v>
      </c>
      <c r="BX1123">
        <v>4.68</v>
      </c>
      <c r="BZ1123" t="s">
        <v>284</v>
      </c>
      <c r="CC1123">
        <v>2.6724999999999999</v>
      </c>
      <c r="CD1123">
        <v>13.095000000000001</v>
      </c>
      <c r="CE1123">
        <v>26.157499999999999</v>
      </c>
      <c r="CF1123">
        <v>22.930517241379299</v>
      </c>
      <c r="CG1123">
        <v>9.5500000000000007</v>
      </c>
      <c r="CH1123">
        <v>12.91</v>
      </c>
      <c r="CI1123">
        <v>13.2</v>
      </c>
      <c r="CJ1123">
        <v>11.305999999999999</v>
      </c>
      <c r="CK1123">
        <v>1.4</v>
      </c>
      <c r="CL1123">
        <v>4.93</v>
      </c>
      <c r="CM1123">
        <v>11.71</v>
      </c>
      <c r="CN1123">
        <v>7.9379999999999997</v>
      </c>
      <c r="CO1123">
        <v>6.94</v>
      </c>
      <c r="CP1123">
        <v>9.6150000000000002</v>
      </c>
      <c r="CQ1123">
        <v>10.3475</v>
      </c>
      <c r="CR1123">
        <v>10.588333333333299</v>
      </c>
      <c r="CS1123">
        <v>-1.63</v>
      </c>
      <c r="CT1123">
        <v>8.16</v>
      </c>
      <c r="CU1123">
        <v>9.4600000000000009</v>
      </c>
      <c r="CV1123">
        <v>4.5622222222222204</v>
      </c>
      <c r="CW1123">
        <v>1.78</v>
      </c>
      <c r="CX1123">
        <v>17.105</v>
      </c>
      <c r="CY1123">
        <v>23.3675</v>
      </c>
      <c r="CZ1123">
        <v>13.95</v>
      </c>
      <c r="DA1123">
        <v>-14.685</v>
      </c>
      <c r="DB1123">
        <v>2.9449999999999998</v>
      </c>
      <c r="DC1123">
        <v>4.7824999999999998</v>
      </c>
      <c r="DD1123">
        <v>-12.8475</v>
      </c>
      <c r="DF1123" t="s">
        <v>284</v>
      </c>
      <c r="DI1123">
        <v>6.8250000000000002</v>
      </c>
      <c r="DJ1123">
        <v>15.81</v>
      </c>
      <c r="DK1123">
        <v>88.597499999999997</v>
      </c>
      <c r="DL1123">
        <v>138.17750000000001</v>
      </c>
      <c r="DM1123">
        <v>-0.4375</v>
      </c>
      <c r="DN1123">
        <v>4.875</v>
      </c>
      <c r="DO1123">
        <v>11.755000000000001</v>
      </c>
      <c r="DP1123">
        <v>6.0758333333333301</v>
      </c>
      <c r="DQ1123">
        <v>1.44</v>
      </c>
      <c r="DR1123">
        <v>9.2899999999999991</v>
      </c>
      <c r="DS1123">
        <v>10.265000000000001</v>
      </c>
      <c r="DT1123">
        <v>8.28857142857143</v>
      </c>
    </row>
    <row r="1124" spans="1:124" x14ac:dyDescent="0.35">
      <c r="A1124" s="19" t="str">
        <f t="shared" si="34"/>
        <v>Banks w/ Loan Growth (last 4 qtrs)--37529</v>
      </c>
      <c r="B1124" s="19" t="str">
        <f t="shared" si="35"/>
        <v>Banks w/ Loan Growth (last 4 qtrs)</v>
      </c>
      <c r="C1124">
        <v>22</v>
      </c>
      <c r="D1124" s="27">
        <v>37529</v>
      </c>
      <c r="F1124">
        <v>76.744186046511601</v>
      </c>
      <c r="J1124">
        <v>75.208581644815297</v>
      </c>
      <c r="N1124">
        <v>73.424104891578395</v>
      </c>
      <c r="R1124">
        <v>75</v>
      </c>
      <c r="V1124">
        <v>73.390557939914203</v>
      </c>
      <c r="Z1124">
        <v>76.25</v>
      </c>
      <c r="AD1124">
        <v>81.730769230769198</v>
      </c>
      <c r="AH1124">
        <v>77.419354838709694</v>
      </c>
      <c r="AI1124"/>
      <c r="AK1124"/>
      <c r="AL1124">
        <v>74.647887323943706</v>
      </c>
      <c r="AP1124">
        <v>75.916230366492101</v>
      </c>
      <c r="AT1124">
        <v>83.766233766233796</v>
      </c>
      <c r="AX1124">
        <v>70.258620689655203</v>
      </c>
      <c r="BB1124">
        <v>80.722891566265105</v>
      </c>
      <c r="BF1124">
        <v>61.538461538461497</v>
      </c>
      <c r="BJ1124">
        <v>66.6666666666667</v>
      </c>
      <c r="BN1124">
        <v>75</v>
      </c>
      <c r="BR1124">
        <v>66.6666666666667</v>
      </c>
      <c r="BV1124">
        <v>70</v>
      </c>
      <c r="BZ1124" t="s">
        <v>285</v>
      </c>
      <c r="CD1124">
        <v>79.1666666666667</v>
      </c>
      <c r="CH1124">
        <v>100</v>
      </c>
      <c r="CL1124">
        <v>80</v>
      </c>
      <c r="CP1124">
        <v>100</v>
      </c>
      <c r="CT1124">
        <v>66.6666666666667</v>
      </c>
      <c r="CX1124">
        <v>81.25</v>
      </c>
      <c r="DB1124">
        <v>75</v>
      </c>
      <c r="DF1124" t="s">
        <v>285</v>
      </c>
      <c r="DJ1124">
        <v>84.615384615384599</v>
      </c>
      <c r="DN1124">
        <v>75</v>
      </c>
      <c r="DR1124">
        <v>71.428571428571402</v>
      </c>
    </row>
    <row r="1125" spans="1:124" x14ac:dyDescent="0.35">
      <c r="A1125" s="19" t="str">
        <f t="shared" si="34"/>
        <v>Equity / Assets--37621</v>
      </c>
      <c r="B1125" s="19" t="str">
        <f t="shared" si="35"/>
        <v>Equity / Assets</v>
      </c>
      <c r="C1125">
        <v>1</v>
      </c>
      <c r="D1125" s="27">
        <v>37621</v>
      </c>
      <c r="E1125">
        <v>9.0495355822072305</v>
      </c>
      <c r="F1125">
        <v>9.6724474607880193</v>
      </c>
      <c r="G1125">
        <v>11.487303385019899</v>
      </c>
      <c r="H1125">
        <v>10.3357839615398</v>
      </c>
      <c r="I1125">
        <v>8.4335978763888306</v>
      </c>
      <c r="J1125">
        <v>9.7124047586694306</v>
      </c>
      <c r="K1125">
        <v>11.9048577188557</v>
      </c>
      <c r="L1125">
        <v>10.6053577200452</v>
      </c>
      <c r="M1125">
        <v>8.2571125749920498</v>
      </c>
      <c r="N1125">
        <v>9.5974663640954407</v>
      </c>
      <c r="O1125">
        <v>11.924485280032799</v>
      </c>
      <c r="P1125">
        <v>10.6870354879069</v>
      </c>
      <c r="Q1125">
        <v>9.0238705171220008</v>
      </c>
      <c r="R1125">
        <v>10.1573523057986</v>
      </c>
      <c r="S1125">
        <v>12.3658480717093</v>
      </c>
      <c r="T1125">
        <v>11.7137867687878</v>
      </c>
      <c r="U1125">
        <v>8.3279636966863606</v>
      </c>
      <c r="V1125">
        <v>9.5304685443537807</v>
      </c>
      <c r="W1125">
        <v>11.5644141635822</v>
      </c>
      <c r="X1125">
        <v>10.273568328337801</v>
      </c>
      <c r="Y1125">
        <v>8.59178700686412</v>
      </c>
      <c r="Z1125">
        <v>9.3205821938088693</v>
      </c>
      <c r="AA1125">
        <v>11.045766508992299</v>
      </c>
      <c r="AB1125">
        <v>10.9220949608188</v>
      </c>
      <c r="AC1125">
        <v>8.5727316756901093</v>
      </c>
      <c r="AD1125">
        <v>10.130157617652699</v>
      </c>
      <c r="AE1125">
        <v>12.1276293678537</v>
      </c>
      <c r="AF1125">
        <v>10.7073120534568</v>
      </c>
      <c r="AG1125">
        <v>9.2097860837827099</v>
      </c>
      <c r="AH1125">
        <v>11.5094918373607</v>
      </c>
      <c r="AI1125">
        <v>14.979836578108699</v>
      </c>
      <c r="AJ1125">
        <v>13.168244807120301</v>
      </c>
      <c r="AK1125">
        <v>8.1876622490969009</v>
      </c>
      <c r="AL1125">
        <v>9.4758771929824608</v>
      </c>
      <c r="AM1125">
        <v>11.5571667995511</v>
      </c>
      <c r="AN1125">
        <v>10.3568434795886</v>
      </c>
      <c r="AO1125">
        <v>8.8167808219178099</v>
      </c>
      <c r="AP1125">
        <v>10.0937361708975</v>
      </c>
      <c r="AQ1125">
        <v>12.320289075113401</v>
      </c>
      <c r="AR1125">
        <v>10.991739649443399</v>
      </c>
      <c r="AS1125">
        <v>8.1695398743457908</v>
      </c>
      <c r="AT1125">
        <v>9.2434619825354005</v>
      </c>
      <c r="AU1125">
        <v>11.023677647303501</v>
      </c>
      <c r="AV1125">
        <v>9.9046483834424794</v>
      </c>
      <c r="AW1125">
        <v>8.1411417522301193</v>
      </c>
      <c r="AX1125">
        <v>9.4488383588729601</v>
      </c>
      <c r="AY1125">
        <v>11.023677647303501</v>
      </c>
      <c r="AZ1125">
        <v>9.9289143277684104</v>
      </c>
      <c r="BA1125">
        <v>8.3360279878290697</v>
      </c>
      <c r="BB1125">
        <v>9.5459967198449398</v>
      </c>
      <c r="BC1125">
        <v>11.712575628972401</v>
      </c>
      <c r="BD1125">
        <v>10.6471054072315</v>
      </c>
      <c r="BE1125">
        <v>9.0479381899571294</v>
      </c>
      <c r="BF1125">
        <v>10.028819322669699</v>
      </c>
      <c r="BG1125">
        <v>14.533484676504001</v>
      </c>
      <c r="BH1125">
        <v>14.094683078813601</v>
      </c>
      <c r="BI1125">
        <v>7.3992014152226702</v>
      </c>
      <c r="BJ1125">
        <v>7.9573641862933204</v>
      </c>
      <c r="BK1125">
        <v>10.7572503698416</v>
      </c>
      <c r="BL1125">
        <v>9.5090539090604196</v>
      </c>
      <c r="BM1125">
        <v>8.1191548868092696</v>
      </c>
      <c r="BN1125">
        <v>8.68981860982983</v>
      </c>
      <c r="BO1125">
        <v>9.1661806329128908</v>
      </c>
      <c r="BP1125">
        <v>8.5955169098923303</v>
      </c>
      <c r="BQ1125">
        <v>11.1226904988059</v>
      </c>
      <c r="BR1125">
        <v>12.486281243814</v>
      </c>
      <c r="BS1125">
        <v>24.938195478764801</v>
      </c>
      <c r="BT1125">
        <v>23.574604733756701</v>
      </c>
      <c r="BU1125">
        <v>7.7445851612426297</v>
      </c>
      <c r="BV1125">
        <v>9.5447478098597909</v>
      </c>
      <c r="BW1125">
        <v>11.0275483621693</v>
      </c>
      <c r="BX1125">
        <v>9.6407504204027799</v>
      </c>
      <c r="BZ1125" t="s">
        <v>284</v>
      </c>
      <c r="CC1125">
        <v>8.1682123927313093</v>
      </c>
      <c r="CD1125">
        <v>9.2369623140899701</v>
      </c>
      <c r="CE1125">
        <v>10.5709921791893</v>
      </c>
      <c r="CF1125">
        <v>9.8387150182171403</v>
      </c>
      <c r="CG1125">
        <v>8.3683405202392507</v>
      </c>
      <c r="CH1125">
        <v>9.20259933662763</v>
      </c>
      <c r="CI1125">
        <v>9.2252205275279202</v>
      </c>
      <c r="CJ1125">
        <v>9.6033211510801202</v>
      </c>
      <c r="CK1125">
        <v>8.4101620788218394</v>
      </c>
      <c r="CL1125">
        <v>9.4145873324815703</v>
      </c>
      <c r="CM1125">
        <v>12.271361072521</v>
      </c>
      <c r="CN1125">
        <v>10.3025707051306</v>
      </c>
      <c r="CO1125">
        <v>8.2813651618814905</v>
      </c>
      <c r="CP1125">
        <v>9.1128029623747704</v>
      </c>
      <c r="CQ1125">
        <v>11.806650857808</v>
      </c>
      <c r="CR1125">
        <v>9.9716169294250907</v>
      </c>
      <c r="CS1125">
        <v>9.2951410530879901</v>
      </c>
      <c r="CT1125">
        <v>10.983715687201199</v>
      </c>
      <c r="CU1125">
        <v>15.4616490391179</v>
      </c>
      <c r="CV1125">
        <v>13.336555010132599</v>
      </c>
      <c r="CW1125">
        <v>7.9207231352754901</v>
      </c>
      <c r="CX1125">
        <v>8.2359480028556398</v>
      </c>
      <c r="CY1125">
        <v>8.8329038355837799</v>
      </c>
      <c r="CZ1125">
        <v>8.7510123849159598</v>
      </c>
      <c r="DA1125">
        <v>9.4732526134838206</v>
      </c>
      <c r="DB1125">
        <v>9.9357182045455392</v>
      </c>
      <c r="DC1125">
        <v>14.745136966991801</v>
      </c>
      <c r="DD1125">
        <v>14.2826713759301</v>
      </c>
      <c r="DF1125" t="s">
        <v>284</v>
      </c>
      <c r="DI1125">
        <v>11.5686578743212</v>
      </c>
      <c r="DJ1125">
        <v>14.979836578108699</v>
      </c>
      <c r="DK1125">
        <v>17.9075514164822</v>
      </c>
      <c r="DL1125">
        <v>19.750287696768101</v>
      </c>
      <c r="DM1125">
        <v>8.2596720979120697</v>
      </c>
      <c r="DN1125">
        <v>10.3837531428308</v>
      </c>
      <c r="DO1125">
        <v>12.5104156520802</v>
      </c>
      <c r="DP1125">
        <v>10.909161328631299</v>
      </c>
      <c r="DQ1125">
        <v>10.0727143955264</v>
      </c>
      <c r="DR1125">
        <v>10.2725118483412</v>
      </c>
      <c r="DS1125">
        <v>13.243735732227201</v>
      </c>
      <c r="DT1125">
        <v>11.3964086461803</v>
      </c>
    </row>
    <row r="1126" spans="1:124" x14ac:dyDescent="0.35">
      <c r="A1126" s="19" t="str">
        <f t="shared" si="34"/>
        <v>Total Risk Based Capital Ratio--37621</v>
      </c>
      <c r="B1126" s="19" t="str">
        <f t="shared" si="35"/>
        <v>Total Risk Based Capital Ratio</v>
      </c>
      <c r="C1126">
        <v>2</v>
      </c>
      <c r="D1126" s="27">
        <v>37621</v>
      </c>
      <c r="E1126">
        <v>12.76</v>
      </c>
      <c r="F1126">
        <v>14.13</v>
      </c>
      <c r="G1126">
        <v>16.7925</v>
      </c>
      <c r="H1126">
        <v>15.4531395348837</v>
      </c>
      <c r="I1126">
        <v>11.865</v>
      </c>
      <c r="J1126">
        <v>14</v>
      </c>
      <c r="K1126">
        <v>17.647500000000001</v>
      </c>
      <c r="L1126">
        <v>15.6469586374696</v>
      </c>
      <c r="M1126">
        <v>11.97</v>
      </c>
      <c r="N1126">
        <v>14.43</v>
      </c>
      <c r="O1126">
        <v>18.899999999999999</v>
      </c>
      <c r="P1126">
        <v>16.999208484221398</v>
      </c>
      <c r="Q1126">
        <v>13.75</v>
      </c>
      <c r="R1126">
        <v>14.59</v>
      </c>
      <c r="S1126">
        <v>20.297499999999999</v>
      </c>
      <c r="T1126">
        <v>17.442916666666701</v>
      </c>
      <c r="U1126">
        <v>11.7</v>
      </c>
      <c r="V1126">
        <v>13.51</v>
      </c>
      <c r="W1126">
        <v>16.88</v>
      </c>
      <c r="X1126">
        <v>15.0021881838074</v>
      </c>
      <c r="Y1126">
        <v>12.285</v>
      </c>
      <c r="Z1126">
        <v>13.984999999999999</v>
      </c>
      <c r="AA1126">
        <v>17.192499999999999</v>
      </c>
      <c r="AB1126">
        <v>17.526624999999999</v>
      </c>
      <c r="AC1126">
        <v>11.865</v>
      </c>
      <c r="AD1126">
        <v>15.335000000000001</v>
      </c>
      <c r="AE1126">
        <v>17.772500000000001</v>
      </c>
      <c r="AF1126">
        <v>15.993235294117699</v>
      </c>
      <c r="AG1126">
        <v>12.65</v>
      </c>
      <c r="AH1126">
        <v>15.86</v>
      </c>
      <c r="AI1126">
        <v>20.96</v>
      </c>
      <c r="AJ1126">
        <v>20.0091397849462</v>
      </c>
      <c r="AK1126">
        <v>12.574999999999999</v>
      </c>
      <c r="AL1126">
        <v>14.88</v>
      </c>
      <c r="AM1126">
        <v>19.11</v>
      </c>
      <c r="AN1126">
        <v>16.0588732394366</v>
      </c>
      <c r="AO1126">
        <v>12.38</v>
      </c>
      <c r="AP1126">
        <v>15.21</v>
      </c>
      <c r="AQ1126">
        <v>19.010000000000002</v>
      </c>
      <c r="AR1126">
        <v>16.605994550408699</v>
      </c>
      <c r="AS1126">
        <v>11.215</v>
      </c>
      <c r="AT1126">
        <v>12.96</v>
      </c>
      <c r="AU1126">
        <v>15.3</v>
      </c>
      <c r="AV1126">
        <v>13.963416856492</v>
      </c>
      <c r="AW1126">
        <v>12.545</v>
      </c>
      <c r="AX1126">
        <v>14.24</v>
      </c>
      <c r="AY1126">
        <v>17.565000000000001</v>
      </c>
      <c r="AZ1126">
        <v>15.752780269058301</v>
      </c>
      <c r="BA1126">
        <v>11.26</v>
      </c>
      <c r="BB1126">
        <v>13.31</v>
      </c>
      <c r="BC1126">
        <v>16.265000000000001</v>
      </c>
      <c r="BD1126">
        <v>15.1057575757576</v>
      </c>
      <c r="BE1126">
        <v>13.1</v>
      </c>
      <c r="BF1126">
        <v>14.77</v>
      </c>
      <c r="BG1126">
        <v>18.46</v>
      </c>
      <c r="BH1126">
        <v>26.362444444444399</v>
      </c>
      <c r="BI1126">
        <v>11.1175</v>
      </c>
      <c r="BJ1126">
        <v>11.465</v>
      </c>
      <c r="BK1126">
        <v>15.397500000000001</v>
      </c>
      <c r="BL1126">
        <v>13.93</v>
      </c>
      <c r="BM1126">
        <v>11.275</v>
      </c>
      <c r="BN1126">
        <v>11.805</v>
      </c>
      <c r="BO1126">
        <v>12.375</v>
      </c>
      <c r="BP1126">
        <v>11.845000000000001</v>
      </c>
      <c r="BQ1126">
        <v>16.817499999999999</v>
      </c>
      <c r="BR1126">
        <v>19.085000000000001</v>
      </c>
      <c r="BS1126">
        <v>55.9</v>
      </c>
      <c r="BT1126">
        <v>53.6325</v>
      </c>
      <c r="BU1126">
        <v>11.765000000000001</v>
      </c>
      <c r="BV1126">
        <v>14.605</v>
      </c>
      <c r="BW1126">
        <v>18.137499999999999</v>
      </c>
      <c r="BX1126">
        <v>15.2875</v>
      </c>
      <c r="BZ1126" t="s">
        <v>284</v>
      </c>
      <c r="CC1126">
        <v>10.8925</v>
      </c>
      <c r="CD1126">
        <v>12.72</v>
      </c>
      <c r="CE1126">
        <v>15.0075</v>
      </c>
      <c r="CF1126">
        <v>13.725847457627101</v>
      </c>
      <c r="CG1126">
        <v>10.32</v>
      </c>
      <c r="CH1126">
        <v>13.58</v>
      </c>
      <c r="CI1126">
        <v>14.09</v>
      </c>
      <c r="CJ1126">
        <v>12.564</v>
      </c>
      <c r="CK1126">
        <v>11.8325</v>
      </c>
      <c r="CL1126">
        <v>14.164999999999999</v>
      </c>
      <c r="CM1126">
        <v>19.13</v>
      </c>
      <c r="CN1126">
        <v>15.881500000000001</v>
      </c>
      <c r="CO1126">
        <v>11.5275</v>
      </c>
      <c r="CP1126">
        <v>12</v>
      </c>
      <c r="CQ1126">
        <v>12.885</v>
      </c>
      <c r="CR1126">
        <v>12.983333333333301</v>
      </c>
      <c r="CS1126">
        <v>12.33</v>
      </c>
      <c r="CT1126">
        <v>15.45</v>
      </c>
      <c r="CU1126">
        <v>19.63</v>
      </c>
      <c r="CV1126">
        <v>24.1322222222222</v>
      </c>
      <c r="CW1126">
        <v>11.0525</v>
      </c>
      <c r="CX1126">
        <v>11.225</v>
      </c>
      <c r="CY1126">
        <v>12.522500000000001</v>
      </c>
      <c r="CZ1126">
        <v>12.87875</v>
      </c>
      <c r="DA1126">
        <v>13.07</v>
      </c>
      <c r="DB1126">
        <v>13.78</v>
      </c>
      <c r="DC1126">
        <v>18.462499999999999</v>
      </c>
      <c r="DD1126">
        <v>17.752500000000001</v>
      </c>
      <c r="DF1126" t="s">
        <v>284</v>
      </c>
      <c r="DI1126">
        <v>14.75</v>
      </c>
      <c r="DJ1126">
        <v>18</v>
      </c>
      <c r="DK1126">
        <v>21.32</v>
      </c>
      <c r="DL1126">
        <v>32.972307692307702</v>
      </c>
      <c r="DM1126">
        <v>12.87</v>
      </c>
      <c r="DN1126">
        <v>14.195</v>
      </c>
      <c r="DO1126">
        <v>18.934999999999999</v>
      </c>
      <c r="DP1126">
        <v>17.439166666666701</v>
      </c>
      <c r="DQ1126">
        <v>15.26</v>
      </c>
      <c r="DR1126">
        <v>17.38</v>
      </c>
      <c r="DS1126">
        <v>20.295000000000002</v>
      </c>
      <c r="DT1126">
        <v>17.455714285714301</v>
      </c>
    </row>
    <row r="1127" spans="1:124" x14ac:dyDescent="0.35">
      <c r="A1127" s="19" t="str">
        <f t="shared" si="34"/>
        <v>Tier 1 Leverage Ratio--37621</v>
      </c>
      <c r="B1127" s="19" t="str">
        <f t="shared" si="35"/>
        <v>Tier 1 Leverage Ratio</v>
      </c>
      <c r="C1127">
        <v>3</v>
      </c>
      <c r="D1127" s="27">
        <v>37621</v>
      </c>
      <c r="E1127">
        <v>8.4875000000000007</v>
      </c>
      <c r="F1127">
        <v>9.2650000000000006</v>
      </c>
      <c r="G1127">
        <v>10.6325</v>
      </c>
      <c r="H1127">
        <v>9.8659302325581404</v>
      </c>
      <c r="I1127">
        <v>8.1199999999999992</v>
      </c>
      <c r="J1127">
        <v>9.17</v>
      </c>
      <c r="K1127">
        <v>11.147500000000001</v>
      </c>
      <c r="L1127">
        <v>10.0791849148419</v>
      </c>
      <c r="M1127">
        <v>7.82</v>
      </c>
      <c r="N1127">
        <v>9.0399999999999991</v>
      </c>
      <c r="O1127">
        <v>11.22</v>
      </c>
      <c r="P1127">
        <v>10.1661627004656</v>
      </c>
      <c r="Q1127">
        <v>8.6150000000000002</v>
      </c>
      <c r="R1127">
        <v>9.6150000000000002</v>
      </c>
      <c r="S1127">
        <v>11.977499999999999</v>
      </c>
      <c r="T1127">
        <v>10.8683333333333</v>
      </c>
      <c r="U1127">
        <v>8.08</v>
      </c>
      <c r="V1127">
        <v>8.9700000000000006</v>
      </c>
      <c r="W1127">
        <v>10.72</v>
      </c>
      <c r="X1127">
        <v>9.7333041575492292</v>
      </c>
      <c r="Y1127">
        <v>8.0775000000000006</v>
      </c>
      <c r="Z1127">
        <v>9.09</v>
      </c>
      <c r="AA1127">
        <v>10.397500000000001</v>
      </c>
      <c r="AB1127">
        <v>12.322125</v>
      </c>
      <c r="AC1127">
        <v>8.1875</v>
      </c>
      <c r="AD1127">
        <v>9.2949999999999999</v>
      </c>
      <c r="AE1127">
        <v>11.0175</v>
      </c>
      <c r="AF1127">
        <v>9.9859803921568595</v>
      </c>
      <c r="AG1127">
        <v>8.49</v>
      </c>
      <c r="AH1127">
        <v>11.09</v>
      </c>
      <c r="AI1127">
        <v>14.39</v>
      </c>
      <c r="AJ1127">
        <v>12.826989247311801</v>
      </c>
      <c r="AK1127">
        <v>8.0549999999999997</v>
      </c>
      <c r="AL1127">
        <v>9.34</v>
      </c>
      <c r="AM1127">
        <v>11.29</v>
      </c>
      <c r="AN1127">
        <v>10.110985915493</v>
      </c>
      <c r="AO1127">
        <v>8.39</v>
      </c>
      <c r="AP1127">
        <v>9.5299999999999994</v>
      </c>
      <c r="AQ1127">
        <v>11.85</v>
      </c>
      <c r="AR1127">
        <v>10.570953678474099</v>
      </c>
      <c r="AS1127">
        <v>7.8449999999999998</v>
      </c>
      <c r="AT1127">
        <v>8.75</v>
      </c>
      <c r="AU1127">
        <v>10.220000000000001</v>
      </c>
      <c r="AV1127">
        <v>9.3680410022779004</v>
      </c>
      <c r="AW1127">
        <v>7.875</v>
      </c>
      <c r="AX1127">
        <v>9.1199999999999992</v>
      </c>
      <c r="AY1127">
        <v>10.36</v>
      </c>
      <c r="AZ1127">
        <v>9.4819282511210705</v>
      </c>
      <c r="BA1127">
        <v>8.0950000000000006</v>
      </c>
      <c r="BB1127">
        <v>9.14</v>
      </c>
      <c r="BC1127">
        <v>11</v>
      </c>
      <c r="BD1127">
        <v>10.1168484848485</v>
      </c>
      <c r="BE1127">
        <v>8.4</v>
      </c>
      <c r="BF1127">
        <v>9.31</v>
      </c>
      <c r="BG1127">
        <v>13.02</v>
      </c>
      <c r="BH1127">
        <v>13.3495555555556</v>
      </c>
      <c r="BI1127">
        <v>7.2225000000000001</v>
      </c>
      <c r="BJ1127">
        <v>7.4349999999999996</v>
      </c>
      <c r="BK1127">
        <v>9.2375000000000007</v>
      </c>
      <c r="BL1127">
        <v>8.9783333333333299</v>
      </c>
      <c r="BM1127">
        <v>7.88</v>
      </c>
      <c r="BN1127">
        <v>8.2550000000000008</v>
      </c>
      <c r="BO1127">
        <v>8.6974999999999998</v>
      </c>
      <c r="BP1127">
        <v>8.3224999999999998</v>
      </c>
      <c r="BQ1127">
        <v>10.855</v>
      </c>
      <c r="BR1127">
        <v>12.16</v>
      </c>
      <c r="BS1127">
        <v>61.16</v>
      </c>
      <c r="BT1127">
        <v>59.854999999999997</v>
      </c>
      <c r="BU1127">
        <v>7.5625</v>
      </c>
      <c r="BV1127">
        <v>8.9600000000000009</v>
      </c>
      <c r="BW1127">
        <v>10.87</v>
      </c>
      <c r="BX1127">
        <v>9.3955000000000002</v>
      </c>
      <c r="BZ1127" t="s">
        <v>284</v>
      </c>
      <c r="CC1127">
        <v>7.9850000000000003</v>
      </c>
      <c r="CD1127">
        <v>8.7850000000000001</v>
      </c>
      <c r="CE1127">
        <v>9.8550000000000004</v>
      </c>
      <c r="CF1127">
        <v>9.3941525423728809</v>
      </c>
      <c r="CG1127">
        <v>8.32</v>
      </c>
      <c r="CH1127">
        <v>9.3699999999999992</v>
      </c>
      <c r="CI1127">
        <v>9.4</v>
      </c>
      <c r="CJ1127">
        <v>9.5419999999999998</v>
      </c>
      <c r="CK1127">
        <v>8.2475000000000005</v>
      </c>
      <c r="CL1127">
        <v>9.3049999999999997</v>
      </c>
      <c r="CM1127">
        <v>11.3925</v>
      </c>
      <c r="CN1127">
        <v>9.827</v>
      </c>
      <c r="CO1127">
        <v>7.9275000000000002</v>
      </c>
      <c r="CP1127">
        <v>8.6199999999999992</v>
      </c>
      <c r="CQ1127">
        <v>9.1925000000000008</v>
      </c>
      <c r="CR1127">
        <v>9.1166666666666707</v>
      </c>
      <c r="CS1127">
        <v>8.39</v>
      </c>
      <c r="CT1127">
        <v>9.57</v>
      </c>
      <c r="CU1127">
        <v>12.05</v>
      </c>
      <c r="CV1127">
        <v>12.133333333333301</v>
      </c>
      <c r="CW1127">
        <v>7.54</v>
      </c>
      <c r="CX1127">
        <v>7.9</v>
      </c>
      <c r="CY1127">
        <v>8.26</v>
      </c>
      <c r="CZ1127">
        <v>8.3287499999999994</v>
      </c>
      <c r="DA1127">
        <v>8.875</v>
      </c>
      <c r="DB1127">
        <v>9.5399999999999991</v>
      </c>
      <c r="DC1127">
        <v>12.654999999999999</v>
      </c>
      <c r="DD1127">
        <v>11.99</v>
      </c>
      <c r="DF1127" t="s">
        <v>284</v>
      </c>
      <c r="DI1127">
        <v>11.31</v>
      </c>
      <c r="DJ1127">
        <v>14.74</v>
      </c>
      <c r="DK1127">
        <v>17.05</v>
      </c>
      <c r="DL1127">
        <v>20.041538461538501</v>
      </c>
      <c r="DM1127">
        <v>8.0574999999999992</v>
      </c>
      <c r="DN1127">
        <v>8.6549999999999994</v>
      </c>
      <c r="DO1127">
        <v>11.72</v>
      </c>
      <c r="DP1127">
        <v>10.3883333333333</v>
      </c>
      <c r="DQ1127">
        <v>9.625</v>
      </c>
      <c r="DR1127">
        <v>10.49</v>
      </c>
      <c r="DS1127">
        <v>12.815</v>
      </c>
      <c r="DT1127">
        <v>11.177142857142901</v>
      </c>
    </row>
    <row r="1128" spans="1:124" x14ac:dyDescent="0.35">
      <c r="A1128" s="19" t="str">
        <f t="shared" si="34"/>
        <v>ALLL / Nonaccrual Loans--37621</v>
      </c>
      <c r="B1128" s="19" t="str">
        <f t="shared" si="35"/>
        <v>ALLL / Nonaccrual Loans</v>
      </c>
      <c r="C1128">
        <v>4</v>
      </c>
      <c r="D1128" s="27">
        <v>37621</v>
      </c>
      <c r="E1128">
        <v>133.61872146118699</v>
      </c>
      <c r="F1128">
        <v>326.937738246506</v>
      </c>
      <c r="G1128">
        <v>716.39344262295106</v>
      </c>
      <c r="H1128">
        <v>883.33528536929498</v>
      </c>
      <c r="I1128">
        <v>114.83830057070401</v>
      </c>
      <c r="J1128">
        <v>242.857142857143</v>
      </c>
      <c r="K1128">
        <v>653.84615384615404</v>
      </c>
      <c r="L1128">
        <v>925.81340316562</v>
      </c>
      <c r="M1128">
        <v>122.524483133841</v>
      </c>
      <c r="N1128">
        <v>260.247592847318</v>
      </c>
      <c r="O1128">
        <v>688.29215896885103</v>
      </c>
      <c r="P1128">
        <v>948.92071303754597</v>
      </c>
      <c r="Q1128">
        <v>97.435782187805401</v>
      </c>
      <c r="R1128">
        <v>158.611776181609</v>
      </c>
      <c r="S1128">
        <v>371.67397454031101</v>
      </c>
      <c r="T1128">
        <v>298.02787929159001</v>
      </c>
      <c r="U1128">
        <v>110.85930428035699</v>
      </c>
      <c r="V1128">
        <v>250.33727324372501</v>
      </c>
      <c r="W1128">
        <v>686.31446087270103</v>
      </c>
      <c r="X1128">
        <v>888.34622422983398</v>
      </c>
      <c r="Y1128">
        <v>114.83830057070401</v>
      </c>
      <c r="Z1128">
        <v>213.265306122449</v>
      </c>
      <c r="AA1128">
        <v>460.9375</v>
      </c>
      <c r="AB1128">
        <v>525.22262658798195</v>
      </c>
      <c r="AC1128">
        <v>122.375833091857</v>
      </c>
      <c r="AD1128">
        <v>225</v>
      </c>
      <c r="AE1128">
        <v>519.98949303913798</v>
      </c>
      <c r="AF1128">
        <v>1495.85571198052</v>
      </c>
      <c r="AG1128">
        <v>177.63157894736801</v>
      </c>
      <c r="AH1128">
        <v>415.277777777778</v>
      </c>
      <c r="AI1128">
        <v>1043.6688311688299</v>
      </c>
      <c r="AJ1128">
        <v>74872.230226161904</v>
      </c>
      <c r="AK1128">
        <v>77.540171818363405</v>
      </c>
      <c r="AL1128">
        <v>139.08427339084301</v>
      </c>
      <c r="AM1128">
        <v>394.33006018371901</v>
      </c>
      <c r="AN1128">
        <v>1260.3715684347701</v>
      </c>
      <c r="AO1128">
        <v>109.192801422811</v>
      </c>
      <c r="AP1128">
        <v>225.961538461538</v>
      </c>
      <c r="AQ1128">
        <v>622.78195488721803</v>
      </c>
      <c r="AR1128">
        <v>958.93325394880196</v>
      </c>
      <c r="AS1128">
        <v>126.623376623377</v>
      </c>
      <c r="AT1128">
        <v>264.05063291139197</v>
      </c>
      <c r="AU1128">
        <v>711.32075471698101</v>
      </c>
      <c r="AV1128">
        <v>895.783722399319</v>
      </c>
      <c r="AW1128">
        <v>111.041891381106</v>
      </c>
      <c r="AX1128">
        <v>221.167883211679</v>
      </c>
      <c r="AY1128">
        <v>628.02381971188095</v>
      </c>
      <c r="AZ1128">
        <v>896.73665982401405</v>
      </c>
      <c r="BA1128">
        <v>125.266298283832</v>
      </c>
      <c r="BB1128">
        <v>267.86938480967001</v>
      </c>
      <c r="BC1128">
        <v>509.53417150225698</v>
      </c>
      <c r="BD1128">
        <v>1509.58418842835</v>
      </c>
      <c r="BE1128">
        <v>181.15254237288099</v>
      </c>
      <c r="BF1128">
        <v>296.55990510083001</v>
      </c>
      <c r="BG1128">
        <v>551.51248399487804</v>
      </c>
      <c r="BH1128">
        <v>637.07203660438995</v>
      </c>
      <c r="BI1128">
        <v>125.344689168906</v>
      </c>
      <c r="BJ1128">
        <v>159.75896071372699</v>
      </c>
      <c r="BK1128">
        <v>326.937738246506</v>
      </c>
      <c r="BL1128">
        <v>223.26294765828399</v>
      </c>
      <c r="BM1128">
        <v>249.87327119721499</v>
      </c>
      <c r="BN1128">
        <v>397.94875752430897</v>
      </c>
      <c r="BO1128">
        <v>864.82954545454595</v>
      </c>
      <c r="BP1128">
        <v>716.754059127451</v>
      </c>
      <c r="BQ1128">
        <v>187.81328320802001</v>
      </c>
      <c r="BR1128">
        <v>265.47619047619003</v>
      </c>
      <c r="BS1128">
        <v>1963.9145658263301</v>
      </c>
      <c r="BT1128">
        <v>1345.9931691975</v>
      </c>
      <c r="BU1128">
        <v>95.238095238095198</v>
      </c>
      <c r="BV1128">
        <v>102.70880361173801</v>
      </c>
      <c r="BW1128">
        <v>166</v>
      </c>
      <c r="BX1128">
        <v>168.33883815914999</v>
      </c>
      <c r="BZ1128" t="s">
        <v>284</v>
      </c>
      <c r="CC1128">
        <v>150.77332657200799</v>
      </c>
      <c r="CD1128">
        <v>372.38138126628797</v>
      </c>
      <c r="CE1128">
        <v>734.65801886792497</v>
      </c>
      <c r="CF1128">
        <v>2093.6653446780902</v>
      </c>
      <c r="CG1128">
        <v>103.57371150495401</v>
      </c>
      <c r="CH1128">
        <v>438.20868516284702</v>
      </c>
      <c r="CI1128">
        <v>1716.6666666666699</v>
      </c>
      <c r="CJ1128">
        <v>1382.0316930087699</v>
      </c>
      <c r="CK1128">
        <v>124.38647143740999</v>
      </c>
      <c r="CL1128">
        <v>292.69230769230802</v>
      </c>
      <c r="CM1128">
        <v>721.875</v>
      </c>
      <c r="CN1128">
        <v>2391.4302439245298</v>
      </c>
      <c r="CO1128">
        <v>236.175902950096</v>
      </c>
      <c r="CP1128">
        <v>334.35897435897402</v>
      </c>
      <c r="CQ1128">
        <v>454.34423813734202</v>
      </c>
      <c r="CR1128">
        <v>348.89376927196702</v>
      </c>
      <c r="CS1128">
        <v>232.251785714286</v>
      </c>
      <c r="CT1128">
        <v>413.06484463812001</v>
      </c>
      <c r="CU1128">
        <v>650.07356264979103</v>
      </c>
      <c r="CV1128">
        <v>463.26512835946301</v>
      </c>
      <c r="CW1128">
        <v>272.878645873332</v>
      </c>
      <c r="CX1128">
        <v>493.24273167777102</v>
      </c>
      <c r="CY1128">
        <v>769.510222567288</v>
      </c>
      <c r="CZ1128">
        <v>1762.61677397362</v>
      </c>
      <c r="DA1128">
        <v>341.567754546478</v>
      </c>
      <c r="DB1128">
        <v>507.15667311412</v>
      </c>
      <c r="DC1128">
        <v>684.11268770209801</v>
      </c>
      <c r="DD1128">
        <v>514.73473712767702</v>
      </c>
      <c r="DF1128" t="s">
        <v>284</v>
      </c>
      <c r="DI1128">
        <v>313.10023310023303</v>
      </c>
      <c r="DJ1128">
        <v>1013.50947902672</v>
      </c>
      <c r="DK1128">
        <v>3151.1382955855602</v>
      </c>
      <c r="DL1128">
        <v>595991.97234096495</v>
      </c>
      <c r="DM1128">
        <v>47.298721525760598</v>
      </c>
      <c r="DN1128">
        <v>75.112339081855694</v>
      </c>
      <c r="DO1128">
        <v>202.1</v>
      </c>
      <c r="DP1128">
        <v>209.31212132945501</v>
      </c>
      <c r="DQ1128">
        <v>91.776568929853596</v>
      </c>
      <c r="DR1128">
        <v>192.15017064846401</v>
      </c>
      <c r="DS1128">
        <v>306.23006886352101</v>
      </c>
      <c r="DT1128">
        <v>258.80301692194303</v>
      </c>
    </row>
    <row r="1129" spans="1:124" x14ac:dyDescent="0.35">
      <c r="A1129" s="19" t="str">
        <f t="shared" si="34"/>
        <v>[NCL + OREO] / [Total Loans + OREO]--37621</v>
      </c>
      <c r="B1129" s="19" t="str">
        <f t="shared" si="35"/>
        <v>[NCL + OREO] / [Total Loans + OREO]</v>
      </c>
      <c r="C1129">
        <v>5</v>
      </c>
      <c r="D1129" s="27">
        <v>37621</v>
      </c>
      <c r="E1129">
        <v>0.45982912278235999</v>
      </c>
      <c r="F1129">
        <v>0.88094584135925302</v>
      </c>
      <c r="G1129">
        <v>1.78445400239525</v>
      </c>
      <c r="H1129">
        <v>1.3547404285749201</v>
      </c>
      <c r="I1129">
        <v>0.353466030386481</v>
      </c>
      <c r="J1129">
        <v>0.85828685540236604</v>
      </c>
      <c r="K1129">
        <v>1.90087193397717</v>
      </c>
      <c r="L1129">
        <v>1.29231276761402</v>
      </c>
      <c r="M1129">
        <v>0.27161300304275299</v>
      </c>
      <c r="N1129">
        <v>0.80973452551936698</v>
      </c>
      <c r="O1129">
        <v>1.74297966523724</v>
      </c>
      <c r="P1129">
        <v>1.23783611876892</v>
      </c>
      <c r="Q1129">
        <v>0.76497806678555802</v>
      </c>
      <c r="R1129">
        <v>1.5840441644127801</v>
      </c>
      <c r="S1129">
        <v>2.0415169295364102</v>
      </c>
      <c r="T1129">
        <v>1.83763065861658</v>
      </c>
      <c r="U1129">
        <v>0.26962685571393502</v>
      </c>
      <c r="V1129">
        <v>0.75696829524292597</v>
      </c>
      <c r="W1129">
        <v>1.68658720692005</v>
      </c>
      <c r="X1129">
        <v>1.1857838530045199</v>
      </c>
      <c r="Y1129">
        <v>0.55201165667081897</v>
      </c>
      <c r="Z1129">
        <v>1.0603607857822801</v>
      </c>
      <c r="AA1129">
        <v>2.1362901173484201</v>
      </c>
      <c r="AB1129">
        <v>1.5941139824497199</v>
      </c>
      <c r="AC1129">
        <v>0.39006567707034701</v>
      </c>
      <c r="AD1129">
        <v>1.00971996738656</v>
      </c>
      <c r="AE1129">
        <v>2.4971061371948702</v>
      </c>
      <c r="AF1129">
        <v>1.4554174060729901</v>
      </c>
      <c r="AG1129">
        <v>0.40673018475848499</v>
      </c>
      <c r="AH1129">
        <v>0.76961271102284001</v>
      </c>
      <c r="AI1129">
        <v>1.5560303943639899</v>
      </c>
      <c r="AJ1129">
        <v>1.1596905367608801</v>
      </c>
      <c r="AK1129">
        <v>0.53524854473922601</v>
      </c>
      <c r="AL1129">
        <v>1.20319495319495</v>
      </c>
      <c r="AM1129">
        <v>1.9645312629691201</v>
      </c>
      <c r="AN1129">
        <v>1.6629290306296101</v>
      </c>
      <c r="AO1129">
        <v>0.33119894016339102</v>
      </c>
      <c r="AP1129">
        <v>0.90426577550619203</v>
      </c>
      <c r="AQ1129">
        <v>2.07839066824832</v>
      </c>
      <c r="AR1129">
        <v>1.40347832318042</v>
      </c>
      <c r="AS1129">
        <v>0.34385388998954403</v>
      </c>
      <c r="AT1129">
        <v>0.79791023509855097</v>
      </c>
      <c r="AU1129">
        <v>1.62681385656014</v>
      </c>
      <c r="AV1129">
        <v>1.1897412422528799</v>
      </c>
      <c r="AW1129">
        <v>0.38490476591538503</v>
      </c>
      <c r="AX1129">
        <v>0.851664272935722</v>
      </c>
      <c r="AY1129">
        <v>1.76395400259169</v>
      </c>
      <c r="AZ1129">
        <v>1.2442663653446699</v>
      </c>
      <c r="BA1129">
        <v>0.28523911241741101</v>
      </c>
      <c r="BB1129">
        <v>0.76006269777896096</v>
      </c>
      <c r="BC1129">
        <v>1.7187230765610699</v>
      </c>
      <c r="BD1129">
        <v>1.26368370475583</v>
      </c>
      <c r="BE1129">
        <v>0.41299713240555502</v>
      </c>
      <c r="BF1129">
        <v>1.07410607218558</v>
      </c>
      <c r="BG1129">
        <v>2.00855506132788</v>
      </c>
      <c r="BH1129">
        <v>1.3869950487370599</v>
      </c>
      <c r="BI1129">
        <v>0.55916472623533797</v>
      </c>
      <c r="BJ1129">
        <v>1.00042051878859</v>
      </c>
      <c r="BK1129">
        <v>1.40641364734307</v>
      </c>
      <c r="BL1129">
        <v>1.23228984233772</v>
      </c>
      <c r="BM1129">
        <v>0.55290510853170705</v>
      </c>
      <c r="BN1129">
        <v>0.90476136584256495</v>
      </c>
      <c r="BO1129">
        <v>1.26582281457624</v>
      </c>
      <c r="BP1129">
        <v>0.91396655726538101</v>
      </c>
      <c r="BQ1129">
        <v>0.39632553995514502</v>
      </c>
      <c r="BR1129">
        <v>0.71634991438985895</v>
      </c>
      <c r="BS1129">
        <v>1.18798586917312</v>
      </c>
      <c r="BT1129">
        <v>0.867961494738406</v>
      </c>
      <c r="BU1129">
        <v>0.70666488504481395</v>
      </c>
      <c r="BV1129">
        <v>1.30700786498231</v>
      </c>
      <c r="BW1129">
        <v>2.3539280032996599</v>
      </c>
      <c r="BX1129">
        <v>1.6068547912942299</v>
      </c>
      <c r="BZ1129" t="s">
        <v>284</v>
      </c>
      <c r="CC1129">
        <v>0.16575103376108399</v>
      </c>
      <c r="CD1129">
        <v>0.57778265507037396</v>
      </c>
      <c r="CE1129">
        <v>1.07160803428784</v>
      </c>
      <c r="CF1129">
        <v>0.75206289924624803</v>
      </c>
      <c r="CG1129">
        <v>0.52544863516943496</v>
      </c>
      <c r="CH1129">
        <v>0.78652168307044301</v>
      </c>
      <c r="CI1129">
        <v>0.92032288177475097</v>
      </c>
      <c r="CJ1129">
        <v>0.91754899271672796</v>
      </c>
      <c r="CK1129">
        <v>0.21256224724863701</v>
      </c>
      <c r="CL1129">
        <v>0.66127300460378102</v>
      </c>
      <c r="CM1129">
        <v>1.9249369002986101</v>
      </c>
      <c r="CN1129">
        <v>1.0436149453321899</v>
      </c>
      <c r="CO1129">
        <v>0.14710005508687399</v>
      </c>
      <c r="CP1129">
        <v>0.35996019155016001</v>
      </c>
      <c r="CQ1129">
        <v>0.63466837890273098</v>
      </c>
      <c r="CR1129">
        <v>0.55130632512869804</v>
      </c>
      <c r="CS1129">
        <v>0.31291841554963801</v>
      </c>
      <c r="CT1129">
        <v>0.40662710057770002</v>
      </c>
      <c r="CU1129">
        <v>0.93645284825275299</v>
      </c>
      <c r="CV1129">
        <v>0.779244507349513</v>
      </c>
      <c r="CW1129">
        <v>0.19433585630051201</v>
      </c>
      <c r="CX1129">
        <v>0.47844688881986702</v>
      </c>
      <c r="CY1129">
        <v>0.92478478968727396</v>
      </c>
      <c r="CZ1129">
        <v>0.789533733759474</v>
      </c>
      <c r="DA1129">
        <v>0.47126932296197199</v>
      </c>
      <c r="DB1129">
        <v>0.65968282449798099</v>
      </c>
      <c r="DC1129">
        <v>0.84518992217614597</v>
      </c>
      <c r="DD1129">
        <v>0.65774522192608498</v>
      </c>
      <c r="DF1129" t="s">
        <v>284</v>
      </c>
      <c r="DI1129">
        <v>0.64334581764180199</v>
      </c>
      <c r="DJ1129">
        <v>1.42502444256039</v>
      </c>
      <c r="DK1129">
        <v>2.2591921295147399</v>
      </c>
      <c r="DL1129">
        <v>1.85807190538436</v>
      </c>
      <c r="DM1129">
        <v>0.150624326920278</v>
      </c>
      <c r="DN1129">
        <v>1.2984001253120301</v>
      </c>
      <c r="DO1129">
        <v>3.2930122161503599</v>
      </c>
      <c r="DP1129">
        <v>1.99476506204992</v>
      </c>
      <c r="DQ1129">
        <v>0.40719965187213097</v>
      </c>
      <c r="DR1129">
        <v>0.82130070425305901</v>
      </c>
      <c r="DS1129">
        <v>1.95291126377683</v>
      </c>
      <c r="DT1129">
        <v>1.4199543370285199</v>
      </c>
    </row>
    <row r="1130" spans="1:124" x14ac:dyDescent="0.35">
      <c r="A1130" s="19" t="str">
        <f t="shared" si="34"/>
        <v>[Noncurrent + Delinquent Loans] / [Capital + ALLL]--37621</v>
      </c>
      <c r="B1130" s="19" t="str">
        <f t="shared" si="35"/>
        <v>[Noncurrent + Delinquent Loans] / [Capital + ALLL]</v>
      </c>
      <c r="C1130">
        <v>6</v>
      </c>
      <c r="D1130" s="27">
        <v>37621</v>
      </c>
      <c r="E1130">
        <v>8.6378996890605109</v>
      </c>
      <c r="F1130">
        <v>14.579921066575199</v>
      </c>
      <c r="G1130">
        <v>22.1934455768241</v>
      </c>
      <c r="H1130">
        <v>18.2938835836434</v>
      </c>
      <c r="I1130">
        <v>5.7736996615478997</v>
      </c>
      <c r="J1130">
        <v>11.988220511661901</v>
      </c>
      <c r="K1130">
        <v>20.356330553449599</v>
      </c>
      <c r="L1130">
        <v>14.711911097731599</v>
      </c>
      <c r="M1130">
        <v>4.8816455546891699</v>
      </c>
      <c r="N1130">
        <v>10.5829845491567</v>
      </c>
      <c r="O1130">
        <v>19.435583139069902</v>
      </c>
      <c r="P1130">
        <v>13.777196527118299</v>
      </c>
      <c r="Q1130">
        <v>11.042563291139199</v>
      </c>
      <c r="R1130">
        <v>16.217190227616602</v>
      </c>
      <c r="S1130">
        <v>26.7286386165379</v>
      </c>
      <c r="T1130">
        <v>20.354277829421701</v>
      </c>
      <c r="U1130">
        <v>5.2964690206528999</v>
      </c>
      <c r="V1130">
        <v>11.5205223880597</v>
      </c>
      <c r="W1130">
        <v>18.9497498645764</v>
      </c>
      <c r="X1130">
        <v>14.003068496122401</v>
      </c>
      <c r="Y1130">
        <v>8.9615867557187805</v>
      </c>
      <c r="Z1130">
        <v>15.849253301446399</v>
      </c>
      <c r="AA1130">
        <v>23.970390436389302</v>
      </c>
      <c r="AB1130">
        <v>18.2164209179825</v>
      </c>
      <c r="AC1130">
        <v>6.0033280469892398</v>
      </c>
      <c r="AD1130">
        <v>11.985246337927199</v>
      </c>
      <c r="AE1130">
        <v>19.3278694293214</v>
      </c>
      <c r="AF1130">
        <v>13.916884221207701</v>
      </c>
      <c r="AG1130">
        <v>3.4392523364485998</v>
      </c>
      <c r="AH1130">
        <v>7.7271990928235903</v>
      </c>
      <c r="AI1130">
        <v>15.571776155717799</v>
      </c>
      <c r="AJ1130">
        <v>11.898456845038099</v>
      </c>
      <c r="AK1130">
        <v>7.3438686599398899</v>
      </c>
      <c r="AL1130">
        <v>17.517704062616499</v>
      </c>
      <c r="AM1130">
        <v>27.780578317695198</v>
      </c>
      <c r="AN1130">
        <v>21.292375771499799</v>
      </c>
      <c r="AO1130">
        <v>5.2460349735664904</v>
      </c>
      <c r="AP1130">
        <v>11.4663726571114</v>
      </c>
      <c r="AQ1130">
        <v>19.680601221230599</v>
      </c>
      <c r="AR1130">
        <v>14.1757247404969</v>
      </c>
      <c r="AS1130">
        <v>6.5124490898377303</v>
      </c>
      <c r="AT1130">
        <v>12.4691696355166</v>
      </c>
      <c r="AU1130">
        <v>20.600279445162101</v>
      </c>
      <c r="AV1130">
        <v>15.2898250771806</v>
      </c>
      <c r="AW1130">
        <v>7.2502783158756197</v>
      </c>
      <c r="AX1130">
        <v>14.3252042508754</v>
      </c>
      <c r="AY1130">
        <v>23.3522483586341</v>
      </c>
      <c r="AZ1130">
        <v>16.997102105173099</v>
      </c>
      <c r="BA1130">
        <v>5.0201016894361903</v>
      </c>
      <c r="BB1130">
        <v>10.852282338158201</v>
      </c>
      <c r="BC1130">
        <v>18.1080357696727</v>
      </c>
      <c r="BD1130">
        <v>14.800921312130701</v>
      </c>
      <c r="BE1130">
        <v>5.2439552284954498</v>
      </c>
      <c r="BF1130">
        <v>11.704701677206501</v>
      </c>
      <c r="BG1130">
        <v>19.765500913426301</v>
      </c>
      <c r="BH1130">
        <v>13.491512458927501</v>
      </c>
      <c r="BI1130">
        <v>12.474631827611701</v>
      </c>
      <c r="BJ1130">
        <v>18.476745500845599</v>
      </c>
      <c r="BK1130">
        <v>23.7879706346619</v>
      </c>
      <c r="BL1130">
        <v>19.0294911719858</v>
      </c>
      <c r="BM1130">
        <v>4.7504367570596102</v>
      </c>
      <c r="BN1130">
        <v>9.8861822552788894</v>
      </c>
      <c r="BO1130">
        <v>15.0455064592871</v>
      </c>
      <c r="BP1130">
        <v>9.9097609610677804</v>
      </c>
      <c r="BQ1130">
        <v>4.2110358180058096</v>
      </c>
      <c r="BR1130">
        <v>5.8464284802418103</v>
      </c>
      <c r="BS1130">
        <v>11.7848328149372</v>
      </c>
      <c r="BT1130">
        <v>10.149440152701199</v>
      </c>
      <c r="BU1130">
        <v>13.3825915352731</v>
      </c>
      <c r="BV1130">
        <v>19.924105869334198</v>
      </c>
      <c r="BW1130">
        <v>24.360776323239399</v>
      </c>
      <c r="BX1130">
        <v>19.451027707168699</v>
      </c>
      <c r="BZ1130" t="s">
        <v>284</v>
      </c>
      <c r="CC1130">
        <v>4.0966827022321297</v>
      </c>
      <c r="CD1130">
        <v>8.6583157735496705</v>
      </c>
      <c r="CE1130">
        <v>14.7334229719253</v>
      </c>
      <c r="CF1130">
        <v>10.826592357917299</v>
      </c>
      <c r="CG1130">
        <v>3.2083333333333299</v>
      </c>
      <c r="CH1130">
        <v>10.146942017474201</v>
      </c>
      <c r="CI1130">
        <v>18.367346938775501</v>
      </c>
      <c r="CJ1130">
        <v>10.6589961707512</v>
      </c>
      <c r="CK1130">
        <v>4.44859002377118</v>
      </c>
      <c r="CL1130">
        <v>7.5082994815058104</v>
      </c>
      <c r="CM1130">
        <v>16.873516007111199</v>
      </c>
      <c r="CN1130">
        <v>11.7135468385608</v>
      </c>
      <c r="CO1130">
        <v>1.9052920020969599</v>
      </c>
      <c r="CP1130">
        <v>3.6941523720246701</v>
      </c>
      <c r="CQ1130">
        <v>9.8163862198987299</v>
      </c>
      <c r="CR1130">
        <v>7.8495219958568301</v>
      </c>
      <c r="CS1130">
        <v>3.6748732802317199</v>
      </c>
      <c r="CT1130">
        <v>5.4070231444533103</v>
      </c>
      <c r="CU1130">
        <v>9.9653712966525596</v>
      </c>
      <c r="CV1130">
        <v>10.350950207129999</v>
      </c>
      <c r="CW1130">
        <v>9.9881595876051392</v>
      </c>
      <c r="CX1130">
        <v>13.6713534218477</v>
      </c>
      <c r="CY1130">
        <v>17.585371653406099</v>
      </c>
      <c r="CZ1130">
        <v>13.828174896478799</v>
      </c>
      <c r="DA1130">
        <v>3.6204240334531601</v>
      </c>
      <c r="DB1130">
        <v>5.2628422874631298</v>
      </c>
      <c r="DC1130">
        <v>6.7165874893445796</v>
      </c>
      <c r="DD1130">
        <v>5.0741692353346197</v>
      </c>
      <c r="DF1130" t="s">
        <v>284</v>
      </c>
      <c r="DI1130">
        <v>7.2758037225042296</v>
      </c>
      <c r="DJ1130">
        <v>12.971525918715001</v>
      </c>
      <c r="DK1130">
        <v>21.693080764637099</v>
      </c>
      <c r="DL1130">
        <v>21.390137273212499</v>
      </c>
      <c r="DM1130">
        <v>5.74814928772052</v>
      </c>
      <c r="DN1130">
        <v>17.061562086929499</v>
      </c>
      <c r="DO1130">
        <v>28.818444339583699</v>
      </c>
      <c r="DP1130">
        <v>19.612735309726101</v>
      </c>
      <c r="DQ1130">
        <v>9.9067339392060401</v>
      </c>
      <c r="DR1130">
        <v>15.8552985476062</v>
      </c>
      <c r="DS1130">
        <v>23.1494087635153</v>
      </c>
      <c r="DT1130">
        <v>16.769940628780699</v>
      </c>
    </row>
    <row r="1131" spans="1:124" x14ac:dyDescent="0.35">
      <c r="A1131" s="19" t="str">
        <f t="shared" si="34"/>
        <v xml:space="preserve">  Ag [NCL+DQ] / [Capital + ALLL]--37621</v>
      </c>
      <c r="B1131" s="19" t="str">
        <f t="shared" si="35"/>
        <v xml:space="preserve">  Ag [NCL+DQ] / [Capital + ALLL]</v>
      </c>
      <c r="C1131">
        <v>7</v>
      </c>
      <c r="D1131" s="27">
        <v>37621</v>
      </c>
      <c r="E1131">
        <v>0</v>
      </c>
      <c r="F1131">
        <v>0.24886768548496499</v>
      </c>
      <c r="G1131">
        <v>3.1143893186940299</v>
      </c>
      <c r="H1131">
        <v>2.6112095702290499</v>
      </c>
      <c r="I1131">
        <v>0</v>
      </c>
      <c r="J1131">
        <v>0.21426282588287601</v>
      </c>
      <c r="K1131">
        <v>2.8151104977701</v>
      </c>
      <c r="L1131">
        <v>2.2443398285113201</v>
      </c>
      <c r="M1131">
        <v>0</v>
      </c>
      <c r="N1131">
        <v>0</v>
      </c>
      <c r="O1131">
        <v>0.75221507677729105</v>
      </c>
      <c r="P1131">
        <v>1.10788646922675</v>
      </c>
      <c r="Q1131">
        <v>0</v>
      </c>
      <c r="R1131">
        <v>0</v>
      </c>
      <c r="S1131">
        <v>0</v>
      </c>
      <c r="T1131">
        <v>9.6522822021639407E-2</v>
      </c>
      <c r="U1131">
        <v>0</v>
      </c>
      <c r="V1131">
        <v>0</v>
      </c>
      <c r="W1131">
        <v>1.98604401502952</v>
      </c>
      <c r="X1131">
        <v>1.8386165748350001</v>
      </c>
      <c r="Y1131">
        <v>0</v>
      </c>
      <c r="Z1131">
        <v>0.98696807610579396</v>
      </c>
      <c r="AA1131">
        <v>5.4791440232409201</v>
      </c>
      <c r="AB1131">
        <v>3.7558973847725099</v>
      </c>
      <c r="AC1131">
        <v>0.345848831863585</v>
      </c>
      <c r="AD1131">
        <v>1.83420764754667</v>
      </c>
      <c r="AE1131">
        <v>6.1985202629794403</v>
      </c>
      <c r="AF1131">
        <v>3.8722462318356499</v>
      </c>
      <c r="AG1131">
        <v>0</v>
      </c>
      <c r="AH1131">
        <v>0.72318200080353601</v>
      </c>
      <c r="AI1131">
        <v>2.95327102803738</v>
      </c>
      <c r="AJ1131">
        <v>2.7143750781847</v>
      </c>
      <c r="AK1131">
        <v>0</v>
      </c>
      <c r="AL1131">
        <v>0</v>
      </c>
      <c r="AM1131">
        <v>2.4988607321984802</v>
      </c>
      <c r="AN1131">
        <v>1.87751151785968</v>
      </c>
      <c r="AO1131">
        <v>2.7203482045701902E-2</v>
      </c>
      <c r="AP1131">
        <v>1.9596199524940601</v>
      </c>
      <c r="AQ1131">
        <v>6.1562139284340098</v>
      </c>
      <c r="AR1131">
        <v>4.2532786975000096</v>
      </c>
      <c r="AS1131">
        <v>0</v>
      </c>
      <c r="AT1131">
        <v>5.4237675201964E-2</v>
      </c>
      <c r="AU1131">
        <v>2.2708483417669898</v>
      </c>
      <c r="AV1131">
        <v>1.9023689786438001</v>
      </c>
      <c r="AW1131">
        <v>0</v>
      </c>
      <c r="AX1131">
        <v>0</v>
      </c>
      <c r="AY1131">
        <v>0.674609588032276</v>
      </c>
      <c r="AZ1131">
        <v>1.0441178081361699</v>
      </c>
      <c r="BA1131">
        <v>0</v>
      </c>
      <c r="BB1131">
        <v>0</v>
      </c>
      <c r="BC1131">
        <v>0.43391885308137002</v>
      </c>
      <c r="BD1131">
        <v>1.01157584677503</v>
      </c>
      <c r="BE1131">
        <v>0</v>
      </c>
      <c r="BF1131">
        <v>0.195875100818067</v>
      </c>
      <c r="BG1131">
        <v>2.4322509211696599</v>
      </c>
      <c r="BH1131">
        <v>1.6097392344886201</v>
      </c>
      <c r="BI1131">
        <v>1.70713104026294</v>
      </c>
      <c r="BJ1131">
        <v>3.2055861487908102</v>
      </c>
      <c r="BK1131">
        <v>6.3427913431404699</v>
      </c>
      <c r="BL1131">
        <v>4.4828468364351899</v>
      </c>
      <c r="BM1131">
        <v>0</v>
      </c>
      <c r="BN1131">
        <v>0</v>
      </c>
      <c r="BO1131">
        <v>0</v>
      </c>
      <c r="BP1131">
        <v>0</v>
      </c>
      <c r="BQ1131">
        <v>0</v>
      </c>
      <c r="BR1131">
        <v>0</v>
      </c>
      <c r="BS1131">
        <v>3.6268212439291898</v>
      </c>
      <c r="BT1131">
        <v>3.6268212439291898</v>
      </c>
      <c r="BU1131">
        <v>0</v>
      </c>
      <c r="BV1131">
        <v>0</v>
      </c>
      <c r="BW1131">
        <v>0</v>
      </c>
      <c r="BX1131">
        <v>0</v>
      </c>
      <c r="BZ1131" t="s">
        <v>284</v>
      </c>
      <c r="CC1131">
        <v>0</v>
      </c>
      <c r="CD1131">
        <v>0</v>
      </c>
      <c r="CE1131">
        <v>0</v>
      </c>
      <c r="CF1131">
        <v>0.28881171174269599</v>
      </c>
      <c r="CG1131">
        <v>0</v>
      </c>
      <c r="CH1131">
        <v>0</v>
      </c>
      <c r="CI1131">
        <v>0</v>
      </c>
      <c r="CJ1131">
        <v>0</v>
      </c>
      <c r="CK1131">
        <v>0</v>
      </c>
      <c r="CL1131">
        <v>0.23156436342320799</v>
      </c>
      <c r="CM1131">
        <v>2.0392508552106499</v>
      </c>
      <c r="CN1131">
        <v>1.8913635180900199</v>
      </c>
      <c r="CO1131">
        <v>0.20099400672416301</v>
      </c>
      <c r="CP1131">
        <v>1.13270519883398</v>
      </c>
      <c r="CQ1131">
        <v>1.8892794065503999</v>
      </c>
      <c r="CR1131">
        <v>1.9455003222362599</v>
      </c>
      <c r="CS1131">
        <v>0.685682940208448</v>
      </c>
      <c r="CT1131">
        <v>0.89010728669577299</v>
      </c>
      <c r="CU1131">
        <v>2.3240589198035999</v>
      </c>
      <c r="CV1131">
        <v>2.3481417164298799</v>
      </c>
      <c r="CW1131">
        <v>0</v>
      </c>
      <c r="CX1131">
        <v>0.40002197985393501</v>
      </c>
      <c r="CY1131">
        <v>1.5443827083353401</v>
      </c>
      <c r="CZ1131">
        <v>1.2665599462181301</v>
      </c>
      <c r="DA1131">
        <v>0</v>
      </c>
      <c r="DB1131">
        <v>0</v>
      </c>
      <c r="DC1131">
        <v>0.28244442814173598</v>
      </c>
      <c r="DD1131">
        <v>0.28244442814173598</v>
      </c>
      <c r="DF1131" t="s">
        <v>284</v>
      </c>
      <c r="DI1131">
        <v>0</v>
      </c>
      <c r="DJ1131">
        <v>4.3482987281226203E-2</v>
      </c>
      <c r="DK1131">
        <v>1.3018538051409501</v>
      </c>
      <c r="DL1131">
        <v>0.87669972021363796</v>
      </c>
      <c r="DM1131">
        <v>0</v>
      </c>
      <c r="DN1131">
        <v>0</v>
      </c>
      <c r="DO1131">
        <v>1.8459152289359899</v>
      </c>
      <c r="DP1131">
        <v>1.7551558359339099</v>
      </c>
      <c r="DQ1131">
        <v>0.41628740086899202</v>
      </c>
      <c r="DR1131">
        <v>1.99980771079704</v>
      </c>
      <c r="DS1131">
        <v>4.3306426183329396</v>
      </c>
      <c r="DT1131">
        <v>3.9604367062050101</v>
      </c>
    </row>
    <row r="1132" spans="1:124" x14ac:dyDescent="0.35">
      <c r="A1132" s="19" t="str">
        <f t="shared" si="34"/>
        <v xml:space="preserve">  CLD [NCL+DQ] / [Capital + ALLL]--37621</v>
      </c>
      <c r="B1132" s="19" t="str">
        <f t="shared" si="35"/>
        <v xml:space="preserve">  CLD [NCL+DQ] / [Capital + ALLL]</v>
      </c>
      <c r="C1132">
        <v>8</v>
      </c>
      <c r="D1132" s="27">
        <v>37621</v>
      </c>
      <c r="E1132">
        <v>0</v>
      </c>
      <c r="F1132">
        <v>0</v>
      </c>
      <c r="G1132">
        <v>0</v>
      </c>
      <c r="H1132">
        <v>0.29633151590395002</v>
      </c>
      <c r="I1132">
        <v>0</v>
      </c>
      <c r="J1132">
        <v>0</v>
      </c>
      <c r="K1132">
        <v>0</v>
      </c>
      <c r="L1132">
        <v>0.40055018796119901</v>
      </c>
      <c r="M1132">
        <v>0</v>
      </c>
      <c r="N1132">
        <v>0</v>
      </c>
      <c r="O1132">
        <v>0.21186851111481</v>
      </c>
      <c r="P1132">
        <v>0.58999499002984102</v>
      </c>
      <c r="Q1132">
        <v>0</v>
      </c>
      <c r="R1132">
        <v>0</v>
      </c>
      <c r="S1132">
        <v>0</v>
      </c>
      <c r="T1132">
        <v>7.5258432680732706E-2</v>
      </c>
      <c r="U1132">
        <v>0</v>
      </c>
      <c r="V1132">
        <v>0</v>
      </c>
      <c r="W1132">
        <v>0</v>
      </c>
      <c r="X1132">
        <v>0.45485048862937499</v>
      </c>
      <c r="Y1132">
        <v>0</v>
      </c>
      <c r="Z1132">
        <v>0</v>
      </c>
      <c r="AA1132">
        <v>0</v>
      </c>
      <c r="AB1132">
        <v>0.54028602614344701</v>
      </c>
      <c r="AC1132">
        <v>0</v>
      </c>
      <c r="AD1132">
        <v>0</v>
      </c>
      <c r="AE1132">
        <v>0</v>
      </c>
      <c r="AF1132">
        <v>0.15109242819304899</v>
      </c>
      <c r="AG1132">
        <v>0</v>
      </c>
      <c r="AH1132">
        <v>0</v>
      </c>
      <c r="AI1132">
        <v>0</v>
      </c>
      <c r="AJ1132">
        <v>0.24239927802844</v>
      </c>
      <c r="AK1132">
        <v>0</v>
      </c>
      <c r="AL1132">
        <v>0</v>
      </c>
      <c r="AM1132">
        <v>1.01469756614885</v>
      </c>
      <c r="AN1132">
        <v>1.4727472968722399</v>
      </c>
      <c r="AO1132">
        <v>0</v>
      </c>
      <c r="AP1132">
        <v>0</v>
      </c>
      <c r="AQ1132">
        <v>0</v>
      </c>
      <c r="AR1132">
        <v>0.16519497440261</v>
      </c>
      <c r="AS1132">
        <v>0</v>
      </c>
      <c r="AT1132">
        <v>0</v>
      </c>
      <c r="AU1132">
        <v>0</v>
      </c>
      <c r="AV1132">
        <v>0.57534674228400795</v>
      </c>
      <c r="AW1132">
        <v>0</v>
      </c>
      <c r="AX1132">
        <v>0</v>
      </c>
      <c r="AY1132">
        <v>2.90875525636314E-4</v>
      </c>
      <c r="AZ1132">
        <v>0.57548098431095296</v>
      </c>
      <c r="BA1132">
        <v>0</v>
      </c>
      <c r="BB1132">
        <v>0</v>
      </c>
      <c r="BC1132">
        <v>0</v>
      </c>
      <c r="BD1132">
        <v>0.62854474353885903</v>
      </c>
      <c r="BE1132">
        <v>0</v>
      </c>
      <c r="BF1132">
        <v>0</v>
      </c>
      <c r="BG1132">
        <v>0</v>
      </c>
      <c r="BH1132">
        <v>0.26884526962573602</v>
      </c>
      <c r="BI1132">
        <v>0</v>
      </c>
      <c r="BJ1132">
        <v>0.33512124027510198</v>
      </c>
      <c r="BK1132">
        <v>1.7007989063903599</v>
      </c>
      <c r="BL1132">
        <v>1.1081768319251999</v>
      </c>
      <c r="BM1132">
        <v>0</v>
      </c>
      <c r="BN1132">
        <v>0.46869625042999702</v>
      </c>
      <c r="BO1132">
        <v>1.1528012638135501</v>
      </c>
      <c r="BP1132">
        <v>0.684105013383556</v>
      </c>
      <c r="BQ1132">
        <v>0</v>
      </c>
      <c r="BR1132">
        <v>0</v>
      </c>
      <c r="BS1132">
        <v>0.268308080808081</v>
      </c>
      <c r="BT1132">
        <v>0.268308080808081</v>
      </c>
      <c r="BU1132">
        <v>0</v>
      </c>
      <c r="BV1132">
        <v>0</v>
      </c>
      <c r="BW1132">
        <v>0</v>
      </c>
      <c r="BX1132">
        <v>0.94255132589471202</v>
      </c>
      <c r="BZ1132" t="s">
        <v>284</v>
      </c>
      <c r="CC1132">
        <v>0</v>
      </c>
      <c r="CD1132">
        <v>0</v>
      </c>
      <c r="CE1132">
        <v>1.45437762818157E-4</v>
      </c>
      <c r="CF1132">
        <v>0.70907382409980702</v>
      </c>
      <c r="CG1132">
        <v>0</v>
      </c>
      <c r="CH1132">
        <v>0</v>
      </c>
      <c r="CI1132">
        <v>0</v>
      </c>
      <c r="CJ1132">
        <v>0</v>
      </c>
      <c r="CK1132">
        <v>0</v>
      </c>
      <c r="CL1132">
        <v>0</v>
      </c>
      <c r="CM1132">
        <v>0</v>
      </c>
      <c r="CN1132">
        <v>0.50633483041913696</v>
      </c>
      <c r="CO1132">
        <v>0</v>
      </c>
      <c r="CP1132">
        <v>0</v>
      </c>
      <c r="CQ1132">
        <v>0.752680780863349</v>
      </c>
      <c r="CR1132">
        <v>0.65819005264788999</v>
      </c>
      <c r="CS1132">
        <v>0</v>
      </c>
      <c r="CT1132">
        <v>0</v>
      </c>
      <c r="CU1132">
        <v>0</v>
      </c>
      <c r="CV1132">
        <v>0.33140619769110302</v>
      </c>
      <c r="CW1132">
        <v>0</v>
      </c>
      <c r="CX1132">
        <v>0</v>
      </c>
      <c r="CY1132">
        <v>0.69344753846043306</v>
      </c>
      <c r="CZ1132">
        <v>0.45840115068707699</v>
      </c>
      <c r="DA1132">
        <v>0</v>
      </c>
      <c r="DB1132">
        <v>0.238427114665102</v>
      </c>
      <c r="DC1132">
        <v>0.58558808505956905</v>
      </c>
      <c r="DD1132">
        <v>0.34716097039446803</v>
      </c>
      <c r="DF1132" t="s">
        <v>284</v>
      </c>
      <c r="DI1132">
        <v>0</v>
      </c>
      <c r="DJ1132">
        <v>0</v>
      </c>
      <c r="DK1132">
        <v>2.5197685791489201E-2</v>
      </c>
      <c r="DL1132">
        <v>7.6112290338846006E-2</v>
      </c>
      <c r="DM1132">
        <v>0</v>
      </c>
      <c r="DN1132">
        <v>0</v>
      </c>
      <c r="DO1132">
        <v>0.20140986908358499</v>
      </c>
      <c r="DP1132">
        <v>0.43421099458816098</v>
      </c>
      <c r="DQ1132">
        <v>0</v>
      </c>
      <c r="DR1132">
        <v>0</v>
      </c>
      <c r="DS1132">
        <v>0</v>
      </c>
      <c r="DT1132">
        <v>0.54186884544027403</v>
      </c>
    </row>
    <row r="1133" spans="1:124" x14ac:dyDescent="0.35">
      <c r="A1133" s="19" t="str">
        <f t="shared" si="34"/>
        <v xml:space="preserve">  CRE [NCL+DQ] / [Capital + ALLL]--37621</v>
      </c>
      <c r="B1133" s="19" t="str">
        <f t="shared" si="35"/>
        <v xml:space="preserve">  CRE [NCL+DQ] / [Capital + ALLL]</v>
      </c>
      <c r="C1133">
        <v>9</v>
      </c>
      <c r="D1133" s="27">
        <v>37621</v>
      </c>
      <c r="E1133">
        <v>0</v>
      </c>
      <c r="F1133">
        <v>1.0259569937722901</v>
      </c>
      <c r="G1133">
        <v>3.0321616677950902</v>
      </c>
      <c r="H1133">
        <v>2.5444436514889799</v>
      </c>
      <c r="I1133">
        <v>0</v>
      </c>
      <c r="J1133">
        <v>0.66537604623772895</v>
      </c>
      <c r="K1133">
        <v>3.9143352223144099</v>
      </c>
      <c r="L1133">
        <v>2.63928260948214</v>
      </c>
      <c r="M1133">
        <v>0</v>
      </c>
      <c r="N1133">
        <v>0.99321307141400905</v>
      </c>
      <c r="O1133">
        <v>3.9779217246271301</v>
      </c>
      <c r="P1133">
        <v>2.9110267768311302</v>
      </c>
      <c r="Q1133">
        <v>0</v>
      </c>
      <c r="R1133">
        <v>1.8078448666051501</v>
      </c>
      <c r="S1133">
        <v>4.1922837816447904</v>
      </c>
      <c r="T1133">
        <v>3.5234108857345698</v>
      </c>
      <c r="U1133">
        <v>0</v>
      </c>
      <c r="V1133">
        <v>0.65478355765732998</v>
      </c>
      <c r="W1133">
        <v>3.8701423316807899</v>
      </c>
      <c r="X1133">
        <v>2.5616953642670102</v>
      </c>
      <c r="Y1133">
        <v>0</v>
      </c>
      <c r="Z1133">
        <v>1.1204958234106199</v>
      </c>
      <c r="AA1133">
        <v>6.1854832181779003</v>
      </c>
      <c r="AB1133">
        <v>3.8120583641835801</v>
      </c>
      <c r="AC1133">
        <v>0</v>
      </c>
      <c r="AD1133">
        <v>0.57502347417840405</v>
      </c>
      <c r="AE1133">
        <v>2.7766976886499499</v>
      </c>
      <c r="AF1133">
        <v>2.1012929997998002</v>
      </c>
      <c r="AG1133">
        <v>0</v>
      </c>
      <c r="AH1133">
        <v>0</v>
      </c>
      <c r="AI1133">
        <v>0.84215591915303201</v>
      </c>
      <c r="AJ1133">
        <v>1.2681611769060701</v>
      </c>
      <c r="AK1133">
        <v>0.44662244072863899</v>
      </c>
      <c r="AL1133">
        <v>3.19488817891374</v>
      </c>
      <c r="AM1133">
        <v>5.6723219908921303</v>
      </c>
      <c r="AN1133">
        <v>5.2739611160411597</v>
      </c>
      <c r="AO1133">
        <v>0</v>
      </c>
      <c r="AP1133">
        <v>0</v>
      </c>
      <c r="AQ1133">
        <v>2.1363636363636398</v>
      </c>
      <c r="AR1133">
        <v>1.80783943655153</v>
      </c>
      <c r="AS1133">
        <v>0</v>
      </c>
      <c r="AT1133">
        <v>1.13636363636364</v>
      </c>
      <c r="AU1133">
        <v>4.4826547740315297</v>
      </c>
      <c r="AV1133">
        <v>3.13740593559795</v>
      </c>
      <c r="AW1133">
        <v>0</v>
      </c>
      <c r="AX1133">
        <v>1.5583651867097901</v>
      </c>
      <c r="AY1133">
        <v>4.4766680430265797</v>
      </c>
      <c r="AZ1133">
        <v>3.2730982632439698</v>
      </c>
      <c r="BA1133">
        <v>0</v>
      </c>
      <c r="BB1133">
        <v>0.19058667550546901</v>
      </c>
      <c r="BC1133">
        <v>3.8164181817591598</v>
      </c>
      <c r="BD1133">
        <v>2.5689433864370601</v>
      </c>
      <c r="BE1133">
        <v>2.5197685791489201E-2</v>
      </c>
      <c r="BF1133">
        <v>1.65954968944099</v>
      </c>
      <c r="BG1133">
        <v>4.09988818486769</v>
      </c>
      <c r="BH1133">
        <v>2.6677222940193399</v>
      </c>
      <c r="BI1133">
        <v>1.5295555792337401</v>
      </c>
      <c r="BJ1133">
        <v>4.1464575065662901</v>
      </c>
      <c r="BK1133">
        <v>6.38796174895396</v>
      </c>
      <c r="BL1133">
        <v>4.7387402708867103</v>
      </c>
      <c r="BM1133">
        <v>0</v>
      </c>
      <c r="BN1133">
        <v>2.1499828001375998</v>
      </c>
      <c r="BO1133">
        <v>4.7150471337558297</v>
      </c>
      <c r="BP1133">
        <v>2.5650643336182299</v>
      </c>
      <c r="BQ1133">
        <v>0</v>
      </c>
      <c r="BR1133">
        <v>0.28983236722544298</v>
      </c>
      <c r="BS1133">
        <v>0.71883945992907305</v>
      </c>
      <c r="BT1133">
        <v>0.42900709270363002</v>
      </c>
      <c r="BU1133">
        <v>0</v>
      </c>
      <c r="BV1133">
        <v>1.16310704223984</v>
      </c>
      <c r="BW1133">
        <v>5.1678515326998404</v>
      </c>
      <c r="BX1133">
        <v>3.3256371512896901</v>
      </c>
      <c r="BZ1133" t="s">
        <v>284</v>
      </c>
      <c r="CC1133">
        <v>0</v>
      </c>
      <c r="CD1133">
        <v>1.01083635981848</v>
      </c>
      <c r="CE1133">
        <v>4.59040697758115</v>
      </c>
      <c r="CF1133">
        <v>2.87845121851828</v>
      </c>
      <c r="CG1133">
        <v>0</v>
      </c>
      <c r="CH1133">
        <v>0</v>
      </c>
      <c r="CI1133">
        <v>8.2307386814932499</v>
      </c>
      <c r="CJ1133">
        <v>4.1381377683385203</v>
      </c>
      <c r="CK1133">
        <v>0</v>
      </c>
      <c r="CL1133">
        <v>0.71282845139050999</v>
      </c>
      <c r="CM1133">
        <v>3.14338881138154</v>
      </c>
      <c r="CN1133">
        <v>2.3616297943303</v>
      </c>
      <c r="CO1133">
        <v>0</v>
      </c>
      <c r="CP1133">
        <v>0.29770496535796798</v>
      </c>
      <c r="CQ1133">
        <v>3.0709036237293001</v>
      </c>
      <c r="CR1133">
        <v>2.4609353537327099</v>
      </c>
      <c r="CS1133">
        <v>0</v>
      </c>
      <c r="CT1133">
        <v>0.21723388848660399</v>
      </c>
      <c r="CU1133">
        <v>3.2704886494805701</v>
      </c>
      <c r="CV1133">
        <v>1.8287419397398501</v>
      </c>
      <c r="CW1133">
        <v>0</v>
      </c>
      <c r="CX1133">
        <v>1.54819144654496</v>
      </c>
      <c r="CY1133">
        <v>3.9663254177804701</v>
      </c>
      <c r="CZ1133">
        <v>2.5703588826449502</v>
      </c>
      <c r="DA1133">
        <v>0.35764067199765198</v>
      </c>
      <c r="DB1133">
        <v>1.8414805497796101</v>
      </c>
      <c r="DC1133">
        <v>3.3965814073769001</v>
      </c>
      <c r="DD1133">
        <v>1.9127415295949499</v>
      </c>
      <c r="DF1133" t="s">
        <v>284</v>
      </c>
      <c r="DI1133">
        <v>0</v>
      </c>
      <c r="DJ1133">
        <v>0</v>
      </c>
      <c r="DK1133">
        <v>0.68143100511073296</v>
      </c>
      <c r="DL1133">
        <v>0.34997770160765901</v>
      </c>
      <c r="DM1133">
        <v>0</v>
      </c>
      <c r="DN1133">
        <v>3.67838856459821</v>
      </c>
      <c r="DO1133">
        <v>7.2235088202534898</v>
      </c>
      <c r="DP1133">
        <v>4.8379076112840202</v>
      </c>
      <c r="DQ1133">
        <v>1.3727724534046499</v>
      </c>
      <c r="DR1133">
        <v>3.2043969718967098</v>
      </c>
      <c r="DS1133">
        <v>6.52835542610402</v>
      </c>
      <c r="DT1133">
        <v>5.2841020335618003</v>
      </c>
    </row>
    <row r="1134" spans="1:124" x14ac:dyDescent="0.35">
      <c r="A1134" s="19" t="str">
        <f t="shared" si="34"/>
        <v xml:space="preserve">  Res RE [NCL+DQ] / [Capital + ALLL]--37621</v>
      </c>
      <c r="B1134" s="19" t="str">
        <f t="shared" si="35"/>
        <v xml:space="preserve">  Res RE [NCL+DQ] / [Capital + ALLL]</v>
      </c>
      <c r="C1134">
        <v>10</v>
      </c>
      <c r="D1134" s="27">
        <v>37621</v>
      </c>
      <c r="E1134">
        <v>0.43190285335154199</v>
      </c>
      <c r="F1134">
        <v>1.94271222409601</v>
      </c>
      <c r="G1134">
        <v>4.3890995696166701</v>
      </c>
      <c r="H1134">
        <v>3.4184408114973701</v>
      </c>
      <c r="I1134">
        <v>5.9615501796852398E-2</v>
      </c>
      <c r="J1134">
        <v>1.3810307663936601</v>
      </c>
      <c r="K1134">
        <v>3.8962768498381002</v>
      </c>
      <c r="L1134">
        <v>2.7263435748514002</v>
      </c>
      <c r="M1134">
        <v>0.335562704480247</v>
      </c>
      <c r="N1134">
        <v>2.17571897963006</v>
      </c>
      <c r="O1134">
        <v>5.3798319467044102</v>
      </c>
      <c r="P1134">
        <v>3.6960217287928101</v>
      </c>
      <c r="Q1134">
        <v>4.6950849619198802</v>
      </c>
      <c r="R1134">
        <v>8.3669445086537308</v>
      </c>
      <c r="S1134">
        <v>9.9168662634253906</v>
      </c>
      <c r="T1134">
        <v>8.1086272798320191</v>
      </c>
      <c r="U1134">
        <v>0.138153350218743</v>
      </c>
      <c r="V1134">
        <v>1.4941690962099099</v>
      </c>
      <c r="W1134">
        <v>3.9713862851504702</v>
      </c>
      <c r="X1134">
        <v>2.7509206259822498</v>
      </c>
      <c r="Y1134">
        <v>0.24785845562890599</v>
      </c>
      <c r="Z1134">
        <v>1.94271222409601</v>
      </c>
      <c r="AA1134">
        <v>3.96232651236366</v>
      </c>
      <c r="AB1134">
        <v>2.9158052575015398</v>
      </c>
      <c r="AC1134">
        <v>0</v>
      </c>
      <c r="AD1134">
        <v>0.63545597467071102</v>
      </c>
      <c r="AE1134">
        <v>1.5918186375258701</v>
      </c>
      <c r="AF1134">
        <v>0.933104434940215</v>
      </c>
      <c r="AG1134">
        <v>0</v>
      </c>
      <c r="AH1134">
        <v>0.195903829029386</v>
      </c>
      <c r="AI1134">
        <v>1.2291961274883101</v>
      </c>
      <c r="AJ1134">
        <v>0.89453937776437698</v>
      </c>
      <c r="AK1134">
        <v>1.9257230560557099</v>
      </c>
      <c r="AL1134">
        <v>4.9843705598181298</v>
      </c>
      <c r="AM1134">
        <v>8.65831989520421</v>
      </c>
      <c r="AN1134">
        <v>6.7222562758778404</v>
      </c>
      <c r="AO1134">
        <v>0</v>
      </c>
      <c r="AP1134">
        <v>0.75566750629722901</v>
      </c>
      <c r="AQ1134">
        <v>2.27911333125195</v>
      </c>
      <c r="AR1134">
        <v>1.69886782571122</v>
      </c>
      <c r="AS1134">
        <v>0.22950245274922401</v>
      </c>
      <c r="AT1134">
        <v>1.54852030282175</v>
      </c>
      <c r="AU1134">
        <v>4.1374193375896198</v>
      </c>
      <c r="AV1134">
        <v>3.0040645876149501</v>
      </c>
      <c r="AW1134">
        <v>1.5895274151623699</v>
      </c>
      <c r="AX1134">
        <v>4.3882794056381096</v>
      </c>
      <c r="AY1134">
        <v>8.2795842588867394</v>
      </c>
      <c r="AZ1134">
        <v>5.7532729818466697</v>
      </c>
      <c r="BA1134">
        <v>0</v>
      </c>
      <c r="BB1134">
        <v>1.1388286334056399</v>
      </c>
      <c r="BC1134">
        <v>2.8855861743290201</v>
      </c>
      <c r="BD1134">
        <v>2.2538701396434999</v>
      </c>
      <c r="BE1134">
        <v>0.52964291816162701</v>
      </c>
      <c r="BF1134">
        <v>1.078125</v>
      </c>
      <c r="BG1134">
        <v>3.3730158730158699</v>
      </c>
      <c r="BH1134">
        <v>2.0519002057831299</v>
      </c>
      <c r="BI1134">
        <v>1.5603506627843899</v>
      </c>
      <c r="BJ1134">
        <v>2.0821543090677799</v>
      </c>
      <c r="BK1134">
        <v>3.2524824946481199</v>
      </c>
      <c r="BL1134">
        <v>2.5779937636548498</v>
      </c>
      <c r="BM1134">
        <v>1.84539676030347</v>
      </c>
      <c r="BN1134">
        <v>2.5116542557509902</v>
      </c>
      <c r="BO1134">
        <v>3.0226721435823301</v>
      </c>
      <c r="BP1134">
        <v>2.3564146481348098</v>
      </c>
      <c r="BQ1134">
        <v>1.1468855218855201</v>
      </c>
      <c r="BR1134">
        <v>1.78104726951129</v>
      </c>
      <c r="BS1134">
        <v>2.1435166529438399</v>
      </c>
      <c r="BT1134">
        <v>1.5093549053180799</v>
      </c>
      <c r="BU1134">
        <v>2.2511982415601</v>
      </c>
      <c r="BV1134">
        <v>5.2290631654292996</v>
      </c>
      <c r="BW1134">
        <v>8.1903578577464096</v>
      </c>
      <c r="BX1134">
        <v>6.9157200352913604</v>
      </c>
      <c r="BZ1134" t="s">
        <v>284</v>
      </c>
      <c r="CC1134">
        <v>4.0613144882963297E-2</v>
      </c>
      <c r="CD1134">
        <v>1.37414233721797</v>
      </c>
      <c r="CE1134">
        <v>3.4092247294774398</v>
      </c>
      <c r="CF1134">
        <v>2.1255358435659</v>
      </c>
      <c r="CG1134">
        <v>0</v>
      </c>
      <c r="CH1134">
        <v>0</v>
      </c>
      <c r="CI1134">
        <v>0.536139793486894</v>
      </c>
      <c r="CJ1134">
        <v>1.9138522477572699</v>
      </c>
      <c r="CK1134">
        <v>0</v>
      </c>
      <c r="CL1134">
        <v>0.98370030126083197</v>
      </c>
      <c r="CM1134">
        <v>2.42937346497094</v>
      </c>
      <c r="CN1134">
        <v>2.3545106323546201</v>
      </c>
      <c r="CO1134">
        <v>0</v>
      </c>
      <c r="CP1134">
        <v>7.2611094975312193E-2</v>
      </c>
      <c r="CQ1134">
        <v>0.74324137342434604</v>
      </c>
      <c r="CR1134">
        <v>0.44479610347780901</v>
      </c>
      <c r="CS1134">
        <v>7.6952674105425195E-2</v>
      </c>
      <c r="CT1134">
        <v>0.75818036711891501</v>
      </c>
      <c r="CU1134">
        <v>1.3215061549601701</v>
      </c>
      <c r="CV1134">
        <v>0.82207937346853699</v>
      </c>
      <c r="CW1134">
        <v>0</v>
      </c>
      <c r="CX1134">
        <v>0.80048211777490297</v>
      </c>
      <c r="CY1134">
        <v>1.8763387477385101</v>
      </c>
      <c r="CZ1134">
        <v>1.39844645319781</v>
      </c>
      <c r="DA1134">
        <v>0.43522584692597199</v>
      </c>
      <c r="DB1134">
        <v>1.18516927197554</v>
      </c>
      <c r="DC1134">
        <v>2.0284907412748301</v>
      </c>
      <c r="DD1134">
        <v>1.2785473162252601</v>
      </c>
      <c r="DF1134" t="s">
        <v>284</v>
      </c>
      <c r="DI1134">
        <v>0</v>
      </c>
      <c r="DJ1134">
        <v>0</v>
      </c>
      <c r="DK1134">
        <v>0.67681895093062605</v>
      </c>
      <c r="DL1134">
        <v>0.72014305353932995</v>
      </c>
      <c r="DM1134">
        <v>0.53569308324036902</v>
      </c>
      <c r="DN1134">
        <v>1.705771385569</v>
      </c>
      <c r="DO1134">
        <v>6.4368594806893098</v>
      </c>
      <c r="DP1134">
        <v>4.1533378519708704</v>
      </c>
      <c r="DQ1134">
        <v>2.1440200423201099</v>
      </c>
      <c r="DR1134">
        <v>3.99113082039911</v>
      </c>
      <c r="DS1134">
        <v>6.6131046508534199</v>
      </c>
      <c r="DT1134">
        <v>4.4145648693895101</v>
      </c>
    </row>
    <row r="1135" spans="1:124" x14ac:dyDescent="0.35">
      <c r="A1135" s="19" t="str">
        <f t="shared" si="34"/>
        <v xml:space="preserve">  C&amp;I [NCL+DQ] / [Capital + ALLL]--37621</v>
      </c>
      <c r="B1135" s="19" t="str">
        <f t="shared" si="35"/>
        <v xml:space="preserve">  C&amp;I [NCL+DQ] / [Capital + ALLL]</v>
      </c>
      <c r="C1135">
        <v>11</v>
      </c>
      <c r="D1135" s="27">
        <v>37621</v>
      </c>
      <c r="E1135">
        <v>0.585550165130163</v>
      </c>
      <c r="F1135">
        <v>2.3107136284416798</v>
      </c>
      <c r="G1135">
        <v>6.6045917131721801</v>
      </c>
      <c r="H1135">
        <v>4.9406778250652899</v>
      </c>
      <c r="I1135">
        <v>0.43193279774722398</v>
      </c>
      <c r="J1135">
        <v>1.99542723233496</v>
      </c>
      <c r="K1135">
        <v>5.3408318870699398</v>
      </c>
      <c r="L1135">
        <v>3.7126416204403401</v>
      </c>
      <c r="M1135">
        <v>0.141797054763</v>
      </c>
      <c r="N1135">
        <v>1.19237448923733</v>
      </c>
      <c r="O1135">
        <v>3.6370233796229501</v>
      </c>
      <c r="P1135">
        <v>2.7031913712092899</v>
      </c>
      <c r="Q1135">
        <v>0.85013049179641198</v>
      </c>
      <c r="R1135">
        <v>2.86235427293134</v>
      </c>
      <c r="S1135">
        <v>6.0999033803028997</v>
      </c>
      <c r="T1135">
        <v>6.3726170928178902</v>
      </c>
      <c r="U1135">
        <v>0.35861038475905899</v>
      </c>
      <c r="V1135">
        <v>2.1331136134761501</v>
      </c>
      <c r="W1135">
        <v>5.2279939869717698</v>
      </c>
      <c r="X1135">
        <v>3.7690278163169002</v>
      </c>
      <c r="Y1135">
        <v>1.2632645466397701</v>
      </c>
      <c r="Z1135">
        <v>3.5141287313688401</v>
      </c>
      <c r="AA1135">
        <v>6.1540406946777804</v>
      </c>
      <c r="AB1135">
        <v>4.83500713455477</v>
      </c>
      <c r="AC1135">
        <v>0.73788196111911497</v>
      </c>
      <c r="AD1135">
        <v>2.0905142011362998</v>
      </c>
      <c r="AE1135">
        <v>6.0819897206425102</v>
      </c>
      <c r="AF1135">
        <v>3.7058016272282099</v>
      </c>
      <c r="AG1135">
        <v>0</v>
      </c>
      <c r="AH1135">
        <v>1.0003705075954099</v>
      </c>
      <c r="AI1135">
        <v>3.14552367784307</v>
      </c>
      <c r="AJ1135">
        <v>2.3449492934707701</v>
      </c>
      <c r="AK1135">
        <v>0.44949484140706403</v>
      </c>
      <c r="AL1135">
        <v>1.5433553251649399</v>
      </c>
      <c r="AM1135">
        <v>5.20907561439068</v>
      </c>
      <c r="AN1135">
        <v>4.9915998363260501</v>
      </c>
      <c r="AO1135">
        <v>0.26644462947543701</v>
      </c>
      <c r="AP1135">
        <v>1.9099099099099099</v>
      </c>
      <c r="AQ1135">
        <v>5.0186050949336902</v>
      </c>
      <c r="AR1135">
        <v>3.5496431743521502</v>
      </c>
      <c r="AS1135">
        <v>0.56828489131330195</v>
      </c>
      <c r="AT1135">
        <v>2.0742562347972502</v>
      </c>
      <c r="AU1135">
        <v>5.3743175641239</v>
      </c>
      <c r="AV1135">
        <v>3.81674606105262</v>
      </c>
      <c r="AW1135">
        <v>0.58489992634547505</v>
      </c>
      <c r="AX1135">
        <v>1.8752391886720201</v>
      </c>
      <c r="AY1135">
        <v>5.11592267512252</v>
      </c>
      <c r="AZ1135">
        <v>3.7510046086139899</v>
      </c>
      <c r="BA1135">
        <v>0.99603445461431594</v>
      </c>
      <c r="BB1135">
        <v>3.9559416692522502</v>
      </c>
      <c r="BC1135">
        <v>7.5673547006757804</v>
      </c>
      <c r="BD1135">
        <v>6.8464393669218797</v>
      </c>
      <c r="BE1135">
        <v>8.2854331728030695E-2</v>
      </c>
      <c r="BF1135">
        <v>1.6526135360216101</v>
      </c>
      <c r="BG1135">
        <v>3.9047532159474501</v>
      </c>
      <c r="BH1135">
        <v>2.3936368506964398</v>
      </c>
      <c r="BI1135">
        <v>2.13776584517437</v>
      </c>
      <c r="BJ1135">
        <v>4.2650162868793497</v>
      </c>
      <c r="BK1135">
        <v>7.0504408405122403</v>
      </c>
      <c r="BL1135">
        <v>4.7215747204275296</v>
      </c>
      <c r="BM1135">
        <v>2.3147219431961301</v>
      </c>
      <c r="BN1135">
        <v>3.24509680590256</v>
      </c>
      <c r="BO1135">
        <v>4.8150133194396396</v>
      </c>
      <c r="BP1135">
        <v>3.8846384567332102</v>
      </c>
      <c r="BQ1135">
        <v>0.67763794772507302</v>
      </c>
      <c r="BR1135">
        <v>1.87221317727126</v>
      </c>
      <c r="BS1135">
        <v>2.92184584763505</v>
      </c>
      <c r="BT1135">
        <v>1.7272706180888699</v>
      </c>
      <c r="BU1135">
        <v>1.6742106958762899</v>
      </c>
      <c r="BV1135">
        <v>5.0626021490069499</v>
      </c>
      <c r="BW1135">
        <v>10.4066593886463</v>
      </c>
      <c r="BX1135">
        <v>6.95802882608898</v>
      </c>
      <c r="BZ1135" t="s">
        <v>284</v>
      </c>
      <c r="CC1135">
        <v>0.286535205245808</v>
      </c>
      <c r="CD1135">
        <v>2.1742978894806999</v>
      </c>
      <c r="CE1135">
        <v>4.7008788828841004</v>
      </c>
      <c r="CF1135">
        <v>3.2438399321227398</v>
      </c>
      <c r="CG1135">
        <v>0</v>
      </c>
      <c r="CH1135">
        <v>9.9285146942017493E-3</v>
      </c>
      <c r="CI1135">
        <v>8.5647373703579799</v>
      </c>
      <c r="CJ1135">
        <v>3.4949260570389198</v>
      </c>
      <c r="CK1135">
        <v>0.15098604003491201</v>
      </c>
      <c r="CL1135">
        <v>0.89243641335247703</v>
      </c>
      <c r="CM1135">
        <v>3.9833758155321899</v>
      </c>
      <c r="CN1135">
        <v>2.6201130282992802</v>
      </c>
      <c r="CO1135">
        <v>1.3650435180260001</v>
      </c>
      <c r="CP1135">
        <v>2.5939399062101098</v>
      </c>
      <c r="CQ1135">
        <v>3.1606613266008399</v>
      </c>
      <c r="CR1135">
        <v>2.5901814001327499</v>
      </c>
      <c r="CS1135">
        <v>0.31475276677835301</v>
      </c>
      <c r="CT1135">
        <v>1.5363128491620099</v>
      </c>
      <c r="CU1135">
        <v>2.3716494412234299</v>
      </c>
      <c r="CV1135">
        <v>4.01690534728787</v>
      </c>
      <c r="CW1135">
        <v>2.25603070735704</v>
      </c>
      <c r="CX1135">
        <v>3.5685320745367002</v>
      </c>
      <c r="CY1135">
        <v>6.8023753604920199</v>
      </c>
      <c r="CZ1135">
        <v>4.4565643032068003</v>
      </c>
      <c r="DA1135">
        <v>0.31806615776081398</v>
      </c>
      <c r="DB1135">
        <v>0.59352748863803895</v>
      </c>
      <c r="DC1135">
        <v>0.79049149092188198</v>
      </c>
      <c r="DD1135">
        <v>0.51503016004465696</v>
      </c>
      <c r="DF1135" t="s">
        <v>284</v>
      </c>
      <c r="DI1135">
        <v>0</v>
      </c>
      <c r="DJ1135">
        <v>0</v>
      </c>
      <c r="DK1135">
        <v>1.8009247992212201</v>
      </c>
      <c r="DL1135">
        <v>2.07197584177981</v>
      </c>
      <c r="DM1135">
        <v>0.59434425512396705</v>
      </c>
      <c r="DN1135">
        <v>2.7672032993906801</v>
      </c>
      <c r="DO1135">
        <v>4.7905638745642802</v>
      </c>
      <c r="DP1135">
        <v>6.4740234167822504</v>
      </c>
      <c r="DQ1135">
        <v>0.68341160223986697</v>
      </c>
      <c r="DR1135">
        <v>0.88691796008869195</v>
      </c>
      <c r="DS1135">
        <v>2.9753973162503899</v>
      </c>
      <c r="DT1135">
        <v>2.01808711775662</v>
      </c>
    </row>
    <row r="1136" spans="1:124" x14ac:dyDescent="0.35">
      <c r="A1136" s="19" t="str">
        <f t="shared" si="34"/>
        <v xml:space="preserve">  Ind [NCL+DQ] / [Capital + ALLL]--37621</v>
      </c>
      <c r="B1136" s="19" t="str">
        <f t="shared" si="35"/>
        <v xml:space="preserve">  Ind [NCL+DQ] / [Capital + ALLL]</v>
      </c>
      <c r="C1136">
        <v>12</v>
      </c>
      <c r="D1136" s="27">
        <v>37621</v>
      </c>
      <c r="E1136">
        <v>0.597813436791653</v>
      </c>
      <c r="F1136">
        <v>1.44347986633016</v>
      </c>
      <c r="G1136">
        <v>3.0739287274367002</v>
      </c>
      <c r="H1136">
        <v>3.8678383791128201</v>
      </c>
      <c r="I1136">
        <v>0.39873917026533601</v>
      </c>
      <c r="J1136">
        <v>1.1007641971262401</v>
      </c>
      <c r="K1136">
        <v>2.45464589561572</v>
      </c>
      <c r="L1136">
        <v>1.8704498521411299</v>
      </c>
      <c r="M1136">
        <v>0.278440041954236</v>
      </c>
      <c r="N1136">
        <v>1.0824103756366501</v>
      </c>
      <c r="O1136">
        <v>2.6164806369018998</v>
      </c>
      <c r="P1136">
        <v>1.99247653671929</v>
      </c>
      <c r="Q1136">
        <v>0.86410453867257098</v>
      </c>
      <c r="R1136">
        <v>2.1465707829485798</v>
      </c>
      <c r="S1136">
        <v>2.9853448350590202</v>
      </c>
      <c r="T1136">
        <v>2.1630356009333598</v>
      </c>
      <c r="U1136">
        <v>0.36909761995672702</v>
      </c>
      <c r="V1136">
        <v>1.0890609874153001</v>
      </c>
      <c r="W1136">
        <v>2.3707473881596601</v>
      </c>
      <c r="X1136">
        <v>1.7773845014965299</v>
      </c>
      <c r="Y1136">
        <v>0.612348939980073</v>
      </c>
      <c r="Z1136">
        <v>1.16141223487784</v>
      </c>
      <c r="AA1136">
        <v>2.8816631519521998</v>
      </c>
      <c r="AB1136">
        <v>2.017202957611</v>
      </c>
      <c r="AC1136">
        <v>0.42331991436212502</v>
      </c>
      <c r="AD1136">
        <v>1.06085641218245</v>
      </c>
      <c r="AE1136">
        <v>2.1816042859412801</v>
      </c>
      <c r="AF1136">
        <v>1.4879904695874999</v>
      </c>
      <c r="AG1136">
        <v>0.27780745806175899</v>
      </c>
      <c r="AH1136">
        <v>0.97488608668008903</v>
      </c>
      <c r="AI1136">
        <v>2.4308152580403899</v>
      </c>
      <c r="AJ1136">
        <v>4.1886291654159198</v>
      </c>
      <c r="AK1136">
        <v>0.50352030912231605</v>
      </c>
      <c r="AL1136">
        <v>1.1714589989350399</v>
      </c>
      <c r="AM1136">
        <v>3.0197128893670899</v>
      </c>
      <c r="AN1136">
        <v>2.0381982004472801</v>
      </c>
      <c r="AO1136">
        <v>0.40546496253856301</v>
      </c>
      <c r="AP1136">
        <v>1.0566762728146</v>
      </c>
      <c r="AQ1136">
        <v>2.09311424100156</v>
      </c>
      <c r="AR1136">
        <v>1.5326427291366</v>
      </c>
      <c r="AS1136">
        <v>0.38783772475007799</v>
      </c>
      <c r="AT1136">
        <v>1.1235955056179801</v>
      </c>
      <c r="AU1136">
        <v>2.7122526729226002</v>
      </c>
      <c r="AV1136">
        <v>1.99310641871808</v>
      </c>
      <c r="AW1136">
        <v>0.63236402726199603</v>
      </c>
      <c r="AX1136">
        <v>1.66121648136037</v>
      </c>
      <c r="AY1136">
        <v>3.21348964113947</v>
      </c>
      <c r="AZ1136">
        <v>2.2132232607281801</v>
      </c>
      <c r="BA1136">
        <v>0.214119292258728</v>
      </c>
      <c r="BB1136">
        <v>0.71079520213238601</v>
      </c>
      <c r="BC1136">
        <v>2.10830437650174</v>
      </c>
      <c r="BD1136">
        <v>1.4990977239332199</v>
      </c>
      <c r="BE1136">
        <v>0.670890793887439</v>
      </c>
      <c r="BF1136">
        <v>1.1652999568407401</v>
      </c>
      <c r="BG1136">
        <v>2.8551091426763699</v>
      </c>
      <c r="BH1136">
        <v>3.7420982950124699</v>
      </c>
      <c r="BI1136">
        <v>0.81414698674552199</v>
      </c>
      <c r="BJ1136">
        <v>2.1592245531863501</v>
      </c>
      <c r="BK1136">
        <v>2.7219719467298402</v>
      </c>
      <c r="BL1136">
        <v>2.1883166506971001</v>
      </c>
      <c r="BM1136">
        <v>0.612289315623887</v>
      </c>
      <c r="BN1136">
        <v>0.68892907950441495</v>
      </c>
      <c r="BO1136">
        <v>0.82972737855044798</v>
      </c>
      <c r="BP1136">
        <v>0.75308761466991903</v>
      </c>
      <c r="BQ1136">
        <v>0.42876683501683499</v>
      </c>
      <c r="BR1136">
        <v>0.76367629723875496</v>
      </c>
      <c r="BS1136">
        <v>0.98296251887614705</v>
      </c>
      <c r="BT1136">
        <v>0.64805305665422697</v>
      </c>
      <c r="BU1136">
        <v>0.240454819771839</v>
      </c>
      <c r="BV1136">
        <v>1.2107951537048001</v>
      </c>
      <c r="BW1136">
        <v>3.37627670210611</v>
      </c>
      <c r="BX1136">
        <v>2.24381087199736</v>
      </c>
      <c r="BZ1136" t="s">
        <v>284</v>
      </c>
      <c r="CC1136">
        <v>0.19417614383600301</v>
      </c>
      <c r="CD1136">
        <v>0.65929680516899503</v>
      </c>
      <c r="CE1136">
        <v>1.72540366201321</v>
      </c>
      <c r="CF1136">
        <v>1.2888263497454699</v>
      </c>
      <c r="CG1136">
        <v>0.106799572801709</v>
      </c>
      <c r="CH1136">
        <v>0.7694881231181</v>
      </c>
      <c r="CI1136">
        <v>1.3701350277998401</v>
      </c>
      <c r="CJ1136">
        <v>1.11208009761645</v>
      </c>
      <c r="CK1136">
        <v>0.35733851287414697</v>
      </c>
      <c r="CL1136">
        <v>1.47980309537315</v>
      </c>
      <c r="CM1136">
        <v>2.7825546733112101</v>
      </c>
      <c r="CN1136">
        <v>1.9336201755567</v>
      </c>
      <c r="CO1136">
        <v>0.101369406681831</v>
      </c>
      <c r="CP1136">
        <v>0.37886821680041499</v>
      </c>
      <c r="CQ1136">
        <v>0.64326923298835004</v>
      </c>
      <c r="CR1136">
        <v>0.40089172620801999</v>
      </c>
      <c r="CS1136">
        <v>0.24029512302433401</v>
      </c>
      <c r="CT1136">
        <v>1.06503655155029</v>
      </c>
      <c r="CU1136">
        <v>1.3851481338976499</v>
      </c>
      <c r="CV1136">
        <v>1.10505559094685</v>
      </c>
      <c r="CW1136">
        <v>0.87057563792208803</v>
      </c>
      <c r="CX1136">
        <v>1.3948455684944601</v>
      </c>
      <c r="CY1136">
        <v>3.7389623307024</v>
      </c>
      <c r="CZ1136">
        <v>2.94944300083014</v>
      </c>
      <c r="DA1136">
        <v>0.20781053952321199</v>
      </c>
      <c r="DB1136">
        <v>0.47233832021328398</v>
      </c>
      <c r="DC1136">
        <v>1.34993358201809</v>
      </c>
      <c r="DD1136">
        <v>1.0854058013280199</v>
      </c>
      <c r="DF1136" t="s">
        <v>284</v>
      </c>
      <c r="DI1136">
        <v>0.77834179357022004</v>
      </c>
      <c r="DJ1136">
        <v>3.8452178145534202</v>
      </c>
      <c r="DK1136">
        <v>19.765500913426301</v>
      </c>
      <c r="DL1136">
        <v>17.0318149335708</v>
      </c>
      <c r="DM1136">
        <v>0.29763860680200599</v>
      </c>
      <c r="DN1136">
        <v>0.76419952711514105</v>
      </c>
      <c r="DO1136">
        <v>4.3605703112619398</v>
      </c>
      <c r="DP1136">
        <v>2.0009571492455702</v>
      </c>
      <c r="DQ1136">
        <v>0.290679700615394</v>
      </c>
      <c r="DR1136">
        <v>0.396699460488734</v>
      </c>
      <c r="DS1136">
        <v>1.1953070642095001</v>
      </c>
      <c r="DT1136">
        <v>0.91935763854695995</v>
      </c>
    </row>
    <row r="1137" spans="1:124" x14ac:dyDescent="0.35">
      <c r="A1137" s="19" t="str">
        <f t="shared" si="34"/>
        <v xml:space="preserve">  OREO / [Capital + ALLL]--37621</v>
      </c>
      <c r="B1137" s="19" t="str">
        <f t="shared" si="35"/>
        <v xml:space="preserve">  OREO / [Capital + ALLL]</v>
      </c>
      <c r="C1137">
        <v>13</v>
      </c>
      <c r="D1137" s="27">
        <v>37621</v>
      </c>
      <c r="E1137">
        <v>0</v>
      </c>
      <c r="F1137">
        <v>0.15422401393969501</v>
      </c>
      <c r="G1137">
        <v>1.20704830576425</v>
      </c>
      <c r="H1137">
        <v>0.85541521853450198</v>
      </c>
      <c r="I1137">
        <v>0</v>
      </c>
      <c r="J1137">
        <v>0</v>
      </c>
      <c r="K1137">
        <v>0.96847374632011696</v>
      </c>
      <c r="L1137">
        <v>0.86860064580150598</v>
      </c>
      <c r="M1137">
        <v>0</v>
      </c>
      <c r="N1137">
        <v>0</v>
      </c>
      <c r="O1137">
        <v>1.28819555727104</v>
      </c>
      <c r="P1137">
        <v>1.1838063033164601</v>
      </c>
      <c r="Q1137">
        <v>0.24916593977634599</v>
      </c>
      <c r="R1137">
        <v>0.96997549663708105</v>
      </c>
      <c r="S1137">
        <v>2.1950756057663399</v>
      </c>
      <c r="T1137">
        <v>1.7707220349289301</v>
      </c>
      <c r="U1137">
        <v>0</v>
      </c>
      <c r="V1137">
        <v>0</v>
      </c>
      <c r="W1137">
        <v>0.947176684881603</v>
      </c>
      <c r="X1137">
        <v>0.89713224398215197</v>
      </c>
      <c r="Y1137">
        <v>0</v>
      </c>
      <c r="Z1137">
        <v>0.13086718629864899</v>
      </c>
      <c r="AA1137">
        <v>1.4507979184423101</v>
      </c>
      <c r="AB1137">
        <v>1.1138553991104201</v>
      </c>
      <c r="AC1137">
        <v>0</v>
      </c>
      <c r="AD1137">
        <v>0</v>
      </c>
      <c r="AE1137">
        <v>0.80338558918772496</v>
      </c>
      <c r="AF1137">
        <v>0.72307708444961705</v>
      </c>
      <c r="AG1137">
        <v>0</v>
      </c>
      <c r="AH1137">
        <v>0</v>
      </c>
      <c r="AI1137">
        <v>0.56095736724009004</v>
      </c>
      <c r="AJ1137">
        <v>0.74454372349039299</v>
      </c>
      <c r="AK1137">
        <v>0</v>
      </c>
      <c r="AL1137">
        <v>0</v>
      </c>
      <c r="AM1137">
        <v>1.0755653730888199</v>
      </c>
      <c r="AN1137">
        <v>0.95116965700720302</v>
      </c>
      <c r="AO1137">
        <v>0</v>
      </c>
      <c r="AP1137">
        <v>0</v>
      </c>
      <c r="AQ1137">
        <v>0.59458803543259298</v>
      </c>
      <c r="AR1137">
        <v>0.70410084845373</v>
      </c>
      <c r="AS1137">
        <v>0</v>
      </c>
      <c r="AT1137">
        <v>0</v>
      </c>
      <c r="AU1137">
        <v>1.06604204592908</v>
      </c>
      <c r="AV1137">
        <v>0.93484897708282499</v>
      </c>
      <c r="AW1137">
        <v>0</v>
      </c>
      <c r="AX1137">
        <v>0</v>
      </c>
      <c r="AY1137">
        <v>1.21239199363534</v>
      </c>
      <c r="AZ1137">
        <v>0.93077310243726796</v>
      </c>
      <c r="BA1137">
        <v>0</v>
      </c>
      <c r="BB1137">
        <v>0</v>
      </c>
      <c r="BC1137">
        <v>1.65537545014885</v>
      </c>
      <c r="BD1137">
        <v>1.3577041384264199</v>
      </c>
      <c r="BE1137">
        <v>0</v>
      </c>
      <c r="BF1137">
        <v>7.9088895919012997E-2</v>
      </c>
      <c r="BG1137">
        <v>1.0546875</v>
      </c>
      <c r="BH1137">
        <v>0.959820615491218</v>
      </c>
      <c r="BI1137">
        <v>0.154768608717055</v>
      </c>
      <c r="BJ1137">
        <v>0.238431329982428</v>
      </c>
      <c r="BK1137">
        <v>0.32268234435475401</v>
      </c>
      <c r="BL1137">
        <v>1.2115702321577599</v>
      </c>
      <c r="BM1137">
        <v>0</v>
      </c>
      <c r="BN1137">
        <v>0.93598055105348499</v>
      </c>
      <c r="BO1137">
        <v>2.3420475130678202</v>
      </c>
      <c r="BP1137">
        <v>1.40606696201434</v>
      </c>
      <c r="BQ1137">
        <v>0</v>
      </c>
      <c r="BR1137">
        <v>0</v>
      </c>
      <c r="BS1137">
        <v>0.49628226711559997</v>
      </c>
      <c r="BT1137">
        <v>0.49628226711559997</v>
      </c>
      <c r="BU1137">
        <v>0</v>
      </c>
      <c r="BV1137">
        <v>0</v>
      </c>
      <c r="BW1137">
        <v>1.49809387798181</v>
      </c>
      <c r="BX1137">
        <v>1.12505147162752</v>
      </c>
      <c r="BZ1137" t="s">
        <v>284</v>
      </c>
      <c r="CC1137">
        <v>0</v>
      </c>
      <c r="CD1137">
        <v>0</v>
      </c>
      <c r="CE1137">
        <v>0.420638157908507</v>
      </c>
      <c r="CF1137">
        <v>0.89903188312662397</v>
      </c>
      <c r="CG1137">
        <v>0</v>
      </c>
      <c r="CH1137">
        <v>0</v>
      </c>
      <c r="CI1137">
        <v>0</v>
      </c>
      <c r="CJ1137">
        <v>0.81666666666666698</v>
      </c>
      <c r="CK1137">
        <v>0</v>
      </c>
      <c r="CL1137">
        <v>0</v>
      </c>
      <c r="CM1137">
        <v>0.69483869615970395</v>
      </c>
      <c r="CN1137">
        <v>1.0176644531887</v>
      </c>
      <c r="CO1137">
        <v>3.09320868847952E-2</v>
      </c>
      <c r="CP1137">
        <v>0.19718217106322999</v>
      </c>
      <c r="CQ1137">
        <v>0.571971233700175</v>
      </c>
      <c r="CR1137">
        <v>1.1265817502658999</v>
      </c>
      <c r="CS1137">
        <v>0</v>
      </c>
      <c r="CT1137">
        <v>0.42643475338206899</v>
      </c>
      <c r="CU1137">
        <v>1.5466448445171901</v>
      </c>
      <c r="CV1137">
        <v>0.89574787925765798</v>
      </c>
      <c r="CW1137">
        <v>0</v>
      </c>
      <c r="CX1137">
        <v>0</v>
      </c>
      <c r="CY1137">
        <v>0.62144610533143796</v>
      </c>
      <c r="CZ1137">
        <v>0.47297147830912001</v>
      </c>
      <c r="DA1137">
        <v>4.7709923664122099E-2</v>
      </c>
      <c r="DB1137">
        <v>0.41328999924024401</v>
      </c>
      <c r="DC1137">
        <v>0.97608329351493905</v>
      </c>
      <c r="DD1137">
        <v>0.61050321793881701</v>
      </c>
      <c r="DF1137" t="s">
        <v>284</v>
      </c>
      <c r="DI1137">
        <v>0</v>
      </c>
      <c r="DJ1137">
        <v>0</v>
      </c>
      <c r="DK1137">
        <v>0</v>
      </c>
      <c r="DL1137">
        <v>2.90788606859292E-2</v>
      </c>
      <c r="DM1137">
        <v>0</v>
      </c>
      <c r="DN1137">
        <v>0.157379255780489</v>
      </c>
      <c r="DO1137">
        <v>1.0122215195583</v>
      </c>
      <c r="DP1137">
        <v>1.24197890781485</v>
      </c>
      <c r="DQ1137">
        <v>0</v>
      </c>
      <c r="DR1137">
        <v>0</v>
      </c>
      <c r="DS1137">
        <v>4.9440614758729802E-2</v>
      </c>
      <c r="DT1137">
        <v>0.24641392709715201</v>
      </c>
    </row>
    <row r="1138" spans="1:124" x14ac:dyDescent="0.35">
      <c r="A1138" s="19" t="str">
        <f t="shared" si="34"/>
        <v>ROAA--37621</v>
      </c>
      <c r="B1138" s="19" t="str">
        <f t="shared" si="35"/>
        <v>ROAA</v>
      </c>
      <c r="C1138">
        <v>14</v>
      </c>
      <c r="D1138" s="27">
        <v>37621</v>
      </c>
      <c r="E1138">
        <v>0.87</v>
      </c>
      <c r="F1138">
        <v>1.2450000000000001</v>
      </c>
      <c r="G1138">
        <v>1.78</v>
      </c>
      <c r="H1138">
        <v>1.2351162790697701</v>
      </c>
      <c r="I1138">
        <v>0.89</v>
      </c>
      <c r="J1138">
        <v>1.25</v>
      </c>
      <c r="K1138">
        <v>1.7</v>
      </c>
      <c r="L1138">
        <v>1.2704866180048699</v>
      </c>
      <c r="M1138">
        <v>0.74</v>
      </c>
      <c r="N1138">
        <v>1.1100000000000001</v>
      </c>
      <c r="O1138">
        <v>1.47</v>
      </c>
      <c r="P1138">
        <v>1.05367046042422</v>
      </c>
      <c r="Q1138">
        <v>1.08</v>
      </c>
      <c r="R1138">
        <v>1.23</v>
      </c>
      <c r="S1138">
        <v>1.375</v>
      </c>
      <c r="T1138">
        <v>1.0049999999999999</v>
      </c>
      <c r="U1138">
        <v>0.88</v>
      </c>
      <c r="V1138">
        <v>1.28</v>
      </c>
      <c r="W1138">
        <v>1.76</v>
      </c>
      <c r="X1138">
        <v>1.2964551422319499</v>
      </c>
      <c r="Y1138">
        <v>0.88</v>
      </c>
      <c r="Z1138">
        <v>1.175</v>
      </c>
      <c r="AA1138">
        <v>1.4950000000000001</v>
      </c>
      <c r="AB1138">
        <v>0.84550000000000003</v>
      </c>
      <c r="AC1138">
        <v>0.87</v>
      </c>
      <c r="AD1138">
        <v>1.0900000000000001</v>
      </c>
      <c r="AE1138">
        <v>1.46</v>
      </c>
      <c r="AF1138">
        <v>1.1559803921568601</v>
      </c>
      <c r="AG1138">
        <v>0.74</v>
      </c>
      <c r="AH1138">
        <v>1.2</v>
      </c>
      <c r="AI1138">
        <v>1.67</v>
      </c>
      <c r="AJ1138">
        <v>2.1426881720430102</v>
      </c>
      <c r="AK1138">
        <v>1.07</v>
      </c>
      <c r="AL1138">
        <v>1.43</v>
      </c>
      <c r="AM1138">
        <v>1.8149999999999999</v>
      </c>
      <c r="AN1138">
        <v>1.3836619718309899</v>
      </c>
      <c r="AO1138">
        <v>0.86</v>
      </c>
      <c r="AP1138">
        <v>1.1399999999999999</v>
      </c>
      <c r="AQ1138">
        <v>1.53</v>
      </c>
      <c r="AR1138">
        <v>1.18771117166212</v>
      </c>
      <c r="AS1138">
        <v>0.92</v>
      </c>
      <c r="AT1138">
        <v>1.26</v>
      </c>
      <c r="AU1138">
        <v>1.7050000000000001</v>
      </c>
      <c r="AV1138">
        <v>1.3087243735763101</v>
      </c>
      <c r="AW1138">
        <v>1.04</v>
      </c>
      <c r="AX1138">
        <v>1.39</v>
      </c>
      <c r="AY1138">
        <v>1.81</v>
      </c>
      <c r="AZ1138">
        <v>1.39179372197309</v>
      </c>
      <c r="BA1138">
        <v>0.73</v>
      </c>
      <c r="BB1138">
        <v>1.1200000000000001</v>
      </c>
      <c r="BC1138">
        <v>1.57</v>
      </c>
      <c r="BD1138">
        <v>0.97436363636363599</v>
      </c>
      <c r="BE1138">
        <v>1.1000000000000001</v>
      </c>
      <c r="BF1138">
        <v>1.37</v>
      </c>
      <c r="BG1138">
        <v>1.83</v>
      </c>
      <c r="BH1138">
        <v>3.2026666666666701</v>
      </c>
      <c r="BI1138">
        <v>0.89249999999999996</v>
      </c>
      <c r="BJ1138">
        <v>1.07</v>
      </c>
      <c r="BK1138">
        <v>1.3374999999999999</v>
      </c>
      <c r="BL1138">
        <v>1.375</v>
      </c>
      <c r="BM1138">
        <v>1.835</v>
      </c>
      <c r="BN1138">
        <v>2.0449999999999999</v>
      </c>
      <c r="BO1138">
        <v>2.2875000000000001</v>
      </c>
      <c r="BP1138">
        <v>2.0775000000000001</v>
      </c>
      <c r="BQ1138">
        <v>-5.0575000000000001</v>
      </c>
      <c r="BR1138">
        <v>0.73499999999999999</v>
      </c>
      <c r="BS1138">
        <v>0.85</v>
      </c>
      <c r="BT1138">
        <v>-4.9424999999999999</v>
      </c>
      <c r="BU1138">
        <v>0.77749999999999997</v>
      </c>
      <c r="BV1138">
        <v>1.07</v>
      </c>
      <c r="BW1138">
        <v>1.4850000000000001</v>
      </c>
      <c r="BX1138">
        <v>1.2035</v>
      </c>
      <c r="BZ1138" t="s">
        <v>284</v>
      </c>
      <c r="CC1138">
        <v>0.92500000000000004</v>
      </c>
      <c r="CD1138">
        <v>1.43</v>
      </c>
      <c r="CE1138">
        <v>1.8625</v>
      </c>
      <c r="CF1138">
        <v>1.3417796610169499</v>
      </c>
      <c r="CG1138">
        <v>1</v>
      </c>
      <c r="CH1138">
        <v>1.05</v>
      </c>
      <c r="CI1138">
        <v>1.26</v>
      </c>
      <c r="CJ1138">
        <v>1.0660000000000001</v>
      </c>
      <c r="CK1138">
        <v>1.115</v>
      </c>
      <c r="CL1138">
        <v>1.8</v>
      </c>
      <c r="CM1138">
        <v>1.9924999999999999</v>
      </c>
      <c r="CN1138">
        <v>1.5129999999999999</v>
      </c>
      <c r="CO1138">
        <v>1</v>
      </c>
      <c r="CP1138">
        <v>1.2</v>
      </c>
      <c r="CQ1138">
        <v>1.49</v>
      </c>
      <c r="CR1138">
        <v>1.2816666666666701</v>
      </c>
      <c r="CS1138">
        <v>1.05</v>
      </c>
      <c r="CT1138">
        <v>1.17</v>
      </c>
      <c r="CU1138">
        <v>1.43</v>
      </c>
      <c r="CV1138">
        <v>1.2688888888888901</v>
      </c>
      <c r="CW1138">
        <v>0.59750000000000003</v>
      </c>
      <c r="CX1138">
        <v>1.1299999999999999</v>
      </c>
      <c r="CY1138">
        <v>1.3925000000000001</v>
      </c>
      <c r="CZ1138">
        <v>1.2</v>
      </c>
      <c r="DA1138">
        <v>1.2150000000000001</v>
      </c>
      <c r="DB1138">
        <v>1.45</v>
      </c>
      <c r="DC1138">
        <v>8.8674999999999997</v>
      </c>
      <c r="DD1138">
        <v>8.6325000000000003</v>
      </c>
      <c r="DF1138" t="s">
        <v>284</v>
      </c>
      <c r="DI1138">
        <v>0.92</v>
      </c>
      <c r="DJ1138">
        <v>1.23</v>
      </c>
      <c r="DK1138">
        <v>3.66</v>
      </c>
      <c r="DL1138">
        <v>5.9946153846153898</v>
      </c>
      <c r="DM1138">
        <v>1.03</v>
      </c>
      <c r="DN1138">
        <v>1.36</v>
      </c>
      <c r="DO1138">
        <v>1.5049999999999999</v>
      </c>
      <c r="DP1138">
        <v>0.9375</v>
      </c>
      <c r="DQ1138">
        <v>1.07</v>
      </c>
      <c r="DR1138">
        <v>1.45</v>
      </c>
      <c r="DS1138">
        <v>1.76</v>
      </c>
      <c r="DT1138">
        <v>1.3442857142857101</v>
      </c>
    </row>
    <row r="1139" spans="1:124" x14ac:dyDescent="0.35">
      <c r="A1139" s="19" t="str">
        <f t="shared" si="34"/>
        <v>NIM--37621</v>
      </c>
      <c r="B1139" s="19" t="str">
        <f t="shared" si="35"/>
        <v>NIM</v>
      </c>
      <c r="C1139">
        <v>15</v>
      </c>
      <c r="D1139" s="27">
        <v>37621</v>
      </c>
      <c r="E1139">
        <v>4.3775000000000004</v>
      </c>
      <c r="F1139">
        <v>4.7</v>
      </c>
      <c r="G1139">
        <v>5.1475</v>
      </c>
      <c r="H1139">
        <v>4.9717441860465099</v>
      </c>
      <c r="I1139">
        <v>4.17</v>
      </c>
      <c r="J1139">
        <v>4.585</v>
      </c>
      <c r="K1139">
        <v>5.01</v>
      </c>
      <c r="L1139">
        <v>4.59446472019465</v>
      </c>
      <c r="M1139">
        <v>3.89</v>
      </c>
      <c r="N1139">
        <v>4.3600000000000003</v>
      </c>
      <c r="O1139">
        <v>4.8499999999999996</v>
      </c>
      <c r="P1139">
        <v>4.3596275219865399</v>
      </c>
      <c r="Q1139">
        <v>4.3550000000000004</v>
      </c>
      <c r="R1139">
        <v>4.6449999999999996</v>
      </c>
      <c r="S1139">
        <v>5.165</v>
      </c>
      <c r="T1139">
        <v>4.6166666666666698</v>
      </c>
      <c r="U1139">
        <v>4.22</v>
      </c>
      <c r="V1139">
        <v>4.6399999999999997</v>
      </c>
      <c r="W1139">
        <v>5.04</v>
      </c>
      <c r="X1139">
        <v>4.6211597374179396</v>
      </c>
      <c r="Y1139">
        <v>4.4225000000000003</v>
      </c>
      <c r="Z1139">
        <v>4.8449999999999998</v>
      </c>
      <c r="AA1139">
        <v>5.2625000000000002</v>
      </c>
      <c r="AB1139">
        <v>4.8387500000000001</v>
      </c>
      <c r="AC1139">
        <v>4.08</v>
      </c>
      <c r="AD1139">
        <v>4.3600000000000003</v>
      </c>
      <c r="AE1139">
        <v>4.63</v>
      </c>
      <c r="AF1139">
        <v>4.3668627450980404</v>
      </c>
      <c r="AG1139">
        <v>3.88</v>
      </c>
      <c r="AH1139">
        <v>4.41</v>
      </c>
      <c r="AI1139">
        <v>5.0199999999999996</v>
      </c>
      <c r="AJ1139">
        <v>5.0621505376344098</v>
      </c>
      <c r="AK1139">
        <v>4.2249999999999996</v>
      </c>
      <c r="AL1139">
        <v>4.57</v>
      </c>
      <c r="AM1139">
        <v>4.99</v>
      </c>
      <c r="AN1139">
        <v>4.5670422535211301</v>
      </c>
      <c r="AO1139">
        <v>4.0199999999999996</v>
      </c>
      <c r="AP1139">
        <v>4.41</v>
      </c>
      <c r="AQ1139">
        <v>4.8</v>
      </c>
      <c r="AR1139">
        <v>4.4016076294277999</v>
      </c>
      <c r="AS1139">
        <v>4.24</v>
      </c>
      <c r="AT1139">
        <v>4.6900000000000004</v>
      </c>
      <c r="AU1139">
        <v>5.14</v>
      </c>
      <c r="AV1139">
        <v>4.6983599088838304</v>
      </c>
      <c r="AW1139">
        <v>4.2850000000000001</v>
      </c>
      <c r="AX1139">
        <v>4.66</v>
      </c>
      <c r="AY1139">
        <v>5.03</v>
      </c>
      <c r="AZ1139">
        <v>4.6700896860986596</v>
      </c>
      <c r="BA1139">
        <v>4.25</v>
      </c>
      <c r="BB1139">
        <v>4.63</v>
      </c>
      <c r="BC1139">
        <v>5.125</v>
      </c>
      <c r="BD1139">
        <v>4.6321818181818202</v>
      </c>
      <c r="BE1139">
        <v>4.03</v>
      </c>
      <c r="BF1139">
        <v>4.5</v>
      </c>
      <c r="BG1139">
        <v>5.08</v>
      </c>
      <c r="BH1139">
        <v>5.1068888888888901</v>
      </c>
      <c r="BI1139">
        <v>4.165</v>
      </c>
      <c r="BJ1139">
        <v>4.6950000000000003</v>
      </c>
      <c r="BK1139">
        <v>4.8125</v>
      </c>
      <c r="BL1139">
        <v>4.5383333333333304</v>
      </c>
      <c r="BM1139">
        <v>4.7</v>
      </c>
      <c r="BN1139">
        <v>4.9000000000000004</v>
      </c>
      <c r="BO1139">
        <v>4.9400000000000004</v>
      </c>
      <c r="BP1139">
        <v>4.74</v>
      </c>
      <c r="BQ1139">
        <v>3.0975000000000001</v>
      </c>
      <c r="BR1139">
        <v>3.5950000000000002</v>
      </c>
      <c r="BS1139">
        <v>3.8650000000000002</v>
      </c>
      <c r="BT1139">
        <v>3.3675000000000002</v>
      </c>
      <c r="BU1139">
        <v>4.6900000000000004</v>
      </c>
      <c r="BV1139">
        <v>4.875</v>
      </c>
      <c r="BW1139">
        <v>5.1174999999999997</v>
      </c>
      <c r="BX1139">
        <v>4.9775</v>
      </c>
      <c r="BZ1139" t="s">
        <v>284</v>
      </c>
      <c r="CC1139">
        <v>4.3775000000000004</v>
      </c>
      <c r="CD1139">
        <v>4.79</v>
      </c>
      <c r="CE1139">
        <v>5.25</v>
      </c>
      <c r="CF1139">
        <v>4.8111864406779699</v>
      </c>
      <c r="CG1139">
        <v>4.71</v>
      </c>
      <c r="CH1139">
        <v>4.76</v>
      </c>
      <c r="CI1139">
        <v>4.8499999999999996</v>
      </c>
      <c r="CJ1139">
        <v>4.782</v>
      </c>
      <c r="CK1139">
        <v>4.1900000000000004</v>
      </c>
      <c r="CL1139">
        <v>4.7649999999999997</v>
      </c>
      <c r="CM1139">
        <v>5.0225</v>
      </c>
      <c r="CN1139">
        <v>4.7125000000000004</v>
      </c>
      <c r="CO1139">
        <v>4.5949999999999998</v>
      </c>
      <c r="CP1139">
        <v>4.7649999999999997</v>
      </c>
      <c r="CQ1139">
        <v>5.2424999999999997</v>
      </c>
      <c r="CR1139">
        <v>4.9850000000000003</v>
      </c>
      <c r="CS1139">
        <v>3.94</v>
      </c>
      <c r="CT1139">
        <v>4.24</v>
      </c>
      <c r="CU1139">
        <v>4.41</v>
      </c>
      <c r="CV1139">
        <v>4.2833333333333297</v>
      </c>
      <c r="CW1139">
        <v>4.0274999999999999</v>
      </c>
      <c r="CX1139">
        <v>4.22</v>
      </c>
      <c r="CY1139">
        <v>4.99</v>
      </c>
      <c r="CZ1139">
        <v>4.461875</v>
      </c>
      <c r="DA1139">
        <v>3.3125</v>
      </c>
      <c r="DB1139">
        <v>3.95</v>
      </c>
      <c r="DC1139">
        <v>4.2</v>
      </c>
      <c r="DD1139">
        <v>3.5625</v>
      </c>
      <c r="DF1139" t="s">
        <v>284</v>
      </c>
      <c r="DI1139">
        <v>3.48</v>
      </c>
      <c r="DJ1139">
        <v>4.3499999999999996</v>
      </c>
      <c r="DK1139">
        <v>11.22</v>
      </c>
      <c r="DL1139">
        <v>7.8438461538461501</v>
      </c>
      <c r="DM1139">
        <v>4.16</v>
      </c>
      <c r="DN1139">
        <v>4.37</v>
      </c>
      <c r="DO1139">
        <v>5.1150000000000002</v>
      </c>
      <c r="DP1139">
        <v>4.3091666666666697</v>
      </c>
      <c r="DQ1139">
        <v>3.835</v>
      </c>
      <c r="DR1139">
        <v>4.37</v>
      </c>
      <c r="DS1139">
        <v>4.5199999999999996</v>
      </c>
      <c r="DT1139">
        <v>4.2328571428571404</v>
      </c>
    </row>
    <row r="1140" spans="1:124" x14ac:dyDescent="0.35">
      <c r="A1140" s="19" t="str">
        <f t="shared" si="34"/>
        <v>Provisions / Avg Assets--37621</v>
      </c>
      <c r="B1140" s="19" t="str">
        <f t="shared" si="35"/>
        <v>Provisions / Avg Assets</v>
      </c>
      <c r="C1140">
        <v>16</v>
      </c>
      <c r="D1140" s="27">
        <v>37621</v>
      </c>
      <c r="E1140">
        <v>0.08</v>
      </c>
      <c r="F1140">
        <v>0.22500000000000001</v>
      </c>
      <c r="G1140">
        <v>0.39</v>
      </c>
      <c r="H1140">
        <v>0.60581395348837197</v>
      </c>
      <c r="I1140">
        <v>0.06</v>
      </c>
      <c r="J1140">
        <v>0.16</v>
      </c>
      <c r="K1140">
        <v>0.32</v>
      </c>
      <c r="L1140">
        <v>0.26072992700729902</v>
      </c>
      <c r="M1140">
        <v>0.08</v>
      </c>
      <c r="N1140">
        <v>0.2</v>
      </c>
      <c r="O1140">
        <v>0.39</v>
      </c>
      <c r="P1140">
        <v>0.30642783238489202</v>
      </c>
      <c r="Q1140">
        <v>0.1575</v>
      </c>
      <c r="R1140">
        <v>0.24</v>
      </c>
      <c r="S1140">
        <v>0.36749999999999999</v>
      </c>
      <c r="T1140">
        <v>0.45624999999999999</v>
      </c>
      <c r="U1140">
        <v>0.06</v>
      </c>
      <c r="V1140">
        <v>0.16</v>
      </c>
      <c r="W1140">
        <v>0.33</v>
      </c>
      <c r="X1140">
        <v>0.249343544857768</v>
      </c>
      <c r="Y1140">
        <v>6.5000000000000002E-2</v>
      </c>
      <c r="Z1140">
        <v>0.17499999999999999</v>
      </c>
      <c r="AA1140">
        <v>0.37</v>
      </c>
      <c r="AB1140">
        <v>0.25162499999999999</v>
      </c>
      <c r="AC1140">
        <v>7.0000000000000007E-2</v>
      </c>
      <c r="AD1140">
        <v>0.16</v>
      </c>
      <c r="AE1140">
        <v>0.25</v>
      </c>
      <c r="AF1140">
        <v>0.211078431372549</v>
      </c>
      <c r="AG1140">
        <v>0</v>
      </c>
      <c r="AH1140">
        <v>0.12</v>
      </c>
      <c r="AI1140">
        <v>0.39</v>
      </c>
      <c r="AJ1140">
        <v>0.89075268817204301</v>
      </c>
      <c r="AK1140">
        <v>0.05</v>
      </c>
      <c r="AL1140">
        <v>0.14000000000000001</v>
      </c>
      <c r="AM1140">
        <v>0.215</v>
      </c>
      <c r="AN1140">
        <v>0.20042253521126799</v>
      </c>
      <c r="AO1140">
        <v>0</v>
      </c>
      <c r="AP1140">
        <v>0.12</v>
      </c>
      <c r="AQ1140">
        <v>0.24</v>
      </c>
      <c r="AR1140">
        <v>0.18727520435967299</v>
      </c>
      <c r="AS1140">
        <v>0.09</v>
      </c>
      <c r="AT1140">
        <v>0.19</v>
      </c>
      <c r="AU1140">
        <v>0.34</v>
      </c>
      <c r="AV1140">
        <v>0.27348519362186802</v>
      </c>
      <c r="AW1140">
        <v>7.0000000000000007E-2</v>
      </c>
      <c r="AX1140">
        <v>0.15</v>
      </c>
      <c r="AY1140">
        <v>0.28999999999999998</v>
      </c>
      <c r="AZ1140">
        <v>0.224215246636771</v>
      </c>
      <c r="BA1140">
        <v>0.105</v>
      </c>
      <c r="BB1140">
        <v>0.23</v>
      </c>
      <c r="BC1140">
        <v>0.48</v>
      </c>
      <c r="BD1140">
        <v>0.39200000000000002</v>
      </c>
      <c r="BE1140">
        <v>0.06</v>
      </c>
      <c r="BF1140">
        <v>0.13</v>
      </c>
      <c r="BG1140">
        <v>0.35</v>
      </c>
      <c r="BH1140">
        <v>1.028</v>
      </c>
      <c r="BI1140">
        <v>8.7499999999999994E-2</v>
      </c>
      <c r="BJ1140">
        <v>0.16500000000000001</v>
      </c>
      <c r="BK1140">
        <v>0.25750000000000001</v>
      </c>
      <c r="BL1140">
        <v>0.16666666666666699</v>
      </c>
      <c r="BM1140">
        <v>0.155</v>
      </c>
      <c r="BN1140">
        <v>0.28000000000000003</v>
      </c>
      <c r="BO1140">
        <v>0.41249999999999998</v>
      </c>
      <c r="BP1140">
        <v>0.28749999999999998</v>
      </c>
      <c r="BQ1140">
        <v>-5.2499999999999998E-2</v>
      </c>
      <c r="BR1140">
        <v>0.185</v>
      </c>
      <c r="BS1140">
        <v>0.42499999999999999</v>
      </c>
      <c r="BT1140">
        <v>0.1875</v>
      </c>
      <c r="BU1140">
        <v>0.08</v>
      </c>
      <c r="BV1140">
        <v>0.13500000000000001</v>
      </c>
      <c r="BW1140">
        <v>0.34749999999999998</v>
      </c>
      <c r="BX1140">
        <v>0.31</v>
      </c>
      <c r="BZ1140" t="s">
        <v>284</v>
      </c>
      <c r="CC1140">
        <v>9.7500000000000003E-2</v>
      </c>
      <c r="CD1140">
        <v>0.18</v>
      </c>
      <c r="CE1140">
        <v>0.33250000000000002</v>
      </c>
      <c r="CF1140">
        <v>0.26025423728813601</v>
      </c>
      <c r="CG1140">
        <v>0.15</v>
      </c>
      <c r="CH1140">
        <v>0.25</v>
      </c>
      <c r="CI1140">
        <v>0.39</v>
      </c>
      <c r="CJ1140">
        <v>0.23799999999999999</v>
      </c>
      <c r="CK1140">
        <v>6.5000000000000002E-2</v>
      </c>
      <c r="CL1140">
        <v>0.215</v>
      </c>
      <c r="CM1140">
        <v>0.4</v>
      </c>
      <c r="CN1140">
        <v>0.27100000000000002</v>
      </c>
      <c r="CO1140">
        <v>0.20749999999999999</v>
      </c>
      <c r="CP1140">
        <v>0.28999999999999998</v>
      </c>
      <c r="CQ1140">
        <v>0.32750000000000001</v>
      </c>
      <c r="CR1140">
        <v>0.26333333333333298</v>
      </c>
      <c r="CS1140">
        <v>0</v>
      </c>
      <c r="CT1140">
        <v>0.03</v>
      </c>
      <c r="CU1140">
        <v>0.05</v>
      </c>
      <c r="CV1140">
        <v>5.2222222222222198E-2</v>
      </c>
      <c r="CW1140">
        <v>0.125</v>
      </c>
      <c r="CX1140">
        <v>0.22</v>
      </c>
      <c r="CY1140">
        <v>0.24</v>
      </c>
      <c r="CZ1140">
        <v>0.30375000000000002</v>
      </c>
      <c r="DA1140">
        <v>0.19</v>
      </c>
      <c r="DB1140">
        <v>0.44</v>
      </c>
      <c r="DC1140">
        <v>1.0475000000000001</v>
      </c>
      <c r="DD1140">
        <v>0.79749999999999999</v>
      </c>
      <c r="DF1140" t="s">
        <v>284</v>
      </c>
      <c r="DI1140">
        <v>0</v>
      </c>
      <c r="DJ1140">
        <v>0.39</v>
      </c>
      <c r="DK1140">
        <v>6.05</v>
      </c>
      <c r="DL1140">
        <v>3.66307692307692</v>
      </c>
      <c r="DM1140">
        <v>0.1225</v>
      </c>
      <c r="DN1140">
        <v>0.215</v>
      </c>
      <c r="DO1140">
        <v>0.30249999999999999</v>
      </c>
      <c r="DP1140">
        <v>0.26583333333333298</v>
      </c>
      <c r="DQ1140">
        <v>0</v>
      </c>
      <c r="DR1140">
        <v>7.0000000000000007E-2</v>
      </c>
      <c r="DS1140">
        <v>0.26500000000000001</v>
      </c>
      <c r="DT1140">
        <v>0.158571428571429</v>
      </c>
    </row>
    <row r="1141" spans="1:124" x14ac:dyDescent="0.35">
      <c r="A1141" s="19" t="str">
        <f t="shared" si="34"/>
        <v>Negative Earners (last 4 qtrs)--37621</v>
      </c>
      <c r="B1141" s="19" t="str">
        <f t="shared" si="35"/>
        <v>Negative Earners (last 4 qtrs)</v>
      </c>
      <c r="C1141">
        <v>17</v>
      </c>
      <c r="D1141" s="27">
        <v>37621</v>
      </c>
      <c r="F1141">
        <v>4.6511627906976702</v>
      </c>
      <c r="H1141">
        <v>4</v>
      </c>
      <c r="J1141">
        <v>3.69928400954654</v>
      </c>
      <c r="L1141">
        <v>31</v>
      </c>
      <c r="N1141">
        <v>6.6303245436105502</v>
      </c>
      <c r="P1141">
        <v>523</v>
      </c>
      <c r="R1141">
        <v>8.3333333333333304</v>
      </c>
      <c r="T1141">
        <v>2</v>
      </c>
      <c r="V1141">
        <v>4.3010752688171996</v>
      </c>
      <c r="X1141">
        <v>20</v>
      </c>
      <c r="Z1141">
        <v>2.5</v>
      </c>
      <c r="AB1141">
        <v>2</v>
      </c>
      <c r="AD1141">
        <v>0</v>
      </c>
      <c r="AF1141">
        <v>0</v>
      </c>
      <c r="AH1141">
        <v>5.3763440860215104</v>
      </c>
      <c r="AI1141"/>
      <c r="AJ1141">
        <v>5</v>
      </c>
      <c r="AK1141"/>
      <c r="AL1141">
        <v>2.8169014084507</v>
      </c>
      <c r="AN1141">
        <v>2</v>
      </c>
      <c r="AP1141">
        <v>2.1447721179624701</v>
      </c>
      <c r="AR1141">
        <v>8</v>
      </c>
      <c r="AT1141">
        <v>2.6845637583892601</v>
      </c>
      <c r="AV1141">
        <v>12</v>
      </c>
      <c r="AX1141">
        <v>3.0837004405286299</v>
      </c>
      <c r="AZ1141">
        <v>7</v>
      </c>
      <c r="BB1141">
        <v>7.7844311377245496</v>
      </c>
      <c r="BD1141">
        <v>13</v>
      </c>
      <c r="BF1141">
        <v>2.2222222222222201</v>
      </c>
      <c r="BH1141">
        <v>1</v>
      </c>
      <c r="BJ1141">
        <v>0</v>
      </c>
      <c r="BL1141">
        <v>0</v>
      </c>
      <c r="BN1141">
        <v>0</v>
      </c>
      <c r="BP1141">
        <v>0</v>
      </c>
      <c r="BR1141">
        <v>25</v>
      </c>
      <c r="BT1141">
        <v>1</v>
      </c>
      <c r="BV1141">
        <v>0</v>
      </c>
      <c r="BX1141">
        <v>0</v>
      </c>
      <c r="BZ1141" t="s">
        <v>285</v>
      </c>
      <c r="CB1141">
        <v>0</v>
      </c>
      <c r="CD1141">
        <v>5.8333333333333304</v>
      </c>
      <c r="CF1141">
        <v>7</v>
      </c>
      <c r="CH1141">
        <v>0</v>
      </c>
      <c r="CJ1141">
        <v>0</v>
      </c>
      <c r="CL1141">
        <v>5</v>
      </c>
      <c r="CN1141">
        <v>1</v>
      </c>
      <c r="CP1141">
        <v>0</v>
      </c>
      <c r="CR1141">
        <v>0</v>
      </c>
      <c r="CT1141">
        <v>0</v>
      </c>
      <c r="CV1141">
        <v>0</v>
      </c>
      <c r="CX1141">
        <v>0</v>
      </c>
      <c r="CZ1141">
        <v>0</v>
      </c>
      <c r="DB1141">
        <v>0</v>
      </c>
      <c r="DD1141">
        <v>0</v>
      </c>
      <c r="DF1141" t="s">
        <v>285</v>
      </c>
      <c r="DH1141">
        <v>0</v>
      </c>
      <c r="DJ1141">
        <v>7.6923076923076898</v>
      </c>
      <c r="DL1141">
        <v>1</v>
      </c>
      <c r="DN1141">
        <v>8.3333333333333304</v>
      </c>
      <c r="DP1141">
        <v>1</v>
      </c>
      <c r="DR1141">
        <v>0</v>
      </c>
      <c r="DT1141">
        <v>0</v>
      </c>
    </row>
    <row r="1142" spans="1:124" x14ac:dyDescent="0.35">
      <c r="A1142" s="19" t="str">
        <f t="shared" si="34"/>
        <v>Noncore Funding / Liab--37621</v>
      </c>
      <c r="B1142" s="19" t="str">
        <f t="shared" si="35"/>
        <v>Noncore Funding / Liab</v>
      </c>
      <c r="C1142">
        <v>18</v>
      </c>
      <c r="D1142" s="27">
        <v>37621</v>
      </c>
      <c r="E1142">
        <v>11.296402561623101</v>
      </c>
      <c r="F1142">
        <v>14.2748840647857</v>
      </c>
      <c r="G1142">
        <v>22.980601018755099</v>
      </c>
      <c r="H1142">
        <v>18.665097901078699</v>
      </c>
      <c r="I1142">
        <v>9.6014051585071893</v>
      </c>
      <c r="J1142">
        <v>14.0587982365677</v>
      </c>
      <c r="K1142">
        <v>20.276386196593698</v>
      </c>
      <c r="L1142">
        <v>16.667082174832</v>
      </c>
      <c r="M1142">
        <v>12.076788260347801</v>
      </c>
      <c r="N1142">
        <v>18.398156629187898</v>
      </c>
      <c r="O1142">
        <v>26.529536818121901</v>
      </c>
      <c r="P1142">
        <v>20.954909087963099</v>
      </c>
      <c r="Q1142">
        <v>12.5372245341925</v>
      </c>
      <c r="R1142">
        <v>15.7886309563943</v>
      </c>
      <c r="S1142">
        <v>23.3125753994089</v>
      </c>
      <c r="T1142">
        <v>17.691735816705901</v>
      </c>
      <c r="U1142">
        <v>8.9043504471013808</v>
      </c>
      <c r="V1142">
        <v>13.608774165493999</v>
      </c>
      <c r="W1142">
        <v>20.370916599070899</v>
      </c>
      <c r="X1142">
        <v>16.229622428687598</v>
      </c>
      <c r="Y1142">
        <v>11.319096310825399</v>
      </c>
      <c r="Z1142">
        <v>14.007778163747499</v>
      </c>
      <c r="AA1142">
        <v>21.726213093966301</v>
      </c>
      <c r="AB1142">
        <v>17.525954582194601</v>
      </c>
      <c r="AC1142">
        <v>9.4839076990599107</v>
      </c>
      <c r="AD1142">
        <v>13.990551258774</v>
      </c>
      <c r="AE1142">
        <v>17.932040123177401</v>
      </c>
      <c r="AF1142">
        <v>15.2277381454658</v>
      </c>
      <c r="AG1142">
        <v>11.001540832049299</v>
      </c>
      <c r="AH1142">
        <v>17.087702573879898</v>
      </c>
      <c r="AI1142">
        <v>24.2408679463311</v>
      </c>
      <c r="AJ1142">
        <v>22.9747251177224</v>
      </c>
      <c r="AK1142">
        <v>9.0110770452702305</v>
      </c>
      <c r="AL1142">
        <v>13.928703922296</v>
      </c>
      <c r="AM1142">
        <v>17.557738095865101</v>
      </c>
      <c r="AN1142">
        <v>15.6848867798002</v>
      </c>
      <c r="AO1142">
        <v>9.9950355783551199</v>
      </c>
      <c r="AP1142">
        <v>13.7388592837363</v>
      </c>
      <c r="AQ1142">
        <v>19.388216668551401</v>
      </c>
      <c r="AR1142">
        <v>15.458364344355401</v>
      </c>
      <c r="AS1142">
        <v>10.541404831293001</v>
      </c>
      <c r="AT1142">
        <v>15.081404432019101</v>
      </c>
      <c r="AU1142">
        <v>22.6832518878592</v>
      </c>
      <c r="AV1142">
        <v>17.909415741971401</v>
      </c>
      <c r="AW1142">
        <v>8.8876212108860404</v>
      </c>
      <c r="AX1142">
        <v>12.8632020716135</v>
      </c>
      <c r="AY1142">
        <v>19.742649153695101</v>
      </c>
      <c r="AZ1142">
        <v>15.187393850764501</v>
      </c>
      <c r="BA1142">
        <v>10.351307110798301</v>
      </c>
      <c r="BB1142">
        <v>14.818437018926</v>
      </c>
      <c r="BC1142">
        <v>21.398142779495799</v>
      </c>
      <c r="BD1142">
        <v>18.2879443992232</v>
      </c>
      <c r="BE1142">
        <v>12.132791975161201</v>
      </c>
      <c r="BF1142">
        <v>16.686848638497299</v>
      </c>
      <c r="BG1142">
        <v>23.110323895342301</v>
      </c>
      <c r="BH1142">
        <v>24.564386524679499</v>
      </c>
      <c r="BI1142">
        <v>11.1682124764228</v>
      </c>
      <c r="BJ1142">
        <v>12.177820172438199</v>
      </c>
      <c r="BK1142">
        <v>25.4091422255323</v>
      </c>
      <c r="BL1142">
        <v>18.3191683358218</v>
      </c>
      <c r="BM1142">
        <v>22.6195013562463</v>
      </c>
      <c r="BN1142">
        <v>28.829161492813601</v>
      </c>
      <c r="BO1142">
        <v>33.028460078762102</v>
      </c>
      <c r="BP1142">
        <v>26.8187999421949</v>
      </c>
      <c r="BQ1142">
        <v>12.2593375991669</v>
      </c>
      <c r="BR1142">
        <v>13.5079690378865</v>
      </c>
      <c r="BS1142">
        <v>16.4786197642422</v>
      </c>
      <c r="BT1142">
        <v>15.2299883255226</v>
      </c>
      <c r="BU1142">
        <v>6.3219849461786302</v>
      </c>
      <c r="BV1142">
        <v>10.8535377085765</v>
      </c>
      <c r="BW1142">
        <v>17.1643801559979</v>
      </c>
      <c r="BX1142">
        <v>16.2021967930039</v>
      </c>
      <c r="BZ1142" t="s">
        <v>284</v>
      </c>
      <c r="CC1142">
        <v>8.7723035588814007</v>
      </c>
      <c r="CD1142">
        <v>13.4876364547232</v>
      </c>
      <c r="CE1142">
        <v>21.245967271143599</v>
      </c>
      <c r="CF1142">
        <v>17.222877171215401</v>
      </c>
      <c r="CG1142">
        <v>9.3562457621115094</v>
      </c>
      <c r="CH1142">
        <v>16.159150143512299</v>
      </c>
      <c r="CI1142">
        <v>18.6022020105314</v>
      </c>
      <c r="CJ1142">
        <v>18.772604984569799</v>
      </c>
      <c r="CK1142">
        <v>7.6601658688807399</v>
      </c>
      <c r="CL1142">
        <v>11.7350528166467</v>
      </c>
      <c r="CM1142">
        <v>22.230281486932999</v>
      </c>
      <c r="CN1142">
        <v>19.619299009085299</v>
      </c>
      <c r="CO1142">
        <v>11.6446912753487</v>
      </c>
      <c r="CP1142">
        <v>14.469403645800201</v>
      </c>
      <c r="CQ1142">
        <v>17.5045373727956</v>
      </c>
      <c r="CR1142">
        <v>14.7131855351741</v>
      </c>
      <c r="CS1142">
        <v>8.8331079665568399</v>
      </c>
      <c r="CT1142">
        <v>12.317220024084</v>
      </c>
      <c r="CU1142">
        <v>15.6345712098009</v>
      </c>
      <c r="CV1142">
        <v>12.4436345534533</v>
      </c>
      <c r="CW1142">
        <v>6.2911891385581002</v>
      </c>
      <c r="CX1142">
        <v>13.776190890336601</v>
      </c>
      <c r="CY1142">
        <v>18.178073653421901</v>
      </c>
      <c r="CZ1142">
        <v>17.265956795686499</v>
      </c>
      <c r="DA1142">
        <v>26.100606322811998</v>
      </c>
      <c r="DB1142">
        <v>28.113511577058699</v>
      </c>
      <c r="DC1142">
        <v>64.451009348522803</v>
      </c>
      <c r="DD1142">
        <v>62.438104094276099</v>
      </c>
      <c r="DF1142" t="s">
        <v>284</v>
      </c>
      <c r="DI1142">
        <v>18.7317963294382</v>
      </c>
      <c r="DJ1142">
        <v>47.604493008328902</v>
      </c>
      <c r="DK1142">
        <v>74.7676052983864</v>
      </c>
      <c r="DL1142">
        <v>47.910310148478899</v>
      </c>
      <c r="DM1142">
        <v>8.8931732461176303</v>
      </c>
      <c r="DN1142">
        <v>12.4430504403591</v>
      </c>
      <c r="DO1142">
        <v>14.907476601054499</v>
      </c>
      <c r="DP1142">
        <v>12.8382933671854</v>
      </c>
      <c r="DQ1142">
        <v>8.9868254876461098</v>
      </c>
      <c r="DR1142">
        <v>13.8990904833502</v>
      </c>
      <c r="DS1142">
        <v>17.955132124981901</v>
      </c>
      <c r="DT1142">
        <v>13.1169127703592</v>
      </c>
    </row>
    <row r="1143" spans="1:124" x14ac:dyDescent="0.35">
      <c r="A1143" s="19" t="str">
        <f t="shared" si="34"/>
        <v>Brokered Dep / Liab--37621</v>
      </c>
      <c r="B1143" s="19" t="str">
        <f t="shared" si="35"/>
        <v>Brokered Dep / Liab</v>
      </c>
      <c r="C1143">
        <v>19</v>
      </c>
      <c r="D1143" s="27">
        <v>37621</v>
      </c>
      <c r="E1143">
        <v>0</v>
      </c>
      <c r="F1143">
        <v>0</v>
      </c>
      <c r="G1143">
        <v>0</v>
      </c>
      <c r="H1143">
        <v>1.4770712924465701</v>
      </c>
      <c r="I1143">
        <v>0</v>
      </c>
      <c r="J1143">
        <v>0</v>
      </c>
      <c r="K1143">
        <v>0.12908052212232499</v>
      </c>
      <c r="L1143">
        <v>1.2833974082316999</v>
      </c>
      <c r="M1143">
        <v>0</v>
      </c>
      <c r="N1143">
        <v>0</v>
      </c>
      <c r="O1143">
        <v>0</v>
      </c>
      <c r="P1143">
        <v>1.15120509255744</v>
      </c>
      <c r="Q1143">
        <v>0</v>
      </c>
      <c r="R1143">
        <v>0</v>
      </c>
      <c r="S1143">
        <v>0</v>
      </c>
      <c r="T1143">
        <v>0.46048140464985099</v>
      </c>
      <c r="U1143">
        <v>0</v>
      </c>
      <c r="V1143">
        <v>0</v>
      </c>
      <c r="W1143">
        <v>0.448315420842893</v>
      </c>
      <c r="X1143">
        <v>1.5194423291499399</v>
      </c>
      <c r="Y1143">
        <v>0</v>
      </c>
      <c r="Z1143">
        <v>0</v>
      </c>
      <c r="AA1143">
        <v>0</v>
      </c>
      <c r="AB1143">
        <v>0.50465276715715002</v>
      </c>
      <c r="AC1143">
        <v>0</v>
      </c>
      <c r="AD1143">
        <v>0</v>
      </c>
      <c r="AE1143">
        <v>0</v>
      </c>
      <c r="AF1143">
        <v>0.77564282811259899</v>
      </c>
      <c r="AG1143">
        <v>0</v>
      </c>
      <c r="AH1143">
        <v>0</v>
      </c>
      <c r="AI1143">
        <v>0.16526994090347599</v>
      </c>
      <c r="AJ1143">
        <v>2.51357692283701</v>
      </c>
      <c r="AK1143">
        <v>0</v>
      </c>
      <c r="AL1143">
        <v>0</v>
      </c>
      <c r="AM1143">
        <v>1.5129596274571699</v>
      </c>
      <c r="AN1143">
        <v>1.6985366856413</v>
      </c>
      <c r="AO1143">
        <v>0</v>
      </c>
      <c r="AP1143">
        <v>0</v>
      </c>
      <c r="AQ1143">
        <v>0.13629229879677299</v>
      </c>
      <c r="AR1143">
        <v>1.0943493254088501</v>
      </c>
      <c r="AS1143">
        <v>0</v>
      </c>
      <c r="AT1143">
        <v>0</v>
      </c>
      <c r="AU1143">
        <v>0.64411672202556602</v>
      </c>
      <c r="AV1143">
        <v>1.6161263450447201</v>
      </c>
      <c r="AW1143">
        <v>0</v>
      </c>
      <c r="AX1143">
        <v>0</v>
      </c>
      <c r="AY1143">
        <v>0</v>
      </c>
      <c r="AZ1143">
        <v>0.74278541579940804</v>
      </c>
      <c r="BA1143">
        <v>0</v>
      </c>
      <c r="BB1143">
        <v>0</v>
      </c>
      <c r="BC1143">
        <v>0.68158542735126904</v>
      </c>
      <c r="BD1143">
        <v>2.03552919989948</v>
      </c>
      <c r="BE1143">
        <v>0</v>
      </c>
      <c r="BF1143">
        <v>0</v>
      </c>
      <c r="BG1143">
        <v>0.65535523276543595</v>
      </c>
      <c r="BH1143">
        <v>3.0745160279497998</v>
      </c>
      <c r="BI1143">
        <v>0</v>
      </c>
      <c r="BJ1143">
        <v>0</v>
      </c>
      <c r="BK1143">
        <v>0</v>
      </c>
      <c r="BL1143">
        <v>1.05705564835388</v>
      </c>
      <c r="BM1143">
        <v>0</v>
      </c>
      <c r="BN1143">
        <v>0.75786572762765103</v>
      </c>
      <c r="BO1143">
        <v>2.27648999280808</v>
      </c>
      <c r="BP1143">
        <v>1.51862426518043</v>
      </c>
      <c r="BQ1143">
        <v>0</v>
      </c>
      <c r="BR1143">
        <v>0</v>
      </c>
      <c r="BS1143">
        <v>1.4031272651962301</v>
      </c>
      <c r="BT1143">
        <v>1.4031272651962301</v>
      </c>
      <c r="BU1143">
        <v>0</v>
      </c>
      <c r="BV1143">
        <v>0</v>
      </c>
      <c r="BW1143">
        <v>2.2754436900732098</v>
      </c>
      <c r="BX1143">
        <v>2.58090740629381</v>
      </c>
      <c r="BZ1143" t="s">
        <v>284</v>
      </c>
      <c r="CC1143">
        <v>0</v>
      </c>
      <c r="CD1143">
        <v>0</v>
      </c>
      <c r="CE1143">
        <v>0.27337015696505401</v>
      </c>
      <c r="CF1143">
        <v>2.09182745421547</v>
      </c>
      <c r="CG1143">
        <v>0</v>
      </c>
      <c r="CH1143">
        <v>0</v>
      </c>
      <c r="CI1143">
        <v>0</v>
      </c>
      <c r="CJ1143">
        <v>1.7474931971521199</v>
      </c>
      <c r="CK1143">
        <v>0</v>
      </c>
      <c r="CL1143">
        <v>0</v>
      </c>
      <c r="CM1143">
        <v>3.40666390499005</v>
      </c>
      <c r="CN1143">
        <v>4.2246064509320496</v>
      </c>
      <c r="CO1143">
        <v>0</v>
      </c>
      <c r="CP1143">
        <v>0</v>
      </c>
      <c r="CQ1143">
        <v>0</v>
      </c>
      <c r="CR1143">
        <v>1.5191340119602199</v>
      </c>
      <c r="CS1143">
        <v>0</v>
      </c>
      <c r="CT1143">
        <v>0</v>
      </c>
      <c r="CU1143">
        <v>6.7327439546511297E-2</v>
      </c>
      <c r="CV1143">
        <v>0.561141944404834</v>
      </c>
      <c r="CW1143">
        <v>0</v>
      </c>
      <c r="CX1143">
        <v>0</v>
      </c>
      <c r="CY1143">
        <v>0</v>
      </c>
      <c r="CZ1143">
        <v>1.28288700020821</v>
      </c>
      <c r="DA1143">
        <v>0</v>
      </c>
      <c r="DB1143">
        <v>1.61711672090773</v>
      </c>
      <c r="DC1143">
        <v>20.327294010377798</v>
      </c>
      <c r="DD1143">
        <v>18.710177289470099</v>
      </c>
      <c r="DF1143" t="s">
        <v>284</v>
      </c>
      <c r="DI1143">
        <v>0</v>
      </c>
      <c r="DJ1143">
        <v>0</v>
      </c>
      <c r="DK1143">
        <v>6.8339931373098297</v>
      </c>
      <c r="DL1143">
        <v>6.2083328859557199</v>
      </c>
      <c r="DM1143">
        <v>0</v>
      </c>
      <c r="DN1143">
        <v>0</v>
      </c>
      <c r="DO1143">
        <v>0</v>
      </c>
      <c r="DP1143">
        <v>0.228959404210794</v>
      </c>
      <c r="DQ1143">
        <v>0</v>
      </c>
      <c r="DR1143">
        <v>0</v>
      </c>
      <c r="DS1143">
        <v>2.5826514476821298</v>
      </c>
      <c r="DT1143">
        <v>1.11434251428006</v>
      </c>
    </row>
    <row r="1144" spans="1:124" x14ac:dyDescent="0.35">
      <c r="A1144" s="19" t="str">
        <f t="shared" si="34"/>
        <v>Liquid Assets / Assets--37621</v>
      </c>
      <c r="B1144" s="19" t="str">
        <f t="shared" si="35"/>
        <v>Liquid Assets / Assets</v>
      </c>
      <c r="C1144">
        <v>20</v>
      </c>
      <c r="D1144" s="27">
        <v>37621</v>
      </c>
      <c r="E1144">
        <v>13.777024269385</v>
      </c>
      <c r="F1144">
        <v>20.350876364601099</v>
      </c>
      <c r="G1144">
        <v>29.1732840383123</v>
      </c>
      <c r="H1144">
        <v>21.8273088230323</v>
      </c>
      <c r="I1144">
        <v>12.5510604661629</v>
      </c>
      <c r="J1144">
        <v>19.494729464805001</v>
      </c>
      <c r="K1144">
        <v>28.879027562662799</v>
      </c>
      <c r="L1144">
        <v>21.532134740174101</v>
      </c>
      <c r="M1144">
        <v>11.2812588182022</v>
      </c>
      <c r="N1144">
        <v>18.9781285686445</v>
      </c>
      <c r="O1144">
        <v>29.272666294156799</v>
      </c>
      <c r="P1144">
        <v>21.2465773621647</v>
      </c>
      <c r="Q1144">
        <v>18.871550493920601</v>
      </c>
      <c r="R1144">
        <v>22.8817545725787</v>
      </c>
      <c r="S1144">
        <v>33.760628712486799</v>
      </c>
      <c r="T1144">
        <v>25.816261163471498</v>
      </c>
      <c r="U1144">
        <v>13.3529327110874</v>
      </c>
      <c r="V1144">
        <v>19.875132837407001</v>
      </c>
      <c r="W1144">
        <v>29.068716094032499</v>
      </c>
      <c r="X1144">
        <v>22.180019366409599</v>
      </c>
      <c r="Y1144">
        <v>14.2629830926792</v>
      </c>
      <c r="Z1144">
        <v>22.135316746043198</v>
      </c>
      <c r="AA1144">
        <v>29.6606024579593</v>
      </c>
      <c r="AB1144">
        <v>23.056611636009499</v>
      </c>
      <c r="AC1144">
        <v>10.7538685632554</v>
      </c>
      <c r="AD1144">
        <v>16.4288715562916</v>
      </c>
      <c r="AE1144">
        <v>27.093322800753</v>
      </c>
      <c r="AF1144">
        <v>19.293098063249001</v>
      </c>
      <c r="AG1144">
        <v>9.4556752235332002</v>
      </c>
      <c r="AH1144">
        <v>16.038189987163001</v>
      </c>
      <c r="AI1144">
        <v>24.5866218527744</v>
      </c>
      <c r="AJ1144">
        <v>18.986444667360601</v>
      </c>
      <c r="AK1144">
        <v>11.7549271074241</v>
      </c>
      <c r="AL1144">
        <v>19.200636900882301</v>
      </c>
      <c r="AM1144">
        <v>29.9247313833786</v>
      </c>
      <c r="AN1144">
        <v>21.619291996779399</v>
      </c>
      <c r="AO1144">
        <v>13.0564791225873</v>
      </c>
      <c r="AP1144">
        <v>20.632931223562601</v>
      </c>
      <c r="AQ1144">
        <v>29.843621399177</v>
      </c>
      <c r="AR1144">
        <v>22.6485749290614</v>
      </c>
      <c r="AS1144">
        <v>11.5462551475542</v>
      </c>
      <c r="AT1144">
        <v>17.0113715820852</v>
      </c>
      <c r="AU1144">
        <v>23.937392002738399</v>
      </c>
      <c r="AV1144">
        <v>18.3839853803313</v>
      </c>
      <c r="AW1144">
        <v>13.4648092370992</v>
      </c>
      <c r="AX1144">
        <v>20.9969284188034</v>
      </c>
      <c r="AY1144">
        <v>31.139301957505101</v>
      </c>
      <c r="AZ1144">
        <v>22.7209324309107</v>
      </c>
      <c r="BA1144">
        <v>11.944202072844099</v>
      </c>
      <c r="BB1144">
        <v>19.0325740102998</v>
      </c>
      <c r="BC1144">
        <v>28.033095787357901</v>
      </c>
      <c r="BD1144">
        <v>20.8268078148303</v>
      </c>
      <c r="BE1144">
        <v>9.1642365204442502</v>
      </c>
      <c r="BF1144">
        <v>22.595501880613099</v>
      </c>
      <c r="BG1144">
        <v>32.373212384999</v>
      </c>
      <c r="BH1144">
        <v>25.1503033404971</v>
      </c>
      <c r="BI1144">
        <v>9.7010404229885108</v>
      </c>
      <c r="BJ1144">
        <v>18.3659594968139</v>
      </c>
      <c r="BK1144">
        <v>27.652703804277699</v>
      </c>
      <c r="BL1144">
        <v>18.823015816436701</v>
      </c>
      <c r="BM1144">
        <v>16.603310906748899</v>
      </c>
      <c r="BN1144">
        <v>20.586706777299899</v>
      </c>
      <c r="BO1144">
        <v>24.334761096807298</v>
      </c>
      <c r="BP1144">
        <v>20.351365226256199</v>
      </c>
      <c r="BQ1144">
        <v>28.5134887080171</v>
      </c>
      <c r="BR1144">
        <v>41.448937189703997</v>
      </c>
      <c r="BS1144">
        <v>48.897554834058802</v>
      </c>
      <c r="BT1144">
        <v>35.962106352371897</v>
      </c>
      <c r="BU1144">
        <v>13.611372247858901</v>
      </c>
      <c r="BV1144">
        <v>22.065429401628801</v>
      </c>
      <c r="BW1144">
        <v>34.543713529813502</v>
      </c>
      <c r="BX1144">
        <v>22.328039118807499</v>
      </c>
      <c r="BZ1144" t="s">
        <v>284</v>
      </c>
      <c r="CC1144">
        <v>13.4778540353048</v>
      </c>
      <c r="CD1144">
        <v>18.425252023080901</v>
      </c>
      <c r="CE1144">
        <v>27.376572503334401</v>
      </c>
      <c r="CF1144">
        <v>20.8473171874702</v>
      </c>
      <c r="CG1144">
        <v>8.9061992859461192</v>
      </c>
      <c r="CH1144">
        <v>17.733556129424301</v>
      </c>
      <c r="CI1144">
        <v>20.060245041630001</v>
      </c>
      <c r="CJ1144">
        <v>22.289334913936599</v>
      </c>
      <c r="CK1144">
        <v>12.9618097542218</v>
      </c>
      <c r="CL1144">
        <v>21.3127046642234</v>
      </c>
      <c r="CM1144">
        <v>34.300640185233398</v>
      </c>
      <c r="CN1144">
        <v>23.9288351471391</v>
      </c>
      <c r="CO1144">
        <v>12.5103331648184</v>
      </c>
      <c r="CP1144">
        <v>16.065871063974701</v>
      </c>
      <c r="CQ1144">
        <v>25.066828686581498</v>
      </c>
      <c r="CR1144">
        <v>18.023735274923901</v>
      </c>
      <c r="CS1144">
        <v>13.455444180358899</v>
      </c>
      <c r="CT1144">
        <v>30.941704035874402</v>
      </c>
      <c r="CU1144">
        <v>44.226443727812303</v>
      </c>
      <c r="CV1144">
        <v>30.124360310523901</v>
      </c>
      <c r="CW1144">
        <v>4.7334428870868903</v>
      </c>
      <c r="CX1144">
        <v>14.500506627554</v>
      </c>
      <c r="CY1144">
        <v>22.1687897587252</v>
      </c>
      <c r="CZ1144">
        <v>14.993135301758199</v>
      </c>
      <c r="DA1144">
        <v>10.766246985025701</v>
      </c>
      <c r="DB1144">
        <v>15.0463853381408</v>
      </c>
      <c r="DC1144">
        <v>19.001891707762699</v>
      </c>
      <c r="DD1144">
        <v>14.7217533546476</v>
      </c>
      <c r="DF1144" t="s">
        <v>284</v>
      </c>
      <c r="DI1144">
        <v>2.9912596372945202</v>
      </c>
      <c r="DJ1144">
        <v>12.5739354514899</v>
      </c>
      <c r="DK1144">
        <v>19.894773192679001</v>
      </c>
      <c r="DL1144">
        <v>16.085610494762701</v>
      </c>
      <c r="DM1144">
        <v>12.8295457577078</v>
      </c>
      <c r="DN1144">
        <v>24.545017172435202</v>
      </c>
      <c r="DO1144">
        <v>32.178039424458802</v>
      </c>
      <c r="DP1144">
        <v>25.6286559752096</v>
      </c>
      <c r="DQ1144">
        <v>13.0219279326994</v>
      </c>
      <c r="DR1144">
        <v>25.310598608226801</v>
      </c>
      <c r="DS1144">
        <v>29.1116219037085</v>
      </c>
      <c r="DT1144">
        <v>22.1405481201006</v>
      </c>
    </row>
    <row r="1145" spans="1:124" x14ac:dyDescent="0.35">
      <c r="A1145" s="19" t="str">
        <f t="shared" si="34"/>
        <v>Net Loan Growth (last 4 qtrs)--37621</v>
      </c>
      <c r="B1145" s="19" t="str">
        <f t="shared" si="35"/>
        <v>Net Loan Growth (last 4 qtrs)</v>
      </c>
      <c r="C1145">
        <v>21</v>
      </c>
      <c r="D1145" s="27">
        <v>37621</v>
      </c>
      <c r="E1145">
        <v>0.25750000000000001</v>
      </c>
      <c r="F1145">
        <v>7.13</v>
      </c>
      <c r="G1145">
        <v>13.012499999999999</v>
      </c>
      <c r="H1145">
        <v>10.5245348837209</v>
      </c>
      <c r="I1145">
        <v>-0.12</v>
      </c>
      <c r="J1145">
        <v>6.665</v>
      </c>
      <c r="K1145">
        <v>14.592499999999999</v>
      </c>
      <c r="L1145">
        <v>8.3835294117647106</v>
      </c>
      <c r="M1145">
        <v>-0.19</v>
      </c>
      <c r="N1145">
        <v>7</v>
      </c>
      <c r="O1145">
        <v>16.782499999999999</v>
      </c>
      <c r="P1145">
        <v>11.544485895069901</v>
      </c>
      <c r="Q1145">
        <v>1.645</v>
      </c>
      <c r="R1145">
        <v>6.68</v>
      </c>
      <c r="S1145">
        <v>11.484999999999999</v>
      </c>
      <c r="T1145">
        <v>6.8865217391304299</v>
      </c>
      <c r="U1145">
        <v>-0.32</v>
      </c>
      <c r="V1145">
        <v>7.0750000000000002</v>
      </c>
      <c r="W1145">
        <v>15.42</v>
      </c>
      <c r="X1145">
        <v>9.69502202643171</v>
      </c>
      <c r="Y1145">
        <v>0.29499999999999998</v>
      </c>
      <c r="Z1145">
        <v>7.32</v>
      </c>
      <c r="AA1145">
        <v>16.395</v>
      </c>
      <c r="AB1145">
        <v>8.1968354430379797</v>
      </c>
      <c r="AC1145">
        <v>0.41499999999999998</v>
      </c>
      <c r="AD1145">
        <v>6.36</v>
      </c>
      <c r="AE1145">
        <v>11.055</v>
      </c>
      <c r="AF1145">
        <v>6.08196078431373</v>
      </c>
      <c r="AG1145">
        <v>0.1225</v>
      </c>
      <c r="AH1145">
        <v>4.8899999999999997</v>
      </c>
      <c r="AI1145">
        <v>15.83</v>
      </c>
      <c r="AJ1145">
        <v>18.638586956521699</v>
      </c>
      <c r="AK1145">
        <v>-0.94499999999999995</v>
      </c>
      <c r="AL1145">
        <v>5.94</v>
      </c>
      <c r="AM1145">
        <v>12.685</v>
      </c>
      <c r="AN1145">
        <v>6.5252112676056298</v>
      </c>
      <c r="AO1145">
        <v>-1.07</v>
      </c>
      <c r="AP1145">
        <v>4.99</v>
      </c>
      <c r="AQ1145">
        <v>11.46</v>
      </c>
      <c r="AR1145">
        <v>5.6904904632152604</v>
      </c>
      <c r="AS1145">
        <v>3.53</v>
      </c>
      <c r="AT1145">
        <v>10.46</v>
      </c>
      <c r="AU1145">
        <v>18.315000000000001</v>
      </c>
      <c r="AV1145">
        <v>12.270432801822301</v>
      </c>
      <c r="AW1145">
        <v>-0.68500000000000005</v>
      </c>
      <c r="AX1145">
        <v>5.94</v>
      </c>
      <c r="AY1145">
        <v>14.03</v>
      </c>
      <c r="AZ1145">
        <v>6.8357847533632299</v>
      </c>
      <c r="BA1145">
        <v>1.5449999999999999</v>
      </c>
      <c r="BB1145">
        <v>9.2449999999999992</v>
      </c>
      <c r="BC1145">
        <v>18.102499999999999</v>
      </c>
      <c r="BD1145">
        <v>18.950740740740699</v>
      </c>
      <c r="BE1145">
        <v>-4.1550000000000002</v>
      </c>
      <c r="BF1145">
        <v>0.77</v>
      </c>
      <c r="BG1145">
        <v>10.35</v>
      </c>
      <c r="BH1145">
        <v>2.71744186046512</v>
      </c>
      <c r="BI1145">
        <v>-4.6275000000000004</v>
      </c>
      <c r="BJ1145">
        <v>-0.33500000000000002</v>
      </c>
      <c r="BK1145">
        <v>13.97</v>
      </c>
      <c r="BL1145">
        <v>2.5483333333333298</v>
      </c>
      <c r="BM1145">
        <v>7.8075000000000001</v>
      </c>
      <c r="BN1145">
        <v>16.28</v>
      </c>
      <c r="BO1145">
        <v>19.835000000000001</v>
      </c>
      <c r="BP1145">
        <v>11.362500000000001</v>
      </c>
      <c r="BQ1145">
        <v>4.8449999999999998</v>
      </c>
      <c r="BR1145">
        <v>8.89</v>
      </c>
      <c r="BS1145">
        <v>9.3550000000000004</v>
      </c>
      <c r="BT1145">
        <v>6.5033333333333303</v>
      </c>
      <c r="BU1145">
        <v>-0.84499999999999997</v>
      </c>
      <c r="BV1145">
        <v>4.07</v>
      </c>
      <c r="BW1145">
        <v>13.045</v>
      </c>
      <c r="BX1145">
        <v>5.4279999999999999</v>
      </c>
      <c r="BZ1145" t="s">
        <v>284</v>
      </c>
      <c r="CC1145">
        <v>2.37</v>
      </c>
      <c r="CD1145">
        <v>13</v>
      </c>
      <c r="CE1145">
        <v>24.092500000000001</v>
      </c>
      <c r="CF1145">
        <v>21.676034482758599</v>
      </c>
      <c r="CG1145">
        <v>10.38</v>
      </c>
      <c r="CH1145">
        <v>13.83</v>
      </c>
      <c r="CI1145">
        <v>14.02</v>
      </c>
      <c r="CJ1145">
        <v>13.504</v>
      </c>
      <c r="CK1145">
        <v>3.6949999999999998</v>
      </c>
      <c r="CL1145">
        <v>7.41</v>
      </c>
      <c r="CM1145">
        <v>10.494999999999999</v>
      </c>
      <c r="CN1145">
        <v>7.6615000000000002</v>
      </c>
      <c r="CO1145">
        <v>5.9</v>
      </c>
      <c r="CP1145">
        <v>7.7</v>
      </c>
      <c r="CQ1145">
        <v>10.205</v>
      </c>
      <c r="CR1145">
        <v>7.89333333333333</v>
      </c>
      <c r="CS1145">
        <v>-1.01</v>
      </c>
      <c r="CT1145">
        <v>8.42</v>
      </c>
      <c r="CU1145">
        <v>10.039999999999999</v>
      </c>
      <c r="CV1145">
        <v>4.9522222222222201</v>
      </c>
      <c r="CW1145">
        <v>1.405</v>
      </c>
      <c r="CX1145">
        <v>14.44</v>
      </c>
      <c r="CY1145">
        <v>17.102499999999999</v>
      </c>
      <c r="CZ1145">
        <v>11.126250000000001</v>
      </c>
      <c r="DA1145">
        <v>-24.2425</v>
      </c>
      <c r="DB1145">
        <v>2.42</v>
      </c>
      <c r="DC1145">
        <v>4.7699999999999996</v>
      </c>
      <c r="DD1145">
        <v>-21.892499999999998</v>
      </c>
      <c r="DF1145" t="s">
        <v>284</v>
      </c>
      <c r="DI1145">
        <v>7.7525000000000004</v>
      </c>
      <c r="DJ1145">
        <v>17.55</v>
      </c>
      <c r="DK1145">
        <v>48.467500000000001</v>
      </c>
      <c r="DL1145">
        <v>95.665000000000006</v>
      </c>
      <c r="DM1145">
        <v>-3.8374999999999999</v>
      </c>
      <c r="DN1145">
        <v>1.7549999999999999</v>
      </c>
      <c r="DO1145">
        <v>5.2549999999999999</v>
      </c>
      <c r="DP1145">
        <v>0.44666666666666699</v>
      </c>
      <c r="DQ1145">
        <v>4.9999999999999899E-2</v>
      </c>
      <c r="DR1145">
        <v>4.54</v>
      </c>
      <c r="DS1145">
        <v>11.885</v>
      </c>
      <c r="DT1145">
        <v>7.0985714285714296</v>
      </c>
    </row>
    <row r="1146" spans="1:124" x14ac:dyDescent="0.35">
      <c r="A1146" s="19" t="str">
        <f t="shared" si="34"/>
        <v>Banks w/ Loan Growth (last 4 qtrs)--37621</v>
      </c>
      <c r="B1146" s="19" t="str">
        <f t="shared" si="35"/>
        <v>Banks w/ Loan Growth (last 4 qtrs)</v>
      </c>
      <c r="C1146">
        <v>22</v>
      </c>
      <c r="D1146" s="27">
        <v>37621</v>
      </c>
      <c r="F1146">
        <v>76.744186046511601</v>
      </c>
      <c r="J1146">
        <v>73.747016706443901</v>
      </c>
      <c r="N1146">
        <v>72.794117647058798</v>
      </c>
      <c r="R1146">
        <v>70.8333333333333</v>
      </c>
      <c r="V1146">
        <v>73.118279569892493</v>
      </c>
      <c r="Z1146">
        <v>75</v>
      </c>
      <c r="AD1146">
        <v>76.923076923076906</v>
      </c>
      <c r="AH1146">
        <v>75.268817204301101</v>
      </c>
      <c r="AI1146"/>
      <c r="AK1146"/>
      <c r="AL1146">
        <v>70.422535211267601</v>
      </c>
      <c r="AP1146">
        <v>71.581769436997305</v>
      </c>
      <c r="AT1146">
        <v>85.458612975391503</v>
      </c>
      <c r="AX1146">
        <v>71.365638766519794</v>
      </c>
      <c r="BB1146">
        <v>76.047904191616794</v>
      </c>
      <c r="BF1146">
        <v>57.7777777777778</v>
      </c>
      <c r="BJ1146">
        <v>50</v>
      </c>
      <c r="BN1146">
        <v>75</v>
      </c>
      <c r="BR1146">
        <v>75</v>
      </c>
      <c r="BV1146">
        <v>65</v>
      </c>
      <c r="BZ1146" t="s">
        <v>285</v>
      </c>
      <c r="CD1146">
        <v>81.6666666666667</v>
      </c>
      <c r="CH1146">
        <v>100</v>
      </c>
      <c r="CL1146">
        <v>85</v>
      </c>
      <c r="CP1146">
        <v>100</v>
      </c>
      <c r="CT1146">
        <v>66.6666666666667</v>
      </c>
      <c r="CX1146">
        <v>75</v>
      </c>
      <c r="DB1146">
        <v>75</v>
      </c>
      <c r="DF1146" t="s">
        <v>285</v>
      </c>
      <c r="DJ1146">
        <v>76.923076923076906</v>
      </c>
      <c r="DN1146">
        <v>58.3333333333333</v>
      </c>
      <c r="DR1146">
        <v>71.428571428571402</v>
      </c>
    </row>
    <row r="1147" spans="1:124" x14ac:dyDescent="0.35">
      <c r="A1147" s="19" t="str">
        <f t="shared" si="34"/>
        <v>Equity / Assets--37711</v>
      </c>
      <c r="B1147" s="19" t="str">
        <f t="shared" si="35"/>
        <v>Equity / Assets</v>
      </c>
      <c r="C1147">
        <v>1</v>
      </c>
      <c r="D1147" s="27">
        <v>37711</v>
      </c>
      <c r="E1147">
        <v>9.0010244145128002</v>
      </c>
      <c r="F1147">
        <v>9.8094099886778192</v>
      </c>
      <c r="G1147">
        <v>11.3410136883482</v>
      </c>
      <c r="H1147">
        <v>10.5348658074433</v>
      </c>
      <c r="I1147">
        <v>8.4794443396472907</v>
      </c>
      <c r="J1147">
        <v>9.7971161389392805</v>
      </c>
      <c r="K1147">
        <v>11.9997546900586</v>
      </c>
      <c r="L1147">
        <v>10.6969883550279</v>
      </c>
      <c r="M1147">
        <v>8.2315168971867401</v>
      </c>
      <c r="N1147">
        <v>9.6152742574674797</v>
      </c>
      <c r="O1147">
        <v>11.9098993417771</v>
      </c>
      <c r="P1147">
        <v>10.694298600317</v>
      </c>
      <c r="Q1147">
        <v>9.0880844225442594</v>
      </c>
      <c r="R1147">
        <v>10.2521115273937</v>
      </c>
      <c r="S1147">
        <v>12.4057471445029</v>
      </c>
      <c r="T1147">
        <v>11.5582134292465</v>
      </c>
      <c r="U1147">
        <v>8.3185948064393802</v>
      </c>
      <c r="V1147">
        <v>9.5872270216472693</v>
      </c>
      <c r="W1147">
        <v>11.810711016571</v>
      </c>
      <c r="X1147">
        <v>10.3917076855943</v>
      </c>
      <c r="Y1147">
        <v>8.7451578702914503</v>
      </c>
      <c r="Z1147">
        <v>9.5503131818794706</v>
      </c>
      <c r="AA1147">
        <v>11.153703918638</v>
      </c>
      <c r="AB1147">
        <v>10.628138041976699</v>
      </c>
      <c r="AC1147">
        <v>8.4412653408609302</v>
      </c>
      <c r="AD1147">
        <v>10.254822743656201</v>
      </c>
      <c r="AE1147">
        <v>11.9109574194937</v>
      </c>
      <c r="AF1147">
        <v>10.6077946473303</v>
      </c>
      <c r="AG1147">
        <v>9.4376735575439703</v>
      </c>
      <c r="AH1147">
        <v>11.245141401956801</v>
      </c>
      <c r="AI1147">
        <v>15.5452833418935</v>
      </c>
      <c r="AJ1147">
        <v>13.695824778775499</v>
      </c>
      <c r="AK1147">
        <v>8.4200194625504405</v>
      </c>
      <c r="AL1147">
        <v>9.5095055016191505</v>
      </c>
      <c r="AM1147">
        <v>12.000941570776099</v>
      </c>
      <c r="AN1147">
        <v>10.5058995333684</v>
      </c>
      <c r="AO1147">
        <v>8.79019292493577</v>
      </c>
      <c r="AP1147">
        <v>10.1927894307334</v>
      </c>
      <c r="AQ1147">
        <v>12.5144648278897</v>
      </c>
      <c r="AR1147">
        <v>11.040927717618899</v>
      </c>
      <c r="AS1147">
        <v>8.24206775951121</v>
      </c>
      <c r="AT1147">
        <v>9.3998927730762105</v>
      </c>
      <c r="AU1147">
        <v>11.3692884399305</v>
      </c>
      <c r="AV1147">
        <v>10.1096178323938</v>
      </c>
      <c r="AW1147">
        <v>8.2153075731324492</v>
      </c>
      <c r="AX1147">
        <v>9.61633344225908</v>
      </c>
      <c r="AY1147">
        <v>11.2760519711239</v>
      </c>
      <c r="AZ1147">
        <v>10.0704874479586</v>
      </c>
      <c r="BA1147">
        <v>8.4878926240709696</v>
      </c>
      <c r="BB1147">
        <v>9.5903522205206695</v>
      </c>
      <c r="BC1147">
        <v>11.9630435076166</v>
      </c>
      <c r="BD1147">
        <v>10.592280366562999</v>
      </c>
      <c r="BE1147">
        <v>9.0238949827290593</v>
      </c>
      <c r="BF1147">
        <v>10.396289691355401</v>
      </c>
      <c r="BG1147">
        <v>13.4758175389012</v>
      </c>
      <c r="BH1147">
        <v>14.419835922928799</v>
      </c>
      <c r="BI1147">
        <v>7.2528471630366003</v>
      </c>
      <c r="BJ1147">
        <v>7.8745705144593297</v>
      </c>
      <c r="BK1147">
        <v>10.9995552016077</v>
      </c>
      <c r="BL1147">
        <v>9.7373457113315194</v>
      </c>
      <c r="BM1147">
        <v>7.8088833186148401</v>
      </c>
      <c r="BN1147">
        <v>8.5541952372144294</v>
      </c>
      <c r="BO1147">
        <v>9.2989085754464593</v>
      </c>
      <c r="BP1147">
        <v>8.5535966568468709</v>
      </c>
      <c r="BQ1147">
        <v>10.5435816599127</v>
      </c>
      <c r="BR1147">
        <v>12.318952553205101</v>
      </c>
      <c r="BS1147">
        <v>19.854100525362099</v>
      </c>
      <c r="BT1147">
        <v>18.078729632069699</v>
      </c>
      <c r="BU1147">
        <v>7.8116465732719202</v>
      </c>
      <c r="BV1147">
        <v>9.6418031952783103</v>
      </c>
      <c r="BW1147">
        <v>11.2252504788969</v>
      </c>
      <c r="BX1147">
        <v>9.6478853865392296</v>
      </c>
      <c r="BZ1147" t="s">
        <v>284</v>
      </c>
      <c r="CC1147">
        <v>8.1405199343463792</v>
      </c>
      <c r="CD1147">
        <v>9.4441555439995408</v>
      </c>
      <c r="CE1147">
        <v>10.754707998078301</v>
      </c>
      <c r="CF1147">
        <v>10.161973442251901</v>
      </c>
      <c r="CG1147">
        <v>8.1312193785946896</v>
      </c>
      <c r="CH1147">
        <v>8.82253282507412</v>
      </c>
      <c r="CI1147">
        <v>11.8926842440257</v>
      </c>
      <c r="CJ1147">
        <v>11.035254722161</v>
      </c>
      <c r="CK1147">
        <v>8.3718323251243607</v>
      </c>
      <c r="CL1147">
        <v>9.1533003099536803</v>
      </c>
      <c r="CM1147">
        <v>12.445973409022701</v>
      </c>
      <c r="CN1147">
        <v>10.621490333513499</v>
      </c>
      <c r="CO1147">
        <v>8.4161140080489805</v>
      </c>
      <c r="CP1147">
        <v>9.13238106017773</v>
      </c>
      <c r="CQ1147">
        <v>11.787886587875899</v>
      </c>
      <c r="CR1147">
        <v>9.9857590710790394</v>
      </c>
      <c r="CS1147">
        <v>9.2572577840850307</v>
      </c>
      <c r="CT1147">
        <v>11.127228346771799</v>
      </c>
      <c r="CU1147">
        <v>15.348164532732101</v>
      </c>
      <c r="CV1147">
        <v>12.9385787904701</v>
      </c>
      <c r="CW1147">
        <v>8.1145041126892998</v>
      </c>
      <c r="CX1147">
        <v>8.3760257199982409</v>
      </c>
      <c r="CY1147">
        <v>8.5345783715204195</v>
      </c>
      <c r="CZ1147">
        <v>8.6102254151545203</v>
      </c>
      <c r="DA1147">
        <v>9.4557209709142391</v>
      </c>
      <c r="DB1147">
        <v>10.1496026586287</v>
      </c>
      <c r="DC1147">
        <v>17.170561572588198</v>
      </c>
      <c r="DD1147">
        <v>16.4766798848738</v>
      </c>
      <c r="DF1147" t="s">
        <v>284</v>
      </c>
      <c r="DI1147">
        <v>11.583989261089799</v>
      </c>
      <c r="DJ1147">
        <v>16.4604544853511</v>
      </c>
      <c r="DK1147">
        <v>19.244438594181901</v>
      </c>
      <c r="DL1147">
        <v>21.7759018237969</v>
      </c>
      <c r="DM1147">
        <v>8.3026718225879002</v>
      </c>
      <c r="DN1147">
        <v>10.752364354055199</v>
      </c>
      <c r="DO1147">
        <v>12.608375117935701</v>
      </c>
      <c r="DP1147">
        <v>10.861431203144701</v>
      </c>
      <c r="DQ1147">
        <v>10.280935519779099</v>
      </c>
      <c r="DR1147">
        <v>10.586923817872901</v>
      </c>
      <c r="DS1147">
        <v>13.4526803699416</v>
      </c>
      <c r="DT1147">
        <v>11.813886862425599</v>
      </c>
    </row>
    <row r="1148" spans="1:124" x14ac:dyDescent="0.35">
      <c r="A1148" s="19" t="str">
        <f t="shared" si="34"/>
        <v>Total Risk Based Capital Ratio--37711</v>
      </c>
      <c r="B1148" s="19" t="str">
        <f t="shared" si="35"/>
        <v>Total Risk Based Capital Ratio</v>
      </c>
      <c r="C1148">
        <v>2</v>
      </c>
      <c r="D1148" s="27">
        <v>37711</v>
      </c>
      <c r="E1148">
        <v>12.89</v>
      </c>
      <c r="F1148">
        <v>14.23</v>
      </c>
      <c r="G1148">
        <v>17.07</v>
      </c>
      <c r="H1148">
        <v>15.785402298850601</v>
      </c>
      <c r="I1148">
        <v>11.8775</v>
      </c>
      <c r="J1148">
        <v>14.09</v>
      </c>
      <c r="K1148">
        <v>18.125</v>
      </c>
      <c r="L1148">
        <v>15.917597560975601</v>
      </c>
      <c r="M1148">
        <v>12.06</v>
      </c>
      <c r="N1148">
        <v>14.57</v>
      </c>
      <c r="O1148">
        <v>19.190000000000001</v>
      </c>
      <c r="P1148">
        <v>17.173748053969899</v>
      </c>
      <c r="Q1148">
        <v>13.58</v>
      </c>
      <c r="R1148">
        <v>14.865</v>
      </c>
      <c r="S1148">
        <v>20.112500000000001</v>
      </c>
      <c r="T1148">
        <v>17.513750000000002</v>
      </c>
      <c r="U1148">
        <v>11.592499999999999</v>
      </c>
      <c r="V1148">
        <v>13.49</v>
      </c>
      <c r="W1148">
        <v>17.055</v>
      </c>
      <c r="X1148">
        <v>15.2974454148472</v>
      </c>
      <c r="Y1148">
        <v>12.375</v>
      </c>
      <c r="Z1148">
        <v>13.92</v>
      </c>
      <c r="AA1148">
        <v>17.68</v>
      </c>
      <c r="AB1148">
        <v>16.203333333333301</v>
      </c>
      <c r="AC1148">
        <v>11.9625</v>
      </c>
      <c r="AD1148">
        <v>14.975</v>
      </c>
      <c r="AE1148">
        <v>18.1325</v>
      </c>
      <c r="AF1148">
        <v>16.189901960784301</v>
      </c>
      <c r="AG1148">
        <v>12.94</v>
      </c>
      <c r="AH1148">
        <v>17.100000000000001</v>
      </c>
      <c r="AI1148">
        <v>21.85</v>
      </c>
      <c r="AJ1148">
        <v>20.779892473118299</v>
      </c>
      <c r="AK1148">
        <v>12.7525</v>
      </c>
      <c r="AL1148">
        <v>15.08</v>
      </c>
      <c r="AM1148">
        <v>19.484999999999999</v>
      </c>
      <c r="AN1148">
        <v>16.3387142857143</v>
      </c>
      <c r="AO1148">
        <v>12.265000000000001</v>
      </c>
      <c r="AP1148">
        <v>15.275</v>
      </c>
      <c r="AQ1148">
        <v>19.55</v>
      </c>
      <c r="AR1148">
        <v>16.894615384615399</v>
      </c>
      <c r="AS1148">
        <v>11.3475</v>
      </c>
      <c r="AT1148">
        <v>13.074999999999999</v>
      </c>
      <c r="AU1148">
        <v>15.96</v>
      </c>
      <c r="AV1148">
        <v>14.2386711711712</v>
      </c>
      <c r="AW1148">
        <v>12.904999999999999</v>
      </c>
      <c r="AX1148">
        <v>14.57</v>
      </c>
      <c r="AY1148">
        <v>18.28</v>
      </c>
      <c r="AZ1148">
        <v>16.098076923076899</v>
      </c>
      <c r="BA1148">
        <v>11.43</v>
      </c>
      <c r="BB1148">
        <v>13.26</v>
      </c>
      <c r="BC1148">
        <v>17.23</v>
      </c>
      <c r="BD1148">
        <v>15.227167630057799</v>
      </c>
      <c r="BE1148">
        <v>12.7</v>
      </c>
      <c r="BF1148">
        <v>14.7</v>
      </c>
      <c r="BG1148">
        <v>19.385000000000002</v>
      </c>
      <c r="BH1148">
        <v>26.125957446808499</v>
      </c>
      <c r="BI1148">
        <v>11.4375</v>
      </c>
      <c r="BJ1148">
        <v>12.265000000000001</v>
      </c>
      <c r="BK1148">
        <v>16.04</v>
      </c>
      <c r="BL1148">
        <v>14.411666666666701</v>
      </c>
      <c r="BM1148">
        <v>11.324999999999999</v>
      </c>
      <c r="BN1148">
        <v>12.13</v>
      </c>
      <c r="BO1148">
        <v>12.9275</v>
      </c>
      <c r="BP1148">
        <v>12.1225</v>
      </c>
      <c r="BQ1148">
        <v>12.975</v>
      </c>
      <c r="BR1148">
        <v>16.89</v>
      </c>
      <c r="BS1148">
        <v>31.227499999999999</v>
      </c>
      <c r="BT1148">
        <v>27.3125</v>
      </c>
      <c r="BU1148">
        <v>12.005000000000001</v>
      </c>
      <c r="BV1148">
        <v>14.9</v>
      </c>
      <c r="BW1148">
        <v>18.885000000000002</v>
      </c>
      <c r="BX1148">
        <v>15.4894736842105</v>
      </c>
      <c r="BZ1148" t="s">
        <v>284</v>
      </c>
      <c r="CC1148">
        <v>10.95</v>
      </c>
      <c r="CD1148">
        <v>12.57</v>
      </c>
      <c r="CE1148">
        <v>14.97</v>
      </c>
      <c r="CF1148">
        <v>14.5025210084034</v>
      </c>
      <c r="CG1148">
        <v>10.81</v>
      </c>
      <c r="CH1148">
        <v>13.44</v>
      </c>
      <c r="CI1148">
        <v>14.73</v>
      </c>
      <c r="CJ1148">
        <v>12.612</v>
      </c>
      <c r="CK1148">
        <v>11.945</v>
      </c>
      <c r="CL1148">
        <v>14.78</v>
      </c>
      <c r="CM1148">
        <v>20.872499999999999</v>
      </c>
      <c r="CN1148">
        <v>16.258500000000002</v>
      </c>
      <c r="CO1148">
        <v>11.8575</v>
      </c>
      <c r="CP1148">
        <v>12.01</v>
      </c>
      <c r="CQ1148">
        <v>12.5825</v>
      </c>
      <c r="CR1148">
        <v>13.005000000000001</v>
      </c>
      <c r="CS1148">
        <v>11.52</v>
      </c>
      <c r="CT1148">
        <v>14.69</v>
      </c>
      <c r="CU1148">
        <v>19.66</v>
      </c>
      <c r="CV1148">
        <v>22.364444444444398</v>
      </c>
      <c r="CW1148">
        <v>10.9925</v>
      </c>
      <c r="CX1148">
        <v>11.435</v>
      </c>
      <c r="CY1148">
        <v>12.785</v>
      </c>
      <c r="CZ1148">
        <v>13.026249999999999</v>
      </c>
      <c r="DA1148">
        <v>13.13</v>
      </c>
      <c r="DB1148">
        <v>13.63</v>
      </c>
      <c r="DC1148">
        <v>19.8325</v>
      </c>
      <c r="DD1148">
        <v>19.3325</v>
      </c>
      <c r="DF1148" t="s">
        <v>284</v>
      </c>
      <c r="DI1148">
        <v>17.75</v>
      </c>
      <c r="DJ1148">
        <v>19.34</v>
      </c>
      <c r="DK1148">
        <v>26.99</v>
      </c>
      <c r="DL1148">
        <v>35.258461538461503</v>
      </c>
      <c r="DM1148">
        <v>13.385</v>
      </c>
      <c r="DN1148">
        <v>14.85</v>
      </c>
      <c r="DO1148">
        <v>19.574999999999999</v>
      </c>
      <c r="DP1148">
        <v>18.287500000000001</v>
      </c>
      <c r="DQ1148">
        <v>15.52</v>
      </c>
      <c r="DR1148">
        <v>17.93</v>
      </c>
      <c r="DS1148">
        <v>20.36</v>
      </c>
      <c r="DT1148">
        <v>17.781428571428599</v>
      </c>
    </row>
    <row r="1149" spans="1:124" x14ac:dyDescent="0.35">
      <c r="A1149" s="19" t="str">
        <f t="shared" si="34"/>
        <v>Tier 1 Leverage Ratio--37711</v>
      </c>
      <c r="B1149" s="19" t="str">
        <f t="shared" si="35"/>
        <v>Tier 1 Leverage Ratio</v>
      </c>
      <c r="C1149">
        <v>3</v>
      </c>
      <c r="D1149" s="27">
        <v>37711</v>
      </c>
      <c r="E1149">
        <v>8.26</v>
      </c>
      <c r="F1149">
        <v>9.2799999999999994</v>
      </c>
      <c r="G1149">
        <v>10.62</v>
      </c>
      <c r="H1149">
        <v>9.9827586206896495</v>
      </c>
      <c r="I1149">
        <v>8.07</v>
      </c>
      <c r="J1149">
        <v>9.16</v>
      </c>
      <c r="K1149">
        <v>11.3125</v>
      </c>
      <c r="L1149">
        <v>10.1062804878049</v>
      </c>
      <c r="M1149">
        <v>7.91</v>
      </c>
      <c r="N1149">
        <v>9.09</v>
      </c>
      <c r="O1149">
        <v>11.3</v>
      </c>
      <c r="P1149">
        <v>10.2392060197198</v>
      </c>
      <c r="Q1149">
        <v>8.4849999999999994</v>
      </c>
      <c r="R1149">
        <v>9.6</v>
      </c>
      <c r="S1149">
        <v>12.195</v>
      </c>
      <c r="T1149">
        <v>10.7191666666667</v>
      </c>
      <c r="U1149">
        <v>7.9325000000000001</v>
      </c>
      <c r="V1149">
        <v>8.9499999999999993</v>
      </c>
      <c r="W1149">
        <v>10.7775</v>
      </c>
      <c r="X1149">
        <v>9.7432314410480405</v>
      </c>
      <c r="Y1149">
        <v>8.1024999999999991</v>
      </c>
      <c r="Z1149">
        <v>9.2200000000000006</v>
      </c>
      <c r="AA1149">
        <v>10.63</v>
      </c>
      <c r="AB1149">
        <v>10.430769230769201</v>
      </c>
      <c r="AC1149">
        <v>8.2074999999999996</v>
      </c>
      <c r="AD1149">
        <v>9.14</v>
      </c>
      <c r="AE1149">
        <v>11.135</v>
      </c>
      <c r="AF1149">
        <v>9.9192156862745104</v>
      </c>
      <c r="AG1149">
        <v>8.65</v>
      </c>
      <c r="AH1149">
        <v>11.32</v>
      </c>
      <c r="AI1149">
        <v>15.21</v>
      </c>
      <c r="AJ1149">
        <v>13.1738709677419</v>
      </c>
      <c r="AK1149">
        <v>8.1125000000000007</v>
      </c>
      <c r="AL1149">
        <v>9.24</v>
      </c>
      <c r="AM1149">
        <v>11.702500000000001</v>
      </c>
      <c r="AN1149">
        <v>10.159857142857099</v>
      </c>
      <c r="AO1149">
        <v>8.2249999999999996</v>
      </c>
      <c r="AP1149">
        <v>9.625</v>
      </c>
      <c r="AQ1149">
        <v>11.835000000000001</v>
      </c>
      <c r="AR1149">
        <v>10.517802197802199</v>
      </c>
      <c r="AS1149">
        <v>7.91</v>
      </c>
      <c r="AT1149">
        <v>8.8049999999999997</v>
      </c>
      <c r="AU1149">
        <v>10.192500000000001</v>
      </c>
      <c r="AV1149">
        <v>9.4758558558558601</v>
      </c>
      <c r="AW1149">
        <v>7.97</v>
      </c>
      <c r="AX1149">
        <v>9.0250000000000004</v>
      </c>
      <c r="AY1149">
        <v>10.62</v>
      </c>
      <c r="AZ1149">
        <v>9.5411057692307608</v>
      </c>
      <c r="BA1149">
        <v>8.0850000000000009</v>
      </c>
      <c r="BB1149">
        <v>9.09</v>
      </c>
      <c r="BC1149">
        <v>11.15</v>
      </c>
      <c r="BD1149">
        <v>10.084855491329501</v>
      </c>
      <c r="BE1149">
        <v>8.2650000000000006</v>
      </c>
      <c r="BF1149">
        <v>9.33</v>
      </c>
      <c r="BG1149">
        <v>12.395</v>
      </c>
      <c r="BH1149">
        <v>13.544255319148901</v>
      </c>
      <c r="BI1149">
        <v>7.3025000000000002</v>
      </c>
      <c r="BJ1149">
        <v>7.6</v>
      </c>
      <c r="BK1149">
        <v>9.6300000000000008</v>
      </c>
      <c r="BL1149">
        <v>9.3466666666666693</v>
      </c>
      <c r="BM1149">
        <v>7.7824999999999998</v>
      </c>
      <c r="BN1149">
        <v>7.92</v>
      </c>
      <c r="BO1149">
        <v>8.3324999999999996</v>
      </c>
      <c r="BP1149">
        <v>8.1950000000000003</v>
      </c>
      <c r="BQ1149">
        <v>10.532500000000001</v>
      </c>
      <c r="BR1149">
        <v>12.14</v>
      </c>
      <c r="BS1149">
        <v>21.697500000000002</v>
      </c>
      <c r="BT1149">
        <v>20.09</v>
      </c>
      <c r="BU1149">
        <v>7.59</v>
      </c>
      <c r="BV1149">
        <v>9.01</v>
      </c>
      <c r="BW1149">
        <v>10.975</v>
      </c>
      <c r="BX1149">
        <v>9.2815789473684198</v>
      </c>
      <c r="BZ1149" t="s">
        <v>284</v>
      </c>
      <c r="CC1149">
        <v>7.89</v>
      </c>
      <c r="CD1149">
        <v>8.91</v>
      </c>
      <c r="CE1149">
        <v>9.8699999999999992</v>
      </c>
      <c r="CF1149">
        <v>9.7598319327731105</v>
      </c>
      <c r="CG1149">
        <v>8.0399999999999991</v>
      </c>
      <c r="CH1149">
        <v>8.8800000000000008</v>
      </c>
      <c r="CI1149">
        <v>10.3</v>
      </c>
      <c r="CJ1149">
        <v>9.4819999999999993</v>
      </c>
      <c r="CK1149">
        <v>7.9474999999999998</v>
      </c>
      <c r="CL1149">
        <v>9.1199999999999992</v>
      </c>
      <c r="CM1149">
        <v>11.664999999999999</v>
      </c>
      <c r="CN1149">
        <v>10.1875</v>
      </c>
      <c r="CO1149">
        <v>8.2249999999999996</v>
      </c>
      <c r="CP1149">
        <v>8.6</v>
      </c>
      <c r="CQ1149">
        <v>9.11</v>
      </c>
      <c r="CR1149">
        <v>9.1850000000000005</v>
      </c>
      <c r="CS1149">
        <v>7.86</v>
      </c>
      <c r="CT1149">
        <v>8.69</v>
      </c>
      <c r="CU1149">
        <v>11.98</v>
      </c>
      <c r="CV1149">
        <v>11.58</v>
      </c>
      <c r="CW1149">
        <v>7.51</v>
      </c>
      <c r="CX1149">
        <v>8.2200000000000006</v>
      </c>
      <c r="CY1149">
        <v>8.5749999999999993</v>
      </c>
      <c r="CZ1149">
        <v>8.4456249999999997</v>
      </c>
      <c r="DA1149">
        <v>9.0449999999999999</v>
      </c>
      <c r="DB1149">
        <v>9.76</v>
      </c>
      <c r="DC1149">
        <v>16.337499999999999</v>
      </c>
      <c r="DD1149">
        <v>15.6225</v>
      </c>
      <c r="DF1149" t="s">
        <v>284</v>
      </c>
      <c r="DI1149">
        <v>11.79</v>
      </c>
      <c r="DJ1149">
        <v>15.87</v>
      </c>
      <c r="DK1149">
        <v>16.87</v>
      </c>
      <c r="DL1149">
        <v>21.19</v>
      </c>
      <c r="DM1149">
        <v>8.4075000000000006</v>
      </c>
      <c r="DN1149">
        <v>8.7850000000000001</v>
      </c>
      <c r="DO1149">
        <v>11.8725</v>
      </c>
      <c r="DP1149">
        <v>10.329166666666699</v>
      </c>
      <c r="DQ1149">
        <v>9.8149999999999995</v>
      </c>
      <c r="DR1149">
        <v>10.65</v>
      </c>
      <c r="DS1149">
        <v>13.1</v>
      </c>
      <c r="DT1149">
        <v>11.38</v>
      </c>
    </row>
    <row r="1150" spans="1:124" x14ac:dyDescent="0.35">
      <c r="A1150" s="19" t="str">
        <f t="shared" si="34"/>
        <v>ALLL / Nonaccrual Loans--37711</v>
      </c>
      <c r="B1150" s="19" t="str">
        <f t="shared" si="35"/>
        <v>ALLL / Nonaccrual Loans</v>
      </c>
      <c r="C1150">
        <v>4</v>
      </c>
      <c r="D1150" s="27">
        <v>37711</v>
      </c>
      <c r="E1150">
        <v>127.326007326007</v>
      </c>
      <c r="F1150">
        <v>237.313432835821</v>
      </c>
      <c r="G1150">
        <v>949.52107279693496</v>
      </c>
      <c r="H1150">
        <v>3139.7150725649799</v>
      </c>
      <c r="I1150">
        <v>114.106368563686</v>
      </c>
      <c r="J1150">
        <v>236.532202586381</v>
      </c>
      <c r="K1150">
        <v>735.772520716386</v>
      </c>
      <c r="L1150">
        <v>982.73371669651794</v>
      </c>
      <c r="M1150">
        <v>117.993079584775</v>
      </c>
      <c r="N1150">
        <v>243.00202839756599</v>
      </c>
      <c r="O1150">
        <v>642.06896551724105</v>
      </c>
      <c r="P1150">
        <v>841.10680082810802</v>
      </c>
      <c r="Q1150">
        <v>101.55228758169901</v>
      </c>
      <c r="R1150">
        <v>181.52296192595199</v>
      </c>
      <c r="S1150">
        <v>235.646364949446</v>
      </c>
      <c r="T1150">
        <v>421.27526358317601</v>
      </c>
      <c r="U1150">
        <v>116.01334626705901</v>
      </c>
      <c r="V1150">
        <v>259.24883822248</v>
      </c>
      <c r="W1150">
        <v>902.73735273735304</v>
      </c>
      <c r="X1150">
        <v>1008.84423046208</v>
      </c>
      <c r="Y1150">
        <v>107.124536847728</v>
      </c>
      <c r="Z1150">
        <v>208.74628171478599</v>
      </c>
      <c r="AA1150">
        <v>447.72100300572299</v>
      </c>
      <c r="AB1150">
        <v>1095.7502413205</v>
      </c>
      <c r="AC1150">
        <v>116.122087956399</v>
      </c>
      <c r="AD1150">
        <v>211.15973741794301</v>
      </c>
      <c r="AE1150">
        <v>420.26983933292701</v>
      </c>
      <c r="AF1150">
        <v>2246.8121604348098</v>
      </c>
      <c r="AG1150">
        <v>221.78006658343699</v>
      </c>
      <c r="AH1150">
        <v>594.01769151969904</v>
      </c>
      <c r="AI1150">
        <v>1688.3333333333301</v>
      </c>
      <c r="AJ1150">
        <v>81491.301560474807</v>
      </c>
      <c r="AK1150">
        <v>74.910199003226495</v>
      </c>
      <c r="AL1150">
        <v>155.678009075197</v>
      </c>
      <c r="AM1150">
        <v>259.45764761554199</v>
      </c>
      <c r="AN1150">
        <v>572.43525788779903</v>
      </c>
      <c r="AO1150">
        <v>115.821222153639</v>
      </c>
      <c r="AP1150">
        <v>243.56846473029</v>
      </c>
      <c r="AQ1150">
        <v>657.93404318248997</v>
      </c>
      <c r="AR1150">
        <v>1091.11601368523</v>
      </c>
      <c r="AS1150">
        <v>125.228207217364</v>
      </c>
      <c r="AT1150">
        <v>245.953159041394</v>
      </c>
      <c r="AU1150">
        <v>835.94669117647095</v>
      </c>
      <c r="AV1150">
        <v>1002.60910179542</v>
      </c>
      <c r="AW1150">
        <v>108.04558280634799</v>
      </c>
      <c r="AX1150">
        <v>207.254361799816</v>
      </c>
      <c r="AY1150">
        <v>519.87840590781798</v>
      </c>
      <c r="AZ1150">
        <v>742.111505081931</v>
      </c>
      <c r="BA1150">
        <v>117.387668118375</v>
      </c>
      <c r="BB1150">
        <v>237.29216152019001</v>
      </c>
      <c r="BC1150">
        <v>704.66731266149895</v>
      </c>
      <c r="BD1150">
        <v>888.14564708841203</v>
      </c>
      <c r="BE1150">
        <v>114.15335929403</v>
      </c>
      <c r="BF1150">
        <v>279.69114219114198</v>
      </c>
      <c r="BG1150">
        <v>1185.8750548967901</v>
      </c>
      <c r="BH1150">
        <v>1227.4091582103899</v>
      </c>
      <c r="BI1150">
        <v>140.822334965734</v>
      </c>
      <c r="BJ1150">
        <v>241.44843330452099</v>
      </c>
      <c r="BK1150">
        <v>383.86970094835101</v>
      </c>
      <c r="BL1150">
        <v>1435.1175964338099</v>
      </c>
      <c r="BM1150">
        <v>179.86043403446999</v>
      </c>
      <c r="BN1150">
        <v>412.53941908713699</v>
      </c>
      <c r="BO1150">
        <v>1158.8333333333301</v>
      </c>
      <c r="BP1150">
        <v>926.154348280666</v>
      </c>
      <c r="BQ1150">
        <v>170.44650071178501</v>
      </c>
      <c r="BR1150">
        <v>235.10638297872299</v>
      </c>
      <c r="BS1150">
        <v>501.81892575509602</v>
      </c>
      <c r="BT1150">
        <v>369.80815665167898</v>
      </c>
      <c r="BU1150">
        <v>87.335937898983701</v>
      </c>
      <c r="BV1150">
        <v>149.43722315693901</v>
      </c>
      <c r="BW1150">
        <v>378.54798281212697</v>
      </c>
      <c r="BX1150">
        <v>450.59046577827502</v>
      </c>
      <c r="BZ1150" t="s">
        <v>284</v>
      </c>
      <c r="CC1150">
        <v>167.26014370245099</v>
      </c>
      <c r="CD1150">
        <v>451.79008567931498</v>
      </c>
      <c r="CE1150">
        <v>1256.3952798861501</v>
      </c>
      <c r="CF1150">
        <v>2077.93706143494</v>
      </c>
      <c r="CG1150">
        <v>112.78955513726299</v>
      </c>
      <c r="CH1150">
        <v>213.92513799027699</v>
      </c>
      <c r="CI1150">
        <v>433.33333333333297</v>
      </c>
      <c r="CJ1150">
        <v>332.19775048032</v>
      </c>
      <c r="CK1150">
        <v>117.134595528584</v>
      </c>
      <c r="CL1150">
        <v>294.230769230769</v>
      </c>
      <c r="CM1150">
        <v>954.40685729241602</v>
      </c>
      <c r="CN1150">
        <v>1175.72154277755</v>
      </c>
      <c r="CO1150">
        <v>345.86591619762402</v>
      </c>
      <c r="CP1150">
        <v>434.13333333333298</v>
      </c>
      <c r="CQ1150">
        <v>517.455267702936</v>
      </c>
      <c r="CR1150">
        <v>430.83634482259498</v>
      </c>
      <c r="CS1150">
        <v>277.32331781633502</v>
      </c>
      <c r="CT1150">
        <v>362.55569065187098</v>
      </c>
      <c r="CU1150">
        <v>1099.05529003683</v>
      </c>
      <c r="CV1150">
        <v>809.48306540074702</v>
      </c>
      <c r="CW1150">
        <v>254.995956809756</v>
      </c>
      <c r="CX1150">
        <v>364.01869158878498</v>
      </c>
      <c r="CY1150">
        <v>2814.5977011494301</v>
      </c>
      <c r="CZ1150">
        <v>2042.9055410676101</v>
      </c>
      <c r="DA1150">
        <v>465.18284938466297</v>
      </c>
      <c r="DB1150">
        <v>738.50129198966397</v>
      </c>
      <c r="DC1150">
        <v>1177.7013502201801</v>
      </c>
      <c r="DD1150">
        <v>849.08903574000999</v>
      </c>
      <c r="DF1150" t="s">
        <v>284</v>
      </c>
      <c r="DI1150">
        <v>828.26086956521704</v>
      </c>
      <c r="DJ1150">
        <v>1338.8859626020501</v>
      </c>
      <c r="DK1150">
        <v>4796.1388286334104</v>
      </c>
      <c r="DL1150">
        <v>606429.06248810096</v>
      </c>
      <c r="DM1150">
        <v>53.882209089056502</v>
      </c>
      <c r="DN1150">
        <v>105.015673981191</v>
      </c>
      <c r="DO1150">
        <v>122.811671087533</v>
      </c>
      <c r="DP1150">
        <v>1849.4285224396101</v>
      </c>
      <c r="DQ1150">
        <v>105.436975095539</v>
      </c>
      <c r="DR1150">
        <v>219.94106090373299</v>
      </c>
      <c r="DS1150">
        <v>251.76008831105099</v>
      </c>
      <c r="DT1150">
        <v>203.05317496485</v>
      </c>
    </row>
    <row r="1151" spans="1:124" x14ac:dyDescent="0.35">
      <c r="A1151" s="19" t="str">
        <f t="shared" si="34"/>
        <v>[NCL + OREO] / [Total Loans + OREO]--37711</v>
      </c>
      <c r="B1151" s="19" t="str">
        <f t="shared" si="35"/>
        <v>[NCL + OREO] / [Total Loans + OREO]</v>
      </c>
      <c r="C1151">
        <v>5</v>
      </c>
      <c r="D1151" s="27">
        <v>37711</v>
      </c>
      <c r="E1151">
        <v>0.51885769734195797</v>
      </c>
      <c r="F1151">
        <v>1.26898636081835</v>
      </c>
      <c r="G1151">
        <v>2.0566625146663999</v>
      </c>
      <c r="H1151">
        <v>1.6755717225976201</v>
      </c>
      <c r="I1151">
        <v>0.36423452003289902</v>
      </c>
      <c r="J1151">
        <v>1.04864390029648</v>
      </c>
      <c r="K1151">
        <v>2.0211357333799702</v>
      </c>
      <c r="L1151">
        <v>1.4780166009690201</v>
      </c>
      <c r="M1151">
        <v>0.299890341199753</v>
      </c>
      <c r="N1151">
        <v>0.87760037153884296</v>
      </c>
      <c r="O1151">
        <v>1.84116268511731</v>
      </c>
      <c r="P1151">
        <v>1.3362838336568099</v>
      </c>
      <c r="Q1151">
        <v>0.71945842936570603</v>
      </c>
      <c r="R1151">
        <v>1.4839714825580399</v>
      </c>
      <c r="S1151">
        <v>2.0025232415868399</v>
      </c>
      <c r="T1151">
        <v>1.9860294455899501</v>
      </c>
      <c r="U1151">
        <v>0.23497267759562801</v>
      </c>
      <c r="V1151">
        <v>0.91811305906527296</v>
      </c>
      <c r="W1151">
        <v>1.93846407654871</v>
      </c>
      <c r="X1151">
        <v>1.3814036097545599</v>
      </c>
      <c r="Y1151">
        <v>0.62539063053444299</v>
      </c>
      <c r="Z1151">
        <v>1.3436504293927101</v>
      </c>
      <c r="AA1151">
        <v>2.7666713566236099</v>
      </c>
      <c r="AB1151">
        <v>1.9535199939101699</v>
      </c>
      <c r="AC1151">
        <v>0.62090300241035201</v>
      </c>
      <c r="AD1151">
        <v>1.35805051606282</v>
      </c>
      <c r="AE1151">
        <v>2.5657165415846901</v>
      </c>
      <c r="AF1151">
        <v>1.6804534310867301</v>
      </c>
      <c r="AG1151">
        <v>0.308040561927998</v>
      </c>
      <c r="AH1151">
        <v>0.79452762221629603</v>
      </c>
      <c r="AI1151">
        <v>1.7368973071489699</v>
      </c>
      <c r="AJ1151">
        <v>1.2904776889567799</v>
      </c>
      <c r="AK1151">
        <v>0.59789905689076395</v>
      </c>
      <c r="AL1151">
        <v>1.1198433506932799</v>
      </c>
      <c r="AM1151">
        <v>1.89071566958141</v>
      </c>
      <c r="AN1151">
        <v>1.6688974728811199</v>
      </c>
      <c r="AO1151">
        <v>0.39723649804876798</v>
      </c>
      <c r="AP1151">
        <v>1.2699732615797401</v>
      </c>
      <c r="AQ1151">
        <v>2.29041823028731</v>
      </c>
      <c r="AR1151">
        <v>1.7178125121299399</v>
      </c>
      <c r="AS1151">
        <v>0.33154708881052403</v>
      </c>
      <c r="AT1151">
        <v>0.93840128027276803</v>
      </c>
      <c r="AU1151">
        <v>1.9095923024722701</v>
      </c>
      <c r="AV1151">
        <v>1.3723702830740001</v>
      </c>
      <c r="AW1151">
        <v>0.350101421013222</v>
      </c>
      <c r="AX1151">
        <v>0.91323613169430196</v>
      </c>
      <c r="AY1151">
        <v>1.9243211772736399</v>
      </c>
      <c r="AZ1151">
        <v>1.3582669437094199</v>
      </c>
      <c r="BA1151">
        <v>0.310287964009201</v>
      </c>
      <c r="BB1151">
        <v>0.899511693652017</v>
      </c>
      <c r="BC1151">
        <v>1.90711318482036</v>
      </c>
      <c r="BD1151">
        <v>1.4871349407122401</v>
      </c>
      <c r="BE1151">
        <v>0.73332637791046595</v>
      </c>
      <c r="BF1151">
        <v>1.2664024759344401</v>
      </c>
      <c r="BG1151">
        <v>1.91810224891847</v>
      </c>
      <c r="BH1151">
        <v>1.5150731881694099</v>
      </c>
      <c r="BI1151">
        <v>0.61521080188354704</v>
      </c>
      <c r="BJ1151">
        <v>1.0419307956933499</v>
      </c>
      <c r="BK1151">
        <v>1.50651267574176</v>
      </c>
      <c r="BL1151">
        <v>1.3664430375640999</v>
      </c>
      <c r="BM1151">
        <v>0.656078589376765</v>
      </c>
      <c r="BN1151">
        <v>0.86728551689819</v>
      </c>
      <c r="BO1151">
        <v>1.0092551371495</v>
      </c>
      <c r="BP1151">
        <v>0.79804820962807899</v>
      </c>
      <c r="BQ1151">
        <v>0.40573181877529702</v>
      </c>
      <c r="BR1151">
        <v>0.77618941611957504</v>
      </c>
      <c r="BS1151">
        <v>2.2662478346680199</v>
      </c>
      <c r="BT1151">
        <v>1.8957902373237401</v>
      </c>
      <c r="BU1151">
        <v>0.55315994165953197</v>
      </c>
      <c r="BV1151">
        <v>1.21225010633773</v>
      </c>
      <c r="BW1151">
        <v>2.15718456184955</v>
      </c>
      <c r="BX1151">
        <v>1.58749990055851</v>
      </c>
      <c r="BZ1151" t="s">
        <v>284</v>
      </c>
      <c r="CC1151">
        <v>0.14480646059593399</v>
      </c>
      <c r="CD1151">
        <v>0.55523085914669801</v>
      </c>
      <c r="CE1151">
        <v>1.22612415439714</v>
      </c>
      <c r="CF1151">
        <v>0.89595691956108303</v>
      </c>
      <c r="CG1151">
        <v>0.14336606134329699</v>
      </c>
      <c r="CH1151">
        <v>0.91811305906527296</v>
      </c>
      <c r="CI1151">
        <v>0.92387897185468704</v>
      </c>
      <c r="CJ1151">
        <v>0.70763062466383198</v>
      </c>
      <c r="CK1151">
        <v>0.19756501658057801</v>
      </c>
      <c r="CL1151">
        <v>1.1533068236658499</v>
      </c>
      <c r="CM1151">
        <v>2.0497748144513102</v>
      </c>
      <c r="CN1151">
        <v>1.1819606708769701</v>
      </c>
      <c r="CO1151">
        <v>0.18163699480612</v>
      </c>
      <c r="CP1151">
        <v>0.48048147994517798</v>
      </c>
      <c r="CQ1151">
        <v>0.67052703634597599</v>
      </c>
      <c r="CR1151">
        <v>0.51770929518264996</v>
      </c>
      <c r="CS1151">
        <v>0.19967618495518999</v>
      </c>
      <c r="CT1151">
        <v>0.580407955622814</v>
      </c>
      <c r="CU1151">
        <v>1.06619207784998</v>
      </c>
      <c r="CV1151">
        <v>0.75664429176484005</v>
      </c>
      <c r="CW1151">
        <v>0.32865084632756802</v>
      </c>
      <c r="CX1151">
        <v>0.77095569411303799</v>
      </c>
      <c r="CY1151">
        <v>1.2470878696124901</v>
      </c>
      <c r="CZ1151">
        <v>0.89564004535305497</v>
      </c>
      <c r="DA1151">
        <v>0.36884591692858099</v>
      </c>
      <c r="DB1151">
        <v>0.52234982442547795</v>
      </c>
      <c r="DC1151">
        <v>0.73866631019923001</v>
      </c>
      <c r="DD1151">
        <v>0.56422487661004805</v>
      </c>
      <c r="DF1151" t="s">
        <v>284</v>
      </c>
      <c r="DI1151">
        <v>0.55411084906170105</v>
      </c>
      <c r="DJ1151">
        <v>1.4157617824447499</v>
      </c>
      <c r="DK1151">
        <v>2.6133995315990601</v>
      </c>
      <c r="DL1151">
        <v>1.85819101706468</v>
      </c>
      <c r="DM1151">
        <v>0.86172205647679201</v>
      </c>
      <c r="DN1151">
        <v>2.2792545999473401</v>
      </c>
      <c r="DO1151">
        <v>3.2396782299671099</v>
      </c>
      <c r="DP1151">
        <v>2.2192876362059</v>
      </c>
      <c r="DQ1151">
        <v>0.57027291163717497</v>
      </c>
      <c r="DR1151">
        <v>0.84254215984078795</v>
      </c>
      <c r="DS1151">
        <v>1.6776919063967399</v>
      </c>
      <c r="DT1151">
        <v>1.4128666074299701</v>
      </c>
    </row>
    <row r="1152" spans="1:124" x14ac:dyDescent="0.35">
      <c r="A1152" s="19" t="str">
        <f t="shared" si="34"/>
        <v>[Noncurrent + Delinquent Loans] / [Capital + ALLL]--37711</v>
      </c>
      <c r="B1152" s="19" t="str">
        <f t="shared" si="35"/>
        <v>[Noncurrent + Delinquent Loans] / [Capital + ALLL]</v>
      </c>
      <c r="C1152">
        <v>6</v>
      </c>
      <c r="D1152" s="27">
        <v>37711</v>
      </c>
      <c r="E1152">
        <v>9.9644691703922703</v>
      </c>
      <c r="F1152">
        <v>15.2924256951103</v>
      </c>
      <c r="G1152">
        <v>24.626572787778301</v>
      </c>
      <c r="H1152">
        <v>19.079955266352201</v>
      </c>
      <c r="I1152">
        <v>7.3335462880213598</v>
      </c>
      <c r="J1152">
        <v>14.2840400112957</v>
      </c>
      <c r="K1152">
        <v>24.395779647196701</v>
      </c>
      <c r="L1152">
        <v>17.6629895248971</v>
      </c>
      <c r="M1152">
        <v>5.38618526393154</v>
      </c>
      <c r="N1152">
        <v>11.6929282119085</v>
      </c>
      <c r="O1152">
        <v>20.7474211638268</v>
      </c>
      <c r="P1152">
        <v>14.953547293661201</v>
      </c>
      <c r="Q1152">
        <v>10.281872598329301</v>
      </c>
      <c r="R1152">
        <v>17.798890391810001</v>
      </c>
      <c r="S1152">
        <v>24.182898837551601</v>
      </c>
      <c r="T1152">
        <v>21.702204475550001</v>
      </c>
      <c r="U1152">
        <v>6.3815596480092402</v>
      </c>
      <c r="V1152">
        <v>13.1692530543228</v>
      </c>
      <c r="W1152">
        <v>22.285268927268099</v>
      </c>
      <c r="X1152">
        <v>16.302426051445899</v>
      </c>
      <c r="Y1152">
        <v>10.742736191521001</v>
      </c>
      <c r="Z1152">
        <v>16.6387331873315</v>
      </c>
      <c r="AA1152">
        <v>24.9777230547108</v>
      </c>
      <c r="AB1152">
        <v>20.093762857813399</v>
      </c>
      <c r="AC1152">
        <v>12.530563767083301</v>
      </c>
      <c r="AD1152">
        <v>18.030689546921302</v>
      </c>
      <c r="AE1152">
        <v>26.995305730869902</v>
      </c>
      <c r="AF1152">
        <v>21.258079615254101</v>
      </c>
      <c r="AG1152">
        <v>4.4979635204533404</v>
      </c>
      <c r="AH1152">
        <v>11.719904139719601</v>
      </c>
      <c r="AI1152">
        <v>22.176711527208901</v>
      </c>
      <c r="AJ1152">
        <v>15.3842731632511</v>
      </c>
      <c r="AK1152">
        <v>8.9543621098564206</v>
      </c>
      <c r="AL1152">
        <v>19.387023200153699</v>
      </c>
      <c r="AM1152">
        <v>31.1112175768905</v>
      </c>
      <c r="AN1152">
        <v>22.455721218015601</v>
      </c>
      <c r="AO1152">
        <v>8.1736734133838596</v>
      </c>
      <c r="AP1152">
        <v>16.4669958549133</v>
      </c>
      <c r="AQ1152">
        <v>25.942576447577601</v>
      </c>
      <c r="AR1152">
        <v>19.325625089588499</v>
      </c>
      <c r="AS1152">
        <v>6.9836863676036502</v>
      </c>
      <c r="AT1152">
        <v>14.2840400112957</v>
      </c>
      <c r="AU1152">
        <v>25.6992020702898</v>
      </c>
      <c r="AV1152">
        <v>18.1403643557843</v>
      </c>
      <c r="AW1152">
        <v>7.8466619228518004</v>
      </c>
      <c r="AX1152">
        <v>15.3204361892848</v>
      </c>
      <c r="AY1152">
        <v>23.8883196853523</v>
      </c>
      <c r="AZ1152">
        <v>17.863783449065298</v>
      </c>
      <c r="BA1152">
        <v>6.1758810308142102</v>
      </c>
      <c r="BB1152">
        <v>12.333465242052499</v>
      </c>
      <c r="BC1152">
        <v>21.8512723155599</v>
      </c>
      <c r="BD1152">
        <v>17.0716373785774</v>
      </c>
      <c r="BE1152">
        <v>10.455624997283</v>
      </c>
      <c r="BF1152">
        <v>14.1105929380413</v>
      </c>
      <c r="BG1152">
        <v>20.464759181963501</v>
      </c>
      <c r="BH1152">
        <v>15.2216248405107</v>
      </c>
      <c r="BI1152">
        <v>12.7114183092317</v>
      </c>
      <c r="BJ1152">
        <v>14.513610225844999</v>
      </c>
      <c r="BK1152">
        <v>22.015296993574999</v>
      </c>
      <c r="BL1152">
        <v>17.188069523271199</v>
      </c>
      <c r="BM1152">
        <v>3.8647705913892998</v>
      </c>
      <c r="BN1152">
        <v>8.3254956022899709</v>
      </c>
      <c r="BO1152">
        <v>13.314408617769599</v>
      </c>
      <c r="BP1152">
        <v>8.8536836068689002</v>
      </c>
      <c r="BQ1152">
        <v>3.8615352653994002</v>
      </c>
      <c r="BR1152">
        <v>9.1739797222922395</v>
      </c>
      <c r="BS1152">
        <v>22.8879492326984</v>
      </c>
      <c r="BT1152">
        <v>17.575504775805602</v>
      </c>
      <c r="BU1152">
        <v>10.197986981475401</v>
      </c>
      <c r="BV1152">
        <v>14.1546526867628</v>
      </c>
      <c r="BW1152">
        <v>21.805705572568801</v>
      </c>
      <c r="BX1152">
        <v>16.7662746897971</v>
      </c>
      <c r="BZ1152" t="s">
        <v>284</v>
      </c>
      <c r="CC1152">
        <v>4.3799603174603199</v>
      </c>
      <c r="CD1152">
        <v>8.8360142984807908</v>
      </c>
      <c r="CE1152">
        <v>17.4054054054054</v>
      </c>
      <c r="CF1152">
        <v>12.786096707113799</v>
      </c>
      <c r="CG1152">
        <v>6.6470340765670999</v>
      </c>
      <c r="CH1152">
        <v>11.654172913543199</v>
      </c>
      <c r="CI1152">
        <v>13.362212595801401</v>
      </c>
      <c r="CJ1152">
        <v>9.5430946126192193</v>
      </c>
      <c r="CK1152">
        <v>7.2738861090779698</v>
      </c>
      <c r="CL1152">
        <v>12.567716147162599</v>
      </c>
      <c r="CM1152">
        <v>17.804951106729</v>
      </c>
      <c r="CN1152">
        <v>13.7373170228676</v>
      </c>
      <c r="CO1152">
        <v>3.1761373331863698</v>
      </c>
      <c r="CP1152">
        <v>9.0592234407070205</v>
      </c>
      <c r="CQ1152">
        <v>18.626681298845401</v>
      </c>
      <c r="CR1152">
        <v>10.4570431492547</v>
      </c>
      <c r="CS1152">
        <v>6.2028569521393804</v>
      </c>
      <c r="CT1152">
        <v>9.5101781170483495</v>
      </c>
      <c r="CU1152">
        <v>13.511407902059</v>
      </c>
      <c r="CV1152">
        <v>18.8961004741432</v>
      </c>
      <c r="CW1152">
        <v>8.6033949566947392</v>
      </c>
      <c r="CX1152">
        <v>13.165156056368501</v>
      </c>
      <c r="CY1152">
        <v>18.343628151393599</v>
      </c>
      <c r="CZ1152">
        <v>16.056385025163799</v>
      </c>
      <c r="DA1152">
        <v>4.4701986754966896</v>
      </c>
      <c r="DB1152">
        <v>9.9994066869645106</v>
      </c>
      <c r="DC1152">
        <v>14.347392185456799</v>
      </c>
      <c r="DD1152">
        <v>8.8181841739889908</v>
      </c>
      <c r="DF1152" t="s">
        <v>284</v>
      </c>
      <c r="DI1152">
        <v>9.3840673389066005</v>
      </c>
      <c r="DJ1152">
        <v>14.6260164511467</v>
      </c>
      <c r="DK1152">
        <v>21.520055966018901</v>
      </c>
      <c r="DL1152">
        <v>16.921690604515199</v>
      </c>
      <c r="DM1152">
        <v>9.5709759112264408</v>
      </c>
      <c r="DN1152">
        <v>21.171760678125601</v>
      </c>
      <c r="DO1152">
        <v>26.313875387014601</v>
      </c>
      <c r="DP1152">
        <v>25.047649101029599</v>
      </c>
      <c r="DQ1152">
        <v>19.129119020682101</v>
      </c>
      <c r="DR1152">
        <v>22.106448887637299</v>
      </c>
      <c r="DS1152">
        <v>27.571157857394599</v>
      </c>
      <c r="DT1152">
        <v>22.129170589194999</v>
      </c>
    </row>
    <row r="1153" spans="1:124" x14ac:dyDescent="0.35">
      <c r="A1153" s="19" t="str">
        <f t="shared" si="34"/>
        <v xml:space="preserve">  Ag [NCL+DQ] / [Capital + ALLL]--37711</v>
      </c>
      <c r="B1153" s="19" t="str">
        <f t="shared" si="35"/>
        <v xml:space="preserve">  Ag [NCL+DQ] / [Capital + ALLL]</v>
      </c>
      <c r="C1153">
        <v>7</v>
      </c>
      <c r="D1153" s="27">
        <v>37711</v>
      </c>
      <c r="E1153">
        <v>0</v>
      </c>
      <c r="F1153">
        <v>6.8290462098793497E-2</v>
      </c>
      <c r="G1153">
        <v>3.6227787513897498</v>
      </c>
      <c r="H1153">
        <v>4.3212758945229703</v>
      </c>
      <c r="I1153">
        <v>0</v>
      </c>
      <c r="J1153">
        <v>0.46840633638901802</v>
      </c>
      <c r="K1153">
        <v>4.8235277107040098</v>
      </c>
      <c r="L1153">
        <v>3.75429209071494</v>
      </c>
      <c r="M1153">
        <v>0</v>
      </c>
      <c r="N1153">
        <v>0</v>
      </c>
      <c r="O1153">
        <v>1.3010388834452999</v>
      </c>
      <c r="P1153">
        <v>1.75688138182697</v>
      </c>
      <c r="Q1153">
        <v>0</v>
      </c>
      <c r="R1153">
        <v>0</v>
      </c>
      <c r="S1153">
        <v>0</v>
      </c>
      <c r="T1153">
        <v>6.9493798803611104E-2</v>
      </c>
      <c r="U1153">
        <v>0</v>
      </c>
      <c r="V1153">
        <v>2.51740441873132E-3</v>
      </c>
      <c r="W1153">
        <v>3.2457869023374299</v>
      </c>
      <c r="X1153">
        <v>2.7168035536911002</v>
      </c>
      <c r="Y1153">
        <v>0</v>
      </c>
      <c r="Z1153">
        <v>0.79585880685332699</v>
      </c>
      <c r="AA1153">
        <v>5.4380015679543803</v>
      </c>
      <c r="AB1153">
        <v>5.4279270182097896</v>
      </c>
      <c r="AC1153">
        <v>2.12764405503246</v>
      </c>
      <c r="AD1153">
        <v>6.9085235653391699</v>
      </c>
      <c r="AE1153">
        <v>12.726198150903899</v>
      </c>
      <c r="AF1153">
        <v>8.7309109355580397</v>
      </c>
      <c r="AG1153">
        <v>0</v>
      </c>
      <c r="AH1153">
        <v>1.95580110497238</v>
      </c>
      <c r="AI1153">
        <v>6.5060240963855396</v>
      </c>
      <c r="AJ1153">
        <v>5.1144379304829899</v>
      </c>
      <c r="AK1153">
        <v>0</v>
      </c>
      <c r="AL1153">
        <v>1.4064697609001401E-2</v>
      </c>
      <c r="AM1153">
        <v>2.7808139651017498</v>
      </c>
      <c r="AN1153">
        <v>2.4681385735697199</v>
      </c>
      <c r="AO1153">
        <v>0.49274599553742199</v>
      </c>
      <c r="AP1153">
        <v>4.2190986894591402</v>
      </c>
      <c r="AQ1153">
        <v>10.5744203028434</v>
      </c>
      <c r="AR1153">
        <v>7.3986212234008599</v>
      </c>
      <c r="AS1153">
        <v>0</v>
      </c>
      <c r="AT1153">
        <v>0.23911871584283401</v>
      </c>
      <c r="AU1153">
        <v>3.8884184725380799</v>
      </c>
      <c r="AV1153">
        <v>3.2957087090996899</v>
      </c>
      <c r="AW1153">
        <v>0</v>
      </c>
      <c r="AX1153">
        <v>0</v>
      </c>
      <c r="AY1153">
        <v>1.37433209265084</v>
      </c>
      <c r="AZ1153">
        <v>1.31283511156851</v>
      </c>
      <c r="BA1153">
        <v>0</v>
      </c>
      <c r="BB1153">
        <v>0</v>
      </c>
      <c r="BC1153">
        <v>1.1798583672092799</v>
      </c>
      <c r="BD1153">
        <v>1.8897034462490701</v>
      </c>
      <c r="BE1153">
        <v>0</v>
      </c>
      <c r="BF1153">
        <v>0.37721614485100002</v>
      </c>
      <c r="BG1153">
        <v>2.23599364996209</v>
      </c>
      <c r="BH1153">
        <v>1.6924752408427399</v>
      </c>
      <c r="BI1153">
        <v>2.4614301183138099</v>
      </c>
      <c r="BJ1153">
        <v>3.16527844230834</v>
      </c>
      <c r="BK1153">
        <v>4.0149814229055503</v>
      </c>
      <c r="BL1153">
        <v>3.0226095003881901</v>
      </c>
      <c r="BM1153">
        <v>0</v>
      </c>
      <c r="BN1153">
        <v>0</v>
      </c>
      <c r="BO1153">
        <v>0</v>
      </c>
      <c r="BP1153">
        <v>0</v>
      </c>
      <c r="BQ1153">
        <v>0.54014750181780402</v>
      </c>
      <c r="BR1153">
        <v>0.81578658093112399</v>
      </c>
      <c r="BS1153">
        <v>10.87654560933</v>
      </c>
      <c r="BT1153">
        <v>10.600906530216699</v>
      </c>
      <c r="BU1153">
        <v>0</v>
      </c>
      <c r="BV1153">
        <v>0</v>
      </c>
      <c r="BW1153">
        <v>0</v>
      </c>
      <c r="BX1153">
        <v>0</v>
      </c>
      <c r="BZ1153" t="s">
        <v>284</v>
      </c>
      <c r="CC1153">
        <v>0</v>
      </c>
      <c r="CD1153">
        <v>0</v>
      </c>
      <c r="CE1153">
        <v>0</v>
      </c>
      <c r="CF1153">
        <v>0.44412076659695199</v>
      </c>
      <c r="CG1153">
        <v>0</v>
      </c>
      <c r="CH1153">
        <v>0</v>
      </c>
      <c r="CI1153">
        <v>0</v>
      </c>
      <c r="CJ1153">
        <v>0</v>
      </c>
      <c r="CK1153">
        <v>0</v>
      </c>
      <c r="CL1153">
        <v>0.89751369936391401</v>
      </c>
      <c r="CM1153">
        <v>3.3516812135783698</v>
      </c>
      <c r="CN1153">
        <v>2.4087738422601301</v>
      </c>
      <c r="CO1153">
        <v>0</v>
      </c>
      <c r="CP1153">
        <v>0.40126110633419299</v>
      </c>
      <c r="CQ1153">
        <v>2.80265480083975</v>
      </c>
      <c r="CR1153">
        <v>1.96794715043454</v>
      </c>
      <c r="CS1153">
        <v>0</v>
      </c>
      <c r="CT1153">
        <v>0.33777615482928602</v>
      </c>
      <c r="CU1153">
        <v>4.1825264329437903</v>
      </c>
      <c r="CV1153">
        <v>8.6301500997263307</v>
      </c>
      <c r="CW1153">
        <v>0.48468716453125299</v>
      </c>
      <c r="CX1153">
        <v>2.34326791258255</v>
      </c>
      <c r="CY1153">
        <v>4.2307953243930001</v>
      </c>
      <c r="CZ1153">
        <v>5.09837852117073</v>
      </c>
      <c r="DA1153">
        <v>0</v>
      </c>
      <c r="DB1153">
        <v>0</v>
      </c>
      <c r="DC1153">
        <v>0.78642384105960295</v>
      </c>
      <c r="DD1153">
        <v>0.78642384105960295</v>
      </c>
      <c r="DF1153" t="s">
        <v>284</v>
      </c>
      <c r="DI1153">
        <v>0</v>
      </c>
      <c r="DJ1153">
        <v>8.3289190062600191E-3</v>
      </c>
      <c r="DK1153">
        <v>2.0347883163767602</v>
      </c>
      <c r="DL1153">
        <v>1.10846248282779</v>
      </c>
      <c r="DM1153">
        <v>0</v>
      </c>
      <c r="DN1153">
        <v>0.46012471217529599</v>
      </c>
      <c r="DO1153">
        <v>2.8280400171970199</v>
      </c>
      <c r="DP1153">
        <v>1.9622290883356599</v>
      </c>
      <c r="DQ1153">
        <v>0.53214029936792195</v>
      </c>
      <c r="DR1153">
        <v>3.6609405801182802</v>
      </c>
      <c r="DS1153">
        <v>5.2235892762208502</v>
      </c>
      <c r="DT1153">
        <v>6.39551835238463</v>
      </c>
    </row>
    <row r="1154" spans="1:124" x14ac:dyDescent="0.35">
      <c r="A1154" s="19" t="str">
        <f t="shared" si="34"/>
        <v xml:space="preserve">  CLD [NCL+DQ] / [Capital + ALLL]--37711</v>
      </c>
      <c r="B1154" s="19" t="str">
        <f t="shared" si="35"/>
        <v xml:space="preserve">  CLD [NCL+DQ] / [Capital + ALLL]</v>
      </c>
      <c r="C1154">
        <v>8</v>
      </c>
      <c r="D1154" s="27">
        <v>37711</v>
      </c>
      <c r="E1154">
        <v>0</v>
      </c>
      <c r="F1154">
        <v>0</v>
      </c>
      <c r="G1154">
        <v>0.24246968022784701</v>
      </c>
      <c r="H1154">
        <v>0.47665250114573898</v>
      </c>
      <c r="I1154">
        <v>0</v>
      </c>
      <c r="J1154">
        <v>0</v>
      </c>
      <c r="K1154">
        <v>0</v>
      </c>
      <c r="L1154">
        <v>0.422602835799754</v>
      </c>
      <c r="M1154">
        <v>0</v>
      </c>
      <c r="N1154">
        <v>0</v>
      </c>
      <c r="O1154">
        <v>0.29507738917332998</v>
      </c>
      <c r="P1154">
        <v>0.67541534513216595</v>
      </c>
      <c r="Q1154">
        <v>0</v>
      </c>
      <c r="R1154">
        <v>0</v>
      </c>
      <c r="S1154">
        <v>8.4248593769716801E-2</v>
      </c>
      <c r="T1154">
        <v>0.46812816269025598</v>
      </c>
      <c r="U1154">
        <v>0</v>
      </c>
      <c r="V1154">
        <v>0</v>
      </c>
      <c r="W1154">
        <v>0</v>
      </c>
      <c r="X1154">
        <v>0.40954014236541902</v>
      </c>
      <c r="Y1154">
        <v>0</v>
      </c>
      <c r="Z1154">
        <v>0</v>
      </c>
      <c r="AA1154">
        <v>0.212893073489828</v>
      </c>
      <c r="AB1154">
        <v>0.39889839187670401</v>
      </c>
      <c r="AC1154">
        <v>0</v>
      </c>
      <c r="AD1154">
        <v>0</v>
      </c>
      <c r="AE1154">
        <v>0</v>
      </c>
      <c r="AF1154">
        <v>0.41711733709987098</v>
      </c>
      <c r="AG1154">
        <v>0</v>
      </c>
      <c r="AH1154">
        <v>0</v>
      </c>
      <c r="AI1154">
        <v>0</v>
      </c>
      <c r="AJ1154">
        <v>0.46087204772801699</v>
      </c>
      <c r="AK1154">
        <v>0</v>
      </c>
      <c r="AL1154">
        <v>0</v>
      </c>
      <c r="AM1154">
        <v>0.89400276933173195</v>
      </c>
      <c r="AN1154">
        <v>0.77805452862089397</v>
      </c>
      <c r="AO1154">
        <v>0</v>
      </c>
      <c r="AP1154">
        <v>0</v>
      </c>
      <c r="AQ1154">
        <v>0</v>
      </c>
      <c r="AR1154">
        <v>0.28615683083122301</v>
      </c>
      <c r="AS1154">
        <v>0</v>
      </c>
      <c r="AT1154">
        <v>0</v>
      </c>
      <c r="AU1154">
        <v>0.195871123022444</v>
      </c>
      <c r="AV1154">
        <v>0.568119411984772</v>
      </c>
      <c r="AW1154">
        <v>0</v>
      </c>
      <c r="AX1154">
        <v>0</v>
      </c>
      <c r="AY1154">
        <v>4.21371987190292E-3</v>
      </c>
      <c r="AZ1154">
        <v>0.447170792083178</v>
      </c>
      <c r="BA1154">
        <v>0</v>
      </c>
      <c r="BB1154">
        <v>0</v>
      </c>
      <c r="BC1154">
        <v>0</v>
      </c>
      <c r="BD1154">
        <v>0.49411108344085303</v>
      </c>
      <c r="BE1154">
        <v>0</v>
      </c>
      <c r="BF1154">
        <v>0</v>
      </c>
      <c r="BG1154">
        <v>0.124952484830153</v>
      </c>
      <c r="BH1154">
        <v>0.39881209907995602</v>
      </c>
      <c r="BI1154">
        <v>5.6262786997044803E-2</v>
      </c>
      <c r="BJ1154">
        <v>0.24246968022784701</v>
      </c>
      <c r="BK1154">
        <v>0.54420527995393897</v>
      </c>
      <c r="BL1154">
        <v>0.52950123632170198</v>
      </c>
      <c r="BM1154">
        <v>0</v>
      </c>
      <c r="BN1154">
        <v>0.59303908224771495</v>
      </c>
      <c r="BO1154">
        <v>1.3622445860308601</v>
      </c>
      <c r="BP1154">
        <v>0.769205503783148</v>
      </c>
      <c r="BQ1154">
        <v>0</v>
      </c>
      <c r="BR1154">
        <v>0</v>
      </c>
      <c r="BS1154">
        <v>2.5103008898583801E-2</v>
      </c>
      <c r="BT1154">
        <v>2.5103008898583801E-2</v>
      </c>
      <c r="BU1154">
        <v>0</v>
      </c>
      <c r="BV1154">
        <v>0</v>
      </c>
      <c r="BW1154">
        <v>0</v>
      </c>
      <c r="BX1154">
        <v>0.293537029849672</v>
      </c>
      <c r="BZ1154" t="s">
        <v>284</v>
      </c>
      <c r="CC1154">
        <v>0</v>
      </c>
      <c r="CD1154">
        <v>0</v>
      </c>
      <c r="CE1154">
        <v>0.19315357540083899</v>
      </c>
      <c r="CF1154">
        <v>0.54928933305469696</v>
      </c>
      <c r="CG1154">
        <v>0</v>
      </c>
      <c r="CH1154">
        <v>0</v>
      </c>
      <c r="CI1154">
        <v>0</v>
      </c>
      <c r="CJ1154">
        <v>0.743085638120627</v>
      </c>
      <c r="CK1154">
        <v>0</v>
      </c>
      <c r="CL1154">
        <v>0</v>
      </c>
      <c r="CM1154">
        <v>0</v>
      </c>
      <c r="CN1154">
        <v>0.26174797579857001</v>
      </c>
      <c r="CO1154">
        <v>0</v>
      </c>
      <c r="CP1154">
        <v>0</v>
      </c>
      <c r="CQ1154">
        <v>0.63731327127083803</v>
      </c>
      <c r="CR1154">
        <v>0.61261236054197499</v>
      </c>
      <c r="CS1154">
        <v>0</v>
      </c>
      <c r="CT1154">
        <v>0</v>
      </c>
      <c r="CU1154">
        <v>0</v>
      </c>
      <c r="CV1154">
        <v>0.113176583764819</v>
      </c>
      <c r="CW1154">
        <v>0</v>
      </c>
      <c r="CX1154">
        <v>0</v>
      </c>
      <c r="CY1154">
        <v>4.03160780519271E-2</v>
      </c>
      <c r="CZ1154">
        <v>0.268490976364261</v>
      </c>
      <c r="DA1154">
        <v>0</v>
      </c>
      <c r="DB1154">
        <v>0.30000410964533802</v>
      </c>
      <c r="DC1154">
        <v>0.69283687677142902</v>
      </c>
      <c r="DD1154">
        <v>0.392832767126092</v>
      </c>
      <c r="DF1154" t="s">
        <v>284</v>
      </c>
      <c r="DI1154">
        <v>0</v>
      </c>
      <c r="DJ1154">
        <v>0</v>
      </c>
      <c r="DK1154">
        <v>9.6914317359777097E-3</v>
      </c>
      <c r="DL1154">
        <v>0.40944025510757498</v>
      </c>
      <c r="DM1154">
        <v>0</v>
      </c>
      <c r="DN1154">
        <v>0</v>
      </c>
      <c r="DO1154">
        <v>1.17126817895959</v>
      </c>
      <c r="DP1154">
        <v>1.2015944872145601</v>
      </c>
      <c r="DQ1154">
        <v>0</v>
      </c>
      <c r="DR1154">
        <v>0</v>
      </c>
      <c r="DS1154">
        <v>1.1571370365340199</v>
      </c>
      <c r="DT1154">
        <v>0.79736736145628595</v>
      </c>
    </row>
    <row r="1155" spans="1:124" x14ac:dyDescent="0.35">
      <c r="A1155" s="19" t="str">
        <f t="shared" ref="A1155:A1218" si="36">B1155&amp;"--"&amp;D1155</f>
        <v xml:space="preserve">  CRE [NCL+DQ] / [Capital + ALLL]--37711</v>
      </c>
      <c r="B1155" s="19" t="str">
        <f t="shared" ref="B1155:B1218" si="37">VLOOKUP(C1155,labels,2,FALSE)</f>
        <v xml:space="preserve">  CRE [NCL+DQ] / [Capital + ALLL]</v>
      </c>
      <c r="C1155">
        <v>9</v>
      </c>
      <c r="D1155" s="27">
        <v>37711</v>
      </c>
      <c r="E1155">
        <v>0</v>
      </c>
      <c r="F1155">
        <v>1.18535735037769</v>
      </c>
      <c r="G1155">
        <v>4.1628253364766801</v>
      </c>
      <c r="H1155">
        <v>2.94691924655999</v>
      </c>
      <c r="I1155">
        <v>0</v>
      </c>
      <c r="J1155">
        <v>1.06440800808452</v>
      </c>
      <c r="K1155">
        <v>4.4996615383970502</v>
      </c>
      <c r="L1155">
        <v>3.0795714836927699</v>
      </c>
      <c r="M1155">
        <v>0</v>
      </c>
      <c r="N1155">
        <v>1.2366947442001099</v>
      </c>
      <c r="O1155">
        <v>4.6220305612115098</v>
      </c>
      <c r="P1155">
        <v>3.3071351350888101</v>
      </c>
      <c r="Q1155">
        <v>0</v>
      </c>
      <c r="R1155">
        <v>2.7528047063019501</v>
      </c>
      <c r="S1155">
        <v>4.7721701227020299</v>
      </c>
      <c r="T1155">
        <v>3.92939280895793</v>
      </c>
      <c r="U1155">
        <v>0</v>
      </c>
      <c r="V1155">
        <v>1.0401371466903599</v>
      </c>
      <c r="W1155">
        <v>4.4434558659503196</v>
      </c>
      <c r="X1155">
        <v>3.1040988285658102</v>
      </c>
      <c r="Y1155">
        <v>0</v>
      </c>
      <c r="Z1155">
        <v>1.44288219575917</v>
      </c>
      <c r="AA1155">
        <v>5.9716171574132897</v>
      </c>
      <c r="AB1155">
        <v>3.9777961153618802</v>
      </c>
      <c r="AC1155">
        <v>0</v>
      </c>
      <c r="AD1155">
        <v>0.66374539844374203</v>
      </c>
      <c r="AE1155">
        <v>3.2229827075319899</v>
      </c>
      <c r="AF1155">
        <v>2.38721479517646</v>
      </c>
      <c r="AG1155">
        <v>0</v>
      </c>
      <c r="AH1155">
        <v>0</v>
      </c>
      <c r="AI1155">
        <v>2.1215469613259699</v>
      </c>
      <c r="AJ1155">
        <v>1.8761010398897</v>
      </c>
      <c r="AK1155">
        <v>0.50807102502017798</v>
      </c>
      <c r="AL1155">
        <v>3.8508669741465398</v>
      </c>
      <c r="AM1155">
        <v>7.82178067151031</v>
      </c>
      <c r="AN1155">
        <v>5.27272184733238</v>
      </c>
      <c r="AO1155">
        <v>0</v>
      </c>
      <c r="AP1155">
        <v>0.277763758234785</v>
      </c>
      <c r="AQ1155">
        <v>2.8858501532373801</v>
      </c>
      <c r="AR1155">
        <v>2.2093421710132999</v>
      </c>
      <c r="AS1155">
        <v>0</v>
      </c>
      <c r="AT1155">
        <v>1.2291814924485001</v>
      </c>
      <c r="AU1155">
        <v>5.4337513230588197</v>
      </c>
      <c r="AV1155">
        <v>3.6056603655946402</v>
      </c>
      <c r="AW1155">
        <v>0</v>
      </c>
      <c r="AX1155">
        <v>1.1511661741389601</v>
      </c>
      <c r="AY1155">
        <v>5.01021219515754</v>
      </c>
      <c r="AZ1155">
        <v>3.42573717889361</v>
      </c>
      <c r="BA1155">
        <v>0</v>
      </c>
      <c r="BB1155">
        <v>0.55694476017276695</v>
      </c>
      <c r="BC1155">
        <v>3.8671913369101998</v>
      </c>
      <c r="BD1155">
        <v>2.5211737264095899</v>
      </c>
      <c r="BE1155">
        <v>0.86223641319322897</v>
      </c>
      <c r="BF1155">
        <v>4.3261231281198</v>
      </c>
      <c r="BG1155">
        <v>5.4891244144016902</v>
      </c>
      <c r="BH1155">
        <v>4.37343605727383</v>
      </c>
      <c r="BI1155">
        <v>1.4229603697943001</v>
      </c>
      <c r="BJ1155">
        <v>2.72683354201421</v>
      </c>
      <c r="BK1155">
        <v>6.2731701939756501</v>
      </c>
      <c r="BL1155">
        <v>3.75100527153944</v>
      </c>
      <c r="BM1155">
        <v>0.88955862337157299</v>
      </c>
      <c r="BN1155">
        <v>1.22742004252635</v>
      </c>
      <c r="BO1155">
        <v>2.8270036245530799</v>
      </c>
      <c r="BP1155">
        <v>2.4891422053983101</v>
      </c>
      <c r="BQ1155">
        <v>0</v>
      </c>
      <c r="BR1155">
        <v>0.102143277587341</v>
      </c>
      <c r="BS1155">
        <v>0.52009958698238401</v>
      </c>
      <c r="BT1155">
        <v>0.41795630939504202</v>
      </c>
      <c r="BU1155">
        <v>0</v>
      </c>
      <c r="BV1155">
        <v>1.71449416342412</v>
      </c>
      <c r="BW1155">
        <v>4.3869135988125896</v>
      </c>
      <c r="BX1155">
        <v>2.5480642880830602</v>
      </c>
      <c r="BZ1155" t="s">
        <v>284</v>
      </c>
      <c r="CC1155">
        <v>0</v>
      </c>
      <c r="CD1155">
        <v>0.64884906534836995</v>
      </c>
      <c r="CE1155">
        <v>4.2223753733057698</v>
      </c>
      <c r="CF1155">
        <v>3.1222343623714401</v>
      </c>
      <c r="CG1155">
        <v>0</v>
      </c>
      <c r="CH1155">
        <v>4.4985004998333897</v>
      </c>
      <c r="CI1155">
        <v>8.2858570714642692</v>
      </c>
      <c r="CJ1155">
        <v>5.1842545298574496</v>
      </c>
      <c r="CK1155">
        <v>0</v>
      </c>
      <c r="CL1155">
        <v>1.30469738004208</v>
      </c>
      <c r="CM1155">
        <v>2.8213666653511198</v>
      </c>
      <c r="CN1155">
        <v>2.1197540545580802</v>
      </c>
      <c r="CO1155">
        <v>0.20246709909639701</v>
      </c>
      <c r="CP1155">
        <v>2.0557244125249001</v>
      </c>
      <c r="CQ1155">
        <v>6.5281079933755501</v>
      </c>
      <c r="CR1155">
        <v>4.1712190708823096</v>
      </c>
      <c r="CS1155">
        <v>0</v>
      </c>
      <c r="CT1155">
        <v>1.72551899072158</v>
      </c>
      <c r="CU1155">
        <v>3.8464106844741202</v>
      </c>
      <c r="CV1155">
        <v>2.61476477494671</v>
      </c>
      <c r="CW1155">
        <v>0</v>
      </c>
      <c r="CX1155">
        <v>0.36944751748815602</v>
      </c>
      <c r="CY1155">
        <v>3.2957010782011</v>
      </c>
      <c r="CZ1155">
        <v>2.1182711094703701</v>
      </c>
      <c r="DA1155">
        <v>0</v>
      </c>
      <c r="DB1155">
        <v>1.80207948054083</v>
      </c>
      <c r="DC1155">
        <v>5.8162346489127996</v>
      </c>
      <c r="DD1155">
        <v>4.0141551683719703</v>
      </c>
      <c r="DF1155" t="s">
        <v>284</v>
      </c>
      <c r="DI1155">
        <v>0</v>
      </c>
      <c r="DJ1155">
        <v>0</v>
      </c>
      <c r="DK1155">
        <v>1.39345428723193</v>
      </c>
      <c r="DL1155">
        <v>1.4963451603815701</v>
      </c>
      <c r="DM1155">
        <v>3.5069560385933798</v>
      </c>
      <c r="DN1155">
        <v>5.9018843647839798</v>
      </c>
      <c r="DO1155">
        <v>9.5021650607438097</v>
      </c>
      <c r="DP1155">
        <v>7.6520628086336</v>
      </c>
      <c r="DQ1155">
        <v>0</v>
      </c>
      <c r="DR1155">
        <v>0.50793650793650802</v>
      </c>
      <c r="DS1155">
        <v>11.023466480296801</v>
      </c>
      <c r="DT1155">
        <v>5.3559594089518399</v>
      </c>
    </row>
    <row r="1156" spans="1:124" x14ac:dyDescent="0.35">
      <c r="A1156" s="19" t="str">
        <f t="shared" si="36"/>
        <v xml:space="preserve">  Res RE [NCL+DQ] / [Capital + ALLL]--37711</v>
      </c>
      <c r="B1156" s="19" t="str">
        <f t="shared" si="37"/>
        <v xml:space="preserve">  Res RE [NCL+DQ] / [Capital + ALLL]</v>
      </c>
      <c r="C1156">
        <v>10</v>
      </c>
      <c r="D1156" s="27">
        <v>37711</v>
      </c>
      <c r="E1156">
        <v>0.45172713091012601</v>
      </c>
      <c r="F1156">
        <v>1.93932785544608</v>
      </c>
      <c r="G1156">
        <v>3.9126414748605498</v>
      </c>
      <c r="H1156">
        <v>3.2222968116661899</v>
      </c>
      <c r="I1156">
        <v>0.13954465428937299</v>
      </c>
      <c r="J1156">
        <v>1.483913826859</v>
      </c>
      <c r="K1156">
        <v>3.92142078052369</v>
      </c>
      <c r="L1156">
        <v>2.7705434477509501</v>
      </c>
      <c r="M1156">
        <v>0.34121920935728101</v>
      </c>
      <c r="N1156">
        <v>2.1227744684026901</v>
      </c>
      <c r="O1156">
        <v>5.1682228156007604</v>
      </c>
      <c r="P1156">
        <v>3.52953649891665</v>
      </c>
      <c r="Q1156">
        <v>3.55815697460603</v>
      </c>
      <c r="R1156">
        <v>7.2612639477739904</v>
      </c>
      <c r="S1156">
        <v>10.2519143655456</v>
      </c>
      <c r="T1156">
        <v>7.0621498580845099</v>
      </c>
      <c r="U1156">
        <v>0.24097662268188499</v>
      </c>
      <c r="V1156">
        <v>1.7432822155246701</v>
      </c>
      <c r="W1156">
        <v>4.1288995340816399</v>
      </c>
      <c r="X1156">
        <v>2.89128893534942</v>
      </c>
      <c r="Y1156">
        <v>0.439607833720907</v>
      </c>
      <c r="Z1156">
        <v>1.7977937791647101</v>
      </c>
      <c r="AA1156">
        <v>3.62254498809672</v>
      </c>
      <c r="AB1156">
        <v>2.5598185688282</v>
      </c>
      <c r="AC1156">
        <v>0</v>
      </c>
      <c r="AD1156">
        <v>0.62639712827967797</v>
      </c>
      <c r="AE1156">
        <v>1.5191868454642401</v>
      </c>
      <c r="AF1156">
        <v>1.05678089860781</v>
      </c>
      <c r="AG1156">
        <v>0</v>
      </c>
      <c r="AH1156">
        <v>0.31076218514883902</v>
      </c>
      <c r="AI1156">
        <v>1.37788494660696</v>
      </c>
      <c r="AJ1156">
        <v>0.83995131143146295</v>
      </c>
      <c r="AK1156">
        <v>1.95089949810873</v>
      </c>
      <c r="AL1156">
        <v>4.5955118044758496</v>
      </c>
      <c r="AM1156">
        <v>9.7828011748615999</v>
      </c>
      <c r="AN1156">
        <v>6.6843375136803402</v>
      </c>
      <c r="AO1156">
        <v>0</v>
      </c>
      <c r="AP1156">
        <v>0.78476901794001097</v>
      </c>
      <c r="AQ1156">
        <v>2.5738663470226899</v>
      </c>
      <c r="AR1156">
        <v>1.8260029282556001</v>
      </c>
      <c r="AS1156">
        <v>0.31581185130144201</v>
      </c>
      <c r="AT1156">
        <v>1.70407588730828</v>
      </c>
      <c r="AU1156">
        <v>4.1465185615747204</v>
      </c>
      <c r="AV1156">
        <v>3.0460962944880898</v>
      </c>
      <c r="AW1156">
        <v>1.7023172549166199</v>
      </c>
      <c r="AX1156">
        <v>4.2370960349029101</v>
      </c>
      <c r="AY1156">
        <v>9.4277423983725406</v>
      </c>
      <c r="AZ1156">
        <v>5.7710289842124203</v>
      </c>
      <c r="BA1156">
        <v>2.70241055021079E-2</v>
      </c>
      <c r="BB1156">
        <v>1.20886501007387</v>
      </c>
      <c r="BC1156">
        <v>2.75016920274473</v>
      </c>
      <c r="BD1156">
        <v>2.0410915128171401</v>
      </c>
      <c r="BE1156">
        <v>0.36086251806509001</v>
      </c>
      <c r="BF1156">
        <v>1.48608484193461</v>
      </c>
      <c r="BG1156">
        <v>3.5923011630298798</v>
      </c>
      <c r="BH1156">
        <v>2.1798013594568899</v>
      </c>
      <c r="BI1156">
        <v>1.2933493569958501</v>
      </c>
      <c r="BJ1156">
        <v>1.9119312040521399</v>
      </c>
      <c r="BK1156">
        <v>3.2946851209563</v>
      </c>
      <c r="BL1156">
        <v>2.3808330719644699</v>
      </c>
      <c r="BM1156">
        <v>1.22522597230284</v>
      </c>
      <c r="BN1156">
        <v>1.983451575028</v>
      </c>
      <c r="BO1156">
        <v>2.7027321864458198</v>
      </c>
      <c r="BP1156">
        <v>1.9445065837206601</v>
      </c>
      <c r="BQ1156">
        <v>1.0127765659083801</v>
      </c>
      <c r="BR1156">
        <v>2.0422491164300198</v>
      </c>
      <c r="BS1156">
        <v>2.8800754944440898</v>
      </c>
      <c r="BT1156">
        <v>1.8506029439224601</v>
      </c>
      <c r="BU1156">
        <v>1.18951500587878</v>
      </c>
      <c r="BV1156">
        <v>4.7110055423594597</v>
      </c>
      <c r="BW1156">
        <v>8.9389239141327206</v>
      </c>
      <c r="BX1156">
        <v>5.6701037025071601</v>
      </c>
      <c r="BZ1156" t="s">
        <v>284</v>
      </c>
      <c r="CC1156">
        <v>1.86393289841566E-2</v>
      </c>
      <c r="CD1156">
        <v>1.7239785542614201</v>
      </c>
      <c r="CE1156">
        <v>3.6787040161997999</v>
      </c>
      <c r="CF1156">
        <v>2.6933076258672299</v>
      </c>
      <c r="CG1156">
        <v>0</v>
      </c>
      <c r="CH1156">
        <v>1.92903548225887</v>
      </c>
      <c r="CI1156">
        <v>3.91249474127051</v>
      </c>
      <c r="CJ1156">
        <v>2.0013616928231701</v>
      </c>
      <c r="CK1156">
        <v>0</v>
      </c>
      <c r="CL1156">
        <v>0.83798121603686804</v>
      </c>
      <c r="CM1156">
        <v>4.2865058214520504</v>
      </c>
      <c r="CN1156">
        <v>2.5208684018845799</v>
      </c>
      <c r="CO1156">
        <v>0</v>
      </c>
      <c r="CP1156">
        <v>0</v>
      </c>
      <c r="CQ1156">
        <v>1.49991881359602</v>
      </c>
      <c r="CR1156">
        <v>1.0002331517444401</v>
      </c>
      <c r="CS1156">
        <v>0.77485380116959102</v>
      </c>
      <c r="CT1156">
        <v>1.59878188047202</v>
      </c>
      <c r="CU1156">
        <v>2.4191494779730101</v>
      </c>
      <c r="CV1156">
        <v>1.6737285096389001</v>
      </c>
      <c r="CW1156">
        <v>0</v>
      </c>
      <c r="CX1156">
        <v>0.677849368807246</v>
      </c>
      <c r="CY1156">
        <v>1.2947869875520499</v>
      </c>
      <c r="CZ1156">
        <v>1.4205016851091199</v>
      </c>
      <c r="DA1156">
        <v>0.211995066296639</v>
      </c>
      <c r="DB1156">
        <v>1.0051365515401101</v>
      </c>
      <c r="DC1156">
        <v>1.8104428395488601</v>
      </c>
      <c r="DD1156">
        <v>1.0173013543053799</v>
      </c>
      <c r="DF1156" t="s">
        <v>284</v>
      </c>
      <c r="DI1156">
        <v>0</v>
      </c>
      <c r="DJ1156">
        <v>0</v>
      </c>
      <c r="DK1156">
        <v>0.52368343630479597</v>
      </c>
      <c r="DL1156">
        <v>0.75141601802470903</v>
      </c>
      <c r="DM1156">
        <v>0.40694519804666301</v>
      </c>
      <c r="DN1156">
        <v>2.4214811464287198</v>
      </c>
      <c r="DO1156">
        <v>3.6582096005596201</v>
      </c>
      <c r="DP1156">
        <v>3.4777916245763199</v>
      </c>
      <c r="DQ1156">
        <v>2.01308990253714</v>
      </c>
      <c r="DR1156">
        <v>4.06698564593301</v>
      </c>
      <c r="DS1156">
        <v>9.7338091042998602</v>
      </c>
      <c r="DT1156">
        <v>6.0141190457219</v>
      </c>
    </row>
    <row r="1157" spans="1:124" x14ac:dyDescent="0.35">
      <c r="A1157" s="19" t="str">
        <f t="shared" si="36"/>
        <v xml:space="preserve">  C&amp;I [NCL+DQ] / [Capital + ALLL]--37711</v>
      </c>
      <c r="B1157" s="19" t="str">
        <f t="shared" si="37"/>
        <v xml:space="preserve">  C&amp;I [NCL+DQ] / [Capital + ALLL]</v>
      </c>
      <c r="C1157">
        <v>11</v>
      </c>
      <c r="D1157" s="27">
        <v>37711</v>
      </c>
      <c r="E1157">
        <v>0.76458744110018595</v>
      </c>
      <c r="F1157">
        <v>2.2407236098262899</v>
      </c>
      <c r="G1157">
        <v>7.6882884191190897</v>
      </c>
      <c r="H1157">
        <v>4.95188842043755</v>
      </c>
      <c r="I1157">
        <v>0.66595574551343495</v>
      </c>
      <c r="J1157">
        <v>2.43124890067697</v>
      </c>
      <c r="K1157">
        <v>6.3440136550727102</v>
      </c>
      <c r="L1157">
        <v>4.3255591227616197</v>
      </c>
      <c r="M1157">
        <v>0.21325462344190099</v>
      </c>
      <c r="N1157">
        <v>1.41185474534007</v>
      </c>
      <c r="O1157">
        <v>4.0231339099919401</v>
      </c>
      <c r="P1157">
        <v>2.98505555823643</v>
      </c>
      <c r="Q1157">
        <v>1.8090540488259701</v>
      </c>
      <c r="R1157">
        <v>3.4445227187839</v>
      </c>
      <c r="S1157">
        <v>10.2159995905975</v>
      </c>
      <c r="T1157">
        <v>8.0492693374800108</v>
      </c>
      <c r="U1157">
        <v>0.50084028727915697</v>
      </c>
      <c r="V1157">
        <v>2.4556283401711001</v>
      </c>
      <c r="W1157">
        <v>6.18265226457794</v>
      </c>
      <c r="X1157">
        <v>4.2497932059381203</v>
      </c>
      <c r="Y1157">
        <v>1.3294643433014499</v>
      </c>
      <c r="Z1157">
        <v>4.6297791195452502</v>
      </c>
      <c r="AA1157">
        <v>7.5307874381917701</v>
      </c>
      <c r="AB1157">
        <v>5.6187533963764</v>
      </c>
      <c r="AC1157">
        <v>0.97122951385493295</v>
      </c>
      <c r="AD1157">
        <v>2.4436214047771401</v>
      </c>
      <c r="AE1157">
        <v>6.0941266487525798</v>
      </c>
      <c r="AF1157">
        <v>4.6459728343625297</v>
      </c>
      <c r="AG1157">
        <v>7.0472163495419293E-2</v>
      </c>
      <c r="AH1157">
        <v>1.02341051554305</v>
      </c>
      <c r="AI1157">
        <v>4.1089848474069903</v>
      </c>
      <c r="AJ1157">
        <v>3.3503137037218398</v>
      </c>
      <c r="AK1157">
        <v>0.42088466018058601</v>
      </c>
      <c r="AL1157">
        <v>2.3918769482586799</v>
      </c>
      <c r="AM1157">
        <v>5.6364824670426499</v>
      </c>
      <c r="AN1157">
        <v>5.7345961096943103</v>
      </c>
      <c r="AO1157">
        <v>0.42113575329361802</v>
      </c>
      <c r="AP1157">
        <v>2.2804002929611999</v>
      </c>
      <c r="AQ1157">
        <v>6.0530938197047099</v>
      </c>
      <c r="AR1157">
        <v>4.3361525976144897</v>
      </c>
      <c r="AS1157">
        <v>0.89227414796196303</v>
      </c>
      <c r="AT1157">
        <v>2.5711107305834102</v>
      </c>
      <c r="AU1157">
        <v>6.7294915995254199</v>
      </c>
      <c r="AV1157">
        <v>4.6140294648703497</v>
      </c>
      <c r="AW1157">
        <v>0.515244910729735</v>
      </c>
      <c r="AX1157">
        <v>2.1631687520381702</v>
      </c>
      <c r="AY1157">
        <v>5.4228513129162099</v>
      </c>
      <c r="AZ1157">
        <v>3.76361951704936</v>
      </c>
      <c r="BA1157">
        <v>1.15683807275258</v>
      </c>
      <c r="BB1157">
        <v>4.8259347946214799</v>
      </c>
      <c r="BC1157">
        <v>10.4197326670589</v>
      </c>
      <c r="BD1157">
        <v>7.7403114329556901</v>
      </c>
      <c r="BE1157">
        <v>0.24184420680000801</v>
      </c>
      <c r="BF1157">
        <v>1.9029850746268699</v>
      </c>
      <c r="BG1157">
        <v>5.7651824701624896</v>
      </c>
      <c r="BH1157">
        <v>3.1014478462738002</v>
      </c>
      <c r="BI1157">
        <v>2.4676823444829301</v>
      </c>
      <c r="BJ1157">
        <v>7.0621195293819401</v>
      </c>
      <c r="BK1157">
        <v>7.4750880338775696</v>
      </c>
      <c r="BL1157">
        <v>5.4708430954688403</v>
      </c>
      <c r="BM1157">
        <v>0.96247326463153804</v>
      </c>
      <c r="BN1157">
        <v>3.7533746160798902</v>
      </c>
      <c r="BO1157">
        <v>6.6640228580122196</v>
      </c>
      <c r="BP1157">
        <v>3.8731215065638702</v>
      </c>
      <c r="BQ1157">
        <v>1.93206606419445</v>
      </c>
      <c r="BR1157">
        <v>3.68874590912267</v>
      </c>
      <c r="BS1157">
        <v>5.67521998993581</v>
      </c>
      <c r="BT1157">
        <v>3.9185401450075998</v>
      </c>
      <c r="BU1157">
        <v>1.5619843192245899</v>
      </c>
      <c r="BV1157">
        <v>5.4987834549878301</v>
      </c>
      <c r="BW1157">
        <v>7.4376998039074396</v>
      </c>
      <c r="BX1157">
        <v>5.9784283814187296</v>
      </c>
      <c r="BZ1157" t="s">
        <v>284</v>
      </c>
      <c r="CC1157">
        <v>0.49555130082216498</v>
      </c>
      <c r="CD1157">
        <v>2.2474625422909602</v>
      </c>
      <c r="CE1157">
        <v>4.6918489065606401</v>
      </c>
      <c r="CF1157">
        <v>3.7449312014890301</v>
      </c>
      <c r="CG1157">
        <v>0</v>
      </c>
      <c r="CH1157">
        <v>0.53383576699638902</v>
      </c>
      <c r="CI1157">
        <v>0.86655112651646404</v>
      </c>
      <c r="CJ1157">
        <v>1.15311969792949</v>
      </c>
      <c r="CK1157">
        <v>0.68612854625513497</v>
      </c>
      <c r="CL1157">
        <v>2.8025116964244701</v>
      </c>
      <c r="CM1157">
        <v>6.3999129984235399</v>
      </c>
      <c r="CN1157">
        <v>3.8980099640610901</v>
      </c>
      <c r="CO1157">
        <v>0.97104410178787803</v>
      </c>
      <c r="CP1157">
        <v>2.12675025849031</v>
      </c>
      <c r="CQ1157">
        <v>3.7654617011832401</v>
      </c>
      <c r="CR1157">
        <v>2.8214110652202899</v>
      </c>
      <c r="CS1157">
        <v>0.209968961110097</v>
      </c>
      <c r="CT1157">
        <v>0.73092583939656897</v>
      </c>
      <c r="CU1157">
        <v>2.4618809126321599</v>
      </c>
      <c r="CV1157">
        <v>4.2448778073207798</v>
      </c>
      <c r="CW1157">
        <v>0.62532325485947005</v>
      </c>
      <c r="CX1157">
        <v>2.7255943244491001</v>
      </c>
      <c r="CY1157">
        <v>5.1125958973244696</v>
      </c>
      <c r="CZ1157">
        <v>4.6046484516956001</v>
      </c>
      <c r="DA1157">
        <v>0.56687302044342103</v>
      </c>
      <c r="DB1157">
        <v>1.4982771518754301</v>
      </c>
      <c r="DC1157">
        <v>3.2658383963517599</v>
      </c>
      <c r="DD1157">
        <v>2.33443426491975</v>
      </c>
      <c r="DF1157" t="s">
        <v>284</v>
      </c>
      <c r="DI1157">
        <v>0</v>
      </c>
      <c r="DJ1157">
        <v>0.55792582868395102</v>
      </c>
      <c r="DK1157">
        <v>2.4630541871921201</v>
      </c>
      <c r="DL1157">
        <v>2.1082888332817902</v>
      </c>
      <c r="DM1157">
        <v>0.24034609838167001</v>
      </c>
      <c r="DN1157">
        <v>3.7634555890781898</v>
      </c>
      <c r="DO1157">
        <v>6.9236404046480002</v>
      </c>
      <c r="DP1157">
        <v>8.9993152004544594</v>
      </c>
      <c r="DQ1157">
        <v>0.287743648918245</v>
      </c>
      <c r="DR1157">
        <v>0.33492822966507202</v>
      </c>
      <c r="DS1157">
        <v>4.18457751411204</v>
      </c>
      <c r="DT1157">
        <v>3.3109083845643399</v>
      </c>
    </row>
    <row r="1158" spans="1:124" x14ac:dyDescent="0.35">
      <c r="A1158" s="19" t="str">
        <f t="shared" si="36"/>
        <v xml:space="preserve">  Ind [NCL+DQ] / [Capital + ALLL]--37711</v>
      </c>
      <c r="B1158" s="19" t="str">
        <f t="shared" si="37"/>
        <v xml:space="preserve">  Ind [NCL+DQ] / [Capital + ALLL]</v>
      </c>
      <c r="C1158">
        <v>12</v>
      </c>
      <c r="D1158" s="27">
        <v>37711</v>
      </c>
      <c r="E1158">
        <v>0.60042430929374901</v>
      </c>
      <c r="F1158">
        <v>1.1052303860523001</v>
      </c>
      <c r="G1158">
        <v>2.7033950398514599</v>
      </c>
      <c r="H1158">
        <v>2.4867405408196501</v>
      </c>
      <c r="I1158">
        <v>0.40042767117730299</v>
      </c>
      <c r="J1158">
        <v>1.1071635781903499</v>
      </c>
      <c r="K1158">
        <v>2.4961163117275502</v>
      </c>
      <c r="L1158">
        <v>1.7953502212021599</v>
      </c>
      <c r="M1158">
        <v>0.25542455332714797</v>
      </c>
      <c r="N1158">
        <v>0.96885820484182805</v>
      </c>
      <c r="O1158">
        <v>2.3097770238244699</v>
      </c>
      <c r="P1158">
        <v>1.7643452355384199</v>
      </c>
      <c r="Q1158">
        <v>0.54513097627431395</v>
      </c>
      <c r="R1158">
        <v>1.54284379117126</v>
      </c>
      <c r="S1158">
        <v>2.53572129466062</v>
      </c>
      <c r="T1158">
        <v>1.80315503435944</v>
      </c>
      <c r="U1158">
        <v>0.38493886533432797</v>
      </c>
      <c r="V1158">
        <v>1.143191007258</v>
      </c>
      <c r="W1158">
        <v>2.5103604488975302</v>
      </c>
      <c r="X1158">
        <v>1.7686669311094501</v>
      </c>
      <c r="Y1158">
        <v>0.61648485476064796</v>
      </c>
      <c r="Z1158">
        <v>1.10331781361104</v>
      </c>
      <c r="AA1158">
        <v>2.4891546085252299</v>
      </c>
      <c r="AB1158">
        <v>1.9655872661661</v>
      </c>
      <c r="AC1158">
        <v>0.35765502373198099</v>
      </c>
      <c r="AD1158">
        <v>1.0776388742398699</v>
      </c>
      <c r="AE1158">
        <v>1.9885852004873099</v>
      </c>
      <c r="AF1158">
        <v>1.47733055381402</v>
      </c>
      <c r="AG1158">
        <v>0.230440030725337</v>
      </c>
      <c r="AH1158">
        <v>1.0145787156994399</v>
      </c>
      <c r="AI1158">
        <v>2.6408450704225399</v>
      </c>
      <c r="AJ1158">
        <v>3.0392717733637999</v>
      </c>
      <c r="AK1158">
        <v>0.55570906751819904</v>
      </c>
      <c r="AL1158">
        <v>1.31511937613417</v>
      </c>
      <c r="AM1158">
        <v>3.1069412945513202</v>
      </c>
      <c r="AN1158">
        <v>1.95429815891741</v>
      </c>
      <c r="AO1158">
        <v>0.37705294864821098</v>
      </c>
      <c r="AP1158">
        <v>1.0901024525094201</v>
      </c>
      <c r="AQ1158">
        <v>2.2712199435608702</v>
      </c>
      <c r="AR1158">
        <v>1.5745621080752099</v>
      </c>
      <c r="AS1158">
        <v>0.408374041516127</v>
      </c>
      <c r="AT1158">
        <v>1.0919477229858401</v>
      </c>
      <c r="AU1158">
        <v>2.5720839710853598</v>
      </c>
      <c r="AV1158">
        <v>1.80287762914829</v>
      </c>
      <c r="AW1158">
        <v>0.67565331170294296</v>
      </c>
      <c r="AX1158">
        <v>1.58317204557478</v>
      </c>
      <c r="AY1158">
        <v>3.1098420744514499</v>
      </c>
      <c r="AZ1158">
        <v>2.2401429486417999</v>
      </c>
      <c r="BA1158">
        <v>0.26684699838771803</v>
      </c>
      <c r="BB1158">
        <v>0.78608627296845801</v>
      </c>
      <c r="BC1158">
        <v>2.0412334488580801</v>
      </c>
      <c r="BD1158">
        <v>1.50865240249674</v>
      </c>
      <c r="BE1158">
        <v>0.65343347763980597</v>
      </c>
      <c r="BF1158">
        <v>1.0845986984815601</v>
      </c>
      <c r="BG1158">
        <v>2.9985892611971101</v>
      </c>
      <c r="BH1158">
        <v>3.1893433024734401</v>
      </c>
      <c r="BI1158">
        <v>0.67218079769991101</v>
      </c>
      <c r="BJ1158">
        <v>1.72078060138859</v>
      </c>
      <c r="BK1158">
        <v>3.1678183208877102</v>
      </c>
      <c r="BL1158">
        <v>2.2406580548305302</v>
      </c>
      <c r="BM1158">
        <v>0.341152139713291</v>
      </c>
      <c r="BN1158">
        <v>0.549509663408705</v>
      </c>
      <c r="BO1158">
        <v>0.70372182336381806</v>
      </c>
      <c r="BP1158">
        <v>0.49536429966840401</v>
      </c>
      <c r="BQ1158">
        <v>0.231120806066272</v>
      </c>
      <c r="BR1158">
        <v>0.56262862034420202</v>
      </c>
      <c r="BS1158">
        <v>0.95179165707086399</v>
      </c>
      <c r="BT1158">
        <v>0.62028384279293403</v>
      </c>
      <c r="BU1158">
        <v>0.37974416833456898</v>
      </c>
      <c r="BV1158">
        <v>1.45395799676898</v>
      </c>
      <c r="BW1158">
        <v>4.5920348987381701</v>
      </c>
      <c r="BX1158">
        <v>2.4882260709105699</v>
      </c>
      <c r="BZ1158" t="s">
        <v>284</v>
      </c>
      <c r="CC1158">
        <v>0.183049606443346</v>
      </c>
      <c r="CD1158">
        <v>0.63587805675665898</v>
      </c>
      <c r="CE1158">
        <v>1.5803869921993701</v>
      </c>
      <c r="CF1158">
        <v>1.2139417714017</v>
      </c>
      <c r="CG1158">
        <v>0.33322225924691801</v>
      </c>
      <c r="CH1158">
        <v>1.2478336221837101</v>
      </c>
      <c r="CI1158">
        <v>1.4392803598200901</v>
      </c>
      <c r="CJ1158">
        <v>1.2043586920091001</v>
      </c>
      <c r="CK1158">
        <v>0.364501962824963</v>
      </c>
      <c r="CL1158">
        <v>1.48024810951524</v>
      </c>
      <c r="CM1158">
        <v>2.2489769494862601</v>
      </c>
      <c r="CN1158">
        <v>1.8127760759721501</v>
      </c>
      <c r="CO1158">
        <v>0.193114104869402</v>
      </c>
      <c r="CP1158">
        <v>0.35713991661658001</v>
      </c>
      <c r="CQ1158">
        <v>0.60822062578848801</v>
      </c>
      <c r="CR1158">
        <v>0.437402006002299</v>
      </c>
      <c r="CS1158">
        <v>0.37703016241299298</v>
      </c>
      <c r="CT1158">
        <v>1.1174179187534801</v>
      </c>
      <c r="CU1158">
        <v>1.8589253883371499</v>
      </c>
      <c r="CV1158">
        <v>1.2690084563383801</v>
      </c>
      <c r="CW1158">
        <v>0.86217805428452698</v>
      </c>
      <c r="CX1158">
        <v>1.2369562351438901</v>
      </c>
      <c r="CY1158">
        <v>3.86535784998784</v>
      </c>
      <c r="CZ1158">
        <v>2.4576898554795399</v>
      </c>
      <c r="DA1158">
        <v>0.22355843354918301</v>
      </c>
      <c r="DB1158">
        <v>0.31460186960674003</v>
      </c>
      <c r="DC1158">
        <v>0.75691298138983898</v>
      </c>
      <c r="DD1158">
        <v>0.66586954533228104</v>
      </c>
      <c r="DF1158" t="s">
        <v>284</v>
      </c>
      <c r="DI1158">
        <v>1.0502133245815599</v>
      </c>
      <c r="DJ1158">
        <v>3.7099090473911001</v>
      </c>
      <c r="DK1158">
        <v>18.150287652349501</v>
      </c>
      <c r="DL1158">
        <v>10.990741706663799</v>
      </c>
      <c r="DM1158">
        <v>0.50959118344812304</v>
      </c>
      <c r="DN1158">
        <v>0.93703028674308297</v>
      </c>
      <c r="DO1158">
        <v>2.78429350998239</v>
      </c>
      <c r="DP1158">
        <v>1.9229451346106501</v>
      </c>
      <c r="DQ1158">
        <v>0.16900245543461601</v>
      </c>
      <c r="DR1158">
        <v>0.24778299426186801</v>
      </c>
      <c r="DS1158">
        <v>1.31350465028762</v>
      </c>
      <c r="DT1158">
        <v>0.86689415632708799</v>
      </c>
    </row>
    <row r="1159" spans="1:124" x14ac:dyDescent="0.35">
      <c r="A1159" s="19" t="str">
        <f t="shared" si="36"/>
        <v xml:space="preserve">  OREO / [Capital + ALLL]--37711</v>
      </c>
      <c r="B1159" s="19" t="str">
        <f t="shared" si="37"/>
        <v xml:space="preserve">  OREO / [Capital + ALLL]</v>
      </c>
      <c r="C1159">
        <v>13</v>
      </c>
      <c r="D1159" s="27">
        <v>37711</v>
      </c>
      <c r="E1159">
        <v>0</v>
      </c>
      <c r="F1159">
        <v>0.23191569182497199</v>
      </c>
      <c r="G1159">
        <v>1.5562130066258999</v>
      </c>
      <c r="H1159">
        <v>0.91854453457363405</v>
      </c>
      <c r="I1159">
        <v>0</v>
      </c>
      <c r="J1159">
        <v>0</v>
      </c>
      <c r="K1159">
        <v>1.01161355196031</v>
      </c>
      <c r="L1159">
        <v>0.89769935374630805</v>
      </c>
      <c r="M1159">
        <v>0</v>
      </c>
      <c r="N1159">
        <v>0</v>
      </c>
      <c r="O1159">
        <v>1.38228312118634</v>
      </c>
      <c r="P1159">
        <v>1.2373707945730399</v>
      </c>
      <c r="Q1159">
        <v>1.5352493244903001E-2</v>
      </c>
      <c r="R1159">
        <v>1.0733413925014199</v>
      </c>
      <c r="S1159">
        <v>2.6373282260106499</v>
      </c>
      <c r="T1159">
        <v>1.88172191474137</v>
      </c>
      <c r="U1159">
        <v>0</v>
      </c>
      <c r="V1159">
        <v>0</v>
      </c>
      <c r="W1159">
        <v>0.94473081453530405</v>
      </c>
      <c r="X1159">
        <v>0.96318722309591898</v>
      </c>
      <c r="Y1159">
        <v>0</v>
      </c>
      <c r="Z1159">
        <v>0.12646974601865499</v>
      </c>
      <c r="AA1159">
        <v>1.6462086096121</v>
      </c>
      <c r="AB1159">
        <v>1.2030438945706401</v>
      </c>
      <c r="AC1159">
        <v>0</v>
      </c>
      <c r="AD1159">
        <v>0</v>
      </c>
      <c r="AE1159">
        <v>0.85337499728286703</v>
      </c>
      <c r="AF1159">
        <v>0.68448788687394102</v>
      </c>
      <c r="AG1159">
        <v>0</v>
      </c>
      <c r="AH1159">
        <v>0</v>
      </c>
      <c r="AI1159">
        <v>0.47357657948552401</v>
      </c>
      <c r="AJ1159">
        <v>0.69203351166965499</v>
      </c>
      <c r="AK1159">
        <v>0</v>
      </c>
      <c r="AL1159">
        <v>0</v>
      </c>
      <c r="AM1159">
        <v>1.2483995618685</v>
      </c>
      <c r="AN1159">
        <v>0.96308002522020197</v>
      </c>
      <c r="AO1159">
        <v>0</v>
      </c>
      <c r="AP1159">
        <v>0</v>
      </c>
      <c r="AQ1159">
        <v>0.69811284016387098</v>
      </c>
      <c r="AR1159">
        <v>0.784396637286218</v>
      </c>
      <c r="AS1159">
        <v>0</v>
      </c>
      <c r="AT1159">
        <v>0</v>
      </c>
      <c r="AU1159">
        <v>1.1006467614355899</v>
      </c>
      <c r="AV1159">
        <v>0.99231645868770602</v>
      </c>
      <c r="AW1159">
        <v>0</v>
      </c>
      <c r="AX1159">
        <v>0</v>
      </c>
      <c r="AY1159">
        <v>1.1176245804051099</v>
      </c>
      <c r="AZ1159">
        <v>0.93404648484136799</v>
      </c>
      <c r="BA1159">
        <v>0</v>
      </c>
      <c r="BB1159">
        <v>0</v>
      </c>
      <c r="BC1159">
        <v>1.4171082945286699</v>
      </c>
      <c r="BD1159">
        <v>1.28725008618032</v>
      </c>
      <c r="BE1159">
        <v>0</v>
      </c>
      <c r="BF1159">
        <v>7.6858043194220294E-2</v>
      </c>
      <c r="BG1159">
        <v>1.21538851099697</v>
      </c>
      <c r="BH1159">
        <v>1.1794026368213399</v>
      </c>
      <c r="BI1159">
        <v>0.18668855992772099</v>
      </c>
      <c r="BJ1159">
        <v>0.29811710293585902</v>
      </c>
      <c r="BK1159">
        <v>0.351724934243348</v>
      </c>
      <c r="BL1159">
        <v>1.19127121438828</v>
      </c>
      <c r="BM1159">
        <v>0</v>
      </c>
      <c r="BN1159">
        <v>0.27165859922947699</v>
      </c>
      <c r="BO1159">
        <v>1.2970465222157901</v>
      </c>
      <c r="BP1159">
        <v>1.0253879229863101</v>
      </c>
      <c r="BQ1159">
        <v>0</v>
      </c>
      <c r="BR1159">
        <v>0</v>
      </c>
      <c r="BS1159">
        <v>0.48561337903812202</v>
      </c>
      <c r="BT1159">
        <v>0.48561337903812202</v>
      </c>
      <c r="BU1159">
        <v>0</v>
      </c>
      <c r="BV1159">
        <v>0</v>
      </c>
      <c r="BW1159">
        <v>1.03397369201639</v>
      </c>
      <c r="BX1159">
        <v>0.79015432274771202</v>
      </c>
      <c r="BZ1159" t="s">
        <v>284</v>
      </c>
      <c r="CC1159">
        <v>0</v>
      </c>
      <c r="CD1159">
        <v>0</v>
      </c>
      <c r="CE1159">
        <v>0.74431426602343198</v>
      </c>
      <c r="CF1159">
        <v>0.91765151983098803</v>
      </c>
      <c r="CG1159">
        <v>0</v>
      </c>
      <c r="CH1159">
        <v>0</v>
      </c>
      <c r="CI1159">
        <v>0</v>
      </c>
      <c r="CJ1159">
        <v>0.79091291543963005</v>
      </c>
      <c r="CK1159">
        <v>0</v>
      </c>
      <c r="CL1159">
        <v>0</v>
      </c>
      <c r="CM1159">
        <v>0.45848275411272299</v>
      </c>
      <c r="CN1159">
        <v>0.98203842739626301</v>
      </c>
      <c r="CO1159">
        <v>0.15671127351914599</v>
      </c>
      <c r="CP1159">
        <v>0.44602972162360799</v>
      </c>
      <c r="CQ1159">
        <v>4.3842052842985897</v>
      </c>
      <c r="CR1159">
        <v>2.0840957402359002</v>
      </c>
      <c r="CS1159">
        <v>0</v>
      </c>
      <c r="CT1159">
        <v>0</v>
      </c>
      <c r="CU1159">
        <v>1.06585458698135</v>
      </c>
      <c r="CV1159">
        <v>0.78379787879626495</v>
      </c>
      <c r="CW1159">
        <v>0</v>
      </c>
      <c r="CX1159">
        <v>0</v>
      </c>
      <c r="CY1159">
        <v>0.549306802998064</v>
      </c>
      <c r="CZ1159">
        <v>0.49039731052969598</v>
      </c>
      <c r="DA1159">
        <v>0</v>
      </c>
      <c r="DB1159">
        <v>0.233947595738555</v>
      </c>
      <c r="DC1159">
        <v>0.747930335945174</v>
      </c>
      <c r="DD1159">
        <v>0.51398274020661905</v>
      </c>
      <c r="DF1159" t="s">
        <v>284</v>
      </c>
      <c r="DI1159">
        <v>0</v>
      </c>
      <c r="DJ1159">
        <v>0</v>
      </c>
      <c r="DK1159">
        <v>0</v>
      </c>
      <c r="DL1159">
        <v>1.5649681393886599E-2</v>
      </c>
      <c r="DM1159">
        <v>0</v>
      </c>
      <c r="DN1159">
        <v>0.120824326303867</v>
      </c>
      <c r="DO1159">
        <v>0.97217089215758701</v>
      </c>
      <c r="DP1159">
        <v>1.2049026422509499</v>
      </c>
      <c r="DQ1159">
        <v>0</v>
      </c>
      <c r="DR1159">
        <v>0</v>
      </c>
      <c r="DS1159">
        <v>0.388804813427929</v>
      </c>
      <c r="DT1159">
        <v>0.22728667943463701</v>
      </c>
    </row>
    <row r="1160" spans="1:124" x14ac:dyDescent="0.35">
      <c r="A1160" s="19" t="str">
        <f t="shared" si="36"/>
        <v>ROAA--37711</v>
      </c>
      <c r="B1160" s="19" t="str">
        <f t="shared" si="37"/>
        <v>ROAA</v>
      </c>
      <c r="C1160">
        <v>14</v>
      </c>
      <c r="D1160" s="27">
        <v>37711</v>
      </c>
      <c r="E1160">
        <v>0.89</v>
      </c>
      <c r="F1160">
        <v>1.25</v>
      </c>
      <c r="G1160">
        <v>1.83</v>
      </c>
      <c r="H1160">
        <v>1.25632183908046</v>
      </c>
      <c r="I1160">
        <v>0.86</v>
      </c>
      <c r="J1160">
        <v>1.26</v>
      </c>
      <c r="K1160">
        <v>1.73</v>
      </c>
      <c r="L1160">
        <v>1.286</v>
      </c>
      <c r="M1160">
        <v>0.72</v>
      </c>
      <c r="N1160">
        <v>1.1000000000000001</v>
      </c>
      <c r="O1160">
        <v>1.51</v>
      </c>
      <c r="P1160">
        <v>1.10222106901921</v>
      </c>
      <c r="Q1160">
        <v>1.0525</v>
      </c>
      <c r="R1160">
        <v>1.17</v>
      </c>
      <c r="S1160">
        <v>1.3774999999999999</v>
      </c>
      <c r="T1160">
        <v>1.1587499999999999</v>
      </c>
      <c r="U1160">
        <v>0.8125</v>
      </c>
      <c r="V1160">
        <v>1.2849999999999999</v>
      </c>
      <c r="W1160">
        <v>1.78</v>
      </c>
      <c r="X1160">
        <v>1.2785807860262</v>
      </c>
      <c r="Y1160">
        <v>0.94750000000000001</v>
      </c>
      <c r="Z1160">
        <v>1.21</v>
      </c>
      <c r="AA1160">
        <v>1.625</v>
      </c>
      <c r="AB1160">
        <v>1.1234615384615401</v>
      </c>
      <c r="AC1160">
        <v>0.78749999999999998</v>
      </c>
      <c r="AD1160">
        <v>1.1299999999999999</v>
      </c>
      <c r="AE1160">
        <v>1.5125</v>
      </c>
      <c r="AF1160">
        <v>1.19450980392157</v>
      </c>
      <c r="AG1160">
        <v>0.75</v>
      </c>
      <c r="AH1160">
        <v>1.2</v>
      </c>
      <c r="AI1160">
        <v>1.69</v>
      </c>
      <c r="AJ1160">
        <v>1.74806451612903</v>
      </c>
      <c r="AK1160">
        <v>1.0825</v>
      </c>
      <c r="AL1160">
        <v>1.405</v>
      </c>
      <c r="AM1160">
        <v>1.905</v>
      </c>
      <c r="AN1160">
        <v>1.42728571428571</v>
      </c>
      <c r="AO1160">
        <v>0.76</v>
      </c>
      <c r="AP1160">
        <v>1.2</v>
      </c>
      <c r="AQ1160">
        <v>1.64</v>
      </c>
      <c r="AR1160">
        <v>1.20145604395604</v>
      </c>
      <c r="AS1160">
        <v>0.9</v>
      </c>
      <c r="AT1160">
        <v>1.3</v>
      </c>
      <c r="AU1160">
        <v>1.74</v>
      </c>
      <c r="AV1160">
        <v>1.3331756756756801</v>
      </c>
      <c r="AW1160">
        <v>0.97750000000000004</v>
      </c>
      <c r="AX1160">
        <v>1.345</v>
      </c>
      <c r="AY1160">
        <v>1.8225</v>
      </c>
      <c r="AZ1160">
        <v>1.35769230769231</v>
      </c>
      <c r="BA1160">
        <v>0.75</v>
      </c>
      <c r="BB1160">
        <v>1.18</v>
      </c>
      <c r="BC1160">
        <v>1.675</v>
      </c>
      <c r="BD1160">
        <v>1.1506936416185001</v>
      </c>
      <c r="BE1160">
        <v>0.995</v>
      </c>
      <c r="BF1160">
        <v>1.45</v>
      </c>
      <c r="BG1160">
        <v>2.0099999999999998</v>
      </c>
      <c r="BH1160">
        <v>2.06</v>
      </c>
      <c r="BI1160">
        <v>0.88749999999999996</v>
      </c>
      <c r="BJ1160">
        <v>1.0149999999999999</v>
      </c>
      <c r="BK1160">
        <v>1.2625</v>
      </c>
      <c r="BL1160">
        <v>1.51</v>
      </c>
      <c r="BM1160">
        <v>1.9550000000000001</v>
      </c>
      <c r="BN1160">
        <v>2.0350000000000001</v>
      </c>
      <c r="BO1160">
        <v>2.125</v>
      </c>
      <c r="BP1160">
        <v>2.0449999999999999</v>
      </c>
      <c r="BQ1160">
        <v>-1.165</v>
      </c>
      <c r="BR1160">
        <v>0.86499999999999999</v>
      </c>
      <c r="BS1160">
        <v>1.0525</v>
      </c>
      <c r="BT1160">
        <v>-0.97750000000000004</v>
      </c>
      <c r="BU1160">
        <v>0.73499999999999999</v>
      </c>
      <c r="BV1160">
        <v>1.06</v>
      </c>
      <c r="BW1160">
        <v>1.375</v>
      </c>
      <c r="BX1160">
        <v>1.0947368421052599</v>
      </c>
      <c r="BZ1160" t="s">
        <v>284</v>
      </c>
      <c r="CC1160">
        <v>0.8</v>
      </c>
      <c r="CD1160">
        <v>1.34</v>
      </c>
      <c r="CE1160">
        <v>1.84</v>
      </c>
      <c r="CF1160">
        <v>1.24773109243698</v>
      </c>
      <c r="CG1160">
        <v>1.02</v>
      </c>
      <c r="CH1160">
        <v>1.07</v>
      </c>
      <c r="CI1160">
        <v>1.27</v>
      </c>
      <c r="CJ1160">
        <v>1.1160000000000001</v>
      </c>
      <c r="CK1160">
        <v>1.0049999999999999</v>
      </c>
      <c r="CL1160">
        <v>1.4450000000000001</v>
      </c>
      <c r="CM1160">
        <v>2.0625</v>
      </c>
      <c r="CN1160">
        <v>1.6815</v>
      </c>
      <c r="CO1160">
        <v>1.1000000000000001</v>
      </c>
      <c r="CP1160">
        <v>1.35</v>
      </c>
      <c r="CQ1160">
        <v>1.7350000000000001</v>
      </c>
      <c r="CR1160">
        <v>1.4550000000000001</v>
      </c>
      <c r="CS1160">
        <v>0.99</v>
      </c>
      <c r="CT1160">
        <v>1.3</v>
      </c>
      <c r="CU1160">
        <v>1.62</v>
      </c>
      <c r="CV1160">
        <v>1.26555555555556</v>
      </c>
      <c r="CW1160">
        <v>0.63500000000000001</v>
      </c>
      <c r="CX1160">
        <v>1.0249999999999999</v>
      </c>
      <c r="CY1160">
        <v>1.3875</v>
      </c>
      <c r="CZ1160">
        <v>1.059375</v>
      </c>
      <c r="DA1160">
        <v>9.0000000000000094E-2</v>
      </c>
      <c r="DB1160">
        <v>1.18</v>
      </c>
      <c r="DC1160">
        <v>1.5649999999999999</v>
      </c>
      <c r="DD1160">
        <v>0.47499999999999998</v>
      </c>
      <c r="DF1160" t="s">
        <v>284</v>
      </c>
      <c r="DI1160">
        <v>0.87</v>
      </c>
      <c r="DJ1160">
        <v>2.13</v>
      </c>
      <c r="DK1160">
        <v>3.24</v>
      </c>
      <c r="DL1160">
        <v>5.5569230769230797</v>
      </c>
      <c r="DM1160">
        <v>1.165</v>
      </c>
      <c r="DN1160">
        <v>1.48</v>
      </c>
      <c r="DO1160">
        <v>1.61</v>
      </c>
      <c r="DP1160">
        <v>0.70250000000000001</v>
      </c>
      <c r="DQ1160">
        <v>1.19</v>
      </c>
      <c r="DR1160">
        <v>1.37</v>
      </c>
      <c r="DS1160">
        <v>2.04</v>
      </c>
      <c r="DT1160">
        <v>1.47428571428571</v>
      </c>
    </row>
    <row r="1161" spans="1:124" x14ac:dyDescent="0.35">
      <c r="A1161" s="19" t="str">
        <f t="shared" si="36"/>
        <v>NIM--37711</v>
      </c>
      <c r="B1161" s="19" t="str">
        <f t="shared" si="37"/>
        <v>NIM</v>
      </c>
      <c r="C1161">
        <v>15</v>
      </c>
      <c r="D1161" s="27">
        <v>37711</v>
      </c>
      <c r="E1161">
        <v>4.12</v>
      </c>
      <c r="F1161">
        <v>4.43</v>
      </c>
      <c r="G1161">
        <v>5</v>
      </c>
      <c r="H1161">
        <v>4.7096551724137896</v>
      </c>
      <c r="I1161">
        <v>3.94</v>
      </c>
      <c r="J1161">
        <v>4.4000000000000004</v>
      </c>
      <c r="K1161">
        <v>4.91</v>
      </c>
      <c r="L1161">
        <v>4.4194993894993804</v>
      </c>
      <c r="M1161">
        <v>3.7</v>
      </c>
      <c r="N1161">
        <v>4.18</v>
      </c>
      <c r="O1161">
        <v>4.68</v>
      </c>
      <c r="P1161">
        <v>4.1963812118853001</v>
      </c>
      <c r="Q1161">
        <v>4.0599999999999996</v>
      </c>
      <c r="R1161">
        <v>4.3250000000000002</v>
      </c>
      <c r="S1161">
        <v>5.1775000000000002</v>
      </c>
      <c r="T1161">
        <v>4.4458333333333302</v>
      </c>
      <c r="U1161">
        <v>3.95</v>
      </c>
      <c r="V1161">
        <v>4.42</v>
      </c>
      <c r="W1161">
        <v>4.92</v>
      </c>
      <c r="X1161">
        <v>4.4229039301310102</v>
      </c>
      <c r="Y1161">
        <v>4.1825000000000001</v>
      </c>
      <c r="Z1161">
        <v>4.5949999999999998</v>
      </c>
      <c r="AA1161">
        <v>5.1275000000000004</v>
      </c>
      <c r="AB1161">
        <v>4.6869230769230796</v>
      </c>
      <c r="AC1161">
        <v>3.8174999999999999</v>
      </c>
      <c r="AD1161">
        <v>4.1100000000000003</v>
      </c>
      <c r="AE1161">
        <v>4.4800000000000004</v>
      </c>
      <c r="AF1161">
        <v>4.1607843137254896</v>
      </c>
      <c r="AG1161">
        <v>3.8224999999999998</v>
      </c>
      <c r="AH1161">
        <v>4.2949999999999999</v>
      </c>
      <c r="AI1161">
        <v>4.9725000000000001</v>
      </c>
      <c r="AJ1161">
        <v>5.0401086956521697</v>
      </c>
      <c r="AK1161">
        <v>4</v>
      </c>
      <c r="AL1161">
        <v>4.51</v>
      </c>
      <c r="AM1161">
        <v>4.9050000000000002</v>
      </c>
      <c r="AN1161">
        <v>4.4587142857142901</v>
      </c>
      <c r="AO1161">
        <v>3.8</v>
      </c>
      <c r="AP1161">
        <v>4.1749999999999998</v>
      </c>
      <c r="AQ1161">
        <v>4.6100000000000003</v>
      </c>
      <c r="AR1161">
        <v>4.2101098901098899</v>
      </c>
      <c r="AS1161">
        <v>4.0674999999999999</v>
      </c>
      <c r="AT1161">
        <v>4.53</v>
      </c>
      <c r="AU1161">
        <v>5.0125000000000002</v>
      </c>
      <c r="AV1161">
        <v>4.5619144144144199</v>
      </c>
      <c r="AW1161">
        <v>3.97</v>
      </c>
      <c r="AX1161">
        <v>4.4550000000000001</v>
      </c>
      <c r="AY1161">
        <v>4.9725000000000001</v>
      </c>
      <c r="AZ1161">
        <v>4.4495192307692299</v>
      </c>
      <c r="BA1161">
        <v>4.085</v>
      </c>
      <c r="BB1161">
        <v>4.4800000000000004</v>
      </c>
      <c r="BC1161">
        <v>5.0250000000000004</v>
      </c>
      <c r="BD1161">
        <v>4.5135260115606899</v>
      </c>
      <c r="BE1161">
        <v>3.8849999999999998</v>
      </c>
      <c r="BF1161">
        <v>4.21</v>
      </c>
      <c r="BG1161">
        <v>5.1950000000000003</v>
      </c>
      <c r="BH1161">
        <v>4.8878260869565198</v>
      </c>
      <c r="BI1161">
        <v>3.8875000000000002</v>
      </c>
      <c r="BJ1161">
        <v>4.4649999999999999</v>
      </c>
      <c r="BK1161">
        <v>4.4874999999999998</v>
      </c>
      <c r="BL1161">
        <v>4.3616666666666699</v>
      </c>
      <c r="BM1161">
        <v>4.375</v>
      </c>
      <c r="BN1161">
        <v>4.5999999999999996</v>
      </c>
      <c r="BO1161">
        <v>4.7824999999999998</v>
      </c>
      <c r="BP1161">
        <v>4.5575000000000001</v>
      </c>
      <c r="BQ1161">
        <v>3.145</v>
      </c>
      <c r="BR1161">
        <v>3.6850000000000001</v>
      </c>
      <c r="BS1161">
        <v>3.98</v>
      </c>
      <c r="BT1161">
        <v>3.44</v>
      </c>
      <c r="BU1161">
        <v>4.4450000000000003</v>
      </c>
      <c r="BV1161">
        <v>4.6100000000000003</v>
      </c>
      <c r="BW1161">
        <v>4.96</v>
      </c>
      <c r="BX1161">
        <v>4.6968421052631601</v>
      </c>
      <c r="BZ1161" t="s">
        <v>284</v>
      </c>
      <c r="CC1161">
        <v>4.09</v>
      </c>
      <c r="CD1161">
        <v>4.55</v>
      </c>
      <c r="CE1161">
        <v>4.9800000000000004</v>
      </c>
      <c r="CF1161">
        <v>4.5772268907563003</v>
      </c>
      <c r="CG1161">
        <v>3.3</v>
      </c>
      <c r="CH1161">
        <v>4.7300000000000004</v>
      </c>
      <c r="CI1161">
        <v>4.91</v>
      </c>
      <c r="CJ1161">
        <v>4.476</v>
      </c>
      <c r="CK1161">
        <v>3.9674999999999998</v>
      </c>
      <c r="CL1161">
        <v>4.4349999999999996</v>
      </c>
      <c r="CM1161">
        <v>5.0049999999999999</v>
      </c>
      <c r="CN1161">
        <v>4.5354999999999999</v>
      </c>
      <c r="CO1161">
        <v>4.49</v>
      </c>
      <c r="CP1161">
        <v>4.665</v>
      </c>
      <c r="CQ1161">
        <v>5.1100000000000003</v>
      </c>
      <c r="CR1161">
        <v>4.9800000000000004</v>
      </c>
      <c r="CS1161">
        <v>3.65</v>
      </c>
      <c r="CT1161">
        <v>3.94</v>
      </c>
      <c r="CU1161">
        <v>4.96</v>
      </c>
      <c r="CV1161">
        <v>4.1566666666666698</v>
      </c>
      <c r="CW1161">
        <v>3.5825</v>
      </c>
      <c r="CX1161">
        <v>4.1050000000000004</v>
      </c>
      <c r="CY1161">
        <v>4.9749999999999996</v>
      </c>
      <c r="CZ1161">
        <v>4.2437500000000004</v>
      </c>
      <c r="DA1161">
        <v>3.835</v>
      </c>
      <c r="DB1161">
        <v>3.84</v>
      </c>
      <c r="DC1161">
        <v>4.3499999999999996</v>
      </c>
      <c r="DD1161">
        <v>4.1766666666666703</v>
      </c>
      <c r="DF1161" t="s">
        <v>284</v>
      </c>
      <c r="DI1161">
        <v>3.6</v>
      </c>
      <c r="DJ1161">
        <v>4.22</v>
      </c>
      <c r="DK1161">
        <v>9.7799999999999994</v>
      </c>
      <c r="DL1161">
        <v>7.4215384615384599</v>
      </c>
      <c r="DM1161">
        <v>4.0324999999999998</v>
      </c>
      <c r="DN1161">
        <v>4.75</v>
      </c>
      <c r="DO1161">
        <v>4.9349999999999996</v>
      </c>
      <c r="DP1161">
        <v>4.3574999999999999</v>
      </c>
      <c r="DQ1161">
        <v>3.9849999999999999</v>
      </c>
      <c r="DR1161">
        <v>4.5599999999999996</v>
      </c>
      <c r="DS1161">
        <v>4.95</v>
      </c>
      <c r="DT1161">
        <v>4.4128571428571401</v>
      </c>
    </row>
    <row r="1162" spans="1:124" x14ac:dyDescent="0.35">
      <c r="A1162" s="19" t="str">
        <f t="shared" si="36"/>
        <v>Provisions / Avg Assets--37711</v>
      </c>
      <c r="B1162" s="19" t="str">
        <f t="shared" si="37"/>
        <v>Provisions / Avg Assets</v>
      </c>
      <c r="C1162">
        <v>16</v>
      </c>
      <c r="D1162" s="27">
        <v>37711</v>
      </c>
      <c r="E1162">
        <v>5.5E-2</v>
      </c>
      <c r="F1162">
        <v>0.13</v>
      </c>
      <c r="G1162">
        <v>0.24</v>
      </c>
      <c r="H1162">
        <v>0.38597701149425301</v>
      </c>
      <c r="I1162">
        <v>0</v>
      </c>
      <c r="J1162">
        <v>0.11</v>
      </c>
      <c r="K1162">
        <v>0.22</v>
      </c>
      <c r="L1162">
        <v>0.18932926829268301</v>
      </c>
      <c r="M1162">
        <v>0.02</v>
      </c>
      <c r="N1162">
        <v>0.14000000000000001</v>
      </c>
      <c r="O1162">
        <v>0.28000000000000003</v>
      </c>
      <c r="P1162">
        <v>0.21918007265179101</v>
      </c>
      <c r="Q1162">
        <v>0.1075</v>
      </c>
      <c r="R1162">
        <v>0.16</v>
      </c>
      <c r="S1162">
        <v>0.2175</v>
      </c>
      <c r="T1162">
        <v>0.20125000000000001</v>
      </c>
      <c r="U1162">
        <v>0</v>
      </c>
      <c r="V1162">
        <v>0.11</v>
      </c>
      <c r="W1162">
        <v>0.23</v>
      </c>
      <c r="X1162">
        <v>0.190458515283843</v>
      </c>
      <c r="Y1162">
        <v>0.04</v>
      </c>
      <c r="Z1162">
        <v>0.12</v>
      </c>
      <c r="AA1162">
        <v>0.2175</v>
      </c>
      <c r="AB1162">
        <v>0.15666666666666701</v>
      </c>
      <c r="AC1162">
        <v>0</v>
      </c>
      <c r="AD1162">
        <v>0.12</v>
      </c>
      <c r="AE1162">
        <v>0.1925</v>
      </c>
      <c r="AF1162">
        <v>0.13990196078431399</v>
      </c>
      <c r="AG1162">
        <v>0</v>
      </c>
      <c r="AH1162">
        <v>0.03</v>
      </c>
      <c r="AI1162">
        <v>0.27</v>
      </c>
      <c r="AJ1162">
        <v>0.68</v>
      </c>
      <c r="AK1162">
        <v>0.03</v>
      </c>
      <c r="AL1162">
        <v>0.1</v>
      </c>
      <c r="AM1162">
        <v>0.19</v>
      </c>
      <c r="AN1162">
        <v>0.13814285714285701</v>
      </c>
      <c r="AO1162">
        <v>0</v>
      </c>
      <c r="AP1162">
        <v>0.06</v>
      </c>
      <c r="AQ1162">
        <v>0.17</v>
      </c>
      <c r="AR1162">
        <v>0.12505494505494499</v>
      </c>
      <c r="AS1162">
        <v>0.04</v>
      </c>
      <c r="AT1162">
        <v>0.13500000000000001</v>
      </c>
      <c r="AU1162">
        <v>0.25</v>
      </c>
      <c r="AV1162">
        <v>0.19380630630630599</v>
      </c>
      <c r="AW1162">
        <v>0.02</v>
      </c>
      <c r="AX1162">
        <v>0.09</v>
      </c>
      <c r="AY1162">
        <v>0.2</v>
      </c>
      <c r="AZ1162">
        <v>0.15384615384615399</v>
      </c>
      <c r="BA1162">
        <v>4.4999999999999998E-2</v>
      </c>
      <c r="BB1162">
        <v>0.14000000000000001</v>
      </c>
      <c r="BC1162">
        <v>0.3</v>
      </c>
      <c r="BD1162">
        <v>0.24820809248554901</v>
      </c>
      <c r="BE1162">
        <v>0.01</v>
      </c>
      <c r="BF1162">
        <v>0.08</v>
      </c>
      <c r="BG1162">
        <v>0.17</v>
      </c>
      <c r="BH1162">
        <v>0.74553191489361703</v>
      </c>
      <c r="BI1162">
        <v>6.7500000000000004E-2</v>
      </c>
      <c r="BJ1162">
        <v>9.5000000000000001E-2</v>
      </c>
      <c r="BK1162">
        <v>0.13</v>
      </c>
      <c r="BL1162">
        <v>0.11</v>
      </c>
      <c r="BM1162">
        <v>0.12</v>
      </c>
      <c r="BN1162">
        <v>0.23499999999999999</v>
      </c>
      <c r="BO1162">
        <v>0.3775</v>
      </c>
      <c r="BP1162">
        <v>0.26250000000000001</v>
      </c>
      <c r="BQ1162">
        <v>1.4999999999999999E-2</v>
      </c>
      <c r="BR1162">
        <v>0.185</v>
      </c>
      <c r="BS1162">
        <v>0.5625</v>
      </c>
      <c r="BT1162">
        <v>0.39250000000000002</v>
      </c>
      <c r="BU1162">
        <v>0.01</v>
      </c>
      <c r="BV1162">
        <v>0.09</v>
      </c>
      <c r="BW1162">
        <v>0.22500000000000001</v>
      </c>
      <c r="BX1162">
        <v>0.158947368421053</v>
      </c>
      <c r="BZ1162" t="s">
        <v>284</v>
      </c>
      <c r="CC1162">
        <v>0.06</v>
      </c>
      <c r="CD1162">
        <v>0.14000000000000001</v>
      </c>
      <c r="CE1162">
        <v>0.3</v>
      </c>
      <c r="CF1162">
        <v>0.24050420168067199</v>
      </c>
      <c r="CG1162">
        <v>0.06</v>
      </c>
      <c r="CH1162">
        <v>0.1</v>
      </c>
      <c r="CI1162">
        <v>0.14000000000000001</v>
      </c>
      <c r="CJ1162">
        <v>0.13200000000000001</v>
      </c>
      <c r="CK1162">
        <v>6.5000000000000002E-2</v>
      </c>
      <c r="CL1162">
        <v>0.08</v>
      </c>
      <c r="CM1162">
        <v>0.18</v>
      </c>
      <c r="CN1162">
        <v>0.23549999999999999</v>
      </c>
      <c r="CO1162">
        <v>0.09</v>
      </c>
      <c r="CP1162">
        <v>0.155</v>
      </c>
      <c r="CQ1162">
        <v>0.16750000000000001</v>
      </c>
      <c r="CR1162">
        <v>0.13</v>
      </c>
      <c r="CS1162">
        <v>0</v>
      </c>
      <c r="CT1162">
        <v>0.04</v>
      </c>
      <c r="CU1162">
        <v>0.06</v>
      </c>
      <c r="CV1162">
        <v>4.8888888888888898E-2</v>
      </c>
      <c r="CW1162">
        <v>0</v>
      </c>
      <c r="CX1162">
        <v>0.16</v>
      </c>
      <c r="CY1162">
        <v>0.22500000000000001</v>
      </c>
      <c r="CZ1162">
        <v>0.31062499999999998</v>
      </c>
      <c r="DA1162">
        <v>6.7500000000000004E-2</v>
      </c>
      <c r="DB1162">
        <v>0.15</v>
      </c>
      <c r="DC1162">
        <v>0.2475</v>
      </c>
      <c r="DD1162">
        <v>0.16500000000000001</v>
      </c>
      <c r="DF1162" t="s">
        <v>284</v>
      </c>
      <c r="DI1162">
        <v>0</v>
      </c>
      <c r="DJ1162">
        <v>0.51</v>
      </c>
      <c r="DK1162">
        <v>4.8899999999999997</v>
      </c>
      <c r="DL1162">
        <v>3.0069230769230799</v>
      </c>
      <c r="DM1162">
        <v>2.2499999999999999E-2</v>
      </c>
      <c r="DN1162">
        <v>8.5000000000000006E-2</v>
      </c>
      <c r="DO1162">
        <v>0.1825</v>
      </c>
      <c r="DP1162">
        <v>0.103333333333333</v>
      </c>
      <c r="DQ1162">
        <v>0</v>
      </c>
      <c r="DR1162">
        <v>7.0000000000000007E-2</v>
      </c>
      <c r="DS1162">
        <v>0.09</v>
      </c>
      <c r="DT1162">
        <v>7.0000000000000007E-2</v>
      </c>
    </row>
    <row r="1163" spans="1:124" x14ac:dyDescent="0.35">
      <c r="A1163" s="19" t="str">
        <f t="shared" si="36"/>
        <v>Negative Earners (last 4 qtrs)--37711</v>
      </c>
      <c r="B1163" s="19" t="str">
        <f t="shared" si="37"/>
        <v>Negative Earners (last 4 qtrs)</v>
      </c>
      <c r="C1163">
        <v>17</v>
      </c>
      <c r="D1163" s="27">
        <v>37711</v>
      </c>
      <c r="F1163">
        <v>3.4482758620689702</v>
      </c>
      <c r="H1163">
        <v>3</v>
      </c>
      <c r="J1163">
        <v>3.2296650717703401</v>
      </c>
      <c r="L1163">
        <v>27</v>
      </c>
      <c r="N1163">
        <v>5.59511698880977</v>
      </c>
      <c r="P1163">
        <v>440</v>
      </c>
      <c r="R1163">
        <v>4.1666666666666696</v>
      </c>
      <c r="T1163">
        <v>1</v>
      </c>
      <c r="V1163">
        <v>3.8626609442060098</v>
      </c>
      <c r="X1163">
        <v>18</v>
      </c>
      <c r="Z1163">
        <v>1.2820512820512799</v>
      </c>
      <c r="AB1163">
        <v>1</v>
      </c>
      <c r="AD1163">
        <v>0</v>
      </c>
      <c r="AF1163">
        <v>0</v>
      </c>
      <c r="AH1163">
        <v>6.4516129032258096</v>
      </c>
      <c r="AI1163"/>
      <c r="AJ1163">
        <v>6</v>
      </c>
      <c r="AK1163"/>
      <c r="AL1163">
        <v>1.4285714285714299</v>
      </c>
      <c r="AN1163">
        <v>1</v>
      </c>
      <c r="AP1163">
        <v>2.7027027027027</v>
      </c>
      <c r="AR1163">
        <v>10</v>
      </c>
      <c r="AT1163">
        <v>2.8761061946902702</v>
      </c>
      <c r="AV1163">
        <v>13</v>
      </c>
      <c r="AX1163">
        <v>2.8301886792452802</v>
      </c>
      <c r="AZ1163">
        <v>6</v>
      </c>
      <c r="BB1163">
        <v>5.71428571428571</v>
      </c>
      <c r="BD1163">
        <v>10</v>
      </c>
      <c r="BF1163">
        <v>2.12765957446809</v>
      </c>
      <c r="BH1163">
        <v>1</v>
      </c>
      <c r="BJ1163">
        <v>0</v>
      </c>
      <c r="BL1163">
        <v>0</v>
      </c>
      <c r="BN1163">
        <v>0</v>
      </c>
      <c r="BP1163">
        <v>0</v>
      </c>
      <c r="BR1163">
        <v>0</v>
      </c>
      <c r="BT1163">
        <v>0</v>
      </c>
      <c r="BV1163">
        <v>0</v>
      </c>
      <c r="BX1163">
        <v>0</v>
      </c>
      <c r="BZ1163" t="s">
        <v>285</v>
      </c>
      <c r="CB1163">
        <v>0</v>
      </c>
      <c r="CD1163">
        <v>2.4793388429752099</v>
      </c>
      <c r="CF1163">
        <v>3</v>
      </c>
      <c r="CH1163">
        <v>0</v>
      </c>
      <c r="CJ1163">
        <v>0</v>
      </c>
      <c r="CL1163">
        <v>0</v>
      </c>
      <c r="CN1163">
        <v>0</v>
      </c>
      <c r="CP1163">
        <v>0</v>
      </c>
      <c r="CR1163">
        <v>0</v>
      </c>
      <c r="CT1163">
        <v>0</v>
      </c>
      <c r="CV1163">
        <v>0</v>
      </c>
      <c r="CX1163">
        <v>0</v>
      </c>
      <c r="CZ1163">
        <v>0</v>
      </c>
      <c r="DB1163">
        <v>0</v>
      </c>
      <c r="DD1163">
        <v>0</v>
      </c>
      <c r="DF1163" t="s">
        <v>285</v>
      </c>
      <c r="DH1163">
        <v>0</v>
      </c>
      <c r="DJ1163">
        <v>7.6923076923076898</v>
      </c>
      <c r="DL1163">
        <v>1</v>
      </c>
      <c r="DN1163">
        <v>8.3333333333333304</v>
      </c>
      <c r="DP1163">
        <v>1</v>
      </c>
      <c r="DR1163">
        <v>0</v>
      </c>
      <c r="DT1163">
        <v>0</v>
      </c>
    </row>
    <row r="1164" spans="1:124" x14ac:dyDescent="0.35">
      <c r="A1164" s="19" t="str">
        <f t="shared" si="36"/>
        <v>Noncore Funding / Liab--37711</v>
      </c>
      <c r="B1164" s="19" t="str">
        <f t="shared" si="37"/>
        <v>Noncore Funding / Liab</v>
      </c>
      <c r="C1164">
        <v>18</v>
      </c>
      <c r="D1164" s="27">
        <v>37711</v>
      </c>
      <c r="E1164">
        <v>10.6736661261856</v>
      </c>
      <c r="F1164">
        <v>14.605999908954299</v>
      </c>
      <c r="G1164">
        <v>23.758279648704001</v>
      </c>
      <c r="H1164">
        <v>18.648603594004101</v>
      </c>
      <c r="I1164">
        <v>9.4932896703165994</v>
      </c>
      <c r="J1164">
        <v>14.4026343864096</v>
      </c>
      <c r="K1164">
        <v>20.5841107875994</v>
      </c>
      <c r="L1164">
        <v>16.734782362735</v>
      </c>
      <c r="M1164">
        <v>12.082165166902501</v>
      </c>
      <c r="N1164">
        <v>18.4130451743778</v>
      </c>
      <c r="O1164">
        <v>26.5120425668932</v>
      </c>
      <c r="P1164">
        <v>21.012137066492301</v>
      </c>
      <c r="Q1164">
        <v>11.339438513481999</v>
      </c>
      <c r="R1164">
        <v>15.4294172999778</v>
      </c>
      <c r="S1164">
        <v>22.385690837407498</v>
      </c>
      <c r="T1164">
        <v>16.8073729819954</v>
      </c>
      <c r="U1164">
        <v>8.8961316507777308</v>
      </c>
      <c r="V1164">
        <v>13.6603918884243</v>
      </c>
      <c r="W1164">
        <v>20.4159386427655</v>
      </c>
      <c r="X1164">
        <v>16.072113952800802</v>
      </c>
      <c r="Y1164">
        <v>11.749131569086501</v>
      </c>
      <c r="Z1164">
        <v>14.914495794336201</v>
      </c>
      <c r="AA1164">
        <v>22.138639737750101</v>
      </c>
      <c r="AB1164">
        <v>17.760852590616999</v>
      </c>
      <c r="AC1164">
        <v>9.6122890639649494</v>
      </c>
      <c r="AD1164">
        <v>13.9982201191565</v>
      </c>
      <c r="AE1164">
        <v>17.9397845242801</v>
      </c>
      <c r="AF1164">
        <v>15.159701232382799</v>
      </c>
      <c r="AG1164">
        <v>12.656049789493</v>
      </c>
      <c r="AH1164">
        <v>17.327375738881301</v>
      </c>
      <c r="AI1164">
        <v>25.671983536666701</v>
      </c>
      <c r="AJ1164">
        <v>23.883046985866201</v>
      </c>
      <c r="AK1164">
        <v>9.3220915235703998</v>
      </c>
      <c r="AL1164">
        <v>13.8209394675724</v>
      </c>
      <c r="AM1164">
        <v>17.433649632700298</v>
      </c>
      <c r="AN1164">
        <v>16.073657309600499</v>
      </c>
      <c r="AO1164">
        <v>9.5810402276886997</v>
      </c>
      <c r="AP1164">
        <v>13.7288318184355</v>
      </c>
      <c r="AQ1164">
        <v>19.260371546081998</v>
      </c>
      <c r="AR1164">
        <v>15.4920508478997</v>
      </c>
      <c r="AS1164">
        <v>10.685016043279999</v>
      </c>
      <c r="AT1164">
        <v>15.500711183864601</v>
      </c>
      <c r="AU1164">
        <v>22.172354742142801</v>
      </c>
      <c r="AV1164">
        <v>17.882139429994801</v>
      </c>
      <c r="AW1164">
        <v>8.9356211503286396</v>
      </c>
      <c r="AX1164">
        <v>13.7567115253848</v>
      </c>
      <c r="AY1164">
        <v>20.680077964034101</v>
      </c>
      <c r="AZ1164">
        <v>15.4105360083548</v>
      </c>
      <c r="BA1164">
        <v>9.4411041173472494</v>
      </c>
      <c r="BB1164">
        <v>15.3236808520002</v>
      </c>
      <c r="BC1164">
        <v>22.283319242177001</v>
      </c>
      <c r="BD1164">
        <v>18.704078413993901</v>
      </c>
      <c r="BE1164">
        <v>12.0350768749043</v>
      </c>
      <c r="BF1164">
        <v>15.702552327121801</v>
      </c>
      <c r="BG1164">
        <v>24.8490758710393</v>
      </c>
      <c r="BH1164">
        <v>25.0479199076002</v>
      </c>
      <c r="BI1164">
        <v>11.555295580501699</v>
      </c>
      <c r="BJ1164">
        <v>12.0097522322956</v>
      </c>
      <c r="BK1164">
        <v>25.105690882464302</v>
      </c>
      <c r="BL1164">
        <v>18.654731038990601</v>
      </c>
      <c r="BM1164">
        <v>23.488963795136399</v>
      </c>
      <c r="BN1164">
        <v>28.857711396431199</v>
      </c>
      <c r="BO1164">
        <v>32.895148447378297</v>
      </c>
      <c r="BP1164">
        <v>27.5264008460836</v>
      </c>
      <c r="BQ1164">
        <v>13.5568863748893</v>
      </c>
      <c r="BR1164">
        <v>18.090533453867199</v>
      </c>
      <c r="BS1164">
        <v>24.311151369360498</v>
      </c>
      <c r="BT1164">
        <v>19.777504290382598</v>
      </c>
      <c r="BU1164">
        <v>6.4684684895286599</v>
      </c>
      <c r="BV1164">
        <v>10.076055738751201</v>
      </c>
      <c r="BW1164">
        <v>18.297088829697099</v>
      </c>
      <c r="BX1164">
        <v>14.3515545104888</v>
      </c>
      <c r="BZ1164" t="s">
        <v>284</v>
      </c>
      <c r="CC1164">
        <v>8.9134731525200408</v>
      </c>
      <c r="CD1164">
        <v>14.325327358028201</v>
      </c>
      <c r="CE1164">
        <v>20.682470943643299</v>
      </c>
      <c r="CF1164">
        <v>17.166427873131401</v>
      </c>
      <c r="CG1164">
        <v>9.5454805110726095</v>
      </c>
      <c r="CH1164">
        <v>17.416939945013102</v>
      </c>
      <c r="CI1164">
        <v>17.968133042226</v>
      </c>
      <c r="CJ1164">
        <v>19.1648636988037</v>
      </c>
      <c r="CK1164">
        <v>7.3201680842491896</v>
      </c>
      <c r="CL1164">
        <v>12.4056038931347</v>
      </c>
      <c r="CM1164">
        <v>23.423933994160599</v>
      </c>
      <c r="CN1164">
        <v>19.857794706887798</v>
      </c>
      <c r="CO1164">
        <v>11.804414245121301</v>
      </c>
      <c r="CP1164">
        <v>14.7442404327338</v>
      </c>
      <c r="CQ1164">
        <v>16.966850636386301</v>
      </c>
      <c r="CR1164">
        <v>14.434799524607101</v>
      </c>
      <c r="CS1164">
        <v>11.349207171191001</v>
      </c>
      <c r="CT1164">
        <v>12.169848510446601</v>
      </c>
      <c r="CU1164">
        <v>16.577961758328399</v>
      </c>
      <c r="CV1164">
        <v>13.2108487006507</v>
      </c>
      <c r="CW1164">
        <v>6.5785822101791398</v>
      </c>
      <c r="CX1164">
        <v>13.9498793450415</v>
      </c>
      <c r="CY1164">
        <v>18.299361580018601</v>
      </c>
      <c r="CZ1164">
        <v>17.924583436652501</v>
      </c>
      <c r="DA1164">
        <v>24.978841980235199</v>
      </c>
      <c r="DB1164">
        <v>28.207123674566098</v>
      </c>
      <c r="DC1164">
        <v>62.021523112638697</v>
      </c>
      <c r="DD1164">
        <v>58.793241418307801</v>
      </c>
      <c r="DF1164" t="s">
        <v>284</v>
      </c>
      <c r="DI1164">
        <v>25.671983536666701</v>
      </c>
      <c r="DJ1164">
        <v>52.226873455942901</v>
      </c>
      <c r="DK1164">
        <v>88.665143559528104</v>
      </c>
      <c r="DL1164">
        <v>52.975970880802301</v>
      </c>
      <c r="DM1164">
        <v>8.2791788432399507</v>
      </c>
      <c r="DN1164">
        <v>12.238313533267601</v>
      </c>
      <c r="DO1164">
        <v>14.174499550941601</v>
      </c>
      <c r="DP1164">
        <v>12.708518577210199</v>
      </c>
      <c r="DQ1164">
        <v>8.9853774306103897</v>
      </c>
      <c r="DR1164">
        <v>14.619336758524099</v>
      </c>
      <c r="DS1164">
        <v>19.1797738343136</v>
      </c>
      <c r="DT1164">
        <v>13.9974125851365</v>
      </c>
    </row>
    <row r="1165" spans="1:124" x14ac:dyDescent="0.35">
      <c r="A1165" s="19" t="str">
        <f t="shared" si="36"/>
        <v>Brokered Dep / Liab--37711</v>
      </c>
      <c r="B1165" s="19" t="str">
        <f t="shared" si="37"/>
        <v>Brokered Dep / Liab</v>
      </c>
      <c r="C1165">
        <v>19</v>
      </c>
      <c r="D1165" s="27">
        <v>37711</v>
      </c>
      <c r="E1165">
        <v>0</v>
      </c>
      <c r="F1165">
        <v>0</v>
      </c>
      <c r="G1165">
        <v>0</v>
      </c>
      <c r="H1165">
        <v>1.4432583498595899</v>
      </c>
      <c r="I1165">
        <v>0</v>
      </c>
      <c r="J1165">
        <v>0</v>
      </c>
      <c r="K1165">
        <v>0</v>
      </c>
      <c r="L1165">
        <v>1.2315347861172901</v>
      </c>
      <c r="M1165">
        <v>0</v>
      </c>
      <c r="N1165">
        <v>0</v>
      </c>
      <c r="O1165">
        <v>0</v>
      </c>
      <c r="P1165">
        <v>1.2017930305095299</v>
      </c>
      <c r="Q1165">
        <v>0</v>
      </c>
      <c r="R1165">
        <v>0</v>
      </c>
      <c r="S1165">
        <v>0</v>
      </c>
      <c r="T1165">
        <v>0.41202372097465201</v>
      </c>
      <c r="U1165">
        <v>0</v>
      </c>
      <c r="V1165">
        <v>0</v>
      </c>
      <c r="W1165">
        <v>0.224600038203076</v>
      </c>
      <c r="X1165">
        <v>1.4220296298894901</v>
      </c>
      <c r="Y1165">
        <v>0</v>
      </c>
      <c r="Z1165">
        <v>0</v>
      </c>
      <c r="AA1165">
        <v>0</v>
      </c>
      <c r="AB1165">
        <v>0.45452939133338399</v>
      </c>
      <c r="AC1165">
        <v>0</v>
      </c>
      <c r="AD1165">
        <v>0</v>
      </c>
      <c r="AE1165">
        <v>0</v>
      </c>
      <c r="AF1165">
        <v>0.78402253589997695</v>
      </c>
      <c r="AG1165">
        <v>0</v>
      </c>
      <c r="AH1165">
        <v>0</v>
      </c>
      <c r="AI1165">
        <v>0.15925616112219301</v>
      </c>
      <c r="AJ1165">
        <v>2.45972096833371</v>
      </c>
      <c r="AK1165">
        <v>0</v>
      </c>
      <c r="AL1165">
        <v>0</v>
      </c>
      <c r="AM1165">
        <v>1.2492934362725101</v>
      </c>
      <c r="AN1165">
        <v>1.7822677228270301</v>
      </c>
      <c r="AO1165">
        <v>0</v>
      </c>
      <c r="AP1165">
        <v>0</v>
      </c>
      <c r="AQ1165">
        <v>0</v>
      </c>
      <c r="AR1165">
        <v>1.0470375030557799</v>
      </c>
      <c r="AS1165">
        <v>0</v>
      </c>
      <c r="AT1165">
        <v>0</v>
      </c>
      <c r="AU1165">
        <v>0.25825181651826501</v>
      </c>
      <c r="AV1165">
        <v>1.5045406667855701</v>
      </c>
      <c r="AW1165">
        <v>0</v>
      </c>
      <c r="AX1165">
        <v>0</v>
      </c>
      <c r="AY1165">
        <v>0</v>
      </c>
      <c r="AZ1165">
        <v>0.700836647003798</v>
      </c>
      <c r="BA1165">
        <v>0</v>
      </c>
      <c r="BB1165">
        <v>0</v>
      </c>
      <c r="BC1165">
        <v>0.71884147073884697</v>
      </c>
      <c r="BD1165">
        <v>2.2052535154021902</v>
      </c>
      <c r="BE1165">
        <v>0</v>
      </c>
      <c r="BF1165">
        <v>0</v>
      </c>
      <c r="BG1165">
        <v>1.0913401280516499</v>
      </c>
      <c r="BH1165">
        <v>2.8829636797199698</v>
      </c>
      <c r="BI1165">
        <v>0</v>
      </c>
      <c r="BJ1165">
        <v>0</v>
      </c>
      <c r="BK1165">
        <v>0</v>
      </c>
      <c r="BL1165">
        <v>1.02502789243815</v>
      </c>
      <c r="BM1165">
        <v>0</v>
      </c>
      <c r="BN1165">
        <v>0.73754004320941702</v>
      </c>
      <c r="BO1165">
        <v>2.1646921873506102</v>
      </c>
      <c r="BP1165">
        <v>1.4271521441412001</v>
      </c>
      <c r="BQ1165">
        <v>0</v>
      </c>
      <c r="BR1165">
        <v>0</v>
      </c>
      <c r="BS1165">
        <v>1.02716512852599</v>
      </c>
      <c r="BT1165">
        <v>1.02716512852599</v>
      </c>
      <c r="BU1165">
        <v>0</v>
      </c>
      <c r="BV1165">
        <v>0</v>
      </c>
      <c r="BW1165">
        <v>0.86070113462862596</v>
      </c>
      <c r="BX1165">
        <v>1.9093860547800099</v>
      </c>
      <c r="BZ1165" t="s">
        <v>284</v>
      </c>
      <c r="CC1165">
        <v>0</v>
      </c>
      <c r="CD1165">
        <v>0</v>
      </c>
      <c r="CE1165">
        <v>0.15616285554935899</v>
      </c>
      <c r="CF1165">
        <v>2.0436611525989701</v>
      </c>
      <c r="CG1165">
        <v>0</v>
      </c>
      <c r="CH1165">
        <v>0</v>
      </c>
      <c r="CI1165">
        <v>0</v>
      </c>
      <c r="CJ1165">
        <v>1.8593582675603899</v>
      </c>
      <c r="CK1165">
        <v>0</v>
      </c>
      <c r="CL1165">
        <v>0</v>
      </c>
      <c r="CM1165">
        <v>3.8836674819958801</v>
      </c>
      <c r="CN1165">
        <v>4.4400582574947904</v>
      </c>
      <c r="CO1165">
        <v>0</v>
      </c>
      <c r="CP1165">
        <v>0</v>
      </c>
      <c r="CQ1165">
        <v>0</v>
      </c>
      <c r="CR1165">
        <v>1.47475245364202</v>
      </c>
      <c r="CS1165">
        <v>0</v>
      </c>
      <c r="CT1165">
        <v>0</v>
      </c>
      <c r="CU1165">
        <v>6.7087652945215501E-2</v>
      </c>
      <c r="CV1165">
        <v>0.52770478831259104</v>
      </c>
      <c r="CW1165">
        <v>0</v>
      </c>
      <c r="CX1165">
        <v>0</v>
      </c>
      <c r="CY1165">
        <v>0</v>
      </c>
      <c r="CZ1165">
        <v>1.6920976144388999</v>
      </c>
      <c r="DA1165">
        <v>0</v>
      </c>
      <c r="DB1165">
        <v>1.5298226713863099</v>
      </c>
      <c r="DC1165">
        <v>16.738921665965499</v>
      </c>
      <c r="DD1165">
        <v>15.2090989945792</v>
      </c>
      <c r="DF1165" t="s">
        <v>284</v>
      </c>
      <c r="DI1165">
        <v>0</v>
      </c>
      <c r="DJ1165">
        <v>0</v>
      </c>
      <c r="DK1165">
        <v>7.0250110621799902</v>
      </c>
      <c r="DL1165">
        <v>6.7789913649190199</v>
      </c>
      <c r="DM1165">
        <v>0</v>
      </c>
      <c r="DN1165">
        <v>0</v>
      </c>
      <c r="DO1165">
        <v>0</v>
      </c>
      <c r="DP1165">
        <v>0.228210230217406</v>
      </c>
      <c r="DQ1165">
        <v>0</v>
      </c>
      <c r="DR1165">
        <v>0</v>
      </c>
      <c r="DS1165">
        <v>2.7783187501712598</v>
      </c>
      <c r="DT1165">
        <v>1.6200849379287401</v>
      </c>
    </row>
    <row r="1166" spans="1:124" x14ac:dyDescent="0.35">
      <c r="A1166" s="19" t="str">
        <f t="shared" si="36"/>
        <v>Liquid Assets / Assets--37711</v>
      </c>
      <c r="B1166" s="19" t="str">
        <f t="shared" si="37"/>
        <v>Liquid Assets / Assets</v>
      </c>
      <c r="C1166">
        <v>20</v>
      </c>
      <c r="D1166" s="27">
        <v>37711</v>
      </c>
      <c r="E1166">
        <v>13.4010407222856</v>
      </c>
      <c r="F1166">
        <v>21.712710290890701</v>
      </c>
      <c r="G1166">
        <v>29.113084882711899</v>
      </c>
      <c r="H1166">
        <v>21.9752308685853</v>
      </c>
      <c r="I1166">
        <v>12.189535839333001</v>
      </c>
      <c r="J1166">
        <v>19.701931795471999</v>
      </c>
      <c r="K1166">
        <v>29.811653867818698</v>
      </c>
      <c r="L1166">
        <v>21.965642443183299</v>
      </c>
      <c r="M1166">
        <v>12.064519784587899</v>
      </c>
      <c r="N1166">
        <v>19.7869421977495</v>
      </c>
      <c r="O1166">
        <v>30.346973385047299</v>
      </c>
      <c r="P1166">
        <v>22.140716382716999</v>
      </c>
      <c r="Q1166">
        <v>17.366064531477399</v>
      </c>
      <c r="R1166">
        <v>23.215513749901799</v>
      </c>
      <c r="S1166">
        <v>35.373355745319003</v>
      </c>
      <c r="T1166">
        <v>26.500084752322898</v>
      </c>
      <c r="U1166">
        <v>12.864933615780499</v>
      </c>
      <c r="V1166">
        <v>19.875758140914598</v>
      </c>
      <c r="W1166">
        <v>29.8742635338075</v>
      </c>
      <c r="X1166">
        <v>22.326084962118401</v>
      </c>
      <c r="Y1166">
        <v>12.088478178467801</v>
      </c>
      <c r="Z1166">
        <v>24.623488011908101</v>
      </c>
      <c r="AA1166">
        <v>30.506571715666698</v>
      </c>
      <c r="AB1166">
        <v>22.658290244469502</v>
      </c>
      <c r="AC1166">
        <v>12.316420649505201</v>
      </c>
      <c r="AD1166">
        <v>19.3648809027654</v>
      </c>
      <c r="AE1166">
        <v>28.287336431337899</v>
      </c>
      <c r="AF1166">
        <v>21.361051570354501</v>
      </c>
      <c r="AG1166">
        <v>8.0525179116245607</v>
      </c>
      <c r="AH1166">
        <v>15.3247540398082</v>
      </c>
      <c r="AI1166">
        <v>26.600948152607401</v>
      </c>
      <c r="AJ1166">
        <v>19.475380298389499</v>
      </c>
      <c r="AK1166">
        <v>12.768120823267401</v>
      </c>
      <c r="AL1166">
        <v>20.598619998223999</v>
      </c>
      <c r="AM1166">
        <v>29.333538988475301</v>
      </c>
      <c r="AN1166">
        <v>22.448504601465501</v>
      </c>
      <c r="AO1166">
        <v>12.922896850437899</v>
      </c>
      <c r="AP1166">
        <v>21.078960754083901</v>
      </c>
      <c r="AQ1166">
        <v>31.8627316928272</v>
      </c>
      <c r="AR1166">
        <v>23.2493746147215</v>
      </c>
      <c r="AS1166">
        <v>10.9016987812356</v>
      </c>
      <c r="AT1166">
        <v>16.3531455204186</v>
      </c>
      <c r="AU1166">
        <v>25.735127632386199</v>
      </c>
      <c r="AV1166">
        <v>18.8119279701728</v>
      </c>
      <c r="AW1166">
        <v>12.889524142064699</v>
      </c>
      <c r="AX1166">
        <v>21.564660985196198</v>
      </c>
      <c r="AY1166">
        <v>32.809670989136798</v>
      </c>
      <c r="AZ1166">
        <v>23.166420259674702</v>
      </c>
      <c r="BA1166">
        <v>10.8086532631787</v>
      </c>
      <c r="BB1166">
        <v>19.862293893821299</v>
      </c>
      <c r="BC1166">
        <v>28.915931397243799</v>
      </c>
      <c r="BD1166">
        <v>21.419474940508501</v>
      </c>
      <c r="BE1166">
        <v>12.5173272026218</v>
      </c>
      <c r="BF1166">
        <v>23.196596506941301</v>
      </c>
      <c r="BG1166">
        <v>30.805936458917799</v>
      </c>
      <c r="BH1166">
        <v>25.1207776041669</v>
      </c>
      <c r="BI1166">
        <v>9.3433867384209499</v>
      </c>
      <c r="BJ1166">
        <v>21.549048200833699</v>
      </c>
      <c r="BK1166">
        <v>30.641569404140501</v>
      </c>
      <c r="BL1166">
        <v>20.418180435867502</v>
      </c>
      <c r="BM1166">
        <v>17.370336018342499</v>
      </c>
      <c r="BN1166">
        <v>21.816618185110901</v>
      </c>
      <c r="BO1166">
        <v>24.842226467817898</v>
      </c>
      <c r="BP1166">
        <v>20.3959443010495</v>
      </c>
      <c r="BQ1166">
        <v>22.269324971497301</v>
      </c>
      <c r="BR1166">
        <v>33.038509545815003</v>
      </c>
      <c r="BS1166">
        <v>42.914908521682399</v>
      </c>
      <c r="BT1166">
        <v>32.1457239473648</v>
      </c>
      <c r="BU1166">
        <v>10.8864383433044</v>
      </c>
      <c r="BV1166">
        <v>24.351918899348298</v>
      </c>
      <c r="BW1166">
        <v>32.705210706255997</v>
      </c>
      <c r="BX1166">
        <v>21.881104704506399</v>
      </c>
      <c r="BZ1166" t="s">
        <v>284</v>
      </c>
      <c r="CC1166">
        <v>12.4033299514214</v>
      </c>
      <c r="CD1166">
        <v>17.635351563910099</v>
      </c>
      <c r="CE1166">
        <v>27.318115466796399</v>
      </c>
      <c r="CF1166">
        <v>20.5912995703953</v>
      </c>
      <c r="CG1166">
        <v>14.0811204521123</v>
      </c>
      <c r="CH1166">
        <v>14.956201312344399</v>
      </c>
      <c r="CI1166">
        <v>19.381637807735601</v>
      </c>
      <c r="CJ1166">
        <v>23.183691919149702</v>
      </c>
      <c r="CK1166">
        <v>12.5539399057018</v>
      </c>
      <c r="CL1166">
        <v>21.395396556672001</v>
      </c>
      <c r="CM1166">
        <v>32.671450607859803</v>
      </c>
      <c r="CN1166">
        <v>23.749856455832301</v>
      </c>
      <c r="CO1166">
        <v>13.699982622079</v>
      </c>
      <c r="CP1166">
        <v>16.883515941256899</v>
      </c>
      <c r="CQ1166">
        <v>24.165828997065098</v>
      </c>
      <c r="CR1166">
        <v>18.2386361809438</v>
      </c>
      <c r="CS1166">
        <v>7.6492204167175704</v>
      </c>
      <c r="CT1166">
        <v>34.467650686970899</v>
      </c>
      <c r="CU1166">
        <v>42.538366554947999</v>
      </c>
      <c r="CV1166">
        <v>30.350811819304099</v>
      </c>
      <c r="CW1166">
        <v>7.2478325481154204</v>
      </c>
      <c r="CX1166">
        <v>12.675695207354</v>
      </c>
      <c r="CY1166">
        <v>21.402896810939001</v>
      </c>
      <c r="CZ1166">
        <v>15.6842043810394</v>
      </c>
      <c r="DA1166">
        <v>8.5604749941492404</v>
      </c>
      <c r="DB1166">
        <v>11.574773987924999</v>
      </c>
      <c r="DC1166">
        <v>13.3257504152094</v>
      </c>
      <c r="DD1166">
        <v>10.3114514214337</v>
      </c>
      <c r="DF1166" t="s">
        <v>284</v>
      </c>
      <c r="DI1166">
        <v>5.0095392810593298</v>
      </c>
      <c r="DJ1166">
        <v>9.8189713167390398</v>
      </c>
      <c r="DK1166">
        <v>19.790123172622899</v>
      </c>
      <c r="DL1166">
        <v>18.314787177887499</v>
      </c>
      <c r="DM1166">
        <v>13.9979610368138</v>
      </c>
      <c r="DN1166">
        <v>23.853049200740202</v>
      </c>
      <c r="DO1166">
        <v>32.375229651297197</v>
      </c>
      <c r="DP1166">
        <v>26.700331537127099</v>
      </c>
      <c r="DQ1166">
        <v>11.651259527038601</v>
      </c>
      <c r="DR1166">
        <v>24.9103417990192</v>
      </c>
      <c r="DS1166">
        <v>28.396193959451701</v>
      </c>
      <c r="DT1166">
        <v>21.7948105077514</v>
      </c>
    </row>
    <row r="1167" spans="1:124" x14ac:dyDescent="0.35">
      <c r="A1167" s="19" t="str">
        <f t="shared" si="36"/>
        <v>Net Loan Growth (last 4 qtrs)--37711</v>
      </c>
      <c r="B1167" s="19" t="str">
        <f t="shared" si="37"/>
        <v>Net Loan Growth (last 4 qtrs)</v>
      </c>
      <c r="C1167">
        <v>21</v>
      </c>
      <c r="D1167" s="27">
        <v>37711</v>
      </c>
      <c r="E1167">
        <v>-0.155</v>
      </c>
      <c r="F1167">
        <v>6.4</v>
      </c>
      <c r="G1167">
        <v>14.04</v>
      </c>
      <c r="H1167">
        <v>10.086321839080499</v>
      </c>
      <c r="I1167">
        <v>-5.5E-2</v>
      </c>
      <c r="J1167">
        <v>6.72</v>
      </c>
      <c r="K1167">
        <v>14.34</v>
      </c>
      <c r="L1167">
        <v>8.4908374384236502</v>
      </c>
      <c r="M1167">
        <v>-0.17</v>
      </c>
      <c r="N1167">
        <v>6.99</v>
      </c>
      <c r="O1167">
        <v>16.565000000000001</v>
      </c>
      <c r="P1167">
        <v>11.1333642138698</v>
      </c>
      <c r="Q1167">
        <v>2.1349999999999998</v>
      </c>
      <c r="R1167">
        <v>7.95</v>
      </c>
      <c r="S1167">
        <v>12.494999999999999</v>
      </c>
      <c r="T1167">
        <v>6.8078260869565197</v>
      </c>
      <c r="U1167">
        <v>-0.42</v>
      </c>
      <c r="V1167">
        <v>6.53</v>
      </c>
      <c r="W1167">
        <v>15.49</v>
      </c>
      <c r="X1167">
        <v>9.5633333333333308</v>
      </c>
      <c r="Y1167">
        <v>3.68</v>
      </c>
      <c r="Z1167">
        <v>9.7100000000000009</v>
      </c>
      <c r="AA1167">
        <v>15.22</v>
      </c>
      <c r="AB1167">
        <v>9.9118181818181803</v>
      </c>
      <c r="AC1167">
        <v>0.36749999999999999</v>
      </c>
      <c r="AD1167">
        <v>6.22</v>
      </c>
      <c r="AE1167">
        <v>12.365</v>
      </c>
      <c r="AF1167">
        <v>6.0828431372549003</v>
      </c>
      <c r="AG1167">
        <v>-0.33250000000000002</v>
      </c>
      <c r="AH1167">
        <v>6.5250000000000004</v>
      </c>
      <c r="AI1167">
        <v>10.407500000000001</v>
      </c>
      <c r="AJ1167">
        <v>6.7086956521739101</v>
      </c>
      <c r="AK1167">
        <v>0.87</v>
      </c>
      <c r="AL1167">
        <v>5.98</v>
      </c>
      <c r="AM1167">
        <v>14.234999999999999</v>
      </c>
      <c r="AN1167">
        <v>15.153857142857101</v>
      </c>
      <c r="AO1167">
        <v>-0.90500000000000003</v>
      </c>
      <c r="AP1167">
        <v>4.54</v>
      </c>
      <c r="AQ1167">
        <v>11.342499999999999</v>
      </c>
      <c r="AR1167">
        <v>5.6063736263736299</v>
      </c>
      <c r="AS1167">
        <v>3.78</v>
      </c>
      <c r="AT1167">
        <v>10.535</v>
      </c>
      <c r="AU1167">
        <v>18.77</v>
      </c>
      <c r="AV1167">
        <v>13.215450450450399</v>
      </c>
      <c r="AW1167">
        <v>0.73</v>
      </c>
      <c r="AX1167">
        <v>7.05</v>
      </c>
      <c r="AY1167">
        <v>13.72</v>
      </c>
      <c r="AZ1167">
        <v>8.5297584541062808</v>
      </c>
      <c r="BA1167">
        <v>0.58250000000000002</v>
      </c>
      <c r="BB1167">
        <v>8.32</v>
      </c>
      <c r="BC1167">
        <v>19.059999999999999</v>
      </c>
      <c r="BD1167">
        <v>14.609176470588199</v>
      </c>
      <c r="BE1167">
        <v>-4.45</v>
      </c>
      <c r="BF1167">
        <v>1.9</v>
      </c>
      <c r="BG1167">
        <v>10.19</v>
      </c>
      <c r="BH1167">
        <v>0.42355555555555602</v>
      </c>
      <c r="BI1167">
        <v>-8.2349999999999994</v>
      </c>
      <c r="BJ1167">
        <v>1.48</v>
      </c>
      <c r="BK1167">
        <v>13.295</v>
      </c>
      <c r="BL1167">
        <v>2.5683333333333298</v>
      </c>
      <c r="BM1167">
        <v>4.93</v>
      </c>
      <c r="BN1167">
        <v>12</v>
      </c>
      <c r="BO1167">
        <v>16.4925</v>
      </c>
      <c r="BP1167">
        <v>9.4224999999999994</v>
      </c>
      <c r="BQ1167">
        <v>4.88</v>
      </c>
      <c r="BR1167">
        <v>5.09</v>
      </c>
      <c r="BS1167">
        <v>6.7450000000000001</v>
      </c>
      <c r="BT1167">
        <v>6.0533333333333301</v>
      </c>
      <c r="BU1167">
        <v>-1.84</v>
      </c>
      <c r="BV1167">
        <v>4.63</v>
      </c>
      <c r="BW1167">
        <v>10.855</v>
      </c>
      <c r="BX1167">
        <v>30.5</v>
      </c>
      <c r="BZ1167" t="s">
        <v>284</v>
      </c>
      <c r="CC1167">
        <v>3.8975</v>
      </c>
      <c r="CD1167">
        <v>16.245000000000001</v>
      </c>
      <c r="CE1167">
        <v>26.4025</v>
      </c>
      <c r="CF1167">
        <v>22.443620689655202</v>
      </c>
      <c r="CG1167">
        <v>8.85</v>
      </c>
      <c r="CH1167">
        <v>9.64</v>
      </c>
      <c r="CI1167">
        <v>13.46</v>
      </c>
      <c r="CJ1167">
        <v>9.6579999999999995</v>
      </c>
      <c r="CK1167">
        <v>-0.50249999999999995</v>
      </c>
      <c r="CL1167">
        <v>5.75</v>
      </c>
      <c r="CM1167">
        <v>12.1525</v>
      </c>
      <c r="CN1167">
        <v>7.4494999999999996</v>
      </c>
      <c r="CO1167">
        <v>6.6325000000000003</v>
      </c>
      <c r="CP1167">
        <v>9.5250000000000004</v>
      </c>
      <c r="CQ1167">
        <v>12.5525</v>
      </c>
      <c r="CR1167">
        <v>9.8333333333333304</v>
      </c>
      <c r="CS1167">
        <v>-0.56000000000000005</v>
      </c>
      <c r="CT1167">
        <v>5.29</v>
      </c>
      <c r="CU1167">
        <v>12.21</v>
      </c>
      <c r="CV1167">
        <v>4.43333333333333</v>
      </c>
      <c r="CW1167">
        <v>-5.125</v>
      </c>
      <c r="CX1167">
        <v>11.46</v>
      </c>
      <c r="CY1167">
        <v>16.41</v>
      </c>
      <c r="CZ1167">
        <v>8.4875000000000007</v>
      </c>
      <c r="DA1167">
        <v>-25.517499999999998</v>
      </c>
      <c r="DB1167">
        <v>1.9850000000000001</v>
      </c>
      <c r="DC1167">
        <v>5.03</v>
      </c>
      <c r="DD1167">
        <v>-22.4725</v>
      </c>
      <c r="DF1167" t="s">
        <v>284</v>
      </c>
      <c r="DI1167">
        <v>1.2825</v>
      </c>
      <c r="DJ1167">
        <v>9.375</v>
      </c>
      <c r="DK1167">
        <v>13.442500000000001</v>
      </c>
      <c r="DL1167">
        <v>10.98</v>
      </c>
      <c r="DM1167">
        <v>-2.86</v>
      </c>
      <c r="DN1167">
        <v>0.19500000000000001</v>
      </c>
      <c r="DO1167">
        <v>5.39</v>
      </c>
      <c r="DP1167">
        <v>-0.29249999999999998</v>
      </c>
      <c r="DQ1167">
        <v>3.5</v>
      </c>
      <c r="DR1167">
        <v>6.56</v>
      </c>
      <c r="DS1167">
        <v>9.0850000000000009</v>
      </c>
      <c r="DT1167">
        <v>8.0557142857142896</v>
      </c>
    </row>
    <row r="1168" spans="1:124" x14ac:dyDescent="0.35">
      <c r="A1168" s="19" t="str">
        <f t="shared" si="36"/>
        <v>Banks w/ Loan Growth (last 4 qtrs)--37711</v>
      </c>
      <c r="B1168" s="19" t="str">
        <f t="shared" si="37"/>
        <v>Banks w/ Loan Growth (last 4 qtrs)</v>
      </c>
      <c r="C1168">
        <v>22</v>
      </c>
      <c r="D1168" s="27">
        <v>37711</v>
      </c>
      <c r="F1168">
        <v>74.712643678160902</v>
      </c>
      <c r="J1168">
        <v>74.162679425837297</v>
      </c>
      <c r="N1168">
        <v>73.079857578840304</v>
      </c>
      <c r="R1168">
        <v>75</v>
      </c>
      <c r="V1168">
        <v>72.746781115879799</v>
      </c>
      <c r="Z1168">
        <v>80.769230769230802</v>
      </c>
      <c r="AD1168">
        <v>75.961538461538495</v>
      </c>
      <c r="AH1168">
        <v>70.9677419354839</v>
      </c>
      <c r="AI1168"/>
      <c r="AK1168"/>
      <c r="AL1168">
        <v>77.142857142857196</v>
      </c>
      <c r="AP1168">
        <v>71.891891891891902</v>
      </c>
      <c r="AT1168">
        <v>84.734513274336294</v>
      </c>
      <c r="AX1168">
        <v>77.830188679245296</v>
      </c>
      <c r="BB1168">
        <v>75.428571428571402</v>
      </c>
      <c r="BF1168">
        <v>51.063829787233999</v>
      </c>
      <c r="BJ1168">
        <v>50</v>
      </c>
      <c r="BN1168">
        <v>75</v>
      </c>
      <c r="BR1168">
        <v>75</v>
      </c>
      <c r="BV1168">
        <v>63.157894736842103</v>
      </c>
      <c r="BZ1168" t="s">
        <v>285</v>
      </c>
      <c r="CD1168">
        <v>84.297520661156994</v>
      </c>
      <c r="CH1168">
        <v>80</v>
      </c>
      <c r="CL1168">
        <v>70</v>
      </c>
      <c r="CP1168">
        <v>100</v>
      </c>
      <c r="CT1168">
        <v>66.6666666666667</v>
      </c>
      <c r="CX1168">
        <v>68.75</v>
      </c>
      <c r="DB1168">
        <v>50</v>
      </c>
      <c r="DF1168" t="s">
        <v>285</v>
      </c>
      <c r="DJ1168">
        <v>69.230769230769198</v>
      </c>
      <c r="DN1168">
        <v>50</v>
      </c>
      <c r="DR1168">
        <v>100</v>
      </c>
    </row>
    <row r="1169" spans="1:124" x14ac:dyDescent="0.35">
      <c r="A1169" s="19" t="str">
        <f t="shared" si="36"/>
        <v>Equity / Assets--37802</v>
      </c>
      <c r="B1169" s="19" t="str">
        <f t="shared" si="37"/>
        <v>Equity / Assets</v>
      </c>
      <c r="C1169">
        <v>1</v>
      </c>
      <c r="D1169" s="27">
        <v>37802</v>
      </c>
      <c r="E1169">
        <v>9.0967325205514502</v>
      </c>
      <c r="F1169">
        <v>9.8811192279663196</v>
      </c>
      <c r="G1169">
        <v>11.287201194417401</v>
      </c>
      <c r="H1169">
        <v>10.676494222318</v>
      </c>
      <c r="I1169">
        <v>8.5981152531064993</v>
      </c>
      <c r="J1169">
        <v>9.8475696418419592</v>
      </c>
      <c r="K1169">
        <v>12.1621621621622</v>
      </c>
      <c r="L1169">
        <v>10.780238430930201</v>
      </c>
      <c r="M1169">
        <v>8.3095219162226908</v>
      </c>
      <c r="N1169">
        <v>9.7000906427755105</v>
      </c>
      <c r="O1169">
        <v>12.028380849365201</v>
      </c>
      <c r="P1169">
        <v>10.75686600351</v>
      </c>
      <c r="Q1169">
        <v>9.2706363785631591</v>
      </c>
      <c r="R1169">
        <v>10.248163505396301</v>
      </c>
      <c r="S1169">
        <v>12.4397367659413</v>
      </c>
      <c r="T1169">
        <v>11.5301871622954</v>
      </c>
      <c r="U1169">
        <v>8.4479768475821597</v>
      </c>
      <c r="V1169">
        <v>9.5696545513091102</v>
      </c>
      <c r="W1169">
        <v>11.6703287391859</v>
      </c>
      <c r="X1169">
        <v>10.425084266020001</v>
      </c>
      <c r="Y1169">
        <v>8.7487578883544401</v>
      </c>
      <c r="Z1169">
        <v>9.9358169068774096</v>
      </c>
      <c r="AA1169">
        <v>11.1703705656714</v>
      </c>
      <c r="AB1169">
        <v>11.036749423734101</v>
      </c>
      <c r="AC1169">
        <v>8.5485612149076502</v>
      </c>
      <c r="AD1169">
        <v>10.291443348192701</v>
      </c>
      <c r="AE1169">
        <v>12.223627464374101</v>
      </c>
      <c r="AF1169">
        <v>10.781919161547901</v>
      </c>
      <c r="AG1169">
        <v>9.6392274910856894</v>
      </c>
      <c r="AH1169">
        <v>11.4046207077915</v>
      </c>
      <c r="AI1169">
        <v>15.3878409213089</v>
      </c>
      <c r="AJ1169">
        <v>13.6392189308725</v>
      </c>
      <c r="AK1169">
        <v>8.5758882162265007</v>
      </c>
      <c r="AL1169">
        <v>9.5868352349575794</v>
      </c>
      <c r="AM1169">
        <v>12.062189015573299</v>
      </c>
      <c r="AN1169">
        <v>10.620435985076501</v>
      </c>
      <c r="AO1169">
        <v>8.9167691065077506</v>
      </c>
      <c r="AP1169">
        <v>10.418395471444899</v>
      </c>
      <c r="AQ1169">
        <v>12.7194662184367</v>
      </c>
      <c r="AR1169">
        <v>11.196607235442301</v>
      </c>
      <c r="AS1169">
        <v>8.3899104502297792</v>
      </c>
      <c r="AT1169">
        <v>9.5244738911111497</v>
      </c>
      <c r="AU1169">
        <v>11.224841233619401</v>
      </c>
      <c r="AV1169">
        <v>10.197114628445201</v>
      </c>
      <c r="AW1169">
        <v>8.3570148507393807</v>
      </c>
      <c r="AX1169">
        <v>9.5277249601726695</v>
      </c>
      <c r="AY1169">
        <v>11.019188204957301</v>
      </c>
      <c r="AZ1169">
        <v>10.195194234653799</v>
      </c>
      <c r="BA1169">
        <v>8.3560364217058094</v>
      </c>
      <c r="BB1169">
        <v>9.5468216229598504</v>
      </c>
      <c r="BC1169">
        <v>11.980102583495899</v>
      </c>
      <c r="BD1169">
        <v>10.596962557697999</v>
      </c>
      <c r="BE1169">
        <v>9.1769508792299508</v>
      </c>
      <c r="BF1169">
        <v>10.771336862417099</v>
      </c>
      <c r="BG1169">
        <v>13.261154855642999</v>
      </c>
      <c r="BH1169">
        <v>14.0580512616188</v>
      </c>
      <c r="BI1169">
        <v>7.3341597243191101</v>
      </c>
      <c r="BJ1169">
        <v>8.5470303565226793</v>
      </c>
      <c r="BK1169">
        <v>10.854277306373699</v>
      </c>
      <c r="BL1169">
        <v>9.7975966338505192</v>
      </c>
      <c r="BM1169">
        <v>7.9054377604375503</v>
      </c>
      <c r="BN1169">
        <v>8.37848986559991</v>
      </c>
      <c r="BO1169">
        <v>8.8314185414746706</v>
      </c>
      <c r="BP1169">
        <v>8.3583664363123091</v>
      </c>
      <c r="BQ1169">
        <v>10.546577047869899</v>
      </c>
      <c r="BR1169">
        <v>12.6169269691968</v>
      </c>
      <c r="BS1169">
        <v>17.8473634701568</v>
      </c>
      <c r="BT1169">
        <v>15.777013548829901</v>
      </c>
      <c r="BU1169">
        <v>7.9870145536188497</v>
      </c>
      <c r="BV1169">
        <v>9.4607132175266493</v>
      </c>
      <c r="BW1169">
        <v>11.909462242872801</v>
      </c>
      <c r="BX1169">
        <v>9.9652809577951196</v>
      </c>
      <c r="BZ1169" t="s">
        <v>284</v>
      </c>
      <c r="CC1169">
        <v>8.1466395112016308</v>
      </c>
      <c r="CD1169">
        <v>9.1920508773161806</v>
      </c>
      <c r="CE1169">
        <v>10.485420078095499</v>
      </c>
      <c r="CF1169">
        <v>9.8386756621857803</v>
      </c>
      <c r="CG1169">
        <v>8.3129624293892608</v>
      </c>
      <c r="CH1169">
        <v>9.4798791156354394</v>
      </c>
      <c r="CI1169">
        <v>12.669380329999001</v>
      </c>
      <c r="CJ1169">
        <v>11.0066406721288</v>
      </c>
      <c r="CK1169">
        <v>8.3805174776928197</v>
      </c>
      <c r="CL1169">
        <v>9.3203164164933696</v>
      </c>
      <c r="CM1169">
        <v>12.4583873620987</v>
      </c>
      <c r="CN1169">
        <v>10.751916500439201</v>
      </c>
      <c r="CO1169">
        <v>8.3944885650666201</v>
      </c>
      <c r="CP1169">
        <v>9.3100474645939695</v>
      </c>
      <c r="CQ1169">
        <v>11.894470052100701</v>
      </c>
      <c r="CR1169">
        <v>10.019872275965</v>
      </c>
      <c r="CS1169">
        <v>9.3791400427184808</v>
      </c>
      <c r="CT1169">
        <v>11.4138335561367</v>
      </c>
      <c r="CU1169">
        <v>15.442508249733301</v>
      </c>
      <c r="CV1169">
        <v>13.146223676815801</v>
      </c>
      <c r="CW1169">
        <v>7.92429159893336</v>
      </c>
      <c r="CX1169">
        <v>8.1846405096931303</v>
      </c>
      <c r="CY1169">
        <v>8.8733643986850694</v>
      </c>
      <c r="CZ1169">
        <v>8.6815554685606706</v>
      </c>
      <c r="DA1169">
        <v>9.1153550353422101</v>
      </c>
      <c r="DB1169">
        <v>9.7733945565967701</v>
      </c>
      <c r="DC1169">
        <v>9.9399083997007498</v>
      </c>
      <c r="DD1169">
        <v>9.2818688784461898</v>
      </c>
      <c r="DE1169">
        <v>11.3529201658059</v>
      </c>
      <c r="DF1169">
        <v>12.0083578116848</v>
      </c>
      <c r="DG1169">
        <v>14.036779699162</v>
      </c>
      <c r="DH1169">
        <v>13.3813420532832</v>
      </c>
      <c r="DI1169">
        <v>11.065279827364501</v>
      </c>
      <c r="DJ1169">
        <v>15.921484057635301</v>
      </c>
      <c r="DK1169">
        <v>18.157599595706799</v>
      </c>
      <c r="DL1169">
        <v>20.381741083536799</v>
      </c>
      <c r="DM1169">
        <v>9.2273002294616902</v>
      </c>
      <c r="DN1169">
        <v>9.8086374568650001</v>
      </c>
      <c r="DO1169">
        <v>12.4794988093757</v>
      </c>
      <c r="DP1169">
        <v>10.8892620109549</v>
      </c>
      <c r="DQ1169">
        <v>10.210572447902299</v>
      </c>
      <c r="DR1169">
        <v>10.518125</v>
      </c>
      <c r="DS1169">
        <v>13.097776616087</v>
      </c>
      <c r="DT1169">
        <v>11.696909242111101</v>
      </c>
    </row>
    <row r="1170" spans="1:124" x14ac:dyDescent="0.35">
      <c r="A1170" s="19" t="str">
        <f t="shared" si="36"/>
        <v>Total Risk Based Capital Ratio--37802</v>
      </c>
      <c r="B1170" s="19" t="str">
        <f t="shared" si="37"/>
        <v>Total Risk Based Capital Ratio</v>
      </c>
      <c r="C1170">
        <v>2</v>
      </c>
      <c r="D1170" s="27">
        <v>37802</v>
      </c>
      <c r="E1170">
        <v>12.53</v>
      </c>
      <c r="F1170">
        <v>14.285</v>
      </c>
      <c r="G1170">
        <v>17.272500000000001</v>
      </c>
      <c r="H1170">
        <v>15.768068181818199</v>
      </c>
      <c r="I1170">
        <v>11.71</v>
      </c>
      <c r="J1170">
        <v>14</v>
      </c>
      <c r="K1170">
        <v>17.88</v>
      </c>
      <c r="L1170">
        <v>15.7052141982864</v>
      </c>
      <c r="M1170">
        <v>12.03</v>
      </c>
      <c r="N1170">
        <v>14.49</v>
      </c>
      <c r="O1170">
        <v>19.07</v>
      </c>
      <c r="P1170">
        <v>17.110187573270899</v>
      </c>
      <c r="Q1170">
        <v>13.282500000000001</v>
      </c>
      <c r="R1170">
        <v>15.22</v>
      </c>
      <c r="S1170">
        <v>19.260000000000002</v>
      </c>
      <c r="T1170">
        <v>17.33625</v>
      </c>
      <c r="U1170">
        <v>11.467499999999999</v>
      </c>
      <c r="V1170">
        <v>13.29</v>
      </c>
      <c r="W1170">
        <v>16.8</v>
      </c>
      <c r="X1170">
        <v>14.974605263157899</v>
      </c>
      <c r="Y1170">
        <v>12.324999999999999</v>
      </c>
      <c r="Z1170">
        <v>14.12</v>
      </c>
      <c r="AA1170">
        <v>18.004999999999999</v>
      </c>
      <c r="AB1170">
        <v>16.316329113923999</v>
      </c>
      <c r="AC1170">
        <v>11.4725</v>
      </c>
      <c r="AD1170">
        <v>14.57</v>
      </c>
      <c r="AE1170">
        <v>17.97</v>
      </c>
      <c r="AF1170">
        <v>15.859117647058801</v>
      </c>
      <c r="AG1170">
        <v>12.855</v>
      </c>
      <c r="AH1170">
        <v>16.72</v>
      </c>
      <c r="AI1170">
        <v>22.45</v>
      </c>
      <c r="AJ1170">
        <v>22.5297802197802</v>
      </c>
      <c r="AK1170">
        <v>12.922499999999999</v>
      </c>
      <c r="AL1170">
        <v>14.955</v>
      </c>
      <c r="AM1170">
        <v>19.36</v>
      </c>
      <c r="AN1170">
        <v>16.345428571428599</v>
      </c>
      <c r="AO1170">
        <v>12.15</v>
      </c>
      <c r="AP1170">
        <v>15.154999999999999</v>
      </c>
      <c r="AQ1170">
        <v>19.074999999999999</v>
      </c>
      <c r="AR1170">
        <v>16.641830601092899</v>
      </c>
      <c r="AS1170">
        <v>11.25</v>
      </c>
      <c r="AT1170">
        <v>12.98</v>
      </c>
      <c r="AU1170">
        <v>15.815</v>
      </c>
      <c r="AV1170">
        <v>14.1111830357143</v>
      </c>
      <c r="AW1170">
        <v>12.675000000000001</v>
      </c>
      <c r="AX1170">
        <v>14.29</v>
      </c>
      <c r="AY1170">
        <v>18.100000000000001</v>
      </c>
      <c r="AZ1170">
        <v>16.110952380952401</v>
      </c>
      <c r="BA1170">
        <v>11.32</v>
      </c>
      <c r="BB1170">
        <v>13.395</v>
      </c>
      <c r="BC1170">
        <v>17.1325</v>
      </c>
      <c r="BD1170">
        <v>15.0758333333333</v>
      </c>
      <c r="BE1170">
        <v>12.61</v>
      </c>
      <c r="BF1170">
        <v>14.43</v>
      </c>
      <c r="BG1170">
        <v>17.73</v>
      </c>
      <c r="BH1170">
        <v>29.3079591836735</v>
      </c>
      <c r="BI1170">
        <v>11.234999999999999</v>
      </c>
      <c r="BJ1170">
        <v>12.34</v>
      </c>
      <c r="BK1170">
        <v>15.324999999999999</v>
      </c>
      <c r="BL1170">
        <v>14.261428571428601</v>
      </c>
      <c r="BM1170">
        <v>11</v>
      </c>
      <c r="BN1170">
        <v>11.64</v>
      </c>
      <c r="BO1170">
        <v>12.397500000000001</v>
      </c>
      <c r="BP1170">
        <v>11.7575</v>
      </c>
      <c r="BQ1170">
        <v>16.664999999999999</v>
      </c>
      <c r="BR1170">
        <v>18.684999999999999</v>
      </c>
      <c r="BS1170">
        <v>26.885000000000002</v>
      </c>
      <c r="BT1170">
        <v>24.864999999999998</v>
      </c>
      <c r="BU1170">
        <v>11.81</v>
      </c>
      <c r="BV1170">
        <v>14.574999999999999</v>
      </c>
      <c r="BW1170">
        <v>19.565000000000001</v>
      </c>
      <c r="BX1170">
        <v>15.487500000000001</v>
      </c>
      <c r="BZ1170" t="s">
        <v>284</v>
      </c>
      <c r="CC1170">
        <v>10.87</v>
      </c>
      <c r="CD1170">
        <v>12.14</v>
      </c>
      <c r="CE1170">
        <v>15.06</v>
      </c>
      <c r="CF1170">
        <v>13.682268907563</v>
      </c>
      <c r="CG1170">
        <v>11.32</v>
      </c>
      <c r="CH1170">
        <v>12.48</v>
      </c>
      <c r="CI1170">
        <v>15.255000000000001</v>
      </c>
      <c r="CJ1170">
        <v>14.139333333333299</v>
      </c>
      <c r="CK1170">
        <v>11.545</v>
      </c>
      <c r="CL1170">
        <v>14.475</v>
      </c>
      <c r="CM1170">
        <v>20.2225</v>
      </c>
      <c r="CN1170">
        <v>16.023499999999999</v>
      </c>
      <c r="CO1170">
        <v>11.565</v>
      </c>
      <c r="CP1170">
        <v>11.92</v>
      </c>
      <c r="CQ1170">
        <v>12.192500000000001</v>
      </c>
      <c r="CR1170">
        <v>12.6933333333333</v>
      </c>
      <c r="CS1170">
        <v>11.8</v>
      </c>
      <c r="CT1170">
        <v>15.09</v>
      </c>
      <c r="CU1170">
        <v>19.309999999999999</v>
      </c>
      <c r="CV1170">
        <v>22.0555555555556</v>
      </c>
      <c r="CW1170">
        <v>10.465</v>
      </c>
      <c r="CX1170">
        <v>10.9</v>
      </c>
      <c r="CY1170">
        <v>13.1975</v>
      </c>
      <c r="CZ1170">
        <v>12.646875</v>
      </c>
      <c r="DA1170">
        <v>11.9975</v>
      </c>
      <c r="DB1170">
        <v>12.664999999999999</v>
      </c>
      <c r="DC1170">
        <v>13.11</v>
      </c>
      <c r="DD1170">
        <v>12.442500000000001</v>
      </c>
      <c r="DE1170">
        <v>15.6625</v>
      </c>
      <c r="DF1170">
        <v>16.844999999999999</v>
      </c>
      <c r="DG1170">
        <v>21.88</v>
      </c>
      <c r="DH1170">
        <v>20.697500000000002</v>
      </c>
      <c r="DI1170">
        <v>14.145</v>
      </c>
      <c r="DJ1170">
        <v>18.204999999999998</v>
      </c>
      <c r="DK1170">
        <v>24.857500000000002</v>
      </c>
      <c r="DL1170">
        <v>43.706249999999997</v>
      </c>
      <c r="DM1170">
        <v>13.795</v>
      </c>
      <c r="DN1170">
        <v>14.41</v>
      </c>
      <c r="DO1170">
        <v>18.094999999999999</v>
      </c>
      <c r="DP1170">
        <v>15.9836363636364</v>
      </c>
      <c r="DQ1170">
        <v>15.54</v>
      </c>
      <c r="DR1170">
        <v>17.34</v>
      </c>
      <c r="DS1170">
        <v>19.399999999999999</v>
      </c>
      <c r="DT1170">
        <v>17.148571428571401</v>
      </c>
    </row>
    <row r="1171" spans="1:124" x14ac:dyDescent="0.35">
      <c r="A1171" s="19" t="str">
        <f t="shared" si="36"/>
        <v>Tier 1 Leverage Ratio--37802</v>
      </c>
      <c r="B1171" s="19" t="str">
        <f t="shared" si="37"/>
        <v>Tier 1 Leverage Ratio</v>
      </c>
      <c r="C1171">
        <v>3</v>
      </c>
      <c r="D1171" s="27">
        <v>37802</v>
      </c>
      <c r="E1171">
        <v>8.5950000000000006</v>
      </c>
      <c r="F1171">
        <v>9.3650000000000002</v>
      </c>
      <c r="G1171">
        <v>10.8325</v>
      </c>
      <c r="H1171">
        <v>10.165340909090901</v>
      </c>
      <c r="I1171">
        <v>8.09</v>
      </c>
      <c r="J1171">
        <v>9.27</v>
      </c>
      <c r="K1171">
        <v>11.26</v>
      </c>
      <c r="L1171">
        <v>10.1928396572827</v>
      </c>
      <c r="M1171">
        <v>7.91</v>
      </c>
      <c r="N1171">
        <v>9.11</v>
      </c>
      <c r="O1171">
        <v>11.32</v>
      </c>
      <c r="P1171">
        <v>10.252211801484901</v>
      </c>
      <c r="Q1171">
        <v>8.6274999999999995</v>
      </c>
      <c r="R1171">
        <v>9.7100000000000009</v>
      </c>
      <c r="S1171">
        <v>12.395</v>
      </c>
      <c r="T1171">
        <v>10.6383333333333</v>
      </c>
      <c r="U1171">
        <v>8.0399999999999991</v>
      </c>
      <c r="V1171">
        <v>9.0399999999999991</v>
      </c>
      <c r="W1171">
        <v>10.702500000000001</v>
      </c>
      <c r="X1171">
        <v>9.8157675438596499</v>
      </c>
      <c r="Y1171">
        <v>8.0549999999999997</v>
      </c>
      <c r="Z1171">
        <v>9.49</v>
      </c>
      <c r="AA1171">
        <v>10.965</v>
      </c>
      <c r="AB1171">
        <v>10.872405063291099</v>
      </c>
      <c r="AC1171">
        <v>8.2125000000000004</v>
      </c>
      <c r="AD1171">
        <v>9.2100000000000009</v>
      </c>
      <c r="AE1171">
        <v>10.9575</v>
      </c>
      <c r="AF1171">
        <v>9.9613725490196092</v>
      </c>
      <c r="AG1171">
        <v>8.84</v>
      </c>
      <c r="AH1171">
        <v>11.1</v>
      </c>
      <c r="AI1171">
        <v>14.965</v>
      </c>
      <c r="AJ1171">
        <v>13.2462637362637</v>
      </c>
      <c r="AK1171">
        <v>8.1925000000000008</v>
      </c>
      <c r="AL1171">
        <v>9.375</v>
      </c>
      <c r="AM1171">
        <v>11.91</v>
      </c>
      <c r="AN1171">
        <v>10.265285714285699</v>
      </c>
      <c r="AO1171">
        <v>8.26</v>
      </c>
      <c r="AP1171">
        <v>9.7550000000000008</v>
      </c>
      <c r="AQ1171">
        <v>11.9825</v>
      </c>
      <c r="AR1171">
        <v>10.605081967213099</v>
      </c>
      <c r="AS1171">
        <v>7.9775</v>
      </c>
      <c r="AT1171">
        <v>8.9550000000000001</v>
      </c>
      <c r="AU1171">
        <v>10.3325</v>
      </c>
      <c r="AV1171">
        <v>9.5793303571428492</v>
      </c>
      <c r="AW1171">
        <v>8.0549999999999997</v>
      </c>
      <c r="AX1171">
        <v>9.11</v>
      </c>
      <c r="AY1171">
        <v>10.44</v>
      </c>
      <c r="AZ1171">
        <v>9.6847089947089895</v>
      </c>
      <c r="BA1171">
        <v>8.0574999999999992</v>
      </c>
      <c r="BB1171">
        <v>9.1649999999999991</v>
      </c>
      <c r="BC1171">
        <v>11.154999999999999</v>
      </c>
      <c r="BD1171">
        <v>10.2157142857143</v>
      </c>
      <c r="BE1171">
        <v>8.18</v>
      </c>
      <c r="BF1171">
        <v>9.27</v>
      </c>
      <c r="BG1171">
        <v>11.57</v>
      </c>
      <c r="BH1171">
        <v>13.2881632653061</v>
      </c>
      <c r="BI1171">
        <v>7.335</v>
      </c>
      <c r="BJ1171">
        <v>7.62</v>
      </c>
      <c r="BK1171">
        <v>9.6950000000000003</v>
      </c>
      <c r="BL1171">
        <v>9.3128571428571405</v>
      </c>
      <c r="BM1171">
        <v>7.95</v>
      </c>
      <c r="BN1171">
        <v>7.9550000000000001</v>
      </c>
      <c r="BO1171">
        <v>8.2225000000000001</v>
      </c>
      <c r="BP1171">
        <v>8.2174999999999994</v>
      </c>
      <c r="BQ1171">
        <v>10.46</v>
      </c>
      <c r="BR1171">
        <v>12.074999999999999</v>
      </c>
      <c r="BS1171">
        <v>18.170000000000002</v>
      </c>
      <c r="BT1171">
        <v>16.555</v>
      </c>
      <c r="BU1171">
        <v>7.6775000000000002</v>
      </c>
      <c r="BV1171">
        <v>9.01</v>
      </c>
      <c r="BW1171">
        <v>11.32</v>
      </c>
      <c r="BX1171">
        <v>9.5619999999999994</v>
      </c>
      <c r="BZ1171" t="s">
        <v>284</v>
      </c>
      <c r="CC1171">
        <v>7.91</v>
      </c>
      <c r="CD1171">
        <v>8.9600000000000009</v>
      </c>
      <c r="CE1171">
        <v>9.86</v>
      </c>
      <c r="CF1171">
        <v>9.5898319327731105</v>
      </c>
      <c r="CG1171">
        <v>8.17</v>
      </c>
      <c r="CH1171">
        <v>9.01</v>
      </c>
      <c r="CI1171">
        <v>10.715</v>
      </c>
      <c r="CJ1171">
        <v>9.8339999999999996</v>
      </c>
      <c r="CK1171">
        <v>8.2825000000000006</v>
      </c>
      <c r="CL1171">
        <v>9.08</v>
      </c>
      <c r="CM1171">
        <v>11.7425</v>
      </c>
      <c r="CN1171">
        <v>10.349500000000001</v>
      </c>
      <c r="CO1171">
        <v>8.31</v>
      </c>
      <c r="CP1171">
        <v>8.5050000000000008</v>
      </c>
      <c r="CQ1171">
        <v>9.09</v>
      </c>
      <c r="CR1171">
        <v>9.19166666666667</v>
      </c>
      <c r="CS1171">
        <v>7.91</v>
      </c>
      <c r="CT1171">
        <v>9.1999999999999993</v>
      </c>
      <c r="CU1171">
        <v>12.17</v>
      </c>
      <c r="CV1171">
        <v>11.6911111111111</v>
      </c>
      <c r="CW1171">
        <v>7.6074999999999999</v>
      </c>
      <c r="CX1171">
        <v>7.9450000000000003</v>
      </c>
      <c r="CY1171">
        <v>8.4749999999999996</v>
      </c>
      <c r="CZ1171">
        <v>8.3650000000000002</v>
      </c>
      <c r="DA1171">
        <v>8.83</v>
      </c>
      <c r="DB1171">
        <v>9.34</v>
      </c>
      <c r="DC1171">
        <v>9.77</v>
      </c>
      <c r="DD1171">
        <v>9.26</v>
      </c>
      <c r="DE1171">
        <v>11.27</v>
      </c>
      <c r="DF1171">
        <v>14.115</v>
      </c>
      <c r="DG1171">
        <v>17.4725</v>
      </c>
      <c r="DH1171">
        <v>14.6275</v>
      </c>
      <c r="DI1171">
        <v>10.61</v>
      </c>
      <c r="DJ1171">
        <v>15.465</v>
      </c>
      <c r="DK1171">
        <v>17.805</v>
      </c>
      <c r="DL1171">
        <v>19.978124999999999</v>
      </c>
      <c r="DM1171">
        <v>8.7349999999999994</v>
      </c>
      <c r="DN1171">
        <v>9.11</v>
      </c>
      <c r="DO1171">
        <v>11.26</v>
      </c>
      <c r="DP1171">
        <v>10.039999999999999</v>
      </c>
      <c r="DQ1171">
        <v>9.9499999999999993</v>
      </c>
      <c r="DR1171">
        <v>10.52</v>
      </c>
      <c r="DS1171">
        <v>12.6</v>
      </c>
      <c r="DT1171">
        <v>11.31</v>
      </c>
    </row>
    <row r="1172" spans="1:124" x14ac:dyDescent="0.35">
      <c r="A1172" s="19" t="str">
        <f t="shared" si="36"/>
        <v>ALLL / Nonaccrual Loans--37802</v>
      </c>
      <c r="B1172" s="19" t="str">
        <f t="shared" si="37"/>
        <v>ALLL / Nonaccrual Loans</v>
      </c>
      <c r="C1172">
        <v>4</v>
      </c>
      <c r="D1172" s="27">
        <v>37802</v>
      </c>
      <c r="E1172">
        <v>140</v>
      </c>
      <c r="F1172">
        <v>268.341708542714</v>
      </c>
      <c r="G1172">
        <v>1033.96226415094</v>
      </c>
      <c r="H1172">
        <v>2164.7217668029198</v>
      </c>
      <c r="I1172">
        <v>114.018540073163</v>
      </c>
      <c r="J1172">
        <v>227.15029910982599</v>
      </c>
      <c r="K1172">
        <v>679.59784411276996</v>
      </c>
      <c r="L1172">
        <v>1007.38121359118</v>
      </c>
      <c r="M1172">
        <v>117.004497926281</v>
      </c>
      <c r="N1172">
        <v>241.917808219178</v>
      </c>
      <c r="O1172">
        <v>624.55834771474701</v>
      </c>
      <c r="P1172">
        <v>876.62098248326197</v>
      </c>
      <c r="Q1172">
        <v>102.79503105590101</v>
      </c>
      <c r="R1172">
        <v>218.848167539267</v>
      </c>
      <c r="S1172">
        <v>379.67032967032998</v>
      </c>
      <c r="T1172">
        <v>502.02418351155399</v>
      </c>
      <c r="U1172">
        <v>118.648245323426</v>
      </c>
      <c r="V1172">
        <v>248.89880952381</v>
      </c>
      <c r="W1172">
        <v>729.83307453416103</v>
      </c>
      <c r="X1172">
        <v>1133.70873839367</v>
      </c>
      <c r="Y1172">
        <v>122.48941458026501</v>
      </c>
      <c r="Z1172">
        <v>195.38116591928301</v>
      </c>
      <c r="AA1172">
        <v>433.29611376354001</v>
      </c>
      <c r="AB1172">
        <v>809.37437152350503</v>
      </c>
      <c r="AC1172">
        <v>99.513776337115104</v>
      </c>
      <c r="AD1172">
        <v>201.20481927710799</v>
      </c>
      <c r="AE1172">
        <v>470.11070110701098</v>
      </c>
      <c r="AF1172">
        <v>1229.2887851380499</v>
      </c>
      <c r="AG1172">
        <v>187.96080547904401</v>
      </c>
      <c r="AH1172">
        <v>580.15211977234105</v>
      </c>
      <c r="AI1172">
        <v>2092.0634920634898</v>
      </c>
      <c r="AJ1172">
        <v>165029.77410744599</v>
      </c>
      <c r="AK1172">
        <v>75.037615499254798</v>
      </c>
      <c r="AL1172">
        <v>134.87782312534401</v>
      </c>
      <c r="AM1172">
        <v>218.319886093972</v>
      </c>
      <c r="AN1172">
        <v>293.86516387987899</v>
      </c>
      <c r="AO1172">
        <v>113.513245629843</v>
      </c>
      <c r="AP1172">
        <v>241.63857355807801</v>
      </c>
      <c r="AQ1172">
        <v>687.08333333333303</v>
      </c>
      <c r="AR1172">
        <v>1234.9068890619801</v>
      </c>
      <c r="AS1172">
        <v>118.169083868375</v>
      </c>
      <c r="AT1172">
        <v>234.41734417344199</v>
      </c>
      <c r="AU1172">
        <v>699.02777777777806</v>
      </c>
      <c r="AV1172">
        <v>986.57429965073402</v>
      </c>
      <c r="AW1172">
        <v>95.7889445086211</v>
      </c>
      <c r="AX1172">
        <v>213.16102198455101</v>
      </c>
      <c r="AY1172">
        <v>587.63935340022294</v>
      </c>
      <c r="AZ1172">
        <v>668.12029899145398</v>
      </c>
      <c r="BA1172">
        <v>108.135593220339</v>
      </c>
      <c r="BB1172">
        <v>204.778156996587</v>
      </c>
      <c r="BC1172">
        <v>707.69230769230796</v>
      </c>
      <c r="BD1172">
        <v>1464.69165934342</v>
      </c>
      <c r="BE1172">
        <v>159.91585624173501</v>
      </c>
      <c r="BF1172">
        <v>359.07473309608503</v>
      </c>
      <c r="BG1172">
        <v>1296.5384615384601</v>
      </c>
      <c r="BH1172">
        <v>1225.2407061870999</v>
      </c>
      <c r="BI1172">
        <v>149.13987914924999</v>
      </c>
      <c r="BJ1172">
        <v>154.878048780488</v>
      </c>
      <c r="BK1172">
        <v>237.34886402108199</v>
      </c>
      <c r="BL1172">
        <v>292.06092784632398</v>
      </c>
      <c r="BM1172">
        <v>195.613091868857</v>
      </c>
      <c r="BN1172">
        <v>285.91743629687301</v>
      </c>
      <c r="BO1172">
        <v>991.62280701754401</v>
      </c>
      <c r="BP1172">
        <v>901.31846258952703</v>
      </c>
      <c r="BQ1172">
        <v>215.56122448979599</v>
      </c>
      <c r="BR1172">
        <v>325</v>
      </c>
      <c r="BS1172">
        <v>541.041226215645</v>
      </c>
      <c r="BT1172">
        <v>396.06830047029399</v>
      </c>
      <c r="BU1172">
        <v>65.1467832604622</v>
      </c>
      <c r="BV1172">
        <v>123.023255813953</v>
      </c>
      <c r="BW1172">
        <v>194.802494802495</v>
      </c>
      <c r="BX1172">
        <v>692.62257300881197</v>
      </c>
      <c r="BZ1172" t="s">
        <v>284</v>
      </c>
      <c r="CC1172">
        <v>156.207819413159</v>
      </c>
      <c r="CD1172">
        <v>375.14268050874898</v>
      </c>
      <c r="CE1172">
        <v>1028.53393730227</v>
      </c>
      <c r="CF1172">
        <v>2002.9979734856499</v>
      </c>
      <c r="CG1172">
        <v>111.29454069957499</v>
      </c>
      <c r="CH1172">
        <v>170.82293040087501</v>
      </c>
      <c r="CI1172">
        <v>514.92846934608895</v>
      </c>
      <c r="CJ1172">
        <v>1748.76191621523</v>
      </c>
      <c r="CK1172">
        <v>105.530688590195</v>
      </c>
      <c r="CL1172">
        <v>227.60971997845999</v>
      </c>
      <c r="CM1172">
        <v>442.43096646942797</v>
      </c>
      <c r="CN1172">
        <v>1203.2235669434799</v>
      </c>
      <c r="CO1172">
        <v>313.72799578643401</v>
      </c>
      <c r="CP1172">
        <v>329.44406314344502</v>
      </c>
      <c r="CQ1172">
        <v>386.05536490505602</v>
      </c>
      <c r="CR1172">
        <v>356.70755274651202</v>
      </c>
      <c r="CS1172">
        <v>163.80526123492899</v>
      </c>
      <c r="CT1172">
        <v>353.65124690652999</v>
      </c>
      <c r="CU1172">
        <v>1140.50435648494</v>
      </c>
      <c r="CV1172">
        <v>889.76290818858195</v>
      </c>
      <c r="CW1172">
        <v>278.844322880302</v>
      </c>
      <c r="CX1172">
        <v>474.974606399187</v>
      </c>
      <c r="CY1172">
        <v>1849.87607501194</v>
      </c>
      <c r="CZ1172">
        <v>1959.0071733853199</v>
      </c>
      <c r="DA1172">
        <v>195.908973029046</v>
      </c>
      <c r="DB1172">
        <v>284.84209313047501</v>
      </c>
      <c r="DC1172">
        <v>1051.3155430711599</v>
      </c>
      <c r="DD1172">
        <v>962.38242296973203</v>
      </c>
      <c r="DE1172">
        <v>291.430377529493</v>
      </c>
      <c r="DF1172">
        <v>505.80955209785202</v>
      </c>
      <c r="DG1172">
        <v>720.18872666620996</v>
      </c>
      <c r="DH1172">
        <v>505.80955209785202</v>
      </c>
      <c r="DI1172">
        <v>446.83477804045202</v>
      </c>
      <c r="DJ1172">
        <v>2023.06467661692</v>
      </c>
      <c r="DK1172">
        <v>4544.6518450178201</v>
      </c>
      <c r="DL1172">
        <v>1004251.1742391801</v>
      </c>
      <c r="DM1172">
        <v>63.348416289592798</v>
      </c>
      <c r="DN1172">
        <v>72.503840245775706</v>
      </c>
      <c r="DO1172">
        <v>140.50279329608901</v>
      </c>
      <c r="DP1172">
        <v>254.890855879014</v>
      </c>
      <c r="DQ1172">
        <v>34.951942330797003</v>
      </c>
      <c r="DR1172">
        <v>136.30175836642101</v>
      </c>
      <c r="DS1172">
        <v>148.76318294308001</v>
      </c>
      <c r="DT1172">
        <v>147.30992490924299</v>
      </c>
    </row>
    <row r="1173" spans="1:124" x14ac:dyDescent="0.35">
      <c r="A1173" s="19" t="str">
        <f t="shared" si="36"/>
        <v>[NCL + OREO] / [Total Loans + OREO]--37802</v>
      </c>
      <c r="B1173" s="19" t="str">
        <f t="shared" si="37"/>
        <v>[NCL + OREO] / [Total Loans + OREO]</v>
      </c>
      <c r="C1173">
        <v>5</v>
      </c>
      <c r="D1173" s="27">
        <v>37802</v>
      </c>
      <c r="E1173">
        <v>0.57817023387848498</v>
      </c>
      <c r="F1173">
        <v>1.23103460940242</v>
      </c>
      <c r="G1173">
        <v>2.0392206095345702</v>
      </c>
      <c r="H1173">
        <v>1.5581154809695099</v>
      </c>
      <c r="I1173">
        <v>0.40652815303707701</v>
      </c>
      <c r="J1173">
        <v>1.06424244425004</v>
      </c>
      <c r="K1173">
        <v>2.0029589683946498</v>
      </c>
      <c r="L1173">
        <v>1.46204815375176</v>
      </c>
      <c r="M1173">
        <v>0.30403784531205502</v>
      </c>
      <c r="N1173">
        <v>0.88434591069490198</v>
      </c>
      <c r="O1173">
        <v>1.8595912595180999</v>
      </c>
      <c r="P1173">
        <v>1.33015871918302</v>
      </c>
      <c r="Q1173">
        <v>0.95913809003101003</v>
      </c>
      <c r="R1173">
        <v>1.4550833921888799</v>
      </c>
      <c r="S1173">
        <v>2.2530320531608599</v>
      </c>
      <c r="T1173">
        <v>2.1963384536736399</v>
      </c>
      <c r="U1173">
        <v>0.28113546795791799</v>
      </c>
      <c r="V1173">
        <v>0.85143863769817996</v>
      </c>
      <c r="W1173">
        <v>1.7143029783973001</v>
      </c>
      <c r="X1173">
        <v>1.3218450379836699</v>
      </c>
      <c r="Y1173">
        <v>0.70486948740253996</v>
      </c>
      <c r="Z1173">
        <v>1.43882613744326</v>
      </c>
      <c r="AA1173">
        <v>2.3047067930465199</v>
      </c>
      <c r="AB1173">
        <v>1.8189176121809301</v>
      </c>
      <c r="AC1173">
        <v>0.53287292084661197</v>
      </c>
      <c r="AD1173">
        <v>1.26707148259672</v>
      </c>
      <c r="AE1173">
        <v>2.3612629394967</v>
      </c>
      <c r="AF1173">
        <v>1.66613956339368</v>
      </c>
      <c r="AG1173">
        <v>0.31193261266869499</v>
      </c>
      <c r="AH1173">
        <v>1.02226836865529</v>
      </c>
      <c r="AI1173">
        <v>1.97037356621154</v>
      </c>
      <c r="AJ1173">
        <v>1.3770621942961701</v>
      </c>
      <c r="AK1173">
        <v>0.85116263881600396</v>
      </c>
      <c r="AL1173">
        <v>1.2721719141443499</v>
      </c>
      <c r="AM1173">
        <v>2.3923424826410802</v>
      </c>
      <c r="AN1173">
        <v>1.8294530472624</v>
      </c>
      <c r="AO1173">
        <v>0.39258806398882301</v>
      </c>
      <c r="AP1173">
        <v>1.18072542171974</v>
      </c>
      <c r="AQ1173">
        <v>2.22301941893175</v>
      </c>
      <c r="AR1173">
        <v>1.6053638786205</v>
      </c>
      <c r="AS1173">
        <v>0.31697786635361902</v>
      </c>
      <c r="AT1173">
        <v>0.98687936213284</v>
      </c>
      <c r="AU1173">
        <v>1.87720308079387</v>
      </c>
      <c r="AV1173">
        <v>1.35563230499263</v>
      </c>
      <c r="AW1173">
        <v>0.46310929917598098</v>
      </c>
      <c r="AX1173">
        <v>1.0792099368764001</v>
      </c>
      <c r="AY1173">
        <v>2.0485305896043902</v>
      </c>
      <c r="AZ1173">
        <v>1.5183579689801201</v>
      </c>
      <c r="BA1173">
        <v>0.30665907588542402</v>
      </c>
      <c r="BB1173">
        <v>1.0262615580035099</v>
      </c>
      <c r="BC1173">
        <v>2.2158217385109702</v>
      </c>
      <c r="BD1173">
        <v>1.5287957312121001</v>
      </c>
      <c r="BE1173">
        <v>0.49829133220514099</v>
      </c>
      <c r="BF1173">
        <v>1.0839957021328299</v>
      </c>
      <c r="BG1173">
        <v>1.7675026594047101</v>
      </c>
      <c r="BH1173">
        <v>1.4736427162367201</v>
      </c>
      <c r="BI1173">
        <v>0.92390430842528803</v>
      </c>
      <c r="BJ1173">
        <v>0.98573190885180295</v>
      </c>
      <c r="BK1173">
        <v>1.2338031775140299</v>
      </c>
      <c r="BL1173">
        <v>1.2473792413415199</v>
      </c>
      <c r="BM1173">
        <v>0.59799831801230297</v>
      </c>
      <c r="BN1173">
        <v>0.79164453390983103</v>
      </c>
      <c r="BO1173">
        <v>0.90357347975736801</v>
      </c>
      <c r="BP1173">
        <v>0.70992726385984095</v>
      </c>
      <c r="BQ1173">
        <v>0.439127550174158</v>
      </c>
      <c r="BR1173">
        <v>0.94511470388531404</v>
      </c>
      <c r="BS1173">
        <v>1.6220619655564701</v>
      </c>
      <c r="BT1173">
        <v>1.1160748118453101</v>
      </c>
      <c r="BU1173">
        <v>0.73837261085690997</v>
      </c>
      <c r="BV1173">
        <v>1.08952970501622</v>
      </c>
      <c r="BW1173">
        <v>2.3777524054418402</v>
      </c>
      <c r="BX1173">
        <v>1.6315524329325599</v>
      </c>
      <c r="BZ1173" t="s">
        <v>284</v>
      </c>
      <c r="CC1173">
        <v>0.13588900014304101</v>
      </c>
      <c r="CD1173">
        <v>0.51645709372130399</v>
      </c>
      <c r="CE1173">
        <v>1.3334702854242699</v>
      </c>
      <c r="CF1173">
        <v>0.94341564600331396</v>
      </c>
      <c r="CG1173">
        <v>0.57603569236182905</v>
      </c>
      <c r="CH1173">
        <v>1.23186506529347</v>
      </c>
      <c r="CI1173">
        <v>1.5809398485641399</v>
      </c>
      <c r="CJ1173">
        <v>1.437930197007</v>
      </c>
      <c r="CK1173">
        <v>0.54470023039735105</v>
      </c>
      <c r="CL1173">
        <v>1.11294541282139</v>
      </c>
      <c r="CM1173">
        <v>1.4113602964954399</v>
      </c>
      <c r="CN1173">
        <v>1.00591771407629</v>
      </c>
      <c r="CO1173">
        <v>0.18006935678334399</v>
      </c>
      <c r="CP1173">
        <v>0.76651503382740205</v>
      </c>
      <c r="CQ1173">
        <v>1.21812975721233</v>
      </c>
      <c r="CR1173">
        <v>0.76855486015048002</v>
      </c>
      <c r="CS1173">
        <v>0.18390520164895999</v>
      </c>
      <c r="CT1173">
        <v>0.52327189334847501</v>
      </c>
      <c r="CU1173">
        <v>1.0402567771375499</v>
      </c>
      <c r="CV1173">
        <v>0.78988088699022396</v>
      </c>
      <c r="CW1173">
        <v>0.16457875857437801</v>
      </c>
      <c r="CX1173">
        <v>0.64653202370950702</v>
      </c>
      <c r="CY1173">
        <v>1.09462516906916</v>
      </c>
      <c r="CZ1173">
        <v>0.81117290278191301</v>
      </c>
      <c r="DA1173">
        <v>0.37800299262898202</v>
      </c>
      <c r="DB1173">
        <v>0.73163435613097305</v>
      </c>
      <c r="DC1173">
        <v>1.4568087151738001</v>
      </c>
      <c r="DD1173">
        <v>1.1031773516718</v>
      </c>
      <c r="DE1173">
        <v>0.38327715559421499</v>
      </c>
      <c r="DF1173">
        <v>1.83990825980541</v>
      </c>
      <c r="DG1173">
        <v>4.2922918869533602</v>
      </c>
      <c r="DH1173">
        <v>2.83566078274217</v>
      </c>
      <c r="DI1173">
        <v>0.64086647507149597</v>
      </c>
      <c r="DJ1173">
        <v>1.21209552369549</v>
      </c>
      <c r="DK1173">
        <v>2.4782528732448998</v>
      </c>
      <c r="DL1173">
        <v>1.74456845302286</v>
      </c>
      <c r="DM1173">
        <v>1.48958523074328</v>
      </c>
      <c r="DN1173">
        <v>2.31478635106056</v>
      </c>
      <c r="DO1173">
        <v>2.6604880925498899</v>
      </c>
      <c r="DP1173">
        <v>2.2870280172698698</v>
      </c>
      <c r="DQ1173">
        <v>0.85813845818089196</v>
      </c>
      <c r="DR1173">
        <v>1.00727189827717</v>
      </c>
      <c r="DS1173">
        <v>3.4211777890599899</v>
      </c>
      <c r="DT1173">
        <v>2.1905901234128198</v>
      </c>
    </row>
    <row r="1174" spans="1:124" x14ac:dyDescent="0.35">
      <c r="A1174" s="19" t="str">
        <f t="shared" si="36"/>
        <v>[Noncurrent + Delinquent Loans] / [Capital + ALLL]--37802</v>
      </c>
      <c r="B1174" s="19" t="str">
        <f t="shared" si="37"/>
        <v>[Noncurrent + Delinquent Loans] / [Capital + ALLL]</v>
      </c>
      <c r="C1174">
        <v>6</v>
      </c>
      <c r="D1174" s="27">
        <v>37802</v>
      </c>
      <c r="E1174">
        <v>8.3319892209499198</v>
      </c>
      <c r="F1174">
        <v>14.494019660025399</v>
      </c>
      <c r="G1174">
        <v>21.632894022558698</v>
      </c>
      <c r="H1174">
        <v>17.0807995905658</v>
      </c>
      <c r="I1174">
        <v>6.5206776095857002</v>
      </c>
      <c r="J1174">
        <v>12.681418034737099</v>
      </c>
      <c r="K1174">
        <v>21.114551083591302</v>
      </c>
      <c r="L1174">
        <v>15.5948932045075</v>
      </c>
      <c r="M1174">
        <v>4.6580486748032097</v>
      </c>
      <c r="N1174">
        <v>10.462611089499999</v>
      </c>
      <c r="O1174">
        <v>18.838028169014098</v>
      </c>
      <c r="P1174">
        <v>13.362351935825799</v>
      </c>
      <c r="Q1174">
        <v>12.411994535378099</v>
      </c>
      <c r="R1174">
        <v>19.355953817485201</v>
      </c>
      <c r="S1174">
        <v>32.857036864380703</v>
      </c>
      <c r="T1174">
        <v>24.553591150088</v>
      </c>
      <c r="U1174">
        <v>6.01798655748751</v>
      </c>
      <c r="V1174">
        <v>11.872816934080101</v>
      </c>
      <c r="W1174">
        <v>20.123511250676199</v>
      </c>
      <c r="X1174">
        <v>14.822669130512001</v>
      </c>
      <c r="Y1174">
        <v>7.2069115193575604</v>
      </c>
      <c r="Z1174">
        <v>16.308</v>
      </c>
      <c r="AA1174">
        <v>23.415056366895101</v>
      </c>
      <c r="AB1174">
        <v>18.5457937225375</v>
      </c>
      <c r="AC1174">
        <v>7.6380147809160803</v>
      </c>
      <c r="AD1174">
        <v>13.3076007939923</v>
      </c>
      <c r="AE1174">
        <v>22.3140063341603</v>
      </c>
      <c r="AF1174">
        <v>16.6763055795568</v>
      </c>
      <c r="AG1174">
        <v>3.7042269062748199</v>
      </c>
      <c r="AH1174">
        <v>10.931174089068801</v>
      </c>
      <c r="AI1174">
        <v>18.344420540172699</v>
      </c>
      <c r="AJ1174">
        <v>12.348876174536199</v>
      </c>
      <c r="AK1174">
        <v>8.6150103120725294</v>
      </c>
      <c r="AL1174">
        <v>17.211799429830702</v>
      </c>
      <c r="AM1174">
        <v>25.6688720931825</v>
      </c>
      <c r="AN1174">
        <v>18.993589329541699</v>
      </c>
      <c r="AO1174">
        <v>5.8297206672559199</v>
      </c>
      <c r="AP1174">
        <v>12.351282216806799</v>
      </c>
      <c r="AQ1174">
        <v>21.051991522812099</v>
      </c>
      <c r="AR1174">
        <v>15.4155344662024</v>
      </c>
      <c r="AS1174">
        <v>6.2878578967887897</v>
      </c>
      <c r="AT1174">
        <v>12.5891674823202</v>
      </c>
      <c r="AU1174">
        <v>21.663282522244899</v>
      </c>
      <c r="AV1174">
        <v>15.857180203154099</v>
      </c>
      <c r="AW1174">
        <v>8.7284663219869199</v>
      </c>
      <c r="AX1174">
        <v>15.2512640594366</v>
      </c>
      <c r="AY1174">
        <v>24.320672782813201</v>
      </c>
      <c r="AZ1174">
        <v>17.961841617008702</v>
      </c>
      <c r="BA1174">
        <v>6.1875534405107002</v>
      </c>
      <c r="BB1174">
        <v>12.2232485355952</v>
      </c>
      <c r="BC1174">
        <v>20.5740458096959</v>
      </c>
      <c r="BD1174">
        <v>15.4530128219058</v>
      </c>
      <c r="BE1174">
        <v>6.8126999753876403</v>
      </c>
      <c r="BF1174">
        <v>14.6886578223975</v>
      </c>
      <c r="BG1174">
        <v>19.231708806644701</v>
      </c>
      <c r="BH1174">
        <v>13.851324249173301</v>
      </c>
      <c r="BI1174">
        <v>11.641375202414499</v>
      </c>
      <c r="BJ1174">
        <v>16.0230818264166</v>
      </c>
      <c r="BK1174">
        <v>18.555561515911101</v>
      </c>
      <c r="BL1174">
        <v>15.6034450282656</v>
      </c>
      <c r="BM1174">
        <v>3.98502028900942</v>
      </c>
      <c r="BN1174">
        <v>7.6026629720318004</v>
      </c>
      <c r="BO1174">
        <v>11.0291609145564</v>
      </c>
      <c r="BP1174">
        <v>7.411518231534</v>
      </c>
      <c r="BQ1174">
        <v>3.7892376681614399</v>
      </c>
      <c r="BR1174">
        <v>5.1444073552027803</v>
      </c>
      <c r="BS1174">
        <v>8.3834832478129293</v>
      </c>
      <c r="BT1174">
        <v>7.0283135607715801</v>
      </c>
      <c r="BU1174">
        <v>10.357329193293699</v>
      </c>
      <c r="BV1174">
        <v>16.101848226366801</v>
      </c>
      <c r="BW1174">
        <v>24.7571368902362</v>
      </c>
      <c r="BX1174">
        <v>17.925312981926801</v>
      </c>
      <c r="BZ1174" t="s">
        <v>284</v>
      </c>
      <c r="CC1174">
        <v>3.5134784301847599</v>
      </c>
      <c r="CD1174">
        <v>8.8036529680365305</v>
      </c>
      <c r="CE1174">
        <v>16.076696165191699</v>
      </c>
      <c r="CF1174">
        <v>12.3698746731594</v>
      </c>
      <c r="CG1174">
        <v>9.6536233077368507</v>
      </c>
      <c r="CH1174">
        <v>15.722761596548001</v>
      </c>
      <c r="CI1174">
        <v>20.312865566932398</v>
      </c>
      <c r="CJ1174">
        <v>14.5567715505346</v>
      </c>
      <c r="CK1174">
        <v>6.7198354150948703</v>
      </c>
      <c r="CL1174">
        <v>11.164139774528399</v>
      </c>
      <c r="CM1174">
        <v>15.8375012940449</v>
      </c>
      <c r="CN1174">
        <v>12.4430241046269</v>
      </c>
      <c r="CO1174">
        <v>4.4632352683431602</v>
      </c>
      <c r="CP1174">
        <v>7.1376039217519702</v>
      </c>
      <c r="CQ1174">
        <v>11.6683317054481</v>
      </c>
      <c r="CR1174">
        <v>7.5948372926526702</v>
      </c>
      <c r="CS1174">
        <v>4.1459816967755199</v>
      </c>
      <c r="CT1174">
        <v>8.8412340105342402</v>
      </c>
      <c r="CU1174">
        <v>13.7208898157803</v>
      </c>
      <c r="CV1174">
        <v>11.8712755625901</v>
      </c>
      <c r="CW1174">
        <v>6.9198995416485696</v>
      </c>
      <c r="CX1174">
        <v>12.130647324021</v>
      </c>
      <c r="CY1174">
        <v>14.700611009361801</v>
      </c>
      <c r="CZ1174">
        <v>12.4697328455613</v>
      </c>
      <c r="DA1174">
        <v>2.5111405755677301</v>
      </c>
      <c r="DB1174">
        <v>5.7648001335755197</v>
      </c>
      <c r="DC1174">
        <v>13.707757522233299</v>
      </c>
      <c r="DD1174">
        <v>10.4540979642256</v>
      </c>
      <c r="DE1174">
        <v>3.4059070744805</v>
      </c>
      <c r="DF1174">
        <v>8.2001453953847996</v>
      </c>
      <c r="DG1174">
        <v>14.151209210794599</v>
      </c>
      <c r="DH1174">
        <v>9.3569708898903095</v>
      </c>
      <c r="DI1174">
        <v>7.4257659320657696</v>
      </c>
      <c r="DJ1174">
        <v>12.9071111596778</v>
      </c>
      <c r="DK1174">
        <v>21.6415627775887</v>
      </c>
      <c r="DL1174">
        <v>15.5664132644256</v>
      </c>
      <c r="DM1174">
        <v>10.8743763515767</v>
      </c>
      <c r="DN1174">
        <v>17.188533627342899</v>
      </c>
      <c r="DO1174">
        <v>24.921001329063301</v>
      </c>
      <c r="DP1174">
        <v>27.439148470591</v>
      </c>
      <c r="DQ1174">
        <v>14.0846275796229</v>
      </c>
      <c r="DR1174">
        <v>15.510777881911901</v>
      </c>
      <c r="DS1174">
        <v>18.826927175862799</v>
      </c>
      <c r="DT1174">
        <v>17.0031227021395</v>
      </c>
    </row>
    <row r="1175" spans="1:124" x14ac:dyDescent="0.35">
      <c r="A1175" s="19" t="str">
        <f t="shared" si="36"/>
        <v xml:space="preserve">  Ag [NCL+DQ] / [Capital + ALLL]--37802</v>
      </c>
      <c r="B1175" s="19" t="str">
        <f t="shared" si="37"/>
        <v xml:space="preserve">  Ag [NCL+DQ] / [Capital + ALLL]</v>
      </c>
      <c r="C1175">
        <v>7</v>
      </c>
      <c r="D1175" s="27">
        <v>37802</v>
      </c>
      <c r="E1175">
        <v>0</v>
      </c>
      <c r="F1175">
        <v>0.18689077954141201</v>
      </c>
      <c r="G1175">
        <v>2.9081013839569199</v>
      </c>
      <c r="H1175">
        <v>3.0387570211460502</v>
      </c>
      <c r="I1175">
        <v>0</v>
      </c>
      <c r="J1175">
        <v>0.15194419504109399</v>
      </c>
      <c r="K1175">
        <v>3.1811325928973</v>
      </c>
      <c r="L1175">
        <v>2.4670015757948902</v>
      </c>
      <c r="M1175">
        <v>0</v>
      </c>
      <c r="N1175">
        <v>0</v>
      </c>
      <c r="O1175">
        <v>0.913697150926157</v>
      </c>
      <c r="P1175">
        <v>1.28872482467422</v>
      </c>
      <c r="Q1175">
        <v>0</v>
      </c>
      <c r="R1175">
        <v>0</v>
      </c>
      <c r="S1175">
        <v>0</v>
      </c>
      <c r="T1175">
        <v>0</v>
      </c>
      <c r="U1175">
        <v>0</v>
      </c>
      <c r="V1175">
        <v>0</v>
      </c>
      <c r="W1175">
        <v>2.1169631565033602</v>
      </c>
      <c r="X1175">
        <v>1.73427761169846</v>
      </c>
      <c r="Y1175">
        <v>0</v>
      </c>
      <c r="Z1175">
        <v>0.60671651580742503</v>
      </c>
      <c r="AA1175">
        <v>4.6920647057248601</v>
      </c>
      <c r="AB1175">
        <v>4.4126045025348999</v>
      </c>
      <c r="AC1175">
        <v>0.209870169762708</v>
      </c>
      <c r="AD1175">
        <v>3.3788185509942799</v>
      </c>
      <c r="AE1175">
        <v>9.1493406106783297</v>
      </c>
      <c r="AF1175">
        <v>5.6600631172796696</v>
      </c>
      <c r="AG1175">
        <v>6.8315343626178396E-3</v>
      </c>
      <c r="AH1175">
        <v>1.0809231668127399</v>
      </c>
      <c r="AI1175">
        <v>3.29037288024373</v>
      </c>
      <c r="AJ1175">
        <v>3.2079583666098999</v>
      </c>
      <c r="AK1175">
        <v>0</v>
      </c>
      <c r="AL1175">
        <v>6.1862514333997198E-2</v>
      </c>
      <c r="AM1175">
        <v>2.5315673093823698</v>
      </c>
      <c r="AN1175">
        <v>1.9153569474738701</v>
      </c>
      <c r="AO1175">
        <v>3.7116450014230903E-2</v>
      </c>
      <c r="AP1175">
        <v>2.1274405833508201</v>
      </c>
      <c r="AQ1175">
        <v>7.6845524123611897</v>
      </c>
      <c r="AR1175">
        <v>4.7262104748610003</v>
      </c>
      <c r="AS1175">
        <v>0</v>
      </c>
      <c r="AT1175">
        <v>0</v>
      </c>
      <c r="AU1175">
        <v>2.5360298448851402</v>
      </c>
      <c r="AV1175">
        <v>2.1095931122140299</v>
      </c>
      <c r="AW1175">
        <v>0</v>
      </c>
      <c r="AX1175">
        <v>0</v>
      </c>
      <c r="AY1175">
        <v>0.67155009951765099</v>
      </c>
      <c r="AZ1175">
        <v>1.1787584587334801</v>
      </c>
      <c r="BA1175">
        <v>0</v>
      </c>
      <c r="BB1175">
        <v>0</v>
      </c>
      <c r="BC1175">
        <v>0.52190620593881099</v>
      </c>
      <c r="BD1175">
        <v>0.96390016300456605</v>
      </c>
      <c r="BE1175">
        <v>0</v>
      </c>
      <c r="BF1175">
        <v>0.65805159505984501</v>
      </c>
      <c r="BG1175">
        <v>1.71956540337069</v>
      </c>
      <c r="BH1175">
        <v>1.0847251319189899</v>
      </c>
      <c r="BI1175">
        <v>1.7485595084160701</v>
      </c>
      <c r="BJ1175">
        <v>3.1096255680324498</v>
      </c>
      <c r="BK1175">
        <v>4.3468687897392302</v>
      </c>
      <c r="BL1175">
        <v>3.5885798249789298</v>
      </c>
      <c r="BM1175">
        <v>0</v>
      </c>
      <c r="BN1175">
        <v>0</v>
      </c>
      <c r="BO1175">
        <v>0</v>
      </c>
      <c r="BP1175">
        <v>0</v>
      </c>
      <c r="BQ1175">
        <v>0</v>
      </c>
      <c r="BR1175">
        <v>0.459577323045958</v>
      </c>
      <c r="BS1175">
        <v>2.2878819302588602</v>
      </c>
      <c r="BT1175">
        <v>1.8283046072129101</v>
      </c>
      <c r="BU1175">
        <v>0</v>
      </c>
      <c r="BV1175">
        <v>0</v>
      </c>
      <c r="BW1175">
        <v>0</v>
      </c>
      <c r="BX1175">
        <v>0</v>
      </c>
      <c r="BZ1175" t="s">
        <v>284</v>
      </c>
      <c r="CC1175">
        <v>0</v>
      </c>
      <c r="CD1175">
        <v>0</v>
      </c>
      <c r="CE1175">
        <v>0</v>
      </c>
      <c r="CF1175">
        <v>0.37502010584471701</v>
      </c>
      <c r="CG1175">
        <v>0</v>
      </c>
      <c r="CH1175">
        <v>0.89775561097256895</v>
      </c>
      <c r="CI1175">
        <v>3.9653638607588899</v>
      </c>
      <c r="CJ1175">
        <v>2.3410997938175702</v>
      </c>
      <c r="CK1175">
        <v>0</v>
      </c>
      <c r="CL1175">
        <v>1.3127051101734601E-2</v>
      </c>
      <c r="CM1175">
        <v>3.5605047680564401</v>
      </c>
      <c r="CN1175">
        <v>1.7348257076031399</v>
      </c>
      <c r="CO1175">
        <v>0</v>
      </c>
      <c r="CP1175">
        <v>0.58654848800834203</v>
      </c>
      <c r="CQ1175">
        <v>1.84539929244752</v>
      </c>
      <c r="CR1175">
        <v>1.0968852420189199</v>
      </c>
      <c r="CS1175">
        <v>0.22404779686333101</v>
      </c>
      <c r="CT1175">
        <v>0.93578010753540897</v>
      </c>
      <c r="CU1175">
        <v>2.6023205125382498</v>
      </c>
      <c r="CV1175">
        <v>2.0801547814754602</v>
      </c>
      <c r="CW1175">
        <v>0</v>
      </c>
      <c r="CX1175">
        <v>0.60165820404932602</v>
      </c>
      <c r="CY1175">
        <v>1.9927279035696499</v>
      </c>
      <c r="CZ1175">
        <v>1.50316549031754</v>
      </c>
      <c r="DA1175">
        <v>3.1730362431250901E-2</v>
      </c>
      <c r="DB1175">
        <v>0.15654106328283199</v>
      </c>
      <c r="DC1175">
        <v>2.3168599381297401</v>
      </c>
      <c r="DD1175">
        <v>2.1920492372781601</v>
      </c>
      <c r="DE1175">
        <v>0</v>
      </c>
      <c r="DF1175">
        <v>0</v>
      </c>
      <c r="DG1175">
        <v>0.116740602381508</v>
      </c>
      <c r="DH1175">
        <v>0.116740602381508</v>
      </c>
      <c r="DI1175">
        <v>0</v>
      </c>
      <c r="DJ1175">
        <v>0.61014087013331297</v>
      </c>
      <c r="DK1175">
        <v>1.6953243006473799</v>
      </c>
      <c r="DL1175">
        <v>1.38646534757242</v>
      </c>
      <c r="DM1175">
        <v>0</v>
      </c>
      <c r="DN1175">
        <v>1.0685805422647501</v>
      </c>
      <c r="DO1175">
        <v>2.10198683309059</v>
      </c>
      <c r="DP1175">
        <v>2.5240445176947199</v>
      </c>
      <c r="DQ1175">
        <v>0.56169166955551697</v>
      </c>
      <c r="DR1175">
        <v>3.5128805620608898</v>
      </c>
      <c r="DS1175">
        <v>5.8163120550882397</v>
      </c>
      <c r="DT1175">
        <v>5.2150364882181597</v>
      </c>
    </row>
    <row r="1176" spans="1:124" x14ac:dyDescent="0.35">
      <c r="A1176" s="19" t="str">
        <f t="shared" si="36"/>
        <v xml:space="preserve">  CLD [NCL+DQ] / [Capital + ALLL]--37802</v>
      </c>
      <c r="B1176" s="19" t="str">
        <f t="shared" si="37"/>
        <v xml:space="preserve">  CLD [NCL+DQ] / [Capital + ALLL]</v>
      </c>
      <c r="C1176">
        <v>8</v>
      </c>
      <c r="D1176" s="27">
        <v>37802</v>
      </c>
      <c r="E1176">
        <v>0</v>
      </c>
      <c r="F1176">
        <v>0</v>
      </c>
      <c r="G1176">
        <v>0.28600517558390598</v>
      </c>
      <c r="H1176">
        <v>0.46408128069098897</v>
      </c>
      <c r="I1176">
        <v>0</v>
      </c>
      <c r="J1176">
        <v>0</v>
      </c>
      <c r="K1176">
        <v>0</v>
      </c>
      <c r="L1176">
        <v>0.51234148623967002</v>
      </c>
      <c r="M1176">
        <v>0</v>
      </c>
      <c r="N1176">
        <v>0</v>
      </c>
      <c r="O1176">
        <v>0.26400603442364401</v>
      </c>
      <c r="P1176">
        <v>0.63330968348109795</v>
      </c>
      <c r="Q1176">
        <v>0</v>
      </c>
      <c r="R1176">
        <v>0</v>
      </c>
      <c r="S1176">
        <v>0.247659368593315</v>
      </c>
      <c r="T1176">
        <v>0.95399736197997997</v>
      </c>
      <c r="U1176">
        <v>0</v>
      </c>
      <c r="V1176">
        <v>0</v>
      </c>
      <c r="W1176">
        <v>0</v>
      </c>
      <c r="X1176">
        <v>0.52716347854833401</v>
      </c>
      <c r="Y1176">
        <v>0</v>
      </c>
      <c r="Z1176">
        <v>0</v>
      </c>
      <c r="AA1176">
        <v>0.235394087081093</v>
      </c>
      <c r="AB1176">
        <v>0.51397425825570997</v>
      </c>
      <c r="AC1176">
        <v>0</v>
      </c>
      <c r="AD1176">
        <v>0</v>
      </c>
      <c r="AE1176">
        <v>0</v>
      </c>
      <c r="AF1176">
        <v>0.40118330275225</v>
      </c>
      <c r="AG1176">
        <v>0</v>
      </c>
      <c r="AH1176">
        <v>0</v>
      </c>
      <c r="AI1176">
        <v>0</v>
      </c>
      <c r="AJ1176">
        <v>0.52432015250418496</v>
      </c>
      <c r="AK1176">
        <v>0</v>
      </c>
      <c r="AL1176">
        <v>0</v>
      </c>
      <c r="AM1176">
        <v>1.07026771248276</v>
      </c>
      <c r="AN1176">
        <v>0.80560365263752698</v>
      </c>
      <c r="AO1176">
        <v>0</v>
      </c>
      <c r="AP1176">
        <v>0</v>
      </c>
      <c r="AQ1176">
        <v>0</v>
      </c>
      <c r="AR1176">
        <v>0.25393835054097702</v>
      </c>
      <c r="AS1176">
        <v>0</v>
      </c>
      <c r="AT1176">
        <v>0</v>
      </c>
      <c r="AU1176">
        <v>0.29388694424394202</v>
      </c>
      <c r="AV1176">
        <v>0.71461177529409603</v>
      </c>
      <c r="AW1176">
        <v>0</v>
      </c>
      <c r="AX1176">
        <v>0</v>
      </c>
      <c r="AY1176">
        <v>0.18178952010052599</v>
      </c>
      <c r="AZ1176">
        <v>0.70053612703428503</v>
      </c>
      <c r="BA1176">
        <v>0</v>
      </c>
      <c r="BB1176">
        <v>0</v>
      </c>
      <c r="BC1176">
        <v>0</v>
      </c>
      <c r="BD1176">
        <v>0.49542685962847799</v>
      </c>
      <c r="BE1176">
        <v>0</v>
      </c>
      <c r="BF1176">
        <v>0</v>
      </c>
      <c r="BG1176">
        <v>0.15634903866469499</v>
      </c>
      <c r="BH1176">
        <v>0.64626498829971102</v>
      </c>
      <c r="BI1176">
        <v>0</v>
      </c>
      <c r="BJ1176">
        <v>0</v>
      </c>
      <c r="BK1176">
        <v>0.28250339393170099</v>
      </c>
      <c r="BL1176">
        <v>0.23284287571905701</v>
      </c>
      <c r="BM1176">
        <v>0</v>
      </c>
      <c r="BN1176">
        <v>0.57852807283763297</v>
      </c>
      <c r="BO1176">
        <v>1.3088521612789199</v>
      </c>
      <c r="BP1176">
        <v>0.73032408844128405</v>
      </c>
      <c r="BQ1176">
        <v>0</v>
      </c>
      <c r="BR1176">
        <v>0</v>
      </c>
      <c r="BS1176">
        <v>0</v>
      </c>
      <c r="BT1176">
        <v>0</v>
      </c>
      <c r="BU1176">
        <v>0</v>
      </c>
      <c r="BV1176">
        <v>0</v>
      </c>
      <c r="BW1176">
        <v>0</v>
      </c>
      <c r="BX1176">
        <v>0.58203252559574703</v>
      </c>
      <c r="BZ1176" t="s">
        <v>284</v>
      </c>
      <c r="CC1176">
        <v>0</v>
      </c>
      <c r="CD1176">
        <v>0</v>
      </c>
      <c r="CE1176">
        <v>0.28591851322373102</v>
      </c>
      <c r="CF1176">
        <v>0.79399520782171495</v>
      </c>
      <c r="CG1176">
        <v>0</v>
      </c>
      <c r="CH1176">
        <v>0</v>
      </c>
      <c r="CI1176">
        <v>0.38342841111007198</v>
      </c>
      <c r="CJ1176">
        <v>0.66908443188501598</v>
      </c>
      <c r="CK1176">
        <v>0</v>
      </c>
      <c r="CL1176">
        <v>0</v>
      </c>
      <c r="CM1176">
        <v>0</v>
      </c>
      <c r="CN1176">
        <v>0.394182453486913</v>
      </c>
      <c r="CO1176">
        <v>0</v>
      </c>
      <c r="CP1176">
        <v>0</v>
      </c>
      <c r="CQ1176">
        <v>0.96692933729492303</v>
      </c>
      <c r="CR1176">
        <v>0.67348780303060996</v>
      </c>
      <c r="CS1176">
        <v>0</v>
      </c>
      <c r="CT1176">
        <v>0</v>
      </c>
      <c r="CU1176">
        <v>0</v>
      </c>
      <c r="CV1176">
        <v>0.10115589109704801</v>
      </c>
      <c r="CW1176">
        <v>0</v>
      </c>
      <c r="CX1176">
        <v>0</v>
      </c>
      <c r="CY1176">
        <v>3.7098593221344997E-2</v>
      </c>
      <c r="CZ1176">
        <v>0.21930182748874699</v>
      </c>
      <c r="DA1176">
        <v>0</v>
      </c>
      <c r="DB1176">
        <v>0</v>
      </c>
      <c r="DC1176">
        <v>0</v>
      </c>
      <c r="DD1176">
        <v>0</v>
      </c>
      <c r="DE1176">
        <v>0</v>
      </c>
      <c r="DF1176">
        <v>0.14728118924650899</v>
      </c>
      <c r="DG1176">
        <v>0.43105486815647898</v>
      </c>
      <c r="DH1176">
        <v>0.28377367890997002</v>
      </c>
      <c r="DI1176">
        <v>0</v>
      </c>
      <c r="DJ1176">
        <v>0</v>
      </c>
      <c r="DK1176">
        <v>2.3109790334287401E-3</v>
      </c>
      <c r="DL1176">
        <v>0.67814942216872398</v>
      </c>
      <c r="DM1176">
        <v>0</v>
      </c>
      <c r="DN1176">
        <v>0</v>
      </c>
      <c r="DO1176">
        <v>0.552763819095477</v>
      </c>
      <c r="DP1176">
        <v>0.86521934140200996</v>
      </c>
      <c r="DQ1176">
        <v>0</v>
      </c>
      <c r="DR1176">
        <v>0</v>
      </c>
      <c r="DS1176">
        <v>0.12898565679496399</v>
      </c>
      <c r="DT1176">
        <v>0.64732656783690501</v>
      </c>
    </row>
    <row r="1177" spans="1:124" x14ac:dyDescent="0.35">
      <c r="A1177" s="19" t="str">
        <f t="shared" si="36"/>
        <v xml:space="preserve">  CRE [NCL+DQ] / [Capital + ALLL]--37802</v>
      </c>
      <c r="B1177" s="19" t="str">
        <f t="shared" si="37"/>
        <v xml:space="preserve">  CRE [NCL+DQ] / [Capital + ALLL]</v>
      </c>
      <c r="C1177">
        <v>9</v>
      </c>
      <c r="D1177" s="27">
        <v>37802</v>
      </c>
      <c r="E1177">
        <v>0</v>
      </c>
      <c r="F1177">
        <v>1.18356459306002</v>
      </c>
      <c r="G1177">
        <v>4.0973251249573499</v>
      </c>
      <c r="H1177">
        <v>2.7026832862296999</v>
      </c>
      <c r="I1177">
        <v>0</v>
      </c>
      <c r="J1177">
        <v>0.796080832823025</v>
      </c>
      <c r="K1177">
        <v>4.3172898161536901</v>
      </c>
      <c r="L1177">
        <v>2.9412373036737001</v>
      </c>
      <c r="M1177">
        <v>0</v>
      </c>
      <c r="N1177">
        <v>1.0526315789473699</v>
      </c>
      <c r="O1177">
        <v>4.1416211293260501</v>
      </c>
      <c r="P1177">
        <v>2.9886887984271402</v>
      </c>
      <c r="Q1177">
        <v>0</v>
      </c>
      <c r="R1177">
        <v>2.0185325966896901</v>
      </c>
      <c r="S1177">
        <v>5.11093376247634</v>
      </c>
      <c r="T1177">
        <v>4.8199818531076097</v>
      </c>
      <c r="U1177">
        <v>0</v>
      </c>
      <c r="V1177">
        <v>0.77519496059971704</v>
      </c>
      <c r="W1177">
        <v>4.3144987398148604</v>
      </c>
      <c r="X1177">
        <v>3.0660338047379398</v>
      </c>
      <c r="Y1177">
        <v>0</v>
      </c>
      <c r="Z1177">
        <v>1.1570561456752699</v>
      </c>
      <c r="AA1177">
        <v>5.6473910101091596</v>
      </c>
      <c r="AB1177">
        <v>3.5173809670341898</v>
      </c>
      <c r="AC1177">
        <v>0</v>
      </c>
      <c r="AD1177">
        <v>0.47077330141149099</v>
      </c>
      <c r="AE1177">
        <v>2.3146833728278602</v>
      </c>
      <c r="AF1177">
        <v>2.2651368793914002</v>
      </c>
      <c r="AG1177">
        <v>0</v>
      </c>
      <c r="AH1177">
        <v>0</v>
      </c>
      <c r="AI1177">
        <v>1.51970237094187</v>
      </c>
      <c r="AJ1177">
        <v>1.54707388496929</v>
      </c>
      <c r="AK1177">
        <v>0.21770897261533001</v>
      </c>
      <c r="AL1177">
        <v>3.2675712203890099</v>
      </c>
      <c r="AM1177">
        <v>6.7152584143881597</v>
      </c>
      <c r="AN1177">
        <v>4.5249772122076797</v>
      </c>
      <c r="AO1177">
        <v>0</v>
      </c>
      <c r="AP1177">
        <v>0.29742166702371398</v>
      </c>
      <c r="AQ1177">
        <v>2.4425920097806402</v>
      </c>
      <c r="AR1177">
        <v>1.94707208493428</v>
      </c>
      <c r="AS1177">
        <v>0</v>
      </c>
      <c r="AT1177">
        <v>1.17688243426887</v>
      </c>
      <c r="AU1177">
        <v>5.4919712103179199</v>
      </c>
      <c r="AV1177">
        <v>3.4783773537426002</v>
      </c>
      <c r="AW1177">
        <v>0</v>
      </c>
      <c r="AX1177">
        <v>1.05765446674538</v>
      </c>
      <c r="AY1177">
        <v>5.2892265610665197</v>
      </c>
      <c r="AZ1177">
        <v>3.6631790668594499</v>
      </c>
      <c r="BA1177">
        <v>0</v>
      </c>
      <c r="BB1177">
        <v>0.69087758036783398</v>
      </c>
      <c r="BC1177">
        <v>3.6843406649013999</v>
      </c>
      <c r="BD1177">
        <v>2.57341602090515</v>
      </c>
      <c r="BE1177">
        <v>0.51249648975007001</v>
      </c>
      <c r="BF1177">
        <v>2.8482175670709302</v>
      </c>
      <c r="BG1177">
        <v>6.5434112742432502</v>
      </c>
      <c r="BH1177">
        <v>4.1089868219959698</v>
      </c>
      <c r="BI1177">
        <v>0.60793676011976505</v>
      </c>
      <c r="BJ1177">
        <v>2.08424195658738</v>
      </c>
      <c r="BK1177">
        <v>6.9451462930633996</v>
      </c>
      <c r="BL1177">
        <v>3.9002470399686202</v>
      </c>
      <c r="BM1177">
        <v>0.86779210925644901</v>
      </c>
      <c r="BN1177">
        <v>1.1682434368885799</v>
      </c>
      <c r="BO1177">
        <v>1.9174829114965699</v>
      </c>
      <c r="BP1177">
        <v>1.61703158386443</v>
      </c>
      <c r="BQ1177">
        <v>0</v>
      </c>
      <c r="BR1177">
        <v>0</v>
      </c>
      <c r="BS1177">
        <v>0.38285443637511801</v>
      </c>
      <c r="BT1177">
        <v>0.38285443637511801</v>
      </c>
      <c r="BU1177">
        <v>0</v>
      </c>
      <c r="BV1177">
        <v>1.74870418363569</v>
      </c>
      <c r="BW1177">
        <v>3.95339633994752</v>
      </c>
      <c r="BX1177">
        <v>3.3037499158519599</v>
      </c>
      <c r="BZ1177" t="s">
        <v>284</v>
      </c>
      <c r="CC1177">
        <v>0</v>
      </c>
      <c r="CD1177">
        <v>0.729201193238316</v>
      </c>
      <c r="CE1177">
        <v>5.1087402544111598</v>
      </c>
      <c r="CF1177">
        <v>3.4399392038440699</v>
      </c>
      <c r="CG1177">
        <v>0.137485031699488</v>
      </c>
      <c r="CH1177">
        <v>1.8467583497053</v>
      </c>
      <c r="CI1177">
        <v>6.2351069220430801</v>
      </c>
      <c r="CJ1177">
        <v>3.44280922054344</v>
      </c>
      <c r="CK1177">
        <v>0</v>
      </c>
      <c r="CL1177">
        <v>1.2466690015748501</v>
      </c>
      <c r="CM1177">
        <v>3.28971692089041</v>
      </c>
      <c r="CN1177">
        <v>2.4388459470864299</v>
      </c>
      <c r="CO1177">
        <v>0.124688279301746</v>
      </c>
      <c r="CP1177">
        <v>0.94849618573968997</v>
      </c>
      <c r="CQ1177">
        <v>4.3742336283207104</v>
      </c>
      <c r="CR1177">
        <v>2.4335096659873399</v>
      </c>
      <c r="CS1177">
        <v>0</v>
      </c>
      <c r="CT1177">
        <v>0.30162259747693798</v>
      </c>
      <c r="CU1177">
        <v>1.6687737041719299</v>
      </c>
      <c r="CV1177">
        <v>1.0626330785062801</v>
      </c>
      <c r="CW1177">
        <v>0</v>
      </c>
      <c r="CX1177">
        <v>1.00169043664317</v>
      </c>
      <c r="CY1177">
        <v>2.1658965961531398</v>
      </c>
      <c r="CZ1177">
        <v>1.7667809291213901</v>
      </c>
      <c r="DA1177">
        <v>0</v>
      </c>
      <c r="DB1177">
        <v>7.4696545284780605E-2</v>
      </c>
      <c r="DC1177">
        <v>1.6201799868883699</v>
      </c>
      <c r="DD1177">
        <v>1.5454834416035901</v>
      </c>
      <c r="DE1177">
        <v>0.22092178386976399</v>
      </c>
      <c r="DF1177">
        <v>0.56754735781993904</v>
      </c>
      <c r="DG1177">
        <v>1.9228191703990001</v>
      </c>
      <c r="DH1177">
        <v>1.5761935964488201</v>
      </c>
      <c r="DI1177">
        <v>0</v>
      </c>
      <c r="DJ1177">
        <v>0</v>
      </c>
      <c r="DK1177">
        <v>0.71831825363792701</v>
      </c>
      <c r="DL1177">
        <v>2.4059133329982201</v>
      </c>
      <c r="DM1177">
        <v>0.50373543255925501</v>
      </c>
      <c r="DN1177">
        <v>2.8482175670709302</v>
      </c>
      <c r="DO1177">
        <v>9.30373492312218</v>
      </c>
      <c r="DP1177">
        <v>9.3137113030011793</v>
      </c>
      <c r="DQ1177">
        <v>0.84972452883315097</v>
      </c>
      <c r="DR1177">
        <v>2.8923906282396898</v>
      </c>
      <c r="DS1177">
        <v>7.0562826743438301</v>
      </c>
      <c r="DT1177">
        <v>4.3923579932816503</v>
      </c>
    </row>
    <row r="1178" spans="1:124" x14ac:dyDescent="0.35">
      <c r="A1178" s="19" t="str">
        <f t="shared" si="36"/>
        <v xml:space="preserve">  Res RE [NCL+DQ] / [Capital + ALLL]--37802</v>
      </c>
      <c r="B1178" s="19" t="str">
        <f t="shared" si="37"/>
        <v xml:space="preserve">  Res RE [NCL+DQ] / [Capital + ALLL]</v>
      </c>
      <c r="C1178">
        <v>10</v>
      </c>
      <c r="D1178" s="27">
        <v>37802</v>
      </c>
      <c r="E1178">
        <v>0.32052455284593001</v>
      </c>
      <c r="F1178">
        <v>1.6254643025478199</v>
      </c>
      <c r="G1178">
        <v>3.4302747651626802</v>
      </c>
      <c r="H1178">
        <v>2.9555089805821</v>
      </c>
      <c r="I1178">
        <v>0.10819583446037299</v>
      </c>
      <c r="J1178">
        <v>1.2918184829413699</v>
      </c>
      <c r="K1178">
        <v>3.8057436376371698</v>
      </c>
      <c r="L1178">
        <v>2.6099362602683098</v>
      </c>
      <c r="M1178">
        <v>0.29071688140072699</v>
      </c>
      <c r="N1178">
        <v>1.8809907540927999</v>
      </c>
      <c r="O1178">
        <v>4.6143425620184599</v>
      </c>
      <c r="P1178">
        <v>3.2198290363632101</v>
      </c>
      <c r="Q1178">
        <v>4.2005167085280197</v>
      </c>
      <c r="R1178">
        <v>7.5538975458935402</v>
      </c>
      <c r="S1178">
        <v>11.3678445631942</v>
      </c>
      <c r="T1178">
        <v>7.8398431238102404</v>
      </c>
      <c r="U1178">
        <v>0.15280542432885</v>
      </c>
      <c r="V1178">
        <v>1.52220553179004</v>
      </c>
      <c r="W1178">
        <v>3.9175394164014898</v>
      </c>
      <c r="X1178">
        <v>2.7273989969077399</v>
      </c>
      <c r="Y1178">
        <v>0.18166075321753</v>
      </c>
      <c r="Z1178">
        <v>1.53869945101678</v>
      </c>
      <c r="AA1178">
        <v>2.84177308690187</v>
      </c>
      <c r="AB1178">
        <v>2.5119652775196601</v>
      </c>
      <c r="AC1178">
        <v>0</v>
      </c>
      <c r="AD1178">
        <v>0.48160798105779301</v>
      </c>
      <c r="AE1178">
        <v>1.5043743026994001</v>
      </c>
      <c r="AF1178">
        <v>1.0558251760222599</v>
      </c>
      <c r="AG1178">
        <v>0</v>
      </c>
      <c r="AH1178">
        <v>0.356415478615071</v>
      </c>
      <c r="AI1178">
        <v>1.2326524799705401</v>
      </c>
      <c r="AJ1178">
        <v>0.81276639177088805</v>
      </c>
      <c r="AK1178">
        <v>1.6710071756989999</v>
      </c>
      <c r="AL1178">
        <v>4.8155584149664499</v>
      </c>
      <c r="AM1178">
        <v>7.667174819275</v>
      </c>
      <c r="AN1178">
        <v>5.6953197751739797</v>
      </c>
      <c r="AO1178">
        <v>0</v>
      </c>
      <c r="AP1178">
        <v>0.69631004705833699</v>
      </c>
      <c r="AQ1178">
        <v>2.3179416425915398</v>
      </c>
      <c r="AR1178">
        <v>1.5985641149925101</v>
      </c>
      <c r="AS1178">
        <v>0.15421957683579199</v>
      </c>
      <c r="AT1178">
        <v>1.3797625437537799</v>
      </c>
      <c r="AU1178">
        <v>3.8968290666341101</v>
      </c>
      <c r="AV1178">
        <v>2.7757603220523599</v>
      </c>
      <c r="AW1178">
        <v>1.9034897935875701</v>
      </c>
      <c r="AX1178">
        <v>4.2422625400213398</v>
      </c>
      <c r="AY1178">
        <v>9.5470743295591998</v>
      </c>
      <c r="AZ1178">
        <v>5.81153895546852</v>
      </c>
      <c r="BA1178">
        <v>0</v>
      </c>
      <c r="BB1178">
        <v>0.72646367766186903</v>
      </c>
      <c r="BC1178">
        <v>3.0455668768330102</v>
      </c>
      <c r="BD1178">
        <v>2.1423246104535698</v>
      </c>
      <c r="BE1178">
        <v>0.43350095370209801</v>
      </c>
      <c r="BF1178">
        <v>1.4629138506288</v>
      </c>
      <c r="BG1178">
        <v>2.91409491045229</v>
      </c>
      <c r="BH1178">
        <v>2.2085808996670102</v>
      </c>
      <c r="BI1178">
        <v>1.27487682176075</v>
      </c>
      <c r="BJ1178">
        <v>1.62616892627784</v>
      </c>
      <c r="BK1178">
        <v>2.09427322008644</v>
      </c>
      <c r="BL1178">
        <v>1.78251382839238</v>
      </c>
      <c r="BM1178">
        <v>0.99072181160559802</v>
      </c>
      <c r="BN1178">
        <v>1.47286104714597</v>
      </c>
      <c r="BO1178">
        <v>1.66906293058528</v>
      </c>
      <c r="BP1178">
        <v>1.18692369504491</v>
      </c>
      <c r="BQ1178">
        <v>0.70697752432069805</v>
      </c>
      <c r="BR1178">
        <v>1.8764005618042301</v>
      </c>
      <c r="BS1178">
        <v>2.8259687557080402</v>
      </c>
      <c r="BT1178">
        <v>1.6565457182245</v>
      </c>
      <c r="BU1178">
        <v>0.66966655161615496</v>
      </c>
      <c r="BV1178">
        <v>3.9214103581278601</v>
      </c>
      <c r="BW1178">
        <v>7.8196923670043503</v>
      </c>
      <c r="BX1178">
        <v>4.9937607769892098</v>
      </c>
      <c r="BZ1178" t="s">
        <v>284</v>
      </c>
      <c r="CC1178">
        <v>0</v>
      </c>
      <c r="CD1178">
        <v>1.0692664517650801</v>
      </c>
      <c r="CE1178">
        <v>3.2882925446470801</v>
      </c>
      <c r="CF1178">
        <v>2.3033718347281602</v>
      </c>
      <c r="CG1178">
        <v>0</v>
      </c>
      <c r="CH1178">
        <v>1.7799352750809101</v>
      </c>
      <c r="CI1178">
        <v>4.1005025863171598</v>
      </c>
      <c r="CJ1178">
        <v>2.8726617813161299</v>
      </c>
      <c r="CK1178">
        <v>0</v>
      </c>
      <c r="CL1178">
        <v>0.56643439860601297</v>
      </c>
      <c r="CM1178">
        <v>2.9991312885016699</v>
      </c>
      <c r="CN1178">
        <v>2.0089561255556001</v>
      </c>
      <c r="CO1178">
        <v>0</v>
      </c>
      <c r="CP1178">
        <v>5.3636161870237502E-2</v>
      </c>
      <c r="CQ1178">
        <v>0.35151722974638999</v>
      </c>
      <c r="CR1178">
        <v>0.39016757537798202</v>
      </c>
      <c r="CS1178">
        <v>0.85884988797610196</v>
      </c>
      <c r="CT1178">
        <v>1.3653603034134001</v>
      </c>
      <c r="CU1178">
        <v>2.5959367945823901</v>
      </c>
      <c r="CV1178">
        <v>1.6800319004170901</v>
      </c>
      <c r="CW1178">
        <v>0.103734439834025</v>
      </c>
      <c r="CX1178">
        <v>0.55299829867042705</v>
      </c>
      <c r="CY1178">
        <v>1.2427724440915699</v>
      </c>
      <c r="CZ1178">
        <v>1.2748952122967701</v>
      </c>
      <c r="DA1178">
        <v>0.14939309056956099</v>
      </c>
      <c r="DB1178">
        <v>0.28983319095959897</v>
      </c>
      <c r="DC1178">
        <v>0.71371658869172405</v>
      </c>
      <c r="DD1178">
        <v>0.57327648830168598</v>
      </c>
      <c r="DE1178">
        <v>2.5037802171906601E-2</v>
      </c>
      <c r="DF1178">
        <v>0.31270624595581398</v>
      </c>
      <c r="DG1178">
        <v>0.91390249134738499</v>
      </c>
      <c r="DH1178">
        <v>0.626234047563478</v>
      </c>
      <c r="DI1178">
        <v>0</v>
      </c>
      <c r="DJ1178">
        <v>0.178207739307536</v>
      </c>
      <c r="DK1178">
        <v>1.2313113078918001</v>
      </c>
      <c r="DL1178">
        <v>1.3210961986343399</v>
      </c>
      <c r="DM1178">
        <v>0.55637982195845703</v>
      </c>
      <c r="DN1178">
        <v>3.1455961653684801</v>
      </c>
      <c r="DO1178">
        <v>5.8908144523328199</v>
      </c>
      <c r="DP1178">
        <v>3.9590657901485402</v>
      </c>
      <c r="DQ1178">
        <v>3.1069572110727699</v>
      </c>
      <c r="DR1178">
        <v>4.0314486450317801</v>
      </c>
      <c r="DS1178">
        <v>6.4585914469044896</v>
      </c>
      <c r="DT1178">
        <v>4.80846966303735</v>
      </c>
    </row>
    <row r="1179" spans="1:124" x14ac:dyDescent="0.35">
      <c r="A1179" s="19" t="str">
        <f t="shared" si="36"/>
        <v xml:space="preserve">  C&amp;I [NCL+DQ] / [Capital + ALLL]--37802</v>
      </c>
      <c r="B1179" s="19" t="str">
        <f t="shared" si="37"/>
        <v xml:space="preserve">  C&amp;I [NCL+DQ] / [Capital + ALLL]</v>
      </c>
      <c r="C1179">
        <v>11</v>
      </c>
      <c r="D1179" s="27">
        <v>37802</v>
      </c>
      <c r="E1179">
        <v>0.58637828617147303</v>
      </c>
      <c r="F1179">
        <v>2.3365646432944001</v>
      </c>
      <c r="G1179">
        <v>6.1493929259324096</v>
      </c>
      <c r="H1179">
        <v>4.8644373308899</v>
      </c>
      <c r="I1179">
        <v>0.52560015860807396</v>
      </c>
      <c r="J1179">
        <v>2.37738985868662</v>
      </c>
      <c r="K1179">
        <v>5.5463404520008304</v>
      </c>
      <c r="L1179">
        <v>4.0815280348524796</v>
      </c>
      <c r="M1179">
        <v>0.18896447467876001</v>
      </c>
      <c r="N1179">
        <v>1.2710384803408099</v>
      </c>
      <c r="O1179">
        <v>3.7813377717673999</v>
      </c>
      <c r="P1179">
        <v>2.7694889765500399</v>
      </c>
      <c r="Q1179">
        <v>1.64612541021173</v>
      </c>
      <c r="R1179">
        <v>3.8804706269629698</v>
      </c>
      <c r="S1179">
        <v>8.8973335150986301</v>
      </c>
      <c r="T1179">
        <v>8.9789736245672707</v>
      </c>
      <c r="U1179">
        <v>0.37033217256957501</v>
      </c>
      <c r="V1179">
        <v>2.3880333297851699</v>
      </c>
      <c r="W1179">
        <v>5.6237918768417403</v>
      </c>
      <c r="X1179">
        <v>3.9868868353362199</v>
      </c>
      <c r="Y1179">
        <v>1.5277226712112899</v>
      </c>
      <c r="Z1179">
        <v>2.95873867829587</v>
      </c>
      <c r="AA1179">
        <v>7.5436679038833496</v>
      </c>
      <c r="AB1179">
        <v>5.8292620925863003</v>
      </c>
      <c r="AC1179">
        <v>0.745001095896071</v>
      </c>
      <c r="AD1179">
        <v>2.0511345988110299</v>
      </c>
      <c r="AE1179">
        <v>4.6318543507644998</v>
      </c>
      <c r="AF1179">
        <v>4.0923794810397904</v>
      </c>
      <c r="AG1179">
        <v>0</v>
      </c>
      <c r="AH1179">
        <v>1.1879049676025899</v>
      </c>
      <c r="AI1179">
        <v>3.3740679078924298</v>
      </c>
      <c r="AJ1179">
        <v>3.04611098722954</v>
      </c>
      <c r="AK1179">
        <v>0.64658167475644002</v>
      </c>
      <c r="AL1179">
        <v>2.5567061571881902</v>
      </c>
      <c r="AM1179">
        <v>5.3933593365021801</v>
      </c>
      <c r="AN1179">
        <v>4.6405937681567098</v>
      </c>
      <c r="AO1179">
        <v>0.30463955092989498</v>
      </c>
      <c r="AP1179">
        <v>2.0545726568462799</v>
      </c>
      <c r="AQ1179">
        <v>4.9578115842334904</v>
      </c>
      <c r="AR1179">
        <v>3.8686560014281399</v>
      </c>
      <c r="AS1179">
        <v>0.59468793300860101</v>
      </c>
      <c r="AT1179">
        <v>2.3249611688454399</v>
      </c>
      <c r="AU1179">
        <v>5.4888740347689602</v>
      </c>
      <c r="AV1179">
        <v>4.2342986563795604</v>
      </c>
      <c r="AW1179">
        <v>0.66890280947348502</v>
      </c>
      <c r="AX1179">
        <v>2.5550823921496</v>
      </c>
      <c r="AY1179">
        <v>5.5088259637053296</v>
      </c>
      <c r="AZ1179">
        <v>3.9222130962535</v>
      </c>
      <c r="BA1179">
        <v>1.1911352413340801</v>
      </c>
      <c r="BB1179">
        <v>4.1360019612295202</v>
      </c>
      <c r="BC1179">
        <v>10.563299022412901</v>
      </c>
      <c r="BD1179">
        <v>7.2753674952726497</v>
      </c>
      <c r="BE1179">
        <v>0.46134266624244402</v>
      </c>
      <c r="BF1179">
        <v>1.95075429165944</v>
      </c>
      <c r="BG1179">
        <v>4.46100073583517</v>
      </c>
      <c r="BH1179">
        <v>2.5717417772581399</v>
      </c>
      <c r="BI1179">
        <v>1.7361053761113401</v>
      </c>
      <c r="BJ1179">
        <v>3.6229441898085701</v>
      </c>
      <c r="BK1179">
        <v>5.6986640445847101</v>
      </c>
      <c r="BL1179">
        <v>4.0934242684855198</v>
      </c>
      <c r="BM1179">
        <v>0.58327010622154796</v>
      </c>
      <c r="BN1179">
        <v>3.6362126755216</v>
      </c>
      <c r="BO1179">
        <v>6.8515781791232904</v>
      </c>
      <c r="BP1179">
        <v>3.7986356098232301</v>
      </c>
      <c r="BQ1179">
        <v>0.94170403587443896</v>
      </c>
      <c r="BR1179">
        <v>2.1071720297308998</v>
      </c>
      <c r="BS1179">
        <v>3.4860259064168901</v>
      </c>
      <c r="BT1179">
        <v>2.3205579125604299</v>
      </c>
      <c r="BU1179">
        <v>2.4778930388238698</v>
      </c>
      <c r="BV1179">
        <v>6.4035486017651202</v>
      </c>
      <c r="BW1179">
        <v>10.596107044277099</v>
      </c>
      <c r="BX1179">
        <v>7.4642532030439996</v>
      </c>
      <c r="BZ1179" t="s">
        <v>284</v>
      </c>
      <c r="CC1179">
        <v>0.47770700636942698</v>
      </c>
      <c r="CD1179">
        <v>2.3151326053042101</v>
      </c>
      <c r="CE1179">
        <v>5.3236770217902301</v>
      </c>
      <c r="CF1179">
        <v>3.6803741409145201</v>
      </c>
      <c r="CG1179">
        <v>0.44941527802956699</v>
      </c>
      <c r="CH1179">
        <v>1.8831348656881799</v>
      </c>
      <c r="CI1179">
        <v>4.62135515388667</v>
      </c>
      <c r="CJ1179">
        <v>3.7642506942594598</v>
      </c>
      <c r="CK1179">
        <v>0.96665221994324102</v>
      </c>
      <c r="CL1179">
        <v>3.03190474715699</v>
      </c>
      <c r="CM1179">
        <v>4.3381053978235498</v>
      </c>
      <c r="CN1179">
        <v>3.05705153187834</v>
      </c>
      <c r="CO1179">
        <v>1.27244062358592</v>
      </c>
      <c r="CP1179">
        <v>2.89807391300072</v>
      </c>
      <c r="CQ1179">
        <v>3.00861440679832</v>
      </c>
      <c r="CR1179">
        <v>3.1324325118311802</v>
      </c>
      <c r="CS1179">
        <v>0</v>
      </c>
      <c r="CT1179">
        <v>0.72641913432409699</v>
      </c>
      <c r="CU1179">
        <v>3.8088125466766201</v>
      </c>
      <c r="CV1179">
        <v>5.6318308965886397</v>
      </c>
      <c r="CW1179">
        <v>1.4101938763239601</v>
      </c>
      <c r="CX1179">
        <v>2.9299458015653901</v>
      </c>
      <c r="CY1179">
        <v>5.1279315831822903</v>
      </c>
      <c r="CZ1179">
        <v>5.5177895883743302</v>
      </c>
      <c r="DA1179">
        <v>0.547249282514366</v>
      </c>
      <c r="DB1179">
        <v>1.0893772153965799</v>
      </c>
      <c r="DC1179">
        <v>1.68852767420654</v>
      </c>
      <c r="DD1179">
        <v>1.1463997413243201</v>
      </c>
      <c r="DE1179">
        <v>0</v>
      </c>
      <c r="DF1179">
        <v>2.9185150595377098E-2</v>
      </c>
      <c r="DG1179">
        <v>3.8523198550822002</v>
      </c>
      <c r="DH1179">
        <v>3.82313470448682</v>
      </c>
      <c r="DI1179">
        <v>0</v>
      </c>
      <c r="DJ1179">
        <v>0.60245166251867499</v>
      </c>
      <c r="DK1179">
        <v>1.4678245733192901</v>
      </c>
      <c r="DL1179">
        <v>1.8868376822558699</v>
      </c>
      <c r="DM1179">
        <v>1.72127541255308</v>
      </c>
      <c r="DN1179">
        <v>3.95027915306015</v>
      </c>
      <c r="DO1179">
        <v>8.5633367129657891</v>
      </c>
      <c r="DP1179">
        <v>9.1568296174352408</v>
      </c>
      <c r="DQ1179">
        <v>0.33966116268119101</v>
      </c>
      <c r="DR1179">
        <v>0.98406747891283997</v>
      </c>
      <c r="DS1179">
        <v>1.5427050720530699</v>
      </c>
      <c r="DT1179">
        <v>1.4707343429117401</v>
      </c>
    </row>
    <row r="1180" spans="1:124" x14ac:dyDescent="0.35">
      <c r="A1180" s="19" t="str">
        <f t="shared" si="36"/>
        <v xml:space="preserve">  Ind [NCL+DQ] / [Capital + ALLL]--37802</v>
      </c>
      <c r="B1180" s="19" t="str">
        <f t="shared" si="37"/>
        <v xml:space="preserve">  Ind [NCL+DQ] / [Capital + ALLL]</v>
      </c>
      <c r="C1180">
        <v>12</v>
      </c>
      <c r="D1180" s="27">
        <v>37802</v>
      </c>
      <c r="E1180">
        <v>0.53294211873500896</v>
      </c>
      <c r="F1180">
        <v>1.0719380389256099</v>
      </c>
      <c r="G1180">
        <v>2.7237072979646699</v>
      </c>
      <c r="H1180">
        <v>2.5119529709571999</v>
      </c>
      <c r="I1180">
        <v>0.38221242190371202</v>
      </c>
      <c r="J1180">
        <v>1.0479517307081601</v>
      </c>
      <c r="K1180">
        <v>2.4485253199777399</v>
      </c>
      <c r="L1180">
        <v>1.76144326042424</v>
      </c>
      <c r="M1180">
        <v>0.22168267708223399</v>
      </c>
      <c r="N1180">
        <v>0.90625513052044004</v>
      </c>
      <c r="O1180">
        <v>2.25240715268226</v>
      </c>
      <c r="P1180">
        <v>1.69286089923063</v>
      </c>
      <c r="Q1180">
        <v>1.00690483004152</v>
      </c>
      <c r="R1180">
        <v>1.5648693101616999</v>
      </c>
      <c r="S1180">
        <v>3.37841185212161</v>
      </c>
      <c r="T1180">
        <v>2.1740890766710801</v>
      </c>
      <c r="U1180">
        <v>0.338071235966938</v>
      </c>
      <c r="V1180">
        <v>1.08403862236419</v>
      </c>
      <c r="W1180">
        <v>2.3941406386690902</v>
      </c>
      <c r="X1180">
        <v>1.7395525434957599</v>
      </c>
      <c r="Y1180">
        <v>0.52262066598842305</v>
      </c>
      <c r="Z1180">
        <v>0.97499606856424004</v>
      </c>
      <c r="AA1180">
        <v>2.3905123776261799</v>
      </c>
      <c r="AB1180">
        <v>1.83593975343605</v>
      </c>
      <c r="AC1180">
        <v>0.36488734986333898</v>
      </c>
      <c r="AD1180">
        <v>0.82947889430423605</v>
      </c>
      <c r="AE1180">
        <v>1.9311871481928999</v>
      </c>
      <c r="AF1180">
        <v>1.34820719831994</v>
      </c>
      <c r="AG1180">
        <v>0.212462304935084</v>
      </c>
      <c r="AH1180">
        <v>0.97697138869504496</v>
      </c>
      <c r="AI1180">
        <v>3.1020675015077499</v>
      </c>
      <c r="AJ1180">
        <v>3.1170882502980399</v>
      </c>
      <c r="AK1180">
        <v>0.57946977114500997</v>
      </c>
      <c r="AL1180">
        <v>1.1967244880216701</v>
      </c>
      <c r="AM1180">
        <v>2.7322865593130699</v>
      </c>
      <c r="AN1180">
        <v>1.8327009094525399</v>
      </c>
      <c r="AO1180">
        <v>0.33551791281599502</v>
      </c>
      <c r="AP1180">
        <v>0.984783819633962</v>
      </c>
      <c r="AQ1180">
        <v>2.15774774875405</v>
      </c>
      <c r="AR1180">
        <v>1.52599628345336</v>
      </c>
      <c r="AS1180">
        <v>0.379413947099769</v>
      </c>
      <c r="AT1180">
        <v>0.99874048989095898</v>
      </c>
      <c r="AU1180">
        <v>2.3045075731839799</v>
      </c>
      <c r="AV1180">
        <v>1.6661329136948</v>
      </c>
      <c r="AW1180">
        <v>0.78638148482353498</v>
      </c>
      <c r="AX1180">
        <v>1.5705521472392601</v>
      </c>
      <c r="AY1180">
        <v>3.3559146451009001</v>
      </c>
      <c r="AZ1180">
        <v>2.2849881399026599</v>
      </c>
      <c r="BA1180">
        <v>0.23247641298014399</v>
      </c>
      <c r="BB1180">
        <v>0.926203933136028</v>
      </c>
      <c r="BC1180">
        <v>2.1101926770900801</v>
      </c>
      <c r="BD1180">
        <v>1.4925068364824501</v>
      </c>
      <c r="BE1180">
        <v>0.478298478603776</v>
      </c>
      <c r="BF1180">
        <v>0.92118730808597704</v>
      </c>
      <c r="BG1180">
        <v>3.2363195391844801</v>
      </c>
      <c r="BH1180">
        <v>3.40627929276787</v>
      </c>
      <c r="BI1180">
        <v>0.77430194518012296</v>
      </c>
      <c r="BJ1180">
        <v>0.90723940011109105</v>
      </c>
      <c r="BK1180">
        <v>2.9054172411424402</v>
      </c>
      <c r="BL1180">
        <v>1.94631822468769</v>
      </c>
      <c r="BM1180">
        <v>0.36255225989967699</v>
      </c>
      <c r="BN1180">
        <v>0.69012177613004799</v>
      </c>
      <c r="BO1180">
        <v>0.98257482077067604</v>
      </c>
      <c r="BP1180">
        <v>0.65500530454030503</v>
      </c>
      <c r="BQ1180">
        <v>0.30694397853069399</v>
      </c>
      <c r="BR1180">
        <v>0.69790286162135995</v>
      </c>
      <c r="BS1180">
        <v>1.20170380932288</v>
      </c>
      <c r="BT1180">
        <v>0.81074492623221395</v>
      </c>
      <c r="BU1180">
        <v>0.46795951172550698</v>
      </c>
      <c r="BV1180">
        <v>1.32954572757891</v>
      </c>
      <c r="BW1180">
        <v>2.9007633040090899</v>
      </c>
      <c r="BX1180">
        <v>2.0503291607166099</v>
      </c>
      <c r="BZ1180" t="s">
        <v>284</v>
      </c>
      <c r="CC1180">
        <v>0.12984603969578901</v>
      </c>
      <c r="CD1180">
        <v>0.62307991865345502</v>
      </c>
      <c r="CE1180">
        <v>1.48927720413026</v>
      </c>
      <c r="CF1180">
        <v>1.1385216101516999</v>
      </c>
      <c r="CG1180">
        <v>0.31482658821597798</v>
      </c>
      <c r="CH1180">
        <v>2.0480688300757501</v>
      </c>
      <c r="CI1180">
        <v>2.4839980628110299</v>
      </c>
      <c r="CJ1180">
        <v>1.7329434760421001</v>
      </c>
      <c r="CK1180">
        <v>0.73872958711363201</v>
      </c>
      <c r="CL1180">
        <v>1.3674953200092299</v>
      </c>
      <c r="CM1180">
        <v>2.4162380029892998</v>
      </c>
      <c r="CN1180">
        <v>2.1643227616168299</v>
      </c>
      <c r="CO1180">
        <v>0.245033860134582</v>
      </c>
      <c r="CP1180">
        <v>0.40654957760656002</v>
      </c>
      <c r="CQ1180">
        <v>0.74063280622389405</v>
      </c>
      <c r="CR1180">
        <v>0.45023296231457199</v>
      </c>
      <c r="CS1180">
        <v>0.71265678449258796</v>
      </c>
      <c r="CT1180">
        <v>0.77056867968560805</v>
      </c>
      <c r="CU1180">
        <v>1.61775771256584</v>
      </c>
      <c r="CV1180">
        <v>1.3249472315942901</v>
      </c>
      <c r="CW1180">
        <v>0.69869854144380905</v>
      </c>
      <c r="CX1180">
        <v>1.34155190437604</v>
      </c>
      <c r="CY1180">
        <v>2.4996165000969501</v>
      </c>
      <c r="CZ1180">
        <v>1.8881422440181299</v>
      </c>
      <c r="DA1180">
        <v>0.442843870025799</v>
      </c>
      <c r="DB1180">
        <v>0.68036103330220998</v>
      </c>
      <c r="DC1180">
        <v>1.6766469983957399</v>
      </c>
      <c r="DD1180">
        <v>1.43912983511933</v>
      </c>
      <c r="DE1180">
        <v>2.37868696479543E-2</v>
      </c>
      <c r="DF1180">
        <v>0.663768256316007</v>
      </c>
      <c r="DG1180">
        <v>3.8546493256777299</v>
      </c>
      <c r="DH1180">
        <v>3.2146679390096802</v>
      </c>
      <c r="DI1180">
        <v>0.58508321547713804</v>
      </c>
      <c r="DJ1180">
        <v>2.4214508416888401</v>
      </c>
      <c r="DK1180">
        <v>11.8639831205061</v>
      </c>
      <c r="DL1180">
        <v>8.2901281539739209</v>
      </c>
      <c r="DM1180">
        <v>0.366450154841794</v>
      </c>
      <c r="DN1180">
        <v>1.2280701754386001</v>
      </c>
      <c r="DO1180">
        <v>3.3596791677200599</v>
      </c>
      <c r="DP1180">
        <v>2.0692002679571502</v>
      </c>
      <c r="DQ1180">
        <v>0.22611001103494599</v>
      </c>
      <c r="DR1180">
        <v>0.43260031613099997</v>
      </c>
      <c r="DS1180">
        <v>1.06781781268585</v>
      </c>
      <c r="DT1180">
        <v>0.84376361057852101</v>
      </c>
    </row>
    <row r="1181" spans="1:124" x14ac:dyDescent="0.35">
      <c r="A1181" s="19" t="str">
        <f t="shared" si="36"/>
        <v xml:space="preserve">  OREO / [Capital + ALLL]--37802</v>
      </c>
      <c r="B1181" s="19" t="str">
        <f t="shared" si="37"/>
        <v xml:space="preserve">  OREO / [Capital + ALLL]</v>
      </c>
      <c r="C1181">
        <v>13</v>
      </c>
      <c r="D1181" s="27">
        <v>37802</v>
      </c>
      <c r="E1181">
        <v>0</v>
      </c>
      <c r="F1181">
        <v>0.25436059617718598</v>
      </c>
      <c r="G1181">
        <v>1.62519313433513</v>
      </c>
      <c r="H1181">
        <v>0.93439054358390505</v>
      </c>
      <c r="I1181">
        <v>0</v>
      </c>
      <c r="J1181">
        <v>0</v>
      </c>
      <c r="K1181">
        <v>0.82088327039894904</v>
      </c>
      <c r="L1181">
        <v>0.81989398625100796</v>
      </c>
      <c r="M1181">
        <v>0</v>
      </c>
      <c r="N1181">
        <v>0</v>
      </c>
      <c r="O1181">
        <v>1.3857218031924201</v>
      </c>
      <c r="P1181">
        <v>1.2341871281988901</v>
      </c>
      <c r="Q1181">
        <v>1.49856138107417E-2</v>
      </c>
      <c r="R1181">
        <v>1.0554043926957899</v>
      </c>
      <c r="S1181">
        <v>2.12329383767241</v>
      </c>
      <c r="T1181">
        <v>1.7311423548446301</v>
      </c>
      <c r="U1181">
        <v>0</v>
      </c>
      <c r="V1181">
        <v>0</v>
      </c>
      <c r="W1181">
        <v>0.55477168151681899</v>
      </c>
      <c r="X1181">
        <v>0.85797379175752997</v>
      </c>
      <c r="Y1181">
        <v>0</v>
      </c>
      <c r="Z1181">
        <v>7.4599030212607206E-2</v>
      </c>
      <c r="AA1181">
        <v>2.0126013980747399</v>
      </c>
      <c r="AB1181">
        <v>1.20190734177911</v>
      </c>
      <c r="AC1181">
        <v>0</v>
      </c>
      <c r="AD1181">
        <v>0</v>
      </c>
      <c r="AE1181">
        <v>0.50713310354904695</v>
      </c>
      <c r="AF1181">
        <v>0.605037408531237</v>
      </c>
      <c r="AG1181">
        <v>0</v>
      </c>
      <c r="AH1181">
        <v>0</v>
      </c>
      <c r="AI1181">
        <v>0.467155939834144</v>
      </c>
      <c r="AJ1181">
        <v>0.76642220826917995</v>
      </c>
      <c r="AK1181">
        <v>0</v>
      </c>
      <c r="AL1181">
        <v>0</v>
      </c>
      <c r="AM1181">
        <v>0.90574814130244397</v>
      </c>
      <c r="AN1181">
        <v>0.96186961148521</v>
      </c>
      <c r="AO1181">
        <v>0</v>
      </c>
      <c r="AP1181">
        <v>0</v>
      </c>
      <c r="AQ1181">
        <v>0.52654813099545505</v>
      </c>
      <c r="AR1181">
        <v>0.68505071913019</v>
      </c>
      <c r="AS1181">
        <v>0</v>
      </c>
      <c r="AT1181">
        <v>0</v>
      </c>
      <c r="AU1181">
        <v>1.06925684036363</v>
      </c>
      <c r="AV1181">
        <v>1.0222112107319199</v>
      </c>
      <c r="AW1181">
        <v>0</v>
      </c>
      <c r="AX1181">
        <v>0</v>
      </c>
      <c r="AY1181">
        <v>0.93622716327257705</v>
      </c>
      <c r="AZ1181">
        <v>0.85801919340389798</v>
      </c>
      <c r="BA1181">
        <v>0</v>
      </c>
      <c r="BB1181">
        <v>0</v>
      </c>
      <c r="BC1181">
        <v>1.29090477014452</v>
      </c>
      <c r="BD1181">
        <v>1.4005009719809001</v>
      </c>
      <c r="BE1181">
        <v>0</v>
      </c>
      <c r="BF1181">
        <v>7.1429877092804003E-2</v>
      </c>
      <c r="BG1181">
        <v>0.96612665684830601</v>
      </c>
      <c r="BH1181">
        <v>0.986795017354135</v>
      </c>
      <c r="BI1181">
        <v>3.7299515106303603E-2</v>
      </c>
      <c r="BJ1181">
        <v>7.8001811654980394E-2</v>
      </c>
      <c r="BK1181">
        <v>0.45734935261867199</v>
      </c>
      <c r="BL1181">
        <v>1.1421875936718699</v>
      </c>
      <c r="BM1181">
        <v>0</v>
      </c>
      <c r="BN1181">
        <v>2.9215516266445501E-2</v>
      </c>
      <c r="BO1181">
        <v>0.91161538365611805</v>
      </c>
      <c r="BP1181">
        <v>0.88239986738967202</v>
      </c>
      <c r="BQ1181">
        <v>0</v>
      </c>
      <c r="BR1181">
        <v>0</v>
      </c>
      <c r="BS1181">
        <v>0.46544783629654501</v>
      </c>
      <c r="BT1181">
        <v>0.46544783629654501</v>
      </c>
      <c r="BU1181">
        <v>0</v>
      </c>
      <c r="BV1181">
        <v>0</v>
      </c>
      <c r="BW1181">
        <v>1.13339118489226</v>
      </c>
      <c r="BX1181">
        <v>1.02428649381835</v>
      </c>
      <c r="BZ1181" t="s">
        <v>284</v>
      </c>
      <c r="CC1181">
        <v>0</v>
      </c>
      <c r="CD1181">
        <v>0</v>
      </c>
      <c r="CE1181">
        <v>0.164464000232346</v>
      </c>
      <c r="CF1181">
        <v>0.66073917481923905</v>
      </c>
      <c r="CG1181">
        <v>0</v>
      </c>
      <c r="CH1181">
        <v>0</v>
      </c>
      <c r="CI1181">
        <v>0.95389507154213005</v>
      </c>
      <c r="CJ1181">
        <v>0.96793256330629096</v>
      </c>
      <c r="CK1181">
        <v>0</v>
      </c>
      <c r="CL1181">
        <v>0</v>
      </c>
      <c r="CM1181">
        <v>0</v>
      </c>
      <c r="CN1181">
        <v>0.78465365081284799</v>
      </c>
      <c r="CO1181">
        <v>0.152370090652551</v>
      </c>
      <c r="CP1181">
        <v>0.28274089425954302</v>
      </c>
      <c r="CQ1181">
        <v>4.0276219326776799</v>
      </c>
      <c r="CR1181">
        <v>1.9005142716357699</v>
      </c>
      <c r="CS1181">
        <v>0</v>
      </c>
      <c r="CT1181">
        <v>0</v>
      </c>
      <c r="CU1181">
        <v>0.45202937397896897</v>
      </c>
      <c r="CV1181">
        <v>0.58214394279177395</v>
      </c>
      <c r="CW1181">
        <v>0</v>
      </c>
      <c r="CX1181">
        <v>0</v>
      </c>
      <c r="CY1181">
        <v>0.22640925548100099</v>
      </c>
      <c r="CZ1181">
        <v>0.35103897636464698</v>
      </c>
      <c r="DA1181">
        <v>6.0690943043884199E-2</v>
      </c>
      <c r="DB1181">
        <v>0.26962435736606799</v>
      </c>
      <c r="DC1181">
        <v>0.964521562967671</v>
      </c>
      <c r="DD1181">
        <v>0.75558814864548696</v>
      </c>
      <c r="DE1181">
        <v>5.8912475698603799E-3</v>
      </c>
      <c r="DF1181">
        <v>0.809437654812314</v>
      </c>
      <c r="DG1181">
        <v>5.9074934828778103</v>
      </c>
      <c r="DH1181">
        <v>5.10394707563536</v>
      </c>
      <c r="DI1181">
        <v>0</v>
      </c>
      <c r="DJ1181">
        <v>0</v>
      </c>
      <c r="DK1181">
        <v>7.0496436145744495E-2</v>
      </c>
      <c r="DL1181">
        <v>0.52228147535632896</v>
      </c>
      <c r="DM1181">
        <v>0</v>
      </c>
      <c r="DN1181">
        <v>7.3502388827636905E-2</v>
      </c>
      <c r="DO1181">
        <v>2.84628261067847</v>
      </c>
      <c r="DP1181">
        <v>1.5097036354886799</v>
      </c>
      <c r="DQ1181">
        <v>0</v>
      </c>
      <c r="DR1181">
        <v>0.18046469659372899</v>
      </c>
      <c r="DS1181">
        <v>0.48655696111477997</v>
      </c>
      <c r="DT1181">
        <v>0.61057758000606399</v>
      </c>
    </row>
    <row r="1182" spans="1:124" x14ac:dyDescent="0.35">
      <c r="A1182" s="19" t="str">
        <f t="shared" si="36"/>
        <v>ROAA--37802</v>
      </c>
      <c r="B1182" s="19" t="str">
        <f t="shared" si="37"/>
        <v>ROAA</v>
      </c>
      <c r="C1182">
        <v>14</v>
      </c>
      <c r="D1182" s="27">
        <v>37802</v>
      </c>
      <c r="E1182">
        <v>0.98</v>
      </c>
      <c r="F1182">
        <v>1.345</v>
      </c>
      <c r="G1182">
        <v>1.9924999999999999</v>
      </c>
      <c r="H1182">
        <v>1.38954545454545</v>
      </c>
      <c r="I1182">
        <v>0.91</v>
      </c>
      <c r="J1182">
        <v>1.29</v>
      </c>
      <c r="K1182">
        <v>1.77</v>
      </c>
      <c r="L1182">
        <v>1.34036719706242</v>
      </c>
      <c r="M1182">
        <v>0.74</v>
      </c>
      <c r="N1182">
        <v>1.1100000000000001</v>
      </c>
      <c r="O1182">
        <v>1.51</v>
      </c>
      <c r="P1182">
        <v>1.1082753679822901</v>
      </c>
      <c r="Q1182">
        <v>1.0900000000000001</v>
      </c>
      <c r="R1182">
        <v>1.25</v>
      </c>
      <c r="S1182">
        <v>1.4624999999999999</v>
      </c>
      <c r="T1182">
        <v>1.1912499999999999</v>
      </c>
      <c r="U1182">
        <v>0.88749999999999996</v>
      </c>
      <c r="V1182">
        <v>1.335</v>
      </c>
      <c r="W1182">
        <v>1.8225</v>
      </c>
      <c r="X1182">
        <v>1.3392105263157901</v>
      </c>
      <c r="Y1182">
        <v>0.95499999999999996</v>
      </c>
      <c r="Z1182">
        <v>1.26</v>
      </c>
      <c r="AA1182">
        <v>1.7450000000000001</v>
      </c>
      <c r="AB1182">
        <v>1.1541772151898699</v>
      </c>
      <c r="AC1182">
        <v>0.83750000000000002</v>
      </c>
      <c r="AD1182">
        <v>1.1499999999999999</v>
      </c>
      <c r="AE1182">
        <v>1.4850000000000001</v>
      </c>
      <c r="AF1182">
        <v>1.2128431372549</v>
      </c>
      <c r="AG1182">
        <v>0.875</v>
      </c>
      <c r="AH1182">
        <v>1.26</v>
      </c>
      <c r="AI1182">
        <v>1.78</v>
      </c>
      <c r="AJ1182">
        <v>1.8543956043956</v>
      </c>
      <c r="AK1182">
        <v>1.0525</v>
      </c>
      <c r="AL1182">
        <v>1.4750000000000001</v>
      </c>
      <c r="AM1182">
        <v>2.0074999999999998</v>
      </c>
      <c r="AN1182">
        <v>1.47485714285714</v>
      </c>
      <c r="AO1182">
        <v>0.82750000000000001</v>
      </c>
      <c r="AP1182">
        <v>1.2</v>
      </c>
      <c r="AQ1182">
        <v>1.6</v>
      </c>
      <c r="AR1182">
        <v>1.2378142076502701</v>
      </c>
      <c r="AS1182">
        <v>0.98750000000000004</v>
      </c>
      <c r="AT1182">
        <v>1.34</v>
      </c>
      <c r="AU1182">
        <v>1.83</v>
      </c>
      <c r="AV1182">
        <v>1.3956249999999999</v>
      </c>
      <c r="AW1182">
        <v>1.0149999999999999</v>
      </c>
      <c r="AX1182">
        <v>1.46</v>
      </c>
      <c r="AY1182">
        <v>1.86</v>
      </c>
      <c r="AZ1182">
        <v>1.4415343915343899</v>
      </c>
      <c r="BA1182">
        <v>0.82</v>
      </c>
      <c r="BB1182">
        <v>1.22</v>
      </c>
      <c r="BC1182">
        <v>1.655</v>
      </c>
      <c r="BD1182">
        <v>1.16767857142857</v>
      </c>
      <c r="BE1182">
        <v>1.05</v>
      </c>
      <c r="BF1182">
        <v>1.53</v>
      </c>
      <c r="BG1182">
        <v>2.12</v>
      </c>
      <c r="BH1182">
        <v>2.03571428571429</v>
      </c>
      <c r="BI1182">
        <v>0.83499999999999996</v>
      </c>
      <c r="BJ1182">
        <v>1</v>
      </c>
      <c r="BK1182">
        <v>1.35</v>
      </c>
      <c r="BL1182">
        <v>1.45</v>
      </c>
      <c r="BM1182">
        <v>2.1324999999999998</v>
      </c>
      <c r="BN1182">
        <v>2.2400000000000002</v>
      </c>
      <c r="BO1182">
        <v>2.335</v>
      </c>
      <c r="BP1182">
        <v>2.2275</v>
      </c>
      <c r="BQ1182">
        <v>-0.98750000000000004</v>
      </c>
      <c r="BR1182">
        <v>1.0249999999999999</v>
      </c>
      <c r="BS1182">
        <v>1.3525</v>
      </c>
      <c r="BT1182">
        <v>-0.66</v>
      </c>
      <c r="BU1182">
        <v>0.73750000000000004</v>
      </c>
      <c r="BV1182">
        <v>1.05</v>
      </c>
      <c r="BW1182">
        <v>1.51</v>
      </c>
      <c r="BX1182">
        <v>1.2004999999999999</v>
      </c>
      <c r="BZ1182" t="s">
        <v>284</v>
      </c>
      <c r="CC1182">
        <v>0.98</v>
      </c>
      <c r="CD1182">
        <v>1.39</v>
      </c>
      <c r="CE1182">
        <v>1.91</v>
      </c>
      <c r="CF1182">
        <v>1.3505042016806701</v>
      </c>
      <c r="CG1182">
        <v>1.0149999999999999</v>
      </c>
      <c r="CH1182">
        <v>1.58</v>
      </c>
      <c r="CI1182">
        <v>2.0049999999999999</v>
      </c>
      <c r="CJ1182">
        <v>1.476</v>
      </c>
      <c r="CK1182">
        <v>1.1875</v>
      </c>
      <c r="CL1182">
        <v>1.5249999999999999</v>
      </c>
      <c r="CM1182">
        <v>2.0975000000000001</v>
      </c>
      <c r="CN1182">
        <v>1.7430000000000001</v>
      </c>
      <c r="CO1182">
        <v>1.1025</v>
      </c>
      <c r="CP1182">
        <v>1.3149999999999999</v>
      </c>
      <c r="CQ1182">
        <v>1.8425</v>
      </c>
      <c r="CR1182">
        <v>1.4866666666666699</v>
      </c>
      <c r="CS1182">
        <v>0.98</v>
      </c>
      <c r="CT1182">
        <v>1.43</v>
      </c>
      <c r="CU1182">
        <v>1.47</v>
      </c>
      <c r="CV1182">
        <v>1.23888888888889</v>
      </c>
      <c r="CW1182">
        <v>0.68</v>
      </c>
      <c r="CX1182">
        <v>1.19</v>
      </c>
      <c r="CY1182">
        <v>1.3975</v>
      </c>
      <c r="CZ1182">
        <v>1.1656249999999999</v>
      </c>
      <c r="DA1182">
        <v>1.2475000000000001</v>
      </c>
      <c r="DB1182">
        <v>1.43</v>
      </c>
      <c r="DC1182">
        <v>1.6525000000000001</v>
      </c>
      <c r="DD1182">
        <v>1.47</v>
      </c>
      <c r="DE1182">
        <v>0.44500000000000001</v>
      </c>
      <c r="DF1182">
        <v>1.0549999999999999</v>
      </c>
      <c r="DG1182">
        <v>2.2650000000000001</v>
      </c>
      <c r="DH1182">
        <v>1.655</v>
      </c>
      <c r="DI1182">
        <v>0.77500000000000002</v>
      </c>
      <c r="DJ1182">
        <v>1.43</v>
      </c>
      <c r="DK1182">
        <v>3.2349999999999999</v>
      </c>
      <c r="DL1182">
        <v>4.390625</v>
      </c>
      <c r="DM1182">
        <v>1.27</v>
      </c>
      <c r="DN1182">
        <v>1.58</v>
      </c>
      <c r="DO1182">
        <v>1.76</v>
      </c>
      <c r="DP1182">
        <v>1.4245454545454499</v>
      </c>
      <c r="DQ1182">
        <v>0.59499999999999997</v>
      </c>
      <c r="DR1182">
        <v>1.34</v>
      </c>
      <c r="DS1182">
        <v>2.15</v>
      </c>
      <c r="DT1182">
        <v>1.24857142857143</v>
      </c>
    </row>
    <row r="1183" spans="1:124" x14ac:dyDescent="0.35">
      <c r="A1183" s="19" t="str">
        <f t="shared" si="36"/>
        <v>NIM--37802</v>
      </c>
      <c r="B1183" s="19" t="str">
        <f t="shared" si="37"/>
        <v>NIM</v>
      </c>
      <c r="C1183">
        <v>15</v>
      </c>
      <c r="D1183" s="27">
        <v>37802</v>
      </c>
      <c r="E1183">
        <v>4.1074999999999999</v>
      </c>
      <c r="F1183">
        <v>4.54</v>
      </c>
      <c r="G1183">
        <v>5.0350000000000001</v>
      </c>
      <c r="H1183">
        <v>4.7709090909090897</v>
      </c>
      <c r="I1183">
        <v>3.98</v>
      </c>
      <c r="J1183">
        <v>4.42</v>
      </c>
      <c r="K1183">
        <v>4.92</v>
      </c>
      <c r="L1183">
        <v>4.4635618115055102</v>
      </c>
      <c r="M1183">
        <v>3.7</v>
      </c>
      <c r="N1183">
        <v>4.18</v>
      </c>
      <c r="O1183">
        <v>4.68</v>
      </c>
      <c r="P1183">
        <v>4.19085580304806</v>
      </c>
      <c r="Q1183">
        <v>4.0374999999999996</v>
      </c>
      <c r="R1183">
        <v>4.415</v>
      </c>
      <c r="S1183">
        <v>5.1524999999999999</v>
      </c>
      <c r="T1183">
        <v>4.4666666666666703</v>
      </c>
      <c r="U1183">
        <v>4.0075000000000003</v>
      </c>
      <c r="V1183">
        <v>4.4649999999999999</v>
      </c>
      <c r="W1183">
        <v>4.9249999999999998</v>
      </c>
      <c r="X1183">
        <v>4.4728508771929798</v>
      </c>
      <c r="Y1183">
        <v>4.24</v>
      </c>
      <c r="Z1183">
        <v>4.6100000000000003</v>
      </c>
      <c r="AA1183">
        <v>5.1449999999999996</v>
      </c>
      <c r="AB1183">
        <v>4.6816455696202501</v>
      </c>
      <c r="AC1183">
        <v>3.8374999999999999</v>
      </c>
      <c r="AD1183">
        <v>4.17</v>
      </c>
      <c r="AE1183">
        <v>4.5025000000000004</v>
      </c>
      <c r="AF1183">
        <v>4.2050980392156898</v>
      </c>
      <c r="AG1183">
        <v>3.84</v>
      </c>
      <c r="AH1183">
        <v>4.3600000000000003</v>
      </c>
      <c r="AI1183">
        <v>5.1100000000000003</v>
      </c>
      <c r="AJ1183">
        <v>5.1954945054945103</v>
      </c>
      <c r="AK1183">
        <v>4.0049999999999999</v>
      </c>
      <c r="AL1183">
        <v>4.4749999999999996</v>
      </c>
      <c r="AM1183">
        <v>4.8150000000000004</v>
      </c>
      <c r="AN1183">
        <v>4.4735714285714296</v>
      </c>
      <c r="AO1183">
        <v>3.84</v>
      </c>
      <c r="AP1183">
        <v>4.2350000000000003</v>
      </c>
      <c r="AQ1183">
        <v>4.68</v>
      </c>
      <c r="AR1183">
        <v>4.2698907103825103</v>
      </c>
      <c r="AS1183">
        <v>4.1100000000000003</v>
      </c>
      <c r="AT1183">
        <v>4.57</v>
      </c>
      <c r="AU1183">
        <v>5.0225</v>
      </c>
      <c r="AV1183">
        <v>4.5966741071428503</v>
      </c>
      <c r="AW1183">
        <v>4.01</v>
      </c>
      <c r="AX1183">
        <v>4.5</v>
      </c>
      <c r="AY1183">
        <v>4.96</v>
      </c>
      <c r="AZ1183">
        <v>4.4884126984127004</v>
      </c>
      <c r="BA1183">
        <v>4.1224999999999996</v>
      </c>
      <c r="BB1183">
        <v>4.4649999999999999</v>
      </c>
      <c r="BC1183">
        <v>5.0599999999999996</v>
      </c>
      <c r="BD1183">
        <v>4.5237499999999997</v>
      </c>
      <c r="BE1183">
        <v>3.93</v>
      </c>
      <c r="BF1183">
        <v>4.33</v>
      </c>
      <c r="BG1183">
        <v>5.21</v>
      </c>
      <c r="BH1183">
        <v>4.8667346938775502</v>
      </c>
      <c r="BI1183">
        <v>4.0199999999999996</v>
      </c>
      <c r="BJ1183">
        <v>4.4400000000000004</v>
      </c>
      <c r="BK1183">
        <v>4.5549999999999997</v>
      </c>
      <c r="BL1183">
        <v>4.3628571428571403</v>
      </c>
      <c r="BM1183">
        <v>4.57</v>
      </c>
      <c r="BN1183">
        <v>4.72</v>
      </c>
      <c r="BO1183">
        <v>4.8250000000000002</v>
      </c>
      <c r="BP1183">
        <v>4.6749999999999998</v>
      </c>
      <c r="BQ1183">
        <v>3.1675</v>
      </c>
      <c r="BR1183">
        <v>3.7250000000000001</v>
      </c>
      <c r="BS1183">
        <v>4.07</v>
      </c>
      <c r="BT1183">
        <v>3.5125000000000002</v>
      </c>
      <c r="BU1183">
        <v>4.4000000000000004</v>
      </c>
      <c r="BV1183">
        <v>4.6900000000000004</v>
      </c>
      <c r="BW1183">
        <v>4.8975</v>
      </c>
      <c r="BX1183">
        <v>4.5594999999999999</v>
      </c>
      <c r="BZ1183" t="s">
        <v>284</v>
      </c>
      <c r="CC1183">
        <v>4.17</v>
      </c>
      <c r="CD1183">
        <v>4.6100000000000003</v>
      </c>
      <c r="CE1183">
        <v>5.05</v>
      </c>
      <c r="CF1183">
        <v>4.6536974789916004</v>
      </c>
      <c r="CG1183">
        <v>4.04</v>
      </c>
      <c r="CH1183">
        <v>4.37</v>
      </c>
      <c r="CI1183">
        <v>4.84</v>
      </c>
      <c r="CJ1183">
        <v>4.4786666666666699</v>
      </c>
      <c r="CK1183">
        <v>4.0225</v>
      </c>
      <c r="CL1183">
        <v>4.3949999999999996</v>
      </c>
      <c r="CM1183">
        <v>4.9275000000000002</v>
      </c>
      <c r="CN1183">
        <v>4.5419999999999998</v>
      </c>
      <c r="CO1183">
        <v>4.5149999999999997</v>
      </c>
      <c r="CP1183">
        <v>4.75</v>
      </c>
      <c r="CQ1183">
        <v>5.0750000000000002</v>
      </c>
      <c r="CR1183">
        <v>5.05833333333333</v>
      </c>
      <c r="CS1183">
        <v>3.65</v>
      </c>
      <c r="CT1183">
        <v>3.83</v>
      </c>
      <c r="CU1183">
        <v>5.03</v>
      </c>
      <c r="CV1183">
        <v>4.1877777777777796</v>
      </c>
      <c r="CW1183">
        <v>3.7650000000000001</v>
      </c>
      <c r="CX1183">
        <v>4.125</v>
      </c>
      <c r="CY1183">
        <v>5.0149999999999997</v>
      </c>
      <c r="CZ1183">
        <v>4.3293749999999998</v>
      </c>
      <c r="DA1183">
        <v>3.9175</v>
      </c>
      <c r="DB1183">
        <v>4.3150000000000004</v>
      </c>
      <c r="DC1183">
        <v>4.88</v>
      </c>
      <c r="DD1183">
        <v>4.4824999999999999</v>
      </c>
      <c r="DE1183">
        <v>3.1875</v>
      </c>
      <c r="DF1183">
        <v>3.5049999999999999</v>
      </c>
      <c r="DG1183">
        <v>9.1950000000000003</v>
      </c>
      <c r="DH1183">
        <v>8.8774999999999995</v>
      </c>
      <c r="DI1183">
        <v>3.5325000000000002</v>
      </c>
      <c r="DJ1183">
        <v>4.2850000000000001</v>
      </c>
      <c r="DK1183">
        <v>6.8250000000000002</v>
      </c>
      <c r="DL1183">
        <v>6.6587500000000004</v>
      </c>
      <c r="DM1183">
        <v>4.1900000000000004</v>
      </c>
      <c r="DN1183">
        <v>4.5599999999999996</v>
      </c>
      <c r="DO1183">
        <v>5.1749999999999998</v>
      </c>
      <c r="DP1183">
        <v>4.66</v>
      </c>
      <c r="DQ1183">
        <v>3.89</v>
      </c>
      <c r="DR1183">
        <v>4.71</v>
      </c>
      <c r="DS1183">
        <v>4.9400000000000004</v>
      </c>
      <c r="DT1183">
        <v>4.3871428571428597</v>
      </c>
    </row>
    <row r="1184" spans="1:124" x14ac:dyDescent="0.35">
      <c r="A1184" s="19" t="str">
        <f t="shared" si="36"/>
        <v>Provisions / Avg Assets--37802</v>
      </c>
      <c r="B1184" s="19" t="str">
        <f t="shared" si="37"/>
        <v>Provisions / Avg Assets</v>
      </c>
      <c r="C1184">
        <v>16</v>
      </c>
      <c r="D1184" s="27">
        <v>37802</v>
      </c>
      <c r="E1184">
        <v>0.06</v>
      </c>
      <c r="F1184">
        <v>0.16500000000000001</v>
      </c>
      <c r="G1184">
        <v>0.27250000000000002</v>
      </c>
      <c r="H1184">
        <v>0.36920454545454501</v>
      </c>
      <c r="I1184">
        <v>0.02</v>
      </c>
      <c r="J1184">
        <v>0.12</v>
      </c>
      <c r="K1184">
        <v>0.26</v>
      </c>
      <c r="L1184">
        <v>0.20932680538555701</v>
      </c>
      <c r="M1184">
        <v>0.04</v>
      </c>
      <c r="N1184">
        <v>0.15</v>
      </c>
      <c r="O1184">
        <v>0.3</v>
      </c>
      <c r="P1184">
        <v>0.23765533411488901</v>
      </c>
      <c r="Q1184">
        <v>0.11749999999999999</v>
      </c>
      <c r="R1184">
        <v>0.16500000000000001</v>
      </c>
      <c r="S1184">
        <v>0.23250000000000001</v>
      </c>
      <c r="T1184">
        <v>0.21124999999999999</v>
      </c>
      <c r="U1184">
        <v>0.03</v>
      </c>
      <c r="V1184">
        <v>0.12</v>
      </c>
      <c r="W1184">
        <v>0.28000000000000003</v>
      </c>
      <c r="X1184">
        <v>0.213399122807018</v>
      </c>
      <c r="Y1184">
        <v>0.05</v>
      </c>
      <c r="Z1184">
        <v>0.14000000000000001</v>
      </c>
      <c r="AA1184">
        <v>0.25</v>
      </c>
      <c r="AB1184">
        <v>0.18493670886076</v>
      </c>
      <c r="AC1184">
        <v>0</v>
      </c>
      <c r="AD1184">
        <v>0.12</v>
      </c>
      <c r="AE1184">
        <v>0.2</v>
      </c>
      <c r="AF1184">
        <v>0.157058823529412</v>
      </c>
      <c r="AG1184">
        <v>0</v>
      </c>
      <c r="AH1184">
        <v>0.05</v>
      </c>
      <c r="AI1184">
        <v>0.32500000000000001</v>
      </c>
      <c r="AJ1184">
        <v>0.68802197802197795</v>
      </c>
      <c r="AK1184">
        <v>0.04</v>
      </c>
      <c r="AL1184">
        <v>9.5000000000000001E-2</v>
      </c>
      <c r="AM1184">
        <v>0.18</v>
      </c>
      <c r="AN1184">
        <v>0.14699999999999999</v>
      </c>
      <c r="AO1184">
        <v>0</v>
      </c>
      <c r="AP1184">
        <v>0.09</v>
      </c>
      <c r="AQ1184">
        <v>0.2</v>
      </c>
      <c r="AR1184">
        <v>0.152267759562842</v>
      </c>
      <c r="AS1184">
        <v>0.06</v>
      </c>
      <c r="AT1184">
        <v>0.14499999999999999</v>
      </c>
      <c r="AU1184">
        <v>0.28999999999999998</v>
      </c>
      <c r="AV1184">
        <v>0.20939732142857101</v>
      </c>
      <c r="AW1184">
        <v>0.05</v>
      </c>
      <c r="AX1184">
        <v>0.12</v>
      </c>
      <c r="AY1184">
        <v>0.22</v>
      </c>
      <c r="AZ1184">
        <v>0.194656084656085</v>
      </c>
      <c r="BA1184">
        <v>0.05</v>
      </c>
      <c r="BB1184">
        <v>0.17499999999999999</v>
      </c>
      <c r="BC1184">
        <v>0.3175</v>
      </c>
      <c r="BD1184">
        <v>0.283392857142857</v>
      </c>
      <c r="BE1184">
        <v>0.01</v>
      </c>
      <c r="BF1184">
        <v>0.08</v>
      </c>
      <c r="BG1184">
        <v>0.21</v>
      </c>
      <c r="BH1184">
        <v>0.69469387755101997</v>
      </c>
      <c r="BI1184">
        <v>0.05</v>
      </c>
      <c r="BJ1184">
        <v>0.06</v>
      </c>
      <c r="BK1184">
        <v>0.115</v>
      </c>
      <c r="BL1184">
        <v>9.5714285714285696E-2</v>
      </c>
      <c r="BM1184">
        <v>0.18</v>
      </c>
      <c r="BN1184">
        <v>0.27500000000000002</v>
      </c>
      <c r="BO1184">
        <v>0.375</v>
      </c>
      <c r="BP1184">
        <v>0.28000000000000003</v>
      </c>
      <c r="BQ1184">
        <v>7.4999999999999997E-3</v>
      </c>
      <c r="BR1184">
        <v>0.19500000000000001</v>
      </c>
      <c r="BS1184">
        <v>0.48</v>
      </c>
      <c r="BT1184">
        <v>0.29249999999999998</v>
      </c>
      <c r="BU1184">
        <v>3.5000000000000003E-2</v>
      </c>
      <c r="BV1184">
        <v>0.1</v>
      </c>
      <c r="BW1184">
        <v>0.2225</v>
      </c>
      <c r="BX1184">
        <v>0.19900000000000001</v>
      </c>
      <c r="BZ1184" t="s">
        <v>284</v>
      </c>
      <c r="CC1184">
        <v>7.0000000000000007E-2</v>
      </c>
      <c r="CD1184">
        <v>0.19</v>
      </c>
      <c r="CE1184">
        <v>0.35</v>
      </c>
      <c r="CF1184">
        <v>0.26218487394958001</v>
      </c>
      <c r="CG1184">
        <v>0.125</v>
      </c>
      <c r="CH1184">
        <v>0.2</v>
      </c>
      <c r="CI1184">
        <v>0.31</v>
      </c>
      <c r="CJ1184">
        <v>0.28000000000000003</v>
      </c>
      <c r="CK1184">
        <v>7.0000000000000007E-2</v>
      </c>
      <c r="CL1184">
        <v>0.115</v>
      </c>
      <c r="CM1184">
        <v>0.215</v>
      </c>
      <c r="CN1184">
        <v>0.21299999999999999</v>
      </c>
      <c r="CO1184">
        <v>0.09</v>
      </c>
      <c r="CP1184">
        <v>0.155</v>
      </c>
      <c r="CQ1184">
        <v>0.17499999999999999</v>
      </c>
      <c r="CR1184">
        <v>0.16666666666666699</v>
      </c>
      <c r="CS1184">
        <v>0.02</v>
      </c>
      <c r="CT1184">
        <v>0.05</v>
      </c>
      <c r="CU1184">
        <v>7.0000000000000007E-2</v>
      </c>
      <c r="CV1184">
        <v>5.2222222222222198E-2</v>
      </c>
      <c r="CW1184">
        <v>0</v>
      </c>
      <c r="CX1184">
        <v>0.16</v>
      </c>
      <c r="CY1184">
        <v>0.22750000000000001</v>
      </c>
      <c r="CZ1184">
        <v>0.30875000000000002</v>
      </c>
      <c r="DA1184">
        <v>0.1275</v>
      </c>
      <c r="DB1184">
        <v>0.14499999999999999</v>
      </c>
      <c r="DC1184">
        <v>0.16500000000000001</v>
      </c>
      <c r="DD1184">
        <v>0.14749999999999999</v>
      </c>
      <c r="DE1184">
        <v>0</v>
      </c>
      <c r="DF1184">
        <v>0</v>
      </c>
      <c r="DG1184">
        <v>0.97499999999999998</v>
      </c>
      <c r="DH1184">
        <v>0.97499999999999998</v>
      </c>
      <c r="DI1184">
        <v>0</v>
      </c>
      <c r="DJ1184">
        <v>0.23499999999999999</v>
      </c>
      <c r="DK1184">
        <v>4.0625</v>
      </c>
      <c r="DL1184">
        <v>2.3118750000000001</v>
      </c>
      <c r="DM1184">
        <v>3.5000000000000003E-2</v>
      </c>
      <c r="DN1184">
        <v>0.1</v>
      </c>
      <c r="DO1184">
        <v>0.21</v>
      </c>
      <c r="DP1184">
        <v>0.12909090909090901</v>
      </c>
      <c r="DQ1184">
        <v>0</v>
      </c>
      <c r="DR1184">
        <v>7.0000000000000007E-2</v>
      </c>
      <c r="DS1184">
        <v>0.09</v>
      </c>
      <c r="DT1184">
        <v>6.8571428571428603E-2</v>
      </c>
    </row>
    <row r="1185" spans="1:124" x14ac:dyDescent="0.35">
      <c r="A1185" s="19" t="str">
        <f t="shared" si="36"/>
        <v>Negative Earners (last 4 qtrs)--37802</v>
      </c>
      <c r="B1185" s="19" t="str">
        <f t="shared" si="37"/>
        <v>Negative Earners (last 4 qtrs)</v>
      </c>
      <c r="C1185">
        <v>17</v>
      </c>
      <c r="D1185" s="27">
        <v>37802</v>
      </c>
      <c r="F1185">
        <v>3.4090909090909101</v>
      </c>
      <c r="H1185">
        <v>3</v>
      </c>
      <c r="J1185">
        <v>3.0012004801920802</v>
      </c>
      <c r="L1185">
        <v>25</v>
      </c>
      <c r="N1185">
        <v>5.5023618026298999</v>
      </c>
      <c r="P1185">
        <v>431</v>
      </c>
      <c r="R1185">
        <v>8.3333333333333304</v>
      </c>
      <c r="T1185">
        <v>2</v>
      </c>
      <c r="V1185">
        <v>3.4482758620689702</v>
      </c>
      <c r="X1185">
        <v>16</v>
      </c>
      <c r="Z1185">
        <v>1.26582278481013</v>
      </c>
      <c r="AB1185">
        <v>1</v>
      </c>
      <c r="AD1185">
        <v>0</v>
      </c>
      <c r="AF1185">
        <v>0</v>
      </c>
      <c r="AH1185">
        <v>5.4945054945054901</v>
      </c>
      <c r="AI1185"/>
      <c r="AJ1185">
        <v>5</v>
      </c>
      <c r="AK1185"/>
      <c r="AL1185">
        <v>1.4285714285714299</v>
      </c>
      <c r="AN1185">
        <v>1</v>
      </c>
      <c r="AP1185">
        <v>1.8817204301075301</v>
      </c>
      <c r="AR1185">
        <v>7</v>
      </c>
      <c r="AT1185">
        <v>1.9736842105263199</v>
      </c>
      <c r="AV1185">
        <v>9</v>
      </c>
      <c r="AX1185">
        <v>2.09424083769634</v>
      </c>
      <c r="AZ1185">
        <v>4</v>
      </c>
      <c r="BB1185">
        <v>5.8823529411764701</v>
      </c>
      <c r="BD1185">
        <v>10</v>
      </c>
      <c r="BF1185">
        <v>4.0816326530612201</v>
      </c>
      <c r="BH1185">
        <v>2</v>
      </c>
      <c r="BJ1185">
        <v>0</v>
      </c>
      <c r="BL1185">
        <v>0</v>
      </c>
      <c r="BN1185">
        <v>0</v>
      </c>
      <c r="BP1185">
        <v>0</v>
      </c>
      <c r="BR1185">
        <v>0</v>
      </c>
      <c r="BT1185">
        <v>0</v>
      </c>
      <c r="BV1185">
        <v>5</v>
      </c>
      <c r="BX1185">
        <v>1</v>
      </c>
      <c r="BZ1185" t="s">
        <v>285</v>
      </c>
      <c r="CB1185">
        <v>0</v>
      </c>
      <c r="CD1185">
        <v>3.30578512396694</v>
      </c>
      <c r="CF1185">
        <v>4</v>
      </c>
      <c r="CH1185">
        <v>0</v>
      </c>
      <c r="CJ1185">
        <v>0</v>
      </c>
      <c r="CL1185">
        <v>0</v>
      </c>
      <c r="CN1185">
        <v>0</v>
      </c>
      <c r="CP1185">
        <v>0</v>
      </c>
      <c r="CR1185">
        <v>0</v>
      </c>
      <c r="CT1185">
        <v>0</v>
      </c>
      <c r="CV1185">
        <v>0</v>
      </c>
      <c r="CX1185">
        <v>0</v>
      </c>
      <c r="CZ1185">
        <v>0</v>
      </c>
      <c r="DB1185">
        <v>0</v>
      </c>
      <c r="DD1185">
        <v>0</v>
      </c>
      <c r="DF1185">
        <v>0</v>
      </c>
      <c r="DH1185">
        <v>0</v>
      </c>
      <c r="DJ1185">
        <v>6.25</v>
      </c>
      <c r="DL1185">
        <v>1</v>
      </c>
      <c r="DN1185">
        <v>9.0909090909090899</v>
      </c>
      <c r="DP1185">
        <v>1</v>
      </c>
      <c r="DR1185">
        <v>0</v>
      </c>
      <c r="DT1185">
        <v>0</v>
      </c>
    </row>
    <row r="1186" spans="1:124" x14ac:dyDescent="0.35">
      <c r="A1186" s="19" t="str">
        <f t="shared" si="36"/>
        <v>Noncore Funding / Liab--37802</v>
      </c>
      <c r="B1186" s="19" t="str">
        <f t="shared" si="37"/>
        <v>Noncore Funding / Liab</v>
      </c>
      <c r="C1186">
        <v>18</v>
      </c>
      <c r="D1186" s="27">
        <v>37802</v>
      </c>
      <c r="E1186">
        <v>11.232737659824499</v>
      </c>
      <c r="F1186">
        <v>14.596856625532199</v>
      </c>
      <c r="G1186">
        <v>24.566578237523402</v>
      </c>
      <c r="H1186">
        <v>18.791132053323199</v>
      </c>
      <c r="I1186">
        <v>9.8102738191656194</v>
      </c>
      <c r="J1186">
        <v>14.3611404435058</v>
      </c>
      <c r="K1186">
        <v>21.1486315612004</v>
      </c>
      <c r="L1186">
        <v>16.930913200493499</v>
      </c>
      <c r="M1186">
        <v>11.994790509743099</v>
      </c>
      <c r="N1186">
        <v>18.4760217017832</v>
      </c>
      <c r="O1186">
        <v>26.765390887504999</v>
      </c>
      <c r="P1186">
        <v>21.012358664363902</v>
      </c>
      <c r="Q1186">
        <v>11.075511577456201</v>
      </c>
      <c r="R1186">
        <v>15.706243572433699</v>
      </c>
      <c r="S1186">
        <v>21.6225921571938</v>
      </c>
      <c r="T1186">
        <v>16.541188466049299</v>
      </c>
      <c r="U1186">
        <v>8.8136826261084504</v>
      </c>
      <c r="V1186">
        <v>13.814996062024999</v>
      </c>
      <c r="W1186">
        <v>21.114260341904401</v>
      </c>
      <c r="X1186">
        <v>16.286471444135</v>
      </c>
      <c r="Y1186">
        <v>11.889429073903599</v>
      </c>
      <c r="Z1186">
        <v>16.083324521518499</v>
      </c>
      <c r="AA1186">
        <v>23.5683919564982</v>
      </c>
      <c r="AB1186">
        <v>19.2269141731472</v>
      </c>
      <c r="AC1186">
        <v>10.017522043352299</v>
      </c>
      <c r="AD1186">
        <v>13.853440000383699</v>
      </c>
      <c r="AE1186">
        <v>18.994629941353001</v>
      </c>
      <c r="AF1186">
        <v>15.5749325149093</v>
      </c>
      <c r="AG1186">
        <v>11.733887214155899</v>
      </c>
      <c r="AH1186">
        <v>16.6746093596694</v>
      </c>
      <c r="AI1186">
        <v>26.017164773488702</v>
      </c>
      <c r="AJ1186">
        <v>22.393315501925901</v>
      </c>
      <c r="AK1186">
        <v>9.0346140165638698</v>
      </c>
      <c r="AL1186">
        <v>13.747714120646</v>
      </c>
      <c r="AM1186">
        <v>19.048664696121801</v>
      </c>
      <c r="AN1186">
        <v>16.183533874600201</v>
      </c>
      <c r="AO1186">
        <v>10.0795339278017</v>
      </c>
      <c r="AP1186">
        <v>14.2532423854645</v>
      </c>
      <c r="AQ1186">
        <v>19.878086591505401</v>
      </c>
      <c r="AR1186">
        <v>16.1280919406728</v>
      </c>
      <c r="AS1186">
        <v>10.8827559103159</v>
      </c>
      <c r="AT1186">
        <v>15.2682743511411</v>
      </c>
      <c r="AU1186">
        <v>22.611502140243601</v>
      </c>
      <c r="AV1186">
        <v>17.902351705135601</v>
      </c>
      <c r="AW1186">
        <v>8.9244194988823793</v>
      </c>
      <c r="AX1186">
        <v>13.4163313466251</v>
      </c>
      <c r="AY1186">
        <v>20.621257482555801</v>
      </c>
      <c r="AZ1186">
        <v>15.8204348476718</v>
      </c>
      <c r="BA1186">
        <v>9.8443217865475905</v>
      </c>
      <c r="BB1186">
        <v>15.0090970294589</v>
      </c>
      <c r="BC1186">
        <v>22.5043572900884</v>
      </c>
      <c r="BD1186">
        <v>17.789948162025201</v>
      </c>
      <c r="BE1186">
        <v>8.8607419520239503</v>
      </c>
      <c r="BF1186">
        <v>15.318858668834</v>
      </c>
      <c r="BG1186">
        <v>22.2859884977115</v>
      </c>
      <c r="BH1186">
        <v>20.280139885201201</v>
      </c>
      <c r="BI1186">
        <v>11.4574773340332</v>
      </c>
      <c r="BJ1186">
        <v>12.900671525712101</v>
      </c>
      <c r="BK1186">
        <v>28.426385441180098</v>
      </c>
      <c r="BL1186">
        <v>20.194277675367001</v>
      </c>
      <c r="BM1186">
        <v>26.144274382513998</v>
      </c>
      <c r="BN1186">
        <v>31.726620464254701</v>
      </c>
      <c r="BO1186">
        <v>35.168797882723197</v>
      </c>
      <c r="BP1186">
        <v>29.586451800982498</v>
      </c>
      <c r="BQ1186">
        <v>13.669353670331899</v>
      </c>
      <c r="BR1186">
        <v>17.808810843511999</v>
      </c>
      <c r="BS1186">
        <v>25.5404920495297</v>
      </c>
      <c r="BT1186">
        <v>21.401034876349701</v>
      </c>
      <c r="BU1186">
        <v>6.7250802931417004</v>
      </c>
      <c r="BV1186">
        <v>10.553795347121801</v>
      </c>
      <c r="BW1186">
        <v>17.949962665250499</v>
      </c>
      <c r="BX1186">
        <v>14.661869879932</v>
      </c>
      <c r="BZ1186" t="s">
        <v>284</v>
      </c>
      <c r="CC1186">
        <v>9.0875601905045897</v>
      </c>
      <c r="CD1186">
        <v>14.1661676970689</v>
      </c>
      <c r="CE1186">
        <v>23.8547745700563</v>
      </c>
      <c r="CF1186">
        <v>17.6386012984803</v>
      </c>
      <c r="CG1186">
        <v>9.3194097364171604</v>
      </c>
      <c r="CH1186">
        <v>13.139808875507301</v>
      </c>
      <c r="CI1186">
        <v>20.542423116190299</v>
      </c>
      <c r="CJ1186">
        <v>16.717262863362802</v>
      </c>
      <c r="CK1186">
        <v>7.6239338433469204</v>
      </c>
      <c r="CL1186">
        <v>14.932484526896101</v>
      </c>
      <c r="CM1186">
        <v>21.690204474895399</v>
      </c>
      <c r="CN1186">
        <v>19.115411098233999</v>
      </c>
      <c r="CO1186">
        <v>11.468726299703899</v>
      </c>
      <c r="CP1186">
        <v>15.0468694126162</v>
      </c>
      <c r="CQ1186">
        <v>18.9794697297143</v>
      </c>
      <c r="CR1186">
        <v>15.421986646375901</v>
      </c>
      <c r="CS1186">
        <v>10.390064719258399</v>
      </c>
      <c r="CT1186">
        <v>11.147888681791899</v>
      </c>
      <c r="CU1186">
        <v>16.3639045254541</v>
      </c>
      <c r="CV1186">
        <v>13.891488201487901</v>
      </c>
      <c r="CW1186">
        <v>7.6544623796996998</v>
      </c>
      <c r="CX1186">
        <v>13.4893138229549</v>
      </c>
      <c r="CY1186">
        <v>18.316412661566002</v>
      </c>
      <c r="CZ1186">
        <v>14.705233512883799</v>
      </c>
      <c r="DA1186">
        <v>19.136777600030399</v>
      </c>
      <c r="DB1186">
        <v>23.262002125958102</v>
      </c>
      <c r="DC1186">
        <v>29.113211861467299</v>
      </c>
      <c r="DD1186">
        <v>24.9879873355397</v>
      </c>
      <c r="DE1186">
        <v>13.807320014801</v>
      </c>
      <c r="DF1186">
        <v>15.9785433141938</v>
      </c>
      <c r="DG1186">
        <v>19.369734202655799</v>
      </c>
      <c r="DH1186">
        <v>17.198510903262999</v>
      </c>
      <c r="DI1186">
        <v>16.302833223020301</v>
      </c>
      <c r="DJ1186">
        <v>29.731615037507101</v>
      </c>
      <c r="DK1186">
        <v>73.394590683974002</v>
      </c>
      <c r="DL1186">
        <v>44.899555332159302</v>
      </c>
      <c r="DM1186">
        <v>8.3447147245420403</v>
      </c>
      <c r="DN1186">
        <v>12.103898852034099</v>
      </c>
      <c r="DO1186">
        <v>15.437269373115701</v>
      </c>
      <c r="DP1186">
        <v>13.1127099085732</v>
      </c>
      <c r="DQ1186">
        <v>8.3159442425294507</v>
      </c>
      <c r="DR1186">
        <v>17.700180614087898</v>
      </c>
      <c r="DS1186">
        <v>18.6968462612144</v>
      </c>
      <c r="DT1186">
        <v>13.870317610173499</v>
      </c>
    </row>
    <row r="1187" spans="1:124" x14ac:dyDescent="0.35">
      <c r="A1187" s="19" t="str">
        <f t="shared" si="36"/>
        <v>Brokered Dep / Liab--37802</v>
      </c>
      <c r="B1187" s="19" t="str">
        <f t="shared" si="37"/>
        <v>Brokered Dep / Liab</v>
      </c>
      <c r="C1187">
        <v>19</v>
      </c>
      <c r="D1187" s="27">
        <v>37802</v>
      </c>
      <c r="E1187">
        <v>0</v>
      </c>
      <c r="F1187">
        <v>0</v>
      </c>
      <c r="G1187">
        <v>0</v>
      </c>
      <c r="H1187">
        <v>1.26585797693668</v>
      </c>
      <c r="I1187">
        <v>0</v>
      </c>
      <c r="J1187">
        <v>0</v>
      </c>
      <c r="K1187">
        <v>8.3983397128413795E-2</v>
      </c>
      <c r="L1187">
        <v>1.25795996929737</v>
      </c>
      <c r="M1187">
        <v>0</v>
      </c>
      <c r="N1187">
        <v>0</v>
      </c>
      <c r="O1187">
        <v>0</v>
      </c>
      <c r="P1187">
        <v>1.21687875553008</v>
      </c>
      <c r="Q1187">
        <v>0</v>
      </c>
      <c r="R1187">
        <v>0</v>
      </c>
      <c r="S1187">
        <v>0</v>
      </c>
      <c r="T1187">
        <v>0.93695118229762098</v>
      </c>
      <c r="U1187">
        <v>0</v>
      </c>
      <c r="V1187">
        <v>0</v>
      </c>
      <c r="W1187">
        <v>0.28502368730996802</v>
      </c>
      <c r="X1187">
        <v>1.45187582452651</v>
      </c>
      <c r="Y1187">
        <v>0</v>
      </c>
      <c r="Z1187">
        <v>0</v>
      </c>
      <c r="AA1187">
        <v>0</v>
      </c>
      <c r="AB1187">
        <v>1.2399212518137599</v>
      </c>
      <c r="AC1187">
        <v>0</v>
      </c>
      <c r="AD1187">
        <v>0</v>
      </c>
      <c r="AE1187">
        <v>0</v>
      </c>
      <c r="AF1187">
        <v>0.71404523552495902</v>
      </c>
      <c r="AG1187">
        <v>0</v>
      </c>
      <c r="AH1187">
        <v>0</v>
      </c>
      <c r="AI1187">
        <v>0</v>
      </c>
      <c r="AJ1187">
        <v>1.7749286241234501</v>
      </c>
      <c r="AK1187">
        <v>0</v>
      </c>
      <c r="AL1187">
        <v>0</v>
      </c>
      <c r="AM1187">
        <v>1.0574953104622999</v>
      </c>
      <c r="AN1187">
        <v>1.77930476632799</v>
      </c>
      <c r="AO1187">
        <v>0</v>
      </c>
      <c r="AP1187">
        <v>0</v>
      </c>
      <c r="AQ1187">
        <v>0</v>
      </c>
      <c r="AR1187">
        <v>1.17590384188477</v>
      </c>
      <c r="AS1187">
        <v>0</v>
      </c>
      <c r="AT1187">
        <v>0</v>
      </c>
      <c r="AU1187">
        <v>0.39573005462746003</v>
      </c>
      <c r="AV1187">
        <v>1.51851961494413</v>
      </c>
      <c r="AW1187">
        <v>0</v>
      </c>
      <c r="AX1187">
        <v>0</v>
      </c>
      <c r="AY1187">
        <v>0</v>
      </c>
      <c r="AZ1187">
        <v>0.90683112212347505</v>
      </c>
      <c r="BA1187">
        <v>0</v>
      </c>
      <c r="BB1187">
        <v>0</v>
      </c>
      <c r="BC1187">
        <v>0.668719406996511</v>
      </c>
      <c r="BD1187">
        <v>2.0698542545993699</v>
      </c>
      <c r="BE1187">
        <v>0</v>
      </c>
      <c r="BF1187">
        <v>0</v>
      </c>
      <c r="BG1187">
        <v>0.107731650253006</v>
      </c>
      <c r="BH1187">
        <v>0.93037513339476596</v>
      </c>
      <c r="BI1187">
        <v>0</v>
      </c>
      <c r="BJ1187">
        <v>0</v>
      </c>
      <c r="BK1187">
        <v>0</v>
      </c>
      <c r="BL1187">
        <v>0.86274618016002802</v>
      </c>
      <c r="BM1187">
        <v>0</v>
      </c>
      <c r="BN1187">
        <v>1.0468436079094801</v>
      </c>
      <c r="BO1187">
        <v>2.7430123918543998</v>
      </c>
      <c r="BP1187">
        <v>1.69616878394491</v>
      </c>
      <c r="BQ1187">
        <v>0</v>
      </c>
      <c r="BR1187">
        <v>0</v>
      </c>
      <c r="BS1187">
        <v>0.64069376132539502</v>
      </c>
      <c r="BT1187">
        <v>0.64069376132539502</v>
      </c>
      <c r="BU1187">
        <v>0</v>
      </c>
      <c r="BV1187">
        <v>0</v>
      </c>
      <c r="BW1187">
        <v>0.285964875425402</v>
      </c>
      <c r="BX1187">
        <v>2.0151999188962799</v>
      </c>
      <c r="BZ1187" t="s">
        <v>284</v>
      </c>
      <c r="CC1187">
        <v>0</v>
      </c>
      <c r="CD1187">
        <v>0</v>
      </c>
      <c r="CE1187">
        <v>0.23915365165718899</v>
      </c>
      <c r="CF1187">
        <v>1.97514877280628</v>
      </c>
      <c r="CG1187">
        <v>0</v>
      </c>
      <c r="CH1187">
        <v>0</v>
      </c>
      <c r="CI1187">
        <v>2.8371161962654199</v>
      </c>
      <c r="CJ1187">
        <v>1.5725672886756099</v>
      </c>
      <c r="CK1187">
        <v>0</v>
      </c>
      <c r="CL1187">
        <v>0</v>
      </c>
      <c r="CM1187">
        <v>3.2848737125535599</v>
      </c>
      <c r="CN1187">
        <v>3.9836900788295799</v>
      </c>
      <c r="CO1187">
        <v>0</v>
      </c>
      <c r="CP1187">
        <v>0</v>
      </c>
      <c r="CQ1187">
        <v>0</v>
      </c>
      <c r="CR1187">
        <v>1.5367888611435401</v>
      </c>
      <c r="CS1187">
        <v>0</v>
      </c>
      <c r="CT1187">
        <v>0</v>
      </c>
      <c r="CU1187">
        <v>0</v>
      </c>
      <c r="CV1187">
        <v>0.49349976677549101</v>
      </c>
      <c r="CW1187">
        <v>0</v>
      </c>
      <c r="CX1187">
        <v>0</v>
      </c>
      <c r="CY1187">
        <v>0</v>
      </c>
      <c r="CZ1187">
        <v>0.57985796164299197</v>
      </c>
      <c r="DA1187">
        <v>0</v>
      </c>
      <c r="DB1187">
        <v>0</v>
      </c>
      <c r="DC1187">
        <v>0.71702182450267204</v>
      </c>
      <c r="DD1187">
        <v>0.71702182450267204</v>
      </c>
      <c r="DE1187">
        <v>0</v>
      </c>
      <c r="DF1187">
        <v>0</v>
      </c>
      <c r="DG1187">
        <v>4.16290556792124E-2</v>
      </c>
      <c r="DH1187">
        <v>4.16290556792124E-2</v>
      </c>
      <c r="DI1187">
        <v>0</v>
      </c>
      <c r="DJ1187">
        <v>0</v>
      </c>
      <c r="DK1187">
        <v>4.0075960632821603</v>
      </c>
      <c r="DL1187">
        <v>5.3021186275886203</v>
      </c>
      <c r="DM1187">
        <v>0</v>
      </c>
      <c r="DN1187">
        <v>0</v>
      </c>
      <c r="DO1187">
        <v>0</v>
      </c>
      <c r="DP1187">
        <v>0.24894657992813901</v>
      </c>
      <c r="DQ1187">
        <v>0</v>
      </c>
      <c r="DR1187">
        <v>0</v>
      </c>
      <c r="DS1187">
        <v>2.3256814262592602</v>
      </c>
      <c r="DT1187">
        <v>1.46337523556539</v>
      </c>
    </row>
    <row r="1188" spans="1:124" x14ac:dyDescent="0.35">
      <c r="A1188" s="19" t="str">
        <f t="shared" si="36"/>
        <v>Liquid Assets / Assets--37802</v>
      </c>
      <c r="B1188" s="19" t="str">
        <f t="shared" si="37"/>
        <v>Liquid Assets / Assets</v>
      </c>
      <c r="C1188">
        <v>20</v>
      </c>
      <c r="D1188" s="27">
        <v>37802</v>
      </c>
      <c r="E1188">
        <v>11.251194792325</v>
      </c>
      <c r="F1188">
        <v>19.7829757465733</v>
      </c>
      <c r="G1188">
        <v>29.1670277470778</v>
      </c>
      <c r="H1188">
        <v>20.629406842453498</v>
      </c>
      <c r="I1188">
        <v>10.9659106491512</v>
      </c>
      <c r="J1188">
        <v>18.845127883257501</v>
      </c>
      <c r="K1188">
        <v>28.436018957346</v>
      </c>
      <c r="L1188">
        <v>20.518535826811402</v>
      </c>
      <c r="M1188">
        <v>11.517714240550101</v>
      </c>
      <c r="N1188">
        <v>19.537250384024599</v>
      </c>
      <c r="O1188">
        <v>30.191508504348601</v>
      </c>
      <c r="P1188">
        <v>21.905260603350701</v>
      </c>
      <c r="Q1188">
        <v>20.308532829751901</v>
      </c>
      <c r="R1188">
        <v>23.4744523646599</v>
      </c>
      <c r="S1188">
        <v>36.336878936581897</v>
      </c>
      <c r="T1188">
        <v>27.854162935589901</v>
      </c>
      <c r="U1188">
        <v>11.7969337518484</v>
      </c>
      <c r="V1188">
        <v>19.027788191170099</v>
      </c>
      <c r="W1188">
        <v>28.401030443425999</v>
      </c>
      <c r="X1188">
        <v>20.982404446384098</v>
      </c>
      <c r="Y1188">
        <v>10.5739458041392</v>
      </c>
      <c r="Z1188">
        <v>20.151182815190801</v>
      </c>
      <c r="AA1188">
        <v>29.3854214091679</v>
      </c>
      <c r="AB1188">
        <v>20.831257923267</v>
      </c>
      <c r="AC1188">
        <v>9.0141126735116597</v>
      </c>
      <c r="AD1188">
        <v>14.085753990859301</v>
      </c>
      <c r="AE1188">
        <v>24.119782594905899</v>
      </c>
      <c r="AF1188">
        <v>17.3620200560839</v>
      </c>
      <c r="AG1188">
        <v>7.6201540115568296</v>
      </c>
      <c r="AH1188">
        <v>13.549836290261201</v>
      </c>
      <c r="AI1188">
        <v>23.970404459436701</v>
      </c>
      <c r="AJ1188">
        <v>18.388498648077999</v>
      </c>
      <c r="AK1188">
        <v>13.379316945410499</v>
      </c>
      <c r="AL1188">
        <v>21.879524832497001</v>
      </c>
      <c r="AM1188">
        <v>31.2906011009011</v>
      </c>
      <c r="AN1188">
        <v>23.083001265445699</v>
      </c>
      <c r="AO1188">
        <v>10.617907811214099</v>
      </c>
      <c r="AP1188">
        <v>18.9852113758546</v>
      </c>
      <c r="AQ1188">
        <v>29.062727270271498</v>
      </c>
      <c r="AR1188">
        <v>20.688540485413998</v>
      </c>
      <c r="AS1188">
        <v>9.4836594882098399</v>
      </c>
      <c r="AT1188">
        <v>15.988443848331899</v>
      </c>
      <c r="AU1188">
        <v>24.0602933372931</v>
      </c>
      <c r="AV1188">
        <v>18.012238585186701</v>
      </c>
      <c r="AW1188">
        <v>11.768415941751901</v>
      </c>
      <c r="AX1188">
        <v>20.888022826919102</v>
      </c>
      <c r="AY1188">
        <v>33.016351211338403</v>
      </c>
      <c r="AZ1188">
        <v>22.506166930781099</v>
      </c>
      <c r="BA1188">
        <v>10.7767906150281</v>
      </c>
      <c r="BB1188">
        <v>19.194772301806701</v>
      </c>
      <c r="BC1188">
        <v>27.280329932540599</v>
      </c>
      <c r="BD1188">
        <v>20.592894181954801</v>
      </c>
      <c r="BE1188">
        <v>12.7634387387226</v>
      </c>
      <c r="BF1188">
        <v>21.1510624393045</v>
      </c>
      <c r="BG1188">
        <v>29.9880329291707</v>
      </c>
      <c r="BH1188">
        <v>24.8988018781113</v>
      </c>
      <c r="BI1188">
        <v>7.04600817968955</v>
      </c>
      <c r="BJ1188">
        <v>16.848523748395401</v>
      </c>
      <c r="BK1188">
        <v>29.065574018292399</v>
      </c>
      <c r="BL1188">
        <v>19.827070832477499</v>
      </c>
      <c r="BM1188">
        <v>18.401196659125699</v>
      </c>
      <c r="BN1188">
        <v>22.755080164098398</v>
      </c>
      <c r="BO1188">
        <v>25.612145869135599</v>
      </c>
      <c r="BP1188">
        <v>21.2582623641628</v>
      </c>
      <c r="BQ1188">
        <v>29.763412938030601</v>
      </c>
      <c r="BR1188">
        <v>38.7126795048449</v>
      </c>
      <c r="BS1188">
        <v>43.6693146634816</v>
      </c>
      <c r="BT1188">
        <v>34.720048096667298</v>
      </c>
      <c r="BU1188">
        <v>10.9489787623568</v>
      </c>
      <c r="BV1188">
        <v>18.974296832489198</v>
      </c>
      <c r="BW1188">
        <v>31.3437702144947</v>
      </c>
      <c r="BX1188">
        <v>20.519023223791802</v>
      </c>
      <c r="BZ1188" t="s">
        <v>284</v>
      </c>
      <c r="CC1188">
        <v>11.7510718956504</v>
      </c>
      <c r="CD1188">
        <v>18.098157125986699</v>
      </c>
      <c r="CE1188">
        <v>26.134840594994799</v>
      </c>
      <c r="CF1188">
        <v>19.957913562616401</v>
      </c>
      <c r="CG1188">
        <v>10.813566594698701</v>
      </c>
      <c r="CH1188">
        <v>14.330841318311</v>
      </c>
      <c r="CI1188">
        <v>24.275890614448901</v>
      </c>
      <c r="CJ1188">
        <v>19.022566077176698</v>
      </c>
      <c r="CK1188">
        <v>11.7451785616006</v>
      </c>
      <c r="CL1188">
        <v>18.3493507166928</v>
      </c>
      <c r="CM1188">
        <v>31.958152693949799</v>
      </c>
      <c r="CN1188">
        <v>22.673862843482699</v>
      </c>
      <c r="CO1188">
        <v>12.4217865197863</v>
      </c>
      <c r="CP1188">
        <v>18.254652535158101</v>
      </c>
      <c r="CQ1188">
        <v>21.077749359773399</v>
      </c>
      <c r="CR1188">
        <v>16.220495484474402</v>
      </c>
      <c r="CS1188">
        <v>10.498520923380299</v>
      </c>
      <c r="CT1188">
        <v>31.7625069264678</v>
      </c>
      <c r="CU1188">
        <v>42.699796570764299</v>
      </c>
      <c r="CV1188">
        <v>28.4167079285514</v>
      </c>
      <c r="CW1188">
        <v>4.7085593907465597</v>
      </c>
      <c r="CX1188">
        <v>9.8348769060794901</v>
      </c>
      <c r="CY1188">
        <v>20.577758240299001</v>
      </c>
      <c r="CZ1188">
        <v>13.310399760653301</v>
      </c>
      <c r="DA1188">
        <v>8.1425589253277906</v>
      </c>
      <c r="DB1188">
        <v>11.2881872509821</v>
      </c>
      <c r="DC1188">
        <v>14.8512676416892</v>
      </c>
      <c r="DD1188">
        <v>11.705639316034899</v>
      </c>
      <c r="DE1188">
        <v>19.987357576808598</v>
      </c>
      <c r="DF1188">
        <v>22.6888402844904</v>
      </c>
      <c r="DG1188">
        <v>36.326523468189599</v>
      </c>
      <c r="DH1188">
        <v>33.625040760507801</v>
      </c>
      <c r="DI1188">
        <v>5.4874312922798802</v>
      </c>
      <c r="DJ1188">
        <v>11.4256033332095</v>
      </c>
      <c r="DK1188">
        <v>21.9304846812711</v>
      </c>
      <c r="DL1188">
        <v>17.994132630475001</v>
      </c>
      <c r="DM1188">
        <v>13.5146024866274</v>
      </c>
      <c r="DN1188">
        <v>22.119663754738699</v>
      </c>
      <c r="DO1188">
        <v>28.095170383961399</v>
      </c>
      <c r="DP1188">
        <v>21.955428850083798</v>
      </c>
      <c r="DQ1188">
        <v>12.6838127781705</v>
      </c>
      <c r="DR1188">
        <v>28.873437500000001</v>
      </c>
      <c r="DS1188">
        <v>29.830421310261102</v>
      </c>
      <c r="DT1188">
        <v>22.978623822369698</v>
      </c>
    </row>
    <row r="1189" spans="1:124" x14ac:dyDescent="0.35">
      <c r="A1189" s="19" t="str">
        <f t="shared" si="36"/>
        <v>Net Loan Growth (last 4 qtrs)--37802</v>
      </c>
      <c r="B1189" s="19" t="str">
        <f t="shared" si="37"/>
        <v>Net Loan Growth (last 4 qtrs)</v>
      </c>
      <c r="C1189">
        <v>21</v>
      </c>
      <c r="D1189" s="27">
        <v>37802</v>
      </c>
      <c r="E1189">
        <v>-0.47</v>
      </c>
      <c r="F1189">
        <v>7.36</v>
      </c>
      <c r="G1189">
        <v>13.68</v>
      </c>
      <c r="H1189">
        <v>9.9020454545454495</v>
      </c>
      <c r="I1189">
        <v>-1.4</v>
      </c>
      <c r="J1189">
        <v>5.62</v>
      </c>
      <c r="K1189">
        <v>13.13</v>
      </c>
      <c r="L1189">
        <v>7.4462345679012296</v>
      </c>
      <c r="M1189">
        <v>-0.83750000000000002</v>
      </c>
      <c r="N1189">
        <v>6.415</v>
      </c>
      <c r="O1189">
        <v>15.59</v>
      </c>
      <c r="P1189">
        <v>10.302862078129101</v>
      </c>
      <c r="Q1189">
        <v>0.4325</v>
      </c>
      <c r="R1189">
        <v>8.4</v>
      </c>
      <c r="S1189">
        <v>11.22</v>
      </c>
      <c r="T1189">
        <v>36.589166666666699</v>
      </c>
      <c r="U1189">
        <v>-2.09</v>
      </c>
      <c r="V1189">
        <v>5.1050000000000004</v>
      </c>
      <c r="W1189">
        <v>13.935</v>
      </c>
      <c r="X1189">
        <v>8.2857522123893794</v>
      </c>
      <c r="Y1189">
        <v>1.52</v>
      </c>
      <c r="Z1189">
        <v>8.56</v>
      </c>
      <c r="AA1189">
        <v>14.19</v>
      </c>
      <c r="AB1189">
        <v>9.4402597402597408</v>
      </c>
      <c r="AC1189">
        <v>-0.30249999999999999</v>
      </c>
      <c r="AD1189">
        <v>5.27</v>
      </c>
      <c r="AE1189">
        <v>9.8049999999999997</v>
      </c>
      <c r="AF1189">
        <v>4.9606862745097997</v>
      </c>
      <c r="AG1189">
        <v>-2.99</v>
      </c>
      <c r="AH1189">
        <v>4.5149999999999997</v>
      </c>
      <c r="AI1189">
        <v>10.5175</v>
      </c>
      <c r="AJ1189">
        <v>5.9835555555555597</v>
      </c>
      <c r="AK1189">
        <v>-0.44</v>
      </c>
      <c r="AL1189">
        <v>6.45</v>
      </c>
      <c r="AM1189">
        <v>11.8225</v>
      </c>
      <c r="AN1189">
        <v>13.7227142857143</v>
      </c>
      <c r="AO1189">
        <v>-2.3149999999999999</v>
      </c>
      <c r="AP1189">
        <v>3.8650000000000002</v>
      </c>
      <c r="AQ1189">
        <v>9.5724999999999998</v>
      </c>
      <c r="AR1189">
        <v>4.6694535519125697</v>
      </c>
      <c r="AS1189">
        <v>1.4775</v>
      </c>
      <c r="AT1189">
        <v>9.1950000000000003</v>
      </c>
      <c r="AU1189">
        <v>16.484999999999999</v>
      </c>
      <c r="AV1189">
        <v>11.239017857142899</v>
      </c>
      <c r="AW1189">
        <v>0.32500000000000001</v>
      </c>
      <c r="AX1189">
        <v>6.68</v>
      </c>
      <c r="AY1189">
        <v>11.8225</v>
      </c>
      <c r="AZ1189">
        <v>7.3304787234042497</v>
      </c>
      <c r="BA1189">
        <v>-0.58750000000000002</v>
      </c>
      <c r="BB1189">
        <v>6.64</v>
      </c>
      <c r="BC1189">
        <v>18.342500000000001</v>
      </c>
      <c r="BD1189">
        <v>18.724578313253001</v>
      </c>
      <c r="BE1189">
        <v>-6.96</v>
      </c>
      <c r="BF1189">
        <v>0.69</v>
      </c>
      <c r="BG1189">
        <v>5.86</v>
      </c>
      <c r="BH1189">
        <v>0.440851063829788</v>
      </c>
      <c r="BI1189">
        <v>-3.3849999999999998</v>
      </c>
      <c r="BJ1189">
        <v>11.55</v>
      </c>
      <c r="BK1189">
        <v>14.92</v>
      </c>
      <c r="BL1189">
        <v>6.25142857142857</v>
      </c>
      <c r="BM1189">
        <v>6.6375000000000002</v>
      </c>
      <c r="BN1189">
        <v>13.7</v>
      </c>
      <c r="BO1189">
        <v>16.8325</v>
      </c>
      <c r="BP1189">
        <v>9.77</v>
      </c>
      <c r="BQ1189">
        <v>4.0949999999999998</v>
      </c>
      <c r="BR1189">
        <v>8.56</v>
      </c>
      <c r="BS1189">
        <v>9.7550000000000008</v>
      </c>
      <c r="BT1189">
        <v>6.38</v>
      </c>
      <c r="BU1189">
        <v>-0.87749999999999995</v>
      </c>
      <c r="BV1189">
        <v>2.81</v>
      </c>
      <c r="BW1189">
        <v>13.17</v>
      </c>
      <c r="BX1189">
        <v>30.178999999999998</v>
      </c>
      <c r="BZ1189" t="s">
        <v>284</v>
      </c>
      <c r="CC1189">
        <v>3.34</v>
      </c>
      <c r="CD1189">
        <v>13.54</v>
      </c>
      <c r="CE1189">
        <v>24.454999999999998</v>
      </c>
      <c r="CF1189">
        <v>20.5052136752137</v>
      </c>
      <c r="CG1189">
        <v>-1.9450000000000001</v>
      </c>
      <c r="CH1189">
        <v>7.92</v>
      </c>
      <c r="CI1189">
        <v>12.615</v>
      </c>
      <c r="CJ1189">
        <v>6.2206666666666699</v>
      </c>
      <c r="CK1189">
        <v>2.11</v>
      </c>
      <c r="CL1189">
        <v>5.13</v>
      </c>
      <c r="CM1189">
        <v>13.047499999999999</v>
      </c>
      <c r="CN1189">
        <v>8.73</v>
      </c>
      <c r="CO1189">
        <v>6.94</v>
      </c>
      <c r="CP1189">
        <v>10.57</v>
      </c>
      <c r="CQ1189">
        <v>13.465</v>
      </c>
      <c r="CR1189">
        <v>10.2366666666667</v>
      </c>
      <c r="CS1189">
        <v>-2.0299999999999998</v>
      </c>
      <c r="CT1189">
        <v>3.86</v>
      </c>
      <c r="CU1189">
        <v>10.76</v>
      </c>
      <c r="CV1189">
        <v>3.68888888888889</v>
      </c>
      <c r="CW1189">
        <v>-4.4924999999999997</v>
      </c>
      <c r="CX1189">
        <v>7.27</v>
      </c>
      <c r="CY1189">
        <v>13.6975</v>
      </c>
      <c r="CZ1189">
        <v>7.0718750000000004</v>
      </c>
      <c r="DA1189">
        <v>9.7874999999999996</v>
      </c>
      <c r="DB1189">
        <v>12.43</v>
      </c>
      <c r="DC1189">
        <v>13.7325</v>
      </c>
      <c r="DD1189">
        <v>11.09</v>
      </c>
      <c r="DE1189">
        <v>-14.4125</v>
      </c>
      <c r="DF1189">
        <v>-8.59</v>
      </c>
      <c r="DG1189">
        <v>11.307499999999999</v>
      </c>
      <c r="DH1189">
        <v>5.4850000000000003</v>
      </c>
      <c r="DI1189">
        <v>-6.2549999999999999</v>
      </c>
      <c r="DJ1189">
        <v>3.53</v>
      </c>
      <c r="DK1189">
        <v>7.0149999999999997</v>
      </c>
      <c r="DL1189">
        <v>3.2566666666666699</v>
      </c>
      <c r="DM1189">
        <v>-4.03</v>
      </c>
      <c r="DN1189">
        <v>0.39</v>
      </c>
      <c r="DO1189">
        <v>8.3650000000000002</v>
      </c>
      <c r="DP1189">
        <v>1.38</v>
      </c>
      <c r="DQ1189">
        <v>3.24</v>
      </c>
      <c r="DR1189">
        <v>7.61</v>
      </c>
      <c r="DS1189">
        <v>11.6</v>
      </c>
      <c r="DT1189">
        <v>7.1757142857142897</v>
      </c>
    </row>
    <row r="1190" spans="1:124" x14ac:dyDescent="0.35">
      <c r="A1190" s="19" t="str">
        <f t="shared" si="36"/>
        <v>Banks w/ Loan Growth (last 4 qtrs)--37802</v>
      </c>
      <c r="B1190" s="19" t="str">
        <f t="shared" si="37"/>
        <v>Banks w/ Loan Growth (last 4 qtrs)</v>
      </c>
      <c r="C1190">
        <v>22</v>
      </c>
      <c r="D1190" s="27">
        <v>37802</v>
      </c>
      <c r="F1190">
        <v>71.590909090909093</v>
      </c>
      <c r="J1190">
        <v>69.987995198079204</v>
      </c>
      <c r="N1190">
        <v>70.4583173752075</v>
      </c>
      <c r="R1190">
        <v>75</v>
      </c>
      <c r="V1190">
        <v>68.318965517241395</v>
      </c>
      <c r="Z1190">
        <v>78.481012658227797</v>
      </c>
      <c r="AD1190">
        <v>73.076923076923094</v>
      </c>
      <c r="AH1190">
        <v>64.835164835164804</v>
      </c>
      <c r="AI1190"/>
      <c r="AK1190"/>
      <c r="AL1190">
        <v>72.857142857142804</v>
      </c>
      <c r="AP1190">
        <v>66.129032258064498</v>
      </c>
      <c r="AT1190">
        <v>78.508771929824604</v>
      </c>
      <c r="AX1190">
        <v>74.869109947644006</v>
      </c>
      <c r="BB1190">
        <v>71.176470588235304</v>
      </c>
      <c r="BF1190">
        <v>55.1020408163265</v>
      </c>
      <c r="BJ1190">
        <v>57.142857142857103</v>
      </c>
      <c r="BN1190">
        <v>75</v>
      </c>
      <c r="BR1190">
        <v>50</v>
      </c>
      <c r="BV1190">
        <v>70</v>
      </c>
      <c r="BZ1190" t="s">
        <v>285</v>
      </c>
      <c r="CD1190">
        <v>77.685950413223097</v>
      </c>
      <c r="CH1190">
        <v>73.3333333333333</v>
      </c>
      <c r="CL1190">
        <v>80</v>
      </c>
      <c r="CP1190">
        <v>100</v>
      </c>
      <c r="CT1190">
        <v>66.6666666666667</v>
      </c>
      <c r="CX1190">
        <v>68.75</v>
      </c>
      <c r="DB1190">
        <v>100</v>
      </c>
      <c r="DF1190">
        <v>25</v>
      </c>
      <c r="DJ1190">
        <v>56.25</v>
      </c>
      <c r="DN1190">
        <v>54.545454545454497</v>
      </c>
      <c r="DR1190">
        <v>85.714285714285694</v>
      </c>
    </row>
    <row r="1191" spans="1:124" x14ac:dyDescent="0.35">
      <c r="A1191" s="19" t="str">
        <f t="shared" si="36"/>
        <v>Equity / Assets--37894</v>
      </c>
      <c r="B1191" s="19" t="str">
        <f t="shared" si="37"/>
        <v>Equity / Assets</v>
      </c>
      <c r="C1191">
        <v>1</v>
      </c>
      <c r="D1191" s="27">
        <v>37894</v>
      </c>
      <c r="E1191">
        <v>8.9303837831583799</v>
      </c>
      <c r="F1191">
        <v>9.8834244050813709</v>
      </c>
      <c r="G1191">
        <v>11.2377512777501</v>
      </c>
      <c r="H1191">
        <v>10.5585755305276</v>
      </c>
      <c r="I1191">
        <v>8.4736483629270296</v>
      </c>
      <c r="J1191">
        <v>9.8654609788631706</v>
      </c>
      <c r="K1191">
        <v>12.037768769129499</v>
      </c>
      <c r="L1191">
        <v>10.761072618010999</v>
      </c>
      <c r="M1191">
        <v>8.2504253247910597</v>
      </c>
      <c r="N1191">
        <v>9.6534086571494004</v>
      </c>
      <c r="O1191">
        <v>12.0016028707439</v>
      </c>
      <c r="P1191">
        <v>10.765574855549101</v>
      </c>
      <c r="Q1191">
        <v>9.1413711483036302</v>
      </c>
      <c r="R1191">
        <v>10.002167014962399</v>
      </c>
      <c r="S1191">
        <v>11.9345229808584</v>
      </c>
      <c r="T1191">
        <v>11.3678242735709</v>
      </c>
      <c r="U1191">
        <v>8.4134708974109405</v>
      </c>
      <c r="V1191">
        <v>9.5436673418324798</v>
      </c>
      <c r="W1191">
        <v>11.613810451294</v>
      </c>
      <c r="X1191">
        <v>10.536951144765901</v>
      </c>
      <c r="Y1191">
        <v>8.4639586524613097</v>
      </c>
      <c r="Z1191">
        <v>9.8975636766334407</v>
      </c>
      <c r="AA1191">
        <v>11.2143206811854</v>
      </c>
      <c r="AB1191">
        <v>10.690988701278201</v>
      </c>
      <c r="AC1191">
        <v>8.4353006280358809</v>
      </c>
      <c r="AD1191">
        <v>10.328847651179901</v>
      </c>
      <c r="AE1191">
        <v>12.2281526722095</v>
      </c>
      <c r="AF1191">
        <v>10.6983230165319</v>
      </c>
      <c r="AG1191">
        <v>9.6335765741546595</v>
      </c>
      <c r="AH1191">
        <v>11.3382457808415</v>
      </c>
      <c r="AI1191">
        <v>14.8228360614539</v>
      </c>
      <c r="AJ1191">
        <v>13.6683094124653</v>
      </c>
      <c r="AK1191">
        <v>8.4316950865836109</v>
      </c>
      <c r="AL1191">
        <v>9.6378168469114005</v>
      </c>
      <c r="AM1191">
        <v>12.2209406373406</v>
      </c>
      <c r="AN1191">
        <v>10.5821510323225</v>
      </c>
      <c r="AO1191">
        <v>8.8180274105556506</v>
      </c>
      <c r="AP1191">
        <v>10.4440100530578</v>
      </c>
      <c r="AQ1191">
        <v>12.731103502765301</v>
      </c>
      <c r="AR1191">
        <v>11.130720138106399</v>
      </c>
      <c r="AS1191">
        <v>8.3497082383532195</v>
      </c>
      <c r="AT1191">
        <v>9.3764560055558999</v>
      </c>
      <c r="AU1191">
        <v>11.2421142833237</v>
      </c>
      <c r="AV1191">
        <v>10.0999863569187</v>
      </c>
      <c r="AW1191">
        <v>8.1230362163056107</v>
      </c>
      <c r="AX1191">
        <v>9.5375722543352595</v>
      </c>
      <c r="AY1191">
        <v>11.0155747988128</v>
      </c>
      <c r="AZ1191">
        <v>10.1502436848727</v>
      </c>
      <c r="BA1191">
        <v>8.3595783557244996</v>
      </c>
      <c r="BB1191">
        <v>9.5606089395079099</v>
      </c>
      <c r="BC1191">
        <v>11.9596214344872</v>
      </c>
      <c r="BD1191">
        <v>10.527843798459999</v>
      </c>
      <c r="BE1191">
        <v>8.7615462720220805</v>
      </c>
      <c r="BF1191">
        <v>10.1238924683754</v>
      </c>
      <c r="BG1191">
        <v>14.0624995650481</v>
      </c>
      <c r="BH1191">
        <v>14.028178262678299</v>
      </c>
      <c r="BI1191">
        <v>7.4063454580538703</v>
      </c>
      <c r="BJ1191">
        <v>8.3421975235163792</v>
      </c>
      <c r="BK1191">
        <v>10.6291801526928</v>
      </c>
      <c r="BL1191">
        <v>9.5201393918567092</v>
      </c>
      <c r="BM1191">
        <v>7.7327966288295302</v>
      </c>
      <c r="BN1191">
        <v>8.0635559393175207</v>
      </c>
      <c r="BO1191">
        <v>8.5148234215870495</v>
      </c>
      <c r="BP1191">
        <v>8.18406411109906</v>
      </c>
      <c r="BQ1191">
        <v>10.4872114473543</v>
      </c>
      <c r="BR1191">
        <v>12.422262654261299</v>
      </c>
      <c r="BS1191">
        <v>16.533968334995802</v>
      </c>
      <c r="BT1191">
        <v>14.5989171280888</v>
      </c>
      <c r="BU1191">
        <v>7.8293108972339898</v>
      </c>
      <c r="BV1191">
        <v>9.1578608377525406</v>
      </c>
      <c r="BW1191">
        <v>11.272809445916099</v>
      </c>
      <c r="BX1191">
        <v>9.8095592421549807</v>
      </c>
      <c r="BZ1191" t="s">
        <v>284</v>
      </c>
      <c r="CC1191">
        <v>8.1614233679893307</v>
      </c>
      <c r="CD1191">
        <v>9.2495426492169805</v>
      </c>
      <c r="CE1191">
        <v>10.5757941907204</v>
      </c>
      <c r="CF1191">
        <v>10.390754991824</v>
      </c>
      <c r="CG1191">
        <v>8.5218052737836096</v>
      </c>
      <c r="CH1191">
        <v>9.6186646543793106</v>
      </c>
      <c r="CI1191">
        <v>13.304738701843201</v>
      </c>
      <c r="CJ1191">
        <v>11.150517696236101</v>
      </c>
      <c r="CK1191">
        <v>8.2043200148326694</v>
      </c>
      <c r="CL1191">
        <v>9.9591778562775506</v>
      </c>
      <c r="CM1191">
        <v>12.0088906321501</v>
      </c>
      <c r="CN1191">
        <v>12.746210483281301</v>
      </c>
      <c r="CO1191">
        <v>8.1358740401947305</v>
      </c>
      <c r="CP1191">
        <v>9.2229846699068805</v>
      </c>
      <c r="CQ1191">
        <v>11.512713905941</v>
      </c>
      <c r="CR1191">
        <v>9.8979707013982807</v>
      </c>
      <c r="CS1191">
        <v>9.2206915860778391</v>
      </c>
      <c r="CT1191">
        <v>11.433432032638599</v>
      </c>
      <c r="CU1191">
        <v>13.668259297286101</v>
      </c>
      <c r="CV1191">
        <v>13.199073372008799</v>
      </c>
      <c r="CW1191">
        <v>8.0136080143750004</v>
      </c>
      <c r="CX1191">
        <v>8.1721206459876807</v>
      </c>
      <c r="CY1191">
        <v>9.0754323834185993</v>
      </c>
      <c r="CZ1191">
        <v>8.6643368881102791</v>
      </c>
      <c r="DA1191">
        <v>9.0778998191078308</v>
      </c>
      <c r="DB1191">
        <v>9.6484926925391097</v>
      </c>
      <c r="DC1191">
        <v>9.9435872252701607</v>
      </c>
      <c r="DD1191">
        <v>9.3729943518388801</v>
      </c>
      <c r="DE1191">
        <v>11.5944858471833</v>
      </c>
      <c r="DF1191">
        <v>14.5832491027416</v>
      </c>
      <c r="DG1191">
        <v>17.710156978094599</v>
      </c>
      <c r="DH1191">
        <v>14.721393722536201</v>
      </c>
      <c r="DI1191">
        <v>10.774657968269</v>
      </c>
      <c r="DJ1191">
        <v>15.2454034287684</v>
      </c>
      <c r="DK1191">
        <v>20.176610861862699</v>
      </c>
      <c r="DL1191">
        <v>20.1493671489369</v>
      </c>
      <c r="DM1191">
        <v>9.2184969803437191</v>
      </c>
      <c r="DN1191">
        <v>10.030864197530899</v>
      </c>
      <c r="DO1191">
        <v>12.4716653758025</v>
      </c>
      <c r="DP1191">
        <v>10.8596394147725</v>
      </c>
      <c r="DQ1191">
        <v>10.404663507968101</v>
      </c>
      <c r="DR1191">
        <v>10.9694943585458</v>
      </c>
      <c r="DS1191">
        <v>12.958086909907299</v>
      </c>
      <c r="DT1191">
        <v>11.654915506217099</v>
      </c>
    </row>
    <row r="1192" spans="1:124" x14ac:dyDescent="0.35">
      <c r="A1192" s="19" t="str">
        <f t="shared" si="36"/>
        <v>Total Risk Based Capital Ratio--37894</v>
      </c>
      <c r="B1192" s="19" t="str">
        <f t="shared" si="37"/>
        <v>Total Risk Based Capital Ratio</v>
      </c>
      <c r="C1192">
        <v>2</v>
      </c>
      <c r="D1192" s="27">
        <v>37894</v>
      </c>
      <c r="E1192">
        <v>12.907500000000001</v>
      </c>
      <c r="F1192">
        <v>14.58</v>
      </c>
      <c r="G1192">
        <v>17.105</v>
      </c>
      <c r="H1192">
        <v>15.8281818181818</v>
      </c>
      <c r="I1192">
        <v>11.914999999999999</v>
      </c>
      <c r="J1192">
        <v>14.02</v>
      </c>
      <c r="K1192">
        <v>18.09</v>
      </c>
      <c r="L1192">
        <v>15.9311887254902</v>
      </c>
      <c r="M1192">
        <v>12.1</v>
      </c>
      <c r="N1192">
        <v>14.61</v>
      </c>
      <c r="O1192">
        <v>19.215</v>
      </c>
      <c r="P1192">
        <v>17.2885225342913</v>
      </c>
      <c r="Q1192">
        <v>13.432499999999999</v>
      </c>
      <c r="R1192">
        <v>15.25</v>
      </c>
      <c r="S1192">
        <v>19.057500000000001</v>
      </c>
      <c r="T1192">
        <v>17.442083333333301</v>
      </c>
      <c r="U1192">
        <v>11.64</v>
      </c>
      <c r="V1192">
        <v>13.5</v>
      </c>
      <c r="W1192">
        <v>16.8</v>
      </c>
      <c r="X1192">
        <v>15.460481400437599</v>
      </c>
      <c r="Y1192">
        <v>12.33</v>
      </c>
      <c r="Z1192">
        <v>14.59</v>
      </c>
      <c r="AA1192">
        <v>17.940000000000001</v>
      </c>
      <c r="AB1192">
        <v>16.121645569620298</v>
      </c>
      <c r="AC1192">
        <v>11.6225</v>
      </c>
      <c r="AD1192">
        <v>14.53</v>
      </c>
      <c r="AE1192">
        <v>18.577500000000001</v>
      </c>
      <c r="AF1192">
        <v>15.876099999999999</v>
      </c>
      <c r="AG1192">
        <v>12.92</v>
      </c>
      <c r="AH1192">
        <v>16.84</v>
      </c>
      <c r="AI1192">
        <v>21.83</v>
      </c>
      <c r="AJ1192">
        <v>23.011978021977999</v>
      </c>
      <c r="AK1192">
        <v>12.852499999999999</v>
      </c>
      <c r="AL1192">
        <v>15.345000000000001</v>
      </c>
      <c r="AM1192">
        <v>19.657499999999999</v>
      </c>
      <c r="AN1192">
        <v>16.4787142857143</v>
      </c>
      <c r="AO1192">
        <v>12.26</v>
      </c>
      <c r="AP1192">
        <v>15.12</v>
      </c>
      <c r="AQ1192">
        <v>19.350000000000001</v>
      </c>
      <c r="AR1192">
        <v>16.673269754768398</v>
      </c>
      <c r="AS1192">
        <v>11.24</v>
      </c>
      <c r="AT1192">
        <v>13.17</v>
      </c>
      <c r="AU1192">
        <v>15.785</v>
      </c>
      <c r="AV1192">
        <v>14.113914988814299</v>
      </c>
      <c r="AW1192">
        <v>12.91</v>
      </c>
      <c r="AX1192">
        <v>14.62</v>
      </c>
      <c r="AY1192">
        <v>18.93</v>
      </c>
      <c r="AZ1192">
        <v>16.6574316939891</v>
      </c>
      <c r="BA1192">
        <v>11.192500000000001</v>
      </c>
      <c r="BB1192">
        <v>13.93</v>
      </c>
      <c r="BC1192">
        <v>17.157499999999999</v>
      </c>
      <c r="BD1192">
        <v>15.2283536585366</v>
      </c>
      <c r="BE1192">
        <v>12.82</v>
      </c>
      <c r="BF1192">
        <v>14.455</v>
      </c>
      <c r="BG1192">
        <v>18.862500000000001</v>
      </c>
      <c r="BH1192">
        <v>29.22</v>
      </c>
      <c r="BI1192">
        <v>11.545</v>
      </c>
      <c r="BJ1192">
        <v>12.17</v>
      </c>
      <c r="BK1192">
        <v>15.265000000000001</v>
      </c>
      <c r="BL1192">
        <v>14.064285714285701</v>
      </c>
      <c r="BM1192">
        <v>10.967499999999999</v>
      </c>
      <c r="BN1192">
        <v>11.635</v>
      </c>
      <c r="BO1192">
        <v>12.4025</v>
      </c>
      <c r="BP1192">
        <v>11.734999999999999</v>
      </c>
      <c r="BQ1192">
        <v>16.79</v>
      </c>
      <c r="BR1192">
        <v>18.885000000000002</v>
      </c>
      <c r="BS1192">
        <v>24.454999999999998</v>
      </c>
      <c r="BT1192">
        <v>22.36</v>
      </c>
      <c r="BU1192">
        <v>12.09</v>
      </c>
      <c r="BV1192">
        <v>14.74</v>
      </c>
      <c r="BW1192">
        <v>19.052499999999998</v>
      </c>
      <c r="BX1192">
        <v>15.7715</v>
      </c>
      <c r="BZ1192" t="s">
        <v>284</v>
      </c>
      <c r="CC1192">
        <v>11.045</v>
      </c>
      <c r="CD1192">
        <v>12.64</v>
      </c>
      <c r="CE1192">
        <v>15.29</v>
      </c>
      <c r="CF1192">
        <v>14.992892561983499</v>
      </c>
      <c r="CG1192">
        <v>11.185</v>
      </c>
      <c r="CH1192">
        <v>13.42</v>
      </c>
      <c r="CI1192">
        <v>15.035</v>
      </c>
      <c r="CJ1192">
        <v>14.5066666666667</v>
      </c>
      <c r="CK1192">
        <v>12.1</v>
      </c>
      <c r="CL1192">
        <v>15.22</v>
      </c>
      <c r="CM1192">
        <v>21.34</v>
      </c>
      <c r="CN1192">
        <v>22.369047619047599</v>
      </c>
      <c r="CO1192">
        <v>11.705</v>
      </c>
      <c r="CP1192">
        <v>12</v>
      </c>
      <c r="CQ1192">
        <v>12.19</v>
      </c>
      <c r="CR1192">
        <v>12.651666666666699</v>
      </c>
      <c r="CS1192">
        <v>11.744999999999999</v>
      </c>
      <c r="CT1192">
        <v>15.08</v>
      </c>
      <c r="CU1192">
        <v>22.7775</v>
      </c>
      <c r="CV1192">
        <v>23.012499999999999</v>
      </c>
      <c r="CW1192">
        <v>10.9725</v>
      </c>
      <c r="CX1192">
        <v>11.17</v>
      </c>
      <c r="CY1192">
        <v>13.4925</v>
      </c>
      <c r="CZ1192">
        <v>13.0942857142857</v>
      </c>
      <c r="DA1192">
        <v>12.595000000000001</v>
      </c>
      <c r="DB1192">
        <v>13.14</v>
      </c>
      <c r="DC1192">
        <v>13.57</v>
      </c>
      <c r="DD1192">
        <v>13.025</v>
      </c>
      <c r="DE1192">
        <v>15.93</v>
      </c>
      <c r="DF1192">
        <v>17.100000000000001</v>
      </c>
      <c r="DG1192">
        <v>23.482500000000002</v>
      </c>
      <c r="DH1192">
        <v>22.3125</v>
      </c>
      <c r="DI1192">
        <v>14.37</v>
      </c>
      <c r="DJ1192">
        <v>18.100000000000001</v>
      </c>
      <c r="DK1192">
        <v>28.875</v>
      </c>
      <c r="DL1192">
        <v>44.7575</v>
      </c>
      <c r="DM1192">
        <v>13.515000000000001</v>
      </c>
      <c r="DN1192">
        <v>13.94</v>
      </c>
      <c r="DO1192">
        <v>18.715</v>
      </c>
      <c r="DP1192">
        <v>16.0736363636364</v>
      </c>
      <c r="DQ1192">
        <v>15.685</v>
      </c>
      <c r="DR1192">
        <v>17.670000000000002</v>
      </c>
      <c r="DS1192">
        <v>19.765000000000001</v>
      </c>
      <c r="DT1192">
        <v>17.4385714285714</v>
      </c>
    </row>
    <row r="1193" spans="1:124" x14ac:dyDescent="0.35">
      <c r="A1193" s="19" t="str">
        <f t="shared" si="36"/>
        <v>Tier 1 Leverage Ratio--37894</v>
      </c>
      <c r="B1193" s="19" t="str">
        <f t="shared" si="37"/>
        <v>Tier 1 Leverage Ratio</v>
      </c>
      <c r="C1193">
        <v>3</v>
      </c>
      <c r="D1193" s="27">
        <v>37894</v>
      </c>
      <c r="E1193">
        <v>8.66</v>
      </c>
      <c r="F1193">
        <v>9.3450000000000006</v>
      </c>
      <c r="G1193">
        <v>10.73</v>
      </c>
      <c r="H1193">
        <v>10.160113636363601</v>
      </c>
      <c r="I1193">
        <v>8.1974999999999998</v>
      </c>
      <c r="J1193">
        <v>9.33</v>
      </c>
      <c r="K1193">
        <v>11.3125</v>
      </c>
      <c r="L1193">
        <v>10.3139093137255</v>
      </c>
      <c r="M1193">
        <v>7.96</v>
      </c>
      <c r="N1193">
        <v>9.15</v>
      </c>
      <c r="O1193">
        <v>11.41</v>
      </c>
      <c r="P1193">
        <v>10.3349379490529</v>
      </c>
      <c r="Q1193">
        <v>8.75</v>
      </c>
      <c r="R1193">
        <v>9.58</v>
      </c>
      <c r="S1193">
        <v>12.315</v>
      </c>
      <c r="T1193">
        <v>10.564166666666701</v>
      </c>
      <c r="U1193">
        <v>8.14</v>
      </c>
      <c r="V1193">
        <v>9.11</v>
      </c>
      <c r="W1193">
        <v>10.63</v>
      </c>
      <c r="X1193">
        <v>10.054398249453</v>
      </c>
      <c r="Y1193">
        <v>8.1150000000000002</v>
      </c>
      <c r="Z1193">
        <v>9.43</v>
      </c>
      <c r="AA1193">
        <v>11.015000000000001</v>
      </c>
      <c r="AB1193">
        <v>10.429113924050601</v>
      </c>
      <c r="AC1193">
        <v>8.18</v>
      </c>
      <c r="AD1193">
        <v>9.4450000000000003</v>
      </c>
      <c r="AE1193">
        <v>11.202500000000001</v>
      </c>
      <c r="AF1193">
        <v>10.1281</v>
      </c>
      <c r="AG1193">
        <v>9.2100000000000009</v>
      </c>
      <c r="AH1193">
        <v>11.35</v>
      </c>
      <c r="AI1193">
        <v>14.865</v>
      </c>
      <c r="AJ1193">
        <v>13.5191208791209</v>
      </c>
      <c r="AK1193">
        <v>8.1349999999999998</v>
      </c>
      <c r="AL1193">
        <v>9.36</v>
      </c>
      <c r="AM1193">
        <v>11.922499999999999</v>
      </c>
      <c r="AN1193">
        <v>10.260571428571399</v>
      </c>
      <c r="AO1193">
        <v>8.4600000000000009</v>
      </c>
      <c r="AP1193">
        <v>9.93</v>
      </c>
      <c r="AQ1193">
        <v>12.13</v>
      </c>
      <c r="AR1193">
        <v>10.7211989100817</v>
      </c>
      <c r="AS1193">
        <v>8.0749999999999993</v>
      </c>
      <c r="AT1193">
        <v>8.98</v>
      </c>
      <c r="AU1193">
        <v>10.3</v>
      </c>
      <c r="AV1193">
        <v>9.6057270693512198</v>
      </c>
      <c r="AW1193">
        <v>8.0299999999999994</v>
      </c>
      <c r="AX1193">
        <v>9.1999999999999993</v>
      </c>
      <c r="AY1193">
        <v>10.57</v>
      </c>
      <c r="AZ1193">
        <v>9.7989071038251403</v>
      </c>
      <c r="BA1193">
        <v>8.1724999999999994</v>
      </c>
      <c r="BB1193">
        <v>9.2249999999999996</v>
      </c>
      <c r="BC1193">
        <v>11.0975</v>
      </c>
      <c r="BD1193">
        <v>10.114268292682899</v>
      </c>
      <c r="BE1193">
        <v>8.1274999999999995</v>
      </c>
      <c r="BF1193">
        <v>9.4550000000000001</v>
      </c>
      <c r="BG1193">
        <v>11.6</v>
      </c>
      <c r="BH1193">
        <v>13.392884615384601</v>
      </c>
      <c r="BI1193">
        <v>7.32</v>
      </c>
      <c r="BJ1193">
        <v>7.6</v>
      </c>
      <c r="BK1193">
        <v>9.5050000000000008</v>
      </c>
      <c r="BL1193">
        <v>9.0585714285714296</v>
      </c>
      <c r="BM1193">
        <v>7.6950000000000003</v>
      </c>
      <c r="BN1193">
        <v>7.835</v>
      </c>
      <c r="BO1193">
        <v>8.2025000000000006</v>
      </c>
      <c r="BP1193">
        <v>8.0625</v>
      </c>
      <c r="BQ1193">
        <v>10.45</v>
      </c>
      <c r="BR1193">
        <v>12.494999999999999</v>
      </c>
      <c r="BS1193">
        <v>17.022500000000001</v>
      </c>
      <c r="BT1193">
        <v>14.977499999999999</v>
      </c>
      <c r="BU1193">
        <v>7.6675000000000004</v>
      </c>
      <c r="BV1193">
        <v>8.9499999999999993</v>
      </c>
      <c r="BW1193">
        <v>10.9575</v>
      </c>
      <c r="BX1193">
        <v>9.5690000000000008</v>
      </c>
      <c r="BZ1193" t="s">
        <v>284</v>
      </c>
      <c r="CC1193">
        <v>8.0299999999999994</v>
      </c>
      <c r="CD1193">
        <v>8.9600000000000009</v>
      </c>
      <c r="CE1193">
        <v>10.01</v>
      </c>
      <c r="CF1193">
        <v>10.035454545454501</v>
      </c>
      <c r="CG1193">
        <v>8.27</v>
      </c>
      <c r="CH1193">
        <v>9.18</v>
      </c>
      <c r="CI1193">
        <v>10.77</v>
      </c>
      <c r="CJ1193">
        <v>10.022</v>
      </c>
      <c r="CK1193">
        <v>8.26</v>
      </c>
      <c r="CL1193">
        <v>9.57</v>
      </c>
      <c r="CM1193">
        <v>11.85</v>
      </c>
      <c r="CN1193">
        <v>13.1361904761905</v>
      </c>
      <c r="CO1193">
        <v>8.1675000000000004</v>
      </c>
      <c r="CP1193">
        <v>8.4600000000000009</v>
      </c>
      <c r="CQ1193">
        <v>9.2174999999999994</v>
      </c>
      <c r="CR1193">
        <v>9.2183333333333302</v>
      </c>
      <c r="CS1193">
        <v>8.0449999999999999</v>
      </c>
      <c r="CT1193">
        <v>9.66</v>
      </c>
      <c r="CU1193">
        <v>13.442500000000001</v>
      </c>
      <c r="CV1193">
        <v>12.33375</v>
      </c>
      <c r="CW1193">
        <v>7.5475000000000003</v>
      </c>
      <c r="CX1193">
        <v>8.11</v>
      </c>
      <c r="CY1193">
        <v>8.24</v>
      </c>
      <c r="CZ1193">
        <v>8.4257142857142906</v>
      </c>
      <c r="DA1193">
        <v>8.9749999999999996</v>
      </c>
      <c r="DB1193">
        <v>9.33</v>
      </c>
      <c r="DC1193">
        <v>9.6174999999999997</v>
      </c>
      <c r="DD1193">
        <v>9.2624999999999993</v>
      </c>
      <c r="DE1193">
        <v>11.345000000000001</v>
      </c>
      <c r="DF1193">
        <v>14.63</v>
      </c>
      <c r="DG1193">
        <v>18.445</v>
      </c>
      <c r="DH1193">
        <v>15.16</v>
      </c>
      <c r="DI1193">
        <v>10.85</v>
      </c>
      <c r="DJ1193">
        <v>15.404999999999999</v>
      </c>
      <c r="DK1193">
        <v>19.395</v>
      </c>
      <c r="DL1193">
        <v>20.549375000000001</v>
      </c>
      <c r="DM1193">
        <v>8.5150000000000006</v>
      </c>
      <c r="DN1193">
        <v>9.6199999999999992</v>
      </c>
      <c r="DO1193">
        <v>11.315</v>
      </c>
      <c r="DP1193">
        <v>10.156363636363601</v>
      </c>
      <c r="DQ1193">
        <v>10.28</v>
      </c>
      <c r="DR1193">
        <v>10.65</v>
      </c>
      <c r="DS1193">
        <v>12.61</v>
      </c>
      <c r="DT1193">
        <v>11.318571428571399</v>
      </c>
    </row>
    <row r="1194" spans="1:124" x14ac:dyDescent="0.35">
      <c r="A1194" s="19" t="str">
        <f t="shared" si="36"/>
        <v>ALLL / Nonaccrual Loans--37894</v>
      </c>
      <c r="B1194" s="19" t="str">
        <f t="shared" si="37"/>
        <v>ALLL / Nonaccrual Loans</v>
      </c>
      <c r="C1194">
        <v>4</v>
      </c>
      <c r="D1194" s="27">
        <v>37894</v>
      </c>
      <c r="E1194">
        <v>137.39804530689199</v>
      </c>
      <c r="F1194">
        <v>246.79487179487199</v>
      </c>
      <c r="G1194">
        <v>860.90730429086102</v>
      </c>
      <c r="H1194">
        <v>877.81723711587699</v>
      </c>
      <c r="I1194">
        <v>109.722059588863</v>
      </c>
      <c r="J1194">
        <v>227.63486513486501</v>
      </c>
      <c r="K1194">
        <v>589.88529718456698</v>
      </c>
      <c r="L1194">
        <v>963.15315803212195</v>
      </c>
      <c r="M1194">
        <v>118.273124850228</v>
      </c>
      <c r="N1194">
        <v>248.16</v>
      </c>
      <c r="O1194">
        <v>645.36125619391998</v>
      </c>
      <c r="P1194">
        <v>856.98952275643705</v>
      </c>
      <c r="Q1194">
        <v>110.363337320574</v>
      </c>
      <c r="R1194">
        <v>214.852840243853</v>
      </c>
      <c r="S1194">
        <v>457.26461038961003</v>
      </c>
      <c r="T1194">
        <v>368.83839551242102</v>
      </c>
      <c r="U1194">
        <v>116.58119658119701</v>
      </c>
      <c r="V1194">
        <v>245.18518518518499</v>
      </c>
      <c r="W1194">
        <v>700</v>
      </c>
      <c r="X1194">
        <v>1125.1575220457501</v>
      </c>
      <c r="Y1194">
        <v>114.298509008076</v>
      </c>
      <c r="Z1194">
        <v>184.67608951707899</v>
      </c>
      <c r="AA1194">
        <v>365.07971938775501</v>
      </c>
      <c r="AB1194">
        <v>559.77242543152795</v>
      </c>
      <c r="AC1194">
        <v>101.413273400317</v>
      </c>
      <c r="AD1194">
        <v>202.857142857143</v>
      </c>
      <c r="AE1194">
        <v>492.08887934735901</v>
      </c>
      <c r="AF1194">
        <v>2514.8301073355901</v>
      </c>
      <c r="AG1194">
        <v>176.18544797549501</v>
      </c>
      <c r="AH1194">
        <v>389.90928150165598</v>
      </c>
      <c r="AI1194">
        <v>1266.4000000000001</v>
      </c>
      <c r="AJ1194">
        <v>57006.499975368002</v>
      </c>
      <c r="AK1194">
        <v>69.813871399782201</v>
      </c>
      <c r="AL1194">
        <v>142.92237442922399</v>
      </c>
      <c r="AM1194">
        <v>260.32027593003198</v>
      </c>
      <c r="AN1194">
        <v>334.32186226464898</v>
      </c>
      <c r="AO1194">
        <v>106.989660311785</v>
      </c>
      <c r="AP1194">
        <v>209.662006940711</v>
      </c>
      <c r="AQ1194">
        <v>537.478311162522</v>
      </c>
      <c r="AR1194">
        <v>1241.87886117689</v>
      </c>
      <c r="AS1194">
        <v>112.43453693495</v>
      </c>
      <c r="AT1194">
        <v>228.100233100233</v>
      </c>
      <c r="AU1194">
        <v>635.22168651919105</v>
      </c>
      <c r="AV1194">
        <v>1179.2279167705799</v>
      </c>
      <c r="AW1194">
        <v>95.291502071182094</v>
      </c>
      <c r="AX1194">
        <v>206.858304297329</v>
      </c>
      <c r="AY1194">
        <v>419.558566433566</v>
      </c>
      <c r="AZ1194">
        <v>556.591497510777</v>
      </c>
      <c r="BA1194">
        <v>111.97411003236201</v>
      </c>
      <c r="BB1194">
        <v>254.444444444444</v>
      </c>
      <c r="BC1194">
        <v>709.18367346938805</v>
      </c>
      <c r="BD1194">
        <v>925.34922334119699</v>
      </c>
      <c r="BE1194">
        <v>116.546148886574</v>
      </c>
      <c r="BF1194">
        <v>227.250303790206</v>
      </c>
      <c r="BG1194">
        <v>901.70305962343105</v>
      </c>
      <c r="BH1194">
        <v>1317.2454134079201</v>
      </c>
      <c r="BI1194">
        <v>126.307086957332</v>
      </c>
      <c r="BJ1194">
        <v>151.87186716791999</v>
      </c>
      <c r="BK1194">
        <v>264.652330057727</v>
      </c>
      <c r="BL1194">
        <v>263.92543068544597</v>
      </c>
      <c r="BM1194">
        <v>222.37614301485101</v>
      </c>
      <c r="BN1194">
        <v>292.96954366288799</v>
      </c>
      <c r="BO1194">
        <v>1164.3581616481799</v>
      </c>
      <c r="BP1194">
        <v>1093.76476100014</v>
      </c>
      <c r="BQ1194">
        <v>86.433982683982705</v>
      </c>
      <c r="BR1194">
        <v>113.93939393939399</v>
      </c>
      <c r="BS1194">
        <v>507.45750184774602</v>
      </c>
      <c r="BT1194">
        <v>357.947858374688</v>
      </c>
      <c r="BU1194">
        <v>82.635983263598305</v>
      </c>
      <c r="BV1194">
        <v>155.84725536992801</v>
      </c>
      <c r="BW1194">
        <v>236.666666666667</v>
      </c>
      <c r="BX1194">
        <v>2254.5935891147101</v>
      </c>
      <c r="BZ1194" t="s">
        <v>284</v>
      </c>
      <c r="CC1194">
        <v>183.29462639525599</v>
      </c>
      <c r="CD1194">
        <v>406.51731160896099</v>
      </c>
      <c r="CE1194">
        <v>1078.09210526316</v>
      </c>
      <c r="CF1194">
        <v>1794.19023664001</v>
      </c>
      <c r="CG1194">
        <v>134.60607455923301</v>
      </c>
      <c r="CH1194">
        <v>158.18228295222201</v>
      </c>
      <c r="CI1194">
        <v>391.30471956224397</v>
      </c>
      <c r="CJ1194">
        <v>951.83800758193604</v>
      </c>
      <c r="CK1194">
        <v>103.687374749499</v>
      </c>
      <c r="CL1194">
        <v>228.32251082251099</v>
      </c>
      <c r="CM1194">
        <v>421.68635270480098</v>
      </c>
      <c r="CN1194">
        <v>671.63846289837295</v>
      </c>
      <c r="CO1194">
        <v>271.57509701146802</v>
      </c>
      <c r="CP1194">
        <v>427.42412976426499</v>
      </c>
      <c r="CQ1194">
        <v>586.05042016806703</v>
      </c>
      <c r="CR1194">
        <v>430.20138741527001</v>
      </c>
      <c r="CS1194">
        <v>186.89108061749599</v>
      </c>
      <c r="CT1194">
        <v>357.30742539902798</v>
      </c>
      <c r="CU1194">
        <v>1059.82362913405</v>
      </c>
      <c r="CV1194">
        <v>3918.8467361090002</v>
      </c>
      <c r="CW1194">
        <v>207.866728366497</v>
      </c>
      <c r="CX1194">
        <v>538.09523809523796</v>
      </c>
      <c r="CY1194">
        <v>1330.82191780822</v>
      </c>
      <c r="CZ1194">
        <v>7378.1732855002801</v>
      </c>
      <c r="DA1194">
        <v>146.76988441825199</v>
      </c>
      <c r="DB1194">
        <v>176.161218531636</v>
      </c>
      <c r="DC1194">
        <v>632.85170250896101</v>
      </c>
      <c r="DD1194">
        <v>603.46036839557701</v>
      </c>
      <c r="DE1194">
        <v>271.01967799642199</v>
      </c>
      <c r="DF1194">
        <v>472.92784734645198</v>
      </c>
      <c r="DG1194">
        <v>674.83601669648203</v>
      </c>
      <c r="DH1194">
        <v>472.92784734645198</v>
      </c>
      <c r="DI1194">
        <v>549.80798771121397</v>
      </c>
      <c r="DJ1194">
        <v>818.51851851851802</v>
      </c>
      <c r="DK1194">
        <v>2477.2179309995399</v>
      </c>
      <c r="DL1194">
        <v>346733.93988605199</v>
      </c>
      <c r="DM1194">
        <v>64.630965293307696</v>
      </c>
      <c r="DN1194">
        <v>84.451925783195094</v>
      </c>
      <c r="DO1194">
        <v>139.949176925617</v>
      </c>
      <c r="DP1194">
        <v>188.97376933558201</v>
      </c>
      <c r="DQ1194">
        <v>55.028110376193702</v>
      </c>
      <c r="DR1194">
        <v>100.909435392194</v>
      </c>
      <c r="DS1194">
        <v>211.009370263194</v>
      </c>
      <c r="DT1194">
        <v>211.33059846219399</v>
      </c>
    </row>
    <row r="1195" spans="1:124" x14ac:dyDescent="0.35">
      <c r="A1195" s="19" t="str">
        <f t="shared" si="36"/>
        <v>[NCL + OREO] / [Total Loans + OREO]--37894</v>
      </c>
      <c r="B1195" s="19" t="str">
        <f t="shared" si="37"/>
        <v>[NCL + OREO] / [Total Loans + OREO]</v>
      </c>
      <c r="C1195">
        <v>5</v>
      </c>
      <c r="D1195" s="27">
        <v>37894</v>
      </c>
      <c r="E1195">
        <v>0.58951573074141805</v>
      </c>
      <c r="F1195">
        <v>1.1442497357690999</v>
      </c>
      <c r="G1195">
        <v>1.8828246606400101</v>
      </c>
      <c r="H1195">
        <v>1.4429689088080899</v>
      </c>
      <c r="I1195">
        <v>0.34258528117328901</v>
      </c>
      <c r="J1195">
        <v>0.96485992040259505</v>
      </c>
      <c r="K1195">
        <v>1.9963298977834201</v>
      </c>
      <c r="L1195">
        <v>1.38967135269582</v>
      </c>
      <c r="M1195">
        <v>0.28670036926575099</v>
      </c>
      <c r="N1195">
        <v>0.85819647413308298</v>
      </c>
      <c r="O1195">
        <v>1.8233799038619201</v>
      </c>
      <c r="P1195">
        <v>1.30411506689909</v>
      </c>
      <c r="Q1195">
        <v>1.10843276125474</v>
      </c>
      <c r="R1195">
        <v>1.48862611265914</v>
      </c>
      <c r="S1195">
        <v>2.6080758269620201</v>
      </c>
      <c r="T1195">
        <v>2.2916870278855801</v>
      </c>
      <c r="U1195">
        <v>0.23439974995701199</v>
      </c>
      <c r="V1195">
        <v>0.76027796957006699</v>
      </c>
      <c r="W1195">
        <v>1.7934147173369701</v>
      </c>
      <c r="X1195">
        <v>1.27427863495266</v>
      </c>
      <c r="Y1195">
        <v>0.620649025974091</v>
      </c>
      <c r="Z1195">
        <v>1.2879386287871699</v>
      </c>
      <c r="AA1195">
        <v>2.0785744205088701</v>
      </c>
      <c r="AB1195">
        <v>1.68390851954534</v>
      </c>
      <c r="AC1195">
        <v>0.45758265680864402</v>
      </c>
      <c r="AD1195">
        <v>1.1018270061767399</v>
      </c>
      <c r="AE1195">
        <v>1.98161517791825</v>
      </c>
      <c r="AF1195">
        <v>1.5464165792947899</v>
      </c>
      <c r="AG1195">
        <v>0.28224459439446598</v>
      </c>
      <c r="AH1195">
        <v>0.84668684922993198</v>
      </c>
      <c r="AI1195">
        <v>1.7337865361046301</v>
      </c>
      <c r="AJ1195">
        <v>1.2975328293077499</v>
      </c>
      <c r="AK1195">
        <v>0.69446197168351897</v>
      </c>
      <c r="AL1195">
        <v>1.2466503693742701</v>
      </c>
      <c r="AM1195">
        <v>2.43806387462815</v>
      </c>
      <c r="AN1195">
        <v>1.7224262600520901</v>
      </c>
      <c r="AO1195">
        <v>0.35815668691799502</v>
      </c>
      <c r="AP1195">
        <v>1.0717906628687299</v>
      </c>
      <c r="AQ1195">
        <v>2.1413956374326899</v>
      </c>
      <c r="AR1195">
        <v>1.5385625284728199</v>
      </c>
      <c r="AS1195">
        <v>0.341700069310998</v>
      </c>
      <c r="AT1195">
        <v>0.92665173572228499</v>
      </c>
      <c r="AU1195">
        <v>1.90872645216369</v>
      </c>
      <c r="AV1195">
        <v>1.3726463540355001</v>
      </c>
      <c r="AW1195">
        <v>0.43414044667233598</v>
      </c>
      <c r="AX1195">
        <v>1.0138517052729601</v>
      </c>
      <c r="AY1195">
        <v>2.1465221483438102</v>
      </c>
      <c r="AZ1195">
        <v>1.4293509245225799</v>
      </c>
      <c r="BA1195">
        <v>0.21230789315496901</v>
      </c>
      <c r="BB1195">
        <v>0.86070390072666403</v>
      </c>
      <c r="BC1195">
        <v>2.1160543226201201</v>
      </c>
      <c r="BD1195">
        <v>1.48158281498792</v>
      </c>
      <c r="BE1195">
        <v>0.44750882564990602</v>
      </c>
      <c r="BF1195">
        <v>1.1111742066835799</v>
      </c>
      <c r="BG1195">
        <v>1.8821903653519501</v>
      </c>
      <c r="BH1195">
        <v>1.53555879286258</v>
      </c>
      <c r="BI1195">
        <v>0.89470605683528004</v>
      </c>
      <c r="BJ1195">
        <v>1.16732972594805</v>
      </c>
      <c r="BK1195">
        <v>1.8957153953925101</v>
      </c>
      <c r="BL1195">
        <v>1.42639837869814</v>
      </c>
      <c r="BM1195">
        <v>0.40681097356713097</v>
      </c>
      <c r="BN1195">
        <v>0.70249678999976894</v>
      </c>
      <c r="BO1195">
        <v>1.0782977202822499</v>
      </c>
      <c r="BP1195">
        <v>0.78261190384961599</v>
      </c>
      <c r="BQ1195">
        <v>0.484467877466699</v>
      </c>
      <c r="BR1195">
        <v>0.65921650882701299</v>
      </c>
      <c r="BS1195">
        <v>1.03209416042918</v>
      </c>
      <c r="BT1195">
        <v>0.85734552906886197</v>
      </c>
      <c r="BU1195">
        <v>0.31782584195858998</v>
      </c>
      <c r="BV1195">
        <v>1.1052465224215799</v>
      </c>
      <c r="BW1195">
        <v>2.2978485905977202</v>
      </c>
      <c r="BX1195">
        <v>1.47962682732694</v>
      </c>
      <c r="BZ1195" t="s">
        <v>284</v>
      </c>
      <c r="CC1195">
        <v>0.12706338148281701</v>
      </c>
      <c r="CD1195">
        <v>0.47231811419409803</v>
      </c>
      <c r="CE1195">
        <v>1.06393865029763</v>
      </c>
      <c r="CF1195">
        <v>0.870675575418562</v>
      </c>
      <c r="CG1195">
        <v>0.94277508180801295</v>
      </c>
      <c r="CH1195">
        <v>1.29815635572107</v>
      </c>
      <c r="CI1195">
        <v>1.6012939904891601</v>
      </c>
      <c r="CJ1195">
        <v>1.24648490213134</v>
      </c>
      <c r="CK1195">
        <v>0.22255519809616101</v>
      </c>
      <c r="CL1195">
        <v>1.1806093852483499</v>
      </c>
      <c r="CM1195">
        <v>1.5785927423236099</v>
      </c>
      <c r="CN1195">
        <v>1.01291982314511</v>
      </c>
      <c r="CO1195">
        <v>0.393524498637707</v>
      </c>
      <c r="CP1195">
        <v>0.69177342604540903</v>
      </c>
      <c r="CQ1195">
        <v>0.83870942628268996</v>
      </c>
      <c r="CR1195">
        <v>1.14875845711221</v>
      </c>
      <c r="CS1195">
        <v>0.164665647036771</v>
      </c>
      <c r="CT1195">
        <v>0.29866812460403303</v>
      </c>
      <c r="CU1195">
        <v>0.96543046500419905</v>
      </c>
      <c r="CV1195">
        <v>0.62967960738418205</v>
      </c>
      <c r="CW1195">
        <v>0.172241495236618</v>
      </c>
      <c r="CX1195">
        <v>0.523689074714345</v>
      </c>
      <c r="CY1195">
        <v>1.02335407434388</v>
      </c>
      <c r="CZ1195">
        <v>0.77832758630000498</v>
      </c>
      <c r="DA1195">
        <v>0.68549786257034295</v>
      </c>
      <c r="DB1195">
        <v>0.94940613876676105</v>
      </c>
      <c r="DC1195">
        <v>1.5130174885113601</v>
      </c>
      <c r="DD1195">
        <v>1.2491092123149401</v>
      </c>
      <c r="DE1195">
        <v>0.41215056799669803</v>
      </c>
      <c r="DF1195">
        <v>1.9108053331716199</v>
      </c>
      <c r="DG1195">
        <v>4.3918471867108302</v>
      </c>
      <c r="DH1195">
        <v>2.8931924215359102</v>
      </c>
      <c r="DI1195">
        <v>0.445713060211334</v>
      </c>
      <c r="DJ1195">
        <v>1.10643523813834</v>
      </c>
      <c r="DK1195">
        <v>2.2986278085668901</v>
      </c>
      <c r="DL1195">
        <v>1.7118932260238999</v>
      </c>
      <c r="DM1195">
        <v>1.5063901838270699</v>
      </c>
      <c r="DN1195">
        <v>2.0363636363636402</v>
      </c>
      <c r="DO1195">
        <v>2.7159530077555001</v>
      </c>
      <c r="DP1195">
        <v>2.32326539797354</v>
      </c>
      <c r="DQ1195">
        <v>0.73699462470946397</v>
      </c>
      <c r="DR1195">
        <v>1.2678295528337</v>
      </c>
      <c r="DS1195">
        <v>2.5845345291442801</v>
      </c>
      <c r="DT1195">
        <v>1.64637838209167</v>
      </c>
    </row>
    <row r="1196" spans="1:124" x14ac:dyDescent="0.35">
      <c r="A1196" s="19" t="str">
        <f t="shared" si="36"/>
        <v>[Noncurrent + Delinquent Loans] / [Capital + ALLL]--37894</v>
      </c>
      <c r="B1196" s="19" t="str">
        <f t="shared" si="37"/>
        <v>[Noncurrent + Delinquent Loans] / [Capital + ALLL]</v>
      </c>
      <c r="C1196">
        <v>6</v>
      </c>
      <c r="D1196" s="27">
        <v>37894</v>
      </c>
      <c r="E1196">
        <v>6.7337755221680702</v>
      </c>
      <c r="F1196">
        <v>11.7398307738156</v>
      </c>
      <c r="G1196">
        <v>20.054334342561699</v>
      </c>
      <c r="H1196">
        <v>14.796104843437</v>
      </c>
      <c r="I1196">
        <v>5.9216126611485098</v>
      </c>
      <c r="J1196">
        <v>11.263969759917501</v>
      </c>
      <c r="K1196">
        <v>20.128997918863</v>
      </c>
      <c r="L1196">
        <v>14.077400528166899</v>
      </c>
      <c r="M1196">
        <v>4.4899308513355001</v>
      </c>
      <c r="N1196">
        <v>9.7967017027069296</v>
      </c>
      <c r="O1196">
        <v>17.872308648188501</v>
      </c>
      <c r="P1196">
        <v>12.623260335226201</v>
      </c>
      <c r="Q1196">
        <v>10.9555763906513</v>
      </c>
      <c r="R1196">
        <v>18.0984116494235</v>
      </c>
      <c r="S1196">
        <v>23.447606365542999</v>
      </c>
      <c r="T1196">
        <v>21.3719194398602</v>
      </c>
      <c r="U1196">
        <v>5.5438482736261996</v>
      </c>
      <c r="V1196">
        <v>10.777120877555401</v>
      </c>
      <c r="W1196">
        <v>19.217165762791801</v>
      </c>
      <c r="X1196">
        <v>13.6424880424091</v>
      </c>
      <c r="Y1196">
        <v>7.9888447382996599</v>
      </c>
      <c r="Z1196">
        <v>14.057123193393</v>
      </c>
      <c r="AA1196">
        <v>20.189919763538001</v>
      </c>
      <c r="AB1196">
        <v>16.228294574325901</v>
      </c>
      <c r="AC1196">
        <v>6.8820301993274304</v>
      </c>
      <c r="AD1196">
        <v>10.912299059399301</v>
      </c>
      <c r="AE1196">
        <v>19.412387563103302</v>
      </c>
      <c r="AF1196">
        <v>13.5038611789463</v>
      </c>
      <c r="AG1196">
        <v>3.7370257481906601</v>
      </c>
      <c r="AH1196">
        <v>8.5072515033604503</v>
      </c>
      <c r="AI1196">
        <v>14.071328453644</v>
      </c>
      <c r="AJ1196">
        <v>10.8882427167069</v>
      </c>
      <c r="AK1196">
        <v>8.3219229416055995</v>
      </c>
      <c r="AL1196">
        <v>17.447853855896799</v>
      </c>
      <c r="AM1196">
        <v>26.5688187952709</v>
      </c>
      <c r="AN1196">
        <v>19.184403866175199</v>
      </c>
      <c r="AO1196">
        <v>5.0501977487070304</v>
      </c>
      <c r="AP1196">
        <v>11.058438904781401</v>
      </c>
      <c r="AQ1196">
        <v>20.318215069495199</v>
      </c>
      <c r="AR1196">
        <v>13.793561902097199</v>
      </c>
      <c r="AS1196">
        <v>6.5889063355930597</v>
      </c>
      <c r="AT1196">
        <v>12.0569086086327</v>
      </c>
      <c r="AU1196">
        <v>20.6071195333401</v>
      </c>
      <c r="AV1196">
        <v>15.1289058039547</v>
      </c>
      <c r="AW1196">
        <v>7.6727964489537097</v>
      </c>
      <c r="AX1196">
        <v>14.1852286049238</v>
      </c>
      <c r="AY1196">
        <v>23.025583982202399</v>
      </c>
      <c r="AZ1196">
        <v>16.844803687780701</v>
      </c>
      <c r="BA1196">
        <v>4.5900526797664298</v>
      </c>
      <c r="BB1196">
        <v>9.8542444989746301</v>
      </c>
      <c r="BC1196">
        <v>20.227896699311199</v>
      </c>
      <c r="BD1196">
        <v>14.0717689737348</v>
      </c>
      <c r="BE1196">
        <v>6.8898622424480003</v>
      </c>
      <c r="BF1196">
        <v>12.878002303457301</v>
      </c>
      <c r="BG1196">
        <v>18.124125450821801</v>
      </c>
      <c r="BH1196">
        <v>12.857229457179001</v>
      </c>
      <c r="BI1196">
        <v>8.7671558300209593</v>
      </c>
      <c r="BJ1196">
        <v>14.8128264390617</v>
      </c>
      <c r="BK1196">
        <v>20.8416784913755</v>
      </c>
      <c r="BL1196">
        <v>14.913536988701001</v>
      </c>
      <c r="BM1196">
        <v>7.2425610378501597</v>
      </c>
      <c r="BN1196">
        <v>8.9542390969082906</v>
      </c>
      <c r="BO1196">
        <v>11.530780362543</v>
      </c>
      <c r="BP1196">
        <v>9.8191023034848897</v>
      </c>
      <c r="BQ1196">
        <v>3.11655053882544</v>
      </c>
      <c r="BR1196">
        <v>4.5733320011329504</v>
      </c>
      <c r="BS1196">
        <v>8.1051210104382303</v>
      </c>
      <c r="BT1196">
        <v>6.6483395481307204</v>
      </c>
      <c r="BU1196">
        <v>10.767538240804701</v>
      </c>
      <c r="BV1196">
        <v>14.926412210675201</v>
      </c>
      <c r="BW1196">
        <v>20.897541193645701</v>
      </c>
      <c r="BX1196">
        <v>17.642730979497699</v>
      </c>
      <c r="BZ1196" t="s">
        <v>284</v>
      </c>
      <c r="CC1196">
        <v>3.6013290818553001</v>
      </c>
      <c r="CD1196">
        <v>7.7721208996584403</v>
      </c>
      <c r="CE1196">
        <v>15.877719332753999</v>
      </c>
      <c r="CF1196">
        <v>11.1582562411065</v>
      </c>
      <c r="CG1196">
        <v>10.733877273099299</v>
      </c>
      <c r="CH1196">
        <v>15.059513541487</v>
      </c>
      <c r="CI1196">
        <v>21.068078012655899</v>
      </c>
      <c r="CJ1196">
        <v>16.553975069327802</v>
      </c>
      <c r="CK1196">
        <v>5.0158493380570599</v>
      </c>
      <c r="CL1196">
        <v>10.5115627189909</v>
      </c>
      <c r="CM1196">
        <v>16.379559233952499</v>
      </c>
      <c r="CN1196">
        <v>11.3613574625737</v>
      </c>
      <c r="CO1196">
        <v>2.9480744530160901</v>
      </c>
      <c r="CP1196">
        <v>7.4583343575420598</v>
      </c>
      <c r="CQ1196">
        <v>9.9109468933638407</v>
      </c>
      <c r="CR1196">
        <v>8.16740376375623</v>
      </c>
      <c r="CS1196">
        <v>1.6990423840247799</v>
      </c>
      <c r="CT1196">
        <v>3.82497478160245</v>
      </c>
      <c r="CU1196">
        <v>8.6684007000567398</v>
      </c>
      <c r="CV1196">
        <v>8.6603548201321292</v>
      </c>
      <c r="CW1196">
        <v>4.5066906454984998</v>
      </c>
      <c r="CX1196">
        <v>11.154814783700701</v>
      </c>
      <c r="CY1196">
        <v>14.748485821900401</v>
      </c>
      <c r="CZ1196">
        <v>10.5518307179488</v>
      </c>
      <c r="DA1196">
        <v>6.7941589830310898</v>
      </c>
      <c r="DB1196">
        <v>8.5025245885365095</v>
      </c>
      <c r="DC1196">
        <v>13.469556405885401</v>
      </c>
      <c r="DD1196">
        <v>11.76119080038</v>
      </c>
      <c r="DE1196">
        <v>5.27561549016127</v>
      </c>
      <c r="DF1196">
        <v>9.66249926899029</v>
      </c>
      <c r="DG1196">
        <v>14.1543422932216</v>
      </c>
      <c r="DH1196">
        <v>9.7674585143925405</v>
      </c>
      <c r="DI1196">
        <v>7.2272822074510801</v>
      </c>
      <c r="DJ1196">
        <v>12.273028538016099</v>
      </c>
      <c r="DK1196">
        <v>27.9698214567577</v>
      </c>
      <c r="DL1196">
        <v>16.201607028807</v>
      </c>
      <c r="DM1196">
        <v>15.4086070302988</v>
      </c>
      <c r="DN1196">
        <v>19.678334910122999</v>
      </c>
      <c r="DO1196">
        <v>24.954473115532402</v>
      </c>
      <c r="DP1196">
        <v>22.177221547384399</v>
      </c>
      <c r="DQ1196">
        <v>11.776301721021399</v>
      </c>
      <c r="DR1196">
        <v>13.767456792765801</v>
      </c>
      <c r="DS1196">
        <v>19.744438803451601</v>
      </c>
      <c r="DT1196">
        <v>15.684293227945</v>
      </c>
    </row>
    <row r="1197" spans="1:124" x14ac:dyDescent="0.35">
      <c r="A1197" s="19" t="str">
        <f t="shared" si="36"/>
        <v xml:space="preserve">  Ag [NCL+DQ] / [Capital + ALLL]--37894</v>
      </c>
      <c r="B1197" s="19" t="str">
        <f t="shared" si="37"/>
        <v xml:space="preserve">  Ag [NCL+DQ] / [Capital + ALLL]</v>
      </c>
      <c r="C1197">
        <v>7</v>
      </c>
      <c r="D1197" s="27">
        <v>37894</v>
      </c>
      <c r="E1197">
        <v>0</v>
      </c>
      <c r="F1197">
        <v>4.2882382202096099E-3</v>
      </c>
      <c r="G1197">
        <v>3.0014605207744398</v>
      </c>
      <c r="H1197">
        <v>2.13452871462396</v>
      </c>
      <c r="I1197">
        <v>0</v>
      </c>
      <c r="J1197">
        <v>1.5784292787949399E-2</v>
      </c>
      <c r="K1197">
        <v>2.4561388515893299</v>
      </c>
      <c r="L1197">
        <v>1.95634113656672</v>
      </c>
      <c r="M1197">
        <v>0</v>
      </c>
      <c r="N1197">
        <v>0</v>
      </c>
      <c r="O1197">
        <v>0.66356924675376605</v>
      </c>
      <c r="P1197">
        <v>1.04735937062961</v>
      </c>
      <c r="Q1197">
        <v>0</v>
      </c>
      <c r="R1197">
        <v>0</v>
      </c>
      <c r="S1197">
        <v>0</v>
      </c>
      <c r="T1197">
        <v>3.3512661240678698E-2</v>
      </c>
      <c r="U1197">
        <v>0</v>
      </c>
      <c r="V1197">
        <v>0</v>
      </c>
      <c r="W1197">
        <v>1.99614778497636</v>
      </c>
      <c r="X1197">
        <v>1.6340865934705799</v>
      </c>
      <c r="Y1197">
        <v>0</v>
      </c>
      <c r="Z1197">
        <v>0.33387622149837098</v>
      </c>
      <c r="AA1197">
        <v>3.0376843352595801</v>
      </c>
      <c r="AB1197">
        <v>2.8426897768969099</v>
      </c>
      <c r="AC1197">
        <v>4.5126353790613701E-3</v>
      </c>
      <c r="AD1197">
        <v>1.62415312552984</v>
      </c>
      <c r="AE1197">
        <v>6.01553548310293</v>
      </c>
      <c r="AF1197">
        <v>3.93852129646781</v>
      </c>
      <c r="AG1197">
        <v>0</v>
      </c>
      <c r="AH1197">
        <v>0.38904899135446702</v>
      </c>
      <c r="AI1197">
        <v>2.43361243160177</v>
      </c>
      <c r="AJ1197">
        <v>2.4449789588627899</v>
      </c>
      <c r="AK1197">
        <v>0</v>
      </c>
      <c r="AL1197">
        <v>0.130544778726667</v>
      </c>
      <c r="AM1197">
        <v>1.92119077134037</v>
      </c>
      <c r="AN1197">
        <v>1.5082453237584399</v>
      </c>
      <c r="AO1197">
        <v>0</v>
      </c>
      <c r="AP1197">
        <v>1.5213575190169699</v>
      </c>
      <c r="AQ1197">
        <v>5.9126365054602203</v>
      </c>
      <c r="AR1197">
        <v>3.7302419416857502</v>
      </c>
      <c r="AS1197">
        <v>0</v>
      </c>
      <c r="AT1197">
        <v>0</v>
      </c>
      <c r="AU1197">
        <v>2.2384653205052301</v>
      </c>
      <c r="AV1197">
        <v>1.83657035412726</v>
      </c>
      <c r="AW1197">
        <v>0</v>
      </c>
      <c r="AX1197">
        <v>0</v>
      </c>
      <c r="AY1197">
        <v>0.878041233125749</v>
      </c>
      <c r="AZ1197">
        <v>1.06859601221078</v>
      </c>
      <c r="BA1197">
        <v>0</v>
      </c>
      <c r="BB1197">
        <v>0</v>
      </c>
      <c r="BC1197">
        <v>0.27323934953242002</v>
      </c>
      <c r="BD1197">
        <v>0.60807365085990905</v>
      </c>
      <c r="BE1197">
        <v>0</v>
      </c>
      <c r="BF1197">
        <v>2.8609670266128501E-2</v>
      </c>
      <c r="BG1197">
        <v>1.7008636690797301</v>
      </c>
      <c r="BH1197">
        <v>1.3089839703858099</v>
      </c>
      <c r="BI1197">
        <v>1.76509566607322</v>
      </c>
      <c r="BJ1197">
        <v>2.9695475806921201</v>
      </c>
      <c r="BK1197">
        <v>3.3033144842841402</v>
      </c>
      <c r="BL1197">
        <v>3.33972051621258</v>
      </c>
      <c r="BM1197">
        <v>0</v>
      </c>
      <c r="BN1197">
        <v>0</v>
      </c>
      <c r="BO1197">
        <v>0</v>
      </c>
      <c r="BP1197">
        <v>0</v>
      </c>
      <c r="BQ1197">
        <v>0</v>
      </c>
      <c r="BR1197">
        <v>0.71344833361245996</v>
      </c>
      <c r="BS1197">
        <v>2.5483316267837499</v>
      </c>
      <c r="BT1197">
        <v>1.83488329317128</v>
      </c>
      <c r="BU1197">
        <v>0</v>
      </c>
      <c r="BV1197">
        <v>0</v>
      </c>
      <c r="BW1197">
        <v>0</v>
      </c>
      <c r="BX1197">
        <v>6.48403306856865E-3</v>
      </c>
      <c r="BZ1197" t="s">
        <v>284</v>
      </c>
      <c r="CC1197">
        <v>0</v>
      </c>
      <c r="CD1197">
        <v>0</v>
      </c>
      <c r="CE1197">
        <v>0</v>
      </c>
      <c r="CF1197">
        <v>0.29622869145281799</v>
      </c>
      <c r="CG1197">
        <v>0</v>
      </c>
      <c r="CH1197">
        <v>0</v>
      </c>
      <c r="CI1197">
        <v>3.3236222355426999</v>
      </c>
      <c r="CJ1197">
        <v>1.98806579193474</v>
      </c>
      <c r="CK1197">
        <v>0</v>
      </c>
      <c r="CL1197">
        <v>0</v>
      </c>
      <c r="CM1197">
        <v>1.9547325102880699</v>
      </c>
      <c r="CN1197">
        <v>1.8273798011628899</v>
      </c>
      <c r="CO1197">
        <v>0.296646160973978</v>
      </c>
      <c r="CP1197">
        <v>1.6385638806738501</v>
      </c>
      <c r="CQ1197">
        <v>2.1163128977874099</v>
      </c>
      <c r="CR1197">
        <v>1.39587634748411</v>
      </c>
      <c r="CS1197">
        <v>7.17428735412282E-2</v>
      </c>
      <c r="CT1197">
        <v>0.628541971917838</v>
      </c>
      <c r="CU1197">
        <v>1.18534039867636</v>
      </c>
      <c r="CV1197">
        <v>0.71913108185971097</v>
      </c>
      <c r="CW1197">
        <v>0</v>
      </c>
      <c r="CX1197">
        <v>0.22158820127513301</v>
      </c>
      <c r="CY1197">
        <v>1.6682879198992799</v>
      </c>
      <c r="CZ1197">
        <v>1.6587267783305999</v>
      </c>
      <c r="DA1197">
        <v>0.55375347544022202</v>
      </c>
      <c r="DB1197">
        <v>1.6533561278722699</v>
      </c>
      <c r="DC1197">
        <v>3.94993161576858</v>
      </c>
      <c r="DD1197">
        <v>2.8503289633365299</v>
      </c>
      <c r="DE1197">
        <v>0</v>
      </c>
      <c r="DF1197">
        <v>0</v>
      </c>
      <c r="DG1197">
        <v>0.15242115136592799</v>
      </c>
      <c r="DH1197">
        <v>0.15242115136592799</v>
      </c>
      <c r="DI1197">
        <v>0</v>
      </c>
      <c r="DJ1197">
        <v>0.182462424397588</v>
      </c>
      <c r="DK1197">
        <v>1.12352356424789</v>
      </c>
      <c r="DL1197">
        <v>1.7230498820830999</v>
      </c>
      <c r="DM1197">
        <v>0</v>
      </c>
      <c r="DN1197">
        <v>0</v>
      </c>
      <c r="DO1197">
        <v>5.1575727297032996</v>
      </c>
      <c r="DP1197">
        <v>2.4701919418826099</v>
      </c>
      <c r="DQ1197">
        <v>0.20359964166463099</v>
      </c>
      <c r="DR1197">
        <v>0.711648563326021</v>
      </c>
      <c r="DS1197">
        <v>2.6291314839068498</v>
      </c>
      <c r="DT1197">
        <v>1.9762782877025999</v>
      </c>
    </row>
    <row r="1198" spans="1:124" x14ac:dyDescent="0.35">
      <c r="A1198" s="19" t="str">
        <f t="shared" si="36"/>
        <v xml:space="preserve">  CLD [NCL+DQ] / [Capital + ALLL]--37894</v>
      </c>
      <c r="B1198" s="19" t="str">
        <f t="shared" si="37"/>
        <v xml:space="preserve">  CLD [NCL+DQ] / [Capital + ALLL]</v>
      </c>
      <c r="C1198">
        <v>8</v>
      </c>
      <c r="D1198" s="27">
        <v>37894</v>
      </c>
      <c r="E1198">
        <v>0</v>
      </c>
      <c r="F1198">
        <v>0</v>
      </c>
      <c r="G1198">
        <v>0.23116471398461899</v>
      </c>
      <c r="H1198">
        <v>0.80202249433643802</v>
      </c>
      <c r="I1198">
        <v>0</v>
      </c>
      <c r="J1198">
        <v>0</v>
      </c>
      <c r="K1198">
        <v>0</v>
      </c>
      <c r="L1198">
        <v>0.46035857367613803</v>
      </c>
      <c r="M1198">
        <v>0</v>
      </c>
      <c r="N1198">
        <v>0</v>
      </c>
      <c r="O1198">
        <v>0.23139370785876201</v>
      </c>
      <c r="P1198">
        <v>0.59732763908783904</v>
      </c>
      <c r="Q1198">
        <v>0</v>
      </c>
      <c r="R1198">
        <v>0</v>
      </c>
      <c r="S1198">
        <v>0.147402306972268</v>
      </c>
      <c r="T1198">
        <v>0.53356549861601898</v>
      </c>
      <c r="U1198">
        <v>0</v>
      </c>
      <c r="V1198">
        <v>0</v>
      </c>
      <c r="W1198">
        <v>0</v>
      </c>
      <c r="X1198">
        <v>0.46783881791078102</v>
      </c>
      <c r="Y1198">
        <v>0</v>
      </c>
      <c r="Z1198">
        <v>0</v>
      </c>
      <c r="AA1198">
        <v>0.358471633283725</v>
      </c>
      <c r="AB1198">
        <v>1.01872409500867</v>
      </c>
      <c r="AC1198">
        <v>0</v>
      </c>
      <c r="AD1198">
        <v>0</v>
      </c>
      <c r="AE1198">
        <v>0</v>
      </c>
      <c r="AF1198">
        <v>0.25379073542081199</v>
      </c>
      <c r="AG1198">
        <v>0</v>
      </c>
      <c r="AH1198">
        <v>0</v>
      </c>
      <c r="AI1198">
        <v>0</v>
      </c>
      <c r="AJ1198">
        <v>0.32293189475668199</v>
      </c>
      <c r="AK1198">
        <v>0</v>
      </c>
      <c r="AL1198">
        <v>0</v>
      </c>
      <c r="AM1198">
        <v>0.29879766018151299</v>
      </c>
      <c r="AN1198">
        <v>0.70180134988704002</v>
      </c>
      <c r="AO1198">
        <v>0</v>
      </c>
      <c r="AP1198">
        <v>0</v>
      </c>
      <c r="AQ1198">
        <v>0</v>
      </c>
      <c r="AR1198">
        <v>0.191087354442637</v>
      </c>
      <c r="AS1198">
        <v>0</v>
      </c>
      <c r="AT1198">
        <v>0</v>
      </c>
      <c r="AU1198">
        <v>0.16620748734649499</v>
      </c>
      <c r="AV1198">
        <v>0.73336082459535501</v>
      </c>
      <c r="AW1198">
        <v>0</v>
      </c>
      <c r="AX1198">
        <v>0</v>
      </c>
      <c r="AY1198">
        <v>0</v>
      </c>
      <c r="AZ1198">
        <v>0.61223349018138096</v>
      </c>
      <c r="BA1198">
        <v>0</v>
      </c>
      <c r="BB1198">
        <v>0</v>
      </c>
      <c r="BC1198">
        <v>0</v>
      </c>
      <c r="BD1198">
        <v>0.54968062698899101</v>
      </c>
      <c r="BE1198">
        <v>0</v>
      </c>
      <c r="BF1198">
        <v>0</v>
      </c>
      <c r="BG1198">
        <v>0</v>
      </c>
      <c r="BH1198">
        <v>0.28818913684088998</v>
      </c>
      <c r="BI1198">
        <v>0</v>
      </c>
      <c r="BJ1198">
        <v>0</v>
      </c>
      <c r="BK1198">
        <v>0.43378359318937199</v>
      </c>
      <c r="BL1198">
        <v>0.492775681177332</v>
      </c>
      <c r="BM1198">
        <v>0.263906565845624</v>
      </c>
      <c r="BN1198">
        <v>0.73587896262910601</v>
      </c>
      <c r="BO1198">
        <v>1.20203912781948</v>
      </c>
      <c r="BP1198">
        <v>0.73006673103599395</v>
      </c>
      <c r="BQ1198">
        <v>0</v>
      </c>
      <c r="BR1198">
        <v>0</v>
      </c>
      <c r="BS1198">
        <v>0.198907956318253</v>
      </c>
      <c r="BT1198">
        <v>0.198907956318253</v>
      </c>
      <c r="BU1198">
        <v>0</v>
      </c>
      <c r="BV1198">
        <v>0</v>
      </c>
      <c r="BW1198">
        <v>0</v>
      </c>
      <c r="BX1198">
        <v>0.124926340601061</v>
      </c>
      <c r="BZ1198" t="s">
        <v>284</v>
      </c>
      <c r="CC1198">
        <v>0</v>
      </c>
      <c r="CD1198">
        <v>0</v>
      </c>
      <c r="CE1198">
        <v>3.3688668575691201E-2</v>
      </c>
      <c r="CF1198">
        <v>0.61211379379256603</v>
      </c>
      <c r="CG1198">
        <v>0</v>
      </c>
      <c r="CH1198">
        <v>0</v>
      </c>
      <c r="CI1198">
        <v>0.88655713577909501</v>
      </c>
      <c r="CJ1198">
        <v>1.9087213831057801</v>
      </c>
      <c r="CK1198">
        <v>0</v>
      </c>
      <c r="CL1198">
        <v>0</v>
      </c>
      <c r="CM1198">
        <v>0.24016257158692</v>
      </c>
      <c r="CN1198">
        <v>0.72583373442695298</v>
      </c>
      <c r="CO1198">
        <v>0</v>
      </c>
      <c r="CP1198">
        <v>0</v>
      </c>
      <c r="CQ1198">
        <v>0</v>
      </c>
      <c r="CR1198">
        <v>8.4081919813303804E-2</v>
      </c>
      <c r="CS1198">
        <v>0</v>
      </c>
      <c r="CT1198">
        <v>0</v>
      </c>
      <c r="CU1198">
        <v>0</v>
      </c>
      <c r="CV1198">
        <v>8.0732914458211902E-2</v>
      </c>
      <c r="CW1198">
        <v>0</v>
      </c>
      <c r="CX1198">
        <v>0</v>
      </c>
      <c r="CY1198">
        <v>0.26382609062151702</v>
      </c>
      <c r="CZ1198">
        <v>0.40382012405402101</v>
      </c>
      <c r="DA1198">
        <v>0</v>
      </c>
      <c r="DB1198">
        <v>0</v>
      </c>
      <c r="DC1198">
        <v>3.68387445355862E-2</v>
      </c>
      <c r="DD1198">
        <v>3.68387445355862E-2</v>
      </c>
      <c r="DE1198">
        <v>0</v>
      </c>
      <c r="DF1198">
        <v>0</v>
      </c>
      <c r="DG1198">
        <v>0.211044671122054</v>
      </c>
      <c r="DH1198">
        <v>0.211044671122054</v>
      </c>
      <c r="DI1198">
        <v>0</v>
      </c>
      <c r="DJ1198">
        <v>0</v>
      </c>
      <c r="DK1198">
        <v>0</v>
      </c>
      <c r="DL1198">
        <v>1.0941141247808E-2</v>
      </c>
      <c r="DM1198">
        <v>0</v>
      </c>
      <c r="DN1198">
        <v>0</v>
      </c>
      <c r="DO1198">
        <v>0</v>
      </c>
      <c r="DP1198">
        <v>0.101623514767057</v>
      </c>
      <c r="DQ1198">
        <v>0</v>
      </c>
      <c r="DR1198">
        <v>0</v>
      </c>
      <c r="DS1198">
        <v>1.1437209053453901</v>
      </c>
      <c r="DT1198">
        <v>0.77353318666564397</v>
      </c>
    </row>
    <row r="1199" spans="1:124" x14ac:dyDescent="0.35">
      <c r="A1199" s="19" t="str">
        <f t="shared" si="36"/>
        <v xml:space="preserve">  CRE [NCL+DQ] / [Capital + ALLL]--37894</v>
      </c>
      <c r="B1199" s="19" t="str">
        <f t="shared" si="37"/>
        <v xml:space="preserve">  CRE [NCL+DQ] / [Capital + ALLL]</v>
      </c>
      <c r="C1199">
        <v>9</v>
      </c>
      <c r="D1199" s="27">
        <v>37894</v>
      </c>
      <c r="E1199">
        <v>0</v>
      </c>
      <c r="F1199">
        <v>0.85252533224688498</v>
      </c>
      <c r="G1199">
        <v>4.3600985221674904</v>
      </c>
      <c r="H1199">
        <v>3.0083925938295901</v>
      </c>
      <c r="I1199">
        <v>0</v>
      </c>
      <c r="J1199">
        <v>0.68525143305358605</v>
      </c>
      <c r="K1199">
        <v>4.4119708015595602</v>
      </c>
      <c r="L1199">
        <v>2.81284472699046</v>
      </c>
      <c r="M1199">
        <v>0</v>
      </c>
      <c r="N1199">
        <v>1.00542931831892</v>
      </c>
      <c r="O1199">
        <v>4.0347919952663496</v>
      </c>
      <c r="P1199">
        <v>2.8926859639781499</v>
      </c>
      <c r="Q1199">
        <v>0.65526535923412998</v>
      </c>
      <c r="R1199">
        <v>2.6751314150546501</v>
      </c>
      <c r="S1199">
        <v>6.3543992685536104</v>
      </c>
      <c r="T1199">
        <v>4.2344742830030198</v>
      </c>
      <c r="U1199">
        <v>0</v>
      </c>
      <c r="V1199">
        <v>0.54542034982132803</v>
      </c>
      <c r="W1199">
        <v>4.2151839776432203</v>
      </c>
      <c r="X1199">
        <v>2.74680510071975</v>
      </c>
      <c r="Y1199">
        <v>0</v>
      </c>
      <c r="Z1199">
        <v>1.19629317607414</v>
      </c>
      <c r="AA1199">
        <v>6.0037099244011998</v>
      </c>
      <c r="AB1199">
        <v>4.0988441573143799</v>
      </c>
      <c r="AC1199">
        <v>0</v>
      </c>
      <c r="AD1199">
        <v>0.43225009643482998</v>
      </c>
      <c r="AE1199">
        <v>3.0786866310979901</v>
      </c>
      <c r="AF1199">
        <v>2.21507075048617</v>
      </c>
      <c r="AG1199">
        <v>0</v>
      </c>
      <c r="AH1199">
        <v>0</v>
      </c>
      <c r="AI1199">
        <v>1.2619907645673401</v>
      </c>
      <c r="AJ1199">
        <v>1.32377854026388</v>
      </c>
      <c r="AK1199">
        <v>0.49087538510810902</v>
      </c>
      <c r="AL1199">
        <v>3.93886093249467</v>
      </c>
      <c r="AM1199">
        <v>7.9043146390213703</v>
      </c>
      <c r="AN1199">
        <v>5.0582902751885896</v>
      </c>
      <c r="AO1199">
        <v>0</v>
      </c>
      <c r="AP1199">
        <v>0</v>
      </c>
      <c r="AQ1199">
        <v>2.4363476733977198</v>
      </c>
      <c r="AR1199">
        <v>1.9181719382425599</v>
      </c>
      <c r="AS1199">
        <v>0</v>
      </c>
      <c r="AT1199">
        <v>1.27683457275151</v>
      </c>
      <c r="AU1199">
        <v>5.7793914558792503</v>
      </c>
      <c r="AV1199">
        <v>3.5109571859160602</v>
      </c>
      <c r="AW1199">
        <v>0</v>
      </c>
      <c r="AX1199">
        <v>1.4996739839165401</v>
      </c>
      <c r="AY1199">
        <v>5.4794520547945202</v>
      </c>
      <c r="AZ1199">
        <v>3.6926022499954501</v>
      </c>
      <c r="BA1199">
        <v>0</v>
      </c>
      <c r="BB1199">
        <v>0</v>
      </c>
      <c r="BC1199">
        <v>3.3175989173271301</v>
      </c>
      <c r="BD1199">
        <v>2.21415165255776</v>
      </c>
      <c r="BE1199">
        <v>0</v>
      </c>
      <c r="BF1199">
        <v>2.3030259140779599</v>
      </c>
      <c r="BG1199">
        <v>4.9750944727325797</v>
      </c>
      <c r="BH1199">
        <v>3.36219473224065</v>
      </c>
      <c r="BI1199">
        <v>0.29553550512034199</v>
      </c>
      <c r="BJ1199">
        <v>2.9792429792429802</v>
      </c>
      <c r="BK1199">
        <v>6.8762558601819501</v>
      </c>
      <c r="BL1199">
        <v>3.7200317188679701</v>
      </c>
      <c r="BM1199">
        <v>2.5267649921389501</v>
      </c>
      <c r="BN1199">
        <v>3.6580734241699902</v>
      </c>
      <c r="BO1199">
        <v>4.4093262776168096</v>
      </c>
      <c r="BP1199">
        <v>3.2780178455857798</v>
      </c>
      <c r="BQ1199">
        <v>0</v>
      </c>
      <c r="BR1199">
        <v>2.0097136158097498E-2</v>
      </c>
      <c r="BS1199">
        <v>0.80237659347271595</v>
      </c>
      <c r="BT1199">
        <v>0.78227945731461801</v>
      </c>
      <c r="BU1199">
        <v>0</v>
      </c>
      <c r="BV1199">
        <v>3.2256948309275799</v>
      </c>
      <c r="BW1199">
        <v>5.2967778877263996</v>
      </c>
      <c r="BX1199">
        <v>4.0260096955490399</v>
      </c>
      <c r="BZ1199" t="s">
        <v>284</v>
      </c>
      <c r="CC1199">
        <v>0</v>
      </c>
      <c r="CD1199">
        <v>0.23114706732158299</v>
      </c>
      <c r="CE1199">
        <v>4.0055312214363097</v>
      </c>
      <c r="CF1199">
        <v>2.8823877824386201</v>
      </c>
      <c r="CG1199">
        <v>0</v>
      </c>
      <c r="CH1199">
        <v>4.7545299674771604</v>
      </c>
      <c r="CI1199">
        <v>7.7417108008804396</v>
      </c>
      <c r="CJ1199">
        <v>5.2444653123194902</v>
      </c>
      <c r="CK1199">
        <v>0</v>
      </c>
      <c r="CL1199">
        <v>1.61167833938064</v>
      </c>
      <c r="CM1199">
        <v>4.3639357760395203</v>
      </c>
      <c r="CN1199">
        <v>2.3761618845814998</v>
      </c>
      <c r="CO1199">
        <v>0.208569342669819</v>
      </c>
      <c r="CP1199">
        <v>1.4995971857183501</v>
      </c>
      <c r="CQ1199">
        <v>3.2255872724577102</v>
      </c>
      <c r="CR1199">
        <v>4.0937120104496998</v>
      </c>
      <c r="CS1199">
        <v>0</v>
      </c>
      <c r="CT1199">
        <v>0</v>
      </c>
      <c r="CU1199">
        <v>1.7027363149921599</v>
      </c>
      <c r="CV1199">
        <v>1.83322398172914</v>
      </c>
      <c r="CW1199">
        <v>0</v>
      </c>
      <c r="CX1199">
        <v>0.35443919779479</v>
      </c>
      <c r="CY1199">
        <v>2.5948724622592398</v>
      </c>
      <c r="CZ1199">
        <v>1.31978525425801</v>
      </c>
      <c r="DA1199">
        <v>0.68813716404077896</v>
      </c>
      <c r="DB1199">
        <v>1.7255913732783299</v>
      </c>
      <c r="DC1199">
        <v>3.8527033562627899</v>
      </c>
      <c r="DD1199">
        <v>2.8152491470252401</v>
      </c>
      <c r="DE1199">
        <v>0</v>
      </c>
      <c r="DF1199">
        <v>0.42208934224410799</v>
      </c>
      <c r="DG1199">
        <v>1.93073026948188</v>
      </c>
      <c r="DH1199">
        <v>1.5086409272377701</v>
      </c>
      <c r="DI1199">
        <v>0</v>
      </c>
      <c r="DJ1199">
        <v>0</v>
      </c>
      <c r="DK1199">
        <v>0.85009089292017104</v>
      </c>
      <c r="DL1199">
        <v>2.0392494175294802</v>
      </c>
      <c r="DM1199">
        <v>0.50091591767408605</v>
      </c>
      <c r="DN1199">
        <v>1.97329081124178</v>
      </c>
      <c r="DO1199">
        <v>9.9051862959893207</v>
      </c>
      <c r="DP1199">
        <v>4.7723572612419201</v>
      </c>
      <c r="DQ1199">
        <v>1.7312390301741201</v>
      </c>
      <c r="DR1199">
        <v>6.5827258670201001</v>
      </c>
      <c r="DS1199">
        <v>6.7762166180494203</v>
      </c>
      <c r="DT1199">
        <v>4.8303145543829302</v>
      </c>
    </row>
    <row r="1200" spans="1:124" x14ac:dyDescent="0.35">
      <c r="A1200" s="19" t="str">
        <f t="shared" si="36"/>
        <v xml:space="preserve">  Res RE [NCL+DQ] / [Capital + ALLL]--37894</v>
      </c>
      <c r="B1200" s="19" t="str">
        <f t="shared" si="37"/>
        <v xml:space="preserve">  Res RE [NCL+DQ] / [Capital + ALLL]</v>
      </c>
      <c r="C1200">
        <v>10</v>
      </c>
      <c r="D1200" s="27">
        <v>37894</v>
      </c>
      <c r="E1200">
        <v>0.47248000766708598</v>
      </c>
      <c r="F1200">
        <v>1.53247815440215</v>
      </c>
      <c r="G1200">
        <v>3.4317861390645299</v>
      </c>
      <c r="H1200">
        <v>2.8987105053589501</v>
      </c>
      <c r="I1200">
        <v>7.8906374492372894E-2</v>
      </c>
      <c r="J1200">
        <v>1.15326160682483</v>
      </c>
      <c r="K1200">
        <v>3.5257278977526498</v>
      </c>
      <c r="L1200">
        <v>2.45691856997139</v>
      </c>
      <c r="M1200">
        <v>0.27018076780158501</v>
      </c>
      <c r="N1200">
        <v>1.81521517438303</v>
      </c>
      <c r="O1200">
        <v>4.6353261207259697</v>
      </c>
      <c r="P1200">
        <v>3.1692062962178702</v>
      </c>
      <c r="Q1200">
        <v>3.6088067701498301</v>
      </c>
      <c r="R1200">
        <v>5.9450626351054003</v>
      </c>
      <c r="S1200">
        <v>7.9491811824921097</v>
      </c>
      <c r="T1200">
        <v>6.2981638454355</v>
      </c>
      <c r="U1200">
        <v>0.15163002274450299</v>
      </c>
      <c r="V1200">
        <v>1.2944393044878</v>
      </c>
      <c r="W1200">
        <v>3.6400404448938302</v>
      </c>
      <c r="X1200">
        <v>2.58438943343018</v>
      </c>
      <c r="Y1200">
        <v>0.34609770658052402</v>
      </c>
      <c r="Z1200">
        <v>1.43237000951032</v>
      </c>
      <c r="AA1200">
        <v>3.4337858308701201</v>
      </c>
      <c r="AB1200">
        <v>2.4983278408633001</v>
      </c>
      <c r="AC1200">
        <v>0</v>
      </c>
      <c r="AD1200">
        <v>0.37205454292346701</v>
      </c>
      <c r="AE1200">
        <v>1.1552446040625299</v>
      </c>
      <c r="AF1200">
        <v>0.84889627602045203</v>
      </c>
      <c r="AG1200">
        <v>0</v>
      </c>
      <c r="AH1200">
        <v>0.21554965161160999</v>
      </c>
      <c r="AI1200">
        <v>1.0579732296422699</v>
      </c>
      <c r="AJ1200">
        <v>0.72145681616716995</v>
      </c>
      <c r="AK1200">
        <v>1.39749731177724</v>
      </c>
      <c r="AL1200">
        <v>3.725443556418</v>
      </c>
      <c r="AM1200">
        <v>9.2897899175553995</v>
      </c>
      <c r="AN1200">
        <v>5.7386920704957403</v>
      </c>
      <c r="AO1200">
        <v>0</v>
      </c>
      <c r="AP1200">
        <v>0.59880239520958101</v>
      </c>
      <c r="AQ1200">
        <v>2.0604892155681398</v>
      </c>
      <c r="AR1200">
        <v>1.50000703736672</v>
      </c>
      <c r="AS1200">
        <v>0.10804077124398</v>
      </c>
      <c r="AT1200">
        <v>1.3277006638503299</v>
      </c>
      <c r="AU1200">
        <v>3.74126789245646</v>
      </c>
      <c r="AV1200">
        <v>2.6609993095254199</v>
      </c>
      <c r="AW1200">
        <v>1.5939378102952699</v>
      </c>
      <c r="AX1200">
        <v>3.9740468785707899</v>
      </c>
      <c r="AY1200">
        <v>9.0277777777777803</v>
      </c>
      <c r="AZ1200">
        <v>5.6660566084596304</v>
      </c>
      <c r="BA1200">
        <v>0</v>
      </c>
      <c r="BB1200">
        <v>0.866446662044011</v>
      </c>
      <c r="BC1200">
        <v>2.4666252736000001</v>
      </c>
      <c r="BD1200">
        <v>2.1842104140852099</v>
      </c>
      <c r="BE1200">
        <v>0.37383431063870098</v>
      </c>
      <c r="BF1200">
        <v>1.1647131842375</v>
      </c>
      <c r="BG1200">
        <v>3.0504977024267901</v>
      </c>
      <c r="BH1200">
        <v>1.96808262781816</v>
      </c>
      <c r="BI1200">
        <v>1.2747328094008199</v>
      </c>
      <c r="BJ1200">
        <v>1.43237000951032</v>
      </c>
      <c r="BK1200">
        <v>1.6610798138560801</v>
      </c>
      <c r="BL1200">
        <v>1.70370964673019</v>
      </c>
      <c r="BM1200">
        <v>2.2206886722089698</v>
      </c>
      <c r="BN1200">
        <v>2.7432717805764799</v>
      </c>
      <c r="BO1200">
        <v>3.31720701312855</v>
      </c>
      <c r="BP1200">
        <v>2.7946239047610302</v>
      </c>
      <c r="BQ1200">
        <v>0.23614134985764501</v>
      </c>
      <c r="BR1200">
        <v>1.87632017381241</v>
      </c>
      <c r="BS1200">
        <v>3.6937835286456799</v>
      </c>
      <c r="BT1200">
        <v>2.0536047046909198</v>
      </c>
      <c r="BU1200">
        <v>0.83708407115073802</v>
      </c>
      <c r="BV1200">
        <v>4.94846733264498</v>
      </c>
      <c r="BW1200">
        <v>9.3682121811482002</v>
      </c>
      <c r="BX1200">
        <v>5.8385816692489199</v>
      </c>
      <c r="BZ1200" t="s">
        <v>284</v>
      </c>
      <c r="CC1200">
        <v>0</v>
      </c>
      <c r="CD1200">
        <v>0.91510718469966101</v>
      </c>
      <c r="CE1200">
        <v>2.34465539038866</v>
      </c>
      <c r="CF1200">
        <v>1.99515349451339</v>
      </c>
      <c r="CG1200">
        <v>9.7228974234321794E-2</v>
      </c>
      <c r="CH1200">
        <v>2.2465899973254899</v>
      </c>
      <c r="CI1200">
        <v>5.1340945949179204</v>
      </c>
      <c r="CJ1200">
        <v>3.4578369356951701</v>
      </c>
      <c r="CK1200">
        <v>9.6774193548387094E-2</v>
      </c>
      <c r="CL1200">
        <v>0.93443858327053497</v>
      </c>
      <c r="CM1200">
        <v>2.2244691607684501</v>
      </c>
      <c r="CN1200">
        <v>1.74633421097724</v>
      </c>
      <c r="CO1200">
        <v>1.00901385712364E-2</v>
      </c>
      <c r="CP1200">
        <v>6.85703757838277E-2</v>
      </c>
      <c r="CQ1200">
        <v>0.691615064858498</v>
      </c>
      <c r="CR1200">
        <v>0.46031119764127998</v>
      </c>
      <c r="CS1200">
        <v>0.11372251705837801</v>
      </c>
      <c r="CT1200">
        <v>0.62510784596072799</v>
      </c>
      <c r="CU1200">
        <v>1.5221261516365601</v>
      </c>
      <c r="CV1200">
        <v>0.882105057102194</v>
      </c>
      <c r="CW1200">
        <v>6.5035902563794198E-2</v>
      </c>
      <c r="CX1200">
        <v>0.62104773055991103</v>
      </c>
      <c r="CY1200">
        <v>1.1066884581541601</v>
      </c>
      <c r="CZ1200">
        <v>0.97657166513510796</v>
      </c>
      <c r="DA1200">
        <v>7.36774890711724E-2</v>
      </c>
      <c r="DB1200">
        <v>0.31788570324856003</v>
      </c>
      <c r="DC1200">
        <v>0.78320104497701204</v>
      </c>
      <c r="DD1200">
        <v>0.53899283079962401</v>
      </c>
      <c r="DE1200">
        <v>0</v>
      </c>
      <c r="DF1200">
        <v>0.21061499578769999</v>
      </c>
      <c r="DG1200">
        <v>1.2187246979258901</v>
      </c>
      <c r="DH1200">
        <v>1.00810970213819</v>
      </c>
      <c r="DI1200">
        <v>0</v>
      </c>
      <c r="DJ1200">
        <v>0.160863799962114</v>
      </c>
      <c r="DK1200">
        <v>1.17085551141452</v>
      </c>
      <c r="DL1200">
        <v>1.2868148183310399</v>
      </c>
      <c r="DM1200">
        <v>0.96312885418132199</v>
      </c>
      <c r="DN1200">
        <v>2.2187981510015402</v>
      </c>
      <c r="DO1200">
        <v>5.9212863719717497</v>
      </c>
      <c r="DP1200">
        <v>4.0113547841067598</v>
      </c>
      <c r="DQ1200">
        <v>2.2540722974210099</v>
      </c>
      <c r="DR1200">
        <v>2.9821073558648101</v>
      </c>
      <c r="DS1200">
        <v>6.5793829724455399</v>
      </c>
      <c r="DT1200">
        <v>4.8823111553994201</v>
      </c>
    </row>
    <row r="1201" spans="1:124" x14ac:dyDescent="0.35">
      <c r="A1201" s="19" t="str">
        <f t="shared" si="36"/>
        <v xml:space="preserve">  C&amp;I [NCL+DQ] / [Capital + ALLL]--37894</v>
      </c>
      <c r="B1201" s="19" t="str">
        <f t="shared" si="37"/>
        <v xml:space="preserve">  C&amp;I [NCL+DQ] / [Capital + ALLL]</v>
      </c>
      <c r="C1201">
        <v>11</v>
      </c>
      <c r="D1201" s="27">
        <v>37894</v>
      </c>
      <c r="E1201">
        <v>0.64041918867092196</v>
      </c>
      <c r="F1201">
        <v>1.8303004607717099</v>
      </c>
      <c r="G1201">
        <v>4.4080627277619504</v>
      </c>
      <c r="H1201">
        <v>3.9274006989363199</v>
      </c>
      <c r="I1201">
        <v>0.41577489443364202</v>
      </c>
      <c r="J1201">
        <v>2.1831511558334702</v>
      </c>
      <c r="K1201">
        <v>4.8279448808923098</v>
      </c>
      <c r="L1201">
        <v>3.70794011370098</v>
      </c>
      <c r="M1201">
        <v>0.152454427285621</v>
      </c>
      <c r="N1201">
        <v>1.18388760271455</v>
      </c>
      <c r="O1201">
        <v>3.5735260618797602</v>
      </c>
      <c r="P1201">
        <v>2.5871206109198499</v>
      </c>
      <c r="Q1201">
        <v>1.1882433843723601</v>
      </c>
      <c r="R1201">
        <v>2.80769339430638</v>
      </c>
      <c r="S1201">
        <v>7.0218474049944399</v>
      </c>
      <c r="T1201">
        <v>7.9812338592754903</v>
      </c>
      <c r="U1201">
        <v>0.35182951347004399</v>
      </c>
      <c r="V1201">
        <v>2.1885669263766099</v>
      </c>
      <c r="W1201">
        <v>4.9475955610357598</v>
      </c>
      <c r="X1201">
        <v>3.6434957422501801</v>
      </c>
      <c r="Y1201">
        <v>0.90758682065463903</v>
      </c>
      <c r="Z1201">
        <v>3.03264438864207</v>
      </c>
      <c r="AA1201">
        <v>5.4770156374041399</v>
      </c>
      <c r="AB1201">
        <v>4.5825336518145798</v>
      </c>
      <c r="AC1201">
        <v>0.88749203887796602</v>
      </c>
      <c r="AD1201">
        <v>2.2592353467290298</v>
      </c>
      <c r="AE1201">
        <v>4.7618419435508903</v>
      </c>
      <c r="AF1201">
        <v>4.0371734812328501</v>
      </c>
      <c r="AG1201">
        <v>0</v>
      </c>
      <c r="AH1201">
        <v>0.83718244803695196</v>
      </c>
      <c r="AI1201">
        <v>3.5308317086348602</v>
      </c>
      <c r="AJ1201">
        <v>2.92201213450394</v>
      </c>
      <c r="AK1201">
        <v>0.54738602785484003</v>
      </c>
      <c r="AL1201">
        <v>2.64433262132781</v>
      </c>
      <c r="AM1201">
        <v>4.6193863088192</v>
      </c>
      <c r="AN1201">
        <v>4.3363194927153801</v>
      </c>
      <c r="AO1201">
        <v>0.249653259361997</v>
      </c>
      <c r="AP1201">
        <v>2.0918599363346999</v>
      </c>
      <c r="AQ1201">
        <v>4.9769850402761797</v>
      </c>
      <c r="AR1201">
        <v>3.8583821963871898</v>
      </c>
      <c r="AS1201">
        <v>0.49211019673207401</v>
      </c>
      <c r="AT1201">
        <v>2.38325565033858</v>
      </c>
      <c r="AU1201">
        <v>5.1982226692964897</v>
      </c>
      <c r="AV1201">
        <v>4.0178337287937902</v>
      </c>
      <c r="AW1201">
        <v>0.58014254931211695</v>
      </c>
      <c r="AX1201">
        <v>2.04388386949205</v>
      </c>
      <c r="AY1201">
        <v>4.3496621621621596</v>
      </c>
      <c r="AZ1201">
        <v>3.1823974090295901</v>
      </c>
      <c r="BA1201">
        <v>1.32677654070087</v>
      </c>
      <c r="BB1201">
        <v>3.8494541198222101</v>
      </c>
      <c r="BC1201">
        <v>8.9384903484122606</v>
      </c>
      <c r="BD1201">
        <v>6.69831115316744</v>
      </c>
      <c r="BE1201">
        <v>0.43610313553112601</v>
      </c>
      <c r="BF1201">
        <v>1.93643933120436</v>
      </c>
      <c r="BG1201">
        <v>4.2187006698156804</v>
      </c>
      <c r="BH1201">
        <v>2.5258561593750501</v>
      </c>
      <c r="BI1201">
        <v>0.84375574621542104</v>
      </c>
      <c r="BJ1201">
        <v>3.09024309024309</v>
      </c>
      <c r="BK1201">
        <v>6.1326750199642897</v>
      </c>
      <c r="BL1201">
        <v>3.7082646706185098</v>
      </c>
      <c r="BM1201">
        <v>1.96249823115153</v>
      </c>
      <c r="BN1201">
        <v>2.8506922252098001</v>
      </c>
      <c r="BO1201">
        <v>3.9706369129677999</v>
      </c>
      <c r="BP1201">
        <v>3.0824429189095399</v>
      </c>
      <c r="BQ1201">
        <v>0.45634317006388803</v>
      </c>
      <c r="BR1201">
        <v>1.3358817694916001</v>
      </c>
      <c r="BS1201">
        <v>2.0935013250471401</v>
      </c>
      <c r="BT1201">
        <v>1.2139627256194301</v>
      </c>
      <c r="BU1201">
        <v>0.584756956289746</v>
      </c>
      <c r="BV1201">
        <v>3.44648873351893</v>
      </c>
      <c r="BW1201">
        <v>5.45676126411478</v>
      </c>
      <c r="BX1201">
        <v>5.4357507777316396</v>
      </c>
      <c r="BZ1201" t="s">
        <v>284</v>
      </c>
      <c r="CC1201">
        <v>0.403369609686137</v>
      </c>
      <c r="CD1201">
        <v>2.1941350686188601</v>
      </c>
      <c r="CE1201">
        <v>4.7284231527818399</v>
      </c>
      <c r="CF1201">
        <v>3.4299861384616501</v>
      </c>
      <c r="CG1201">
        <v>1.1669478722958999</v>
      </c>
      <c r="CH1201">
        <v>1.75012153621779</v>
      </c>
      <c r="CI1201">
        <v>5.3312925887650398</v>
      </c>
      <c r="CJ1201">
        <v>3.3047045557089501</v>
      </c>
      <c r="CK1201">
        <v>0.35548727659232399</v>
      </c>
      <c r="CL1201">
        <v>2.1899088997897702</v>
      </c>
      <c r="CM1201">
        <v>3.6919634532910699</v>
      </c>
      <c r="CN1201">
        <v>2.8385709144576099</v>
      </c>
      <c r="CO1201">
        <v>1.6039399781142201</v>
      </c>
      <c r="CP1201">
        <v>1.66343861413071</v>
      </c>
      <c r="CQ1201">
        <v>2.1067970367901898</v>
      </c>
      <c r="CR1201">
        <v>1.76910702921214</v>
      </c>
      <c r="CS1201">
        <v>0.14348574708245601</v>
      </c>
      <c r="CT1201">
        <v>1.38482802718281</v>
      </c>
      <c r="CU1201">
        <v>3.2159380457046201</v>
      </c>
      <c r="CV1201">
        <v>4.1711295449767798</v>
      </c>
      <c r="CW1201">
        <v>1.25460947826437</v>
      </c>
      <c r="CX1201">
        <v>1.9772765993011601</v>
      </c>
      <c r="CY1201">
        <v>4.2729153477768804</v>
      </c>
      <c r="CZ1201">
        <v>4.0480690730408702</v>
      </c>
      <c r="DA1201">
        <v>0.57790898319192296</v>
      </c>
      <c r="DB1201">
        <v>0.69751862016258304</v>
      </c>
      <c r="DC1201">
        <v>0.888260013241986</v>
      </c>
      <c r="DD1201">
        <v>0.76865037627132604</v>
      </c>
      <c r="DE1201">
        <v>0</v>
      </c>
      <c r="DF1201">
        <v>0.14655879939031499</v>
      </c>
      <c r="DG1201">
        <v>3.5888022492875602</v>
      </c>
      <c r="DH1201">
        <v>3.4422434498972398</v>
      </c>
      <c r="DI1201">
        <v>0</v>
      </c>
      <c r="DJ1201">
        <v>0.80095933467514902</v>
      </c>
      <c r="DK1201">
        <v>3.8265383006513498</v>
      </c>
      <c r="DL1201">
        <v>2.96530607997052</v>
      </c>
      <c r="DM1201">
        <v>0.32523896443470901</v>
      </c>
      <c r="DN1201">
        <v>2.9667736819711399</v>
      </c>
      <c r="DO1201">
        <v>8.2050296638079505</v>
      </c>
      <c r="DP1201">
        <v>8.1562692496882203</v>
      </c>
      <c r="DQ1201">
        <v>0.85477221388179703</v>
      </c>
      <c r="DR1201">
        <v>1.1928429423459199</v>
      </c>
      <c r="DS1201">
        <v>2.1026040932532402</v>
      </c>
      <c r="DT1201">
        <v>1.4857829182579001</v>
      </c>
    </row>
    <row r="1202" spans="1:124" x14ac:dyDescent="0.35">
      <c r="A1202" s="19" t="str">
        <f t="shared" si="36"/>
        <v xml:space="preserve">  Ind [NCL+DQ] / [Capital + ALLL]--37894</v>
      </c>
      <c r="B1202" s="19" t="str">
        <f t="shared" si="37"/>
        <v xml:space="preserve">  Ind [NCL+DQ] / [Capital + ALLL]</v>
      </c>
      <c r="C1202">
        <v>12</v>
      </c>
      <c r="D1202" s="27">
        <v>37894</v>
      </c>
      <c r="E1202">
        <v>0.569705023888472</v>
      </c>
      <c r="F1202">
        <v>1.0253093667039399</v>
      </c>
      <c r="G1202">
        <v>2.4124217951676798</v>
      </c>
      <c r="H1202">
        <v>2.1941736566830201</v>
      </c>
      <c r="I1202">
        <v>0.39150092557714999</v>
      </c>
      <c r="J1202">
        <v>1.0342955639060201</v>
      </c>
      <c r="K1202">
        <v>2.3625555519896699</v>
      </c>
      <c r="L1202">
        <v>1.7424079520013001</v>
      </c>
      <c r="M1202">
        <v>0.21494558402779099</v>
      </c>
      <c r="N1202">
        <v>0.857532644708634</v>
      </c>
      <c r="O1202">
        <v>2.1764433389478501</v>
      </c>
      <c r="P1202">
        <v>1.6578521394633901</v>
      </c>
      <c r="Q1202">
        <v>0.76066986918082502</v>
      </c>
      <c r="R1202">
        <v>1.6900856340539501</v>
      </c>
      <c r="S1202">
        <v>2.37801265304399</v>
      </c>
      <c r="T1202">
        <v>1.8983257105870699</v>
      </c>
      <c r="U1202">
        <v>0.35460992907801397</v>
      </c>
      <c r="V1202">
        <v>1.0577705451586701</v>
      </c>
      <c r="W1202">
        <v>2.3064250411861602</v>
      </c>
      <c r="X1202">
        <v>1.7126848666187899</v>
      </c>
      <c r="Y1202">
        <v>0.47757375882375902</v>
      </c>
      <c r="Z1202">
        <v>1.00395497414055</v>
      </c>
      <c r="AA1202">
        <v>2.7516058520334701</v>
      </c>
      <c r="AB1202">
        <v>1.89149848541351</v>
      </c>
      <c r="AC1202">
        <v>0.41156971935256298</v>
      </c>
      <c r="AD1202">
        <v>0.86381445468565499</v>
      </c>
      <c r="AE1202">
        <v>1.8407711983577399</v>
      </c>
      <c r="AF1202">
        <v>1.34180849854174</v>
      </c>
      <c r="AG1202">
        <v>0.28864863806779301</v>
      </c>
      <c r="AH1202">
        <v>0.90317160260449503</v>
      </c>
      <c r="AI1202">
        <v>2.6937567188904401</v>
      </c>
      <c r="AJ1202">
        <v>2.9509493077579099</v>
      </c>
      <c r="AK1202">
        <v>0.514154216443236</v>
      </c>
      <c r="AL1202">
        <v>1.20721078095543</v>
      </c>
      <c r="AM1202">
        <v>2.7633437457095398</v>
      </c>
      <c r="AN1202">
        <v>1.87707931261261</v>
      </c>
      <c r="AO1202">
        <v>0.40917986123465599</v>
      </c>
      <c r="AP1202">
        <v>1.0123283552169999</v>
      </c>
      <c r="AQ1202">
        <v>2.25631768953069</v>
      </c>
      <c r="AR1202">
        <v>1.5945047071155301</v>
      </c>
      <c r="AS1202">
        <v>0.42065243936962299</v>
      </c>
      <c r="AT1202">
        <v>1.0071823660529999</v>
      </c>
      <c r="AU1202">
        <v>2.2900379138364002</v>
      </c>
      <c r="AV1202">
        <v>1.7696158215054301</v>
      </c>
      <c r="AW1202">
        <v>0.71744471744471705</v>
      </c>
      <c r="AX1202">
        <v>1.6652613827993299</v>
      </c>
      <c r="AY1202">
        <v>3.3905488450943002</v>
      </c>
      <c r="AZ1202">
        <v>2.2181101989889198</v>
      </c>
      <c r="BA1202">
        <v>0.230251982697667</v>
      </c>
      <c r="BB1202">
        <v>0.93117602648426201</v>
      </c>
      <c r="BC1202">
        <v>2.1229707273992799</v>
      </c>
      <c r="BD1202">
        <v>1.5535880277526399</v>
      </c>
      <c r="BE1202">
        <v>0.28777282912390401</v>
      </c>
      <c r="BF1202">
        <v>0.884793892635935</v>
      </c>
      <c r="BG1202">
        <v>2.6744134774912798</v>
      </c>
      <c r="BH1202">
        <v>3.12406526902048</v>
      </c>
      <c r="BI1202">
        <v>0.50567848038556595</v>
      </c>
      <c r="BJ1202">
        <v>0.72783028938532301</v>
      </c>
      <c r="BK1202">
        <v>2.5068142205405501</v>
      </c>
      <c r="BL1202">
        <v>1.7695906247683599</v>
      </c>
      <c r="BM1202">
        <v>0.46098249249906198</v>
      </c>
      <c r="BN1202">
        <v>0.58321271263267604</v>
      </c>
      <c r="BO1202">
        <v>0.63019865296689404</v>
      </c>
      <c r="BP1202">
        <v>0.50796843283327997</v>
      </c>
      <c r="BQ1202">
        <v>0.23261150013845799</v>
      </c>
      <c r="BR1202">
        <v>0.62758458805838602</v>
      </c>
      <c r="BS1202">
        <v>1.0571783990921499</v>
      </c>
      <c r="BT1202">
        <v>0.66220531117222703</v>
      </c>
      <c r="BU1202">
        <v>0.28888456100696902</v>
      </c>
      <c r="BV1202">
        <v>0.94349727298228003</v>
      </c>
      <c r="BW1202">
        <v>3.35970079344786</v>
      </c>
      <c r="BX1202">
        <v>1.9906021144653301</v>
      </c>
      <c r="BZ1202" t="s">
        <v>284</v>
      </c>
      <c r="CC1202">
        <v>0.152268280520896</v>
      </c>
      <c r="CD1202">
        <v>0.54995417048579298</v>
      </c>
      <c r="CE1202">
        <v>1.29546607631594</v>
      </c>
      <c r="CF1202">
        <v>1.0940871031973101</v>
      </c>
      <c r="CG1202">
        <v>0.73350522076885605</v>
      </c>
      <c r="CH1202">
        <v>1.0953941693979601</v>
      </c>
      <c r="CI1202">
        <v>2.4979399490885301</v>
      </c>
      <c r="CJ1202">
        <v>1.9384466527439099</v>
      </c>
      <c r="CK1202">
        <v>0.363602461308969</v>
      </c>
      <c r="CL1202">
        <v>1.44298866855524</v>
      </c>
      <c r="CM1202">
        <v>2.6759983532317801</v>
      </c>
      <c r="CN1202">
        <v>1.97139489976495</v>
      </c>
      <c r="CO1202">
        <v>0.154090334557276</v>
      </c>
      <c r="CP1202">
        <v>0.401762141266926</v>
      </c>
      <c r="CQ1202">
        <v>0.65156065608282099</v>
      </c>
      <c r="CR1202">
        <v>0.42189222978799201</v>
      </c>
      <c r="CS1202">
        <v>0.17451741120280501</v>
      </c>
      <c r="CT1202">
        <v>0.89159551442182305</v>
      </c>
      <c r="CU1202">
        <v>1.7267954887424399</v>
      </c>
      <c r="CV1202">
        <v>1.04099060335261</v>
      </c>
      <c r="CW1202">
        <v>0.67788513836781406</v>
      </c>
      <c r="CX1202">
        <v>1.34532152634026</v>
      </c>
      <c r="CY1202">
        <v>3.6913659096785798</v>
      </c>
      <c r="CZ1202">
        <v>2.0866123267757</v>
      </c>
      <c r="DA1202">
        <v>0.621065278909955</v>
      </c>
      <c r="DB1202">
        <v>0.82864247815598402</v>
      </c>
      <c r="DC1202">
        <v>1.5062062424864699</v>
      </c>
      <c r="DD1202">
        <v>1.2986290432404399</v>
      </c>
      <c r="DE1202">
        <v>0.44516107006933803</v>
      </c>
      <c r="DF1202">
        <v>0.95499047157905104</v>
      </c>
      <c r="DG1202">
        <v>4.1658726852631096</v>
      </c>
      <c r="DH1202">
        <v>3.6560432837533998</v>
      </c>
      <c r="DI1202">
        <v>0.67532699523578799</v>
      </c>
      <c r="DJ1202">
        <v>2.5683973243163201</v>
      </c>
      <c r="DK1202">
        <v>11.6021803280077</v>
      </c>
      <c r="DL1202">
        <v>7.7675329534763602</v>
      </c>
      <c r="DM1202">
        <v>0.72282838625086099</v>
      </c>
      <c r="DN1202">
        <v>1.5690607734806601</v>
      </c>
      <c r="DO1202">
        <v>2.7017220079128998</v>
      </c>
      <c r="DP1202">
        <v>2.2692959223926401</v>
      </c>
      <c r="DQ1202">
        <v>0.12664256515150701</v>
      </c>
      <c r="DR1202">
        <v>0.41147132169576101</v>
      </c>
      <c r="DS1202">
        <v>1.1180332290806001</v>
      </c>
      <c r="DT1202">
        <v>0.85246758473231499</v>
      </c>
    </row>
    <row r="1203" spans="1:124" x14ac:dyDescent="0.35">
      <c r="A1203" s="19" t="str">
        <f t="shared" si="36"/>
        <v xml:space="preserve">  OREO / [Capital + ALLL]--37894</v>
      </c>
      <c r="B1203" s="19" t="str">
        <f t="shared" si="37"/>
        <v xml:space="preserve">  OREO / [Capital + ALLL]</v>
      </c>
      <c r="C1203">
        <v>13</v>
      </c>
      <c r="D1203" s="27">
        <v>37894</v>
      </c>
      <c r="E1203">
        <v>0</v>
      </c>
      <c r="F1203">
        <v>0.16757491947811601</v>
      </c>
      <c r="G1203">
        <v>1.2591119950795699</v>
      </c>
      <c r="H1203">
        <v>0.87162857620935796</v>
      </c>
      <c r="I1203">
        <v>0</v>
      </c>
      <c r="J1203">
        <v>0</v>
      </c>
      <c r="K1203">
        <v>0.81734377466874397</v>
      </c>
      <c r="L1203">
        <v>0.77956097239082001</v>
      </c>
      <c r="M1203">
        <v>0</v>
      </c>
      <c r="N1203">
        <v>0</v>
      </c>
      <c r="O1203">
        <v>1.35027240619081</v>
      </c>
      <c r="P1203">
        <v>1.2350043899335299</v>
      </c>
      <c r="Q1203">
        <v>1.5019826170545101E-2</v>
      </c>
      <c r="R1203">
        <v>1.1729658419056901</v>
      </c>
      <c r="S1203">
        <v>1.9024743122224701</v>
      </c>
      <c r="T1203">
        <v>1.61349895867017</v>
      </c>
      <c r="U1203">
        <v>0</v>
      </c>
      <c r="V1203">
        <v>0</v>
      </c>
      <c r="W1203">
        <v>0.57270568515155795</v>
      </c>
      <c r="X1203">
        <v>0.85402030564117304</v>
      </c>
      <c r="Y1203">
        <v>0</v>
      </c>
      <c r="Z1203">
        <v>0.124155055869775</v>
      </c>
      <c r="AA1203">
        <v>1.7562208769146299</v>
      </c>
      <c r="AB1203">
        <v>1.09876833723515</v>
      </c>
      <c r="AC1203">
        <v>0</v>
      </c>
      <c r="AD1203">
        <v>0</v>
      </c>
      <c r="AE1203">
        <v>0.40068091806448802</v>
      </c>
      <c r="AF1203">
        <v>0.58277811438611105</v>
      </c>
      <c r="AG1203">
        <v>0</v>
      </c>
      <c r="AH1203">
        <v>0</v>
      </c>
      <c r="AI1203">
        <v>0.246643935766612</v>
      </c>
      <c r="AJ1203">
        <v>0.67911299596184405</v>
      </c>
      <c r="AK1203">
        <v>0</v>
      </c>
      <c r="AL1203">
        <v>0</v>
      </c>
      <c r="AM1203">
        <v>1.1049792620132</v>
      </c>
      <c r="AN1203">
        <v>0.84776322425223605</v>
      </c>
      <c r="AO1203">
        <v>0</v>
      </c>
      <c r="AP1203">
        <v>0</v>
      </c>
      <c r="AQ1203">
        <v>0.48426150121065398</v>
      </c>
      <c r="AR1203">
        <v>0.65461992402537905</v>
      </c>
      <c r="AS1203">
        <v>0</v>
      </c>
      <c r="AT1203">
        <v>0</v>
      </c>
      <c r="AU1203">
        <v>1.0492224244530099</v>
      </c>
      <c r="AV1203">
        <v>0.94085695625261101</v>
      </c>
      <c r="AW1203">
        <v>0</v>
      </c>
      <c r="AX1203">
        <v>0</v>
      </c>
      <c r="AY1203">
        <v>1.19494996410928</v>
      </c>
      <c r="AZ1203">
        <v>0.82936303610214002</v>
      </c>
      <c r="BA1203">
        <v>0</v>
      </c>
      <c r="BB1203">
        <v>0</v>
      </c>
      <c r="BC1203">
        <v>1.12278071611037</v>
      </c>
      <c r="BD1203">
        <v>1.4972386373906701</v>
      </c>
      <c r="BE1203">
        <v>0</v>
      </c>
      <c r="BF1203">
        <v>0</v>
      </c>
      <c r="BG1203">
        <v>0.30452419612916998</v>
      </c>
      <c r="BH1203">
        <v>0.725063516631268</v>
      </c>
      <c r="BI1203">
        <v>0</v>
      </c>
      <c r="BJ1203">
        <v>0</v>
      </c>
      <c r="BK1203">
        <v>0.40909597389737501</v>
      </c>
      <c r="BL1203">
        <v>1.10172721996822</v>
      </c>
      <c r="BM1203">
        <v>0</v>
      </c>
      <c r="BN1203">
        <v>9.5371192234329896E-2</v>
      </c>
      <c r="BO1203">
        <v>0.98296866644952996</v>
      </c>
      <c r="BP1203">
        <v>0.88759747421520097</v>
      </c>
      <c r="BQ1203">
        <v>0</v>
      </c>
      <c r="BR1203">
        <v>0</v>
      </c>
      <c r="BS1203">
        <v>0.46893317702227399</v>
      </c>
      <c r="BT1203">
        <v>0.46893317702227399</v>
      </c>
      <c r="BU1203">
        <v>0</v>
      </c>
      <c r="BV1203">
        <v>0</v>
      </c>
      <c r="BW1203">
        <v>1.3281761903892</v>
      </c>
      <c r="BX1203">
        <v>0.99763395200871696</v>
      </c>
      <c r="BZ1203" t="s">
        <v>284</v>
      </c>
      <c r="CC1203">
        <v>0</v>
      </c>
      <c r="CD1203">
        <v>0</v>
      </c>
      <c r="CE1203">
        <v>0.251314584219264</v>
      </c>
      <c r="CF1203">
        <v>0.62102384973206903</v>
      </c>
      <c r="CG1203">
        <v>0</v>
      </c>
      <c r="CH1203">
        <v>0</v>
      </c>
      <c r="CI1203">
        <v>0</v>
      </c>
      <c r="CJ1203">
        <v>0.29340497003414301</v>
      </c>
      <c r="CK1203">
        <v>0</v>
      </c>
      <c r="CL1203">
        <v>0</v>
      </c>
      <c r="CM1203">
        <v>0</v>
      </c>
      <c r="CN1203">
        <v>0.79015060872521903</v>
      </c>
      <c r="CO1203">
        <v>0</v>
      </c>
      <c r="CP1203">
        <v>0.12956724540036299</v>
      </c>
      <c r="CQ1203">
        <v>1.4624310449029601</v>
      </c>
      <c r="CR1203">
        <v>1.2276850133258299</v>
      </c>
      <c r="CS1203">
        <v>0</v>
      </c>
      <c r="CT1203">
        <v>0</v>
      </c>
      <c r="CU1203">
        <v>0.32407771207492297</v>
      </c>
      <c r="CV1203">
        <v>0.56874009005843995</v>
      </c>
      <c r="CW1203">
        <v>0</v>
      </c>
      <c r="CX1203">
        <v>0</v>
      </c>
      <c r="CY1203">
        <v>0.1158039077346</v>
      </c>
      <c r="CZ1203">
        <v>0.32101993696441999</v>
      </c>
      <c r="DA1203">
        <v>0</v>
      </c>
      <c r="DB1203">
        <v>0.22560044425933601</v>
      </c>
      <c r="DC1203">
        <v>0.91799691374889503</v>
      </c>
      <c r="DD1203">
        <v>0.69239646948955802</v>
      </c>
      <c r="DE1203">
        <v>0</v>
      </c>
      <c r="DF1203">
        <v>0.80314222065892804</v>
      </c>
      <c r="DG1203">
        <v>5.77023130588735</v>
      </c>
      <c r="DH1203">
        <v>4.9670890852284204</v>
      </c>
      <c r="DI1203">
        <v>0</v>
      </c>
      <c r="DJ1203">
        <v>0</v>
      </c>
      <c r="DK1203">
        <v>3.63866278543519E-2</v>
      </c>
      <c r="DL1203">
        <v>0.50496109455142602</v>
      </c>
      <c r="DM1203">
        <v>0</v>
      </c>
      <c r="DN1203">
        <v>0</v>
      </c>
      <c r="DO1203">
        <v>0.61144591352792499</v>
      </c>
      <c r="DP1203">
        <v>0.98351656041469504</v>
      </c>
      <c r="DQ1203">
        <v>0</v>
      </c>
      <c r="DR1203">
        <v>0.15462778882261999</v>
      </c>
      <c r="DS1203">
        <v>0.360364211960853</v>
      </c>
      <c r="DT1203">
        <v>0.58051111420580703</v>
      </c>
    </row>
    <row r="1204" spans="1:124" x14ac:dyDescent="0.35">
      <c r="A1204" s="19" t="str">
        <f t="shared" si="36"/>
        <v>ROAA--37894</v>
      </c>
      <c r="B1204" s="19" t="str">
        <f t="shared" si="37"/>
        <v>ROAA</v>
      </c>
      <c r="C1204">
        <v>14</v>
      </c>
      <c r="D1204" s="27">
        <v>37894</v>
      </c>
      <c r="E1204">
        <v>0.98</v>
      </c>
      <c r="F1204">
        <v>1.325</v>
      </c>
      <c r="G1204">
        <v>1.9325000000000001</v>
      </c>
      <c r="H1204">
        <v>1.41681818181818</v>
      </c>
      <c r="I1204">
        <v>0.92</v>
      </c>
      <c r="J1204">
        <v>1.3149999999999999</v>
      </c>
      <c r="K1204">
        <v>1.7625</v>
      </c>
      <c r="L1204">
        <v>1.3271446078431399</v>
      </c>
      <c r="M1204">
        <v>0.74</v>
      </c>
      <c r="N1204">
        <v>1.1100000000000001</v>
      </c>
      <c r="O1204">
        <v>1.5</v>
      </c>
      <c r="P1204">
        <v>1.0918667537557101</v>
      </c>
      <c r="Q1204">
        <v>1.0175000000000001</v>
      </c>
      <c r="R1204">
        <v>1.2849999999999999</v>
      </c>
      <c r="S1204">
        <v>1.365</v>
      </c>
      <c r="T1204">
        <v>1.1770833333333299</v>
      </c>
      <c r="U1204">
        <v>0.87</v>
      </c>
      <c r="V1204">
        <v>1.35</v>
      </c>
      <c r="W1204">
        <v>1.79</v>
      </c>
      <c r="X1204">
        <v>1.29956236323851</v>
      </c>
      <c r="Y1204">
        <v>0.97499999999999998</v>
      </c>
      <c r="Z1204">
        <v>1.31</v>
      </c>
      <c r="AA1204">
        <v>1.75</v>
      </c>
      <c r="AB1204">
        <v>1.1934177215189901</v>
      </c>
      <c r="AC1204">
        <v>0.89</v>
      </c>
      <c r="AD1204">
        <v>1.17</v>
      </c>
      <c r="AE1204">
        <v>1.54</v>
      </c>
      <c r="AF1204">
        <v>1.2266999999999999</v>
      </c>
      <c r="AG1204">
        <v>0.86499999999999999</v>
      </c>
      <c r="AH1204">
        <v>1.26</v>
      </c>
      <c r="AI1204">
        <v>1.75</v>
      </c>
      <c r="AJ1204">
        <v>1.87802197802198</v>
      </c>
      <c r="AK1204">
        <v>1.0425</v>
      </c>
      <c r="AL1204">
        <v>1.41</v>
      </c>
      <c r="AM1204">
        <v>1.8374999999999999</v>
      </c>
      <c r="AN1204">
        <v>1.4304285714285701</v>
      </c>
      <c r="AO1204">
        <v>0.85</v>
      </c>
      <c r="AP1204">
        <v>1.23</v>
      </c>
      <c r="AQ1204">
        <v>1.65</v>
      </c>
      <c r="AR1204">
        <v>1.2611716621253399</v>
      </c>
      <c r="AS1204">
        <v>0.97</v>
      </c>
      <c r="AT1204">
        <v>1.37</v>
      </c>
      <c r="AU1204">
        <v>1.7949999999999999</v>
      </c>
      <c r="AV1204">
        <v>1.40930648769575</v>
      </c>
      <c r="AW1204">
        <v>0.99</v>
      </c>
      <c r="AX1204">
        <v>1.38</v>
      </c>
      <c r="AY1204">
        <v>1.87</v>
      </c>
      <c r="AZ1204">
        <v>1.35568306010929</v>
      </c>
      <c r="BA1204">
        <v>0.91</v>
      </c>
      <c r="BB1204">
        <v>1.2849999999999999</v>
      </c>
      <c r="BC1204">
        <v>1.6975</v>
      </c>
      <c r="BD1204">
        <v>1.2591463414634101</v>
      </c>
      <c r="BE1204">
        <v>0.96499999999999997</v>
      </c>
      <c r="BF1204">
        <v>1.44</v>
      </c>
      <c r="BG1204">
        <v>1.8025</v>
      </c>
      <c r="BH1204">
        <v>1.9088461538461501</v>
      </c>
      <c r="BI1204">
        <v>0.85499999999999998</v>
      </c>
      <c r="BJ1204">
        <v>0.96</v>
      </c>
      <c r="BK1204">
        <v>1.355</v>
      </c>
      <c r="BL1204">
        <v>1.4342857142857099</v>
      </c>
      <c r="BM1204">
        <v>2.1</v>
      </c>
      <c r="BN1204">
        <v>2.2000000000000002</v>
      </c>
      <c r="BO1204">
        <v>2.2825000000000002</v>
      </c>
      <c r="BP1204">
        <v>2.1825000000000001</v>
      </c>
      <c r="BQ1204">
        <v>-0.9325</v>
      </c>
      <c r="BR1204">
        <v>1.0149999999999999</v>
      </c>
      <c r="BS1204">
        <v>1.3049999999999999</v>
      </c>
      <c r="BT1204">
        <v>-0.64249999999999996</v>
      </c>
      <c r="BU1204">
        <v>0.79</v>
      </c>
      <c r="BV1204">
        <v>1.0349999999999999</v>
      </c>
      <c r="BW1204">
        <v>1.4550000000000001</v>
      </c>
      <c r="BX1204">
        <v>1.1875</v>
      </c>
      <c r="BZ1204" t="s">
        <v>284</v>
      </c>
      <c r="CC1204">
        <v>0.95499999999999996</v>
      </c>
      <c r="CD1204">
        <v>1.43</v>
      </c>
      <c r="CE1204">
        <v>1.81</v>
      </c>
      <c r="CF1204">
        <v>1.28851239669421</v>
      </c>
      <c r="CG1204">
        <v>1.105</v>
      </c>
      <c r="CH1204">
        <v>1.57</v>
      </c>
      <c r="CI1204">
        <v>1.89</v>
      </c>
      <c r="CJ1204">
        <v>1.5006666666666699</v>
      </c>
      <c r="CK1204">
        <v>1.0900000000000001</v>
      </c>
      <c r="CL1204">
        <v>1.54</v>
      </c>
      <c r="CM1204">
        <v>2.0299999999999998</v>
      </c>
      <c r="CN1204">
        <v>1.37</v>
      </c>
      <c r="CO1204">
        <v>1.1325000000000001</v>
      </c>
      <c r="CP1204">
        <v>1.2549999999999999</v>
      </c>
      <c r="CQ1204">
        <v>1.7375</v>
      </c>
      <c r="CR1204">
        <v>1.4483333333333299</v>
      </c>
      <c r="CS1204">
        <v>0.98499999999999999</v>
      </c>
      <c r="CT1204">
        <v>1.27</v>
      </c>
      <c r="CU1204">
        <v>1.575</v>
      </c>
      <c r="CV1204">
        <v>1.3262499999999999</v>
      </c>
      <c r="CW1204">
        <v>0.6925</v>
      </c>
      <c r="CX1204">
        <v>1.3049999999999999</v>
      </c>
      <c r="CY1204">
        <v>1.5075000000000001</v>
      </c>
      <c r="CZ1204">
        <v>1.2492857142857099</v>
      </c>
      <c r="DA1204">
        <v>1.34</v>
      </c>
      <c r="DB1204">
        <v>1.5</v>
      </c>
      <c r="DC1204">
        <v>1.6975</v>
      </c>
      <c r="DD1204">
        <v>1.5375000000000001</v>
      </c>
      <c r="DE1204">
        <v>0.48499999999999999</v>
      </c>
      <c r="DF1204">
        <v>1.1100000000000001</v>
      </c>
      <c r="DG1204">
        <v>2.3925000000000001</v>
      </c>
      <c r="DH1204">
        <v>1.7675000000000001</v>
      </c>
      <c r="DI1204">
        <v>0.84750000000000003</v>
      </c>
      <c r="DJ1204">
        <v>1.4950000000000001</v>
      </c>
      <c r="DK1204">
        <v>3.9849999999999999</v>
      </c>
      <c r="DL1204">
        <v>4.3062500000000004</v>
      </c>
      <c r="DM1204">
        <v>1.22</v>
      </c>
      <c r="DN1204">
        <v>1.4</v>
      </c>
      <c r="DO1204">
        <v>1.7</v>
      </c>
      <c r="DP1204">
        <v>1.4090909090909101</v>
      </c>
      <c r="DQ1204">
        <v>0.63500000000000001</v>
      </c>
      <c r="DR1204">
        <v>1.19</v>
      </c>
      <c r="DS1204">
        <v>1.8149999999999999</v>
      </c>
      <c r="DT1204">
        <v>1.21571428571429</v>
      </c>
    </row>
    <row r="1205" spans="1:124" x14ac:dyDescent="0.35">
      <c r="A1205" s="19" t="str">
        <f t="shared" si="36"/>
        <v>NIM--37894</v>
      </c>
      <c r="B1205" s="19" t="str">
        <f t="shared" si="37"/>
        <v>NIM</v>
      </c>
      <c r="C1205">
        <v>15</v>
      </c>
      <c r="D1205" s="27">
        <v>37894</v>
      </c>
      <c r="E1205">
        <v>4.18</v>
      </c>
      <c r="F1205">
        <v>4.5549999999999997</v>
      </c>
      <c r="G1205">
        <v>5.0025000000000004</v>
      </c>
      <c r="H1205">
        <v>4.7912499999999998</v>
      </c>
      <c r="I1205">
        <v>3.97</v>
      </c>
      <c r="J1205">
        <v>4.42</v>
      </c>
      <c r="K1205">
        <v>4.9249999999999998</v>
      </c>
      <c r="L1205">
        <v>4.4790318627451002</v>
      </c>
      <c r="M1205">
        <v>3.69</v>
      </c>
      <c r="N1205">
        <v>4.17</v>
      </c>
      <c r="O1205">
        <v>4.68</v>
      </c>
      <c r="P1205">
        <v>4.1799529719137896</v>
      </c>
      <c r="Q1205">
        <v>3.98</v>
      </c>
      <c r="R1205">
        <v>4.4249999999999998</v>
      </c>
      <c r="S1205">
        <v>5.1550000000000002</v>
      </c>
      <c r="T1205">
        <v>4.46</v>
      </c>
      <c r="U1205">
        <v>3.99</v>
      </c>
      <c r="V1205">
        <v>4.45</v>
      </c>
      <c r="W1205">
        <v>4.9400000000000004</v>
      </c>
      <c r="X1205">
        <v>4.4728227571115999</v>
      </c>
      <c r="Y1205">
        <v>4.2850000000000001</v>
      </c>
      <c r="Z1205">
        <v>4.67</v>
      </c>
      <c r="AA1205">
        <v>5.0999999999999996</v>
      </c>
      <c r="AB1205">
        <v>4.7255696202531601</v>
      </c>
      <c r="AC1205">
        <v>3.9</v>
      </c>
      <c r="AD1205">
        <v>4.2549999999999999</v>
      </c>
      <c r="AE1205">
        <v>4.57</v>
      </c>
      <c r="AF1205">
        <v>4.2416999999999998</v>
      </c>
      <c r="AG1205">
        <v>3.8650000000000002</v>
      </c>
      <c r="AH1205">
        <v>4.41</v>
      </c>
      <c r="AI1205">
        <v>5.18</v>
      </c>
      <c r="AJ1205">
        <v>5.2630769230769197</v>
      </c>
      <c r="AK1205">
        <v>3.9725000000000001</v>
      </c>
      <c r="AL1205">
        <v>4.46</v>
      </c>
      <c r="AM1205">
        <v>4.8724999999999996</v>
      </c>
      <c r="AN1205">
        <v>4.4768571428571402</v>
      </c>
      <c r="AO1205">
        <v>3.87</v>
      </c>
      <c r="AP1205">
        <v>4.28</v>
      </c>
      <c r="AQ1205">
        <v>4.75</v>
      </c>
      <c r="AR1205">
        <v>4.3131335149863803</v>
      </c>
      <c r="AS1205">
        <v>4.12</v>
      </c>
      <c r="AT1205">
        <v>4.5999999999999996</v>
      </c>
      <c r="AU1205">
        <v>5.0199999999999996</v>
      </c>
      <c r="AV1205">
        <v>4.6342505592841201</v>
      </c>
      <c r="AW1205">
        <v>3.95</v>
      </c>
      <c r="AX1205">
        <v>4.45</v>
      </c>
      <c r="AY1205">
        <v>4.95</v>
      </c>
      <c r="AZ1205">
        <v>4.4632786885245901</v>
      </c>
      <c r="BA1205">
        <v>4.08</v>
      </c>
      <c r="BB1205">
        <v>4.5149999999999997</v>
      </c>
      <c r="BC1205">
        <v>4.9874999999999998</v>
      </c>
      <c r="BD1205">
        <v>4.54189024390244</v>
      </c>
      <c r="BE1205">
        <v>3.76</v>
      </c>
      <c r="BF1205">
        <v>4.32</v>
      </c>
      <c r="BG1205">
        <v>5.1050000000000004</v>
      </c>
      <c r="BH1205">
        <v>4.7103846153846103</v>
      </c>
      <c r="BI1205">
        <v>4.09</v>
      </c>
      <c r="BJ1205">
        <v>4.49</v>
      </c>
      <c r="BK1205">
        <v>4.5549999999999997</v>
      </c>
      <c r="BL1205">
        <v>4.3600000000000003</v>
      </c>
      <c r="BM1205">
        <v>4.5925000000000002</v>
      </c>
      <c r="BN1205">
        <v>4.7350000000000003</v>
      </c>
      <c r="BO1205">
        <v>4.83</v>
      </c>
      <c r="BP1205">
        <v>4.6875</v>
      </c>
      <c r="BQ1205">
        <v>3.2050000000000001</v>
      </c>
      <c r="BR1205">
        <v>3.73</v>
      </c>
      <c r="BS1205">
        <v>4.0650000000000004</v>
      </c>
      <c r="BT1205">
        <v>3.54</v>
      </c>
      <c r="BU1205">
        <v>4.37</v>
      </c>
      <c r="BV1205">
        <v>4.7149999999999999</v>
      </c>
      <c r="BW1205">
        <v>4.9175000000000004</v>
      </c>
      <c r="BX1205">
        <v>4.6325000000000003</v>
      </c>
      <c r="BZ1205" t="s">
        <v>284</v>
      </c>
      <c r="CC1205">
        <v>4.1349999999999998</v>
      </c>
      <c r="CD1205">
        <v>4.67</v>
      </c>
      <c r="CE1205">
        <v>5.0149999999999997</v>
      </c>
      <c r="CF1205">
        <v>4.6057851239669398</v>
      </c>
      <c r="CG1205">
        <v>4.17</v>
      </c>
      <c r="CH1205">
        <v>4.66</v>
      </c>
      <c r="CI1205">
        <v>4.8899999999999997</v>
      </c>
      <c r="CJ1205">
        <v>4.5613333333333301</v>
      </c>
      <c r="CK1205">
        <v>3.83</v>
      </c>
      <c r="CL1205">
        <v>4.42</v>
      </c>
      <c r="CM1205">
        <v>4.8099999999999996</v>
      </c>
      <c r="CN1205">
        <v>4.3485714285714296</v>
      </c>
      <c r="CO1205">
        <v>4.6100000000000003</v>
      </c>
      <c r="CP1205">
        <v>4.7300000000000004</v>
      </c>
      <c r="CQ1205">
        <v>5.0599999999999996</v>
      </c>
      <c r="CR1205">
        <v>5.0783333333333296</v>
      </c>
      <c r="CS1205">
        <v>3.7349999999999999</v>
      </c>
      <c r="CT1205">
        <v>3.84</v>
      </c>
      <c r="CU1205">
        <v>4.43</v>
      </c>
      <c r="CV1205">
        <v>4.4612499999999997</v>
      </c>
      <c r="CW1205">
        <v>3.8925000000000001</v>
      </c>
      <c r="CX1205">
        <v>4.7750000000000004</v>
      </c>
      <c r="CY1205">
        <v>5.0350000000000001</v>
      </c>
      <c r="CZ1205">
        <v>4.5149999999999997</v>
      </c>
      <c r="DA1205">
        <v>3.8224999999999998</v>
      </c>
      <c r="DB1205">
        <v>4.1050000000000004</v>
      </c>
      <c r="DC1205">
        <v>4.6500000000000004</v>
      </c>
      <c r="DD1205">
        <v>4.3674999999999997</v>
      </c>
      <c r="DE1205">
        <v>3.2574999999999998</v>
      </c>
      <c r="DF1205">
        <v>3.5449999999999999</v>
      </c>
      <c r="DG1205">
        <v>9.4175000000000004</v>
      </c>
      <c r="DH1205">
        <v>9.1300000000000008</v>
      </c>
      <c r="DI1205">
        <v>3.47</v>
      </c>
      <c r="DJ1205">
        <v>4.4850000000000003</v>
      </c>
      <c r="DK1205">
        <v>6.98</v>
      </c>
      <c r="DL1205">
        <v>6.6725000000000003</v>
      </c>
      <c r="DM1205">
        <v>4.1100000000000003</v>
      </c>
      <c r="DN1205">
        <v>4.53</v>
      </c>
      <c r="DO1205">
        <v>5.23</v>
      </c>
      <c r="DP1205">
        <v>4.63</v>
      </c>
      <c r="DQ1205">
        <v>3.95</v>
      </c>
      <c r="DR1205">
        <v>4.4800000000000004</v>
      </c>
      <c r="DS1205">
        <v>4.88</v>
      </c>
      <c r="DT1205">
        <v>4.3514285714285696</v>
      </c>
    </row>
    <row r="1206" spans="1:124" x14ac:dyDescent="0.35">
      <c r="A1206" s="19" t="str">
        <f t="shared" si="36"/>
        <v>Provisions / Avg Assets--37894</v>
      </c>
      <c r="B1206" s="19" t="str">
        <f t="shared" si="37"/>
        <v>Provisions / Avg Assets</v>
      </c>
      <c r="C1206">
        <v>16</v>
      </c>
      <c r="D1206" s="27">
        <v>37894</v>
      </c>
      <c r="E1206">
        <v>7.0000000000000007E-2</v>
      </c>
      <c r="F1206">
        <v>0.16500000000000001</v>
      </c>
      <c r="G1206">
        <v>0.27500000000000002</v>
      </c>
      <c r="H1206">
        <v>0.36772727272727301</v>
      </c>
      <c r="I1206">
        <v>0.04</v>
      </c>
      <c r="J1206">
        <v>0.13</v>
      </c>
      <c r="K1206">
        <v>0.27</v>
      </c>
      <c r="L1206">
        <v>0.21850490196078401</v>
      </c>
      <c r="M1206">
        <v>0.05</v>
      </c>
      <c r="N1206">
        <v>0.15</v>
      </c>
      <c r="O1206">
        <v>0.31</v>
      </c>
      <c r="P1206">
        <v>0.24163030698889701</v>
      </c>
      <c r="Q1206">
        <v>0.12</v>
      </c>
      <c r="R1206">
        <v>0.17499999999999999</v>
      </c>
      <c r="S1206">
        <v>0.24249999999999999</v>
      </c>
      <c r="T1206">
        <v>0.22291666666666701</v>
      </c>
      <c r="U1206">
        <v>0.05</v>
      </c>
      <c r="V1206">
        <v>0.13</v>
      </c>
      <c r="W1206">
        <v>0.28000000000000003</v>
      </c>
      <c r="X1206">
        <v>0.220196936542669</v>
      </c>
      <c r="Y1206">
        <v>7.4999999999999997E-2</v>
      </c>
      <c r="Z1206">
        <v>0.15</v>
      </c>
      <c r="AA1206">
        <v>0.26500000000000001</v>
      </c>
      <c r="AB1206">
        <v>0.189746835443038</v>
      </c>
      <c r="AC1206">
        <v>0.01</v>
      </c>
      <c r="AD1206">
        <v>0.13</v>
      </c>
      <c r="AE1206">
        <v>0.23</v>
      </c>
      <c r="AF1206">
        <v>0.16120000000000001</v>
      </c>
      <c r="AG1206">
        <v>0</v>
      </c>
      <c r="AH1206">
        <v>0.1</v>
      </c>
      <c r="AI1206">
        <v>0.35499999999999998</v>
      </c>
      <c r="AJ1206">
        <v>0.70736263736263705</v>
      </c>
      <c r="AK1206">
        <v>0.05</v>
      </c>
      <c r="AL1206">
        <v>0.12</v>
      </c>
      <c r="AM1206">
        <v>0.18</v>
      </c>
      <c r="AN1206">
        <v>0.154571428571429</v>
      </c>
      <c r="AO1206">
        <v>0</v>
      </c>
      <c r="AP1206">
        <v>0.09</v>
      </c>
      <c r="AQ1206">
        <v>0.21</v>
      </c>
      <c r="AR1206">
        <v>0.16512261580381499</v>
      </c>
      <c r="AS1206">
        <v>7.0000000000000007E-2</v>
      </c>
      <c r="AT1206">
        <v>0.16</v>
      </c>
      <c r="AU1206">
        <v>0.3</v>
      </c>
      <c r="AV1206">
        <v>0.23183445190156601</v>
      </c>
      <c r="AW1206">
        <v>0.06</v>
      </c>
      <c r="AX1206">
        <v>0.13</v>
      </c>
      <c r="AY1206">
        <v>0.24</v>
      </c>
      <c r="AZ1206">
        <v>0.210874316939891</v>
      </c>
      <c r="BA1206">
        <v>6.25E-2</v>
      </c>
      <c r="BB1206">
        <v>0.16</v>
      </c>
      <c r="BC1206">
        <v>0.28000000000000003</v>
      </c>
      <c r="BD1206">
        <v>0.234817073170732</v>
      </c>
      <c r="BE1206">
        <v>0.04</v>
      </c>
      <c r="BF1206">
        <v>0.1</v>
      </c>
      <c r="BG1206">
        <v>0.20250000000000001</v>
      </c>
      <c r="BH1206">
        <v>0.520384615384615</v>
      </c>
      <c r="BI1206">
        <v>0.04</v>
      </c>
      <c r="BJ1206">
        <v>0.09</v>
      </c>
      <c r="BK1206">
        <v>0.115</v>
      </c>
      <c r="BL1206">
        <v>9.5714285714285696E-2</v>
      </c>
      <c r="BM1206">
        <v>0.2475</v>
      </c>
      <c r="BN1206">
        <v>0.315</v>
      </c>
      <c r="BO1206">
        <v>0.36499999999999999</v>
      </c>
      <c r="BP1206">
        <v>0.29749999999999999</v>
      </c>
      <c r="BQ1206">
        <v>0</v>
      </c>
      <c r="BR1206">
        <v>0.155</v>
      </c>
      <c r="BS1206">
        <v>0.375</v>
      </c>
      <c r="BT1206">
        <v>0.22</v>
      </c>
      <c r="BU1206">
        <v>5.7500000000000002E-2</v>
      </c>
      <c r="BV1206">
        <v>0.125</v>
      </c>
      <c r="BW1206">
        <v>0.27</v>
      </c>
      <c r="BX1206">
        <v>0.24199999999999999</v>
      </c>
      <c r="BZ1206" t="s">
        <v>284</v>
      </c>
      <c r="CC1206">
        <v>8.5000000000000006E-2</v>
      </c>
      <c r="CD1206">
        <v>0.2</v>
      </c>
      <c r="CE1206">
        <v>0.32</v>
      </c>
      <c r="CF1206">
        <v>0.26892561983471103</v>
      </c>
      <c r="CG1206">
        <v>6.5000000000000002E-2</v>
      </c>
      <c r="CH1206">
        <v>0.24</v>
      </c>
      <c r="CI1206">
        <v>0.32</v>
      </c>
      <c r="CJ1206">
        <v>0.246</v>
      </c>
      <c r="CK1206">
        <v>7.0000000000000007E-2</v>
      </c>
      <c r="CL1206">
        <v>0.15</v>
      </c>
      <c r="CM1206">
        <v>0.28000000000000003</v>
      </c>
      <c r="CN1206">
        <v>0.22571428571428601</v>
      </c>
      <c r="CO1206">
        <v>0.09</v>
      </c>
      <c r="CP1206">
        <v>0.155</v>
      </c>
      <c r="CQ1206">
        <v>0.20499999999999999</v>
      </c>
      <c r="CR1206">
        <v>0.17499999999999999</v>
      </c>
      <c r="CS1206">
        <v>3.7499999999999999E-2</v>
      </c>
      <c r="CT1206">
        <v>0.05</v>
      </c>
      <c r="CU1206">
        <v>6.5000000000000002E-2</v>
      </c>
      <c r="CV1206">
        <v>5.3749999999999999E-2</v>
      </c>
      <c r="CW1206">
        <v>2.5000000000000001E-3</v>
      </c>
      <c r="CX1206">
        <v>0.19</v>
      </c>
      <c r="CY1206">
        <v>0.245</v>
      </c>
      <c r="CZ1206">
        <v>0.34857142857142898</v>
      </c>
      <c r="DA1206">
        <v>9.7500000000000003E-2</v>
      </c>
      <c r="DB1206">
        <v>0.125</v>
      </c>
      <c r="DC1206">
        <v>0.16500000000000001</v>
      </c>
      <c r="DD1206">
        <v>0.13750000000000001</v>
      </c>
      <c r="DE1206">
        <v>0</v>
      </c>
      <c r="DF1206">
        <v>0</v>
      </c>
      <c r="DG1206">
        <v>0.96499999999999997</v>
      </c>
      <c r="DH1206">
        <v>0.96499999999999997</v>
      </c>
      <c r="DI1206">
        <v>0</v>
      </c>
      <c r="DJ1206">
        <v>0.2</v>
      </c>
      <c r="DK1206">
        <v>3.5274999999999999</v>
      </c>
      <c r="DL1206">
        <v>2.2949999999999999</v>
      </c>
      <c r="DM1206">
        <v>5.5E-2</v>
      </c>
      <c r="DN1206">
        <v>0.15</v>
      </c>
      <c r="DO1206">
        <v>0.2</v>
      </c>
      <c r="DP1206">
        <v>0.13727272727272699</v>
      </c>
      <c r="DQ1206">
        <v>0.04</v>
      </c>
      <c r="DR1206">
        <v>0.11</v>
      </c>
      <c r="DS1206">
        <v>0.21</v>
      </c>
      <c r="DT1206">
        <v>0.155714285714286</v>
      </c>
    </row>
    <row r="1207" spans="1:124" x14ac:dyDescent="0.35">
      <c r="A1207" s="19" t="str">
        <f t="shared" si="36"/>
        <v>Negative Earners (last 4 qtrs)--37894</v>
      </c>
      <c r="B1207" s="19" t="str">
        <f t="shared" si="37"/>
        <v>Negative Earners (last 4 qtrs)</v>
      </c>
      <c r="C1207">
        <v>17</v>
      </c>
      <c r="D1207" s="27">
        <v>37894</v>
      </c>
      <c r="F1207">
        <v>2.2727272727272698</v>
      </c>
      <c r="H1207">
        <v>2</v>
      </c>
      <c r="J1207">
        <v>3.6057692307692299</v>
      </c>
      <c r="L1207">
        <v>30</v>
      </c>
      <c r="N1207">
        <v>5.5818717193701204</v>
      </c>
      <c r="P1207">
        <v>436</v>
      </c>
      <c r="R1207">
        <v>8.3333333333333304</v>
      </c>
      <c r="T1207">
        <v>2</v>
      </c>
      <c r="V1207">
        <v>4.5161290322580596</v>
      </c>
      <c r="X1207">
        <v>21</v>
      </c>
      <c r="Z1207">
        <v>1.26582278481013</v>
      </c>
      <c r="AB1207">
        <v>1</v>
      </c>
      <c r="AD1207">
        <v>0.98039215686274495</v>
      </c>
      <c r="AF1207">
        <v>1</v>
      </c>
      <c r="AH1207">
        <v>3.2967032967033001</v>
      </c>
      <c r="AI1207"/>
      <c r="AJ1207">
        <v>3</v>
      </c>
      <c r="AK1207"/>
      <c r="AL1207">
        <v>2.8571428571428599</v>
      </c>
      <c r="AN1207">
        <v>2</v>
      </c>
      <c r="AP1207">
        <v>3.4852546916890099</v>
      </c>
      <c r="AR1207">
        <v>13</v>
      </c>
      <c r="AT1207">
        <v>3.51648351648352</v>
      </c>
      <c r="AV1207">
        <v>16</v>
      </c>
      <c r="AX1207">
        <v>3.2432432432432399</v>
      </c>
      <c r="AZ1207">
        <v>6</v>
      </c>
      <c r="BB1207">
        <v>4.8192771084337398</v>
      </c>
      <c r="BD1207">
        <v>8</v>
      </c>
      <c r="BF1207">
        <v>3.8461538461538498</v>
      </c>
      <c r="BH1207">
        <v>2</v>
      </c>
      <c r="BJ1207">
        <v>0</v>
      </c>
      <c r="BL1207">
        <v>0</v>
      </c>
      <c r="BN1207">
        <v>0</v>
      </c>
      <c r="BP1207">
        <v>0</v>
      </c>
      <c r="BR1207">
        <v>0</v>
      </c>
      <c r="BT1207">
        <v>0</v>
      </c>
      <c r="BV1207">
        <v>5</v>
      </c>
      <c r="BX1207">
        <v>1</v>
      </c>
      <c r="BZ1207" t="s">
        <v>285</v>
      </c>
      <c r="CB1207">
        <v>0</v>
      </c>
      <c r="CD1207">
        <v>2.4390243902439002</v>
      </c>
      <c r="CF1207">
        <v>3</v>
      </c>
      <c r="CH1207">
        <v>0</v>
      </c>
      <c r="CJ1207">
        <v>0</v>
      </c>
      <c r="CL1207">
        <v>0</v>
      </c>
      <c r="CN1207">
        <v>0</v>
      </c>
      <c r="CP1207">
        <v>0</v>
      </c>
      <c r="CR1207">
        <v>0</v>
      </c>
      <c r="CT1207">
        <v>0</v>
      </c>
      <c r="CV1207">
        <v>0</v>
      </c>
      <c r="CX1207">
        <v>0</v>
      </c>
      <c r="CZ1207">
        <v>0</v>
      </c>
      <c r="DB1207">
        <v>0</v>
      </c>
      <c r="DD1207">
        <v>0</v>
      </c>
      <c r="DF1207">
        <v>0</v>
      </c>
      <c r="DH1207">
        <v>0</v>
      </c>
      <c r="DJ1207">
        <v>0</v>
      </c>
      <c r="DL1207">
        <v>0</v>
      </c>
      <c r="DN1207">
        <v>9.0909090909090899</v>
      </c>
      <c r="DP1207">
        <v>1</v>
      </c>
      <c r="DR1207">
        <v>0</v>
      </c>
      <c r="DT1207">
        <v>0</v>
      </c>
    </row>
    <row r="1208" spans="1:124" x14ac:dyDescent="0.35">
      <c r="A1208" s="19" t="str">
        <f t="shared" si="36"/>
        <v>Noncore Funding / Liab--37894</v>
      </c>
      <c r="B1208" s="19" t="str">
        <f t="shared" si="37"/>
        <v>Noncore Funding / Liab</v>
      </c>
      <c r="C1208">
        <v>18</v>
      </c>
      <c r="D1208" s="27">
        <v>37894</v>
      </c>
      <c r="E1208">
        <v>11.300749413984599</v>
      </c>
      <c r="F1208">
        <v>14.8061565358626</v>
      </c>
      <c r="G1208">
        <v>25.3178062643107</v>
      </c>
      <c r="H1208">
        <v>18.998286132712799</v>
      </c>
      <c r="I1208">
        <v>9.4949034962687602</v>
      </c>
      <c r="J1208">
        <v>14.4029535103098</v>
      </c>
      <c r="K1208">
        <v>21.113481879483501</v>
      </c>
      <c r="L1208">
        <v>16.855927357679501</v>
      </c>
      <c r="M1208">
        <v>11.919614733726201</v>
      </c>
      <c r="N1208">
        <v>18.278839091772301</v>
      </c>
      <c r="O1208">
        <v>26.818343750241802</v>
      </c>
      <c r="P1208">
        <v>20.942424791972101</v>
      </c>
      <c r="Q1208">
        <v>11.3802563549298</v>
      </c>
      <c r="R1208">
        <v>17.5534706317647</v>
      </c>
      <c r="S1208">
        <v>21.5731493399839</v>
      </c>
      <c r="T1208">
        <v>16.823132983987801</v>
      </c>
      <c r="U1208">
        <v>8.4661206254653791</v>
      </c>
      <c r="V1208">
        <v>14.182925141829299</v>
      </c>
      <c r="W1208">
        <v>20.690617819485901</v>
      </c>
      <c r="X1208">
        <v>16.155547654160902</v>
      </c>
      <c r="Y1208">
        <v>11.725571617218799</v>
      </c>
      <c r="Z1208">
        <v>14.909880914065001</v>
      </c>
      <c r="AA1208">
        <v>22.7514660563352</v>
      </c>
      <c r="AB1208">
        <v>18.9131885608627</v>
      </c>
      <c r="AC1208">
        <v>9.9363294939819298</v>
      </c>
      <c r="AD1208">
        <v>13.9159931839244</v>
      </c>
      <c r="AE1208">
        <v>20.325313794780602</v>
      </c>
      <c r="AF1208">
        <v>15.710204877525101</v>
      </c>
      <c r="AG1208">
        <v>11.773181114752701</v>
      </c>
      <c r="AH1208">
        <v>16.356684418954</v>
      </c>
      <c r="AI1208">
        <v>26.061722613023299</v>
      </c>
      <c r="AJ1208">
        <v>22.481773083310099</v>
      </c>
      <c r="AK1208">
        <v>9.2569650562990393</v>
      </c>
      <c r="AL1208">
        <v>13.591542124274101</v>
      </c>
      <c r="AM1208">
        <v>19.6209293521575</v>
      </c>
      <c r="AN1208">
        <v>16.1019001764226</v>
      </c>
      <c r="AO1208">
        <v>9.7011582517437809</v>
      </c>
      <c r="AP1208">
        <v>14.173954046639199</v>
      </c>
      <c r="AQ1208">
        <v>19.870738406850901</v>
      </c>
      <c r="AR1208">
        <v>15.9385665606594</v>
      </c>
      <c r="AS1208">
        <v>10.4647770290495</v>
      </c>
      <c r="AT1208">
        <v>15.2502931040608</v>
      </c>
      <c r="AU1208">
        <v>23.057784901154999</v>
      </c>
      <c r="AV1208">
        <v>18.0324977361192</v>
      </c>
      <c r="AW1208">
        <v>8.8812462067570301</v>
      </c>
      <c r="AX1208">
        <v>13.1613527674061</v>
      </c>
      <c r="AY1208">
        <v>19.2022272449484</v>
      </c>
      <c r="AZ1208">
        <v>14.9192806522362</v>
      </c>
      <c r="BA1208">
        <v>10.0243794606391</v>
      </c>
      <c r="BB1208">
        <v>14.733252990899899</v>
      </c>
      <c r="BC1208">
        <v>22.361945774186498</v>
      </c>
      <c r="BD1208">
        <v>17.900070791087199</v>
      </c>
      <c r="BE1208">
        <v>7.2779882004942396</v>
      </c>
      <c r="BF1208">
        <v>14.589361164507499</v>
      </c>
      <c r="BG1208">
        <v>20.268537681723402</v>
      </c>
      <c r="BH1208">
        <v>18.860106067751701</v>
      </c>
      <c r="BI1208">
        <v>11.8609541068161</v>
      </c>
      <c r="BJ1208">
        <v>12.6045551220602</v>
      </c>
      <c r="BK1208">
        <v>28.470593496996202</v>
      </c>
      <c r="BL1208">
        <v>21.0537798670798</v>
      </c>
      <c r="BM1208">
        <v>26.688507736953099</v>
      </c>
      <c r="BN1208">
        <v>32.491223426748498</v>
      </c>
      <c r="BO1208">
        <v>36.300993543559599</v>
      </c>
      <c r="BP1208">
        <v>30.498277853764201</v>
      </c>
      <c r="BQ1208">
        <v>13.910334681993699</v>
      </c>
      <c r="BR1208">
        <v>17.892966681053501</v>
      </c>
      <c r="BS1208">
        <v>24.233786787103998</v>
      </c>
      <c r="BT1208">
        <v>20.2511547880443</v>
      </c>
      <c r="BU1208">
        <v>6.0964321108088297</v>
      </c>
      <c r="BV1208">
        <v>10.1267852249971</v>
      </c>
      <c r="BW1208">
        <v>17.476516432650801</v>
      </c>
      <c r="BX1208">
        <v>14.9412941856675</v>
      </c>
      <c r="BZ1208" t="s">
        <v>284</v>
      </c>
      <c r="CC1208">
        <v>8.8726091963815605</v>
      </c>
      <c r="CD1208">
        <v>14.0126426726652</v>
      </c>
      <c r="CE1208">
        <v>23.301938661962499</v>
      </c>
      <c r="CF1208">
        <v>17.325110875696101</v>
      </c>
      <c r="CG1208">
        <v>9.2570023803857495</v>
      </c>
      <c r="CH1208">
        <v>14.732504231363601</v>
      </c>
      <c r="CI1208">
        <v>20.553605919005701</v>
      </c>
      <c r="CJ1208">
        <v>18.128151346202699</v>
      </c>
      <c r="CK1208">
        <v>7.7887572358900101</v>
      </c>
      <c r="CL1208">
        <v>14.0193164933135</v>
      </c>
      <c r="CM1208">
        <v>18.797720448556898</v>
      </c>
      <c r="CN1208">
        <v>18.829245341741899</v>
      </c>
      <c r="CO1208">
        <v>12.238174816961401</v>
      </c>
      <c r="CP1208">
        <v>14.8255998798757</v>
      </c>
      <c r="CQ1208">
        <v>20.609801646649</v>
      </c>
      <c r="CR1208">
        <v>16.2042756766777</v>
      </c>
      <c r="CS1208">
        <v>9.2894498585254208</v>
      </c>
      <c r="CT1208">
        <v>10.8481513614629</v>
      </c>
      <c r="CU1208">
        <v>18.832180040270099</v>
      </c>
      <c r="CV1208">
        <v>14.4520274074425</v>
      </c>
      <c r="CW1208">
        <v>7.00577607236717</v>
      </c>
      <c r="CX1208">
        <v>11.9980920040251</v>
      </c>
      <c r="CY1208">
        <v>21.2951648203274</v>
      </c>
      <c r="CZ1208">
        <v>14.6544003160309</v>
      </c>
      <c r="DA1208">
        <v>19.059060053250601</v>
      </c>
      <c r="DB1208">
        <v>23.000203566760199</v>
      </c>
      <c r="DC1208">
        <v>27.544975816960999</v>
      </c>
      <c r="DD1208">
        <v>23.603832303451401</v>
      </c>
      <c r="DE1208">
        <v>13.146861710370899</v>
      </c>
      <c r="DF1208">
        <v>14.5887005738865</v>
      </c>
      <c r="DG1208">
        <v>17.640278487830599</v>
      </c>
      <c r="DH1208">
        <v>16.198439624315</v>
      </c>
      <c r="DI1208">
        <v>16.3095331081926</v>
      </c>
      <c r="DJ1208">
        <v>31.711713965663801</v>
      </c>
      <c r="DK1208">
        <v>72.034180192878793</v>
      </c>
      <c r="DL1208">
        <v>46.651833090523802</v>
      </c>
      <c r="DM1208">
        <v>8.2634744058157299</v>
      </c>
      <c r="DN1208">
        <v>12.2247720411088</v>
      </c>
      <c r="DO1208">
        <v>14.0354339723081</v>
      </c>
      <c r="DP1208">
        <v>12.216867378832999</v>
      </c>
      <c r="DQ1208">
        <v>8.7871923599377695</v>
      </c>
      <c r="DR1208">
        <v>13.213864475136001</v>
      </c>
      <c r="DS1208">
        <v>14.725298721718</v>
      </c>
      <c r="DT1208">
        <v>12.602034868894</v>
      </c>
    </row>
    <row r="1209" spans="1:124" x14ac:dyDescent="0.35">
      <c r="A1209" s="19" t="str">
        <f t="shared" si="36"/>
        <v>Brokered Dep / Liab--37894</v>
      </c>
      <c r="B1209" s="19" t="str">
        <f t="shared" si="37"/>
        <v>Brokered Dep / Liab</v>
      </c>
      <c r="C1209">
        <v>19</v>
      </c>
      <c r="D1209" s="27">
        <v>37894</v>
      </c>
      <c r="E1209">
        <v>0</v>
      </c>
      <c r="F1209">
        <v>0</v>
      </c>
      <c r="G1209">
        <v>0</v>
      </c>
      <c r="H1209">
        <v>1.41675775011904</v>
      </c>
      <c r="I1209">
        <v>0</v>
      </c>
      <c r="J1209">
        <v>0</v>
      </c>
      <c r="K1209">
        <v>0.101996675073774</v>
      </c>
      <c r="L1209">
        <v>1.35343679277166</v>
      </c>
      <c r="M1209">
        <v>0</v>
      </c>
      <c r="N1209">
        <v>0</v>
      </c>
      <c r="O1209">
        <v>0</v>
      </c>
      <c r="P1209">
        <v>1.27252970517274</v>
      </c>
      <c r="Q1209">
        <v>0</v>
      </c>
      <c r="R1209">
        <v>0</v>
      </c>
      <c r="S1209">
        <v>0</v>
      </c>
      <c r="T1209">
        <v>0.89024238771630904</v>
      </c>
      <c r="U1209">
        <v>0</v>
      </c>
      <c r="V1209">
        <v>0</v>
      </c>
      <c r="W1209">
        <v>0.53675992192583</v>
      </c>
      <c r="X1209">
        <v>1.57724406260441</v>
      </c>
      <c r="Y1209">
        <v>0</v>
      </c>
      <c r="Z1209">
        <v>0</v>
      </c>
      <c r="AA1209">
        <v>0</v>
      </c>
      <c r="AB1209">
        <v>1.3301922760178999</v>
      </c>
      <c r="AC1209">
        <v>0</v>
      </c>
      <c r="AD1209">
        <v>0</v>
      </c>
      <c r="AE1209">
        <v>0</v>
      </c>
      <c r="AF1209">
        <v>0.82640332825372798</v>
      </c>
      <c r="AG1209">
        <v>0</v>
      </c>
      <c r="AH1209">
        <v>0</v>
      </c>
      <c r="AI1209">
        <v>6.6057611020092999E-2</v>
      </c>
      <c r="AJ1209">
        <v>1.8953861562018099</v>
      </c>
      <c r="AK1209">
        <v>0</v>
      </c>
      <c r="AL1209">
        <v>0</v>
      </c>
      <c r="AM1209">
        <v>1.16703202593132</v>
      </c>
      <c r="AN1209">
        <v>1.7890603672188901</v>
      </c>
      <c r="AO1209">
        <v>0</v>
      </c>
      <c r="AP1209">
        <v>0</v>
      </c>
      <c r="AQ1209">
        <v>0</v>
      </c>
      <c r="AR1209">
        <v>1.22158154868985</v>
      </c>
      <c r="AS1209">
        <v>0</v>
      </c>
      <c r="AT1209">
        <v>0</v>
      </c>
      <c r="AU1209">
        <v>0.69967028348381199</v>
      </c>
      <c r="AV1209">
        <v>1.5783390895737599</v>
      </c>
      <c r="AW1209">
        <v>0</v>
      </c>
      <c r="AX1209">
        <v>0</v>
      </c>
      <c r="AY1209">
        <v>0</v>
      </c>
      <c r="AZ1209">
        <v>0.70360710788303904</v>
      </c>
      <c r="BA1209">
        <v>0</v>
      </c>
      <c r="BB1209">
        <v>0</v>
      </c>
      <c r="BC1209">
        <v>0.69458203992992096</v>
      </c>
      <c r="BD1209">
        <v>2.15641346167406</v>
      </c>
      <c r="BE1209">
        <v>0</v>
      </c>
      <c r="BF1209">
        <v>0</v>
      </c>
      <c r="BG1209">
        <v>0.218616630251598</v>
      </c>
      <c r="BH1209">
        <v>1.2939061982711699</v>
      </c>
      <c r="BI1209">
        <v>0</v>
      </c>
      <c r="BJ1209">
        <v>0</v>
      </c>
      <c r="BK1209">
        <v>0</v>
      </c>
      <c r="BL1209">
        <v>0.84967286957585098</v>
      </c>
      <c r="BM1209">
        <v>0</v>
      </c>
      <c r="BN1209">
        <v>1.00507614213198</v>
      </c>
      <c r="BO1209">
        <v>3.0987899758792401</v>
      </c>
      <c r="BP1209">
        <v>2.0937138337472598</v>
      </c>
      <c r="BQ1209">
        <v>0</v>
      </c>
      <c r="BR1209">
        <v>0</v>
      </c>
      <c r="BS1209">
        <v>0.72384160929642105</v>
      </c>
      <c r="BT1209">
        <v>0.72384160929642105</v>
      </c>
      <c r="BU1209">
        <v>0</v>
      </c>
      <c r="BV1209">
        <v>0</v>
      </c>
      <c r="BW1209">
        <v>0.406262806110193</v>
      </c>
      <c r="BX1209">
        <v>2.51282093951429</v>
      </c>
      <c r="BZ1209" t="s">
        <v>284</v>
      </c>
      <c r="CC1209">
        <v>0</v>
      </c>
      <c r="CD1209">
        <v>0</v>
      </c>
      <c r="CE1209">
        <v>0.51999553763016804</v>
      </c>
      <c r="CF1209">
        <v>2.3293277793473099</v>
      </c>
      <c r="CG1209">
        <v>0</v>
      </c>
      <c r="CH1209">
        <v>0.11322826360454701</v>
      </c>
      <c r="CI1209">
        <v>2.7750706845138802</v>
      </c>
      <c r="CJ1209">
        <v>2.0357290320896002</v>
      </c>
      <c r="CK1209">
        <v>0</v>
      </c>
      <c r="CL1209">
        <v>0</v>
      </c>
      <c r="CM1209">
        <v>3.0527877888488399</v>
      </c>
      <c r="CN1209">
        <v>4.1054525868281999</v>
      </c>
      <c r="CO1209">
        <v>0</v>
      </c>
      <c r="CP1209">
        <v>0</v>
      </c>
      <c r="CQ1209">
        <v>0</v>
      </c>
      <c r="CR1209">
        <v>1.82210684140382</v>
      </c>
      <c r="CS1209">
        <v>0</v>
      </c>
      <c r="CT1209">
        <v>0</v>
      </c>
      <c r="CU1209">
        <v>0.13926152629284599</v>
      </c>
      <c r="CV1209">
        <v>0.33788530422665902</v>
      </c>
      <c r="CW1209">
        <v>0</v>
      </c>
      <c r="CX1209">
        <v>0</v>
      </c>
      <c r="CY1209">
        <v>0.31194543837886302</v>
      </c>
      <c r="CZ1209">
        <v>0.79007486076776101</v>
      </c>
      <c r="DA1209">
        <v>0</v>
      </c>
      <c r="DB1209">
        <v>0</v>
      </c>
      <c r="DC1209">
        <v>0.68667344862665303</v>
      </c>
      <c r="DD1209">
        <v>0.68667344862665303</v>
      </c>
      <c r="DE1209">
        <v>0</v>
      </c>
      <c r="DF1209">
        <v>0</v>
      </c>
      <c r="DG1209">
        <v>3.888085962046E-2</v>
      </c>
      <c r="DH1209">
        <v>3.888085962046E-2</v>
      </c>
      <c r="DI1209">
        <v>0</v>
      </c>
      <c r="DJ1209">
        <v>0</v>
      </c>
      <c r="DK1209">
        <v>3.30069177355155</v>
      </c>
      <c r="DL1209">
        <v>5.4807251026024604</v>
      </c>
      <c r="DM1209">
        <v>0</v>
      </c>
      <c r="DN1209">
        <v>0</v>
      </c>
      <c r="DO1209">
        <v>0</v>
      </c>
      <c r="DP1209">
        <v>0.122347840528998</v>
      </c>
      <c r="DQ1209">
        <v>0</v>
      </c>
      <c r="DR1209">
        <v>0</v>
      </c>
      <c r="DS1209">
        <v>1.5360202189052099</v>
      </c>
      <c r="DT1209">
        <v>0.94176297668254405</v>
      </c>
    </row>
    <row r="1210" spans="1:124" x14ac:dyDescent="0.35">
      <c r="A1210" s="19" t="str">
        <f t="shared" si="36"/>
        <v>Liquid Assets / Assets--37894</v>
      </c>
      <c r="B1210" s="19" t="str">
        <f t="shared" si="37"/>
        <v>Liquid Assets / Assets</v>
      </c>
      <c r="C1210">
        <v>20</v>
      </c>
      <c r="D1210" s="27">
        <v>37894</v>
      </c>
      <c r="E1210">
        <v>10.497733699145501</v>
      </c>
      <c r="F1210">
        <v>18.931694330336502</v>
      </c>
      <c r="G1210">
        <v>28.850699866623799</v>
      </c>
      <c r="H1210">
        <v>20.4226435549933</v>
      </c>
      <c r="I1210">
        <v>10.5867033571345</v>
      </c>
      <c r="J1210">
        <v>18.498181515141599</v>
      </c>
      <c r="K1210">
        <v>28.7747414528889</v>
      </c>
      <c r="L1210">
        <v>20.585098012038099</v>
      </c>
      <c r="M1210">
        <v>10.870873078172201</v>
      </c>
      <c r="N1210">
        <v>18.883360040482401</v>
      </c>
      <c r="O1210">
        <v>29.817631270701401</v>
      </c>
      <c r="P1210">
        <v>21.3999848331107</v>
      </c>
      <c r="Q1210">
        <v>17.131521761261901</v>
      </c>
      <c r="R1210">
        <v>24.938015307964399</v>
      </c>
      <c r="S1210">
        <v>40.097194976664397</v>
      </c>
      <c r="T1210">
        <v>28.118548516428302</v>
      </c>
      <c r="U1210">
        <v>11.618083901884701</v>
      </c>
      <c r="V1210">
        <v>19.288575167545702</v>
      </c>
      <c r="W1210">
        <v>28.839791031780599</v>
      </c>
      <c r="X1210">
        <v>21.291742354634199</v>
      </c>
      <c r="Y1210">
        <v>10.4902317724175</v>
      </c>
      <c r="Z1210">
        <v>21.945474372955299</v>
      </c>
      <c r="AA1210">
        <v>30.355812418820602</v>
      </c>
      <c r="AB1210">
        <v>21.6476828079429</v>
      </c>
      <c r="AC1210">
        <v>7.4893170263267903</v>
      </c>
      <c r="AD1210">
        <v>13.456658951332001</v>
      </c>
      <c r="AE1210">
        <v>21.968142286348399</v>
      </c>
      <c r="AF1210">
        <v>16.6429934981645</v>
      </c>
      <c r="AG1210">
        <v>6.74345558762354</v>
      </c>
      <c r="AH1210">
        <v>14.019579028283299</v>
      </c>
      <c r="AI1210">
        <v>24.900681354871999</v>
      </c>
      <c r="AJ1210">
        <v>18.183921219711799</v>
      </c>
      <c r="AK1210">
        <v>12.9222363443821</v>
      </c>
      <c r="AL1210">
        <v>19.468783061053099</v>
      </c>
      <c r="AM1210">
        <v>29.5484537988258</v>
      </c>
      <c r="AN1210">
        <v>22.309890768978502</v>
      </c>
      <c r="AO1210">
        <v>9.5838427237843504</v>
      </c>
      <c r="AP1210">
        <v>18.100578628716999</v>
      </c>
      <c r="AQ1210">
        <v>28.411049909599299</v>
      </c>
      <c r="AR1210">
        <v>20.310160291548002</v>
      </c>
      <c r="AS1210">
        <v>9.4701452984091592</v>
      </c>
      <c r="AT1210">
        <v>16.268601873966599</v>
      </c>
      <c r="AU1210">
        <v>24.327775355716302</v>
      </c>
      <c r="AV1210">
        <v>17.824343295821802</v>
      </c>
      <c r="AW1210">
        <v>13.315730771857099</v>
      </c>
      <c r="AX1210">
        <v>21.405910195727301</v>
      </c>
      <c r="AY1210">
        <v>32.980520211687903</v>
      </c>
      <c r="AZ1210">
        <v>23.5892700019145</v>
      </c>
      <c r="BA1210">
        <v>10.989319949569101</v>
      </c>
      <c r="BB1210">
        <v>18.701169520249199</v>
      </c>
      <c r="BC1210">
        <v>28.6949501429192</v>
      </c>
      <c r="BD1210">
        <v>20.8316880419376</v>
      </c>
      <c r="BE1210">
        <v>12.976677223911</v>
      </c>
      <c r="BF1210">
        <v>24.107646445887202</v>
      </c>
      <c r="BG1210">
        <v>33.650232629552598</v>
      </c>
      <c r="BH1210">
        <v>26.560523640545199</v>
      </c>
      <c r="BI1210">
        <v>8.0316681670249608</v>
      </c>
      <c r="BJ1210">
        <v>16.037613488975399</v>
      </c>
      <c r="BK1210">
        <v>30.094334935395501</v>
      </c>
      <c r="BL1210">
        <v>19.743104511352598</v>
      </c>
      <c r="BM1210">
        <v>15.6989677997448</v>
      </c>
      <c r="BN1210">
        <v>20.544964085094598</v>
      </c>
      <c r="BO1210">
        <v>27.1990858402322</v>
      </c>
      <c r="BP1210">
        <v>22.353089554882398</v>
      </c>
      <c r="BQ1210">
        <v>29.549802765597001</v>
      </c>
      <c r="BR1210">
        <v>37.357598628327899</v>
      </c>
      <c r="BS1210">
        <v>42.167469407426999</v>
      </c>
      <c r="BT1210">
        <v>34.3596735446962</v>
      </c>
      <c r="BU1210">
        <v>10.9895892774232</v>
      </c>
      <c r="BV1210">
        <v>17.693909393006201</v>
      </c>
      <c r="BW1210">
        <v>30.785555589151301</v>
      </c>
      <c r="BX1210">
        <v>21.5809403938215</v>
      </c>
      <c r="BZ1210" t="s">
        <v>284</v>
      </c>
      <c r="CC1210">
        <v>11.2201351611389</v>
      </c>
      <c r="CD1210">
        <v>17.787413756111899</v>
      </c>
      <c r="CE1210">
        <v>27.621067805408199</v>
      </c>
      <c r="CF1210">
        <v>20.517464516096702</v>
      </c>
      <c r="CG1210">
        <v>6.3653966176796697</v>
      </c>
      <c r="CH1210">
        <v>11.618083901884701</v>
      </c>
      <c r="CI1210">
        <v>24.6238335266654</v>
      </c>
      <c r="CJ1210">
        <v>17.2675780813701</v>
      </c>
      <c r="CK1210">
        <v>13.860872144764199</v>
      </c>
      <c r="CL1210">
        <v>23.316437364228801</v>
      </c>
      <c r="CM1210">
        <v>38.853265973638997</v>
      </c>
      <c r="CN1210">
        <v>25.971115733809299</v>
      </c>
      <c r="CO1210">
        <v>8.9067275728059307</v>
      </c>
      <c r="CP1210">
        <v>15.045236531753901</v>
      </c>
      <c r="CQ1210">
        <v>21.219916169382302</v>
      </c>
      <c r="CR1210">
        <v>15.3434085915467</v>
      </c>
      <c r="CS1210">
        <v>8.4176269973948106</v>
      </c>
      <c r="CT1210">
        <v>28.473022610284101</v>
      </c>
      <c r="CU1210">
        <v>43.270060636009703</v>
      </c>
      <c r="CV1210">
        <v>28.109811243216001</v>
      </c>
      <c r="CW1210">
        <v>5.10833011195382</v>
      </c>
      <c r="CX1210">
        <v>10.2460200060078</v>
      </c>
      <c r="CY1210">
        <v>23.191166488010701</v>
      </c>
      <c r="CZ1210">
        <v>14.676459066010599</v>
      </c>
      <c r="DA1210">
        <v>7.9277741187218203</v>
      </c>
      <c r="DB1210">
        <v>13.167507895236101</v>
      </c>
      <c r="DC1210">
        <v>18.343817802804899</v>
      </c>
      <c r="DD1210">
        <v>13.1040840262906</v>
      </c>
      <c r="DE1210">
        <v>19.779438140890299</v>
      </c>
      <c r="DF1210">
        <v>22.755316822414599</v>
      </c>
      <c r="DG1210">
        <v>33.310860273877601</v>
      </c>
      <c r="DH1210">
        <v>30.334981592353301</v>
      </c>
      <c r="DI1210">
        <v>3.6998634036514599</v>
      </c>
      <c r="DJ1210">
        <v>11.714239076300199</v>
      </c>
      <c r="DK1210">
        <v>24.335043866570398</v>
      </c>
      <c r="DL1210">
        <v>18.298734658687099</v>
      </c>
      <c r="DM1210">
        <v>15.5603004020457</v>
      </c>
      <c r="DN1210">
        <v>19.0922176733404</v>
      </c>
      <c r="DO1210">
        <v>25.134517693982399</v>
      </c>
      <c r="DP1210">
        <v>21.1286686216304</v>
      </c>
      <c r="DQ1210">
        <v>10.5027351399475</v>
      </c>
      <c r="DR1210">
        <v>28.842027978130201</v>
      </c>
      <c r="DS1210">
        <v>29.5261500003644</v>
      </c>
      <c r="DT1210">
        <v>22.720934979864701</v>
      </c>
    </row>
    <row r="1211" spans="1:124" x14ac:dyDescent="0.35">
      <c r="A1211" s="19" t="str">
        <f t="shared" si="36"/>
        <v>Net Loan Growth (last 4 qtrs)--37894</v>
      </c>
      <c r="B1211" s="19" t="str">
        <f t="shared" si="37"/>
        <v>Net Loan Growth (last 4 qtrs)</v>
      </c>
      <c r="C1211">
        <v>21</v>
      </c>
      <c r="D1211" s="27">
        <v>37894</v>
      </c>
      <c r="E1211">
        <v>-1.49</v>
      </c>
      <c r="F1211">
        <v>3.5550000000000002</v>
      </c>
      <c r="G1211">
        <v>11.2675</v>
      </c>
      <c r="H1211">
        <v>4.53715909090909</v>
      </c>
      <c r="I1211">
        <v>-2.11</v>
      </c>
      <c r="J1211">
        <v>4.38</v>
      </c>
      <c r="K1211">
        <v>11.94</v>
      </c>
      <c r="L1211">
        <v>6.1357391304347804</v>
      </c>
      <c r="M1211">
        <v>-1.875</v>
      </c>
      <c r="N1211">
        <v>5.43</v>
      </c>
      <c r="O1211">
        <v>14.555</v>
      </c>
      <c r="P1211">
        <v>9.0670516068809306</v>
      </c>
      <c r="Q1211">
        <v>-2.2349999999999999</v>
      </c>
      <c r="R1211">
        <v>6.5750000000000002</v>
      </c>
      <c r="S1211">
        <v>11.42</v>
      </c>
      <c r="T1211">
        <v>12.04125</v>
      </c>
      <c r="U1211">
        <v>-2.35</v>
      </c>
      <c r="V1211">
        <v>4.45</v>
      </c>
      <c r="W1211">
        <v>12.81</v>
      </c>
      <c r="X1211">
        <v>6.8557683741648097</v>
      </c>
      <c r="Y1211">
        <v>0.5</v>
      </c>
      <c r="Z1211">
        <v>6.33</v>
      </c>
      <c r="AA1211">
        <v>11.99</v>
      </c>
      <c r="AB1211">
        <v>7.6533766233766203</v>
      </c>
      <c r="AC1211">
        <v>-0.91249999999999998</v>
      </c>
      <c r="AD1211">
        <v>3.73</v>
      </c>
      <c r="AE1211">
        <v>8.9600000000000009</v>
      </c>
      <c r="AF1211">
        <v>4.2637</v>
      </c>
      <c r="AG1211">
        <v>-4.3949999999999996</v>
      </c>
      <c r="AH1211">
        <v>3.89</v>
      </c>
      <c r="AI1211">
        <v>11.612500000000001</v>
      </c>
      <c r="AJ1211">
        <v>5.1183333333333296</v>
      </c>
      <c r="AK1211">
        <v>-2.4375</v>
      </c>
      <c r="AL1211">
        <v>3.645</v>
      </c>
      <c r="AM1211">
        <v>9.7274999999999991</v>
      </c>
      <c r="AN1211">
        <v>11.1037142857143</v>
      </c>
      <c r="AO1211">
        <v>-2.34</v>
      </c>
      <c r="AP1211">
        <v>2.34</v>
      </c>
      <c r="AQ1211">
        <v>9</v>
      </c>
      <c r="AR1211">
        <v>3.6744414168937398</v>
      </c>
      <c r="AS1211">
        <v>1.085</v>
      </c>
      <c r="AT1211">
        <v>8.2899999999999991</v>
      </c>
      <c r="AU1211">
        <v>15.324999999999999</v>
      </c>
      <c r="AV1211">
        <v>10.246950672645699</v>
      </c>
      <c r="AW1211">
        <v>-1.18</v>
      </c>
      <c r="AX1211">
        <v>5.84</v>
      </c>
      <c r="AY1211">
        <v>12.16</v>
      </c>
      <c r="AZ1211">
        <v>6.2166850828729299</v>
      </c>
      <c r="BA1211">
        <v>-1.7649999999999999</v>
      </c>
      <c r="BB1211">
        <v>6.74</v>
      </c>
      <c r="BC1211">
        <v>14.202500000000001</v>
      </c>
      <c r="BD1211">
        <v>11.321419753086399</v>
      </c>
      <c r="BE1211">
        <v>-8.4275000000000002</v>
      </c>
      <c r="BF1211">
        <v>-1.165</v>
      </c>
      <c r="BG1211">
        <v>2.82</v>
      </c>
      <c r="BH1211">
        <v>-2.4992000000000001</v>
      </c>
      <c r="BI1211">
        <v>-2.89</v>
      </c>
      <c r="BJ1211">
        <v>9.27</v>
      </c>
      <c r="BK1211">
        <v>14.785</v>
      </c>
      <c r="BL1211">
        <v>5.1457142857142903</v>
      </c>
      <c r="BM1211">
        <v>7.7474999999999996</v>
      </c>
      <c r="BN1211">
        <v>12.975</v>
      </c>
      <c r="BO1211">
        <v>14.8575</v>
      </c>
      <c r="BP1211">
        <v>9.6300000000000008</v>
      </c>
      <c r="BQ1211">
        <v>0.54500000000000004</v>
      </c>
      <c r="BR1211">
        <v>1.06</v>
      </c>
      <c r="BS1211">
        <v>2.72</v>
      </c>
      <c r="BT1211">
        <v>1.8233333333333299</v>
      </c>
      <c r="BU1211">
        <v>3.5000000000000003E-2</v>
      </c>
      <c r="BV1211">
        <v>4</v>
      </c>
      <c r="BW1211">
        <v>10.965</v>
      </c>
      <c r="BX1211">
        <v>27.530999999999999</v>
      </c>
      <c r="BZ1211" t="s">
        <v>284</v>
      </c>
      <c r="CC1211">
        <v>-0.80500000000000005</v>
      </c>
      <c r="CD1211">
        <v>9.5399999999999991</v>
      </c>
      <c r="CE1211">
        <v>19.524999999999999</v>
      </c>
      <c r="CF1211">
        <v>12.7796581196581</v>
      </c>
      <c r="CG1211">
        <v>-2.7149999999999999</v>
      </c>
      <c r="CH1211">
        <v>7.28</v>
      </c>
      <c r="CI1211">
        <v>14.654999999999999</v>
      </c>
      <c r="CJ1211">
        <v>6.2220000000000004</v>
      </c>
      <c r="CK1211">
        <v>-0.495</v>
      </c>
      <c r="CL1211">
        <v>4.5</v>
      </c>
      <c r="CM1211">
        <v>11.414999999999999</v>
      </c>
      <c r="CN1211">
        <v>6.0075000000000003</v>
      </c>
      <c r="CO1211">
        <v>4.4175000000000004</v>
      </c>
      <c r="CP1211">
        <v>7.55</v>
      </c>
      <c r="CQ1211">
        <v>11.5525</v>
      </c>
      <c r="CR1211">
        <v>9.1316666666666695</v>
      </c>
      <c r="CS1211">
        <v>-0.46500000000000002</v>
      </c>
      <c r="CT1211">
        <v>7.16</v>
      </c>
      <c r="CU1211">
        <v>14.9025</v>
      </c>
      <c r="CV1211">
        <v>15.22875</v>
      </c>
      <c r="CW1211">
        <v>-10.047499999999999</v>
      </c>
      <c r="CX1211">
        <v>5.83</v>
      </c>
      <c r="CY1211">
        <v>12.86</v>
      </c>
      <c r="CZ1211">
        <v>4.3785714285714299</v>
      </c>
      <c r="DA1211">
        <v>10.74</v>
      </c>
      <c r="DB1211">
        <v>11.654999999999999</v>
      </c>
      <c r="DC1211">
        <v>12.0525</v>
      </c>
      <c r="DD1211">
        <v>11.137499999999999</v>
      </c>
      <c r="DE1211">
        <v>-10.0025</v>
      </c>
      <c r="DF1211">
        <v>6.19</v>
      </c>
      <c r="DG1211">
        <v>41.8</v>
      </c>
      <c r="DH1211">
        <v>25.607500000000002</v>
      </c>
      <c r="DI1211">
        <v>-5.9749999999999996</v>
      </c>
      <c r="DJ1211">
        <v>6.59</v>
      </c>
      <c r="DK1211">
        <v>13.7</v>
      </c>
      <c r="DL1211">
        <v>2.6046666666666698</v>
      </c>
      <c r="DM1211">
        <v>-4.6349999999999998</v>
      </c>
      <c r="DN1211">
        <v>-3.02</v>
      </c>
      <c r="DO1211">
        <v>4.6050000000000004</v>
      </c>
      <c r="DP1211">
        <v>-0.46181818181818202</v>
      </c>
      <c r="DQ1211">
        <v>-2.7</v>
      </c>
      <c r="DR1211">
        <v>5.46</v>
      </c>
      <c r="DS1211">
        <v>13.23</v>
      </c>
      <c r="DT1211">
        <v>5.0314285714285703</v>
      </c>
    </row>
    <row r="1212" spans="1:124" x14ac:dyDescent="0.35">
      <c r="A1212" s="19" t="str">
        <f t="shared" si="36"/>
        <v>Banks w/ Loan Growth (last 4 qtrs)--37894</v>
      </c>
      <c r="B1212" s="19" t="str">
        <f t="shared" si="37"/>
        <v>Banks w/ Loan Growth (last 4 qtrs)</v>
      </c>
      <c r="C1212">
        <v>22</v>
      </c>
      <c r="D1212" s="27">
        <v>37894</v>
      </c>
      <c r="F1212">
        <v>69.318181818181799</v>
      </c>
      <c r="J1212">
        <v>66.947115384615401</v>
      </c>
      <c r="N1212">
        <v>67.392139290743799</v>
      </c>
      <c r="R1212">
        <v>70.8333333333333</v>
      </c>
      <c r="V1212">
        <v>65.591397849462396</v>
      </c>
      <c r="Z1212">
        <v>75.949367088607602</v>
      </c>
      <c r="AD1212">
        <v>70.588235294117695</v>
      </c>
      <c r="AH1212">
        <v>62.6373626373626</v>
      </c>
      <c r="AI1212"/>
      <c r="AK1212"/>
      <c r="AL1212">
        <v>65.714285714285694</v>
      </c>
      <c r="AP1212">
        <v>65.147453083109895</v>
      </c>
      <c r="AT1212">
        <v>77.582417582417605</v>
      </c>
      <c r="AX1212">
        <v>70.270270270270302</v>
      </c>
      <c r="BB1212">
        <v>70.481927710843394</v>
      </c>
      <c r="BF1212">
        <v>40.384615384615401</v>
      </c>
      <c r="BJ1212">
        <v>57.142857142857103</v>
      </c>
      <c r="BN1212">
        <v>75</v>
      </c>
      <c r="BR1212">
        <v>75</v>
      </c>
      <c r="BV1212">
        <v>75</v>
      </c>
      <c r="BZ1212" t="s">
        <v>285</v>
      </c>
      <c r="CD1212">
        <v>69.918699186991901</v>
      </c>
      <c r="CH1212">
        <v>66.6666666666667</v>
      </c>
      <c r="CL1212">
        <v>66.6666666666667</v>
      </c>
      <c r="CP1212">
        <v>100</v>
      </c>
      <c r="CT1212">
        <v>75</v>
      </c>
      <c r="CX1212">
        <v>57.142857142857103</v>
      </c>
      <c r="DB1212">
        <v>100</v>
      </c>
      <c r="DF1212">
        <v>50</v>
      </c>
      <c r="DJ1212">
        <v>50</v>
      </c>
      <c r="DN1212">
        <v>36.363636363636402</v>
      </c>
      <c r="DR1212">
        <v>57.142857142857103</v>
      </c>
    </row>
    <row r="1213" spans="1:124" x14ac:dyDescent="0.35">
      <c r="A1213" s="19" t="str">
        <f t="shared" si="36"/>
        <v>Equity / Assets--37986</v>
      </c>
      <c r="B1213" s="19" t="str">
        <f t="shared" si="37"/>
        <v>Equity / Assets</v>
      </c>
      <c r="C1213">
        <v>1</v>
      </c>
      <c r="D1213" s="27">
        <v>37986</v>
      </c>
      <c r="E1213">
        <v>8.7413436091794203</v>
      </c>
      <c r="F1213">
        <v>9.6401833053579509</v>
      </c>
      <c r="G1213">
        <v>11.1483596539644</v>
      </c>
      <c r="H1213">
        <v>10.4601173827051</v>
      </c>
      <c r="I1213">
        <v>8.4539754009547305</v>
      </c>
      <c r="J1213">
        <v>9.77752661430468</v>
      </c>
      <c r="K1213">
        <v>11.8215596331538</v>
      </c>
      <c r="L1213">
        <v>10.626748543011001</v>
      </c>
      <c r="M1213">
        <v>8.2551393058734597</v>
      </c>
      <c r="N1213">
        <v>9.5954057289869308</v>
      </c>
      <c r="O1213">
        <v>11.8169145130567</v>
      </c>
      <c r="P1213">
        <v>10.7145152443612</v>
      </c>
      <c r="Q1213">
        <v>9.3234536463702096</v>
      </c>
      <c r="R1213">
        <v>10.588027438392</v>
      </c>
      <c r="S1213">
        <v>11.676241074048299</v>
      </c>
      <c r="T1213">
        <v>11.471337482327399</v>
      </c>
      <c r="U1213">
        <v>8.3119564105268999</v>
      </c>
      <c r="V1213">
        <v>9.5415858514139202</v>
      </c>
      <c r="W1213">
        <v>11.4603343722959</v>
      </c>
      <c r="X1213">
        <v>10.389591331373699</v>
      </c>
      <c r="Y1213">
        <v>8.5965385128854894</v>
      </c>
      <c r="Z1213">
        <v>9.6784522643847293</v>
      </c>
      <c r="AA1213">
        <v>11.021295573642499</v>
      </c>
      <c r="AB1213">
        <v>10.404690045033499</v>
      </c>
      <c r="AC1213">
        <v>8.4477504084453905</v>
      </c>
      <c r="AD1213">
        <v>9.9534674531647305</v>
      </c>
      <c r="AE1213">
        <v>11.6543604071044</v>
      </c>
      <c r="AF1213">
        <v>10.456801141562901</v>
      </c>
      <c r="AG1213">
        <v>9.28695260317002</v>
      </c>
      <c r="AH1213">
        <v>10.994899865258899</v>
      </c>
      <c r="AI1213">
        <v>14.9227865474693</v>
      </c>
      <c r="AJ1213">
        <v>13.3709341803106</v>
      </c>
      <c r="AK1213">
        <v>8.4639497570467999</v>
      </c>
      <c r="AL1213">
        <v>9.8177862387816202</v>
      </c>
      <c r="AM1213">
        <v>12.1996686393422</v>
      </c>
      <c r="AN1213">
        <v>10.7603039737985</v>
      </c>
      <c r="AO1213">
        <v>8.67827576363117</v>
      </c>
      <c r="AP1213">
        <v>10.158730158730201</v>
      </c>
      <c r="AQ1213">
        <v>12.1387136169347</v>
      </c>
      <c r="AR1213">
        <v>10.8831308259139</v>
      </c>
      <c r="AS1213">
        <v>8.2896783373731093</v>
      </c>
      <c r="AT1213">
        <v>9.4627174169451305</v>
      </c>
      <c r="AU1213">
        <v>11.035409532697001</v>
      </c>
      <c r="AV1213">
        <v>10.071936801122501</v>
      </c>
      <c r="AW1213">
        <v>8.0839240842509597</v>
      </c>
      <c r="AX1213">
        <v>9.52815655845267</v>
      </c>
      <c r="AY1213">
        <v>10.8217278054489</v>
      </c>
      <c r="AZ1213">
        <v>9.9605034335872098</v>
      </c>
      <c r="BA1213">
        <v>8.2454842674548505</v>
      </c>
      <c r="BB1213">
        <v>9.6784522643847293</v>
      </c>
      <c r="BC1213">
        <v>11.874562510109699</v>
      </c>
      <c r="BD1213">
        <v>10.751307794124701</v>
      </c>
      <c r="BE1213">
        <v>8.8649607684189604</v>
      </c>
      <c r="BF1213">
        <v>10.466902307678099</v>
      </c>
      <c r="BG1213">
        <v>12.811285962368199</v>
      </c>
      <c r="BH1213">
        <v>14.593976020836299</v>
      </c>
      <c r="BI1213">
        <v>7.8232088659869099</v>
      </c>
      <c r="BJ1213">
        <v>9.1330542013817997</v>
      </c>
      <c r="BK1213">
        <v>10.397199700364601</v>
      </c>
      <c r="BL1213">
        <v>9.8553534614520402</v>
      </c>
      <c r="BM1213">
        <v>7.7665673751840103</v>
      </c>
      <c r="BN1213">
        <v>8.2072104358690794</v>
      </c>
      <c r="BO1213">
        <v>8.6146327176548496</v>
      </c>
      <c r="BP1213">
        <v>8.1739896569697805</v>
      </c>
      <c r="BQ1213">
        <v>10.451803808589201</v>
      </c>
      <c r="BR1213">
        <v>12.0648558284947</v>
      </c>
      <c r="BS1213">
        <v>14.7384639754045</v>
      </c>
      <c r="BT1213">
        <v>13.125411955498899</v>
      </c>
      <c r="BU1213">
        <v>8.1316954179961396</v>
      </c>
      <c r="BV1213">
        <v>9.3819165296087093</v>
      </c>
      <c r="BW1213">
        <v>10.5760390325611</v>
      </c>
      <c r="BX1213">
        <v>9.6061777568908795</v>
      </c>
      <c r="BZ1213" t="s">
        <v>284</v>
      </c>
      <c r="CC1213">
        <v>8.1623712637345101</v>
      </c>
      <c r="CD1213">
        <v>9.3862570113513595</v>
      </c>
      <c r="CE1213">
        <v>10.510731958990499</v>
      </c>
      <c r="CF1213">
        <v>10.398538205987</v>
      </c>
      <c r="CG1213">
        <v>8.64721860271327</v>
      </c>
      <c r="CH1213">
        <v>9.5095015421351103</v>
      </c>
      <c r="CI1213">
        <v>13.515736444648301</v>
      </c>
      <c r="CJ1213">
        <v>11.2011510764866</v>
      </c>
      <c r="CK1213">
        <v>8.1134380453752204</v>
      </c>
      <c r="CL1213">
        <v>9.52815655845267</v>
      </c>
      <c r="CM1213">
        <v>12.0729356162479</v>
      </c>
      <c r="CN1213">
        <v>11.428999139985899</v>
      </c>
      <c r="CO1213">
        <v>8.2096166627372291</v>
      </c>
      <c r="CP1213">
        <v>9.2981984581272705</v>
      </c>
      <c r="CQ1213">
        <v>11.556152218044399</v>
      </c>
      <c r="CR1213">
        <v>9.8174222423079698</v>
      </c>
      <c r="CS1213">
        <v>8.9775761047284899</v>
      </c>
      <c r="CT1213">
        <v>10.709743137116799</v>
      </c>
      <c r="CU1213">
        <v>13.069889870663999</v>
      </c>
      <c r="CV1213">
        <v>12.777449671356001</v>
      </c>
      <c r="CW1213">
        <v>8.0868907245097397</v>
      </c>
      <c r="CX1213">
        <v>8.2189533438344498</v>
      </c>
      <c r="CY1213">
        <v>8.8048400665867206</v>
      </c>
      <c r="CZ1213">
        <v>8.6214466556953209</v>
      </c>
      <c r="DA1213">
        <v>9.2953334070317304</v>
      </c>
      <c r="DB1213">
        <v>10.2483108926236</v>
      </c>
      <c r="DC1213">
        <v>10.966619534906499</v>
      </c>
      <c r="DD1213">
        <v>10.013642049314599</v>
      </c>
      <c r="DE1213">
        <v>11.4973901879737</v>
      </c>
      <c r="DF1213">
        <v>13.5194675529438</v>
      </c>
      <c r="DG1213">
        <v>16.189421642634802</v>
      </c>
      <c r="DH1213">
        <v>14.1673442776647</v>
      </c>
      <c r="DI1213">
        <v>10.1102078562787</v>
      </c>
      <c r="DJ1213">
        <v>15.1373440339013</v>
      </c>
      <c r="DK1213">
        <v>18.730366314427599</v>
      </c>
      <c r="DL1213">
        <v>19.750135853468102</v>
      </c>
      <c r="DM1213">
        <v>9.0389675675174406</v>
      </c>
      <c r="DN1213">
        <v>10.398575301308201</v>
      </c>
      <c r="DO1213">
        <v>12.8147382810021</v>
      </c>
      <c r="DP1213">
        <v>11.885922136737999</v>
      </c>
      <c r="DQ1213">
        <v>10.197354704121301</v>
      </c>
      <c r="DR1213">
        <v>10.8217278054489</v>
      </c>
      <c r="DS1213">
        <v>12.378911403861199</v>
      </c>
      <c r="DT1213">
        <v>11.302428611199501</v>
      </c>
    </row>
    <row r="1214" spans="1:124" x14ac:dyDescent="0.35">
      <c r="A1214" s="19" t="str">
        <f t="shared" si="36"/>
        <v>Total Risk Based Capital Ratio--37986</v>
      </c>
      <c r="B1214" s="19" t="str">
        <f t="shared" si="37"/>
        <v>Total Risk Based Capital Ratio</v>
      </c>
      <c r="C1214">
        <v>2</v>
      </c>
      <c r="D1214" s="27">
        <v>37986</v>
      </c>
      <c r="E1214">
        <v>12.99</v>
      </c>
      <c r="F1214">
        <v>14.44</v>
      </c>
      <c r="G1214">
        <v>17.364999999999998</v>
      </c>
      <c r="H1214">
        <v>15.796781609195399</v>
      </c>
      <c r="I1214">
        <v>11.85</v>
      </c>
      <c r="J1214">
        <v>14.09</v>
      </c>
      <c r="K1214">
        <v>17.844999999999999</v>
      </c>
      <c r="L1214">
        <v>15.884347290640401</v>
      </c>
      <c r="M1214">
        <v>12.06</v>
      </c>
      <c r="N1214">
        <v>14.52</v>
      </c>
      <c r="O1214">
        <v>19.0975</v>
      </c>
      <c r="P1214">
        <v>17.243655462184901</v>
      </c>
      <c r="Q1214">
        <v>13.4625</v>
      </c>
      <c r="R1214">
        <v>14.785</v>
      </c>
      <c r="S1214">
        <v>19</v>
      </c>
      <c r="T1214">
        <v>17.39875</v>
      </c>
      <c r="U1214">
        <v>11.5875</v>
      </c>
      <c r="V1214">
        <v>13.515000000000001</v>
      </c>
      <c r="W1214">
        <v>16.664999999999999</v>
      </c>
      <c r="X1214">
        <v>15.275921052631601</v>
      </c>
      <c r="Y1214">
        <v>12.94</v>
      </c>
      <c r="Z1214">
        <v>14.23</v>
      </c>
      <c r="AA1214">
        <v>18.14</v>
      </c>
      <c r="AB1214">
        <v>16.2053246753247</v>
      </c>
      <c r="AC1214">
        <v>11.88</v>
      </c>
      <c r="AD1214">
        <v>14.96</v>
      </c>
      <c r="AE1214">
        <v>18.02</v>
      </c>
      <c r="AF1214">
        <v>16.093737373737401</v>
      </c>
      <c r="AG1214">
        <v>13.0875</v>
      </c>
      <c r="AH1214">
        <v>15.45</v>
      </c>
      <c r="AI1214">
        <v>21.835000000000001</v>
      </c>
      <c r="AJ1214">
        <v>23.063888888888901</v>
      </c>
      <c r="AK1214">
        <v>12.51</v>
      </c>
      <c r="AL1214">
        <v>14.91</v>
      </c>
      <c r="AM1214">
        <v>19.754999999999999</v>
      </c>
      <c r="AN1214">
        <v>16.3766197183099</v>
      </c>
      <c r="AO1214">
        <v>12.61</v>
      </c>
      <c r="AP1214">
        <v>15.01</v>
      </c>
      <c r="AQ1214">
        <v>18.96</v>
      </c>
      <c r="AR1214">
        <v>16.864214876033099</v>
      </c>
      <c r="AS1214">
        <v>11.36</v>
      </c>
      <c r="AT1214">
        <v>13.04</v>
      </c>
      <c r="AU1214">
        <v>15.7425</v>
      </c>
      <c r="AV1214">
        <v>14.1603982300885</v>
      </c>
      <c r="AW1214">
        <v>12.67</v>
      </c>
      <c r="AX1214">
        <v>14.41</v>
      </c>
      <c r="AY1214">
        <v>18.510000000000002</v>
      </c>
      <c r="AZ1214">
        <v>16.2406282722513</v>
      </c>
      <c r="BA1214">
        <v>11.465</v>
      </c>
      <c r="BB1214">
        <v>13.71</v>
      </c>
      <c r="BC1214">
        <v>16.934999999999999</v>
      </c>
      <c r="BD1214">
        <v>15.4765895953757</v>
      </c>
      <c r="BE1214">
        <v>13.08</v>
      </c>
      <c r="BF1214">
        <v>14.33</v>
      </c>
      <c r="BG1214">
        <v>18.71</v>
      </c>
      <c r="BH1214">
        <v>31.730888888888899</v>
      </c>
      <c r="BI1214">
        <v>11.16</v>
      </c>
      <c r="BJ1214">
        <v>12.79</v>
      </c>
      <c r="BK1214">
        <v>15.702500000000001</v>
      </c>
      <c r="BL1214">
        <v>14.016666666666699</v>
      </c>
      <c r="BM1214">
        <v>10.8575</v>
      </c>
      <c r="BN1214">
        <v>11.68</v>
      </c>
      <c r="BO1214">
        <v>12.66</v>
      </c>
      <c r="BP1214">
        <v>11.8375</v>
      </c>
      <c r="BQ1214">
        <v>17.522500000000001</v>
      </c>
      <c r="BR1214">
        <v>19.734999999999999</v>
      </c>
      <c r="BS1214">
        <v>22.202500000000001</v>
      </c>
      <c r="BT1214">
        <v>19.989999999999998</v>
      </c>
      <c r="BU1214">
        <v>12.164999999999999</v>
      </c>
      <c r="BV1214">
        <v>14.465</v>
      </c>
      <c r="BW1214">
        <v>17.170000000000002</v>
      </c>
      <c r="BX1214">
        <v>15.371</v>
      </c>
      <c r="BZ1214" t="s">
        <v>284</v>
      </c>
      <c r="CC1214">
        <v>10.89</v>
      </c>
      <c r="CD1214">
        <v>12.39</v>
      </c>
      <c r="CE1214">
        <v>15.14</v>
      </c>
      <c r="CF1214">
        <v>14.604380165289299</v>
      </c>
      <c r="CG1214">
        <v>11.645</v>
      </c>
      <c r="CH1214">
        <v>12.97</v>
      </c>
      <c r="CI1214">
        <v>15.04</v>
      </c>
      <c r="CJ1214">
        <v>14.7373333333333</v>
      </c>
      <c r="CK1214">
        <v>11.81</v>
      </c>
      <c r="CL1214">
        <v>15.35</v>
      </c>
      <c r="CM1214">
        <v>18.89</v>
      </c>
      <c r="CN1214">
        <v>18.100000000000001</v>
      </c>
      <c r="CO1214">
        <v>11.932499999999999</v>
      </c>
      <c r="CP1214">
        <v>12.125</v>
      </c>
      <c r="CQ1214">
        <v>12.3325</v>
      </c>
      <c r="CR1214">
        <v>12.821666666666699</v>
      </c>
      <c r="CS1214">
        <v>11.904999999999999</v>
      </c>
      <c r="CT1214">
        <v>14.77</v>
      </c>
      <c r="CU1214">
        <v>21.892499999999998</v>
      </c>
      <c r="CV1214">
        <v>22.057500000000001</v>
      </c>
      <c r="CW1214">
        <v>10.78</v>
      </c>
      <c r="CX1214">
        <v>11.36</v>
      </c>
      <c r="CY1214">
        <v>12.52</v>
      </c>
      <c r="CZ1214">
        <v>13.0492307692308</v>
      </c>
      <c r="DA1214">
        <v>12.66</v>
      </c>
      <c r="DB1214">
        <v>13.435</v>
      </c>
      <c r="DC1214">
        <v>14.404999999999999</v>
      </c>
      <c r="DD1214">
        <v>13.63</v>
      </c>
      <c r="DE1214">
        <v>15.5075</v>
      </c>
      <c r="DF1214">
        <v>17.149999999999999</v>
      </c>
      <c r="DG1214">
        <v>22.57</v>
      </c>
      <c r="DH1214">
        <v>20.927499999999998</v>
      </c>
      <c r="DI1214">
        <v>13.65</v>
      </c>
      <c r="DJ1214">
        <v>16.77</v>
      </c>
      <c r="DK1214">
        <v>29.63</v>
      </c>
      <c r="DL1214">
        <v>44.902500000000003</v>
      </c>
      <c r="DM1214">
        <v>13.2125</v>
      </c>
      <c r="DN1214">
        <v>14.585000000000001</v>
      </c>
      <c r="DO1214">
        <v>20.442499999999999</v>
      </c>
      <c r="DP1214">
        <v>16.8608333333333</v>
      </c>
      <c r="DQ1214">
        <v>15.97</v>
      </c>
      <c r="DR1214">
        <v>17.59</v>
      </c>
      <c r="DS1214">
        <v>18.905000000000001</v>
      </c>
      <c r="DT1214">
        <v>16.977142857142901</v>
      </c>
    </row>
    <row r="1215" spans="1:124" x14ac:dyDescent="0.35">
      <c r="A1215" s="19" t="str">
        <f t="shared" si="36"/>
        <v>Tier 1 Leverage Ratio--37986</v>
      </c>
      <c r="B1215" s="19" t="str">
        <f t="shared" si="37"/>
        <v>Tier 1 Leverage Ratio</v>
      </c>
      <c r="C1215">
        <v>3</v>
      </c>
      <c r="D1215" s="27">
        <v>37986</v>
      </c>
      <c r="E1215">
        <v>8.4450000000000003</v>
      </c>
      <c r="F1215">
        <v>9.1999999999999993</v>
      </c>
      <c r="G1215">
        <v>10.73</v>
      </c>
      <c r="H1215">
        <v>10.0531034482759</v>
      </c>
      <c r="I1215">
        <v>8.19</v>
      </c>
      <c r="J1215">
        <v>9.2750000000000004</v>
      </c>
      <c r="K1215">
        <v>11.085000000000001</v>
      </c>
      <c r="L1215">
        <v>10.219532019704401</v>
      </c>
      <c r="M1215">
        <v>7.97</v>
      </c>
      <c r="N1215">
        <v>9.1199999999999992</v>
      </c>
      <c r="O1215">
        <v>11.24</v>
      </c>
      <c r="P1215">
        <v>10.330227153361299</v>
      </c>
      <c r="Q1215">
        <v>8.6425000000000001</v>
      </c>
      <c r="R1215">
        <v>9.69</v>
      </c>
      <c r="S1215">
        <v>11.734999999999999</v>
      </c>
      <c r="T1215">
        <v>10.5316666666667</v>
      </c>
      <c r="U1215">
        <v>8.1475000000000009</v>
      </c>
      <c r="V1215">
        <v>9.0649999999999995</v>
      </c>
      <c r="W1215">
        <v>10.635</v>
      </c>
      <c r="X1215">
        <v>10.009451754385999</v>
      </c>
      <c r="Y1215">
        <v>8.33</v>
      </c>
      <c r="Z1215">
        <v>9.11</v>
      </c>
      <c r="AA1215">
        <v>10.76</v>
      </c>
      <c r="AB1215">
        <v>10.1683116883117</v>
      </c>
      <c r="AC1215">
        <v>8.2799999999999994</v>
      </c>
      <c r="AD1215">
        <v>9.15</v>
      </c>
      <c r="AE1215">
        <v>10.99</v>
      </c>
      <c r="AF1215">
        <v>9.9442424242424199</v>
      </c>
      <c r="AG1215">
        <v>9.1125000000000007</v>
      </c>
      <c r="AH1215">
        <v>10.815</v>
      </c>
      <c r="AI1215">
        <v>14.435</v>
      </c>
      <c r="AJ1215">
        <v>13.0705555555556</v>
      </c>
      <c r="AK1215">
        <v>8.1</v>
      </c>
      <c r="AL1215">
        <v>9.59</v>
      </c>
      <c r="AM1215">
        <v>12</v>
      </c>
      <c r="AN1215">
        <v>10.6183098591549</v>
      </c>
      <c r="AO1215">
        <v>8.31</v>
      </c>
      <c r="AP1215">
        <v>9.7100000000000009</v>
      </c>
      <c r="AQ1215">
        <v>11.71</v>
      </c>
      <c r="AR1215">
        <v>10.514958677686</v>
      </c>
      <c r="AS1215">
        <v>8.0950000000000006</v>
      </c>
      <c r="AT1215">
        <v>8.9649999999999999</v>
      </c>
      <c r="AU1215">
        <v>10.4025</v>
      </c>
      <c r="AV1215">
        <v>9.6117699115044299</v>
      </c>
      <c r="AW1215">
        <v>7.87</v>
      </c>
      <c r="AX1215">
        <v>9.2200000000000006</v>
      </c>
      <c r="AY1215">
        <v>10.35</v>
      </c>
      <c r="AZ1215">
        <v>9.6659685863874305</v>
      </c>
      <c r="BA1215">
        <v>8.18</v>
      </c>
      <c r="BB1215">
        <v>9.1199999999999992</v>
      </c>
      <c r="BC1215">
        <v>11.395</v>
      </c>
      <c r="BD1215">
        <v>10.4849132947977</v>
      </c>
      <c r="BE1215">
        <v>8.43</v>
      </c>
      <c r="BF1215">
        <v>9.5399999999999991</v>
      </c>
      <c r="BG1215">
        <v>11.61</v>
      </c>
      <c r="BH1215">
        <v>13.7086666666667</v>
      </c>
      <c r="BI1215">
        <v>7.4649999999999999</v>
      </c>
      <c r="BJ1215">
        <v>8.3550000000000004</v>
      </c>
      <c r="BK1215">
        <v>9.41</v>
      </c>
      <c r="BL1215">
        <v>9.43</v>
      </c>
      <c r="BM1215">
        <v>7.6950000000000003</v>
      </c>
      <c r="BN1215">
        <v>7.8049999999999997</v>
      </c>
      <c r="BO1215">
        <v>8.0875000000000004</v>
      </c>
      <c r="BP1215">
        <v>7.9775</v>
      </c>
      <c r="BQ1215">
        <v>10.2775</v>
      </c>
      <c r="BR1215">
        <v>11.82</v>
      </c>
      <c r="BS1215">
        <v>14.87</v>
      </c>
      <c r="BT1215">
        <v>13.327500000000001</v>
      </c>
      <c r="BU1215">
        <v>7.73</v>
      </c>
      <c r="BV1215">
        <v>8.9700000000000006</v>
      </c>
      <c r="BW1215">
        <v>10.407500000000001</v>
      </c>
      <c r="BX1215">
        <v>9.3275000000000006</v>
      </c>
      <c r="BZ1215" t="s">
        <v>284</v>
      </c>
      <c r="CC1215">
        <v>8.1449999999999996</v>
      </c>
      <c r="CD1215">
        <v>8.99</v>
      </c>
      <c r="CE1215">
        <v>10.195</v>
      </c>
      <c r="CF1215">
        <v>10.287520661157</v>
      </c>
      <c r="CG1215">
        <v>8.43</v>
      </c>
      <c r="CH1215">
        <v>9.2200000000000006</v>
      </c>
      <c r="CI1215">
        <v>11.21</v>
      </c>
      <c r="CJ1215">
        <v>10.2946666666667</v>
      </c>
      <c r="CK1215">
        <v>7.98</v>
      </c>
      <c r="CL1215">
        <v>9.5399999999999991</v>
      </c>
      <c r="CM1215">
        <v>11.81</v>
      </c>
      <c r="CN1215">
        <v>12.0042857142857</v>
      </c>
      <c r="CO1215">
        <v>8.0850000000000009</v>
      </c>
      <c r="CP1215">
        <v>8.4700000000000006</v>
      </c>
      <c r="CQ1215">
        <v>9.2675000000000001</v>
      </c>
      <c r="CR1215">
        <v>9.1066666666666691</v>
      </c>
      <c r="CS1215">
        <v>8.2149999999999999</v>
      </c>
      <c r="CT1215">
        <v>9.23</v>
      </c>
      <c r="CU1215">
        <v>13.21</v>
      </c>
      <c r="CV1215">
        <v>12.1225</v>
      </c>
      <c r="CW1215">
        <v>7.59</v>
      </c>
      <c r="CX1215">
        <v>7.8</v>
      </c>
      <c r="CY1215">
        <v>8.42</v>
      </c>
      <c r="CZ1215">
        <v>8.3284615384615392</v>
      </c>
      <c r="DA1215">
        <v>8.9024999999999999</v>
      </c>
      <c r="DB1215">
        <v>9.99</v>
      </c>
      <c r="DC1215">
        <v>10.7775</v>
      </c>
      <c r="DD1215">
        <v>9.69</v>
      </c>
      <c r="DE1215">
        <v>11.3325</v>
      </c>
      <c r="DF1215">
        <v>14.585000000000001</v>
      </c>
      <c r="DG1215">
        <v>17.54</v>
      </c>
      <c r="DH1215">
        <v>14.2875</v>
      </c>
      <c r="DI1215">
        <v>10.3825</v>
      </c>
      <c r="DJ1215">
        <v>12.51</v>
      </c>
      <c r="DK1215">
        <v>17.495000000000001</v>
      </c>
      <c r="DL1215">
        <v>19.471250000000001</v>
      </c>
      <c r="DM1215">
        <v>8.31</v>
      </c>
      <c r="DN1215">
        <v>9.5250000000000004</v>
      </c>
      <c r="DO1215">
        <v>12.227499999999999</v>
      </c>
      <c r="DP1215">
        <v>11.805</v>
      </c>
      <c r="DQ1215">
        <v>10.37</v>
      </c>
      <c r="DR1215">
        <v>10.6</v>
      </c>
      <c r="DS1215">
        <v>12.065</v>
      </c>
      <c r="DT1215">
        <v>11.15</v>
      </c>
    </row>
    <row r="1216" spans="1:124" x14ac:dyDescent="0.35">
      <c r="A1216" s="19" t="str">
        <f t="shared" si="36"/>
        <v>ALLL / Nonaccrual Loans--37986</v>
      </c>
      <c r="B1216" s="19" t="str">
        <f t="shared" si="37"/>
        <v>ALLL / Nonaccrual Loans</v>
      </c>
      <c r="C1216">
        <v>4</v>
      </c>
      <c r="D1216" s="27">
        <v>37986</v>
      </c>
      <c r="E1216">
        <v>102.30284956925099</v>
      </c>
      <c r="F1216">
        <v>215.253047049559</v>
      </c>
      <c r="G1216">
        <v>476.22390392226799</v>
      </c>
      <c r="H1216">
        <v>765.55955139444598</v>
      </c>
      <c r="I1216">
        <v>109.254393211775</v>
      </c>
      <c r="J1216">
        <v>234.500223447043</v>
      </c>
      <c r="K1216">
        <v>573.37745098039204</v>
      </c>
      <c r="L1216">
        <v>872.60728697812897</v>
      </c>
      <c r="M1216">
        <v>121.528460870823</v>
      </c>
      <c r="N1216">
        <v>260.38961038961003</v>
      </c>
      <c r="O1216">
        <v>658.69891620809994</v>
      </c>
      <c r="P1216">
        <v>869.66681566078501</v>
      </c>
      <c r="Q1216">
        <v>119.14405010438399</v>
      </c>
      <c r="R1216">
        <v>260.74754193175198</v>
      </c>
      <c r="S1216">
        <v>352.08466363670499</v>
      </c>
      <c r="T1216">
        <v>378.86307264664998</v>
      </c>
      <c r="U1216">
        <v>114.33125</v>
      </c>
      <c r="V1216">
        <v>247.63298380200399</v>
      </c>
      <c r="W1216">
        <v>616.46160962072202</v>
      </c>
      <c r="X1216">
        <v>964.47633717281803</v>
      </c>
      <c r="Y1216">
        <v>108.35641324331201</v>
      </c>
      <c r="Z1216">
        <v>200.280112044818</v>
      </c>
      <c r="AA1216">
        <v>324.811215582339</v>
      </c>
      <c r="AB1216">
        <v>407.39917765110403</v>
      </c>
      <c r="AC1216">
        <v>107.80184732456399</v>
      </c>
      <c r="AD1216">
        <v>236.68856866464799</v>
      </c>
      <c r="AE1216">
        <v>661.986517800716</v>
      </c>
      <c r="AF1216">
        <v>2401.82249417908</v>
      </c>
      <c r="AG1216">
        <v>149.65933449015</v>
      </c>
      <c r="AH1216">
        <v>280.20969563666603</v>
      </c>
      <c r="AI1216">
        <v>1530.08397225265</v>
      </c>
      <c r="AJ1216">
        <v>29122.860711087498</v>
      </c>
      <c r="AK1216">
        <v>71.023330336079297</v>
      </c>
      <c r="AL1216">
        <v>132.69200626959201</v>
      </c>
      <c r="AM1216">
        <v>349.66236494597803</v>
      </c>
      <c r="AN1216">
        <v>490.27819238691501</v>
      </c>
      <c r="AO1216">
        <v>103.125</v>
      </c>
      <c r="AP1216">
        <v>226.666666666667</v>
      </c>
      <c r="AQ1216">
        <v>563.63636363636397</v>
      </c>
      <c r="AR1216">
        <v>890.40090679446598</v>
      </c>
      <c r="AS1216">
        <v>109.211398277005</v>
      </c>
      <c r="AT1216">
        <v>230</v>
      </c>
      <c r="AU1216">
        <v>577.41935483870998</v>
      </c>
      <c r="AV1216">
        <v>969.60901969886299</v>
      </c>
      <c r="AW1216">
        <v>93.877559765964307</v>
      </c>
      <c r="AX1216">
        <v>202.743107769424</v>
      </c>
      <c r="AY1216">
        <v>481.55220203264503</v>
      </c>
      <c r="AZ1216">
        <v>697.99944402833603</v>
      </c>
      <c r="BA1216">
        <v>109.25214538421</v>
      </c>
      <c r="BB1216">
        <v>238.873954320965</v>
      </c>
      <c r="BC1216">
        <v>755.16666666666697</v>
      </c>
      <c r="BD1216">
        <v>854.07049462912596</v>
      </c>
      <c r="BE1216">
        <v>128.36087683754201</v>
      </c>
      <c r="BF1216">
        <v>292.68292682926801</v>
      </c>
      <c r="BG1216">
        <v>899.05273403552701</v>
      </c>
      <c r="BH1216">
        <v>1954.09572263214</v>
      </c>
      <c r="BI1216">
        <v>111.755361397935</v>
      </c>
      <c r="BJ1216">
        <v>160.26010371224001</v>
      </c>
      <c r="BK1216">
        <v>239.86928104575199</v>
      </c>
      <c r="BL1216">
        <v>176.22375447019701</v>
      </c>
      <c r="BM1216">
        <v>183.25412932089199</v>
      </c>
      <c r="BN1216">
        <v>411.384583314721</v>
      </c>
      <c r="BO1216">
        <v>1522.2131147540999</v>
      </c>
      <c r="BP1216">
        <v>1294.0826607602701</v>
      </c>
      <c r="BQ1216">
        <v>100.07558578987199</v>
      </c>
      <c r="BR1216">
        <v>118.518518518519</v>
      </c>
      <c r="BS1216">
        <v>436.26729138777301</v>
      </c>
      <c r="BT1216">
        <v>318.05574527892401</v>
      </c>
      <c r="BU1216">
        <v>71.895937277263002</v>
      </c>
      <c r="BV1216">
        <v>96.407185628742496</v>
      </c>
      <c r="BW1216">
        <v>162.70505484024801</v>
      </c>
      <c r="BX1216">
        <v>137.643942557945</v>
      </c>
      <c r="BZ1216" t="s">
        <v>284</v>
      </c>
      <c r="CC1216">
        <v>175.59046169657699</v>
      </c>
      <c r="CD1216">
        <v>310.25002147950897</v>
      </c>
      <c r="CE1216">
        <v>1093.07992202729</v>
      </c>
      <c r="CF1216">
        <v>1012.1890593116</v>
      </c>
      <c r="CG1216">
        <v>88.719933010655694</v>
      </c>
      <c r="CH1216">
        <v>168.71882640586799</v>
      </c>
      <c r="CI1216">
        <v>288.23502818849101</v>
      </c>
      <c r="CJ1216">
        <v>1492.5904509950699</v>
      </c>
      <c r="CK1216">
        <v>138.28125</v>
      </c>
      <c r="CL1216">
        <v>230.98591549295799</v>
      </c>
      <c r="CM1216">
        <v>398.69330749385699</v>
      </c>
      <c r="CN1216">
        <v>1435.4948821659</v>
      </c>
      <c r="CO1216">
        <v>877.54110612855004</v>
      </c>
      <c r="CP1216">
        <v>950</v>
      </c>
      <c r="CQ1216">
        <v>1325.5882352941201</v>
      </c>
      <c r="CR1216">
        <v>1152.0862276151099</v>
      </c>
      <c r="CS1216">
        <v>262.35294117647101</v>
      </c>
      <c r="CT1216">
        <v>298.11616954474101</v>
      </c>
      <c r="CU1216">
        <v>720.82866741321402</v>
      </c>
      <c r="CV1216">
        <v>610.10763695026606</v>
      </c>
      <c r="CW1216">
        <v>236.012751117574</v>
      </c>
      <c r="CX1216">
        <v>448.21428571428601</v>
      </c>
      <c r="CY1216">
        <v>632.14266905413899</v>
      </c>
      <c r="CZ1216">
        <v>2378.2669380113598</v>
      </c>
      <c r="DA1216">
        <v>218.859790294422</v>
      </c>
      <c r="DB1216">
        <v>283.40627191179698</v>
      </c>
      <c r="DC1216">
        <v>608.23463344905099</v>
      </c>
      <c r="DD1216">
        <v>543.68815183167601</v>
      </c>
      <c r="DE1216">
        <v>249.19004016909599</v>
      </c>
      <c r="DF1216">
        <v>435.30232068620802</v>
      </c>
      <c r="DG1216">
        <v>621.41460120331897</v>
      </c>
      <c r="DH1216">
        <v>435.30232068620802</v>
      </c>
      <c r="DI1216">
        <v>588.42066007831397</v>
      </c>
      <c r="DJ1216">
        <v>1045.7479030754901</v>
      </c>
      <c r="DK1216">
        <v>3960.2749113720502</v>
      </c>
      <c r="DL1216">
        <v>168448.03234714901</v>
      </c>
      <c r="DM1216">
        <v>63.406728991104302</v>
      </c>
      <c r="DN1216">
        <v>97.3124980027482</v>
      </c>
      <c r="DO1216">
        <v>130.645252582425</v>
      </c>
      <c r="DP1216">
        <v>179.491033501582</v>
      </c>
      <c r="DQ1216">
        <v>59.638499397535497</v>
      </c>
      <c r="DR1216">
        <v>81.1494937462775</v>
      </c>
      <c r="DS1216">
        <v>244.008620689655</v>
      </c>
      <c r="DT1216">
        <v>165.35731225856699</v>
      </c>
    </row>
    <row r="1217" spans="1:124" x14ac:dyDescent="0.35">
      <c r="A1217" s="19" t="str">
        <f t="shared" si="36"/>
        <v>[NCL + OREO] / [Total Loans + OREO]--37986</v>
      </c>
      <c r="B1217" s="19" t="str">
        <f t="shared" si="37"/>
        <v>[NCL + OREO] / [Total Loans + OREO]</v>
      </c>
      <c r="C1217">
        <v>5</v>
      </c>
      <c r="D1217" s="27">
        <v>37986</v>
      </c>
      <c r="E1217">
        <v>0.51694216361841105</v>
      </c>
      <c r="F1217">
        <v>1.09320298566616</v>
      </c>
      <c r="G1217">
        <v>1.86600038103596</v>
      </c>
      <c r="H1217">
        <v>1.4075273830178601</v>
      </c>
      <c r="I1217">
        <v>0.28907269443671801</v>
      </c>
      <c r="J1217">
        <v>0.84869622930789601</v>
      </c>
      <c r="K1217">
        <v>1.8360838516254301</v>
      </c>
      <c r="L1217">
        <v>1.28028445484786</v>
      </c>
      <c r="M1217">
        <v>0.25292607589447003</v>
      </c>
      <c r="N1217">
        <v>0.76982045050571801</v>
      </c>
      <c r="O1217">
        <v>1.64645980391258</v>
      </c>
      <c r="P1217">
        <v>1.1992547289775899</v>
      </c>
      <c r="Q1217">
        <v>1.20928136924358</v>
      </c>
      <c r="R1217">
        <v>1.64110510615718</v>
      </c>
      <c r="S1217">
        <v>2.4914185873506001</v>
      </c>
      <c r="T1217">
        <v>2.3322764905603601</v>
      </c>
      <c r="U1217">
        <v>0.22335589466289699</v>
      </c>
      <c r="V1217">
        <v>0.68397198187062203</v>
      </c>
      <c r="W1217">
        <v>1.5100004896856101</v>
      </c>
      <c r="X1217">
        <v>1.12439603966513</v>
      </c>
      <c r="Y1217">
        <v>0.67607184310346902</v>
      </c>
      <c r="Z1217">
        <v>1.2481608737204399</v>
      </c>
      <c r="AA1217">
        <v>2.15302580612707</v>
      </c>
      <c r="AB1217">
        <v>1.5684400925873501</v>
      </c>
      <c r="AC1217">
        <v>0.34071550255536598</v>
      </c>
      <c r="AD1217">
        <v>0.88999038731910796</v>
      </c>
      <c r="AE1217">
        <v>2.1425807699748498</v>
      </c>
      <c r="AF1217">
        <v>1.4978600498531001</v>
      </c>
      <c r="AG1217">
        <v>0.21236727045596501</v>
      </c>
      <c r="AH1217">
        <v>0.80593920342440595</v>
      </c>
      <c r="AI1217">
        <v>1.71344572557306</v>
      </c>
      <c r="AJ1217">
        <v>1.2709168482550199</v>
      </c>
      <c r="AK1217">
        <v>0.47065592213205398</v>
      </c>
      <c r="AL1217">
        <v>1.22233643355171</v>
      </c>
      <c r="AM1217">
        <v>2.4515023057730501</v>
      </c>
      <c r="AN1217">
        <v>1.62511961698079</v>
      </c>
      <c r="AO1217">
        <v>0.24279210925644901</v>
      </c>
      <c r="AP1217">
        <v>0.85564016013815802</v>
      </c>
      <c r="AQ1217">
        <v>1.90038937641657</v>
      </c>
      <c r="AR1217">
        <v>1.3667360113300899</v>
      </c>
      <c r="AS1217">
        <v>0.34821790264617097</v>
      </c>
      <c r="AT1217">
        <v>0.88398870182509004</v>
      </c>
      <c r="AU1217">
        <v>1.75896752279602</v>
      </c>
      <c r="AV1217">
        <v>1.2786180095041599</v>
      </c>
      <c r="AW1217">
        <v>0.361029187430082</v>
      </c>
      <c r="AX1217">
        <v>0.95687047069584197</v>
      </c>
      <c r="AY1217">
        <v>2.1494346660449901</v>
      </c>
      <c r="AZ1217">
        <v>1.38063586577413</v>
      </c>
      <c r="BA1217">
        <v>0.26254611787848398</v>
      </c>
      <c r="BB1217">
        <v>0.85363476905086699</v>
      </c>
      <c r="BC1217">
        <v>1.7300454538505601</v>
      </c>
      <c r="BD1217">
        <v>1.33047089564689</v>
      </c>
      <c r="BE1217">
        <v>0.50075813927116497</v>
      </c>
      <c r="BF1217">
        <v>0.92595935757261405</v>
      </c>
      <c r="BG1217">
        <v>2.3416115889915901</v>
      </c>
      <c r="BH1217">
        <v>1.60056067235546</v>
      </c>
      <c r="BI1217">
        <v>0.68908377065356397</v>
      </c>
      <c r="BJ1217">
        <v>1.2445471626897799</v>
      </c>
      <c r="BK1217">
        <v>1.66608483333364</v>
      </c>
      <c r="BL1217">
        <v>1.25554064771139</v>
      </c>
      <c r="BM1217">
        <v>0.655207743444155</v>
      </c>
      <c r="BN1217">
        <v>0.884378087349589</v>
      </c>
      <c r="BO1217">
        <v>1.0343480695598199</v>
      </c>
      <c r="BP1217">
        <v>0.80517772565438495</v>
      </c>
      <c r="BQ1217">
        <v>0.44781151604268099</v>
      </c>
      <c r="BR1217">
        <v>0.63749814085676504</v>
      </c>
      <c r="BS1217">
        <v>1.0146960448326401</v>
      </c>
      <c r="BT1217">
        <v>0.82500942001855804</v>
      </c>
      <c r="BU1217">
        <v>0.59688828322387599</v>
      </c>
      <c r="BV1217">
        <v>0.97815805778986498</v>
      </c>
      <c r="BW1217">
        <v>2.35219081432653</v>
      </c>
      <c r="BX1217">
        <v>1.6998090765134</v>
      </c>
      <c r="BZ1217" t="s">
        <v>284</v>
      </c>
      <c r="CC1217">
        <v>0.17274049242864301</v>
      </c>
      <c r="CD1217">
        <v>0.55998322147651003</v>
      </c>
      <c r="CE1217">
        <v>1.18140928142269</v>
      </c>
      <c r="CF1217">
        <v>0.88845673057608499</v>
      </c>
      <c r="CG1217">
        <v>0.77818817680164898</v>
      </c>
      <c r="CH1217">
        <v>1.09291049665837</v>
      </c>
      <c r="CI1217">
        <v>1.3998296351939099</v>
      </c>
      <c r="CJ1217">
        <v>1.0836797285389199</v>
      </c>
      <c r="CK1217">
        <v>0.35753215609330702</v>
      </c>
      <c r="CL1217">
        <v>0.78400345249226799</v>
      </c>
      <c r="CM1217">
        <v>1.2393662686334199</v>
      </c>
      <c r="CN1217">
        <v>0.91413177025738301</v>
      </c>
      <c r="CO1217">
        <v>0.25428326362714099</v>
      </c>
      <c r="CP1217">
        <v>0.269941364344021</v>
      </c>
      <c r="CQ1217">
        <v>0.28870845801429301</v>
      </c>
      <c r="CR1217">
        <v>0.307980625643057</v>
      </c>
      <c r="CS1217">
        <v>0.104840709760332</v>
      </c>
      <c r="CT1217">
        <v>0.22094742878601201</v>
      </c>
      <c r="CU1217">
        <v>0.58886928585103504</v>
      </c>
      <c r="CV1217">
        <v>0.43796769828589299</v>
      </c>
      <c r="CW1217">
        <v>0.255231087606346</v>
      </c>
      <c r="CX1217">
        <v>0.47979063681302703</v>
      </c>
      <c r="CY1217">
        <v>0.87966888705791402</v>
      </c>
      <c r="CZ1217">
        <v>0.73247206063497605</v>
      </c>
      <c r="DA1217">
        <v>0.54475900241880004</v>
      </c>
      <c r="DB1217">
        <v>0.65123669836884301</v>
      </c>
      <c r="DC1217">
        <v>1.2967130439363901</v>
      </c>
      <c r="DD1217">
        <v>1.1902353479863499</v>
      </c>
      <c r="DE1217">
        <v>0.59269796111901396</v>
      </c>
      <c r="DF1217">
        <v>2.43239270628525</v>
      </c>
      <c r="DG1217">
        <v>5.1747913256145699</v>
      </c>
      <c r="DH1217">
        <v>3.3350965804483299</v>
      </c>
      <c r="DI1217">
        <v>0.54766980042903901</v>
      </c>
      <c r="DJ1217">
        <v>1.2676785441047</v>
      </c>
      <c r="DK1217">
        <v>2.6286188533505301</v>
      </c>
      <c r="DL1217">
        <v>2.0537489720196098</v>
      </c>
      <c r="DM1217">
        <v>0.79827325211301603</v>
      </c>
      <c r="DN1217">
        <v>1.50252900974464</v>
      </c>
      <c r="DO1217">
        <v>2.4186622641284399</v>
      </c>
      <c r="DP1217">
        <v>1.91768671059211</v>
      </c>
      <c r="DQ1217">
        <v>0.75147391776727102</v>
      </c>
      <c r="DR1217">
        <v>1.66732361056366</v>
      </c>
      <c r="DS1217">
        <v>2.4511627607414499</v>
      </c>
      <c r="DT1217">
        <v>1.66645591963164</v>
      </c>
    </row>
    <row r="1218" spans="1:124" x14ac:dyDescent="0.35">
      <c r="A1218" s="19" t="str">
        <f t="shared" si="36"/>
        <v>[Noncurrent + Delinquent Loans] / [Capital + ALLL]--37986</v>
      </c>
      <c r="B1218" s="19" t="str">
        <f t="shared" si="37"/>
        <v>[Noncurrent + Delinquent Loans] / [Capital + ALLL]</v>
      </c>
      <c r="C1218">
        <v>6</v>
      </c>
      <c r="D1218" s="27">
        <v>37986</v>
      </c>
      <c r="E1218">
        <v>7.3551290664257101</v>
      </c>
      <c r="F1218">
        <v>10.466562986003099</v>
      </c>
      <c r="G1218">
        <v>19.585707636402599</v>
      </c>
      <c r="H1218">
        <v>14.676758814087799</v>
      </c>
      <c r="I1218">
        <v>5.2965326917959201</v>
      </c>
      <c r="J1218">
        <v>10.7179573115446</v>
      </c>
      <c r="K1218">
        <v>18.727308030754301</v>
      </c>
      <c r="L1218">
        <v>13.4339985002483</v>
      </c>
      <c r="M1218">
        <v>4.1495556236592099</v>
      </c>
      <c r="N1218">
        <v>9.5811518324607299</v>
      </c>
      <c r="O1218">
        <v>17.375919033387699</v>
      </c>
      <c r="P1218">
        <v>12.315609159482801</v>
      </c>
      <c r="Q1218">
        <v>14.9196625793574</v>
      </c>
      <c r="R1218">
        <v>17.7710697333954</v>
      </c>
      <c r="S1218">
        <v>24.938451679573401</v>
      </c>
      <c r="T1218">
        <v>23.125669515225098</v>
      </c>
      <c r="U1218">
        <v>4.8109263305715002</v>
      </c>
      <c r="V1218">
        <v>9.9916603630466092</v>
      </c>
      <c r="W1218">
        <v>16.799163472109498</v>
      </c>
      <c r="X1218">
        <v>12.420304839068599</v>
      </c>
      <c r="Y1218">
        <v>7.6788830715532299</v>
      </c>
      <c r="Z1218">
        <v>14.0755215817001</v>
      </c>
      <c r="AA1218">
        <v>22.324769269144401</v>
      </c>
      <c r="AB1218">
        <v>17.033396458943901</v>
      </c>
      <c r="AC1218">
        <v>5.7244625365729496</v>
      </c>
      <c r="AD1218">
        <v>10.3012633624879</v>
      </c>
      <c r="AE1218">
        <v>18.3502242897491</v>
      </c>
      <c r="AF1218">
        <v>12.907465225567799</v>
      </c>
      <c r="AG1218">
        <v>2.8577028394972399</v>
      </c>
      <c r="AH1218">
        <v>8.0083211319643599</v>
      </c>
      <c r="AI1218">
        <v>17.4461472066589</v>
      </c>
      <c r="AJ1218">
        <v>11.5848632602239</v>
      </c>
      <c r="AK1218">
        <v>7.8603371486530396</v>
      </c>
      <c r="AL1218">
        <v>15.6225630361321</v>
      </c>
      <c r="AM1218">
        <v>23.7703038350766</v>
      </c>
      <c r="AN1218">
        <v>18.5305635161289</v>
      </c>
      <c r="AO1218">
        <v>4.1680372162962298</v>
      </c>
      <c r="AP1218">
        <v>10.1089891010899</v>
      </c>
      <c r="AQ1218">
        <v>18.579881656804702</v>
      </c>
      <c r="AR1218">
        <v>12.9401518756748</v>
      </c>
      <c r="AS1218">
        <v>6.1318926581326201</v>
      </c>
      <c r="AT1218">
        <v>11.120961281912299</v>
      </c>
      <c r="AU1218">
        <v>18.682392112496402</v>
      </c>
      <c r="AV1218">
        <v>14.203197507181599</v>
      </c>
      <c r="AW1218">
        <v>7.3414906530475603</v>
      </c>
      <c r="AX1218">
        <v>13.951120162932799</v>
      </c>
      <c r="AY1218">
        <v>22.2007188277578</v>
      </c>
      <c r="AZ1218">
        <v>16.995474333090598</v>
      </c>
      <c r="BA1218">
        <v>5.0700526035678104</v>
      </c>
      <c r="BB1218">
        <v>10.2453987730061</v>
      </c>
      <c r="BC1218">
        <v>16.974528319744699</v>
      </c>
      <c r="BD1218">
        <v>13.494884231036201</v>
      </c>
      <c r="BE1218">
        <v>4.8440811383590701</v>
      </c>
      <c r="BF1218">
        <v>10.4005015098271</v>
      </c>
      <c r="BG1218">
        <v>17.913520933424799</v>
      </c>
      <c r="BH1218">
        <v>12.8920463533531</v>
      </c>
      <c r="BI1218">
        <v>9.1782307220211692</v>
      </c>
      <c r="BJ1218">
        <v>15.6022826766997</v>
      </c>
      <c r="BK1218">
        <v>17.470119857180901</v>
      </c>
      <c r="BL1218">
        <v>15.1039143008518</v>
      </c>
      <c r="BM1218">
        <v>3.4338504580706601</v>
      </c>
      <c r="BN1218">
        <v>7.4587891518153304</v>
      </c>
      <c r="BO1218">
        <v>12.6308527178874</v>
      </c>
      <c r="BP1218">
        <v>8.6059140241427095</v>
      </c>
      <c r="BQ1218">
        <v>3.98705161577388</v>
      </c>
      <c r="BR1218">
        <v>4.8209553995210799</v>
      </c>
      <c r="BS1218">
        <v>9.0555711728791799</v>
      </c>
      <c r="BT1218">
        <v>8.2216673891319907</v>
      </c>
      <c r="BU1218">
        <v>9.2043057889896005</v>
      </c>
      <c r="BV1218">
        <v>18.207838949696701</v>
      </c>
      <c r="BW1218">
        <v>24.388871433617801</v>
      </c>
      <c r="BX1218">
        <v>18.3105370280669</v>
      </c>
      <c r="BZ1218" t="s">
        <v>284</v>
      </c>
      <c r="CC1218">
        <v>3.47111440720635</v>
      </c>
      <c r="CD1218">
        <v>7.4229436439905196</v>
      </c>
      <c r="CE1218">
        <v>13.5556534610509</v>
      </c>
      <c r="CF1218">
        <v>10.387049372599201</v>
      </c>
      <c r="CG1218">
        <v>9.3970831682668106</v>
      </c>
      <c r="CH1218">
        <v>12.6037668481657</v>
      </c>
      <c r="CI1218">
        <v>16.094249056550101</v>
      </c>
      <c r="CJ1218">
        <v>12.899266814925401</v>
      </c>
      <c r="CK1218">
        <v>5.9384941675503704</v>
      </c>
      <c r="CL1218">
        <v>9.0853176346542508</v>
      </c>
      <c r="CM1218">
        <v>16.504361080531801</v>
      </c>
      <c r="CN1218">
        <v>11.3544314322574</v>
      </c>
      <c r="CO1218">
        <v>3.13210328752319</v>
      </c>
      <c r="CP1218">
        <v>9.2762768627496897</v>
      </c>
      <c r="CQ1218">
        <v>12.0564084737905</v>
      </c>
      <c r="CR1218">
        <v>8.4379996498455796</v>
      </c>
      <c r="CS1218">
        <v>1.5484779599743701</v>
      </c>
      <c r="CT1218">
        <v>4.1862683979055397</v>
      </c>
      <c r="CU1218">
        <v>7.0187819344602502</v>
      </c>
      <c r="CV1218">
        <v>6.22131833910945</v>
      </c>
      <c r="CW1218">
        <v>8.435960591133</v>
      </c>
      <c r="CX1218">
        <v>10.4005015098271</v>
      </c>
      <c r="CY1218">
        <v>13.346153846153801</v>
      </c>
      <c r="CZ1218">
        <v>11.0811528763015</v>
      </c>
      <c r="DA1218">
        <v>3.00037363440561</v>
      </c>
      <c r="DB1218">
        <v>3.2744328450143598</v>
      </c>
      <c r="DC1218">
        <v>10.034946236559099</v>
      </c>
      <c r="DD1218">
        <v>9.7608870259503906</v>
      </c>
      <c r="DE1218">
        <v>6.1835972488962403</v>
      </c>
      <c r="DF1218">
        <v>10.7135263973635</v>
      </c>
      <c r="DG1218">
        <v>15.5011223250493</v>
      </c>
      <c r="DH1218">
        <v>10.971193176582</v>
      </c>
      <c r="DI1218">
        <v>3.8981807642383499</v>
      </c>
      <c r="DJ1218">
        <v>15.275129356608399</v>
      </c>
      <c r="DK1218">
        <v>25.254173314481299</v>
      </c>
      <c r="DL1218">
        <v>17.0408837936365</v>
      </c>
      <c r="DM1218">
        <v>9.9960719905970805</v>
      </c>
      <c r="DN1218">
        <v>14.5952431647829</v>
      </c>
      <c r="DO1218">
        <v>26.250183048742901</v>
      </c>
      <c r="DP1218">
        <v>22.365956642679599</v>
      </c>
      <c r="DQ1218">
        <v>13.2271287182056</v>
      </c>
      <c r="DR1218">
        <v>14.2598684210526</v>
      </c>
      <c r="DS1218">
        <v>17.8175212299906</v>
      </c>
      <c r="DT1218">
        <v>16.793685899319001</v>
      </c>
    </row>
    <row r="1219" spans="1:124" x14ac:dyDescent="0.35">
      <c r="A1219" s="19" t="str">
        <f t="shared" ref="A1219:A1282" si="38">B1219&amp;"--"&amp;D1219</f>
        <v xml:space="preserve">  Ag [NCL+DQ] / [Capital + ALLL]--37986</v>
      </c>
      <c r="B1219" s="19" t="str">
        <f t="shared" ref="B1219:B1282" si="39">VLOOKUP(C1219,labels,2,FALSE)</f>
        <v xml:space="preserve">  Ag [NCL+DQ] / [Capital + ALLL]</v>
      </c>
      <c r="C1219">
        <v>7</v>
      </c>
      <c r="D1219" s="27">
        <v>37986</v>
      </c>
      <c r="E1219">
        <v>0</v>
      </c>
      <c r="F1219">
        <v>0.123747061007301</v>
      </c>
      <c r="G1219">
        <v>2.50744991892548</v>
      </c>
      <c r="H1219">
        <v>2.2732775035435702</v>
      </c>
      <c r="I1219">
        <v>0</v>
      </c>
      <c r="J1219">
        <v>0</v>
      </c>
      <c r="K1219">
        <v>1.98660233199707</v>
      </c>
      <c r="L1219">
        <v>1.67938903725172</v>
      </c>
      <c r="M1219">
        <v>0</v>
      </c>
      <c r="N1219">
        <v>0</v>
      </c>
      <c r="O1219">
        <v>0.49561808693915299</v>
      </c>
      <c r="P1219">
        <v>0.91398345437199202</v>
      </c>
      <c r="Q1219">
        <v>0</v>
      </c>
      <c r="R1219">
        <v>0</v>
      </c>
      <c r="S1219">
        <v>0</v>
      </c>
      <c r="T1219">
        <v>2.2477715189204401E-2</v>
      </c>
      <c r="U1219">
        <v>0</v>
      </c>
      <c r="V1219">
        <v>0</v>
      </c>
      <c r="W1219">
        <v>1.3854947755615601</v>
      </c>
      <c r="X1219">
        <v>1.26006063538682</v>
      </c>
      <c r="Y1219">
        <v>0</v>
      </c>
      <c r="Z1219">
        <v>0.58754406580493501</v>
      </c>
      <c r="AA1219">
        <v>4.82464279087029</v>
      </c>
      <c r="AB1219">
        <v>3.4815175209909701</v>
      </c>
      <c r="AC1219">
        <v>6.9380203515263597E-2</v>
      </c>
      <c r="AD1219">
        <v>1.4324428958575299</v>
      </c>
      <c r="AE1219">
        <v>3.9517749497655701</v>
      </c>
      <c r="AF1219">
        <v>3.1405842420935999</v>
      </c>
      <c r="AG1219">
        <v>0</v>
      </c>
      <c r="AH1219">
        <v>0.27488022095803599</v>
      </c>
      <c r="AI1219">
        <v>2.2547646929467802</v>
      </c>
      <c r="AJ1219">
        <v>2.0376903958580601</v>
      </c>
      <c r="AK1219">
        <v>0</v>
      </c>
      <c r="AL1219">
        <v>0</v>
      </c>
      <c r="AM1219">
        <v>1.7201816630556701</v>
      </c>
      <c r="AN1219">
        <v>1.6032929595409999</v>
      </c>
      <c r="AO1219">
        <v>0</v>
      </c>
      <c r="AP1219">
        <v>1.34484142914492</v>
      </c>
      <c r="AQ1219">
        <v>4.2719780219780201</v>
      </c>
      <c r="AR1219">
        <v>3.2064354508652002</v>
      </c>
      <c r="AS1219">
        <v>0</v>
      </c>
      <c r="AT1219">
        <v>0</v>
      </c>
      <c r="AU1219">
        <v>1.8585400282519899</v>
      </c>
      <c r="AV1219">
        <v>1.56413437310292</v>
      </c>
      <c r="AW1219">
        <v>0</v>
      </c>
      <c r="AX1219">
        <v>0</v>
      </c>
      <c r="AY1219">
        <v>0.53942974569740598</v>
      </c>
      <c r="AZ1219">
        <v>0.97924973354404599</v>
      </c>
      <c r="BA1219">
        <v>0</v>
      </c>
      <c r="BB1219">
        <v>0</v>
      </c>
      <c r="BC1219">
        <v>0.56044695979935899</v>
      </c>
      <c r="BD1219">
        <v>0.93009181535030405</v>
      </c>
      <c r="BE1219">
        <v>0</v>
      </c>
      <c r="BF1219">
        <v>5.5279159756771702E-2</v>
      </c>
      <c r="BG1219">
        <v>1.07381203271614</v>
      </c>
      <c r="BH1219">
        <v>0.76322480979343998</v>
      </c>
      <c r="BI1219">
        <v>2.1701016990389701</v>
      </c>
      <c r="BJ1219">
        <v>3.9533025612208998</v>
      </c>
      <c r="BK1219">
        <v>5.7423409379612602</v>
      </c>
      <c r="BL1219">
        <v>3.9455266642009099</v>
      </c>
      <c r="BM1219">
        <v>0</v>
      </c>
      <c r="BN1219">
        <v>0</v>
      </c>
      <c r="BO1219">
        <v>0</v>
      </c>
      <c r="BP1219">
        <v>0</v>
      </c>
      <c r="BQ1219">
        <v>0</v>
      </c>
      <c r="BR1219">
        <v>3.3135624109480101E-2</v>
      </c>
      <c r="BS1219">
        <v>2.5103180048742502</v>
      </c>
      <c r="BT1219">
        <v>2.4771823807647699</v>
      </c>
      <c r="BU1219">
        <v>0</v>
      </c>
      <c r="BV1219">
        <v>0</v>
      </c>
      <c r="BW1219">
        <v>0</v>
      </c>
      <c r="BX1219">
        <v>0</v>
      </c>
      <c r="BZ1219" t="s">
        <v>284</v>
      </c>
      <c r="CC1219">
        <v>0</v>
      </c>
      <c r="CD1219">
        <v>0</v>
      </c>
      <c r="CE1219">
        <v>0</v>
      </c>
      <c r="CF1219">
        <v>0.467936019553642</v>
      </c>
      <c r="CG1219">
        <v>0</v>
      </c>
      <c r="CH1219">
        <v>0</v>
      </c>
      <c r="CI1219">
        <v>2.57178796601</v>
      </c>
      <c r="CJ1219">
        <v>1.26076531499966</v>
      </c>
      <c r="CK1219">
        <v>0</v>
      </c>
      <c r="CL1219">
        <v>0</v>
      </c>
      <c r="CM1219">
        <v>1.0297903641044499</v>
      </c>
      <c r="CN1219">
        <v>1.1456600976831599</v>
      </c>
      <c r="CO1219">
        <v>0.353143293458895</v>
      </c>
      <c r="CP1219">
        <v>1.44598767181272</v>
      </c>
      <c r="CQ1219">
        <v>3.1665481688664499</v>
      </c>
      <c r="CR1219">
        <v>2.64568851807178</v>
      </c>
      <c r="CS1219">
        <v>0</v>
      </c>
      <c r="CT1219">
        <v>0.16722310497322199</v>
      </c>
      <c r="CU1219">
        <v>0.72675928812100199</v>
      </c>
      <c r="CV1219">
        <v>0.383708351471098</v>
      </c>
      <c r="CW1219">
        <v>0</v>
      </c>
      <c r="CX1219">
        <v>0</v>
      </c>
      <c r="CY1219">
        <v>0.440307779497352</v>
      </c>
      <c r="CZ1219">
        <v>1.3889887837255199</v>
      </c>
      <c r="DA1219">
        <v>0</v>
      </c>
      <c r="DB1219">
        <v>0.54576115284378401</v>
      </c>
      <c r="DC1219">
        <v>2.7783191486205099</v>
      </c>
      <c r="DD1219">
        <v>2.2325579957767299</v>
      </c>
      <c r="DE1219">
        <v>0</v>
      </c>
      <c r="DF1219">
        <v>0</v>
      </c>
      <c r="DG1219">
        <v>2.14723926380368E-2</v>
      </c>
      <c r="DH1219">
        <v>2.14723926380368E-2</v>
      </c>
      <c r="DI1219">
        <v>0</v>
      </c>
      <c r="DJ1219">
        <v>1.4631886469130899E-2</v>
      </c>
      <c r="DK1219">
        <v>0.42590114518824701</v>
      </c>
      <c r="DL1219">
        <v>1.1257292842978099</v>
      </c>
      <c r="DM1219">
        <v>0</v>
      </c>
      <c r="DN1219">
        <v>0</v>
      </c>
      <c r="DO1219">
        <v>2.0782418981755799</v>
      </c>
      <c r="DP1219">
        <v>1.33806417311998</v>
      </c>
      <c r="DQ1219">
        <v>0.43653844475987302</v>
      </c>
      <c r="DR1219">
        <v>3.9253539253539298</v>
      </c>
      <c r="DS1219">
        <v>6.79481120185521</v>
      </c>
      <c r="DT1219">
        <v>3.9188391132141298</v>
      </c>
    </row>
    <row r="1220" spans="1:124" x14ac:dyDescent="0.35">
      <c r="A1220" s="19" t="str">
        <f t="shared" si="38"/>
        <v xml:space="preserve">  CLD [NCL+DQ] / [Capital + ALLL]--37986</v>
      </c>
      <c r="B1220" s="19" t="str">
        <f t="shared" si="39"/>
        <v xml:space="preserve">  CLD [NCL+DQ] / [Capital + ALLL]</v>
      </c>
      <c r="C1220">
        <v>8</v>
      </c>
      <c r="D1220" s="27">
        <v>37986</v>
      </c>
      <c r="E1220">
        <v>0</v>
      </c>
      <c r="F1220">
        <v>0</v>
      </c>
      <c r="G1220">
        <v>8.4586823264704597E-2</v>
      </c>
      <c r="H1220">
        <v>0.63892287847419404</v>
      </c>
      <c r="I1220">
        <v>0</v>
      </c>
      <c r="J1220">
        <v>0</v>
      </c>
      <c r="K1220">
        <v>0</v>
      </c>
      <c r="L1220">
        <v>0.393451872195068</v>
      </c>
      <c r="M1220">
        <v>0</v>
      </c>
      <c r="N1220">
        <v>0</v>
      </c>
      <c r="O1220">
        <v>0.14457831325301199</v>
      </c>
      <c r="P1220">
        <v>0.51657396396155697</v>
      </c>
      <c r="Q1220">
        <v>0</v>
      </c>
      <c r="R1220">
        <v>0</v>
      </c>
      <c r="S1220">
        <v>0</v>
      </c>
      <c r="T1220">
        <v>5.5073107619573403E-2</v>
      </c>
      <c r="U1220">
        <v>0</v>
      </c>
      <c r="V1220">
        <v>0</v>
      </c>
      <c r="W1220">
        <v>0</v>
      </c>
      <c r="X1220">
        <v>0.386112763590025</v>
      </c>
      <c r="Y1220">
        <v>0</v>
      </c>
      <c r="Z1220">
        <v>0</v>
      </c>
      <c r="AA1220">
        <v>0.38047900767555898</v>
      </c>
      <c r="AB1220">
        <v>0.99582100765994996</v>
      </c>
      <c r="AC1220">
        <v>0</v>
      </c>
      <c r="AD1220">
        <v>0</v>
      </c>
      <c r="AE1220">
        <v>0</v>
      </c>
      <c r="AF1220">
        <v>0.35484545124556699</v>
      </c>
      <c r="AG1220">
        <v>0</v>
      </c>
      <c r="AH1220">
        <v>0</v>
      </c>
      <c r="AI1220">
        <v>0</v>
      </c>
      <c r="AJ1220">
        <v>0.34154616687594203</v>
      </c>
      <c r="AK1220">
        <v>0</v>
      </c>
      <c r="AL1220">
        <v>0</v>
      </c>
      <c r="AM1220">
        <v>0.293377540955505</v>
      </c>
      <c r="AN1220">
        <v>0.67487202879453001</v>
      </c>
      <c r="AO1220">
        <v>0</v>
      </c>
      <c r="AP1220">
        <v>0</v>
      </c>
      <c r="AQ1220">
        <v>0</v>
      </c>
      <c r="AR1220">
        <v>0.17658672373356399</v>
      </c>
      <c r="AS1220">
        <v>0</v>
      </c>
      <c r="AT1220">
        <v>0</v>
      </c>
      <c r="AU1220">
        <v>2.0644735076437099E-3</v>
      </c>
      <c r="AV1220">
        <v>0.59488466331062495</v>
      </c>
      <c r="AW1220">
        <v>0</v>
      </c>
      <c r="AX1220">
        <v>0</v>
      </c>
      <c r="AY1220">
        <v>0</v>
      </c>
      <c r="AZ1220">
        <v>0.47353919267795702</v>
      </c>
      <c r="BA1220">
        <v>0</v>
      </c>
      <c r="BB1220">
        <v>0</v>
      </c>
      <c r="BC1220">
        <v>0</v>
      </c>
      <c r="BD1220">
        <v>0.65082408643855105</v>
      </c>
      <c r="BE1220">
        <v>0</v>
      </c>
      <c r="BF1220">
        <v>0</v>
      </c>
      <c r="BG1220">
        <v>4.4611876672945402E-2</v>
      </c>
      <c r="BH1220">
        <v>0.16297589207696001</v>
      </c>
      <c r="BI1220">
        <v>7.2195723417372404E-2</v>
      </c>
      <c r="BJ1220">
        <v>0.33463095067252402</v>
      </c>
      <c r="BK1220">
        <v>2.0932989186198898</v>
      </c>
      <c r="BL1220">
        <v>1.27024139700523</v>
      </c>
      <c r="BM1220">
        <v>1.11084615515443</v>
      </c>
      <c r="BN1220">
        <v>1.3380623997655601</v>
      </c>
      <c r="BO1220">
        <v>1.9521720663127</v>
      </c>
      <c r="BP1220">
        <v>1.7249558217015699</v>
      </c>
      <c r="BQ1220">
        <v>0</v>
      </c>
      <c r="BR1220">
        <v>0</v>
      </c>
      <c r="BS1220">
        <v>0</v>
      </c>
      <c r="BT1220">
        <v>0</v>
      </c>
      <c r="BU1220">
        <v>0</v>
      </c>
      <c r="BV1220">
        <v>0</v>
      </c>
      <c r="BW1220">
        <v>0</v>
      </c>
      <c r="BX1220">
        <v>0.12752345944541699</v>
      </c>
      <c r="BZ1220" t="s">
        <v>284</v>
      </c>
      <c r="CC1220">
        <v>0</v>
      </c>
      <c r="CD1220">
        <v>0</v>
      </c>
      <c r="CE1220">
        <v>5.2099153613328099E-2</v>
      </c>
      <c r="CF1220">
        <v>0.70553215714764805</v>
      </c>
      <c r="CG1220">
        <v>0</v>
      </c>
      <c r="CH1220">
        <v>0</v>
      </c>
      <c r="CI1220">
        <v>0</v>
      </c>
      <c r="CJ1220">
        <v>0.41930433598802003</v>
      </c>
      <c r="CK1220">
        <v>0</v>
      </c>
      <c r="CL1220">
        <v>0</v>
      </c>
      <c r="CM1220">
        <v>0</v>
      </c>
      <c r="CN1220">
        <v>0.773433875485947</v>
      </c>
      <c r="CO1220">
        <v>0</v>
      </c>
      <c r="CP1220">
        <v>0</v>
      </c>
      <c r="CQ1220">
        <v>0.292087095061073</v>
      </c>
      <c r="CR1220">
        <v>0.653143537464552</v>
      </c>
      <c r="CS1220">
        <v>0</v>
      </c>
      <c r="CT1220">
        <v>0</v>
      </c>
      <c r="CU1220">
        <v>0</v>
      </c>
      <c r="CV1220">
        <v>0.30976676384839702</v>
      </c>
      <c r="CW1220">
        <v>0</v>
      </c>
      <c r="CX1220">
        <v>0</v>
      </c>
      <c r="CY1220">
        <v>0.41851036467074998</v>
      </c>
      <c r="CZ1220">
        <v>0.236810370908412</v>
      </c>
      <c r="DA1220">
        <v>0</v>
      </c>
      <c r="DB1220">
        <v>0</v>
      </c>
      <c r="DC1220">
        <v>0</v>
      </c>
      <c r="DD1220">
        <v>0</v>
      </c>
      <c r="DE1220">
        <v>0</v>
      </c>
      <c r="DF1220">
        <v>0</v>
      </c>
      <c r="DG1220">
        <v>0.51226993865030701</v>
      </c>
      <c r="DH1220">
        <v>0.51226993865030701</v>
      </c>
      <c r="DI1220">
        <v>0</v>
      </c>
      <c r="DJ1220">
        <v>0</v>
      </c>
      <c r="DK1220">
        <v>2.0644735076437099E-3</v>
      </c>
      <c r="DL1220">
        <v>6.2999129304394899E-2</v>
      </c>
      <c r="DM1220">
        <v>0</v>
      </c>
      <c r="DN1220">
        <v>0</v>
      </c>
      <c r="DO1220">
        <v>0.13044140610123001</v>
      </c>
      <c r="DP1220">
        <v>0.58622261367911199</v>
      </c>
      <c r="DQ1220">
        <v>0</v>
      </c>
      <c r="DR1220">
        <v>0</v>
      </c>
      <c r="DS1220">
        <v>0.13033051819413999</v>
      </c>
      <c r="DT1220">
        <v>0.38123842907120198</v>
      </c>
    </row>
    <row r="1221" spans="1:124" x14ac:dyDescent="0.35">
      <c r="A1221" s="19" t="str">
        <f t="shared" si="38"/>
        <v xml:space="preserve">  CRE [NCL+DQ] / [Capital + ALLL]--37986</v>
      </c>
      <c r="B1221" s="19" t="str">
        <f t="shared" si="39"/>
        <v xml:space="preserve">  CRE [NCL+DQ] / [Capital + ALLL]</v>
      </c>
      <c r="C1221">
        <v>9</v>
      </c>
      <c r="D1221" s="27">
        <v>37986</v>
      </c>
      <c r="E1221">
        <v>0</v>
      </c>
      <c r="F1221">
        <v>1.6179869720529501</v>
      </c>
      <c r="G1221">
        <v>4.27225227788401</v>
      </c>
      <c r="H1221">
        <v>3.1464721949779602</v>
      </c>
      <c r="I1221">
        <v>0</v>
      </c>
      <c r="J1221">
        <v>0.66204494376127998</v>
      </c>
      <c r="K1221">
        <v>3.9368551740067801</v>
      </c>
      <c r="L1221">
        <v>2.8693352502896499</v>
      </c>
      <c r="M1221">
        <v>0</v>
      </c>
      <c r="N1221">
        <v>0.97986266491783003</v>
      </c>
      <c r="O1221">
        <v>3.7710820541974601</v>
      </c>
      <c r="P1221">
        <v>2.7595824051134801</v>
      </c>
      <c r="Q1221">
        <v>0</v>
      </c>
      <c r="R1221">
        <v>3.6728863445067099</v>
      </c>
      <c r="S1221">
        <v>6.0800556987354799</v>
      </c>
      <c r="T1221">
        <v>4.6641561785009404</v>
      </c>
      <c r="U1221">
        <v>0</v>
      </c>
      <c r="V1221">
        <v>0.50307490674463196</v>
      </c>
      <c r="W1221">
        <v>3.5165564870902299</v>
      </c>
      <c r="X1221">
        <v>2.6435513758206501</v>
      </c>
      <c r="Y1221">
        <v>0</v>
      </c>
      <c r="Z1221">
        <v>2.3946390573887602</v>
      </c>
      <c r="AA1221">
        <v>7.3763378652010401</v>
      </c>
      <c r="AB1221">
        <v>4.6029406810487901</v>
      </c>
      <c r="AC1221">
        <v>0</v>
      </c>
      <c r="AD1221">
        <v>0.37077725899478198</v>
      </c>
      <c r="AE1221">
        <v>3.0898876404494402</v>
      </c>
      <c r="AF1221">
        <v>2.2147573780960901</v>
      </c>
      <c r="AG1221">
        <v>0</v>
      </c>
      <c r="AH1221">
        <v>0</v>
      </c>
      <c r="AI1221">
        <v>2.0986846654489599</v>
      </c>
      <c r="AJ1221">
        <v>1.6577388760101599</v>
      </c>
      <c r="AK1221">
        <v>0.22384550873004699</v>
      </c>
      <c r="AL1221">
        <v>3.1557856069460701</v>
      </c>
      <c r="AM1221">
        <v>7.7868978921199901</v>
      </c>
      <c r="AN1221">
        <v>5.2563712124428497</v>
      </c>
      <c r="AO1221">
        <v>0</v>
      </c>
      <c r="AP1221">
        <v>1.0051261433309901E-2</v>
      </c>
      <c r="AQ1221">
        <v>2.5206564799094502</v>
      </c>
      <c r="AR1221">
        <v>1.8296956874799799</v>
      </c>
      <c r="AS1221">
        <v>0</v>
      </c>
      <c r="AT1221">
        <v>1.3252709537909599</v>
      </c>
      <c r="AU1221">
        <v>5.0844582687156299</v>
      </c>
      <c r="AV1221">
        <v>3.6160810716369398</v>
      </c>
      <c r="AW1221">
        <v>0</v>
      </c>
      <c r="AX1221">
        <v>1.4925373134328399</v>
      </c>
      <c r="AY1221">
        <v>6.4202121841846198</v>
      </c>
      <c r="AZ1221">
        <v>4.0403637842252804</v>
      </c>
      <c r="BA1221">
        <v>0</v>
      </c>
      <c r="BB1221">
        <v>0.33245956140911698</v>
      </c>
      <c r="BC1221">
        <v>3.5722082603508198</v>
      </c>
      <c r="BD1221">
        <v>2.3353019257123302</v>
      </c>
      <c r="BE1221">
        <v>0</v>
      </c>
      <c r="BF1221">
        <v>1.5835470910040199</v>
      </c>
      <c r="BG1221">
        <v>3.5489322476570901</v>
      </c>
      <c r="BH1221">
        <v>3.5384819562091501</v>
      </c>
      <c r="BI1221">
        <v>0.802083182120363</v>
      </c>
      <c r="BJ1221">
        <v>2.27531747630464</v>
      </c>
      <c r="BK1221">
        <v>6.6883579550695504</v>
      </c>
      <c r="BL1221">
        <v>4.1459091835367898</v>
      </c>
      <c r="BM1221">
        <v>3.2202211551544302</v>
      </c>
      <c r="BN1221">
        <v>4.1777588759143196</v>
      </c>
      <c r="BO1221">
        <v>5.2300232380733096</v>
      </c>
      <c r="BP1221">
        <v>4.2724855173134202</v>
      </c>
      <c r="BQ1221">
        <v>2.4851718082110098E-2</v>
      </c>
      <c r="BR1221">
        <v>0.70288819888986698</v>
      </c>
      <c r="BS1221">
        <v>1.4357976609028</v>
      </c>
      <c r="BT1221">
        <v>0.75776118009504101</v>
      </c>
      <c r="BU1221">
        <v>0.77493261455525597</v>
      </c>
      <c r="BV1221">
        <v>3.0743009713987601</v>
      </c>
      <c r="BW1221">
        <v>6.98038287756376</v>
      </c>
      <c r="BX1221">
        <v>4.4622156901893799</v>
      </c>
      <c r="BZ1221" t="s">
        <v>284</v>
      </c>
      <c r="CC1221">
        <v>0</v>
      </c>
      <c r="CD1221">
        <v>0.278636718882735</v>
      </c>
      <c r="CE1221">
        <v>3.6039018176266202</v>
      </c>
      <c r="CF1221">
        <v>3.1069541934740301</v>
      </c>
      <c r="CG1221">
        <v>0</v>
      </c>
      <c r="CH1221">
        <v>1.58647368192289</v>
      </c>
      <c r="CI1221">
        <v>5.9109073232662102</v>
      </c>
      <c r="CJ1221">
        <v>3.16204190425535</v>
      </c>
      <c r="CK1221">
        <v>0</v>
      </c>
      <c r="CL1221">
        <v>1.28883013879709</v>
      </c>
      <c r="CM1221">
        <v>4.4293785310734499</v>
      </c>
      <c r="CN1221">
        <v>2.48562365003382</v>
      </c>
      <c r="CO1221">
        <v>4.2356314349016003E-2</v>
      </c>
      <c r="CP1221">
        <v>0.93062720270607402</v>
      </c>
      <c r="CQ1221">
        <v>5.1339995986655298</v>
      </c>
      <c r="CR1221">
        <v>2.7760434751090899</v>
      </c>
      <c r="CS1221">
        <v>0</v>
      </c>
      <c r="CT1221">
        <v>0.52210771513682297</v>
      </c>
      <c r="CU1221">
        <v>1.42124800318353</v>
      </c>
      <c r="CV1221">
        <v>0.917490769213816</v>
      </c>
      <c r="CW1221">
        <v>0</v>
      </c>
      <c r="CX1221">
        <v>0.158422812885055</v>
      </c>
      <c r="CY1221">
        <v>2.9727679284459398</v>
      </c>
      <c r="CZ1221">
        <v>1.35059426534289</v>
      </c>
      <c r="DA1221">
        <v>0.37712708876283901</v>
      </c>
      <c r="DB1221">
        <v>1.3237489834363501</v>
      </c>
      <c r="DC1221">
        <v>2.3707425034765102</v>
      </c>
      <c r="DD1221">
        <v>1.4241206088030001</v>
      </c>
      <c r="DE1221">
        <v>0.41275493687277398</v>
      </c>
      <c r="DF1221">
        <v>1.5573785468722401</v>
      </c>
      <c r="DG1221">
        <v>3.58328327886802</v>
      </c>
      <c r="DH1221">
        <v>2.43865966886856</v>
      </c>
      <c r="DI1221">
        <v>0</v>
      </c>
      <c r="DJ1221">
        <v>0</v>
      </c>
      <c r="DK1221">
        <v>0.20039303807904399</v>
      </c>
      <c r="DL1221">
        <v>2.1222777216780999</v>
      </c>
      <c r="DM1221">
        <v>1.6304352496669201</v>
      </c>
      <c r="DN1221">
        <v>4.5700916595247403</v>
      </c>
      <c r="DO1221">
        <v>9.0384151527846495</v>
      </c>
      <c r="DP1221">
        <v>5.3434085144844703</v>
      </c>
      <c r="DQ1221">
        <v>2.2503048160942898</v>
      </c>
      <c r="DR1221">
        <v>3.75012949342173</v>
      </c>
      <c r="DS1221">
        <v>8.1201594514698705</v>
      </c>
      <c r="DT1221">
        <v>6.4954385032575601</v>
      </c>
    </row>
    <row r="1222" spans="1:124" x14ac:dyDescent="0.35">
      <c r="A1222" s="19" t="str">
        <f t="shared" si="38"/>
        <v xml:space="preserve">  Res RE [NCL+DQ] / [Capital + ALLL]--37986</v>
      </c>
      <c r="B1222" s="19" t="str">
        <f t="shared" si="39"/>
        <v xml:space="preserve">  Res RE [NCL+DQ] / [Capital + ALLL]</v>
      </c>
      <c r="C1222">
        <v>10</v>
      </c>
      <c r="D1222" s="27">
        <v>37986</v>
      </c>
      <c r="E1222">
        <v>0.128624133223465</v>
      </c>
      <c r="F1222">
        <v>1.72227142997736</v>
      </c>
      <c r="G1222">
        <v>3.35880771175098</v>
      </c>
      <c r="H1222">
        <v>2.6017872473109902</v>
      </c>
      <c r="I1222">
        <v>0</v>
      </c>
      <c r="J1222">
        <v>1.1010915892959301</v>
      </c>
      <c r="K1222">
        <v>3.6019816359668502</v>
      </c>
      <c r="L1222">
        <v>2.5276306358416298</v>
      </c>
      <c r="M1222">
        <v>0.28713551987705699</v>
      </c>
      <c r="N1222">
        <v>1.9421592740225599</v>
      </c>
      <c r="O1222">
        <v>4.8629320619785501</v>
      </c>
      <c r="P1222">
        <v>3.3761178552266098</v>
      </c>
      <c r="Q1222">
        <v>6.38911339914522</v>
      </c>
      <c r="R1222">
        <v>8.2549517166499395</v>
      </c>
      <c r="S1222">
        <v>11.352657184892299</v>
      </c>
      <c r="T1222">
        <v>8.5207218080651792</v>
      </c>
      <c r="U1222">
        <v>8.1929409042837797E-2</v>
      </c>
      <c r="V1222">
        <v>1.3388155925294101</v>
      </c>
      <c r="W1222">
        <v>3.7948018486603199</v>
      </c>
      <c r="X1222">
        <v>2.6138130343138402</v>
      </c>
      <c r="Y1222">
        <v>0.22425897035881401</v>
      </c>
      <c r="Z1222">
        <v>1.1650779240429701</v>
      </c>
      <c r="AA1222">
        <v>3.1576140778548001</v>
      </c>
      <c r="AB1222">
        <v>2.5381212752567999</v>
      </c>
      <c r="AC1222">
        <v>0</v>
      </c>
      <c r="AD1222">
        <v>0.46217840086273299</v>
      </c>
      <c r="AE1222">
        <v>1.3990194906134199</v>
      </c>
      <c r="AF1222">
        <v>1.0657828775260001</v>
      </c>
      <c r="AG1222">
        <v>0</v>
      </c>
      <c r="AH1222">
        <v>0</v>
      </c>
      <c r="AI1222">
        <v>0.863899983762629</v>
      </c>
      <c r="AJ1222">
        <v>0.60943037236854103</v>
      </c>
      <c r="AK1222">
        <v>1.44019717527638</v>
      </c>
      <c r="AL1222">
        <v>2.9908345393150002</v>
      </c>
      <c r="AM1222">
        <v>8.34563015217066</v>
      </c>
      <c r="AN1222">
        <v>5.4948523097179001</v>
      </c>
      <c r="AO1222">
        <v>0</v>
      </c>
      <c r="AP1222">
        <v>0.62755627712385698</v>
      </c>
      <c r="AQ1222">
        <v>2.3000802353570502</v>
      </c>
      <c r="AR1222">
        <v>1.6877331812729099</v>
      </c>
      <c r="AS1222">
        <v>9.9439079473602907E-2</v>
      </c>
      <c r="AT1222">
        <v>1.4508352906895099</v>
      </c>
      <c r="AU1222">
        <v>3.83612080294029</v>
      </c>
      <c r="AV1222">
        <v>2.74293336343545</v>
      </c>
      <c r="AW1222">
        <v>1.1977401129943499</v>
      </c>
      <c r="AX1222">
        <v>4.1762519907980904</v>
      </c>
      <c r="AY1222">
        <v>8.4526452798407501</v>
      </c>
      <c r="AZ1222">
        <v>5.7702672201402496</v>
      </c>
      <c r="BA1222">
        <v>0</v>
      </c>
      <c r="BB1222">
        <v>0.72589553416443098</v>
      </c>
      <c r="BC1222">
        <v>2.2643005575388799</v>
      </c>
      <c r="BD1222">
        <v>2.0783568860086601</v>
      </c>
      <c r="BE1222">
        <v>0.48838879578645</v>
      </c>
      <c r="BF1222">
        <v>1.4025713808649201</v>
      </c>
      <c r="BG1222">
        <v>1.93040201575375</v>
      </c>
      <c r="BH1222">
        <v>1.7229240204605101</v>
      </c>
      <c r="BI1222">
        <v>0.27236964031808503</v>
      </c>
      <c r="BJ1222">
        <v>1.0890390570178801</v>
      </c>
      <c r="BK1222">
        <v>1.57734387475875</v>
      </c>
      <c r="BL1222">
        <v>1.01865823708739</v>
      </c>
      <c r="BM1222">
        <v>0</v>
      </c>
      <c r="BN1222">
        <v>1.1962115405671701</v>
      </c>
      <c r="BO1222">
        <v>2.6409967113797101</v>
      </c>
      <c r="BP1222">
        <v>1.4447851708125301</v>
      </c>
      <c r="BQ1222">
        <v>0.976672520626926</v>
      </c>
      <c r="BR1222">
        <v>1.9850616558856</v>
      </c>
      <c r="BS1222">
        <v>3.3735607368717302</v>
      </c>
      <c r="BT1222">
        <v>2.3651716016130502</v>
      </c>
      <c r="BU1222">
        <v>0.726993875345473</v>
      </c>
      <c r="BV1222">
        <v>3.9092468980211699</v>
      </c>
      <c r="BW1222">
        <v>6.9255095275101599</v>
      </c>
      <c r="BX1222">
        <v>4.4555341102822803</v>
      </c>
      <c r="BZ1222" t="s">
        <v>284</v>
      </c>
      <c r="CC1222">
        <v>0</v>
      </c>
      <c r="CD1222">
        <v>0.81085623056886003</v>
      </c>
      <c r="CE1222">
        <v>2.8198194544289401</v>
      </c>
      <c r="CF1222">
        <v>1.9078643338365999</v>
      </c>
      <c r="CG1222">
        <v>0.85303729206686696</v>
      </c>
      <c r="CH1222">
        <v>3.0795322681424602</v>
      </c>
      <c r="CI1222">
        <v>4.8938273159257104</v>
      </c>
      <c r="CJ1222">
        <v>3.4939717704687898</v>
      </c>
      <c r="CK1222">
        <v>0</v>
      </c>
      <c r="CL1222">
        <v>0.221238938053097</v>
      </c>
      <c r="CM1222">
        <v>2.58030542390732</v>
      </c>
      <c r="CN1222">
        <v>1.99729291279951</v>
      </c>
      <c r="CO1222">
        <v>9.7745340805421594E-3</v>
      </c>
      <c r="CP1222">
        <v>6.5279660097866302E-2</v>
      </c>
      <c r="CQ1222">
        <v>0.52927603870414697</v>
      </c>
      <c r="CR1222">
        <v>0.35101387356110503</v>
      </c>
      <c r="CS1222">
        <v>0</v>
      </c>
      <c r="CT1222">
        <v>0.82750944596548504</v>
      </c>
      <c r="CU1222">
        <v>1.52349338434058</v>
      </c>
      <c r="CV1222">
        <v>0.884274143824336</v>
      </c>
      <c r="CW1222">
        <v>0.91484725134657296</v>
      </c>
      <c r="CX1222">
        <v>1.07610605334611</v>
      </c>
      <c r="CY1222">
        <v>3.03498409813721</v>
      </c>
      <c r="CZ1222">
        <v>2.20651812906305</v>
      </c>
      <c r="DA1222">
        <v>8.8136788295434497E-3</v>
      </c>
      <c r="DB1222">
        <v>1.3044244667724299E-2</v>
      </c>
      <c r="DC1222">
        <v>0.13032956997489401</v>
      </c>
      <c r="DD1222">
        <v>0.12609900413671399</v>
      </c>
      <c r="DE1222">
        <v>0</v>
      </c>
      <c r="DF1222">
        <v>0</v>
      </c>
      <c r="DG1222">
        <v>0.80674846625766905</v>
      </c>
      <c r="DH1222">
        <v>0.80674846625766905</v>
      </c>
      <c r="DI1222">
        <v>0</v>
      </c>
      <c r="DJ1222">
        <v>0</v>
      </c>
      <c r="DK1222">
        <v>6.5356221058225195E-2</v>
      </c>
      <c r="DL1222">
        <v>0.25860887806739802</v>
      </c>
      <c r="DM1222">
        <v>0.83403277467255998</v>
      </c>
      <c r="DN1222">
        <v>2.42075947118997</v>
      </c>
      <c r="DO1222">
        <v>8.1419364255447206</v>
      </c>
      <c r="DP1222">
        <v>5.0336377946251503</v>
      </c>
      <c r="DQ1222">
        <v>2.16589342942122</v>
      </c>
      <c r="DR1222">
        <v>2.91656099416688</v>
      </c>
      <c r="DS1222">
        <v>6.1492003832102498</v>
      </c>
      <c r="DT1222">
        <v>4.1371776781729501</v>
      </c>
    </row>
    <row r="1223" spans="1:124" x14ac:dyDescent="0.35">
      <c r="A1223" s="19" t="str">
        <f t="shared" si="38"/>
        <v xml:space="preserve">  C&amp;I [NCL+DQ] / [Capital + ALLL]--37986</v>
      </c>
      <c r="B1223" s="19" t="str">
        <f t="shared" si="39"/>
        <v xml:space="preserve">  C&amp;I [NCL+DQ] / [Capital + ALLL]</v>
      </c>
      <c r="C1223">
        <v>11</v>
      </c>
      <c r="D1223" s="27">
        <v>37986</v>
      </c>
      <c r="E1223">
        <v>0.408973932105135</v>
      </c>
      <c r="F1223">
        <v>1.44404332129964</v>
      </c>
      <c r="G1223">
        <v>3.9191168372165701</v>
      </c>
      <c r="H1223">
        <v>3.4117162298507702</v>
      </c>
      <c r="I1223">
        <v>0.30856396597623698</v>
      </c>
      <c r="J1223">
        <v>1.8623066548972</v>
      </c>
      <c r="K1223">
        <v>4.6105431235382497</v>
      </c>
      <c r="L1223">
        <v>3.3646489743533801</v>
      </c>
      <c r="M1223">
        <v>0.101157693604586</v>
      </c>
      <c r="N1223">
        <v>1.02925760030497</v>
      </c>
      <c r="O1223">
        <v>3.1525630949262098</v>
      </c>
      <c r="P1223">
        <v>2.3459773626126901</v>
      </c>
      <c r="Q1223">
        <v>1.2783899910765599</v>
      </c>
      <c r="R1223">
        <v>2.9477271293022902</v>
      </c>
      <c r="S1223">
        <v>7.1302232309084497</v>
      </c>
      <c r="T1223">
        <v>7.4246391353250099</v>
      </c>
      <c r="U1223">
        <v>0.27760659934839599</v>
      </c>
      <c r="V1223">
        <v>1.8150254617791799</v>
      </c>
      <c r="W1223">
        <v>4.5236196247211797</v>
      </c>
      <c r="X1223">
        <v>3.1857426382257898</v>
      </c>
      <c r="Y1223">
        <v>0.74225273705696804</v>
      </c>
      <c r="Z1223">
        <v>2.1631749276102901</v>
      </c>
      <c r="AA1223">
        <v>4.6770423954806004</v>
      </c>
      <c r="AB1223">
        <v>4.2865126772843496</v>
      </c>
      <c r="AC1223">
        <v>0.47169811320754701</v>
      </c>
      <c r="AD1223">
        <v>1.98883461270063</v>
      </c>
      <c r="AE1223">
        <v>4.94440501537734</v>
      </c>
      <c r="AF1223">
        <v>3.6732136209966</v>
      </c>
      <c r="AG1223">
        <v>1.4813875633728799E-2</v>
      </c>
      <c r="AH1223">
        <v>0.87839115264803902</v>
      </c>
      <c r="AI1223">
        <v>3.7554764520226298</v>
      </c>
      <c r="AJ1223">
        <v>3.4042814675739099</v>
      </c>
      <c r="AK1223">
        <v>0.62938596491228105</v>
      </c>
      <c r="AL1223">
        <v>1.7206477732793499</v>
      </c>
      <c r="AM1223">
        <v>4.1176231519414497</v>
      </c>
      <c r="AN1223">
        <v>4.0374799443482203</v>
      </c>
      <c r="AO1223">
        <v>0.19436345966958199</v>
      </c>
      <c r="AP1223">
        <v>1.79020979020979</v>
      </c>
      <c r="AQ1223">
        <v>5.1020408163265296</v>
      </c>
      <c r="AR1223">
        <v>3.5261186447228301</v>
      </c>
      <c r="AS1223">
        <v>0.39099766207632097</v>
      </c>
      <c r="AT1223">
        <v>2.0143366505914</v>
      </c>
      <c r="AU1223">
        <v>4.5108634865174997</v>
      </c>
      <c r="AV1223">
        <v>3.41442149977214</v>
      </c>
      <c r="AW1223">
        <v>0.35219355332669799</v>
      </c>
      <c r="AX1223">
        <v>1.8823529411764699</v>
      </c>
      <c r="AY1223">
        <v>4.0393965839670898</v>
      </c>
      <c r="AZ1223">
        <v>3.2489910129845101</v>
      </c>
      <c r="BA1223">
        <v>0.84411331614130003</v>
      </c>
      <c r="BB1223">
        <v>3.4221253199355401</v>
      </c>
      <c r="BC1223">
        <v>7.6443745987331901</v>
      </c>
      <c r="BD1223">
        <v>5.9866886414990299</v>
      </c>
      <c r="BE1223">
        <v>0.43640897755611002</v>
      </c>
      <c r="BF1223">
        <v>1.6519597783706099</v>
      </c>
      <c r="BG1223">
        <v>3.9654941821586198</v>
      </c>
      <c r="BH1223">
        <v>2.4731843813607699</v>
      </c>
      <c r="BI1223">
        <v>1.8546191540356201</v>
      </c>
      <c r="BJ1223">
        <v>4.3838707765742297</v>
      </c>
      <c r="BK1223">
        <v>6.8784010641675302</v>
      </c>
      <c r="BL1223">
        <v>4.6267021927013801</v>
      </c>
      <c r="BM1223">
        <v>9.6507352941176502E-2</v>
      </c>
      <c r="BN1223">
        <v>1.7268076684851099</v>
      </c>
      <c r="BO1223">
        <v>4.0272774674473801</v>
      </c>
      <c r="BP1223">
        <v>2.3969771519034402</v>
      </c>
      <c r="BQ1223">
        <v>0.39098436062557501</v>
      </c>
      <c r="BR1223">
        <v>0.689606482189004</v>
      </c>
      <c r="BS1223">
        <v>1.2348962530121499</v>
      </c>
      <c r="BT1223">
        <v>0.93627413144872196</v>
      </c>
      <c r="BU1223">
        <v>0.16562338992532399</v>
      </c>
      <c r="BV1223">
        <v>3.5492031966709199</v>
      </c>
      <c r="BW1223">
        <v>9.7241890716313897</v>
      </c>
      <c r="BX1223">
        <v>6.61592354005011</v>
      </c>
      <c r="BZ1223" t="s">
        <v>284</v>
      </c>
      <c r="CC1223">
        <v>0.42657474493877001</v>
      </c>
      <c r="CD1223">
        <v>1.92083138720224</v>
      </c>
      <c r="CE1223">
        <v>4.1473779809523696</v>
      </c>
      <c r="CF1223">
        <v>2.8407044750027799</v>
      </c>
      <c r="CG1223">
        <v>0.44492324266092098</v>
      </c>
      <c r="CH1223">
        <v>0.80477673935617899</v>
      </c>
      <c r="CI1223">
        <v>2.16377661998431</v>
      </c>
      <c r="CJ1223">
        <v>1.7888044819044699</v>
      </c>
      <c r="CK1223">
        <v>0.65204505038529903</v>
      </c>
      <c r="CL1223">
        <v>2.7271052146674002</v>
      </c>
      <c r="CM1223">
        <v>3.4755134281200601</v>
      </c>
      <c r="CN1223">
        <v>3.0440839085567899</v>
      </c>
      <c r="CO1223">
        <v>1.0823543037075201</v>
      </c>
      <c r="CP1223">
        <v>1.6797592006422699</v>
      </c>
      <c r="CQ1223">
        <v>2.0698414837547698</v>
      </c>
      <c r="CR1223">
        <v>1.46237427101647</v>
      </c>
      <c r="CS1223">
        <v>3.9253314724354497E-2</v>
      </c>
      <c r="CT1223">
        <v>0.69955067434174301</v>
      </c>
      <c r="CU1223">
        <v>3.2846773009783701</v>
      </c>
      <c r="CV1223">
        <v>3.24870172852965</v>
      </c>
      <c r="CW1223">
        <v>1.98883461270063</v>
      </c>
      <c r="CX1223">
        <v>3.0047736338470301</v>
      </c>
      <c r="CY1223">
        <v>5.0704225352112697</v>
      </c>
      <c r="CZ1223">
        <v>4.1013280674915098</v>
      </c>
      <c r="DA1223">
        <v>0.22055741622108599</v>
      </c>
      <c r="DB1223">
        <v>0.32255812566916098</v>
      </c>
      <c r="DC1223">
        <v>0.689504383991138</v>
      </c>
      <c r="DD1223">
        <v>0.58750367454306296</v>
      </c>
      <c r="DE1223">
        <v>0</v>
      </c>
      <c r="DF1223">
        <v>0.31901840490797501</v>
      </c>
      <c r="DG1223">
        <v>4.1711687577108698</v>
      </c>
      <c r="DH1223">
        <v>3.8521503528029002</v>
      </c>
      <c r="DI1223">
        <v>0</v>
      </c>
      <c r="DJ1223">
        <v>0.474386318663645</v>
      </c>
      <c r="DK1223">
        <v>2.82120250439139</v>
      </c>
      <c r="DL1223">
        <v>2.5756781762057002</v>
      </c>
      <c r="DM1223">
        <v>0.36915504511894998</v>
      </c>
      <c r="DN1223">
        <v>2.1770750520967601</v>
      </c>
      <c r="DO1223">
        <v>6.1701844066387297</v>
      </c>
      <c r="DP1223">
        <v>8.0009211921287395</v>
      </c>
      <c r="DQ1223">
        <v>0.34427492331077902</v>
      </c>
      <c r="DR1223">
        <v>0.88251516822945397</v>
      </c>
      <c r="DS1223">
        <v>1.44121823788445</v>
      </c>
      <c r="DT1223">
        <v>1.13239523231859</v>
      </c>
    </row>
    <row r="1224" spans="1:124" x14ac:dyDescent="0.35">
      <c r="A1224" s="19" t="str">
        <f t="shared" si="38"/>
        <v xml:space="preserve">  Ind [NCL+DQ] / [Capital + ALLL]--37986</v>
      </c>
      <c r="B1224" s="19" t="str">
        <f t="shared" si="39"/>
        <v xml:space="preserve">  Ind [NCL+DQ] / [Capital + ALLL]</v>
      </c>
      <c r="C1224">
        <v>12</v>
      </c>
      <c r="D1224" s="27">
        <v>37986</v>
      </c>
      <c r="E1224">
        <v>0.48715524800383297</v>
      </c>
      <c r="F1224">
        <v>1.03073637292228</v>
      </c>
      <c r="G1224">
        <v>2.2556469953313698</v>
      </c>
      <c r="H1224">
        <v>2.5355837477366099</v>
      </c>
      <c r="I1224">
        <v>0.31230242807713898</v>
      </c>
      <c r="J1224">
        <v>1.0050279455006601</v>
      </c>
      <c r="K1224">
        <v>2.2460877062849698</v>
      </c>
      <c r="L1224">
        <v>1.6214904180454</v>
      </c>
      <c r="M1224">
        <v>0.20369159583563901</v>
      </c>
      <c r="N1224">
        <v>0.87903582485625797</v>
      </c>
      <c r="O1224">
        <v>2.2378781599668498</v>
      </c>
      <c r="P1224">
        <v>1.7017722705630101</v>
      </c>
      <c r="Q1224">
        <v>0.77310763715842501</v>
      </c>
      <c r="R1224">
        <v>1.8298822320061601</v>
      </c>
      <c r="S1224">
        <v>3.0720260867629801</v>
      </c>
      <c r="T1224">
        <v>1.9694741572176599</v>
      </c>
      <c r="U1224">
        <v>0.25406687931729599</v>
      </c>
      <c r="V1224">
        <v>0.99664398865635095</v>
      </c>
      <c r="W1224">
        <v>2.1920934818843798</v>
      </c>
      <c r="X1224">
        <v>1.56000085169938</v>
      </c>
      <c r="Y1224">
        <v>0.60031216232440898</v>
      </c>
      <c r="Z1224">
        <v>1.0354110581900999</v>
      </c>
      <c r="AA1224">
        <v>2.4869109947644001</v>
      </c>
      <c r="AB1224">
        <v>1.7527657443798601</v>
      </c>
      <c r="AC1224">
        <v>0.42570722329030503</v>
      </c>
      <c r="AD1224">
        <v>0.93267966040894401</v>
      </c>
      <c r="AE1224">
        <v>1.9808108944599201</v>
      </c>
      <c r="AF1224">
        <v>1.33379222107825</v>
      </c>
      <c r="AG1224">
        <v>0.27898998883433801</v>
      </c>
      <c r="AH1224">
        <v>0.91954268123171601</v>
      </c>
      <c r="AI1224">
        <v>2.5383226907617198</v>
      </c>
      <c r="AJ1224">
        <v>3.2877395798801099</v>
      </c>
      <c r="AK1224">
        <v>0.41643600818901599</v>
      </c>
      <c r="AL1224">
        <v>1.08532309233595</v>
      </c>
      <c r="AM1224">
        <v>2.2460877251506499</v>
      </c>
      <c r="AN1224">
        <v>1.7773253625480701</v>
      </c>
      <c r="AO1224">
        <v>0.29720626114523502</v>
      </c>
      <c r="AP1224">
        <v>0.98420691233691904</v>
      </c>
      <c r="AQ1224">
        <v>2.00455044719912</v>
      </c>
      <c r="AR1224">
        <v>1.4391934864181399</v>
      </c>
      <c r="AS1224">
        <v>0.31343567439508202</v>
      </c>
      <c r="AT1224">
        <v>0.92317717448873104</v>
      </c>
      <c r="AU1224">
        <v>2.1439397152276598</v>
      </c>
      <c r="AV1224">
        <v>1.6177122007492599</v>
      </c>
      <c r="AW1224">
        <v>0.64766839378238295</v>
      </c>
      <c r="AX1224">
        <v>1.56666666666667</v>
      </c>
      <c r="AY1224">
        <v>3.2653061224489801</v>
      </c>
      <c r="AZ1224">
        <v>2.1610915801775001</v>
      </c>
      <c r="BA1224">
        <v>0.17589136467648001</v>
      </c>
      <c r="BB1224">
        <v>0.646203554119548</v>
      </c>
      <c r="BC1224">
        <v>1.7188203442335399</v>
      </c>
      <c r="BD1224">
        <v>1.3956109076087999</v>
      </c>
      <c r="BE1224">
        <v>0.48838879578645</v>
      </c>
      <c r="BF1224">
        <v>1.08532309233595</v>
      </c>
      <c r="BG1224">
        <v>2.8071912851374998</v>
      </c>
      <c r="BH1224">
        <v>4.0308251884702502</v>
      </c>
      <c r="BI1224">
        <v>0.75357384342683198</v>
      </c>
      <c r="BJ1224">
        <v>1.06911600968956</v>
      </c>
      <c r="BK1224">
        <v>1.4481994019812501</v>
      </c>
      <c r="BL1224">
        <v>1.1978560949525101</v>
      </c>
      <c r="BM1224">
        <v>0.15375555580752001</v>
      </c>
      <c r="BN1224">
        <v>0.40843143738707199</v>
      </c>
      <c r="BO1224">
        <v>0.73255530098699095</v>
      </c>
      <c r="BP1224">
        <v>0.477879419407439</v>
      </c>
      <c r="BQ1224">
        <v>0.67896250318514995</v>
      </c>
      <c r="BR1224">
        <v>1.00671468383817</v>
      </c>
      <c r="BS1224">
        <v>1.8765461080268799</v>
      </c>
      <c r="BT1224">
        <v>1.54879392737387</v>
      </c>
      <c r="BU1224">
        <v>0.35458811242411897</v>
      </c>
      <c r="BV1224">
        <v>1.1063669152550699</v>
      </c>
      <c r="BW1224">
        <v>4.3975484945140302</v>
      </c>
      <c r="BX1224">
        <v>2.73183062382869</v>
      </c>
      <c r="BZ1224" t="s">
        <v>284</v>
      </c>
      <c r="CC1224">
        <v>7.1771213248425197E-2</v>
      </c>
      <c r="CD1224">
        <v>0.42853541719183302</v>
      </c>
      <c r="CE1224">
        <v>1.1495622278673501</v>
      </c>
      <c r="CF1224">
        <v>0.927707140839231</v>
      </c>
      <c r="CG1224">
        <v>0.94171337905155295</v>
      </c>
      <c r="CH1224">
        <v>2.0125979413120301</v>
      </c>
      <c r="CI1224">
        <v>3.11481957993335</v>
      </c>
      <c r="CJ1224">
        <v>2.96084577186322</v>
      </c>
      <c r="CK1224">
        <v>0.26511134676564202</v>
      </c>
      <c r="CL1224">
        <v>1.06317546788507</v>
      </c>
      <c r="CM1224">
        <v>2.21475182914772</v>
      </c>
      <c r="CN1224">
        <v>1.8241560156482499</v>
      </c>
      <c r="CO1224">
        <v>0.245882998998671</v>
      </c>
      <c r="CP1224">
        <v>0.50005034477469201</v>
      </c>
      <c r="CQ1224">
        <v>0.80753253978311701</v>
      </c>
      <c r="CR1224">
        <v>0.52065323728155699</v>
      </c>
      <c r="CS1224">
        <v>0.15236839961149901</v>
      </c>
      <c r="CT1224">
        <v>0.41057575977102301</v>
      </c>
      <c r="CU1224">
        <v>1.29700090266452</v>
      </c>
      <c r="CV1224">
        <v>0.78454880084243905</v>
      </c>
      <c r="CW1224">
        <v>1.0033444816053501</v>
      </c>
      <c r="CX1224">
        <v>1.4979957265711901</v>
      </c>
      <c r="CY1224">
        <v>3.0172413793103399</v>
      </c>
      <c r="CZ1224">
        <v>1.85184603072862</v>
      </c>
      <c r="DA1224">
        <v>0.30046810427561399</v>
      </c>
      <c r="DB1224">
        <v>0.46998089995763398</v>
      </c>
      <c r="DC1224">
        <v>0.76979595772774301</v>
      </c>
      <c r="DD1224">
        <v>0.60028316204572296</v>
      </c>
      <c r="DE1224">
        <v>0.37270035948403502</v>
      </c>
      <c r="DF1224">
        <v>1.0214730412920201</v>
      </c>
      <c r="DG1224">
        <v>4.5009349778228502</v>
      </c>
      <c r="DH1224">
        <v>3.8521622960148698</v>
      </c>
      <c r="DI1224">
        <v>0.91362106459779302</v>
      </c>
      <c r="DJ1224">
        <v>3.0396250996116998</v>
      </c>
      <c r="DK1224">
        <v>13.742699988695</v>
      </c>
      <c r="DL1224">
        <v>10.5886232016862</v>
      </c>
      <c r="DM1224">
        <v>0.27412790844914697</v>
      </c>
      <c r="DN1224">
        <v>1.2813784902224701</v>
      </c>
      <c r="DO1224">
        <v>2.5552417511538099</v>
      </c>
      <c r="DP1224">
        <v>2.18050396081285</v>
      </c>
      <c r="DQ1224">
        <v>0.181783634876995</v>
      </c>
      <c r="DR1224">
        <v>0.51990869896018299</v>
      </c>
      <c r="DS1224">
        <v>0.943702199613913</v>
      </c>
      <c r="DT1224">
        <v>0.911973832967098</v>
      </c>
    </row>
    <row r="1225" spans="1:124" x14ac:dyDescent="0.35">
      <c r="A1225" s="19" t="str">
        <f t="shared" si="38"/>
        <v xml:space="preserve">  OREO / [Capital + ALLL]--37986</v>
      </c>
      <c r="B1225" s="19" t="str">
        <f t="shared" si="39"/>
        <v xml:space="preserve">  OREO / [Capital + ALLL]</v>
      </c>
      <c r="C1225">
        <v>13</v>
      </c>
      <c r="D1225" s="27">
        <v>37986</v>
      </c>
      <c r="E1225">
        <v>0</v>
      </c>
      <c r="F1225">
        <v>8.8214537755822206E-2</v>
      </c>
      <c r="G1225">
        <v>1.3549389392268301</v>
      </c>
      <c r="H1225">
        <v>0.91124850866308105</v>
      </c>
      <c r="I1225">
        <v>0</v>
      </c>
      <c r="J1225">
        <v>0</v>
      </c>
      <c r="K1225">
        <v>0.66430996671563103</v>
      </c>
      <c r="L1225">
        <v>0.77315454294135399</v>
      </c>
      <c r="M1225">
        <v>0</v>
      </c>
      <c r="N1225">
        <v>0</v>
      </c>
      <c r="O1225">
        <v>1.2881115575514099</v>
      </c>
      <c r="P1225">
        <v>1.1820627880854699</v>
      </c>
      <c r="Q1225">
        <v>0.34907678636353301</v>
      </c>
      <c r="R1225">
        <v>1.20626761342545</v>
      </c>
      <c r="S1225">
        <v>2.1330958295820399</v>
      </c>
      <c r="T1225">
        <v>1.7457281964809801</v>
      </c>
      <c r="U1225">
        <v>0</v>
      </c>
      <c r="V1225">
        <v>0</v>
      </c>
      <c r="W1225">
        <v>0.50837330966996797</v>
      </c>
      <c r="X1225">
        <v>0.80404881127928896</v>
      </c>
      <c r="Y1225">
        <v>0</v>
      </c>
      <c r="Z1225">
        <v>0</v>
      </c>
      <c r="AA1225">
        <v>1.39048872799078</v>
      </c>
      <c r="AB1225">
        <v>1.12033940507911</v>
      </c>
      <c r="AC1225">
        <v>0</v>
      </c>
      <c r="AD1225">
        <v>0</v>
      </c>
      <c r="AE1225">
        <v>0.28706421783848501</v>
      </c>
      <c r="AF1225">
        <v>0.51955004456694798</v>
      </c>
      <c r="AG1225">
        <v>0</v>
      </c>
      <c r="AH1225">
        <v>0</v>
      </c>
      <c r="AI1225">
        <v>0.23690047181735499</v>
      </c>
      <c r="AJ1225">
        <v>0.68778707044292198</v>
      </c>
      <c r="AK1225">
        <v>0</v>
      </c>
      <c r="AL1225">
        <v>0</v>
      </c>
      <c r="AM1225">
        <v>1.0584806240911999</v>
      </c>
      <c r="AN1225">
        <v>1.0485282923080099</v>
      </c>
      <c r="AO1225">
        <v>0</v>
      </c>
      <c r="AP1225">
        <v>0</v>
      </c>
      <c r="AQ1225">
        <v>0.432252701579385</v>
      </c>
      <c r="AR1225">
        <v>0.60027877823606002</v>
      </c>
      <c r="AS1225">
        <v>0</v>
      </c>
      <c r="AT1225">
        <v>0</v>
      </c>
      <c r="AU1225">
        <v>0.88961665333094597</v>
      </c>
      <c r="AV1225">
        <v>0.96302420902657304</v>
      </c>
      <c r="AW1225">
        <v>0</v>
      </c>
      <c r="AX1225">
        <v>0</v>
      </c>
      <c r="AY1225">
        <v>1.29579043216362</v>
      </c>
      <c r="AZ1225">
        <v>0.98438037528187405</v>
      </c>
      <c r="BA1225">
        <v>0</v>
      </c>
      <c r="BB1225">
        <v>0</v>
      </c>
      <c r="BC1225">
        <v>1.0620049231891899</v>
      </c>
      <c r="BD1225">
        <v>1.22644827383084</v>
      </c>
      <c r="BE1225">
        <v>0</v>
      </c>
      <c r="BF1225">
        <v>0</v>
      </c>
      <c r="BG1225">
        <v>0.24536532170120001</v>
      </c>
      <c r="BH1225">
        <v>0.67774916186541401</v>
      </c>
      <c r="BI1225">
        <v>0</v>
      </c>
      <c r="BJ1225">
        <v>1.53265513343679E-2</v>
      </c>
      <c r="BK1225">
        <v>0.41941053411840501</v>
      </c>
      <c r="BL1225">
        <v>0.89439478678357798</v>
      </c>
      <c r="BM1225">
        <v>0</v>
      </c>
      <c r="BN1225">
        <v>9.2156648052848705E-2</v>
      </c>
      <c r="BO1225">
        <v>0.78161732502044901</v>
      </c>
      <c r="BP1225">
        <v>0.68946067696760105</v>
      </c>
      <c r="BQ1225">
        <v>0</v>
      </c>
      <c r="BR1225">
        <v>0</v>
      </c>
      <c r="BS1225">
        <v>0.43904701945061098</v>
      </c>
      <c r="BT1225">
        <v>0.43904701945061098</v>
      </c>
      <c r="BU1225">
        <v>0</v>
      </c>
      <c r="BV1225">
        <v>0</v>
      </c>
      <c r="BW1225">
        <v>1.48654870647566</v>
      </c>
      <c r="BX1225">
        <v>1.4051681928022099</v>
      </c>
      <c r="BZ1225" t="s">
        <v>284</v>
      </c>
      <c r="CC1225">
        <v>0</v>
      </c>
      <c r="CD1225">
        <v>0</v>
      </c>
      <c r="CE1225">
        <v>0.50668145921260599</v>
      </c>
      <c r="CF1225">
        <v>0.84673837406805297</v>
      </c>
      <c r="CG1225">
        <v>0</v>
      </c>
      <c r="CH1225">
        <v>0</v>
      </c>
      <c r="CI1225">
        <v>0</v>
      </c>
      <c r="CJ1225">
        <v>0.285980221503839</v>
      </c>
      <c r="CK1225">
        <v>0</v>
      </c>
      <c r="CL1225">
        <v>0</v>
      </c>
      <c r="CM1225">
        <v>8.7865741147526606E-3</v>
      </c>
      <c r="CN1225">
        <v>0.95627176210592602</v>
      </c>
      <c r="CO1225">
        <v>0</v>
      </c>
      <c r="CP1225">
        <v>0</v>
      </c>
      <c r="CQ1225">
        <v>0.19957424161788201</v>
      </c>
      <c r="CR1225">
        <v>0.51944951756549096</v>
      </c>
      <c r="CS1225">
        <v>0</v>
      </c>
      <c r="CT1225">
        <v>0</v>
      </c>
      <c r="CU1225">
        <v>0.314382834753408</v>
      </c>
      <c r="CV1225">
        <v>0.30405789215173101</v>
      </c>
      <c r="CW1225">
        <v>0</v>
      </c>
      <c r="CX1225">
        <v>0</v>
      </c>
      <c r="CY1225">
        <v>0.28706421783848501</v>
      </c>
      <c r="CZ1225">
        <v>0.47823087642860002</v>
      </c>
      <c r="DA1225">
        <v>0</v>
      </c>
      <c r="DB1225">
        <v>0.19096304130677499</v>
      </c>
      <c r="DC1225">
        <v>1.3212445006386799</v>
      </c>
      <c r="DD1225">
        <v>1.1302814593319099</v>
      </c>
      <c r="DE1225">
        <v>0</v>
      </c>
      <c r="DF1225">
        <v>0.84049079754601197</v>
      </c>
      <c r="DG1225">
        <v>5.6644156211445598</v>
      </c>
      <c r="DH1225">
        <v>4.8239248235985501</v>
      </c>
      <c r="DI1225">
        <v>0</v>
      </c>
      <c r="DJ1225">
        <v>0</v>
      </c>
      <c r="DK1225">
        <v>1.7238543485412101E-2</v>
      </c>
      <c r="DL1225">
        <v>0.45962933230814701</v>
      </c>
      <c r="DM1225">
        <v>0</v>
      </c>
      <c r="DN1225">
        <v>0</v>
      </c>
      <c r="DO1225">
        <v>0.51222695315568501</v>
      </c>
      <c r="DP1225">
        <v>0.69427333517511303</v>
      </c>
      <c r="DQ1225">
        <v>0</v>
      </c>
      <c r="DR1225">
        <v>0</v>
      </c>
      <c r="DS1225">
        <v>0.61520333927501003</v>
      </c>
      <c r="DT1225">
        <v>0.39137629703402399</v>
      </c>
    </row>
    <row r="1226" spans="1:124" x14ac:dyDescent="0.35">
      <c r="A1226" s="19" t="str">
        <f t="shared" si="38"/>
        <v>ROAA--37986</v>
      </c>
      <c r="B1226" s="19" t="str">
        <f t="shared" si="39"/>
        <v>ROAA</v>
      </c>
      <c r="C1226">
        <v>14</v>
      </c>
      <c r="D1226" s="27">
        <v>37986</v>
      </c>
      <c r="E1226">
        <v>0.92500000000000004</v>
      </c>
      <c r="F1226">
        <v>1.32</v>
      </c>
      <c r="G1226">
        <v>1.73</v>
      </c>
      <c r="H1226">
        <v>1.30344827586207</v>
      </c>
      <c r="I1226">
        <v>0.85750000000000004</v>
      </c>
      <c r="J1226">
        <v>1.24</v>
      </c>
      <c r="K1226">
        <v>1.65</v>
      </c>
      <c r="L1226">
        <v>1.23464285714286</v>
      </c>
      <c r="M1226">
        <v>0.71</v>
      </c>
      <c r="N1226">
        <v>1.0649999999999999</v>
      </c>
      <c r="O1226">
        <v>1.43</v>
      </c>
      <c r="P1226">
        <v>1.0235425420168101</v>
      </c>
      <c r="Q1226">
        <v>0.97750000000000004</v>
      </c>
      <c r="R1226">
        <v>1.1850000000000001</v>
      </c>
      <c r="S1226">
        <v>1.3049999999999999</v>
      </c>
      <c r="T1226">
        <v>1.1145833333333299</v>
      </c>
      <c r="U1226">
        <v>0.81</v>
      </c>
      <c r="V1226">
        <v>1.26</v>
      </c>
      <c r="W1226">
        <v>1.6924999999999999</v>
      </c>
      <c r="X1226">
        <v>1.20600877192982</v>
      </c>
      <c r="Y1226">
        <v>0.9</v>
      </c>
      <c r="Z1226">
        <v>1.24</v>
      </c>
      <c r="AA1226">
        <v>1.56</v>
      </c>
      <c r="AB1226">
        <v>1.1389610389610401</v>
      </c>
      <c r="AC1226">
        <v>0.82</v>
      </c>
      <c r="AD1226">
        <v>1.1299999999999999</v>
      </c>
      <c r="AE1226">
        <v>1.43</v>
      </c>
      <c r="AF1226">
        <v>1.1386868686868701</v>
      </c>
      <c r="AG1226">
        <v>0.79749999999999999</v>
      </c>
      <c r="AH1226">
        <v>1.1850000000000001</v>
      </c>
      <c r="AI1226">
        <v>1.8</v>
      </c>
      <c r="AJ1226">
        <v>1.7993333333333299</v>
      </c>
      <c r="AK1226">
        <v>1.02</v>
      </c>
      <c r="AL1226">
        <v>1.37</v>
      </c>
      <c r="AM1226">
        <v>1.7</v>
      </c>
      <c r="AN1226">
        <v>1.31464788732394</v>
      </c>
      <c r="AO1226">
        <v>0.77</v>
      </c>
      <c r="AP1226">
        <v>1.1499999999999999</v>
      </c>
      <c r="AQ1226">
        <v>1.53</v>
      </c>
      <c r="AR1226">
        <v>1.17184573002755</v>
      </c>
      <c r="AS1226">
        <v>0.92</v>
      </c>
      <c r="AT1226">
        <v>1.3</v>
      </c>
      <c r="AU1226">
        <v>1.72</v>
      </c>
      <c r="AV1226">
        <v>1.32807522123894</v>
      </c>
      <c r="AW1226">
        <v>0.99</v>
      </c>
      <c r="AX1226">
        <v>1.35</v>
      </c>
      <c r="AY1226">
        <v>1.73</v>
      </c>
      <c r="AZ1226">
        <v>1.2958638743455499</v>
      </c>
      <c r="BA1226">
        <v>0.78</v>
      </c>
      <c r="BB1226">
        <v>1.1599999999999999</v>
      </c>
      <c r="BC1226">
        <v>1.56</v>
      </c>
      <c r="BD1226">
        <v>1.02167630057803</v>
      </c>
      <c r="BE1226">
        <v>0.96</v>
      </c>
      <c r="BF1226">
        <v>1.32</v>
      </c>
      <c r="BG1226">
        <v>1.64</v>
      </c>
      <c r="BH1226">
        <v>1.8313333333333299</v>
      </c>
      <c r="BI1226">
        <v>0.79749999999999999</v>
      </c>
      <c r="BJ1226">
        <v>1.0049999999999999</v>
      </c>
      <c r="BK1226">
        <v>1.3774999999999999</v>
      </c>
      <c r="BL1226">
        <v>1.3433333333333299</v>
      </c>
      <c r="BM1226">
        <v>2.0099999999999998</v>
      </c>
      <c r="BN1226">
        <v>2.1349999999999998</v>
      </c>
      <c r="BO1226">
        <v>2.2349999999999999</v>
      </c>
      <c r="BP1226">
        <v>2.11</v>
      </c>
      <c r="BQ1226">
        <v>-0.86</v>
      </c>
      <c r="BR1226">
        <v>0.755</v>
      </c>
      <c r="BS1226">
        <v>0.93500000000000005</v>
      </c>
      <c r="BT1226">
        <v>-0.68</v>
      </c>
      <c r="BU1226">
        <v>0.78749999999999998</v>
      </c>
      <c r="BV1226">
        <v>1.0449999999999999</v>
      </c>
      <c r="BW1226">
        <v>1.3725000000000001</v>
      </c>
      <c r="BX1226">
        <v>1.1220000000000001</v>
      </c>
      <c r="BZ1226" t="s">
        <v>284</v>
      </c>
      <c r="CC1226">
        <v>0.91500000000000004</v>
      </c>
      <c r="CD1226">
        <v>1.43</v>
      </c>
      <c r="CE1226">
        <v>1.7250000000000001</v>
      </c>
      <c r="CF1226">
        <v>1.1828099173553701</v>
      </c>
      <c r="CG1226">
        <v>1.135</v>
      </c>
      <c r="CH1226">
        <v>1.35</v>
      </c>
      <c r="CI1226">
        <v>1.77</v>
      </c>
      <c r="CJ1226">
        <v>1.45933333333333</v>
      </c>
      <c r="CK1226">
        <v>1</v>
      </c>
      <c r="CL1226">
        <v>1.35</v>
      </c>
      <c r="CM1226">
        <v>1.84</v>
      </c>
      <c r="CN1226">
        <v>1.2409523809523799</v>
      </c>
      <c r="CO1226">
        <v>1.2150000000000001</v>
      </c>
      <c r="CP1226">
        <v>1.2849999999999999</v>
      </c>
      <c r="CQ1226">
        <v>1.4750000000000001</v>
      </c>
      <c r="CR1226">
        <v>1.3916666666666699</v>
      </c>
      <c r="CS1226">
        <v>0.95750000000000002</v>
      </c>
      <c r="CT1226">
        <v>1.19</v>
      </c>
      <c r="CU1226">
        <v>1.53</v>
      </c>
      <c r="CV1226">
        <v>1.2549999999999999</v>
      </c>
      <c r="CW1226">
        <v>0.73</v>
      </c>
      <c r="CX1226">
        <v>1.28</v>
      </c>
      <c r="CY1226">
        <v>1.55</v>
      </c>
      <c r="CZ1226">
        <v>1.25</v>
      </c>
      <c r="DA1226">
        <v>1.27</v>
      </c>
      <c r="DB1226">
        <v>1.4550000000000001</v>
      </c>
      <c r="DC1226">
        <v>1.6775</v>
      </c>
      <c r="DD1226">
        <v>1.4924999999999999</v>
      </c>
      <c r="DE1226">
        <v>0.58250000000000002</v>
      </c>
      <c r="DF1226">
        <v>1.06</v>
      </c>
      <c r="DG1226">
        <v>2.2475000000000001</v>
      </c>
      <c r="DH1226">
        <v>1.77</v>
      </c>
      <c r="DI1226">
        <v>0.71750000000000003</v>
      </c>
      <c r="DJ1226">
        <v>1.06</v>
      </c>
      <c r="DK1226">
        <v>3.9874999999999998</v>
      </c>
      <c r="DL1226">
        <v>4.0193750000000001</v>
      </c>
      <c r="DM1226">
        <v>0.90249999999999997</v>
      </c>
      <c r="DN1226">
        <v>1.2649999999999999</v>
      </c>
      <c r="DO1226">
        <v>1.44</v>
      </c>
      <c r="DP1226">
        <v>1.14083333333333</v>
      </c>
      <c r="DQ1226">
        <v>0.74</v>
      </c>
      <c r="DR1226">
        <v>1.1399999999999999</v>
      </c>
      <c r="DS1226">
        <v>1.8049999999999999</v>
      </c>
      <c r="DT1226">
        <v>1.26</v>
      </c>
    </row>
    <row r="1227" spans="1:124" x14ac:dyDescent="0.35">
      <c r="A1227" s="19" t="str">
        <f t="shared" si="38"/>
        <v>NIM--37986</v>
      </c>
      <c r="B1227" s="19" t="str">
        <f t="shared" si="39"/>
        <v>NIM</v>
      </c>
      <c r="C1227">
        <v>15</v>
      </c>
      <c r="D1227" s="27">
        <v>37986</v>
      </c>
      <c r="E1227">
        <v>4.2050000000000001</v>
      </c>
      <c r="F1227">
        <v>4.59</v>
      </c>
      <c r="G1227">
        <v>5.0049999999999999</v>
      </c>
      <c r="H1227">
        <v>4.8832183908045996</v>
      </c>
      <c r="I1227">
        <v>3.9874999999999998</v>
      </c>
      <c r="J1227">
        <v>4.43</v>
      </c>
      <c r="K1227">
        <v>4.93</v>
      </c>
      <c r="L1227">
        <v>4.4766502463054199</v>
      </c>
      <c r="M1227">
        <v>3.69</v>
      </c>
      <c r="N1227">
        <v>4.18</v>
      </c>
      <c r="O1227">
        <v>4.68</v>
      </c>
      <c r="P1227">
        <v>4.1690270483193297</v>
      </c>
      <c r="Q1227">
        <v>4.0449999999999999</v>
      </c>
      <c r="R1227">
        <v>4.3600000000000003</v>
      </c>
      <c r="S1227">
        <v>5.1100000000000003</v>
      </c>
      <c r="T1227">
        <v>4.4291666666666698</v>
      </c>
      <c r="U1227">
        <v>3.99</v>
      </c>
      <c r="V1227">
        <v>4.46</v>
      </c>
      <c r="W1227">
        <v>4.9225000000000003</v>
      </c>
      <c r="X1227">
        <v>4.4515570175438599</v>
      </c>
      <c r="Y1227">
        <v>4.32</v>
      </c>
      <c r="Z1227">
        <v>4.6900000000000004</v>
      </c>
      <c r="AA1227">
        <v>5.01</v>
      </c>
      <c r="AB1227">
        <v>4.7363636363636399</v>
      </c>
      <c r="AC1227">
        <v>3.91</v>
      </c>
      <c r="AD1227">
        <v>4.26</v>
      </c>
      <c r="AE1227">
        <v>4.59</v>
      </c>
      <c r="AF1227">
        <v>4.2426262626262599</v>
      </c>
      <c r="AG1227">
        <v>3.9075000000000002</v>
      </c>
      <c r="AH1227">
        <v>4.49</v>
      </c>
      <c r="AI1227">
        <v>5.2275</v>
      </c>
      <c r="AJ1227">
        <v>5.3577777777777804</v>
      </c>
      <c r="AK1227">
        <v>3.95</v>
      </c>
      <c r="AL1227">
        <v>4.4400000000000004</v>
      </c>
      <c r="AM1227">
        <v>4.8550000000000004</v>
      </c>
      <c r="AN1227">
        <v>4.4187323943661996</v>
      </c>
      <c r="AO1227">
        <v>3.87</v>
      </c>
      <c r="AP1227">
        <v>4.29</v>
      </c>
      <c r="AQ1227">
        <v>4.75</v>
      </c>
      <c r="AR1227">
        <v>4.3159228650137704</v>
      </c>
      <c r="AS1227">
        <v>4.1100000000000003</v>
      </c>
      <c r="AT1227">
        <v>4.59</v>
      </c>
      <c r="AU1227">
        <v>5</v>
      </c>
      <c r="AV1227">
        <v>4.6231637168141599</v>
      </c>
      <c r="AW1227">
        <v>3.97</v>
      </c>
      <c r="AX1227">
        <v>4.4400000000000004</v>
      </c>
      <c r="AY1227">
        <v>4.95</v>
      </c>
      <c r="AZ1227">
        <v>4.4662303664921499</v>
      </c>
      <c r="BA1227">
        <v>4.01</v>
      </c>
      <c r="BB1227">
        <v>4.4400000000000004</v>
      </c>
      <c r="BC1227">
        <v>4.9649999999999999</v>
      </c>
      <c r="BD1227">
        <v>4.4508670520231197</v>
      </c>
      <c r="BE1227">
        <v>3.73</v>
      </c>
      <c r="BF1227">
        <v>4.1900000000000004</v>
      </c>
      <c r="BG1227">
        <v>5.01</v>
      </c>
      <c r="BH1227">
        <v>4.6475555555555603</v>
      </c>
      <c r="BI1227">
        <v>4.24</v>
      </c>
      <c r="BJ1227">
        <v>4.5250000000000004</v>
      </c>
      <c r="BK1227">
        <v>4.5774999999999997</v>
      </c>
      <c r="BL1227">
        <v>4.4400000000000004</v>
      </c>
      <c r="BM1227">
        <v>4.6050000000000004</v>
      </c>
      <c r="BN1227">
        <v>4.7249999999999996</v>
      </c>
      <c r="BO1227">
        <v>4.7925000000000004</v>
      </c>
      <c r="BP1227">
        <v>4.6725000000000003</v>
      </c>
      <c r="BQ1227">
        <v>3.3574999999999999</v>
      </c>
      <c r="BR1227">
        <v>3.7349999999999999</v>
      </c>
      <c r="BS1227">
        <v>4.1050000000000004</v>
      </c>
      <c r="BT1227">
        <v>3.7275</v>
      </c>
      <c r="BU1227">
        <v>4.43</v>
      </c>
      <c r="BV1227">
        <v>4.6900000000000004</v>
      </c>
      <c r="BW1227">
        <v>4.8425000000000002</v>
      </c>
      <c r="BX1227">
        <v>4.6524999999999999</v>
      </c>
      <c r="BZ1227" t="s">
        <v>284</v>
      </c>
      <c r="CC1227">
        <v>4.13</v>
      </c>
      <c r="CD1227">
        <v>4.6100000000000003</v>
      </c>
      <c r="CE1227">
        <v>4.9649999999999999</v>
      </c>
      <c r="CF1227">
        <v>4.5769421487603301</v>
      </c>
      <c r="CG1227">
        <v>4.1349999999999998</v>
      </c>
      <c r="CH1227">
        <v>4.8</v>
      </c>
      <c r="CI1227">
        <v>4.9550000000000001</v>
      </c>
      <c r="CJ1227">
        <v>4.5953333333333299</v>
      </c>
      <c r="CK1227">
        <v>3.78</v>
      </c>
      <c r="CL1227">
        <v>4.38</v>
      </c>
      <c r="CM1227">
        <v>4.9800000000000004</v>
      </c>
      <c r="CN1227">
        <v>4.3647619047619104</v>
      </c>
      <c r="CO1227">
        <v>4.6475</v>
      </c>
      <c r="CP1227">
        <v>4.71</v>
      </c>
      <c r="CQ1227">
        <v>5.0425000000000004</v>
      </c>
      <c r="CR1227">
        <v>5.0199999999999996</v>
      </c>
      <c r="CS1227">
        <v>3.7374999999999998</v>
      </c>
      <c r="CT1227">
        <v>3.835</v>
      </c>
      <c r="CU1227">
        <v>4.4050000000000002</v>
      </c>
      <c r="CV1227">
        <v>4.3499999999999996</v>
      </c>
      <c r="CW1227">
        <v>4.04</v>
      </c>
      <c r="CX1227">
        <v>4.6100000000000003</v>
      </c>
      <c r="CY1227">
        <v>5.08</v>
      </c>
      <c r="CZ1227">
        <v>4.5584615384615397</v>
      </c>
      <c r="DA1227">
        <v>3.8374999999999999</v>
      </c>
      <c r="DB1227">
        <v>4.085</v>
      </c>
      <c r="DC1227">
        <v>4.5750000000000002</v>
      </c>
      <c r="DD1227">
        <v>4.3274999999999997</v>
      </c>
      <c r="DE1227">
        <v>3.3224999999999998</v>
      </c>
      <c r="DF1227">
        <v>3.58</v>
      </c>
      <c r="DG1227">
        <v>9.1549999999999994</v>
      </c>
      <c r="DH1227">
        <v>8.8975000000000009</v>
      </c>
      <c r="DI1227">
        <v>3.5575000000000001</v>
      </c>
      <c r="DJ1227">
        <v>4.8449999999999998</v>
      </c>
      <c r="DK1227">
        <v>8.5374999999999996</v>
      </c>
      <c r="DL1227">
        <v>6.8893750000000002</v>
      </c>
      <c r="DM1227">
        <v>3.88</v>
      </c>
      <c r="DN1227">
        <v>4.5199999999999996</v>
      </c>
      <c r="DO1227">
        <v>5.2125000000000004</v>
      </c>
      <c r="DP1227">
        <v>4.3508333333333304</v>
      </c>
      <c r="DQ1227">
        <v>3.9750000000000001</v>
      </c>
      <c r="DR1227">
        <v>4.41</v>
      </c>
      <c r="DS1227">
        <v>4.8449999999999998</v>
      </c>
      <c r="DT1227">
        <v>4.3571428571428603</v>
      </c>
    </row>
    <row r="1228" spans="1:124" x14ac:dyDescent="0.35">
      <c r="A1228" s="19" t="str">
        <f t="shared" si="38"/>
        <v>Provisions / Avg Assets--37986</v>
      </c>
      <c r="B1228" s="19" t="str">
        <f t="shared" si="39"/>
        <v>Provisions / Avg Assets</v>
      </c>
      <c r="C1228">
        <v>16</v>
      </c>
      <c r="D1228" s="27">
        <v>37986</v>
      </c>
      <c r="E1228">
        <v>7.0000000000000007E-2</v>
      </c>
      <c r="F1228">
        <v>0.19</v>
      </c>
      <c r="G1228">
        <v>0.30499999999999999</v>
      </c>
      <c r="H1228">
        <v>0.38804597701149401</v>
      </c>
      <c r="I1228">
        <v>0.05</v>
      </c>
      <c r="J1228">
        <v>0.15</v>
      </c>
      <c r="K1228">
        <v>0.28999999999999998</v>
      </c>
      <c r="L1228">
        <v>0.232327586206897</v>
      </c>
      <c r="M1228">
        <v>0.05</v>
      </c>
      <c r="N1228">
        <v>0.16</v>
      </c>
      <c r="O1228">
        <v>0.33</v>
      </c>
      <c r="P1228">
        <v>0.25555540966386497</v>
      </c>
      <c r="Q1228">
        <v>0.13750000000000001</v>
      </c>
      <c r="R1228">
        <v>0.19</v>
      </c>
      <c r="S1228">
        <v>0.2525</v>
      </c>
      <c r="T1228">
        <v>0.22541666666666699</v>
      </c>
      <c r="U1228">
        <v>0.05</v>
      </c>
      <c r="V1228">
        <v>0.15</v>
      </c>
      <c r="W1228">
        <v>0.32</v>
      </c>
      <c r="X1228">
        <v>0.23364035087719301</v>
      </c>
      <c r="Y1228">
        <v>7.0000000000000007E-2</v>
      </c>
      <c r="Z1228">
        <v>0.19</v>
      </c>
      <c r="AA1228">
        <v>0.28000000000000003</v>
      </c>
      <c r="AB1228">
        <v>0.20805194805194799</v>
      </c>
      <c r="AC1228">
        <v>0.04</v>
      </c>
      <c r="AD1228">
        <v>0.13</v>
      </c>
      <c r="AE1228">
        <v>0.23</v>
      </c>
      <c r="AF1228">
        <v>0.163030303030303</v>
      </c>
      <c r="AG1228">
        <v>0</v>
      </c>
      <c r="AH1228">
        <v>9.5000000000000001E-2</v>
      </c>
      <c r="AI1228">
        <v>0.3725</v>
      </c>
      <c r="AJ1228">
        <v>0.71344444444444499</v>
      </c>
      <c r="AK1228">
        <v>0.05</v>
      </c>
      <c r="AL1228">
        <v>0.12</v>
      </c>
      <c r="AM1228">
        <v>0.21</v>
      </c>
      <c r="AN1228">
        <v>0.171549295774648</v>
      </c>
      <c r="AO1228">
        <v>0</v>
      </c>
      <c r="AP1228">
        <v>0.1</v>
      </c>
      <c r="AQ1228">
        <v>0.23</v>
      </c>
      <c r="AR1228">
        <v>0.18344352617079901</v>
      </c>
      <c r="AS1228">
        <v>7.0000000000000007E-2</v>
      </c>
      <c r="AT1228">
        <v>0.17</v>
      </c>
      <c r="AU1228">
        <v>0.31</v>
      </c>
      <c r="AV1228">
        <v>0.24143805309734501</v>
      </c>
      <c r="AW1228">
        <v>7.0000000000000007E-2</v>
      </c>
      <c r="AX1228">
        <v>0.14000000000000001</v>
      </c>
      <c r="AY1228">
        <v>0.25</v>
      </c>
      <c r="AZ1228">
        <v>0.221099476439791</v>
      </c>
      <c r="BA1228">
        <v>0.08</v>
      </c>
      <c r="BB1228">
        <v>0.19</v>
      </c>
      <c r="BC1228">
        <v>0.35</v>
      </c>
      <c r="BD1228">
        <v>0.27150289017341001</v>
      </c>
      <c r="BE1228">
        <v>0.05</v>
      </c>
      <c r="BF1228">
        <v>0.11</v>
      </c>
      <c r="BG1228">
        <v>0.27</v>
      </c>
      <c r="BH1228">
        <v>0.56733333333333302</v>
      </c>
      <c r="BI1228">
        <v>3.5000000000000003E-2</v>
      </c>
      <c r="BJ1228">
        <v>0.09</v>
      </c>
      <c r="BK1228">
        <v>0.23499999999999999</v>
      </c>
      <c r="BL1228">
        <v>0.138333333333333</v>
      </c>
      <c r="BM1228">
        <v>0.22500000000000001</v>
      </c>
      <c r="BN1228">
        <v>0.28999999999999998</v>
      </c>
      <c r="BO1228">
        <v>0.35249999999999998</v>
      </c>
      <c r="BP1228">
        <v>0.28749999999999998</v>
      </c>
      <c r="BQ1228">
        <v>0</v>
      </c>
      <c r="BR1228">
        <v>0.125</v>
      </c>
      <c r="BS1228">
        <v>0.37</v>
      </c>
      <c r="BT1228">
        <v>0.245</v>
      </c>
      <c r="BU1228">
        <v>6.5000000000000002E-2</v>
      </c>
      <c r="BV1228">
        <v>0.11</v>
      </c>
      <c r="BW1228">
        <v>0.37</v>
      </c>
      <c r="BX1228">
        <v>0.22700000000000001</v>
      </c>
      <c r="BZ1228" t="s">
        <v>284</v>
      </c>
      <c r="CC1228">
        <v>0.08</v>
      </c>
      <c r="CD1228">
        <v>0.21</v>
      </c>
      <c r="CE1228">
        <v>0.37</v>
      </c>
      <c r="CF1228">
        <v>0.28512396694214898</v>
      </c>
      <c r="CG1228">
        <v>0.06</v>
      </c>
      <c r="CH1228">
        <v>0.27</v>
      </c>
      <c r="CI1228">
        <v>0.375</v>
      </c>
      <c r="CJ1228">
        <v>0.240666666666667</v>
      </c>
      <c r="CK1228">
        <v>0.06</v>
      </c>
      <c r="CL1228">
        <v>0.17</v>
      </c>
      <c r="CM1228">
        <v>0.34</v>
      </c>
      <c r="CN1228">
        <v>0.24761904761904799</v>
      </c>
      <c r="CO1228">
        <v>0.105</v>
      </c>
      <c r="CP1228">
        <v>0.155</v>
      </c>
      <c r="CQ1228">
        <v>0.25</v>
      </c>
      <c r="CR1228">
        <v>0.181666666666667</v>
      </c>
      <c r="CS1228">
        <v>2.2499999999999999E-2</v>
      </c>
      <c r="CT1228">
        <v>0.05</v>
      </c>
      <c r="CU1228">
        <v>5.2499999999999998E-2</v>
      </c>
      <c r="CV1228">
        <v>5.3749999999999999E-2</v>
      </c>
      <c r="CW1228">
        <v>0.02</v>
      </c>
      <c r="CX1228">
        <v>0.2</v>
      </c>
      <c r="CY1228">
        <v>0.22</v>
      </c>
      <c r="CZ1228">
        <v>0.37692307692307703</v>
      </c>
      <c r="DA1228">
        <v>8.7499999999999994E-2</v>
      </c>
      <c r="DB1228">
        <v>0.12</v>
      </c>
      <c r="DC1228">
        <v>0.1825</v>
      </c>
      <c r="DD1228">
        <v>0.15</v>
      </c>
      <c r="DE1228">
        <v>0</v>
      </c>
      <c r="DF1228">
        <v>0</v>
      </c>
      <c r="DG1228">
        <v>0.70250000000000001</v>
      </c>
      <c r="DH1228">
        <v>0.70250000000000001</v>
      </c>
      <c r="DI1228">
        <v>0</v>
      </c>
      <c r="DJ1228">
        <v>0.315</v>
      </c>
      <c r="DK1228">
        <v>3.2774999999999999</v>
      </c>
      <c r="DL1228">
        <v>2.3456250000000001</v>
      </c>
      <c r="DM1228">
        <v>8.2500000000000004E-2</v>
      </c>
      <c r="DN1228">
        <v>0.18</v>
      </c>
      <c r="DO1228">
        <v>0.22500000000000001</v>
      </c>
      <c r="DP1228">
        <v>0.16416666666666699</v>
      </c>
      <c r="DQ1228">
        <v>0.04</v>
      </c>
      <c r="DR1228">
        <v>0.1</v>
      </c>
      <c r="DS1228">
        <v>0.19</v>
      </c>
      <c r="DT1228">
        <v>0.17142857142857101</v>
      </c>
    </row>
    <row r="1229" spans="1:124" x14ac:dyDescent="0.35">
      <c r="A1229" s="19" t="str">
        <f t="shared" si="38"/>
        <v>Negative Earners (last 4 qtrs)--37986</v>
      </c>
      <c r="B1229" s="19" t="str">
        <f t="shared" si="39"/>
        <v>Negative Earners (last 4 qtrs)</v>
      </c>
      <c r="C1229">
        <v>17</v>
      </c>
      <c r="D1229" s="27">
        <v>37986</v>
      </c>
      <c r="F1229">
        <v>2.29885057471264</v>
      </c>
      <c r="H1229">
        <v>2</v>
      </c>
      <c r="J1229">
        <v>3.6231884057971002</v>
      </c>
      <c r="L1229">
        <v>30</v>
      </c>
      <c r="N1229">
        <v>6.02316602316602</v>
      </c>
      <c r="P1229">
        <v>468</v>
      </c>
      <c r="R1229">
        <v>8.3333333333333304</v>
      </c>
      <c r="T1229">
        <v>2</v>
      </c>
      <c r="V1229">
        <v>4.7413793103448301</v>
      </c>
      <c r="X1229">
        <v>22</v>
      </c>
      <c r="Z1229">
        <v>3.8961038961039001</v>
      </c>
      <c r="AB1229">
        <v>3</v>
      </c>
      <c r="AD1229">
        <v>0</v>
      </c>
      <c r="AF1229">
        <v>0</v>
      </c>
      <c r="AH1229">
        <v>2.2222222222222201</v>
      </c>
      <c r="AI1229"/>
      <c r="AJ1229">
        <v>2</v>
      </c>
      <c r="AK1229"/>
      <c r="AL1229">
        <v>1.40845070422535</v>
      </c>
      <c r="AN1229">
        <v>1</v>
      </c>
      <c r="AP1229">
        <v>2.4390243902439002</v>
      </c>
      <c r="AR1229">
        <v>9</v>
      </c>
      <c r="AT1229">
        <v>2.39130434782609</v>
      </c>
      <c r="AV1229">
        <v>11</v>
      </c>
      <c r="AX1229">
        <v>3.6269430051813498</v>
      </c>
      <c r="AZ1229">
        <v>7</v>
      </c>
      <c r="BB1229">
        <v>7.4285714285714297</v>
      </c>
      <c r="BD1229">
        <v>13</v>
      </c>
      <c r="BF1229">
        <v>2.2222222222222201</v>
      </c>
      <c r="BH1229">
        <v>1</v>
      </c>
      <c r="BJ1229">
        <v>0</v>
      </c>
      <c r="BL1229">
        <v>0</v>
      </c>
      <c r="BN1229">
        <v>0</v>
      </c>
      <c r="BP1229">
        <v>0</v>
      </c>
      <c r="BR1229">
        <v>25</v>
      </c>
      <c r="BT1229">
        <v>1</v>
      </c>
      <c r="BV1229">
        <v>0</v>
      </c>
      <c r="BX1229">
        <v>0</v>
      </c>
      <c r="BZ1229" t="s">
        <v>285</v>
      </c>
      <c r="CB1229">
        <v>0</v>
      </c>
      <c r="CD1229">
        <v>7.3170731707317103</v>
      </c>
      <c r="CF1229">
        <v>9</v>
      </c>
      <c r="CH1229">
        <v>0</v>
      </c>
      <c r="CJ1229">
        <v>0</v>
      </c>
      <c r="CL1229">
        <v>4.7619047619047601</v>
      </c>
      <c r="CN1229">
        <v>1</v>
      </c>
      <c r="CP1229">
        <v>0</v>
      </c>
      <c r="CR1229">
        <v>0</v>
      </c>
      <c r="CT1229">
        <v>0</v>
      </c>
      <c r="CV1229">
        <v>0</v>
      </c>
      <c r="CX1229">
        <v>0</v>
      </c>
      <c r="CZ1229">
        <v>0</v>
      </c>
      <c r="DB1229">
        <v>0</v>
      </c>
      <c r="DD1229">
        <v>0</v>
      </c>
      <c r="DF1229">
        <v>0</v>
      </c>
      <c r="DH1229">
        <v>0</v>
      </c>
      <c r="DJ1229">
        <v>0</v>
      </c>
      <c r="DL1229">
        <v>0</v>
      </c>
      <c r="DN1229">
        <v>0</v>
      </c>
      <c r="DP1229">
        <v>0</v>
      </c>
      <c r="DR1229">
        <v>0</v>
      </c>
      <c r="DT1229">
        <v>0</v>
      </c>
    </row>
    <row r="1230" spans="1:124" x14ac:dyDescent="0.35">
      <c r="A1230" s="19" t="str">
        <f t="shared" si="38"/>
        <v>Noncore Funding / Liab--37986</v>
      </c>
      <c r="B1230" s="19" t="str">
        <f t="shared" si="39"/>
        <v>Noncore Funding / Liab</v>
      </c>
      <c r="C1230">
        <v>18</v>
      </c>
      <c r="D1230" s="27">
        <v>37986</v>
      </c>
      <c r="E1230">
        <v>11.027309144240601</v>
      </c>
      <c r="F1230">
        <v>14.8976829365395</v>
      </c>
      <c r="G1230">
        <v>23.450457254772299</v>
      </c>
      <c r="H1230">
        <v>19.155522617555601</v>
      </c>
      <c r="I1230">
        <v>9.1158866596088597</v>
      </c>
      <c r="J1230">
        <v>14.1945136226441</v>
      </c>
      <c r="K1230">
        <v>20.916128878491602</v>
      </c>
      <c r="L1230">
        <v>16.586554554962898</v>
      </c>
      <c r="M1230">
        <v>11.7375059086409</v>
      </c>
      <c r="N1230">
        <v>18.110125991600601</v>
      </c>
      <c r="O1230">
        <v>26.517715197990601</v>
      </c>
      <c r="P1230">
        <v>20.899830766319599</v>
      </c>
      <c r="Q1230">
        <v>12.078630045760701</v>
      </c>
      <c r="R1230">
        <v>17.027335533008099</v>
      </c>
      <c r="S1230">
        <v>22.072380187263501</v>
      </c>
      <c r="T1230">
        <v>17.378939123044098</v>
      </c>
      <c r="U1230">
        <v>8.4540115749840705</v>
      </c>
      <c r="V1230">
        <v>13.714507930546599</v>
      </c>
      <c r="W1230">
        <v>20.597287797742901</v>
      </c>
      <c r="X1230">
        <v>16.041395980912199</v>
      </c>
      <c r="Y1230">
        <v>11.5757137470872</v>
      </c>
      <c r="Z1230">
        <v>14.3578783757529</v>
      </c>
      <c r="AA1230">
        <v>24.485476369510099</v>
      </c>
      <c r="AB1230">
        <v>18.8166814886388</v>
      </c>
      <c r="AC1230">
        <v>9.6930649198232395</v>
      </c>
      <c r="AD1230">
        <v>13.1516409469663</v>
      </c>
      <c r="AE1230">
        <v>18.394257525929699</v>
      </c>
      <c r="AF1230">
        <v>14.752291031333099</v>
      </c>
      <c r="AG1230">
        <v>10.3509102045077</v>
      </c>
      <c r="AH1230">
        <v>14.986379821532401</v>
      </c>
      <c r="AI1230">
        <v>24.963314943643901</v>
      </c>
      <c r="AJ1230">
        <v>21.842421783640301</v>
      </c>
      <c r="AK1230">
        <v>8.5506960916368495</v>
      </c>
      <c r="AL1230">
        <v>13.1551271709942</v>
      </c>
      <c r="AM1230">
        <v>19.316123461853199</v>
      </c>
      <c r="AN1230">
        <v>16.1336563389068</v>
      </c>
      <c r="AO1230">
        <v>9.1358212358440394</v>
      </c>
      <c r="AP1230">
        <v>13.0168523805139</v>
      </c>
      <c r="AQ1230">
        <v>18.810462989488499</v>
      </c>
      <c r="AR1230">
        <v>15.068473216067501</v>
      </c>
      <c r="AS1230">
        <v>10.4722587083079</v>
      </c>
      <c r="AT1230">
        <v>15.4525937398955</v>
      </c>
      <c r="AU1230">
        <v>23.083358789467798</v>
      </c>
      <c r="AV1230">
        <v>18.403734534963299</v>
      </c>
      <c r="AW1230">
        <v>8.5558399820624391</v>
      </c>
      <c r="AX1230">
        <v>12.238648740336</v>
      </c>
      <c r="AY1230">
        <v>18.630599766849901</v>
      </c>
      <c r="AZ1230">
        <v>14.5529216075464</v>
      </c>
      <c r="BA1230">
        <v>9.5185371425125407</v>
      </c>
      <c r="BB1230">
        <v>15.0755808055189</v>
      </c>
      <c r="BC1230">
        <v>22.429826441654001</v>
      </c>
      <c r="BD1230">
        <v>17.862135464323401</v>
      </c>
      <c r="BE1230">
        <v>8.2252162341982693</v>
      </c>
      <c r="BF1230">
        <v>12.5939868374151</v>
      </c>
      <c r="BG1230">
        <v>19.626832186658699</v>
      </c>
      <c r="BH1230">
        <v>18.833321122193901</v>
      </c>
      <c r="BI1230">
        <v>11.8293423615908</v>
      </c>
      <c r="BJ1230">
        <v>19.798113320146101</v>
      </c>
      <c r="BK1230">
        <v>28.7576135868098</v>
      </c>
      <c r="BL1230">
        <v>23.380813822108902</v>
      </c>
      <c r="BM1230">
        <v>26.314108404620601</v>
      </c>
      <c r="BN1230">
        <v>33.584323673085898</v>
      </c>
      <c r="BO1230">
        <v>38.457665839568101</v>
      </c>
      <c r="BP1230">
        <v>31.187450571102801</v>
      </c>
      <c r="BQ1230">
        <v>13.0623085295395</v>
      </c>
      <c r="BR1230">
        <v>17.387655632108402</v>
      </c>
      <c r="BS1230">
        <v>22.624413607150501</v>
      </c>
      <c r="BT1230">
        <v>18.299066504581599</v>
      </c>
      <c r="BU1230">
        <v>6.5064942492230298</v>
      </c>
      <c r="BV1230">
        <v>11.2501750619137</v>
      </c>
      <c r="BW1230">
        <v>16.979085978988401</v>
      </c>
      <c r="BX1230">
        <v>14.612912347406001</v>
      </c>
      <c r="BZ1230" t="s">
        <v>284</v>
      </c>
      <c r="CC1230">
        <v>8.4024405747924593</v>
      </c>
      <c r="CD1230">
        <v>14.4012276196841</v>
      </c>
      <c r="CE1230">
        <v>22.103206451433898</v>
      </c>
      <c r="CF1230">
        <v>17.391541917076299</v>
      </c>
      <c r="CG1230">
        <v>9.6786027608270402</v>
      </c>
      <c r="CH1230">
        <v>16.704415515876502</v>
      </c>
      <c r="CI1230">
        <v>24.0498695904862</v>
      </c>
      <c r="CJ1230">
        <v>18.5089783936623</v>
      </c>
      <c r="CK1230">
        <v>7.46880971113859</v>
      </c>
      <c r="CL1230">
        <v>13.9405204460967</v>
      </c>
      <c r="CM1230">
        <v>19.626832186658699</v>
      </c>
      <c r="CN1230">
        <v>18.907288841379799</v>
      </c>
      <c r="CO1230">
        <v>12.164662002181901</v>
      </c>
      <c r="CP1230">
        <v>15.295992744524399</v>
      </c>
      <c r="CQ1230">
        <v>19.543186015570299</v>
      </c>
      <c r="CR1230">
        <v>15.8825879726585</v>
      </c>
      <c r="CS1230">
        <v>8.3552603843923894</v>
      </c>
      <c r="CT1230">
        <v>11.0320823712033</v>
      </c>
      <c r="CU1230">
        <v>15.327586954482699</v>
      </c>
      <c r="CV1230">
        <v>12.520056714816899</v>
      </c>
      <c r="CW1230">
        <v>6.1744583808437898</v>
      </c>
      <c r="CX1230">
        <v>12.5939868374151</v>
      </c>
      <c r="CY1230">
        <v>21.3924050632911</v>
      </c>
      <c r="CZ1230">
        <v>13.2430832700036</v>
      </c>
      <c r="DA1230">
        <v>18.5195869169114</v>
      </c>
      <c r="DB1230">
        <v>23.6284196884422</v>
      </c>
      <c r="DC1230">
        <v>29.3306436996995</v>
      </c>
      <c r="DD1230">
        <v>24.221810928168701</v>
      </c>
      <c r="DE1230">
        <v>12.5677065748632</v>
      </c>
      <c r="DF1230">
        <v>14.4430094838277</v>
      </c>
      <c r="DG1230">
        <v>17.162001614352501</v>
      </c>
      <c r="DH1230">
        <v>15.286698705388</v>
      </c>
      <c r="DI1230">
        <v>14.6594850194943</v>
      </c>
      <c r="DJ1230">
        <v>33.695948383250197</v>
      </c>
      <c r="DK1230">
        <v>78.026130284268604</v>
      </c>
      <c r="DL1230">
        <v>46.212459122835803</v>
      </c>
      <c r="DM1230">
        <v>7.2824781137872296</v>
      </c>
      <c r="DN1230">
        <v>11.0482109701324</v>
      </c>
      <c r="DO1230">
        <v>12.408607165988</v>
      </c>
      <c r="DP1230">
        <v>11.0979577657967</v>
      </c>
      <c r="DQ1230">
        <v>9.5809301337729007</v>
      </c>
      <c r="DR1230">
        <v>10.2363281492808</v>
      </c>
      <c r="DS1230">
        <v>15.5846928505593</v>
      </c>
      <c r="DT1230">
        <v>13.237601429231701</v>
      </c>
    </row>
    <row r="1231" spans="1:124" x14ac:dyDescent="0.35">
      <c r="A1231" s="19" t="str">
        <f t="shared" si="38"/>
        <v>Brokered Dep / Liab--37986</v>
      </c>
      <c r="B1231" s="19" t="str">
        <f t="shared" si="39"/>
        <v>Brokered Dep / Liab</v>
      </c>
      <c r="C1231">
        <v>19</v>
      </c>
      <c r="D1231" s="27">
        <v>37986</v>
      </c>
      <c r="E1231">
        <v>0</v>
      </c>
      <c r="F1231">
        <v>0</v>
      </c>
      <c r="G1231">
        <v>0</v>
      </c>
      <c r="H1231">
        <v>1.6317543197478199</v>
      </c>
      <c r="I1231">
        <v>0</v>
      </c>
      <c r="J1231">
        <v>0</v>
      </c>
      <c r="K1231">
        <v>8.6409070075666602E-2</v>
      </c>
      <c r="L1231">
        <v>1.3757933122092301</v>
      </c>
      <c r="M1231">
        <v>0</v>
      </c>
      <c r="N1231">
        <v>0</v>
      </c>
      <c r="O1231">
        <v>0</v>
      </c>
      <c r="P1231">
        <v>1.3407403589815201</v>
      </c>
      <c r="Q1231">
        <v>0</v>
      </c>
      <c r="R1231">
        <v>0</v>
      </c>
      <c r="S1231">
        <v>0</v>
      </c>
      <c r="T1231">
        <v>1.0198480706475399</v>
      </c>
      <c r="U1231">
        <v>0</v>
      </c>
      <c r="V1231">
        <v>0</v>
      </c>
      <c r="W1231">
        <v>0.553381159821004</v>
      </c>
      <c r="X1231">
        <v>1.6463552475497201</v>
      </c>
      <c r="Y1231">
        <v>0</v>
      </c>
      <c r="Z1231">
        <v>0</v>
      </c>
      <c r="AA1231">
        <v>0</v>
      </c>
      <c r="AB1231">
        <v>1.3319828547994099</v>
      </c>
      <c r="AC1231">
        <v>0</v>
      </c>
      <c r="AD1231">
        <v>0</v>
      </c>
      <c r="AE1231">
        <v>0</v>
      </c>
      <c r="AF1231">
        <v>0.685810320949366</v>
      </c>
      <c r="AG1231">
        <v>0</v>
      </c>
      <c r="AH1231">
        <v>0</v>
      </c>
      <c r="AI1231">
        <v>0</v>
      </c>
      <c r="AJ1231">
        <v>1.85414800737262</v>
      </c>
      <c r="AK1231">
        <v>0</v>
      </c>
      <c r="AL1231">
        <v>0</v>
      </c>
      <c r="AM1231">
        <v>1.46658125356802</v>
      </c>
      <c r="AN1231">
        <v>1.95651126270732</v>
      </c>
      <c r="AO1231">
        <v>0</v>
      </c>
      <c r="AP1231">
        <v>0</v>
      </c>
      <c r="AQ1231">
        <v>0</v>
      </c>
      <c r="AR1231">
        <v>1.04039309641096</v>
      </c>
      <c r="AS1231">
        <v>0</v>
      </c>
      <c r="AT1231">
        <v>0</v>
      </c>
      <c r="AU1231">
        <v>1.3890394691066901</v>
      </c>
      <c r="AV1231">
        <v>1.9411921865674999</v>
      </c>
      <c r="AW1231">
        <v>0</v>
      </c>
      <c r="AX1231">
        <v>0</v>
      </c>
      <c r="AY1231">
        <v>0</v>
      </c>
      <c r="AZ1231">
        <v>0.69829259700393798</v>
      </c>
      <c r="BA1231">
        <v>0</v>
      </c>
      <c r="BB1231">
        <v>0</v>
      </c>
      <c r="BC1231">
        <v>0.43946993892203901</v>
      </c>
      <c r="BD1231">
        <v>2.0423873782756301</v>
      </c>
      <c r="BE1231">
        <v>0</v>
      </c>
      <c r="BF1231">
        <v>0</v>
      </c>
      <c r="BG1231">
        <v>0</v>
      </c>
      <c r="BH1231">
        <v>0.81818185845715097</v>
      </c>
      <c r="BI1231">
        <v>0</v>
      </c>
      <c r="BJ1231">
        <v>0</v>
      </c>
      <c r="BK1231">
        <v>0</v>
      </c>
      <c r="BL1231">
        <v>0.98455416081149705</v>
      </c>
      <c r="BM1231">
        <v>0</v>
      </c>
      <c r="BN1231">
        <v>0.99620970717472201</v>
      </c>
      <c r="BO1231">
        <v>3.0651277891369002</v>
      </c>
      <c r="BP1231">
        <v>2.0689180819621802</v>
      </c>
      <c r="BQ1231">
        <v>0</v>
      </c>
      <c r="BR1231">
        <v>0</v>
      </c>
      <c r="BS1231">
        <v>0.69434686899911002</v>
      </c>
      <c r="BT1231">
        <v>0.69434686899911002</v>
      </c>
      <c r="BU1231">
        <v>0</v>
      </c>
      <c r="BV1231">
        <v>0</v>
      </c>
      <c r="BW1231">
        <v>0.40172707710365302</v>
      </c>
      <c r="BX1231">
        <v>2.29382530890922</v>
      </c>
      <c r="BZ1231" t="s">
        <v>284</v>
      </c>
      <c r="CC1231">
        <v>0</v>
      </c>
      <c r="CD1231">
        <v>0</v>
      </c>
      <c r="CE1231">
        <v>0.94376704309595105</v>
      </c>
      <c r="CF1231">
        <v>2.3484278434742198</v>
      </c>
      <c r="CG1231">
        <v>0</v>
      </c>
      <c r="CH1231">
        <v>0</v>
      </c>
      <c r="CI1231">
        <v>2.9583532987001102</v>
      </c>
      <c r="CJ1231">
        <v>2.6684111162981998</v>
      </c>
      <c r="CK1231">
        <v>0</v>
      </c>
      <c r="CL1231">
        <v>0</v>
      </c>
      <c r="CM1231">
        <v>2.8405125137102401</v>
      </c>
      <c r="CN1231">
        <v>4.1266658807461702</v>
      </c>
      <c r="CO1231">
        <v>0</v>
      </c>
      <c r="CP1231">
        <v>0</v>
      </c>
      <c r="CQ1231">
        <v>0</v>
      </c>
      <c r="CR1231">
        <v>1.5295674019366301</v>
      </c>
      <c r="CS1231">
        <v>0</v>
      </c>
      <c r="CT1231">
        <v>0</v>
      </c>
      <c r="CU1231">
        <v>0.12519240947159599</v>
      </c>
      <c r="CV1231">
        <v>0.41971331752353402</v>
      </c>
      <c r="CW1231">
        <v>0</v>
      </c>
      <c r="CX1231">
        <v>0</v>
      </c>
      <c r="CY1231">
        <v>0.363865327078775</v>
      </c>
      <c r="CZ1231">
        <v>0.55860133591038297</v>
      </c>
      <c r="DA1231">
        <v>0</v>
      </c>
      <c r="DB1231">
        <v>0</v>
      </c>
      <c r="DC1231">
        <v>0.70691843859092396</v>
      </c>
      <c r="DD1231">
        <v>0.70691843859092396</v>
      </c>
      <c r="DE1231">
        <v>0</v>
      </c>
      <c r="DF1231">
        <v>0</v>
      </c>
      <c r="DG1231">
        <v>3.97560557709195E-2</v>
      </c>
      <c r="DH1231">
        <v>3.97560557709195E-2</v>
      </c>
      <c r="DI1231">
        <v>0</v>
      </c>
      <c r="DJ1231">
        <v>0</v>
      </c>
      <c r="DK1231">
        <v>2.48006912583255</v>
      </c>
      <c r="DL1231">
        <v>5.3276315028623404</v>
      </c>
      <c r="DM1231">
        <v>0</v>
      </c>
      <c r="DN1231">
        <v>0</v>
      </c>
      <c r="DO1231">
        <v>0</v>
      </c>
      <c r="DP1231">
        <v>0.22533910654106201</v>
      </c>
      <c r="DQ1231">
        <v>0</v>
      </c>
      <c r="DR1231">
        <v>0</v>
      </c>
      <c r="DS1231">
        <v>1.0014754027383199</v>
      </c>
      <c r="DT1231">
        <v>0.846190973244897</v>
      </c>
    </row>
    <row r="1232" spans="1:124" x14ac:dyDescent="0.35">
      <c r="A1232" s="19" t="str">
        <f t="shared" si="38"/>
        <v>Liquid Assets / Assets--37986</v>
      </c>
      <c r="B1232" s="19" t="str">
        <f t="shared" si="39"/>
        <v>Liquid Assets / Assets</v>
      </c>
      <c r="C1232">
        <v>20</v>
      </c>
      <c r="D1232" s="27">
        <v>37986</v>
      </c>
      <c r="E1232">
        <v>12.9945795321044</v>
      </c>
      <c r="F1232">
        <v>19.983625141705499</v>
      </c>
      <c r="G1232">
        <v>32.202399814287503</v>
      </c>
      <c r="H1232">
        <v>22.246629542169401</v>
      </c>
      <c r="I1232">
        <v>10.8543610434124</v>
      </c>
      <c r="J1232">
        <v>19.634275094524501</v>
      </c>
      <c r="K1232">
        <v>29.6162762952648</v>
      </c>
      <c r="L1232">
        <v>21.517020785159598</v>
      </c>
      <c r="M1232">
        <v>10.517901892517401</v>
      </c>
      <c r="N1232">
        <v>18.753244228646398</v>
      </c>
      <c r="O1232">
        <v>29.837379339726201</v>
      </c>
      <c r="P1232">
        <v>21.286951307827</v>
      </c>
      <c r="Q1232">
        <v>14.7123184143092</v>
      </c>
      <c r="R1232">
        <v>22.646141145515799</v>
      </c>
      <c r="S1232">
        <v>39.120661369948003</v>
      </c>
      <c r="T1232">
        <v>26.5270692307042</v>
      </c>
      <c r="U1232">
        <v>10.8543610434124</v>
      </c>
      <c r="V1232">
        <v>19.5023198467965</v>
      </c>
      <c r="W1232">
        <v>28.8796717889383</v>
      </c>
      <c r="X1232">
        <v>21.2992844086003</v>
      </c>
      <c r="Y1232">
        <v>17.2894867962133</v>
      </c>
      <c r="Z1232">
        <v>23.6192450631025</v>
      </c>
      <c r="AA1232">
        <v>33.6520132555207</v>
      </c>
      <c r="AB1232">
        <v>24.565077972151201</v>
      </c>
      <c r="AC1232">
        <v>10.7089087765371</v>
      </c>
      <c r="AD1232">
        <v>19.269468166060701</v>
      </c>
      <c r="AE1232">
        <v>27.701206005414701</v>
      </c>
      <c r="AF1232">
        <v>20.868338295475102</v>
      </c>
      <c r="AG1232">
        <v>6.9870794644847098</v>
      </c>
      <c r="AH1232">
        <v>15.755094045093101</v>
      </c>
      <c r="AI1232">
        <v>27.186184478935399</v>
      </c>
      <c r="AJ1232">
        <v>19.636196508441301</v>
      </c>
      <c r="AK1232">
        <v>10.851167886066101</v>
      </c>
      <c r="AL1232">
        <v>20.623041398647501</v>
      </c>
      <c r="AM1232">
        <v>32.176124171331402</v>
      </c>
      <c r="AN1232">
        <v>22.370826380277901</v>
      </c>
      <c r="AO1232">
        <v>12.689181955326299</v>
      </c>
      <c r="AP1232">
        <v>21.314336598397201</v>
      </c>
      <c r="AQ1232">
        <v>31.905210805188101</v>
      </c>
      <c r="AR1232">
        <v>23.2791041626386</v>
      </c>
      <c r="AS1232">
        <v>9.4520762858612901</v>
      </c>
      <c r="AT1232">
        <v>16.256438196163</v>
      </c>
      <c r="AU1232">
        <v>24.634770695615199</v>
      </c>
      <c r="AV1232">
        <v>18.014421459948299</v>
      </c>
      <c r="AW1232">
        <v>11.5940992826672</v>
      </c>
      <c r="AX1232">
        <v>21.6696381751442</v>
      </c>
      <c r="AY1232">
        <v>32.568731295751803</v>
      </c>
      <c r="AZ1232">
        <v>22.695603612442898</v>
      </c>
      <c r="BA1232">
        <v>10.5616402353706</v>
      </c>
      <c r="BB1232">
        <v>18.869751677388098</v>
      </c>
      <c r="BC1232">
        <v>28.383829836259</v>
      </c>
      <c r="BD1232">
        <v>20.5266465231614</v>
      </c>
      <c r="BE1232">
        <v>14.2455602401942</v>
      </c>
      <c r="BF1232">
        <v>25.190478157631802</v>
      </c>
      <c r="BG1232">
        <v>35.751231938063803</v>
      </c>
      <c r="BH1232">
        <v>27.937001547097001</v>
      </c>
      <c r="BI1232">
        <v>9.1338841836122509</v>
      </c>
      <c r="BJ1232">
        <v>17.008007375804802</v>
      </c>
      <c r="BK1232">
        <v>24.3900936642296</v>
      </c>
      <c r="BL1232">
        <v>15.5424128446409</v>
      </c>
      <c r="BM1232">
        <v>17.353389120994699</v>
      </c>
      <c r="BN1232">
        <v>21.4924986348685</v>
      </c>
      <c r="BO1232">
        <v>26.836640285922901</v>
      </c>
      <c r="BP1232">
        <v>22.697530772049099</v>
      </c>
      <c r="BQ1232">
        <v>24.3250564251668</v>
      </c>
      <c r="BR1232">
        <v>35.946399364230103</v>
      </c>
      <c r="BS1232">
        <v>45.9837861812697</v>
      </c>
      <c r="BT1232">
        <v>34.362443242206297</v>
      </c>
      <c r="BU1232">
        <v>8.3866787542809895</v>
      </c>
      <c r="BV1232">
        <v>16.879614861364299</v>
      </c>
      <c r="BW1232">
        <v>29.792232060722601</v>
      </c>
      <c r="BX1232">
        <v>20.529052551860101</v>
      </c>
      <c r="BZ1232" t="s">
        <v>284</v>
      </c>
      <c r="CC1232">
        <v>9.9268984510948606</v>
      </c>
      <c r="CD1232">
        <v>15.3367786391042</v>
      </c>
      <c r="CE1232">
        <v>24.340060289338702</v>
      </c>
      <c r="CF1232">
        <v>18.822716492653299</v>
      </c>
      <c r="CG1232">
        <v>8.0253307584635696</v>
      </c>
      <c r="CH1232">
        <v>12.616221099189501</v>
      </c>
      <c r="CI1232">
        <v>25.4910686200074</v>
      </c>
      <c r="CJ1232">
        <v>17.739368848575801</v>
      </c>
      <c r="CK1232">
        <v>13.9098436062558</v>
      </c>
      <c r="CL1232">
        <v>22.013698630137</v>
      </c>
      <c r="CM1232">
        <v>39.5415019762846</v>
      </c>
      <c r="CN1232">
        <v>24.836038182160198</v>
      </c>
      <c r="CO1232">
        <v>11.7390919993232</v>
      </c>
      <c r="CP1232">
        <v>15.089227577443999</v>
      </c>
      <c r="CQ1232">
        <v>23.569176792819398</v>
      </c>
      <c r="CR1232">
        <v>17.650831527029901</v>
      </c>
      <c r="CS1232">
        <v>14.6502049185701</v>
      </c>
      <c r="CT1232">
        <v>28.3863097068446</v>
      </c>
      <c r="CU1232">
        <v>45.187559486754303</v>
      </c>
      <c r="CV1232">
        <v>29.585204795196599</v>
      </c>
      <c r="CW1232">
        <v>9.6427137695704506</v>
      </c>
      <c r="CX1232">
        <v>16.265846653708898</v>
      </c>
      <c r="CY1232">
        <v>24.758242379686699</v>
      </c>
      <c r="CZ1232">
        <v>18.123535604749701</v>
      </c>
      <c r="DA1232">
        <v>10.1156758859701</v>
      </c>
      <c r="DB1232">
        <v>14.608940342527999</v>
      </c>
      <c r="DC1232">
        <v>18.394761094850399</v>
      </c>
      <c r="DD1232">
        <v>13.9014966382924</v>
      </c>
      <c r="DE1232">
        <v>21.049656361934101</v>
      </c>
      <c r="DF1232">
        <v>25.756080539984499</v>
      </c>
      <c r="DG1232">
        <v>34.8261204050348</v>
      </c>
      <c r="DH1232">
        <v>30.119696226984399</v>
      </c>
      <c r="DI1232">
        <v>5.5321813618643398</v>
      </c>
      <c r="DJ1232">
        <v>13.531564099459199</v>
      </c>
      <c r="DK1232">
        <v>25.958816004134501</v>
      </c>
      <c r="DL1232">
        <v>19.0267357705536</v>
      </c>
      <c r="DM1232">
        <v>11.802054412498499</v>
      </c>
      <c r="DN1232">
        <v>23.014830503151099</v>
      </c>
      <c r="DO1232">
        <v>29.540523523385399</v>
      </c>
      <c r="DP1232">
        <v>21.2635680942135</v>
      </c>
      <c r="DQ1232">
        <v>13.527733520601601</v>
      </c>
      <c r="DR1232">
        <v>22.7533521412496</v>
      </c>
      <c r="DS1232">
        <v>30.3109435004862</v>
      </c>
      <c r="DT1232">
        <v>22.676046135018399</v>
      </c>
    </row>
    <row r="1233" spans="1:124" x14ac:dyDescent="0.35">
      <c r="A1233" s="19" t="str">
        <f t="shared" si="38"/>
        <v>Net Loan Growth (last 4 qtrs)--37986</v>
      </c>
      <c r="B1233" s="19" t="str">
        <f t="shared" si="39"/>
        <v>Net Loan Growth (last 4 qtrs)</v>
      </c>
      <c r="C1233">
        <v>21</v>
      </c>
      <c r="D1233" s="27">
        <v>37986</v>
      </c>
      <c r="E1233">
        <v>-1.895</v>
      </c>
      <c r="F1233">
        <v>3.99</v>
      </c>
      <c r="G1233">
        <v>11.484999999999999</v>
      </c>
      <c r="H1233">
        <v>8.0103448275862092</v>
      </c>
      <c r="I1233">
        <v>-1.1499999999999999</v>
      </c>
      <c r="J1233">
        <v>5.26</v>
      </c>
      <c r="K1233">
        <v>13.13</v>
      </c>
      <c r="L1233">
        <v>7.1608489388264696</v>
      </c>
      <c r="M1233">
        <v>-1.36</v>
      </c>
      <c r="N1233">
        <v>5.84</v>
      </c>
      <c r="O1233">
        <v>15.24</v>
      </c>
      <c r="P1233">
        <v>9.2352577873254695</v>
      </c>
      <c r="Q1233">
        <v>-0.87749999999999995</v>
      </c>
      <c r="R1233">
        <v>6.35</v>
      </c>
      <c r="S1233">
        <v>11.1075</v>
      </c>
      <c r="T1233">
        <v>7.5883333333333303</v>
      </c>
      <c r="U1233">
        <v>-0.57499999999999996</v>
      </c>
      <c r="V1233">
        <v>6.48</v>
      </c>
      <c r="W1233">
        <v>14.99</v>
      </c>
      <c r="X1233">
        <v>8.1787248322147601</v>
      </c>
      <c r="Y1233">
        <v>0.22500000000000001</v>
      </c>
      <c r="Z1233">
        <v>5.43</v>
      </c>
      <c r="AA1233">
        <v>11.525</v>
      </c>
      <c r="AB1233">
        <v>17.023026315789501</v>
      </c>
      <c r="AC1233">
        <v>-2.79</v>
      </c>
      <c r="AD1233">
        <v>3.43</v>
      </c>
      <c r="AE1233">
        <v>8.5399999999999991</v>
      </c>
      <c r="AF1233">
        <v>4.1912121212121196</v>
      </c>
      <c r="AG1233">
        <v>-1</v>
      </c>
      <c r="AH1233">
        <v>3.75</v>
      </c>
      <c r="AI1233">
        <v>11.47</v>
      </c>
      <c r="AJ1233">
        <v>5.4883146067415698</v>
      </c>
      <c r="AK1233">
        <v>-1.95</v>
      </c>
      <c r="AL1233">
        <v>4.1100000000000003</v>
      </c>
      <c r="AM1233">
        <v>10.44</v>
      </c>
      <c r="AN1233">
        <v>11.919436619718301</v>
      </c>
      <c r="AO1233">
        <v>-2.4750000000000001</v>
      </c>
      <c r="AP1233">
        <v>3.4849999999999999</v>
      </c>
      <c r="AQ1233">
        <v>8.8424999999999994</v>
      </c>
      <c r="AR1233">
        <v>4.3693646408839797</v>
      </c>
      <c r="AS1233">
        <v>1.79</v>
      </c>
      <c r="AT1233">
        <v>8.7949999999999999</v>
      </c>
      <c r="AU1233">
        <v>16.727499999999999</v>
      </c>
      <c r="AV1233">
        <v>10.616955555555601</v>
      </c>
      <c r="AW1233">
        <v>9.5000000000000001E-2</v>
      </c>
      <c r="AX1233">
        <v>6.34</v>
      </c>
      <c r="AY1233">
        <v>11.88</v>
      </c>
      <c r="AZ1233">
        <v>6.7832275132275104</v>
      </c>
      <c r="BA1233">
        <v>0.57999999999999996</v>
      </c>
      <c r="BB1233">
        <v>8.2799999999999994</v>
      </c>
      <c r="BC1233">
        <v>16.815000000000001</v>
      </c>
      <c r="BD1233">
        <v>14.277100591716</v>
      </c>
      <c r="BE1233">
        <v>-4.4249999999999998</v>
      </c>
      <c r="BF1233">
        <v>-0.43</v>
      </c>
      <c r="BG1233">
        <v>2.9449999999999998</v>
      </c>
      <c r="BH1233">
        <v>-2.0655813953488402</v>
      </c>
      <c r="BI1233">
        <v>4.9675000000000002</v>
      </c>
      <c r="BJ1233">
        <v>10.81</v>
      </c>
      <c r="BK1233">
        <v>16.502500000000001</v>
      </c>
      <c r="BL1233">
        <v>11.025</v>
      </c>
      <c r="BM1233">
        <v>7.6150000000000002</v>
      </c>
      <c r="BN1233">
        <v>12.16</v>
      </c>
      <c r="BO1233">
        <v>14.005000000000001</v>
      </c>
      <c r="BP1233">
        <v>9.4600000000000009</v>
      </c>
      <c r="BQ1233">
        <v>-2.5649999999999999</v>
      </c>
      <c r="BR1233">
        <v>0.30499999999999999</v>
      </c>
      <c r="BS1233">
        <v>181.9675</v>
      </c>
      <c r="BT1233">
        <v>179.0975</v>
      </c>
      <c r="BU1233">
        <v>5.5E-2</v>
      </c>
      <c r="BV1233">
        <v>1.62</v>
      </c>
      <c r="BW1233">
        <v>11.895</v>
      </c>
      <c r="BX1233">
        <v>27.622</v>
      </c>
      <c r="BZ1233" t="s">
        <v>284</v>
      </c>
      <c r="CC1233">
        <v>3.1749999999999998</v>
      </c>
      <c r="CD1233">
        <v>11.5</v>
      </c>
      <c r="CE1233">
        <v>20.49</v>
      </c>
      <c r="CF1233">
        <v>13.7030769230769</v>
      </c>
      <c r="CG1233">
        <v>3.2549999999999999</v>
      </c>
      <c r="CH1233">
        <v>6.14</v>
      </c>
      <c r="CI1233">
        <v>13</v>
      </c>
      <c r="CJ1233">
        <v>7.8513333333333302</v>
      </c>
      <c r="CK1233">
        <v>0.185</v>
      </c>
      <c r="CL1233">
        <v>9.2550000000000008</v>
      </c>
      <c r="CM1233">
        <v>19.302499999999998</v>
      </c>
      <c r="CN1233">
        <v>10.597</v>
      </c>
      <c r="CO1233">
        <v>4.34</v>
      </c>
      <c r="CP1233">
        <v>9.7200000000000006</v>
      </c>
      <c r="CQ1233">
        <v>13.487500000000001</v>
      </c>
      <c r="CR1233">
        <v>9.52</v>
      </c>
      <c r="CS1233">
        <v>5.1749999999999998</v>
      </c>
      <c r="CT1233">
        <v>8.2850000000000001</v>
      </c>
      <c r="CU1233">
        <v>18.237500000000001</v>
      </c>
      <c r="CV1233">
        <v>20.467500000000001</v>
      </c>
      <c r="CW1233">
        <v>-2.9</v>
      </c>
      <c r="CX1233">
        <v>9.4600000000000009</v>
      </c>
      <c r="CY1233">
        <v>12.75</v>
      </c>
      <c r="CZ1233">
        <v>8.0361538461538498</v>
      </c>
      <c r="DA1233">
        <v>8.8849999999999998</v>
      </c>
      <c r="DB1233">
        <v>11.32</v>
      </c>
      <c r="DC1233">
        <v>14.092499999999999</v>
      </c>
      <c r="DD1233">
        <v>11.657500000000001</v>
      </c>
      <c r="DE1233">
        <v>-15.654999999999999</v>
      </c>
      <c r="DF1233">
        <v>-9.3849999999999998</v>
      </c>
      <c r="DG1233">
        <v>3.1324999999999998</v>
      </c>
      <c r="DH1233">
        <v>-3.1375000000000002</v>
      </c>
      <c r="DI1233">
        <v>0.54500000000000004</v>
      </c>
      <c r="DJ1233">
        <v>8.48</v>
      </c>
      <c r="DK1233">
        <v>17.98</v>
      </c>
      <c r="DL1233">
        <v>6.7546666666666697</v>
      </c>
      <c r="DM1233">
        <v>-5.47</v>
      </c>
      <c r="DN1233">
        <v>-0.38</v>
      </c>
      <c r="DO1233">
        <v>3.26</v>
      </c>
      <c r="DP1233">
        <v>-6.7090909090909099</v>
      </c>
      <c r="DQ1233">
        <v>-3.4</v>
      </c>
      <c r="DR1233">
        <v>7.35</v>
      </c>
      <c r="DS1233">
        <v>10.89</v>
      </c>
      <c r="DT1233">
        <v>5.4242857142857099</v>
      </c>
    </row>
    <row r="1234" spans="1:124" x14ac:dyDescent="0.35">
      <c r="A1234" s="19" t="str">
        <f t="shared" si="38"/>
        <v>Banks w/ Loan Growth (last 4 qtrs)--37986</v>
      </c>
      <c r="B1234" s="19" t="str">
        <f t="shared" si="39"/>
        <v>Banks w/ Loan Growth (last 4 qtrs)</v>
      </c>
      <c r="C1234">
        <v>22</v>
      </c>
      <c r="D1234" s="27">
        <v>37986</v>
      </c>
      <c r="F1234">
        <v>66.6666666666667</v>
      </c>
      <c r="J1234">
        <v>70.410628019323696</v>
      </c>
      <c r="N1234">
        <v>69.227799227799196</v>
      </c>
      <c r="R1234">
        <v>70.8333333333333</v>
      </c>
      <c r="V1234">
        <v>70.905172413793096</v>
      </c>
      <c r="Z1234">
        <v>75.324675324675297</v>
      </c>
      <c r="AD1234">
        <v>64.356435643564396</v>
      </c>
      <c r="AH1234">
        <v>71.1111111111111</v>
      </c>
      <c r="AI1234"/>
      <c r="AK1234"/>
      <c r="AL1234">
        <v>70.422535211267601</v>
      </c>
      <c r="AP1234">
        <v>65.311653116531204</v>
      </c>
      <c r="AT1234">
        <v>80.652173913043498</v>
      </c>
      <c r="AX1234">
        <v>75.647668393782396</v>
      </c>
      <c r="BB1234">
        <v>74.857142857142904</v>
      </c>
      <c r="BF1234">
        <v>42.2222222222222</v>
      </c>
      <c r="BJ1234">
        <v>100</v>
      </c>
      <c r="BN1234">
        <v>75</v>
      </c>
      <c r="BR1234">
        <v>50</v>
      </c>
      <c r="BV1234">
        <v>75</v>
      </c>
      <c r="BZ1234" t="s">
        <v>285</v>
      </c>
      <c r="CD1234">
        <v>80.487804878048806</v>
      </c>
      <c r="CH1234">
        <v>86.6666666666667</v>
      </c>
      <c r="CL1234">
        <v>71.428571428571402</v>
      </c>
      <c r="CP1234">
        <v>100</v>
      </c>
      <c r="CT1234">
        <v>87.5</v>
      </c>
      <c r="CX1234">
        <v>69.230769230769198</v>
      </c>
      <c r="DB1234">
        <v>100</v>
      </c>
      <c r="DF1234">
        <v>25</v>
      </c>
      <c r="DJ1234">
        <v>68.75</v>
      </c>
      <c r="DN1234">
        <v>41.6666666666667</v>
      </c>
      <c r="DR1234">
        <v>57.142857142857103</v>
      </c>
    </row>
    <row r="1235" spans="1:124" x14ac:dyDescent="0.35">
      <c r="A1235" s="19" t="str">
        <f t="shared" si="38"/>
        <v>Equity / Assets--38077</v>
      </c>
      <c r="B1235" s="19" t="str">
        <f t="shared" si="39"/>
        <v>Equity / Assets</v>
      </c>
      <c r="C1235">
        <v>1</v>
      </c>
      <c r="D1235" s="27">
        <v>38077</v>
      </c>
      <c r="E1235">
        <v>9.0380927562958995</v>
      </c>
      <c r="F1235">
        <v>10.0880877996142</v>
      </c>
      <c r="G1235">
        <v>11.384034418643701</v>
      </c>
      <c r="H1235">
        <v>10.780610878193899</v>
      </c>
      <c r="I1235">
        <v>8.6278386467858397</v>
      </c>
      <c r="J1235">
        <v>9.9699525488271092</v>
      </c>
      <c r="K1235">
        <v>12.0485545165995</v>
      </c>
      <c r="L1235">
        <v>10.7832386088555</v>
      </c>
      <c r="M1235">
        <v>8.4036029129934793</v>
      </c>
      <c r="N1235">
        <v>9.7600803919105594</v>
      </c>
      <c r="O1235">
        <v>12.0189089692102</v>
      </c>
      <c r="P1235">
        <v>10.8619465779339</v>
      </c>
      <c r="Q1235">
        <v>9.2701826606319795</v>
      </c>
      <c r="R1235">
        <v>10.382042515237099</v>
      </c>
      <c r="S1235">
        <v>11.7356349166868</v>
      </c>
      <c r="T1235">
        <v>10.8766297085132</v>
      </c>
      <c r="U1235">
        <v>8.4842157748761302</v>
      </c>
      <c r="V1235">
        <v>9.7886635200068</v>
      </c>
      <c r="W1235">
        <v>11.806092808034199</v>
      </c>
      <c r="X1235">
        <v>10.5403563523855</v>
      </c>
      <c r="Y1235">
        <v>8.7593390011409191</v>
      </c>
      <c r="Z1235">
        <v>9.5598072358483801</v>
      </c>
      <c r="AA1235">
        <v>11.411383801036299</v>
      </c>
      <c r="AB1235">
        <v>10.565896688052099</v>
      </c>
      <c r="AC1235">
        <v>8.5338556927337592</v>
      </c>
      <c r="AD1235">
        <v>10.1251480346879</v>
      </c>
      <c r="AE1235">
        <v>11.984605256494699</v>
      </c>
      <c r="AF1235">
        <v>10.530830125854299</v>
      </c>
      <c r="AG1235">
        <v>9.5009270010263496</v>
      </c>
      <c r="AH1235">
        <v>11.161358045445599</v>
      </c>
      <c r="AI1235">
        <v>15.0605494837877</v>
      </c>
      <c r="AJ1235">
        <v>13.778691673895599</v>
      </c>
      <c r="AK1235">
        <v>8.5139995437260403</v>
      </c>
      <c r="AL1235">
        <v>10.072316113308601</v>
      </c>
      <c r="AM1235">
        <v>12.477558509879699</v>
      </c>
      <c r="AN1235">
        <v>11.0354156892909</v>
      </c>
      <c r="AO1235">
        <v>8.9272310110895496</v>
      </c>
      <c r="AP1235">
        <v>10.4408627636881</v>
      </c>
      <c r="AQ1235">
        <v>12.6555993055477</v>
      </c>
      <c r="AR1235">
        <v>11.1288193621674</v>
      </c>
      <c r="AS1235">
        <v>8.4761879803516695</v>
      </c>
      <c r="AT1235">
        <v>9.5142120777946602</v>
      </c>
      <c r="AU1235">
        <v>11.426921135401701</v>
      </c>
      <c r="AV1235">
        <v>10.1920130990587</v>
      </c>
      <c r="AW1235">
        <v>8.2515241941912905</v>
      </c>
      <c r="AX1235">
        <v>9.6873412163654802</v>
      </c>
      <c r="AY1235">
        <v>10.9724013328117</v>
      </c>
      <c r="AZ1235">
        <v>10.0474273474674</v>
      </c>
      <c r="BA1235">
        <v>8.5034278099898692</v>
      </c>
      <c r="BB1235">
        <v>9.8585481149815006</v>
      </c>
      <c r="BC1235">
        <v>11.993478194464601</v>
      </c>
      <c r="BD1235">
        <v>10.639351066854999</v>
      </c>
      <c r="BE1235">
        <v>9.4231654531940805</v>
      </c>
      <c r="BF1235">
        <v>10.9204537440393</v>
      </c>
      <c r="BG1235">
        <v>14.1165871083995</v>
      </c>
      <c r="BH1235">
        <v>15.197848460484799</v>
      </c>
      <c r="BI1235">
        <v>8.2076880463584292</v>
      </c>
      <c r="BJ1235">
        <v>9.0914352056130099</v>
      </c>
      <c r="BK1235">
        <v>10.5329177543928</v>
      </c>
      <c r="BL1235">
        <v>10.2027907674441</v>
      </c>
      <c r="BM1235">
        <v>7.8007917816729204</v>
      </c>
      <c r="BN1235">
        <v>8.3407511591774792</v>
      </c>
      <c r="BO1235">
        <v>8.9155528083610296</v>
      </c>
      <c r="BP1235">
        <v>8.3755934308564797</v>
      </c>
      <c r="BQ1235">
        <v>10.3293473457878</v>
      </c>
      <c r="BR1235">
        <v>12.3530434464225</v>
      </c>
      <c r="BS1235">
        <v>15.0762964033741</v>
      </c>
      <c r="BT1235">
        <v>13.0526003027393</v>
      </c>
      <c r="BU1235">
        <v>7.7910900818392603</v>
      </c>
      <c r="BV1235">
        <v>9.6259056631672308</v>
      </c>
      <c r="BW1235">
        <v>10.521535015880101</v>
      </c>
      <c r="BX1235">
        <v>9.4242128952391298</v>
      </c>
      <c r="BZ1235" t="s">
        <v>284</v>
      </c>
      <c r="CC1235">
        <v>8.3489513230162</v>
      </c>
      <c r="CD1235">
        <v>9.3792633015006803</v>
      </c>
      <c r="CE1235">
        <v>10.9519181049429</v>
      </c>
      <c r="CF1235">
        <v>10.493486336020901</v>
      </c>
      <c r="CG1235">
        <v>8.7033366419131593</v>
      </c>
      <c r="CH1235">
        <v>9.6740915545930992</v>
      </c>
      <c r="CI1235">
        <v>12.0284631546395</v>
      </c>
      <c r="CJ1235">
        <v>10.5399646769895</v>
      </c>
      <c r="CK1235">
        <v>8.2971163238437704</v>
      </c>
      <c r="CL1235">
        <v>10.400777408050899</v>
      </c>
      <c r="CM1235">
        <v>12.6555993055477</v>
      </c>
      <c r="CN1235">
        <v>11.1906694219738</v>
      </c>
      <c r="CO1235">
        <v>8.4617405043088993</v>
      </c>
      <c r="CP1235">
        <v>9.4561491617303606</v>
      </c>
      <c r="CQ1235">
        <v>11.358458332773999</v>
      </c>
      <c r="CR1235">
        <v>9.9193007526531005</v>
      </c>
      <c r="CS1235">
        <v>7.9667298626157201</v>
      </c>
      <c r="CT1235">
        <v>10.573367022241399</v>
      </c>
      <c r="CU1235">
        <v>13.6091983180431</v>
      </c>
      <c r="CV1235">
        <v>12.805302973251599</v>
      </c>
      <c r="CW1235">
        <v>8.3620210701571391</v>
      </c>
      <c r="CX1235">
        <v>8.58299264555205</v>
      </c>
      <c r="CY1235">
        <v>9.1123661106645404</v>
      </c>
      <c r="CZ1235">
        <v>9.0002655508179092</v>
      </c>
      <c r="DA1235">
        <v>9.34096855681649</v>
      </c>
      <c r="DB1235">
        <v>9.9787880075434892</v>
      </c>
      <c r="DC1235">
        <v>10.180055792400401</v>
      </c>
      <c r="DD1235">
        <v>9.6877535636301104</v>
      </c>
      <c r="DE1235">
        <v>11.6933275737945</v>
      </c>
      <c r="DF1235">
        <v>14.0327562160083</v>
      </c>
      <c r="DG1235">
        <v>17.303358125640798</v>
      </c>
      <c r="DH1235">
        <v>14.963929483427</v>
      </c>
      <c r="DI1235">
        <v>10.8339774112837</v>
      </c>
      <c r="DJ1235">
        <v>15.3410110142432</v>
      </c>
      <c r="DK1235">
        <v>21.020378922753601</v>
      </c>
      <c r="DL1235">
        <v>21.802554273898199</v>
      </c>
      <c r="DM1235">
        <v>9.2075688037466499</v>
      </c>
      <c r="DN1235">
        <v>11.026531643120499</v>
      </c>
      <c r="DO1235">
        <v>12.979959117678501</v>
      </c>
      <c r="DP1235">
        <v>12.007398351056599</v>
      </c>
      <c r="DQ1235">
        <v>10.6963055934294</v>
      </c>
      <c r="DR1235">
        <v>11.034529474522</v>
      </c>
      <c r="DS1235">
        <v>12.972208403459399</v>
      </c>
      <c r="DT1235">
        <v>11.735068763356701</v>
      </c>
    </row>
    <row r="1236" spans="1:124" x14ac:dyDescent="0.35">
      <c r="A1236" s="19" t="str">
        <f t="shared" si="38"/>
        <v>Total Risk Based Capital Ratio--38077</v>
      </c>
      <c r="B1236" s="19" t="str">
        <f t="shared" si="39"/>
        <v>Total Risk Based Capital Ratio</v>
      </c>
      <c r="C1236">
        <v>2</v>
      </c>
      <c r="D1236" s="27">
        <v>38077</v>
      </c>
      <c r="E1236">
        <v>12.815</v>
      </c>
      <c r="F1236">
        <v>14.455</v>
      </c>
      <c r="G1236">
        <v>17.522500000000001</v>
      </c>
      <c r="H1236">
        <v>16.1154651162791</v>
      </c>
      <c r="I1236">
        <v>11.9</v>
      </c>
      <c r="J1236">
        <v>14.14</v>
      </c>
      <c r="K1236">
        <v>18.260000000000002</v>
      </c>
      <c r="L1236">
        <v>15.9879378881988</v>
      </c>
      <c r="M1236">
        <v>12.09</v>
      </c>
      <c r="N1236">
        <v>14.67</v>
      </c>
      <c r="O1236">
        <v>19.28</v>
      </c>
      <c r="P1236">
        <v>17.347612118004999</v>
      </c>
      <c r="Q1236">
        <v>13.61</v>
      </c>
      <c r="R1236">
        <v>14.75</v>
      </c>
      <c r="S1236">
        <v>18.614999999999998</v>
      </c>
      <c r="T1236">
        <v>16.921739130434801</v>
      </c>
      <c r="U1236">
        <v>11.61</v>
      </c>
      <c r="V1236">
        <v>13.56</v>
      </c>
      <c r="W1236">
        <v>16.93</v>
      </c>
      <c r="X1236">
        <v>15.227417218543</v>
      </c>
      <c r="Y1236">
        <v>12.79</v>
      </c>
      <c r="Z1236">
        <v>14.25</v>
      </c>
      <c r="AA1236">
        <v>18.2</v>
      </c>
      <c r="AB1236">
        <v>16.107532467532501</v>
      </c>
      <c r="AC1236">
        <v>11.84</v>
      </c>
      <c r="AD1236">
        <v>14.94</v>
      </c>
      <c r="AE1236">
        <v>18.995000000000001</v>
      </c>
      <c r="AF1236">
        <v>16.400816326530599</v>
      </c>
      <c r="AG1236">
        <v>13.1275</v>
      </c>
      <c r="AH1236">
        <v>16.079999999999998</v>
      </c>
      <c r="AI1236">
        <v>22.857500000000002</v>
      </c>
      <c r="AJ1236">
        <v>24.077840909090899</v>
      </c>
      <c r="AK1236">
        <v>13.025</v>
      </c>
      <c r="AL1236">
        <v>15.12</v>
      </c>
      <c r="AM1236">
        <v>19.594999999999999</v>
      </c>
      <c r="AN1236">
        <v>16.7557746478873</v>
      </c>
      <c r="AO1236">
        <v>12.59</v>
      </c>
      <c r="AP1236">
        <v>15.51</v>
      </c>
      <c r="AQ1236">
        <v>19.64</v>
      </c>
      <c r="AR1236">
        <v>17.276866096866101</v>
      </c>
      <c r="AS1236">
        <v>11.34</v>
      </c>
      <c r="AT1236">
        <v>13.14</v>
      </c>
      <c r="AU1236">
        <v>15.615</v>
      </c>
      <c r="AV1236">
        <v>14.1796255506608</v>
      </c>
      <c r="AW1236">
        <v>12.7675</v>
      </c>
      <c r="AX1236">
        <v>14.605</v>
      </c>
      <c r="AY1236">
        <v>18.567499999999999</v>
      </c>
      <c r="AZ1236">
        <v>16.2523913043478</v>
      </c>
      <c r="BA1236">
        <v>11.535</v>
      </c>
      <c r="BB1236">
        <v>13.5</v>
      </c>
      <c r="BC1236">
        <v>17.125</v>
      </c>
      <c r="BD1236">
        <v>15.048508287292799</v>
      </c>
      <c r="BE1236">
        <v>13.47</v>
      </c>
      <c r="BF1236">
        <v>14.52</v>
      </c>
      <c r="BG1236">
        <v>18.82</v>
      </c>
      <c r="BH1236">
        <v>33.491463414634097</v>
      </c>
      <c r="BI1236">
        <v>11.3775</v>
      </c>
      <c r="BJ1236">
        <v>12.98</v>
      </c>
      <c r="BK1236">
        <v>15.9475</v>
      </c>
      <c r="BL1236">
        <v>14.455</v>
      </c>
      <c r="BM1236">
        <v>10.9725</v>
      </c>
      <c r="BN1236">
        <v>11.94</v>
      </c>
      <c r="BO1236">
        <v>13.01</v>
      </c>
      <c r="BP1236">
        <v>12.0425</v>
      </c>
      <c r="BQ1236">
        <v>16.8</v>
      </c>
      <c r="BR1236">
        <v>19.66</v>
      </c>
      <c r="BS1236">
        <v>21.675000000000001</v>
      </c>
      <c r="BT1236">
        <v>18.815000000000001</v>
      </c>
      <c r="BU1236">
        <v>11.35</v>
      </c>
      <c r="BV1236">
        <v>13.99</v>
      </c>
      <c r="BW1236">
        <v>17.3</v>
      </c>
      <c r="BX1236">
        <v>15.247368421052601</v>
      </c>
      <c r="BZ1236" t="s">
        <v>284</v>
      </c>
      <c r="CC1236">
        <v>10.805</v>
      </c>
      <c r="CD1236">
        <v>12.56</v>
      </c>
      <c r="CE1236">
        <v>14.945</v>
      </c>
      <c r="CF1236">
        <v>14.345041322314</v>
      </c>
      <c r="CG1236">
        <v>11.565</v>
      </c>
      <c r="CH1236">
        <v>12.63</v>
      </c>
      <c r="CI1236">
        <v>14.2075</v>
      </c>
      <c r="CJ1236">
        <v>12.943571428571399</v>
      </c>
      <c r="CK1236">
        <v>11.87</v>
      </c>
      <c r="CL1236">
        <v>15.22</v>
      </c>
      <c r="CM1236">
        <v>19.48</v>
      </c>
      <c r="CN1236">
        <v>16.915238095238099</v>
      </c>
      <c r="CO1236">
        <v>11.47</v>
      </c>
      <c r="CP1236">
        <v>12.09</v>
      </c>
      <c r="CQ1236">
        <v>12.327500000000001</v>
      </c>
      <c r="CR1236">
        <v>12.6933333333333</v>
      </c>
      <c r="CS1236">
        <v>11.3575</v>
      </c>
      <c r="CT1236">
        <v>14.035</v>
      </c>
      <c r="CU1236">
        <v>22.39</v>
      </c>
      <c r="CV1236">
        <v>22.168749999999999</v>
      </c>
      <c r="CW1236">
        <v>10.8225</v>
      </c>
      <c r="CX1236">
        <v>11.72</v>
      </c>
      <c r="CY1236">
        <v>13.512499999999999</v>
      </c>
      <c r="CZ1236">
        <v>13.223333333333301</v>
      </c>
      <c r="DA1236">
        <v>12.205</v>
      </c>
      <c r="DB1236">
        <v>12.65</v>
      </c>
      <c r="DC1236">
        <v>13.164999999999999</v>
      </c>
      <c r="DD1236">
        <v>12.696666666666699</v>
      </c>
      <c r="DE1236">
        <v>16.335000000000001</v>
      </c>
      <c r="DF1236">
        <v>17.54</v>
      </c>
      <c r="DG1236">
        <v>20.83</v>
      </c>
      <c r="DH1236">
        <v>19.625</v>
      </c>
      <c r="DI1236">
        <v>14.484999999999999</v>
      </c>
      <c r="DJ1236">
        <v>19.149999999999999</v>
      </c>
      <c r="DK1236">
        <v>32.024999999999999</v>
      </c>
      <c r="DL1236">
        <v>50.8273333333333</v>
      </c>
      <c r="DM1236">
        <v>13.102499999999999</v>
      </c>
      <c r="DN1236">
        <v>15.385</v>
      </c>
      <c r="DO1236">
        <v>21.305</v>
      </c>
      <c r="DP1236">
        <v>16.8</v>
      </c>
      <c r="DQ1236">
        <v>15.88</v>
      </c>
      <c r="DR1236">
        <v>17.91</v>
      </c>
      <c r="DS1236">
        <v>19.39</v>
      </c>
      <c r="DT1236">
        <v>17.387142857142901</v>
      </c>
    </row>
    <row r="1237" spans="1:124" x14ac:dyDescent="0.35">
      <c r="A1237" s="19" t="str">
        <f t="shared" si="38"/>
        <v>Tier 1 Leverage Ratio--38077</v>
      </c>
      <c r="B1237" s="19" t="str">
        <f t="shared" si="39"/>
        <v>Tier 1 Leverage Ratio</v>
      </c>
      <c r="C1237">
        <v>3</v>
      </c>
      <c r="D1237" s="27">
        <v>38077</v>
      </c>
      <c r="E1237">
        <v>8.4024999999999999</v>
      </c>
      <c r="F1237">
        <v>9.2100000000000009</v>
      </c>
      <c r="G1237">
        <v>10.84</v>
      </c>
      <c r="H1237">
        <v>10.226279069767401</v>
      </c>
      <c r="I1237">
        <v>8.2100000000000009</v>
      </c>
      <c r="J1237">
        <v>9.31</v>
      </c>
      <c r="K1237">
        <v>11.14</v>
      </c>
      <c r="L1237">
        <v>10.2266086956522</v>
      </c>
      <c r="M1237">
        <v>8.0399999999999991</v>
      </c>
      <c r="N1237">
        <v>9.2100000000000009</v>
      </c>
      <c r="O1237">
        <v>11.33</v>
      </c>
      <c r="P1237">
        <v>10.392755655509999</v>
      </c>
      <c r="Q1237">
        <v>8.625</v>
      </c>
      <c r="R1237">
        <v>9.68</v>
      </c>
      <c r="S1237">
        <v>11.244999999999999</v>
      </c>
      <c r="T1237">
        <v>10.414782608695701</v>
      </c>
      <c r="U1237">
        <v>8.08</v>
      </c>
      <c r="V1237">
        <v>9.1</v>
      </c>
      <c r="W1237">
        <v>10.75</v>
      </c>
      <c r="X1237">
        <v>9.9543267108167708</v>
      </c>
      <c r="Y1237">
        <v>8.3000000000000007</v>
      </c>
      <c r="Z1237">
        <v>9.1199999999999992</v>
      </c>
      <c r="AA1237">
        <v>10.85</v>
      </c>
      <c r="AB1237">
        <v>10.166883116883101</v>
      </c>
      <c r="AC1237">
        <v>8.2850000000000001</v>
      </c>
      <c r="AD1237">
        <v>9.2799999999999994</v>
      </c>
      <c r="AE1237">
        <v>11.0625</v>
      </c>
      <c r="AF1237">
        <v>9.9301020408163296</v>
      </c>
      <c r="AG1237">
        <v>8.9375</v>
      </c>
      <c r="AH1237">
        <v>11.065</v>
      </c>
      <c r="AI1237">
        <v>14.477499999999999</v>
      </c>
      <c r="AJ1237">
        <v>13.291363636363601</v>
      </c>
      <c r="AK1237">
        <v>8.1750000000000007</v>
      </c>
      <c r="AL1237">
        <v>9.75</v>
      </c>
      <c r="AM1237">
        <v>12.11</v>
      </c>
      <c r="AN1237">
        <v>10.6195774647887</v>
      </c>
      <c r="AO1237">
        <v>8.36</v>
      </c>
      <c r="AP1237">
        <v>9.66</v>
      </c>
      <c r="AQ1237">
        <v>11.85</v>
      </c>
      <c r="AR1237">
        <v>10.5490313390313</v>
      </c>
      <c r="AS1237">
        <v>8.0850000000000009</v>
      </c>
      <c r="AT1237">
        <v>8.9700000000000006</v>
      </c>
      <c r="AU1237">
        <v>10.455</v>
      </c>
      <c r="AV1237">
        <v>9.6153964757709307</v>
      </c>
      <c r="AW1237">
        <v>7.9424999999999999</v>
      </c>
      <c r="AX1237">
        <v>9.1649999999999991</v>
      </c>
      <c r="AY1237">
        <v>10.387499999999999</v>
      </c>
      <c r="AZ1237">
        <v>9.6227173913043504</v>
      </c>
      <c r="BA1237">
        <v>8.15</v>
      </c>
      <c r="BB1237">
        <v>9.1999999999999993</v>
      </c>
      <c r="BC1237">
        <v>11</v>
      </c>
      <c r="BD1237">
        <v>10.101878453038699</v>
      </c>
      <c r="BE1237">
        <v>8.59</v>
      </c>
      <c r="BF1237">
        <v>9.69</v>
      </c>
      <c r="BG1237">
        <v>12.39</v>
      </c>
      <c r="BH1237">
        <v>14.178048780487799</v>
      </c>
      <c r="BI1237">
        <v>7.67</v>
      </c>
      <c r="BJ1237">
        <v>8.0950000000000006</v>
      </c>
      <c r="BK1237">
        <v>9.15</v>
      </c>
      <c r="BL1237">
        <v>9.58</v>
      </c>
      <c r="BM1237">
        <v>7.625</v>
      </c>
      <c r="BN1237">
        <v>7.79</v>
      </c>
      <c r="BO1237">
        <v>8.3000000000000007</v>
      </c>
      <c r="BP1237">
        <v>8.1349999999999998</v>
      </c>
      <c r="BQ1237">
        <v>10.145</v>
      </c>
      <c r="BR1237">
        <v>12.25</v>
      </c>
      <c r="BS1237">
        <v>14.82</v>
      </c>
      <c r="BT1237">
        <v>12.715</v>
      </c>
      <c r="BU1237">
        <v>7.4749999999999996</v>
      </c>
      <c r="BV1237">
        <v>9.1199999999999992</v>
      </c>
      <c r="BW1237">
        <v>10.414999999999999</v>
      </c>
      <c r="BX1237">
        <v>9.1773684210526305</v>
      </c>
      <c r="BZ1237" t="s">
        <v>284</v>
      </c>
      <c r="CC1237">
        <v>8.17</v>
      </c>
      <c r="CD1237">
        <v>9.1999999999999993</v>
      </c>
      <c r="CE1237">
        <v>10.38</v>
      </c>
      <c r="CF1237">
        <v>10.246528925619801</v>
      </c>
      <c r="CG1237">
        <v>8.32</v>
      </c>
      <c r="CH1237">
        <v>9.15</v>
      </c>
      <c r="CI1237">
        <v>9.6575000000000006</v>
      </c>
      <c r="CJ1237">
        <v>9.5857142857142907</v>
      </c>
      <c r="CK1237">
        <v>8.2100000000000009</v>
      </c>
      <c r="CL1237">
        <v>9.93</v>
      </c>
      <c r="CM1237">
        <v>11.95</v>
      </c>
      <c r="CN1237">
        <v>11.0757142857143</v>
      </c>
      <c r="CO1237">
        <v>8.3550000000000004</v>
      </c>
      <c r="CP1237">
        <v>8.6349999999999998</v>
      </c>
      <c r="CQ1237">
        <v>9.3725000000000005</v>
      </c>
      <c r="CR1237">
        <v>9.24</v>
      </c>
      <c r="CS1237">
        <v>7.4649999999999999</v>
      </c>
      <c r="CT1237">
        <v>8.375</v>
      </c>
      <c r="CU1237">
        <v>13.2925</v>
      </c>
      <c r="CV1237">
        <v>11.855</v>
      </c>
      <c r="CW1237">
        <v>7.7474999999999996</v>
      </c>
      <c r="CX1237">
        <v>8.2799999999999994</v>
      </c>
      <c r="CY1237">
        <v>8.8725000000000005</v>
      </c>
      <c r="CZ1237">
        <v>8.6191666666666702</v>
      </c>
      <c r="DA1237">
        <v>9.1750000000000007</v>
      </c>
      <c r="DB1237">
        <v>9.6199999999999992</v>
      </c>
      <c r="DC1237">
        <v>9.7449999999999992</v>
      </c>
      <c r="DD1237">
        <v>9.4066666666666698</v>
      </c>
      <c r="DE1237">
        <v>11.565</v>
      </c>
      <c r="DF1237">
        <v>14.234999999999999</v>
      </c>
      <c r="DG1237">
        <v>17.182500000000001</v>
      </c>
      <c r="DH1237">
        <v>14.512499999999999</v>
      </c>
      <c r="DI1237">
        <v>10.87</v>
      </c>
      <c r="DJ1237">
        <v>14.44</v>
      </c>
      <c r="DK1237">
        <v>19.989999999999998</v>
      </c>
      <c r="DL1237">
        <v>21.105333333333299</v>
      </c>
      <c r="DM1237">
        <v>8.6325000000000003</v>
      </c>
      <c r="DN1237">
        <v>9.56</v>
      </c>
      <c r="DO1237">
        <v>12.422499999999999</v>
      </c>
      <c r="DP1237">
        <v>11.4783333333333</v>
      </c>
      <c r="DQ1237">
        <v>10.62</v>
      </c>
      <c r="DR1237">
        <v>10.74</v>
      </c>
      <c r="DS1237">
        <v>12.46</v>
      </c>
      <c r="DT1237">
        <v>11.337142857142901</v>
      </c>
    </row>
    <row r="1238" spans="1:124" x14ac:dyDescent="0.35">
      <c r="A1238" s="19" t="str">
        <f t="shared" si="38"/>
        <v>ALLL / Nonaccrual Loans--38077</v>
      </c>
      <c r="B1238" s="19" t="str">
        <f t="shared" si="39"/>
        <v>ALLL / Nonaccrual Loans</v>
      </c>
      <c r="C1238">
        <v>4</v>
      </c>
      <c r="D1238" s="27">
        <v>38077</v>
      </c>
      <c r="E1238">
        <v>104.06320541760699</v>
      </c>
      <c r="F1238">
        <v>220.54433713783999</v>
      </c>
      <c r="G1238">
        <v>528.09278350515501</v>
      </c>
      <c r="H1238">
        <v>1034.95963348899</v>
      </c>
      <c r="I1238">
        <v>108.297099799672</v>
      </c>
      <c r="J1238">
        <v>230.34470546570699</v>
      </c>
      <c r="K1238">
        <v>638.88852155514405</v>
      </c>
      <c r="L1238">
        <v>858.30981634006105</v>
      </c>
      <c r="M1238">
        <v>123.341094428806</v>
      </c>
      <c r="N1238">
        <v>256.63065338433898</v>
      </c>
      <c r="O1238">
        <v>637.62371256608697</v>
      </c>
      <c r="P1238">
        <v>842.52299110882996</v>
      </c>
      <c r="Q1238">
        <v>110.281256573306</v>
      </c>
      <c r="R1238">
        <v>199.417372204983</v>
      </c>
      <c r="S1238">
        <v>474.51839826839802</v>
      </c>
      <c r="T1238">
        <v>334.455791511435</v>
      </c>
      <c r="U1238">
        <v>115.981131742134</v>
      </c>
      <c r="V1238">
        <v>273.18840579710098</v>
      </c>
      <c r="W1238">
        <v>801.34615384615404</v>
      </c>
      <c r="X1238">
        <v>996.19010432243704</v>
      </c>
      <c r="Y1238">
        <v>102.185983660731</v>
      </c>
      <c r="Z1238">
        <v>193.48145395956701</v>
      </c>
      <c r="AA1238">
        <v>488.154238073182</v>
      </c>
      <c r="AB1238">
        <v>693.97895753761202</v>
      </c>
      <c r="AC1238">
        <v>119.13729977116699</v>
      </c>
      <c r="AD1238">
        <v>235.65637711038099</v>
      </c>
      <c r="AE1238">
        <v>518.19908814589701</v>
      </c>
      <c r="AF1238">
        <v>998.25940042065599</v>
      </c>
      <c r="AG1238">
        <v>136.01895734597201</v>
      </c>
      <c r="AH1238">
        <v>315.625</v>
      </c>
      <c r="AI1238">
        <v>1284.0366185095099</v>
      </c>
      <c r="AJ1238">
        <v>1815.4222608786399</v>
      </c>
      <c r="AK1238">
        <v>61.021208012179997</v>
      </c>
      <c r="AL1238">
        <v>120.304568527919</v>
      </c>
      <c r="AM1238">
        <v>265.551873236804</v>
      </c>
      <c r="AN1238">
        <v>244.95194109453499</v>
      </c>
      <c r="AO1238">
        <v>105.70909491301499</v>
      </c>
      <c r="AP1238">
        <v>221.189702360588</v>
      </c>
      <c r="AQ1238">
        <v>529.89311704063095</v>
      </c>
      <c r="AR1238">
        <v>838.06708274164998</v>
      </c>
      <c r="AS1238">
        <v>109.14994436982801</v>
      </c>
      <c r="AT1238">
        <v>232.824427480916</v>
      </c>
      <c r="AU1238">
        <v>647.32765576691099</v>
      </c>
      <c r="AV1238">
        <v>878.09849590652902</v>
      </c>
      <c r="AW1238">
        <v>92.7848101265823</v>
      </c>
      <c r="AX1238">
        <v>198.564593301435</v>
      </c>
      <c r="AY1238">
        <v>546.808510638298</v>
      </c>
      <c r="AZ1238">
        <v>739.68268699268003</v>
      </c>
      <c r="BA1238">
        <v>107.95232441979999</v>
      </c>
      <c r="BB1238">
        <v>267.53532182103601</v>
      </c>
      <c r="BC1238">
        <v>729.66176470588198</v>
      </c>
      <c r="BD1238">
        <v>921.31884153219505</v>
      </c>
      <c r="BE1238">
        <v>152.64037323920601</v>
      </c>
      <c r="BF1238">
        <v>289.92537313432803</v>
      </c>
      <c r="BG1238">
        <v>700.167464114832</v>
      </c>
      <c r="BH1238">
        <v>726.40544286914098</v>
      </c>
      <c r="BI1238">
        <v>105.373470234123</v>
      </c>
      <c r="BJ1238">
        <v>176.64888116926599</v>
      </c>
      <c r="BK1238">
        <v>403.84474753830699</v>
      </c>
      <c r="BL1238">
        <v>276.364154042108</v>
      </c>
      <c r="BM1238">
        <v>175.55794174334301</v>
      </c>
      <c r="BN1238">
        <v>188.90675241157601</v>
      </c>
      <c r="BO1238">
        <v>3677.7867095391198</v>
      </c>
      <c r="BP1238">
        <v>2505.9275167177798</v>
      </c>
      <c r="BQ1238">
        <v>78.978530855877494</v>
      </c>
      <c r="BR1238">
        <v>85.106382978723403</v>
      </c>
      <c r="BS1238">
        <v>425.24936855173598</v>
      </c>
      <c r="BT1238">
        <v>307.78313861216799</v>
      </c>
      <c r="BU1238">
        <v>72.242488933538397</v>
      </c>
      <c r="BV1238">
        <v>90.490212215983604</v>
      </c>
      <c r="BW1238">
        <v>108.297099799672</v>
      </c>
      <c r="BX1238">
        <v>1339.776237734</v>
      </c>
      <c r="BZ1238" t="s">
        <v>284</v>
      </c>
      <c r="CC1238">
        <v>148.299319727891</v>
      </c>
      <c r="CD1238">
        <v>367.953667953668</v>
      </c>
      <c r="CE1238">
        <v>1419.11764705882</v>
      </c>
      <c r="CF1238">
        <v>1181.02780171017</v>
      </c>
      <c r="CG1238">
        <v>92.7848101265823</v>
      </c>
      <c r="CH1238">
        <v>141.901408450704</v>
      </c>
      <c r="CI1238">
        <v>183.410138248848</v>
      </c>
      <c r="CJ1238">
        <v>369.35886651943099</v>
      </c>
      <c r="CK1238">
        <v>135.14579958343</v>
      </c>
      <c r="CL1238">
        <v>271.5625</v>
      </c>
      <c r="CM1238">
        <v>386.22818264538</v>
      </c>
      <c r="CN1238">
        <v>1467.6477178493401</v>
      </c>
      <c r="CO1238">
        <v>1048.64713774598</v>
      </c>
      <c r="CP1238">
        <v>1112.5</v>
      </c>
      <c r="CQ1238">
        <v>6593.75</v>
      </c>
      <c r="CR1238">
        <v>4724.0980918306504</v>
      </c>
      <c r="CS1238">
        <v>254.196175180599</v>
      </c>
      <c r="CT1238">
        <v>583.12766946817305</v>
      </c>
      <c r="CU1238">
        <v>1138.1970364989099</v>
      </c>
      <c r="CV1238">
        <v>809.26554221133597</v>
      </c>
      <c r="CW1238">
        <v>228.768729395896</v>
      </c>
      <c r="CX1238">
        <v>307.142857142857</v>
      </c>
      <c r="CY1238">
        <v>1876.3216700970299</v>
      </c>
      <c r="CZ1238">
        <v>2805.1827927214599</v>
      </c>
      <c r="DA1238">
        <v>96.437048302098304</v>
      </c>
      <c r="DB1238">
        <v>127.409200968523</v>
      </c>
      <c r="DC1238">
        <v>221.51710048426199</v>
      </c>
      <c r="DD1238">
        <v>169.49969886806599</v>
      </c>
      <c r="DE1238">
        <v>166.16393169072001</v>
      </c>
      <c r="DF1238">
        <v>244.28849926334701</v>
      </c>
      <c r="DG1238">
        <v>322.41306683597497</v>
      </c>
      <c r="DH1238">
        <v>244.28849926334701</v>
      </c>
      <c r="DI1238">
        <v>632.95560204556</v>
      </c>
      <c r="DJ1238">
        <v>1284.0366185095099</v>
      </c>
      <c r="DK1238">
        <v>1982.3232323232301</v>
      </c>
      <c r="DL1238">
        <v>2158.7246263571401</v>
      </c>
      <c r="DM1238">
        <v>66.155657878883105</v>
      </c>
      <c r="DN1238">
        <v>105.696026281591</v>
      </c>
      <c r="DO1238">
        <v>161.43395945509999</v>
      </c>
      <c r="DP1238">
        <v>189.430812620729</v>
      </c>
      <c r="DQ1238">
        <v>54.138026655537999</v>
      </c>
      <c r="DR1238">
        <v>88.848594741613795</v>
      </c>
      <c r="DS1238">
        <v>201.64526061749299</v>
      </c>
      <c r="DT1238">
        <v>163.48016565299599</v>
      </c>
    </row>
    <row r="1239" spans="1:124" x14ac:dyDescent="0.35">
      <c r="A1239" s="19" t="str">
        <f t="shared" si="38"/>
        <v>[NCL + OREO] / [Total Loans + OREO]--38077</v>
      </c>
      <c r="B1239" s="19" t="str">
        <f t="shared" si="39"/>
        <v>[NCL + OREO] / [Total Loans + OREO]</v>
      </c>
      <c r="C1239">
        <v>5</v>
      </c>
      <c r="D1239" s="27">
        <v>38077</v>
      </c>
      <c r="E1239">
        <v>0.52543649975322204</v>
      </c>
      <c r="F1239">
        <v>1.21782143980138</v>
      </c>
      <c r="G1239">
        <v>2.1542538682205699</v>
      </c>
      <c r="H1239">
        <v>1.5639500958341299</v>
      </c>
      <c r="I1239">
        <v>0.34749251410932902</v>
      </c>
      <c r="J1239">
        <v>0.94549759342045803</v>
      </c>
      <c r="K1239">
        <v>1.9633666429507399</v>
      </c>
      <c r="L1239">
        <v>1.37084064938143</v>
      </c>
      <c r="M1239">
        <v>0.24830222121912501</v>
      </c>
      <c r="N1239">
        <v>0.77876500452526198</v>
      </c>
      <c r="O1239">
        <v>1.6763995883621201</v>
      </c>
      <c r="P1239">
        <v>1.21160894903851</v>
      </c>
      <c r="Q1239">
        <v>0.86823929105295405</v>
      </c>
      <c r="R1239">
        <v>1.5311037709881601</v>
      </c>
      <c r="S1239">
        <v>2.8772799799289901</v>
      </c>
      <c r="T1239">
        <v>2.10425696314099</v>
      </c>
      <c r="U1239">
        <v>0.223648562113686</v>
      </c>
      <c r="V1239">
        <v>0.77594233459847495</v>
      </c>
      <c r="W1239">
        <v>1.58458315942107</v>
      </c>
      <c r="X1239">
        <v>1.1789517459726</v>
      </c>
      <c r="Y1239">
        <v>0.69897434265652703</v>
      </c>
      <c r="Z1239">
        <v>1.4916989139932599</v>
      </c>
      <c r="AA1239">
        <v>2.68089821013373</v>
      </c>
      <c r="AB1239">
        <v>1.98528157566243</v>
      </c>
      <c r="AC1239">
        <v>0.53373088932789003</v>
      </c>
      <c r="AD1239">
        <v>1.10766799657526</v>
      </c>
      <c r="AE1239">
        <v>2.3656187053333499</v>
      </c>
      <c r="AF1239">
        <v>1.6200718183310501</v>
      </c>
      <c r="AG1239">
        <v>0.31541728438175498</v>
      </c>
      <c r="AH1239">
        <v>0.987612993464971</v>
      </c>
      <c r="AI1239">
        <v>1.7301111665361699</v>
      </c>
      <c r="AJ1239">
        <v>1.3627693590207099</v>
      </c>
      <c r="AK1239">
        <v>0.51261824735209705</v>
      </c>
      <c r="AL1239">
        <v>1.25033876173347</v>
      </c>
      <c r="AM1239">
        <v>2.4594159193220801</v>
      </c>
      <c r="AN1239">
        <v>1.6140709794381201</v>
      </c>
      <c r="AO1239">
        <v>0.35811393328470098</v>
      </c>
      <c r="AP1239">
        <v>1.0582010582010599</v>
      </c>
      <c r="AQ1239">
        <v>2.1508337923781902</v>
      </c>
      <c r="AR1239">
        <v>1.52786681188425</v>
      </c>
      <c r="AS1239">
        <v>0.31127199626371699</v>
      </c>
      <c r="AT1239">
        <v>0.92419170658338101</v>
      </c>
      <c r="AU1239">
        <v>1.75632195688351</v>
      </c>
      <c r="AV1239">
        <v>1.29402614428338</v>
      </c>
      <c r="AW1239">
        <v>0.41994941918851603</v>
      </c>
      <c r="AX1239">
        <v>0.96513858319290202</v>
      </c>
      <c r="AY1239">
        <v>2.1621308758758699</v>
      </c>
      <c r="AZ1239">
        <v>1.4128660372345401</v>
      </c>
      <c r="BA1239">
        <v>0.25243836696735</v>
      </c>
      <c r="BB1239">
        <v>0.84479045883717097</v>
      </c>
      <c r="BC1239">
        <v>1.9858096454477601</v>
      </c>
      <c r="BD1239">
        <v>1.3896675003929</v>
      </c>
      <c r="BE1239">
        <v>0.482238120753335</v>
      </c>
      <c r="BF1239">
        <v>1.4141432435043</v>
      </c>
      <c r="BG1239">
        <v>2.53833814341397</v>
      </c>
      <c r="BH1239">
        <v>1.8592708997043801</v>
      </c>
      <c r="BI1239">
        <v>0.74734582732189703</v>
      </c>
      <c r="BJ1239">
        <v>0.96225430527283495</v>
      </c>
      <c r="BK1239">
        <v>1.28008204373946</v>
      </c>
      <c r="BL1239">
        <v>1.3727606056930299</v>
      </c>
      <c r="BM1239">
        <v>9.1739378618608796E-3</v>
      </c>
      <c r="BN1239">
        <v>0.51392096145346799</v>
      </c>
      <c r="BO1239">
        <v>1.2124094184541201</v>
      </c>
      <c r="BP1239">
        <v>0.70766239486251004</v>
      </c>
      <c r="BQ1239">
        <v>0.39629286746661602</v>
      </c>
      <c r="BR1239">
        <v>0.56713712873011002</v>
      </c>
      <c r="BS1239">
        <v>1.7031533248884401</v>
      </c>
      <c r="BT1239">
        <v>1.5323090636249499</v>
      </c>
      <c r="BU1239">
        <v>0.75262666281429702</v>
      </c>
      <c r="BV1239">
        <v>1.48618137128812</v>
      </c>
      <c r="BW1239">
        <v>2.4664597052801001</v>
      </c>
      <c r="BX1239">
        <v>1.85245682599088</v>
      </c>
      <c r="BZ1239" t="s">
        <v>284</v>
      </c>
      <c r="CC1239">
        <v>0.20121625843650401</v>
      </c>
      <c r="CD1239">
        <v>0.63017473026611903</v>
      </c>
      <c r="CE1239">
        <v>1.2133675869373901</v>
      </c>
      <c r="CF1239">
        <v>0.91345876435253104</v>
      </c>
      <c r="CG1239">
        <v>1.0217354641091301</v>
      </c>
      <c r="CH1239">
        <v>1.26352692449694</v>
      </c>
      <c r="CI1239">
        <v>1.5265865730347099</v>
      </c>
      <c r="CJ1239">
        <v>1.2154001948567299</v>
      </c>
      <c r="CK1239">
        <v>0.17198354353544201</v>
      </c>
      <c r="CL1239">
        <v>0.97383217777423203</v>
      </c>
      <c r="CM1239">
        <v>1.58551481330683</v>
      </c>
      <c r="CN1239">
        <v>1.0624377166374499</v>
      </c>
      <c r="CO1239">
        <v>0.139353860413643</v>
      </c>
      <c r="CP1239">
        <v>0.23733478835355001</v>
      </c>
      <c r="CQ1239">
        <v>0.32883758825208997</v>
      </c>
      <c r="CR1239">
        <v>0.25971822443799097</v>
      </c>
      <c r="CS1239">
        <v>5.0187448749838902E-2</v>
      </c>
      <c r="CT1239">
        <v>0.41703743801822701</v>
      </c>
      <c r="CU1239">
        <v>0.87099623115275704</v>
      </c>
      <c r="CV1239">
        <v>0.53141072284128898</v>
      </c>
      <c r="CW1239">
        <v>0.38601021554010601</v>
      </c>
      <c r="CX1239">
        <v>0.89195997450297604</v>
      </c>
      <c r="CY1239">
        <v>1.04200648119839</v>
      </c>
      <c r="CZ1239">
        <v>1.04502407301744</v>
      </c>
      <c r="DA1239">
        <v>0.99594671879443997</v>
      </c>
      <c r="DB1239">
        <v>1.54972096875665</v>
      </c>
      <c r="DC1239">
        <v>1.9072357014323</v>
      </c>
      <c r="DD1239">
        <v>1.4188812905656101</v>
      </c>
      <c r="DE1239">
        <v>0.94252766000539201</v>
      </c>
      <c r="DF1239">
        <v>2.67288895746991</v>
      </c>
      <c r="DG1239">
        <v>4.99270275793726</v>
      </c>
      <c r="DH1239">
        <v>3.2623414604727401</v>
      </c>
      <c r="DI1239">
        <v>0.66787105884425801</v>
      </c>
      <c r="DJ1239">
        <v>1.4062274184012</v>
      </c>
      <c r="DK1239">
        <v>2.6695471788682101</v>
      </c>
      <c r="DL1239">
        <v>1.96132716920506</v>
      </c>
      <c r="DM1239">
        <v>0.281790064595689</v>
      </c>
      <c r="DN1239">
        <v>1.79356454462657</v>
      </c>
      <c r="DO1239">
        <v>2.3453054940271998</v>
      </c>
      <c r="DP1239">
        <v>1.84719940329294</v>
      </c>
      <c r="DQ1239">
        <v>0.85402363286635996</v>
      </c>
      <c r="DR1239">
        <v>1.4861466280618001</v>
      </c>
      <c r="DS1239">
        <v>2.5014734765767099</v>
      </c>
      <c r="DT1239">
        <v>1.69990831040018</v>
      </c>
    </row>
    <row r="1240" spans="1:124" x14ac:dyDescent="0.35">
      <c r="A1240" s="19" t="str">
        <f t="shared" si="38"/>
        <v>[Noncurrent + Delinquent Loans] / [Capital + ALLL]--38077</v>
      </c>
      <c r="B1240" s="19" t="str">
        <f t="shared" si="39"/>
        <v>[Noncurrent + Delinquent Loans] / [Capital + ALLL]</v>
      </c>
      <c r="C1240">
        <v>6</v>
      </c>
      <c r="D1240" s="27">
        <v>38077</v>
      </c>
      <c r="E1240">
        <v>8.4568891893362697</v>
      </c>
      <c r="F1240">
        <v>13.3370572564091</v>
      </c>
      <c r="G1240">
        <v>22.514460001282199</v>
      </c>
      <c r="H1240">
        <v>17.312108904757</v>
      </c>
      <c r="I1240">
        <v>5.9238677410391798</v>
      </c>
      <c r="J1240">
        <v>11.929609167178199</v>
      </c>
      <c r="K1240">
        <v>20.342041938810599</v>
      </c>
      <c r="L1240">
        <v>14.7540374551222</v>
      </c>
      <c r="M1240">
        <v>4.2435256701499302</v>
      </c>
      <c r="N1240">
        <v>9.5542874768661292</v>
      </c>
      <c r="O1240">
        <v>17.447208864729198</v>
      </c>
      <c r="P1240">
        <v>12.318752618998699</v>
      </c>
      <c r="Q1240">
        <v>11.483174659040399</v>
      </c>
      <c r="R1240">
        <v>19.185892336250301</v>
      </c>
      <c r="S1240">
        <v>27.571701353403601</v>
      </c>
      <c r="T1240">
        <v>21.359409116721</v>
      </c>
      <c r="U1240">
        <v>5.1959642995731503</v>
      </c>
      <c r="V1240">
        <v>10.6688551497743</v>
      </c>
      <c r="W1240">
        <v>19.3006993006993</v>
      </c>
      <c r="X1240">
        <v>13.7564988844103</v>
      </c>
      <c r="Y1240">
        <v>9.0909090909090899</v>
      </c>
      <c r="Z1240">
        <v>16.478599221789899</v>
      </c>
      <c r="AA1240">
        <v>27.092362515650599</v>
      </c>
      <c r="AB1240">
        <v>19.762750108582001</v>
      </c>
      <c r="AC1240">
        <v>8.1592221084314094</v>
      </c>
      <c r="AD1240">
        <v>13.159404120761399</v>
      </c>
      <c r="AE1240">
        <v>21.091463578016601</v>
      </c>
      <c r="AF1240">
        <v>15.779308722125499</v>
      </c>
      <c r="AG1240">
        <v>3.2242363100572899</v>
      </c>
      <c r="AH1240">
        <v>9.3504648094508696</v>
      </c>
      <c r="AI1240">
        <v>15.4197894361171</v>
      </c>
      <c r="AJ1240">
        <v>11.8975662761538</v>
      </c>
      <c r="AK1240">
        <v>7.1115797987219098</v>
      </c>
      <c r="AL1240">
        <v>15.9438322076075</v>
      </c>
      <c r="AM1240">
        <v>22.493495358763699</v>
      </c>
      <c r="AN1240">
        <v>17.542449172295601</v>
      </c>
      <c r="AO1240">
        <v>5.8914728682170496</v>
      </c>
      <c r="AP1240">
        <v>12.461538461538501</v>
      </c>
      <c r="AQ1240">
        <v>20.5865684329838</v>
      </c>
      <c r="AR1240">
        <v>14.982044796788101</v>
      </c>
      <c r="AS1240">
        <v>6.2583864030646499</v>
      </c>
      <c r="AT1240">
        <v>12.3502486745949</v>
      </c>
      <c r="AU1240">
        <v>21.0543346844246</v>
      </c>
      <c r="AV1240">
        <v>15.278372354640901</v>
      </c>
      <c r="AW1240">
        <v>7.9901562994595103</v>
      </c>
      <c r="AX1240">
        <v>15.126126336710501</v>
      </c>
      <c r="AY1240">
        <v>24.595042718795199</v>
      </c>
      <c r="AZ1240">
        <v>17.9520630340221</v>
      </c>
      <c r="BA1240">
        <v>5.2812870118236601</v>
      </c>
      <c r="BB1240">
        <v>10.7532852119193</v>
      </c>
      <c r="BC1240">
        <v>19.5969374410301</v>
      </c>
      <c r="BD1240">
        <v>15.093494281846899</v>
      </c>
      <c r="BE1240">
        <v>6.2697305631010902</v>
      </c>
      <c r="BF1240">
        <v>10.827343630524499</v>
      </c>
      <c r="BG1240">
        <v>18.382886149383602</v>
      </c>
      <c r="BH1240">
        <v>12.7359714179607</v>
      </c>
      <c r="BI1240">
        <v>10.6939929082386</v>
      </c>
      <c r="BJ1240">
        <v>16.890839522455899</v>
      </c>
      <c r="BK1240">
        <v>25.9613693721735</v>
      </c>
      <c r="BL1240">
        <v>18.0399525472832</v>
      </c>
      <c r="BM1240">
        <v>0.76884360653270101</v>
      </c>
      <c r="BN1240">
        <v>7.0777199831604296</v>
      </c>
      <c r="BO1240">
        <v>15.1195416044167</v>
      </c>
      <c r="BP1240">
        <v>8.8106652277889701</v>
      </c>
      <c r="BQ1240">
        <v>2.5733542516305299</v>
      </c>
      <c r="BR1240">
        <v>5.9843338249983997</v>
      </c>
      <c r="BS1240">
        <v>14.356234197218701</v>
      </c>
      <c r="BT1240">
        <v>10.945254623850801</v>
      </c>
      <c r="BU1240">
        <v>7.2905049715123704</v>
      </c>
      <c r="BV1240">
        <v>18.9282148008432</v>
      </c>
      <c r="BW1240">
        <v>25.199475185098098</v>
      </c>
      <c r="BX1240">
        <v>20.9849226307424</v>
      </c>
      <c r="BZ1240" t="s">
        <v>284</v>
      </c>
      <c r="CC1240">
        <v>4.3533307784100401</v>
      </c>
      <c r="CD1240">
        <v>8.2474226804123703</v>
      </c>
      <c r="CE1240">
        <v>16.4670471595559</v>
      </c>
      <c r="CF1240">
        <v>11.7280473439889</v>
      </c>
      <c r="CG1240">
        <v>10.710252306345</v>
      </c>
      <c r="CH1240">
        <v>12.563595551074</v>
      </c>
      <c r="CI1240">
        <v>15.4395112528073</v>
      </c>
      <c r="CJ1240">
        <v>13.3876819210092</v>
      </c>
      <c r="CK1240">
        <v>3.5267349260523302</v>
      </c>
      <c r="CL1240">
        <v>10.111046171829299</v>
      </c>
      <c r="CM1240">
        <v>17.4618403837767</v>
      </c>
      <c r="CN1240">
        <v>14.757290810930501</v>
      </c>
      <c r="CO1240">
        <v>1.4027069405997701</v>
      </c>
      <c r="CP1240">
        <v>2.9854813760841301</v>
      </c>
      <c r="CQ1240">
        <v>10.403262154492401</v>
      </c>
      <c r="CR1240">
        <v>6.5062706036988702</v>
      </c>
      <c r="CS1240">
        <v>5.8663594216831001</v>
      </c>
      <c r="CT1240">
        <v>8.5218068038114403</v>
      </c>
      <c r="CU1240">
        <v>12.0172570695003</v>
      </c>
      <c r="CV1240">
        <v>16.230605611104799</v>
      </c>
      <c r="CW1240">
        <v>8.2678559490103503</v>
      </c>
      <c r="CX1240">
        <v>11.7529275285906</v>
      </c>
      <c r="CY1240">
        <v>17.524051759599399</v>
      </c>
      <c r="CZ1240">
        <v>13.742688769714301</v>
      </c>
      <c r="DA1240">
        <v>6.10754397147572</v>
      </c>
      <c r="DB1240">
        <v>7.8404766821037697</v>
      </c>
      <c r="DC1240">
        <v>17.7004990486869</v>
      </c>
      <c r="DD1240">
        <v>13.258536452740501</v>
      </c>
      <c r="DE1240">
        <v>8.2436271793545206</v>
      </c>
      <c r="DF1240">
        <v>11.570056863831301</v>
      </c>
      <c r="DG1240">
        <v>12.688045021268501</v>
      </c>
      <c r="DH1240">
        <v>9.3616153367916795</v>
      </c>
      <c r="DI1240">
        <v>5.09108197936908</v>
      </c>
      <c r="DJ1240">
        <v>14.8439513099308</v>
      </c>
      <c r="DK1240">
        <v>18.1902640511131</v>
      </c>
      <c r="DL1240">
        <v>13.851129829916401</v>
      </c>
      <c r="DM1240">
        <v>5.1816285952491103</v>
      </c>
      <c r="DN1240">
        <v>12.832070015342101</v>
      </c>
      <c r="DO1240">
        <v>21.099242376839602</v>
      </c>
      <c r="DP1240">
        <v>18.0752376261722</v>
      </c>
      <c r="DQ1240">
        <v>14.159136549511</v>
      </c>
      <c r="DR1240">
        <v>17.0169026952947</v>
      </c>
      <c r="DS1240">
        <v>18.030209380247399</v>
      </c>
      <c r="DT1240">
        <v>14.9067449888668</v>
      </c>
    </row>
    <row r="1241" spans="1:124" x14ac:dyDescent="0.35">
      <c r="A1241" s="19" t="str">
        <f t="shared" si="38"/>
        <v xml:space="preserve">  Ag [NCL+DQ] / [Capital + ALLL]--38077</v>
      </c>
      <c r="B1241" s="19" t="str">
        <f t="shared" si="39"/>
        <v xml:space="preserve">  Ag [NCL+DQ] / [Capital + ALLL]</v>
      </c>
      <c r="C1241">
        <v>7</v>
      </c>
      <c r="D1241" s="27">
        <v>38077</v>
      </c>
      <c r="E1241">
        <v>0</v>
      </c>
      <c r="F1241">
        <v>0.373318166223572</v>
      </c>
      <c r="G1241">
        <v>4.2049602064113403</v>
      </c>
      <c r="H1241">
        <v>3.635605999409</v>
      </c>
      <c r="I1241">
        <v>0</v>
      </c>
      <c r="J1241">
        <v>5.37851284119941E-2</v>
      </c>
      <c r="K1241">
        <v>3.4645529034556501</v>
      </c>
      <c r="L1241">
        <v>2.4441612013060401</v>
      </c>
      <c r="M1241">
        <v>0</v>
      </c>
      <c r="N1241">
        <v>0</v>
      </c>
      <c r="O1241">
        <v>0.74773393582398695</v>
      </c>
      <c r="P1241">
        <v>1.2368730472959899</v>
      </c>
      <c r="Q1241">
        <v>0</v>
      </c>
      <c r="R1241">
        <v>0</v>
      </c>
      <c r="S1241">
        <v>0</v>
      </c>
      <c r="T1241">
        <v>5.2989958402882703E-3</v>
      </c>
      <c r="U1241">
        <v>0</v>
      </c>
      <c r="V1241">
        <v>0</v>
      </c>
      <c r="W1241">
        <v>1.93493150684932</v>
      </c>
      <c r="X1241">
        <v>1.7428235045860401</v>
      </c>
      <c r="Y1241">
        <v>0</v>
      </c>
      <c r="Z1241">
        <v>0.59602649006622499</v>
      </c>
      <c r="AA1241">
        <v>6.50845019777059</v>
      </c>
      <c r="AB1241">
        <v>4.5832275202869903</v>
      </c>
      <c r="AC1241">
        <v>0.44075756493596202</v>
      </c>
      <c r="AD1241">
        <v>3.70742995572183</v>
      </c>
      <c r="AE1241">
        <v>8.8063496344711094</v>
      </c>
      <c r="AF1241">
        <v>5.6470188133729602</v>
      </c>
      <c r="AG1241">
        <v>0</v>
      </c>
      <c r="AH1241">
        <v>0.76478295799385598</v>
      </c>
      <c r="AI1241">
        <v>4.4718352329115003</v>
      </c>
      <c r="AJ1241">
        <v>2.9988474488269898</v>
      </c>
      <c r="AK1241">
        <v>0</v>
      </c>
      <c r="AL1241">
        <v>0</v>
      </c>
      <c r="AM1241">
        <v>1.9260464182285499</v>
      </c>
      <c r="AN1241">
        <v>1.67278093225027</v>
      </c>
      <c r="AO1241">
        <v>0</v>
      </c>
      <c r="AP1241">
        <v>2.2624344113480799</v>
      </c>
      <c r="AQ1241">
        <v>7.0037986704653399</v>
      </c>
      <c r="AR1241">
        <v>4.6662562988679603</v>
      </c>
      <c r="AS1241">
        <v>0</v>
      </c>
      <c r="AT1241">
        <v>0</v>
      </c>
      <c r="AU1241">
        <v>3.3247178068431902</v>
      </c>
      <c r="AV1241">
        <v>2.3760910095595902</v>
      </c>
      <c r="AW1241">
        <v>0</v>
      </c>
      <c r="AX1241">
        <v>0</v>
      </c>
      <c r="AY1241">
        <v>0.72669652437569299</v>
      </c>
      <c r="AZ1241">
        <v>1.18863713258038</v>
      </c>
      <c r="BA1241">
        <v>0</v>
      </c>
      <c r="BB1241">
        <v>0</v>
      </c>
      <c r="BC1241">
        <v>0.39615720404142601</v>
      </c>
      <c r="BD1241">
        <v>1.3556078161096401</v>
      </c>
      <c r="BE1241">
        <v>0</v>
      </c>
      <c r="BF1241">
        <v>5.9476605868358401E-2</v>
      </c>
      <c r="BG1241">
        <v>1.02023356290371</v>
      </c>
      <c r="BH1241">
        <v>0.96011586739838795</v>
      </c>
      <c r="BI1241">
        <v>1.4015016233501001</v>
      </c>
      <c r="BJ1241">
        <v>4.1391561468446501</v>
      </c>
      <c r="BK1241">
        <v>12.2721670788507</v>
      </c>
      <c r="BL1241">
        <v>6.7408610929230903</v>
      </c>
      <c r="BM1241">
        <v>0</v>
      </c>
      <c r="BN1241">
        <v>0</v>
      </c>
      <c r="BO1241">
        <v>0</v>
      </c>
      <c r="BP1241">
        <v>0</v>
      </c>
      <c r="BQ1241">
        <v>1.7181005988807799E-2</v>
      </c>
      <c r="BR1241">
        <v>2.1989540039925402</v>
      </c>
      <c r="BS1241">
        <v>7.0699668141592902</v>
      </c>
      <c r="BT1241">
        <v>4.8881938161555603</v>
      </c>
      <c r="BU1241">
        <v>0</v>
      </c>
      <c r="BV1241">
        <v>0</v>
      </c>
      <c r="BW1241">
        <v>0</v>
      </c>
      <c r="BX1241">
        <v>0</v>
      </c>
      <c r="BZ1241" t="s">
        <v>284</v>
      </c>
      <c r="CC1241">
        <v>0</v>
      </c>
      <c r="CD1241">
        <v>0</v>
      </c>
      <c r="CE1241">
        <v>0</v>
      </c>
      <c r="CF1241">
        <v>0.39892526272712597</v>
      </c>
      <c r="CG1241">
        <v>0</v>
      </c>
      <c r="CH1241">
        <v>0</v>
      </c>
      <c r="CI1241">
        <v>1.2604707506139099</v>
      </c>
      <c r="CJ1241">
        <v>0.85832078197094097</v>
      </c>
      <c r="CK1241">
        <v>0</v>
      </c>
      <c r="CL1241">
        <v>0</v>
      </c>
      <c r="CM1241">
        <v>1.7634854771784201</v>
      </c>
      <c r="CN1241">
        <v>1.51011172720635</v>
      </c>
      <c r="CO1241">
        <v>4.4975584682600898E-2</v>
      </c>
      <c r="CP1241">
        <v>0.58585815714548395</v>
      </c>
      <c r="CQ1241">
        <v>1.0983802998526799</v>
      </c>
      <c r="CR1241">
        <v>1.8077893942208401</v>
      </c>
      <c r="CS1241">
        <v>4.9952570286798399E-2</v>
      </c>
      <c r="CT1241">
        <v>1.3082811633217699</v>
      </c>
      <c r="CU1241">
        <v>5.4416836792555801</v>
      </c>
      <c r="CV1241">
        <v>5.4429880865577802</v>
      </c>
      <c r="CW1241">
        <v>0</v>
      </c>
      <c r="CX1241">
        <v>0.35821755129071198</v>
      </c>
      <c r="CY1241">
        <v>1.6857040492001201</v>
      </c>
      <c r="CZ1241">
        <v>3.1560686685073001</v>
      </c>
      <c r="DA1241">
        <v>0.59467916245213204</v>
      </c>
      <c r="DB1241">
        <v>1.0412672192560699</v>
      </c>
      <c r="DC1241">
        <v>4.2915833302984296</v>
      </c>
      <c r="DD1241">
        <v>2.9104192554150199</v>
      </c>
      <c r="DE1241">
        <v>0</v>
      </c>
      <c r="DF1241">
        <v>0</v>
      </c>
      <c r="DG1241">
        <v>3.0033637674195101E-2</v>
      </c>
      <c r="DH1241">
        <v>3.0033637674195101E-2</v>
      </c>
      <c r="DI1241">
        <v>0</v>
      </c>
      <c r="DJ1241">
        <v>0.13861689828469001</v>
      </c>
      <c r="DK1241">
        <v>1.12899019071489</v>
      </c>
      <c r="DL1241">
        <v>1.53171578023451</v>
      </c>
      <c r="DM1241">
        <v>0</v>
      </c>
      <c r="DN1241">
        <v>0</v>
      </c>
      <c r="DO1241">
        <v>1.52636467813749</v>
      </c>
      <c r="DP1241">
        <v>1.6036173431998699</v>
      </c>
      <c r="DQ1241">
        <v>0.337407989184002</v>
      </c>
      <c r="DR1241">
        <v>0.49503731251385402</v>
      </c>
      <c r="DS1241">
        <v>3.5268414046731098</v>
      </c>
      <c r="DT1241">
        <v>2.1160526553625298</v>
      </c>
    </row>
    <row r="1242" spans="1:124" x14ac:dyDescent="0.35">
      <c r="A1242" s="19" t="str">
        <f t="shared" si="38"/>
        <v xml:space="preserve">  CLD [NCL+DQ] / [Capital + ALLL]--38077</v>
      </c>
      <c r="B1242" s="19" t="str">
        <f t="shared" si="39"/>
        <v xml:space="preserve">  CLD [NCL+DQ] / [Capital + ALLL]</v>
      </c>
      <c r="C1242">
        <v>8</v>
      </c>
      <c r="D1242" s="27">
        <v>38077</v>
      </c>
      <c r="E1242">
        <v>0</v>
      </c>
      <c r="F1242">
        <v>0</v>
      </c>
      <c r="G1242">
        <v>0.430819324252737</v>
      </c>
      <c r="H1242">
        <v>0.86084332420412502</v>
      </c>
      <c r="I1242">
        <v>0</v>
      </c>
      <c r="J1242">
        <v>0</v>
      </c>
      <c r="K1242">
        <v>0</v>
      </c>
      <c r="L1242">
        <v>0.48320633704223298</v>
      </c>
      <c r="M1242">
        <v>0</v>
      </c>
      <c r="N1242">
        <v>0</v>
      </c>
      <c r="O1242">
        <v>0.20100502512562801</v>
      </c>
      <c r="P1242">
        <v>0.53681044565945302</v>
      </c>
      <c r="Q1242">
        <v>0</v>
      </c>
      <c r="R1242">
        <v>0</v>
      </c>
      <c r="S1242">
        <v>0</v>
      </c>
      <c r="T1242">
        <v>5.24202566720674E-2</v>
      </c>
      <c r="U1242">
        <v>0</v>
      </c>
      <c r="V1242">
        <v>0</v>
      </c>
      <c r="W1242">
        <v>0</v>
      </c>
      <c r="X1242">
        <v>0.49913138650025601</v>
      </c>
      <c r="Y1242">
        <v>0</v>
      </c>
      <c r="Z1242">
        <v>0</v>
      </c>
      <c r="AA1242">
        <v>0.69132474792852205</v>
      </c>
      <c r="AB1242">
        <v>1.0649471451296599</v>
      </c>
      <c r="AC1242">
        <v>0</v>
      </c>
      <c r="AD1242">
        <v>0</v>
      </c>
      <c r="AE1242">
        <v>0</v>
      </c>
      <c r="AF1242">
        <v>0.344138387960921</v>
      </c>
      <c r="AG1242">
        <v>0</v>
      </c>
      <c r="AH1242">
        <v>0</v>
      </c>
      <c r="AI1242">
        <v>0</v>
      </c>
      <c r="AJ1242">
        <v>0.37330300730680499</v>
      </c>
      <c r="AK1242">
        <v>0</v>
      </c>
      <c r="AL1242">
        <v>0</v>
      </c>
      <c r="AM1242">
        <v>0.463759362589729</v>
      </c>
      <c r="AN1242">
        <v>0.74297861217050398</v>
      </c>
      <c r="AO1242">
        <v>0</v>
      </c>
      <c r="AP1242">
        <v>0</v>
      </c>
      <c r="AQ1242">
        <v>0</v>
      </c>
      <c r="AR1242">
        <v>0.26526574477745302</v>
      </c>
      <c r="AS1242">
        <v>0</v>
      </c>
      <c r="AT1242">
        <v>0</v>
      </c>
      <c r="AU1242">
        <v>0.18198334316190301</v>
      </c>
      <c r="AV1242">
        <v>0.71189331024040303</v>
      </c>
      <c r="AW1242">
        <v>0</v>
      </c>
      <c r="AX1242">
        <v>0</v>
      </c>
      <c r="AY1242">
        <v>0</v>
      </c>
      <c r="AZ1242">
        <v>0.558885415162796</v>
      </c>
      <c r="BA1242">
        <v>0</v>
      </c>
      <c r="BB1242">
        <v>0</v>
      </c>
      <c r="BC1242">
        <v>0</v>
      </c>
      <c r="BD1242">
        <v>0.57499420983955496</v>
      </c>
      <c r="BE1242">
        <v>0</v>
      </c>
      <c r="BF1242">
        <v>0</v>
      </c>
      <c r="BG1242">
        <v>0</v>
      </c>
      <c r="BH1242">
        <v>0.22209072315825401</v>
      </c>
      <c r="BI1242">
        <v>0.166750848169987</v>
      </c>
      <c r="BJ1242">
        <v>0.411521170578377</v>
      </c>
      <c r="BK1242">
        <v>1.74120099532809</v>
      </c>
      <c r="BL1242">
        <v>1.42638175333786</v>
      </c>
      <c r="BM1242">
        <v>0</v>
      </c>
      <c r="BN1242">
        <v>0.47351745988015698</v>
      </c>
      <c r="BO1242">
        <v>0.99181574791004301</v>
      </c>
      <c r="BP1242">
        <v>0.51829828802988598</v>
      </c>
      <c r="BQ1242">
        <v>0</v>
      </c>
      <c r="BR1242">
        <v>0</v>
      </c>
      <c r="BS1242">
        <v>0.217288242730721</v>
      </c>
      <c r="BT1242">
        <v>0.217288242730721</v>
      </c>
      <c r="BU1242">
        <v>0</v>
      </c>
      <c r="BV1242">
        <v>0</v>
      </c>
      <c r="BW1242">
        <v>0</v>
      </c>
      <c r="BX1242">
        <v>6.8586070717725799E-4</v>
      </c>
      <c r="BZ1242" t="s">
        <v>284</v>
      </c>
      <c r="CC1242">
        <v>0</v>
      </c>
      <c r="CD1242">
        <v>0</v>
      </c>
      <c r="CE1242">
        <v>0.53458574286345495</v>
      </c>
      <c r="CF1242">
        <v>1.0054487595796</v>
      </c>
      <c r="CG1242">
        <v>0</v>
      </c>
      <c r="CH1242">
        <v>0</v>
      </c>
      <c r="CI1242">
        <v>0.40401017507107601</v>
      </c>
      <c r="CJ1242">
        <v>0.66600766178638504</v>
      </c>
      <c r="CK1242">
        <v>0</v>
      </c>
      <c r="CL1242">
        <v>0</v>
      </c>
      <c r="CM1242">
        <v>0</v>
      </c>
      <c r="CN1242">
        <v>0.636286256468795</v>
      </c>
      <c r="CO1242">
        <v>0</v>
      </c>
      <c r="CP1242">
        <v>0</v>
      </c>
      <c r="CQ1242">
        <v>0.562344287578598</v>
      </c>
      <c r="CR1242">
        <v>1.21639955021034</v>
      </c>
      <c r="CS1242">
        <v>0</v>
      </c>
      <c r="CT1242">
        <v>0</v>
      </c>
      <c r="CU1242">
        <v>1.3413936185434299E-2</v>
      </c>
      <c r="CV1242">
        <v>3.4423154345488698E-2</v>
      </c>
      <c r="CW1242">
        <v>0</v>
      </c>
      <c r="CX1242">
        <v>0</v>
      </c>
      <c r="CY1242">
        <v>0.54274554324015201</v>
      </c>
      <c r="CZ1242">
        <v>0.85303406043186103</v>
      </c>
      <c r="DA1242">
        <v>0</v>
      </c>
      <c r="DB1242">
        <v>0</v>
      </c>
      <c r="DC1242">
        <v>0</v>
      </c>
      <c r="DD1242">
        <v>0</v>
      </c>
      <c r="DE1242">
        <v>0</v>
      </c>
      <c r="DF1242">
        <v>0</v>
      </c>
      <c r="DG1242">
        <v>1.3515136953387801</v>
      </c>
      <c r="DH1242">
        <v>1.3515136953387801</v>
      </c>
      <c r="DI1242">
        <v>0</v>
      </c>
      <c r="DJ1242">
        <v>0</v>
      </c>
      <c r="DK1242">
        <v>0</v>
      </c>
      <c r="DL1242">
        <v>0.245637499842423</v>
      </c>
      <c r="DM1242">
        <v>0</v>
      </c>
      <c r="DN1242">
        <v>0</v>
      </c>
      <c r="DO1242">
        <v>0</v>
      </c>
      <c r="DP1242">
        <v>4.22917824288448E-2</v>
      </c>
      <c r="DQ1242">
        <v>0</v>
      </c>
      <c r="DR1242">
        <v>0</v>
      </c>
      <c r="DS1242">
        <v>2.2451342847378899</v>
      </c>
      <c r="DT1242">
        <v>2.2906317845040101</v>
      </c>
    </row>
    <row r="1243" spans="1:124" x14ac:dyDescent="0.35">
      <c r="A1243" s="19" t="str">
        <f t="shared" si="38"/>
        <v xml:space="preserve">  CRE [NCL+DQ] / [Capital + ALLL]--38077</v>
      </c>
      <c r="B1243" s="19" t="str">
        <f t="shared" si="39"/>
        <v xml:space="preserve">  CRE [NCL+DQ] / [Capital + ALLL]</v>
      </c>
      <c r="C1243">
        <v>9</v>
      </c>
      <c r="D1243" s="27">
        <v>38077</v>
      </c>
      <c r="E1243">
        <v>3.88368632942412E-2</v>
      </c>
      <c r="F1243">
        <v>1.44792346599217</v>
      </c>
      <c r="G1243">
        <v>4.8869351987581604</v>
      </c>
      <c r="H1243">
        <v>3.4907643575606002</v>
      </c>
      <c r="I1243">
        <v>0</v>
      </c>
      <c r="J1243">
        <v>1.14861032331254</v>
      </c>
      <c r="K1243">
        <v>4.6850269072491297</v>
      </c>
      <c r="L1243">
        <v>3.0301457935059299</v>
      </c>
      <c r="M1243">
        <v>0</v>
      </c>
      <c r="N1243">
        <v>1.1149401986620699</v>
      </c>
      <c r="O1243">
        <v>4.0065205578699503</v>
      </c>
      <c r="P1243">
        <v>2.8719493696287701</v>
      </c>
      <c r="Q1243">
        <v>0</v>
      </c>
      <c r="R1243">
        <v>2.6440853711224399</v>
      </c>
      <c r="S1243">
        <v>4.5847928764133696</v>
      </c>
      <c r="T1243">
        <v>4.1728760823430804</v>
      </c>
      <c r="U1243">
        <v>0</v>
      </c>
      <c r="V1243">
        <v>1.12212943632568</v>
      </c>
      <c r="W1243">
        <v>4.6735726331004601</v>
      </c>
      <c r="X1243">
        <v>3.0491405369491602</v>
      </c>
      <c r="Y1243">
        <v>0</v>
      </c>
      <c r="Z1243">
        <v>1.902063941724</v>
      </c>
      <c r="AA1243">
        <v>7.3679603151444404</v>
      </c>
      <c r="AB1243">
        <v>4.5935024802259798</v>
      </c>
      <c r="AC1243">
        <v>0</v>
      </c>
      <c r="AD1243">
        <v>0.64073611155561805</v>
      </c>
      <c r="AE1243">
        <v>3.8963376706510902</v>
      </c>
      <c r="AF1243">
        <v>2.2671264930183699</v>
      </c>
      <c r="AG1243">
        <v>0</v>
      </c>
      <c r="AH1243">
        <v>0</v>
      </c>
      <c r="AI1243">
        <v>1.74546927854289</v>
      </c>
      <c r="AJ1243">
        <v>1.55685032757872</v>
      </c>
      <c r="AK1243">
        <v>0.31021217688461</v>
      </c>
      <c r="AL1243">
        <v>3.68577810871184</v>
      </c>
      <c r="AM1243">
        <v>6.3439200246095098</v>
      </c>
      <c r="AN1243">
        <v>4.7035226338797003</v>
      </c>
      <c r="AO1243">
        <v>0</v>
      </c>
      <c r="AP1243">
        <v>0.219451371571072</v>
      </c>
      <c r="AQ1243">
        <v>3.0213395309528801</v>
      </c>
      <c r="AR1243">
        <v>2.04787968127297</v>
      </c>
      <c r="AS1243">
        <v>0</v>
      </c>
      <c r="AT1243">
        <v>1.81920741907117</v>
      </c>
      <c r="AU1243">
        <v>5.2426763591664596</v>
      </c>
      <c r="AV1243">
        <v>3.6063294984960099</v>
      </c>
      <c r="AW1243">
        <v>0</v>
      </c>
      <c r="AX1243">
        <v>1.8543743376190001</v>
      </c>
      <c r="AY1243">
        <v>5.60301999122031</v>
      </c>
      <c r="AZ1243">
        <v>3.8900505378269501</v>
      </c>
      <c r="BA1243">
        <v>0</v>
      </c>
      <c r="BB1243">
        <v>0.24466818231027401</v>
      </c>
      <c r="BC1243">
        <v>4.4126562366187496</v>
      </c>
      <c r="BD1243">
        <v>2.85432396831427</v>
      </c>
      <c r="BE1243">
        <v>0.72765072765072802</v>
      </c>
      <c r="BF1243">
        <v>2.1298081336638202</v>
      </c>
      <c r="BG1243">
        <v>5.01455839534131</v>
      </c>
      <c r="BH1243">
        <v>3.6101225429965602</v>
      </c>
      <c r="BI1243">
        <v>1.0733094584371901</v>
      </c>
      <c r="BJ1243">
        <v>2.3509139067673899</v>
      </c>
      <c r="BK1243">
        <v>5.5269462463330399</v>
      </c>
      <c r="BL1243">
        <v>3.9459442093789199</v>
      </c>
      <c r="BM1243">
        <v>0</v>
      </c>
      <c r="BN1243">
        <v>2.7601763206832399</v>
      </c>
      <c r="BO1243">
        <v>5.6352751724004904</v>
      </c>
      <c r="BP1243">
        <v>2.8750988517172398</v>
      </c>
      <c r="BQ1243">
        <v>0</v>
      </c>
      <c r="BR1243">
        <v>0</v>
      </c>
      <c r="BS1243">
        <v>0.35556257901390598</v>
      </c>
      <c r="BT1243">
        <v>0.35556257901390598</v>
      </c>
      <c r="BU1243">
        <v>0</v>
      </c>
      <c r="BV1243">
        <v>2.3233824125354601</v>
      </c>
      <c r="BW1243">
        <v>7.4282964862199297</v>
      </c>
      <c r="BX1243">
        <v>3.9673153020602498</v>
      </c>
      <c r="BZ1243" t="s">
        <v>284</v>
      </c>
      <c r="CC1243">
        <v>0</v>
      </c>
      <c r="CD1243">
        <v>0.796719390743995</v>
      </c>
      <c r="CE1243">
        <v>5.5370371431591696</v>
      </c>
      <c r="CF1243">
        <v>3.5946806076230402</v>
      </c>
      <c r="CG1243">
        <v>1.87910000610114</v>
      </c>
      <c r="CH1243">
        <v>3.6054029607128899</v>
      </c>
      <c r="CI1243">
        <v>4.7264797091563704</v>
      </c>
      <c r="CJ1243">
        <v>4.0800839717729902</v>
      </c>
      <c r="CK1243">
        <v>0.24466818231027401</v>
      </c>
      <c r="CL1243">
        <v>1.4233576642335799</v>
      </c>
      <c r="CM1243">
        <v>3.28127238859435</v>
      </c>
      <c r="CN1243">
        <v>3.2672766899057999</v>
      </c>
      <c r="CO1243">
        <v>0</v>
      </c>
      <c r="CP1243">
        <v>0.58844465535650703</v>
      </c>
      <c r="CQ1243">
        <v>4.2471921229346901</v>
      </c>
      <c r="CR1243">
        <v>2.1893776439406998</v>
      </c>
      <c r="CS1243">
        <v>0</v>
      </c>
      <c r="CT1243">
        <v>1.1067406555974799</v>
      </c>
      <c r="CU1243">
        <v>1.7935869139104299</v>
      </c>
      <c r="CV1243">
        <v>1.1839316943892699</v>
      </c>
      <c r="CW1243">
        <v>0</v>
      </c>
      <c r="CX1243">
        <v>0.62167190067963596</v>
      </c>
      <c r="CY1243">
        <v>2.1132926675517001</v>
      </c>
      <c r="CZ1243">
        <v>1.7172229748390999</v>
      </c>
      <c r="DA1243">
        <v>1.8037496667950099</v>
      </c>
      <c r="DB1243">
        <v>3.6074993335900198</v>
      </c>
      <c r="DC1243">
        <v>4.55735575511099</v>
      </c>
      <c r="DD1243">
        <v>3.0382371700739901</v>
      </c>
      <c r="DE1243">
        <v>0</v>
      </c>
      <c r="DF1243">
        <v>1.4598540145985399</v>
      </c>
      <c r="DG1243">
        <v>3.5412947172365898</v>
      </c>
      <c r="DH1243">
        <v>2.0814407026380501</v>
      </c>
      <c r="DI1243">
        <v>0</v>
      </c>
      <c r="DJ1243">
        <v>0</v>
      </c>
      <c r="DK1243">
        <v>0.14408242101909199</v>
      </c>
      <c r="DL1243">
        <v>1.8446023760910799</v>
      </c>
      <c r="DM1243">
        <v>0.10667479427003999</v>
      </c>
      <c r="DN1243">
        <v>1.16871932812067</v>
      </c>
      <c r="DO1243">
        <v>7.1552467206099299</v>
      </c>
      <c r="DP1243">
        <v>3.5575096728745002</v>
      </c>
      <c r="DQ1243">
        <v>3.0549864884678901</v>
      </c>
      <c r="DR1243">
        <v>6.2589209249215001</v>
      </c>
      <c r="DS1243">
        <v>8.8032278409824301</v>
      </c>
      <c r="DT1243">
        <v>5.9313576436963498</v>
      </c>
    </row>
    <row r="1244" spans="1:124" x14ac:dyDescent="0.35">
      <c r="A1244" s="19" t="str">
        <f t="shared" si="38"/>
        <v xml:space="preserve">  Res RE [NCL+DQ] / [Capital + ALLL]--38077</v>
      </c>
      <c r="B1244" s="19" t="str">
        <f t="shared" si="39"/>
        <v xml:space="preserve">  Res RE [NCL+DQ] / [Capital + ALLL]</v>
      </c>
      <c r="C1244">
        <v>10</v>
      </c>
      <c r="D1244" s="27">
        <v>38077</v>
      </c>
      <c r="E1244">
        <v>0.38292368734290999</v>
      </c>
      <c r="F1244">
        <v>1.6448067094011101</v>
      </c>
      <c r="G1244">
        <v>3.2335132046694901</v>
      </c>
      <c r="H1244">
        <v>2.63046494934125</v>
      </c>
      <c r="I1244">
        <v>8.0385852090032198E-2</v>
      </c>
      <c r="J1244">
        <v>1.15096359743041</v>
      </c>
      <c r="K1244">
        <v>3.4369885433715202</v>
      </c>
      <c r="L1244">
        <v>2.5533205927729301</v>
      </c>
      <c r="M1244">
        <v>0.27119563375029698</v>
      </c>
      <c r="N1244">
        <v>1.8176572417772601</v>
      </c>
      <c r="O1244">
        <v>4.4262942958767004</v>
      </c>
      <c r="P1244">
        <v>3.0645065169020498</v>
      </c>
      <c r="Q1244">
        <v>4.5111105332406902</v>
      </c>
      <c r="R1244">
        <v>7.3383336711940004</v>
      </c>
      <c r="S1244">
        <v>9.8831768466721392</v>
      </c>
      <c r="T1244">
        <v>7.5543168484659597</v>
      </c>
      <c r="U1244">
        <v>0.165687009349481</v>
      </c>
      <c r="V1244">
        <v>1.3539873780837599</v>
      </c>
      <c r="W1244">
        <v>3.6377838531495801</v>
      </c>
      <c r="X1244">
        <v>2.7107137341787899</v>
      </c>
      <c r="Y1244">
        <v>0.40897755610972603</v>
      </c>
      <c r="Z1244">
        <v>1.1631513647642699</v>
      </c>
      <c r="AA1244">
        <v>3.2783381774662299</v>
      </c>
      <c r="AB1244">
        <v>2.7061297871583099</v>
      </c>
      <c r="AC1244">
        <v>0</v>
      </c>
      <c r="AD1244">
        <v>0.46866498809335499</v>
      </c>
      <c r="AE1244">
        <v>1.5247125878372101</v>
      </c>
      <c r="AF1244">
        <v>1.01377656426598</v>
      </c>
      <c r="AG1244">
        <v>0</v>
      </c>
      <c r="AH1244">
        <v>7.7146609470153393E-2</v>
      </c>
      <c r="AI1244">
        <v>1.0052767781193399</v>
      </c>
      <c r="AJ1244">
        <v>0.55885222377537003</v>
      </c>
      <c r="AK1244">
        <v>1.28424952223952</v>
      </c>
      <c r="AL1244">
        <v>3.6630488406512098</v>
      </c>
      <c r="AM1244">
        <v>8.9289757055249197</v>
      </c>
      <c r="AN1244">
        <v>5.5299296461374698</v>
      </c>
      <c r="AO1244">
        <v>0</v>
      </c>
      <c r="AP1244">
        <v>0.68642745709828401</v>
      </c>
      <c r="AQ1244">
        <v>1.97518885577656</v>
      </c>
      <c r="AR1244">
        <v>1.6210260658525899</v>
      </c>
      <c r="AS1244">
        <v>0.21049686608393001</v>
      </c>
      <c r="AT1244">
        <v>1.36823299534017</v>
      </c>
      <c r="AU1244">
        <v>3.4819587384239901</v>
      </c>
      <c r="AV1244">
        <v>2.6728471441202899</v>
      </c>
      <c r="AW1244">
        <v>1.6434121286661401</v>
      </c>
      <c r="AX1244">
        <v>4.5788336784911996</v>
      </c>
      <c r="AY1244">
        <v>9.6345464178999691</v>
      </c>
      <c r="AZ1244">
        <v>6.2341596009350901</v>
      </c>
      <c r="BA1244">
        <v>0</v>
      </c>
      <c r="BB1244">
        <v>0.81149888617799903</v>
      </c>
      <c r="BC1244">
        <v>3.0870542141242501</v>
      </c>
      <c r="BD1244">
        <v>2.0323329085938799</v>
      </c>
      <c r="BE1244">
        <v>0.297383029341792</v>
      </c>
      <c r="BF1244">
        <v>0.92395167022032698</v>
      </c>
      <c r="BG1244">
        <v>2.7855153203342602</v>
      </c>
      <c r="BH1244">
        <v>1.9464744760657799</v>
      </c>
      <c r="BI1244">
        <v>0.62758012097242699</v>
      </c>
      <c r="BJ1244">
        <v>1.57327552082772</v>
      </c>
      <c r="BK1244">
        <v>1.61117667254154</v>
      </c>
      <c r="BL1244">
        <v>1.1891046820514899</v>
      </c>
      <c r="BM1244">
        <v>0</v>
      </c>
      <c r="BN1244">
        <v>0.77398581169502001</v>
      </c>
      <c r="BO1244">
        <v>1.7614776484049699</v>
      </c>
      <c r="BP1244">
        <v>0.987491836709948</v>
      </c>
      <c r="BQ1244">
        <v>1.0455869358903001</v>
      </c>
      <c r="BR1244">
        <v>1.47086748106973</v>
      </c>
      <c r="BS1244">
        <v>2.5355562579013902</v>
      </c>
      <c r="BT1244">
        <v>2.11027571272197</v>
      </c>
      <c r="BU1244">
        <v>1.25152289427648</v>
      </c>
      <c r="BV1244">
        <v>4.5633674110457498</v>
      </c>
      <c r="BW1244">
        <v>7.6920309804353399</v>
      </c>
      <c r="BX1244">
        <v>5.7677948890553097</v>
      </c>
      <c r="BZ1244" t="s">
        <v>284</v>
      </c>
      <c r="CC1244">
        <v>0.15477829950582001</v>
      </c>
      <c r="CD1244">
        <v>1.1085714285714301</v>
      </c>
      <c r="CE1244">
        <v>3.21818463344181</v>
      </c>
      <c r="CF1244">
        <v>2.5867667066547999</v>
      </c>
      <c r="CG1244">
        <v>0</v>
      </c>
      <c r="CH1244">
        <v>0.715861220968664</v>
      </c>
      <c r="CI1244">
        <v>3.6695693890568202</v>
      </c>
      <c r="CJ1244">
        <v>3.2447467017779501</v>
      </c>
      <c r="CK1244">
        <v>0</v>
      </c>
      <c r="CL1244">
        <v>0.64703979294726599</v>
      </c>
      <c r="CM1244">
        <v>1.63679590343819</v>
      </c>
      <c r="CN1244">
        <v>2.6448870552258299</v>
      </c>
      <c r="CO1244">
        <v>0</v>
      </c>
      <c r="CP1244">
        <v>4.6373585605638999E-2</v>
      </c>
      <c r="CQ1244">
        <v>0.27766537863743801</v>
      </c>
      <c r="CR1244">
        <v>0.22179355409649701</v>
      </c>
      <c r="CS1244">
        <v>0.11086474501108599</v>
      </c>
      <c r="CT1244">
        <v>0.93127131814580899</v>
      </c>
      <c r="CU1244">
        <v>1.4131856709994599</v>
      </c>
      <c r="CV1244">
        <v>0.87361950652715104</v>
      </c>
      <c r="CW1244">
        <v>0.89171132061484903</v>
      </c>
      <c r="CX1244">
        <v>2.54910664965263</v>
      </c>
      <c r="CY1244">
        <v>5.0204971935234504</v>
      </c>
      <c r="CZ1244">
        <v>3.2654031296235599</v>
      </c>
      <c r="DA1244">
        <v>4.88700648639043E-2</v>
      </c>
      <c r="DB1244">
        <v>9.77401297278086E-2</v>
      </c>
      <c r="DC1244">
        <v>0.17276021559692101</v>
      </c>
      <c r="DD1244">
        <v>0.115173477064614</v>
      </c>
      <c r="DE1244">
        <v>0</v>
      </c>
      <c r="DF1244">
        <v>0.218886804252658</v>
      </c>
      <c r="DG1244">
        <v>0.82688859177062501</v>
      </c>
      <c r="DH1244">
        <v>0.60800178751796796</v>
      </c>
      <c r="DI1244">
        <v>0</v>
      </c>
      <c r="DJ1244">
        <v>0</v>
      </c>
      <c r="DK1244">
        <v>0.48703696185892797</v>
      </c>
      <c r="DL1244">
        <v>0.36902159982282901</v>
      </c>
      <c r="DM1244">
        <v>0.26156478252286602</v>
      </c>
      <c r="DN1244">
        <v>2.12527317508063</v>
      </c>
      <c r="DO1244">
        <v>7.6753843611821599</v>
      </c>
      <c r="DP1244">
        <v>4.0060596902346903</v>
      </c>
      <c r="DQ1244">
        <v>0.99190796849483698</v>
      </c>
      <c r="DR1244">
        <v>3.44906349931476</v>
      </c>
      <c r="DS1244">
        <v>5.8710217273273999</v>
      </c>
      <c r="DT1244">
        <v>3.7572049081887702</v>
      </c>
    </row>
    <row r="1245" spans="1:124" x14ac:dyDescent="0.35">
      <c r="A1245" s="19" t="str">
        <f t="shared" si="38"/>
        <v xml:space="preserve">  C&amp;I [NCL+DQ] / [Capital + ALLL]--38077</v>
      </c>
      <c r="B1245" s="19" t="str">
        <f t="shared" si="39"/>
        <v xml:space="preserve">  C&amp;I [NCL+DQ] / [Capital + ALLL]</v>
      </c>
      <c r="C1245">
        <v>11</v>
      </c>
      <c r="D1245" s="27">
        <v>38077</v>
      </c>
      <c r="E1245">
        <v>0.65019064193527598</v>
      </c>
      <c r="F1245">
        <v>2.3116224909901999</v>
      </c>
      <c r="G1245">
        <v>5.5010538608903596</v>
      </c>
      <c r="H1245">
        <v>4.4158823507795804</v>
      </c>
      <c r="I1245">
        <v>0.44458229942100902</v>
      </c>
      <c r="J1245">
        <v>1.9892110586648699</v>
      </c>
      <c r="K1245">
        <v>5.0783214078514796</v>
      </c>
      <c r="L1245">
        <v>3.8132755405396699</v>
      </c>
      <c r="M1245">
        <v>0.128551227664224</v>
      </c>
      <c r="N1245">
        <v>1.09322202345458</v>
      </c>
      <c r="O1245">
        <v>3.3080192789940801</v>
      </c>
      <c r="P1245">
        <v>2.47510259130449</v>
      </c>
      <c r="Q1245">
        <v>1.30601115557675</v>
      </c>
      <c r="R1245">
        <v>3.5520929618381101</v>
      </c>
      <c r="S1245">
        <v>9.7084865139139698</v>
      </c>
      <c r="T1245">
        <v>7.6857210063707999</v>
      </c>
      <c r="U1245">
        <v>0.37101449275362303</v>
      </c>
      <c r="V1245">
        <v>2.0772908991142098</v>
      </c>
      <c r="W1245">
        <v>4.9319060696071304</v>
      </c>
      <c r="X1245">
        <v>3.6658988161996899</v>
      </c>
      <c r="Y1245">
        <v>1.3527575442247699</v>
      </c>
      <c r="Z1245">
        <v>3.4610401628724801</v>
      </c>
      <c r="AA1245">
        <v>6.6353099277675103</v>
      </c>
      <c r="AB1245">
        <v>5.47213281458564</v>
      </c>
      <c r="AC1245">
        <v>0.59141005305475003</v>
      </c>
      <c r="AD1245">
        <v>1.8045443932342999</v>
      </c>
      <c r="AE1245">
        <v>5.5710488303910202</v>
      </c>
      <c r="AF1245">
        <v>4.0278170762558396</v>
      </c>
      <c r="AG1245">
        <v>8.0895008605851998E-2</v>
      </c>
      <c r="AH1245">
        <v>1.0393355323643201</v>
      </c>
      <c r="AI1245">
        <v>5.0400465695012198</v>
      </c>
      <c r="AJ1245">
        <v>3.4147882369463698</v>
      </c>
      <c r="AK1245">
        <v>0.64619844243941604</v>
      </c>
      <c r="AL1245">
        <v>1.73949936359779</v>
      </c>
      <c r="AM1245">
        <v>4.0029472264600399</v>
      </c>
      <c r="AN1245">
        <v>3.9040389074423199</v>
      </c>
      <c r="AO1245">
        <v>0.37302927927927898</v>
      </c>
      <c r="AP1245">
        <v>1.8539976825029001</v>
      </c>
      <c r="AQ1245">
        <v>5.4505005561735302</v>
      </c>
      <c r="AR1245">
        <v>3.8433937140010999</v>
      </c>
      <c r="AS1245">
        <v>0.527256603799934</v>
      </c>
      <c r="AT1245">
        <v>2.0619206959351799</v>
      </c>
      <c r="AU1245">
        <v>4.9480231219290802</v>
      </c>
      <c r="AV1245">
        <v>3.7994445428635002</v>
      </c>
      <c r="AW1245">
        <v>0.51450513857232205</v>
      </c>
      <c r="AX1245">
        <v>1.92301716433587</v>
      </c>
      <c r="AY1245">
        <v>5.0063735616523903</v>
      </c>
      <c r="AZ1245">
        <v>3.6826983238189301</v>
      </c>
      <c r="BA1245">
        <v>0.73984457387805003</v>
      </c>
      <c r="BB1245">
        <v>3.62406378352259</v>
      </c>
      <c r="BC1245">
        <v>9.3143762189391808</v>
      </c>
      <c r="BD1245">
        <v>6.7013900036011602</v>
      </c>
      <c r="BE1245">
        <v>0.21591097824281699</v>
      </c>
      <c r="BF1245">
        <v>2.3436237271698701</v>
      </c>
      <c r="BG1245">
        <v>4.2151805453205604</v>
      </c>
      <c r="BH1245">
        <v>2.7440037224368399</v>
      </c>
      <c r="BI1245">
        <v>1.1957168781459799</v>
      </c>
      <c r="BJ1245">
        <v>3.9189475068476498</v>
      </c>
      <c r="BK1245">
        <v>8.77378162424748</v>
      </c>
      <c r="BL1245">
        <v>5.1127823875375498</v>
      </c>
      <c r="BM1245">
        <v>0.67614424410540896</v>
      </c>
      <c r="BN1245">
        <v>3.2918675886845499</v>
      </c>
      <c r="BO1245">
        <v>6.8525338317225497</v>
      </c>
      <c r="BP1245">
        <v>4.2368104871434102</v>
      </c>
      <c r="BQ1245">
        <v>1.2591222960369099</v>
      </c>
      <c r="BR1245">
        <v>1.7620339116436601</v>
      </c>
      <c r="BS1245">
        <v>3.3553255372945601</v>
      </c>
      <c r="BT1245">
        <v>2.8524139216878202</v>
      </c>
      <c r="BU1245">
        <v>0.37682047332554103</v>
      </c>
      <c r="BV1245">
        <v>2.7231467473525002</v>
      </c>
      <c r="BW1245">
        <v>13.0801288283291</v>
      </c>
      <c r="BX1245">
        <v>8.5663186739493504</v>
      </c>
      <c r="BZ1245" t="s">
        <v>284</v>
      </c>
      <c r="CC1245">
        <v>0.47602769590008998</v>
      </c>
      <c r="CD1245">
        <v>2.0710153346649398</v>
      </c>
      <c r="CE1245">
        <v>4.4119905295005797</v>
      </c>
      <c r="CF1245">
        <v>3.0406954989930801</v>
      </c>
      <c r="CG1245">
        <v>0.63943657261579001</v>
      </c>
      <c r="CH1245">
        <v>1.66905896068068</v>
      </c>
      <c r="CI1245">
        <v>4.9308747698184199</v>
      </c>
      <c r="CJ1245">
        <v>2.6083749606623199</v>
      </c>
      <c r="CK1245">
        <v>1.0520163646990099</v>
      </c>
      <c r="CL1245">
        <v>1.9015114578254499</v>
      </c>
      <c r="CM1245">
        <v>3.2618972581153498</v>
      </c>
      <c r="CN1245">
        <v>4.8096645476419901</v>
      </c>
      <c r="CO1245">
        <v>1.0328929504551601</v>
      </c>
      <c r="CP1245">
        <v>1.2412535808451499</v>
      </c>
      <c r="CQ1245">
        <v>2.2044455243952901</v>
      </c>
      <c r="CR1245">
        <v>1.78840910351229</v>
      </c>
      <c r="CS1245">
        <v>0.21982957528871599</v>
      </c>
      <c r="CT1245">
        <v>1.09650994245644</v>
      </c>
      <c r="CU1245">
        <v>4.5121290798839704</v>
      </c>
      <c r="CV1245">
        <v>7.6907384898445903</v>
      </c>
      <c r="CW1245">
        <v>0.75778960124754502</v>
      </c>
      <c r="CX1245">
        <v>2.7884558913822302</v>
      </c>
      <c r="CY1245">
        <v>4.2292566594177803</v>
      </c>
      <c r="CZ1245">
        <v>3.09999162393862</v>
      </c>
      <c r="DA1245">
        <v>0.453072333828275</v>
      </c>
      <c r="DB1245">
        <v>0.76693902834724603</v>
      </c>
      <c r="DC1245">
        <v>3.1922839151667999</v>
      </c>
      <c r="DD1245">
        <v>2.1745911565476299</v>
      </c>
      <c r="DE1245">
        <v>0</v>
      </c>
      <c r="DF1245">
        <v>1.68188370975493</v>
      </c>
      <c r="DG1245">
        <v>5.2261623738086103</v>
      </c>
      <c r="DH1245">
        <v>3.5442786640536901</v>
      </c>
      <c r="DI1245">
        <v>0</v>
      </c>
      <c r="DJ1245">
        <v>0.24974369233077401</v>
      </c>
      <c r="DK1245">
        <v>2.6691338312192299</v>
      </c>
      <c r="DL1245">
        <v>2.2832934205231101</v>
      </c>
      <c r="DM1245">
        <v>0.13801101174932801</v>
      </c>
      <c r="DN1245">
        <v>1.25430328116626</v>
      </c>
      <c r="DO1245">
        <v>3.8904221057739901</v>
      </c>
      <c r="DP1245">
        <v>7.01436991019962</v>
      </c>
      <c r="DQ1245">
        <v>0.725076008646516</v>
      </c>
      <c r="DR1245">
        <v>1.06575316395471</v>
      </c>
      <c r="DS1245">
        <v>3.1558077267481499</v>
      </c>
      <c r="DT1245">
        <v>1.94495701386988</v>
      </c>
    </row>
    <row r="1246" spans="1:124" x14ac:dyDescent="0.35">
      <c r="A1246" s="19" t="str">
        <f t="shared" si="38"/>
        <v xml:space="preserve">  Ind [NCL+DQ] / [Capital + ALLL]--38077</v>
      </c>
      <c r="B1246" s="19" t="str">
        <f t="shared" si="39"/>
        <v xml:space="preserve">  Ind [NCL+DQ] / [Capital + ALLL]</v>
      </c>
      <c r="C1246">
        <v>12</v>
      </c>
      <c r="D1246" s="27">
        <v>38077</v>
      </c>
      <c r="E1246">
        <v>0.40662189127326398</v>
      </c>
      <c r="F1246">
        <v>1.03000903112988</v>
      </c>
      <c r="G1246">
        <v>2.02989301774927</v>
      </c>
      <c r="H1246">
        <v>2.21930351636209</v>
      </c>
      <c r="I1246">
        <v>0.31319910514541399</v>
      </c>
      <c r="J1246">
        <v>0.84736313970342303</v>
      </c>
      <c r="K1246">
        <v>1.98958935801041</v>
      </c>
      <c r="L1246">
        <v>1.45537471138635</v>
      </c>
      <c r="M1246">
        <v>0.16185158209921499</v>
      </c>
      <c r="N1246">
        <v>0.70575461454940303</v>
      </c>
      <c r="O1246">
        <v>1.84959349593496</v>
      </c>
      <c r="P1246">
        <v>1.4133440342477801</v>
      </c>
      <c r="Q1246">
        <v>0.63696024338704404</v>
      </c>
      <c r="R1246">
        <v>1.51070695218539</v>
      </c>
      <c r="S1246">
        <v>1.9237085798170801</v>
      </c>
      <c r="T1246">
        <v>1.67061287557344</v>
      </c>
      <c r="U1246">
        <v>0.25891829689298002</v>
      </c>
      <c r="V1246">
        <v>0.83535435192670404</v>
      </c>
      <c r="W1246">
        <v>1.86208307755269</v>
      </c>
      <c r="X1246">
        <v>1.42152498068626</v>
      </c>
      <c r="Y1246">
        <v>0.437530384054448</v>
      </c>
      <c r="Z1246">
        <v>1.0291802881704799</v>
      </c>
      <c r="AA1246">
        <v>2.07156308851224</v>
      </c>
      <c r="AB1246">
        <v>1.72598658055201</v>
      </c>
      <c r="AC1246">
        <v>0.31377858319373197</v>
      </c>
      <c r="AD1246">
        <v>0.847713872014077</v>
      </c>
      <c r="AE1246">
        <v>1.80217221253989</v>
      </c>
      <c r="AF1246">
        <v>1.1942380818891101</v>
      </c>
      <c r="AG1246">
        <v>0.30826557026200202</v>
      </c>
      <c r="AH1246">
        <v>0.85135131051360602</v>
      </c>
      <c r="AI1246">
        <v>1.9320737741790399</v>
      </c>
      <c r="AJ1246">
        <v>2.5333055214682201</v>
      </c>
      <c r="AK1246">
        <v>0.37645661359934801</v>
      </c>
      <c r="AL1246">
        <v>0.793514993369551</v>
      </c>
      <c r="AM1246">
        <v>2.5398808518316698</v>
      </c>
      <c r="AN1246">
        <v>1.4369963646111401</v>
      </c>
      <c r="AO1246">
        <v>0.31325917401866799</v>
      </c>
      <c r="AP1246">
        <v>0.88495575221238898</v>
      </c>
      <c r="AQ1246">
        <v>1.84716222255325</v>
      </c>
      <c r="AR1246">
        <v>1.3260970504109999</v>
      </c>
      <c r="AS1246">
        <v>0.32047772454295897</v>
      </c>
      <c r="AT1246">
        <v>0.84759545693486504</v>
      </c>
      <c r="AU1246">
        <v>1.95073513168512</v>
      </c>
      <c r="AV1246">
        <v>1.4315288033264799</v>
      </c>
      <c r="AW1246">
        <v>0.52926843162772397</v>
      </c>
      <c r="AX1246">
        <v>1.44572418865845</v>
      </c>
      <c r="AY1246">
        <v>2.9432983923549099</v>
      </c>
      <c r="AZ1246">
        <v>1.9987616019221801</v>
      </c>
      <c r="BA1246">
        <v>0.211464834098267</v>
      </c>
      <c r="BB1246">
        <v>0.59772863120143505</v>
      </c>
      <c r="BC1246">
        <v>1.4492379718458801</v>
      </c>
      <c r="BD1246">
        <v>1.2981021354579101</v>
      </c>
      <c r="BE1246">
        <v>0.32424465733235103</v>
      </c>
      <c r="BF1246">
        <v>0.793514993369551</v>
      </c>
      <c r="BG1246">
        <v>2.2465178972592499</v>
      </c>
      <c r="BH1246">
        <v>2.7194982520812201</v>
      </c>
      <c r="BI1246">
        <v>0.46663522428929699</v>
      </c>
      <c r="BJ1246">
        <v>0.61605454545196403</v>
      </c>
      <c r="BK1246">
        <v>1.55159179203475</v>
      </c>
      <c r="BL1246">
        <v>0.97943326344995296</v>
      </c>
      <c r="BM1246">
        <v>0.10472776828048901</v>
      </c>
      <c r="BN1246">
        <v>0.263718667950813</v>
      </c>
      <c r="BO1246">
        <v>0.87025495188868696</v>
      </c>
      <c r="BP1246">
        <v>0.71126405221836297</v>
      </c>
      <c r="BQ1246">
        <v>0.251464013714504</v>
      </c>
      <c r="BR1246">
        <v>0.55247842829248095</v>
      </c>
      <c r="BS1246">
        <v>0.92525284450063205</v>
      </c>
      <c r="BT1246">
        <v>0.62423842992265599</v>
      </c>
      <c r="BU1246">
        <v>0.224359360477904</v>
      </c>
      <c r="BV1246">
        <v>0.86310237353152697</v>
      </c>
      <c r="BW1246">
        <v>4.06365073622338</v>
      </c>
      <c r="BX1246">
        <v>2.6167324580401301</v>
      </c>
      <c r="BZ1246" t="s">
        <v>284</v>
      </c>
      <c r="CC1246">
        <v>9.2857387839081804E-2</v>
      </c>
      <c r="CD1246">
        <v>0.46470062555853398</v>
      </c>
      <c r="CE1246">
        <v>1.07520492601592</v>
      </c>
      <c r="CF1246">
        <v>0.949252406492892</v>
      </c>
      <c r="CG1246">
        <v>0.62798966086143604</v>
      </c>
      <c r="CH1246">
        <v>1.6897504045447</v>
      </c>
      <c r="CI1246">
        <v>2.5934496622303298</v>
      </c>
      <c r="CJ1246">
        <v>2.2591197796550202</v>
      </c>
      <c r="CK1246">
        <v>0.17442394198108899</v>
      </c>
      <c r="CL1246">
        <v>1.03083777408928</v>
      </c>
      <c r="CM1246">
        <v>2.3317483540599899</v>
      </c>
      <c r="CN1246">
        <v>1.94803876218215</v>
      </c>
      <c r="CO1246">
        <v>0.23152576813440201</v>
      </c>
      <c r="CP1246">
        <v>0.341722780431988</v>
      </c>
      <c r="CQ1246">
        <v>0.49277182390040503</v>
      </c>
      <c r="CR1246">
        <v>0.427221591430894</v>
      </c>
      <c r="CS1246">
        <v>0.25145898879153</v>
      </c>
      <c r="CT1246">
        <v>0.631428048734613</v>
      </c>
      <c r="CU1246">
        <v>1.4877398477182699</v>
      </c>
      <c r="CV1246">
        <v>0.87383478472768505</v>
      </c>
      <c r="CW1246">
        <v>1.15581469504102</v>
      </c>
      <c r="CX1246">
        <v>1.6534597142073799</v>
      </c>
      <c r="CY1246">
        <v>2.7054326679024898</v>
      </c>
      <c r="CZ1246">
        <v>1.9743049675197399</v>
      </c>
      <c r="DA1246">
        <v>0.32967650448740399</v>
      </c>
      <c r="DB1246">
        <v>0.38207505257234298</v>
      </c>
      <c r="DC1246">
        <v>0.47036713522471901</v>
      </c>
      <c r="DD1246">
        <v>0.40600407561730101</v>
      </c>
      <c r="DE1246">
        <v>8.0784001471201003E-2</v>
      </c>
      <c r="DF1246">
        <v>0.76771161937767995</v>
      </c>
      <c r="DG1246">
        <v>3.7847881628142601</v>
      </c>
      <c r="DH1246">
        <v>3.0978605449077801</v>
      </c>
      <c r="DI1246">
        <v>0.42271860416288898</v>
      </c>
      <c r="DJ1246">
        <v>1.98958935801041</v>
      </c>
      <c r="DK1246">
        <v>8.7699271996509296</v>
      </c>
      <c r="DL1246">
        <v>7.0173651667761803</v>
      </c>
      <c r="DM1246">
        <v>0.43885463596413898</v>
      </c>
      <c r="DN1246">
        <v>1.1877669565798701</v>
      </c>
      <c r="DO1246">
        <v>2.9988831649910601</v>
      </c>
      <c r="DP1246">
        <v>1.5651619819281499</v>
      </c>
      <c r="DQ1246">
        <v>0.118972550767682</v>
      </c>
      <c r="DR1246">
        <v>0.22412137034209301</v>
      </c>
      <c r="DS1246">
        <v>1.54556117815176</v>
      </c>
      <c r="DT1246">
        <v>0.98977332067114898</v>
      </c>
    </row>
    <row r="1247" spans="1:124" x14ac:dyDescent="0.35">
      <c r="A1247" s="19" t="str">
        <f t="shared" si="38"/>
        <v xml:space="preserve">  OREO / [Capital + ALLL]--38077</v>
      </c>
      <c r="B1247" s="19" t="str">
        <f t="shared" si="39"/>
        <v xml:space="preserve">  OREO / [Capital + ALLL]</v>
      </c>
      <c r="C1247">
        <v>13</v>
      </c>
      <c r="D1247" s="27">
        <v>38077</v>
      </c>
      <c r="E1247">
        <v>0</v>
      </c>
      <c r="F1247">
        <v>0</v>
      </c>
      <c r="G1247">
        <v>1.2620083799034201</v>
      </c>
      <c r="H1247">
        <v>0.84899571867042001</v>
      </c>
      <c r="I1247">
        <v>0</v>
      </c>
      <c r="J1247">
        <v>0</v>
      </c>
      <c r="K1247">
        <v>0.71212564627841202</v>
      </c>
      <c r="L1247">
        <v>0.80154382077787401</v>
      </c>
      <c r="M1247">
        <v>0</v>
      </c>
      <c r="N1247">
        <v>0</v>
      </c>
      <c r="O1247">
        <v>1.3047464560265201</v>
      </c>
      <c r="P1247">
        <v>1.16569538813366</v>
      </c>
      <c r="Q1247">
        <v>0.41019099678834198</v>
      </c>
      <c r="R1247">
        <v>1.70137870343209</v>
      </c>
      <c r="S1247">
        <v>2.9398712326433301</v>
      </c>
      <c r="T1247">
        <v>2.2772535045253899</v>
      </c>
      <c r="U1247">
        <v>0</v>
      </c>
      <c r="V1247">
        <v>0</v>
      </c>
      <c r="W1247">
        <v>0.52484576900647595</v>
      </c>
      <c r="X1247">
        <v>0.83178086495508197</v>
      </c>
      <c r="Y1247">
        <v>0</v>
      </c>
      <c r="Z1247">
        <v>0</v>
      </c>
      <c r="AA1247">
        <v>1.48558112438101</v>
      </c>
      <c r="AB1247">
        <v>1.19003562090396</v>
      </c>
      <c r="AC1247">
        <v>0</v>
      </c>
      <c r="AD1247">
        <v>0</v>
      </c>
      <c r="AE1247">
        <v>0.32584360010853602</v>
      </c>
      <c r="AF1247">
        <v>0.50710084126772004</v>
      </c>
      <c r="AG1247">
        <v>0</v>
      </c>
      <c r="AH1247">
        <v>0</v>
      </c>
      <c r="AI1247">
        <v>0.20993611405599899</v>
      </c>
      <c r="AJ1247">
        <v>0.73553725311291895</v>
      </c>
      <c r="AK1247">
        <v>0</v>
      </c>
      <c r="AL1247">
        <v>0</v>
      </c>
      <c r="AM1247">
        <v>1.00457651482118</v>
      </c>
      <c r="AN1247">
        <v>0.86030670538464205</v>
      </c>
      <c r="AO1247">
        <v>0</v>
      </c>
      <c r="AP1247">
        <v>0</v>
      </c>
      <c r="AQ1247">
        <v>0.37240232751454699</v>
      </c>
      <c r="AR1247">
        <v>0.65524727775043401</v>
      </c>
      <c r="AS1247">
        <v>0</v>
      </c>
      <c r="AT1247">
        <v>0</v>
      </c>
      <c r="AU1247">
        <v>0.84804356599087505</v>
      </c>
      <c r="AV1247">
        <v>0.86934067511290203</v>
      </c>
      <c r="AW1247">
        <v>0</v>
      </c>
      <c r="AX1247">
        <v>0</v>
      </c>
      <c r="AY1247">
        <v>1.4232500416865399</v>
      </c>
      <c r="AZ1247">
        <v>1.0115883033261299</v>
      </c>
      <c r="BA1247">
        <v>0</v>
      </c>
      <c r="BB1247">
        <v>0</v>
      </c>
      <c r="BC1247">
        <v>0.86464222739548102</v>
      </c>
      <c r="BD1247">
        <v>1.0581083937756099</v>
      </c>
      <c r="BE1247">
        <v>0</v>
      </c>
      <c r="BF1247">
        <v>0</v>
      </c>
      <c r="BG1247">
        <v>0.14330324678102399</v>
      </c>
      <c r="BH1247">
        <v>0.47775752465997401</v>
      </c>
      <c r="BI1247">
        <v>6.6067407366050698E-2</v>
      </c>
      <c r="BJ1247">
        <v>0.39854489864859799</v>
      </c>
      <c r="BK1247">
        <v>0.92501247439068102</v>
      </c>
      <c r="BL1247">
        <v>1.07951148781871</v>
      </c>
      <c r="BM1247">
        <v>0</v>
      </c>
      <c r="BN1247">
        <v>0</v>
      </c>
      <c r="BO1247">
        <v>0</v>
      </c>
      <c r="BP1247">
        <v>0</v>
      </c>
      <c r="BQ1247">
        <v>0</v>
      </c>
      <c r="BR1247">
        <v>0</v>
      </c>
      <c r="BS1247">
        <v>0.42952514972019501</v>
      </c>
      <c r="BT1247">
        <v>0.42952514972019501</v>
      </c>
      <c r="BU1247">
        <v>0</v>
      </c>
      <c r="BV1247">
        <v>0</v>
      </c>
      <c r="BW1247">
        <v>1.2046993900104599</v>
      </c>
      <c r="BX1247">
        <v>1.23776412861448</v>
      </c>
      <c r="BZ1247" t="s">
        <v>284</v>
      </c>
      <c r="CC1247">
        <v>0</v>
      </c>
      <c r="CD1247">
        <v>0</v>
      </c>
      <c r="CE1247">
        <v>0.47595667957934601</v>
      </c>
      <c r="CF1247">
        <v>0.78331159263477002</v>
      </c>
      <c r="CG1247">
        <v>0</v>
      </c>
      <c r="CH1247">
        <v>0</v>
      </c>
      <c r="CI1247">
        <v>0</v>
      </c>
      <c r="CJ1247">
        <v>0.3019759866285</v>
      </c>
      <c r="CK1247">
        <v>0</v>
      </c>
      <c r="CL1247">
        <v>0</v>
      </c>
      <c r="CM1247">
        <v>0</v>
      </c>
      <c r="CN1247">
        <v>0.76054744402467001</v>
      </c>
      <c r="CO1247">
        <v>0</v>
      </c>
      <c r="CP1247">
        <v>0</v>
      </c>
      <c r="CQ1247">
        <v>0.192752505782575</v>
      </c>
      <c r="CR1247">
        <v>0.115176683718702</v>
      </c>
      <c r="CS1247">
        <v>0</v>
      </c>
      <c r="CT1247">
        <v>3.0274285022302099E-2</v>
      </c>
      <c r="CU1247">
        <v>0.19705534258381399</v>
      </c>
      <c r="CV1247">
        <v>0.31628987082895599</v>
      </c>
      <c r="CW1247">
        <v>0</v>
      </c>
      <c r="CX1247">
        <v>0</v>
      </c>
      <c r="CY1247">
        <v>0.53953512012148797</v>
      </c>
      <c r="CZ1247">
        <v>0.52864135006046098</v>
      </c>
      <c r="DA1247">
        <v>0</v>
      </c>
      <c r="DB1247">
        <v>0</v>
      </c>
      <c r="DC1247">
        <v>1.97634288074098</v>
      </c>
      <c r="DD1247">
        <v>1.3175619204939899</v>
      </c>
      <c r="DE1247">
        <v>0</v>
      </c>
      <c r="DF1247">
        <v>1.2554060547813599</v>
      </c>
      <c r="DG1247">
        <v>6.7657993845703599</v>
      </c>
      <c r="DH1247">
        <v>5.51039332978901</v>
      </c>
      <c r="DI1247">
        <v>0</v>
      </c>
      <c r="DJ1247">
        <v>0</v>
      </c>
      <c r="DK1247">
        <v>0</v>
      </c>
      <c r="DL1247">
        <v>0.47461953386821398</v>
      </c>
      <c r="DM1247">
        <v>0</v>
      </c>
      <c r="DN1247">
        <v>0</v>
      </c>
      <c r="DO1247">
        <v>0.392141708380218</v>
      </c>
      <c r="DP1247">
        <v>0.48753314777963502</v>
      </c>
      <c r="DQ1247">
        <v>0</v>
      </c>
      <c r="DR1247">
        <v>0</v>
      </c>
      <c r="DS1247">
        <v>0.56434474729202699</v>
      </c>
      <c r="DT1247">
        <v>0.337160799337826</v>
      </c>
    </row>
    <row r="1248" spans="1:124" x14ac:dyDescent="0.35">
      <c r="A1248" s="19" t="str">
        <f t="shared" si="38"/>
        <v>ROAA--38077</v>
      </c>
      <c r="B1248" s="19" t="str">
        <f t="shared" si="39"/>
        <v>ROAA</v>
      </c>
      <c r="C1248">
        <v>14</v>
      </c>
      <c r="D1248" s="27">
        <v>38077</v>
      </c>
      <c r="E1248">
        <v>0.92</v>
      </c>
      <c r="F1248">
        <v>1.2849999999999999</v>
      </c>
      <c r="G1248">
        <v>1.7749999999999999</v>
      </c>
      <c r="H1248">
        <v>1.5798837209302301</v>
      </c>
      <c r="I1248">
        <v>0.87</v>
      </c>
      <c r="J1248">
        <v>1.26</v>
      </c>
      <c r="K1248">
        <v>1.69</v>
      </c>
      <c r="L1248">
        <v>1.30510559006211</v>
      </c>
      <c r="M1248">
        <v>0.72</v>
      </c>
      <c r="N1248">
        <v>1.08</v>
      </c>
      <c r="O1248">
        <v>1.47</v>
      </c>
      <c r="P1248">
        <v>1.0874070644265099</v>
      </c>
      <c r="Q1248">
        <v>0.77</v>
      </c>
      <c r="R1248">
        <v>0.95</v>
      </c>
      <c r="S1248">
        <v>1.155</v>
      </c>
      <c r="T1248">
        <v>0.98782608695652196</v>
      </c>
      <c r="U1248">
        <v>0.83</v>
      </c>
      <c r="V1248">
        <v>1.32</v>
      </c>
      <c r="W1248">
        <v>1.76</v>
      </c>
      <c r="X1248">
        <v>1.2933112582781501</v>
      </c>
      <c r="Y1248">
        <v>1</v>
      </c>
      <c r="Z1248">
        <v>1.28</v>
      </c>
      <c r="AA1248">
        <v>1.62</v>
      </c>
      <c r="AB1248">
        <v>1.2548051948051899</v>
      </c>
      <c r="AC1248">
        <v>0.82499999999999996</v>
      </c>
      <c r="AD1248">
        <v>1.1399999999999999</v>
      </c>
      <c r="AE1248">
        <v>1.5225</v>
      </c>
      <c r="AF1248">
        <v>1.1931632653061199</v>
      </c>
      <c r="AG1248">
        <v>0.95</v>
      </c>
      <c r="AH1248">
        <v>1.2350000000000001</v>
      </c>
      <c r="AI1248">
        <v>1.97</v>
      </c>
      <c r="AJ1248">
        <v>2.0229545454545499</v>
      </c>
      <c r="AK1248">
        <v>1.0349999999999999</v>
      </c>
      <c r="AL1248">
        <v>1.3</v>
      </c>
      <c r="AM1248">
        <v>1.635</v>
      </c>
      <c r="AN1248">
        <v>1.2612676056337999</v>
      </c>
      <c r="AO1248">
        <v>0.85</v>
      </c>
      <c r="AP1248">
        <v>1.24</v>
      </c>
      <c r="AQ1248">
        <v>1.62</v>
      </c>
      <c r="AR1248">
        <v>1.27641025641026</v>
      </c>
      <c r="AS1248">
        <v>0.93</v>
      </c>
      <c r="AT1248">
        <v>1.33</v>
      </c>
      <c r="AU1248">
        <v>1.7275</v>
      </c>
      <c r="AV1248">
        <v>1.3833920704845799</v>
      </c>
      <c r="AW1248">
        <v>0.9325</v>
      </c>
      <c r="AX1248">
        <v>1.2849999999999999</v>
      </c>
      <c r="AY1248">
        <v>1.7275</v>
      </c>
      <c r="AZ1248">
        <v>1.3322826086956501</v>
      </c>
      <c r="BA1248">
        <v>0.77</v>
      </c>
      <c r="BB1248">
        <v>1.2</v>
      </c>
      <c r="BC1248">
        <v>1.66</v>
      </c>
      <c r="BD1248">
        <v>1.1760773480663</v>
      </c>
      <c r="BE1248">
        <v>0.95</v>
      </c>
      <c r="BF1248">
        <v>1.5</v>
      </c>
      <c r="BG1248">
        <v>1.84</v>
      </c>
      <c r="BH1248">
        <v>1.6985365853658501</v>
      </c>
      <c r="BI1248">
        <v>1.0175000000000001</v>
      </c>
      <c r="BJ1248">
        <v>1.075</v>
      </c>
      <c r="BK1248">
        <v>1.4325000000000001</v>
      </c>
      <c r="BL1248">
        <v>1.5716666666666701</v>
      </c>
      <c r="BM1248">
        <v>1.9424999999999999</v>
      </c>
      <c r="BN1248">
        <v>2.0350000000000001</v>
      </c>
      <c r="BO1248">
        <v>2.16</v>
      </c>
      <c r="BP1248">
        <v>2.0674999999999999</v>
      </c>
      <c r="BQ1248">
        <v>-0.3</v>
      </c>
      <c r="BR1248">
        <v>1.02</v>
      </c>
      <c r="BS1248">
        <v>1.3725000000000001</v>
      </c>
      <c r="BT1248">
        <v>5.2500000000000102E-2</v>
      </c>
      <c r="BU1248">
        <v>0.54500000000000004</v>
      </c>
      <c r="BV1248">
        <v>0.91</v>
      </c>
      <c r="BW1248">
        <v>1.3049999999999999</v>
      </c>
      <c r="BX1248">
        <v>0.84368421052631604</v>
      </c>
      <c r="BZ1248" t="s">
        <v>284</v>
      </c>
      <c r="CC1248">
        <v>0.82</v>
      </c>
      <c r="CD1248">
        <v>1.4</v>
      </c>
      <c r="CE1248">
        <v>1.7549999999999999</v>
      </c>
      <c r="CF1248">
        <v>1.1720661157024801</v>
      </c>
      <c r="CG1248">
        <v>1.01</v>
      </c>
      <c r="CH1248">
        <v>1.395</v>
      </c>
      <c r="CI1248">
        <v>1.64</v>
      </c>
      <c r="CJ1248">
        <v>1.3828571428571399</v>
      </c>
      <c r="CK1248">
        <v>1.27</v>
      </c>
      <c r="CL1248">
        <v>1.6</v>
      </c>
      <c r="CM1248">
        <v>1.84</v>
      </c>
      <c r="CN1248">
        <v>1.38761904761905</v>
      </c>
      <c r="CO1248">
        <v>0.9</v>
      </c>
      <c r="CP1248">
        <v>1.355</v>
      </c>
      <c r="CQ1248">
        <v>1.8025</v>
      </c>
      <c r="CR1248">
        <v>1.4183333333333299</v>
      </c>
      <c r="CS1248">
        <v>1.0449999999999999</v>
      </c>
      <c r="CT1248">
        <v>1.3149999999999999</v>
      </c>
      <c r="CU1248">
        <v>1.54</v>
      </c>
      <c r="CV1248">
        <v>1.2862499999999999</v>
      </c>
      <c r="CW1248">
        <v>1.0249999999999999</v>
      </c>
      <c r="CX1248">
        <v>1.3049999999999999</v>
      </c>
      <c r="CY1248">
        <v>1.5774999999999999</v>
      </c>
      <c r="CZ1248">
        <v>1.3091666666666699</v>
      </c>
      <c r="DA1248">
        <v>0.995</v>
      </c>
      <c r="DB1248">
        <v>1.03</v>
      </c>
      <c r="DC1248">
        <v>1.5449999999999999</v>
      </c>
      <c r="DD1248">
        <v>1.35</v>
      </c>
      <c r="DE1248">
        <v>0.625</v>
      </c>
      <c r="DF1248">
        <v>1.5</v>
      </c>
      <c r="DG1248">
        <v>2.5249999999999999</v>
      </c>
      <c r="DH1248">
        <v>1.65</v>
      </c>
      <c r="DI1248">
        <v>0.995</v>
      </c>
      <c r="DJ1248">
        <v>2.17</v>
      </c>
      <c r="DK1248">
        <v>6.2350000000000003</v>
      </c>
      <c r="DL1248">
        <v>4.6020000000000003</v>
      </c>
      <c r="DM1248">
        <v>1.01</v>
      </c>
      <c r="DN1248">
        <v>1.145</v>
      </c>
      <c r="DO1248">
        <v>1.625</v>
      </c>
      <c r="DP1248">
        <v>0.894166666666667</v>
      </c>
      <c r="DQ1248">
        <v>1.0049999999999999</v>
      </c>
      <c r="DR1248">
        <v>1.06</v>
      </c>
      <c r="DS1248">
        <v>1.7549999999999999</v>
      </c>
      <c r="DT1248">
        <v>1.30285714285714</v>
      </c>
    </row>
    <row r="1249" spans="1:124" x14ac:dyDescent="0.35">
      <c r="A1249" s="19" t="str">
        <f t="shared" si="38"/>
        <v>NIM--38077</v>
      </c>
      <c r="B1249" s="19" t="str">
        <f t="shared" si="39"/>
        <v>NIM</v>
      </c>
      <c r="C1249">
        <v>15</v>
      </c>
      <c r="D1249" s="27">
        <v>38077</v>
      </c>
      <c r="E1249">
        <v>4.1924999999999999</v>
      </c>
      <c r="F1249">
        <v>4.4550000000000001</v>
      </c>
      <c r="G1249">
        <v>4.9574999999999996</v>
      </c>
      <c r="H1249">
        <v>4.9106976744186097</v>
      </c>
      <c r="I1249">
        <v>3.93</v>
      </c>
      <c r="J1249">
        <v>4.34</v>
      </c>
      <c r="K1249">
        <v>4.8</v>
      </c>
      <c r="L1249">
        <v>4.4054161490683201</v>
      </c>
      <c r="M1249">
        <v>3.68</v>
      </c>
      <c r="N1249">
        <v>4.1399999999999997</v>
      </c>
      <c r="O1249">
        <v>4.63</v>
      </c>
      <c r="P1249">
        <v>4.1557467919036704</v>
      </c>
      <c r="Q1249">
        <v>4.05</v>
      </c>
      <c r="R1249">
        <v>4.25</v>
      </c>
      <c r="S1249">
        <v>4.75</v>
      </c>
      <c r="T1249">
        <v>4.3243478260869601</v>
      </c>
      <c r="U1249">
        <v>3.94</v>
      </c>
      <c r="V1249">
        <v>4.3899999999999997</v>
      </c>
      <c r="W1249">
        <v>4.84</v>
      </c>
      <c r="X1249">
        <v>4.39103752759382</v>
      </c>
      <c r="Y1249">
        <v>4.17</v>
      </c>
      <c r="Z1249">
        <v>4.5599999999999996</v>
      </c>
      <c r="AA1249">
        <v>5.08</v>
      </c>
      <c r="AB1249">
        <v>4.6576623376623401</v>
      </c>
      <c r="AC1249">
        <v>3.79</v>
      </c>
      <c r="AD1249">
        <v>4.08</v>
      </c>
      <c r="AE1249">
        <v>4.415</v>
      </c>
      <c r="AF1249">
        <v>4.1399999999999997</v>
      </c>
      <c r="AG1249">
        <v>3.8725000000000001</v>
      </c>
      <c r="AH1249">
        <v>4.4050000000000002</v>
      </c>
      <c r="AI1249">
        <v>5.0999999999999996</v>
      </c>
      <c r="AJ1249">
        <v>5.49795454545455</v>
      </c>
      <c r="AK1249">
        <v>3.9049999999999998</v>
      </c>
      <c r="AL1249">
        <v>4.3099999999999996</v>
      </c>
      <c r="AM1249">
        <v>4.7300000000000004</v>
      </c>
      <c r="AN1249">
        <v>4.3205633802816896</v>
      </c>
      <c r="AO1249">
        <v>3.79</v>
      </c>
      <c r="AP1249">
        <v>4.1900000000000004</v>
      </c>
      <c r="AQ1249">
        <v>4.62</v>
      </c>
      <c r="AR1249">
        <v>4.2224501424501399</v>
      </c>
      <c r="AS1249">
        <v>4.0324999999999998</v>
      </c>
      <c r="AT1249">
        <v>4.4800000000000004</v>
      </c>
      <c r="AU1249">
        <v>4.9074999999999998</v>
      </c>
      <c r="AV1249">
        <v>4.5231718061674</v>
      </c>
      <c r="AW1249">
        <v>3.9750000000000001</v>
      </c>
      <c r="AX1249">
        <v>4.375</v>
      </c>
      <c r="AY1249">
        <v>4.7675000000000001</v>
      </c>
      <c r="AZ1249">
        <v>4.4011413043478296</v>
      </c>
      <c r="BA1249">
        <v>3.915</v>
      </c>
      <c r="BB1249">
        <v>4.38</v>
      </c>
      <c r="BC1249">
        <v>4.9050000000000002</v>
      </c>
      <c r="BD1249">
        <v>4.3986187845303899</v>
      </c>
      <c r="BE1249">
        <v>3.79</v>
      </c>
      <c r="BF1249">
        <v>4.3</v>
      </c>
      <c r="BG1249">
        <v>4.95</v>
      </c>
      <c r="BH1249">
        <v>5.2985365853658504</v>
      </c>
      <c r="BI1249">
        <v>4.165</v>
      </c>
      <c r="BJ1249">
        <v>4.2949999999999999</v>
      </c>
      <c r="BK1249">
        <v>4.4325000000000001</v>
      </c>
      <c r="BL1249">
        <v>4.4433333333333298</v>
      </c>
      <c r="BM1249">
        <v>4.5774999999999997</v>
      </c>
      <c r="BN1249">
        <v>4.7850000000000001</v>
      </c>
      <c r="BO1249">
        <v>4.8499999999999996</v>
      </c>
      <c r="BP1249">
        <v>4.6425000000000001</v>
      </c>
      <c r="BQ1249">
        <v>3.3125</v>
      </c>
      <c r="BR1249">
        <v>3.7949999999999999</v>
      </c>
      <c r="BS1249">
        <v>4.2575000000000003</v>
      </c>
      <c r="BT1249">
        <v>3.7749999999999999</v>
      </c>
      <c r="BU1249">
        <v>4.2050000000000001</v>
      </c>
      <c r="BV1249">
        <v>4.54</v>
      </c>
      <c r="BW1249">
        <v>4.6399999999999997</v>
      </c>
      <c r="BX1249">
        <v>4.47842105263158</v>
      </c>
      <c r="BZ1249" t="s">
        <v>284</v>
      </c>
      <c r="CC1249">
        <v>4.2149999999999999</v>
      </c>
      <c r="CD1249">
        <v>4.51</v>
      </c>
      <c r="CE1249">
        <v>4.9450000000000003</v>
      </c>
      <c r="CF1249">
        <v>4.5652892561983496</v>
      </c>
      <c r="CG1249">
        <v>4.2699999999999996</v>
      </c>
      <c r="CH1249">
        <v>4.7649999999999997</v>
      </c>
      <c r="CI1249">
        <v>5.0374999999999996</v>
      </c>
      <c r="CJ1249">
        <v>4.6628571428571401</v>
      </c>
      <c r="CK1249">
        <v>3.91</v>
      </c>
      <c r="CL1249">
        <v>4.12</v>
      </c>
      <c r="CM1249">
        <v>4.7699999999999996</v>
      </c>
      <c r="CN1249">
        <v>4.3695238095238098</v>
      </c>
      <c r="CO1249">
        <v>4.2575000000000003</v>
      </c>
      <c r="CP1249">
        <v>4.59</v>
      </c>
      <c r="CQ1249">
        <v>5.2824999999999998</v>
      </c>
      <c r="CR1249">
        <v>4.7</v>
      </c>
      <c r="CS1249">
        <v>3.5674999999999999</v>
      </c>
      <c r="CT1249">
        <v>3.7850000000000001</v>
      </c>
      <c r="CU1249">
        <v>4.2424999999999997</v>
      </c>
      <c r="CV1249">
        <v>3.9950000000000001</v>
      </c>
      <c r="CW1249">
        <v>3.9275000000000002</v>
      </c>
      <c r="CX1249">
        <v>4.95</v>
      </c>
      <c r="CY1249">
        <v>5.1825000000000001</v>
      </c>
      <c r="CZ1249">
        <v>4.6183333333333296</v>
      </c>
      <c r="DA1249">
        <v>4.2750000000000004</v>
      </c>
      <c r="DB1249">
        <v>4.46</v>
      </c>
      <c r="DC1249">
        <v>5.04</v>
      </c>
      <c r="DD1249">
        <v>4.7233333333333301</v>
      </c>
      <c r="DE1249">
        <v>3.4624999999999999</v>
      </c>
      <c r="DF1249">
        <v>3.5649999999999999</v>
      </c>
      <c r="DG1249">
        <v>9.0449999999999999</v>
      </c>
      <c r="DH1249">
        <v>8.9425000000000008</v>
      </c>
      <c r="DI1249">
        <v>3.51</v>
      </c>
      <c r="DJ1249">
        <v>4.5999999999999996</v>
      </c>
      <c r="DK1249">
        <v>12.025</v>
      </c>
      <c r="DL1249">
        <v>7.9346666666666703</v>
      </c>
      <c r="DM1249">
        <v>3.8275000000000001</v>
      </c>
      <c r="DN1249">
        <v>4.2</v>
      </c>
      <c r="DO1249">
        <v>4.8899999999999997</v>
      </c>
      <c r="DP1249">
        <v>4.46</v>
      </c>
      <c r="DQ1249">
        <v>3.96</v>
      </c>
      <c r="DR1249">
        <v>4.03</v>
      </c>
      <c r="DS1249">
        <v>4.7</v>
      </c>
      <c r="DT1249">
        <v>4.2042857142857102</v>
      </c>
    </row>
    <row r="1250" spans="1:124" x14ac:dyDescent="0.35">
      <c r="A1250" s="19" t="str">
        <f t="shared" si="38"/>
        <v>Provisions / Avg Assets--38077</v>
      </c>
      <c r="B1250" s="19" t="str">
        <f t="shared" si="39"/>
        <v>Provisions / Avg Assets</v>
      </c>
      <c r="C1250">
        <v>16</v>
      </c>
      <c r="D1250" s="27">
        <v>38077</v>
      </c>
      <c r="E1250">
        <v>4.2500000000000003E-2</v>
      </c>
      <c r="F1250">
        <v>0.115</v>
      </c>
      <c r="G1250">
        <v>0.2175</v>
      </c>
      <c r="H1250">
        <v>0.30569767441860501</v>
      </c>
      <c r="I1250">
        <v>0</v>
      </c>
      <c r="J1250">
        <v>0.09</v>
      </c>
      <c r="K1250">
        <v>0.2</v>
      </c>
      <c r="L1250">
        <v>0.16150310559006201</v>
      </c>
      <c r="M1250">
        <v>0</v>
      </c>
      <c r="N1250">
        <v>0.11</v>
      </c>
      <c r="O1250">
        <v>0.24</v>
      </c>
      <c r="P1250">
        <v>0.180660140230189</v>
      </c>
      <c r="Q1250">
        <v>8.5000000000000006E-2</v>
      </c>
      <c r="R1250">
        <v>0.17</v>
      </c>
      <c r="S1250">
        <v>0.21</v>
      </c>
      <c r="T1250">
        <v>0.16086956521739099</v>
      </c>
      <c r="U1250">
        <v>0</v>
      </c>
      <c r="V1250">
        <v>0.09</v>
      </c>
      <c r="W1250">
        <v>0.23</v>
      </c>
      <c r="X1250">
        <v>0.168057395143488</v>
      </c>
      <c r="Y1250">
        <v>0</v>
      </c>
      <c r="Z1250">
        <v>0.1</v>
      </c>
      <c r="AA1250">
        <v>0.23</v>
      </c>
      <c r="AB1250">
        <v>0.164675324675325</v>
      </c>
      <c r="AC1250">
        <v>0</v>
      </c>
      <c r="AD1250">
        <v>0.06</v>
      </c>
      <c r="AE1250">
        <v>0.15</v>
      </c>
      <c r="AF1250">
        <v>0.105714285714286</v>
      </c>
      <c r="AG1250">
        <v>0</v>
      </c>
      <c r="AH1250">
        <v>5.0000000000000001E-3</v>
      </c>
      <c r="AI1250">
        <v>0.16500000000000001</v>
      </c>
      <c r="AJ1250">
        <v>0.52784090909090897</v>
      </c>
      <c r="AK1250">
        <v>3.5000000000000003E-2</v>
      </c>
      <c r="AL1250">
        <v>0.1</v>
      </c>
      <c r="AM1250">
        <v>0.17499999999999999</v>
      </c>
      <c r="AN1250">
        <v>0.117746478873239</v>
      </c>
      <c r="AO1250">
        <v>0</v>
      </c>
      <c r="AP1250">
        <v>0.04</v>
      </c>
      <c r="AQ1250">
        <v>0.13</v>
      </c>
      <c r="AR1250">
        <v>9.7378917378917407E-2</v>
      </c>
      <c r="AS1250">
        <v>2.5000000000000001E-3</v>
      </c>
      <c r="AT1250">
        <v>0.11</v>
      </c>
      <c r="AU1250">
        <v>0.24</v>
      </c>
      <c r="AV1250">
        <v>0.16319383259911899</v>
      </c>
      <c r="AW1250">
        <v>0</v>
      </c>
      <c r="AX1250">
        <v>0.09</v>
      </c>
      <c r="AY1250">
        <v>0.19</v>
      </c>
      <c r="AZ1250">
        <v>0.13489130434782601</v>
      </c>
      <c r="BA1250">
        <v>0.04</v>
      </c>
      <c r="BB1250">
        <v>0.14000000000000001</v>
      </c>
      <c r="BC1250">
        <v>0.25</v>
      </c>
      <c r="BD1250">
        <v>0.230718232044199</v>
      </c>
      <c r="BE1250">
        <v>0</v>
      </c>
      <c r="BF1250">
        <v>0.08</v>
      </c>
      <c r="BG1250">
        <v>0.18</v>
      </c>
      <c r="BH1250">
        <v>0.42658536585365903</v>
      </c>
      <c r="BI1250">
        <v>1.2500000000000001E-2</v>
      </c>
      <c r="BJ1250">
        <v>9.5000000000000001E-2</v>
      </c>
      <c r="BK1250">
        <v>0.14749999999999999</v>
      </c>
      <c r="BL1250">
        <v>9.83333333333333E-2</v>
      </c>
      <c r="BM1250">
        <v>9.2499999999999999E-2</v>
      </c>
      <c r="BN1250">
        <v>0.21</v>
      </c>
      <c r="BO1250">
        <v>0.34250000000000003</v>
      </c>
      <c r="BP1250">
        <v>0.22500000000000001</v>
      </c>
      <c r="BQ1250">
        <v>5.2499999999999998E-2</v>
      </c>
      <c r="BR1250">
        <v>0.13</v>
      </c>
      <c r="BS1250">
        <v>0.2</v>
      </c>
      <c r="BT1250">
        <v>0.1225</v>
      </c>
      <c r="BU1250">
        <v>0</v>
      </c>
      <c r="BV1250">
        <v>0.05</v>
      </c>
      <c r="BW1250">
        <v>0.11</v>
      </c>
      <c r="BX1250">
        <v>0.172631578947368</v>
      </c>
      <c r="BZ1250" t="s">
        <v>284</v>
      </c>
      <c r="CC1250">
        <v>0.05</v>
      </c>
      <c r="CD1250">
        <v>0.15</v>
      </c>
      <c r="CE1250">
        <v>0.32</v>
      </c>
      <c r="CF1250">
        <v>0.254132231404959</v>
      </c>
      <c r="CG1250">
        <v>0</v>
      </c>
      <c r="CH1250">
        <v>5.5E-2</v>
      </c>
      <c r="CI1250">
        <v>0.185</v>
      </c>
      <c r="CJ1250">
        <v>0.14142857142857099</v>
      </c>
      <c r="CK1250">
        <v>0.08</v>
      </c>
      <c r="CL1250">
        <v>0.13</v>
      </c>
      <c r="CM1250">
        <v>0.18</v>
      </c>
      <c r="CN1250">
        <v>0.20619047619047601</v>
      </c>
      <c r="CO1250">
        <v>1.2500000000000001E-2</v>
      </c>
      <c r="CP1250">
        <v>4.4999999999999998E-2</v>
      </c>
      <c r="CQ1250">
        <v>8.5000000000000006E-2</v>
      </c>
      <c r="CR1250">
        <v>5.5E-2</v>
      </c>
      <c r="CS1250">
        <v>0</v>
      </c>
      <c r="CT1250">
        <v>0.02</v>
      </c>
      <c r="CU1250">
        <v>0.06</v>
      </c>
      <c r="CV1250">
        <v>4.6249999999999999E-2</v>
      </c>
      <c r="CW1250">
        <v>1.4999999999999999E-2</v>
      </c>
      <c r="CX1250">
        <v>0.115</v>
      </c>
      <c r="CY1250">
        <v>0.185</v>
      </c>
      <c r="CZ1250">
        <v>0.39500000000000002</v>
      </c>
      <c r="DA1250">
        <v>0.115</v>
      </c>
      <c r="DB1250">
        <v>0.15</v>
      </c>
      <c r="DC1250">
        <v>0.155</v>
      </c>
      <c r="DD1250">
        <v>0.13</v>
      </c>
      <c r="DE1250">
        <v>0</v>
      </c>
      <c r="DF1250">
        <v>0</v>
      </c>
      <c r="DG1250">
        <v>0.86750000000000005</v>
      </c>
      <c r="DH1250">
        <v>0.86750000000000005</v>
      </c>
      <c r="DI1250">
        <v>0</v>
      </c>
      <c r="DJ1250">
        <v>0.09</v>
      </c>
      <c r="DK1250">
        <v>2.7749999999999999</v>
      </c>
      <c r="DL1250">
        <v>1.91733333333333</v>
      </c>
      <c r="DM1250">
        <v>4.7500000000000001E-2</v>
      </c>
      <c r="DN1250">
        <v>0.13</v>
      </c>
      <c r="DO1250">
        <v>0.22</v>
      </c>
      <c r="DP1250">
        <v>0.144166666666667</v>
      </c>
      <c r="DQ1250">
        <v>3.5000000000000003E-2</v>
      </c>
      <c r="DR1250">
        <v>0.08</v>
      </c>
      <c r="DS1250">
        <v>0.22</v>
      </c>
      <c r="DT1250">
        <v>0.127142857142857</v>
      </c>
    </row>
    <row r="1251" spans="1:124" x14ac:dyDescent="0.35">
      <c r="A1251" s="19" t="str">
        <f t="shared" si="38"/>
        <v>Negative Earners (last 4 qtrs)--38077</v>
      </c>
      <c r="B1251" s="19" t="str">
        <f t="shared" si="39"/>
        <v>Negative Earners (last 4 qtrs)</v>
      </c>
      <c r="C1251">
        <v>17</v>
      </c>
      <c r="D1251" s="27">
        <v>38077</v>
      </c>
      <c r="F1251">
        <v>2.32558139534884</v>
      </c>
      <c r="H1251">
        <v>2</v>
      </c>
      <c r="J1251">
        <v>3.2886723507917202</v>
      </c>
      <c r="L1251">
        <v>27</v>
      </c>
      <c r="N1251">
        <v>5.1730844029560501</v>
      </c>
      <c r="P1251">
        <v>399</v>
      </c>
      <c r="R1251">
        <v>4.3478260869565197</v>
      </c>
      <c r="T1251">
        <v>1</v>
      </c>
      <c r="V1251">
        <v>4.5553145336225596</v>
      </c>
      <c r="X1251">
        <v>21</v>
      </c>
      <c r="Z1251">
        <v>2.5974025974026</v>
      </c>
      <c r="AB1251">
        <v>2</v>
      </c>
      <c r="AD1251">
        <v>0</v>
      </c>
      <c r="AF1251">
        <v>0</v>
      </c>
      <c r="AH1251">
        <v>1.13636363636364</v>
      </c>
      <c r="AI1251"/>
      <c r="AJ1251">
        <v>1</v>
      </c>
      <c r="AK1251"/>
      <c r="AL1251">
        <v>2.8169014084507</v>
      </c>
      <c r="AN1251">
        <v>2</v>
      </c>
      <c r="AP1251">
        <v>2.52100840336134</v>
      </c>
      <c r="AR1251">
        <v>9</v>
      </c>
      <c r="AT1251">
        <v>2.8138528138528098</v>
      </c>
      <c r="AV1251">
        <v>13</v>
      </c>
      <c r="AX1251">
        <v>3.2258064516128999</v>
      </c>
      <c r="AZ1251">
        <v>6</v>
      </c>
      <c r="BB1251">
        <v>4.3715846994535497</v>
      </c>
      <c r="BD1251">
        <v>8</v>
      </c>
      <c r="BF1251">
        <v>4.8780487804878003</v>
      </c>
      <c r="BH1251">
        <v>2</v>
      </c>
      <c r="BJ1251">
        <v>0</v>
      </c>
      <c r="BL1251">
        <v>0</v>
      </c>
      <c r="BN1251">
        <v>0</v>
      </c>
      <c r="BP1251">
        <v>0</v>
      </c>
      <c r="BR1251">
        <v>25</v>
      </c>
      <c r="BT1251">
        <v>1</v>
      </c>
      <c r="BV1251">
        <v>5.2631578947368398</v>
      </c>
      <c r="BX1251">
        <v>1</v>
      </c>
      <c r="BZ1251" t="s">
        <v>285</v>
      </c>
      <c r="CB1251">
        <v>0</v>
      </c>
      <c r="CD1251">
        <v>4.8780487804878003</v>
      </c>
      <c r="CF1251">
        <v>6</v>
      </c>
      <c r="CH1251">
        <v>0</v>
      </c>
      <c r="CJ1251">
        <v>0</v>
      </c>
      <c r="CL1251">
        <v>0</v>
      </c>
      <c r="CN1251">
        <v>0</v>
      </c>
      <c r="CP1251">
        <v>0</v>
      </c>
      <c r="CR1251">
        <v>0</v>
      </c>
      <c r="CT1251">
        <v>0</v>
      </c>
      <c r="CV1251">
        <v>0</v>
      </c>
      <c r="CX1251">
        <v>0</v>
      </c>
      <c r="CZ1251">
        <v>0</v>
      </c>
      <c r="DB1251">
        <v>0</v>
      </c>
      <c r="DD1251">
        <v>0</v>
      </c>
      <c r="DF1251">
        <v>0</v>
      </c>
      <c r="DH1251">
        <v>0</v>
      </c>
      <c r="DJ1251">
        <v>0</v>
      </c>
      <c r="DL1251">
        <v>0</v>
      </c>
      <c r="DN1251">
        <v>8.3333333333333304</v>
      </c>
      <c r="DP1251">
        <v>1</v>
      </c>
      <c r="DR1251">
        <v>0</v>
      </c>
      <c r="DT1251">
        <v>0</v>
      </c>
    </row>
    <row r="1252" spans="1:124" x14ac:dyDescent="0.35">
      <c r="A1252" s="19" t="str">
        <f t="shared" si="38"/>
        <v>Noncore Funding / Liab--38077</v>
      </c>
      <c r="B1252" s="19" t="str">
        <f t="shared" si="39"/>
        <v>Noncore Funding / Liab</v>
      </c>
      <c r="C1252">
        <v>18</v>
      </c>
      <c r="D1252" s="27">
        <v>38077</v>
      </c>
      <c r="E1252">
        <v>11.653413853000099</v>
      </c>
      <c r="F1252">
        <v>15.0618634164098</v>
      </c>
      <c r="G1252">
        <v>24.642957134588102</v>
      </c>
      <c r="H1252">
        <v>19.679580388418302</v>
      </c>
      <c r="I1252">
        <v>9.4829260712481993</v>
      </c>
      <c r="J1252">
        <v>14.541980498268</v>
      </c>
      <c r="K1252">
        <v>21.859977000081699</v>
      </c>
      <c r="L1252">
        <v>17.351932306748001</v>
      </c>
      <c r="M1252">
        <v>11.9499027727189</v>
      </c>
      <c r="N1252">
        <v>18.303192134967802</v>
      </c>
      <c r="O1252">
        <v>26.999582878013602</v>
      </c>
      <c r="P1252">
        <v>21.227687833872501</v>
      </c>
      <c r="Q1252">
        <v>12.709654843148799</v>
      </c>
      <c r="R1252">
        <v>17.396731194950799</v>
      </c>
      <c r="S1252">
        <v>22.487464300153</v>
      </c>
      <c r="T1252">
        <v>17.820296530005599</v>
      </c>
      <c r="U1252">
        <v>8.8500485504230806</v>
      </c>
      <c r="V1252">
        <v>14.1524105754277</v>
      </c>
      <c r="W1252">
        <v>21.8392477127631</v>
      </c>
      <c r="X1252">
        <v>17.016413070085299</v>
      </c>
      <c r="Y1252">
        <v>12.062077930312901</v>
      </c>
      <c r="Z1252">
        <v>15.2532515066735</v>
      </c>
      <c r="AA1252">
        <v>23.231322367862301</v>
      </c>
      <c r="AB1252">
        <v>19.246436697598298</v>
      </c>
      <c r="AC1252">
        <v>9.5569718664646395</v>
      </c>
      <c r="AD1252">
        <v>13.465558847663701</v>
      </c>
      <c r="AE1252">
        <v>19.049389571515601</v>
      </c>
      <c r="AF1252">
        <v>15.2262024580366</v>
      </c>
      <c r="AG1252">
        <v>10.7727665422066</v>
      </c>
      <c r="AH1252">
        <v>15.315613462724899</v>
      </c>
      <c r="AI1252">
        <v>24.870116897901699</v>
      </c>
      <c r="AJ1252">
        <v>22.178534232785299</v>
      </c>
      <c r="AK1252">
        <v>9.3366044155413306</v>
      </c>
      <c r="AL1252">
        <v>13.9377295158728</v>
      </c>
      <c r="AM1252">
        <v>19.620325294456901</v>
      </c>
      <c r="AN1252">
        <v>16.957704403105801</v>
      </c>
      <c r="AO1252">
        <v>9.2185564171981795</v>
      </c>
      <c r="AP1252">
        <v>13.5973657180835</v>
      </c>
      <c r="AQ1252">
        <v>18.617431051307101</v>
      </c>
      <c r="AR1252">
        <v>15.2574007822236</v>
      </c>
      <c r="AS1252">
        <v>11.2288452813657</v>
      </c>
      <c r="AT1252">
        <v>16.732614491474301</v>
      </c>
      <c r="AU1252">
        <v>24.359915464455099</v>
      </c>
      <c r="AV1252">
        <v>19.3201190691451</v>
      </c>
      <c r="AW1252">
        <v>9.2047576184576503</v>
      </c>
      <c r="AX1252">
        <v>13.448934074056799</v>
      </c>
      <c r="AY1252">
        <v>19.657658165057502</v>
      </c>
      <c r="AZ1252">
        <v>15.5731154195405</v>
      </c>
      <c r="BA1252">
        <v>9.7081200471874407</v>
      </c>
      <c r="BB1252">
        <v>15.4830628687032</v>
      </c>
      <c r="BC1252">
        <v>23.4946877321971</v>
      </c>
      <c r="BD1252">
        <v>18.5522996864531</v>
      </c>
      <c r="BE1252">
        <v>8.4946704372416804</v>
      </c>
      <c r="BF1252">
        <v>13.311019713515799</v>
      </c>
      <c r="BG1252">
        <v>20.0398068739966</v>
      </c>
      <c r="BH1252">
        <v>19.467888877498901</v>
      </c>
      <c r="BI1252">
        <v>11.616937585657601</v>
      </c>
      <c r="BJ1252">
        <v>16.52286182948</v>
      </c>
      <c r="BK1252">
        <v>27.7616381886283</v>
      </c>
      <c r="BL1252">
        <v>21.984562576938899</v>
      </c>
      <c r="BM1252">
        <v>27.672354003216402</v>
      </c>
      <c r="BN1252">
        <v>35.671323882063099</v>
      </c>
      <c r="BO1252">
        <v>41.2369264787378</v>
      </c>
      <c r="BP1252">
        <v>33.237956599891099</v>
      </c>
      <c r="BQ1252">
        <v>13.6322378815064</v>
      </c>
      <c r="BR1252">
        <v>17.458573670156898</v>
      </c>
      <c r="BS1252">
        <v>23.047791221444999</v>
      </c>
      <c r="BT1252">
        <v>19.221455432794599</v>
      </c>
      <c r="BU1252">
        <v>6.7671838308619696</v>
      </c>
      <c r="BV1252">
        <v>11.3935508202904</v>
      </c>
      <c r="BW1252">
        <v>18.0054735926802</v>
      </c>
      <c r="BX1252">
        <v>14.7167983913898</v>
      </c>
      <c r="BZ1252" t="s">
        <v>284</v>
      </c>
      <c r="CC1252">
        <v>9.6981737080573396</v>
      </c>
      <c r="CD1252">
        <v>15.3781185031185</v>
      </c>
      <c r="CE1252">
        <v>24.314631072968101</v>
      </c>
      <c r="CF1252">
        <v>19.0062247755009</v>
      </c>
      <c r="CG1252">
        <v>12.5717506606003</v>
      </c>
      <c r="CH1252">
        <v>16.0313012445448</v>
      </c>
      <c r="CI1252">
        <v>30.197847207336299</v>
      </c>
      <c r="CJ1252">
        <v>22.479763426280702</v>
      </c>
      <c r="CK1252">
        <v>8.2222926256545996</v>
      </c>
      <c r="CL1252">
        <v>14.811503501713601</v>
      </c>
      <c r="CM1252">
        <v>21.357319464574999</v>
      </c>
      <c r="CN1252">
        <v>20.705900971422601</v>
      </c>
      <c r="CO1252">
        <v>14.8676481466063</v>
      </c>
      <c r="CP1252">
        <v>16.525763387998801</v>
      </c>
      <c r="CQ1252">
        <v>21.2284519786493</v>
      </c>
      <c r="CR1252">
        <v>17.793482336335099</v>
      </c>
      <c r="CS1252">
        <v>8.8042563644595209</v>
      </c>
      <c r="CT1252">
        <v>11.0823620786825</v>
      </c>
      <c r="CU1252">
        <v>17.699748048036799</v>
      </c>
      <c r="CV1252">
        <v>13.709776237120099</v>
      </c>
      <c r="CW1252">
        <v>5.7651849490978098</v>
      </c>
      <c r="CX1252">
        <v>13.197880056329</v>
      </c>
      <c r="CY1252">
        <v>20.968357053307098</v>
      </c>
      <c r="CZ1252">
        <v>14.2815661600561</v>
      </c>
      <c r="DA1252">
        <v>19.588848563412899</v>
      </c>
      <c r="DB1252">
        <v>23.708192340648001</v>
      </c>
      <c r="DC1252">
        <v>28.393194911211999</v>
      </c>
      <c r="DD1252">
        <v>24.0852982028673</v>
      </c>
      <c r="DE1252">
        <v>13.4508956257698</v>
      </c>
      <c r="DF1252">
        <v>15.924456106394899</v>
      </c>
      <c r="DG1252">
        <v>19.934799444001101</v>
      </c>
      <c r="DH1252">
        <v>17.461238963376001</v>
      </c>
      <c r="DI1252">
        <v>14.3949971623998</v>
      </c>
      <c r="DJ1252">
        <v>33.256864281263603</v>
      </c>
      <c r="DK1252">
        <v>74.775528576799005</v>
      </c>
      <c r="DL1252">
        <v>46.087227950656903</v>
      </c>
      <c r="DM1252">
        <v>8.5098524474760708</v>
      </c>
      <c r="DN1252">
        <v>11.342613217524599</v>
      </c>
      <c r="DO1252">
        <v>16.691801206649501</v>
      </c>
      <c r="DP1252">
        <v>11.877773704644399</v>
      </c>
      <c r="DQ1252">
        <v>10.404498600529701</v>
      </c>
      <c r="DR1252">
        <v>16.8139605754888</v>
      </c>
      <c r="DS1252">
        <v>21.6206507991919</v>
      </c>
      <c r="DT1252">
        <v>15.9238466560428</v>
      </c>
    </row>
    <row r="1253" spans="1:124" x14ac:dyDescent="0.35">
      <c r="A1253" s="19" t="str">
        <f t="shared" si="38"/>
        <v>Brokered Dep / Liab--38077</v>
      </c>
      <c r="B1253" s="19" t="str">
        <f t="shared" si="39"/>
        <v>Brokered Dep / Liab</v>
      </c>
      <c r="C1253">
        <v>19</v>
      </c>
      <c r="D1253" s="27">
        <v>38077</v>
      </c>
      <c r="E1253">
        <v>0</v>
      </c>
      <c r="F1253">
        <v>0</v>
      </c>
      <c r="G1253">
        <v>0</v>
      </c>
      <c r="H1253">
        <v>1.6507240400116201</v>
      </c>
      <c r="I1253">
        <v>0</v>
      </c>
      <c r="J1253">
        <v>0</v>
      </c>
      <c r="K1253">
        <v>0.23162229189087999</v>
      </c>
      <c r="L1253">
        <v>1.5312047200925001</v>
      </c>
      <c r="M1253">
        <v>0</v>
      </c>
      <c r="N1253">
        <v>0</v>
      </c>
      <c r="O1253">
        <v>0</v>
      </c>
      <c r="P1253">
        <v>1.4457652910016801</v>
      </c>
      <c r="Q1253">
        <v>0</v>
      </c>
      <c r="R1253">
        <v>0</v>
      </c>
      <c r="S1253">
        <v>0</v>
      </c>
      <c r="T1253">
        <v>0.75372194719868102</v>
      </c>
      <c r="U1253">
        <v>0</v>
      </c>
      <c r="V1253">
        <v>0</v>
      </c>
      <c r="W1253">
        <v>0.72495606326889295</v>
      </c>
      <c r="X1253">
        <v>1.9063770939967499</v>
      </c>
      <c r="Y1253">
        <v>0</v>
      </c>
      <c r="Z1253">
        <v>0</v>
      </c>
      <c r="AA1253">
        <v>0</v>
      </c>
      <c r="AB1253">
        <v>1.21659043374108</v>
      </c>
      <c r="AC1253">
        <v>0</v>
      </c>
      <c r="AD1253">
        <v>0</v>
      </c>
      <c r="AE1253">
        <v>0</v>
      </c>
      <c r="AF1253">
        <v>0.70626261909521004</v>
      </c>
      <c r="AG1253">
        <v>0</v>
      </c>
      <c r="AH1253">
        <v>0</v>
      </c>
      <c r="AI1253">
        <v>0</v>
      </c>
      <c r="AJ1253">
        <v>1.85553189002468</v>
      </c>
      <c r="AK1253">
        <v>0</v>
      </c>
      <c r="AL1253">
        <v>0</v>
      </c>
      <c r="AM1253">
        <v>2.6656402936212098</v>
      </c>
      <c r="AN1253">
        <v>2.0267631205994299</v>
      </c>
      <c r="AO1253">
        <v>0</v>
      </c>
      <c r="AP1253">
        <v>0</v>
      </c>
      <c r="AQ1253">
        <v>0</v>
      </c>
      <c r="AR1253">
        <v>1.0585203961220799</v>
      </c>
      <c r="AS1253">
        <v>0</v>
      </c>
      <c r="AT1253">
        <v>0</v>
      </c>
      <c r="AU1253">
        <v>1.70134764880544</v>
      </c>
      <c r="AV1253">
        <v>2.1294125517308999</v>
      </c>
      <c r="AW1253">
        <v>0</v>
      </c>
      <c r="AX1253">
        <v>0</v>
      </c>
      <c r="AY1253">
        <v>0</v>
      </c>
      <c r="AZ1253">
        <v>0.82888418681152098</v>
      </c>
      <c r="BA1253">
        <v>0</v>
      </c>
      <c r="BB1253">
        <v>0</v>
      </c>
      <c r="BC1253">
        <v>1.5532315049818799</v>
      </c>
      <c r="BD1253">
        <v>2.1920054117952898</v>
      </c>
      <c r="BE1253">
        <v>0</v>
      </c>
      <c r="BF1253">
        <v>0</v>
      </c>
      <c r="BG1253">
        <v>0.16848673946957901</v>
      </c>
      <c r="BH1253">
        <v>0.95949922446500302</v>
      </c>
      <c r="BI1253">
        <v>0</v>
      </c>
      <c r="BJ1253">
        <v>0</v>
      </c>
      <c r="BK1253">
        <v>0</v>
      </c>
      <c r="BL1253">
        <v>1.0164583968302301</v>
      </c>
      <c r="BM1253">
        <v>0</v>
      </c>
      <c r="BN1253">
        <v>0.96932114882506504</v>
      </c>
      <c r="BO1253">
        <v>3.2758381314625402</v>
      </c>
      <c r="BP1253">
        <v>2.3065169826374801</v>
      </c>
      <c r="BQ1253">
        <v>0</v>
      </c>
      <c r="BR1253">
        <v>0</v>
      </c>
      <c r="BS1253">
        <v>1.0732353649723001</v>
      </c>
      <c r="BT1253">
        <v>1.0732353649723001</v>
      </c>
      <c r="BU1253">
        <v>0</v>
      </c>
      <c r="BV1253">
        <v>0</v>
      </c>
      <c r="BW1253">
        <v>0.79802367701553001</v>
      </c>
      <c r="BX1253">
        <v>1.8791539485408799</v>
      </c>
      <c r="BZ1253" t="s">
        <v>284</v>
      </c>
      <c r="CC1253">
        <v>0</v>
      </c>
      <c r="CD1253">
        <v>0</v>
      </c>
      <c r="CE1253">
        <v>1.8687127017354099</v>
      </c>
      <c r="CF1253">
        <v>2.8072340530980702</v>
      </c>
      <c r="CG1253">
        <v>0</v>
      </c>
      <c r="CH1253">
        <v>0</v>
      </c>
      <c r="CI1253">
        <v>4.8060754153951599</v>
      </c>
      <c r="CJ1253">
        <v>3.3905297703236501</v>
      </c>
      <c r="CK1253">
        <v>0</v>
      </c>
      <c r="CL1253">
        <v>0</v>
      </c>
      <c r="CM1253">
        <v>3.0247578040904202</v>
      </c>
      <c r="CN1253">
        <v>4.7461182882094901</v>
      </c>
      <c r="CO1253">
        <v>0</v>
      </c>
      <c r="CP1253">
        <v>0</v>
      </c>
      <c r="CQ1253">
        <v>0</v>
      </c>
      <c r="CR1253">
        <v>2.0831634477264598</v>
      </c>
      <c r="CS1253">
        <v>0</v>
      </c>
      <c r="CT1253">
        <v>0</v>
      </c>
      <c r="CU1253">
        <v>0.114003638550981</v>
      </c>
      <c r="CV1253">
        <v>1.0430268512286101</v>
      </c>
      <c r="CW1253">
        <v>0</v>
      </c>
      <c r="CX1253">
        <v>0</v>
      </c>
      <c r="CY1253">
        <v>0.33305308629288199</v>
      </c>
      <c r="CZ1253">
        <v>0.71040132492569297</v>
      </c>
      <c r="DA1253">
        <v>0</v>
      </c>
      <c r="DB1253">
        <v>0</v>
      </c>
      <c r="DC1253">
        <v>1.4761431411530801</v>
      </c>
      <c r="DD1253">
        <v>0.98409542743538803</v>
      </c>
      <c r="DE1253">
        <v>0</v>
      </c>
      <c r="DF1253">
        <v>0</v>
      </c>
      <c r="DG1253">
        <v>4.2121684867394697E-2</v>
      </c>
      <c r="DH1253">
        <v>4.2121684867394697E-2</v>
      </c>
      <c r="DI1253">
        <v>0</v>
      </c>
      <c r="DJ1253">
        <v>0</v>
      </c>
      <c r="DK1253">
        <v>2.7975083197942201</v>
      </c>
      <c r="DL1253">
        <v>5.1627822319568599</v>
      </c>
      <c r="DM1253">
        <v>0</v>
      </c>
      <c r="DN1253">
        <v>0</v>
      </c>
      <c r="DO1253">
        <v>0</v>
      </c>
      <c r="DP1253">
        <v>0.383485004924289</v>
      </c>
      <c r="DQ1253">
        <v>0</v>
      </c>
      <c r="DR1253">
        <v>0</v>
      </c>
      <c r="DS1253">
        <v>1.61194604391551</v>
      </c>
      <c r="DT1253">
        <v>1.4110787932785001</v>
      </c>
    </row>
    <row r="1254" spans="1:124" x14ac:dyDescent="0.35">
      <c r="A1254" s="19" t="str">
        <f t="shared" si="38"/>
        <v>Liquid Assets / Assets--38077</v>
      </c>
      <c r="B1254" s="19" t="str">
        <f t="shared" si="39"/>
        <v>Liquid Assets / Assets</v>
      </c>
      <c r="C1254">
        <v>20</v>
      </c>
      <c r="D1254" s="27">
        <v>38077</v>
      </c>
      <c r="E1254">
        <v>10.337405500929901</v>
      </c>
      <c r="F1254">
        <v>20.6628422568314</v>
      </c>
      <c r="G1254">
        <v>30.833370854018501</v>
      </c>
      <c r="H1254">
        <v>20.679830581393102</v>
      </c>
      <c r="I1254">
        <v>9.6997031598931205</v>
      </c>
      <c r="J1254">
        <v>18.682895715956199</v>
      </c>
      <c r="K1254">
        <v>29.221503457506099</v>
      </c>
      <c r="L1254">
        <v>20.758059540215701</v>
      </c>
      <c r="M1254">
        <v>10.3954330743047</v>
      </c>
      <c r="N1254">
        <v>18.5958571496808</v>
      </c>
      <c r="O1254">
        <v>29.851102207884601</v>
      </c>
      <c r="P1254">
        <v>21.2103973189908</v>
      </c>
      <c r="Q1254">
        <v>18.311879674454801</v>
      </c>
      <c r="R1254">
        <v>23.455725682572702</v>
      </c>
      <c r="S1254">
        <v>35.443309797805703</v>
      </c>
      <c r="T1254">
        <v>26.499982326715699</v>
      </c>
      <c r="U1254">
        <v>9.27717007333057</v>
      </c>
      <c r="V1254">
        <v>17.930223262137599</v>
      </c>
      <c r="W1254">
        <v>28.680213217907099</v>
      </c>
      <c r="X1254">
        <v>20.2950519428577</v>
      </c>
      <c r="Y1254">
        <v>13.2445994614495</v>
      </c>
      <c r="Z1254">
        <v>21.691698423372902</v>
      </c>
      <c r="AA1254">
        <v>30.982524964336701</v>
      </c>
      <c r="AB1254">
        <v>22.319260579976302</v>
      </c>
      <c r="AC1254">
        <v>10.003403485756101</v>
      </c>
      <c r="AD1254">
        <v>19.803311289092601</v>
      </c>
      <c r="AE1254">
        <v>29.8520999795563</v>
      </c>
      <c r="AF1254">
        <v>21.0855261921634</v>
      </c>
      <c r="AG1254">
        <v>7.7946363607753399</v>
      </c>
      <c r="AH1254">
        <v>16.570335872069901</v>
      </c>
      <c r="AI1254">
        <v>28.440270438240301</v>
      </c>
      <c r="AJ1254">
        <v>20.300659793176401</v>
      </c>
      <c r="AK1254">
        <v>11.7192143914837</v>
      </c>
      <c r="AL1254">
        <v>18.555113043302001</v>
      </c>
      <c r="AM1254">
        <v>30.9078178059541</v>
      </c>
      <c r="AN1254">
        <v>21.490069518721299</v>
      </c>
      <c r="AO1254">
        <v>12.085338883829801</v>
      </c>
      <c r="AP1254">
        <v>22.090467457195299</v>
      </c>
      <c r="AQ1254">
        <v>32.362728785357703</v>
      </c>
      <c r="AR1254">
        <v>23.5049501498989</v>
      </c>
      <c r="AS1254">
        <v>8.1095010624966708</v>
      </c>
      <c r="AT1254">
        <v>14.665191348234799</v>
      </c>
      <c r="AU1254">
        <v>24.668091485871201</v>
      </c>
      <c r="AV1254">
        <v>17.207937450505899</v>
      </c>
      <c r="AW1254">
        <v>12.1247444660853</v>
      </c>
      <c r="AX1254">
        <v>20.932420568615701</v>
      </c>
      <c r="AY1254">
        <v>30.428161249720201</v>
      </c>
      <c r="AZ1254">
        <v>22.088479951234898</v>
      </c>
      <c r="BA1254">
        <v>8.8854628862211005</v>
      </c>
      <c r="BB1254">
        <v>16.1508397591634</v>
      </c>
      <c r="BC1254">
        <v>28.127354823153301</v>
      </c>
      <c r="BD1254">
        <v>19.382559162457301</v>
      </c>
      <c r="BE1254">
        <v>12.8131367613568</v>
      </c>
      <c r="BF1254">
        <v>25.6958285876993</v>
      </c>
      <c r="BG1254">
        <v>34.269495070212102</v>
      </c>
      <c r="BH1254">
        <v>28.392076418911</v>
      </c>
      <c r="BI1254">
        <v>7.6560518973780898</v>
      </c>
      <c r="BJ1254">
        <v>14.1122744299971</v>
      </c>
      <c r="BK1254">
        <v>24.147127340076999</v>
      </c>
      <c r="BL1254">
        <v>14.3442720700797</v>
      </c>
      <c r="BM1254">
        <v>13.941087861015101</v>
      </c>
      <c r="BN1254">
        <v>18.602283136516402</v>
      </c>
      <c r="BO1254">
        <v>26.482128762208401</v>
      </c>
      <c r="BP1254">
        <v>21.820933486707101</v>
      </c>
      <c r="BQ1254">
        <v>18.029158984871199</v>
      </c>
      <c r="BR1254">
        <v>30.133937957811298</v>
      </c>
      <c r="BS1254">
        <v>43.887480990423001</v>
      </c>
      <c r="BT1254">
        <v>31.782702017482901</v>
      </c>
      <c r="BU1254">
        <v>10.854795757557399</v>
      </c>
      <c r="BV1254">
        <v>21.596544739109198</v>
      </c>
      <c r="BW1254">
        <v>28.7873209989122</v>
      </c>
      <c r="BX1254">
        <v>20.636034309633501</v>
      </c>
      <c r="BZ1254" t="s">
        <v>284</v>
      </c>
      <c r="CC1254">
        <v>7.8604659838519497</v>
      </c>
      <c r="CD1254">
        <v>14.3135146904726</v>
      </c>
      <c r="CE1254">
        <v>21.919316387562901</v>
      </c>
      <c r="CF1254">
        <v>17.331010605116099</v>
      </c>
      <c r="CG1254">
        <v>6.0134480677934201</v>
      </c>
      <c r="CH1254">
        <v>12.4870057010494</v>
      </c>
      <c r="CI1254">
        <v>20.484024400448</v>
      </c>
      <c r="CJ1254">
        <v>16.268324378124799</v>
      </c>
      <c r="CK1254">
        <v>8.2617606870974001</v>
      </c>
      <c r="CL1254">
        <v>17.643228245020499</v>
      </c>
      <c r="CM1254">
        <v>33.529084502689003</v>
      </c>
      <c r="CN1254">
        <v>22.364965288203301</v>
      </c>
      <c r="CO1254">
        <v>10.636777025054201</v>
      </c>
      <c r="CP1254">
        <v>14.048924024120801</v>
      </c>
      <c r="CQ1254">
        <v>22.3815119411871</v>
      </c>
      <c r="CR1254">
        <v>16.642917758450299</v>
      </c>
      <c r="CS1254">
        <v>12.4525834687668</v>
      </c>
      <c r="CT1254">
        <v>27.245102760063499</v>
      </c>
      <c r="CU1254">
        <v>45.697157061734003</v>
      </c>
      <c r="CV1254">
        <v>29.141078838468399</v>
      </c>
      <c r="CW1254">
        <v>6.8364733342616599</v>
      </c>
      <c r="CX1254">
        <v>8.8325700367186606</v>
      </c>
      <c r="CY1254">
        <v>25.133834788478399</v>
      </c>
      <c r="CZ1254">
        <v>14.5199576702025</v>
      </c>
      <c r="DA1254">
        <v>4.9171943455790403</v>
      </c>
      <c r="DB1254">
        <v>7.93766485051919</v>
      </c>
      <c r="DC1254">
        <v>10.0203439751876</v>
      </c>
      <c r="DD1254">
        <v>7.3124705970046699</v>
      </c>
      <c r="DE1254">
        <v>24.535339272709201</v>
      </c>
      <c r="DF1254">
        <v>28.136229754755899</v>
      </c>
      <c r="DG1254">
        <v>32.683594385860097</v>
      </c>
      <c r="DH1254">
        <v>29.0827039038134</v>
      </c>
      <c r="DI1254">
        <v>6.7062646460059501</v>
      </c>
      <c r="DJ1254">
        <v>11.751378414348199</v>
      </c>
      <c r="DK1254">
        <v>24.964546898062899</v>
      </c>
      <c r="DL1254">
        <v>19.932098443606499</v>
      </c>
      <c r="DM1254">
        <v>7.25243874099601</v>
      </c>
      <c r="DN1254">
        <v>20.691349332452699</v>
      </c>
      <c r="DO1254">
        <v>27.0902595563517</v>
      </c>
      <c r="DP1254">
        <v>19.128017922095399</v>
      </c>
      <c r="DQ1254">
        <v>10.7584201657275</v>
      </c>
      <c r="DR1254">
        <v>26.231030287507199</v>
      </c>
      <c r="DS1254">
        <v>29.9072021771035</v>
      </c>
      <c r="DT1254">
        <v>21.366401189539399</v>
      </c>
    </row>
    <row r="1255" spans="1:124" x14ac:dyDescent="0.35">
      <c r="A1255" s="19" t="str">
        <f t="shared" si="38"/>
        <v>Net Loan Growth (last 4 qtrs)--38077</v>
      </c>
      <c r="B1255" s="19" t="str">
        <f t="shared" si="39"/>
        <v>Net Loan Growth (last 4 qtrs)</v>
      </c>
      <c r="C1255">
        <v>21</v>
      </c>
      <c r="D1255" s="27">
        <v>38077</v>
      </c>
      <c r="E1255">
        <v>1.4750000000000001</v>
      </c>
      <c r="F1255">
        <v>6.6449999999999996</v>
      </c>
      <c r="G1255">
        <v>12.205</v>
      </c>
      <c r="H1255">
        <v>10.3810465116279</v>
      </c>
      <c r="I1255">
        <v>-0.08</v>
      </c>
      <c r="J1255">
        <v>6.43</v>
      </c>
      <c r="K1255">
        <v>15.025</v>
      </c>
      <c r="L1255">
        <v>8.6668176100628909</v>
      </c>
      <c r="M1255">
        <v>-0.41499999999999998</v>
      </c>
      <c r="N1255">
        <v>6.73</v>
      </c>
      <c r="O1255">
        <v>16.37</v>
      </c>
      <c r="P1255">
        <v>10.336178180343399</v>
      </c>
      <c r="Q1255">
        <v>1.165</v>
      </c>
      <c r="R1255">
        <v>5.9</v>
      </c>
      <c r="S1255">
        <v>10.65</v>
      </c>
      <c r="T1255">
        <v>6.3995652173912996</v>
      </c>
      <c r="U1255">
        <v>0.46</v>
      </c>
      <c r="V1255">
        <v>7.46</v>
      </c>
      <c r="W1255">
        <v>16.73</v>
      </c>
      <c r="X1255">
        <v>10.493123595505599</v>
      </c>
      <c r="Y1255">
        <v>1.085</v>
      </c>
      <c r="Z1255">
        <v>6.4450000000000003</v>
      </c>
      <c r="AA1255">
        <v>13.172499999999999</v>
      </c>
      <c r="AB1255">
        <v>11.519342105263201</v>
      </c>
      <c r="AC1255">
        <v>-2.4449999999999998</v>
      </c>
      <c r="AD1255">
        <v>4.2450000000000001</v>
      </c>
      <c r="AE1255">
        <v>11.4975</v>
      </c>
      <c r="AF1255">
        <v>5.1675510204081601</v>
      </c>
      <c r="AG1255">
        <v>-2.3849999999999998</v>
      </c>
      <c r="AH1255">
        <v>4.7300000000000004</v>
      </c>
      <c r="AI1255">
        <v>12.675000000000001</v>
      </c>
      <c r="AJ1255">
        <v>8.2820689655172401</v>
      </c>
      <c r="AK1255">
        <v>0.48499999999999999</v>
      </c>
      <c r="AL1255">
        <v>5.92</v>
      </c>
      <c r="AM1255">
        <v>12.045</v>
      </c>
      <c r="AN1255">
        <v>9.2066197183098595</v>
      </c>
      <c r="AO1255">
        <v>-2.38</v>
      </c>
      <c r="AP1255">
        <v>3.76</v>
      </c>
      <c r="AQ1255">
        <v>10.0725</v>
      </c>
      <c r="AR1255">
        <v>4.3605999999999998</v>
      </c>
      <c r="AS1255">
        <v>4.04</v>
      </c>
      <c r="AT1255">
        <v>10.09</v>
      </c>
      <c r="AU1255">
        <v>18.63</v>
      </c>
      <c r="AV1255">
        <v>13.158035320088301</v>
      </c>
      <c r="AW1255">
        <v>0.95499999999999996</v>
      </c>
      <c r="AX1255">
        <v>6.5350000000000001</v>
      </c>
      <c r="AY1255">
        <v>13.48</v>
      </c>
      <c r="AZ1255">
        <v>8.8204891304347797</v>
      </c>
      <c r="BA1255">
        <v>1.3374999999999999</v>
      </c>
      <c r="BB1255">
        <v>9.98</v>
      </c>
      <c r="BC1255">
        <v>19.057500000000001</v>
      </c>
      <c r="BD1255">
        <v>12.2539887640449</v>
      </c>
      <c r="BE1255">
        <v>-3.1850000000000001</v>
      </c>
      <c r="BF1255">
        <v>3.07</v>
      </c>
      <c r="BG1255">
        <v>6.81</v>
      </c>
      <c r="BH1255">
        <v>0.50717948717948702</v>
      </c>
      <c r="BI1255">
        <v>7.7824999999999998</v>
      </c>
      <c r="BJ1255">
        <v>8.5500000000000007</v>
      </c>
      <c r="BK1255">
        <v>15.2425</v>
      </c>
      <c r="BL1255">
        <v>27.348333333333301</v>
      </c>
      <c r="BM1255">
        <v>9.5225000000000009</v>
      </c>
      <c r="BN1255">
        <v>14.59</v>
      </c>
      <c r="BO1255">
        <v>18.835000000000001</v>
      </c>
      <c r="BP1255">
        <v>13.7675</v>
      </c>
      <c r="BQ1255">
        <v>1.8725000000000001</v>
      </c>
      <c r="BR1255">
        <v>6.09</v>
      </c>
      <c r="BS1255">
        <v>54.752499999999998</v>
      </c>
      <c r="BT1255">
        <v>50.534999999999997</v>
      </c>
      <c r="BU1255">
        <v>-0.1</v>
      </c>
      <c r="BV1255">
        <v>5.28</v>
      </c>
      <c r="BW1255">
        <v>10.164999999999999</v>
      </c>
      <c r="BX1255">
        <v>7.4821052631578899</v>
      </c>
      <c r="BZ1255" t="s">
        <v>284</v>
      </c>
      <c r="CC1255">
        <v>5.5250000000000004</v>
      </c>
      <c r="CD1255">
        <v>13.61</v>
      </c>
      <c r="CE1255">
        <v>22.074999999999999</v>
      </c>
      <c r="CF1255">
        <v>17.6677777777778</v>
      </c>
      <c r="CG1255">
        <v>3.82</v>
      </c>
      <c r="CH1255">
        <v>8.0449999999999999</v>
      </c>
      <c r="CI1255">
        <v>17.407499999999999</v>
      </c>
      <c r="CJ1255">
        <v>11.7271428571429</v>
      </c>
      <c r="CK1255">
        <v>6.43</v>
      </c>
      <c r="CL1255">
        <v>10.37</v>
      </c>
      <c r="CM1255">
        <v>20.305</v>
      </c>
      <c r="CN1255">
        <v>12.9785</v>
      </c>
      <c r="CO1255">
        <v>5.84</v>
      </c>
      <c r="CP1255">
        <v>11.484999999999999</v>
      </c>
      <c r="CQ1255">
        <v>14.3475</v>
      </c>
      <c r="CR1255">
        <v>12.1933333333333</v>
      </c>
      <c r="CS1255">
        <v>6.4574999999999996</v>
      </c>
      <c r="CT1255">
        <v>10.914999999999999</v>
      </c>
      <c r="CU1255">
        <v>15</v>
      </c>
      <c r="CV1255">
        <v>19.891249999999999</v>
      </c>
      <c r="CW1255">
        <v>2.9375</v>
      </c>
      <c r="CX1255">
        <v>8.06</v>
      </c>
      <c r="CY1255">
        <v>16.46</v>
      </c>
      <c r="CZ1255">
        <v>12.5558333333333</v>
      </c>
      <c r="DA1255">
        <v>12.5</v>
      </c>
      <c r="DB1255">
        <v>12.71</v>
      </c>
      <c r="DC1255">
        <v>101.375</v>
      </c>
      <c r="DD1255">
        <v>71.680000000000007</v>
      </c>
      <c r="DE1255">
        <v>-7.42</v>
      </c>
      <c r="DF1255">
        <v>-1.17</v>
      </c>
      <c r="DG1255">
        <v>21.392499999999998</v>
      </c>
      <c r="DH1255">
        <v>15.1425</v>
      </c>
      <c r="DI1255">
        <v>2.19</v>
      </c>
      <c r="DJ1255">
        <v>9.7200000000000006</v>
      </c>
      <c r="DK1255">
        <v>16.077500000000001</v>
      </c>
      <c r="DL1255">
        <v>7.7892857142857199</v>
      </c>
      <c r="DM1255">
        <v>-2.7349999999999999</v>
      </c>
      <c r="DN1255">
        <v>0.56000000000000005</v>
      </c>
      <c r="DO1255">
        <v>5.29</v>
      </c>
      <c r="DP1255">
        <v>-4.2709090909090897</v>
      </c>
      <c r="DQ1255">
        <v>3.665</v>
      </c>
      <c r="DR1255">
        <v>8.51</v>
      </c>
      <c r="DS1255">
        <v>13.19</v>
      </c>
      <c r="DT1255">
        <v>8.7957142857142898</v>
      </c>
    </row>
    <row r="1256" spans="1:124" x14ac:dyDescent="0.35">
      <c r="A1256" s="19" t="str">
        <f t="shared" si="38"/>
        <v>Banks w/ Loan Growth (last 4 qtrs)--38077</v>
      </c>
      <c r="B1256" s="19" t="str">
        <f t="shared" si="39"/>
        <v>Banks w/ Loan Growth (last 4 qtrs)</v>
      </c>
      <c r="C1256">
        <v>22</v>
      </c>
      <c r="D1256" s="27">
        <v>38077</v>
      </c>
      <c r="F1256">
        <v>79.069767441860506</v>
      </c>
      <c r="J1256">
        <v>73.690621193666303</v>
      </c>
      <c r="N1256">
        <v>72.060158174510605</v>
      </c>
      <c r="R1256">
        <v>82.608695652173907</v>
      </c>
      <c r="V1256">
        <v>75.271149674620403</v>
      </c>
      <c r="Z1256">
        <v>81.818181818181799</v>
      </c>
      <c r="AD1256">
        <v>64</v>
      </c>
      <c r="AH1256">
        <v>64.772727272727295</v>
      </c>
      <c r="AI1256"/>
      <c r="AK1256"/>
      <c r="AL1256">
        <v>77.464788732394396</v>
      </c>
      <c r="AP1256">
        <v>64.145658263305293</v>
      </c>
      <c r="AT1256">
        <v>83.766233766233796</v>
      </c>
      <c r="AX1256">
        <v>80.645161290322605</v>
      </c>
      <c r="BB1256">
        <v>77.049180327868896</v>
      </c>
      <c r="BF1256">
        <v>65.853658536585399</v>
      </c>
      <c r="BJ1256">
        <v>100</v>
      </c>
      <c r="BN1256">
        <v>100</v>
      </c>
      <c r="BR1256">
        <v>75</v>
      </c>
      <c r="BV1256">
        <v>73.684210526315795</v>
      </c>
      <c r="BZ1256" t="s">
        <v>285</v>
      </c>
      <c r="CD1256">
        <v>83.739837398373993</v>
      </c>
      <c r="CH1256">
        <v>85.714285714285694</v>
      </c>
      <c r="CL1256">
        <v>85.714285714285694</v>
      </c>
      <c r="CP1256">
        <v>100</v>
      </c>
      <c r="CT1256">
        <v>87.5</v>
      </c>
      <c r="CX1256">
        <v>83.3333333333333</v>
      </c>
      <c r="DB1256">
        <v>100</v>
      </c>
      <c r="DF1256">
        <v>50</v>
      </c>
      <c r="DJ1256">
        <v>73.3333333333333</v>
      </c>
      <c r="DN1256">
        <v>50</v>
      </c>
      <c r="DR1256">
        <v>100</v>
      </c>
    </row>
    <row r="1257" spans="1:124" x14ac:dyDescent="0.35">
      <c r="A1257" s="19" t="str">
        <f t="shared" si="38"/>
        <v>Equity / Assets--38168</v>
      </c>
      <c r="B1257" s="19" t="str">
        <f t="shared" si="39"/>
        <v>Equity / Assets</v>
      </c>
      <c r="C1257">
        <v>1</v>
      </c>
      <c r="D1257" s="27">
        <v>38168</v>
      </c>
      <c r="E1257">
        <v>8.8287615637701098</v>
      </c>
      <c r="F1257">
        <v>9.5938776166436206</v>
      </c>
      <c r="G1257">
        <v>11.3660997358658</v>
      </c>
      <c r="H1257">
        <v>10.727960800444601</v>
      </c>
      <c r="I1257">
        <v>8.3616469128761004</v>
      </c>
      <c r="J1257">
        <v>9.6668212739641302</v>
      </c>
      <c r="K1257">
        <v>11.7111603833781</v>
      </c>
      <c r="L1257">
        <v>10.5299343352113</v>
      </c>
      <c r="M1257">
        <v>8.1314919338939795</v>
      </c>
      <c r="N1257">
        <v>9.5201708736924608</v>
      </c>
      <c r="O1257">
        <v>11.8032346356903</v>
      </c>
      <c r="P1257">
        <v>10.6057138096974</v>
      </c>
      <c r="Q1257">
        <v>9.1895255083582299</v>
      </c>
      <c r="R1257">
        <v>10.2119510498946</v>
      </c>
      <c r="S1257">
        <v>11.0620582084877</v>
      </c>
      <c r="T1257">
        <v>10.673891566156</v>
      </c>
      <c r="U1257">
        <v>8.2464524424791907</v>
      </c>
      <c r="V1257">
        <v>9.4968798751950096</v>
      </c>
      <c r="W1257">
        <v>11.4682841059066</v>
      </c>
      <c r="X1257">
        <v>10.2907253634729</v>
      </c>
      <c r="Y1257">
        <v>8.3382992705371901</v>
      </c>
      <c r="Z1257">
        <v>9.4397124326013895</v>
      </c>
      <c r="AA1257">
        <v>11.048458488895699</v>
      </c>
      <c r="AB1257">
        <v>10.2615597027629</v>
      </c>
      <c r="AC1257">
        <v>8.3597316171508709</v>
      </c>
      <c r="AD1257">
        <v>9.7732849860066704</v>
      </c>
      <c r="AE1257">
        <v>11.6642573615465</v>
      </c>
      <c r="AF1257">
        <v>10.2928709854364</v>
      </c>
      <c r="AG1257">
        <v>9.2318458435543196</v>
      </c>
      <c r="AH1257">
        <v>10.855408310138399</v>
      </c>
      <c r="AI1257">
        <v>15.0216169846185</v>
      </c>
      <c r="AJ1257">
        <v>13.8116547556619</v>
      </c>
      <c r="AK1257">
        <v>8.2609484513673195</v>
      </c>
      <c r="AL1257">
        <v>9.5950438198851593</v>
      </c>
      <c r="AM1257">
        <v>11.7478751876556</v>
      </c>
      <c r="AN1257">
        <v>10.5389539978394</v>
      </c>
      <c r="AO1257">
        <v>8.61259574747878</v>
      </c>
      <c r="AP1257">
        <v>10.009896997153101</v>
      </c>
      <c r="AQ1257">
        <v>12.3439687811693</v>
      </c>
      <c r="AR1257">
        <v>10.806505392162499</v>
      </c>
      <c r="AS1257">
        <v>8.2414949688548091</v>
      </c>
      <c r="AT1257">
        <v>9.3806104129263908</v>
      </c>
      <c r="AU1257">
        <v>10.9717306572286</v>
      </c>
      <c r="AV1257">
        <v>9.88827107816169</v>
      </c>
      <c r="AW1257">
        <v>7.90584157338178</v>
      </c>
      <c r="AX1257">
        <v>9.3806104129263908</v>
      </c>
      <c r="AY1257">
        <v>10.5589711771674</v>
      </c>
      <c r="AZ1257">
        <v>9.7345356355538293</v>
      </c>
      <c r="BA1257">
        <v>8.2412631624423707</v>
      </c>
      <c r="BB1257">
        <v>9.6326242559711499</v>
      </c>
      <c r="BC1257">
        <v>11.4261330604017</v>
      </c>
      <c r="BD1257">
        <v>10.439237169179</v>
      </c>
      <c r="BE1257">
        <v>8.8050105994207204</v>
      </c>
      <c r="BF1257">
        <v>10.6487333170789</v>
      </c>
      <c r="BG1257">
        <v>15.167310037479201</v>
      </c>
      <c r="BH1257">
        <v>17.093742775551799</v>
      </c>
      <c r="BI1257">
        <v>8.4509551190921393</v>
      </c>
      <c r="BJ1257">
        <v>9.5993739139772405</v>
      </c>
      <c r="BK1257">
        <v>11.1675459219259</v>
      </c>
      <c r="BL1257">
        <v>10.4104636391528</v>
      </c>
      <c r="BM1257">
        <v>7.70163595036417</v>
      </c>
      <c r="BN1257">
        <v>8.0248922491518009</v>
      </c>
      <c r="BO1257">
        <v>8.3229523615615104</v>
      </c>
      <c r="BP1257">
        <v>7.9996960627738796</v>
      </c>
      <c r="BQ1257">
        <v>10.5845409453357</v>
      </c>
      <c r="BR1257">
        <v>12.199845407416101</v>
      </c>
      <c r="BS1257">
        <v>13.3225581747679</v>
      </c>
      <c r="BT1257">
        <v>11.707253712687599</v>
      </c>
      <c r="BU1257">
        <v>7.6304244818115103</v>
      </c>
      <c r="BV1257">
        <v>9.4806222806264202</v>
      </c>
      <c r="BW1257">
        <v>10.3881868074824</v>
      </c>
      <c r="BX1257">
        <v>9.2101199283061792</v>
      </c>
      <c r="BZ1257" t="s">
        <v>284</v>
      </c>
      <c r="CC1257">
        <v>8.1594604227784906</v>
      </c>
      <c r="CD1257">
        <v>9.3048149233323603</v>
      </c>
      <c r="CE1257">
        <v>10.601644407708701</v>
      </c>
      <c r="CF1257">
        <v>10.593344841196901</v>
      </c>
      <c r="CG1257">
        <v>8.5224752580797904</v>
      </c>
      <c r="CH1257">
        <v>9.4280572749377907</v>
      </c>
      <c r="CI1257">
        <v>10.678546031664</v>
      </c>
      <c r="CJ1257">
        <v>10.181271033893401</v>
      </c>
      <c r="CK1257">
        <v>8.0804913105971501</v>
      </c>
      <c r="CL1257">
        <v>9.7283955473390193</v>
      </c>
      <c r="CM1257">
        <v>11.588917773926401</v>
      </c>
      <c r="CN1257">
        <v>10.1652539949234</v>
      </c>
      <c r="CO1257">
        <v>8.2644831543562205</v>
      </c>
      <c r="CP1257">
        <v>9.1838410182478505</v>
      </c>
      <c r="CQ1257">
        <v>10.9515529221993</v>
      </c>
      <c r="CR1257">
        <v>9.6397360658521691</v>
      </c>
      <c r="CS1257">
        <v>7.7647814065646399</v>
      </c>
      <c r="CT1257">
        <v>10.3516649154455</v>
      </c>
      <c r="CU1257">
        <v>12.898261366180799</v>
      </c>
      <c r="CV1257">
        <v>12.429221527454001</v>
      </c>
      <c r="CW1257">
        <v>7.8214794276415098</v>
      </c>
      <c r="CX1257">
        <v>8.3059735894357001</v>
      </c>
      <c r="CY1257">
        <v>8.4709258981868896</v>
      </c>
      <c r="CZ1257">
        <v>8.7418499384985999</v>
      </c>
      <c r="DA1257">
        <v>8.6370511047645504</v>
      </c>
      <c r="DB1257">
        <v>9.4743897565319699</v>
      </c>
      <c r="DC1257">
        <v>9.6298335634597798</v>
      </c>
      <c r="DD1257">
        <v>9.01979319330556</v>
      </c>
      <c r="DE1257">
        <v>11.328219334402901</v>
      </c>
      <c r="DF1257">
        <v>13.6870706901832</v>
      </c>
      <c r="DG1257">
        <v>17.272833558452199</v>
      </c>
      <c r="DH1257">
        <v>14.9139822026719</v>
      </c>
      <c r="DI1257">
        <v>10.291749358364299</v>
      </c>
      <c r="DJ1257">
        <v>15.508893800652601</v>
      </c>
      <c r="DK1257">
        <v>22.075990771889899</v>
      </c>
      <c r="DL1257">
        <v>22.622198998641899</v>
      </c>
      <c r="DM1257">
        <v>8.8686925297404304</v>
      </c>
      <c r="DN1257">
        <v>11.1021347717944</v>
      </c>
      <c r="DO1257">
        <v>12.4951578423321</v>
      </c>
      <c r="DP1257">
        <v>11.044337583832601</v>
      </c>
      <c r="DQ1257">
        <v>10.5218385420625</v>
      </c>
      <c r="DR1257">
        <v>10.8220542567528</v>
      </c>
      <c r="DS1257">
        <v>12.5196080503953</v>
      </c>
      <c r="DT1257">
        <v>11.282184730035601</v>
      </c>
    </row>
    <row r="1258" spans="1:124" x14ac:dyDescent="0.35">
      <c r="A1258" s="19" t="str">
        <f t="shared" si="38"/>
        <v>Total Risk Based Capital Ratio--38168</v>
      </c>
      <c r="B1258" s="19" t="str">
        <f t="shared" si="39"/>
        <v>Total Risk Based Capital Ratio</v>
      </c>
      <c r="C1258">
        <v>2</v>
      </c>
      <c r="D1258" s="27">
        <v>38168</v>
      </c>
      <c r="E1258">
        <v>12.51</v>
      </c>
      <c r="F1258">
        <v>14.1</v>
      </c>
      <c r="G1258">
        <v>17.364999999999998</v>
      </c>
      <c r="H1258">
        <v>16.111494252873602</v>
      </c>
      <c r="I1258">
        <v>11.785</v>
      </c>
      <c r="J1258">
        <v>13.88</v>
      </c>
      <c r="K1258">
        <v>17.934999999999999</v>
      </c>
      <c r="L1258">
        <v>15.728438661709999</v>
      </c>
      <c r="M1258">
        <v>11.99</v>
      </c>
      <c r="N1258">
        <v>14.51</v>
      </c>
      <c r="O1258">
        <v>19.27</v>
      </c>
      <c r="P1258">
        <v>17.2203845133917</v>
      </c>
      <c r="Q1258">
        <v>13.705</v>
      </c>
      <c r="R1258">
        <v>14.58</v>
      </c>
      <c r="S1258">
        <v>18.805</v>
      </c>
      <c r="T1258">
        <v>16.89</v>
      </c>
      <c r="U1258">
        <v>11.61</v>
      </c>
      <c r="V1258">
        <v>13.44</v>
      </c>
      <c r="W1258">
        <v>16.565000000000001</v>
      </c>
      <c r="X1258">
        <v>15.0982417582418</v>
      </c>
      <c r="Y1258">
        <v>12.29</v>
      </c>
      <c r="Z1258">
        <v>13.76</v>
      </c>
      <c r="AA1258">
        <v>17.61</v>
      </c>
      <c r="AB1258">
        <v>15.568311688311701</v>
      </c>
      <c r="AC1258">
        <v>11.397500000000001</v>
      </c>
      <c r="AD1258">
        <v>14.695</v>
      </c>
      <c r="AE1258">
        <v>17.97</v>
      </c>
      <c r="AF1258">
        <v>15.7967346938775</v>
      </c>
      <c r="AG1258">
        <v>12.994999999999999</v>
      </c>
      <c r="AH1258">
        <v>16.28</v>
      </c>
      <c r="AI1258">
        <v>23.727499999999999</v>
      </c>
      <c r="AJ1258">
        <v>24.2440909090909</v>
      </c>
      <c r="AK1258">
        <v>12.615</v>
      </c>
      <c r="AL1258">
        <v>15.27</v>
      </c>
      <c r="AM1258">
        <v>19.204999999999998</v>
      </c>
      <c r="AN1258">
        <v>16.460140845070399</v>
      </c>
      <c r="AO1258">
        <v>12.27</v>
      </c>
      <c r="AP1258">
        <v>15.105</v>
      </c>
      <c r="AQ1258">
        <v>19.272500000000001</v>
      </c>
      <c r="AR1258">
        <v>16.710282485875702</v>
      </c>
      <c r="AS1258">
        <v>11.29</v>
      </c>
      <c r="AT1258">
        <v>12.96</v>
      </c>
      <c r="AU1258">
        <v>15.19</v>
      </c>
      <c r="AV1258">
        <v>13.9260430107527</v>
      </c>
      <c r="AW1258">
        <v>12.41</v>
      </c>
      <c r="AX1258">
        <v>14.35</v>
      </c>
      <c r="AY1258">
        <v>18.309999999999999</v>
      </c>
      <c r="AZ1258">
        <v>16.067094972067</v>
      </c>
      <c r="BA1258">
        <v>11.467499999999999</v>
      </c>
      <c r="BB1258">
        <v>13.465</v>
      </c>
      <c r="BC1258">
        <v>16.942499999999999</v>
      </c>
      <c r="BD1258">
        <v>15.0395</v>
      </c>
      <c r="BE1258">
        <v>12.93</v>
      </c>
      <c r="BF1258">
        <v>15.404999999999999</v>
      </c>
      <c r="BG1258">
        <v>19.6325</v>
      </c>
      <c r="BH1258">
        <v>41.895499999999998</v>
      </c>
      <c r="BI1258">
        <v>11.2775</v>
      </c>
      <c r="BJ1258">
        <v>12.555</v>
      </c>
      <c r="BK1258">
        <v>15.295</v>
      </c>
      <c r="BL1258">
        <v>14.151666666666699</v>
      </c>
      <c r="BM1258">
        <v>11.1875</v>
      </c>
      <c r="BN1258">
        <v>11.47</v>
      </c>
      <c r="BO1258">
        <v>12.095000000000001</v>
      </c>
      <c r="BP1258">
        <v>11.8125</v>
      </c>
      <c r="BQ1258">
        <v>16.557500000000001</v>
      </c>
      <c r="BR1258">
        <v>18.690000000000001</v>
      </c>
      <c r="BS1258">
        <v>19.05</v>
      </c>
      <c r="BT1258">
        <v>16.9175</v>
      </c>
      <c r="BU1258">
        <v>11.44</v>
      </c>
      <c r="BV1258">
        <v>13.82</v>
      </c>
      <c r="BW1258">
        <v>17.585000000000001</v>
      </c>
      <c r="BX1258">
        <v>15.251052631578901</v>
      </c>
      <c r="BZ1258" t="s">
        <v>284</v>
      </c>
      <c r="CC1258">
        <v>10.89</v>
      </c>
      <c r="CD1258">
        <v>12.58</v>
      </c>
      <c r="CE1258">
        <v>14.82</v>
      </c>
      <c r="CF1258">
        <v>15.101056910569101</v>
      </c>
      <c r="CG1258">
        <v>11.42</v>
      </c>
      <c r="CH1258">
        <v>12.6</v>
      </c>
      <c r="CI1258">
        <v>13.865</v>
      </c>
      <c r="CJ1258">
        <v>12.949285714285701</v>
      </c>
      <c r="CK1258">
        <v>11.41</v>
      </c>
      <c r="CL1258">
        <v>13.49</v>
      </c>
      <c r="CM1258">
        <v>19.649999999999999</v>
      </c>
      <c r="CN1258">
        <v>15.9542857142857</v>
      </c>
      <c r="CO1258">
        <v>10.92</v>
      </c>
      <c r="CP1258">
        <v>12.01</v>
      </c>
      <c r="CQ1258">
        <v>12.5375</v>
      </c>
      <c r="CR1258">
        <v>12.3183333333333</v>
      </c>
      <c r="CS1258">
        <v>11.27</v>
      </c>
      <c r="CT1258">
        <v>13.91</v>
      </c>
      <c r="CU1258">
        <v>21.232500000000002</v>
      </c>
      <c r="CV1258">
        <v>21.733750000000001</v>
      </c>
      <c r="CW1258">
        <v>10.64</v>
      </c>
      <c r="CX1258">
        <v>11.205</v>
      </c>
      <c r="CY1258">
        <v>13.265000000000001</v>
      </c>
      <c r="CZ1258">
        <v>12.813333333333301</v>
      </c>
      <c r="DA1258">
        <v>11.484999999999999</v>
      </c>
      <c r="DB1258">
        <v>12.13</v>
      </c>
      <c r="DC1258">
        <v>12.565</v>
      </c>
      <c r="DD1258">
        <v>11.99</v>
      </c>
      <c r="DE1258">
        <v>16.487500000000001</v>
      </c>
      <c r="DF1258">
        <v>17.34</v>
      </c>
      <c r="DG1258">
        <v>19.22</v>
      </c>
      <c r="DH1258">
        <v>18.3675</v>
      </c>
      <c r="DI1258">
        <v>15.09</v>
      </c>
      <c r="DJ1258">
        <v>18.36</v>
      </c>
      <c r="DK1258">
        <v>34.795000000000002</v>
      </c>
      <c r="DL1258">
        <v>53.241333333333301</v>
      </c>
      <c r="DM1258">
        <v>12.244999999999999</v>
      </c>
      <c r="DN1258">
        <v>15.01</v>
      </c>
      <c r="DO1258">
        <v>18.71</v>
      </c>
      <c r="DP1258">
        <v>16.067499999999999</v>
      </c>
      <c r="DQ1258">
        <v>15.52</v>
      </c>
      <c r="DR1258">
        <v>16.989999999999998</v>
      </c>
      <c r="DS1258">
        <v>19.010000000000002</v>
      </c>
      <c r="DT1258">
        <v>17.011428571428599</v>
      </c>
    </row>
    <row r="1259" spans="1:124" x14ac:dyDescent="0.35">
      <c r="A1259" s="19" t="str">
        <f t="shared" si="38"/>
        <v>Tier 1 Leverage Ratio--38168</v>
      </c>
      <c r="B1259" s="19" t="str">
        <f t="shared" si="39"/>
        <v>Tier 1 Leverage Ratio</v>
      </c>
      <c r="C1259">
        <v>3</v>
      </c>
      <c r="D1259" s="27">
        <v>38168</v>
      </c>
      <c r="E1259">
        <v>8.625</v>
      </c>
      <c r="F1259">
        <v>9.39</v>
      </c>
      <c r="G1259">
        <v>10.71</v>
      </c>
      <c r="H1259">
        <v>10.481609195402299</v>
      </c>
      <c r="I1259">
        <v>8.26</v>
      </c>
      <c r="J1259">
        <v>9.42</v>
      </c>
      <c r="K1259">
        <v>11.25</v>
      </c>
      <c r="L1259">
        <v>10.318203221809201</v>
      </c>
      <c r="M1259">
        <v>8.0500000000000007</v>
      </c>
      <c r="N1259">
        <v>9.26</v>
      </c>
      <c r="O1259">
        <v>11.44</v>
      </c>
      <c r="P1259">
        <v>10.436355078228599</v>
      </c>
      <c r="Q1259">
        <v>8.75</v>
      </c>
      <c r="R1259">
        <v>9.84</v>
      </c>
      <c r="S1259">
        <v>10.925000000000001</v>
      </c>
      <c r="T1259">
        <v>10.4539130434783</v>
      </c>
      <c r="U1259">
        <v>8.1549999999999994</v>
      </c>
      <c r="V1259">
        <v>9.2100000000000009</v>
      </c>
      <c r="W1259">
        <v>10.7</v>
      </c>
      <c r="X1259">
        <v>10.0530549450549</v>
      </c>
      <c r="Y1259">
        <v>8.33</v>
      </c>
      <c r="Z1259">
        <v>9.2799999999999994</v>
      </c>
      <c r="AA1259">
        <v>10.93</v>
      </c>
      <c r="AB1259">
        <v>10.2192207792208</v>
      </c>
      <c r="AC1259">
        <v>8.1950000000000003</v>
      </c>
      <c r="AD1259">
        <v>9.4250000000000007</v>
      </c>
      <c r="AE1259">
        <v>11.317500000000001</v>
      </c>
      <c r="AF1259">
        <v>10.043469387755099</v>
      </c>
      <c r="AG1259">
        <v>9.16</v>
      </c>
      <c r="AH1259">
        <v>11.01</v>
      </c>
      <c r="AI1259">
        <v>14.88</v>
      </c>
      <c r="AJ1259">
        <v>13.578749999999999</v>
      </c>
      <c r="AK1259">
        <v>8.2650000000000006</v>
      </c>
      <c r="AL1259">
        <v>9.7100000000000009</v>
      </c>
      <c r="AM1259">
        <v>11.955</v>
      </c>
      <c r="AN1259">
        <v>10.549014084507</v>
      </c>
      <c r="AO1259">
        <v>8.3674999999999997</v>
      </c>
      <c r="AP1259">
        <v>9.8699999999999992</v>
      </c>
      <c r="AQ1259">
        <v>12.135</v>
      </c>
      <c r="AR1259">
        <v>10.6459039548023</v>
      </c>
      <c r="AS1259">
        <v>8.14</v>
      </c>
      <c r="AT1259">
        <v>9.0500000000000007</v>
      </c>
      <c r="AU1259">
        <v>10.39</v>
      </c>
      <c r="AV1259">
        <v>9.6158709677419303</v>
      </c>
      <c r="AW1259">
        <v>7.97</v>
      </c>
      <c r="AX1259">
        <v>9.2899999999999991</v>
      </c>
      <c r="AY1259">
        <v>10.46</v>
      </c>
      <c r="AZ1259">
        <v>9.7026256983240309</v>
      </c>
      <c r="BA1259">
        <v>8.1850000000000005</v>
      </c>
      <c r="BB1259">
        <v>9.2750000000000004</v>
      </c>
      <c r="BC1259">
        <v>11.0725</v>
      </c>
      <c r="BD1259">
        <v>10.1587777777778</v>
      </c>
      <c r="BE1259">
        <v>8.6549999999999994</v>
      </c>
      <c r="BF1259">
        <v>9.9049999999999994</v>
      </c>
      <c r="BG1259">
        <v>12.987500000000001</v>
      </c>
      <c r="BH1259">
        <v>16.446750000000002</v>
      </c>
      <c r="BI1259">
        <v>7.6950000000000003</v>
      </c>
      <c r="BJ1259">
        <v>8.0850000000000009</v>
      </c>
      <c r="BK1259">
        <v>9.09</v>
      </c>
      <c r="BL1259">
        <v>9.5549999999999997</v>
      </c>
      <c r="BM1259">
        <v>7.9024999999999999</v>
      </c>
      <c r="BN1259">
        <v>8.0649999999999995</v>
      </c>
      <c r="BO1259">
        <v>8.3475000000000001</v>
      </c>
      <c r="BP1259">
        <v>8.1850000000000005</v>
      </c>
      <c r="BQ1259">
        <v>10.32</v>
      </c>
      <c r="BR1259">
        <v>12.455</v>
      </c>
      <c r="BS1259">
        <v>14.682499999999999</v>
      </c>
      <c r="BT1259">
        <v>12.547499999999999</v>
      </c>
      <c r="BU1259">
        <v>7.5250000000000004</v>
      </c>
      <c r="BV1259">
        <v>9.32</v>
      </c>
      <c r="BW1259">
        <v>10.26</v>
      </c>
      <c r="BX1259">
        <v>9.2273684210526294</v>
      </c>
      <c r="BZ1259" t="s">
        <v>284</v>
      </c>
      <c r="CC1259">
        <v>8.18</v>
      </c>
      <c r="CD1259">
        <v>9.18</v>
      </c>
      <c r="CE1259">
        <v>10.33</v>
      </c>
      <c r="CF1259">
        <v>10.7466666666667</v>
      </c>
      <c r="CG1259">
        <v>8.4149999999999991</v>
      </c>
      <c r="CH1259">
        <v>9.11</v>
      </c>
      <c r="CI1259">
        <v>9.5749999999999993</v>
      </c>
      <c r="CJ1259">
        <v>9.5264285714285695</v>
      </c>
      <c r="CK1259">
        <v>8.1300000000000008</v>
      </c>
      <c r="CL1259">
        <v>10.029999999999999</v>
      </c>
      <c r="CM1259">
        <v>11.72</v>
      </c>
      <c r="CN1259">
        <v>10.395238095238099</v>
      </c>
      <c r="CO1259">
        <v>8.1974999999999998</v>
      </c>
      <c r="CP1259">
        <v>8.49</v>
      </c>
      <c r="CQ1259">
        <v>9.2624999999999993</v>
      </c>
      <c r="CR1259">
        <v>9.1983333333333306</v>
      </c>
      <c r="CS1259">
        <v>7.7050000000000001</v>
      </c>
      <c r="CT1259">
        <v>8.32</v>
      </c>
      <c r="CU1259">
        <v>13.4</v>
      </c>
      <c r="CV1259">
        <v>11.95</v>
      </c>
      <c r="CW1259">
        <v>7.7450000000000001</v>
      </c>
      <c r="CX1259">
        <v>8.1999999999999993</v>
      </c>
      <c r="CY1259">
        <v>8.7449999999999992</v>
      </c>
      <c r="CZ1259">
        <v>8.6775000000000002</v>
      </c>
      <c r="DA1259">
        <v>8.8800000000000008</v>
      </c>
      <c r="DB1259">
        <v>9.57</v>
      </c>
      <c r="DC1259">
        <v>9.6549999999999994</v>
      </c>
      <c r="DD1259">
        <v>9.1666666666666696</v>
      </c>
      <c r="DE1259">
        <v>11.715</v>
      </c>
      <c r="DF1259">
        <v>13.8</v>
      </c>
      <c r="DG1259">
        <v>16.66</v>
      </c>
      <c r="DH1259">
        <v>14.574999999999999</v>
      </c>
      <c r="DI1259">
        <v>10.395</v>
      </c>
      <c r="DJ1259">
        <v>14.8</v>
      </c>
      <c r="DK1259">
        <v>21.995000000000001</v>
      </c>
      <c r="DL1259">
        <v>21.814</v>
      </c>
      <c r="DM1259">
        <v>8.5675000000000008</v>
      </c>
      <c r="DN1259">
        <v>9.66</v>
      </c>
      <c r="DO1259">
        <v>12.525</v>
      </c>
      <c r="DP1259">
        <v>11.0058333333333</v>
      </c>
      <c r="DQ1259">
        <v>10.63</v>
      </c>
      <c r="DR1259">
        <v>10.97</v>
      </c>
      <c r="DS1259">
        <v>12.335000000000001</v>
      </c>
      <c r="DT1259">
        <v>11.2685714285714</v>
      </c>
    </row>
    <row r="1260" spans="1:124" x14ac:dyDescent="0.35">
      <c r="A1260" s="19" t="str">
        <f t="shared" si="38"/>
        <v>ALLL / Nonaccrual Loans--38168</v>
      </c>
      <c r="B1260" s="19" t="str">
        <f t="shared" si="39"/>
        <v>ALLL / Nonaccrual Loans</v>
      </c>
      <c r="C1260">
        <v>4</v>
      </c>
      <c r="D1260" s="27">
        <v>38168</v>
      </c>
      <c r="E1260">
        <v>144.07272464047901</v>
      </c>
      <c r="F1260">
        <v>363.33333333333297</v>
      </c>
      <c r="G1260">
        <v>1158.1193040596499</v>
      </c>
      <c r="H1260">
        <v>1531.35902368646</v>
      </c>
      <c r="I1260">
        <v>119.15584415584399</v>
      </c>
      <c r="J1260">
        <v>238.62068965517199</v>
      </c>
      <c r="K1260">
        <v>764.17910447761199</v>
      </c>
      <c r="L1260">
        <v>1183.5043213193401</v>
      </c>
      <c r="M1260">
        <v>129.12851807719699</v>
      </c>
      <c r="N1260">
        <v>276.349386155589</v>
      </c>
      <c r="O1260">
        <v>718.70759364253195</v>
      </c>
      <c r="P1260">
        <v>963.21151277809997</v>
      </c>
      <c r="Q1260">
        <v>125.531763341692</v>
      </c>
      <c r="R1260">
        <v>196.27052902444601</v>
      </c>
      <c r="S1260">
        <v>615.74897400820805</v>
      </c>
      <c r="T1260">
        <v>449.24824210801199</v>
      </c>
      <c r="U1260">
        <v>119.15584415584399</v>
      </c>
      <c r="V1260">
        <v>247.222222222222</v>
      </c>
      <c r="W1260">
        <v>853.33333333333303</v>
      </c>
      <c r="X1260">
        <v>1268.47823316312</v>
      </c>
      <c r="Y1260">
        <v>113.008494934292</v>
      </c>
      <c r="Z1260">
        <v>214.69387755101999</v>
      </c>
      <c r="AA1260">
        <v>700.24967024684395</v>
      </c>
      <c r="AB1260">
        <v>1052.78278720409</v>
      </c>
      <c r="AC1260">
        <v>141.091133693014</v>
      </c>
      <c r="AD1260">
        <v>238.62068965517199</v>
      </c>
      <c r="AE1260">
        <v>755.12326010397396</v>
      </c>
      <c r="AF1260">
        <v>6281.6912341922798</v>
      </c>
      <c r="AG1260">
        <v>163.931316761505</v>
      </c>
      <c r="AH1260">
        <v>497.05454799750601</v>
      </c>
      <c r="AI1260">
        <v>1383.2452265602701</v>
      </c>
      <c r="AJ1260">
        <v>2452.4609280894401</v>
      </c>
      <c r="AK1260">
        <v>66.121308858738999</v>
      </c>
      <c r="AL1260">
        <v>145.73346116970299</v>
      </c>
      <c r="AM1260">
        <v>328.57142857142901</v>
      </c>
      <c r="AN1260">
        <v>1630.86832937696</v>
      </c>
      <c r="AO1260">
        <v>127.889222159594</v>
      </c>
      <c r="AP1260">
        <v>230</v>
      </c>
      <c r="AQ1260">
        <v>665.54621848739498</v>
      </c>
      <c r="AR1260">
        <v>1080.63022638644</v>
      </c>
      <c r="AS1260">
        <v>121.62849872773501</v>
      </c>
      <c r="AT1260">
        <v>247.12643678160899</v>
      </c>
      <c r="AU1260">
        <v>704.59770114942501</v>
      </c>
      <c r="AV1260">
        <v>1074.97564199613</v>
      </c>
      <c r="AW1260">
        <v>89.021040974529299</v>
      </c>
      <c r="AX1260">
        <v>213.16379955123401</v>
      </c>
      <c r="AY1260">
        <v>604.95901639344299</v>
      </c>
      <c r="AZ1260">
        <v>1035.65717663494</v>
      </c>
      <c r="BA1260">
        <v>98.183902637830897</v>
      </c>
      <c r="BB1260">
        <v>204.04452840920601</v>
      </c>
      <c r="BC1260">
        <v>677.04671143590804</v>
      </c>
      <c r="BD1260">
        <v>1304.03501056194</v>
      </c>
      <c r="BE1260">
        <v>186.27612148230699</v>
      </c>
      <c r="BF1260">
        <v>307.5</v>
      </c>
      <c r="BG1260">
        <v>1039.7689684444699</v>
      </c>
      <c r="BH1260">
        <v>931.19829369890294</v>
      </c>
      <c r="BI1260">
        <v>132.03075515518299</v>
      </c>
      <c r="BJ1260">
        <v>163.96640035681</v>
      </c>
      <c r="BK1260">
        <v>385.71368022467499</v>
      </c>
      <c r="BL1260">
        <v>280.75577723996599</v>
      </c>
      <c r="BM1260">
        <v>180.53892108632701</v>
      </c>
      <c r="BN1260">
        <v>193.226079593565</v>
      </c>
      <c r="BO1260">
        <v>3779.9463731301198</v>
      </c>
      <c r="BP1260">
        <v>2575.91483627977</v>
      </c>
      <c r="BQ1260">
        <v>75.144179075298993</v>
      </c>
      <c r="BR1260">
        <v>77.947932618682998</v>
      </c>
      <c r="BS1260">
        <v>563.27171911833</v>
      </c>
      <c r="BT1260">
        <v>399.62795458952502</v>
      </c>
      <c r="BU1260">
        <v>75.732217573221803</v>
      </c>
      <c r="BV1260">
        <v>93.062200956937801</v>
      </c>
      <c r="BW1260">
        <v>138.53211009174299</v>
      </c>
      <c r="BX1260">
        <v>1159.6779594728901</v>
      </c>
      <c r="BZ1260" t="s">
        <v>284</v>
      </c>
      <c r="CC1260">
        <v>131.04289571042901</v>
      </c>
      <c r="CD1260">
        <v>295.71031378260301</v>
      </c>
      <c r="CE1260">
        <v>955.02027774364001</v>
      </c>
      <c r="CF1260">
        <v>1545.5669615291099</v>
      </c>
      <c r="CG1260">
        <v>100.98319552631899</v>
      </c>
      <c r="CH1260">
        <v>157.80709219858201</v>
      </c>
      <c r="CI1260">
        <v>203.04488219640399</v>
      </c>
      <c r="CJ1260">
        <v>287.89383716058802</v>
      </c>
      <c r="CK1260">
        <v>139.83085501858699</v>
      </c>
      <c r="CL1260">
        <v>354.59745762711901</v>
      </c>
      <c r="CM1260">
        <v>1091.1465892598001</v>
      </c>
      <c r="CN1260">
        <v>1618.3177532623899</v>
      </c>
      <c r="CO1260">
        <v>983.41689352692094</v>
      </c>
      <c r="CP1260">
        <v>1048.9110707804</v>
      </c>
      <c r="CQ1260">
        <v>4088.07471264368</v>
      </c>
      <c r="CR1260">
        <v>4022.5805353902001</v>
      </c>
      <c r="CS1260">
        <v>255.441557431381</v>
      </c>
      <c r="CT1260">
        <v>528.524556450859</v>
      </c>
      <c r="CU1260">
        <v>112534.55056179799</v>
      </c>
      <c r="CV1260">
        <v>112261.46756277799</v>
      </c>
      <c r="CW1260">
        <v>205.46290838013101</v>
      </c>
      <c r="CX1260">
        <v>308.247422680412</v>
      </c>
      <c r="CY1260">
        <v>1555.7711198428301</v>
      </c>
      <c r="CZ1260">
        <v>2957.7330650007898</v>
      </c>
      <c r="DA1260">
        <v>255.94743955725099</v>
      </c>
      <c r="DB1260">
        <v>388.01897983392598</v>
      </c>
      <c r="DC1260">
        <v>479.25539155630702</v>
      </c>
      <c r="DD1260">
        <v>360.79556079772999</v>
      </c>
      <c r="DE1260">
        <v>98.914588940232605</v>
      </c>
      <c r="DF1260">
        <v>109.205470641006</v>
      </c>
      <c r="DG1260">
        <v>119.49635234178</v>
      </c>
      <c r="DH1260">
        <v>109.205470641006</v>
      </c>
      <c r="DI1260">
        <v>556.24060150375897</v>
      </c>
      <c r="DJ1260">
        <v>1140</v>
      </c>
      <c r="DK1260">
        <v>2012.0413568121201</v>
      </c>
      <c r="DL1260">
        <v>2506.3903068649201</v>
      </c>
      <c r="DM1260">
        <v>62.2054806586493</v>
      </c>
      <c r="DN1260">
        <v>118.54981478808899</v>
      </c>
      <c r="DO1260">
        <v>175.412120493359</v>
      </c>
      <c r="DP1260">
        <v>664.43659487238301</v>
      </c>
      <c r="DQ1260">
        <v>62.086805802882402</v>
      </c>
      <c r="DR1260">
        <v>94.508846857840098</v>
      </c>
      <c r="DS1260">
        <v>547.88943006066802</v>
      </c>
      <c r="DT1260">
        <v>305.27175192383299</v>
      </c>
    </row>
    <row r="1261" spans="1:124" x14ac:dyDescent="0.35">
      <c r="A1261" s="19" t="str">
        <f t="shared" si="38"/>
        <v>[NCL + OREO] / [Total Loans + OREO]--38168</v>
      </c>
      <c r="B1261" s="19" t="str">
        <f t="shared" si="39"/>
        <v>[NCL + OREO] / [Total Loans + OREO]</v>
      </c>
      <c r="C1261">
        <v>5</v>
      </c>
      <c r="D1261" s="27">
        <v>38168</v>
      </c>
      <c r="E1261">
        <v>0.43511119825974898</v>
      </c>
      <c r="F1261">
        <v>1.0420520409421601</v>
      </c>
      <c r="G1261">
        <v>1.8863288646165599</v>
      </c>
      <c r="H1261">
        <v>1.2772508056644301</v>
      </c>
      <c r="I1261">
        <v>0.27983981904074401</v>
      </c>
      <c r="J1261">
        <v>0.85125213698006397</v>
      </c>
      <c r="K1261">
        <v>1.7452298696216</v>
      </c>
      <c r="L1261">
        <v>1.2287979426979501</v>
      </c>
      <c r="M1261">
        <v>0.21750884315462099</v>
      </c>
      <c r="N1261">
        <v>0.72281252254580397</v>
      </c>
      <c r="O1261">
        <v>1.5890489260291301</v>
      </c>
      <c r="P1261">
        <v>1.1513198594490099</v>
      </c>
      <c r="Q1261">
        <v>0.88436859216753405</v>
      </c>
      <c r="R1261">
        <v>1.4456896133507999</v>
      </c>
      <c r="S1261">
        <v>2.4749291844083601</v>
      </c>
      <c r="T1261">
        <v>1.8124640626117099</v>
      </c>
      <c r="U1261">
        <v>0.164458227610187</v>
      </c>
      <c r="V1261">
        <v>0.70006781283657105</v>
      </c>
      <c r="W1261">
        <v>1.56056769330428</v>
      </c>
      <c r="X1261">
        <v>1.12169100841833</v>
      </c>
      <c r="Y1261">
        <v>0.42835023770709801</v>
      </c>
      <c r="Z1261">
        <v>1.0455997676444999</v>
      </c>
      <c r="AA1261">
        <v>2.0114209601541702</v>
      </c>
      <c r="AB1261">
        <v>1.4581162180713001</v>
      </c>
      <c r="AC1261">
        <v>0.415567333329382</v>
      </c>
      <c r="AD1261">
        <v>1.0392779464272099</v>
      </c>
      <c r="AE1261">
        <v>1.84081304450772</v>
      </c>
      <c r="AF1261">
        <v>1.2563812474506999</v>
      </c>
      <c r="AG1261">
        <v>0.28055065829300802</v>
      </c>
      <c r="AH1261">
        <v>0.93588057854435802</v>
      </c>
      <c r="AI1261">
        <v>1.6929821720973599</v>
      </c>
      <c r="AJ1261">
        <v>1.25610877137345</v>
      </c>
      <c r="AK1261">
        <v>0.48547699575348502</v>
      </c>
      <c r="AL1261">
        <v>1.3079097398553201</v>
      </c>
      <c r="AM1261">
        <v>2.4820185509002202</v>
      </c>
      <c r="AN1261">
        <v>1.63964215768356</v>
      </c>
      <c r="AO1261">
        <v>0.31020033063205799</v>
      </c>
      <c r="AP1261">
        <v>0.92411452510925796</v>
      </c>
      <c r="AQ1261">
        <v>1.7963355409444</v>
      </c>
      <c r="AR1261">
        <v>1.30772692309742</v>
      </c>
      <c r="AS1261">
        <v>0.236552504371079</v>
      </c>
      <c r="AT1261">
        <v>0.75594436967249901</v>
      </c>
      <c r="AU1261">
        <v>1.49286117259037</v>
      </c>
      <c r="AV1261">
        <v>1.08923570777959</v>
      </c>
      <c r="AW1261">
        <v>0.38051474180553302</v>
      </c>
      <c r="AX1261">
        <v>0.949254605139356</v>
      </c>
      <c r="AY1261">
        <v>2.2381181793426999</v>
      </c>
      <c r="AZ1261">
        <v>1.41429632025652</v>
      </c>
      <c r="BA1261">
        <v>0.229363631464056</v>
      </c>
      <c r="BB1261">
        <v>0.94662428398790099</v>
      </c>
      <c r="BC1261">
        <v>1.94609396016838</v>
      </c>
      <c r="BD1261">
        <v>1.4046617875747001</v>
      </c>
      <c r="BE1261">
        <v>0.238223118603691</v>
      </c>
      <c r="BF1261">
        <v>1.00499060714574</v>
      </c>
      <c r="BG1261">
        <v>1.87155142416861</v>
      </c>
      <c r="BH1261">
        <v>1.4473769572712001</v>
      </c>
      <c r="BI1261">
        <v>0.907188177696716</v>
      </c>
      <c r="BJ1261">
        <v>0.99221762628804799</v>
      </c>
      <c r="BK1261">
        <v>1.1466759181063999</v>
      </c>
      <c r="BL1261">
        <v>1.1001587739909799</v>
      </c>
      <c r="BM1261">
        <v>9.7626183243785195E-3</v>
      </c>
      <c r="BN1261">
        <v>0.55009212522442896</v>
      </c>
      <c r="BO1261">
        <v>1.27451275293581</v>
      </c>
      <c r="BP1261">
        <v>0.73418324603575702</v>
      </c>
      <c r="BQ1261">
        <v>0.241384277704698</v>
      </c>
      <c r="BR1261">
        <v>0.43046463077887298</v>
      </c>
      <c r="BS1261">
        <v>0.99602864479497299</v>
      </c>
      <c r="BT1261">
        <v>0.80694829172079796</v>
      </c>
      <c r="BU1261">
        <v>0.87174345055145797</v>
      </c>
      <c r="BV1261">
        <v>1.34456064104305</v>
      </c>
      <c r="BW1261">
        <v>2.2687400683056902</v>
      </c>
      <c r="BX1261">
        <v>1.8051148472784799</v>
      </c>
      <c r="BZ1261" t="s">
        <v>284</v>
      </c>
      <c r="CC1261">
        <v>0.12406052177134699</v>
      </c>
      <c r="CD1261">
        <v>0.58452380045117303</v>
      </c>
      <c r="CE1261">
        <v>1.38585060390759</v>
      </c>
      <c r="CF1261">
        <v>0.93749087819844101</v>
      </c>
      <c r="CG1261">
        <v>0.73596100277654497</v>
      </c>
      <c r="CH1261">
        <v>0.97051792302315099</v>
      </c>
      <c r="CI1261">
        <v>1.15174875268732</v>
      </c>
      <c r="CJ1261">
        <v>1.00419323621122</v>
      </c>
      <c r="CK1261">
        <v>0.16868236791852301</v>
      </c>
      <c r="CL1261">
        <v>0.59762170952332605</v>
      </c>
      <c r="CM1261">
        <v>1.28969207600372</v>
      </c>
      <c r="CN1261">
        <v>0.84180699965599803</v>
      </c>
      <c r="CO1261">
        <v>0.114544835597911</v>
      </c>
      <c r="CP1261">
        <v>0.22185425556374599</v>
      </c>
      <c r="CQ1261">
        <v>0.37369690444802001</v>
      </c>
      <c r="CR1261">
        <v>0.39423821132340398</v>
      </c>
      <c r="CS1261">
        <v>5.3027992910921001E-2</v>
      </c>
      <c r="CT1261">
        <v>0.37861969767067399</v>
      </c>
      <c r="CU1261">
        <v>0.99698729329513702</v>
      </c>
      <c r="CV1261">
        <v>0.54730188358632603</v>
      </c>
      <c r="CW1261">
        <v>0.317704107700293</v>
      </c>
      <c r="CX1261">
        <v>0.53803874774015403</v>
      </c>
      <c r="CY1261">
        <v>0.888063454442232</v>
      </c>
      <c r="CZ1261">
        <v>0.78842641099754796</v>
      </c>
      <c r="DA1261">
        <v>0.98069880323877401</v>
      </c>
      <c r="DB1261">
        <v>1.48957050090827</v>
      </c>
      <c r="DC1261">
        <v>1.9832496917728799</v>
      </c>
      <c r="DD1261">
        <v>1.4794421630383401</v>
      </c>
      <c r="DE1261">
        <v>1.9683409777380001</v>
      </c>
      <c r="DF1261">
        <v>3.04888270996135</v>
      </c>
      <c r="DG1261">
        <v>4.2649498185597201</v>
      </c>
      <c r="DH1261">
        <v>3.18440808633637</v>
      </c>
      <c r="DI1261">
        <v>0.451054240205497</v>
      </c>
      <c r="DJ1261">
        <v>1.08744432440058</v>
      </c>
      <c r="DK1261">
        <v>2.4276515730489301</v>
      </c>
      <c r="DL1261">
        <v>1.6280403486147901</v>
      </c>
      <c r="DM1261">
        <v>0.188301191806483</v>
      </c>
      <c r="DN1261">
        <v>1.38558921594447</v>
      </c>
      <c r="DO1261">
        <v>2.8920757878963101</v>
      </c>
      <c r="DP1261">
        <v>1.9588453355525599</v>
      </c>
      <c r="DQ1261">
        <v>0.33402938308160501</v>
      </c>
      <c r="DR1261">
        <v>1.44322941094188</v>
      </c>
      <c r="DS1261">
        <v>2.2531748122464301</v>
      </c>
      <c r="DT1261">
        <v>1.5291483818209699</v>
      </c>
    </row>
    <row r="1262" spans="1:124" x14ac:dyDescent="0.35">
      <c r="A1262" s="19" t="str">
        <f t="shared" si="38"/>
        <v>[Noncurrent + Delinquent Loans] / [Capital + ALLL]--38168</v>
      </c>
      <c r="B1262" s="19" t="str">
        <f t="shared" si="39"/>
        <v>[Noncurrent + Delinquent Loans] / [Capital + ALLL]</v>
      </c>
      <c r="C1262">
        <v>6</v>
      </c>
      <c r="D1262" s="27">
        <v>38168</v>
      </c>
      <c r="E1262">
        <v>6.1212977669721003</v>
      </c>
      <c r="F1262">
        <v>11.352133044106999</v>
      </c>
      <c r="G1262">
        <v>18.389580433605001</v>
      </c>
      <c r="H1262">
        <v>13.358831845152499</v>
      </c>
      <c r="I1262">
        <v>5.35349629494839</v>
      </c>
      <c r="J1262">
        <v>10.926384163315801</v>
      </c>
      <c r="K1262">
        <v>18.879689748694499</v>
      </c>
      <c r="L1262">
        <v>13.1980291044922</v>
      </c>
      <c r="M1262">
        <v>3.88890435692349</v>
      </c>
      <c r="N1262">
        <v>8.8448994915386105</v>
      </c>
      <c r="O1262">
        <v>16.3873236100229</v>
      </c>
      <c r="P1262">
        <v>11.558283223370101</v>
      </c>
      <c r="Q1262">
        <v>9.9931238753831497</v>
      </c>
      <c r="R1262">
        <v>14.4307944307944</v>
      </c>
      <c r="S1262">
        <v>20.932434562376201</v>
      </c>
      <c r="T1262">
        <v>17.408759045594</v>
      </c>
      <c r="U1262">
        <v>4.4863312739605599</v>
      </c>
      <c r="V1262">
        <v>10.3154732098147</v>
      </c>
      <c r="W1262">
        <v>19.0110517996136</v>
      </c>
      <c r="X1262">
        <v>12.9691742847175</v>
      </c>
      <c r="Y1262">
        <v>6.4181874420043297</v>
      </c>
      <c r="Z1262">
        <v>12.804030937026999</v>
      </c>
      <c r="AA1262">
        <v>21.255237336148099</v>
      </c>
      <c r="AB1262">
        <v>15.3799705255256</v>
      </c>
      <c r="AC1262">
        <v>6.8876034099240204</v>
      </c>
      <c r="AD1262">
        <v>10.9042533042863</v>
      </c>
      <c r="AE1262">
        <v>16.620327391269299</v>
      </c>
      <c r="AF1262">
        <v>12.310071151497301</v>
      </c>
      <c r="AG1262">
        <v>3.24455469845255</v>
      </c>
      <c r="AH1262">
        <v>7.88287276222258</v>
      </c>
      <c r="AI1262">
        <v>14.6252187363951</v>
      </c>
      <c r="AJ1262">
        <v>10.559077399515401</v>
      </c>
      <c r="AK1262">
        <v>6.4012041123914196</v>
      </c>
      <c r="AL1262">
        <v>12.847965738758001</v>
      </c>
      <c r="AM1262">
        <v>27.602829611139899</v>
      </c>
      <c r="AN1262">
        <v>17.249763062583099</v>
      </c>
      <c r="AO1262">
        <v>5.0302953623772604</v>
      </c>
      <c r="AP1262">
        <v>10.945062268316001</v>
      </c>
      <c r="AQ1262">
        <v>18.804451843437999</v>
      </c>
      <c r="AR1262">
        <v>13.010343512798499</v>
      </c>
      <c r="AS1262">
        <v>5.6787242318164104</v>
      </c>
      <c r="AT1262">
        <v>11.0469314079422</v>
      </c>
      <c r="AU1262">
        <v>18.742557751845698</v>
      </c>
      <c r="AV1262">
        <v>13.317270173157601</v>
      </c>
      <c r="AW1262">
        <v>7.1090047393364904</v>
      </c>
      <c r="AX1262">
        <v>14.050880626223099</v>
      </c>
      <c r="AY1262">
        <v>23.913043478260899</v>
      </c>
      <c r="AZ1262">
        <v>17.290053813738101</v>
      </c>
      <c r="BA1262">
        <v>5.2672417727874397</v>
      </c>
      <c r="BB1262">
        <v>11.316466325721301</v>
      </c>
      <c r="BC1262">
        <v>19.963464038451001</v>
      </c>
      <c r="BD1262">
        <v>14.1048115857302</v>
      </c>
      <c r="BE1262">
        <v>3.6042731433117998</v>
      </c>
      <c r="BF1262">
        <v>9.6977439036459199</v>
      </c>
      <c r="BG1262">
        <v>15.1360782706324</v>
      </c>
      <c r="BH1262">
        <v>10.664632823187601</v>
      </c>
      <c r="BI1262">
        <v>11.3678330452639</v>
      </c>
      <c r="BJ1262">
        <v>12.7510495470896</v>
      </c>
      <c r="BK1262">
        <v>17.315811514680998</v>
      </c>
      <c r="BL1262">
        <v>14.388356942384799</v>
      </c>
      <c r="BM1262">
        <v>0.41227564598926297</v>
      </c>
      <c r="BN1262">
        <v>8.0927830531672704</v>
      </c>
      <c r="BO1262">
        <v>16.163380138117599</v>
      </c>
      <c r="BP1262">
        <v>8.4828727309395493</v>
      </c>
      <c r="BQ1262">
        <v>1.9590749087081001</v>
      </c>
      <c r="BR1262">
        <v>6.6475286358805903</v>
      </c>
      <c r="BS1262">
        <v>13.2840856574059</v>
      </c>
      <c r="BT1262">
        <v>8.5956319302334396</v>
      </c>
      <c r="BU1262">
        <v>11.712520418786101</v>
      </c>
      <c r="BV1262">
        <v>16.195939982347699</v>
      </c>
      <c r="BW1262">
        <v>21.4234811110111</v>
      </c>
      <c r="BX1262">
        <v>17.533578697139099</v>
      </c>
      <c r="BZ1262" t="s">
        <v>284</v>
      </c>
      <c r="CC1262">
        <v>3.6659877800407301</v>
      </c>
      <c r="CD1262">
        <v>8.42046177294832</v>
      </c>
      <c r="CE1262">
        <v>14.8735992656901</v>
      </c>
      <c r="CF1262">
        <v>10.662245595116</v>
      </c>
      <c r="CG1262">
        <v>9.1233599518714907</v>
      </c>
      <c r="CH1262">
        <v>11.3991595579981</v>
      </c>
      <c r="CI1262">
        <v>18.902775262844699</v>
      </c>
      <c r="CJ1262">
        <v>14.3220778895124</v>
      </c>
      <c r="CK1262">
        <v>4.9895636616638503</v>
      </c>
      <c r="CL1262">
        <v>10.9518800946621</v>
      </c>
      <c r="CM1262">
        <v>19.1259398496241</v>
      </c>
      <c r="CN1262">
        <v>12.5317965535793</v>
      </c>
      <c r="CO1262">
        <v>4.7471587027197897</v>
      </c>
      <c r="CP1262">
        <v>8.9593597616853398</v>
      </c>
      <c r="CQ1262">
        <v>10.0558584355066</v>
      </c>
      <c r="CR1262">
        <v>8.43974603648625</v>
      </c>
      <c r="CS1262">
        <v>7.0706185734011902</v>
      </c>
      <c r="CT1262">
        <v>8.1782621976513497</v>
      </c>
      <c r="CU1262">
        <v>8.8419749621216202</v>
      </c>
      <c r="CV1262">
        <v>9.6098293225091105</v>
      </c>
      <c r="CW1262">
        <v>6.3996725625783499</v>
      </c>
      <c r="CX1262">
        <v>9.6195257261389102</v>
      </c>
      <c r="CY1262">
        <v>16.222567579757101</v>
      </c>
      <c r="CZ1262">
        <v>11.825795537078699</v>
      </c>
      <c r="DA1262">
        <v>8.4631560496715501</v>
      </c>
      <c r="DB1262">
        <v>8.6084654474637095</v>
      </c>
      <c r="DC1262">
        <v>13.297606027613201</v>
      </c>
      <c r="DD1262">
        <v>11.637686235701899</v>
      </c>
      <c r="DE1262">
        <v>8.0838654903842606</v>
      </c>
      <c r="DF1262">
        <v>12.208165218246799</v>
      </c>
      <c r="DG1262">
        <v>14.4951370811609</v>
      </c>
      <c r="DH1262">
        <v>10.370837353298301</v>
      </c>
      <c r="DI1262">
        <v>5.3438866642543497</v>
      </c>
      <c r="DJ1262">
        <v>11.2807996073357</v>
      </c>
      <c r="DK1262">
        <v>18.2519168958287</v>
      </c>
      <c r="DL1262">
        <v>11.915532685174099</v>
      </c>
      <c r="DM1262">
        <v>8.4922627213681494</v>
      </c>
      <c r="DN1262">
        <v>18.151269150006801</v>
      </c>
      <c r="DO1262">
        <v>22.277577945912199</v>
      </c>
      <c r="DP1262">
        <v>21.260966739289501</v>
      </c>
      <c r="DQ1262">
        <v>8.3231649237460203</v>
      </c>
      <c r="DR1262">
        <v>13.7102936360659</v>
      </c>
      <c r="DS1262">
        <v>20.1425840951559</v>
      </c>
      <c r="DT1262">
        <v>15.665852352307599</v>
      </c>
    </row>
    <row r="1263" spans="1:124" x14ac:dyDescent="0.35">
      <c r="A1263" s="19" t="str">
        <f t="shared" si="38"/>
        <v xml:space="preserve">  Ag [NCL+DQ] / [Capital + ALLL]--38168</v>
      </c>
      <c r="B1263" s="19" t="str">
        <f t="shared" si="39"/>
        <v xml:space="preserve">  Ag [NCL+DQ] / [Capital + ALLL]</v>
      </c>
      <c r="C1263">
        <v>7</v>
      </c>
      <c r="D1263" s="27">
        <v>38168</v>
      </c>
      <c r="E1263">
        <v>0</v>
      </c>
      <c r="F1263">
        <v>4.6208153106913397E-2</v>
      </c>
      <c r="G1263">
        <v>2.8048808285394098</v>
      </c>
      <c r="H1263">
        <v>2.1520903896764199</v>
      </c>
      <c r="I1263">
        <v>0</v>
      </c>
      <c r="J1263">
        <v>0</v>
      </c>
      <c r="K1263">
        <v>2.3878733170575899</v>
      </c>
      <c r="L1263">
        <v>1.86835027517422</v>
      </c>
      <c r="M1263">
        <v>0</v>
      </c>
      <c r="N1263">
        <v>0</v>
      </c>
      <c r="O1263">
        <v>0.54720093873847797</v>
      </c>
      <c r="P1263">
        <v>0.97954532551310003</v>
      </c>
      <c r="Q1263">
        <v>0</v>
      </c>
      <c r="R1263">
        <v>0</v>
      </c>
      <c r="S1263">
        <v>0</v>
      </c>
      <c r="T1263">
        <v>2.4079060349679101E-2</v>
      </c>
      <c r="U1263">
        <v>0</v>
      </c>
      <c r="V1263">
        <v>0</v>
      </c>
      <c r="W1263">
        <v>1.43580779294182</v>
      </c>
      <c r="X1263">
        <v>1.45638865303903</v>
      </c>
      <c r="Y1263">
        <v>0</v>
      </c>
      <c r="Z1263">
        <v>0.15791032009737799</v>
      </c>
      <c r="AA1263">
        <v>2.8769841269841301</v>
      </c>
      <c r="AB1263">
        <v>2.9497217558572899</v>
      </c>
      <c r="AC1263">
        <v>0.20937245814085501</v>
      </c>
      <c r="AD1263">
        <v>2.7315432987460602</v>
      </c>
      <c r="AE1263">
        <v>6.5265220012055503</v>
      </c>
      <c r="AF1263">
        <v>3.7374511783610802</v>
      </c>
      <c r="AG1263">
        <v>0</v>
      </c>
      <c r="AH1263">
        <v>0.584233926947197</v>
      </c>
      <c r="AI1263">
        <v>2.5127396526806498</v>
      </c>
      <c r="AJ1263">
        <v>2.33238879563363</v>
      </c>
      <c r="AK1263">
        <v>0</v>
      </c>
      <c r="AL1263">
        <v>0</v>
      </c>
      <c r="AM1263">
        <v>0.96669131066849601</v>
      </c>
      <c r="AN1263">
        <v>1.85482362396025</v>
      </c>
      <c r="AO1263">
        <v>0</v>
      </c>
      <c r="AP1263">
        <v>1.91609734977338</v>
      </c>
      <c r="AQ1263">
        <v>5.7037824235056096</v>
      </c>
      <c r="AR1263">
        <v>3.5615957448549498</v>
      </c>
      <c r="AS1263">
        <v>0</v>
      </c>
      <c r="AT1263">
        <v>0</v>
      </c>
      <c r="AU1263">
        <v>1.97215777262181</v>
      </c>
      <c r="AV1263">
        <v>1.68262052552995</v>
      </c>
      <c r="AW1263">
        <v>0</v>
      </c>
      <c r="AX1263">
        <v>0</v>
      </c>
      <c r="AY1263">
        <v>0.54143646408839796</v>
      </c>
      <c r="AZ1263">
        <v>1.0385356785436699</v>
      </c>
      <c r="BA1263">
        <v>0</v>
      </c>
      <c r="BB1263">
        <v>0</v>
      </c>
      <c r="BC1263">
        <v>0.47164748326448502</v>
      </c>
      <c r="BD1263">
        <v>1.0691245284513899</v>
      </c>
      <c r="BE1263">
        <v>0</v>
      </c>
      <c r="BF1263">
        <v>0</v>
      </c>
      <c r="BG1263">
        <v>1.0217696818422299</v>
      </c>
      <c r="BH1263">
        <v>1.5645968805672299</v>
      </c>
      <c r="BI1263">
        <v>1.5750856025512701</v>
      </c>
      <c r="BJ1263">
        <v>2.7927863958852202</v>
      </c>
      <c r="BK1263">
        <v>6.3788967965826</v>
      </c>
      <c r="BL1263">
        <v>3.66400713111222</v>
      </c>
      <c r="BM1263">
        <v>0</v>
      </c>
      <c r="BN1263">
        <v>0</v>
      </c>
      <c r="BO1263">
        <v>0</v>
      </c>
      <c r="BP1263">
        <v>0</v>
      </c>
      <c r="BQ1263">
        <v>0.118432740073034</v>
      </c>
      <c r="BR1263">
        <v>1.47306543573791</v>
      </c>
      <c r="BS1263">
        <v>3.38352159950704</v>
      </c>
      <c r="BT1263">
        <v>2.02888890384216</v>
      </c>
      <c r="BU1263">
        <v>0</v>
      </c>
      <c r="BV1263">
        <v>0</v>
      </c>
      <c r="BW1263">
        <v>0</v>
      </c>
      <c r="BX1263">
        <v>0</v>
      </c>
      <c r="BZ1263" t="s">
        <v>284</v>
      </c>
      <c r="CC1263">
        <v>0</v>
      </c>
      <c r="CD1263">
        <v>0</v>
      </c>
      <c r="CE1263">
        <v>0</v>
      </c>
      <c r="CF1263">
        <v>0.330332536167391</v>
      </c>
      <c r="CG1263">
        <v>0</v>
      </c>
      <c r="CH1263">
        <v>0</v>
      </c>
      <c r="CI1263">
        <v>2.8124111312486999</v>
      </c>
      <c r="CJ1263">
        <v>1.3079076390319999</v>
      </c>
      <c r="CK1263">
        <v>0</v>
      </c>
      <c r="CL1263">
        <v>0</v>
      </c>
      <c r="CM1263">
        <v>1.7543859649122799</v>
      </c>
      <c r="CN1263">
        <v>1.5464940259044</v>
      </c>
      <c r="CO1263">
        <v>0.195661896243292</v>
      </c>
      <c r="CP1263">
        <v>0.94556466930810501</v>
      </c>
      <c r="CQ1263">
        <v>1.5587776796205</v>
      </c>
      <c r="CR1263">
        <v>1.8987022420728299</v>
      </c>
      <c r="CS1263">
        <v>0.361413790544449</v>
      </c>
      <c r="CT1263">
        <v>1.2973900454406599</v>
      </c>
      <c r="CU1263">
        <v>2.44432450216879</v>
      </c>
      <c r="CV1263">
        <v>1.4434011752974401</v>
      </c>
      <c r="CW1263">
        <v>0</v>
      </c>
      <c r="CX1263">
        <v>0.10119760180679201</v>
      </c>
      <c r="CY1263">
        <v>0.89307164171043296</v>
      </c>
      <c r="CZ1263">
        <v>1.1731463232192301</v>
      </c>
      <c r="DA1263">
        <v>0.85272101588896798</v>
      </c>
      <c r="DB1263">
        <v>1.3967075434379099</v>
      </c>
      <c r="DC1263">
        <v>2.0552486912519301</v>
      </c>
      <c r="DD1263">
        <v>1.4730772902813001</v>
      </c>
      <c r="DE1263">
        <v>0</v>
      </c>
      <c r="DF1263">
        <v>0</v>
      </c>
      <c r="DG1263">
        <v>0</v>
      </c>
      <c r="DH1263">
        <v>0</v>
      </c>
      <c r="DI1263">
        <v>0</v>
      </c>
      <c r="DJ1263">
        <v>0</v>
      </c>
      <c r="DK1263">
        <v>1.3074188238661899</v>
      </c>
      <c r="DL1263">
        <v>0.87843732919402695</v>
      </c>
      <c r="DM1263">
        <v>0</v>
      </c>
      <c r="DN1263">
        <v>0.431620321052052</v>
      </c>
      <c r="DO1263">
        <v>3.9797325539232098</v>
      </c>
      <c r="DP1263">
        <v>2.7419342186490101</v>
      </c>
      <c r="DQ1263">
        <v>0.43690126906336202</v>
      </c>
      <c r="DR1263">
        <v>2.1710952689565799</v>
      </c>
      <c r="DS1263">
        <v>2.7239376158627402</v>
      </c>
      <c r="DT1263">
        <v>2.1243403688974398</v>
      </c>
    </row>
    <row r="1264" spans="1:124" x14ac:dyDescent="0.35">
      <c r="A1264" s="19" t="str">
        <f t="shared" si="38"/>
        <v xml:space="preserve">  CLD [NCL+DQ] / [Capital + ALLL]--38168</v>
      </c>
      <c r="B1264" s="19" t="str">
        <f t="shared" si="39"/>
        <v xml:space="preserve">  CLD [NCL+DQ] / [Capital + ALLL]</v>
      </c>
      <c r="C1264">
        <v>8</v>
      </c>
      <c r="D1264" s="27">
        <v>38168</v>
      </c>
      <c r="E1264">
        <v>0</v>
      </c>
      <c r="F1264">
        <v>0</v>
      </c>
      <c r="G1264">
        <v>0.18684034845542899</v>
      </c>
      <c r="H1264">
        <v>0.81970802817199895</v>
      </c>
      <c r="I1264">
        <v>0</v>
      </c>
      <c r="J1264">
        <v>0</v>
      </c>
      <c r="K1264">
        <v>0</v>
      </c>
      <c r="L1264">
        <v>0.44445998108078699</v>
      </c>
      <c r="M1264">
        <v>0</v>
      </c>
      <c r="N1264">
        <v>0</v>
      </c>
      <c r="O1264">
        <v>0.14945616836280501</v>
      </c>
      <c r="P1264">
        <v>0.51268155384526504</v>
      </c>
      <c r="Q1264">
        <v>0</v>
      </c>
      <c r="R1264">
        <v>0</v>
      </c>
      <c r="S1264">
        <v>0</v>
      </c>
      <c r="T1264">
        <v>0.12395690697369199</v>
      </c>
      <c r="U1264">
        <v>0</v>
      </c>
      <c r="V1264">
        <v>0</v>
      </c>
      <c r="W1264">
        <v>0</v>
      </c>
      <c r="X1264">
        <v>0.46773063008214599</v>
      </c>
      <c r="Y1264">
        <v>0</v>
      </c>
      <c r="Z1264">
        <v>0</v>
      </c>
      <c r="AA1264">
        <v>0.79632045033294396</v>
      </c>
      <c r="AB1264">
        <v>1.11514505027749</v>
      </c>
      <c r="AC1264">
        <v>0</v>
      </c>
      <c r="AD1264">
        <v>0</v>
      </c>
      <c r="AE1264">
        <v>0</v>
      </c>
      <c r="AF1264">
        <v>0.28630686813944201</v>
      </c>
      <c r="AG1264">
        <v>0</v>
      </c>
      <c r="AH1264">
        <v>0</v>
      </c>
      <c r="AI1264">
        <v>0</v>
      </c>
      <c r="AJ1264">
        <v>0.35549892795058202</v>
      </c>
      <c r="AK1264">
        <v>0</v>
      </c>
      <c r="AL1264">
        <v>0</v>
      </c>
      <c r="AM1264">
        <v>0.56030316460427299</v>
      </c>
      <c r="AN1264">
        <v>0.57675250516543897</v>
      </c>
      <c r="AO1264">
        <v>0</v>
      </c>
      <c r="AP1264">
        <v>0</v>
      </c>
      <c r="AQ1264">
        <v>0</v>
      </c>
      <c r="AR1264">
        <v>0.17239593834117101</v>
      </c>
      <c r="AS1264">
        <v>0</v>
      </c>
      <c r="AT1264">
        <v>0</v>
      </c>
      <c r="AU1264">
        <v>0.20342117429496101</v>
      </c>
      <c r="AV1264">
        <v>0.65173522693857699</v>
      </c>
      <c r="AW1264">
        <v>0</v>
      </c>
      <c r="AX1264">
        <v>0</v>
      </c>
      <c r="AY1264">
        <v>0</v>
      </c>
      <c r="AZ1264">
        <v>0.44634429332541697</v>
      </c>
      <c r="BA1264">
        <v>0</v>
      </c>
      <c r="BB1264">
        <v>0</v>
      </c>
      <c r="BC1264">
        <v>0</v>
      </c>
      <c r="BD1264">
        <v>0.58445095591690599</v>
      </c>
      <c r="BE1264">
        <v>0</v>
      </c>
      <c r="BF1264">
        <v>0</v>
      </c>
      <c r="BG1264">
        <v>0.263125745076561</v>
      </c>
      <c r="BH1264">
        <v>0.47728415114223199</v>
      </c>
      <c r="BI1264">
        <v>0</v>
      </c>
      <c r="BJ1264">
        <v>0.13927847904005</v>
      </c>
      <c r="BK1264">
        <v>2.2998543306933099</v>
      </c>
      <c r="BL1264">
        <v>1.3845847660091399</v>
      </c>
      <c r="BM1264">
        <v>0</v>
      </c>
      <c r="BN1264">
        <v>0.319078178647828</v>
      </c>
      <c r="BO1264">
        <v>0.77569541700012101</v>
      </c>
      <c r="BP1264">
        <v>0.45661723835229401</v>
      </c>
      <c r="BQ1264">
        <v>0</v>
      </c>
      <c r="BR1264">
        <v>0</v>
      </c>
      <c r="BS1264">
        <v>0.21670606776989801</v>
      </c>
      <c r="BT1264">
        <v>0.21670606776989801</v>
      </c>
      <c r="BU1264">
        <v>0</v>
      </c>
      <c r="BV1264">
        <v>0</v>
      </c>
      <c r="BW1264">
        <v>0</v>
      </c>
      <c r="BX1264">
        <v>0</v>
      </c>
      <c r="BZ1264" t="s">
        <v>284</v>
      </c>
      <c r="CC1264">
        <v>0</v>
      </c>
      <c r="CD1264">
        <v>0</v>
      </c>
      <c r="CE1264">
        <v>0.20342117429496101</v>
      </c>
      <c r="CF1264">
        <v>0.82669373481525499</v>
      </c>
      <c r="CG1264">
        <v>0</v>
      </c>
      <c r="CH1264">
        <v>0</v>
      </c>
      <c r="CI1264">
        <v>1.76975540025474</v>
      </c>
      <c r="CJ1264">
        <v>1.06197605221076</v>
      </c>
      <c r="CK1264">
        <v>0</v>
      </c>
      <c r="CL1264">
        <v>0</v>
      </c>
      <c r="CM1264">
        <v>0</v>
      </c>
      <c r="CN1264">
        <v>1.09188374350796</v>
      </c>
      <c r="CO1264">
        <v>1.9129969009450201E-2</v>
      </c>
      <c r="CP1264">
        <v>0.29950901596333102</v>
      </c>
      <c r="CQ1264">
        <v>0.65052614899010497</v>
      </c>
      <c r="CR1264">
        <v>1.2823356128641501</v>
      </c>
      <c r="CS1264">
        <v>0</v>
      </c>
      <c r="CT1264">
        <v>0</v>
      </c>
      <c r="CU1264">
        <v>0</v>
      </c>
      <c r="CV1264">
        <v>9.3233883857218994E-2</v>
      </c>
      <c r="CW1264">
        <v>0</v>
      </c>
      <c r="CX1264">
        <v>0</v>
      </c>
      <c r="CY1264">
        <v>0.25999786608727699</v>
      </c>
      <c r="CZ1264">
        <v>0.574372892032465</v>
      </c>
      <c r="DA1264">
        <v>0</v>
      </c>
      <c r="DB1264">
        <v>0</v>
      </c>
      <c r="DC1264">
        <v>0</v>
      </c>
      <c r="DD1264">
        <v>0</v>
      </c>
      <c r="DE1264">
        <v>0</v>
      </c>
      <c r="DF1264">
        <v>0</v>
      </c>
      <c r="DG1264">
        <v>1.3511890463608001</v>
      </c>
      <c r="DH1264">
        <v>1.3511890463608001</v>
      </c>
      <c r="DI1264">
        <v>0</v>
      </c>
      <c r="DJ1264">
        <v>0</v>
      </c>
      <c r="DK1264">
        <v>0</v>
      </c>
      <c r="DL1264">
        <v>6.2121629713983301E-2</v>
      </c>
      <c r="DM1264">
        <v>0</v>
      </c>
      <c r="DN1264">
        <v>0</v>
      </c>
      <c r="DO1264">
        <v>0.35885231308219201</v>
      </c>
      <c r="DP1264">
        <v>0.47121577393818398</v>
      </c>
      <c r="DQ1264">
        <v>0</v>
      </c>
      <c r="DR1264">
        <v>0</v>
      </c>
      <c r="DS1264">
        <v>0.18556926099770801</v>
      </c>
      <c r="DT1264">
        <v>0.622951639558596</v>
      </c>
    </row>
    <row r="1265" spans="1:124" x14ac:dyDescent="0.35">
      <c r="A1265" s="19" t="str">
        <f t="shared" si="38"/>
        <v xml:space="preserve">  CRE [NCL+DQ] / [Capital + ALLL]--38168</v>
      </c>
      <c r="B1265" s="19" t="str">
        <f t="shared" si="39"/>
        <v xml:space="preserve">  CRE [NCL+DQ] / [Capital + ALLL]</v>
      </c>
      <c r="C1265">
        <v>9</v>
      </c>
      <c r="D1265" s="27">
        <v>38168</v>
      </c>
      <c r="E1265">
        <v>0</v>
      </c>
      <c r="F1265">
        <v>0.82105611653699695</v>
      </c>
      <c r="G1265">
        <v>3.9462922294376899</v>
      </c>
      <c r="H1265">
        <v>2.7438567570014301</v>
      </c>
      <c r="I1265">
        <v>0</v>
      </c>
      <c r="J1265">
        <v>0.69083447332421299</v>
      </c>
      <c r="K1265">
        <v>4.0572191360552496</v>
      </c>
      <c r="L1265">
        <v>2.8039909218879302</v>
      </c>
      <c r="M1265">
        <v>0</v>
      </c>
      <c r="N1265">
        <v>0.92177332428568404</v>
      </c>
      <c r="O1265">
        <v>3.7229157758531501</v>
      </c>
      <c r="P1265">
        <v>2.6845649837180301</v>
      </c>
      <c r="Q1265">
        <v>0</v>
      </c>
      <c r="R1265">
        <v>1.54170289612735</v>
      </c>
      <c r="S1265">
        <v>4.6389888508141501</v>
      </c>
      <c r="T1265">
        <v>4.1316133136082298</v>
      </c>
      <c r="U1265">
        <v>0</v>
      </c>
      <c r="V1265">
        <v>0.61014096360193604</v>
      </c>
      <c r="W1265">
        <v>4.2510751731327003</v>
      </c>
      <c r="X1265">
        <v>2.95798163192448</v>
      </c>
      <c r="Y1265">
        <v>0</v>
      </c>
      <c r="Z1265">
        <v>1.2451696006869899</v>
      </c>
      <c r="AA1265">
        <v>6.4377497495772404</v>
      </c>
      <c r="AB1265">
        <v>3.8348712134050298</v>
      </c>
      <c r="AC1265">
        <v>0</v>
      </c>
      <c r="AD1265">
        <v>0.51355201795997996</v>
      </c>
      <c r="AE1265">
        <v>2.9109168917642401</v>
      </c>
      <c r="AF1265">
        <v>1.80220768304247</v>
      </c>
      <c r="AG1265">
        <v>0</v>
      </c>
      <c r="AH1265">
        <v>0</v>
      </c>
      <c r="AI1265">
        <v>1.5399342330030801</v>
      </c>
      <c r="AJ1265">
        <v>1.46199990301382</v>
      </c>
      <c r="AK1265">
        <v>0.188194214075461</v>
      </c>
      <c r="AL1265">
        <v>2.2582069777712399</v>
      </c>
      <c r="AM1265">
        <v>6.1411800974568198</v>
      </c>
      <c r="AN1265">
        <v>4.5801786788821701</v>
      </c>
      <c r="AO1265">
        <v>0</v>
      </c>
      <c r="AP1265">
        <v>5.7743392548501998E-2</v>
      </c>
      <c r="AQ1265">
        <v>2.7805982534692002</v>
      </c>
      <c r="AR1265">
        <v>1.74593500157155</v>
      </c>
      <c r="AS1265">
        <v>0</v>
      </c>
      <c r="AT1265">
        <v>1.3102343863735599</v>
      </c>
      <c r="AU1265">
        <v>4.7634965736252699</v>
      </c>
      <c r="AV1265">
        <v>3.2534517578390898</v>
      </c>
      <c r="AW1265">
        <v>0</v>
      </c>
      <c r="AX1265">
        <v>1.0718232044198901</v>
      </c>
      <c r="AY1265">
        <v>4.7553411440385904</v>
      </c>
      <c r="AZ1265">
        <v>3.9131996852219602</v>
      </c>
      <c r="BA1265">
        <v>0</v>
      </c>
      <c r="BB1265">
        <v>0.34852250260783002</v>
      </c>
      <c r="BC1265">
        <v>3.4767106582349099</v>
      </c>
      <c r="BD1265">
        <v>2.8064925921412298</v>
      </c>
      <c r="BE1265">
        <v>0</v>
      </c>
      <c r="BF1265">
        <v>0.619083202212388</v>
      </c>
      <c r="BG1265">
        <v>3.0337745030327499</v>
      </c>
      <c r="BH1265">
        <v>2.0530624246015998</v>
      </c>
      <c r="BI1265">
        <v>0.79278869349166003</v>
      </c>
      <c r="BJ1265">
        <v>1.95219691610824</v>
      </c>
      <c r="BK1265">
        <v>5.9856782465770904</v>
      </c>
      <c r="BL1265">
        <v>3.5093776745589098</v>
      </c>
      <c r="BM1265">
        <v>0</v>
      </c>
      <c r="BN1265">
        <v>1.6881028938906799</v>
      </c>
      <c r="BO1265">
        <v>4.7418830794435696</v>
      </c>
      <c r="BP1265">
        <v>3.0537801855528999</v>
      </c>
      <c r="BQ1265">
        <v>0</v>
      </c>
      <c r="BR1265">
        <v>5.7571470868835697E-2</v>
      </c>
      <c r="BS1265">
        <v>1.2565699722607</v>
      </c>
      <c r="BT1265">
        <v>1.19899850139186</v>
      </c>
      <c r="BU1265">
        <v>0</v>
      </c>
      <c r="BV1265">
        <v>2.6085768915596801</v>
      </c>
      <c r="BW1265">
        <v>8.1754122799190991</v>
      </c>
      <c r="BX1265">
        <v>4.1049549015504203</v>
      </c>
      <c r="BZ1265" t="s">
        <v>284</v>
      </c>
      <c r="CC1265">
        <v>0</v>
      </c>
      <c r="CD1265">
        <v>0.72122052704577</v>
      </c>
      <c r="CE1265">
        <v>4.7968285431119897</v>
      </c>
      <c r="CF1265">
        <v>3.20870272333031</v>
      </c>
      <c r="CG1265">
        <v>0.751664617605458</v>
      </c>
      <c r="CH1265">
        <v>2.5618169134175601</v>
      </c>
      <c r="CI1265">
        <v>4.7164132798921603</v>
      </c>
      <c r="CJ1265">
        <v>3.2627852766310101</v>
      </c>
      <c r="CK1265">
        <v>0</v>
      </c>
      <c r="CL1265">
        <v>1.60642570281124E-2</v>
      </c>
      <c r="CM1265">
        <v>4.1823308270676698</v>
      </c>
      <c r="CN1265">
        <v>2.18258735557606</v>
      </c>
      <c r="CO1265">
        <v>0.27017826646705201</v>
      </c>
      <c r="CP1265">
        <v>0.72605882489603402</v>
      </c>
      <c r="CQ1265">
        <v>4.1439098916933803</v>
      </c>
      <c r="CR1265">
        <v>2.2320543620199098</v>
      </c>
      <c r="CS1265">
        <v>0</v>
      </c>
      <c r="CT1265">
        <v>1.8018746656820099</v>
      </c>
      <c r="CU1265">
        <v>3.69329371523339</v>
      </c>
      <c r="CV1265">
        <v>2.1650764576048398</v>
      </c>
      <c r="CW1265">
        <v>0</v>
      </c>
      <c r="CX1265">
        <v>1.5414019825527601</v>
      </c>
      <c r="CY1265">
        <v>4.04569986482558</v>
      </c>
      <c r="CZ1265">
        <v>2.0212895768602301</v>
      </c>
      <c r="DA1265">
        <v>2.0802110185240701</v>
      </c>
      <c r="DB1265">
        <v>4.1604220370481402</v>
      </c>
      <c r="DC1265">
        <v>4.9405706935385201</v>
      </c>
      <c r="DD1265">
        <v>3.2937137956923501</v>
      </c>
      <c r="DE1265">
        <v>0</v>
      </c>
      <c r="DF1265">
        <v>1.1988716502115699</v>
      </c>
      <c r="DG1265">
        <v>4.2724847513202304</v>
      </c>
      <c r="DH1265">
        <v>3.0736131011086698</v>
      </c>
      <c r="DI1265">
        <v>0</v>
      </c>
      <c r="DJ1265">
        <v>0</v>
      </c>
      <c r="DK1265">
        <v>5.5420538061772703E-2</v>
      </c>
      <c r="DL1265">
        <v>1.0411612337759</v>
      </c>
      <c r="DM1265">
        <v>0.107725453985842</v>
      </c>
      <c r="DN1265">
        <v>1.7777375651934799</v>
      </c>
      <c r="DO1265">
        <v>7.9175392334302099</v>
      </c>
      <c r="DP1265">
        <v>4.3562733329875298</v>
      </c>
      <c r="DQ1265">
        <v>1.6682648463632599</v>
      </c>
      <c r="DR1265">
        <v>3.7373082739252501</v>
      </c>
      <c r="DS1265">
        <v>8.9483431426793096</v>
      </c>
      <c r="DT1265">
        <v>6.3889658576512698</v>
      </c>
    </row>
    <row r="1266" spans="1:124" x14ac:dyDescent="0.35">
      <c r="A1266" s="19" t="str">
        <f t="shared" si="38"/>
        <v xml:space="preserve">  Res RE [NCL+DQ] / [Capital + ALLL]--38168</v>
      </c>
      <c r="B1266" s="19" t="str">
        <f t="shared" si="39"/>
        <v xml:space="preserve">  Res RE [NCL+DQ] / [Capital + ALLL]</v>
      </c>
      <c r="C1266">
        <v>10</v>
      </c>
      <c r="D1266" s="27">
        <v>38168</v>
      </c>
      <c r="E1266">
        <v>0.42731279213823198</v>
      </c>
      <c r="F1266">
        <v>1.0093916369323399</v>
      </c>
      <c r="G1266">
        <v>2.1590932649489898</v>
      </c>
      <c r="H1266">
        <v>2.2450368971919801</v>
      </c>
      <c r="I1266">
        <v>2.98392741088837E-2</v>
      </c>
      <c r="J1266">
        <v>1.03972274060251</v>
      </c>
      <c r="K1266">
        <v>3.1695187225151602</v>
      </c>
      <c r="L1266">
        <v>2.39361959127136</v>
      </c>
      <c r="M1266">
        <v>0.189767738047559</v>
      </c>
      <c r="N1266">
        <v>1.6285233317019701</v>
      </c>
      <c r="O1266">
        <v>4.3049225306077998</v>
      </c>
      <c r="P1266">
        <v>2.9404464418407699</v>
      </c>
      <c r="Q1266">
        <v>4.7473618203556196</v>
      </c>
      <c r="R1266">
        <v>5.85585585585586</v>
      </c>
      <c r="S1266">
        <v>8.1653440836811999</v>
      </c>
      <c r="T1266">
        <v>6.1263476753351602</v>
      </c>
      <c r="U1266">
        <v>0.121032321907015</v>
      </c>
      <c r="V1266">
        <v>1.1331444759206799</v>
      </c>
      <c r="W1266">
        <v>3.5392424267998202</v>
      </c>
      <c r="X1266">
        <v>2.6205201824006501</v>
      </c>
      <c r="Y1266">
        <v>0.59462254395036196</v>
      </c>
      <c r="Z1266">
        <v>1.0614538555750299</v>
      </c>
      <c r="AA1266">
        <v>2.5175058352784299</v>
      </c>
      <c r="AB1266">
        <v>2.4267196522153398</v>
      </c>
      <c r="AC1266">
        <v>0</v>
      </c>
      <c r="AD1266">
        <v>0.428194461964509</v>
      </c>
      <c r="AE1266">
        <v>1.1205221358567099</v>
      </c>
      <c r="AF1266">
        <v>0.78313081981657795</v>
      </c>
      <c r="AG1266">
        <v>0</v>
      </c>
      <c r="AH1266">
        <v>6.3025744396195904E-2</v>
      </c>
      <c r="AI1266">
        <v>0.985304930102194</v>
      </c>
      <c r="AJ1266">
        <v>0.74511434376418695</v>
      </c>
      <c r="AK1266">
        <v>1.2530759992317599</v>
      </c>
      <c r="AL1266">
        <v>3.5258681785967401</v>
      </c>
      <c r="AM1266">
        <v>6.9314663310008404</v>
      </c>
      <c r="AN1266">
        <v>4.9663220623693096</v>
      </c>
      <c r="AO1266">
        <v>0</v>
      </c>
      <c r="AP1266">
        <v>0.57945148526019097</v>
      </c>
      <c r="AQ1266">
        <v>1.9188118028138901</v>
      </c>
      <c r="AR1266">
        <v>1.5586540463668599</v>
      </c>
      <c r="AS1266">
        <v>0.216684723726977</v>
      </c>
      <c r="AT1266">
        <v>1.18291521117815</v>
      </c>
      <c r="AU1266">
        <v>3.2742584213172501</v>
      </c>
      <c r="AV1266">
        <v>2.4535481645630202</v>
      </c>
      <c r="AW1266">
        <v>1.5105740181268901</v>
      </c>
      <c r="AX1266">
        <v>4.6251815439615704</v>
      </c>
      <c r="AY1266">
        <v>9.5954844778927608</v>
      </c>
      <c r="AZ1266">
        <v>6.0475951263495302</v>
      </c>
      <c r="BA1266">
        <v>2.0079425282227501E-4</v>
      </c>
      <c r="BB1266">
        <v>0.89468809508654001</v>
      </c>
      <c r="BC1266">
        <v>2.53475875667809</v>
      </c>
      <c r="BD1266">
        <v>1.9216781441034101</v>
      </c>
      <c r="BE1266">
        <v>0</v>
      </c>
      <c r="BF1266">
        <v>0.92581908656675804</v>
      </c>
      <c r="BG1266">
        <v>1.90813670103424</v>
      </c>
      <c r="BH1266">
        <v>1.5764450400583301</v>
      </c>
      <c r="BI1266">
        <v>0.92000803078521098</v>
      </c>
      <c r="BJ1266">
        <v>1.33053219743721</v>
      </c>
      <c r="BK1266">
        <v>2.01228785569513</v>
      </c>
      <c r="BL1266">
        <v>1.52632895967529</v>
      </c>
      <c r="BM1266">
        <v>0</v>
      </c>
      <c r="BN1266">
        <v>0.66056200195722103</v>
      </c>
      <c r="BO1266">
        <v>1.42047502939685</v>
      </c>
      <c r="BP1266">
        <v>0.75991302743962896</v>
      </c>
      <c r="BQ1266">
        <v>0.38737375398888102</v>
      </c>
      <c r="BR1266">
        <v>1.65235944501514</v>
      </c>
      <c r="BS1266">
        <v>2.8673671471823798</v>
      </c>
      <c r="BT1266">
        <v>1.6023814561561101</v>
      </c>
      <c r="BU1266">
        <v>0.76536107871241998</v>
      </c>
      <c r="BV1266">
        <v>5.9487420644251099</v>
      </c>
      <c r="BW1266">
        <v>9.8192361270703596</v>
      </c>
      <c r="BX1266">
        <v>5.3893837081538898</v>
      </c>
      <c r="BZ1266" t="s">
        <v>284</v>
      </c>
      <c r="CC1266">
        <v>0</v>
      </c>
      <c r="CD1266">
        <v>0.58730368219611995</v>
      </c>
      <c r="CE1266">
        <v>2.2794846382556999</v>
      </c>
      <c r="CF1266">
        <v>1.94181404265156</v>
      </c>
      <c r="CG1266">
        <v>1.97576396206533E-2</v>
      </c>
      <c r="CH1266">
        <v>3.0396296493351098</v>
      </c>
      <c r="CI1266">
        <v>6.1692243297076903</v>
      </c>
      <c r="CJ1266">
        <v>4.3695367958044402</v>
      </c>
      <c r="CK1266">
        <v>1.33788213258412E-2</v>
      </c>
      <c r="CL1266">
        <v>0.67953834537806102</v>
      </c>
      <c r="CM1266">
        <v>2.32558139534884</v>
      </c>
      <c r="CN1266">
        <v>2.6198740075066098</v>
      </c>
      <c r="CO1266">
        <v>0</v>
      </c>
      <c r="CP1266">
        <v>1.84411113843128E-2</v>
      </c>
      <c r="CQ1266">
        <v>0.35355999786226</v>
      </c>
      <c r="CR1266">
        <v>0.16631496193023301</v>
      </c>
      <c r="CS1266">
        <v>8.1722304621222402E-2</v>
      </c>
      <c r="CT1266">
        <v>1.1015473456496001</v>
      </c>
      <c r="CU1266">
        <v>1.6531414110662901</v>
      </c>
      <c r="CV1266">
        <v>0.94932714458192202</v>
      </c>
      <c r="CW1266">
        <v>0.28847390802964601</v>
      </c>
      <c r="CX1266">
        <v>1.0488941570471599</v>
      </c>
      <c r="CY1266">
        <v>2.30104550876547</v>
      </c>
      <c r="CZ1266">
        <v>2.2721747895065998</v>
      </c>
      <c r="DA1266">
        <v>1.4987111084467401E-3</v>
      </c>
      <c r="DB1266">
        <v>2.9974222168934698E-3</v>
      </c>
      <c r="DC1266">
        <v>9.4308253755192306E-2</v>
      </c>
      <c r="DD1266">
        <v>6.2872169170128195E-2</v>
      </c>
      <c r="DE1266">
        <v>0</v>
      </c>
      <c r="DF1266">
        <v>0</v>
      </c>
      <c r="DG1266">
        <v>0.81972135479221697</v>
      </c>
      <c r="DH1266">
        <v>0.81972135479221697</v>
      </c>
      <c r="DI1266">
        <v>0</v>
      </c>
      <c r="DJ1266">
        <v>8.0317701128909897E-4</v>
      </c>
      <c r="DK1266">
        <v>1.71329221747585</v>
      </c>
      <c r="DL1266">
        <v>1.23391950958918</v>
      </c>
      <c r="DM1266">
        <v>0.72314049586776896</v>
      </c>
      <c r="DN1266">
        <v>1.7271328872354901</v>
      </c>
      <c r="DO1266">
        <v>5.9693672704152201</v>
      </c>
      <c r="DP1266">
        <v>4.26316929503463</v>
      </c>
      <c r="DQ1266">
        <v>1.80357797480536</v>
      </c>
      <c r="DR1266">
        <v>2.7432969215491601</v>
      </c>
      <c r="DS1266">
        <v>6.8367022451367898</v>
      </c>
      <c r="DT1266">
        <v>4.5852445183780901</v>
      </c>
    </row>
    <row r="1267" spans="1:124" x14ac:dyDescent="0.35">
      <c r="A1267" s="19" t="str">
        <f t="shared" si="38"/>
        <v xml:space="preserve">  C&amp;I [NCL+DQ] / [Capital + ALLL]--38168</v>
      </c>
      <c r="B1267" s="19" t="str">
        <f t="shared" si="39"/>
        <v xml:space="preserve">  C&amp;I [NCL+DQ] / [Capital + ALLL]</v>
      </c>
      <c r="C1267">
        <v>11</v>
      </c>
      <c r="D1267" s="27">
        <v>38168</v>
      </c>
      <c r="E1267">
        <v>0.25076669619803099</v>
      </c>
      <c r="F1267">
        <v>2.0448289421942598</v>
      </c>
      <c r="G1267">
        <v>4.9710067993636802</v>
      </c>
      <c r="H1267">
        <v>3.3878602157362399</v>
      </c>
      <c r="I1267">
        <v>0.33727469116564701</v>
      </c>
      <c r="J1267">
        <v>1.82029434546863</v>
      </c>
      <c r="K1267">
        <v>4.9971887354916298</v>
      </c>
      <c r="L1267">
        <v>3.34826153725332</v>
      </c>
      <c r="M1267">
        <v>0.11115799481676999</v>
      </c>
      <c r="N1267">
        <v>1.0330653200486699</v>
      </c>
      <c r="O1267">
        <v>3.1656424095004398</v>
      </c>
      <c r="P1267">
        <v>2.3461509167293899</v>
      </c>
      <c r="Q1267">
        <v>1.67973067859873</v>
      </c>
      <c r="R1267">
        <v>2.66122974568087</v>
      </c>
      <c r="S1267">
        <v>5.8585494691859603</v>
      </c>
      <c r="T1267">
        <v>5.0344622353150399</v>
      </c>
      <c r="U1267">
        <v>0.21916138853703901</v>
      </c>
      <c r="V1267">
        <v>1.8449460255152099</v>
      </c>
      <c r="W1267">
        <v>4.9913074491509599</v>
      </c>
      <c r="X1267">
        <v>3.3292033174981999</v>
      </c>
      <c r="Y1267">
        <v>0.71577303487766797</v>
      </c>
      <c r="Z1267">
        <v>3.10751422876492</v>
      </c>
      <c r="AA1267">
        <v>5.7216685123661897</v>
      </c>
      <c r="AB1267">
        <v>4.1214312032896503</v>
      </c>
      <c r="AC1267">
        <v>0.62863270737057997</v>
      </c>
      <c r="AD1267">
        <v>1.9061473204342201</v>
      </c>
      <c r="AE1267">
        <v>5.4657807076840301</v>
      </c>
      <c r="AF1267">
        <v>3.3890853209196798</v>
      </c>
      <c r="AG1267">
        <v>6.6007395581002701E-2</v>
      </c>
      <c r="AH1267">
        <v>1.2244798848371301</v>
      </c>
      <c r="AI1267">
        <v>3.2085247258446401</v>
      </c>
      <c r="AJ1267">
        <v>2.9749187279081002</v>
      </c>
      <c r="AK1267">
        <v>0.52762067493402398</v>
      </c>
      <c r="AL1267">
        <v>1.57123834886818</v>
      </c>
      <c r="AM1267">
        <v>3.5659082850150101</v>
      </c>
      <c r="AN1267">
        <v>3.9864228137477902</v>
      </c>
      <c r="AO1267">
        <v>0.24606025997922101</v>
      </c>
      <c r="AP1267">
        <v>1.6346948546475299</v>
      </c>
      <c r="AQ1267">
        <v>5.3884544892226298</v>
      </c>
      <c r="AR1267">
        <v>3.3887008235883802</v>
      </c>
      <c r="AS1267">
        <v>0.48470666889520297</v>
      </c>
      <c r="AT1267">
        <v>1.8692432725302499</v>
      </c>
      <c r="AU1267">
        <v>4.8248626373626404</v>
      </c>
      <c r="AV1267">
        <v>3.2946813479119998</v>
      </c>
      <c r="AW1267">
        <v>0.54009678534393402</v>
      </c>
      <c r="AX1267">
        <v>1.9178082191780801</v>
      </c>
      <c r="AY1267">
        <v>4.88934637159032</v>
      </c>
      <c r="AZ1267">
        <v>3.2495470883861501</v>
      </c>
      <c r="BA1267">
        <v>0.95134339875080598</v>
      </c>
      <c r="BB1267">
        <v>3.6193807367829498</v>
      </c>
      <c r="BC1267">
        <v>7.7886620480909299</v>
      </c>
      <c r="BD1267">
        <v>5.9224704666166801</v>
      </c>
      <c r="BE1267">
        <v>0.192004941918099</v>
      </c>
      <c r="BF1267">
        <v>1.1816383165216799</v>
      </c>
      <c r="BG1267">
        <v>3.02453854687377</v>
      </c>
      <c r="BH1267">
        <v>2.0073414658275102</v>
      </c>
      <c r="BI1267">
        <v>1.1343290466892899</v>
      </c>
      <c r="BJ1267">
        <v>4.4494353796857498</v>
      </c>
      <c r="BK1267">
        <v>6.6516575507507003</v>
      </c>
      <c r="BL1267">
        <v>4.5946253064376101</v>
      </c>
      <c r="BM1267">
        <v>0.13288447909284201</v>
      </c>
      <c r="BN1267">
        <v>3.54991378222936</v>
      </c>
      <c r="BO1267">
        <v>7.7188979795161199</v>
      </c>
      <c r="BP1267">
        <v>4.3018686763796001</v>
      </c>
      <c r="BQ1267">
        <v>1.16458861071816</v>
      </c>
      <c r="BR1267">
        <v>3.0633598256918102</v>
      </c>
      <c r="BS1267">
        <v>4.7070468725004</v>
      </c>
      <c r="BT1267">
        <v>2.80827565752675</v>
      </c>
      <c r="BU1267">
        <v>0.363970020118843</v>
      </c>
      <c r="BV1267">
        <v>1.7634610862920299</v>
      </c>
      <c r="BW1267">
        <v>5.1082990538409998</v>
      </c>
      <c r="BX1267">
        <v>6.04603720122872</v>
      </c>
      <c r="BZ1267" t="s">
        <v>284</v>
      </c>
      <c r="CC1267">
        <v>0.36441985423205803</v>
      </c>
      <c r="CD1267">
        <v>1.99673489890745</v>
      </c>
      <c r="CE1267">
        <v>4.6129178144143399</v>
      </c>
      <c r="CF1267">
        <v>3.2507964762910899</v>
      </c>
      <c r="CG1267">
        <v>0.31875306343033399</v>
      </c>
      <c r="CH1267">
        <v>1.26736280841547</v>
      </c>
      <c r="CI1267">
        <v>5.01320568521552</v>
      </c>
      <c r="CJ1267">
        <v>2.98309072252894</v>
      </c>
      <c r="CK1267">
        <v>0.33948759114322002</v>
      </c>
      <c r="CL1267">
        <v>2.55362614913177</v>
      </c>
      <c r="CM1267">
        <v>5.9210526315789496</v>
      </c>
      <c r="CN1267">
        <v>3.74861691199377</v>
      </c>
      <c r="CO1267">
        <v>1.07555810478086</v>
      </c>
      <c r="CP1267">
        <v>1.8880707912146699</v>
      </c>
      <c r="CQ1267">
        <v>4.6059215404569001</v>
      </c>
      <c r="CR1267">
        <v>2.9151525844999799</v>
      </c>
      <c r="CS1267">
        <v>9.7165243259254602E-2</v>
      </c>
      <c r="CT1267">
        <v>1.35130523030741</v>
      </c>
      <c r="CU1267">
        <v>4.3900529255659704</v>
      </c>
      <c r="CV1267">
        <v>4.0308461473420696</v>
      </c>
      <c r="CW1267">
        <v>1.22275158084618</v>
      </c>
      <c r="CX1267">
        <v>2.8371221693183299</v>
      </c>
      <c r="CY1267">
        <v>5.6005461062729296</v>
      </c>
      <c r="CZ1267">
        <v>3.7243247129432202</v>
      </c>
      <c r="DA1267">
        <v>1.9003071289251401</v>
      </c>
      <c r="DB1267">
        <v>3.20724177207601</v>
      </c>
      <c r="DC1267">
        <v>6.7314214540405297</v>
      </c>
      <c r="DD1267">
        <v>4.6854051312851102</v>
      </c>
      <c r="DE1267">
        <v>0</v>
      </c>
      <c r="DF1267">
        <v>1.34518376171031</v>
      </c>
      <c r="DG1267">
        <v>4.8278005964550097</v>
      </c>
      <c r="DH1267">
        <v>3.4826168347447002</v>
      </c>
      <c r="DI1267">
        <v>0</v>
      </c>
      <c r="DJ1267">
        <v>1.0559155267578599</v>
      </c>
      <c r="DK1267">
        <v>2.8393308673864701</v>
      </c>
      <c r="DL1267">
        <v>1.92072390531555</v>
      </c>
      <c r="DM1267">
        <v>0.69255288416072602</v>
      </c>
      <c r="DN1267">
        <v>1.89214869856725</v>
      </c>
      <c r="DO1267">
        <v>4.6631352268316704</v>
      </c>
      <c r="DP1267">
        <v>7.8948877583767603</v>
      </c>
      <c r="DQ1267">
        <v>0.33558887590382203</v>
      </c>
      <c r="DR1267">
        <v>1.4405936992215</v>
      </c>
      <c r="DS1267">
        <v>1.8523776052668499</v>
      </c>
      <c r="DT1267">
        <v>1.31082621721366</v>
      </c>
    </row>
    <row r="1268" spans="1:124" x14ac:dyDescent="0.35">
      <c r="A1268" s="19" t="str">
        <f t="shared" si="38"/>
        <v xml:space="preserve">  Ind [NCL+DQ] / [Capital + ALLL]--38168</v>
      </c>
      <c r="B1268" s="19" t="str">
        <f t="shared" si="39"/>
        <v xml:space="preserve">  Ind [NCL+DQ] / [Capital + ALLL]</v>
      </c>
      <c r="C1268">
        <v>12</v>
      </c>
      <c r="D1268" s="27">
        <v>38168</v>
      </c>
      <c r="E1268">
        <v>0.41098257025045598</v>
      </c>
      <c r="F1268">
        <v>0.989083891200772</v>
      </c>
      <c r="G1268">
        <v>2.33155414142735</v>
      </c>
      <c r="H1268">
        <v>2.18513353221641</v>
      </c>
      <c r="I1268">
        <v>0.29854990651746199</v>
      </c>
      <c r="J1268">
        <v>0.86396747416567798</v>
      </c>
      <c r="K1268">
        <v>2.01341706021738</v>
      </c>
      <c r="L1268">
        <v>1.51082715566297</v>
      </c>
      <c r="M1268">
        <v>0.15941727907814199</v>
      </c>
      <c r="N1268">
        <v>0.74397736790623803</v>
      </c>
      <c r="O1268">
        <v>1.9363144905307399</v>
      </c>
      <c r="P1268">
        <v>1.4877600969857001</v>
      </c>
      <c r="Q1268">
        <v>0.76339208981511597</v>
      </c>
      <c r="R1268">
        <v>1.68473012125765</v>
      </c>
      <c r="S1268">
        <v>2.7745003338670902</v>
      </c>
      <c r="T1268">
        <v>1.8835340628517201</v>
      </c>
      <c r="U1268">
        <v>0.27906512721351101</v>
      </c>
      <c r="V1268">
        <v>0.87685855890202102</v>
      </c>
      <c r="W1268">
        <v>1.92490971006788</v>
      </c>
      <c r="X1268">
        <v>1.4741274518399601</v>
      </c>
      <c r="Y1268">
        <v>0.37246996705073399</v>
      </c>
      <c r="Z1268">
        <v>0.91979990317895799</v>
      </c>
      <c r="AA1268">
        <v>2.07919278397799</v>
      </c>
      <c r="AB1268">
        <v>1.6741417988271301</v>
      </c>
      <c r="AC1268">
        <v>0.325713040575625</v>
      </c>
      <c r="AD1268">
        <v>0.79695169757294804</v>
      </c>
      <c r="AE1268">
        <v>1.9841067529621299</v>
      </c>
      <c r="AF1268">
        <v>1.4055260256256199</v>
      </c>
      <c r="AG1268">
        <v>0.27986158877552297</v>
      </c>
      <c r="AH1268">
        <v>0.84257011106081803</v>
      </c>
      <c r="AI1268">
        <v>2.0738980367634099</v>
      </c>
      <c r="AJ1268">
        <v>2.37700273552203</v>
      </c>
      <c r="AK1268">
        <v>0.24575660870245</v>
      </c>
      <c r="AL1268">
        <v>0.744153082919915</v>
      </c>
      <c r="AM1268">
        <v>2.01817979162298</v>
      </c>
      <c r="AN1268">
        <v>1.4332247215448399</v>
      </c>
      <c r="AO1268">
        <v>0.32454611429174002</v>
      </c>
      <c r="AP1268">
        <v>0.95416958639566796</v>
      </c>
      <c r="AQ1268">
        <v>1.9652453645790799</v>
      </c>
      <c r="AR1268">
        <v>1.4679344440554001</v>
      </c>
      <c r="AS1268">
        <v>0.28252788104089199</v>
      </c>
      <c r="AT1268">
        <v>0.81107140831489999</v>
      </c>
      <c r="AU1268">
        <v>1.81673573611286</v>
      </c>
      <c r="AV1268">
        <v>1.4409951236080001</v>
      </c>
      <c r="AW1268">
        <v>0.58605798889574301</v>
      </c>
      <c r="AX1268">
        <v>1.4559068219633899</v>
      </c>
      <c r="AY1268">
        <v>3.1190150478796199</v>
      </c>
      <c r="AZ1268">
        <v>2.0891501369180401</v>
      </c>
      <c r="BA1268">
        <v>0.16783236243665101</v>
      </c>
      <c r="BB1268">
        <v>0.64817565110601105</v>
      </c>
      <c r="BC1268">
        <v>1.82986861257566</v>
      </c>
      <c r="BD1268">
        <v>1.4302794602487701</v>
      </c>
      <c r="BE1268">
        <v>0.32295630777149498</v>
      </c>
      <c r="BF1268">
        <v>0.920093180582362</v>
      </c>
      <c r="BG1268">
        <v>2.43615835476561</v>
      </c>
      <c r="BH1268">
        <v>2.6989204086952001</v>
      </c>
      <c r="BI1268">
        <v>0.36682309235985899</v>
      </c>
      <c r="BJ1268">
        <v>0.40343149279761198</v>
      </c>
      <c r="BK1268">
        <v>1.3051824548048001</v>
      </c>
      <c r="BL1268">
        <v>0.81416066892418804</v>
      </c>
      <c r="BM1268">
        <v>0.14555381037076301</v>
      </c>
      <c r="BN1268">
        <v>0.21197991492667001</v>
      </c>
      <c r="BO1268">
        <v>0.41601901557761001</v>
      </c>
      <c r="BP1268">
        <v>0.34959291102170398</v>
      </c>
      <c r="BQ1268">
        <v>0.20232259762476601</v>
      </c>
      <c r="BR1268">
        <v>0.40117245856688599</v>
      </c>
      <c r="BS1268">
        <v>1.0456141832121699</v>
      </c>
      <c r="BT1268">
        <v>0.84676432227004705</v>
      </c>
      <c r="BU1268">
        <v>0.323716985557366</v>
      </c>
      <c r="BV1268">
        <v>0.92721372276309699</v>
      </c>
      <c r="BW1268">
        <v>3.2866986384851802</v>
      </c>
      <c r="BX1268">
        <v>1.74982712149956</v>
      </c>
      <c r="BZ1268" t="s">
        <v>284</v>
      </c>
      <c r="CC1268">
        <v>8.19624143785493E-2</v>
      </c>
      <c r="CD1268">
        <v>0.460179815928074</v>
      </c>
      <c r="CE1268">
        <v>1.21158392434988</v>
      </c>
      <c r="CF1268">
        <v>0.88439945130813602</v>
      </c>
      <c r="CG1268">
        <v>0.74985916498414695</v>
      </c>
      <c r="CH1268">
        <v>1.6661780126838699</v>
      </c>
      <c r="CI1268">
        <v>2.40167037041269</v>
      </c>
      <c r="CJ1268">
        <v>2.1724982525266401</v>
      </c>
      <c r="CK1268">
        <v>0.32799920485041301</v>
      </c>
      <c r="CL1268">
        <v>1.0651629072681701</v>
      </c>
      <c r="CM1268">
        <v>2.93045429052159</v>
      </c>
      <c r="CN1268">
        <v>1.91165634459314</v>
      </c>
      <c r="CO1268">
        <v>9.2726934847300602E-2</v>
      </c>
      <c r="CP1268">
        <v>0.43638209335883699</v>
      </c>
      <c r="CQ1268">
        <v>0.76487409336246504</v>
      </c>
      <c r="CR1268">
        <v>0.62406258263625503</v>
      </c>
      <c r="CS1268">
        <v>0.287883388398604</v>
      </c>
      <c r="CT1268">
        <v>0.99065063914673801</v>
      </c>
      <c r="CU1268">
        <v>1.42576952109063</v>
      </c>
      <c r="CV1268">
        <v>0.96853354263727598</v>
      </c>
      <c r="CW1268">
        <v>1.1946509844500499</v>
      </c>
      <c r="CX1268">
        <v>1.8514453929608501</v>
      </c>
      <c r="CY1268">
        <v>3.0230973812970299</v>
      </c>
      <c r="CZ1268">
        <v>2.3390938809513799</v>
      </c>
      <c r="DA1268">
        <v>0.67524895756372005</v>
      </c>
      <c r="DB1268">
        <v>0.71204698292913005</v>
      </c>
      <c r="DC1268">
        <v>0.89247032011713701</v>
      </c>
      <c r="DD1268">
        <v>0.80779719081086099</v>
      </c>
      <c r="DE1268">
        <v>0</v>
      </c>
      <c r="DF1268">
        <v>0.60052846504924295</v>
      </c>
      <c r="DG1268">
        <v>3.59541452770195</v>
      </c>
      <c r="DH1268">
        <v>2.9948860626527098</v>
      </c>
      <c r="DI1268">
        <v>0.42022831834145802</v>
      </c>
      <c r="DJ1268">
        <v>2.0213288117442301</v>
      </c>
      <c r="DK1268">
        <v>7.5168074105712401</v>
      </c>
      <c r="DL1268">
        <v>6.5194479187587202</v>
      </c>
      <c r="DM1268">
        <v>0.55145768980171095</v>
      </c>
      <c r="DN1268">
        <v>1.59236722167052</v>
      </c>
      <c r="DO1268">
        <v>2.3925899064129901</v>
      </c>
      <c r="DP1268">
        <v>1.71557744291629</v>
      </c>
      <c r="DQ1268">
        <v>0.17870424419429101</v>
      </c>
      <c r="DR1268">
        <v>0.66709021601016505</v>
      </c>
      <c r="DS1268">
        <v>1.5016943283061099</v>
      </c>
      <c r="DT1268">
        <v>0.96199209335937996</v>
      </c>
    </row>
    <row r="1269" spans="1:124" x14ac:dyDescent="0.35">
      <c r="A1269" s="19" t="str">
        <f t="shared" si="38"/>
        <v xml:space="preserve">  OREO / [Capital + ALLL]--38168</v>
      </c>
      <c r="B1269" s="19" t="str">
        <f t="shared" si="39"/>
        <v xml:space="preserve">  OREO / [Capital + ALLL]</v>
      </c>
      <c r="C1269">
        <v>13</v>
      </c>
      <c r="D1269" s="27">
        <v>38168</v>
      </c>
      <c r="E1269">
        <v>0</v>
      </c>
      <c r="F1269">
        <v>0</v>
      </c>
      <c r="G1269">
        <v>1.10316449252745</v>
      </c>
      <c r="H1269">
        <v>0.967411174844931</v>
      </c>
      <c r="I1269">
        <v>0</v>
      </c>
      <c r="J1269">
        <v>0</v>
      </c>
      <c r="K1269">
        <v>0.64572773554714502</v>
      </c>
      <c r="L1269">
        <v>0.80546490044355901</v>
      </c>
      <c r="M1269">
        <v>0</v>
      </c>
      <c r="N1269">
        <v>0</v>
      </c>
      <c r="O1269">
        <v>1.2532131173977801</v>
      </c>
      <c r="P1269">
        <v>1.16128095628187</v>
      </c>
      <c r="Q1269">
        <v>0.76672314920942997</v>
      </c>
      <c r="R1269">
        <v>1.6976490987539801</v>
      </c>
      <c r="S1269">
        <v>3.7582648041323101</v>
      </c>
      <c r="T1269">
        <v>2.8958799972084601</v>
      </c>
      <c r="U1269">
        <v>0</v>
      </c>
      <c r="V1269">
        <v>0</v>
      </c>
      <c r="W1269">
        <v>0.45858118577948298</v>
      </c>
      <c r="X1269">
        <v>0.834961548617008</v>
      </c>
      <c r="Y1269">
        <v>0</v>
      </c>
      <c r="Z1269">
        <v>0</v>
      </c>
      <c r="AA1269">
        <v>1.3635630143617901</v>
      </c>
      <c r="AB1269">
        <v>0.94779289349780305</v>
      </c>
      <c r="AC1269">
        <v>0</v>
      </c>
      <c r="AD1269">
        <v>0</v>
      </c>
      <c r="AE1269">
        <v>0.38784986038054398</v>
      </c>
      <c r="AF1269">
        <v>0.57918874377142304</v>
      </c>
      <c r="AG1269">
        <v>0</v>
      </c>
      <c r="AH1269">
        <v>0</v>
      </c>
      <c r="AI1269">
        <v>0.33676621551224301</v>
      </c>
      <c r="AJ1269">
        <v>0.91830994944883904</v>
      </c>
      <c r="AK1269">
        <v>0</v>
      </c>
      <c r="AL1269">
        <v>0</v>
      </c>
      <c r="AM1269">
        <v>1.18936885249271</v>
      </c>
      <c r="AN1269">
        <v>0.877592815376943</v>
      </c>
      <c r="AO1269">
        <v>0</v>
      </c>
      <c r="AP1269">
        <v>0</v>
      </c>
      <c r="AQ1269">
        <v>0.388047586743964</v>
      </c>
      <c r="AR1269">
        <v>0.70766161366320601</v>
      </c>
      <c r="AS1269">
        <v>0</v>
      </c>
      <c r="AT1269">
        <v>0</v>
      </c>
      <c r="AU1269">
        <v>0.51813471502590702</v>
      </c>
      <c r="AV1269">
        <v>0.76629269978613601</v>
      </c>
      <c r="AW1269">
        <v>0</v>
      </c>
      <c r="AX1269">
        <v>0</v>
      </c>
      <c r="AY1269">
        <v>1.4624505928853799</v>
      </c>
      <c r="AZ1269">
        <v>1.03425553282926</v>
      </c>
      <c r="BA1269">
        <v>0</v>
      </c>
      <c r="BB1269">
        <v>0</v>
      </c>
      <c r="BC1269">
        <v>0.69759389016491502</v>
      </c>
      <c r="BD1269">
        <v>1.19220011226814</v>
      </c>
      <c r="BE1269">
        <v>0</v>
      </c>
      <c r="BF1269">
        <v>0</v>
      </c>
      <c r="BG1269">
        <v>0.15547993697081799</v>
      </c>
      <c r="BH1269">
        <v>0.46621210964236098</v>
      </c>
      <c r="BI1269">
        <v>7.7918030232195703E-3</v>
      </c>
      <c r="BJ1269">
        <v>5.8995804874309797E-2</v>
      </c>
      <c r="BK1269">
        <v>0.37095506557757202</v>
      </c>
      <c r="BL1269">
        <v>0.85048578324748902</v>
      </c>
      <c r="BM1269">
        <v>0</v>
      </c>
      <c r="BN1269">
        <v>0</v>
      </c>
      <c r="BO1269">
        <v>0</v>
      </c>
      <c r="BP1269">
        <v>0</v>
      </c>
      <c r="BQ1269">
        <v>0</v>
      </c>
      <c r="BR1269">
        <v>0</v>
      </c>
      <c r="BS1269">
        <v>0.39395335065960502</v>
      </c>
      <c r="BT1269">
        <v>0.39395335065960502</v>
      </c>
      <c r="BU1269">
        <v>0</v>
      </c>
      <c r="BV1269">
        <v>0</v>
      </c>
      <c r="BW1269">
        <v>1.9172393073526799</v>
      </c>
      <c r="BX1269">
        <v>1.0465430217549401</v>
      </c>
      <c r="BZ1269" t="s">
        <v>284</v>
      </c>
      <c r="CC1269">
        <v>0</v>
      </c>
      <c r="CD1269">
        <v>0</v>
      </c>
      <c r="CE1269">
        <v>3.7183936539415E-2</v>
      </c>
      <c r="CF1269">
        <v>0.68906380609412898</v>
      </c>
      <c r="CG1269">
        <v>0</v>
      </c>
      <c r="CH1269">
        <v>0</v>
      </c>
      <c r="CI1269">
        <v>0</v>
      </c>
      <c r="CJ1269">
        <v>0.303264858025314</v>
      </c>
      <c r="CK1269">
        <v>0</v>
      </c>
      <c r="CL1269">
        <v>0</v>
      </c>
      <c r="CM1269">
        <v>0</v>
      </c>
      <c r="CN1269">
        <v>0.92960234122277996</v>
      </c>
      <c r="CO1269">
        <v>0</v>
      </c>
      <c r="CP1269">
        <v>0</v>
      </c>
      <c r="CQ1269">
        <v>0</v>
      </c>
      <c r="CR1269">
        <v>7.4606879136855805E-2</v>
      </c>
      <c r="CS1269">
        <v>0</v>
      </c>
      <c r="CT1269">
        <v>2.7704668236597899E-2</v>
      </c>
      <c r="CU1269">
        <v>0.34850306987184998</v>
      </c>
      <c r="CV1269">
        <v>0.308113822434947</v>
      </c>
      <c r="CW1269">
        <v>0</v>
      </c>
      <c r="CX1269">
        <v>0</v>
      </c>
      <c r="CY1269">
        <v>0.44569997102134701</v>
      </c>
      <c r="CZ1269">
        <v>0.472368274210137</v>
      </c>
      <c r="DA1269">
        <v>2.0235523232814998</v>
      </c>
      <c r="DB1269">
        <v>4.0471046465629996</v>
      </c>
      <c r="DC1269">
        <v>9.3760294454020503</v>
      </c>
      <c r="DD1269">
        <v>6.2506862969346999</v>
      </c>
      <c r="DE1269">
        <v>0</v>
      </c>
      <c r="DF1269">
        <v>0.51044919529185695</v>
      </c>
      <c r="DG1269">
        <v>5.1515911196167501</v>
      </c>
      <c r="DH1269">
        <v>4.6411419243248897</v>
      </c>
      <c r="DI1269">
        <v>0</v>
      </c>
      <c r="DJ1269">
        <v>0</v>
      </c>
      <c r="DK1269">
        <v>0</v>
      </c>
      <c r="DL1269">
        <v>0.602828209773138</v>
      </c>
      <c r="DM1269">
        <v>0</v>
      </c>
      <c r="DN1269">
        <v>6.6687185800759205E-2</v>
      </c>
      <c r="DO1269">
        <v>0.733476577725794</v>
      </c>
      <c r="DP1269">
        <v>0.67111669576361599</v>
      </c>
      <c r="DQ1269">
        <v>0</v>
      </c>
      <c r="DR1269">
        <v>0</v>
      </c>
      <c r="DS1269">
        <v>0.84806303345907497</v>
      </c>
      <c r="DT1269">
        <v>0.57986476340236004</v>
      </c>
    </row>
    <row r="1270" spans="1:124" x14ac:dyDescent="0.35">
      <c r="A1270" s="19" t="str">
        <f t="shared" si="38"/>
        <v>ROAA--38168</v>
      </c>
      <c r="B1270" s="19" t="str">
        <f t="shared" si="39"/>
        <v>ROAA</v>
      </c>
      <c r="C1270">
        <v>14</v>
      </c>
      <c r="D1270" s="27">
        <v>38168</v>
      </c>
      <c r="E1270">
        <v>0.94499999999999995</v>
      </c>
      <c r="F1270">
        <v>1.46</v>
      </c>
      <c r="G1270">
        <v>1.7949999999999999</v>
      </c>
      <c r="H1270">
        <v>1.5540229885057499</v>
      </c>
      <c r="I1270">
        <v>0.89500000000000002</v>
      </c>
      <c r="J1270">
        <v>1.32</v>
      </c>
      <c r="K1270">
        <v>1.7450000000000001</v>
      </c>
      <c r="L1270">
        <v>1.33894671623296</v>
      </c>
      <c r="M1270">
        <v>0.74</v>
      </c>
      <c r="N1270">
        <v>1.0900000000000001</v>
      </c>
      <c r="O1270">
        <v>1.48</v>
      </c>
      <c r="P1270">
        <v>1.0856059400689499</v>
      </c>
      <c r="Q1270">
        <v>0.83499999999999996</v>
      </c>
      <c r="R1270">
        <v>1</v>
      </c>
      <c r="S1270">
        <v>1.22</v>
      </c>
      <c r="T1270">
        <v>1.0386956521739099</v>
      </c>
      <c r="U1270">
        <v>0.86</v>
      </c>
      <c r="V1270">
        <v>1.37</v>
      </c>
      <c r="W1270">
        <v>1.7849999999999999</v>
      </c>
      <c r="X1270">
        <v>1.3272307692307701</v>
      </c>
      <c r="Y1270">
        <v>0.96</v>
      </c>
      <c r="Z1270">
        <v>1.36</v>
      </c>
      <c r="AA1270">
        <v>1.68</v>
      </c>
      <c r="AB1270">
        <v>1.30727272727273</v>
      </c>
      <c r="AC1270">
        <v>0.86</v>
      </c>
      <c r="AD1270">
        <v>1.175</v>
      </c>
      <c r="AE1270">
        <v>1.6025</v>
      </c>
      <c r="AF1270">
        <v>1.2492857142857099</v>
      </c>
      <c r="AG1270">
        <v>0.92749999999999999</v>
      </c>
      <c r="AH1270">
        <v>1.31</v>
      </c>
      <c r="AI1270">
        <v>1.9424999999999999</v>
      </c>
      <c r="AJ1270">
        <v>1.9564772727272699</v>
      </c>
      <c r="AK1270">
        <v>1.0249999999999999</v>
      </c>
      <c r="AL1270">
        <v>1.26</v>
      </c>
      <c r="AM1270">
        <v>1.625</v>
      </c>
      <c r="AN1270">
        <v>1.28056338028169</v>
      </c>
      <c r="AO1270">
        <v>0.9</v>
      </c>
      <c r="AP1270">
        <v>1.3049999999999999</v>
      </c>
      <c r="AQ1270">
        <v>1.68</v>
      </c>
      <c r="AR1270">
        <v>1.3318926553672299</v>
      </c>
      <c r="AS1270">
        <v>0.97</v>
      </c>
      <c r="AT1270">
        <v>1.37</v>
      </c>
      <c r="AU1270">
        <v>1.79</v>
      </c>
      <c r="AV1270">
        <v>1.4219999999999999</v>
      </c>
      <c r="AW1270">
        <v>0.98</v>
      </c>
      <c r="AX1270">
        <v>1.32</v>
      </c>
      <c r="AY1270">
        <v>1.77</v>
      </c>
      <c r="AZ1270">
        <v>1.35932960893855</v>
      </c>
      <c r="BA1270">
        <v>0.8075</v>
      </c>
      <c r="BB1270">
        <v>1.2849999999999999</v>
      </c>
      <c r="BC1270">
        <v>1.7275</v>
      </c>
      <c r="BD1270">
        <v>1.21811111111111</v>
      </c>
      <c r="BE1270">
        <v>0.98499999999999999</v>
      </c>
      <c r="BF1270">
        <v>1.33</v>
      </c>
      <c r="BG1270">
        <v>1.8025</v>
      </c>
      <c r="BH1270">
        <v>1.47675</v>
      </c>
      <c r="BI1270">
        <v>0.71250000000000002</v>
      </c>
      <c r="BJ1270">
        <v>1.085</v>
      </c>
      <c r="BK1270">
        <v>1.4350000000000001</v>
      </c>
      <c r="BL1270">
        <v>1.37666666666667</v>
      </c>
      <c r="BM1270">
        <v>1.905</v>
      </c>
      <c r="BN1270">
        <v>2.0649999999999999</v>
      </c>
      <c r="BO1270">
        <v>2.27</v>
      </c>
      <c r="BP1270">
        <v>2.11</v>
      </c>
      <c r="BQ1270">
        <v>-0.27250000000000002</v>
      </c>
      <c r="BR1270">
        <v>1.0049999999999999</v>
      </c>
      <c r="BS1270">
        <v>1.3525</v>
      </c>
      <c r="BT1270">
        <v>7.4999999999999997E-2</v>
      </c>
      <c r="BU1270">
        <v>0.45</v>
      </c>
      <c r="BV1270">
        <v>1.04</v>
      </c>
      <c r="BW1270">
        <v>1.2450000000000001</v>
      </c>
      <c r="BX1270">
        <v>0.84263157894736795</v>
      </c>
      <c r="BZ1270" t="s">
        <v>284</v>
      </c>
      <c r="CC1270">
        <v>0.84</v>
      </c>
      <c r="CD1270">
        <v>1.44</v>
      </c>
      <c r="CE1270">
        <v>1.78</v>
      </c>
      <c r="CF1270">
        <v>1.16243902439024</v>
      </c>
      <c r="CG1270">
        <v>1.1950000000000001</v>
      </c>
      <c r="CH1270">
        <v>1.54</v>
      </c>
      <c r="CI1270">
        <v>1.8325</v>
      </c>
      <c r="CJ1270">
        <v>1.57357142857143</v>
      </c>
      <c r="CK1270">
        <v>1.07</v>
      </c>
      <c r="CL1270">
        <v>1.45</v>
      </c>
      <c r="CM1270">
        <v>1.92</v>
      </c>
      <c r="CN1270">
        <v>1.39</v>
      </c>
      <c r="CO1270">
        <v>0.94499999999999995</v>
      </c>
      <c r="CP1270">
        <v>1.425</v>
      </c>
      <c r="CQ1270">
        <v>1.8374999999999999</v>
      </c>
      <c r="CR1270">
        <v>1.41</v>
      </c>
      <c r="CS1270">
        <v>1.02</v>
      </c>
      <c r="CT1270">
        <v>1.325</v>
      </c>
      <c r="CU1270">
        <v>1.5525</v>
      </c>
      <c r="CV1270">
        <v>1.2987500000000001</v>
      </c>
      <c r="CW1270">
        <v>1.2124999999999999</v>
      </c>
      <c r="CX1270">
        <v>1.4850000000000001</v>
      </c>
      <c r="CY1270">
        <v>1.86</v>
      </c>
      <c r="CZ1270">
        <v>1.57</v>
      </c>
      <c r="DA1270">
        <v>1.5249999999999999</v>
      </c>
      <c r="DB1270">
        <v>1.54</v>
      </c>
      <c r="DC1270">
        <v>1.84</v>
      </c>
      <c r="DD1270">
        <v>1.73</v>
      </c>
      <c r="DE1270">
        <v>0.66500000000000004</v>
      </c>
      <c r="DF1270">
        <v>1.385</v>
      </c>
      <c r="DG1270">
        <v>2.1025</v>
      </c>
      <c r="DH1270">
        <v>1.3825000000000001</v>
      </c>
      <c r="DI1270">
        <v>0.85</v>
      </c>
      <c r="DJ1270">
        <v>1.86</v>
      </c>
      <c r="DK1270">
        <v>5.28</v>
      </c>
      <c r="DL1270">
        <v>3.9306666666666699</v>
      </c>
      <c r="DM1270">
        <v>1.0049999999999999</v>
      </c>
      <c r="DN1270">
        <v>1.45</v>
      </c>
      <c r="DO1270">
        <v>1.6425000000000001</v>
      </c>
      <c r="DP1270">
        <v>1.0216666666666701</v>
      </c>
      <c r="DQ1270">
        <v>0.94499999999999995</v>
      </c>
      <c r="DR1270">
        <v>1.17</v>
      </c>
      <c r="DS1270">
        <v>1.635</v>
      </c>
      <c r="DT1270">
        <v>1.27285714285714</v>
      </c>
    </row>
    <row r="1271" spans="1:124" x14ac:dyDescent="0.35">
      <c r="A1271" s="19" t="str">
        <f t="shared" si="38"/>
        <v>NIM--38168</v>
      </c>
      <c r="B1271" s="19" t="str">
        <f t="shared" si="39"/>
        <v>NIM</v>
      </c>
      <c r="C1271">
        <v>15</v>
      </c>
      <c r="D1271" s="27">
        <v>38168</v>
      </c>
      <c r="E1271">
        <v>4.18</v>
      </c>
      <c r="F1271">
        <v>4.49</v>
      </c>
      <c r="G1271">
        <v>4.9249999999999998</v>
      </c>
      <c r="H1271">
        <v>4.8001149425287402</v>
      </c>
      <c r="I1271">
        <v>3.95</v>
      </c>
      <c r="J1271">
        <v>4.4000000000000004</v>
      </c>
      <c r="K1271">
        <v>4.8600000000000003</v>
      </c>
      <c r="L1271">
        <v>4.4414622057001196</v>
      </c>
      <c r="M1271">
        <v>3.68</v>
      </c>
      <c r="N1271">
        <v>4.1399999999999997</v>
      </c>
      <c r="O1271">
        <v>4.63</v>
      </c>
      <c r="P1271">
        <v>4.1542720763723198</v>
      </c>
      <c r="Q1271">
        <v>4.0999999999999996</v>
      </c>
      <c r="R1271">
        <v>4.3</v>
      </c>
      <c r="S1271">
        <v>4.8099999999999996</v>
      </c>
      <c r="T1271">
        <v>4.3821739130434798</v>
      </c>
      <c r="U1271">
        <v>3.9550000000000001</v>
      </c>
      <c r="V1271">
        <v>4.45</v>
      </c>
      <c r="W1271">
        <v>4.835</v>
      </c>
      <c r="X1271">
        <v>4.4141098901098896</v>
      </c>
      <c r="Y1271">
        <v>4.26</v>
      </c>
      <c r="Z1271">
        <v>4.6100000000000003</v>
      </c>
      <c r="AA1271">
        <v>5.15</v>
      </c>
      <c r="AB1271">
        <v>4.6910389610389602</v>
      </c>
      <c r="AC1271">
        <v>3.855</v>
      </c>
      <c r="AD1271">
        <v>4.1449999999999996</v>
      </c>
      <c r="AE1271">
        <v>4.42</v>
      </c>
      <c r="AF1271">
        <v>4.2008163265306102</v>
      </c>
      <c r="AG1271">
        <v>3.92</v>
      </c>
      <c r="AH1271">
        <v>4.4950000000000001</v>
      </c>
      <c r="AI1271">
        <v>5.1275000000000004</v>
      </c>
      <c r="AJ1271">
        <v>5.45215909090909</v>
      </c>
      <c r="AK1271">
        <v>3.9049999999999998</v>
      </c>
      <c r="AL1271">
        <v>4.38</v>
      </c>
      <c r="AM1271">
        <v>4.8650000000000002</v>
      </c>
      <c r="AN1271">
        <v>4.3594366197183101</v>
      </c>
      <c r="AO1271">
        <v>3.86</v>
      </c>
      <c r="AP1271">
        <v>4.25</v>
      </c>
      <c r="AQ1271">
        <v>4.74</v>
      </c>
      <c r="AR1271">
        <v>4.28918079096045</v>
      </c>
      <c r="AS1271">
        <v>4.08</v>
      </c>
      <c r="AT1271">
        <v>4.5199999999999996</v>
      </c>
      <c r="AU1271">
        <v>4.96</v>
      </c>
      <c r="AV1271">
        <v>4.5554623655914002</v>
      </c>
      <c r="AW1271">
        <v>4.0199999999999996</v>
      </c>
      <c r="AX1271">
        <v>4.41</v>
      </c>
      <c r="AY1271">
        <v>4.78</v>
      </c>
      <c r="AZ1271">
        <v>4.4249720670391</v>
      </c>
      <c r="BA1271">
        <v>3.9350000000000001</v>
      </c>
      <c r="BB1271">
        <v>4.415</v>
      </c>
      <c r="BC1271">
        <v>4.91</v>
      </c>
      <c r="BD1271">
        <v>4.4437777777777798</v>
      </c>
      <c r="BE1271">
        <v>3.73</v>
      </c>
      <c r="BF1271">
        <v>4.2</v>
      </c>
      <c r="BG1271">
        <v>4.7925000000000004</v>
      </c>
      <c r="BH1271">
        <v>5.0774999999999997</v>
      </c>
      <c r="BI1271">
        <v>3.9950000000000001</v>
      </c>
      <c r="BJ1271">
        <v>4.16</v>
      </c>
      <c r="BK1271">
        <v>4.415</v>
      </c>
      <c r="BL1271">
        <v>3.8183333333333298</v>
      </c>
      <c r="BM1271">
        <v>4.5175000000000001</v>
      </c>
      <c r="BN1271">
        <v>4.6849999999999996</v>
      </c>
      <c r="BO1271">
        <v>4.78</v>
      </c>
      <c r="BP1271">
        <v>4.6124999999999998</v>
      </c>
      <c r="BQ1271">
        <v>3.57</v>
      </c>
      <c r="BR1271">
        <v>3.92</v>
      </c>
      <c r="BS1271">
        <v>4.3150000000000004</v>
      </c>
      <c r="BT1271">
        <v>3.9649999999999999</v>
      </c>
      <c r="BU1271">
        <v>4.1849999999999996</v>
      </c>
      <c r="BV1271">
        <v>4.53</v>
      </c>
      <c r="BW1271">
        <v>4.6399999999999997</v>
      </c>
      <c r="BX1271">
        <v>4.4584210526315804</v>
      </c>
      <c r="BZ1271" t="s">
        <v>284</v>
      </c>
      <c r="CC1271">
        <v>4.16</v>
      </c>
      <c r="CD1271">
        <v>4.59</v>
      </c>
      <c r="CE1271">
        <v>4.97</v>
      </c>
      <c r="CF1271">
        <v>4.5477235772357698</v>
      </c>
      <c r="CG1271">
        <v>4.2750000000000004</v>
      </c>
      <c r="CH1271">
        <v>4.8250000000000002</v>
      </c>
      <c r="CI1271">
        <v>5.2575000000000003</v>
      </c>
      <c r="CJ1271">
        <v>4.7592857142857099</v>
      </c>
      <c r="CK1271">
        <v>3.89</v>
      </c>
      <c r="CL1271">
        <v>4.0999999999999996</v>
      </c>
      <c r="CM1271">
        <v>4.7300000000000004</v>
      </c>
      <c r="CN1271">
        <v>4.3642857142857103</v>
      </c>
      <c r="CO1271">
        <v>4.3075000000000001</v>
      </c>
      <c r="CP1271">
        <v>4.6550000000000002</v>
      </c>
      <c r="CQ1271">
        <v>5.2424999999999997</v>
      </c>
      <c r="CR1271">
        <v>4.8066666666666702</v>
      </c>
      <c r="CS1271">
        <v>3.5274999999999999</v>
      </c>
      <c r="CT1271">
        <v>3.75</v>
      </c>
      <c r="CU1271">
        <v>4.2699999999999996</v>
      </c>
      <c r="CV1271">
        <v>3.9837500000000001</v>
      </c>
      <c r="CW1271">
        <v>4.0475000000000003</v>
      </c>
      <c r="CX1271">
        <v>4.9649999999999999</v>
      </c>
      <c r="CY1271">
        <v>5.1725000000000003</v>
      </c>
      <c r="CZ1271">
        <v>4.6591666666666702</v>
      </c>
      <c r="DA1271">
        <v>4.335</v>
      </c>
      <c r="DB1271">
        <v>4.49</v>
      </c>
      <c r="DC1271">
        <v>5.0949999999999998</v>
      </c>
      <c r="DD1271">
        <v>4.79</v>
      </c>
      <c r="DE1271">
        <v>3.3450000000000002</v>
      </c>
      <c r="DF1271">
        <v>3.5550000000000002</v>
      </c>
      <c r="DG1271">
        <v>8.8275000000000006</v>
      </c>
      <c r="DH1271">
        <v>8.6174999999999997</v>
      </c>
      <c r="DI1271">
        <v>3.58</v>
      </c>
      <c r="DJ1271">
        <v>4.58</v>
      </c>
      <c r="DK1271">
        <v>11.63</v>
      </c>
      <c r="DL1271">
        <v>7.4773333333333296</v>
      </c>
      <c r="DM1271">
        <v>3.8675000000000002</v>
      </c>
      <c r="DN1271">
        <v>4.25</v>
      </c>
      <c r="DO1271">
        <v>4.9675000000000002</v>
      </c>
      <c r="DP1271">
        <v>4.5016666666666696</v>
      </c>
      <c r="DQ1271">
        <v>3.96</v>
      </c>
      <c r="DR1271">
        <v>4.13</v>
      </c>
      <c r="DS1271">
        <v>4.6749999999999998</v>
      </c>
      <c r="DT1271">
        <v>4.21285714285714</v>
      </c>
    </row>
    <row r="1272" spans="1:124" x14ac:dyDescent="0.35">
      <c r="A1272" s="19" t="str">
        <f t="shared" si="38"/>
        <v>Provisions / Avg Assets--38168</v>
      </c>
      <c r="B1272" s="19" t="str">
        <f t="shared" si="39"/>
        <v>Provisions / Avg Assets</v>
      </c>
      <c r="C1272">
        <v>16</v>
      </c>
      <c r="D1272" s="27">
        <v>38168</v>
      </c>
      <c r="E1272">
        <v>0.05</v>
      </c>
      <c r="F1272">
        <v>0.13</v>
      </c>
      <c r="G1272">
        <v>0.245</v>
      </c>
      <c r="H1272">
        <v>0.34183908045977002</v>
      </c>
      <c r="I1272">
        <v>0</v>
      </c>
      <c r="J1272">
        <v>0.1</v>
      </c>
      <c r="K1272">
        <v>0.22</v>
      </c>
      <c r="L1272">
        <v>0.18131350681536601</v>
      </c>
      <c r="M1272">
        <v>0.02</v>
      </c>
      <c r="N1272">
        <v>0.12</v>
      </c>
      <c r="O1272">
        <v>0.25</v>
      </c>
      <c r="P1272">
        <v>0.19171174754706799</v>
      </c>
      <c r="Q1272">
        <v>9.5000000000000001E-2</v>
      </c>
      <c r="R1272">
        <v>0.17</v>
      </c>
      <c r="S1272">
        <v>0.20499999999999999</v>
      </c>
      <c r="T1272">
        <v>0.164347826086957</v>
      </c>
      <c r="U1272">
        <v>0.02</v>
      </c>
      <c r="V1272">
        <v>0.11</v>
      </c>
      <c r="W1272">
        <v>0.24</v>
      </c>
      <c r="X1272">
        <v>0.185076923076923</v>
      </c>
      <c r="Y1272">
        <v>0.01</v>
      </c>
      <c r="Z1272">
        <v>0.11</v>
      </c>
      <c r="AA1272">
        <v>0.26</v>
      </c>
      <c r="AB1272">
        <v>0.19532467532467501</v>
      </c>
      <c r="AC1272">
        <v>0</v>
      </c>
      <c r="AD1272">
        <v>0.08</v>
      </c>
      <c r="AE1272">
        <v>0.16</v>
      </c>
      <c r="AF1272">
        <v>0.122448979591837</v>
      </c>
      <c r="AG1272">
        <v>0</v>
      </c>
      <c r="AH1272">
        <v>3.5000000000000003E-2</v>
      </c>
      <c r="AI1272">
        <v>0.25</v>
      </c>
      <c r="AJ1272">
        <v>0.51681818181818195</v>
      </c>
      <c r="AK1272">
        <v>0.03</v>
      </c>
      <c r="AL1272">
        <v>0.11</v>
      </c>
      <c r="AM1272">
        <v>0.18</v>
      </c>
      <c r="AN1272">
        <v>0.14408450704225401</v>
      </c>
      <c r="AO1272">
        <v>0</v>
      </c>
      <c r="AP1272">
        <v>0.05</v>
      </c>
      <c r="AQ1272">
        <v>0.16</v>
      </c>
      <c r="AR1272">
        <v>0.11330508474576299</v>
      </c>
      <c r="AS1272">
        <v>0.04</v>
      </c>
      <c r="AT1272">
        <v>0.13</v>
      </c>
      <c r="AU1272">
        <v>0.25</v>
      </c>
      <c r="AV1272">
        <v>0.19081720430107499</v>
      </c>
      <c r="AW1272">
        <v>0.04</v>
      </c>
      <c r="AX1272">
        <v>0.1</v>
      </c>
      <c r="AY1272">
        <v>0.2</v>
      </c>
      <c r="AZ1272">
        <v>0.14486033519553099</v>
      </c>
      <c r="BA1272">
        <v>0.06</v>
      </c>
      <c r="BB1272">
        <v>0.16</v>
      </c>
      <c r="BC1272">
        <v>0.3075</v>
      </c>
      <c r="BD1272">
        <v>0.26</v>
      </c>
      <c r="BE1272">
        <v>0</v>
      </c>
      <c r="BF1272">
        <v>0.08</v>
      </c>
      <c r="BG1272">
        <v>0.17249999999999999</v>
      </c>
      <c r="BH1272">
        <v>0.379</v>
      </c>
      <c r="BI1272">
        <v>2.5000000000000001E-3</v>
      </c>
      <c r="BJ1272">
        <v>0.04</v>
      </c>
      <c r="BK1272">
        <v>0.21249999999999999</v>
      </c>
      <c r="BL1272">
        <v>0.163333333333333</v>
      </c>
      <c r="BM1272">
        <v>9.2499999999999999E-2</v>
      </c>
      <c r="BN1272">
        <v>0.20499999999999999</v>
      </c>
      <c r="BO1272">
        <v>0.33250000000000002</v>
      </c>
      <c r="BP1272">
        <v>0.22</v>
      </c>
      <c r="BQ1272">
        <v>0.03</v>
      </c>
      <c r="BR1272">
        <v>0.115</v>
      </c>
      <c r="BS1272">
        <v>0.30499999999999999</v>
      </c>
      <c r="BT1272">
        <v>0.22</v>
      </c>
      <c r="BU1272">
        <v>5.0000000000000001E-3</v>
      </c>
      <c r="BV1272">
        <v>0.09</v>
      </c>
      <c r="BW1272">
        <v>0.18</v>
      </c>
      <c r="BX1272">
        <v>0.171578947368421</v>
      </c>
      <c r="BZ1272" t="s">
        <v>284</v>
      </c>
      <c r="CC1272">
        <v>0.06</v>
      </c>
      <c r="CD1272">
        <v>0.17</v>
      </c>
      <c r="CE1272">
        <v>0.35</v>
      </c>
      <c r="CF1272">
        <v>0.28252032520325199</v>
      </c>
      <c r="CG1272">
        <v>7.4999999999999997E-3</v>
      </c>
      <c r="CH1272">
        <v>0.08</v>
      </c>
      <c r="CI1272">
        <v>0.16750000000000001</v>
      </c>
      <c r="CJ1272">
        <v>0.121428571428571</v>
      </c>
      <c r="CK1272">
        <v>0.05</v>
      </c>
      <c r="CL1272">
        <v>0.14000000000000001</v>
      </c>
      <c r="CM1272">
        <v>0.39</v>
      </c>
      <c r="CN1272">
        <v>0.22190476190476199</v>
      </c>
      <c r="CO1272">
        <v>4.7500000000000001E-2</v>
      </c>
      <c r="CP1272">
        <v>7.4999999999999997E-2</v>
      </c>
      <c r="CQ1272">
        <v>9.5000000000000001E-2</v>
      </c>
      <c r="CR1272">
        <v>7.0000000000000007E-2</v>
      </c>
      <c r="CS1272">
        <v>0</v>
      </c>
      <c r="CT1272">
        <v>2.5000000000000001E-2</v>
      </c>
      <c r="CU1272">
        <v>5.7500000000000002E-2</v>
      </c>
      <c r="CV1272">
        <v>2.75E-2</v>
      </c>
      <c r="CW1272">
        <v>0.01</v>
      </c>
      <c r="CX1272">
        <v>0.13</v>
      </c>
      <c r="CY1272">
        <v>0.17</v>
      </c>
      <c r="CZ1272">
        <v>0.27583333333333299</v>
      </c>
      <c r="DA1272">
        <v>0.13500000000000001</v>
      </c>
      <c r="DB1272">
        <v>0.14000000000000001</v>
      </c>
      <c r="DC1272">
        <v>0.15</v>
      </c>
      <c r="DD1272">
        <v>0.14333333333333301</v>
      </c>
      <c r="DE1272">
        <v>0</v>
      </c>
      <c r="DF1272">
        <v>0</v>
      </c>
      <c r="DG1272">
        <v>0.71</v>
      </c>
      <c r="DH1272">
        <v>0.71</v>
      </c>
      <c r="DI1272">
        <v>0</v>
      </c>
      <c r="DJ1272">
        <v>0.14000000000000001</v>
      </c>
      <c r="DK1272">
        <v>2.34</v>
      </c>
      <c r="DL1272">
        <v>1.78466666666667</v>
      </c>
      <c r="DM1272">
        <v>8.5000000000000006E-2</v>
      </c>
      <c r="DN1272">
        <v>0.14000000000000001</v>
      </c>
      <c r="DO1272">
        <v>0.21</v>
      </c>
      <c r="DP1272">
        <v>0.14249999999999999</v>
      </c>
      <c r="DQ1272">
        <v>3.5000000000000003E-2</v>
      </c>
      <c r="DR1272">
        <v>7.0000000000000007E-2</v>
      </c>
      <c r="DS1272">
        <v>0.245</v>
      </c>
      <c r="DT1272">
        <v>0.13</v>
      </c>
    </row>
    <row r="1273" spans="1:124" x14ac:dyDescent="0.35">
      <c r="A1273" s="19" t="str">
        <f t="shared" si="38"/>
        <v>Negative Earners (last 4 qtrs)--38168</v>
      </c>
      <c r="B1273" s="19" t="str">
        <f t="shared" si="39"/>
        <v>Negative Earners (last 4 qtrs)</v>
      </c>
      <c r="C1273">
        <v>17</v>
      </c>
      <c r="D1273" s="27">
        <v>38168</v>
      </c>
      <c r="F1273">
        <v>2.29885057471264</v>
      </c>
      <c r="H1273">
        <v>2</v>
      </c>
      <c r="J1273">
        <v>3.4021871202916198</v>
      </c>
      <c r="L1273">
        <v>28</v>
      </c>
      <c r="N1273">
        <v>5.0298934234468398</v>
      </c>
      <c r="P1273">
        <v>387</v>
      </c>
      <c r="R1273">
        <v>4.3478260869565197</v>
      </c>
      <c r="T1273">
        <v>1</v>
      </c>
      <c r="V1273">
        <v>4.3196544276457898</v>
      </c>
      <c r="X1273">
        <v>20</v>
      </c>
      <c r="Z1273">
        <v>2.5974025974026</v>
      </c>
      <c r="AB1273">
        <v>2</v>
      </c>
      <c r="AD1273">
        <v>1</v>
      </c>
      <c r="AF1273">
        <v>1</v>
      </c>
      <c r="AH1273">
        <v>1.13636363636364</v>
      </c>
      <c r="AI1273"/>
      <c r="AJ1273">
        <v>1</v>
      </c>
      <c r="AK1273"/>
      <c r="AL1273">
        <v>4.2253521126760596</v>
      </c>
      <c r="AN1273">
        <v>3</v>
      </c>
      <c r="AP1273">
        <v>3.0555555555555598</v>
      </c>
      <c r="AR1273">
        <v>11</v>
      </c>
      <c r="AT1273">
        <v>2.32558139534884</v>
      </c>
      <c r="AV1273">
        <v>11</v>
      </c>
      <c r="AX1273">
        <v>2.20994475138122</v>
      </c>
      <c r="AZ1273">
        <v>4</v>
      </c>
      <c r="BB1273">
        <v>4.3956043956044004</v>
      </c>
      <c r="BD1273">
        <v>8</v>
      </c>
      <c r="BF1273">
        <v>2.5</v>
      </c>
      <c r="BH1273">
        <v>1</v>
      </c>
      <c r="BJ1273">
        <v>0</v>
      </c>
      <c r="BL1273">
        <v>0</v>
      </c>
      <c r="BN1273">
        <v>0</v>
      </c>
      <c r="BP1273">
        <v>0</v>
      </c>
      <c r="BR1273">
        <v>25</v>
      </c>
      <c r="BT1273">
        <v>1</v>
      </c>
      <c r="BV1273">
        <v>5.2631578947368398</v>
      </c>
      <c r="BX1273">
        <v>1</v>
      </c>
      <c r="BZ1273" t="s">
        <v>285</v>
      </c>
      <c r="CB1273">
        <v>0</v>
      </c>
      <c r="CD1273">
        <v>4.8</v>
      </c>
      <c r="CF1273">
        <v>6</v>
      </c>
      <c r="CH1273">
        <v>0</v>
      </c>
      <c r="CJ1273">
        <v>0</v>
      </c>
      <c r="CL1273">
        <v>4.7619047619047601</v>
      </c>
      <c r="CN1273">
        <v>1</v>
      </c>
      <c r="CP1273">
        <v>0</v>
      </c>
      <c r="CR1273">
        <v>0</v>
      </c>
      <c r="CT1273">
        <v>0</v>
      </c>
      <c r="CV1273">
        <v>0</v>
      </c>
      <c r="CX1273">
        <v>0</v>
      </c>
      <c r="CZ1273">
        <v>0</v>
      </c>
      <c r="DB1273">
        <v>0</v>
      </c>
      <c r="DD1273">
        <v>0</v>
      </c>
      <c r="DF1273">
        <v>0</v>
      </c>
      <c r="DH1273">
        <v>0</v>
      </c>
      <c r="DJ1273">
        <v>0</v>
      </c>
      <c r="DL1273">
        <v>0</v>
      </c>
      <c r="DN1273">
        <v>8.3333333333333304</v>
      </c>
      <c r="DP1273">
        <v>1</v>
      </c>
      <c r="DR1273">
        <v>0</v>
      </c>
      <c r="DT1273">
        <v>0</v>
      </c>
    </row>
    <row r="1274" spans="1:124" x14ac:dyDescent="0.35">
      <c r="A1274" s="19" t="str">
        <f t="shared" si="38"/>
        <v>Noncore Funding / Liab--38168</v>
      </c>
      <c r="B1274" s="19" t="str">
        <f t="shared" si="39"/>
        <v>Noncore Funding / Liab</v>
      </c>
      <c r="C1274">
        <v>18</v>
      </c>
      <c r="D1274" s="27">
        <v>38168</v>
      </c>
      <c r="E1274">
        <v>11.3772048428481</v>
      </c>
      <c r="F1274">
        <v>16.546852534850299</v>
      </c>
      <c r="G1274">
        <v>24.493866460600699</v>
      </c>
      <c r="H1274">
        <v>19.8858999036045</v>
      </c>
      <c r="I1274">
        <v>9.7137318729112394</v>
      </c>
      <c r="J1274">
        <v>15.3214847211313</v>
      </c>
      <c r="K1274">
        <v>22.983307694378698</v>
      </c>
      <c r="L1274">
        <v>18.211470451597702</v>
      </c>
      <c r="M1274">
        <v>11.888826919501801</v>
      </c>
      <c r="N1274">
        <v>18.729334199090999</v>
      </c>
      <c r="O1274">
        <v>27.585956294228801</v>
      </c>
      <c r="P1274">
        <v>21.522735803267999</v>
      </c>
      <c r="Q1274">
        <v>12.3268564614224</v>
      </c>
      <c r="R1274">
        <v>16.766082001019999</v>
      </c>
      <c r="S1274">
        <v>21.339949687360701</v>
      </c>
      <c r="T1274">
        <v>17.061103629314999</v>
      </c>
      <c r="U1274">
        <v>9.3142722362034096</v>
      </c>
      <c r="V1274">
        <v>15.2772808586762</v>
      </c>
      <c r="W1274">
        <v>22.7940038286042</v>
      </c>
      <c r="X1274">
        <v>18.0452784677579</v>
      </c>
      <c r="Y1274">
        <v>11.505908655381701</v>
      </c>
      <c r="Z1274">
        <v>16.517941010708199</v>
      </c>
      <c r="AA1274">
        <v>25.4061433447099</v>
      </c>
      <c r="AB1274">
        <v>19.5757948444944</v>
      </c>
      <c r="AC1274">
        <v>9.2713978638499803</v>
      </c>
      <c r="AD1274">
        <v>14.4517640226313</v>
      </c>
      <c r="AE1274">
        <v>20.6334027740449</v>
      </c>
      <c r="AF1274">
        <v>16.665899779476799</v>
      </c>
      <c r="AG1274">
        <v>10.497783792982901</v>
      </c>
      <c r="AH1274">
        <v>16.470505809892199</v>
      </c>
      <c r="AI1274">
        <v>25.135823395940001</v>
      </c>
      <c r="AJ1274">
        <v>22.3770253824515</v>
      </c>
      <c r="AK1274">
        <v>9.6133895948616193</v>
      </c>
      <c r="AL1274">
        <v>13.4583813615565</v>
      </c>
      <c r="AM1274">
        <v>22.151625214642099</v>
      </c>
      <c r="AN1274">
        <v>17.802367104926901</v>
      </c>
      <c r="AO1274">
        <v>9.1138231942035102</v>
      </c>
      <c r="AP1274">
        <v>13.725244986061799</v>
      </c>
      <c r="AQ1274">
        <v>20.577087668315201</v>
      </c>
      <c r="AR1274">
        <v>16.243234381822099</v>
      </c>
      <c r="AS1274">
        <v>11.3378365700347</v>
      </c>
      <c r="AT1274">
        <v>17.234189212476299</v>
      </c>
      <c r="AU1274">
        <v>25.293494130117399</v>
      </c>
      <c r="AV1274">
        <v>20.273678001467001</v>
      </c>
      <c r="AW1274">
        <v>9.2587251225843694</v>
      </c>
      <c r="AX1274">
        <v>13.2535086006811</v>
      </c>
      <c r="AY1274">
        <v>19.422974322494198</v>
      </c>
      <c r="AZ1274">
        <v>15.629318372384599</v>
      </c>
      <c r="BA1274">
        <v>10.505088034435801</v>
      </c>
      <c r="BB1274">
        <v>16.195592978244999</v>
      </c>
      <c r="BC1274">
        <v>23.862210836082198</v>
      </c>
      <c r="BD1274">
        <v>19.406335171997</v>
      </c>
      <c r="BE1274">
        <v>8.9869346198294604</v>
      </c>
      <c r="BF1274">
        <v>14.993772605824001</v>
      </c>
      <c r="BG1274">
        <v>25.679944063757802</v>
      </c>
      <c r="BH1274">
        <v>23.195054053107601</v>
      </c>
      <c r="BI1274">
        <v>11.6377912146038</v>
      </c>
      <c r="BJ1274">
        <v>16.062276326342399</v>
      </c>
      <c r="BK1274">
        <v>26.8668350157599</v>
      </c>
      <c r="BL1274">
        <v>21.630459607977802</v>
      </c>
      <c r="BM1274">
        <v>25.245492270981501</v>
      </c>
      <c r="BN1274">
        <v>33.818598252763799</v>
      </c>
      <c r="BO1274">
        <v>40.233529489679903</v>
      </c>
      <c r="BP1274">
        <v>31.660423507897601</v>
      </c>
      <c r="BQ1274">
        <v>14.2712661172234</v>
      </c>
      <c r="BR1274">
        <v>20.527311078379402</v>
      </c>
      <c r="BS1274">
        <v>26.997210672091601</v>
      </c>
      <c r="BT1274">
        <v>20.741165710935601</v>
      </c>
      <c r="BU1274">
        <v>6.6730377065263804</v>
      </c>
      <c r="BV1274">
        <v>12.878329575244299</v>
      </c>
      <c r="BW1274">
        <v>16.497008245960998</v>
      </c>
      <c r="BX1274">
        <v>15.695009381875799</v>
      </c>
      <c r="BZ1274" t="s">
        <v>284</v>
      </c>
      <c r="CC1274">
        <v>10.1390070921986</v>
      </c>
      <c r="CD1274">
        <v>15.767282840266899</v>
      </c>
      <c r="CE1274">
        <v>28.947782321484699</v>
      </c>
      <c r="CF1274">
        <v>20.772565567854301</v>
      </c>
      <c r="CG1274">
        <v>13.5606522083693</v>
      </c>
      <c r="CH1274">
        <v>16.670489126362099</v>
      </c>
      <c r="CI1274">
        <v>29.290376878171202</v>
      </c>
      <c r="CJ1274">
        <v>22.9623342420131</v>
      </c>
      <c r="CK1274">
        <v>9.0581140500142894</v>
      </c>
      <c r="CL1274">
        <v>14.521723256663</v>
      </c>
      <c r="CM1274">
        <v>27.681213477558099</v>
      </c>
      <c r="CN1274">
        <v>22.189692852756799</v>
      </c>
      <c r="CO1274">
        <v>14.808499686954599</v>
      </c>
      <c r="CP1274">
        <v>18.957585638719099</v>
      </c>
      <c r="CQ1274">
        <v>26.189095358939099</v>
      </c>
      <c r="CR1274">
        <v>20.028882159237401</v>
      </c>
      <c r="CS1274">
        <v>9.3028145303246408</v>
      </c>
      <c r="CT1274">
        <v>11.1905825539822</v>
      </c>
      <c r="CU1274">
        <v>20.614209086585099</v>
      </c>
      <c r="CV1274">
        <v>14.6453188555141</v>
      </c>
      <c r="CW1274">
        <v>7.9470474406629803</v>
      </c>
      <c r="CX1274">
        <v>14.688886047488699</v>
      </c>
      <c r="CY1274">
        <v>25.035428035661798</v>
      </c>
      <c r="CZ1274">
        <v>17.199344516502901</v>
      </c>
      <c r="DA1274">
        <v>19.370500048724502</v>
      </c>
      <c r="DB1274">
        <v>22.3951236744022</v>
      </c>
      <c r="DC1274">
        <v>28.984769082230599</v>
      </c>
      <c r="DD1274">
        <v>24.771804862502702</v>
      </c>
      <c r="DE1274">
        <v>15.5043139893101</v>
      </c>
      <c r="DF1274">
        <v>16.7829691774926</v>
      </c>
      <c r="DG1274">
        <v>19.503418589725701</v>
      </c>
      <c r="DH1274">
        <v>18.2247634015432</v>
      </c>
      <c r="DI1274">
        <v>13.163949492866401</v>
      </c>
      <c r="DJ1274">
        <v>32.968307318210002</v>
      </c>
      <c r="DK1274">
        <v>72.993610879868598</v>
      </c>
      <c r="DL1274">
        <v>45.448551315308798</v>
      </c>
      <c r="DM1274">
        <v>9.5346873542925508</v>
      </c>
      <c r="DN1274">
        <v>11.440114713573299</v>
      </c>
      <c r="DO1274">
        <v>17.250576838820699</v>
      </c>
      <c r="DP1274">
        <v>13.6815314342197</v>
      </c>
      <c r="DQ1274">
        <v>8.8133373311270393</v>
      </c>
      <c r="DR1274">
        <v>18.1865965834428</v>
      </c>
      <c r="DS1274">
        <v>22.778056411444499</v>
      </c>
      <c r="DT1274">
        <v>16.7061085272735</v>
      </c>
    </row>
    <row r="1275" spans="1:124" x14ac:dyDescent="0.35">
      <c r="A1275" s="19" t="str">
        <f t="shared" si="38"/>
        <v>Brokered Dep / Liab--38168</v>
      </c>
      <c r="B1275" s="19" t="str">
        <f t="shared" si="39"/>
        <v>Brokered Dep / Liab</v>
      </c>
      <c r="C1275">
        <v>19</v>
      </c>
      <c r="D1275" s="27">
        <v>38168</v>
      </c>
      <c r="E1275">
        <v>0</v>
      </c>
      <c r="F1275">
        <v>0</v>
      </c>
      <c r="G1275">
        <v>0</v>
      </c>
      <c r="H1275">
        <v>1.7575113156576401</v>
      </c>
      <c r="I1275">
        <v>0</v>
      </c>
      <c r="J1275">
        <v>0</v>
      </c>
      <c r="K1275">
        <v>0.52913103125285299</v>
      </c>
      <c r="L1275">
        <v>1.7658378963382699</v>
      </c>
      <c r="M1275">
        <v>0</v>
      </c>
      <c r="N1275">
        <v>0</v>
      </c>
      <c r="O1275">
        <v>5.1859492889619101E-2</v>
      </c>
      <c r="P1275">
        <v>1.5555110388878901</v>
      </c>
      <c r="Q1275">
        <v>0</v>
      </c>
      <c r="R1275">
        <v>0</v>
      </c>
      <c r="S1275">
        <v>0</v>
      </c>
      <c r="T1275">
        <v>0.51549075761520402</v>
      </c>
      <c r="U1275">
        <v>0</v>
      </c>
      <c r="V1275">
        <v>0</v>
      </c>
      <c r="W1275">
        <v>1.0777871158044601</v>
      </c>
      <c r="X1275">
        <v>2.2057338100502002</v>
      </c>
      <c r="Y1275">
        <v>0</v>
      </c>
      <c r="Z1275">
        <v>0</v>
      </c>
      <c r="AA1275">
        <v>0</v>
      </c>
      <c r="AB1275">
        <v>1.2889002331230199</v>
      </c>
      <c r="AC1275">
        <v>0</v>
      </c>
      <c r="AD1275">
        <v>0</v>
      </c>
      <c r="AE1275">
        <v>0</v>
      </c>
      <c r="AF1275">
        <v>0.93884249774325301</v>
      </c>
      <c r="AG1275">
        <v>0</v>
      </c>
      <c r="AH1275">
        <v>0</v>
      </c>
      <c r="AI1275">
        <v>0</v>
      </c>
      <c r="AJ1275">
        <v>1.80696673037929</v>
      </c>
      <c r="AK1275">
        <v>0</v>
      </c>
      <c r="AL1275">
        <v>0</v>
      </c>
      <c r="AM1275">
        <v>3.1866010617578802</v>
      </c>
      <c r="AN1275">
        <v>2.45217487013187</v>
      </c>
      <c r="AO1275">
        <v>0</v>
      </c>
      <c r="AP1275">
        <v>0</v>
      </c>
      <c r="AQ1275">
        <v>0</v>
      </c>
      <c r="AR1275">
        <v>1.3270565443178799</v>
      </c>
      <c r="AS1275">
        <v>0</v>
      </c>
      <c r="AT1275">
        <v>0</v>
      </c>
      <c r="AU1275">
        <v>2.0449512601776698</v>
      </c>
      <c r="AV1275">
        <v>2.37588328544703</v>
      </c>
      <c r="AW1275">
        <v>0</v>
      </c>
      <c r="AX1275">
        <v>0</v>
      </c>
      <c r="AY1275">
        <v>0</v>
      </c>
      <c r="AZ1275">
        <v>0.81540912487477801</v>
      </c>
      <c r="BA1275">
        <v>0</v>
      </c>
      <c r="BB1275">
        <v>0</v>
      </c>
      <c r="BC1275">
        <v>2.0639626961452802</v>
      </c>
      <c r="BD1275">
        <v>2.5651550984496798</v>
      </c>
      <c r="BE1275">
        <v>0</v>
      </c>
      <c r="BF1275">
        <v>0</v>
      </c>
      <c r="BG1275">
        <v>0.37864056836385501</v>
      </c>
      <c r="BH1275">
        <v>1.66209771018432</v>
      </c>
      <c r="BI1275">
        <v>0</v>
      </c>
      <c r="BJ1275">
        <v>0</v>
      </c>
      <c r="BK1275">
        <v>0</v>
      </c>
      <c r="BL1275">
        <v>0.98448150148926805</v>
      </c>
      <c r="BM1275">
        <v>0</v>
      </c>
      <c r="BN1275">
        <v>0.928299056073014</v>
      </c>
      <c r="BO1275">
        <v>3.3964907633713799</v>
      </c>
      <c r="BP1275">
        <v>2.4681917072983701</v>
      </c>
      <c r="BQ1275">
        <v>0</v>
      </c>
      <c r="BR1275">
        <v>0</v>
      </c>
      <c r="BS1275">
        <v>1.2854107648725199</v>
      </c>
      <c r="BT1275">
        <v>1.2854107648725199</v>
      </c>
      <c r="BU1275">
        <v>0</v>
      </c>
      <c r="BV1275">
        <v>0</v>
      </c>
      <c r="BW1275">
        <v>0.80926645273883901</v>
      </c>
      <c r="BX1275">
        <v>2.4264062390285699</v>
      </c>
      <c r="BZ1275" t="s">
        <v>284</v>
      </c>
      <c r="CC1275">
        <v>0</v>
      </c>
      <c r="CD1275">
        <v>0</v>
      </c>
      <c r="CE1275">
        <v>2.3356401384083001</v>
      </c>
      <c r="CF1275">
        <v>3.2749311396102101</v>
      </c>
      <c r="CG1275">
        <v>0</v>
      </c>
      <c r="CH1275">
        <v>0.22492843186258901</v>
      </c>
      <c r="CI1275">
        <v>5.40634367083371</v>
      </c>
      <c r="CJ1275">
        <v>3.16838712163428</v>
      </c>
      <c r="CK1275">
        <v>0</v>
      </c>
      <c r="CL1275">
        <v>0</v>
      </c>
      <c r="CM1275">
        <v>1.7265983289578299</v>
      </c>
      <c r="CN1275">
        <v>5.2576314786884799</v>
      </c>
      <c r="CO1275">
        <v>0</v>
      </c>
      <c r="CP1275">
        <v>0</v>
      </c>
      <c r="CQ1275">
        <v>0</v>
      </c>
      <c r="CR1275">
        <v>2.5989450518741002</v>
      </c>
      <c r="CS1275">
        <v>0</v>
      </c>
      <c r="CT1275">
        <v>0</v>
      </c>
      <c r="CU1275">
        <v>0.438962386613995</v>
      </c>
      <c r="CV1275">
        <v>1.0825932206217801</v>
      </c>
      <c r="CW1275">
        <v>0</v>
      </c>
      <c r="CX1275">
        <v>0</v>
      </c>
      <c r="CY1275">
        <v>0.77604171259455101</v>
      </c>
      <c r="CZ1275">
        <v>1.1058989801019801</v>
      </c>
      <c r="DA1275">
        <v>0</v>
      </c>
      <c r="DB1275">
        <v>0</v>
      </c>
      <c r="DC1275">
        <v>1.33595225957357</v>
      </c>
      <c r="DD1275">
        <v>0.890634839715716</v>
      </c>
      <c r="DE1275">
        <v>0</v>
      </c>
      <c r="DF1275">
        <v>0</v>
      </c>
      <c r="DG1275">
        <v>2.90871910587738E-2</v>
      </c>
      <c r="DH1275">
        <v>2.90871910587738E-2</v>
      </c>
      <c r="DI1275">
        <v>0</v>
      </c>
      <c r="DJ1275">
        <v>0</v>
      </c>
      <c r="DK1275">
        <v>2.8517754274862801</v>
      </c>
      <c r="DL1275">
        <v>4.6730439088363704</v>
      </c>
      <c r="DM1275">
        <v>0</v>
      </c>
      <c r="DN1275">
        <v>0</v>
      </c>
      <c r="DO1275">
        <v>0</v>
      </c>
      <c r="DP1275">
        <v>0.45193554265861302</v>
      </c>
      <c r="DQ1275">
        <v>0</v>
      </c>
      <c r="DR1275">
        <v>0</v>
      </c>
      <c r="DS1275">
        <v>1.65078843626807</v>
      </c>
      <c r="DT1275">
        <v>1.5785804703584201</v>
      </c>
    </row>
    <row r="1276" spans="1:124" x14ac:dyDescent="0.35">
      <c r="A1276" s="19" t="str">
        <f t="shared" si="38"/>
        <v>Liquid Assets / Assets--38168</v>
      </c>
      <c r="B1276" s="19" t="str">
        <f t="shared" si="39"/>
        <v>Liquid Assets / Assets</v>
      </c>
      <c r="C1276">
        <v>20</v>
      </c>
      <c r="D1276" s="27">
        <v>38168</v>
      </c>
      <c r="E1276">
        <v>8.0232823200624193</v>
      </c>
      <c r="F1276">
        <v>14.1222570532915</v>
      </c>
      <c r="G1276">
        <v>24.301586197614299</v>
      </c>
      <c r="H1276">
        <v>17.284695289319199</v>
      </c>
      <c r="I1276">
        <v>7.9086194060074</v>
      </c>
      <c r="J1276">
        <v>15.3735444197305</v>
      </c>
      <c r="K1276">
        <v>25.6383628648986</v>
      </c>
      <c r="L1276">
        <v>17.905230705357301</v>
      </c>
      <c r="M1276">
        <v>9.0614746592496793</v>
      </c>
      <c r="N1276">
        <v>16.6718417881101</v>
      </c>
      <c r="O1276">
        <v>27.771146952530401</v>
      </c>
      <c r="P1276">
        <v>19.554945487209899</v>
      </c>
      <c r="Q1276">
        <v>16.397859056080801</v>
      </c>
      <c r="R1276">
        <v>23.039297617760099</v>
      </c>
      <c r="S1276">
        <v>32.4023487490375</v>
      </c>
      <c r="T1276">
        <v>25.0127483845733</v>
      </c>
      <c r="U1276">
        <v>8.0867218135932593</v>
      </c>
      <c r="V1276">
        <v>15.424949582252999</v>
      </c>
      <c r="W1276">
        <v>25.5130651868702</v>
      </c>
      <c r="X1276">
        <v>18.117086149590499</v>
      </c>
      <c r="Y1276">
        <v>9.6235740913977708</v>
      </c>
      <c r="Z1276">
        <v>15.562649640861901</v>
      </c>
      <c r="AA1276">
        <v>25.7388809182209</v>
      </c>
      <c r="AB1276">
        <v>18.206948141835799</v>
      </c>
      <c r="AC1276">
        <v>5.7059163488673601</v>
      </c>
      <c r="AD1276">
        <v>12.581933626042099</v>
      </c>
      <c r="AE1276">
        <v>22.818568922494599</v>
      </c>
      <c r="AF1276">
        <v>15.2351689226864</v>
      </c>
      <c r="AG1276">
        <v>4.3910863672844904</v>
      </c>
      <c r="AH1276">
        <v>11.5763407079762</v>
      </c>
      <c r="AI1276">
        <v>24.546636091836199</v>
      </c>
      <c r="AJ1276">
        <v>16.843657185281501</v>
      </c>
      <c r="AK1276">
        <v>10.110031030893801</v>
      </c>
      <c r="AL1276">
        <v>18.781549173194101</v>
      </c>
      <c r="AM1276">
        <v>28.340476567047599</v>
      </c>
      <c r="AN1276">
        <v>20.115770902419001</v>
      </c>
      <c r="AO1276">
        <v>7.9722375031570403</v>
      </c>
      <c r="AP1276">
        <v>17.760630181452001</v>
      </c>
      <c r="AQ1276">
        <v>28.641132610441701</v>
      </c>
      <c r="AR1276">
        <v>19.262506930484101</v>
      </c>
      <c r="AS1276">
        <v>6.9416284281293397</v>
      </c>
      <c r="AT1276">
        <v>12.2324519407822</v>
      </c>
      <c r="AU1276">
        <v>20.471840544126401</v>
      </c>
      <c r="AV1276">
        <v>14.607932671993201</v>
      </c>
      <c r="AW1276">
        <v>9.7099478812599092</v>
      </c>
      <c r="AX1276">
        <v>18.408863863409302</v>
      </c>
      <c r="AY1276">
        <v>28.273592527637099</v>
      </c>
      <c r="AZ1276">
        <v>19.9496020531714</v>
      </c>
      <c r="BA1276">
        <v>8.0627561359863602</v>
      </c>
      <c r="BB1276">
        <v>13.454784152902601</v>
      </c>
      <c r="BC1276">
        <v>24.075170450313401</v>
      </c>
      <c r="BD1276">
        <v>16.918599201864399</v>
      </c>
      <c r="BE1276">
        <v>13.0345170969081</v>
      </c>
      <c r="BF1276">
        <v>26.041097637410299</v>
      </c>
      <c r="BG1276">
        <v>37.314799048773502</v>
      </c>
      <c r="BH1276">
        <v>29.4789228867971</v>
      </c>
      <c r="BI1276">
        <v>6.8827558489853802</v>
      </c>
      <c r="BJ1276">
        <v>8.3830644391343707</v>
      </c>
      <c r="BK1276">
        <v>12.571840359526</v>
      </c>
      <c r="BL1276">
        <v>9.0110033882824094</v>
      </c>
      <c r="BM1276">
        <v>14.001115351520999</v>
      </c>
      <c r="BN1276">
        <v>15.1531763151219</v>
      </c>
      <c r="BO1276">
        <v>18.033426819294199</v>
      </c>
      <c r="BP1276">
        <v>16.8813658556933</v>
      </c>
      <c r="BQ1276">
        <v>14.4668305625651</v>
      </c>
      <c r="BR1276">
        <v>24.7793542099018</v>
      </c>
      <c r="BS1276">
        <v>38.2700831797154</v>
      </c>
      <c r="BT1276">
        <v>27.957559532378799</v>
      </c>
      <c r="BU1276">
        <v>8.2846597091822893</v>
      </c>
      <c r="BV1276">
        <v>19.753055963291398</v>
      </c>
      <c r="BW1276">
        <v>28.264016498460499</v>
      </c>
      <c r="BX1276">
        <v>19.978148410694299</v>
      </c>
      <c r="BZ1276" t="s">
        <v>284</v>
      </c>
      <c r="CC1276">
        <v>7.7336561743341399</v>
      </c>
      <c r="CD1276">
        <v>11.878296146044599</v>
      </c>
      <c r="CE1276">
        <v>19.024123958092801</v>
      </c>
      <c r="CF1276">
        <v>16.142894927897601</v>
      </c>
      <c r="CG1276">
        <v>7.6872810701543299</v>
      </c>
      <c r="CH1276">
        <v>12.016542087265201</v>
      </c>
      <c r="CI1276">
        <v>17.863544892025999</v>
      </c>
      <c r="CJ1276">
        <v>15.2640028994114</v>
      </c>
      <c r="CK1276">
        <v>10.5515990325181</v>
      </c>
      <c r="CL1276">
        <v>15.3735444197305</v>
      </c>
      <c r="CM1276">
        <v>32.286708885654697</v>
      </c>
      <c r="CN1276">
        <v>20.932974885515399</v>
      </c>
      <c r="CO1276">
        <v>7.3373669584123702</v>
      </c>
      <c r="CP1276">
        <v>10.6816050416452</v>
      </c>
      <c r="CQ1276">
        <v>15.83619109412</v>
      </c>
      <c r="CR1276">
        <v>11.7384918477658</v>
      </c>
      <c r="CS1276">
        <v>10.9793178431543</v>
      </c>
      <c r="CT1276">
        <v>25.144935700904899</v>
      </c>
      <c r="CU1276">
        <v>41.4863569069107</v>
      </c>
      <c r="CV1276">
        <v>26.881921623369099</v>
      </c>
      <c r="CW1276">
        <v>4.3262491855488596</v>
      </c>
      <c r="CX1276">
        <v>6.1051969163469204</v>
      </c>
      <c r="CY1276">
        <v>10.8992522540184</v>
      </c>
      <c r="CZ1276">
        <v>10.507523567744901</v>
      </c>
      <c r="DA1276">
        <v>3.9736437776621498</v>
      </c>
      <c r="DB1276">
        <v>4.4856640207080698</v>
      </c>
      <c r="DC1276">
        <v>8.0867569528462404</v>
      </c>
      <c r="DD1276">
        <v>6.5450458134362401</v>
      </c>
      <c r="DE1276">
        <v>21.946064592282202</v>
      </c>
      <c r="DF1276">
        <v>22.063136808572899</v>
      </c>
      <c r="DG1276">
        <v>24.152208034253601</v>
      </c>
      <c r="DH1276">
        <v>24.0351358179628</v>
      </c>
      <c r="DI1276">
        <v>3.8130342175026799</v>
      </c>
      <c r="DJ1276">
        <v>8.0484866250110496</v>
      </c>
      <c r="DK1276">
        <v>24.132308251780799</v>
      </c>
      <c r="DL1276">
        <v>19.1376226781464</v>
      </c>
      <c r="DM1276">
        <v>10.121827374180601</v>
      </c>
      <c r="DN1276">
        <v>18.095887467759098</v>
      </c>
      <c r="DO1276">
        <v>23.8241860313552</v>
      </c>
      <c r="DP1276">
        <v>18.276454611649001</v>
      </c>
      <c r="DQ1276">
        <v>10.9458721216408</v>
      </c>
      <c r="DR1276">
        <v>21.201118981013</v>
      </c>
      <c r="DS1276">
        <v>29.538904737961602</v>
      </c>
      <c r="DT1276">
        <v>20.216081518817099</v>
      </c>
    </row>
    <row r="1277" spans="1:124" x14ac:dyDescent="0.35">
      <c r="A1277" s="19" t="str">
        <f t="shared" si="38"/>
        <v>Net Loan Growth (last 4 qtrs)--38168</v>
      </c>
      <c r="B1277" s="19" t="str">
        <f t="shared" si="39"/>
        <v>Net Loan Growth (last 4 qtrs)</v>
      </c>
      <c r="C1277">
        <v>21</v>
      </c>
      <c r="D1277" s="27">
        <v>38168</v>
      </c>
      <c r="E1277">
        <v>2.93</v>
      </c>
      <c r="F1277">
        <v>6.5549999999999997</v>
      </c>
      <c r="G1277">
        <v>13.5425</v>
      </c>
      <c r="H1277">
        <v>11.598023255814001</v>
      </c>
      <c r="I1277">
        <v>1.34</v>
      </c>
      <c r="J1277">
        <v>7.55</v>
      </c>
      <c r="K1277">
        <v>15.07</v>
      </c>
      <c r="L1277">
        <v>9.6610314465408802</v>
      </c>
      <c r="M1277">
        <v>0.41</v>
      </c>
      <c r="N1277">
        <v>7.6</v>
      </c>
      <c r="O1277">
        <v>16.850000000000001</v>
      </c>
      <c r="P1277">
        <v>11.253904787739</v>
      </c>
      <c r="Q1277">
        <v>2.0150000000000001</v>
      </c>
      <c r="R1277">
        <v>7.6</v>
      </c>
      <c r="S1277">
        <v>11.654999999999999</v>
      </c>
      <c r="T1277">
        <v>6.2860869565217401</v>
      </c>
      <c r="U1277">
        <v>2.1974999999999998</v>
      </c>
      <c r="V1277">
        <v>8.58</v>
      </c>
      <c r="W1277">
        <v>15.97</v>
      </c>
      <c r="X1277">
        <v>10.5422747747748</v>
      </c>
      <c r="Y1277">
        <v>3.92</v>
      </c>
      <c r="Z1277">
        <v>6.59</v>
      </c>
      <c r="AA1277">
        <v>14.34</v>
      </c>
      <c r="AB1277">
        <v>14.248961038960999</v>
      </c>
      <c r="AC1277">
        <v>0.80500000000000005</v>
      </c>
      <c r="AD1277">
        <v>6.3250000000000002</v>
      </c>
      <c r="AE1277">
        <v>12.53</v>
      </c>
      <c r="AF1277">
        <v>7.5898979591836699</v>
      </c>
      <c r="AG1277">
        <v>-1.7450000000000001</v>
      </c>
      <c r="AH1277">
        <v>4.41</v>
      </c>
      <c r="AI1277">
        <v>14.8</v>
      </c>
      <c r="AJ1277">
        <v>10.6622988505747</v>
      </c>
      <c r="AK1277">
        <v>0.04</v>
      </c>
      <c r="AL1277">
        <v>6.77</v>
      </c>
      <c r="AM1277">
        <v>12.97</v>
      </c>
      <c r="AN1277">
        <v>13.7580281690141</v>
      </c>
      <c r="AO1277">
        <v>-0.91</v>
      </c>
      <c r="AP1277">
        <v>4.87</v>
      </c>
      <c r="AQ1277">
        <v>11.56</v>
      </c>
      <c r="AR1277">
        <v>5.8896045197740099</v>
      </c>
      <c r="AS1277">
        <v>4.7024999999999997</v>
      </c>
      <c r="AT1277">
        <v>11.414999999999999</v>
      </c>
      <c r="AU1277">
        <v>18.2425</v>
      </c>
      <c r="AV1277">
        <v>13.842974137931</v>
      </c>
      <c r="AW1277">
        <v>3.43</v>
      </c>
      <c r="AX1277">
        <v>7.4349999999999996</v>
      </c>
      <c r="AY1277">
        <v>13.547499999999999</v>
      </c>
      <c r="AZ1277">
        <v>8.3628089887640495</v>
      </c>
      <c r="BA1277">
        <v>2.33</v>
      </c>
      <c r="BB1277">
        <v>9.6300000000000008</v>
      </c>
      <c r="BC1277">
        <v>17.21</v>
      </c>
      <c r="BD1277">
        <v>11.1196</v>
      </c>
      <c r="BE1277">
        <v>-1.73</v>
      </c>
      <c r="BF1277">
        <v>1.17</v>
      </c>
      <c r="BG1277">
        <v>4.63</v>
      </c>
      <c r="BH1277">
        <v>0.45702702702702702</v>
      </c>
      <c r="BI1277">
        <v>5.1150000000000002</v>
      </c>
      <c r="BJ1277">
        <v>6.68</v>
      </c>
      <c r="BK1277">
        <v>16.704999999999998</v>
      </c>
      <c r="BL1277">
        <v>27.2916666666667</v>
      </c>
      <c r="BM1277">
        <v>4.7450000000000001</v>
      </c>
      <c r="BN1277">
        <v>8.0350000000000001</v>
      </c>
      <c r="BO1277">
        <v>13.355</v>
      </c>
      <c r="BP1277">
        <v>10.065</v>
      </c>
      <c r="BQ1277">
        <v>2.6675</v>
      </c>
      <c r="BR1277">
        <v>6.7949999999999999</v>
      </c>
      <c r="BS1277">
        <v>60.125</v>
      </c>
      <c r="BT1277">
        <v>55.997500000000002</v>
      </c>
      <c r="BU1277">
        <v>0.6</v>
      </c>
      <c r="BV1277">
        <v>7.86</v>
      </c>
      <c r="BW1277">
        <v>12.494999999999999</v>
      </c>
      <c r="BX1277">
        <v>6.4105263157894701</v>
      </c>
      <c r="BZ1277" t="s">
        <v>284</v>
      </c>
      <c r="CC1277">
        <v>7.5350000000000001</v>
      </c>
      <c r="CD1277">
        <v>14.29</v>
      </c>
      <c r="CE1277">
        <v>24.72</v>
      </c>
      <c r="CF1277">
        <v>16.791709401709401</v>
      </c>
      <c r="CG1277">
        <v>3.0525000000000002</v>
      </c>
      <c r="CH1277">
        <v>8.3450000000000006</v>
      </c>
      <c r="CI1277">
        <v>14.734999999999999</v>
      </c>
      <c r="CJ1277">
        <v>12.9278571428571</v>
      </c>
      <c r="CK1277">
        <v>4.6875</v>
      </c>
      <c r="CL1277">
        <v>9.2349999999999994</v>
      </c>
      <c r="CM1277">
        <v>17.664999999999999</v>
      </c>
      <c r="CN1277">
        <v>12.172000000000001</v>
      </c>
      <c r="CO1277">
        <v>9.1524999999999999</v>
      </c>
      <c r="CP1277">
        <v>12.85</v>
      </c>
      <c r="CQ1277">
        <v>19.112500000000001</v>
      </c>
      <c r="CR1277">
        <v>16.003333333333298</v>
      </c>
      <c r="CS1277">
        <v>11.1775</v>
      </c>
      <c r="CT1277">
        <v>13.095000000000001</v>
      </c>
      <c r="CU1277">
        <v>14.47</v>
      </c>
      <c r="CV1277">
        <v>21.68</v>
      </c>
      <c r="CW1277">
        <v>4.3525</v>
      </c>
      <c r="CX1277">
        <v>11.154999999999999</v>
      </c>
      <c r="CY1277">
        <v>18.245000000000001</v>
      </c>
      <c r="CZ1277">
        <v>13.9608333333333</v>
      </c>
      <c r="DA1277">
        <v>13.11</v>
      </c>
      <c r="DB1277">
        <v>14.93</v>
      </c>
      <c r="DC1277">
        <v>95.194999999999993</v>
      </c>
      <c r="DD1277">
        <v>67.226666666666702</v>
      </c>
      <c r="DE1277">
        <v>-2.835</v>
      </c>
      <c r="DF1277">
        <v>-2.2850000000000001</v>
      </c>
      <c r="DG1277">
        <v>53.524999999999999</v>
      </c>
      <c r="DH1277">
        <v>52.975000000000001</v>
      </c>
      <c r="DI1277">
        <v>-0.44</v>
      </c>
      <c r="DJ1277">
        <v>5.2050000000000001</v>
      </c>
      <c r="DK1277">
        <v>27.32</v>
      </c>
      <c r="DL1277">
        <v>8.95571428571429</v>
      </c>
      <c r="DM1277">
        <v>2.9950000000000001</v>
      </c>
      <c r="DN1277">
        <v>4.5199999999999996</v>
      </c>
      <c r="DO1277">
        <v>9.35</v>
      </c>
      <c r="DP1277">
        <v>0.59272727272727199</v>
      </c>
      <c r="DQ1277">
        <v>1.78</v>
      </c>
      <c r="DR1277">
        <v>4.2300000000000004</v>
      </c>
      <c r="DS1277">
        <v>14.76</v>
      </c>
      <c r="DT1277">
        <v>10.68</v>
      </c>
    </row>
    <row r="1278" spans="1:124" x14ac:dyDescent="0.35">
      <c r="A1278" s="19" t="str">
        <f t="shared" si="38"/>
        <v>Banks w/ Loan Growth (last 4 qtrs)--38168</v>
      </c>
      <c r="B1278" s="19" t="str">
        <f t="shared" si="39"/>
        <v>Banks w/ Loan Growth (last 4 qtrs)</v>
      </c>
      <c r="C1278">
        <v>22</v>
      </c>
      <c r="D1278" s="27">
        <v>38168</v>
      </c>
      <c r="F1278">
        <v>81.609195402298894</v>
      </c>
      <c r="J1278">
        <v>78.371810449574696</v>
      </c>
      <c r="N1278">
        <v>74.421627242006807</v>
      </c>
      <c r="R1278">
        <v>86.956521739130395</v>
      </c>
      <c r="V1278">
        <v>79.265658747300193</v>
      </c>
      <c r="Z1278">
        <v>84.415584415584405</v>
      </c>
      <c r="AD1278">
        <v>78</v>
      </c>
      <c r="AH1278">
        <v>70.454545454545496</v>
      </c>
      <c r="AI1278"/>
      <c r="AK1278"/>
      <c r="AL1278">
        <v>74.647887323943706</v>
      </c>
      <c r="AP1278">
        <v>73.0555555555556</v>
      </c>
      <c r="AT1278">
        <v>88.1606765327696</v>
      </c>
      <c r="AX1278">
        <v>82.872928176795597</v>
      </c>
      <c r="BB1278">
        <v>78.021978021978001</v>
      </c>
      <c r="BF1278">
        <v>57.5</v>
      </c>
      <c r="BJ1278">
        <v>100</v>
      </c>
      <c r="BN1278">
        <v>100</v>
      </c>
      <c r="BR1278">
        <v>75</v>
      </c>
      <c r="BV1278">
        <v>78.947368421052602</v>
      </c>
      <c r="BZ1278" t="s">
        <v>285</v>
      </c>
      <c r="CD1278">
        <v>83.2</v>
      </c>
      <c r="CH1278">
        <v>100</v>
      </c>
      <c r="CL1278">
        <v>80.952380952380906</v>
      </c>
      <c r="CP1278">
        <v>100</v>
      </c>
      <c r="CT1278">
        <v>100</v>
      </c>
      <c r="CX1278">
        <v>91.6666666666667</v>
      </c>
      <c r="DB1278">
        <v>100</v>
      </c>
      <c r="DF1278">
        <v>25</v>
      </c>
      <c r="DJ1278">
        <v>66.6666666666667</v>
      </c>
      <c r="DN1278">
        <v>75</v>
      </c>
      <c r="DR1278">
        <v>85.714285714285694</v>
      </c>
    </row>
    <row r="1279" spans="1:124" x14ac:dyDescent="0.35">
      <c r="A1279" s="19" t="str">
        <f t="shared" si="38"/>
        <v>Equity / Assets--38260</v>
      </c>
      <c r="B1279" s="19" t="str">
        <f t="shared" si="39"/>
        <v>Equity / Assets</v>
      </c>
      <c r="C1279">
        <v>1</v>
      </c>
      <c r="D1279" s="27">
        <v>38260</v>
      </c>
      <c r="E1279">
        <v>9.0471231704394093</v>
      </c>
      <c r="F1279">
        <v>9.8946020488573705</v>
      </c>
      <c r="G1279">
        <v>11.359505637063499</v>
      </c>
      <c r="H1279">
        <v>10.974082536877701</v>
      </c>
      <c r="I1279">
        <v>8.5829758813800208</v>
      </c>
      <c r="J1279">
        <v>9.9363156829768204</v>
      </c>
      <c r="K1279">
        <v>11.871914105099799</v>
      </c>
      <c r="L1279">
        <v>10.756645090530499</v>
      </c>
      <c r="M1279">
        <v>8.4064578391543705</v>
      </c>
      <c r="N1279">
        <v>9.8242975658118503</v>
      </c>
      <c r="O1279">
        <v>12.126047667813401</v>
      </c>
      <c r="P1279">
        <v>10.978060589543899</v>
      </c>
      <c r="Q1279">
        <v>9.3847110190248806</v>
      </c>
      <c r="R1279">
        <v>10.009524817440999</v>
      </c>
      <c r="S1279">
        <v>11.170797214948699</v>
      </c>
      <c r="T1279">
        <v>10.678501726338901</v>
      </c>
      <c r="U1279">
        <v>8.4746639982056902</v>
      </c>
      <c r="V1279">
        <v>9.84604091409585</v>
      </c>
      <c r="W1279">
        <v>11.6034823351897</v>
      </c>
      <c r="X1279">
        <v>10.4971325872494</v>
      </c>
      <c r="Y1279">
        <v>8.5540100621485706</v>
      </c>
      <c r="Z1279">
        <v>9.7275918766386695</v>
      </c>
      <c r="AA1279">
        <v>11.0644956068708</v>
      </c>
      <c r="AB1279">
        <v>10.352704621491499</v>
      </c>
      <c r="AC1279">
        <v>8.5353271048423505</v>
      </c>
      <c r="AD1279">
        <v>10.048422238759599</v>
      </c>
      <c r="AE1279">
        <v>11.671761148457501</v>
      </c>
      <c r="AF1279">
        <v>10.624823216366099</v>
      </c>
      <c r="AG1279">
        <v>9.5651912096968292</v>
      </c>
      <c r="AH1279">
        <v>11.369769664695299</v>
      </c>
      <c r="AI1279">
        <v>16.015144636229401</v>
      </c>
      <c r="AJ1279">
        <v>14.4354688626441</v>
      </c>
      <c r="AK1279">
        <v>8.4398289854210393</v>
      </c>
      <c r="AL1279">
        <v>9.8113005524527104</v>
      </c>
      <c r="AM1279">
        <v>11.711341719299201</v>
      </c>
      <c r="AN1279">
        <v>10.6044796167221</v>
      </c>
      <c r="AO1279">
        <v>8.8901841270239998</v>
      </c>
      <c r="AP1279">
        <v>10.458373401788</v>
      </c>
      <c r="AQ1279">
        <v>12.6279284858905</v>
      </c>
      <c r="AR1279">
        <v>11.1757156099818</v>
      </c>
      <c r="AS1279">
        <v>8.4168628719703698</v>
      </c>
      <c r="AT1279">
        <v>9.6125279630083007</v>
      </c>
      <c r="AU1279">
        <v>11.1094737064694</v>
      </c>
      <c r="AV1279">
        <v>10.046715467546999</v>
      </c>
      <c r="AW1279">
        <v>8.2066709885435003</v>
      </c>
      <c r="AX1279">
        <v>9.6123371888122797</v>
      </c>
      <c r="AY1279">
        <v>10.8702811575697</v>
      </c>
      <c r="AZ1279">
        <v>9.9452622454026507</v>
      </c>
      <c r="BA1279">
        <v>8.4746639982056902</v>
      </c>
      <c r="BB1279">
        <v>9.8743408284487693</v>
      </c>
      <c r="BC1279">
        <v>11.5803503427266</v>
      </c>
      <c r="BD1279">
        <v>10.4919431551348</v>
      </c>
      <c r="BE1279">
        <v>9.2817517859755991</v>
      </c>
      <c r="BF1279">
        <v>10.420701770190499</v>
      </c>
      <c r="BG1279">
        <v>13.4354675225948</v>
      </c>
      <c r="BH1279">
        <v>15.030549333067301</v>
      </c>
      <c r="BI1279">
        <v>8.6851277606061394</v>
      </c>
      <c r="BJ1279">
        <v>10.034050787669001</v>
      </c>
      <c r="BK1279">
        <v>11.910196956497501</v>
      </c>
      <c r="BL1279">
        <v>10.6318564834871</v>
      </c>
      <c r="BM1279">
        <v>7.6768516596698904</v>
      </c>
      <c r="BN1279">
        <v>7.9637942553388301</v>
      </c>
      <c r="BO1279">
        <v>8.3311860158094007</v>
      </c>
      <c r="BP1279">
        <v>8.0442434201404502</v>
      </c>
      <c r="BQ1279">
        <v>9.4756326715349903</v>
      </c>
      <c r="BR1279">
        <v>10.6636807586172</v>
      </c>
      <c r="BS1279">
        <v>12.029719979950899</v>
      </c>
      <c r="BT1279">
        <v>10.8416718928687</v>
      </c>
      <c r="BU1279">
        <v>7.6504869389094798</v>
      </c>
      <c r="BV1279">
        <v>9.5834360364801601</v>
      </c>
      <c r="BW1279">
        <v>10.172253146375001</v>
      </c>
      <c r="BX1279">
        <v>9.2655232723535192</v>
      </c>
      <c r="BZ1279" t="s">
        <v>284</v>
      </c>
      <c r="CC1279">
        <v>8.4461347784879308</v>
      </c>
      <c r="CD1279">
        <v>9.6731816725408493</v>
      </c>
      <c r="CE1279">
        <v>10.908965340331701</v>
      </c>
      <c r="CF1279">
        <v>11.0305427483208</v>
      </c>
      <c r="CG1279">
        <v>8.6335215591992007</v>
      </c>
      <c r="CH1279">
        <v>9.5815946158776804</v>
      </c>
      <c r="CI1279">
        <v>12.2755746845381</v>
      </c>
      <c r="CJ1279">
        <v>10.5282038547696</v>
      </c>
      <c r="CK1279">
        <v>8.0361867802333506</v>
      </c>
      <c r="CL1279">
        <v>10.1656583931701</v>
      </c>
      <c r="CM1279">
        <v>11.865986429658699</v>
      </c>
      <c r="CN1279">
        <v>10.1709771888455</v>
      </c>
      <c r="CO1279">
        <v>8.3914774032034405</v>
      </c>
      <c r="CP1279">
        <v>9.5710408742749493</v>
      </c>
      <c r="CQ1279">
        <v>11.1355918261286</v>
      </c>
      <c r="CR1279">
        <v>9.8377505030239103</v>
      </c>
      <c r="CS1279">
        <v>7.9152683264763102</v>
      </c>
      <c r="CT1279">
        <v>10.827191010876801</v>
      </c>
      <c r="CU1279">
        <v>13.8644008949205</v>
      </c>
      <c r="CV1279">
        <v>12.9065859852898</v>
      </c>
      <c r="CW1279">
        <v>7.9808781877302897</v>
      </c>
      <c r="CX1279">
        <v>8.5257807463899002</v>
      </c>
      <c r="CY1279">
        <v>9.2090293340806806</v>
      </c>
      <c r="CZ1279">
        <v>8.9366917568092603</v>
      </c>
      <c r="DA1279">
        <v>8.7663661904643799</v>
      </c>
      <c r="DB1279">
        <v>9.5210027898935099</v>
      </c>
      <c r="DC1279">
        <v>9.5577539161385907</v>
      </c>
      <c r="DD1279">
        <v>9.0424124744374694</v>
      </c>
      <c r="DE1279">
        <v>12.130823138299</v>
      </c>
      <c r="DF1279">
        <v>14.2203928860036</v>
      </c>
      <c r="DG1279">
        <v>17.085342700142998</v>
      </c>
      <c r="DH1279">
        <v>14.9957729524385</v>
      </c>
      <c r="DI1279">
        <v>10.0155543264319</v>
      </c>
      <c r="DJ1279">
        <v>16.0374348612145</v>
      </c>
      <c r="DK1279">
        <v>22.8022856096437</v>
      </c>
      <c r="DL1279">
        <v>23.660291093535001</v>
      </c>
      <c r="DM1279">
        <v>9.1024182707486396</v>
      </c>
      <c r="DN1279">
        <v>11.5419656513128</v>
      </c>
      <c r="DO1279">
        <v>12.5913418960271</v>
      </c>
      <c r="DP1279">
        <v>11.263338696034699</v>
      </c>
      <c r="DQ1279">
        <v>10.696207711817101</v>
      </c>
      <c r="DR1279">
        <v>10.9480458326793</v>
      </c>
      <c r="DS1279">
        <v>12.2049081707596</v>
      </c>
      <c r="DT1279">
        <v>11.2995981465565</v>
      </c>
    </row>
    <row r="1280" spans="1:124" x14ac:dyDescent="0.35">
      <c r="A1280" s="19" t="str">
        <f t="shared" si="38"/>
        <v>Total Risk Based Capital Ratio--38260</v>
      </c>
      <c r="B1280" s="19" t="str">
        <f t="shared" si="39"/>
        <v>Total Risk Based Capital Ratio</v>
      </c>
      <c r="C1280">
        <v>2</v>
      </c>
      <c r="D1280" s="27">
        <v>38260</v>
      </c>
      <c r="E1280">
        <v>12.33</v>
      </c>
      <c r="F1280">
        <v>14.17</v>
      </c>
      <c r="G1280">
        <v>17.875</v>
      </c>
      <c r="H1280">
        <v>16.131379310344801</v>
      </c>
      <c r="I1280">
        <v>11.76</v>
      </c>
      <c r="J1280">
        <v>13.84</v>
      </c>
      <c r="K1280">
        <v>17.920000000000002</v>
      </c>
      <c r="L1280">
        <v>15.6670024875622</v>
      </c>
      <c r="M1280">
        <v>11.99</v>
      </c>
      <c r="N1280">
        <v>14.61</v>
      </c>
      <c r="O1280">
        <v>19.34</v>
      </c>
      <c r="P1280">
        <v>17.333121502797699</v>
      </c>
      <c r="Q1280">
        <v>13.595000000000001</v>
      </c>
      <c r="R1280">
        <v>14.43</v>
      </c>
      <c r="S1280">
        <v>18.954999999999998</v>
      </c>
      <c r="T1280">
        <v>16.831304347826102</v>
      </c>
      <c r="U1280">
        <v>11.6</v>
      </c>
      <c r="V1280">
        <v>13.44</v>
      </c>
      <c r="W1280">
        <v>16.64</v>
      </c>
      <c r="X1280">
        <v>15.0532008830022</v>
      </c>
      <c r="Y1280">
        <v>12.23</v>
      </c>
      <c r="Z1280">
        <v>13.8</v>
      </c>
      <c r="AA1280">
        <v>17.940000000000001</v>
      </c>
      <c r="AB1280">
        <v>15.484675324675299</v>
      </c>
      <c r="AC1280">
        <v>11.21</v>
      </c>
      <c r="AD1280">
        <v>14.715</v>
      </c>
      <c r="AE1280">
        <v>17.635000000000002</v>
      </c>
      <c r="AF1280">
        <v>15.6486734693878</v>
      </c>
      <c r="AG1280">
        <v>12.914999999999999</v>
      </c>
      <c r="AH1280">
        <v>16.239999999999998</v>
      </c>
      <c r="AI1280">
        <v>22.864999999999998</v>
      </c>
      <c r="AJ1280">
        <v>24.5848863636364</v>
      </c>
      <c r="AK1280">
        <v>12.3675</v>
      </c>
      <c r="AL1280">
        <v>15.07</v>
      </c>
      <c r="AM1280">
        <v>18.622499999999999</v>
      </c>
      <c r="AN1280">
        <v>16.202857142857098</v>
      </c>
      <c r="AO1280">
        <v>12.365</v>
      </c>
      <c r="AP1280">
        <v>15.14</v>
      </c>
      <c r="AQ1280">
        <v>19.16</v>
      </c>
      <c r="AR1280">
        <v>16.7380681818182</v>
      </c>
      <c r="AS1280">
        <v>11.16</v>
      </c>
      <c r="AT1280">
        <v>12.93</v>
      </c>
      <c r="AU1280">
        <v>15.3475</v>
      </c>
      <c r="AV1280">
        <v>13.887151898734199</v>
      </c>
      <c r="AW1280">
        <v>12.602499999999999</v>
      </c>
      <c r="AX1280">
        <v>14.18</v>
      </c>
      <c r="AY1280">
        <v>18.315000000000001</v>
      </c>
      <c r="AZ1280">
        <v>16.0698863636364</v>
      </c>
      <c r="BA1280">
        <v>11.44</v>
      </c>
      <c r="BB1280">
        <v>13.53</v>
      </c>
      <c r="BC1280">
        <v>16.52</v>
      </c>
      <c r="BD1280">
        <v>14.5646706586826</v>
      </c>
      <c r="BE1280">
        <v>12.86</v>
      </c>
      <c r="BF1280">
        <v>14.21</v>
      </c>
      <c r="BG1280">
        <v>17.23</v>
      </c>
      <c r="BH1280">
        <v>33.505853658536601</v>
      </c>
      <c r="BI1280">
        <v>11.385</v>
      </c>
      <c r="BJ1280">
        <v>12.81</v>
      </c>
      <c r="BK1280">
        <v>15.0825</v>
      </c>
      <c r="BL1280">
        <v>13.87</v>
      </c>
      <c r="BM1280">
        <v>11.077500000000001</v>
      </c>
      <c r="BN1280">
        <v>11.38</v>
      </c>
      <c r="BO1280">
        <v>12.135</v>
      </c>
      <c r="BP1280">
        <v>11.8325</v>
      </c>
      <c r="BQ1280">
        <v>12.445</v>
      </c>
      <c r="BR1280">
        <v>15.59</v>
      </c>
      <c r="BS1280">
        <v>18.66</v>
      </c>
      <c r="BT1280">
        <v>15.515000000000001</v>
      </c>
      <c r="BU1280">
        <v>11.255000000000001</v>
      </c>
      <c r="BV1280">
        <v>13.71</v>
      </c>
      <c r="BW1280">
        <v>17.899999999999999</v>
      </c>
      <c r="BX1280">
        <v>15.2542105263158</v>
      </c>
      <c r="BZ1280" t="s">
        <v>284</v>
      </c>
      <c r="CC1280">
        <v>11.08</v>
      </c>
      <c r="CD1280">
        <v>12.7</v>
      </c>
      <c r="CE1280">
        <v>15.05</v>
      </c>
      <c r="CF1280">
        <v>15.1534146341463</v>
      </c>
      <c r="CG1280">
        <v>10.984999999999999</v>
      </c>
      <c r="CH1280">
        <v>12.05</v>
      </c>
      <c r="CI1280">
        <v>14.305</v>
      </c>
      <c r="CJ1280">
        <v>12.7335714285714</v>
      </c>
      <c r="CK1280">
        <v>11.31</v>
      </c>
      <c r="CL1280">
        <v>13.22</v>
      </c>
      <c r="CM1280">
        <v>19.21</v>
      </c>
      <c r="CN1280">
        <v>15.437619047619</v>
      </c>
      <c r="CO1280">
        <v>10.932499999999999</v>
      </c>
      <c r="CP1280">
        <v>11.994999999999999</v>
      </c>
      <c r="CQ1280">
        <v>12.615</v>
      </c>
      <c r="CR1280">
        <v>12.3183333333333</v>
      </c>
      <c r="CS1280">
        <v>11.195</v>
      </c>
      <c r="CT1280">
        <v>13.65</v>
      </c>
      <c r="CU1280">
        <v>22.13</v>
      </c>
      <c r="CV1280">
        <v>21.458749999999998</v>
      </c>
      <c r="CW1280">
        <v>10.727499999999999</v>
      </c>
      <c r="CX1280">
        <v>11.185</v>
      </c>
      <c r="CY1280">
        <v>13.725</v>
      </c>
      <c r="CZ1280">
        <v>12.9025</v>
      </c>
      <c r="DA1280">
        <v>11.675000000000001</v>
      </c>
      <c r="DB1280">
        <v>11.91</v>
      </c>
      <c r="DC1280">
        <v>12.404999999999999</v>
      </c>
      <c r="DD1280">
        <v>12.0833333333333</v>
      </c>
      <c r="DE1280">
        <v>16.5</v>
      </c>
      <c r="DF1280">
        <v>17.585000000000001</v>
      </c>
      <c r="DG1280">
        <v>19.4725</v>
      </c>
      <c r="DH1280">
        <v>18.387499999999999</v>
      </c>
      <c r="DI1280">
        <v>14.345000000000001</v>
      </c>
      <c r="DJ1280">
        <v>17.21</v>
      </c>
      <c r="DK1280">
        <v>34.619999999999997</v>
      </c>
      <c r="DL1280">
        <v>54.561999999999998</v>
      </c>
      <c r="DM1280">
        <v>12.095000000000001</v>
      </c>
      <c r="DN1280">
        <v>14.875</v>
      </c>
      <c r="DO1280">
        <v>18.12</v>
      </c>
      <c r="DP1280">
        <v>15.842499999999999</v>
      </c>
      <c r="DQ1280">
        <v>14.685</v>
      </c>
      <c r="DR1280">
        <v>15.99</v>
      </c>
      <c r="DS1280">
        <v>19.260000000000002</v>
      </c>
      <c r="DT1280">
        <v>16.797142857142902</v>
      </c>
    </row>
    <row r="1281" spans="1:124" x14ac:dyDescent="0.35">
      <c r="A1281" s="19" t="str">
        <f t="shared" si="38"/>
        <v>Tier 1 Leverage Ratio--38260</v>
      </c>
      <c r="B1281" s="19" t="str">
        <f t="shared" si="39"/>
        <v>Tier 1 Leverage Ratio</v>
      </c>
      <c r="C1281">
        <v>3</v>
      </c>
      <c r="D1281" s="27">
        <v>38260</v>
      </c>
      <c r="E1281">
        <v>8.5449999999999999</v>
      </c>
      <c r="F1281">
        <v>9.5</v>
      </c>
      <c r="G1281">
        <v>10.965</v>
      </c>
      <c r="H1281">
        <v>10.5383908045977</v>
      </c>
      <c r="I1281">
        <v>8.3375000000000004</v>
      </c>
      <c r="J1281">
        <v>9.5250000000000004</v>
      </c>
      <c r="K1281">
        <v>11.2875</v>
      </c>
      <c r="L1281">
        <v>10.3757960199005</v>
      </c>
      <c r="M1281">
        <v>8.15</v>
      </c>
      <c r="N1281">
        <v>9.36</v>
      </c>
      <c r="O1281">
        <v>11.57</v>
      </c>
      <c r="P1281">
        <v>10.6122368771649</v>
      </c>
      <c r="Q1281">
        <v>8.7899999999999991</v>
      </c>
      <c r="R1281">
        <v>9.8800000000000008</v>
      </c>
      <c r="S1281">
        <v>10.85</v>
      </c>
      <c r="T1281">
        <v>10.4552173913043</v>
      </c>
      <c r="U1281">
        <v>8.2899999999999991</v>
      </c>
      <c r="V1281">
        <v>9.2899999999999991</v>
      </c>
      <c r="W1281">
        <v>10.9</v>
      </c>
      <c r="X1281">
        <v>10.0760485651214</v>
      </c>
      <c r="Y1281">
        <v>8.17</v>
      </c>
      <c r="Z1281">
        <v>9.3699999999999992</v>
      </c>
      <c r="AA1281">
        <v>11.02</v>
      </c>
      <c r="AB1281">
        <v>10.111298701298701</v>
      </c>
      <c r="AC1281">
        <v>8.1999999999999993</v>
      </c>
      <c r="AD1281">
        <v>9.3149999999999995</v>
      </c>
      <c r="AE1281">
        <v>11.2325</v>
      </c>
      <c r="AF1281">
        <v>10.181938775510201</v>
      </c>
      <c r="AG1281">
        <v>9.3550000000000004</v>
      </c>
      <c r="AH1281">
        <v>11.25</v>
      </c>
      <c r="AI1281">
        <v>15.425000000000001</v>
      </c>
      <c r="AJ1281">
        <v>14.113181818181801</v>
      </c>
      <c r="AK1281">
        <v>8.0875000000000004</v>
      </c>
      <c r="AL1281">
        <v>9.69</v>
      </c>
      <c r="AM1281">
        <v>11.404999999999999</v>
      </c>
      <c r="AN1281">
        <v>10.382571428571399</v>
      </c>
      <c r="AO1281">
        <v>8.4525000000000006</v>
      </c>
      <c r="AP1281">
        <v>9.99</v>
      </c>
      <c r="AQ1281">
        <v>12.045</v>
      </c>
      <c r="AR1281">
        <v>10.803437499999999</v>
      </c>
      <c r="AS1281">
        <v>8.1999999999999993</v>
      </c>
      <c r="AT1281">
        <v>9.18</v>
      </c>
      <c r="AU1281">
        <v>10.5525</v>
      </c>
      <c r="AV1281">
        <v>9.6652742616033898</v>
      </c>
      <c r="AW1281">
        <v>7.9450000000000003</v>
      </c>
      <c r="AX1281">
        <v>9.34</v>
      </c>
      <c r="AY1281">
        <v>10.6675</v>
      </c>
      <c r="AZ1281">
        <v>9.7641477272727304</v>
      </c>
      <c r="BA1281">
        <v>8.33</v>
      </c>
      <c r="BB1281">
        <v>9.3699999999999992</v>
      </c>
      <c r="BC1281">
        <v>10.83</v>
      </c>
      <c r="BD1281">
        <v>10.079401197604801</v>
      </c>
      <c r="BE1281">
        <v>8.51</v>
      </c>
      <c r="BF1281">
        <v>9.26</v>
      </c>
      <c r="BG1281">
        <v>12.4</v>
      </c>
      <c r="BH1281">
        <v>13.8546341463415</v>
      </c>
      <c r="BI1281">
        <v>7.6924999999999999</v>
      </c>
      <c r="BJ1281">
        <v>8.0549999999999997</v>
      </c>
      <c r="BK1281">
        <v>9.1750000000000007</v>
      </c>
      <c r="BL1281">
        <v>9.3933333333333309</v>
      </c>
      <c r="BM1281">
        <v>7.79</v>
      </c>
      <c r="BN1281">
        <v>7.9349999999999996</v>
      </c>
      <c r="BO1281">
        <v>8.0950000000000006</v>
      </c>
      <c r="BP1281">
        <v>7.95</v>
      </c>
      <c r="BQ1281">
        <v>10.4275</v>
      </c>
      <c r="BR1281">
        <v>11.425000000000001</v>
      </c>
      <c r="BS1281">
        <v>12.022500000000001</v>
      </c>
      <c r="BT1281">
        <v>11.025</v>
      </c>
      <c r="BU1281">
        <v>7.4950000000000001</v>
      </c>
      <c r="BV1281">
        <v>9.49</v>
      </c>
      <c r="BW1281">
        <v>10.26</v>
      </c>
      <c r="BX1281">
        <v>9.2215789473684193</v>
      </c>
      <c r="BZ1281" t="s">
        <v>284</v>
      </c>
      <c r="CC1281">
        <v>8.4</v>
      </c>
      <c r="CD1281">
        <v>9.2799999999999994</v>
      </c>
      <c r="CE1281">
        <v>10.53</v>
      </c>
      <c r="CF1281">
        <v>10.9322764227642</v>
      </c>
      <c r="CG1281">
        <v>8.3025000000000002</v>
      </c>
      <c r="CH1281">
        <v>8.9250000000000007</v>
      </c>
      <c r="CI1281">
        <v>9.8224999999999998</v>
      </c>
      <c r="CJ1281">
        <v>9.3885714285714297</v>
      </c>
      <c r="CK1281">
        <v>8.01</v>
      </c>
      <c r="CL1281">
        <v>10.15</v>
      </c>
      <c r="CM1281">
        <v>11.72</v>
      </c>
      <c r="CN1281">
        <v>10.180476190476201</v>
      </c>
      <c r="CO1281">
        <v>8.19</v>
      </c>
      <c r="CP1281">
        <v>8.5299999999999994</v>
      </c>
      <c r="CQ1281">
        <v>9.4774999999999991</v>
      </c>
      <c r="CR1281">
        <v>9.1983333333333306</v>
      </c>
      <c r="CS1281">
        <v>7.77</v>
      </c>
      <c r="CT1281">
        <v>8.81</v>
      </c>
      <c r="CU1281">
        <v>13.41</v>
      </c>
      <c r="CV1281">
        <v>12.17</v>
      </c>
      <c r="CW1281">
        <v>7.9375</v>
      </c>
      <c r="CX1281">
        <v>8.2899999999999991</v>
      </c>
      <c r="CY1281">
        <v>9.0425000000000004</v>
      </c>
      <c r="CZ1281">
        <v>8.6999999999999993</v>
      </c>
      <c r="DA1281">
        <v>8.93</v>
      </c>
      <c r="DB1281">
        <v>9.51</v>
      </c>
      <c r="DC1281">
        <v>9.5150000000000006</v>
      </c>
      <c r="DD1281">
        <v>9.1266666666666705</v>
      </c>
      <c r="DE1281">
        <v>12.0075</v>
      </c>
      <c r="DF1281">
        <v>14.125</v>
      </c>
      <c r="DG1281">
        <v>17.05</v>
      </c>
      <c r="DH1281">
        <v>14.932499999999999</v>
      </c>
      <c r="DI1281">
        <v>10.46</v>
      </c>
      <c r="DJ1281">
        <v>14.97</v>
      </c>
      <c r="DK1281">
        <v>22.225000000000001</v>
      </c>
      <c r="DL1281">
        <v>23.3913333333333</v>
      </c>
      <c r="DM1281">
        <v>8.5399999999999991</v>
      </c>
      <c r="DN1281">
        <v>9.8249999999999993</v>
      </c>
      <c r="DO1281">
        <v>12.33</v>
      </c>
      <c r="DP1281">
        <v>10.815</v>
      </c>
      <c r="DQ1281">
        <v>10.88</v>
      </c>
      <c r="DR1281">
        <v>11.1</v>
      </c>
      <c r="DS1281">
        <v>12.125</v>
      </c>
      <c r="DT1281">
        <v>11.251428571428599</v>
      </c>
    </row>
    <row r="1282" spans="1:124" x14ac:dyDescent="0.35">
      <c r="A1282" s="19" t="str">
        <f t="shared" si="38"/>
        <v>ALLL / Nonaccrual Loans--38260</v>
      </c>
      <c r="B1282" s="19" t="str">
        <f t="shared" si="39"/>
        <v>ALLL / Nonaccrual Loans</v>
      </c>
      <c r="C1282">
        <v>4</v>
      </c>
      <c r="D1282" s="27">
        <v>38260</v>
      </c>
      <c r="E1282">
        <v>143.43910362316799</v>
      </c>
      <c r="F1282">
        <v>369.51566951567003</v>
      </c>
      <c r="G1282">
        <v>955.40192373754701</v>
      </c>
      <c r="H1282">
        <v>1537.34567494767</v>
      </c>
      <c r="I1282">
        <v>122.380239520958</v>
      </c>
      <c r="J1282">
        <v>254.16146683306101</v>
      </c>
      <c r="K1282">
        <v>700</v>
      </c>
      <c r="L1282">
        <v>1137.76059860635</v>
      </c>
      <c r="M1282">
        <v>132.137494637495</v>
      </c>
      <c r="N1282">
        <v>283.51648351648402</v>
      </c>
      <c r="O1282">
        <v>741.93413446912098</v>
      </c>
      <c r="P1282">
        <v>939.26827331357902</v>
      </c>
      <c r="Q1282">
        <v>144.35029000576299</v>
      </c>
      <c r="R1282">
        <v>185.948455368308</v>
      </c>
      <c r="S1282">
        <v>340.26839826839802</v>
      </c>
      <c r="T1282">
        <v>385.79186271236699</v>
      </c>
      <c r="U1282">
        <v>122.503373819163</v>
      </c>
      <c r="V1282">
        <v>259.01639344262298</v>
      </c>
      <c r="W1282">
        <v>734.21624713958795</v>
      </c>
      <c r="X1282">
        <v>1277.38938818829</v>
      </c>
      <c r="Y1282">
        <v>115.82920460632</v>
      </c>
      <c r="Z1282">
        <v>199.792027729636</v>
      </c>
      <c r="AA1282">
        <v>779.86590816741204</v>
      </c>
      <c r="AB1282">
        <v>1404.03367634247</v>
      </c>
      <c r="AC1282">
        <v>141.76448574009501</v>
      </c>
      <c r="AD1282">
        <v>265.506659342457</v>
      </c>
      <c r="AE1282">
        <v>637.60742786985895</v>
      </c>
      <c r="AF1282">
        <v>1153.92098613339</v>
      </c>
      <c r="AG1282">
        <v>206.680584551148</v>
      </c>
      <c r="AH1282">
        <v>431.03448275862098</v>
      </c>
      <c r="AI1282">
        <v>1150</v>
      </c>
      <c r="AJ1282">
        <v>2044.5915837861201</v>
      </c>
      <c r="AK1282">
        <v>78.852924453108699</v>
      </c>
      <c r="AL1282">
        <v>152.67857142857099</v>
      </c>
      <c r="AM1282">
        <v>362.16629611674801</v>
      </c>
      <c r="AN1282">
        <v>745.902495304681</v>
      </c>
      <c r="AO1282">
        <v>133.08587479935801</v>
      </c>
      <c r="AP1282">
        <v>275.72577672744598</v>
      </c>
      <c r="AQ1282">
        <v>713.25324180015298</v>
      </c>
      <c r="AR1282">
        <v>1096.02702116712</v>
      </c>
      <c r="AS1282">
        <v>122.09654035109</v>
      </c>
      <c r="AT1282">
        <v>258.51311265421703</v>
      </c>
      <c r="AU1282">
        <v>686.52935718447202</v>
      </c>
      <c r="AV1282">
        <v>1157.34431199905</v>
      </c>
      <c r="AW1282">
        <v>95.146051819864297</v>
      </c>
      <c r="AX1282">
        <v>208.13559322033899</v>
      </c>
      <c r="AY1282">
        <v>518.28620979609002</v>
      </c>
      <c r="AZ1282">
        <v>961.15987378127102</v>
      </c>
      <c r="BA1282">
        <v>99.815972102832106</v>
      </c>
      <c r="BB1282">
        <v>203.06133002378701</v>
      </c>
      <c r="BC1282">
        <v>785.66121495327104</v>
      </c>
      <c r="BD1282">
        <v>1613.29029773304</v>
      </c>
      <c r="BE1282">
        <v>194.39419454154199</v>
      </c>
      <c r="BF1282">
        <v>449.35134464958003</v>
      </c>
      <c r="BG1282">
        <v>1065.66455696203</v>
      </c>
      <c r="BH1282">
        <v>1158.6055684646401</v>
      </c>
      <c r="BI1282">
        <v>124.445313548884</v>
      </c>
      <c r="BJ1282">
        <v>162.07594429356399</v>
      </c>
      <c r="BK1282">
        <v>390.74828075871801</v>
      </c>
      <c r="BL1282">
        <v>313.16692233216702</v>
      </c>
      <c r="BM1282">
        <v>189.255449225473</v>
      </c>
      <c r="BN1282">
        <v>195.43889845094699</v>
      </c>
      <c r="BO1282">
        <v>11447.7194492255</v>
      </c>
      <c r="BP1282">
        <v>7692.8369661503202</v>
      </c>
      <c r="BQ1282">
        <v>61.243565721177703</v>
      </c>
      <c r="BR1282">
        <v>97.113997113997101</v>
      </c>
      <c r="BS1282">
        <v>584.90757326964194</v>
      </c>
      <c r="BT1282">
        <v>398.39609362254799</v>
      </c>
      <c r="BU1282">
        <v>68.467653216934593</v>
      </c>
      <c r="BV1282">
        <v>103.627524520668</v>
      </c>
      <c r="BW1282">
        <v>141.61184290245001</v>
      </c>
      <c r="BX1282">
        <v>1235.4871268844799</v>
      </c>
      <c r="BZ1282" t="s">
        <v>284</v>
      </c>
      <c r="CC1282">
        <v>125.156789538468</v>
      </c>
      <c r="CD1282">
        <v>280.11627906976702</v>
      </c>
      <c r="CE1282">
        <v>864.20454545454595</v>
      </c>
      <c r="CF1282">
        <v>1720.89650719255</v>
      </c>
      <c r="CG1282">
        <v>88.279301745635905</v>
      </c>
      <c r="CH1282">
        <v>199.746192893401</v>
      </c>
      <c r="CI1282">
        <v>240.72164948453599</v>
      </c>
      <c r="CJ1282">
        <v>1310.81367054055</v>
      </c>
      <c r="CK1282">
        <v>188.97934173669501</v>
      </c>
      <c r="CL1282">
        <v>439.865836128414</v>
      </c>
      <c r="CM1282">
        <v>1186.1307058662901</v>
      </c>
      <c r="CN1282">
        <v>1660.5410051009301</v>
      </c>
      <c r="CO1282">
        <v>1004.65070318963</v>
      </c>
      <c r="CP1282">
        <v>1060.60575420535</v>
      </c>
      <c r="CQ1282">
        <v>1116.56080522107</v>
      </c>
      <c r="CR1282">
        <v>1060.60575420535</v>
      </c>
      <c r="CS1282">
        <v>319.49783837711999</v>
      </c>
      <c r="CT1282">
        <v>727.63881822190604</v>
      </c>
      <c r="CU1282">
        <v>1211.18941012856</v>
      </c>
      <c r="CV1282">
        <v>803.04843028377195</v>
      </c>
      <c r="CW1282">
        <v>255.926887262685</v>
      </c>
      <c r="CX1282">
        <v>627.77777777777806</v>
      </c>
      <c r="CY1282">
        <v>885.39252167926202</v>
      </c>
      <c r="CZ1282">
        <v>2410.5370934410298</v>
      </c>
      <c r="DA1282">
        <v>213.64399980667901</v>
      </c>
      <c r="DB1282">
        <v>309.18273645546401</v>
      </c>
      <c r="DC1282">
        <v>685.47372116890801</v>
      </c>
      <c r="DD1282">
        <v>496.35090183190403</v>
      </c>
      <c r="DE1282">
        <v>120.56927314386</v>
      </c>
      <c r="DF1282">
        <v>123.558637611921</v>
      </c>
      <c r="DG1282">
        <v>126.548002079982</v>
      </c>
      <c r="DH1282">
        <v>123.558637611921</v>
      </c>
      <c r="DI1282">
        <v>591.84798827965994</v>
      </c>
      <c r="DJ1282">
        <v>693.78467536362302</v>
      </c>
      <c r="DK1282">
        <v>1280.1297648013001</v>
      </c>
      <c r="DL1282">
        <v>2406.3852003468301</v>
      </c>
      <c r="DM1282">
        <v>70.165189991888695</v>
      </c>
      <c r="DN1282">
        <v>136.249166458281</v>
      </c>
      <c r="DO1282">
        <v>150.176324632698</v>
      </c>
      <c r="DP1282">
        <v>177.27441101451601</v>
      </c>
      <c r="DQ1282">
        <v>75.076003174645905</v>
      </c>
      <c r="DR1282">
        <v>113.814647691774</v>
      </c>
      <c r="DS1282">
        <v>1019.44890315677</v>
      </c>
      <c r="DT1282">
        <v>762.99363768050398</v>
      </c>
    </row>
    <row r="1283" spans="1:124" x14ac:dyDescent="0.35">
      <c r="A1283" s="19" t="str">
        <f t="shared" ref="A1283:A1346" si="40">B1283&amp;"--"&amp;D1283</f>
        <v>[NCL + OREO] / [Total Loans + OREO]--38260</v>
      </c>
      <c r="B1283" s="19" t="str">
        <f t="shared" ref="B1283:B1346" si="41">VLOOKUP(C1283,labels,2,FALSE)</f>
        <v>[NCL + OREO] / [Total Loans + OREO]</v>
      </c>
      <c r="C1283">
        <v>5</v>
      </c>
      <c r="D1283" s="27">
        <v>38260</v>
      </c>
      <c r="E1283">
        <v>0.426287833840793</v>
      </c>
      <c r="F1283">
        <v>1.2435444810784</v>
      </c>
      <c r="G1283">
        <v>2.01297044907108</v>
      </c>
      <c r="H1283">
        <v>1.3482993833755501</v>
      </c>
      <c r="I1283">
        <v>0.27239780474335201</v>
      </c>
      <c r="J1283">
        <v>0.77679108279273701</v>
      </c>
      <c r="K1283">
        <v>1.62417177044419</v>
      </c>
      <c r="L1283">
        <v>1.16181771692376</v>
      </c>
      <c r="M1283">
        <v>0.22035799633054801</v>
      </c>
      <c r="N1283">
        <v>0.692629486186365</v>
      </c>
      <c r="O1283">
        <v>1.5148302975763701</v>
      </c>
      <c r="P1283">
        <v>1.1052616592620701</v>
      </c>
      <c r="Q1283">
        <v>1.0805534089745401</v>
      </c>
      <c r="R1283">
        <v>1.50524050660015</v>
      </c>
      <c r="S1283">
        <v>2.2377062638357299</v>
      </c>
      <c r="T1283">
        <v>1.7913100244717299</v>
      </c>
      <c r="U1283">
        <v>0.20723710078156601</v>
      </c>
      <c r="V1283">
        <v>0.66420871763431499</v>
      </c>
      <c r="W1283">
        <v>1.42974516728267</v>
      </c>
      <c r="X1283">
        <v>1.07835966170666</v>
      </c>
      <c r="Y1283">
        <v>0.5186671233547</v>
      </c>
      <c r="Z1283">
        <v>0.95519561160884603</v>
      </c>
      <c r="AA1283">
        <v>2.2516625648007502</v>
      </c>
      <c r="AB1283">
        <v>1.4499825782587901</v>
      </c>
      <c r="AC1283">
        <v>0.29962913150667397</v>
      </c>
      <c r="AD1283">
        <v>0.70299926729460605</v>
      </c>
      <c r="AE1283">
        <v>1.5285835427822401</v>
      </c>
      <c r="AF1283">
        <v>1.1329925745273399</v>
      </c>
      <c r="AG1283">
        <v>0.300428225909811</v>
      </c>
      <c r="AH1283">
        <v>0.81238181945514398</v>
      </c>
      <c r="AI1283">
        <v>1.5262086353814299</v>
      </c>
      <c r="AJ1283">
        <v>1.12618922488232</v>
      </c>
      <c r="AK1283">
        <v>0.49230000328740797</v>
      </c>
      <c r="AL1283">
        <v>1.12338832030263</v>
      </c>
      <c r="AM1283">
        <v>2.0804478655924101</v>
      </c>
      <c r="AN1283">
        <v>1.50597226312209</v>
      </c>
      <c r="AO1283">
        <v>0.26501096590398199</v>
      </c>
      <c r="AP1283">
        <v>0.720783215257504</v>
      </c>
      <c r="AQ1283">
        <v>1.72159629634886</v>
      </c>
      <c r="AR1283">
        <v>1.20829595868609</v>
      </c>
      <c r="AS1283">
        <v>0.28476818883566801</v>
      </c>
      <c r="AT1283">
        <v>0.702331336241521</v>
      </c>
      <c r="AU1283">
        <v>1.4605900582984399</v>
      </c>
      <c r="AV1283">
        <v>1.06621164514708</v>
      </c>
      <c r="AW1283">
        <v>0.30767005464583103</v>
      </c>
      <c r="AX1283">
        <v>1.0223634666631101</v>
      </c>
      <c r="AY1283">
        <v>2.1567197217259801</v>
      </c>
      <c r="AZ1283">
        <v>1.35408572732965</v>
      </c>
      <c r="BA1283">
        <v>0.262460978532645</v>
      </c>
      <c r="BB1283">
        <v>0.84451638179738697</v>
      </c>
      <c r="BC1283">
        <v>1.8337173579109101</v>
      </c>
      <c r="BD1283">
        <v>1.3255100320575901</v>
      </c>
      <c r="BE1283">
        <v>0.241146939409774</v>
      </c>
      <c r="BF1283">
        <v>0.853388658367911</v>
      </c>
      <c r="BG1283">
        <v>1.8328641135154</v>
      </c>
      <c r="BH1283">
        <v>1.2246312012235401</v>
      </c>
      <c r="BI1283">
        <v>0.67198947012199906</v>
      </c>
      <c r="BJ1283">
        <v>0.91687484461703805</v>
      </c>
      <c r="BK1283">
        <v>1.0961320292940999</v>
      </c>
      <c r="BL1283">
        <v>1.0897913513546</v>
      </c>
      <c r="BM1283">
        <v>4.2715604221112199E-3</v>
      </c>
      <c r="BN1283">
        <v>0.47909804927784699</v>
      </c>
      <c r="BO1283">
        <v>1.27827324143275</v>
      </c>
      <c r="BP1283">
        <v>0.80344675257701303</v>
      </c>
      <c r="BQ1283">
        <v>0.29490169943352201</v>
      </c>
      <c r="BR1283">
        <v>0.84639261777771602</v>
      </c>
      <c r="BS1283">
        <v>1.72135187247259</v>
      </c>
      <c r="BT1283">
        <v>1.1698609541284</v>
      </c>
      <c r="BU1283">
        <v>0.66056493028635199</v>
      </c>
      <c r="BV1283">
        <v>1.24577498792854</v>
      </c>
      <c r="BW1283">
        <v>2.39174262622149</v>
      </c>
      <c r="BX1283">
        <v>1.7958422731621999</v>
      </c>
      <c r="BZ1283" t="s">
        <v>284</v>
      </c>
      <c r="CC1283">
        <v>0.109475732879212</v>
      </c>
      <c r="CD1283">
        <v>0.66746534314564399</v>
      </c>
      <c r="CE1283">
        <v>1.1892538391235199</v>
      </c>
      <c r="CF1283">
        <v>0.85650817078354602</v>
      </c>
      <c r="CG1283">
        <v>0.71447420025458197</v>
      </c>
      <c r="CH1283">
        <v>1.07039416166733</v>
      </c>
      <c r="CI1283">
        <v>1.1827258792522</v>
      </c>
      <c r="CJ1283">
        <v>0.98887147954785204</v>
      </c>
      <c r="CK1283">
        <v>0.231389861470543</v>
      </c>
      <c r="CL1283">
        <v>0.51024337646333995</v>
      </c>
      <c r="CM1283">
        <v>1.0434356879484701</v>
      </c>
      <c r="CN1283">
        <v>0.82307141695369601</v>
      </c>
      <c r="CO1283">
        <v>5.6318796546350899E-2</v>
      </c>
      <c r="CP1283">
        <v>0.23104956546344299</v>
      </c>
      <c r="CQ1283">
        <v>0.25903695767222201</v>
      </c>
      <c r="CR1283">
        <v>0.25909724914722199</v>
      </c>
      <c r="CS1283">
        <v>6.2056737588652502E-2</v>
      </c>
      <c r="CT1283">
        <v>0.23322335624735399</v>
      </c>
      <c r="CU1283">
        <v>1.0776008916589099</v>
      </c>
      <c r="CV1283">
        <v>0.52891835497624895</v>
      </c>
      <c r="CW1283">
        <v>0.38158513041153103</v>
      </c>
      <c r="CX1283">
        <v>0.569995632802761</v>
      </c>
      <c r="CY1283">
        <v>0.74506123400159496</v>
      </c>
      <c r="CZ1283">
        <v>0.91599041887804</v>
      </c>
      <c r="DA1283">
        <v>1.1239492788504699</v>
      </c>
      <c r="DB1283">
        <v>1.52384227700194</v>
      </c>
      <c r="DC1283">
        <v>1.9509508208477799</v>
      </c>
      <c r="DD1283">
        <v>1.5419859741315201</v>
      </c>
      <c r="DE1283">
        <v>1.98011402198996</v>
      </c>
      <c r="DF1283">
        <v>3.1524834325439</v>
      </c>
      <c r="DG1283">
        <v>4.02801281670944</v>
      </c>
      <c r="DH1283">
        <v>2.8556434061554898</v>
      </c>
      <c r="DI1283">
        <v>0.50754986258946999</v>
      </c>
      <c r="DJ1283">
        <v>1.3859240069835801</v>
      </c>
      <c r="DK1283">
        <v>2.2056346977163699</v>
      </c>
      <c r="DL1283">
        <v>1.8199534274453499</v>
      </c>
      <c r="DM1283">
        <v>0.41298936729168401</v>
      </c>
      <c r="DN1283">
        <v>1.24266805187083</v>
      </c>
      <c r="DO1283">
        <v>2.3801634835634</v>
      </c>
      <c r="DP1283">
        <v>1.74773412147296</v>
      </c>
      <c r="DQ1283">
        <v>0.52721704339129005</v>
      </c>
      <c r="DR1283">
        <v>1.36300263437484</v>
      </c>
      <c r="DS1283">
        <v>1.7345100360896599</v>
      </c>
      <c r="DT1283">
        <v>1.24801186900659</v>
      </c>
    </row>
    <row r="1284" spans="1:124" x14ac:dyDescent="0.35">
      <c r="A1284" s="19" t="str">
        <f t="shared" si="40"/>
        <v>[Noncurrent + Delinquent Loans] / [Capital + ALLL]--38260</v>
      </c>
      <c r="B1284" s="19" t="str">
        <f t="shared" si="41"/>
        <v>[Noncurrent + Delinquent Loans] / [Capital + ALLL]</v>
      </c>
      <c r="C1284">
        <v>6</v>
      </c>
      <c r="D1284" s="27">
        <v>38260</v>
      </c>
      <c r="E1284">
        <v>6.2448262533636196</v>
      </c>
      <c r="F1284">
        <v>10.9445634070902</v>
      </c>
      <c r="G1284">
        <v>16.908167750286001</v>
      </c>
      <c r="H1284">
        <v>13.6047706104077</v>
      </c>
      <c r="I1284">
        <v>5.1055910651896097</v>
      </c>
      <c r="J1284">
        <v>9.6725389643161801</v>
      </c>
      <c r="K1284">
        <v>16.7408312789773</v>
      </c>
      <c r="L1284">
        <v>12.2228616730012</v>
      </c>
      <c r="M1284">
        <v>3.7334694906290902</v>
      </c>
      <c r="N1284">
        <v>8.4159014010331195</v>
      </c>
      <c r="O1284">
        <v>15.482287899268099</v>
      </c>
      <c r="P1284">
        <v>10.9687512324229</v>
      </c>
      <c r="Q1284">
        <v>10.7110196822864</v>
      </c>
      <c r="R1284">
        <v>15.9260826632811</v>
      </c>
      <c r="S1284">
        <v>21.1597075714776</v>
      </c>
      <c r="T1284">
        <v>17.4867989053202</v>
      </c>
      <c r="U1284">
        <v>5.2400548696845002</v>
      </c>
      <c r="V1284">
        <v>9.5569796600724395</v>
      </c>
      <c r="W1284">
        <v>16.4959016393443</v>
      </c>
      <c r="X1284">
        <v>12.0160713199376</v>
      </c>
      <c r="Y1284">
        <v>7.5996099191975501</v>
      </c>
      <c r="Z1284">
        <v>13.4893068997815</v>
      </c>
      <c r="AA1284">
        <v>19.381378707688199</v>
      </c>
      <c r="AB1284">
        <v>15.8061509207932</v>
      </c>
      <c r="AC1284">
        <v>5.1055910651896097</v>
      </c>
      <c r="AD1284">
        <v>8.5998325569088703</v>
      </c>
      <c r="AE1284">
        <v>13.9997229486045</v>
      </c>
      <c r="AF1284">
        <v>10.867726302753701</v>
      </c>
      <c r="AG1284">
        <v>2.4833887553764802</v>
      </c>
      <c r="AH1284">
        <v>7.3104916027012896</v>
      </c>
      <c r="AI1284">
        <v>12.0262152450247</v>
      </c>
      <c r="AJ1284">
        <v>8.4947728979876693</v>
      </c>
      <c r="AK1284">
        <v>6.5375424475076898</v>
      </c>
      <c r="AL1284">
        <v>15.5105173928666</v>
      </c>
      <c r="AM1284">
        <v>23.806771725170702</v>
      </c>
      <c r="AN1284">
        <v>16.5776232069645</v>
      </c>
      <c r="AO1284">
        <v>4.6225573738743098</v>
      </c>
      <c r="AP1284">
        <v>9.1325056482447007</v>
      </c>
      <c r="AQ1284">
        <v>15.482059700011201</v>
      </c>
      <c r="AR1284">
        <v>11.200299166517199</v>
      </c>
      <c r="AS1284">
        <v>5.6368504262325203</v>
      </c>
      <c r="AT1284">
        <v>10.0736560225667</v>
      </c>
      <c r="AU1284">
        <v>17.432639558254898</v>
      </c>
      <c r="AV1284">
        <v>12.7248056963713</v>
      </c>
      <c r="AW1284">
        <v>7.1321790324807104</v>
      </c>
      <c r="AX1284">
        <v>14.053070689008299</v>
      </c>
      <c r="AY1284">
        <v>22.437979211079298</v>
      </c>
      <c r="AZ1284">
        <v>16.3528464769282</v>
      </c>
      <c r="BA1284">
        <v>5.0348567002323801</v>
      </c>
      <c r="BB1284">
        <v>9.2580739016584204</v>
      </c>
      <c r="BC1284">
        <v>18.204622827450301</v>
      </c>
      <c r="BD1284">
        <v>13.5182473760789</v>
      </c>
      <c r="BE1284">
        <v>3.7153961286427601</v>
      </c>
      <c r="BF1284">
        <v>10.9041532156642</v>
      </c>
      <c r="BG1284">
        <v>15.505950285191201</v>
      </c>
      <c r="BH1284">
        <v>10.870489879954601</v>
      </c>
      <c r="BI1284">
        <v>7.9556174396132704</v>
      </c>
      <c r="BJ1284">
        <v>10.889351783424299</v>
      </c>
      <c r="BK1284">
        <v>13.305746066333199</v>
      </c>
      <c r="BL1284">
        <v>11.244953429519301</v>
      </c>
      <c r="BM1284">
        <v>0.80139971458625103</v>
      </c>
      <c r="BN1284">
        <v>4.9515776958438797</v>
      </c>
      <c r="BO1284">
        <v>11.630147821099101</v>
      </c>
      <c r="BP1284">
        <v>7.4799698398415</v>
      </c>
      <c r="BQ1284">
        <v>5.0900721808045502</v>
      </c>
      <c r="BR1284">
        <v>9.7090588612327693</v>
      </c>
      <c r="BS1284">
        <v>14.8254968222843</v>
      </c>
      <c r="BT1284">
        <v>10.2065101418561</v>
      </c>
      <c r="BU1284">
        <v>7.8345908966498001</v>
      </c>
      <c r="BV1284">
        <v>9.9122412241224094</v>
      </c>
      <c r="BW1284">
        <v>22.243025154718399</v>
      </c>
      <c r="BX1284">
        <v>17.633373974075099</v>
      </c>
      <c r="BZ1284" t="s">
        <v>284</v>
      </c>
      <c r="CC1284">
        <v>4.6125686394142802</v>
      </c>
      <c r="CD1284">
        <v>8.7060504410485802</v>
      </c>
      <c r="CE1284">
        <v>14.861727896649199</v>
      </c>
      <c r="CF1284">
        <v>10.8084419885038</v>
      </c>
      <c r="CG1284">
        <v>8.0606382914079102</v>
      </c>
      <c r="CH1284">
        <v>11.917683438705399</v>
      </c>
      <c r="CI1284">
        <v>14.278371861726599</v>
      </c>
      <c r="CJ1284">
        <v>12.147616129366501</v>
      </c>
      <c r="CK1284">
        <v>5.7540524484426703</v>
      </c>
      <c r="CL1284">
        <v>11.068948813176201</v>
      </c>
      <c r="CM1284">
        <v>15.236686390532499</v>
      </c>
      <c r="CN1284">
        <v>11.504392262970599</v>
      </c>
      <c r="CO1284">
        <v>5.7846992500986296</v>
      </c>
      <c r="CP1284">
        <v>8.0027106444779204</v>
      </c>
      <c r="CQ1284">
        <v>8.9673131058620008</v>
      </c>
      <c r="CR1284">
        <v>6.6503349629171398</v>
      </c>
      <c r="CS1284">
        <v>3.1611855878665902</v>
      </c>
      <c r="CT1284">
        <v>4.61183613426509</v>
      </c>
      <c r="CU1284">
        <v>7.06971351035833</v>
      </c>
      <c r="CV1284">
        <v>6.2423918877209097</v>
      </c>
      <c r="CW1284">
        <v>9.3940447076058398</v>
      </c>
      <c r="CX1284">
        <v>11.472522229342101</v>
      </c>
      <c r="CY1284">
        <v>13.770958837322601</v>
      </c>
      <c r="CZ1284">
        <v>11.8526689364089</v>
      </c>
      <c r="DA1284">
        <v>7.90544466013821</v>
      </c>
      <c r="DB1284">
        <v>8.3601286173633405</v>
      </c>
      <c r="DC1284">
        <v>8.8005167340548098</v>
      </c>
      <c r="DD1284">
        <v>8.3505980570075593</v>
      </c>
      <c r="DE1284">
        <v>3.9515811216655101</v>
      </c>
      <c r="DF1284">
        <v>7.8005640783058903</v>
      </c>
      <c r="DG1284">
        <v>12.8672794741549</v>
      </c>
      <c r="DH1284">
        <v>9.0182965175145604</v>
      </c>
      <c r="DI1284">
        <v>3.8898712812618799</v>
      </c>
      <c r="DJ1284">
        <v>11.747126436781601</v>
      </c>
      <c r="DK1284">
        <v>15.936466112692599</v>
      </c>
      <c r="DL1284">
        <v>11.2724638600037</v>
      </c>
      <c r="DM1284">
        <v>4.6888664266794802</v>
      </c>
      <c r="DN1284">
        <v>12.592538028065301</v>
      </c>
      <c r="DO1284">
        <v>20.0523449947332</v>
      </c>
      <c r="DP1284">
        <v>19.839349726535399</v>
      </c>
      <c r="DQ1284">
        <v>10.782786494504199</v>
      </c>
      <c r="DR1284">
        <v>15.617838885951</v>
      </c>
      <c r="DS1284">
        <v>18.321541939357399</v>
      </c>
      <c r="DT1284">
        <v>14.3560619517741</v>
      </c>
    </row>
    <row r="1285" spans="1:124" x14ac:dyDescent="0.35">
      <c r="A1285" s="19" t="str">
        <f t="shared" si="40"/>
        <v xml:space="preserve">  Ag [NCL+DQ] / [Capital + ALLL]--38260</v>
      </c>
      <c r="B1285" s="19" t="str">
        <f t="shared" si="41"/>
        <v xml:space="preserve">  Ag [NCL+DQ] / [Capital + ALLL]</v>
      </c>
      <c r="C1285">
        <v>7</v>
      </c>
      <c r="D1285" s="27">
        <v>38260</v>
      </c>
      <c r="E1285">
        <v>0</v>
      </c>
      <c r="F1285">
        <v>0.23671023142202399</v>
      </c>
      <c r="G1285">
        <v>1.89060016186849</v>
      </c>
      <c r="H1285">
        <v>1.86101931906552</v>
      </c>
      <c r="I1285">
        <v>0</v>
      </c>
      <c r="J1285">
        <v>0</v>
      </c>
      <c r="K1285">
        <v>1.4953582133727601</v>
      </c>
      <c r="L1285">
        <v>1.3424785557390599</v>
      </c>
      <c r="M1285">
        <v>0</v>
      </c>
      <c r="N1285">
        <v>0</v>
      </c>
      <c r="O1285">
        <v>0.416735769169714</v>
      </c>
      <c r="P1285">
        <v>0.77947714033089699</v>
      </c>
      <c r="Q1285">
        <v>0</v>
      </c>
      <c r="R1285">
        <v>0</v>
      </c>
      <c r="S1285">
        <v>0</v>
      </c>
      <c r="T1285">
        <v>3.1440365387787501E-2</v>
      </c>
      <c r="U1285">
        <v>0</v>
      </c>
      <c r="V1285">
        <v>0</v>
      </c>
      <c r="W1285">
        <v>1.01247939722157</v>
      </c>
      <c r="X1285">
        <v>1.0939598057648801</v>
      </c>
      <c r="Y1285">
        <v>0</v>
      </c>
      <c r="Z1285">
        <v>6.1016731430039502E-2</v>
      </c>
      <c r="AA1285">
        <v>2.77864502029347</v>
      </c>
      <c r="AB1285">
        <v>2.5450799866457499</v>
      </c>
      <c r="AC1285">
        <v>0</v>
      </c>
      <c r="AD1285">
        <v>1.1149079284077901</v>
      </c>
      <c r="AE1285">
        <v>3.6722445884797899</v>
      </c>
      <c r="AF1285">
        <v>2.5128447319554401</v>
      </c>
      <c r="AG1285">
        <v>0</v>
      </c>
      <c r="AH1285">
        <v>0.203976108898619</v>
      </c>
      <c r="AI1285">
        <v>1.3363375056025399</v>
      </c>
      <c r="AJ1285">
        <v>1.4637889635030299</v>
      </c>
      <c r="AK1285">
        <v>0</v>
      </c>
      <c r="AL1285">
        <v>0</v>
      </c>
      <c r="AM1285">
        <v>0.85462076473105197</v>
      </c>
      <c r="AN1285">
        <v>1.3084863474807999</v>
      </c>
      <c r="AO1285">
        <v>0</v>
      </c>
      <c r="AP1285">
        <v>0.844577935938855</v>
      </c>
      <c r="AQ1285">
        <v>3.3449188934506999</v>
      </c>
      <c r="AR1285">
        <v>2.4759768433875302</v>
      </c>
      <c r="AS1285">
        <v>0</v>
      </c>
      <c r="AT1285">
        <v>0</v>
      </c>
      <c r="AU1285">
        <v>1.62987181727962</v>
      </c>
      <c r="AV1285">
        <v>1.38467147186822</v>
      </c>
      <c r="AW1285">
        <v>0</v>
      </c>
      <c r="AX1285">
        <v>0</v>
      </c>
      <c r="AY1285">
        <v>0.41684241944834399</v>
      </c>
      <c r="AZ1285">
        <v>0.958170477476458</v>
      </c>
      <c r="BA1285">
        <v>0</v>
      </c>
      <c r="BB1285">
        <v>0</v>
      </c>
      <c r="BC1285">
        <v>0.21124173401910401</v>
      </c>
      <c r="BD1285">
        <v>0.95318225284034996</v>
      </c>
      <c r="BE1285">
        <v>0</v>
      </c>
      <c r="BF1285">
        <v>0</v>
      </c>
      <c r="BG1285">
        <v>0.63863391855700802</v>
      </c>
      <c r="BH1285">
        <v>0.66469700317481795</v>
      </c>
      <c r="BI1285">
        <v>0.44168786680487299</v>
      </c>
      <c r="BJ1285">
        <v>1.90809586469907</v>
      </c>
      <c r="BK1285">
        <v>3.1197860470866798</v>
      </c>
      <c r="BL1285">
        <v>2.0775927358117401</v>
      </c>
      <c r="BM1285">
        <v>0</v>
      </c>
      <c r="BN1285">
        <v>0</v>
      </c>
      <c r="BO1285">
        <v>0</v>
      </c>
      <c r="BP1285">
        <v>0</v>
      </c>
      <c r="BQ1285">
        <v>0</v>
      </c>
      <c r="BR1285">
        <v>3.0508365715019699E-2</v>
      </c>
      <c r="BS1285">
        <v>1.25809236347233</v>
      </c>
      <c r="BT1285">
        <v>1.22758399775731</v>
      </c>
      <c r="BU1285">
        <v>0</v>
      </c>
      <c r="BV1285">
        <v>0</v>
      </c>
      <c r="BW1285">
        <v>0</v>
      </c>
      <c r="BX1285">
        <v>0</v>
      </c>
      <c r="BZ1285" t="s">
        <v>284</v>
      </c>
      <c r="CC1285">
        <v>0</v>
      </c>
      <c r="CD1285">
        <v>0</v>
      </c>
      <c r="CE1285">
        <v>0</v>
      </c>
      <c r="CF1285">
        <v>0.35339661992749</v>
      </c>
      <c r="CG1285">
        <v>0</v>
      </c>
      <c r="CH1285">
        <v>0.10103277952402299</v>
      </c>
      <c r="CI1285">
        <v>3.0270050404278601</v>
      </c>
      <c r="CJ1285">
        <v>1.52338748709711</v>
      </c>
      <c r="CK1285">
        <v>0</v>
      </c>
      <c r="CL1285">
        <v>0</v>
      </c>
      <c r="CM1285">
        <v>0.91359289617486295</v>
      </c>
      <c r="CN1285">
        <v>1.61989656744181</v>
      </c>
      <c r="CO1285">
        <v>0</v>
      </c>
      <c r="CP1285">
        <v>0.117882824472474</v>
      </c>
      <c r="CQ1285">
        <v>1.16618906142876</v>
      </c>
      <c r="CR1285">
        <v>0.72256723189810401</v>
      </c>
      <c r="CS1285">
        <v>0</v>
      </c>
      <c r="CT1285">
        <v>0.37338509238134598</v>
      </c>
      <c r="CU1285">
        <v>1.1938058879502</v>
      </c>
      <c r="CV1285">
        <v>0.82523941456009298</v>
      </c>
      <c r="CW1285">
        <v>0</v>
      </c>
      <c r="CX1285">
        <v>0.34307633320734199</v>
      </c>
      <c r="CY1285">
        <v>1.2550955826054799</v>
      </c>
      <c r="CZ1285">
        <v>1.3901224019017899</v>
      </c>
      <c r="DA1285">
        <v>0.39454087077039801</v>
      </c>
      <c r="DB1285">
        <v>0.46769950306927799</v>
      </c>
      <c r="DC1285">
        <v>0.727961225415236</v>
      </c>
      <c r="DD1285">
        <v>0.59243489643399705</v>
      </c>
      <c r="DE1285">
        <v>0</v>
      </c>
      <c r="DF1285">
        <v>0</v>
      </c>
      <c r="DG1285">
        <v>7.3245048634712304E-2</v>
      </c>
      <c r="DH1285">
        <v>7.3245048634712304E-2</v>
      </c>
      <c r="DI1285">
        <v>0</v>
      </c>
      <c r="DJ1285">
        <v>0</v>
      </c>
      <c r="DK1285">
        <v>0.23604481286745299</v>
      </c>
      <c r="DL1285">
        <v>0.87278132796129404</v>
      </c>
      <c r="DM1285">
        <v>0</v>
      </c>
      <c r="DN1285">
        <v>5.4002970163358997E-2</v>
      </c>
      <c r="DO1285">
        <v>1.6543279022986801</v>
      </c>
      <c r="DP1285">
        <v>1.76210076567846</v>
      </c>
      <c r="DQ1285">
        <v>0.10088468104920099</v>
      </c>
      <c r="DR1285">
        <v>0.23671023142202399</v>
      </c>
      <c r="DS1285">
        <v>0.35898824203678997</v>
      </c>
      <c r="DT1285">
        <v>0.99397023383706395</v>
      </c>
    </row>
    <row r="1286" spans="1:124" x14ac:dyDescent="0.35">
      <c r="A1286" s="19" t="str">
        <f t="shared" si="40"/>
        <v xml:space="preserve">  CLD [NCL+DQ] / [Capital + ALLL]--38260</v>
      </c>
      <c r="B1286" s="19" t="str">
        <f t="shared" si="41"/>
        <v xml:space="preserve">  CLD [NCL+DQ] / [Capital + ALLL]</v>
      </c>
      <c r="C1286">
        <v>8</v>
      </c>
      <c r="D1286" s="27">
        <v>38260</v>
      </c>
      <c r="E1286">
        <v>0</v>
      </c>
      <c r="F1286">
        <v>0</v>
      </c>
      <c r="G1286">
        <v>0.17523707048055501</v>
      </c>
      <c r="H1286">
        <v>0.82967403417086705</v>
      </c>
      <c r="I1286">
        <v>0</v>
      </c>
      <c r="J1286">
        <v>0</v>
      </c>
      <c r="K1286">
        <v>0</v>
      </c>
      <c r="L1286">
        <v>0.382504224976216</v>
      </c>
      <c r="M1286">
        <v>0</v>
      </c>
      <c r="N1286">
        <v>0</v>
      </c>
      <c r="O1286">
        <v>0.13806883311663701</v>
      </c>
      <c r="P1286">
        <v>0.48248452347126702</v>
      </c>
      <c r="Q1286">
        <v>0</v>
      </c>
      <c r="R1286">
        <v>0</v>
      </c>
      <c r="S1286">
        <v>0</v>
      </c>
      <c r="T1286">
        <v>8.6240927549698601E-2</v>
      </c>
      <c r="U1286">
        <v>0</v>
      </c>
      <c r="V1286">
        <v>0</v>
      </c>
      <c r="W1286">
        <v>0</v>
      </c>
      <c r="X1286">
        <v>0.445851981059666</v>
      </c>
      <c r="Y1286">
        <v>0</v>
      </c>
      <c r="Z1286">
        <v>0</v>
      </c>
      <c r="AA1286">
        <v>0.40591739671989602</v>
      </c>
      <c r="AB1286">
        <v>0.96503592805997196</v>
      </c>
      <c r="AC1286">
        <v>0</v>
      </c>
      <c r="AD1286">
        <v>0</v>
      </c>
      <c r="AE1286">
        <v>0</v>
      </c>
      <c r="AF1286">
        <v>0.16697088422466599</v>
      </c>
      <c r="AG1286">
        <v>0</v>
      </c>
      <c r="AH1286">
        <v>0</v>
      </c>
      <c r="AI1286">
        <v>0</v>
      </c>
      <c r="AJ1286">
        <v>0.30291364371575402</v>
      </c>
      <c r="AK1286">
        <v>0</v>
      </c>
      <c r="AL1286">
        <v>0</v>
      </c>
      <c r="AM1286">
        <v>0.31927004264099601</v>
      </c>
      <c r="AN1286">
        <v>0.59128566077198097</v>
      </c>
      <c r="AO1286">
        <v>0</v>
      </c>
      <c r="AP1286">
        <v>0</v>
      </c>
      <c r="AQ1286">
        <v>0</v>
      </c>
      <c r="AR1286">
        <v>0.159805680832036</v>
      </c>
      <c r="AS1286">
        <v>0</v>
      </c>
      <c r="AT1286">
        <v>0</v>
      </c>
      <c r="AU1286">
        <v>0.16279034911539</v>
      </c>
      <c r="AV1286">
        <v>0.52966299640669701</v>
      </c>
      <c r="AW1286">
        <v>0</v>
      </c>
      <c r="AX1286">
        <v>0</v>
      </c>
      <c r="AY1286">
        <v>0</v>
      </c>
      <c r="AZ1286">
        <v>0.50510620875525902</v>
      </c>
      <c r="BA1286">
        <v>0</v>
      </c>
      <c r="BB1286">
        <v>0</v>
      </c>
      <c r="BC1286">
        <v>0</v>
      </c>
      <c r="BD1286">
        <v>0.52964883822180497</v>
      </c>
      <c r="BE1286">
        <v>0</v>
      </c>
      <c r="BF1286">
        <v>0</v>
      </c>
      <c r="BG1286">
        <v>0.52760877809104501</v>
      </c>
      <c r="BH1286">
        <v>0.63238892572550998</v>
      </c>
      <c r="BI1286">
        <v>4.6343271932563199E-2</v>
      </c>
      <c r="BJ1286">
        <v>0.29564524222507499</v>
      </c>
      <c r="BK1286">
        <v>1.22933726970257</v>
      </c>
      <c r="BL1286">
        <v>0.76110890923242003</v>
      </c>
      <c r="BM1286">
        <v>0</v>
      </c>
      <c r="BN1286">
        <v>0.14479762807695001</v>
      </c>
      <c r="BO1286">
        <v>0.34909863663818602</v>
      </c>
      <c r="BP1286">
        <v>0.20430100856123601</v>
      </c>
      <c r="BQ1286">
        <v>0</v>
      </c>
      <c r="BR1286">
        <v>0.42068227015450499</v>
      </c>
      <c r="BS1286">
        <v>1.2920104792623099</v>
      </c>
      <c r="BT1286">
        <v>0.87132820910780495</v>
      </c>
      <c r="BU1286">
        <v>0</v>
      </c>
      <c r="BV1286">
        <v>0</v>
      </c>
      <c r="BW1286">
        <v>0</v>
      </c>
      <c r="BX1286">
        <v>2.3860179349014798E-2</v>
      </c>
      <c r="BZ1286" t="s">
        <v>284</v>
      </c>
      <c r="CC1286">
        <v>0</v>
      </c>
      <c r="CD1286">
        <v>0</v>
      </c>
      <c r="CE1286">
        <v>0.35165507224218301</v>
      </c>
      <c r="CF1286">
        <v>0.86213424499908498</v>
      </c>
      <c r="CG1286">
        <v>0</v>
      </c>
      <c r="CH1286">
        <v>0</v>
      </c>
      <c r="CI1286">
        <v>1.13671750914099</v>
      </c>
      <c r="CJ1286">
        <v>0.84025311778549905</v>
      </c>
      <c r="CK1286">
        <v>0</v>
      </c>
      <c r="CL1286">
        <v>0</v>
      </c>
      <c r="CM1286">
        <v>0</v>
      </c>
      <c r="CN1286">
        <v>0.28759829581749802</v>
      </c>
      <c r="CO1286">
        <v>0</v>
      </c>
      <c r="CP1286">
        <v>0.37427796770010602</v>
      </c>
      <c r="CQ1286">
        <v>0.81267325827650205</v>
      </c>
      <c r="CR1286">
        <v>0.77754837044053604</v>
      </c>
      <c r="CS1286">
        <v>0</v>
      </c>
      <c r="CT1286">
        <v>0</v>
      </c>
      <c r="CU1286">
        <v>0</v>
      </c>
      <c r="CV1286">
        <v>0</v>
      </c>
      <c r="CW1286">
        <v>0</v>
      </c>
      <c r="CX1286">
        <v>0</v>
      </c>
      <c r="CY1286">
        <v>0.19303527941885901</v>
      </c>
      <c r="CZ1286">
        <v>0.28928276731798303</v>
      </c>
      <c r="DA1286">
        <v>0</v>
      </c>
      <c r="DB1286">
        <v>0</v>
      </c>
      <c r="DC1286">
        <v>0</v>
      </c>
      <c r="DD1286">
        <v>0</v>
      </c>
      <c r="DE1286">
        <v>0</v>
      </c>
      <c r="DF1286">
        <v>0</v>
      </c>
      <c r="DG1286">
        <v>1.3184108754248201</v>
      </c>
      <c r="DH1286">
        <v>1.3184108754248201</v>
      </c>
      <c r="DI1286">
        <v>0</v>
      </c>
      <c r="DJ1286">
        <v>0</v>
      </c>
      <c r="DK1286">
        <v>0</v>
      </c>
      <c r="DL1286">
        <v>4.31219589753742E-2</v>
      </c>
      <c r="DM1286">
        <v>0</v>
      </c>
      <c r="DN1286">
        <v>0</v>
      </c>
      <c r="DO1286">
        <v>0</v>
      </c>
      <c r="DP1286">
        <v>0.19663318365812099</v>
      </c>
      <c r="DQ1286">
        <v>0</v>
      </c>
      <c r="DR1286">
        <v>0</v>
      </c>
      <c r="DS1286">
        <v>0.156128024980484</v>
      </c>
      <c r="DT1286">
        <v>0.417060351451573</v>
      </c>
    </row>
    <row r="1287" spans="1:124" x14ac:dyDescent="0.35">
      <c r="A1287" s="19" t="str">
        <f t="shared" si="40"/>
        <v xml:space="preserve">  CRE [NCL+DQ] / [Capital + ALLL]--38260</v>
      </c>
      <c r="B1287" s="19" t="str">
        <f t="shared" si="41"/>
        <v xml:space="preserve">  CRE [NCL+DQ] / [Capital + ALLL]</v>
      </c>
      <c r="C1287">
        <v>9</v>
      </c>
      <c r="D1287" s="27">
        <v>38260</v>
      </c>
      <c r="E1287">
        <v>0</v>
      </c>
      <c r="F1287">
        <v>1.0532308568175399</v>
      </c>
      <c r="G1287">
        <v>3.5632021855548102</v>
      </c>
      <c r="H1287">
        <v>2.92200819870606</v>
      </c>
      <c r="I1287">
        <v>0</v>
      </c>
      <c r="J1287">
        <v>0.84131376167369198</v>
      </c>
      <c r="K1287">
        <v>3.6327432755960301</v>
      </c>
      <c r="L1287">
        <v>2.5416097616227198</v>
      </c>
      <c r="M1287">
        <v>0</v>
      </c>
      <c r="N1287">
        <v>0.886329240761772</v>
      </c>
      <c r="O1287">
        <v>3.4955425006226202</v>
      </c>
      <c r="P1287">
        <v>2.5824951608830302</v>
      </c>
      <c r="Q1287">
        <v>0</v>
      </c>
      <c r="R1287">
        <v>2.35546038543897</v>
      </c>
      <c r="S1287">
        <v>5.1539906409818999</v>
      </c>
      <c r="T1287">
        <v>3.6983332422298401</v>
      </c>
      <c r="U1287">
        <v>0</v>
      </c>
      <c r="V1287">
        <v>1.09302890454214</v>
      </c>
      <c r="W1287">
        <v>3.9739559946115901</v>
      </c>
      <c r="X1287">
        <v>2.73107638447603</v>
      </c>
      <c r="Y1287">
        <v>0</v>
      </c>
      <c r="Z1287">
        <v>1.6531791907514499</v>
      </c>
      <c r="AA1287">
        <v>3.47826086956522</v>
      </c>
      <c r="AB1287">
        <v>3.4421968102337899</v>
      </c>
      <c r="AC1287">
        <v>0</v>
      </c>
      <c r="AD1287">
        <v>0.351232901301476</v>
      </c>
      <c r="AE1287">
        <v>2.22244610943424</v>
      </c>
      <c r="AF1287">
        <v>1.51170018287202</v>
      </c>
      <c r="AG1287">
        <v>0</v>
      </c>
      <c r="AH1287">
        <v>0</v>
      </c>
      <c r="AI1287">
        <v>1.6434816779644399</v>
      </c>
      <c r="AJ1287">
        <v>1.4524458742339199</v>
      </c>
      <c r="AK1287">
        <v>0.20161635979992301</v>
      </c>
      <c r="AL1287">
        <v>2.4407560502679</v>
      </c>
      <c r="AM1287">
        <v>5.35736625146916</v>
      </c>
      <c r="AN1287">
        <v>3.9909905514051198</v>
      </c>
      <c r="AO1287">
        <v>0</v>
      </c>
      <c r="AP1287">
        <v>2.4023062139654099E-2</v>
      </c>
      <c r="AQ1287">
        <v>2.1132823537152898</v>
      </c>
      <c r="AR1287">
        <v>1.54257893822242</v>
      </c>
      <c r="AS1287">
        <v>0</v>
      </c>
      <c r="AT1287">
        <v>1.40874264558284</v>
      </c>
      <c r="AU1287">
        <v>4.1895326392252299</v>
      </c>
      <c r="AV1287">
        <v>2.9646274935465802</v>
      </c>
      <c r="AW1287">
        <v>0</v>
      </c>
      <c r="AX1287">
        <v>1.538543815226</v>
      </c>
      <c r="AY1287">
        <v>5.0450159131058001</v>
      </c>
      <c r="AZ1287">
        <v>3.5444383514911602</v>
      </c>
      <c r="BA1287">
        <v>0</v>
      </c>
      <c r="BB1287">
        <v>0.22801767136953099</v>
      </c>
      <c r="BC1287">
        <v>3.0807133331826502</v>
      </c>
      <c r="BD1287">
        <v>2.3834095631844301</v>
      </c>
      <c r="BE1287">
        <v>0.21375396181911999</v>
      </c>
      <c r="BF1287">
        <v>0.90415913200723297</v>
      </c>
      <c r="BG1287">
        <v>5.0294831772459201</v>
      </c>
      <c r="BH1287">
        <v>3.4119579648989098</v>
      </c>
      <c r="BI1287">
        <v>1.3968502165488199</v>
      </c>
      <c r="BJ1287">
        <v>3.4015053584112498</v>
      </c>
      <c r="BK1287">
        <v>3.68288031360041</v>
      </c>
      <c r="BL1287">
        <v>3.1685151306218602</v>
      </c>
      <c r="BM1287">
        <v>0</v>
      </c>
      <c r="BN1287">
        <v>0.88947114390126203</v>
      </c>
      <c r="BO1287">
        <v>3.17424232944441</v>
      </c>
      <c r="BP1287">
        <v>2.2847711855431498</v>
      </c>
      <c r="BQ1287">
        <v>0</v>
      </c>
      <c r="BR1287">
        <v>1.3219741480611</v>
      </c>
      <c r="BS1287">
        <v>2.88551591078678</v>
      </c>
      <c r="BT1287">
        <v>1.56354176272567</v>
      </c>
      <c r="BU1287">
        <v>0</v>
      </c>
      <c r="BV1287">
        <v>1.6804407713498599</v>
      </c>
      <c r="BW1287">
        <v>5.9123745820376001</v>
      </c>
      <c r="BX1287">
        <v>3.5529477796765101</v>
      </c>
      <c r="BZ1287" t="s">
        <v>284</v>
      </c>
      <c r="CC1287">
        <v>0</v>
      </c>
      <c r="CD1287">
        <v>1.29785853341986</v>
      </c>
      <c r="CE1287">
        <v>4.4721192565135102</v>
      </c>
      <c r="CF1287">
        <v>2.95269821514571</v>
      </c>
      <c r="CG1287">
        <v>6.9551036070606295E-2</v>
      </c>
      <c r="CH1287">
        <v>1.9881357701767901</v>
      </c>
      <c r="CI1287">
        <v>3.7374168906259602</v>
      </c>
      <c r="CJ1287">
        <v>2.52678037061587</v>
      </c>
      <c r="CK1287">
        <v>0</v>
      </c>
      <c r="CL1287">
        <v>0</v>
      </c>
      <c r="CM1287">
        <v>7.8116567728008599</v>
      </c>
      <c r="CN1287">
        <v>2.6142783443532398</v>
      </c>
      <c r="CO1287">
        <v>1.1031211388262401</v>
      </c>
      <c r="CP1287">
        <v>2.5367923172270301</v>
      </c>
      <c r="CQ1287">
        <v>4.41298065752623</v>
      </c>
      <c r="CR1287">
        <v>2.8380223497636399</v>
      </c>
      <c r="CS1287">
        <v>0</v>
      </c>
      <c r="CT1287">
        <v>0</v>
      </c>
      <c r="CU1287">
        <v>0.80677103495269398</v>
      </c>
      <c r="CV1287">
        <v>0.548769642149461</v>
      </c>
      <c r="CW1287">
        <v>0</v>
      </c>
      <c r="CX1287">
        <v>1.02845949614965</v>
      </c>
      <c r="CY1287">
        <v>1.9875790879798301</v>
      </c>
      <c r="CZ1287">
        <v>1.4975442840023501</v>
      </c>
      <c r="DA1287">
        <v>1.9607265007665999</v>
      </c>
      <c r="DB1287">
        <v>3.9214530015331999</v>
      </c>
      <c r="DC1287">
        <v>5.2679209970352598</v>
      </c>
      <c r="DD1287">
        <v>3.5119473313568399</v>
      </c>
      <c r="DE1287">
        <v>0</v>
      </c>
      <c r="DF1287">
        <v>1.1950868651101001</v>
      </c>
      <c r="DG1287">
        <v>4.35034739598931</v>
      </c>
      <c r="DH1287">
        <v>3.1552605308791999</v>
      </c>
      <c r="DI1287">
        <v>0</v>
      </c>
      <c r="DJ1287">
        <v>0</v>
      </c>
      <c r="DK1287">
        <v>9.5556132228783494E-2</v>
      </c>
      <c r="DL1287">
        <v>0.99201508291066698</v>
      </c>
      <c r="DM1287">
        <v>0</v>
      </c>
      <c r="DN1287">
        <v>2.20199126718911</v>
      </c>
      <c r="DO1287">
        <v>6.3974964464552002</v>
      </c>
      <c r="DP1287">
        <v>4.1601095976907496</v>
      </c>
      <c r="DQ1287">
        <v>0.80801783163144603</v>
      </c>
      <c r="DR1287">
        <v>2.9528380634390698</v>
      </c>
      <c r="DS1287">
        <v>9.2807326736506592</v>
      </c>
      <c r="DT1287">
        <v>5.6790699485303699</v>
      </c>
    </row>
    <row r="1288" spans="1:124" x14ac:dyDescent="0.35">
      <c r="A1288" s="19" t="str">
        <f t="shared" si="40"/>
        <v xml:space="preserve">  Res RE [NCL+DQ] / [Capital + ALLL]--38260</v>
      </c>
      <c r="B1288" s="19" t="str">
        <f t="shared" si="41"/>
        <v xml:space="preserve">  Res RE [NCL+DQ] / [Capital + ALLL]</v>
      </c>
      <c r="C1288">
        <v>10</v>
      </c>
      <c r="D1288" s="27">
        <v>38260</v>
      </c>
      <c r="E1288">
        <v>0.26421784704022899</v>
      </c>
      <c r="F1288">
        <v>1.1936735302894701</v>
      </c>
      <c r="G1288">
        <v>2.5994599716921098</v>
      </c>
      <c r="H1288">
        <v>2.1252483829550002</v>
      </c>
      <c r="I1288">
        <v>0</v>
      </c>
      <c r="J1288">
        <v>1.0968454273780099</v>
      </c>
      <c r="K1288">
        <v>3.2947505302923199</v>
      </c>
      <c r="L1288">
        <v>2.3365416670195498</v>
      </c>
      <c r="M1288">
        <v>0.20320489719242599</v>
      </c>
      <c r="N1288">
        <v>1.62555096038481</v>
      </c>
      <c r="O1288">
        <v>4.1800455669481398</v>
      </c>
      <c r="P1288">
        <v>2.9155683755614801</v>
      </c>
      <c r="Q1288">
        <v>2.2799197678415499</v>
      </c>
      <c r="R1288">
        <v>6.0913373462444396</v>
      </c>
      <c r="S1288">
        <v>8.3430462638797405</v>
      </c>
      <c r="T1288">
        <v>6.2490796270992996</v>
      </c>
      <c r="U1288">
        <v>5.42888165038002E-2</v>
      </c>
      <c r="V1288">
        <v>1.3324873096446701</v>
      </c>
      <c r="W1288">
        <v>3.5537190082644599</v>
      </c>
      <c r="X1288">
        <v>2.4817027839344701</v>
      </c>
      <c r="Y1288">
        <v>0.13840830449826999</v>
      </c>
      <c r="Z1288">
        <v>1.0784678319077701</v>
      </c>
      <c r="AA1288">
        <v>2.8217186831979499</v>
      </c>
      <c r="AB1288">
        <v>2.4302307790556599</v>
      </c>
      <c r="AC1288">
        <v>0</v>
      </c>
      <c r="AD1288">
        <v>0.37453408224879198</v>
      </c>
      <c r="AE1288">
        <v>1.39145629643602</v>
      </c>
      <c r="AF1288">
        <v>0.848953133749351</v>
      </c>
      <c r="AG1288">
        <v>0</v>
      </c>
      <c r="AH1288">
        <v>0</v>
      </c>
      <c r="AI1288">
        <v>0.74385785473702704</v>
      </c>
      <c r="AJ1288">
        <v>0.61162508752439304</v>
      </c>
      <c r="AK1288">
        <v>1.3516438532231201</v>
      </c>
      <c r="AL1288">
        <v>3.7982831448116299</v>
      </c>
      <c r="AM1288">
        <v>7.5047544639855701</v>
      </c>
      <c r="AN1288">
        <v>5.1606890013460802</v>
      </c>
      <c r="AO1288">
        <v>0</v>
      </c>
      <c r="AP1288">
        <v>0.64662751494496995</v>
      </c>
      <c r="AQ1288">
        <v>2.10472728931741</v>
      </c>
      <c r="AR1288">
        <v>1.4733808034350599</v>
      </c>
      <c r="AS1288">
        <v>0.28064131000768899</v>
      </c>
      <c r="AT1288">
        <v>1.2126804653740999</v>
      </c>
      <c r="AU1288">
        <v>3.33041404320173</v>
      </c>
      <c r="AV1288">
        <v>2.4229061535553802</v>
      </c>
      <c r="AW1288">
        <v>1.99483334063198</v>
      </c>
      <c r="AX1288">
        <v>4.2456741233473503</v>
      </c>
      <c r="AY1288">
        <v>8.3756305479210198</v>
      </c>
      <c r="AZ1288">
        <v>5.58720645341017</v>
      </c>
      <c r="BA1288">
        <v>0</v>
      </c>
      <c r="BB1288">
        <v>0.73909997061682098</v>
      </c>
      <c r="BC1288">
        <v>2.4967490247074098</v>
      </c>
      <c r="BD1288">
        <v>2.0091127439878802</v>
      </c>
      <c r="BE1288">
        <v>0</v>
      </c>
      <c r="BF1288">
        <v>0.84478914312622999</v>
      </c>
      <c r="BG1288">
        <v>2.87251583788944</v>
      </c>
      <c r="BH1288">
        <v>1.6253430784190199</v>
      </c>
      <c r="BI1288">
        <v>0.411555581558401</v>
      </c>
      <c r="BJ1288">
        <v>0.70807162049519101</v>
      </c>
      <c r="BK1288">
        <v>1.31973517944543</v>
      </c>
      <c r="BL1288">
        <v>0.81526343270454904</v>
      </c>
      <c r="BM1288">
        <v>0</v>
      </c>
      <c r="BN1288">
        <v>0.65158932634627298</v>
      </c>
      <c r="BO1288">
        <v>1.3059028927526599</v>
      </c>
      <c r="BP1288">
        <v>0.65431356640638905</v>
      </c>
      <c r="BQ1288">
        <v>0.53710780693021598</v>
      </c>
      <c r="BR1288">
        <v>1.32751957986495</v>
      </c>
      <c r="BS1288">
        <v>2.13873634793682</v>
      </c>
      <c r="BT1288">
        <v>1.34832457500208</v>
      </c>
      <c r="BU1288">
        <v>1.0097865746988599</v>
      </c>
      <c r="BV1288">
        <v>3.4555861776552899</v>
      </c>
      <c r="BW1288">
        <v>5.7486551897384697</v>
      </c>
      <c r="BX1288">
        <v>4.9074877119711404</v>
      </c>
      <c r="BZ1288" t="s">
        <v>284</v>
      </c>
      <c r="CC1288">
        <v>0</v>
      </c>
      <c r="CD1288">
        <v>0.80838490271505803</v>
      </c>
      <c r="CE1288">
        <v>3.2753134942915998</v>
      </c>
      <c r="CF1288">
        <v>2.2258352904570802</v>
      </c>
      <c r="CG1288">
        <v>0.23615104938716799</v>
      </c>
      <c r="CH1288">
        <v>1.7525109241323</v>
      </c>
      <c r="CI1288">
        <v>3.4707974856475499</v>
      </c>
      <c r="CJ1288">
        <v>3.26248063881535</v>
      </c>
      <c r="CK1288">
        <v>0.26098100897122201</v>
      </c>
      <c r="CL1288">
        <v>1.0456273764258599</v>
      </c>
      <c r="CM1288">
        <v>1.7057569296375299</v>
      </c>
      <c r="CN1288">
        <v>2.08970761977919</v>
      </c>
      <c r="CO1288">
        <v>6.0444874274661496E-3</v>
      </c>
      <c r="CP1288">
        <v>5.49274922697209E-2</v>
      </c>
      <c r="CQ1288">
        <v>0.31079383995176302</v>
      </c>
      <c r="CR1288">
        <v>0.21130337663777299</v>
      </c>
      <c r="CS1288">
        <v>1.4312977099236599E-2</v>
      </c>
      <c r="CT1288">
        <v>0.82300292164356004</v>
      </c>
      <c r="CU1288">
        <v>1.7155549438873601</v>
      </c>
      <c r="CV1288">
        <v>1.3802136208984901</v>
      </c>
      <c r="CW1288">
        <v>0.83173107167961402</v>
      </c>
      <c r="CX1288">
        <v>1.33901706947258</v>
      </c>
      <c r="CY1288">
        <v>2.5111421366687501</v>
      </c>
      <c r="CZ1288">
        <v>2.0613695568398902</v>
      </c>
      <c r="DA1288">
        <v>2.9484609034084199E-2</v>
      </c>
      <c r="DB1288">
        <v>5.8969218068168398E-2</v>
      </c>
      <c r="DC1288">
        <v>0.18690065381020399</v>
      </c>
      <c r="DD1288">
        <v>0.124600435873469</v>
      </c>
      <c r="DE1288">
        <v>0</v>
      </c>
      <c r="DF1288">
        <v>9.4057762531813693E-2</v>
      </c>
      <c r="DG1288">
        <v>1.3042180161169501</v>
      </c>
      <c r="DH1288">
        <v>1.2101602535851399</v>
      </c>
      <c r="DI1288">
        <v>0</v>
      </c>
      <c r="DJ1288">
        <v>6.5998541432234301E-4</v>
      </c>
      <c r="DK1288">
        <v>0.66890325718386201</v>
      </c>
      <c r="DL1288">
        <v>0.71956625818269204</v>
      </c>
      <c r="DM1288">
        <v>0.19995214820384899</v>
      </c>
      <c r="DN1288">
        <v>1.9011565877168399</v>
      </c>
      <c r="DO1288">
        <v>4.5214734620252104</v>
      </c>
      <c r="DP1288">
        <v>3.4317159080794299</v>
      </c>
      <c r="DQ1288">
        <v>1.7979552727555099</v>
      </c>
      <c r="DR1288">
        <v>6.0538116591928297</v>
      </c>
      <c r="DS1288">
        <v>6.7236192518011801</v>
      </c>
      <c r="DT1288">
        <v>4.7421884601001896</v>
      </c>
    </row>
    <row r="1289" spans="1:124" x14ac:dyDescent="0.35">
      <c r="A1289" s="19" t="str">
        <f t="shared" si="40"/>
        <v xml:space="preserve">  C&amp;I [NCL+DQ] / [Capital + ALLL]--38260</v>
      </c>
      <c r="B1289" s="19" t="str">
        <f t="shared" si="41"/>
        <v xml:space="preserve">  C&amp;I [NCL+DQ] / [Capital + ALLL]</v>
      </c>
      <c r="C1289">
        <v>11</v>
      </c>
      <c r="D1289" s="27">
        <v>38260</v>
      </c>
      <c r="E1289">
        <v>0.52022730957534802</v>
      </c>
      <c r="F1289">
        <v>1.6258607498087201</v>
      </c>
      <c r="G1289">
        <v>4.88326533354953</v>
      </c>
      <c r="H1289">
        <v>3.8487146338711802</v>
      </c>
      <c r="I1289">
        <v>0.37038042186202902</v>
      </c>
      <c r="J1289">
        <v>1.83737625461286</v>
      </c>
      <c r="K1289">
        <v>4.7206241756596103</v>
      </c>
      <c r="L1289">
        <v>3.3528941405510899</v>
      </c>
      <c r="M1289">
        <v>8.69648554603112E-2</v>
      </c>
      <c r="N1289">
        <v>0.95733324180694801</v>
      </c>
      <c r="O1289">
        <v>2.9727879986179002</v>
      </c>
      <c r="P1289">
        <v>2.20230001839988</v>
      </c>
      <c r="Q1289">
        <v>0.59276982265663802</v>
      </c>
      <c r="R1289">
        <v>2.5869079081113999</v>
      </c>
      <c r="S1289">
        <v>8.1362653979791801</v>
      </c>
      <c r="T1289">
        <v>5.1934726279105803</v>
      </c>
      <c r="U1289">
        <v>0.31880977683315598</v>
      </c>
      <c r="V1289">
        <v>1.8267884525635001</v>
      </c>
      <c r="W1289">
        <v>4.6339202965709001</v>
      </c>
      <c r="X1289">
        <v>3.2842265891403102</v>
      </c>
      <c r="Y1289">
        <v>1.0793793568698</v>
      </c>
      <c r="Z1289">
        <v>3.1454597210361501</v>
      </c>
      <c r="AA1289">
        <v>6.0997502341554801</v>
      </c>
      <c r="AB1289">
        <v>5.1824426510649104</v>
      </c>
      <c r="AC1289">
        <v>0.52103895649265197</v>
      </c>
      <c r="AD1289">
        <v>2.5849239474391501</v>
      </c>
      <c r="AE1289">
        <v>5.5374303644235203</v>
      </c>
      <c r="AF1289">
        <v>3.7341300699120001</v>
      </c>
      <c r="AG1289">
        <v>0</v>
      </c>
      <c r="AH1289">
        <v>1.02111641637238</v>
      </c>
      <c r="AI1289">
        <v>2.8675864455190601</v>
      </c>
      <c r="AJ1289">
        <v>2.1935736399797201</v>
      </c>
      <c r="AK1289">
        <v>0.57903893519719196</v>
      </c>
      <c r="AL1289">
        <v>1.3431807628113099</v>
      </c>
      <c r="AM1289">
        <v>3.5186675091536999</v>
      </c>
      <c r="AN1289">
        <v>4.2016723711652899</v>
      </c>
      <c r="AO1289">
        <v>0.233919840601513</v>
      </c>
      <c r="AP1289">
        <v>1.7106158768109101</v>
      </c>
      <c r="AQ1289">
        <v>4.5043009781390397</v>
      </c>
      <c r="AR1289">
        <v>3.18600779396668</v>
      </c>
      <c r="AS1289">
        <v>0.48309589368823302</v>
      </c>
      <c r="AT1289">
        <v>1.8901771912130401</v>
      </c>
      <c r="AU1289">
        <v>4.9073811944498997</v>
      </c>
      <c r="AV1289">
        <v>3.4000216717537102</v>
      </c>
      <c r="AW1289">
        <v>0.51919569375861896</v>
      </c>
      <c r="AX1289">
        <v>1.58620144126921</v>
      </c>
      <c r="AY1289">
        <v>4.4610669648600796</v>
      </c>
      <c r="AZ1289">
        <v>3.4110273003509799</v>
      </c>
      <c r="BA1289">
        <v>1.3234515616728399</v>
      </c>
      <c r="BB1289">
        <v>3.2398316970546999</v>
      </c>
      <c r="BC1289">
        <v>7.3971138428647798</v>
      </c>
      <c r="BD1289">
        <v>5.7733648488045404</v>
      </c>
      <c r="BE1289">
        <v>0.12770339855818699</v>
      </c>
      <c r="BF1289">
        <v>1.78266935358859</v>
      </c>
      <c r="BG1289">
        <v>3.4301715085754299</v>
      </c>
      <c r="BH1289">
        <v>2.3585617389335298</v>
      </c>
      <c r="BI1289">
        <v>1.4800389134437899</v>
      </c>
      <c r="BJ1289">
        <v>4.4326981569625703</v>
      </c>
      <c r="BK1289">
        <v>5.9850570841759803</v>
      </c>
      <c r="BL1289">
        <v>4.4413456248650203</v>
      </c>
      <c r="BM1289">
        <v>0.61686086360520898</v>
      </c>
      <c r="BN1289">
        <v>2.9900173805358099</v>
      </c>
      <c r="BO1289">
        <v>6.4724091603072802</v>
      </c>
      <c r="BP1289">
        <v>4.0992526433766798</v>
      </c>
      <c r="BQ1289">
        <v>1.16909834826134</v>
      </c>
      <c r="BR1289">
        <v>3.4708396661840499</v>
      </c>
      <c r="BS1289">
        <v>7.4393499010295701</v>
      </c>
      <c r="BT1289">
        <v>5.1376085831068599</v>
      </c>
      <c r="BU1289">
        <v>0.37593544608576801</v>
      </c>
      <c r="BV1289">
        <v>1.5453005927180401</v>
      </c>
      <c r="BW1289">
        <v>7.0753774581157103</v>
      </c>
      <c r="BX1289">
        <v>7.0775136114348296</v>
      </c>
      <c r="BZ1289" t="s">
        <v>284</v>
      </c>
      <c r="CC1289">
        <v>0.48475371383893701</v>
      </c>
      <c r="CD1289">
        <v>2.2226632268307198</v>
      </c>
      <c r="CE1289">
        <v>5.0444253367727097</v>
      </c>
      <c r="CF1289">
        <v>3.2403179848083901</v>
      </c>
      <c r="CG1289">
        <v>0.17795403701443999</v>
      </c>
      <c r="CH1289">
        <v>1.7839966913860601</v>
      </c>
      <c r="CI1289">
        <v>4.1995285405379699</v>
      </c>
      <c r="CJ1289">
        <v>2.5592028889331599</v>
      </c>
      <c r="CK1289">
        <v>0.151716290536696</v>
      </c>
      <c r="CL1289">
        <v>1.5276245438343401</v>
      </c>
      <c r="CM1289">
        <v>3.37290371207839</v>
      </c>
      <c r="CN1289">
        <v>2.5784776255658399</v>
      </c>
      <c r="CO1289">
        <v>1.5069428024327201</v>
      </c>
      <c r="CP1289">
        <v>1.70514962611014</v>
      </c>
      <c r="CQ1289">
        <v>2.9365824883182601</v>
      </c>
      <c r="CR1289">
        <v>2.04185491312793</v>
      </c>
      <c r="CS1289">
        <v>0.16328280491243199</v>
      </c>
      <c r="CT1289">
        <v>0.35762664246422099</v>
      </c>
      <c r="CU1289">
        <v>2.9370051880689201</v>
      </c>
      <c r="CV1289">
        <v>2.5450917008872098</v>
      </c>
      <c r="CW1289">
        <v>2.4209053402662501</v>
      </c>
      <c r="CX1289">
        <v>3.55875749834038</v>
      </c>
      <c r="CY1289">
        <v>6.77741625314688</v>
      </c>
      <c r="CZ1289">
        <v>4.51491524357243</v>
      </c>
      <c r="DA1289">
        <v>0.50762997530616405</v>
      </c>
      <c r="DB1289">
        <v>0.72294776119403004</v>
      </c>
      <c r="DC1289">
        <v>1.62341514725582</v>
      </c>
      <c r="DD1289">
        <v>1.17971416130998</v>
      </c>
      <c r="DE1289">
        <v>0</v>
      </c>
      <c r="DF1289">
        <v>1.22828372247427</v>
      </c>
      <c r="DG1289">
        <v>2.6364019109116898</v>
      </c>
      <c r="DH1289">
        <v>1.4081181884374201</v>
      </c>
      <c r="DI1289">
        <v>0</v>
      </c>
      <c r="DJ1289">
        <v>0.14570127475174299</v>
      </c>
      <c r="DK1289">
        <v>1.91022169622417</v>
      </c>
      <c r="DL1289">
        <v>1.4929934060496</v>
      </c>
      <c r="DM1289">
        <v>0.48985304408677399</v>
      </c>
      <c r="DN1289">
        <v>1.53529374020215</v>
      </c>
      <c r="DO1289">
        <v>2.90800605917013</v>
      </c>
      <c r="DP1289">
        <v>8.4934273867980803</v>
      </c>
      <c r="DQ1289">
        <v>0.43791664657348001</v>
      </c>
      <c r="DR1289">
        <v>0.56155725113948296</v>
      </c>
      <c r="DS1289">
        <v>1.3732846559607099</v>
      </c>
      <c r="DT1289">
        <v>1.7117762106596599</v>
      </c>
    </row>
    <row r="1290" spans="1:124" x14ac:dyDescent="0.35">
      <c r="A1290" s="19" t="str">
        <f t="shared" si="40"/>
        <v xml:space="preserve">  Ind [NCL+DQ] / [Capital + ALLL]--38260</v>
      </c>
      <c r="B1290" s="19" t="str">
        <f t="shared" si="41"/>
        <v xml:space="preserve">  Ind [NCL+DQ] / [Capital + ALLL]</v>
      </c>
      <c r="C1290">
        <v>12</v>
      </c>
      <c r="D1290" s="27">
        <v>38260</v>
      </c>
      <c r="E1290">
        <v>0.355466140515728</v>
      </c>
      <c r="F1290">
        <v>0.897418196879746</v>
      </c>
      <c r="G1290">
        <v>2.1189596578015002</v>
      </c>
      <c r="H1290">
        <v>2.13153536938233</v>
      </c>
      <c r="I1290">
        <v>0.30479498008516498</v>
      </c>
      <c r="J1290">
        <v>0.84077120862560495</v>
      </c>
      <c r="K1290">
        <v>2.0243842526617701</v>
      </c>
      <c r="L1290">
        <v>1.46848849952923</v>
      </c>
      <c r="M1290">
        <v>0.15095894023753201</v>
      </c>
      <c r="N1290">
        <v>0.703116899167751</v>
      </c>
      <c r="O1290">
        <v>1.8877374202781501</v>
      </c>
      <c r="P1290">
        <v>1.4317122180498001</v>
      </c>
      <c r="Q1290">
        <v>0.57360853422054203</v>
      </c>
      <c r="R1290">
        <v>1.58092175777063</v>
      </c>
      <c r="S1290">
        <v>2.8328829929352</v>
      </c>
      <c r="T1290">
        <v>1.90675494387059</v>
      </c>
      <c r="U1290">
        <v>0.26158836454954498</v>
      </c>
      <c r="V1290">
        <v>0.79357922265308001</v>
      </c>
      <c r="W1290">
        <v>1.93445607646791</v>
      </c>
      <c r="X1290">
        <v>1.3856012140664</v>
      </c>
      <c r="Y1290">
        <v>0.37825059101654801</v>
      </c>
      <c r="Z1290">
        <v>0.99349092154847596</v>
      </c>
      <c r="AA1290">
        <v>1.7715559960356799</v>
      </c>
      <c r="AB1290">
        <v>1.67199132968835</v>
      </c>
      <c r="AC1290">
        <v>0.25444119712221203</v>
      </c>
      <c r="AD1290">
        <v>0.94360710954034799</v>
      </c>
      <c r="AE1290">
        <v>1.92503734523196</v>
      </c>
      <c r="AF1290">
        <v>1.3166868485170899</v>
      </c>
      <c r="AG1290">
        <v>0.18272503074441801</v>
      </c>
      <c r="AH1290">
        <v>0.78992607149238203</v>
      </c>
      <c r="AI1290">
        <v>2.4233477107074499</v>
      </c>
      <c r="AJ1290">
        <v>2.4895431160794099</v>
      </c>
      <c r="AK1290">
        <v>0.36255447438234001</v>
      </c>
      <c r="AL1290">
        <v>0.74900516073978596</v>
      </c>
      <c r="AM1290">
        <v>2.04912498747046</v>
      </c>
      <c r="AN1290">
        <v>1.5795861419000701</v>
      </c>
      <c r="AO1290">
        <v>0.324011654036295</v>
      </c>
      <c r="AP1290">
        <v>0.98242311307002705</v>
      </c>
      <c r="AQ1290">
        <v>2.0656861918146698</v>
      </c>
      <c r="AR1290">
        <v>1.4515078957716201</v>
      </c>
      <c r="AS1290">
        <v>0.308510373592434</v>
      </c>
      <c r="AT1290">
        <v>0.77780029674027495</v>
      </c>
      <c r="AU1290">
        <v>1.8981907227494099</v>
      </c>
      <c r="AV1290">
        <v>1.4037956511249801</v>
      </c>
      <c r="AW1290">
        <v>0.55304857984741895</v>
      </c>
      <c r="AX1290">
        <v>1.26008997488786</v>
      </c>
      <c r="AY1290">
        <v>2.96818438794058</v>
      </c>
      <c r="AZ1290">
        <v>1.9247776620091499</v>
      </c>
      <c r="BA1290">
        <v>0.161591050341827</v>
      </c>
      <c r="BB1290">
        <v>0.64301024053346001</v>
      </c>
      <c r="BC1290">
        <v>1.89811084251052</v>
      </c>
      <c r="BD1290">
        <v>1.3797922787452599</v>
      </c>
      <c r="BE1290">
        <v>0.29575382015350998</v>
      </c>
      <c r="BF1290">
        <v>0.88949472079107295</v>
      </c>
      <c r="BG1290">
        <v>1.69961845300035</v>
      </c>
      <c r="BH1290">
        <v>2.3515375695624101</v>
      </c>
      <c r="BI1290">
        <v>0.32507260814426497</v>
      </c>
      <c r="BJ1290">
        <v>0.34688585911006098</v>
      </c>
      <c r="BK1290">
        <v>0.95445592201871698</v>
      </c>
      <c r="BL1290">
        <v>0.67417432234194297</v>
      </c>
      <c r="BM1290">
        <v>0.133964602782011</v>
      </c>
      <c r="BN1290">
        <v>0.22869047450003299</v>
      </c>
      <c r="BO1290">
        <v>0.41932103149830702</v>
      </c>
      <c r="BP1290">
        <v>0.32459515978028503</v>
      </c>
      <c r="BQ1290">
        <v>0.17916666261186001</v>
      </c>
      <c r="BR1290">
        <v>0.67883189243303799</v>
      </c>
      <c r="BS1290">
        <v>1.36027753615099</v>
      </c>
      <c r="BT1290">
        <v>0.860612306329814</v>
      </c>
      <c r="BU1290">
        <v>0.23065070713791999</v>
      </c>
      <c r="BV1290">
        <v>0.46570702794242202</v>
      </c>
      <c r="BW1290">
        <v>2.0890247670042101</v>
      </c>
      <c r="BX1290">
        <v>1.81836051807838</v>
      </c>
      <c r="BZ1290" t="s">
        <v>284</v>
      </c>
      <c r="CC1290">
        <v>5.89553118735998E-2</v>
      </c>
      <c r="CD1290">
        <v>0.43269230769230799</v>
      </c>
      <c r="CE1290">
        <v>1.17457392906495</v>
      </c>
      <c r="CF1290">
        <v>0.91122394967856901</v>
      </c>
      <c r="CG1290">
        <v>0.61686406764706503</v>
      </c>
      <c r="CH1290">
        <v>1.5398439536956501</v>
      </c>
      <c r="CI1290">
        <v>2.1633982279847799</v>
      </c>
      <c r="CJ1290">
        <v>1.83158210543822</v>
      </c>
      <c r="CK1290">
        <v>0.28278543655001798</v>
      </c>
      <c r="CL1290">
        <v>0.845528455284553</v>
      </c>
      <c r="CM1290">
        <v>2.9141932002158701</v>
      </c>
      <c r="CN1290">
        <v>2.0152480411103699</v>
      </c>
      <c r="CO1290">
        <v>5.4370977328330697E-2</v>
      </c>
      <c r="CP1290">
        <v>0.485723333574899</v>
      </c>
      <c r="CQ1290">
        <v>1.3013146860004801</v>
      </c>
      <c r="CR1290">
        <v>0.71569734294036802</v>
      </c>
      <c r="CS1290">
        <v>0.139367029183945</v>
      </c>
      <c r="CT1290">
        <v>0.61148853010361404</v>
      </c>
      <c r="CU1290">
        <v>1.2968237605316699</v>
      </c>
      <c r="CV1290">
        <v>0.80630453260401302</v>
      </c>
      <c r="CW1290">
        <v>0.97227308340019503</v>
      </c>
      <c r="CX1290">
        <v>1.25290447674442</v>
      </c>
      <c r="CY1290">
        <v>2.8115898270525101</v>
      </c>
      <c r="CZ1290">
        <v>1.8574972816341799</v>
      </c>
      <c r="DA1290">
        <v>0.57151493296432099</v>
      </c>
      <c r="DB1290">
        <v>0.60051305970149205</v>
      </c>
      <c r="DC1290">
        <v>3.1795315956209902</v>
      </c>
      <c r="DD1290">
        <v>2.3005266658230399</v>
      </c>
      <c r="DE1290">
        <v>0</v>
      </c>
      <c r="DF1290">
        <v>0.70901207078401496</v>
      </c>
      <c r="DG1290">
        <v>3.7050859702708698</v>
      </c>
      <c r="DH1290">
        <v>2.9960738994868601</v>
      </c>
      <c r="DI1290">
        <v>0.63172091827640298</v>
      </c>
      <c r="DJ1290">
        <v>3.0344827586206899</v>
      </c>
      <c r="DK1290">
        <v>9.0475647208477703</v>
      </c>
      <c r="DL1290">
        <v>6.8933307448307</v>
      </c>
      <c r="DM1290">
        <v>0.33914535964944498</v>
      </c>
      <c r="DN1290">
        <v>1.3062040512206801</v>
      </c>
      <c r="DO1290">
        <v>2.6837241031416799</v>
      </c>
      <c r="DP1290">
        <v>1.8605740228485499</v>
      </c>
      <c r="DQ1290">
        <v>0.47414748549553698</v>
      </c>
      <c r="DR1290">
        <v>0.71395312742511297</v>
      </c>
      <c r="DS1290">
        <v>0.96417126425519495</v>
      </c>
      <c r="DT1290">
        <v>0.98768455448296699</v>
      </c>
    </row>
    <row r="1291" spans="1:124" x14ac:dyDescent="0.35">
      <c r="A1291" s="19" t="str">
        <f t="shared" si="40"/>
        <v xml:space="preserve">  OREO / [Capital + ALLL]--38260</v>
      </c>
      <c r="B1291" s="19" t="str">
        <f t="shared" si="41"/>
        <v xml:space="preserve">  OREO / [Capital + ALLL]</v>
      </c>
      <c r="C1291">
        <v>13</v>
      </c>
      <c r="D1291" s="27">
        <v>38260</v>
      </c>
      <c r="E1291">
        <v>0</v>
      </c>
      <c r="F1291">
        <v>0</v>
      </c>
      <c r="G1291">
        <v>1.0595045394541101</v>
      </c>
      <c r="H1291">
        <v>1.0677375930680599</v>
      </c>
      <c r="I1291">
        <v>0</v>
      </c>
      <c r="J1291">
        <v>0</v>
      </c>
      <c r="K1291">
        <v>0.63106558740569696</v>
      </c>
      <c r="L1291">
        <v>0.78451059207611096</v>
      </c>
      <c r="M1291">
        <v>0</v>
      </c>
      <c r="N1291">
        <v>0</v>
      </c>
      <c r="O1291">
        <v>1.20521642847576</v>
      </c>
      <c r="P1291">
        <v>1.11724341359919</v>
      </c>
      <c r="Q1291">
        <v>0.39557865237489398</v>
      </c>
      <c r="R1291">
        <v>1.4379481731608299</v>
      </c>
      <c r="S1291">
        <v>2.7751466106703599</v>
      </c>
      <c r="T1291">
        <v>2.5751830655827801</v>
      </c>
      <c r="U1291">
        <v>0</v>
      </c>
      <c r="V1291">
        <v>0</v>
      </c>
      <c r="W1291">
        <v>0.42911505141284101</v>
      </c>
      <c r="X1291">
        <v>0.81316755144432395</v>
      </c>
      <c r="Y1291">
        <v>0</v>
      </c>
      <c r="Z1291">
        <v>0</v>
      </c>
      <c r="AA1291">
        <v>0.89949442210068098</v>
      </c>
      <c r="AB1291">
        <v>0.95557986897929004</v>
      </c>
      <c r="AC1291">
        <v>0</v>
      </c>
      <c r="AD1291">
        <v>0</v>
      </c>
      <c r="AE1291">
        <v>0.22108516252700799</v>
      </c>
      <c r="AF1291">
        <v>0.45419737126521398</v>
      </c>
      <c r="AG1291">
        <v>0</v>
      </c>
      <c r="AH1291">
        <v>0</v>
      </c>
      <c r="AI1291">
        <v>0.42338070722926202</v>
      </c>
      <c r="AJ1291">
        <v>1.0173022523497399</v>
      </c>
      <c r="AK1291">
        <v>0</v>
      </c>
      <c r="AL1291">
        <v>0</v>
      </c>
      <c r="AM1291">
        <v>1.24581263180885</v>
      </c>
      <c r="AN1291">
        <v>0.85099404997825101</v>
      </c>
      <c r="AO1291">
        <v>0</v>
      </c>
      <c r="AP1291">
        <v>0</v>
      </c>
      <c r="AQ1291">
        <v>0.28361765705422698</v>
      </c>
      <c r="AR1291">
        <v>0.60281022460857403</v>
      </c>
      <c r="AS1291">
        <v>0</v>
      </c>
      <c r="AT1291">
        <v>0</v>
      </c>
      <c r="AU1291">
        <v>0.57560119841819701</v>
      </c>
      <c r="AV1291">
        <v>0.78299389996708502</v>
      </c>
      <c r="AW1291">
        <v>0</v>
      </c>
      <c r="AX1291">
        <v>0</v>
      </c>
      <c r="AY1291">
        <v>1.2640427467767701</v>
      </c>
      <c r="AZ1291">
        <v>0.98944929725523001</v>
      </c>
      <c r="BA1291">
        <v>0</v>
      </c>
      <c r="BB1291">
        <v>0</v>
      </c>
      <c r="BC1291">
        <v>1.11261609907121</v>
      </c>
      <c r="BD1291">
        <v>1.4099512925720199</v>
      </c>
      <c r="BE1291">
        <v>0</v>
      </c>
      <c r="BF1291">
        <v>0</v>
      </c>
      <c r="BG1291">
        <v>0.24237028243557401</v>
      </c>
      <c r="BH1291">
        <v>0.35113738078574003</v>
      </c>
      <c r="BI1291">
        <v>0</v>
      </c>
      <c r="BJ1291">
        <v>2.0897185845639502E-2</v>
      </c>
      <c r="BK1291">
        <v>0.331659012076088</v>
      </c>
      <c r="BL1291">
        <v>0.80756919319932396</v>
      </c>
      <c r="BM1291">
        <v>0</v>
      </c>
      <c r="BN1291">
        <v>0</v>
      </c>
      <c r="BO1291">
        <v>6.0592570608893503E-2</v>
      </c>
      <c r="BP1291">
        <v>6.0592570608893503E-2</v>
      </c>
      <c r="BQ1291">
        <v>0</v>
      </c>
      <c r="BR1291">
        <v>0</v>
      </c>
      <c r="BS1291">
        <v>0.38055171970840401</v>
      </c>
      <c r="BT1291">
        <v>0.38055171970840401</v>
      </c>
      <c r="BU1291">
        <v>0</v>
      </c>
      <c r="BV1291">
        <v>0.71988143129366899</v>
      </c>
      <c r="BW1291">
        <v>2.4713555343572802</v>
      </c>
      <c r="BX1291">
        <v>1.3631020583447899</v>
      </c>
      <c r="BZ1291" t="s">
        <v>284</v>
      </c>
      <c r="CC1291">
        <v>0</v>
      </c>
      <c r="CD1291">
        <v>0</v>
      </c>
      <c r="CE1291">
        <v>0</v>
      </c>
      <c r="CF1291">
        <v>0.71936905878956303</v>
      </c>
      <c r="CG1291">
        <v>0</v>
      </c>
      <c r="CH1291">
        <v>0</v>
      </c>
      <c r="CI1291">
        <v>0</v>
      </c>
      <c r="CJ1291">
        <v>0.366692156011655</v>
      </c>
      <c r="CK1291">
        <v>0</v>
      </c>
      <c r="CL1291">
        <v>0</v>
      </c>
      <c r="CM1291">
        <v>0</v>
      </c>
      <c r="CN1291">
        <v>0.89514953031032896</v>
      </c>
      <c r="CO1291">
        <v>0</v>
      </c>
      <c r="CP1291">
        <v>0</v>
      </c>
      <c r="CQ1291">
        <v>0</v>
      </c>
      <c r="CR1291">
        <v>0</v>
      </c>
      <c r="CS1291">
        <v>0</v>
      </c>
      <c r="CT1291">
        <v>0</v>
      </c>
      <c r="CU1291">
        <v>1.467021359831E-2</v>
      </c>
      <c r="CV1291">
        <v>0.20362550279369299</v>
      </c>
      <c r="CW1291">
        <v>0</v>
      </c>
      <c r="CX1291">
        <v>0.21024236383207201</v>
      </c>
      <c r="CY1291">
        <v>0.51171054414475203</v>
      </c>
      <c r="CZ1291">
        <v>0.55762542446941499</v>
      </c>
      <c r="DA1291">
        <v>1.9268889925373101</v>
      </c>
      <c r="DB1291">
        <v>3.8537779850746299</v>
      </c>
      <c r="DC1291">
        <v>8.7377630059836697</v>
      </c>
      <c r="DD1291">
        <v>5.8251753373224497</v>
      </c>
      <c r="DE1291">
        <v>0</v>
      </c>
      <c r="DF1291">
        <v>0.498066330716044</v>
      </c>
      <c r="DG1291">
        <v>5.7349273150405402</v>
      </c>
      <c r="DH1291">
        <v>5.2368609843244904</v>
      </c>
      <c r="DI1291">
        <v>0</v>
      </c>
      <c r="DJ1291">
        <v>0</v>
      </c>
      <c r="DK1291">
        <v>0</v>
      </c>
      <c r="DL1291">
        <v>0.60576187322758102</v>
      </c>
      <c r="DM1291">
        <v>0</v>
      </c>
      <c r="DN1291">
        <v>0</v>
      </c>
      <c r="DO1291">
        <v>0.70856689825141805</v>
      </c>
      <c r="DP1291">
        <v>0.387239523817552</v>
      </c>
      <c r="DQ1291">
        <v>0</v>
      </c>
      <c r="DR1291">
        <v>0</v>
      </c>
      <c r="DS1291">
        <v>0.60699808590134696</v>
      </c>
      <c r="DT1291">
        <v>0.39764327118001302</v>
      </c>
    </row>
    <row r="1292" spans="1:124" x14ac:dyDescent="0.35">
      <c r="A1292" s="19" t="str">
        <f t="shared" si="40"/>
        <v>ROAA--38260</v>
      </c>
      <c r="B1292" s="19" t="str">
        <f t="shared" si="41"/>
        <v>ROAA</v>
      </c>
      <c r="C1292">
        <v>14</v>
      </c>
      <c r="D1292" s="27">
        <v>38260</v>
      </c>
      <c r="E1292">
        <v>1.0249999999999999</v>
      </c>
      <c r="F1292">
        <v>1.38</v>
      </c>
      <c r="G1292">
        <v>1.83</v>
      </c>
      <c r="H1292">
        <v>1.56758620689655</v>
      </c>
      <c r="I1292">
        <v>0.95</v>
      </c>
      <c r="J1292">
        <v>1.34</v>
      </c>
      <c r="K1292">
        <v>1.7625</v>
      </c>
      <c r="L1292">
        <v>1.3775248756218901</v>
      </c>
      <c r="M1292">
        <v>0.76</v>
      </c>
      <c r="N1292">
        <v>1.1100000000000001</v>
      </c>
      <c r="O1292">
        <v>1.49</v>
      </c>
      <c r="P1292">
        <v>1.0931721289634999</v>
      </c>
      <c r="Q1292">
        <v>0.86499999999999999</v>
      </c>
      <c r="R1292">
        <v>1.07</v>
      </c>
      <c r="S1292">
        <v>1.2250000000000001</v>
      </c>
      <c r="T1292">
        <v>1.08739130434783</v>
      </c>
      <c r="U1292">
        <v>0.92</v>
      </c>
      <c r="V1292">
        <v>1.41</v>
      </c>
      <c r="W1292">
        <v>1.83</v>
      </c>
      <c r="X1292">
        <v>1.3594039735099299</v>
      </c>
      <c r="Y1292">
        <v>1.02</v>
      </c>
      <c r="Z1292">
        <v>1.34</v>
      </c>
      <c r="AA1292">
        <v>1.72</v>
      </c>
      <c r="AB1292">
        <v>1.3759740259740301</v>
      </c>
      <c r="AC1292">
        <v>0.93</v>
      </c>
      <c r="AD1292">
        <v>1.22</v>
      </c>
      <c r="AE1292">
        <v>1.6325000000000001</v>
      </c>
      <c r="AF1292">
        <v>1.2915306122449</v>
      </c>
      <c r="AG1292">
        <v>0.97</v>
      </c>
      <c r="AH1292">
        <v>1.405</v>
      </c>
      <c r="AI1292">
        <v>1.94</v>
      </c>
      <c r="AJ1292">
        <v>2.0815909090909099</v>
      </c>
      <c r="AK1292">
        <v>1.04</v>
      </c>
      <c r="AL1292">
        <v>1.2350000000000001</v>
      </c>
      <c r="AM1292">
        <v>1.6174999999999999</v>
      </c>
      <c r="AN1292">
        <v>1.27028571428571</v>
      </c>
      <c r="AO1292">
        <v>0.94</v>
      </c>
      <c r="AP1292">
        <v>1.32</v>
      </c>
      <c r="AQ1292">
        <v>1.73</v>
      </c>
      <c r="AR1292">
        <v>1.3695738636363599</v>
      </c>
      <c r="AS1292">
        <v>1.01</v>
      </c>
      <c r="AT1292">
        <v>1.385</v>
      </c>
      <c r="AU1292">
        <v>1.8</v>
      </c>
      <c r="AV1292">
        <v>1.44181434599156</v>
      </c>
      <c r="AW1292">
        <v>1</v>
      </c>
      <c r="AX1292">
        <v>1.31</v>
      </c>
      <c r="AY1292">
        <v>1.7775000000000001</v>
      </c>
      <c r="AZ1292">
        <v>1.3794886363636401</v>
      </c>
      <c r="BA1292">
        <v>0.84</v>
      </c>
      <c r="BB1292">
        <v>1.28</v>
      </c>
      <c r="BC1292">
        <v>1.73</v>
      </c>
      <c r="BD1292">
        <v>1.2515568862275399</v>
      </c>
      <c r="BE1292">
        <v>0.91</v>
      </c>
      <c r="BF1292">
        <v>1.28</v>
      </c>
      <c r="BG1292">
        <v>1.88</v>
      </c>
      <c r="BH1292">
        <v>1.5865853658536599</v>
      </c>
      <c r="BI1292">
        <v>0.8175</v>
      </c>
      <c r="BJ1292">
        <v>1.075</v>
      </c>
      <c r="BK1292">
        <v>1.4524999999999999</v>
      </c>
      <c r="BL1292">
        <v>1.43</v>
      </c>
      <c r="BM1292">
        <v>1.9750000000000001</v>
      </c>
      <c r="BN1292">
        <v>2.1549999999999998</v>
      </c>
      <c r="BO1292">
        <v>2.33</v>
      </c>
      <c r="BP1292">
        <v>2.15</v>
      </c>
      <c r="BQ1292">
        <v>-0.38750000000000001</v>
      </c>
      <c r="BR1292">
        <v>0.88500000000000001</v>
      </c>
      <c r="BS1292">
        <v>1.3049999999999999</v>
      </c>
      <c r="BT1292">
        <v>3.2500000000000001E-2</v>
      </c>
      <c r="BU1292">
        <v>0.59</v>
      </c>
      <c r="BV1292">
        <v>1.07</v>
      </c>
      <c r="BW1292">
        <v>1.2</v>
      </c>
      <c r="BX1292">
        <v>0.90526315789473699</v>
      </c>
      <c r="BZ1292" t="s">
        <v>284</v>
      </c>
      <c r="CC1292">
        <v>0.89</v>
      </c>
      <c r="CD1292">
        <v>1.49</v>
      </c>
      <c r="CE1292">
        <v>1.83</v>
      </c>
      <c r="CF1292">
        <v>1.20878048780488</v>
      </c>
      <c r="CG1292">
        <v>1.3274999999999999</v>
      </c>
      <c r="CH1292">
        <v>1.58</v>
      </c>
      <c r="CI1292">
        <v>1.8025</v>
      </c>
      <c r="CJ1292">
        <v>1.8207142857142899</v>
      </c>
      <c r="CK1292">
        <v>1.2</v>
      </c>
      <c r="CL1292">
        <v>1.43</v>
      </c>
      <c r="CM1292">
        <v>1.99</v>
      </c>
      <c r="CN1292">
        <v>1.3947619047619</v>
      </c>
      <c r="CO1292">
        <v>1.0225</v>
      </c>
      <c r="CP1292">
        <v>1.415</v>
      </c>
      <c r="CQ1292">
        <v>1.8149999999999999</v>
      </c>
      <c r="CR1292">
        <v>1.4350000000000001</v>
      </c>
      <c r="CS1292">
        <v>1.0525</v>
      </c>
      <c r="CT1292">
        <v>1.32</v>
      </c>
      <c r="CU1292">
        <v>1.5575000000000001</v>
      </c>
      <c r="CV1292">
        <v>1.3087500000000001</v>
      </c>
      <c r="CW1292">
        <v>1.1825000000000001</v>
      </c>
      <c r="CX1292">
        <v>1.61</v>
      </c>
      <c r="CY1292">
        <v>1.82</v>
      </c>
      <c r="CZ1292">
        <v>1.59</v>
      </c>
      <c r="DA1292">
        <v>1.78</v>
      </c>
      <c r="DB1292">
        <v>1.83</v>
      </c>
      <c r="DC1292">
        <v>2.0099999999999998</v>
      </c>
      <c r="DD1292">
        <v>1.9166666666666701</v>
      </c>
      <c r="DE1292">
        <v>0.72750000000000004</v>
      </c>
      <c r="DF1292">
        <v>1.38</v>
      </c>
      <c r="DG1292">
        <v>2.0874999999999999</v>
      </c>
      <c r="DH1292">
        <v>1.4350000000000001</v>
      </c>
      <c r="DI1292">
        <v>0.93</v>
      </c>
      <c r="DJ1292">
        <v>1.72</v>
      </c>
      <c r="DK1292">
        <v>4.8150000000000004</v>
      </c>
      <c r="DL1292">
        <v>4.1786666666666701</v>
      </c>
      <c r="DM1292">
        <v>0.99250000000000005</v>
      </c>
      <c r="DN1292">
        <v>1.2849999999999999</v>
      </c>
      <c r="DO1292">
        <v>1.6125</v>
      </c>
      <c r="DP1292">
        <v>1.0391666666666699</v>
      </c>
      <c r="DQ1292">
        <v>0.94499999999999995</v>
      </c>
      <c r="DR1292">
        <v>1.21</v>
      </c>
      <c r="DS1292">
        <v>1.5</v>
      </c>
      <c r="DT1292">
        <v>1.25285714285714</v>
      </c>
    </row>
    <row r="1293" spans="1:124" x14ac:dyDescent="0.35">
      <c r="A1293" s="19" t="str">
        <f t="shared" si="40"/>
        <v>NIM--38260</v>
      </c>
      <c r="B1293" s="19" t="str">
        <f t="shared" si="41"/>
        <v>NIM</v>
      </c>
      <c r="C1293">
        <v>15</v>
      </c>
      <c r="D1293" s="27">
        <v>38260</v>
      </c>
      <c r="E1293">
        <v>4.2050000000000001</v>
      </c>
      <c r="F1293">
        <v>4.54</v>
      </c>
      <c r="G1293">
        <v>4.9800000000000004</v>
      </c>
      <c r="H1293">
        <v>4.8405747126436802</v>
      </c>
      <c r="I1293">
        <v>3.99</v>
      </c>
      <c r="J1293">
        <v>4.4450000000000003</v>
      </c>
      <c r="K1293">
        <v>4.9000000000000004</v>
      </c>
      <c r="L1293">
        <v>4.4752238805970102</v>
      </c>
      <c r="M1293">
        <v>3.71</v>
      </c>
      <c r="N1293">
        <v>4.17</v>
      </c>
      <c r="O1293">
        <v>4.66</v>
      </c>
      <c r="P1293">
        <v>4.1752245169886697</v>
      </c>
      <c r="Q1293">
        <v>4.125</v>
      </c>
      <c r="R1293">
        <v>4.37</v>
      </c>
      <c r="S1293">
        <v>4.8250000000000002</v>
      </c>
      <c r="T1293">
        <v>4.42260869565217</v>
      </c>
      <c r="U1293">
        <v>3.98</v>
      </c>
      <c r="V1293">
        <v>4.47</v>
      </c>
      <c r="W1293">
        <v>4.8899999999999997</v>
      </c>
      <c r="X1293">
        <v>4.4360485651214203</v>
      </c>
      <c r="Y1293">
        <v>4.3099999999999996</v>
      </c>
      <c r="Z1293">
        <v>4.68</v>
      </c>
      <c r="AA1293">
        <v>5.19</v>
      </c>
      <c r="AB1293">
        <v>4.7638961038961103</v>
      </c>
      <c r="AC1293">
        <v>3.94</v>
      </c>
      <c r="AD1293">
        <v>4.2350000000000003</v>
      </c>
      <c r="AE1293">
        <v>4.5250000000000004</v>
      </c>
      <c r="AF1293">
        <v>4.2703061224489796</v>
      </c>
      <c r="AG1293">
        <v>3.9325000000000001</v>
      </c>
      <c r="AH1293">
        <v>4.5149999999999997</v>
      </c>
      <c r="AI1293">
        <v>5.16</v>
      </c>
      <c r="AJ1293">
        <v>5.49011363636364</v>
      </c>
      <c r="AK1293">
        <v>3.9849999999999999</v>
      </c>
      <c r="AL1293">
        <v>4.37</v>
      </c>
      <c r="AM1293">
        <v>4.79</v>
      </c>
      <c r="AN1293">
        <v>4.3978571428571396</v>
      </c>
      <c r="AO1293">
        <v>3.8849999999999998</v>
      </c>
      <c r="AP1293">
        <v>4.2850000000000001</v>
      </c>
      <c r="AQ1293">
        <v>4.8</v>
      </c>
      <c r="AR1293">
        <v>4.3308238636363603</v>
      </c>
      <c r="AS1293">
        <v>4.12</v>
      </c>
      <c r="AT1293">
        <v>4.5599999999999996</v>
      </c>
      <c r="AU1293">
        <v>4.9800000000000004</v>
      </c>
      <c r="AV1293">
        <v>4.5893248945147702</v>
      </c>
      <c r="AW1293">
        <v>4.03</v>
      </c>
      <c r="AX1293">
        <v>4.4000000000000004</v>
      </c>
      <c r="AY1293">
        <v>4.76</v>
      </c>
      <c r="AZ1293">
        <v>4.4310795454545504</v>
      </c>
      <c r="BA1293">
        <v>4.0599999999999996</v>
      </c>
      <c r="BB1293">
        <v>4.51</v>
      </c>
      <c r="BC1293">
        <v>4.9800000000000004</v>
      </c>
      <c r="BD1293">
        <v>4.5083832335329399</v>
      </c>
      <c r="BE1293">
        <v>3.71</v>
      </c>
      <c r="BF1293">
        <v>4.2</v>
      </c>
      <c r="BG1293">
        <v>4.93</v>
      </c>
      <c r="BH1293">
        <v>5.1582926829268301</v>
      </c>
      <c r="BI1293">
        <v>4.0350000000000001</v>
      </c>
      <c r="BJ1293">
        <v>4.2249999999999996</v>
      </c>
      <c r="BK1293">
        <v>4.43</v>
      </c>
      <c r="BL1293">
        <v>4.0483333333333302</v>
      </c>
      <c r="BM1293">
        <v>4.5025000000000004</v>
      </c>
      <c r="BN1293">
        <v>4.66</v>
      </c>
      <c r="BO1293">
        <v>4.7649999999999997</v>
      </c>
      <c r="BP1293">
        <v>4.6074999999999999</v>
      </c>
      <c r="BQ1293">
        <v>3.76</v>
      </c>
      <c r="BR1293">
        <v>4.0449999999999999</v>
      </c>
      <c r="BS1293">
        <v>4.3375000000000004</v>
      </c>
      <c r="BT1293">
        <v>4.0525000000000002</v>
      </c>
      <c r="BU1293">
        <v>4.1550000000000002</v>
      </c>
      <c r="BV1293">
        <v>4.59</v>
      </c>
      <c r="BW1293">
        <v>4.6749999999999998</v>
      </c>
      <c r="BX1293">
        <v>4.5073684210526297</v>
      </c>
      <c r="BZ1293" t="s">
        <v>284</v>
      </c>
      <c r="CC1293">
        <v>4.2</v>
      </c>
      <c r="CD1293">
        <v>4.6100000000000003</v>
      </c>
      <c r="CE1293">
        <v>4.9800000000000004</v>
      </c>
      <c r="CF1293">
        <v>4.5619512195122001</v>
      </c>
      <c r="CG1293">
        <v>4.3174999999999999</v>
      </c>
      <c r="CH1293">
        <v>4.93</v>
      </c>
      <c r="CI1293">
        <v>5.1574999999999998</v>
      </c>
      <c r="CJ1293">
        <v>4.7692857142857097</v>
      </c>
      <c r="CK1293">
        <v>3.93</v>
      </c>
      <c r="CL1293">
        <v>4.08</v>
      </c>
      <c r="CM1293">
        <v>4.83</v>
      </c>
      <c r="CN1293">
        <v>4.3628571428571403</v>
      </c>
      <c r="CO1293">
        <v>4.3224999999999998</v>
      </c>
      <c r="CP1293">
        <v>4.6950000000000003</v>
      </c>
      <c r="CQ1293">
        <v>5.1425000000000001</v>
      </c>
      <c r="CR1293">
        <v>4.8233333333333297</v>
      </c>
      <c r="CS1293">
        <v>3.5950000000000002</v>
      </c>
      <c r="CT1293">
        <v>3.855</v>
      </c>
      <c r="CU1293">
        <v>4.2925000000000004</v>
      </c>
      <c r="CV1293">
        <v>4.0412499999999998</v>
      </c>
      <c r="CW1293">
        <v>4.4450000000000003</v>
      </c>
      <c r="CX1293">
        <v>4.9950000000000001</v>
      </c>
      <c r="CY1293">
        <v>5.2175000000000002</v>
      </c>
      <c r="CZ1293">
        <v>4.7566666666666704</v>
      </c>
      <c r="DA1293">
        <v>4.3849999999999998</v>
      </c>
      <c r="DB1293">
        <v>4.49</v>
      </c>
      <c r="DC1293">
        <v>5.125</v>
      </c>
      <c r="DD1293">
        <v>4.8433333333333302</v>
      </c>
      <c r="DE1293">
        <v>3.4725000000000001</v>
      </c>
      <c r="DF1293">
        <v>3.7050000000000001</v>
      </c>
      <c r="DG1293">
        <v>9.4674999999999994</v>
      </c>
      <c r="DH1293">
        <v>9.2349999999999994</v>
      </c>
      <c r="DI1293">
        <v>3.665</v>
      </c>
      <c r="DJ1293">
        <v>4.67</v>
      </c>
      <c r="DK1293">
        <v>11.47</v>
      </c>
      <c r="DL1293">
        <v>7.37266666666667</v>
      </c>
      <c r="DM1293">
        <v>3.93</v>
      </c>
      <c r="DN1293">
        <v>4.3650000000000002</v>
      </c>
      <c r="DO1293">
        <v>5.0999999999999996</v>
      </c>
      <c r="DP1293">
        <v>4.6016666666666701</v>
      </c>
      <c r="DQ1293">
        <v>4.01</v>
      </c>
      <c r="DR1293">
        <v>4.12</v>
      </c>
      <c r="DS1293">
        <v>4.7249999999999996</v>
      </c>
      <c r="DT1293">
        <v>4.2757142857142902</v>
      </c>
    </row>
    <row r="1294" spans="1:124" x14ac:dyDescent="0.35">
      <c r="A1294" s="19" t="str">
        <f t="shared" si="40"/>
        <v>Provisions / Avg Assets--38260</v>
      </c>
      <c r="B1294" s="19" t="str">
        <f t="shared" si="41"/>
        <v>Provisions / Avg Assets</v>
      </c>
      <c r="C1294">
        <v>16</v>
      </c>
      <c r="D1294" s="27">
        <v>38260</v>
      </c>
      <c r="E1294">
        <v>0.04</v>
      </c>
      <c r="F1294">
        <v>0.14000000000000001</v>
      </c>
      <c r="G1294">
        <v>0.245</v>
      </c>
      <c r="H1294">
        <v>0.35103448275862098</v>
      </c>
      <c r="I1294">
        <v>0.02</v>
      </c>
      <c r="J1294">
        <v>0.11</v>
      </c>
      <c r="K1294">
        <v>0.23</v>
      </c>
      <c r="L1294">
        <v>0.179713930348259</v>
      </c>
      <c r="M1294">
        <v>0.03</v>
      </c>
      <c r="N1294">
        <v>0.13</v>
      </c>
      <c r="O1294">
        <v>0.26</v>
      </c>
      <c r="P1294">
        <v>0.19840127897682</v>
      </c>
      <c r="Q1294">
        <v>0.115</v>
      </c>
      <c r="R1294">
        <v>0.17</v>
      </c>
      <c r="S1294">
        <v>0.21</v>
      </c>
      <c r="T1294">
        <v>0.16956521739130401</v>
      </c>
      <c r="U1294">
        <v>0.03</v>
      </c>
      <c r="V1294">
        <v>0.11</v>
      </c>
      <c r="W1294">
        <v>0.24</v>
      </c>
      <c r="X1294">
        <v>0.179028697571744</v>
      </c>
      <c r="Y1294">
        <v>0.02</v>
      </c>
      <c r="Z1294">
        <v>0.15</v>
      </c>
      <c r="AA1294">
        <v>0.28999999999999998</v>
      </c>
      <c r="AB1294">
        <v>0.202077922077922</v>
      </c>
      <c r="AC1294">
        <v>7.4999999999999997E-3</v>
      </c>
      <c r="AD1294">
        <v>0.08</v>
      </c>
      <c r="AE1294">
        <v>0.16500000000000001</v>
      </c>
      <c r="AF1294">
        <v>0.124183673469388</v>
      </c>
      <c r="AG1294">
        <v>0</v>
      </c>
      <c r="AH1294">
        <v>0.04</v>
      </c>
      <c r="AI1294">
        <v>0.25</v>
      </c>
      <c r="AJ1294">
        <v>0.54647727272727298</v>
      </c>
      <c r="AK1294">
        <v>0.04</v>
      </c>
      <c r="AL1294">
        <v>0.12</v>
      </c>
      <c r="AM1294">
        <v>0.21</v>
      </c>
      <c r="AN1294">
        <v>0.17100000000000001</v>
      </c>
      <c r="AO1294">
        <v>0</v>
      </c>
      <c r="AP1294">
        <v>0.06</v>
      </c>
      <c r="AQ1294">
        <v>0.16</v>
      </c>
      <c r="AR1294">
        <v>0.11857954545454499</v>
      </c>
      <c r="AS1294">
        <v>0.05</v>
      </c>
      <c r="AT1294">
        <v>0.14499999999999999</v>
      </c>
      <c r="AU1294">
        <v>0.27</v>
      </c>
      <c r="AV1294">
        <v>0.18928270042194101</v>
      </c>
      <c r="AW1294">
        <v>0.03</v>
      </c>
      <c r="AX1294">
        <v>0.1</v>
      </c>
      <c r="AY1294">
        <v>0.1875</v>
      </c>
      <c r="AZ1294">
        <v>0.14272727272727301</v>
      </c>
      <c r="BA1294">
        <v>7.0000000000000007E-2</v>
      </c>
      <c r="BB1294">
        <v>0.17</v>
      </c>
      <c r="BC1294">
        <v>0.31</v>
      </c>
      <c r="BD1294">
        <v>0.256946107784431</v>
      </c>
      <c r="BE1294">
        <v>0</v>
      </c>
      <c r="BF1294">
        <v>0.1</v>
      </c>
      <c r="BG1294">
        <v>0.21</v>
      </c>
      <c r="BH1294">
        <v>0.370487804878049</v>
      </c>
      <c r="BI1294">
        <v>0</v>
      </c>
      <c r="BJ1294">
        <v>0.04</v>
      </c>
      <c r="BK1294">
        <v>0.20749999999999999</v>
      </c>
      <c r="BL1294">
        <v>0.13666666666666699</v>
      </c>
      <c r="BM1294">
        <v>9.2499999999999999E-2</v>
      </c>
      <c r="BN1294">
        <v>0.2</v>
      </c>
      <c r="BO1294">
        <v>0.30249999999999999</v>
      </c>
      <c r="BP1294">
        <v>0.19500000000000001</v>
      </c>
      <c r="BQ1294">
        <v>2.2499999999999999E-2</v>
      </c>
      <c r="BR1294">
        <v>0.28499999999999998</v>
      </c>
      <c r="BS1294">
        <v>0.64749999999999996</v>
      </c>
      <c r="BT1294">
        <v>0.38500000000000001</v>
      </c>
      <c r="BU1294">
        <v>5.0000000000000001E-3</v>
      </c>
      <c r="BV1294">
        <v>0.08</v>
      </c>
      <c r="BW1294">
        <v>0.17</v>
      </c>
      <c r="BX1294">
        <v>0.14526315789473701</v>
      </c>
      <c r="BZ1294" t="s">
        <v>284</v>
      </c>
      <c r="CC1294">
        <v>7.0000000000000007E-2</v>
      </c>
      <c r="CD1294">
        <v>0.18</v>
      </c>
      <c r="CE1294">
        <v>0.33</v>
      </c>
      <c r="CF1294">
        <v>0.26260162601626003</v>
      </c>
      <c r="CG1294">
        <v>3.2500000000000001E-2</v>
      </c>
      <c r="CH1294">
        <v>0.105</v>
      </c>
      <c r="CI1294">
        <v>0.14249999999999999</v>
      </c>
      <c r="CJ1294">
        <v>0.13</v>
      </c>
      <c r="CK1294">
        <v>0.08</v>
      </c>
      <c r="CL1294">
        <v>0.17</v>
      </c>
      <c r="CM1294">
        <v>0.35</v>
      </c>
      <c r="CN1294">
        <v>0.22714285714285701</v>
      </c>
      <c r="CO1294">
        <v>5.2499999999999998E-2</v>
      </c>
      <c r="CP1294">
        <v>6.5000000000000002E-2</v>
      </c>
      <c r="CQ1294">
        <v>7.7499999999999999E-2</v>
      </c>
      <c r="CR1294">
        <v>6.5000000000000002E-2</v>
      </c>
      <c r="CS1294">
        <v>7.4999999999999997E-3</v>
      </c>
      <c r="CT1294">
        <v>0.05</v>
      </c>
      <c r="CU1294">
        <v>0.08</v>
      </c>
      <c r="CV1294">
        <v>5.5E-2</v>
      </c>
      <c r="CW1294">
        <v>1.7500000000000002E-2</v>
      </c>
      <c r="CX1294">
        <v>0.12</v>
      </c>
      <c r="CY1294">
        <v>0.185</v>
      </c>
      <c r="CZ1294">
        <v>0.24249999999999999</v>
      </c>
      <c r="DA1294">
        <v>0.125</v>
      </c>
      <c r="DB1294">
        <v>0.14000000000000001</v>
      </c>
      <c r="DC1294">
        <v>0.14499999999999999</v>
      </c>
      <c r="DD1294">
        <v>0.133333333333333</v>
      </c>
      <c r="DE1294">
        <v>0</v>
      </c>
      <c r="DF1294">
        <v>0</v>
      </c>
      <c r="DG1294">
        <v>0.77500000000000002</v>
      </c>
      <c r="DH1294">
        <v>0.77500000000000002</v>
      </c>
      <c r="DI1294">
        <v>0</v>
      </c>
      <c r="DJ1294">
        <v>0.16</v>
      </c>
      <c r="DK1294">
        <v>2.59</v>
      </c>
      <c r="DL1294">
        <v>1.92133333333333</v>
      </c>
      <c r="DM1294">
        <v>8.5000000000000006E-2</v>
      </c>
      <c r="DN1294">
        <v>0.125</v>
      </c>
      <c r="DO1294">
        <v>0.2175</v>
      </c>
      <c r="DP1294">
        <v>0.16250000000000001</v>
      </c>
      <c r="DQ1294">
        <v>0.03</v>
      </c>
      <c r="DR1294">
        <v>0.21</v>
      </c>
      <c r="DS1294">
        <v>0.245</v>
      </c>
      <c r="DT1294">
        <v>0.28142857142857097</v>
      </c>
    </row>
    <row r="1295" spans="1:124" x14ac:dyDescent="0.35">
      <c r="A1295" s="19" t="str">
        <f t="shared" si="40"/>
        <v>Negative Earners (last 4 qtrs)--38260</v>
      </c>
      <c r="B1295" s="19" t="str">
        <f t="shared" si="41"/>
        <v>Negative Earners (last 4 qtrs)</v>
      </c>
      <c r="C1295">
        <v>17</v>
      </c>
      <c r="D1295" s="27">
        <v>38260</v>
      </c>
      <c r="F1295">
        <v>0</v>
      </c>
      <c r="H1295">
        <v>0</v>
      </c>
      <c r="J1295">
        <v>3.2926829268292699</v>
      </c>
      <c r="L1295">
        <v>27</v>
      </c>
      <c r="N1295">
        <v>4.9490728649777997</v>
      </c>
      <c r="P1295">
        <v>379</v>
      </c>
      <c r="R1295">
        <v>4.3478260869565197</v>
      </c>
      <c r="T1295">
        <v>1</v>
      </c>
      <c r="V1295">
        <v>4.7722342733188698</v>
      </c>
      <c r="X1295">
        <v>22</v>
      </c>
      <c r="Z1295">
        <v>2.5974025974026</v>
      </c>
      <c r="AB1295">
        <v>2</v>
      </c>
      <c r="AD1295">
        <v>0</v>
      </c>
      <c r="AF1295">
        <v>0</v>
      </c>
      <c r="AH1295">
        <v>0</v>
      </c>
      <c r="AI1295"/>
      <c r="AJ1295">
        <v>0</v>
      </c>
      <c r="AK1295"/>
      <c r="AL1295">
        <v>2.8571428571428599</v>
      </c>
      <c r="AN1295">
        <v>2</v>
      </c>
      <c r="AP1295">
        <v>2.5139664804469302</v>
      </c>
      <c r="AR1295">
        <v>9</v>
      </c>
      <c r="AT1295">
        <v>2.6970954356846502</v>
      </c>
      <c r="AV1295">
        <v>13</v>
      </c>
      <c r="AX1295">
        <v>2.2471910112359601</v>
      </c>
      <c r="AZ1295">
        <v>4</v>
      </c>
      <c r="BB1295">
        <v>5.32544378698225</v>
      </c>
      <c r="BD1295">
        <v>9</v>
      </c>
      <c r="BF1295">
        <v>2.4390243902439002</v>
      </c>
      <c r="BH1295">
        <v>1</v>
      </c>
      <c r="BJ1295">
        <v>0</v>
      </c>
      <c r="BL1295">
        <v>0</v>
      </c>
      <c r="BN1295">
        <v>0</v>
      </c>
      <c r="BP1295">
        <v>0</v>
      </c>
      <c r="BR1295">
        <v>25</v>
      </c>
      <c r="BT1295">
        <v>1</v>
      </c>
      <c r="BV1295">
        <v>5.2631578947368398</v>
      </c>
      <c r="BX1295">
        <v>1</v>
      </c>
      <c r="BZ1295" t="s">
        <v>285</v>
      </c>
      <c r="CB1295">
        <v>0</v>
      </c>
      <c r="CD1295">
        <v>3.2</v>
      </c>
      <c r="CF1295">
        <v>4</v>
      </c>
      <c r="CH1295">
        <v>0</v>
      </c>
      <c r="CJ1295">
        <v>0</v>
      </c>
      <c r="CL1295">
        <v>9.5238095238095202</v>
      </c>
      <c r="CN1295">
        <v>2</v>
      </c>
      <c r="CP1295">
        <v>0</v>
      </c>
      <c r="CR1295">
        <v>0</v>
      </c>
      <c r="CT1295">
        <v>0</v>
      </c>
      <c r="CV1295">
        <v>0</v>
      </c>
      <c r="CX1295">
        <v>0</v>
      </c>
      <c r="CZ1295">
        <v>0</v>
      </c>
      <c r="DB1295">
        <v>0</v>
      </c>
      <c r="DD1295">
        <v>0</v>
      </c>
      <c r="DF1295">
        <v>0</v>
      </c>
      <c r="DH1295">
        <v>0</v>
      </c>
      <c r="DJ1295">
        <v>0</v>
      </c>
      <c r="DL1295">
        <v>0</v>
      </c>
      <c r="DN1295">
        <v>8.3333333333333304</v>
      </c>
      <c r="DP1295">
        <v>1</v>
      </c>
      <c r="DR1295">
        <v>0</v>
      </c>
      <c r="DT1295">
        <v>0</v>
      </c>
    </row>
    <row r="1296" spans="1:124" x14ac:dyDescent="0.35">
      <c r="A1296" s="19" t="str">
        <f t="shared" si="40"/>
        <v>Noncore Funding / Liab--38260</v>
      </c>
      <c r="B1296" s="19" t="str">
        <f t="shared" si="41"/>
        <v>Noncore Funding / Liab</v>
      </c>
      <c r="C1296">
        <v>18</v>
      </c>
      <c r="D1296" s="27">
        <v>38260</v>
      </c>
      <c r="E1296">
        <v>11.6036165407406</v>
      </c>
      <c r="F1296">
        <v>17.215208710533499</v>
      </c>
      <c r="G1296">
        <v>26.746192166788902</v>
      </c>
      <c r="H1296">
        <v>20.784084263664202</v>
      </c>
      <c r="I1296">
        <v>10.181876900064699</v>
      </c>
      <c r="J1296">
        <v>16.278546423710001</v>
      </c>
      <c r="K1296">
        <v>24.8807983415488</v>
      </c>
      <c r="L1296">
        <v>19.159462700904498</v>
      </c>
      <c r="M1296">
        <v>12.1503618958674</v>
      </c>
      <c r="N1296">
        <v>19.352754294329898</v>
      </c>
      <c r="O1296">
        <v>28.5494359654944</v>
      </c>
      <c r="P1296">
        <v>22.242266731832501</v>
      </c>
      <c r="Q1296">
        <v>12.104339934077</v>
      </c>
      <c r="R1296">
        <v>17.0119113527854</v>
      </c>
      <c r="S1296">
        <v>20.320360138890599</v>
      </c>
      <c r="T1296">
        <v>17.298172015311302</v>
      </c>
      <c r="U1296">
        <v>9.7733872345271298</v>
      </c>
      <c r="V1296">
        <v>15.940676208255599</v>
      </c>
      <c r="W1296">
        <v>24.5541269182912</v>
      </c>
      <c r="X1296">
        <v>18.624268645866401</v>
      </c>
      <c r="Y1296">
        <v>11.5036771817353</v>
      </c>
      <c r="Z1296">
        <v>16.493166618202999</v>
      </c>
      <c r="AA1296">
        <v>26.815168390347399</v>
      </c>
      <c r="AB1296">
        <v>20.310060437196899</v>
      </c>
      <c r="AC1296">
        <v>10.129474474108401</v>
      </c>
      <c r="AD1296">
        <v>16.312598535150201</v>
      </c>
      <c r="AE1296">
        <v>24.450190145129699</v>
      </c>
      <c r="AF1296">
        <v>18.685216596068301</v>
      </c>
      <c r="AG1296">
        <v>11.4668953568437</v>
      </c>
      <c r="AH1296">
        <v>19.301285628124401</v>
      </c>
      <c r="AI1296">
        <v>28.992018651841899</v>
      </c>
      <c r="AJ1296">
        <v>23.816863715020698</v>
      </c>
      <c r="AK1296">
        <v>9.3928921717529192</v>
      </c>
      <c r="AL1296">
        <v>14.918352949706801</v>
      </c>
      <c r="AM1296">
        <v>24.085686690488</v>
      </c>
      <c r="AN1296">
        <v>19.261218628837899</v>
      </c>
      <c r="AO1296">
        <v>9.66668930486275</v>
      </c>
      <c r="AP1296">
        <v>15.578978356618199</v>
      </c>
      <c r="AQ1296">
        <v>23.582498004501101</v>
      </c>
      <c r="AR1296">
        <v>17.814630966865799</v>
      </c>
      <c r="AS1296">
        <v>11.310711168933</v>
      </c>
      <c r="AT1296">
        <v>17.759558546801401</v>
      </c>
      <c r="AU1296">
        <v>26.871201938561899</v>
      </c>
      <c r="AV1296">
        <v>20.915003325220301</v>
      </c>
      <c r="AW1296">
        <v>9.3928921717529192</v>
      </c>
      <c r="AX1296">
        <v>13.956184130962599</v>
      </c>
      <c r="AY1296">
        <v>20.071922939016702</v>
      </c>
      <c r="AZ1296">
        <v>16.015383124984801</v>
      </c>
      <c r="BA1296">
        <v>10.223872054422699</v>
      </c>
      <c r="BB1296">
        <v>17.3472967944288</v>
      </c>
      <c r="BC1296">
        <v>26.105748183983401</v>
      </c>
      <c r="BD1296">
        <v>20.368978103489599</v>
      </c>
      <c r="BE1296">
        <v>8.0935183425204293</v>
      </c>
      <c r="BF1296">
        <v>18.541993470979801</v>
      </c>
      <c r="BG1296">
        <v>27.019203614798101</v>
      </c>
      <c r="BH1296">
        <v>23.710609885462301</v>
      </c>
      <c r="BI1296">
        <v>11.6189497488096</v>
      </c>
      <c r="BJ1296">
        <v>14.9759407637204</v>
      </c>
      <c r="BK1296">
        <v>30.300265422560301</v>
      </c>
      <c r="BL1296">
        <v>22.423684609266601</v>
      </c>
      <c r="BM1296">
        <v>24.244304637400599</v>
      </c>
      <c r="BN1296">
        <v>32.154632407315297</v>
      </c>
      <c r="BO1296">
        <v>38.573875483376497</v>
      </c>
      <c r="BP1296">
        <v>30.6635477134617</v>
      </c>
      <c r="BQ1296">
        <v>16.221429022408099</v>
      </c>
      <c r="BR1296">
        <v>21.325566080423499</v>
      </c>
      <c r="BS1296">
        <v>33.5330828049091</v>
      </c>
      <c r="BT1296">
        <v>28.428945746893699</v>
      </c>
      <c r="BU1296">
        <v>6.8828843281162397</v>
      </c>
      <c r="BV1296">
        <v>13.937019196203901</v>
      </c>
      <c r="BW1296">
        <v>17.922634721258898</v>
      </c>
      <c r="BX1296">
        <v>16.808350103078698</v>
      </c>
      <c r="BZ1296" t="s">
        <v>284</v>
      </c>
      <c r="CC1296">
        <v>10.2130616025938</v>
      </c>
      <c r="CD1296">
        <v>16.6744657619716</v>
      </c>
      <c r="CE1296">
        <v>29.0034082464188</v>
      </c>
      <c r="CF1296">
        <v>20.818400667674499</v>
      </c>
      <c r="CG1296">
        <v>14.352939532730099</v>
      </c>
      <c r="CH1296">
        <v>20.2526002766033</v>
      </c>
      <c r="CI1296">
        <v>32.825695093351101</v>
      </c>
      <c r="CJ1296">
        <v>25.092560644016999</v>
      </c>
      <c r="CK1296">
        <v>10.4249252381946</v>
      </c>
      <c r="CL1296">
        <v>16.043908112823502</v>
      </c>
      <c r="CM1296">
        <v>26.105748183983401</v>
      </c>
      <c r="CN1296">
        <v>22.844824489870799</v>
      </c>
      <c r="CO1296">
        <v>14.7522030262611</v>
      </c>
      <c r="CP1296">
        <v>17.825356000081001</v>
      </c>
      <c r="CQ1296">
        <v>25.3529436019153</v>
      </c>
      <c r="CR1296">
        <v>19.712001739595099</v>
      </c>
      <c r="CS1296">
        <v>9.6955366120666397</v>
      </c>
      <c r="CT1296">
        <v>11.7096282110362</v>
      </c>
      <c r="CU1296">
        <v>22.360470167894299</v>
      </c>
      <c r="CV1296">
        <v>16.363298645047301</v>
      </c>
      <c r="CW1296">
        <v>8.1390615089732705</v>
      </c>
      <c r="CX1296">
        <v>13.2912059026047</v>
      </c>
      <c r="CY1296">
        <v>25.0986739740807</v>
      </c>
      <c r="CZ1296">
        <v>18.124188577734301</v>
      </c>
      <c r="DA1296">
        <v>20.432861942902399</v>
      </c>
      <c r="DB1296">
        <v>24.356961216180501</v>
      </c>
      <c r="DC1296">
        <v>26.805337783475899</v>
      </c>
      <c r="DD1296">
        <v>23.373146078858699</v>
      </c>
      <c r="DE1296">
        <v>17.894266050070101</v>
      </c>
      <c r="DF1296">
        <v>22.358810384591699</v>
      </c>
      <c r="DG1296">
        <v>26.896358820380598</v>
      </c>
      <c r="DH1296">
        <v>22.431814485859</v>
      </c>
      <c r="DI1296">
        <v>13.931552238334399</v>
      </c>
      <c r="DJ1296">
        <v>40.189833929592503</v>
      </c>
      <c r="DK1296">
        <v>68.826809687678093</v>
      </c>
      <c r="DL1296">
        <v>44.435351701630502</v>
      </c>
      <c r="DM1296">
        <v>9.9862403181991706</v>
      </c>
      <c r="DN1296">
        <v>13.177212816718599</v>
      </c>
      <c r="DO1296">
        <v>17.972949818838</v>
      </c>
      <c r="DP1296">
        <v>13.6224454243</v>
      </c>
      <c r="DQ1296">
        <v>9.9095704557238093</v>
      </c>
      <c r="DR1296">
        <v>16.8608314886329</v>
      </c>
      <c r="DS1296">
        <v>26.565095383487499</v>
      </c>
      <c r="DT1296">
        <v>18.7899718134972</v>
      </c>
    </row>
    <row r="1297" spans="1:124" x14ac:dyDescent="0.35">
      <c r="A1297" s="19" t="str">
        <f t="shared" si="40"/>
        <v>Brokered Dep / Liab--38260</v>
      </c>
      <c r="B1297" s="19" t="str">
        <f t="shared" si="41"/>
        <v>Brokered Dep / Liab</v>
      </c>
      <c r="C1297">
        <v>19</v>
      </c>
      <c r="D1297" s="27">
        <v>38260</v>
      </c>
      <c r="E1297">
        <v>0</v>
      </c>
      <c r="F1297">
        <v>0</v>
      </c>
      <c r="G1297">
        <v>0</v>
      </c>
      <c r="H1297">
        <v>1.8803604263540601</v>
      </c>
      <c r="I1297">
        <v>0</v>
      </c>
      <c r="J1297">
        <v>0</v>
      </c>
      <c r="K1297">
        <v>1.50297550826784</v>
      </c>
      <c r="L1297">
        <v>2.096529583563</v>
      </c>
      <c r="M1297">
        <v>0</v>
      </c>
      <c r="N1297">
        <v>0</v>
      </c>
      <c r="O1297">
        <v>0.32129410214306597</v>
      </c>
      <c r="P1297">
        <v>1.76303850203482</v>
      </c>
      <c r="Q1297">
        <v>0</v>
      </c>
      <c r="R1297">
        <v>0</v>
      </c>
      <c r="S1297">
        <v>0</v>
      </c>
      <c r="T1297">
        <v>0.45812053351761001</v>
      </c>
      <c r="U1297">
        <v>0</v>
      </c>
      <c r="V1297">
        <v>0</v>
      </c>
      <c r="W1297">
        <v>2.1348024446931202</v>
      </c>
      <c r="X1297">
        <v>2.4767010540968402</v>
      </c>
      <c r="Y1297">
        <v>0</v>
      </c>
      <c r="Z1297">
        <v>0</v>
      </c>
      <c r="AA1297">
        <v>0</v>
      </c>
      <c r="AB1297">
        <v>1.5020285136821401</v>
      </c>
      <c r="AC1297">
        <v>0</v>
      </c>
      <c r="AD1297">
        <v>0</v>
      </c>
      <c r="AE1297">
        <v>0.17168677597566401</v>
      </c>
      <c r="AF1297">
        <v>1.5146311996535</v>
      </c>
      <c r="AG1297">
        <v>0</v>
      </c>
      <c r="AH1297">
        <v>0</v>
      </c>
      <c r="AI1297">
        <v>0.93654164100938198</v>
      </c>
      <c r="AJ1297">
        <v>2.1311574365774399</v>
      </c>
      <c r="AK1297">
        <v>0</v>
      </c>
      <c r="AL1297">
        <v>0</v>
      </c>
      <c r="AM1297">
        <v>3.28302088385322</v>
      </c>
      <c r="AN1297">
        <v>2.9357691126541701</v>
      </c>
      <c r="AO1297">
        <v>0</v>
      </c>
      <c r="AP1297">
        <v>0</v>
      </c>
      <c r="AQ1297">
        <v>0.528596866391287</v>
      </c>
      <c r="AR1297">
        <v>1.69770744399636</v>
      </c>
      <c r="AS1297">
        <v>0</v>
      </c>
      <c r="AT1297">
        <v>0</v>
      </c>
      <c r="AU1297">
        <v>2.7369576163210798</v>
      </c>
      <c r="AV1297">
        <v>2.6944288100729898</v>
      </c>
      <c r="AW1297">
        <v>0</v>
      </c>
      <c r="AX1297">
        <v>0</v>
      </c>
      <c r="AY1297">
        <v>0</v>
      </c>
      <c r="AZ1297">
        <v>1.07195487289761</v>
      </c>
      <c r="BA1297">
        <v>0</v>
      </c>
      <c r="BB1297">
        <v>0</v>
      </c>
      <c r="BC1297">
        <v>2.81197431491363</v>
      </c>
      <c r="BD1297">
        <v>3.0777776152871099</v>
      </c>
      <c r="BE1297">
        <v>0</v>
      </c>
      <c r="BF1297">
        <v>0</v>
      </c>
      <c r="BG1297">
        <v>0.41356406587783201</v>
      </c>
      <c r="BH1297">
        <v>1.9683295381152901</v>
      </c>
      <c r="BI1297">
        <v>0</v>
      </c>
      <c r="BJ1297">
        <v>0</v>
      </c>
      <c r="BK1297">
        <v>0</v>
      </c>
      <c r="BL1297">
        <v>1.49383958533048</v>
      </c>
      <c r="BM1297">
        <v>0</v>
      </c>
      <c r="BN1297">
        <v>0.71968595521954104</v>
      </c>
      <c r="BO1297">
        <v>2.9037670716419401</v>
      </c>
      <c r="BP1297">
        <v>2.1840811164224001</v>
      </c>
      <c r="BQ1297">
        <v>1.2070297412128199</v>
      </c>
      <c r="BR1297">
        <v>4.6116711701278597</v>
      </c>
      <c r="BS1297">
        <v>9.2534321743964298</v>
      </c>
      <c r="BT1297">
        <v>5.8487907454814003</v>
      </c>
      <c r="BU1297">
        <v>0</v>
      </c>
      <c r="BV1297">
        <v>0</v>
      </c>
      <c r="BW1297">
        <v>1.37224615705769</v>
      </c>
      <c r="BX1297">
        <v>2.4998108247502802</v>
      </c>
      <c r="BZ1297" t="s">
        <v>284</v>
      </c>
      <c r="CC1297">
        <v>0</v>
      </c>
      <c r="CD1297">
        <v>0</v>
      </c>
      <c r="CE1297">
        <v>4.1546278768556304</v>
      </c>
      <c r="CF1297">
        <v>3.7689652623378498</v>
      </c>
      <c r="CG1297">
        <v>0</v>
      </c>
      <c r="CH1297">
        <v>1.3161953727506399</v>
      </c>
      <c r="CI1297">
        <v>5.7017543497153804</v>
      </c>
      <c r="CJ1297">
        <v>3.9393250181252402</v>
      </c>
      <c r="CK1297">
        <v>0</v>
      </c>
      <c r="CL1297">
        <v>0</v>
      </c>
      <c r="CM1297">
        <v>3.5468115214315099</v>
      </c>
      <c r="CN1297">
        <v>5.6342500955730799</v>
      </c>
      <c r="CO1297">
        <v>0</v>
      </c>
      <c r="CP1297">
        <v>0</v>
      </c>
      <c r="CQ1297">
        <v>0</v>
      </c>
      <c r="CR1297">
        <v>2.7147713871944901</v>
      </c>
      <c r="CS1297">
        <v>0</v>
      </c>
      <c r="CT1297">
        <v>0</v>
      </c>
      <c r="CU1297">
        <v>1.3563443746535699</v>
      </c>
      <c r="CV1297">
        <v>1.4394605492619501</v>
      </c>
      <c r="CW1297">
        <v>0</v>
      </c>
      <c r="CX1297">
        <v>0</v>
      </c>
      <c r="CY1297">
        <v>1.8486132053283699</v>
      </c>
      <c r="CZ1297">
        <v>2.10393366978017</v>
      </c>
      <c r="DA1297">
        <v>0.72954156997345898</v>
      </c>
      <c r="DB1297">
        <v>1.45908313994692</v>
      </c>
      <c r="DC1297">
        <v>1.9975440746697599</v>
      </c>
      <c r="DD1297">
        <v>1.33169604977984</v>
      </c>
      <c r="DE1297">
        <v>0</v>
      </c>
      <c r="DF1297">
        <v>0</v>
      </c>
      <c r="DG1297">
        <v>2.6232670538856102E-2</v>
      </c>
      <c r="DH1297">
        <v>2.6232670538856102E-2</v>
      </c>
      <c r="DI1297">
        <v>0</v>
      </c>
      <c r="DJ1297">
        <v>0</v>
      </c>
      <c r="DK1297">
        <v>3.1871885538807301</v>
      </c>
      <c r="DL1297">
        <v>4.33491611380905</v>
      </c>
      <c r="DM1297">
        <v>0</v>
      </c>
      <c r="DN1297">
        <v>0</v>
      </c>
      <c r="DO1297">
        <v>0</v>
      </c>
      <c r="DP1297">
        <v>0.49416642457802201</v>
      </c>
      <c r="DQ1297">
        <v>0</v>
      </c>
      <c r="DR1297">
        <v>0</v>
      </c>
      <c r="DS1297">
        <v>1.6965858230057</v>
      </c>
      <c r="DT1297">
        <v>1.60590875745412</v>
      </c>
    </row>
    <row r="1298" spans="1:124" x14ac:dyDescent="0.35">
      <c r="A1298" s="19" t="str">
        <f t="shared" si="40"/>
        <v>Liquid Assets / Assets--38260</v>
      </c>
      <c r="B1298" s="19" t="str">
        <f t="shared" si="41"/>
        <v>Liquid Assets / Assets</v>
      </c>
      <c r="C1298">
        <v>20</v>
      </c>
      <c r="D1298" s="27">
        <v>38260</v>
      </c>
      <c r="E1298">
        <v>7.4616816837326398</v>
      </c>
      <c r="F1298">
        <v>13.7391374316061</v>
      </c>
      <c r="G1298">
        <v>22.945862593320701</v>
      </c>
      <c r="H1298">
        <v>16.920987362265599</v>
      </c>
      <c r="I1298">
        <v>7.3172272304304498</v>
      </c>
      <c r="J1298">
        <v>14.459521475698599</v>
      </c>
      <c r="K1298">
        <v>23.974001238153999</v>
      </c>
      <c r="L1298">
        <v>17.1845158185277</v>
      </c>
      <c r="M1298">
        <v>8.4984974413076007</v>
      </c>
      <c r="N1298">
        <v>16.0741561380386</v>
      </c>
      <c r="O1298">
        <v>26.8835295819656</v>
      </c>
      <c r="P1298">
        <v>18.902679164230499</v>
      </c>
      <c r="Q1298">
        <v>16.7674994582413</v>
      </c>
      <c r="R1298">
        <v>22.874025586663301</v>
      </c>
      <c r="S1298">
        <v>35.165114925223499</v>
      </c>
      <c r="T1298">
        <v>25.920478897455698</v>
      </c>
      <c r="U1298">
        <v>7.49640629775097</v>
      </c>
      <c r="V1298">
        <v>14.861705723298799</v>
      </c>
      <c r="W1298">
        <v>25.444708396321801</v>
      </c>
      <c r="X1298">
        <v>17.527050020639599</v>
      </c>
      <c r="Y1298">
        <v>7.8180435131424897</v>
      </c>
      <c r="Z1298">
        <v>15.4769489538469</v>
      </c>
      <c r="AA1298">
        <v>21.880319386018201</v>
      </c>
      <c r="AB1298">
        <v>17.533053524579898</v>
      </c>
      <c r="AC1298">
        <v>5.2610039656305299</v>
      </c>
      <c r="AD1298">
        <v>10.048555946093099</v>
      </c>
      <c r="AE1298">
        <v>19.3874178195755</v>
      </c>
      <c r="AF1298">
        <v>13.200772144535399</v>
      </c>
      <c r="AG1298">
        <v>5.4198068492773404</v>
      </c>
      <c r="AH1298">
        <v>12.439115394252999</v>
      </c>
      <c r="AI1298">
        <v>21.8121403535642</v>
      </c>
      <c r="AJ1298">
        <v>16.2216439076043</v>
      </c>
      <c r="AK1298">
        <v>10.295809866910499</v>
      </c>
      <c r="AL1298">
        <v>18.1335611913386</v>
      </c>
      <c r="AM1298">
        <v>28.050673506982601</v>
      </c>
      <c r="AN1298">
        <v>19.779604127416601</v>
      </c>
      <c r="AO1298">
        <v>7.3127101510819399</v>
      </c>
      <c r="AP1298">
        <v>15.966052987280101</v>
      </c>
      <c r="AQ1298">
        <v>26.793080624734301</v>
      </c>
      <c r="AR1298">
        <v>18.103899118755201</v>
      </c>
      <c r="AS1298">
        <v>6.5117319486414003</v>
      </c>
      <c r="AT1298">
        <v>12.3769658150384</v>
      </c>
      <c r="AU1298">
        <v>19.8176760228862</v>
      </c>
      <c r="AV1298">
        <v>14.2023132862465</v>
      </c>
      <c r="AW1298">
        <v>9.0729997196779095</v>
      </c>
      <c r="AX1298">
        <v>18.6429117921491</v>
      </c>
      <c r="AY1298">
        <v>28.421990628372502</v>
      </c>
      <c r="AZ1298">
        <v>20.056489939174199</v>
      </c>
      <c r="BA1298">
        <v>8.1979790960942704</v>
      </c>
      <c r="BB1298">
        <v>14.3378878218965</v>
      </c>
      <c r="BC1298">
        <v>23.282934211225001</v>
      </c>
      <c r="BD1298">
        <v>16.518442867670299</v>
      </c>
      <c r="BE1298">
        <v>7.44114630778662</v>
      </c>
      <c r="BF1298">
        <v>19.586013830438102</v>
      </c>
      <c r="BG1298">
        <v>33.121459765641902</v>
      </c>
      <c r="BH1298">
        <v>24.5725675398165</v>
      </c>
      <c r="BI1298">
        <v>5.9323522713504504</v>
      </c>
      <c r="BJ1298">
        <v>8.9584320712135295</v>
      </c>
      <c r="BK1298">
        <v>11.411071717058901</v>
      </c>
      <c r="BL1298">
        <v>9.0672627433669906</v>
      </c>
      <c r="BM1298">
        <v>11.834140040337401</v>
      </c>
      <c r="BN1298">
        <v>17.6591750989659</v>
      </c>
      <c r="BO1298">
        <v>22.554759210244999</v>
      </c>
      <c r="BP1298">
        <v>16.729724151616502</v>
      </c>
      <c r="BQ1298">
        <v>15.7546893275037</v>
      </c>
      <c r="BR1298">
        <v>25.382319048410402</v>
      </c>
      <c r="BS1298">
        <v>37.877344504057</v>
      </c>
      <c r="BT1298">
        <v>28.249714783150299</v>
      </c>
      <c r="BU1298">
        <v>10.888836444191799</v>
      </c>
      <c r="BV1298">
        <v>16.7592718073813</v>
      </c>
      <c r="BW1298">
        <v>28.7216401998169</v>
      </c>
      <c r="BX1298">
        <v>20.4637122895031</v>
      </c>
      <c r="BZ1298" t="s">
        <v>284</v>
      </c>
      <c r="CC1298">
        <v>7.1197331386632596</v>
      </c>
      <c r="CD1298">
        <v>11.9979909981262</v>
      </c>
      <c r="CE1298">
        <v>19.687756778964701</v>
      </c>
      <c r="CF1298">
        <v>15.8144582651449</v>
      </c>
      <c r="CG1298">
        <v>6.1734049120416303</v>
      </c>
      <c r="CH1298">
        <v>9.8993405249587596</v>
      </c>
      <c r="CI1298">
        <v>17.339571914665701</v>
      </c>
      <c r="CJ1298">
        <v>14.889323760234801</v>
      </c>
      <c r="CK1298">
        <v>9.7079276773296197</v>
      </c>
      <c r="CL1298">
        <v>15.778008812317401</v>
      </c>
      <c r="CM1298">
        <v>32.353329187161897</v>
      </c>
      <c r="CN1298">
        <v>19.853820730227099</v>
      </c>
      <c r="CO1298">
        <v>7.1582397438198804</v>
      </c>
      <c r="CP1298">
        <v>11.406345363211599</v>
      </c>
      <c r="CQ1298">
        <v>14.4063695132578</v>
      </c>
      <c r="CR1298">
        <v>10.7186784406823</v>
      </c>
      <c r="CS1298">
        <v>9.1298663514213505</v>
      </c>
      <c r="CT1298">
        <v>22.5321170168984</v>
      </c>
      <c r="CU1298">
        <v>37.035572299463503</v>
      </c>
      <c r="CV1298">
        <v>24.457987236882101</v>
      </c>
      <c r="CW1298">
        <v>4.6040663180117303</v>
      </c>
      <c r="CX1298">
        <v>7.12212193121238</v>
      </c>
      <c r="CY1298">
        <v>8.1025927235039692</v>
      </c>
      <c r="CZ1298">
        <v>9.9833361049840708</v>
      </c>
      <c r="DA1298">
        <v>5.8007598954754904</v>
      </c>
      <c r="DB1298">
        <v>7.1005917159763303</v>
      </c>
      <c r="DC1298">
        <v>10.444476375886699</v>
      </c>
      <c r="DD1298">
        <v>8.46329360891602</v>
      </c>
      <c r="DE1298">
        <v>21.586482207545899</v>
      </c>
      <c r="DF1298">
        <v>22.194652844883102</v>
      </c>
      <c r="DG1298">
        <v>23.630864859400099</v>
      </c>
      <c r="DH1298">
        <v>23.0226942220628</v>
      </c>
      <c r="DI1298">
        <v>5.5527927195088802</v>
      </c>
      <c r="DJ1298">
        <v>8.5939277277102093</v>
      </c>
      <c r="DK1298">
        <v>20.959621081864299</v>
      </c>
      <c r="DL1298">
        <v>18.827254228674398</v>
      </c>
      <c r="DM1298">
        <v>7.5861591937906399</v>
      </c>
      <c r="DN1298">
        <v>12.572693014369699</v>
      </c>
      <c r="DO1298">
        <v>22.0744662948469</v>
      </c>
      <c r="DP1298">
        <v>16.1286178647212</v>
      </c>
      <c r="DQ1298">
        <v>10.350984157614899</v>
      </c>
      <c r="DR1298">
        <v>23.170093653534199</v>
      </c>
      <c r="DS1298">
        <v>31.865280914884</v>
      </c>
      <c r="DT1298">
        <v>20.976135108909101</v>
      </c>
    </row>
    <row r="1299" spans="1:124" x14ac:dyDescent="0.35">
      <c r="A1299" s="19" t="str">
        <f t="shared" si="40"/>
        <v>Net Loan Growth (last 4 qtrs)--38260</v>
      </c>
      <c r="B1299" s="19" t="str">
        <f t="shared" si="41"/>
        <v>Net Loan Growth (last 4 qtrs)</v>
      </c>
      <c r="C1299">
        <v>21</v>
      </c>
      <c r="D1299" s="27">
        <v>38260</v>
      </c>
      <c r="E1299">
        <v>3.2925</v>
      </c>
      <c r="F1299">
        <v>10.01</v>
      </c>
      <c r="G1299">
        <v>15.1425</v>
      </c>
      <c r="H1299">
        <v>14.654999999999999</v>
      </c>
      <c r="I1299">
        <v>3.0150000000000001</v>
      </c>
      <c r="J1299">
        <v>9.69</v>
      </c>
      <c r="K1299">
        <v>16.164999999999999</v>
      </c>
      <c r="L1299">
        <v>11.895220125786199</v>
      </c>
      <c r="M1299">
        <v>1.94</v>
      </c>
      <c r="N1299">
        <v>9.31</v>
      </c>
      <c r="O1299">
        <v>18.46</v>
      </c>
      <c r="P1299">
        <v>13.295812525583299</v>
      </c>
      <c r="Q1299">
        <v>3.7749999999999999</v>
      </c>
      <c r="R1299">
        <v>7.94</v>
      </c>
      <c r="S1299">
        <v>9.41</v>
      </c>
      <c r="T1299">
        <v>5.6430434782608696</v>
      </c>
      <c r="U1299">
        <v>3.48</v>
      </c>
      <c r="V1299">
        <v>11.21</v>
      </c>
      <c r="W1299">
        <v>17.82</v>
      </c>
      <c r="X1299">
        <v>13.3004719101124</v>
      </c>
      <c r="Y1299">
        <v>3.23</v>
      </c>
      <c r="Z1299">
        <v>10.199999999999999</v>
      </c>
      <c r="AA1299">
        <v>15.33</v>
      </c>
      <c r="AB1299">
        <v>15.7537662337662</v>
      </c>
      <c r="AC1299">
        <v>3.6875</v>
      </c>
      <c r="AD1299">
        <v>8.83</v>
      </c>
      <c r="AE1299">
        <v>13.6975</v>
      </c>
      <c r="AF1299">
        <v>9.7497959183673508</v>
      </c>
      <c r="AG1299">
        <v>0.74</v>
      </c>
      <c r="AH1299">
        <v>7.42</v>
      </c>
      <c r="AI1299">
        <v>14.54</v>
      </c>
      <c r="AJ1299">
        <v>11.573678160919499</v>
      </c>
      <c r="AK1299">
        <v>2.2075</v>
      </c>
      <c r="AL1299">
        <v>7.69</v>
      </c>
      <c r="AM1299">
        <v>16.41</v>
      </c>
      <c r="AN1299">
        <v>18.671428571428599</v>
      </c>
      <c r="AO1299">
        <v>0.95499999999999996</v>
      </c>
      <c r="AP1299">
        <v>6.78</v>
      </c>
      <c r="AQ1299">
        <v>13.08</v>
      </c>
      <c r="AR1299">
        <v>7.6887784090909097</v>
      </c>
      <c r="AS1299">
        <v>6.47</v>
      </c>
      <c r="AT1299">
        <v>12.92</v>
      </c>
      <c r="AU1299">
        <v>19.670000000000002</v>
      </c>
      <c r="AV1299">
        <v>15.721057082452401</v>
      </c>
      <c r="AW1299">
        <v>2.89</v>
      </c>
      <c r="AX1299">
        <v>9.4499999999999993</v>
      </c>
      <c r="AY1299">
        <v>14.28</v>
      </c>
      <c r="AZ1299">
        <v>10.004685714285699</v>
      </c>
      <c r="BA1299">
        <v>3.585</v>
      </c>
      <c r="BB1299">
        <v>11.89</v>
      </c>
      <c r="BC1299">
        <v>17.565000000000001</v>
      </c>
      <c r="BD1299">
        <v>21.947987804878</v>
      </c>
      <c r="BE1299">
        <v>-1.52</v>
      </c>
      <c r="BF1299">
        <v>4.1399999999999997</v>
      </c>
      <c r="BG1299">
        <v>10.225</v>
      </c>
      <c r="BH1299">
        <v>2.6289743589743599</v>
      </c>
      <c r="BI1299">
        <v>2.42</v>
      </c>
      <c r="BJ1299">
        <v>6.64</v>
      </c>
      <c r="BK1299">
        <v>15.51</v>
      </c>
      <c r="BL1299">
        <v>23.1466666666667</v>
      </c>
      <c r="BM1299">
        <v>5.04</v>
      </c>
      <c r="BN1299">
        <v>8.0500000000000007</v>
      </c>
      <c r="BO1299">
        <v>12.545</v>
      </c>
      <c r="BP1299">
        <v>9.5350000000000001</v>
      </c>
      <c r="BQ1299">
        <v>6.2350000000000003</v>
      </c>
      <c r="BR1299">
        <v>11.74</v>
      </c>
      <c r="BS1299">
        <v>72.6875</v>
      </c>
      <c r="BT1299">
        <v>67.182500000000005</v>
      </c>
      <c r="BU1299">
        <v>2.2250000000000001</v>
      </c>
      <c r="BV1299">
        <v>9.4499999999999993</v>
      </c>
      <c r="BW1299">
        <v>14.67</v>
      </c>
      <c r="BX1299">
        <v>8.6094736842105295</v>
      </c>
      <c r="BZ1299" t="s">
        <v>284</v>
      </c>
      <c r="CC1299">
        <v>10.7775</v>
      </c>
      <c r="CD1299">
        <v>15.715</v>
      </c>
      <c r="CE1299">
        <v>26.155000000000001</v>
      </c>
      <c r="CF1299">
        <v>30.582796610169499</v>
      </c>
      <c r="CG1299">
        <v>2.7825000000000002</v>
      </c>
      <c r="CH1299">
        <v>8.6349999999999998</v>
      </c>
      <c r="CI1299">
        <v>19.565000000000001</v>
      </c>
      <c r="CJ1299">
        <v>14.3014285714286</v>
      </c>
      <c r="CK1299">
        <v>9.1199999999999992</v>
      </c>
      <c r="CL1299">
        <v>14.59</v>
      </c>
      <c r="CM1299">
        <v>21.74</v>
      </c>
      <c r="CN1299">
        <v>53.914285714285697</v>
      </c>
      <c r="CO1299">
        <v>9.4250000000000007</v>
      </c>
      <c r="CP1299">
        <v>11.935</v>
      </c>
      <c r="CQ1299">
        <v>19.462499999999999</v>
      </c>
      <c r="CR1299">
        <v>15.276666666666699</v>
      </c>
      <c r="CS1299">
        <v>7.5324999999999998</v>
      </c>
      <c r="CT1299">
        <v>13.19</v>
      </c>
      <c r="CU1299">
        <v>15.675000000000001</v>
      </c>
      <c r="CV1299">
        <v>12.90625</v>
      </c>
      <c r="CW1299">
        <v>5.7649999999999997</v>
      </c>
      <c r="CX1299">
        <v>13.324999999999999</v>
      </c>
      <c r="CY1299">
        <v>19.855</v>
      </c>
      <c r="CZ1299">
        <v>18.2783333333333</v>
      </c>
      <c r="DA1299">
        <v>14.025</v>
      </c>
      <c r="DB1299">
        <v>17.77</v>
      </c>
      <c r="DC1299">
        <v>109.21</v>
      </c>
      <c r="DD1299">
        <v>76.233333333333306</v>
      </c>
      <c r="DE1299">
        <v>-7.1524999999999999</v>
      </c>
      <c r="DF1299">
        <v>-1.2649999999999999</v>
      </c>
      <c r="DG1299">
        <v>49.147500000000001</v>
      </c>
      <c r="DH1299">
        <v>43.26</v>
      </c>
      <c r="DI1299">
        <v>-2.395</v>
      </c>
      <c r="DJ1299">
        <v>8.49</v>
      </c>
      <c r="DK1299">
        <v>17.64</v>
      </c>
      <c r="DL1299">
        <v>7.8928571428571397</v>
      </c>
      <c r="DM1299">
        <v>3.76</v>
      </c>
      <c r="DN1299">
        <v>8.0500000000000007</v>
      </c>
      <c r="DO1299">
        <v>9.7799999999999994</v>
      </c>
      <c r="DP1299">
        <v>2.8236363636363602</v>
      </c>
      <c r="DQ1299">
        <v>4.08</v>
      </c>
      <c r="DR1299">
        <v>9.01</v>
      </c>
      <c r="DS1299">
        <v>24.504999999999999</v>
      </c>
      <c r="DT1299">
        <v>15.0985714285714</v>
      </c>
    </row>
    <row r="1300" spans="1:124" x14ac:dyDescent="0.35">
      <c r="A1300" s="19" t="str">
        <f t="shared" si="40"/>
        <v>Banks w/ Loan Growth (last 4 qtrs)--38260</v>
      </c>
      <c r="B1300" s="19" t="str">
        <f t="shared" si="41"/>
        <v>Banks w/ Loan Growth (last 4 qtrs)</v>
      </c>
      <c r="C1300">
        <v>22</v>
      </c>
      <c r="D1300" s="27">
        <v>38260</v>
      </c>
      <c r="F1300">
        <v>87.356321839080493</v>
      </c>
      <c r="J1300">
        <v>82.682926829268297</v>
      </c>
      <c r="N1300">
        <v>78.767302167667793</v>
      </c>
      <c r="R1300">
        <v>82.608695652173907</v>
      </c>
      <c r="V1300">
        <v>82.863340563991301</v>
      </c>
      <c r="Z1300">
        <v>87.012987012986997</v>
      </c>
      <c r="AD1300">
        <v>83</v>
      </c>
      <c r="AH1300">
        <v>78.409090909090907</v>
      </c>
      <c r="AI1300"/>
      <c r="AK1300"/>
      <c r="AL1300">
        <v>81.428571428571402</v>
      </c>
      <c r="AP1300">
        <v>78.212290502793294</v>
      </c>
      <c r="AT1300">
        <v>90.248962655601701</v>
      </c>
      <c r="AX1300">
        <v>84.831460674157299</v>
      </c>
      <c r="BB1300">
        <v>83.431952662721898</v>
      </c>
      <c r="BF1300">
        <v>63.414634146341498</v>
      </c>
      <c r="BJ1300">
        <v>83.3333333333333</v>
      </c>
      <c r="BN1300">
        <v>100</v>
      </c>
      <c r="BR1300">
        <v>75</v>
      </c>
      <c r="BV1300">
        <v>78.947368421052602</v>
      </c>
      <c r="BZ1300" t="s">
        <v>285</v>
      </c>
      <c r="CD1300">
        <v>87.2</v>
      </c>
      <c r="CH1300">
        <v>92.857142857142904</v>
      </c>
      <c r="CL1300">
        <v>95.238095238095198</v>
      </c>
      <c r="CP1300">
        <v>100</v>
      </c>
      <c r="CT1300">
        <v>100</v>
      </c>
      <c r="CX1300">
        <v>100</v>
      </c>
      <c r="DB1300">
        <v>100</v>
      </c>
      <c r="DF1300">
        <v>50</v>
      </c>
      <c r="DJ1300">
        <v>66.6666666666667</v>
      </c>
      <c r="DN1300">
        <v>75</v>
      </c>
      <c r="DR1300">
        <v>100</v>
      </c>
    </row>
    <row r="1301" spans="1:124" x14ac:dyDescent="0.35">
      <c r="A1301" s="19" t="str">
        <f t="shared" si="40"/>
        <v>Equity / Assets--38352</v>
      </c>
      <c r="B1301" s="19" t="str">
        <f t="shared" si="41"/>
        <v>Equity / Assets</v>
      </c>
      <c r="C1301">
        <v>1</v>
      </c>
      <c r="D1301" s="27">
        <v>38352</v>
      </c>
      <c r="E1301">
        <v>8.7079864323157601</v>
      </c>
      <c r="F1301">
        <v>9.7186813186813197</v>
      </c>
      <c r="G1301">
        <v>11.1601569466738</v>
      </c>
      <c r="H1301">
        <v>10.8278639812854</v>
      </c>
      <c r="I1301">
        <v>8.5318299856468496</v>
      </c>
      <c r="J1301">
        <v>9.7795083080545098</v>
      </c>
      <c r="K1301">
        <v>11.643977845986001</v>
      </c>
      <c r="L1301">
        <v>10.536816566422001</v>
      </c>
      <c r="M1301">
        <v>8.3371266025997492</v>
      </c>
      <c r="N1301">
        <v>9.6979944029850706</v>
      </c>
      <c r="O1301">
        <v>11.9630040695523</v>
      </c>
      <c r="P1301">
        <v>10.864121527781</v>
      </c>
      <c r="Q1301">
        <v>9.4992021347991908</v>
      </c>
      <c r="R1301">
        <v>10.5107771537659</v>
      </c>
      <c r="S1301">
        <v>11.394267222306301</v>
      </c>
      <c r="T1301">
        <v>11.016463489248901</v>
      </c>
      <c r="U1301">
        <v>8.3674986214006601</v>
      </c>
      <c r="V1301">
        <v>9.64294631710362</v>
      </c>
      <c r="W1301">
        <v>11.332864063599899</v>
      </c>
      <c r="X1301">
        <v>10.288781957930301</v>
      </c>
      <c r="Y1301">
        <v>8.5318299856468496</v>
      </c>
      <c r="Z1301">
        <v>9.3104519335300502</v>
      </c>
      <c r="AA1301">
        <v>11.2607122452866</v>
      </c>
      <c r="AB1301">
        <v>10.128909537219499</v>
      </c>
      <c r="AC1301">
        <v>8.6740545022360003</v>
      </c>
      <c r="AD1301">
        <v>9.8780885132901393</v>
      </c>
      <c r="AE1301">
        <v>11.5066491610727</v>
      </c>
      <c r="AF1301">
        <v>10.4576988649663</v>
      </c>
      <c r="AG1301">
        <v>9.4140567172077496</v>
      </c>
      <c r="AH1301">
        <v>10.5081553808406</v>
      </c>
      <c r="AI1301">
        <v>14.949142476432399</v>
      </c>
      <c r="AJ1301">
        <v>13.170438048908901</v>
      </c>
      <c r="AK1301">
        <v>8.2188464021809295</v>
      </c>
      <c r="AL1301">
        <v>9.9053534820343501</v>
      </c>
      <c r="AM1301">
        <v>11.5868986794208</v>
      </c>
      <c r="AN1301">
        <v>10.5211500856122</v>
      </c>
      <c r="AO1301">
        <v>8.7950243718794301</v>
      </c>
      <c r="AP1301">
        <v>10.1348114692397</v>
      </c>
      <c r="AQ1301">
        <v>12.2488831439265</v>
      </c>
      <c r="AR1301">
        <v>10.832745214914899</v>
      </c>
      <c r="AS1301">
        <v>8.3311719108980409</v>
      </c>
      <c r="AT1301">
        <v>9.4474727972120895</v>
      </c>
      <c r="AU1301">
        <v>10.9926377906404</v>
      </c>
      <c r="AV1301">
        <v>9.9373397218076693</v>
      </c>
      <c r="AW1301">
        <v>8.1457631070749095</v>
      </c>
      <c r="AX1301">
        <v>9.5147800228167903</v>
      </c>
      <c r="AY1301">
        <v>10.761536741762001</v>
      </c>
      <c r="AZ1301">
        <v>9.8557238202285493</v>
      </c>
      <c r="BA1301">
        <v>8.6578296253578504</v>
      </c>
      <c r="BB1301">
        <v>9.7809625567146394</v>
      </c>
      <c r="BC1301">
        <v>11.6628290347749</v>
      </c>
      <c r="BD1301">
        <v>10.665931032723799</v>
      </c>
      <c r="BE1301">
        <v>8.8560180964378592</v>
      </c>
      <c r="BF1301">
        <v>10.2230593940969</v>
      </c>
      <c r="BG1301">
        <v>12.778846082526</v>
      </c>
      <c r="BH1301">
        <v>13.4452515270288</v>
      </c>
      <c r="BI1301">
        <v>8.4913328733029108</v>
      </c>
      <c r="BJ1301">
        <v>10.0875649275279</v>
      </c>
      <c r="BK1301">
        <v>12.3743826181773</v>
      </c>
      <c r="BL1301">
        <v>10.7370019686561</v>
      </c>
      <c r="BM1301">
        <v>7.7528852436920799</v>
      </c>
      <c r="BN1301">
        <v>8.1695649107709407</v>
      </c>
      <c r="BO1301">
        <v>8.5111140063257498</v>
      </c>
      <c r="BP1301">
        <v>8.0944343392468792</v>
      </c>
      <c r="BQ1301">
        <v>9.2119548242020599</v>
      </c>
      <c r="BR1301">
        <v>10.422494589158999</v>
      </c>
      <c r="BS1301">
        <v>11.8272519346087</v>
      </c>
      <c r="BT1301">
        <v>10.6167121696518</v>
      </c>
      <c r="BU1301">
        <v>7.7727708711471797</v>
      </c>
      <c r="BV1301">
        <v>9.7554320019101493</v>
      </c>
      <c r="BW1301">
        <v>10.5430059332067</v>
      </c>
      <c r="BX1301">
        <v>9.6642745861231507</v>
      </c>
      <c r="BZ1301" t="s">
        <v>284</v>
      </c>
      <c r="CC1301">
        <v>8.4283748600953992</v>
      </c>
      <c r="CD1301">
        <v>9.4788146570744498</v>
      </c>
      <c r="CE1301">
        <v>10.8543838391313</v>
      </c>
      <c r="CF1301">
        <v>10.7281079712085</v>
      </c>
      <c r="CG1301">
        <v>8.3123069733061499</v>
      </c>
      <c r="CH1301">
        <v>9.1790319775040192</v>
      </c>
      <c r="CI1301">
        <v>11.7481773826481</v>
      </c>
      <c r="CJ1301">
        <v>10.190561271922499</v>
      </c>
      <c r="CK1301">
        <v>8.0213378714491395</v>
      </c>
      <c r="CL1301">
        <v>10.3054985345291</v>
      </c>
      <c r="CM1301">
        <v>11.385689758280799</v>
      </c>
      <c r="CN1301">
        <v>9.9291387923683594</v>
      </c>
      <c r="CO1301">
        <v>8.6949640540854993</v>
      </c>
      <c r="CP1301">
        <v>9.2526374300974599</v>
      </c>
      <c r="CQ1301">
        <v>10.890455424976601</v>
      </c>
      <c r="CR1301">
        <v>9.7175044205566099</v>
      </c>
      <c r="CS1301">
        <v>7.7706896099813898</v>
      </c>
      <c r="CT1301">
        <v>10.4870448995537</v>
      </c>
      <c r="CU1301">
        <v>13.734155134033101</v>
      </c>
      <c r="CV1301">
        <v>12.7603440902397</v>
      </c>
      <c r="CW1301">
        <v>8.2619253948006097</v>
      </c>
      <c r="CX1301">
        <v>8.4727888950789492</v>
      </c>
      <c r="CY1301">
        <v>9.2817626974750596</v>
      </c>
      <c r="CZ1301">
        <v>8.9591016071629692</v>
      </c>
      <c r="DA1301">
        <v>8.7938888069049099</v>
      </c>
      <c r="DB1301">
        <v>9.3954052666780701</v>
      </c>
      <c r="DC1301">
        <v>9.4609878298555792</v>
      </c>
      <c r="DD1301">
        <v>9.0381160022809706</v>
      </c>
      <c r="DE1301">
        <v>11.2646640094953</v>
      </c>
      <c r="DF1301">
        <v>13.196923779579199</v>
      </c>
      <c r="DG1301">
        <v>16.035622952634</v>
      </c>
      <c r="DH1301">
        <v>14.103363182550099</v>
      </c>
      <c r="DI1301">
        <v>10.103976728067501</v>
      </c>
      <c r="DJ1301">
        <v>12.7962683815819</v>
      </c>
      <c r="DK1301">
        <v>21.954221022728099</v>
      </c>
      <c r="DL1301">
        <v>18.755212868377001</v>
      </c>
      <c r="DM1301">
        <v>8.9399829089030902</v>
      </c>
      <c r="DN1301">
        <v>11.3406881053199</v>
      </c>
      <c r="DO1301">
        <v>12.272752741190301</v>
      </c>
      <c r="DP1301">
        <v>11.0065161818262</v>
      </c>
      <c r="DQ1301">
        <v>10.3058149806972</v>
      </c>
      <c r="DR1301">
        <v>10.4357498037163</v>
      </c>
      <c r="DS1301">
        <v>12.2950122152694</v>
      </c>
      <c r="DT1301">
        <v>11.116036759849299</v>
      </c>
    </row>
    <row r="1302" spans="1:124" x14ac:dyDescent="0.35">
      <c r="A1302" s="19" t="str">
        <f t="shared" si="40"/>
        <v>Total Risk Based Capital Ratio--38352</v>
      </c>
      <c r="B1302" s="19" t="str">
        <f t="shared" si="41"/>
        <v>Total Risk Based Capital Ratio</v>
      </c>
      <c r="C1302">
        <v>2</v>
      </c>
      <c r="D1302" s="27">
        <v>38352</v>
      </c>
      <c r="E1302">
        <v>12.53</v>
      </c>
      <c r="F1302">
        <v>14.56</v>
      </c>
      <c r="G1302">
        <v>17.27</v>
      </c>
      <c r="H1302">
        <v>16.1749411764706</v>
      </c>
      <c r="I1302">
        <v>11.86</v>
      </c>
      <c r="J1302">
        <v>13.95</v>
      </c>
      <c r="K1302">
        <v>17.62</v>
      </c>
      <c r="L1302">
        <v>15.5536762860728</v>
      </c>
      <c r="M1302">
        <v>11.93</v>
      </c>
      <c r="N1302">
        <v>14.52</v>
      </c>
      <c r="O1302">
        <v>19.079999999999998</v>
      </c>
      <c r="P1302">
        <v>17.160617894877699</v>
      </c>
      <c r="Q1302">
        <v>13.965</v>
      </c>
      <c r="R1302">
        <v>15.23</v>
      </c>
      <c r="S1302">
        <v>18.829999999999998</v>
      </c>
      <c r="T1302">
        <v>17.368260869565201</v>
      </c>
      <c r="U1302">
        <v>11.55</v>
      </c>
      <c r="V1302">
        <v>13.5</v>
      </c>
      <c r="W1302">
        <v>16.399999999999999</v>
      </c>
      <c r="X1302">
        <v>14.8454120267261</v>
      </c>
      <c r="Y1302">
        <v>12.02</v>
      </c>
      <c r="Z1302">
        <v>13.72</v>
      </c>
      <c r="AA1302">
        <v>18.02</v>
      </c>
      <c r="AB1302">
        <v>15.5116883116883</v>
      </c>
      <c r="AC1302">
        <v>11.705</v>
      </c>
      <c r="AD1302">
        <v>14.93</v>
      </c>
      <c r="AE1302">
        <v>18.004999999999999</v>
      </c>
      <c r="AF1302">
        <v>16.020102040816301</v>
      </c>
      <c r="AG1302">
        <v>12.91</v>
      </c>
      <c r="AH1302">
        <v>15.81</v>
      </c>
      <c r="AI1302">
        <v>22.447500000000002</v>
      </c>
      <c r="AJ1302">
        <v>19.432790697674399</v>
      </c>
      <c r="AK1302">
        <v>12.39</v>
      </c>
      <c r="AL1302">
        <v>15.23</v>
      </c>
      <c r="AM1302">
        <v>19.079999999999998</v>
      </c>
      <c r="AN1302">
        <v>16.201304347826099</v>
      </c>
      <c r="AO1302">
        <v>12.45</v>
      </c>
      <c r="AP1302">
        <v>15.08</v>
      </c>
      <c r="AQ1302">
        <v>18.835000000000001</v>
      </c>
      <c r="AR1302">
        <v>16.717304347826101</v>
      </c>
      <c r="AS1302">
        <v>11.2875</v>
      </c>
      <c r="AT1302">
        <v>12.88</v>
      </c>
      <c r="AU1302">
        <v>15.315</v>
      </c>
      <c r="AV1302">
        <v>13.8778512396694</v>
      </c>
      <c r="AW1302">
        <v>12.414999999999999</v>
      </c>
      <c r="AX1302">
        <v>14.52</v>
      </c>
      <c r="AY1302">
        <v>18.484999999999999</v>
      </c>
      <c r="AZ1302">
        <v>15.699402173913001</v>
      </c>
      <c r="BA1302">
        <v>11.7475</v>
      </c>
      <c r="BB1302">
        <v>13.44</v>
      </c>
      <c r="BC1302">
        <v>17.125</v>
      </c>
      <c r="BD1302">
        <v>15.1149367088608</v>
      </c>
      <c r="BE1302">
        <v>12.994999999999999</v>
      </c>
      <c r="BF1302">
        <v>14.55</v>
      </c>
      <c r="BG1302">
        <v>17.37</v>
      </c>
      <c r="BH1302">
        <v>25.034285714285701</v>
      </c>
      <c r="BI1302">
        <v>12.102499999999999</v>
      </c>
      <c r="BJ1302">
        <v>12.845000000000001</v>
      </c>
      <c r="BK1302">
        <v>15.77</v>
      </c>
      <c r="BL1302">
        <v>14.303333333333301</v>
      </c>
      <c r="BM1302">
        <v>10.7575</v>
      </c>
      <c r="BN1302">
        <v>11.22</v>
      </c>
      <c r="BO1302">
        <v>12.16</v>
      </c>
      <c r="BP1302">
        <v>11.6975</v>
      </c>
      <c r="BQ1302">
        <v>11.797499999999999</v>
      </c>
      <c r="BR1302">
        <v>15.48</v>
      </c>
      <c r="BS1302">
        <v>19.122499999999999</v>
      </c>
      <c r="BT1302">
        <v>15.44</v>
      </c>
      <c r="BU1302">
        <v>11.164999999999999</v>
      </c>
      <c r="BV1302">
        <v>13.43</v>
      </c>
      <c r="BW1302">
        <v>17.585000000000001</v>
      </c>
      <c r="BX1302">
        <v>14.977894736842099</v>
      </c>
      <c r="BZ1302" t="s">
        <v>284</v>
      </c>
      <c r="CC1302">
        <v>11.03</v>
      </c>
      <c r="CD1302">
        <v>12.52</v>
      </c>
      <c r="CE1302">
        <v>15.57</v>
      </c>
      <c r="CF1302">
        <v>14.4817073170732</v>
      </c>
      <c r="CG1302">
        <v>11.0425</v>
      </c>
      <c r="CH1302">
        <v>12.34</v>
      </c>
      <c r="CI1302">
        <v>14.3225</v>
      </c>
      <c r="CJ1302">
        <v>12.9735714285714</v>
      </c>
      <c r="CK1302">
        <v>11.22</v>
      </c>
      <c r="CL1302">
        <v>13.87</v>
      </c>
      <c r="CM1302">
        <v>18.079999999999998</v>
      </c>
      <c r="CN1302">
        <v>15.2171428571429</v>
      </c>
      <c r="CO1302">
        <v>10.8825</v>
      </c>
      <c r="CP1302">
        <v>11.65</v>
      </c>
      <c r="CQ1302">
        <v>12.2</v>
      </c>
      <c r="CR1302">
        <v>12.2633333333333</v>
      </c>
      <c r="CS1302">
        <v>11.4025</v>
      </c>
      <c r="CT1302">
        <v>13.81</v>
      </c>
      <c r="CU1302">
        <v>20.76</v>
      </c>
      <c r="CV1302">
        <v>21.16375</v>
      </c>
      <c r="CW1302">
        <v>10.904999999999999</v>
      </c>
      <c r="CX1302">
        <v>11.21</v>
      </c>
      <c r="CY1302">
        <v>13.51</v>
      </c>
      <c r="CZ1302">
        <v>12.9483333333333</v>
      </c>
      <c r="DA1302">
        <v>12.06</v>
      </c>
      <c r="DB1302">
        <v>12.5</v>
      </c>
      <c r="DC1302">
        <v>12.88</v>
      </c>
      <c r="DD1302">
        <v>12.46</v>
      </c>
      <c r="DE1302">
        <v>16.05</v>
      </c>
      <c r="DF1302">
        <v>16.36</v>
      </c>
      <c r="DG1302">
        <v>18.504999999999999</v>
      </c>
      <c r="DH1302">
        <v>18.195</v>
      </c>
      <c r="DI1302">
        <v>13.5025</v>
      </c>
      <c r="DJ1302">
        <v>15.54</v>
      </c>
      <c r="DK1302">
        <v>27.6525</v>
      </c>
      <c r="DL1302">
        <v>25.597142857142899</v>
      </c>
      <c r="DM1302">
        <v>12.3775</v>
      </c>
      <c r="DN1302">
        <v>14.375</v>
      </c>
      <c r="DO1302">
        <v>18.712499999999999</v>
      </c>
      <c r="DP1302">
        <v>15.7525</v>
      </c>
      <c r="DQ1302">
        <v>14.58</v>
      </c>
      <c r="DR1302">
        <v>16.63</v>
      </c>
      <c r="DS1302">
        <v>19.035</v>
      </c>
      <c r="DT1302">
        <v>16.735714285714302</v>
      </c>
    </row>
    <row r="1303" spans="1:124" x14ac:dyDescent="0.35">
      <c r="A1303" s="19" t="str">
        <f t="shared" si="40"/>
        <v>Tier 1 Leverage Ratio--38352</v>
      </c>
      <c r="B1303" s="19" t="str">
        <f t="shared" si="41"/>
        <v>Tier 1 Leverage Ratio</v>
      </c>
      <c r="C1303">
        <v>3</v>
      </c>
      <c r="D1303" s="27">
        <v>38352</v>
      </c>
      <c r="E1303">
        <v>8.4700000000000006</v>
      </c>
      <c r="F1303">
        <v>9.41</v>
      </c>
      <c r="G1303">
        <v>10.78</v>
      </c>
      <c r="H1303">
        <v>10.4407058823529</v>
      </c>
      <c r="I1303">
        <v>8.33</v>
      </c>
      <c r="J1303">
        <v>9.4700000000000006</v>
      </c>
      <c r="K1303">
        <v>11.06</v>
      </c>
      <c r="L1303">
        <v>10.2177540777917</v>
      </c>
      <c r="M1303">
        <v>8.1199999999999992</v>
      </c>
      <c r="N1303">
        <v>9.33</v>
      </c>
      <c r="O1303">
        <v>11.45</v>
      </c>
      <c r="P1303">
        <v>10.5300949578708</v>
      </c>
      <c r="Q1303">
        <v>9.1549999999999994</v>
      </c>
      <c r="R1303">
        <v>9.77</v>
      </c>
      <c r="S1303">
        <v>11.385</v>
      </c>
      <c r="T1303">
        <v>10.6517391304348</v>
      </c>
      <c r="U1303">
        <v>8.32</v>
      </c>
      <c r="V1303">
        <v>9.24</v>
      </c>
      <c r="W1303">
        <v>10.76</v>
      </c>
      <c r="X1303">
        <v>9.9420935412026701</v>
      </c>
      <c r="Y1303">
        <v>8.19</v>
      </c>
      <c r="Z1303">
        <v>9.0399999999999991</v>
      </c>
      <c r="AA1303">
        <v>10.68</v>
      </c>
      <c r="AB1303">
        <v>9.8532467532467507</v>
      </c>
      <c r="AC1303">
        <v>8.2200000000000006</v>
      </c>
      <c r="AD1303">
        <v>9.58</v>
      </c>
      <c r="AE1303">
        <v>10.824999999999999</v>
      </c>
      <c r="AF1303">
        <v>10.099795918367301</v>
      </c>
      <c r="AG1303">
        <v>9.3125</v>
      </c>
      <c r="AH1303">
        <v>10.765000000000001</v>
      </c>
      <c r="AI1303">
        <v>14.6775</v>
      </c>
      <c r="AJ1303">
        <v>12.966627906976701</v>
      </c>
      <c r="AK1303">
        <v>8.2100000000000009</v>
      </c>
      <c r="AL1303">
        <v>9.83</v>
      </c>
      <c r="AM1303">
        <v>11.25</v>
      </c>
      <c r="AN1303">
        <v>10.374637681159401</v>
      </c>
      <c r="AO1303">
        <v>8.43</v>
      </c>
      <c r="AP1303">
        <v>9.89</v>
      </c>
      <c r="AQ1303">
        <v>11.765000000000001</v>
      </c>
      <c r="AR1303">
        <v>10.632463768115899</v>
      </c>
      <c r="AS1303">
        <v>8.1875</v>
      </c>
      <c r="AT1303">
        <v>9.1</v>
      </c>
      <c r="AU1303">
        <v>10.445</v>
      </c>
      <c r="AV1303">
        <v>9.5785123966942098</v>
      </c>
      <c r="AW1303">
        <v>8.0124999999999993</v>
      </c>
      <c r="AX1303">
        <v>9.2650000000000006</v>
      </c>
      <c r="AY1303">
        <v>10.675000000000001</v>
      </c>
      <c r="AZ1303">
        <v>9.6450543478260897</v>
      </c>
      <c r="BA1303">
        <v>8.39</v>
      </c>
      <c r="BB1303">
        <v>9.5449999999999999</v>
      </c>
      <c r="BC1303">
        <v>11.057499999999999</v>
      </c>
      <c r="BD1303">
        <v>10.2712658227848</v>
      </c>
      <c r="BE1303">
        <v>8.43</v>
      </c>
      <c r="BF1303">
        <v>9</v>
      </c>
      <c r="BG1303">
        <v>12.615</v>
      </c>
      <c r="BH1303">
        <v>12.663714285714301</v>
      </c>
      <c r="BI1303">
        <v>7.7850000000000001</v>
      </c>
      <c r="BJ1303">
        <v>8.2349999999999994</v>
      </c>
      <c r="BK1303">
        <v>9.3224999999999998</v>
      </c>
      <c r="BL1303">
        <v>9.4883333333333297</v>
      </c>
      <c r="BM1303">
        <v>7.7649999999999997</v>
      </c>
      <c r="BN1303">
        <v>7.9749999999999996</v>
      </c>
      <c r="BO1303">
        <v>8.1050000000000004</v>
      </c>
      <c r="BP1303">
        <v>7.8949999999999996</v>
      </c>
      <c r="BQ1303">
        <v>9.3674999999999997</v>
      </c>
      <c r="BR1303">
        <v>10.62</v>
      </c>
      <c r="BS1303">
        <v>11.76</v>
      </c>
      <c r="BT1303">
        <v>10.5075</v>
      </c>
      <c r="BU1303">
        <v>7.73</v>
      </c>
      <c r="BV1303">
        <v>9.66</v>
      </c>
      <c r="BW1303">
        <v>10.515000000000001</v>
      </c>
      <c r="BX1303">
        <v>9.5252631578947398</v>
      </c>
      <c r="BZ1303" t="s">
        <v>284</v>
      </c>
      <c r="CC1303">
        <v>8.4</v>
      </c>
      <c r="CD1303">
        <v>9.2799999999999994</v>
      </c>
      <c r="CE1303">
        <v>10.52</v>
      </c>
      <c r="CF1303">
        <v>10.4608943089431</v>
      </c>
      <c r="CG1303">
        <v>8.06</v>
      </c>
      <c r="CH1303">
        <v>8.74</v>
      </c>
      <c r="CI1303">
        <v>9.89</v>
      </c>
      <c r="CJ1303">
        <v>9.3742857142857208</v>
      </c>
      <c r="CK1303">
        <v>7.99</v>
      </c>
      <c r="CL1303">
        <v>10.029999999999999</v>
      </c>
      <c r="CM1303">
        <v>11.49</v>
      </c>
      <c r="CN1303">
        <v>10.0057142857143</v>
      </c>
      <c r="CO1303">
        <v>8.1649999999999991</v>
      </c>
      <c r="CP1303">
        <v>8.6199999999999992</v>
      </c>
      <c r="CQ1303">
        <v>9.4949999999999992</v>
      </c>
      <c r="CR1303">
        <v>9.1016666666666701</v>
      </c>
      <c r="CS1303">
        <v>7.6849999999999996</v>
      </c>
      <c r="CT1303">
        <v>8.9250000000000007</v>
      </c>
      <c r="CU1303">
        <v>13.54</v>
      </c>
      <c r="CV1303">
        <v>12.14875</v>
      </c>
      <c r="CW1303">
        <v>8.0449999999999999</v>
      </c>
      <c r="CX1303">
        <v>8.44</v>
      </c>
      <c r="CY1303">
        <v>8.67</v>
      </c>
      <c r="CZ1303">
        <v>8.6866666666666692</v>
      </c>
      <c r="DA1303">
        <v>8.67</v>
      </c>
      <c r="DB1303">
        <v>9.2200000000000006</v>
      </c>
      <c r="DC1303">
        <v>9.2650000000000006</v>
      </c>
      <c r="DD1303">
        <v>8.8833333333333293</v>
      </c>
      <c r="DE1303">
        <v>11.57</v>
      </c>
      <c r="DF1303">
        <v>14.105</v>
      </c>
      <c r="DG1303">
        <v>16.875</v>
      </c>
      <c r="DH1303">
        <v>14.34</v>
      </c>
      <c r="DI1303">
        <v>9.8324999999999996</v>
      </c>
      <c r="DJ1303">
        <v>12.63</v>
      </c>
      <c r="DK1303">
        <v>19.267499999999998</v>
      </c>
      <c r="DL1303">
        <v>18.367857142857101</v>
      </c>
      <c r="DM1303">
        <v>8.5</v>
      </c>
      <c r="DN1303">
        <v>9.82</v>
      </c>
      <c r="DO1303">
        <v>12.2575</v>
      </c>
      <c r="DP1303">
        <v>10.67</v>
      </c>
      <c r="DQ1303">
        <v>10.33</v>
      </c>
      <c r="DR1303">
        <v>11.08</v>
      </c>
      <c r="DS1303">
        <v>11.664999999999999</v>
      </c>
      <c r="DT1303">
        <v>11.0057142857143</v>
      </c>
    </row>
    <row r="1304" spans="1:124" x14ac:dyDescent="0.35">
      <c r="A1304" s="19" t="str">
        <f t="shared" si="40"/>
        <v>ALLL / Nonaccrual Loans--38352</v>
      </c>
      <c r="B1304" s="19" t="str">
        <f t="shared" si="41"/>
        <v>ALLL / Nonaccrual Loans</v>
      </c>
      <c r="C1304">
        <v>4</v>
      </c>
      <c r="D1304" s="27">
        <v>38352</v>
      </c>
      <c r="E1304">
        <v>144.50549450549499</v>
      </c>
      <c r="F1304">
        <v>356.38766519823798</v>
      </c>
      <c r="G1304">
        <v>1292.7536231884101</v>
      </c>
      <c r="H1304">
        <v>1585.4412600194601</v>
      </c>
      <c r="I1304">
        <v>135.9313193545</v>
      </c>
      <c r="J1304">
        <v>292.21335128895703</v>
      </c>
      <c r="K1304">
        <v>816.02472089314199</v>
      </c>
      <c r="L1304">
        <v>985.35341699160404</v>
      </c>
      <c r="M1304">
        <v>138.40808073448</v>
      </c>
      <c r="N1304">
        <v>296.36700488737802</v>
      </c>
      <c r="O1304">
        <v>770.66231343283596</v>
      </c>
      <c r="P1304">
        <v>1012.04658056352</v>
      </c>
      <c r="Q1304">
        <v>146.320921985816</v>
      </c>
      <c r="R1304">
        <v>225.99388379204899</v>
      </c>
      <c r="S1304">
        <v>440.96916299559501</v>
      </c>
      <c r="T1304">
        <v>489.12503707829097</v>
      </c>
      <c r="U1304">
        <v>134.470455652922</v>
      </c>
      <c r="V1304">
        <v>292.21335128895703</v>
      </c>
      <c r="W1304">
        <v>844.00312960235601</v>
      </c>
      <c r="X1304">
        <v>889.75083792986197</v>
      </c>
      <c r="Y1304">
        <v>113.91862339577401</v>
      </c>
      <c r="Z1304">
        <v>265.09259259259301</v>
      </c>
      <c r="AA1304">
        <v>997.94359576968304</v>
      </c>
      <c r="AB1304">
        <v>1054.4892868158299</v>
      </c>
      <c r="AC1304">
        <v>150.48218372017001</v>
      </c>
      <c r="AD1304">
        <v>321.36752136752102</v>
      </c>
      <c r="AE1304">
        <v>759.37710437710405</v>
      </c>
      <c r="AF1304">
        <v>1202.30851203571</v>
      </c>
      <c r="AG1304">
        <v>258.64651589709598</v>
      </c>
      <c r="AH1304">
        <v>560.96748400852903</v>
      </c>
      <c r="AI1304">
        <v>1292.6686217008801</v>
      </c>
      <c r="AJ1304">
        <v>3451.3617947324001</v>
      </c>
      <c r="AK1304">
        <v>91.749239647927396</v>
      </c>
      <c r="AL1304">
        <v>152.10474458765901</v>
      </c>
      <c r="AM1304">
        <v>379.189682383113</v>
      </c>
      <c r="AN1304">
        <v>820.60747603527602</v>
      </c>
      <c r="AO1304">
        <v>136.79275750704301</v>
      </c>
      <c r="AP1304">
        <v>299.23664122137399</v>
      </c>
      <c r="AQ1304">
        <v>789.93876689189199</v>
      </c>
      <c r="AR1304">
        <v>950.67941109884703</v>
      </c>
      <c r="AS1304">
        <v>140.909278350515</v>
      </c>
      <c r="AT1304">
        <v>279.423035599169</v>
      </c>
      <c r="AU1304">
        <v>707.17029449423796</v>
      </c>
      <c r="AV1304">
        <v>732.25480369577701</v>
      </c>
      <c r="AW1304">
        <v>107.888603629085</v>
      </c>
      <c r="AX1304">
        <v>242.813455657492</v>
      </c>
      <c r="AY1304">
        <v>749.65986394557797</v>
      </c>
      <c r="AZ1304">
        <v>767.84464651121095</v>
      </c>
      <c r="BA1304">
        <v>116.69196885442</v>
      </c>
      <c r="BB1304">
        <v>259.09706109822099</v>
      </c>
      <c r="BC1304">
        <v>626.12327188940105</v>
      </c>
      <c r="BD1304">
        <v>797.17543010092697</v>
      </c>
      <c r="BE1304">
        <v>253.73219373219399</v>
      </c>
      <c r="BF1304">
        <v>486.33235004916401</v>
      </c>
      <c r="BG1304">
        <v>2217.0329670329702</v>
      </c>
      <c r="BH1304">
        <v>2188.1284546203701</v>
      </c>
      <c r="BI1304">
        <v>112.093023255814</v>
      </c>
      <c r="BJ1304">
        <v>140.39054470709101</v>
      </c>
      <c r="BK1304">
        <v>239.64174011942001</v>
      </c>
      <c r="BL1304">
        <v>295.90231919856302</v>
      </c>
      <c r="BM1304">
        <v>209.60109081684399</v>
      </c>
      <c r="BN1304">
        <v>265.09259259259301</v>
      </c>
      <c r="BO1304">
        <v>3739.6891534391498</v>
      </c>
      <c r="BP1304">
        <v>2544.4959653064702</v>
      </c>
      <c r="BQ1304">
        <v>49.415367483296201</v>
      </c>
      <c r="BR1304">
        <v>73.830734966592402</v>
      </c>
      <c r="BS1304">
        <v>603.88784454751601</v>
      </c>
      <c r="BT1304">
        <v>410.92522969834403</v>
      </c>
      <c r="BU1304">
        <v>76.303398758839606</v>
      </c>
      <c r="BV1304">
        <v>135.32614787480199</v>
      </c>
      <c r="BW1304">
        <v>486.87198067632897</v>
      </c>
      <c r="BX1304">
        <v>2311.1923442044499</v>
      </c>
      <c r="BZ1304" t="s">
        <v>284</v>
      </c>
      <c r="CC1304">
        <v>152.79879069125499</v>
      </c>
      <c r="CD1304">
        <v>305.34970508484099</v>
      </c>
      <c r="CE1304">
        <v>852.49255952380997</v>
      </c>
      <c r="CF1304">
        <v>1627.3528660966199</v>
      </c>
      <c r="CG1304">
        <v>138.701678369137</v>
      </c>
      <c r="CH1304">
        <v>222.916666666667</v>
      </c>
      <c r="CI1304">
        <v>399.652777777778</v>
      </c>
      <c r="CJ1304">
        <v>280.684139816938</v>
      </c>
      <c r="CK1304">
        <v>325.147579693034</v>
      </c>
      <c r="CL1304">
        <v>873.23943661971805</v>
      </c>
      <c r="CM1304">
        <v>1736.75808870795</v>
      </c>
      <c r="CN1304">
        <v>1849.1837795773399</v>
      </c>
      <c r="CO1304">
        <v>1060.5466062829601</v>
      </c>
      <c r="CP1304">
        <v>1640.1943361614301</v>
      </c>
      <c r="CQ1304">
        <v>2219.8420660399001</v>
      </c>
      <c r="CR1304">
        <v>1640.1943361614301</v>
      </c>
      <c r="CS1304">
        <v>190.54739111470599</v>
      </c>
      <c r="CT1304">
        <v>679.31916608805102</v>
      </c>
      <c r="CU1304">
        <v>1175.3123743287699</v>
      </c>
      <c r="CV1304">
        <v>686.54059935542205</v>
      </c>
      <c r="CW1304">
        <v>336.08304536229502</v>
      </c>
      <c r="CX1304">
        <v>482.68462124095902</v>
      </c>
      <c r="CY1304">
        <v>1588.82533482143</v>
      </c>
      <c r="CZ1304">
        <v>3369.2485704486198</v>
      </c>
      <c r="DA1304">
        <v>481.47428558211601</v>
      </c>
      <c r="DB1304">
        <v>533.29516936705602</v>
      </c>
      <c r="DC1304">
        <v>585.11605315199699</v>
      </c>
      <c r="DD1304">
        <v>533.29516936705602</v>
      </c>
      <c r="DE1304">
        <v>202.429786450905</v>
      </c>
      <c r="DF1304">
        <v>221.57345392164001</v>
      </c>
      <c r="DG1304">
        <v>240.717121392374</v>
      </c>
      <c r="DH1304">
        <v>221.57345392164001</v>
      </c>
      <c r="DI1304">
        <v>507.07462686567197</v>
      </c>
      <c r="DJ1304">
        <v>715.88452890404005</v>
      </c>
      <c r="DK1304">
        <v>1466.8947612291799</v>
      </c>
      <c r="DL1304">
        <v>2128.0016089721098</v>
      </c>
      <c r="DM1304">
        <v>72.138019435198103</v>
      </c>
      <c r="DN1304">
        <v>152.04963235294099</v>
      </c>
      <c r="DO1304">
        <v>183.395122411801</v>
      </c>
      <c r="DP1304">
        <v>197.032117132389</v>
      </c>
      <c r="DQ1304">
        <v>93.172227793551102</v>
      </c>
      <c r="DR1304">
        <v>136.30831643002</v>
      </c>
      <c r="DS1304">
        <v>182.349456311659</v>
      </c>
      <c r="DT1304">
        <v>1022.22136635701</v>
      </c>
    </row>
    <row r="1305" spans="1:124" x14ac:dyDescent="0.35">
      <c r="A1305" s="19" t="str">
        <f t="shared" si="40"/>
        <v>[NCL + OREO] / [Total Loans + OREO]--38352</v>
      </c>
      <c r="B1305" s="19" t="str">
        <f t="shared" si="41"/>
        <v>[NCL + OREO] / [Total Loans + OREO]</v>
      </c>
      <c r="C1305">
        <v>5</v>
      </c>
      <c r="D1305" s="27">
        <v>38352</v>
      </c>
      <c r="E1305">
        <v>0.39843713804765801</v>
      </c>
      <c r="F1305">
        <v>0.96282428456806601</v>
      </c>
      <c r="G1305">
        <v>1.6431535269709501</v>
      </c>
      <c r="H1305">
        <v>1.19281145755711</v>
      </c>
      <c r="I1305">
        <v>0.222767184160233</v>
      </c>
      <c r="J1305">
        <v>0.7228355027069</v>
      </c>
      <c r="K1305">
        <v>1.4583157567100999</v>
      </c>
      <c r="L1305">
        <v>1.0327111686764301</v>
      </c>
      <c r="M1305">
        <v>0.19242302850016299</v>
      </c>
      <c r="N1305">
        <v>0.630056842637573</v>
      </c>
      <c r="O1305">
        <v>1.4251175473290001</v>
      </c>
      <c r="P1305">
        <v>1.0124558698656501</v>
      </c>
      <c r="Q1305">
        <v>0.97344090195363697</v>
      </c>
      <c r="R1305">
        <v>1.5182531559194801</v>
      </c>
      <c r="S1305">
        <v>1.97550056258304</v>
      </c>
      <c r="T1305">
        <v>1.6694719808660401</v>
      </c>
      <c r="U1305">
        <v>0.17250769329194099</v>
      </c>
      <c r="V1305">
        <v>0.58695138719925399</v>
      </c>
      <c r="W1305">
        <v>1.3593134277215699</v>
      </c>
      <c r="X1305">
        <v>0.97097996924713303</v>
      </c>
      <c r="Y1305">
        <v>0.43932327842826002</v>
      </c>
      <c r="Z1305">
        <v>1.0968159596395499</v>
      </c>
      <c r="AA1305">
        <v>1.9594246678795799</v>
      </c>
      <c r="AB1305">
        <v>1.36147359120469</v>
      </c>
      <c r="AC1305">
        <v>0.23126687162331599</v>
      </c>
      <c r="AD1305">
        <v>0.62563381357743397</v>
      </c>
      <c r="AE1305">
        <v>1.2213689396229701</v>
      </c>
      <c r="AF1305">
        <v>0.89583616834575597</v>
      </c>
      <c r="AG1305">
        <v>0.23186256670008701</v>
      </c>
      <c r="AH1305">
        <v>0.67036437142747196</v>
      </c>
      <c r="AI1305">
        <v>1.4742365443894201</v>
      </c>
      <c r="AJ1305">
        <v>1.01511309153602</v>
      </c>
      <c r="AK1305">
        <v>0.472658953821814</v>
      </c>
      <c r="AL1305">
        <v>0.91580892055951402</v>
      </c>
      <c r="AM1305">
        <v>1.72681503787701</v>
      </c>
      <c r="AN1305">
        <v>1.32946529418785</v>
      </c>
      <c r="AO1305">
        <v>0.20182820738663501</v>
      </c>
      <c r="AP1305">
        <v>0.68556425341566596</v>
      </c>
      <c r="AQ1305">
        <v>1.46093851208842</v>
      </c>
      <c r="AR1305">
        <v>1.04686434606608</v>
      </c>
      <c r="AS1305">
        <v>0.23066671836185601</v>
      </c>
      <c r="AT1305">
        <v>0.68446019377845002</v>
      </c>
      <c r="AU1305">
        <v>1.3472267545524199</v>
      </c>
      <c r="AV1305">
        <v>0.93888753256175195</v>
      </c>
      <c r="AW1305">
        <v>0.33451929009676901</v>
      </c>
      <c r="AX1305">
        <v>0.92836601423387699</v>
      </c>
      <c r="AY1305">
        <v>1.7905585827397501</v>
      </c>
      <c r="AZ1305">
        <v>1.22505608973311</v>
      </c>
      <c r="BA1305">
        <v>0.196681653858443</v>
      </c>
      <c r="BB1305">
        <v>0.72826396223508505</v>
      </c>
      <c r="BC1305">
        <v>1.7528521496727401</v>
      </c>
      <c r="BD1305">
        <v>1.1201238832616001</v>
      </c>
      <c r="BE1305">
        <v>0.24531177232302101</v>
      </c>
      <c r="BF1305">
        <v>0.66677988943116895</v>
      </c>
      <c r="BG1305">
        <v>2.1400517783485502</v>
      </c>
      <c r="BH1305">
        <v>1.3869184180735701</v>
      </c>
      <c r="BI1305">
        <v>0.795528372330086</v>
      </c>
      <c r="BJ1305">
        <v>1.0321487245941801</v>
      </c>
      <c r="BK1305">
        <v>1.39873834202828</v>
      </c>
      <c r="BL1305">
        <v>1.190627363972</v>
      </c>
      <c r="BM1305">
        <v>0.194555442058648</v>
      </c>
      <c r="BN1305">
        <v>0.51598435577405599</v>
      </c>
      <c r="BO1305">
        <v>0.85741017473376302</v>
      </c>
      <c r="BP1305">
        <v>0.53598126101835497</v>
      </c>
      <c r="BQ1305">
        <v>0.484534943672012</v>
      </c>
      <c r="BR1305">
        <v>1.00801217942815</v>
      </c>
      <c r="BS1305">
        <v>1.9020330332851501</v>
      </c>
      <c r="BT1305">
        <v>1.3785557975290099</v>
      </c>
      <c r="BU1305">
        <v>0.46972890943377898</v>
      </c>
      <c r="BV1305">
        <v>1.08979278587874</v>
      </c>
      <c r="BW1305">
        <v>2.3592479266109301</v>
      </c>
      <c r="BX1305">
        <v>1.50698787947702</v>
      </c>
      <c r="BZ1305" t="s">
        <v>284</v>
      </c>
      <c r="CC1305">
        <v>0.101369791802043</v>
      </c>
      <c r="CD1305">
        <v>0.58118259896248103</v>
      </c>
      <c r="CE1305">
        <v>1.1742736495011901</v>
      </c>
      <c r="CF1305">
        <v>0.78877490364522396</v>
      </c>
      <c r="CG1305">
        <v>0.65908695878007995</v>
      </c>
      <c r="CH1305">
        <v>1.1155967731177101</v>
      </c>
      <c r="CI1305">
        <v>1.3997726918540701</v>
      </c>
      <c r="CJ1305">
        <v>1.0414147085948899</v>
      </c>
      <c r="CK1305">
        <v>8.2174130269005205E-2</v>
      </c>
      <c r="CL1305">
        <v>0.236351839836871</v>
      </c>
      <c r="CM1305">
        <v>1.1233605210480699</v>
      </c>
      <c r="CN1305">
        <v>0.69308560111245598</v>
      </c>
      <c r="CO1305">
        <v>7.2731358871917395E-2</v>
      </c>
      <c r="CP1305">
        <v>0.17373261022019201</v>
      </c>
      <c r="CQ1305">
        <v>0.43467983151823902</v>
      </c>
      <c r="CR1305">
        <v>0.27259482201876101</v>
      </c>
      <c r="CS1305">
        <v>2.4896265560166001E-2</v>
      </c>
      <c r="CT1305">
        <v>0.108767959539358</v>
      </c>
      <c r="CU1305">
        <v>0.78415187558829302</v>
      </c>
      <c r="CV1305">
        <v>0.44353635977234601</v>
      </c>
      <c r="CW1305">
        <v>0.19065619552124799</v>
      </c>
      <c r="CX1305">
        <v>0.38646401886626702</v>
      </c>
      <c r="CY1305">
        <v>0.62262494840261495</v>
      </c>
      <c r="CZ1305">
        <v>0.58078930909899795</v>
      </c>
      <c r="DA1305">
        <v>0.57525531416169096</v>
      </c>
      <c r="DB1305">
        <v>0.81635642951905796</v>
      </c>
      <c r="DC1305">
        <v>1.3279610856883599</v>
      </c>
      <c r="DD1305">
        <v>0.99669212339368096</v>
      </c>
      <c r="DE1305">
        <v>1.87024568884506</v>
      </c>
      <c r="DF1305">
        <v>3.30729494141411</v>
      </c>
      <c r="DG1305">
        <v>4.1962271299413603</v>
      </c>
      <c r="DH1305">
        <v>2.7591778773723101</v>
      </c>
      <c r="DI1305">
        <v>0.53247318387242204</v>
      </c>
      <c r="DJ1305">
        <v>1.0181913699380301</v>
      </c>
      <c r="DK1305">
        <v>2.3541387802453699</v>
      </c>
      <c r="DL1305">
        <v>1.7685810250598799</v>
      </c>
      <c r="DM1305">
        <v>0.48542348749110198</v>
      </c>
      <c r="DN1305">
        <v>1.0463237564393699</v>
      </c>
      <c r="DO1305">
        <v>2.4921342803906201</v>
      </c>
      <c r="DP1305">
        <v>1.7332016822748</v>
      </c>
      <c r="DQ1305">
        <v>0.791684222587697</v>
      </c>
      <c r="DR1305">
        <v>1.27413003809585</v>
      </c>
      <c r="DS1305">
        <v>1.3850005691776699</v>
      </c>
      <c r="DT1305">
        <v>1.12499055995014</v>
      </c>
    </row>
    <row r="1306" spans="1:124" x14ac:dyDescent="0.35">
      <c r="A1306" s="19" t="str">
        <f t="shared" si="40"/>
        <v>[Noncurrent + Delinquent Loans] / [Capital + ALLL]--38352</v>
      </c>
      <c r="B1306" s="19" t="str">
        <f t="shared" si="41"/>
        <v>[Noncurrent + Delinquent Loans] / [Capital + ALLL]</v>
      </c>
      <c r="C1306">
        <v>6</v>
      </c>
      <c r="D1306" s="27">
        <v>38352</v>
      </c>
      <c r="E1306">
        <v>5.0669925369877404</v>
      </c>
      <c r="F1306">
        <v>10.036496350365001</v>
      </c>
      <c r="G1306">
        <v>17.592592592592599</v>
      </c>
      <c r="H1306">
        <v>12.2209913914746</v>
      </c>
      <c r="I1306">
        <v>4.3705755617113002</v>
      </c>
      <c r="J1306">
        <v>9.1439404987603901</v>
      </c>
      <c r="K1306">
        <v>15.989702517162501</v>
      </c>
      <c r="L1306">
        <v>11.453014981092499</v>
      </c>
      <c r="M1306">
        <v>3.4152373635867899</v>
      </c>
      <c r="N1306">
        <v>8.1734412303414103</v>
      </c>
      <c r="O1306">
        <v>15.226262793799499</v>
      </c>
      <c r="P1306">
        <v>10.663627482275899</v>
      </c>
      <c r="Q1306">
        <v>10.0039490561946</v>
      </c>
      <c r="R1306">
        <v>14.022281982328099</v>
      </c>
      <c r="S1306">
        <v>17.519760376150099</v>
      </c>
      <c r="T1306">
        <v>15.4507569193688</v>
      </c>
      <c r="U1306">
        <v>4.1966589705283202</v>
      </c>
      <c r="V1306">
        <v>8.9371337240276993</v>
      </c>
      <c r="W1306">
        <v>15.3748411689962</v>
      </c>
      <c r="X1306">
        <v>11.4355011081522</v>
      </c>
      <c r="Y1306">
        <v>6.4031108230719402</v>
      </c>
      <c r="Z1306">
        <v>13.0149812734082</v>
      </c>
      <c r="AA1306">
        <v>20.562826105551299</v>
      </c>
      <c r="AB1306">
        <v>15.0296886785219</v>
      </c>
      <c r="AC1306">
        <v>5.2224996558835199</v>
      </c>
      <c r="AD1306">
        <v>8.5975303868482893</v>
      </c>
      <c r="AE1306">
        <v>12.8912639399315</v>
      </c>
      <c r="AF1306">
        <v>9.7862543940893296</v>
      </c>
      <c r="AG1306">
        <v>2.4473285260223201</v>
      </c>
      <c r="AH1306">
        <v>5.9722771776713204</v>
      </c>
      <c r="AI1306">
        <v>12.9625783854229</v>
      </c>
      <c r="AJ1306">
        <v>8.2755267872021303</v>
      </c>
      <c r="AK1306">
        <v>4.9244371337514101</v>
      </c>
      <c r="AL1306">
        <v>12.316143895091299</v>
      </c>
      <c r="AM1306">
        <v>19.046087026461802</v>
      </c>
      <c r="AN1306">
        <v>14.6393045036546</v>
      </c>
      <c r="AO1306">
        <v>4.3256179678899702</v>
      </c>
      <c r="AP1306">
        <v>8.7140628482282203</v>
      </c>
      <c r="AQ1306">
        <v>15.2379976888601</v>
      </c>
      <c r="AR1306">
        <v>10.9629380021251</v>
      </c>
      <c r="AS1306">
        <v>4.9582053411835503</v>
      </c>
      <c r="AT1306">
        <v>9.5207995040112401</v>
      </c>
      <c r="AU1306">
        <v>16.4341496534656</v>
      </c>
      <c r="AV1306">
        <v>11.908448986458399</v>
      </c>
      <c r="AW1306">
        <v>6.0234452871259903</v>
      </c>
      <c r="AX1306">
        <v>12.3935559786272</v>
      </c>
      <c r="AY1306">
        <v>20.6308615361582</v>
      </c>
      <c r="AZ1306">
        <v>15.038261803742699</v>
      </c>
      <c r="BA1306">
        <v>4.0590171828567803</v>
      </c>
      <c r="BB1306">
        <v>9.1418401612559794</v>
      </c>
      <c r="BC1306">
        <v>16.096754499812199</v>
      </c>
      <c r="BD1306">
        <v>12.0126887514392</v>
      </c>
      <c r="BE1306">
        <v>5.3093007908194396</v>
      </c>
      <c r="BF1306">
        <v>6.7479256920478701</v>
      </c>
      <c r="BG1306">
        <v>13.811681288864801</v>
      </c>
      <c r="BH1306">
        <v>10.1287947095361</v>
      </c>
      <c r="BI1306">
        <v>11.159982187981701</v>
      </c>
      <c r="BJ1306">
        <v>14.2066949975224</v>
      </c>
      <c r="BK1306">
        <v>15.0567021386936</v>
      </c>
      <c r="BL1306">
        <v>14.0222376429855</v>
      </c>
      <c r="BM1306">
        <v>3.55957681563501</v>
      </c>
      <c r="BN1306">
        <v>5.0070281249286896</v>
      </c>
      <c r="BO1306">
        <v>9.6856908181916008</v>
      </c>
      <c r="BP1306">
        <v>8.2382395088979106</v>
      </c>
      <c r="BQ1306">
        <v>5.9373310492323998</v>
      </c>
      <c r="BR1306">
        <v>12.1308480062283</v>
      </c>
      <c r="BS1306">
        <v>20.7154893185755</v>
      </c>
      <c r="BT1306">
        <v>14.5219723615796</v>
      </c>
      <c r="BU1306">
        <v>6.12265755760881</v>
      </c>
      <c r="BV1306">
        <v>11.028684470821</v>
      </c>
      <c r="BW1306">
        <v>17.164911166680699</v>
      </c>
      <c r="BX1306">
        <v>14.0610958439605</v>
      </c>
      <c r="BZ1306" t="s">
        <v>284</v>
      </c>
      <c r="CC1306">
        <v>2.8885507398467798</v>
      </c>
      <c r="CD1306">
        <v>7.4123539232053401</v>
      </c>
      <c r="CE1306">
        <v>12.852733686066999</v>
      </c>
      <c r="CF1306">
        <v>9.64478533441598</v>
      </c>
      <c r="CG1306">
        <v>7.8460477272691698</v>
      </c>
      <c r="CH1306">
        <v>13.180951446115399</v>
      </c>
      <c r="CI1306">
        <v>17.043287812983198</v>
      </c>
      <c r="CJ1306">
        <v>12.149775503441401</v>
      </c>
      <c r="CK1306">
        <v>2.5960539979231601</v>
      </c>
      <c r="CL1306">
        <v>8.9371337240276993</v>
      </c>
      <c r="CM1306">
        <v>13.6890951276102</v>
      </c>
      <c r="CN1306">
        <v>9.5826929315287597</v>
      </c>
      <c r="CO1306">
        <v>2.8978150973498402</v>
      </c>
      <c r="CP1306">
        <v>5.8747741193343401</v>
      </c>
      <c r="CQ1306">
        <v>9.5977738102321997</v>
      </c>
      <c r="CR1306">
        <v>6.6873725938363204</v>
      </c>
      <c r="CS1306">
        <v>3.5477911067117698</v>
      </c>
      <c r="CT1306">
        <v>5.0084428746178302</v>
      </c>
      <c r="CU1306">
        <v>5.6368879875477997</v>
      </c>
      <c r="CV1306">
        <v>7.9030649381055902</v>
      </c>
      <c r="CW1306">
        <v>6.7661450307313498</v>
      </c>
      <c r="CX1306">
        <v>9.5319966066646398</v>
      </c>
      <c r="CY1306">
        <v>10.5195012299986</v>
      </c>
      <c r="CZ1306">
        <v>10.4903822903332</v>
      </c>
      <c r="DA1306">
        <v>4.4030873496349203</v>
      </c>
      <c r="DB1306">
        <v>5.3503830218486401</v>
      </c>
      <c r="DC1306">
        <v>8.2147598562480599</v>
      </c>
      <c r="DD1306">
        <v>6.6284371299724398</v>
      </c>
      <c r="DE1306">
        <v>3.55250287309094</v>
      </c>
      <c r="DF1306">
        <v>8.3601747539752491</v>
      </c>
      <c r="DG1306">
        <v>12.7948034236013</v>
      </c>
      <c r="DH1306">
        <v>7.9871315427169796</v>
      </c>
      <c r="DI1306">
        <v>6.3522159337673596</v>
      </c>
      <c r="DJ1306">
        <v>11.9214249873346</v>
      </c>
      <c r="DK1306">
        <v>15.447374412131101</v>
      </c>
      <c r="DL1306">
        <v>12.0542535407871</v>
      </c>
      <c r="DM1306">
        <v>6.8036876039419099</v>
      </c>
      <c r="DN1306">
        <v>11.9232185588614</v>
      </c>
      <c r="DO1306">
        <v>20.7011907839873</v>
      </c>
      <c r="DP1306">
        <v>16.879170072060301</v>
      </c>
      <c r="DQ1306">
        <v>9.5536020782239905</v>
      </c>
      <c r="DR1306">
        <v>12.2197993894461</v>
      </c>
      <c r="DS1306">
        <v>13.0102458768486</v>
      </c>
      <c r="DT1306">
        <v>11.070093845766101</v>
      </c>
    </row>
    <row r="1307" spans="1:124" x14ac:dyDescent="0.35">
      <c r="A1307" s="19" t="str">
        <f t="shared" si="40"/>
        <v xml:space="preserve">  Ag [NCL+DQ] / [Capital + ALLL]--38352</v>
      </c>
      <c r="B1307" s="19" t="str">
        <f t="shared" si="41"/>
        <v xml:space="preserve">  Ag [NCL+DQ] / [Capital + ALLL]</v>
      </c>
      <c r="C1307">
        <v>7</v>
      </c>
      <c r="D1307" s="27">
        <v>38352</v>
      </c>
      <c r="E1307">
        <v>0</v>
      </c>
      <c r="F1307">
        <v>6.1835270838486299E-2</v>
      </c>
      <c r="G1307">
        <v>1.57587548638132</v>
      </c>
      <c r="H1307">
        <v>1.4822428395431499</v>
      </c>
      <c r="I1307">
        <v>0</v>
      </c>
      <c r="J1307">
        <v>0</v>
      </c>
      <c r="K1307">
        <v>1.5282199710564399</v>
      </c>
      <c r="L1307">
        <v>1.2909392752042299</v>
      </c>
      <c r="M1307">
        <v>0</v>
      </c>
      <c r="N1307">
        <v>0</v>
      </c>
      <c r="O1307">
        <v>0.35366931918656103</v>
      </c>
      <c r="P1307">
        <v>0.72448987588247804</v>
      </c>
      <c r="Q1307">
        <v>0</v>
      </c>
      <c r="R1307">
        <v>0</v>
      </c>
      <c r="S1307">
        <v>0</v>
      </c>
      <c r="T1307">
        <v>0</v>
      </c>
      <c r="U1307">
        <v>0</v>
      </c>
      <c r="V1307">
        <v>0</v>
      </c>
      <c r="W1307">
        <v>0.78947368421052599</v>
      </c>
      <c r="X1307">
        <v>1.18131213296455</v>
      </c>
      <c r="Y1307">
        <v>0</v>
      </c>
      <c r="Z1307">
        <v>7.0891819084077698E-2</v>
      </c>
      <c r="AA1307">
        <v>2.6891415131321099</v>
      </c>
      <c r="AB1307">
        <v>2.44430585645661</v>
      </c>
      <c r="AC1307">
        <v>3.7479178234314299E-2</v>
      </c>
      <c r="AD1307">
        <v>1.2064365077350701</v>
      </c>
      <c r="AE1307">
        <v>3.5772889824224801</v>
      </c>
      <c r="AF1307">
        <v>2.0518803858156001</v>
      </c>
      <c r="AG1307">
        <v>0</v>
      </c>
      <c r="AH1307">
        <v>0.220593078976595</v>
      </c>
      <c r="AI1307">
        <v>1.69917404917892</v>
      </c>
      <c r="AJ1307">
        <v>1.3993219873031399</v>
      </c>
      <c r="AK1307">
        <v>0</v>
      </c>
      <c r="AL1307">
        <v>0</v>
      </c>
      <c r="AM1307">
        <v>0.62451757771384497</v>
      </c>
      <c r="AN1307">
        <v>0.68791786906922103</v>
      </c>
      <c r="AO1307">
        <v>0</v>
      </c>
      <c r="AP1307">
        <v>0.91212639465754497</v>
      </c>
      <c r="AQ1307">
        <v>3.9231964432327899</v>
      </c>
      <c r="AR1307">
        <v>2.4061507063913399</v>
      </c>
      <c r="AS1307">
        <v>0</v>
      </c>
      <c r="AT1307">
        <v>0</v>
      </c>
      <c r="AU1307">
        <v>1.2385007977545499</v>
      </c>
      <c r="AV1307">
        <v>1.23070114637304</v>
      </c>
      <c r="AW1307">
        <v>0</v>
      </c>
      <c r="AX1307">
        <v>0</v>
      </c>
      <c r="AY1307">
        <v>0.41314635572230002</v>
      </c>
      <c r="AZ1307">
        <v>0.74112953070920495</v>
      </c>
      <c r="BA1307">
        <v>0</v>
      </c>
      <c r="BB1307">
        <v>0</v>
      </c>
      <c r="BC1307">
        <v>0.135064435528232</v>
      </c>
      <c r="BD1307">
        <v>0.69185308001709001</v>
      </c>
      <c r="BE1307">
        <v>0</v>
      </c>
      <c r="BF1307">
        <v>0</v>
      </c>
      <c r="BG1307">
        <v>0.536167997958784</v>
      </c>
      <c r="BH1307">
        <v>0.83291957579215203</v>
      </c>
      <c r="BI1307">
        <v>0.80068739639598097</v>
      </c>
      <c r="BJ1307">
        <v>1.78033877300884</v>
      </c>
      <c r="BK1307">
        <v>2.9145992810826198</v>
      </c>
      <c r="BL1307">
        <v>2.1382351643667401</v>
      </c>
      <c r="BM1307">
        <v>0</v>
      </c>
      <c r="BN1307">
        <v>0</v>
      </c>
      <c r="BO1307">
        <v>0</v>
      </c>
      <c r="BP1307">
        <v>0</v>
      </c>
      <c r="BQ1307">
        <v>0</v>
      </c>
      <c r="BR1307">
        <v>0</v>
      </c>
      <c r="BS1307">
        <v>2.22019464720195</v>
      </c>
      <c r="BT1307">
        <v>2.22019464720195</v>
      </c>
      <c r="BU1307">
        <v>0</v>
      </c>
      <c r="BV1307">
        <v>0</v>
      </c>
      <c r="BW1307">
        <v>0</v>
      </c>
      <c r="BX1307">
        <v>0</v>
      </c>
      <c r="BZ1307" t="s">
        <v>284</v>
      </c>
      <c r="CC1307">
        <v>0</v>
      </c>
      <c r="CD1307">
        <v>0</v>
      </c>
      <c r="CE1307">
        <v>0</v>
      </c>
      <c r="CF1307">
        <v>0.280792323337759</v>
      </c>
      <c r="CG1307">
        <v>0</v>
      </c>
      <c r="CH1307">
        <v>0</v>
      </c>
      <c r="CI1307">
        <v>1.9153280666960399</v>
      </c>
      <c r="CJ1307">
        <v>1.0849203651314101</v>
      </c>
      <c r="CK1307">
        <v>0</v>
      </c>
      <c r="CL1307">
        <v>3.4614053305642101E-2</v>
      </c>
      <c r="CM1307">
        <v>0.43874451569355399</v>
      </c>
      <c r="CN1307">
        <v>0.66907922357072402</v>
      </c>
      <c r="CO1307">
        <v>0</v>
      </c>
      <c r="CP1307">
        <v>0</v>
      </c>
      <c r="CQ1307">
        <v>1.1331841074426401</v>
      </c>
      <c r="CR1307">
        <v>0.50652201905221605</v>
      </c>
      <c r="CS1307">
        <v>0</v>
      </c>
      <c r="CT1307">
        <v>4.4019236447543103E-2</v>
      </c>
      <c r="CU1307">
        <v>0.49403134413131899</v>
      </c>
      <c r="CV1307">
        <v>0.90798198898427696</v>
      </c>
      <c r="CW1307">
        <v>0</v>
      </c>
      <c r="CX1307">
        <v>0.25881025882662001</v>
      </c>
      <c r="CY1307">
        <v>0.61219567802581798</v>
      </c>
      <c r="CZ1307">
        <v>0.82559707929278803</v>
      </c>
      <c r="DA1307">
        <v>0.395075516087175</v>
      </c>
      <c r="DB1307">
        <v>0.57553956834532405</v>
      </c>
      <c r="DC1307">
        <v>0.67206529020954298</v>
      </c>
      <c r="DD1307">
        <v>0.51958068141603697</v>
      </c>
      <c r="DE1307">
        <v>0</v>
      </c>
      <c r="DF1307">
        <v>0</v>
      </c>
      <c r="DG1307">
        <v>1.5458817709621601E-2</v>
      </c>
      <c r="DH1307">
        <v>1.5458817709621601E-2</v>
      </c>
      <c r="DI1307">
        <v>0</v>
      </c>
      <c r="DJ1307">
        <v>4.8368295549633102E-4</v>
      </c>
      <c r="DK1307">
        <v>1.04408078918686</v>
      </c>
      <c r="DL1307">
        <v>1.01113682363942</v>
      </c>
      <c r="DM1307">
        <v>0</v>
      </c>
      <c r="DN1307">
        <v>0</v>
      </c>
      <c r="DO1307">
        <v>0.52008351415155096</v>
      </c>
      <c r="DP1307">
        <v>1.3121053861249501</v>
      </c>
      <c r="DQ1307">
        <v>0.12689281786650899</v>
      </c>
      <c r="DR1307">
        <v>0.28783253379851698</v>
      </c>
      <c r="DS1307">
        <v>0.65048679764676898</v>
      </c>
      <c r="DT1307">
        <v>0.71852267706013095</v>
      </c>
    </row>
    <row r="1308" spans="1:124" x14ac:dyDescent="0.35">
      <c r="A1308" s="19" t="str">
        <f t="shared" si="40"/>
        <v xml:space="preserve">  CLD [NCL+DQ] / [Capital + ALLL]--38352</v>
      </c>
      <c r="B1308" s="19" t="str">
        <f t="shared" si="41"/>
        <v xml:space="preserve">  CLD [NCL+DQ] / [Capital + ALLL]</v>
      </c>
      <c r="C1308">
        <v>8</v>
      </c>
      <c r="D1308" s="27">
        <v>38352</v>
      </c>
      <c r="E1308">
        <v>0</v>
      </c>
      <c r="F1308">
        <v>0</v>
      </c>
      <c r="G1308">
        <v>0.25903294367693902</v>
      </c>
      <c r="H1308">
        <v>0.90123415633301995</v>
      </c>
      <c r="I1308">
        <v>0</v>
      </c>
      <c r="J1308">
        <v>0</v>
      </c>
      <c r="K1308">
        <v>0</v>
      </c>
      <c r="L1308">
        <v>0.42221829034820801</v>
      </c>
      <c r="M1308">
        <v>0</v>
      </c>
      <c r="N1308">
        <v>0</v>
      </c>
      <c r="O1308">
        <v>0.13940520446096699</v>
      </c>
      <c r="P1308">
        <v>0.46049647836211099</v>
      </c>
      <c r="Q1308">
        <v>0</v>
      </c>
      <c r="R1308">
        <v>0</v>
      </c>
      <c r="S1308">
        <v>0</v>
      </c>
      <c r="T1308">
        <v>5.6938016439676602E-2</v>
      </c>
      <c r="U1308">
        <v>0</v>
      </c>
      <c r="V1308">
        <v>0</v>
      </c>
      <c r="W1308">
        <v>0</v>
      </c>
      <c r="X1308">
        <v>0.44675049597868899</v>
      </c>
      <c r="Y1308">
        <v>0</v>
      </c>
      <c r="Z1308">
        <v>0</v>
      </c>
      <c r="AA1308">
        <v>0.68709633090559297</v>
      </c>
      <c r="AB1308">
        <v>1.05894484966362</v>
      </c>
      <c r="AC1308">
        <v>0</v>
      </c>
      <c r="AD1308">
        <v>0</v>
      </c>
      <c r="AE1308">
        <v>0</v>
      </c>
      <c r="AF1308">
        <v>0.27374222701713302</v>
      </c>
      <c r="AG1308">
        <v>0</v>
      </c>
      <c r="AH1308">
        <v>0</v>
      </c>
      <c r="AI1308">
        <v>0</v>
      </c>
      <c r="AJ1308">
        <v>0.35847171903816699</v>
      </c>
      <c r="AK1308">
        <v>0</v>
      </c>
      <c r="AL1308">
        <v>0</v>
      </c>
      <c r="AM1308">
        <v>0.30202041241408001</v>
      </c>
      <c r="AN1308">
        <v>0.46564981522511301</v>
      </c>
      <c r="AO1308">
        <v>0</v>
      </c>
      <c r="AP1308">
        <v>0</v>
      </c>
      <c r="AQ1308">
        <v>0</v>
      </c>
      <c r="AR1308">
        <v>0.252851317916089</v>
      </c>
      <c r="AS1308">
        <v>0</v>
      </c>
      <c r="AT1308">
        <v>0</v>
      </c>
      <c r="AU1308">
        <v>3.0005902810937901E-2</v>
      </c>
      <c r="AV1308">
        <v>0.58160010882193602</v>
      </c>
      <c r="AW1308">
        <v>0</v>
      </c>
      <c r="AX1308">
        <v>0</v>
      </c>
      <c r="AY1308">
        <v>0</v>
      </c>
      <c r="AZ1308">
        <v>0.43515461882480799</v>
      </c>
      <c r="BA1308">
        <v>0</v>
      </c>
      <c r="BB1308">
        <v>0</v>
      </c>
      <c r="BC1308">
        <v>0</v>
      </c>
      <c r="BD1308">
        <v>0.44391469044726201</v>
      </c>
      <c r="BE1308">
        <v>0</v>
      </c>
      <c r="BF1308">
        <v>0</v>
      </c>
      <c r="BG1308">
        <v>0.28417760651405199</v>
      </c>
      <c r="BH1308">
        <v>0.30056531936592301</v>
      </c>
      <c r="BI1308">
        <v>0.32667592771749698</v>
      </c>
      <c r="BJ1308">
        <v>0.68606869454822705</v>
      </c>
      <c r="BK1308">
        <v>2.0647535078166399</v>
      </c>
      <c r="BL1308">
        <v>1.79154071024506</v>
      </c>
      <c r="BM1308">
        <v>0</v>
      </c>
      <c r="BN1308">
        <v>0</v>
      </c>
      <c r="BO1308">
        <v>0.848381601362862</v>
      </c>
      <c r="BP1308">
        <v>0.848381601362862</v>
      </c>
      <c r="BQ1308">
        <v>0</v>
      </c>
      <c r="BR1308">
        <v>0.41818734793187401</v>
      </c>
      <c r="BS1308">
        <v>1.28797360999016</v>
      </c>
      <c r="BT1308">
        <v>0.86978626205828202</v>
      </c>
      <c r="BU1308">
        <v>0</v>
      </c>
      <c r="BV1308">
        <v>0</v>
      </c>
      <c r="BW1308">
        <v>0</v>
      </c>
      <c r="BX1308">
        <v>0</v>
      </c>
      <c r="BZ1308" t="s">
        <v>284</v>
      </c>
      <c r="CC1308">
        <v>0</v>
      </c>
      <c r="CD1308">
        <v>0</v>
      </c>
      <c r="CE1308">
        <v>0.57215836526181396</v>
      </c>
      <c r="CF1308">
        <v>0.89572609494685096</v>
      </c>
      <c r="CG1308">
        <v>0</v>
      </c>
      <c r="CH1308">
        <v>0</v>
      </c>
      <c r="CI1308">
        <v>1.6221641965942</v>
      </c>
      <c r="CJ1308">
        <v>0.74992306675116105</v>
      </c>
      <c r="CK1308">
        <v>0</v>
      </c>
      <c r="CL1308">
        <v>0</v>
      </c>
      <c r="CM1308">
        <v>0</v>
      </c>
      <c r="CN1308">
        <v>0.26722603572037101</v>
      </c>
      <c r="CO1308">
        <v>0</v>
      </c>
      <c r="CP1308">
        <v>0</v>
      </c>
      <c r="CQ1308">
        <v>0.51231802911534197</v>
      </c>
      <c r="CR1308">
        <v>0.28211618703340402</v>
      </c>
      <c r="CS1308">
        <v>0</v>
      </c>
      <c r="CT1308">
        <v>0</v>
      </c>
      <c r="CU1308">
        <v>0</v>
      </c>
      <c r="CV1308">
        <v>0</v>
      </c>
      <c r="CW1308">
        <v>0</v>
      </c>
      <c r="CX1308">
        <v>0</v>
      </c>
      <c r="CY1308">
        <v>0.244732460261358</v>
      </c>
      <c r="CZ1308">
        <v>0.369718512327812</v>
      </c>
      <c r="DA1308">
        <v>0</v>
      </c>
      <c r="DB1308">
        <v>0</v>
      </c>
      <c r="DC1308">
        <v>0.61849831589615201</v>
      </c>
      <c r="DD1308">
        <v>0.41233221059743502</v>
      </c>
      <c r="DE1308">
        <v>0</v>
      </c>
      <c r="DF1308">
        <v>0</v>
      </c>
      <c r="DG1308">
        <v>1.58607469700717</v>
      </c>
      <c r="DH1308">
        <v>1.58607469700717</v>
      </c>
      <c r="DI1308">
        <v>0</v>
      </c>
      <c r="DJ1308">
        <v>0</v>
      </c>
      <c r="DK1308">
        <v>0</v>
      </c>
      <c r="DL1308">
        <v>0.187210595866035</v>
      </c>
      <c r="DM1308">
        <v>0</v>
      </c>
      <c r="DN1308">
        <v>0</v>
      </c>
      <c r="DO1308">
        <v>3.84538219755233E-2</v>
      </c>
      <c r="DP1308">
        <v>8.6909434010104203E-2</v>
      </c>
      <c r="DQ1308">
        <v>0</v>
      </c>
      <c r="DR1308">
        <v>0</v>
      </c>
      <c r="DS1308">
        <v>0.157873293949888</v>
      </c>
      <c r="DT1308">
        <v>0.42608723477060501</v>
      </c>
    </row>
    <row r="1309" spans="1:124" x14ac:dyDescent="0.35">
      <c r="A1309" s="19" t="str">
        <f t="shared" si="40"/>
        <v xml:space="preserve">  CRE [NCL+DQ] / [Capital + ALLL]--38352</v>
      </c>
      <c r="B1309" s="19" t="str">
        <f t="shared" si="41"/>
        <v xml:space="preserve">  CRE [NCL+DQ] / [Capital + ALLL]</v>
      </c>
      <c r="C1309">
        <v>9</v>
      </c>
      <c r="D1309" s="27">
        <v>38352</v>
      </c>
      <c r="E1309">
        <v>0</v>
      </c>
      <c r="F1309">
        <v>1.29307085423336</v>
      </c>
      <c r="G1309">
        <v>4.1342412451361898</v>
      </c>
      <c r="H1309">
        <v>2.6440149549304</v>
      </c>
      <c r="I1309">
        <v>0</v>
      </c>
      <c r="J1309">
        <v>0.45150014564520802</v>
      </c>
      <c r="K1309">
        <v>3.7653975363941798</v>
      </c>
      <c r="L1309">
        <v>2.4992322421092501</v>
      </c>
      <c r="M1309">
        <v>0</v>
      </c>
      <c r="N1309">
        <v>0.79520636165089298</v>
      </c>
      <c r="O1309">
        <v>3.4773159467535999</v>
      </c>
      <c r="P1309">
        <v>2.4796612531834801</v>
      </c>
      <c r="Q1309">
        <v>0</v>
      </c>
      <c r="R1309">
        <v>1.68831168831169</v>
      </c>
      <c r="S1309">
        <v>3.7002768922075799</v>
      </c>
      <c r="T1309">
        <v>3.2008398013716102</v>
      </c>
      <c r="U1309">
        <v>0</v>
      </c>
      <c r="V1309">
        <v>0.49528209545436802</v>
      </c>
      <c r="W1309">
        <v>4.2600135777325203</v>
      </c>
      <c r="X1309">
        <v>2.7343707113283799</v>
      </c>
      <c r="Y1309">
        <v>0</v>
      </c>
      <c r="Z1309">
        <v>1.1909058101768299</v>
      </c>
      <c r="AA1309">
        <v>3.9781831628251001</v>
      </c>
      <c r="AB1309">
        <v>3.45180358516168</v>
      </c>
      <c r="AC1309">
        <v>0</v>
      </c>
      <c r="AD1309">
        <v>0.15317867963698301</v>
      </c>
      <c r="AE1309">
        <v>2.22917877618627</v>
      </c>
      <c r="AF1309">
        <v>1.5066163995763999</v>
      </c>
      <c r="AG1309">
        <v>0</v>
      </c>
      <c r="AH1309">
        <v>0</v>
      </c>
      <c r="AI1309">
        <v>1.8869406562540001</v>
      </c>
      <c r="AJ1309">
        <v>1.48529522056812</v>
      </c>
      <c r="AK1309">
        <v>0</v>
      </c>
      <c r="AL1309">
        <v>1.51752406392484</v>
      </c>
      <c r="AM1309">
        <v>5.15486106627064</v>
      </c>
      <c r="AN1309">
        <v>3.4460481473868798</v>
      </c>
      <c r="AO1309">
        <v>0</v>
      </c>
      <c r="AP1309">
        <v>0</v>
      </c>
      <c r="AQ1309">
        <v>2.75310348973519</v>
      </c>
      <c r="AR1309">
        <v>1.79122617656989</v>
      </c>
      <c r="AS1309">
        <v>0</v>
      </c>
      <c r="AT1309">
        <v>0.896492771425899</v>
      </c>
      <c r="AU1309">
        <v>4.2645560064948498</v>
      </c>
      <c r="AV1309">
        <v>2.89782704183202</v>
      </c>
      <c r="AW1309">
        <v>0</v>
      </c>
      <c r="AX1309">
        <v>0.88114744267344303</v>
      </c>
      <c r="AY1309">
        <v>4.3774272208319598</v>
      </c>
      <c r="AZ1309">
        <v>3.0176919857140798</v>
      </c>
      <c r="BA1309">
        <v>0</v>
      </c>
      <c r="BB1309">
        <v>0</v>
      </c>
      <c r="BC1309">
        <v>3.1020910476988801</v>
      </c>
      <c r="BD1309">
        <v>2.3369993115584502</v>
      </c>
      <c r="BE1309">
        <v>0</v>
      </c>
      <c r="BF1309">
        <v>0.59469670468061298</v>
      </c>
      <c r="BG1309">
        <v>2.2242384043325698</v>
      </c>
      <c r="BH1309">
        <v>2.2418230675022501</v>
      </c>
      <c r="BI1309">
        <v>2.5883662823736602</v>
      </c>
      <c r="BJ1309">
        <v>4.7475175973355599</v>
      </c>
      <c r="BK1309">
        <v>5.6725008819891896</v>
      </c>
      <c r="BL1309">
        <v>4.4980449879006201</v>
      </c>
      <c r="BM1309">
        <v>0</v>
      </c>
      <c r="BN1309">
        <v>0.73949879315092903</v>
      </c>
      <c r="BO1309">
        <v>4.5538819205611496</v>
      </c>
      <c r="BP1309">
        <v>3.81438312741022</v>
      </c>
      <c r="BQ1309">
        <v>0</v>
      </c>
      <c r="BR1309">
        <v>1.32138517618469</v>
      </c>
      <c r="BS1309">
        <v>2.87547800758604</v>
      </c>
      <c r="BT1309">
        <v>1.55409283140135</v>
      </c>
      <c r="BU1309">
        <v>0</v>
      </c>
      <c r="BV1309">
        <v>0.76467501311942399</v>
      </c>
      <c r="BW1309">
        <v>3.3760457885889901</v>
      </c>
      <c r="BX1309">
        <v>2.7462406706895002</v>
      </c>
      <c r="BZ1309" t="s">
        <v>284</v>
      </c>
      <c r="CC1309">
        <v>0</v>
      </c>
      <c r="CD1309">
        <v>0.77444817227941198</v>
      </c>
      <c r="CE1309">
        <v>4.3430179953754902</v>
      </c>
      <c r="CF1309">
        <v>3.0809968393224398</v>
      </c>
      <c r="CG1309">
        <v>0</v>
      </c>
      <c r="CH1309">
        <v>1.6592236278727199</v>
      </c>
      <c r="CI1309">
        <v>4.0044401775801202</v>
      </c>
      <c r="CJ1309">
        <v>2.8869081691976901</v>
      </c>
      <c r="CK1309">
        <v>0</v>
      </c>
      <c r="CL1309">
        <v>0.58395297232062904</v>
      </c>
      <c r="CM1309">
        <v>3.6806342015854998</v>
      </c>
      <c r="CN1309">
        <v>3.1185305043029401</v>
      </c>
      <c r="CO1309">
        <v>0.41212859260684298</v>
      </c>
      <c r="CP1309">
        <v>1.4248443248520599</v>
      </c>
      <c r="CQ1309">
        <v>4.8100359340129302</v>
      </c>
      <c r="CR1309">
        <v>2.6763412498366401</v>
      </c>
      <c r="CS1309">
        <v>0</v>
      </c>
      <c r="CT1309">
        <v>0.31476953395861501</v>
      </c>
      <c r="CU1309">
        <v>1.82236970791346</v>
      </c>
      <c r="CV1309">
        <v>1.66039505831589</v>
      </c>
      <c r="CW1309">
        <v>0</v>
      </c>
      <c r="CX1309">
        <v>0.887721111490263</v>
      </c>
      <c r="CY1309">
        <v>1.92801044925459</v>
      </c>
      <c r="CZ1309">
        <v>1.45394898286731</v>
      </c>
      <c r="DA1309">
        <v>0.60942384352863599</v>
      </c>
      <c r="DB1309">
        <v>1.21884768705727</v>
      </c>
      <c r="DC1309">
        <v>2.8822188597735301</v>
      </c>
      <c r="DD1309">
        <v>1.9214792398490199</v>
      </c>
      <c r="DE1309">
        <v>0</v>
      </c>
      <c r="DF1309">
        <v>1.14254624591948</v>
      </c>
      <c r="DG1309">
        <v>3.6739974544592302</v>
      </c>
      <c r="DH1309">
        <v>2.53145120853975</v>
      </c>
      <c r="DI1309">
        <v>0</v>
      </c>
      <c r="DJ1309">
        <v>0</v>
      </c>
      <c r="DK1309">
        <v>7.2740092876650897E-2</v>
      </c>
      <c r="DL1309">
        <v>1.0573488540337601</v>
      </c>
      <c r="DM1309">
        <v>0</v>
      </c>
      <c r="DN1309">
        <v>3.13665773764835</v>
      </c>
      <c r="DO1309">
        <v>6.2877702396491104</v>
      </c>
      <c r="DP1309">
        <v>3.36724160229564</v>
      </c>
      <c r="DQ1309">
        <v>0.17705927636643601</v>
      </c>
      <c r="DR1309">
        <v>1.65590501978754</v>
      </c>
      <c r="DS1309">
        <v>4.6922467678347699</v>
      </c>
      <c r="DT1309">
        <v>3.4480750303782002</v>
      </c>
    </row>
    <row r="1310" spans="1:124" x14ac:dyDescent="0.35">
      <c r="A1310" s="19" t="str">
        <f t="shared" si="40"/>
        <v xml:space="preserve">  Res RE [NCL+DQ] / [Capital + ALLL]--38352</v>
      </c>
      <c r="B1310" s="19" t="str">
        <f t="shared" si="41"/>
        <v xml:space="preserve">  Res RE [NCL+DQ] / [Capital + ALLL]</v>
      </c>
      <c r="C1310">
        <v>10</v>
      </c>
      <c r="D1310" s="27">
        <v>38352</v>
      </c>
      <c r="E1310">
        <v>0</v>
      </c>
      <c r="F1310">
        <v>0.97551130247578</v>
      </c>
      <c r="G1310">
        <v>3.34194659776055</v>
      </c>
      <c r="H1310">
        <v>2.0781015872144701</v>
      </c>
      <c r="I1310">
        <v>0</v>
      </c>
      <c r="J1310">
        <v>1.0523907572637801</v>
      </c>
      <c r="K1310">
        <v>2.9758797118095401</v>
      </c>
      <c r="L1310">
        <v>2.2942198661249802</v>
      </c>
      <c r="M1310">
        <v>0.18512766778048201</v>
      </c>
      <c r="N1310">
        <v>1.6530863473826101</v>
      </c>
      <c r="O1310">
        <v>4.34462444771723</v>
      </c>
      <c r="P1310">
        <v>3.0041041985665</v>
      </c>
      <c r="Q1310">
        <v>3.2821305297635499</v>
      </c>
      <c r="R1310">
        <v>6.1719083892701798</v>
      </c>
      <c r="S1310">
        <v>8.8731871168677792</v>
      </c>
      <c r="T1310">
        <v>5.9995391681461498</v>
      </c>
      <c r="U1310">
        <v>6.2558648733187394E-2</v>
      </c>
      <c r="V1310">
        <v>1.1931482575310099</v>
      </c>
      <c r="W1310">
        <v>3.34194659776055</v>
      </c>
      <c r="X1310">
        <v>2.4454441060842602</v>
      </c>
      <c r="Y1310">
        <v>0.13236267372600899</v>
      </c>
      <c r="Z1310">
        <v>1.1160195303417799</v>
      </c>
      <c r="AA1310">
        <v>3.28400281888654</v>
      </c>
      <c r="AB1310">
        <v>2.2788708562942799</v>
      </c>
      <c r="AC1310">
        <v>0</v>
      </c>
      <c r="AD1310">
        <v>0.35702002915117698</v>
      </c>
      <c r="AE1310">
        <v>1.17600545677335</v>
      </c>
      <c r="AF1310">
        <v>0.773596285312248</v>
      </c>
      <c r="AG1310">
        <v>0</v>
      </c>
      <c r="AH1310">
        <v>1.38682774901627E-2</v>
      </c>
      <c r="AI1310">
        <v>0.81242031731416198</v>
      </c>
      <c r="AJ1310">
        <v>0.66613784329875703</v>
      </c>
      <c r="AK1310">
        <v>1.27329907187236</v>
      </c>
      <c r="AL1310">
        <v>2.9511369134010601</v>
      </c>
      <c r="AM1310">
        <v>6.9939091447424104</v>
      </c>
      <c r="AN1310">
        <v>5.0914418629389502</v>
      </c>
      <c r="AO1310">
        <v>0</v>
      </c>
      <c r="AP1310">
        <v>0.49409237379162202</v>
      </c>
      <c r="AQ1310">
        <v>1.9855204301760301</v>
      </c>
      <c r="AR1310">
        <v>1.4898338670087401</v>
      </c>
      <c r="AS1310">
        <v>0.168167209943347</v>
      </c>
      <c r="AT1310">
        <v>1.19733080577093</v>
      </c>
      <c r="AU1310">
        <v>3.0703238143238099</v>
      </c>
      <c r="AV1310">
        <v>2.37736464837822</v>
      </c>
      <c r="AW1310">
        <v>1.25419229807437</v>
      </c>
      <c r="AX1310">
        <v>3.4871655708790299</v>
      </c>
      <c r="AY1310">
        <v>8.4670999560123494</v>
      </c>
      <c r="AZ1310">
        <v>5.31568993272617</v>
      </c>
      <c r="BA1310">
        <v>0</v>
      </c>
      <c r="BB1310">
        <v>0.834910996825451</v>
      </c>
      <c r="BC1310">
        <v>2.5774877309230599</v>
      </c>
      <c r="BD1310">
        <v>1.7981690392310601</v>
      </c>
      <c r="BE1310">
        <v>9.9683239913956306E-2</v>
      </c>
      <c r="BF1310">
        <v>1.18384875820855</v>
      </c>
      <c r="BG1310">
        <v>1.97403428834026</v>
      </c>
      <c r="BH1310">
        <v>1.5058278648803001</v>
      </c>
      <c r="BI1310">
        <v>0.28542044592167998</v>
      </c>
      <c r="BJ1310">
        <v>0.756249065492554</v>
      </c>
      <c r="BK1310">
        <v>1.2783817219668601</v>
      </c>
      <c r="BL1310">
        <v>0.86643619764829105</v>
      </c>
      <c r="BM1310">
        <v>0</v>
      </c>
      <c r="BN1310">
        <v>0.82859503328959505</v>
      </c>
      <c r="BO1310">
        <v>3.0163167407350699</v>
      </c>
      <c r="BP1310">
        <v>2.1877217074454798</v>
      </c>
      <c r="BQ1310">
        <v>0.50941060716666098</v>
      </c>
      <c r="BR1310">
        <v>1.73693392442135</v>
      </c>
      <c r="BS1310">
        <v>3.2403029315334999</v>
      </c>
      <c r="BT1310">
        <v>2.0127796142787999</v>
      </c>
      <c r="BU1310">
        <v>1.17326225623019</v>
      </c>
      <c r="BV1310">
        <v>3.0837004405286299</v>
      </c>
      <c r="BW1310">
        <v>6.2180689345254097</v>
      </c>
      <c r="BX1310">
        <v>5.0166093981438502</v>
      </c>
      <c r="BZ1310" t="s">
        <v>284</v>
      </c>
      <c r="CC1310">
        <v>0</v>
      </c>
      <c r="CD1310">
        <v>0.97222222222222199</v>
      </c>
      <c r="CE1310">
        <v>2.5419129176215201</v>
      </c>
      <c r="CF1310">
        <v>2.09803551884047</v>
      </c>
      <c r="CG1310">
        <v>1.0708554473171701</v>
      </c>
      <c r="CH1310">
        <v>3.6929786481244</v>
      </c>
      <c r="CI1310">
        <v>5.6601971307790597</v>
      </c>
      <c r="CJ1310">
        <v>4.1654268971010699</v>
      </c>
      <c r="CK1310">
        <v>0</v>
      </c>
      <c r="CL1310">
        <v>0.72690992018244005</v>
      </c>
      <c r="CM1310">
        <v>3.2821464731690901</v>
      </c>
      <c r="CN1310">
        <v>1.8952513457312601</v>
      </c>
      <c r="CO1310">
        <v>0</v>
      </c>
      <c r="CP1310">
        <v>0.27995520716685302</v>
      </c>
      <c r="CQ1310">
        <v>0.72055958455712599</v>
      </c>
      <c r="CR1310">
        <v>0.56965934107775196</v>
      </c>
      <c r="CS1310">
        <v>0</v>
      </c>
      <c r="CT1310">
        <v>1.62145084493282</v>
      </c>
      <c r="CU1310">
        <v>1.9347877908084701</v>
      </c>
      <c r="CV1310">
        <v>1.2215649244926201</v>
      </c>
      <c r="CW1310">
        <v>0.38219414932599099</v>
      </c>
      <c r="CX1310">
        <v>0.934897411065712</v>
      </c>
      <c r="CY1310">
        <v>2.1803250179881299</v>
      </c>
      <c r="CZ1310">
        <v>1.54345053857847</v>
      </c>
      <c r="DA1310">
        <v>3.4278219917136102E-2</v>
      </c>
      <c r="DB1310">
        <v>6.8556439834272301E-2</v>
      </c>
      <c r="DC1310">
        <v>0.19201145000690101</v>
      </c>
      <c r="DD1310">
        <v>0.128007633337934</v>
      </c>
      <c r="DE1310">
        <v>0</v>
      </c>
      <c r="DF1310">
        <v>0</v>
      </c>
      <c r="DG1310">
        <v>0.93680435320306699</v>
      </c>
      <c r="DH1310">
        <v>0.93680435320306699</v>
      </c>
      <c r="DI1310">
        <v>0</v>
      </c>
      <c r="DJ1310">
        <v>6.8513765594923101E-2</v>
      </c>
      <c r="DK1310">
        <v>0.78472785212169704</v>
      </c>
      <c r="DL1310">
        <v>0.65245051062936799</v>
      </c>
      <c r="DM1310">
        <v>0.86288576069301604</v>
      </c>
      <c r="DN1310">
        <v>2.5982031823732701</v>
      </c>
      <c r="DO1310">
        <v>4.2972895364729</v>
      </c>
      <c r="DP1310">
        <v>3.3688477566095099</v>
      </c>
      <c r="DQ1310">
        <v>2.92733471955684</v>
      </c>
      <c r="DR1310">
        <v>4.09545804464973</v>
      </c>
      <c r="DS1310">
        <v>5.9949307490798898</v>
      </c>
      <c r="DT1310">
        <v>4.2407572572144998</v>
      </c>
    </row>
    <row r="1311" spans="1:124" x14ac:dyDescent="0.35">
      <c r="A1311" s="19" t="str">
        <f t="shared" si="40"/>
        <v xml:space="preserve">  C&amp;I [NCL+DQ] / [Capital + ALLL]--38352</v>
      </c>
      <c r="B1311" s="19" t="str">
        <f t="shared" si="41"/>
        <v xml:space="preserve">  C&amp;I [NCL+DQ] / [Capital + ALLL]</v>
      </c>
      <c r="C1311">
        <v>11</v>
      </c>
      <c r="D1311" s="27">
        <v>38352</v>
      </c>
      <c r="E1311">
        <v>0.55705391576134899</v>
      </c>
      <c r="F1311">
        <v>1.8937000858563799</v>
      </c>
      <c r="G1311">
        <v>4.40389216096467</v>
      </c>
      <c r="H1311">
        <v>3.58857566424828</v>
      </c>
      <c r="I1311">
        <v>0.32191672383767</v>
      </c>
      <c r="J1311">
        <v>1.6</v>
      </c>
      <c r="K1311">
        <v>4.2702500933184</v>
      </c>
      <c r="L1311">
        <v>2.9638593879731201</v>
      </c>
      <c r="M1311">
        <v>7.1062572465123194E-2</v>
      </c>
      <c r="N1311">
        <v>0.83513183822839399</v>
      </c>
      <c r="O1311">
        <v>2.6010488954812701</v>
      </c>
      <c r="P1311">
        <v>2.00696910067877</v>
      </c>
      <c r="Q1311">
        <v>1.53220869078378</v>
      </c>
      <c r="R1311">
        <v>2.44038748137109</v>
      </c>
      <c r="S1311">
        <v>5.0205636644953904</v>
      </c>
      <c r="T1311">
        <v>4.0105711057180997</v>
      </c>
      <c r="U1311">
        <v>0.24295969077857499</v>
      </c>
      <c r="V1311">
        <v>1.4359162267694201</v>
      </c>
      <c r="W1311">
        <v>4.2555405264800701</v>
      </c>
      <c r="X1311">
        <v>2.9323117824506602</v>
      </c>
      <c r="Y1311">
        <v>1.20894983760375</v>
      </c>
      <c r="Z1311">
        <v>2.3494374586366602</v>
      </c>
      <c r="AA1311">
        <v>5.3566272018481103</v>
      </c>
      <c r="AB1311">
        <v>4.6533068219658604</v>
      </c>
      <c r="AC1311">
        <v>0.35646501175707301</v>
      </c>
      <c r="AD1311">
        <v>1.6582077228213801</v>
      </c>
      <c r="AE1311">
        <v>4.3763636363636396</v>
      </c>
      <c r="AF1311">
        <v>3.22787190779</v>
      </c>
      <c r="AG1311">
        <v>0</v>
      </c>
      <c r="AH1311">
        <v>0.89184330337844397</v>
      </c>
      <c r="AI1311">
        <v>2.5489815027076199</v>
      </c>
      <c r="AJ1311">
        <v>2.04233283982725</v>
      </c>
      <c r="AK1311">
        <v>0.39298669891172899</v>
      </c>
      <c r="AL1311">
        <v>1.3062908215881699</v>
      </c>
      <c r="AM1311">
        <v>2.5894454382826502</v>
      </c>
      <c r="AN1311">
        <v>3.4582428655302899</v>
      </c>
      <c r="AO1311">
        <v>0.25979743214650902</v>
      </c>
      <c r="AP1311">
        <v>1.6</v>
      </c>
      <c r="AQ1311">
        <v>4.5656389710043204</v>
      </c>
      <c r="AR1311">
        <v>3.0010019309576799</v>
      </c>
      <c r="AS1311">
        <v>0.38821772463798099</v>
      </c>
      <c r="AT1311">
        <v>1.7117753387099499</v>
      </c>
      <c r="AU1311">
        <v>4.4078952707363497</v>
      </c>
      <c r="AV1311">
        <v>3.0677880243328199</v>
      </c>
      <c r="AW1311">
        <v>0.39224885114472702</v>
      </c>
      <c r="AX1311">
        <v>1.61354982896423</v>
      </c>
      <c r="AY1311">
        <v>4.3839820582003801</v>
      </c>
      <c r="AZ1311">
        <v>3.2333184242305499</v>
      </c>
      <c r="BA1311">
        <v>0.97240646932189001</v>
      </c>
      <c r="BB1311">
        <v>2.9573399024409301</v>
      </c>
      <c r="BC1311">
        <v>7.0028298071677</v>
      </c>
      <c r="BD1311">
        <v>4.9086966272697596</v>
      </c>
      <c r="BE1311">
        <v>0.16383660634382199</v>
      </c>
      <c r="BF1311">
        <v>1.04691288938631</v>
      </c>
      <c r="BG1311">
        <v>2.7164031411077501</v>
      </c>
      <c r="BH1311">
        <v>2.2458525183717502</v>
      </c>
      <c r="BI1311">
        <v>2.3554670965675202</v>
      </c>
      <c r="BJ1311">
        <v>4.2827084557133501</v>
      </c>
      <c r="BK1311">
        <v>7.2325317235671802</v>
      </c>
      <c r="BL1311">
        <v>5.7192640716982499</v>
      </c>
      <c r="BM1311">
        <v>1.40034071550256</v>
      </c>
      <c r="BN1311">
        <v>1.8804105199298899</v>
      </c>
      <c r="BO1311">
        <v>2.5958501658807802</v>
      </c>
      <c r="BP1311">
        <v>2.1157803614534401</v>
      </c>
      <c r="BQ1311">
        <v>1.6988216007544199</v>
      </c>
      <c r="BR1311">
        <v>3.9053428014336098</v>
      </c>
      <c r="BS1311">
        <v>8.1931197282659092</v>
      </c>
      <c r="BT1311">
        <v>5.98659852758672</v>
      </c>
      <c r="BU1311">
        <v>0.19527429068013799</v>
      </c>
      <c r="BV1311">
        <v>0.45730564510083199</v>
      </c>
      <c r="BW1311">
        <v>5.7356885263307102</v>
      </c>
      <c r="BX1311">
        <v>4.7728684417232703</v>
      </c>
      <c r="BZ1311" t="s">
        <v>284</v>
      </c>
      <c r="CC1311">
        <v>0.36676766066018202</v>
      </c>
      <c r="CD1311">
        <v>1.62921782101768</v>
      </c>
      <c r="CE1311">
        <v>3.69256860931237</v>
      </c>
      <c r="CF1311">
        <v>2.7349925918034699</v>
      </c>
      <c r="CG1311">
        <v>0.20205649678142301</v>
      </c>
      <c r="CH1311">
        <v>1.5055282518150399</v>
      </c>
      <c r="CI1311">
        <v>4.0355790192670797</v>
      </c>
      <c r="CJ1311">
        <v>2.29478081443858</v>
      </c>
      <c r="CK1311">
        <v>0.33741564608847802</v>
      </c>
      <c r="CL1311">
        <v>0.76234670202187604</v>
      </c>
      <c r="CM1311">
        <v>1.9501625135428</v>
      </c>
      <c r="CN1311">
        <v>1.54911792783256</v>
      </c>
      <c r="CO1311">
        <v>1.1961832198617299</v>
      </c>
      <c r="CP1311">
        <v>1.6778745296324999</v>
      </c>
      <c r="CQ1311">
        <v>3.6306262819830599</v>
      </c>
      <c r="CR1311">
        <v>2.2199586984447701</v>
      </c>
      <c r="CS1311">
        <v>0.38928660268264498</v>
      </c>
      <c r="CT1311">
        <v>0.53851517271314597</v>
      </c>
      <c r="CU1311">
        <v>0.95748166716614702</v>
      </c>
      <c r="CV1311">
        <v>2.1767220948640902</v>
      </c>
      <c r="CW1311">
        <v>1.0645378906526699</v>
      </c>
      <c r="CX1311">
        <v>2.8735416371639899</v>
      </c>
      <c r="CY1311">
        <v>5.36715840065406</v>
      </c>
      <c r="CZ1311">
        <v>4.42982242034088</v>
      </c>
      <c r="DA1311">
        <v>0.22384910635383301</v>
      </c>
      <c r="DB1311">
        <v>0.31654676258992798</v>
      </c>
      <c r="DC1311">
        <v>0.416382303260033</v>
      </c>
      <c r="DD1311">
        <v>0.32130535221260198</v>
      </c>
      <c r="DE1311">
        <v>6.8780296082798398E-2</v>
      </c>
      <c r="DF1311">
        <v>1.19598956831771</v>
      </c>
      <c r="DG1311">
        <v>2.3264010096037802</v>
      </c>
      <c r="DH1311">
        <v>1.1991917373688701</v>
      </c>
      <c r="DI1311">
        <v>2.6730753857222799E-2</v>
      </c>
      <c r="DJ1311">
        <v>0.54344786193338201</v>
      </c>
      <c r="DK1311">
        <v>3.0528265898855098</v>
      </c>
      <c r="DL1311">
        <v>2.40698426782805</v>
      </c>
      <c r="DM1311">
        <v>0.30641178462146501</v>
      </c>
      <c r="DN1311">
        <v>1.0223988422167001</v>
      </c>
      <c r="DO1311">
        <v>2.0556757169335098</v>
      </c>
      <c r="DP1311">
        <v>6.6953909699722898</v>
      </c>
      <c r="DQ1311">
        <v>0.16296598085149699</v>
      </c>
      <c r="DR1311">
        <v>1.1272311987141499</v>
      </c>
      <c r="DS1311">
        <v>1.8727613276944599</v>
      </c>
      <c r="DT1311">
        <v>1.3720025768942401</v>
      </c>
    </row>
    <row r="1312" spans="1:124" x14ac:dyDescent="0.35">
      <c r="A1312" s="19" t="str">
        <f t="shared" si="40"/>
        <v xml:space="preserve">  Ind [NCL+DQ] / [Capital + ALLL]--38352</v>
      </c>
      <c r="B1312" s="19" t="str">
        <f t="shared" si="41"/>
        <v xml:space="preserve">  Ind [NCL+DQ] / [Capital + ALLL]</v>
      </c>
      <c r="C1312">
        <v>12</v>
      </c>
      <c r="D1312" s="27">
        <v>38352</v>
      </c>
      <c r="E1312">
        <v>0.281868105165962</v>
      </c>
      <c r="F1312">
        <v>0.79230333899264305</v>
      </c>
      <c r="G1312">
        <v>1.7083908272554</v>
      </c>
      <c r="H1312">
        <v>1.8604063654434499</v>
      </c>
      <c r="I1312">
        <v>0.238553289726818</v>
      </c>
      <c r="J1312">
        <v>0.78312664778830199</v>
      </c>
      <c r="K1312">
        <v>1.85010975227344</v>
      </c>
      <c r="L1312">
        <v>1.3700131233614501</v>
      </c>
      <c r="M1312">
        <v>0.13345698839602799</v>
      </c>
      <c r="N1312">
        <v>0.66839955440029697</v>
      </c>
      <c r="O1312">
        <v>1.87374931780971</v>
      </c>
      <c r="P1312">
        <v>1.43883224599533</v>
      </c>
      <c r="Q1312">
        <v>0.48081712040936703</v>
      </c>
      <c r="R1312">
        <v>1.4406454091433001</v>
      </c>
      <c r="S1312">
        <v>2.3749869139927799</v>
      </c>
      <c r="T1312">
        <v>1.97030987737004</v>
      </c>
      <c r="U1312">
        <v>0.182969739619986</v>
      </c>
      <c r="V1312">
        <v>0.74541787248969604</v>
      </c>
      <c r="W1312">
        <v>1.81391100091348</v>
      </c>
      <c r="X1312">
        <v>1.2457370085749799</v>
      </c>
      <c r="Y1312">
        <v>0.39283362474170602</v>
      </c>
      <c r="Z1312">
        <v>0.89517759168351096</v>
      </c>
      <c r="AA1312">
        <v>1.65575664227955</v>
      </c>
      <c r="AB1312">
        <v>1.7603354740439201</v>
      </c>
      <c r="AC1312">
        <v>0.35120401438434401</v>
      </c>
      <c r="AD1312">
        <v>0.75043995326818302</v>
      </c>
      <c r="AE1312">
        <v>1.81269003935287</v>
      </c>
      <c r="AF1312">
        <v>1.2540650844240799</v>
      </c>
      <c r="AG1312">
        <v>0.21440433729942501</v>
      </c>
      <c r="AH1312">
        <v>0.71188101256373304</v>
      </c>
      <c r="AI1312">
        <v>1.99548238321274</v>
      </c>
      <c r="AJ1312">
        <v>2.2216312623879402</v>
      </c>
      <c r="AK1312">
        <v>0.35411855273287102</v>
      </c>
      <c r="AL1312">
        <v>0.907372400756144</v>
      </c>
      <c r="AM1312">
        <v>2.1543829044919298</v>
      </c>
      <c r="AN1312">
        <v>1.66469163596375</v>
      </c>
      <c r="AO1312">
        <v>0.246949565002162</v>
      </c>
      <c r="AP1312">
        <v>0.85073472544470197</v>
      </c>
      <c r="AQ1312">
        <v>1.8458185186439</v>
      </c>
      <c r="AR1312">
        <v>1.34001076147262</v>
      </c>
      <c r="AS1312">
        <v>0.21590030646595901</v>
      </c>
      <c r="AT1312">
        <v>0.77697871603901802</v>
      </c>
      <c r="AU1312">
        <v>1.8541532740082001</v>
      </c>
      <c r="AV1312">
        <v>1.3580915089083001</v>
      </c>
      <c r="AW1312">
        <v>0.56116089465832997</v>
      </c>
      <c r="AX1312">
        <v>1.2879537578391</v>
      </c>
      <c r="AY1312">
        <v>2.7582465836561099</v>
      </c>
      <c r="AZ1312">
        <v>1.90311407292831</v>
      </c>
      <c r="BA1312">
        <v>0.16010057331778799</v>
      </c>
      <c r="BB1312">
        <v>0.60428964895783699</v>
      </c>
      <c r="BC1312">
        <v>1.78547637855619</v>
      </c>
      <c r="BD1312">
        <v>1.2539237377757999</v>
      </c>
      <c r="BE1312">
        <v>0.343684951351098</v>
      </c>
      <c r="BF1312">
        <v>0.63127471858837803</v>
      </c>
      <c r="BG1312">
        <v>1.4855662781468</v>
      </c>
      <c r="BH1312">
        <v>3.0414593927834499</v>
      </c>
      <c r="BI1312">
        <v>0.394230963265154</v>
      </c>
      <c r="BJ1312">
        <v>0.74858511353547297</v>
      </c>
      <c r="BK1312">
        <v>0.98017935330358197</v>
      </c>
      <c r="BL1312">
        <v>0.78557290748643505</v>
      </c>
      <c r="BM1312">
        <v>5.1107325383304897E-2</v>
      </c>
      <c r="BN1312">
        <v>9.1561694802185803E-2</v>
      </c>
      <c r="BO1312">
        <v>0.156702243111464</v>
      </c>
      <c r="BP1312">
        <v>0.11624787369258301</v>
      </c>
      <c r="BQ1312">
        <v>0.82618094357014005</v>
      </c>
      <c r="BR1312">
        <v>1.2463304094863901</v>
      </c>
      <c r="BS1312">
        <v>1.5088296715187901</v>
      </c>
      <c r="BT1312">
        <v>1.08868020560254</v>
      </c>
      <c r="BU1312">
        <v>0.304857738271684</v>
      </c>
      <c r="BV1312">
        <v>0.66623683644960197</v>
      </c>
      <c r="BW1312">
        <v>2.0465176797248201</v>
      </c>
      <c r="BX1312">
        <v>1.2438647297470999</v>
      </c>
      <c r="BZ1312" t="s">
        <v>284</v>
      </c>
      <c r="CC1312">
        <v>5.6942203663281801E-2</v>
      </c>
      <c r="CD1312">
        <v>0.338735387885229</v>
      </c>
      <c r="CE1312">
        <v>0.907372400756144</v>
      </c>
      <c r="CF1312">
        <v>0.70496188769830104</v>
      </c>
      <c r="CG1312">
        <v>0.64215314706163196</v>
      </c>
      <c r="CH1312">
        <v>1.2441008904375099</v>
      </c>
      <c r="CI1312">
        <v>2.1209390244339499</v>
      </c>
      <c r="CJ1312">
        <v>1.4778074001193899</v>
      </c>
      <c r="CK1312">
        <v>0.24229837313949501</v>
      </c>
      <c r="CL1312">
        <v>0.90318059718924004</v>
      </c>
      <c r="CM1312">
        <v>3.1965903036760799</v>
      </c>
      <c r="CN1312">
        <v>1.82556053700898</v>
      </c>
      <c r="CO1312">
        <v>6.6528082819235307E-2</v>
      </c>
      <c r="CP1312">
        <v>0.186342157476138</v>
      </c>
      <c r="CQ1312">
        <v>0.49427824702627798</v>
      </c>
      <c r="CR1312">
        <v>0.68701707822455704</v>
      </c>
      <c r="CS1312">
        <v>0.152171162345314</v>
      </c>
      <c r="CT1312">
        <v>0.90348731471284804</v>
      </c>
      <c r="CU1312">
        <v>2.18779191175831</v>
      </c>
      <c r="CV1312">
        <v>1.33616296003498</v>
      </c>
      <c r="CW1312">
        <v>1.36487495687222</v>
      </c>
      <c r="CX1312">
        <v>1.7115869493599301</v>
      </c>
      <c r="CY1312">
        <v>2.5512636754922999</v>
      </c>
      <c r="CZ1312">
        <v>1.9284182669808001</v>
      </c>
      <c r="DA1312">
        <v>0.43984113433566802</v>
      </c>
      <c r="DB1312">
        <v>0.48920863309352502</v>
      </c>
      <c r="DC1312">
        <v>0.55003320753876095</v>
      </c>
      <c r="DD1312">
        <v>0.49684668355177802</v>
      </c>
      <c r="DE1312">
        <v>0.105277933745087</v>
      </c>
      <c r="DF1312">
        <v>0.63906978087746502</v>
      </c>
      <c r="DG1312">
        <v>3.8380172730280502</v>
      </c>
      <c r="DH1312">
        <v>3.3042254258956798</v>
      </c>
      <c r="DI1312">
        <v>1.9349973336353601</v>
      </c>
      <c r="DJ1312">
        <v>2.6336396835426998</v>
      </c>
      <c r="DK1312">
        <v>9.7757413880245796</v>
      </c>
      <c r="DL1312">
        <v>6.5553338204025202</v>
      </c>
      <c r="DM1312">
        <v>0.13743722003529299</v>
      </c>
      <c r="DN1312">
        <v>0.44918659494895102</v>
      </c>
      <c r="DO1312">
        <v>1.64145351188386</v>
      </c>
      <c r="DP1312">
        <v>1.3297592117754999</v>
      </c>
      <c r="DQ1312">
        <v>0.14557383454056499</v>
      </c>
      <c r="DR1312">
        <v>0.28911761304498701</v>
      </c>
      <c r="DS1312">
        <v>0.35999642212398603</v>
      </c>
      <c r="DT1312">
        <v>0.49352014726657401</v>
      </c>
    </row>
    <row r="1313" spans="1:124" x14ac:dyDescent="0.35">
      <c r="A1313" s="19" t="str">
        <f t="shared" si="40"/>
        <v xml:space="preserve">  OREO / [Capital + ALLL]--38352</v>
      </c>
      <c r="B1313" s="19" t="str">
        <f t="shared" si="41"/>
        <v xml:space="preserve">  OREO / [Capital + ALLL]</v>
      </c>
      <c r="C1313">
        <v>13</v>
      </c>
      <c r="D1313" s="27">
        <v>38352</v>
      </c>
      <c r="E1313">
        <v>0</v>
      </c>
      <c r="F1313">
        <v>0</v>
      </c>
      <c r="G1313">
        <v>1.4349457458675601</v>
      </c>
      <c r="H1313">
        <v>1.12033777294851</v>
      </c>
      <c r="I1313">
        <v>0</v>
      </c>
      <c r="J1313">
        <v>0</v>
      </c>
      <c r="K1313">
        <v>0.63083887123182103</v>
      </c>
      <c r="L1313">
        <v>0.78404550431569098</v>
      </c>
      <c r="M1313">
        <v>0</v>
      </c>
      <c r="N1313">
        <v>0</v>
      </c>
      <c r="O1313">
        <v>1.1557208180493399</v>
      </c>
      <c r="P1313">
        <v>1.07500787077131</v>
      </c>
      <c r="Q1313">
        <v>0.63231646537425701</v>
      </c>
      <c r="R1313">
        <v>1.70949847164044</v>
      </c>
      <c r="S1313">
        <v>3.0852898900598</v>
      </c>
      <c r="T1313">
        <v>2.0354593250186599</v>
      </c>
      <c r="U1313">
        <v>0</v>
      </c>
      <c r="V1313">
        <v>0</v>
      </c>
      <c r="W1313">
        <v>0.57057584269662898</v>
      </c>
      <c r="X1313">
        <v>0.85364907796921996</v>
      </c>
      <c r="Y1313">
        <v>0</v>
      </c>
      <c r="Z1313">
        <v>0</v>
      </c>
      <c r="AA1313">
        <v>0.63339327080397201</v>
      </c>
      <c r="AB1313">
        <v>0.86176578092033196</v>
      </c>
      <c r="AC1313">
        <v>0</v>
      </c>
      <c r="AD1313">
        <v>0</v>
      </c>
      <c r="AE1313">
        <v>0.20166180194463501</v>
      </c>
      <c r="AF1313">
        <v>0.38478359373891002</v>
      </c>
      <c r="AG1313">
        <v>0</v>
      </c>
      <c r="AH1313">
        <v>0</v>
      </c>
      <c r="AI1313">
        <v>0.85613987068767905</v>
      </c>
      <c r="AJ1313">
        <v>1.1125242345325701</v>
      </c>
      <c r="AK1313">
        <v>0</v>
      </c>
      <c r="AL1313">
        <v>0</v>
      </c>
      <c r="AM1313">
        <v>0.918913460567505</v>
      </c>
      <c r="AN1313">
        <v>0.63698039620767899</v>
      </c>
      <c r="AO1313">
        <v>0</v>
      </c>
      <c r="AP1313">
        <v>0</v>
      </c>
      <c r="AQ1313">
        <v>0.20897297023756201</v>
      </c>
      <c r="AR1313">
        <v>0.52487554781105406</v>
      </c>
      <c r="AS1313">
        <v>0</v>
      </c>
      <c r="AT1313">
        <v>0</v>
      </c>
      <c r="AU1313">
        <v>0.71359974787879299</v>
      </c>
      <c r="AV1313">
        <v>0.83755507537957996</v>
      </c>
      <c r="AW1313">
        <v>0</v>
      </c>
      <c r="AX1313">
        <v>0</v>
      </c>
      <c r="AY1313">
        <v>1.48624553702733</v>
      </c>
      <c r="AZ1313">
        <v>1.0529523734161499</v>
      </c>
      <c r="BA1313">
        <v>0</v>
      </c>
      <c r="BB1313">
        <v>0</v>
      </c>
      <c r="BC1313">
        <v>0.80093492191717397</v>
      </c>
      <c r="BD1313">
        <v>1.12169722286852</v>
      </c>
      <c r="BE1313">
        <v>0</v>
      </c>
      <c r="BF1313">
        <v>0</v>
      </c>
      <c r="BG1313">
        <v>0.63211607101789702</v>
      </c>
      <c r="BH1313">
        <v>0.73490014718358398</v>
      </c>
      <c r="BI1313">
        <v>5.2101424105592202E-2</v>
      </c>
      <c r="BJ1313">
        <v>0.25462905579935102</v>
      </c>
      <c r="BK1313">
        <v>0.42788282127245603</v>
      </c>
      <c r="BL1313">
        <v>0.810150074869599</v>
      </c>
      <c r="BM1313">
        <v>0</v>
      </c>
      <c r="BN1313">
        <v>0</v>
      </c>
      <c r="BO1313">
        <v>0.158348317700993</v>
      </c>
      <c r="BP1313">
        <v>0.158348317700993</v>
      </c>
      <c r="BQ1313">
        <v>0</v>
      </c>
      <c r="BR1313">
        <v>0</v>
      </c>
      <c r="BS1313">
        <v>0.15472752086837799</v>
      </c>
      <c r="BT1313">
        <v>0.15472752086837799</v>
      </c>
      <c r="BU1313">
        <v>0</v>
      </c>
      <c r="BV1313">
        <v>1.0813618548425199</v>
      </c>
      <c r="BW1313">
        <v>3.4615715093731998</v>
      </c>
      <c r="BX1313">
        <v>2.0259646308378398</v>
      </c>
      <c r="BZ1313" t="s">
        <v>284</v>
      </c>
      <c r="CC1313">
        <v>0</v>
      </c>
      <c r="CD1313">
        <v>0</v>
      </c>
      <c r="CE1313">
        <v>0.47770700636942698</v>
      </c>
      <c r="CF1313">
        <v>0.78462355225066505</v>
      </c>
      <c r="CG1313">
        <v>0</v>
      </c>
      <c r="CH1313">
        <v>0</v>
      </c>
      <c r="CI1313">
        <v>1.12183082791115</v>
      </c>
      <c r="CJ1313">
        <v>1.1305073860238899</v>
      </c>
      <c r="CK1313">
        <v>0</v>
      </c>
      <c r="CL1313">
        <v>0</v>
      </c>
      <c r="CM1313">
        <v>0</v>
      </c>
      <c r="CN1313">
        <v>0.92834465931880705</v>
      </c>
      <c r="CO1313">
        <v>0</v>
      </c>
      <c r="CP1313">
        <v>0</v>
      </c>
      <c r="CQ1313">
        <v>0</v>
      </c>
      <c r="CR1313">
        <v>0</v>
      </c>
      <c r="CS1313">
        <v>0</v>
      </c>
      <c r="CT1313">
        <v>0</v>
      </c>
      <c r="CU1313">
        <v>1.38811771238201E-2</v>
      </c>
      <c r="CV1313">
        <v>0.15667439512801501</v>
      </c>
      <c r="CW1313">
        <v>0</v>
      </c>
      <c r="CX1313">
        <v>0</v>
      </c>
      <c r="CY1313">
        <v>0.47609641272499997</v>
      </c>
      <c r="CZ1313">
        <v>0.31071329047589802</v>
      </c>
      <c r="DA1313">
        <v>1.9071381456307901</v>
      </c>
      <c r="DB1313">
        <v>3.8142762912615802</v>
      </c>
      <c r="DC1313">
        <v>8.6121741168538097</v>
      </c>
      <c r="DD1313">
        <v>5.7414494112358696</v>
      </c>
      <c r="DE1313">
        <v>9.4046527296887603E-2</v>
      </c>
      <c r="DF1313">
        <v>0.95312558493879396</v>
      </c>
      <c r="DG1313">
        <v>5.59026644205907</v>
      </c>
      <c r="DH1313">
        <v>4.7311873844171703</v>
      </c>
      <c r="DI1313">
        <v>0</v>
      </c>
      <c r="DJ1313">
        <v>0</v>
      </c>
      <c r="DK1313">
        <v>0.45417296677734798</v>
      </c>
      <c r="DL1313">
        <v>1.0263278848034201</v>
      </c>
      <c r="DM1313">
        <v>0</v>
      </c>
      <c r="DN1313">
        <v>0</v>
      </c>
      <c r="DO1313">
        <v>0.70434676441229205</v>
      </c>
      <c r="DP1313">
        <v>1.47381569376998</v>
      </c>
      <c r="DQ1313">
        <v>0</v>
      </c>
      <c r="DR1313">
        <v>0</v>
      </c>
      <c r="DS1313">
        <v>0.114203536079858</v>
      </c>
      <c r="DT1313">
        <v>0.35399120282794599</v>
      </c>
    </row>
    <row r="1314" spans="1:124" x14ac:dyDescent="0.35">
      <c r="A1314" s="19" t="str">
        <f t="shared" si="40"/>
        <v>ROAA--38352</v>
      </c>
      <c r="B1314" s="19" t="str">
        <f t="shared" si="41"/>
        <v>ROAA</v>
      </c>
      <c r="C1314">
        <v>14</v>
      </c>
      <c r="D1314" s="27">
        <v>38352</v>
      </c>
      <c r="E1314">
        <v>1.01</v>
      </c>
      <c r="F1314">
        <v>1.33</v>
      </c>
      <c r="G1314">
        <v>1.72</v>
      </c>
      <c r="H1314">
        <v>1.49858823529412</v>
      </c>
      <c r="I1314">
        <v>0.91</v>
      </c>
      <c r="J1314">
        <v>1.27</v>
      </c>
      <c r="K1314">
        <v>1.68</v>
      </c>
      <c r="L1314">
        <v>1.3004265997490601</v>
      </c>
      <c r="M1314">
        <v>0.73</v>
      </c>
      <c r="N1314">
        <v>1.08</v>
      </c>
      <c r="O1314">
        <v>1.43</v>
      </c>
      <c r="P1314">
        <v>1.0366537381302701</v>
      </c>
      <c r="Q1314">
        <v>0.89500000000000002</v>
      </c>
      <c r="R1314">
        <v>1.08</v>
      </c>
      <c r="S1314">
        <v>1.2150000000000001</v>
      </c>
      <c r="T1314">
        <v>1.06391304347826</v>
      </c>
      <c r="U1314">
        <v>0.87</v>
      </c>
      <c r="V1314">
        <v>1.33</v>
      </c>
      <c r="W1314">
        <v>1.76</v>
      </c>
      <c r="X1314">
        <v>1.2843429844098</v>
      </c>
      <c r="Y1314">
        <v>0.97</v>
      </c>
      <c r="Z1314">
        <v>1.24</v>
      </c>
      <c r="AA1314">
        <v>1.69</v>
      </c>
      <c r="AB1314">
        <v>1.33311688311688</v>
      </c>
      <c r="AC1314">
        <v>0.89</v>
      </c>
      <c r="AD1314">
        <v>1.1299999999999999</v>
      </c>
      <c r="AE1314">
        <v>1.5149999999999999</v>
      </c>
      <c r="AF1314">
        <v>1.1891836734693899</v>
      </c>
      <c r="AG1314">
        <v>0.91249999999999998</v>
      </c>
      <c r="AH1314">
        <v>1.3149999999999999</v>
      </c>
      <c r="AI1314">
        <v>1.81</v>
      </c>
      <c r="AJ1314">
        <v>1.92988372093023</v>
      </c>
      <c r="AK1314">
        <v>1.05</v>
      </c>
      <c r="AL1314">
        <v>1.27</v>
      </c>
      <c r="AM1314">
        <v>1.6</v>
      </c>
      <c r="AN1314">
        <v>1.24652173913043</v>
      </c>
      <c r="AO1314">
        <v>0.89</v>
      </c>
      <c r="AP1314">
        <v>1.21</v>
      </c>
      <c r="AQ1314">
        <v>1.61</v>
      </c>
      <c r="AR1314">
        <v>1.28052173913043</v>
      </c>
      <c r="AS1314">
        <v>0.96</v>
      </c>
      <c r="AT1314">
        <v>1.31</v>
      </c>
      <c r="AU1314">
        <v>1.76</v>
      </c>
      <c r="AV1314">
        <v>1.3502892561983499</v>
      </c>
      <c r="AW1314">
        <v>0.93</v>
      </c>
      <c r="AX1314">
        <v>1.28</v>
      </c>
      <c r="AY1314">
        <v>1.7</v>
      </c>
      <c r="AZ1314">
        <v>1.31288043478261</v>
      </c>
      <c r="BA1314">
        <v>0.86250000000000004</v>
      </c>
      <c r="BB1314">
        <v>1.2749999999999999</v>
      </c>
      <c r="BC1314">
        <v>1.69</v>
      </c>
      <c r="BD1314">
        <v>1.2200632911392399</v>
      </c>
      <c r="BE1314">
        <v>1.0349999999999999</v>
      </c>
      <c r="BF1314">
        <v>1.29</v>
      </c>
      <c r="BG1314">
        <v>1.93</v>
      </c>
      <c r="BH1314">
        <v>1.8774285714285699</v>
      </c>
      <c r="BI1314">
        <v>0.78249999999999997</v>
      </c>
      <c r="BJ1314">
        <v>1.07</v>
      </c>
      <c r="BK1314">
        <v>1.4475</v>
      </c>
      <c r="BL1314">
        <v>1.3783333333333301</v>
      </c>
      <c r="BM1314">
        <v>2.0074999999999998</v>
      </c>
      <c r="BN1314">
        <v>2.09</v>
      </c>
      <c r="BO1314">
        <v>2.1749999999999998</v>
      </c>
      <c r="BP1314">
        <v>2.0924999999999998</v>
      </c>
      <c r="BQ1314">
        <v>-0.19500000000000001</v>
      </c>
      <c r="BR1314">
        <v>0.7</v>
      </c>
      <c r="BS1314">
        <v>0.98750000000000004</v>
      </c>
      <c r="BT1314">
        <v>9.2500000000000096E-2</v>
      </c>
      <c r="BU1314">
        <v>0.46500000000000002</v>
      </c>
      <c r="BV1314">
        <v>0.71</v>
      </c>
      <c r="BW1314">
        <v>1.2</v>
      </c>
      <c r="BX1314">
        <v>0.81578947368421095</v>
      </c>
      <c r="BZ1314" t="s">
        <v>284</v>
      </c>
      <c r="CC1314">
        <v>0.88</v>
      </c>
      <c r="CD1314">
        <v>1.42</v>
      </c>
      <c r="CE1314">
        <v>1.79</v>
      </c>
      <c r="CF1314">
        <v>1.1711382113821101</v>
      </c>
      <c r="CG1314">
        <v>1.2275</v>
      </c>
      <c r="CH1314">
        <v>1.4850000000000001</v>
      </c>
      <c r="CI1314">
        <v>1.76</v>
      </c>
      <c r="CJ1314">
        <v>1.6771428571428599</v>
      </c>
      <c r="CK1314">
        <v>1.1000000000000001</v>
      </c>
      <c r="CL1314">
        <v>1.37</v>
      </c>
      <c r="CM1314">
        <v>1.73</v>
      </c>
      <c r="CN1314">
        <v>1.30571428571429</v>
      </c>
      <c r="CO1314">
        <v>0.97750000000000004</v>
      </c>
      <c r="CP1314">
        <v>1.325</v>
      </c>
      <c r="CQ1314">
        <v>1.5075000000000001</v>
      </c>
      <c r="CR1314">
        <v>1.345</v>
      </c>
      <c r="CS1314">
        <v>1.0900000000000001</v>
      </c>
      <c r="CT1314">
        <v>1.375</v>
      </c>
      <c r="CU1314">
        <v>1.53</v>
      </c>
      <c r="CV1314">
        <v>1.3</v>
      </c>
      <c r="CW1314">
        <v>1.05</v>
      </c>
      <c r="CX1314">
        <v>1.17</v>
      </c>
      <c r="CY1314">
        <v>1.6325000000000001</v>
      </c>
      <c r="CZ1314">
        <v>1.3225</v>
      </c>
      <c r="DA1314">
        <v>1.73</v>
      </c>
      <c r="DB1314">
        <v>1.77</v>
      </c>
      <c r="DC1314">
        <v>1.9750000000000001</v>
      </c>
      <c r="DD1314">
        <v>1.88</v>
      </c>
      <c r="DE1314">
        <v>0.59499999999999997</v>
      </c>
      <c r="DF1314">
        <v>0.76500000000000001</v>
      </c>
      <c r="DG1314">
        <v>1.2324999999999999</v>
      </c>
      <c r="DH1314">
        <v>1.0625</v>
      </c>
      <c r="DI1314">
        <v>0.95250000000000001</v>
      </c>
      <c r="DJ1314">
        <v>1.4850000000000001</v>
      </c>
      <c r="DK1314">
        <v>4.6825000000000001</v>
      </c>
      <c r="DL1314">
        <v>4.1050000000000004</v>
      </c>
      <c r="DM1314">
        <v>0.98750000000000004</v>
      </c>
      <c r="DN1314">
        <v>1.19</v>
      </c>
      <c r="DO1314">
        <v>1.5349999999999999</v>
      </c>
      <c r="DP1314">
        <v>0.97333333333333305</v>
      </c>
      <c r="DQ1314">
        <v>1.095</v>
      </c>
      <c r="DR1314">
        <v>1.25</v>
      </c>
      <c r="DS1314">
        <v>1.57</v>
      </c>
      <c r="DT1314">
        <v>1.3085714285714301</v>
      </c>
    </row>
    <row r="1315" spans="1:124" x14ac:dyDescent="0.35">
      <c r="A1315" s="19" t="str">
        <f t="shared" si="40"/>
        <v>NIM--38352</v>
      </c>
      <c r="B1315" s="19" t="str">
        <f t="shared" si="41"/>
        <v>NIM</v>
      </c>
      <c r="C1315">
        <v>15</v>
      </c>
      <c r="D1315" s="27">
        <v>38352</v>
      </c>
      <c r="E1315">
        <v>4.28</v>
      </c>
      <c r="F1315">
        <v>4.5599999999999996</v>
      </c>
      <c r="G1315">
        <v>4.9800000000000004</v>
      </c>
      <c r="H1315">
        <v>4.8705882352941199</v>
      </c>
      <c r="I1315">
        <v>4.01</v>
      </c>
      <c r="J1315">
        <v>4.45</v>
      </c>
      <c r="K1315">
        <v>4.8899999999999997</v>
      </c>
      <c r="L1315">
        <v>4.4895357590966096</v>
      </c>
      <c r="M1315">
        <v>3.73</v>
      </c>
      <c r="N1315">
        <v>4.1900000000000004</v>
      </c>
      <c r="O1315">
        <v>4.67</v>
      </c>
      <c r="P1315">
        <v>4.1867228464419801</v>
      </c>
      <c r="Q1315">
        <v>4.1500000000000004</v>
      </c>
      <c r="R1315">
        <v>4.3899999999999997</v>
      </c>
      <c r="S1315">
        <v>4.8099999999999996</v>
      </c>
      <c r="T1315">
        <v>4.4473913043478301</v>
      </c>
      <c r="U1315">
        <v>4.01</v>
      </c>
      <c r="V1315">
        <v>4.4800000000000004</v>
      </c>
      <c r="W1315">
        <v>4.87</v>
      </c>
      <c r="X1315">
        <v>4.4399331848552297</v>
      </c>
      <c r="Y1315">
        <v>4.3099999999999996</v>
      </c>
      <c r="Z1315">
        <v>4.7</v>
      </c>
      <c r="AA1315">
        <v>5.18</v>
      </c>
      <c r="AB1315">
        <v>4.7893506493506504</v>
      </c>
      <c r="AC1315">
        <v>3.9925000000000002</v>
      </c>
      <c r="AD1315">
        <v>4.22</v>
      </c>
      <c r="AE1315">
        <v>4.5125000000000002</v>
      </c>
      <c r="AF1315">
        <v>4.2702040816326496</v>
      </c>
      <c r="AG1315">
        <v>3.9725000000000001</v>
      </c>
      <c r="AH1315">
        <v>4.6050000000000004</v>
      </c>
      <c r="AI1315">
        <v>5.2175000000000002</v>
      </c>
      <c r="AJ1315">
        <v>5.6112790697674404</v>
      </c>
      <c r="AK1315">
        <v>3.99</v>
      </c>
      <c r="AL1315">
        <v>4.37</v>
      </c>
      <c r="AM1315">
        <v>4.75</v>
      </c>
      <c r="AN1315">
        <v>4.39971014492754</v>
      </c>
      <c r="AO1315">
        <v>3.9249999999999998</v>
      </c>
      <c r="AP1315">
        <v>4.32</v>
      </c>
      <c r="AQ1315">
        <v>4.82</v>
      </c>
      <c r="AR1315">
        <v>4.3692463768115903</v>
      </c>
      <c r="AS1315">
        <v>4.1375000000000002</v>
      </c>
      <c r="AT1315">
        <v>4.5599999999999996</v>
      </c>
      <c r="AU1315">
        <v>4.9824999999999999</v>
      </c>
      <c r="AV1315">
        <v>4.5874793388429698</v>
      </c>
      <c r="AW1315">
        <v>4.0625</v>
      </c>
      <c r="AX1315">
        <v>4.42</v>
      </c>
      <c r="AY1315">
        <v>4.75</v>
      </c>
      <c r="AZ1315">
        <v>4.4316304347826101</v>
      </c>
      <c r="BA1315">
        <v>4.0774999999999997</v>
      </c>
      <c r="BB1315">
        <v>4.5599999999999996</v>
      </c>
      <c r="BC1315">
        <v>5.01</v>
      </c>
      <c r="BD1315">
        <v>4.5387341772151899</v>
      </c>
      <c r="BE1315">
        <v>3.86</v>
      </c>
      <c r="BF1315">
        <v>4.4400000000000004</v>
      </c>
      <c r="BG1315">
        <v>4.6749999999999998</v>
      </c>
      <c r="BH1315">
        <v>5.6420000000000003</v>
      </c>
      <c r="BI1315">
        <v>4.0199999999999996</v>
      </c>
      <c r="BJ1315">
        <v>4.26</v>
      </c>
      <c r="BK1315">
        <v>4.4400000000000004</v>
      </c>
      <c r="BL1315">
        <v>4.1749999999999998</v>
      </c>
      <c r="BM1315">
        <v>4.4824999999999999</v>
      </c>
      <c r="BN1315">
        <v>4.6500000000000004</v>
      </c>
      <c r="BO1315">
        <v>4.7525000000000004</v>
      </c>
      <c r="BP1315">
        <v>4.585</v>
      </c>
      <c r="BQ1315">
        <v>3.7974999999999999</v>
      </c>
      <c r="BR1315">
        <v>4.0549999999999997</v>
      </c>
      <c r="BS1315">
        <v>4.3449999999999998</v>
      </c>
      <c r="BT1315">
        <v>4.0875000000000004</v>
      </c>
      <c r="BU1315">
        <v>4.12</v>
      </c>
      <c r="BV1315">
        <v>4.5199999999999996</v>
      </c>
      <c r="BW1315">
        <v>4.6900000000000004</v>
      </c>
      <c r="BX1315">
        <v>4.3310526315789497</v>
      </c>
      <c r="BZ1315" t="s">
        <v>284</v>
      </c>
      <c r="CC1315">
        <v>4.2</v>
      </c>
      <c r="CD1315">
        <v>4.5999999999999996</v>
      </c>
      <c r="CE1315">
        <v>4.99</v>
      </c>
      <c r="CF1315">
        <v>4.5396747967479696</v>
      </c>
      <c r="CG1315">
        <v>4.5125000000000002</v>
      </c>
      <c r="CH1315">
        <v>4.9400000000000004</v>
      </c>
      <c r="CI1315">
        <v>5.1375000000000002</v>
      </c>
      <c r="CJ1315">
        <v>4.8342857142857101</v>
      </c>
      <c r="CK1315">
        <v>3.93</v>
      </c>
      <c r="CL1315">
        <v>4.07</v>
      </c>
      <c r="CM1315">
        <v>4.79</v>
      </c>
      <c r="CN1315">
        <v>4.38</v>
      </c>
      <c r="CO1315">
        <v>4.3150000000000004</v>
      </c>
      <c r="CP1315">
        <v>4.7249999999999996</v>
      </c>
      <c r="CQ1315">
        <v>5.1950000000000003</v>
      </c>
      <c r="CR1315">
        <v>4.8366666666666696</v>
      </c>
      <c r="CS1315">
        <v>3.6625000000000001</v>
      </c>
      <c r="CT1315">
        <v>3.9049999999999998</v>
      </c>
      <c r="CU1315">
        <v>4.3150000000000004</v>
      </c>
      <c r="CV1315">
        <v>4.0762499999999999</v>
      </c>
      <c r="CW1315">
        <v>4.0824999999999996</v>
      </c>
      <c r="CX1315">
        <v>4.97</v>
      </c>
      <c r="CY1315">
        <v>5.03</v>
      </c>
      <c r="CZ1315">
        <v>4.2833333333333297</v>
      </c>
      <c r="DA1315">
        <v>4.4050000000000002</v>
      </c>
      <c r="DB1315">
        <v>4.47</v>
      </c>
      <c r="DC1315">
        <v>5.05</v>
      </c>
      <c r="DD1315">
        <v>4.8133333333333299</v>
      </c>
      <c r="DE1315">
        <v>3.4950000000000001</v>
      </c>
      <c r="DF1315">
        <v>3.855</v>
      </c>
      <c r="DG1315">
        <v>9.43</v>
      </c>
      <c r="DH1315">
        <v>9.07</v>
      </c>
      <c r="DI1315">
        <v>4.7525000000000004</v>
      </c>
      <c r="DJ1315">
        <v>5.1749999999999998</v>
      </c>
      <c r="DK1315">
        <v>11.4375</v>
      </c>
      <c r="DL1315">
        <v>7.9407142857142903</v>
      </c>
      <c r="DM1315">
        <v>4.0225</v>
      </c>
      <c r="DN1315">
        <v>4.3449999999999998</v>
      </c>
      <c r="DO1315">
        <v>5.0975000000000001</v>
      </c>
      <c r="DP1315">
        <v>4.63</v>
      </c>
      <c r="DQ1315">
        <v>4.04</v>
      </c>
      <c r="DR1315">
        <v>4.08</v>
      </c>
      <c r="DS1315">
        <v>4.7249999999999996</v>
      </c>
      <c r="DT1315">
        <v>4.29</v>
      </c>
    </row>
    <row r="1316" spans="1:124" x14ac:dyDescent="0.35">
      <c r="A1316" s="19" t="str">
        <f t="shared" si="40"/>
        <v>Provisions / Avg Assets--38352</v>
      </c>
      <c r="B1316" s="19" t="str">
        <f t="shared" si="41"/>
        <v>Provisions / Avg Assets</v>
      </c>
      <c r="C1316">
        <v>16</v>
      </c>
      <c r="D1316" s="27">
        <v>38352</v>
      </c>
      <c r="E1316">
        <v>0.05</v>
      </c>
      <c r="F1316">
        <v>0.16</v>
      </c>
      <c r="G1316">
        <v>0.27</v>
      </c>
      <c r="H1316">
        <v>0.378117647058824</v>
      </c>
      <c r="I1316">
        <v>0.03</v>
      </c>
      <c r="J1316">
        <v>0.12</v>
      </c>
      <c r="K1316">
        <v>0.26</v>
      </c>
      <c r="L1316">
        <v>0.19784190715181901</v>
      </c>
      <c r="M1316">
        <v>0.04</v>
      </c>
      <c r="N1316">
        <v>0.13</v>
      </c>
      <c r="O1316">
        <v>0.28000000000000003</v>
      </c>
      <c r="P1316">
        <v>0.213411796174936</v>
      </c>
      <c r="Q1316">
        <v>0.115</v>
      </c>
      <c r="R1316">
        <v>0.17</v>
      </c>
      <c r="S1316">
        <v>0.215</v>
      </c>
      <c r="T1316">
        <v>0.18</v>
      </c>
      <c r="U1316">
        <v>0.04</v>
      </c>
      <c r="V1316">
        <v>0.13</v>
      </c>
      <c r="W1316">
        <v>0.28000000000000003</v>
      </c>
      <c r="X1316">
        <v>0.201915367483296</v>
      </c>
      <c r="Y1316">
        <v>7.0000000000000007E-2</v>
      </c>
      <c r="Z1316">
        <v>0.14000000000000001</v>
      </c>
      <c r="AA1316">
        <v>0.27</v>
      </c>
      <c r="AB1316">
        <v>0.20012987012986999</v>
      </c>
      <c r="AC1316">
        <v>0</v>
      </c>
      <c r="AD1316">
        <v>0.09</v>
      </c>
      <c r="AE1316">
        <v>0.18</v>
      </c>
      <c r="AF1316">
        <v>0.121224489795918</v>
      </c>
      <c r="AG1316">
        <v>0</v>
      </c>
      <c r="AH1316">
        <v>0.08</v>
      </c>
      <c r="AI1316">
        <v>0.26500000000000001</v>
      </c>
      <c r="AJ1316">
        <v>0.57232558139534895</v>
      </c>
      <c r="AK1316">
        <v>0.04</v>
      </c>
      <c r="AL1316">
        <v>0.13</v>
      </c>
      <c r="AM1316">
        <v>0.21</v>
      </c>
      <c r="AN1316">
        <v>0.191594202898551</v>
      </c>
      <c r="AO1316">
        <v>0</v>
      </c>
      <c r="AP1316">
        <v>7.0000000000000007E-2</v>
      </c>
      <c r="AQ1316">
        <v>0.18</v>
      </c>
      <c r="AR1316">
        <v>0.12991304347826099</v>
      </c>
      <c r="AS1316">
        <v>0.06</v>
      </c>
      <c r="AT1316">
        <v>0.16</v>
      </c>
      <c r="AU1316">
        <v>0.28999999999999998</v>
      </c>
      <c r="AV1316">
        <v>0.220247933884298</v>
      </c>
      <c r="AW1316">
        <v>0.04</v>
      </c>
      <c r="AX1316">
        <v>0.13</v>
      </c>
      <c r="AY1316">
        <v>0.21</v>
      </c>
      <c r="AZ1316">
        <v>0.157826086956522</v>
      </c>
      <c r="BA1316">
        <v>8.7499999999999994E-2</v>
      </c>
      <c r="BB1316">
        <v>0.17499999999999999</v>
      </c>
      <c r="BC1316">
        <v>0.34</v>
      </c>
      <c r="BD1316">
        <v>0.28126582278480999</v>
      </c>
      <c r="BE1316">
        <v>1.4999999999999999E-2</v>
      </c>
      <c r="BF1316">
        <v>0.1</v>
      </c>
      <c r="BG1316">
        <v>0.16500000000000001</v>
      </c>
      <c r="BH1316">
        <v>0.72314285714285698</v>
      </c>
      <c r="BI1316">
        <v>2.5000000000000001E-3</v>
      </c>
      <c r="BJ1316">
        <v>4.4999999999999998E-2</v>
      </c>
      <c r="BK1316">
        <v>0.185</v>
      </c>
      <c r="BL1316">
        <v>0.118333333333333</v>
      </c>
      <c r="BM1316">
        <v>0.1</v>
      </c>
      <c r="BN1316">
        <v>0.16500000000000001</v>
      </c>
      <c r="BO1316">
        <v>0.24</v>
      </c>
      <c r="BP1316">
        <v>0.17499999999999999</v>
      </c>
      <c r="BQ1316">
        <v>1.4999999999999999E-2</v>
      </c>
      <c r="BR1316">
        <v>0.215</v>
      </c>
      <c r="BS1316">
        <v>0.51749999999999996</v>
      </c>
      <c r="BT1316">
        <v>0.3175</v>
      </c>
      <c r="BU1316">
        <v>5.0000000000000001E-3</v>
      </c>
      <c r="BV1316">
        <v>0.09</v>
      </c>
      <c r="BW1316">
        <v>0.17499999999999999</v>
      </c>
      <c r="BX1316">
        <v>0.138421052631579</v>
      </c>
      <c r="BZ1316" t="s">
        <v>284</v>
      </c>
      <c r="CC1316">
        <v>0.08</v>
      </c>
      <c r="CD1316">
        <v>0.22</v>
      </c>
      <c r="CE1316">
        <v>0.34</v>
      </c>
      <c r="CF1316">
        <v>0.301382113821138</v>
      </c>
      <c r="CG1316">
        <v>0.115</v>
      </c>
      <c r="CH1316">
        <v>0.185</v>
      </c>
      <c r="CI1316">
        <v>0.26750000000000002</v>
      </c>
      <c r="CJ1316">
        <v>0.213571428571429</v>
      </c>
      <c r="CK1316">
        <v>0.09</v>
      </c>
      <c r="CL1316">
        <v>0.17</v>
      </c>
      <c r="CM1316">
        <v>0.43</v>
      </c>
      <c r="CN1316">
        <v>0.28380952380952401</v>
      </c>
      <c r="CO1316">
        <v>6.25E-2</v>
      </c>
      <c r="CP1316">
        <v>7.0000000000000007E-2</v>
      </c>
      <c r="CQ1316">
        <v>8.5000000000000006E-2</v>
      </c>
      <c r="CR1316">
        <v>7.8333333333333297E-2</v>
      </c>
      <c r="CS1316">
        <v>0.01</v>
      </c>
      <c r="CT1316">
        <v>0.05</v>
      </c>
      <c r="CU1316">
        <v>6.5000000000000002E-2</v>
      </c>
      <c r="CV1316">
        <v>0.06</v>
      </c>
      <c r="CW1316">
        <v>0</v>
      </c>
      <c r="CX1316">
        <v>3.5000000000000003E-2</v>
      </c>
      <c r="CY1316">
        <v>0.2</v>
      </c>
      <c r="CZ1316">
        <v>0.200833333333333</v>
      </c>
      <c r="DA1316">
        <v>0.11</v>
      </c>
      <c r="DB1316">
        <v>0.12</v>
      </c>
      <c r="DC1316">
        <v>0.16500000000000001</v>
      </c>
      <c r="DD1316">
        <v>0.14333333333333301</v>
      </c>
      <c r="DE1316">
        <v>0</v>
      </c>
      <c r="DF1316">
        <v>0.06</v>
      </c>
      <c r="DG1316">
        <v>0.80500000000000005</v>
      </c>
      <c r="DH1316">
        <v>0.745</v>
      </c>
      <c r="DI1316">
        <v>3.2500000000000001E-2</v>
      </c>
      <c r="DJ1316">
        <v>0.36</v>
      </c>
      <c r="DK1316">
        <v>3.0625</v>
      </c>
      <c r="DL1316">
        <v>2.1578571428571398</v>
      </c>
      <c r="DM1316">
        <v>0.1075</v>
      </c>
      <c r="DN1316">
        <v>0.18</v>
      </c>
      <c r="DO1316">
        <v>0.2525</v>
      </c>
      <c r="DP1316">
        <v>0.27083333333333298</v>
      </c>
      <c r="DQ1316">
        <v>0.115</v>
      </c>
      <c r="DR1316">
        <v>0.2</v>
      </c>
      <c r="DS1316">
        <v>0.23499999999999999</v>
      </c>
      <c r="DT1316">
        <v>0.25857142857142901</v>
      </c>
    </row>
    <row r="1317" spans="1:124" x14ac:dyDescent="0.35">
      <c r="A1317" s="19" t="str">
        <f t="shared" si="40"/>
        <v>Negative Earners (last 4 qtrs)--38352</v>
      </c>
      <c r="B1317" s="19" t="str">
        <f t="shared" si="41"/>
        <v>Negative Earners (last 4 qtrs)</v>
      </c>
      <c r="C1317">
        <v>17</v>
      </c>
      <c r="D1317" s="27">
        <v>38352</v>
      </c>
      <c r="F1317">
        <v>1.1764705882352899</v>
      </c>
      <c r="H1317">
        <v>1</v>
      </c>
      <c r="J1317">
        <v>3.5670356703567001</v>
      </c>
      <c r="L1317">
        <v>29</v>
      </c>
      <c r="N1317">
        <v>5.8854371477257796</v>
      </c>
      <c r="P1317">
        <v>449</v>
      </c>
      <c r="R1317">
        <v>4.3478260869565197</v>
      </c>
      <c r="T1317">
        <v>1</v>
      </c>
      <c r="V1317">
        <v>5.2516411378555796</v>
      </c>
      <c r="X1317">
        <v>24</v>
      </c>
      <c r="Z1317">
        <v>1.2987012987013</v>
      </c>
      <c r="AB1317">
        <v>1</v>
      </c>
      <c r="AD1317">
        <v>1</v>
      </c>
      <c r="AF1317">
        <v>1</v>
      </c>
      <c r="AH1317">
        <v>0</v>
      </c>
      <c r="AI1317"/>
      <c r="AJ1317">
        <v>0</v>
      </c>
      <c r="AK1317"/>
      <c r="AL1317">
        <v>2.8985507246376798</v>
      </c>
      <c r="AN1317">
        <v>2</v>
      </c>
      <c r="AP1317">
        <v>1.1396011396011401</v>
      </c>
      <c r="AR1317">
        <v>4</v>
      </c>
      <c r="AT1317">
        <v>3.6585365853658498</v>
      </c>
      <c r="AV1317">
        <v>18</v>
      </c>
      <c r="AX1317">
        <v>2.1505376344085998</v>
      </c>
      <c r="AZ1317">
        <v>4</v>
      </c>
      <c r="BB1317">
        <v>6.875</v>
      </c>
      <c r="BD1317">
        <v>11</v>
      </c>
      <c r="BF1317">
        <v>0</v>
      </c>
      <c r="BH1317">
        <v>0</v>
      </c>
      <c r="BJ1317">
        <v>0</v>
      </c>
      <c r="BL1317">
        <v>0</v>
      </c>
      <c r="BN1317">
        <v>0</v>
      </c>
      <c r="BP1317">
        <v>0</v>
      </c>
      <c r="BR1317">
        <v>25</v>
      </c>
      <c r="BT1317">
        <v>1</v>
      </c>
      <c r="BV1317">
        <v>10.526315789473699</v>
      </c>
      <c r="BX1317">
        <v>2</v>
      </c>
      <c r="BZ1317" t="s">
        <v>285</v>
      </c>
      <c r="CB1317">
        <v>0</v>
      </c>
      <c r="CD1317">
        <v>7.2</v>
      </c>
      <c r="CF1317">
        <v>9</v>
      </c>
      <c r="CH1317">
        <v>0</v>
      </c>
      <c r="CJ1317">
        <v>0</v>
      </c>
      <c r="CL1317">
        <v>9.5238095238095202</v>
      </c>
      <c r="CN1317">
        <v>2</v>
      </c>
      <c r="CP1317">
        <v>0</v>
      </c>
      <c r="CR1317">
        <v>0</v>
      </c>
      <c r="CT1317">
        <v>0</v>
      </c>
      <c r="CV1317">
        <v>0</v>
      </c>
      <c r="CX1317">
        <v>8.3333333333333304</v>
      </c>
      <c r="CZ1317">
        <v>1</v>
      </c>
      <c r="DB1317">
        <v>0</v>
      </c>
      <c r="DD1317">
        <v>0</v>
      </c>
      <c r="DF1317">
        <v>0</v>
      </c>
      <c r="DH1317">
        <v>0</v>
      </c>
      <c r="DJ1317">
        <v>0</v>
      </c>
      <c r="DL1317">
        <v>0</v>
      </c>
      <c r="DN1317">
        <v>8.3333333333333304</v>
      </c>
      <c r="DP1317">
        <v>1</v>
      </c>
      <c r="DR1317">
        <v>0</v>
      </c>
      <c r="DT1317">
        <v>0</v>
      </c>
    </row>
    <row r="1318" spans="1:124" x14ac:dyDescent="0.35">
      <c r="A1318" s="19" t="str">
        <f t="shared" si="40"/>
        <v>Noncore Funding / Liab--38352</v>
      </c>
      <c r="B1318" s="19" t="str">
        <f t="shared" si="41"/>
        <v>Noncore Funding / Liab</v>
      </c>
      <c r="C1318">
        <v>18</v>
      </c>
      <c r="D1318" s="27">
        <v>38352</v>
      </c>
      <c r="E1318">
        <v>11.841057612859601</v>
      </c>
      <c r="F1318">
        <v>15.992080950286001</v>
      </c>
      <c r="G1318">
        <v>24.6455901541066</v>
      </c>
      <c r="H1318">
        <v>19.564464575091701</v>
      </c>
      <c r="I1318">
        <v>10.2447908231706</v>
      </c>
      <c r="J1318">
        <v>15.7984781776417</v>
      </c>
      <c r="K1318">
        <v>23.9015382272312</v>
      </c>
      <c r="L1318">
        <v>18.711227638463001</v>
      </c>
      <c r="M1318">
        <v>12.2673363979059</v>
      </c>
      <c r="N1318">
        <v>19.276828199162701</v>
      </c>
      <c r="O1318">
        <v>28.635608929666802</v>
      </c>
      <c r="P1318">
        <v>22.288922279448201</v>
      </c>
      <c r="Q1318">
        <v>11.736677655749</v>
      </c>
      <c r="R1318">
        <v>17.383271189270399</v>
      </c>
      <c r="S1318">
        <v>20.9019059098034</v>
      </c>
      <c r="T1318">
        <v>17.659821890750202</v>
      </c>
      <c r="U1318">
        <v>9.7515849717542</v>
      </c>
      <c r="V1318">
        <v>15.8621606451803</v>
      </c>
      <c r="W1318">
        <v>23.9015382272312</v>
      </c>
      <c r="X1318">
        <v>18.687910656991502</v>
      </c>
      <c r="Y1318">
        <v>11.8050796642111</v>
      </c>
      <c r="Z1318">
        <v>15.556597658027901</v>
      </c>
      <c r="AA1318">
        <v>26.421671566568701</v>
      </c>
      <c r="AB1318">
        <v>19.2423321929449</v>
      </c>
      <c r="AC1318">
        <v>10.2524511689249</v>
      </c>
      <c r="AD1318">
        <v>14.9305869884882</v>
      </c>
      <c r="AE1318">
        <v>21.197552757951701</v>
      </c>
      <c r="AF1318">
        <v>17.336967014480301</v>
      </c>
      <c r="AG1318">
        <v>12.1172495591951</v>
      </c>
      <c r="AH1318">
        <v>16.2177578772461</v>
      </c>
      <c r="AI1318">
        <v>25.291332930005701</v>
      </c>
      <c r="AJ1318">
        <v>21.824084661135</v>
      </c>
      <c r="AK1318">
        <v>9.2482229629332195</v>
      </c>
      <c r="AL1318">
        <v>14.9960222752586</v>
      </c>
      <c r="AM1318">
        <v>24.1084082109723</v>
      </c>
      <c r="AN1318">
        <v>19.1662840701728</v>
      </c>
      <c r="AO1318">
        <v>9.4533561305864602</v>
      </c>
      <c r="AP1318">
        <v>14.4970414201183</v>
      </c>
      <c r="AQ1318">
        <v>21.105626638300301</v>
      </c>
      <c r="AR1318">
        <v>16.465830610870501</v>
      </c>
      <c r="AS1318">
        <v>11.1774064278199</v>
      </c>
      <c r="AT1318">
        <v>17.970791962872902</v>
      </c>
      <c r="AU1318">
        <v>26.477177856858301</v>
      </c>
      <c r="AV1318">
        <v>20.815496918265101</v>
      </c>
      <c r="AW1318">
        <v>9.2953096389956293</v>
      </c>
      <c r="AX1318">
        <v>14.559244605842901</v>
      </c>
      <c r="AY1318">
        <v>20.536571296439799</v>
      </c>
      <c r="AZ1318">
        <v>16.713111100388399</v>
      </c>
      <c r="BA1318">
        <v>9.9533899509861801</v>
      </c>
      <c r="BB1318">
        <v>15.802543507335599</v>
      </c>
      <c r="BC1318">
        <v>24.276029702941798</v>
      </c>
      <c r="BD1318">
        <v>19.702746183162301</v>
      </c>
      <c r="BE1318">
        <v>6.6681032998574601</v>
      </c>
      <c r="BF1318">
        <v>17.007546522596702</v>
      </c>
      <c r="BG1318">
        <v>27.774584209476401</v>
      </c>
      <c r="BH1318">
        <v>23.1986709700756</v>
      </c>
      <c r="BI1318">
        <v>11.1635941105557</v>
      </c>
      <c r="BJ1318">
        <v>14.939488310840799</v>
      </c>
      <c r="BK1318">
        <v>26.879886735335798</v>
      </c>
      <c r="BL1318">
        <v>21.4084141620874</v>
      </c>
      <c r="BM1318">
        <v>26.344409357650701</v>
      </c>
      <c r="BN1318">
        <v>33.904038880794999</v>
      </c>
      <c r="BO1318">
        <v>38.650031543498102</v>
      </c>
      <c r="BP1318">
        <v>31.0904020203538</v>
      </c>
      <c r="BQ1318">
        <v>13.8110052070842</v>
      </c>
      <c r="BR1318">
        <v>21.0758404381004</v>
      </c>
      <c r="BS1318">
        <v>34.4776235820054</v>
      </c>
      <c r="BT1318">
        <v>27.2127883509892</v>
      </c>
      <c r="BU1318">
        <v>7.3628056277920297</v>
      </c>
      <c r="BV1318">
        <v>12.933948889454401</v>
      </c>
      <c r="BW1318">
        <v>19.269029286266399</v>
      </c>
      <c r="BX1318">
        <v>17.1665721958246</v>
      </c>
      <c r="BZ1318" t="s">
        <v>284</v>
      </c>
      <c r="CC1318">
        <v>10.2447908231706</v>
      </c>
      <c r="CD1318">
        <v>17.007546522596702</v>
      </c>
      <c r="CE1318">
        <v>29.830905973473101</v>
      </c>
      <c r="CF1318">
        <v>21.961352794029199</v>
      </c>
      <c r="CG1318">
        <v>14.782856341057499</v>
      </c>
      <c r="CH1318">
        <v>19.2637105851828</v>
      </c>
      <c r="CI1318">
        <v>29.903327379538801</v>
      </c>
      <c r="CJ1318">
        <v>24.578255843551801</v>
      </c>
      <c r="CK1318">
        <v>10.3543568755029</v>
      </c>
      <c r="CL1318">
        <v>15.8266764320144</v>
      </c>
      <c r="CM1318">
        <v>24.150746212949301</v>
      </c>
      <c r="CN1318">
        <v>22.290719970851001</v>
      </c>
      <c r="CO1318">
        <v>15.4292205051143</v>
      </c>
      <c r="CP1318">
        <v>17.362003590200299</v>
      </c>
      <c r="CQ1318">
        <v>23.515391212006801</v>
      </c>
      <c r="CR1318">
        <v>18.588711473972801</v>
      </c>
      <c r="CS1318">
        <v>9.5252388235340106</v>
      </c>
      <c r="CT1318">
        <v>11.7179060485017</v>
      </c>
      <c r="CU1318">
        <v>22.566482144619801</v>
      </c>
      <c r="CV1318">
        <v>15.9688555925344</v>
      </c>
      <c r="CW1318">
        <v>7.3147933550348103</v>
      </c>
      <c r="CX1318">
        <v>17.100980911209099</v>
      </c>
      <c r="CY1318">
        <v>25.575937983678902</v>
      </c>
      <c r="CZ1318">
        <v>17.920934141379401</v>
      </c>
      <c r="DA1318">
        <v>18.775546945543301</v>
      </c>
      <c r="DB1318">
        <v>21.789259863244901</v>
      </c>
      <c r="DC1318">
        <v>23.6388763428182</v>
      </c>
      <c r="DD1318">
        <v>21.0131955711594</v>
      </c>
      <c r="DE1318">
        <v>15.973354668026101</v>
      </c>
      <c r="DF1318">
        <v>19.551310259236601</v>
      </c>
      <c r="DG1318">
        <v>23.135235598632399</v>
      </c>
      <c r="DH1318">
        <v>19.557280007422001</v>
      </c>
      <c r="DI1318">
        <v>17.4620305697328</v>
      </c>
      <c r="DJ1318">
        <v>34.077551793142803</v>
      </c>
      <c r="DK1318">
        <v>71.341597019063101</v>
      </c>
      <c r="DL1318">
        <v>44.878368196038302</v>
      </c>
      <c r="DM1318">
        <v>9.8443720515440791</v>
      </c>
      <c r="DN1318">
        <v>12.614760797829</v>
      </c>
      <c r="DO1318">
        <v>17.7118805118944</v>
      </c>
      <c r="DP1318">
        <v>13.606318242577601</v>
      </c>
      <c r="DQ1318">
        <v>9.9777807526112401</v>
      </c>
      <c r="DR1318">
        <v>23.638711065683999</v>
      </c>
      <c r="DS1318">
        <v>26.2922351136536</v>
      </c>
      <c r="DT1318">
        <v>19.946701802975198</v>
      </c>
    </row>
    <row r="1319" spans="1:124" x14ac:dyDescent="0.35">
      <c r="A1319" s="19" t="str">
        <f t="shared" si="40"/>
        <v>Brokered Dep / Liab--38352</v>
      </c>
      <c r="B1319" s="19" t="str">
        <f t="shared" si="41"/>
        <v>Brokered Dep / Liab</v>
      </c>
      <c r="C1319">
        <v>19</v>
      </c>
      <c r="D1319" s="27">
        <v>38352</v>
      </c>
      <c r="E1319">
        <v>0</v>
      </c>
      <c r="F1319">
        <v>0</v>
      </c>
      <c r="G1319">
        <v>0</v>
      </c>
      <c r="H1319">
        <v>1.5861822606679301</v>
      </c>
      <c r="I1319">
        <v>0</v>
      </c>
      <c r="J1319">
        <v>0</v>
      </c>
      <c r="K1319">
        <v>1.6234165539294101</v>
      </c>
      <c r="L1319">
        <v>2.0915099444871301</v>
      </c>
      <c r="M1319">
        <v>0</v>
      </c>
      <c r="N1319">
        <v>0</v>
      </c>
      <c r="O1319">
        <v>0.55288403787197804</v>
      </c>
      <c r="P1319">
        <v>1.85538641253299</v>
      </c>
      <c r="Q1319">
        <v>0</v>
      </c>
      <c r="R1319">
        <v>0</v>
      </c>
      <c r="S1319">
        <v>0</v>
      </c>
      <c r="T1319">
        <v>0.41916080240605003</v>
      </c>
      <c r="U1319">
        <v>0</v>
      </c>
      <c r="V1319">
        <v>0</v>
      </c>
      <c r="W1319">
        <v>2.2807961269499701</v>
      </c>
      <c r="X1319">
        <v>2.5524884925748199</v>
      </c>
      <c r="Y1319">
        <v>0</v>
      </c>
      <c r="Z1319">
        <v>0</v>
      </c>
      <c r="AA1319">
        <v>0</v>
      </c>
      <c r="AB1319">
        <v>1.2502746686209101</v>
      </c>
      <c r="AC1319">
        <v>0</v>
      </c>
      <c r="AD1319">
        <v>0</v>
      </c>
      <c r="AE1319">
        <v>0</v>
      </c>
      <c r="AF1319">
        <v>1.4368700261776499</v>
      </c>
      <c r="AG1319">
        <v>0</v>
      </c>
      <c r="AH1319">
        <v>0</v>
      </c>
      <c r="AI1319">
        <v>0.105581237211912</v>
      </c>
      <c r="AJ1319">
        <v>1.7725715912247599</v>
      </c>
      <c r="AK1319">
        <v>0</v>
      </c>
      <c r="AL1319">
        <v>0</v>
      </c>
      <c r="AM1319">
        <v>3.3272837265577699</v>
      </c>
      <c r="AN1319">
        <v>2.9873664361917101</v>
      </c>
      <c r="AO1319">
        <v>0</v>
      </c>
      <c r="AP1319">
        <v>0</v>
      </c>
      <c r="AQ1319">
        <v>0.51842121071553504</v>
      </c>
      <c r="AR1319">
        <v>1.5300074171413001</v>
      </c>
      <c r="AS1319">
        <v>0</v>
      </c>
      <c r="AT1319">
        <v>0</v>
      </c>
      <c r="AU1319">
        <v>3.05347347019236</v>
      </c>
      <c r="AV1319">
        <v>2.8044202204511799</v>
      </c>
      <c r="AW1319">
        <v>0</v>
      </c>
      <c r="AX1319">
        <v>0</v>
      </c>
      <c r="AY1319">
        <v>0.12587245914401499</v>
      </c>
      <c r="AZ1319">
        <v>1.37020504533377</v>
      </c>
      <c r="BA1319">
        <v>0</v>
      </c>
      <c r="BB1319">
        <v>0</v>
      </c>
      <c r="BC1319">
        <v>3.6682694978824499</v>
      </c>
      <c r="BD1319">
        <v>3.3072749490730899</v>
      </c>
      <c r="BE1319">
        <v>0</v>
      </c>
      <c r="BF1319">
        <v>0</v>
      </c>
      <c r="BG1319">
        <v>0.157518928652882</v>
      </c>
      <c r="BH1319">
        <v>1.76776589598976</v>
      </c>
      <c r="BI1319">
        <v>0</v>
      </c>
      <c r="BJ1319">
        <v>0</v>
      </c>
      <c r="BK1319">
        <v>0</v>
      </c>
      <c r="BL1319">
        <v>1.0707141474386801</v>
      </c>
      <c r="BM1319">
        <v>0</v>
      </c>
      <c r="BN1319">
        <v>0.41748664605004199</v>
      </c>
      <c r="BO1319">
        <v>2.4631347226784399</v>
      </c>
      <c r="BP1319">
        <v>2.0456480766284</v>
      </c>
      <c r="BQ1319">
        <v>1.9949399735750699</v>
      </c>
      <c r="BR1319">
        <v>4.6607317992989898</v>
      </c>
      <c r="BS1319">
        <v>8.2758911422003596</v>
      </c>
      <c r="BT1319">
        <v>5.6100993164764397</v>
      </c>
      <c r="BU1319">
        <v>0</v>
      </c>
      <c r="BV1319">
        <v>0</v>
      </c>
      <c r="BW1319">
        <v>1.35808871638933</v>
      </c>
      <c r="BX1319">
        <v>2.9463051872224599</v>
      </c>
      <c r="BZ1319" t="s">
        <v>284</v>
      </c>
      <c r="CC1319">
        <v>0</v>
      </c>
      <c r="CD1319">
        <v>0</v>
      </c>
      <c r="CE1319">
        <v>5.3338027286586698</v>
      </c>
      <c r="CF1319">
        <v>4.1228816588919601</v>
      </c>
      <c r="CG1319">
        <v>0</v>
      </c>
      <c r="CH1319">
        <v>1.3211509136814701</v>
      </c>
      <c r="CI1319">
        <v>5.4032533796416402</v>
      </c>
      <c r="CJ1319">
        <v>3.7484150241352499</v>
      </c>
      <c r="CK1319">
        <v>0</v>
      </c>
      <c r="CL1319">
        <v>0.50586772495784404</v>
      </c>
      <c r="CM1319">
        <v>4.3564599166462399</v>
      </c>
      <c r="CN1319">
        <v>5.3821742786920597</v>
      </c>
      <c r="CO1319">
        <v>0</v>
      </c>
      <c r="CP1319">
        <v>0</v>
      </c>
      <c r="CQ1319">
        <v>0.196290887391844</v>
      </c>
      <c r="CR1319">
        <v>2.1307001697736898</v>
      </c>
      <c r="CS1319">
        <v>0</v>
      </c>
      <c r="CT1319">
        <v>0</v>
      </c>
      <c r="CU1319">
        <v>2.69332413011713</v>
      </c>
      <c r="CV1319">
        <v>1.82384902180544</v>
      </c>
      <c r="CW1319">
        <v>0</v>
      </c>
      <c r="CX1319">
        <v>0</v>
      </c>
      <c r="CY1319">
        <v>2.47350155376561</v>
      </c>
      <c r="CZ1319">
        <v>1.79355708790424</v>
      </c>
      <c r="DA1319">
        <v>0.89269466752273796</v>
      </c>
      <c r="DB1319">
        <v>1.7853893350454799</v>
      </c>
      <c r="DC1319">
        <v>2.0256446288994399</v>
      </c>
      <c r="DD1319">
        <v>1.3504297525996301</v>
      </c>
      <c r="DE1319">
        <v>0</v>
      </c>
      <c r="DF1319">
        <v>0</v>
      </c>
      <c r="DG1319">
        <v>1.3329168529159901E-2</v>
      </c>
      <c r="DH1319">
        <v>1.3329168529159901E-2</v>
      </c>
      <c r="DI1319">
        <v>0</v>
      </c>
      <c r="DJ1319">
        <v>0</v>
      </c>
      <c r="DK1319">
        <v>3.0147092860006999</v>
      </c>
      <c r="DL1319">
        <v>4.2548812691564901</v>
      </c>
      <c r="DM1319">
        <v>0</v>
      </c>
      <c r="DN1319">
        <v>0</v>
      </c>
      <c r="DO1319">
        <v>0</v>
      </c>
      <c r="DP1319">
        <v>0.52049999782352796</v>
      </c>
      <c r="DQ1319">
        <v>0</v>
      </c>
      <c r="DR1319">
        <v>0</v>
      </c>
      <c r="DS1319">
        <v>3.7241580831324401</v>
      </c>
      <c r="DT1319">
        <v>2.1829645384831098</v>
      </c>
    </row>
    <row r="1320" spans="1:124" x14ac:dyDescent="0.35">
      <c r="A1320" s="19" t="str">
        <f t="shared" si="40"/>
        <v>Liquid Assets / Assets--38352</v>
      </c>
      <c r="B1320" s="19" t="str">
        <f t="shared" si="41"/>
        <v>Liquid Assets / Assets</v>
      </c>
      <c r="C1320">
        <v>20</v>
      </c>
      <c r="D1320" s="27">
        <v>38352</v>
      </c>
      <c r="E1320">
        <v>9.9257616202300802</v>
      </c>
      <c r="F1320">
        <v>15.7653478854025</v>
      </c>
      <c r="G1320">
        <v>26.609412093283101</v>
      </c>
      <c r="H1320">
        <v>18.642507036622</v>
      </c>
      <c r="I1320">
        <v>7.9753083764397203</v>
      </c>
      <c r="J1320">
        <v>15.5981931954747</v>
      </c>
      <c r="K1320">
        <v>25.554432705558099</v>
      </c>
      <c r="L1320">
        <v>18.050920281810001</v>
      </c>
      <c r="M1320">
        <v>8.58607261939982</v>
      </c>
      <c r="N1320">
        <v>16.168398130925901</v>
      </c>
      <c r="O1320">
        <v>26.985511373749599</v>
      </c>
      <c r="P1320">
        <v>18.966263935119599</v>
      </c>
      <c r="Q1320">
        <v>14.6547576544323</v>
      </c>
      <c r="R1320">
        <v>21.328674230791599</v>
      </c>
      <c r="S1320">
        <v>34.128705501201601</v>
      </c>
      <c r="T1320">
        <v>24.976514714625601</v>
      </c>
      <c r="U1320">
        <v>8.1674985415181194</v>
      </c>
      <c r="V1320">
        <v>15.651129146948501</v>
      </c>
      <c r="W1320">
        <v>25.204714473648899</v>
      </c>
      <c r="X1320">
        <v>17.8117842966377</v>
      </c>
      <c r="Y1320">
        <v>9.3660350628652402</v>
      </c>
      <c r="Z1320">
        <v>17.962637362637398</v>
      </c>
      <c r="AA1320">
        <v>29.036528743776699</v>
      </c>
      <c r="AB1320">
        <v>19.7117720011884</v>
      </c>
      <c r="AC1320">
        <v>5.6928265143530101</v>
      </c>
      <c r="AD1320">
        <v>13.993490219907301</v>
      </c>
      <c r="AE1320">
        <v>23.931169296061501</v>
      </c>
      <c r="AF1320">
        <v>16.377555476646901</v>
      </c>
      <c r="AG1320">
        <v>6.2466135249559303</v>
      </c>
      <c r="AH1320">
        <v>13.053537341239901</v>
      </c>
      <c r="AI1320">
        <v>23.659672903384099</v>
      </c>
      <c r="AJ1320">
        <v>17.1739778961303</v>
      </c>
      <c r="AK1320">
        <v>9.0646366391767099</v>
      </c>
      <c r="AL1320">
        <v>18.276633374947998</v>
      </c>
      <c r="AM1320">
        <v>27.310217694961</v>
      </c>
      <c r="AN1320">
        <v>19.7505391365085</v>
      </c>
      <c r="AO1320">
        <v>9.9484877187988694</v>
      </c>
      <c r="AP1320">
        <v>18.496062525904399</v>
      </c>
      <c r="AQ1320">
        <v>29.1790398373358</v>
      </c>
      <c r="AR1320">
        <v>20.5479475237901</v>
      </c>
      <c r="AS1320">
        <v>7.04211417686213</v>
      </c>
      <c r="AT1320">
        <v>13.216085598896299</v>
      </c>
      <c r="AU1320">
        <v>20.6923223069196</v>
      </c>
      <c r="AV1320">
        <v>15.1246415521055</v>
      </c>
      <c r="AW1320">
        <v>9.0873511460818204</v>
      </c>
      <c r="AX1320">
        <v>17.594509092896299</v>
      </c>
      <c r="AY1320">
        <v>27.867910528985401</v>
      </c>
      <c r="AZ1320">
        <v>19.383773343830999</v>
      </c>
      <c r="BA1320">
        <v>6.9935276580208496</v>
      </c>
      <c r="BB1320">
        <v>14.6483302133778</v>
      </c>
      <c r="BC1320">
        <v>24.498358161574899</v>
      </c>
      <c r="BD1320">
        <v>16.992227874058099</v>
      </c>
      <c r="BE1320">
        <v>9.9099475374258699</v>
      </c>
      <c r="BF1320">
        <v>17.7098818558798</v>
      </c>
      <c r="BG1320">
        <v>32.329807999555598</v>
      </c>
      <c r="BH1320">
        <v>23.3004762345324</v>
      </c>
      <c r="BI1320">
        <v>7.0627812218024699</v>
      </c>
      <c r="BJ1320">
        <v>9.7669641453017597</v>
      </c>
      <c r="BK1320">
        <v>12.7526703047377</v>
      </c>
      <c r="BL1320">
        <v>9.7912106685336102</v>
      </c>
      <c r="BM1320">
        <v>8.0182585244428797</v>
      </c>
      <c r="BN1320">
        <v>12.5852490892915</v>
      </c>
      <c r="BO1320">
        <v>18.3156192106376</v>
      </c>
      <c r="BP1320">
        <v>13.748628645788999</v>
      </c>
      <c r="BQ1320">
        <v>11.7525750607187</v>
      </c>
      <c r="BR1320">
        <v>24.769222910260801</v>
      </c>
      <c r="BS1320">
        <v>40.884245560147001</v>
      </c>
      <c r="BT1320">
        <v>27.867597710605001</v>
      </c>
      <c r="BU1320">
        <v>6.7501404121648303</v>
      </c>
      <c r="BV1320">
        <v>15.0829436184538</v>
      </c>
      <c r="BW1320">
        <v>26.527275938795501</v>
      </c>
      <c r="BX1320">
        <v>18.931386206305699</v>
      </c>
      <c r="BZ1320" t="s">
        <v>284</v>
      </c>
      <c r="CC1320">
        <v>6.1533877402373802</v>
      </c>
      <c r="CD1320">
        <v>11.674908847072601</v>
      </c>
      <c r="CE1320">
        <v>19.7872705748394</v>
      </c>
      <c r="CF1320">
        <v>15.0633515541534</v>
      </c>
      <c r="CG1320">
        <v>7.9565199938765501</v>
      </c>
      <c r="CH1320">
        <v>11.390064126462701</v>
      </c>
      <c r="CI1320">
        <v>17.0147294667827</v>
      </c>
      <c r="CJ1320">
        <v>15.3784117627001</v>
      </c>
      <c r="CK1320">
        <v>8.8751336959242693</v>
      </c>
      <c r="CL1320">
        <v>13.437669267382001</v>
      </c>
      <c r="CM1320">
        <v>30.030234026674801</v>
      </c>
      <c r="CN1320">
        <v>18.7294647252637</v>
      </c>
      <c r="CO1320">
        <v>5.8847281736506201</v>
      </c>
      <c r="CP1320">
        <v>10.4610619468996</v>
      </c>
      <c r="CQ1320">
        <v>14.8298774005531</v>
      </c>
      <c r="CR1320">
        <v>11.003954030770499</v>
      </c>
      <c r="CS1320">
        <v>9.5454474964542193</v>
      </c>
      <c r="CT1320">
        <v>22.9036518477476</v>
      </c>
      <c r="CU1320">
        <v>38.721551336665001</v>
      </c>
      <c r="CV1320">
        <v>25.8072323873666</v>
      </c>
      <c r="CW1320">
        <v>3.7443959466660401</v>
      </c>
      <c r="CX1320">
        <v>12.1868428531972</v>
      </c>
      <c r="CY1320">
        <v>15.2006732560821</v>
      </c>
      <c r="CZ1320">
        <v>13.0500136476312</v>
      </c>
      <c r="DA1320">
        <v>9.2868243226227705</v>
      </c>
      <c r="DB1320">
        <v>13.4482034040765</v>
      </c>
      <c r="DC1320">
        <v>13.7521066851948</v>
      </c>
      <c r="DD1320">
        <v>10.8765528705196</v>
      </c>
      <c r="DE1320">
        <v>23.659672903384099</v>
      </c>
      <c r="DF1320">
        <v>25.5195022122113</v>
      </c>
      <c r="DG1320">
        <v>28.0936995951343</v>
      </c>
      <c r="DH1320">
        <v>26.233870286307098</v>
      </c>
      <c r="DI1320">
        <v>3.7945475425335999</v>
      </c>
      <c r="DJ1320">
        <v>7.2296014244330404</v>
      </c>
      <c r="DK1320">
        <v>13.340971724761401</v>
      </c>
      <c r="DL1320">
        <v>11.074933095038</v>
      </c>
      <c r="DM1320">
        <v>8.7252781656562508</v>
      </c>
      <c r="DN1320">
        <v>13.5416536276923</v>
      </c>
      <c r="DO1320">
        <v>21.315803235457299</v>
      </c>
      <c r="DP1320">
        <v>16.293807007846102</v>
      </c>
      <c r="DQ1320">
        <v>13.9415410924701</v>
      </c>
      <c r="DR1320">
        <v>22.872476360848498</v>
      </c>
      <c r="DS1320">
        <v>30.958679657073802</v>
      </c>
      <c r="DT1320">
        <v>21.7157608750348</v>
      </c>
    </row>
    <row r="1321" spans="1:124" x14ac:dyDescent="0.35">
      <c r="A1321" s="19" t="str">
        <f t="shared" si="40"/>
        <v>Net Loan Growth (last 4 qtrs)--38352</v>
      </c>
      <c r="B1321" s="19" t="str">
        <f t="shared" si="41"/>
        <v>Net Loan Growth (last 4 qtrs)</v>
      </c>
      <c r="C1321">
        <v>21</v>
      </c>
      <c r="D1321" s="27">
        <v>38352</v>
      </c>
      <c r="E1321">
        <v>4.37</v>
      </c>
      <c r="F1321">
        <v>8.9649999999999999</v>
      </c>
      <c r="G1321">
        <v>16.192499999999999</v>
      </c>
      <c r="H1321">
        <v>12.1645238095238</v>
      </c>
      <c r="I1321">
        <v>3.76</v>
      </c>
      <c r="J1321">
        <v>9.9350000000000005</v>
      </c>
      <c r="K1321">
        <v>17.642499999999998</v>
      </c>
      <c r="L1321">
        <v>12.3042405063291</v>
      </c>
      <c r="M1321">
        <v>2.48</v>
      </c>
      <c r="N1321">
        <v>9.4</v>
      </c>
      <c r="O1321">
        <v>18.89</v>
      </c>
      <c r="P1321">
        <v>13.8401574695331</v>
      </c>
      <c r="Q1321">
        <v>3.27</v>
      </c>
      <c r="R1321">
        <v>5.57</v>
      </c>
      <c r="S1321">
        <v>8.93</v>
      </c>
      <c r="T1321">
        <v>4.6421739130434796</v>
      </c>
      <c r="U1321">
        <v>4.49</v>
      </c>
      <c r="V1321">
        <v>11.06</v>
      </c>
      <c r="W1321">
        <v>19.385000000000002</v>
      </c>
      <c r="X1321">
        <v>13.523702031602699</v>
      </c>
      <c r="Y1321">
        <v>3.49</v>
      </c>
      <c r="Z1321">
        <v>10.92</v>
      </c>
      <c r="AA1321">
        <v>16.84</v>
      </c>
      <c r="AB1321">
        <v>15.6644155844156</v>
      </c>
      <c r="AC1321">
        <v>3.42</v>
      </c>
      <c r="AD1321">
        <v>8.5</v>
      </c>
      <c r="AE1321">
        <v>12.525</v>
      </c>
      <c r="AF1321">
        <v>10.2943434343434</v>
      </c>
      <c r="AG1321">
        <v>2.5525000000000002</v>
      </c>
      <c r="AH1321">
        <v>8.1999999999999993</v>
      </c>
      <c r="AI1321">
        <v>14.0375</v>
      </c>
      <c r="AJ1321">
        <v>11.773720930232599</v>
      </c>
      <c r="AK1321">
        <v>3.56</v>
      </c>
      <c r="AL1321">
        <v>7.34</v>
      </c>
      <c r="AM1321">
        <v>18.02</v>
      </c>
      <c r="AN1321">
        <v>15.3860869565217</v>
      </c>
      <c r="AO1321">
        <v>2.52</v>
      </c>
      <c r="AP1321">
        <v>7.51</v>
      </c>
      <c r="AQ1321">
        <v>13.645</v>
      </c>
      <c r="AR1321">
        <v>8.7510144927536295</v>
      </c>
      <c r="AS1321">
        <v>6.7874999999999996</v>
      </c>
      <c r="AT1321">
        <v>13.14</v>
      </c>
      <c r="AU1321">
        <v>20.7775</v>
      </c>
      <c r="AV1321">
        <v>16.287541322313999</v>
      </c>
      <c r="AW1321">
        <v>4.0475000000000003</v>
      </c>
      <c r="AX1321">
        <v>8.73</v>
      </c>
      <c r="AY1321">
        <v>16.934999999999999</v>
      </c>
      <c r="AZ1321">
        <v>11.2839673913043</v>
      </c>
      <c r="BA1321">
        <v>5.4974999999999996</v>
      </c>
      <c r="BB1321">
        <v>12.05</v>
      </c>
      <c r="BC1321">
        <v>20.265000000000001</v>
      </c>
      <c r="BD1321">
        <v>15.9483766233766</v>
      </c>
      <c r="BE1321">
        <v>0.66749999999999998</v>
      </c>
      <c r="BF1321">
        <v>3.7650000000000001</v>
      </c>
      <c r="BG1321">
        <v>9.875</v>
      </c>
      <c r="BH1321">
        <v>4.6335294117647097</v>
      </c>
      <c r="BI1321">
        <v>2.1524999999999999</v>
      </c>
      <c r="BJ1321">
        <v>7.0149999999999997</v>
      </c>
      <c r="BK1321">
        <v>8.5024999999999995</v>
      </c>
      <c r="BL1321">
        <v>19.885000000000002</v>
      </c>
      <c r="BM1321">
        <v>10.1075</v>
      </c>
      <c r="BN1321">
        <v>13.84</v>
      </c>
      <c r="BO1321">
        <v>18.155000000000001</v>
      </c>
      <c r="BP1321">
        <v>14.422499999999999</v>
      </c>
      <c r="BQ1321">
        <v>10.3125</v>
      </c>
      <c r="BR1321">
        <v>14.335000000000001</v>
      </c>
      <c r="BS1321">
        <v>53.8</v>
      </c>
      <c r="BT1321">
        <v>49.777500000000003</v>
      </c>
      <c r="BU1321">
        <v>3.3050000000000002</v>
      </c>
      <c r="BV1321">
        <v>9.1300000000000008</v>
      </c>
      <c r="BW1321">
        <v>13.82</v>
      </c>
      <c r="BX1321">
        <v>10.5610526315789</v>
      </c>
      <c r="BZ1321" t="s">
        <v>284</v>
      </c>
      <c r="CC1321">
        <v>8.1199999999999992</v>
      </c>
      <c r="CD1321">
        <v>15.9</v>
      </c>
      <c r="CE1321">
        <v>24.04</v>
      </c>
      <c r="CF1321">
        <v>22.682184873949598</v>
      </c>
      <c r="CG1321">
        <v>6.3025000000000002</v>
      </c>
      <c r="CH1321">
        <v>9.1649999999999991</v>
      </c>
      <c r="CI1321">
        <v>19.5275</v>
      </c>
      <c r="CJ1321">
        <v>13.7257142857143</v>
      </c>
      <c r="CK1321">
        <v>11.11</v>
      </c>
      <c r="CL1321">
        <v>13.81</v>
      </c>
      <c r="CM1321">
        <v>19.79</v>
      </c>
      <c r="CN1321">
        <v>28.16</v>
      </c>
      <c r="CO1321">
        <v>11.067500000000001</v>
      </c>
      <c r="CP1321">
        <v>12.025</v>
      </c>
      <c r="CQ1321">
        <v>23.82</v>
      </c>
      <c r="CR1321">
        <v>16.808333333333302</v>
      </c>
      <c r="CS1321">
        <v>6.4249999999999998</v>
      </c>
      <c r="CT1321">
        <v>11.53</v>
      </c>
      <c r="CU1321">
        <v>14.28</v>
      </c>
      <c r="CV1321">
        <v>11.72125</v>
      </c>
      <c r="CW1321">
        <v>8.6950000000000003</v>
      </c>
      <c r="CX1321">
        <v>13.76</v>
      </c>
      <c r="CY1321">
        <v>17.875</v>
      </c>
      <c r="CZ1321">
        <v>18.9872727272727</v>
      </c>
      <c r="DA1321">
        <v>10.65</v>
      </c>
      <c r="DB1321">
        <v>16.96</v>
      </c>
      <c r="DC1321">
        <v>109.35</v>
      </c>
      <c r="DD1321">
        <v>74.346666666666707</v>
      </c>
      <c r="DE1321">
        <v>1.6775</v>
      </c>
      <c r="DF1321">
        <v>7.32</v>
      </c>
      <c r="DG1321">
        <v>53.107500000000002</v>
      </c>
      <c r="DH1321">
        <v>47.465000000000003</v>
      </c>
      <c r="DI1321">
        <v>5.6</v>
      </c>
      <c r="DJ1321">
        <v>9.2349999999999994</v>
      </c>
      <c r="DK1321">
        <v>16.5075</v>
      </c>
      <c r="DL1321">
        <v>7.7249999999999996</v>
      </c>
      <c r="DM1321">
        <v>10.4725</v>
      </c>
      <c r="DN1321">
        <v>13.67</v>
      </c>
      <c r="DO1321">
        <v>20.515000000000001</v>
      </c>
      <c r="DP1321">
        <v>19.9591666666667</v>
      </c>
      <c r="DQ1321">
        <v>3.125</v>
      </c>
      <c r="DR1321">
        <v>8.69</v>
      </c>
      <c r="DS1321">
        <v>23.725000000000001</v>
      </c>
      <c r="DT1321">
        <v>14.5657142857143</v>
      </c>
    </row>
    <row r="1322" spans="1:124" x14ac:dyDescent="0.35">
      <c r="A1322" s="19" t="str">
        <f t="shared" si="40"/>
        <v>Banks w/ Loan Growth (last 4 qtrs)--38352</v>
      </c>
      <c r="B1322" s="19" t="str">
        <f t="shared" si="41"/>
        <v>Banks w/ Loan Growth (last 4 qtrs)</v>
      </c>
      <c r="C1322">
        <v>22</v>
      </c>
      <c r="D1322" s="27">
        <v>38352</v>
      </c>
      <c r="F1322">
        <v>92.941176470588204</v>
      </c>
      <c r="J1322">
        <v>86.961869618696198</v>
      </c>
      <c r="N1322">
        <v>80.495477782147105</v>
      </c>
      <c r="R1322">
        <v>86.956521739130395</v>
      </c>
      <c r="V1322">
        <v>87.527352297592998</v>
      </c>
      <c r="Z1322">
        <v>89.610389610389603</v>
      </c>
      <c r="AD1322">
        <v>84</v>
      </c>
      <c r="AH1322">
        <v>84.883720930232599</v>
      </c>
      <c r="AI1322"/>
      <c r="AK1322"/>
      <c r="AL1322">
        <v>86.956521739130395</v>
      </c>
      <c r="AP1322">
        <v>85.470085470085493</v>
      </c>
      <c r="AT1322">
        <v>93.292682926829301</v>
      </c>
      <c r="AX1322">
        <v>88.709677419354804</v>
      </c>
      <c r="BB1322">
        <v>86.875</v>
      </c>
      <c r="BF1322">
        <v>74.285714285714306</v>
      </c>
      <c r="BJ1322">
        <v>83.3333333333333</v>
      </c>
      <c r="BN1322">
        <v>100</v>
      </c>
      <c r="BR1322">
        <v>100</v>
      </c>
      <c r="BV1322">
        <v>89.473684210526301</v>
      </c>
      <c r="BZ1322" t="s">
        <v>285</v>
      </c>
      <c r="CD1322">
        <v>89.6</v>
      </c>
      <c r="CH1322">
        <v>85.714285714285694</v>
      </c>
      <c r="CL1322">
        <v>95.238095238095198</v>
      </c>
      <c r="CP1322">
        <v>100</v>
      </c>
      <c r="CT1322">
        <v>100</v>
      </c>
      <c r="CX1322">
        <v>91.6666666666667</v>
      </c>
      <c r="DB1322">
        <v>100</v>
      </c>
      <c r="DF1322">
        <v>75</v>
      </c>
      <c r="DJ1322">
        <v>78.571428571428598</v>
      </c>
      <c r="DN1322">
        <v>100</v>
      </c>
      <c r="DR1322">
        <v>85.714285714285694</v>
      </c>
    </row>
    <row r="1323" spans="1:124" x14ac:dyDescent="0.35">
      <c r="A1323" s="19" t="str">
        <f t="shared" si="40"/>
        <v>Equity / Assets--38442</v>
      </c>
      <c r="B1323" s="19" t="str">
        <f t="shared" si="41"/>
        <v>Equity / Assets</v>
      </c>
      <c r="C1323">
        <v>1</v>
      </c>
      <c r="D1323" s="27">
        <v>38442</v>
      </c>
      <c r="E1323">
        <v>8.9029641595697306</v>
      </c>
      <c r="F1323">
        <v>9.7362243752585496</v>
      </c>
      <c r="G1323">
        <v>11.141717988510001</v>
      </c>
      <c r="H1323">
        <v>10.446529936012</v>
      </c>
      <c r="I1323">
        <v>8.4915210769470395</v>
      </c>
      <c r="J1323">
        <v>9.7685076598605001</v>
      </c>
      <c r="K1323">
        <v>11.708305986262101</v>
      </c>
      <c r="L1323">
        <v>10.490058650407599</v>
      </c>
      <c r="M1323">
        <v>8.2702875399361009</v>
      </c>
      <c r="N1323">
        <v>9.6528195865944202</v>
      </c>
      <c r="O1323">
        <v>11.9330334095435</v>
      </c>
      <c r="P1323">
        <v>10.8252028198857</v>
      </c>
      <c r="Q1323">
        <v>9.5510684453617003</v>
      </c>
      <c r="R1323">
        <v>10.366004603367699</v>
      </c>
      <c r="S1323">
        <v>11.6061767453877</v>
      </c>
      <c r="T1323">
        <v>10.9597124208838</v>
      </c>
      <c r="U1323">
        <v>8.3080589979981401</v>
      </c>
      <c r="V1323">
        <v>9.7115298205673604</v>
      </c>
      <c r="W1323">
        <v>11.343499426973899</v>
      </c>
      <c r="X1323">
        <v>10.243346819562801</v>
      </c>
      <c r="Y1323">
        <v>8.7646616442151704</v>
      </c>
      <c r="Z1323">
        <v>9.3862045415741893</v>
      </c>
      <c r="AA1323">
        <v>10.9148778382131</v>
      </c>
      <c r="AB1323">
        <v>10.2160223392964</v>
      </c>
      <c r="AC1323">
        <v>8.4931993789195808</v>
      </c>
      <c r="AD1323">
        <v>9.7425724719354392</v>
      </c>
      <c r="AE1323">
        <v>11.7688904260093</v>
      </c>
      <c r="AF1323">
        <v>10.3385983409331</v>
      </c>
      <c r="AG1323">
        <v>9.3372078240633201</v>
      </c>
      <c r="AH1323">
        <v>10.7714740594727</v>
      </c>
      <c r="AI1323">
        <v>14.687981588690601</v>
      </c>
      <c r="AJ1323">
        <v>12.9285734002422</v>
      </c>
      <c r="AK1323">
        <v>8.3704677331452597</v>
      </c>
      <c r="AL1323">
        <v>9.7248943808635993</v>
      </c>
      <c r="AM1323">
        <v>11.601690934711099</v>
      </c>
      <c r="AN1323">
        <v>10.612422691734301</v>
      </c>
      <c r="AO1323">
        <v>8.8447008852218705</v>
      </c>
      <c r="AP1323">
        <v>10.0178558142995</v>
      </c>
      <c r="AQ1323">
        <v>12.115123895395399</v>
      </c>
      <c r="AR1323">
        <v>10.8078182325364</v>
      </c>
      <c r="AS1323">
        <v>8.3164674077940806</v>
      </c>
      <c r="AT1323">
        <v>9.4101271839152094</v>
      </c>
      <c r="AU1323">
        <v>11.0560404661341</v>
      </c>
      <c r="AV1323">
        <v>9.9212300506343603</v>
      </c>
      <c r="AW1323">
        <v>8.1513801756815294</v>
      </c>
      <c r="AX1323">
        <v>9.6045120286032404</v>
      </c>
      <c r="AY1323">
        <v>10.9040600279129</v>
      </c>
      <c r="AZ1323">
        <v>9.9917698500534708</v>
      </c>
      <c r="BA1323">
        <v>8.4930665997042496</v>
      </c>
      <c r="BB1323">
        <v>9.7627328764764592</v>
      </c>
      <c r="BC1323">
        <v>11.767460672243899</v>
      </c>
      <c r="BD1323">
        <v>10.5030333029903</v>
      </c>
      <c r="BE1323">
        <v>8.7719605325104304</v>
      </c>
      <c r="BF1323">
        <v>10.013508477605001</v>
      </c>
      <c r="BG1323">
        <v>12.312997523344</v>
      </c>
      <c r="BH1323">
        <v>12.1513152543261</v>
      </c>
      <c r="BI1323">
        <v>8.4211406551314898</v>
      </c>
      <c r="BJ1323">
        <v>9.8397697412141394</v>
      </c>
      <c r="BK1323">
        <v>12.362773526614401</v>
      </c>
      <c r="BL1323">
        <v>10.903231320601501</v>
      </c>
      <c r="BM1323">
        <v>7.6095909376135804</v>
      </c>
      <c r="BN1323">
        <v>8.3837248141922593</v>
      </c>
      <c r="BO1323">
        <v>9.0166669828212793</v>
      </c>
      <c r="BP1323">
        <v>8.2425331062426004</v>
      </c>
      <c r="BQ1323">
        <v>9.0294403827541707</v>
      </c>
      <c r="BR1323">
        <v>10.512013851171201</v>
      </c>
      <c r="BS1323">
        <v>12.057994477671601</v>
      </c>
      <c r="BT1323">
        <v>10.575421009254599</v>
      </c>
      <c r="BU1323">
        <v>8.0839014297588001</v>
      </c>
      <c r="BV1323">
        <v>9.7169936134130399</v>
      </c>
      <c r="BW1323">
        <v>10.5897079207963</v>
      </c>
      <c r="BX1323">
        <v>9.8016954238997105</v>
      </c>
      <c r="BZ1323" t="s">
        <v>284</v>
      </c>
      <c r="CC1323">
        <v>8.2876345684886701</v>
      </c>
      <c r="CD1323">
        <v>9.5818074301542708</v>
      </c>
      <c r="CE1323">
        <v>10.8191163406277</v>
      </c>
      <c r="CF1323">
        <v>10.357729557494601</v>
      </c>
      <c r="CG1323">
        <v>8.3801163418582796</v>
      </c>
      <c r="CH1323">
        <v>9.3702226735427807</v>
      </c>
      <c r="CI1323">
        <v>11.2943455041829</v>
      </c>
      <c r="CJ1323">
        <v>10.198355028867301</v>
      </c>
      <c r="CK1323">
        <v>7.8755587225497203</v>
      </c>
      <c r="CL1323">
        <v>9.8424374138003099</v>
      </c>
      <c r="CM1323">
        <v>11.074013280608799</v>
      </c>
      <c r="CN1323">
        <v>9.7651211523042392</v>
      </c>
      <c r="CO1323">
        <v>7.9568611011261696</v>
      </c>
      <c r="CP1323">
        <v>9.2625118100287498</v>
      </c>
      <c r="CQ1323">
        <v>10.793604816546701</v>
      </c>
      <c r="CR1323">
        <v>9.5171787069998697</v>
      </c>
      <c r="CS1323">
        <v>8.2055016383490695</v>
      </c>
      <c r="CT1323">
        <v>10.092490896524099</v>
      </c>
      <c r="CU1323">
        <v>13.704937057686299</v>
      </c>
      <c r="CV1323">
        <v>12.6961579086126</v>
      </c>
      <c r="CW1323">
        <v>7.8759686055137603</v>
      </c>
      <c r="CX1323">
        <v>8.4931993789195808</v>
      </c>
      <c r="CY1323">
        <v>10.1929694644222</v>
      </c>
      <c r="CZ1323">
        <v>9.2001537731267007</v>
      </c>
      <c r="DA1323">
        <v>8.7386691013151907</v>
      </c>
      <c r="DB1323">
        <v>9.3250875032605194</v>
      </c>
      <c r="DC1323">
        <v>9.6397189236681395</v>
      </c>
      <c r="DD1323">
        <v>9.1438961822353804</v>
      </c>
      <c r="DE1323">
        <v>11.571692292771401</v>
      </c>
      <c r="DF1323">
        <v>14.012441760144</v>
      </c>
      <c r="DG1323">
        <v>17.421129018852302</v>
      </c>
      <c r="DH1323">
        <v>14.9803795514797</v>
      </c>
      <c r="DI1323">
        <v>10.387931571893301</v>
      </c>
      <c r="DJ1323">
        <v>11.9636627402719</v>
      </c>
      <c r="DK1323">
        <v>18.848813165254501</v>
      </c>
      <c r="DL1323">
        <v>16.897517935347601</v>
      </c>
      <c r="DM1323">
        <v>9.2913869724319298</v>
      </c>
      <c r="DN1323">
        <v>11.311635355309001</v>
      </c>
      <c r="DO1323">
        <v>12.310867605755201</v>
      </c>
      <c r="DP1323">
        <v>11.1410546281514</v>
      </c>
      <c r="DQ1323">
        <v>10.7511350721045</v>
      </c>
      <c r="DR1323">
        <v>11.071891754576001</v>
      </c>
      <c r="DS1323">
        <v>12.598310729057401</v>
      </c>
      <c r="DT1323">
        <v>11.547895061358201</v>
      </c>
    </row>
    <row r="1324" spans="1:124" x14ac:dyDescent="0.35">
      <c r="A1324" s="19" t="str">
        <f t="shared" si="40"/>
        <v>Total Risk Based Capital Ratio--38442</v>
      </c>
      <c r="B1324" s="19" t="str">
        <f t="shared" si="41"/>
        <v>Total Risk Based Capital Ratio</v>
      </c>
      <c r="C1324">
        <v>2</v>
      </c>
      <c r="D1324" s="27">
        <v>38442</v>
      </c>
      <c r="E1324">
        <v>12.592499999999999</v>
      </c>
      <c r="F1324">
        <v>14.38</v>
      </c>
      <c r="G1324">
        <v>17.350000000000001</v>
      </c>
      <c r="H1324">
        <v>16.147500000000001</v>
      </c>
      <c r="I1324">
        <v>11.8675</v>
      </c>
      <c r="J1324">
        <v>14.17</v>
      </c>
      <c r="K1324">
        <v>17.734999999999999</v>
      </c>
      <c r="L1324">
        <v>15.7020351758794</v>
      </c>
      <c r="M1324">
        <v>11.98</v>
      </c>
      <c r="N1324">
        <v>14.63</v>
      </c>
      <c r="O1324">
        <v>19.350000000000001</v>
      </c>
      <c r="P1324">
        <v>17.358012622532499</v>
      </c>
      <c r="Q1324">
        <v>14.1</v>
      </c>
      <c r="R1324">
        <v>15.98</v>
      </c>
      <c r="S1324">
        <v>18.914999999999999</v>
      </c>
      <c r="T1324">
        <v>17.558695652173899</v>
      </c>
      <c r="U1324">
        <v>11.49</v>
      </c>
      <c r="V1324">
        <v>13.56</v>
      </c>
      <c r="W1324">
        <v>16.309999999999999</v>
      </c>
      <c r="X1324">
        <v>14.917728285077899</v>
      </c>
      <c r="Y1324">
        <v>12.51</v>
      </c>
      <c r="Z1324">
        <v>14.09</v>
      </c>
      <c r="AA1324">
        <v>17.41</v>
      </c>
      <c r="AB1324">
        <v>15.601558441558399</v>
      </c>
      <c r="AC1324">
        <v>11.765000000000001</v>
      </c>
      <c r="AD1324">
        <v>15.58</v>
      </c>
      <c r="AE1324">
        <v>18.03</v>
      </c>
      <c r="AF1324">
        <v>16.388080808080801</v>
      </c>
      <c r="AG1324">
        <v>13.005000000000001</v>
      </c>
      <c r="AH1324">
        <v>16.655000000000001</v>
      </c>
      <c r="AI1324">
        <v>23.434999999999999</v>
      </c>
      <c r="AJ1324">
        <v>19.9219767441861</v>
      </c>
      <c r="AK1324">
        <v>12.8</v>
      </c>
      <c r="AL1324">
        <v>15.27</v>
      </c>
      <c r="AM1324">
        <v>18.82</v>
      </c>
      <c r="AN1324">
        <v>16.427681159420299</v>
      </c>
      <c r="AO1324">
        <v>12.6</v>
      </c>
      <c r="AP1324">
        <v>15.36</v>
      </c>
      <c r="AQ1324">
        <v>19.399999999999999</v>
      </c>
      <c r="AR1324">
        <v>16.890089552238798</v>
      </c>
      <c r="AS1324">
        <v>11.35</v>
      </c>
      <c r="AT1324">
        <v>12.925000000000001</v>
      </c>
      <c r="AU1324">
        <v>15.375</v>
      </c>
      <c r="AV1324">
        <v>13.9568930041152</v>
      </c>
      <c r="AW1324">
        <v>12.805</v>
      </c>
      <c r="AX1324">
        <v>14.84</v>
      </c>
      <c r="AY1324">
        <v>18.565000000000001</v>
      </c>
      <c r="AZ1324">
        <v>16.296464088397801</v>
      </c>
      <c r="BA1324">
        <v>11.43</v>
      </c>
      <c r="BB1324">
        <v>13.8</v>
      </c>
      <c r="BC1324">
        <v>16.600000000000001</v>
      </c>
      <c r="BD1324">
        <v>14.9759119496855</v>
      </c>
      <c r="BE1324">
        <v>12.6225</v>
      </c>
      <c r="BF1324">
        <v>14.71</v>
      </c>
      <c r="BG1324">
        <v>20.122499999999999</v>
      </c>
      <c r="BH1324">
        <v>24.3323684210526</v>
      </c>
      <c r="BI1324">
        <v>12.27</v>
      </c>
      <c r="BJ1324">
        <v>12.685</v>
      </c>
      <c r="BK1324">
        <v>15.785</v>
      </c>
      <c r="BL1324">
        <v>14.5416666666667</v>
      </c>
      <c r="BM1324">
        <v>10.51</v>
      </c>
      <c r="BN1324">
        <v>11.26</v>
      </c>
      <c r="BO1324">
        <v>12.43</v>
      </c>
      <c r="BP1324">
        <v>11.68</v>
      </c>
      <c r="BQ1324">
        <v>12.06</v>
      </c>
      <c r="BR1324">
        <v>15.705</v>
      </c>
      <c r="BS1324">
        <v>19.32</v>
      </c>
      <c r="BT1324">
        <v>15.675000000000001</v>
      </c>
      <c r="BU1324">
        <v>11.46</v>
      </c>
      <c r="BV1324">
        <v>13.5</v>
      </c>
      <c r="BW1324">
        <v>18.024999999999999</v>
      </c>
      <c r="BX1324">
        <v>15.8168421052632</v>
      </c>
      <c r="BZ1324" t="s">
        <v>284</v>
      </c>
      <c r="CC1324">
        <v>10.99</v>
      </c>
      <c r="CD1324">
        <v>12.57</v>
      </c>
      <c r="CE1324">
        <v>15.38</v>
      </c>
      <c r="CF1324">
        <v>14.1947967479675</v>
      </c>
      <c r="CG1324">
        <v>11.475</v>
      </c>
      <c r="CH1324">
        <v>13.005000000000001</v>
      </c>
      <c r="CI1324">
        <v>15.067500000000001</v>
      </c>
      <c r="CJ1324">
        <v>13.262857142857101</v>
      </c>
      <c r="CK1324">
        <v>11.25</v>
      </c>
      <c r="CL1324">
        <v>12.34</v>
      </c>
      <c r="CM1324">
        <v>19.309999999999999</v>
      </c>
      <c r="CN1324">
        <v>15.215238095238099</v>
      </c>
      <c r="CO1324">
        <v>10.965</v>
      </c>
      <c r="CP1324">
        <v>11.63</v>
      </c>
      <c r="CQ1324">
        <v>12.557499999999999</v>
      </c>
      <c r="CR1324">
        <v>12.436666666666699</v>
      </c>
      <c r="CS1324">
        <v>11.147500000000001</v>
      </c>
      <c r="CT1324">
        <v>13.94</v>
      </c>
      <c r="CU1324">
        <v>22.495000000000001</v>
      </c>
      <c r="CV1324">
        <v>21.69125</v>
      </c>
      <c r="CW1324">
        <v>10.824999999999999</v>
      </c>
      <c r="CX1324">
        <v>11.69</v>
      </c>
      <c r="CY1324">
        <v>14</v>
      </c>
      <c r="CZ1324">
        <v>13.328333333333299</v>
      </c>
      <c r="DA1324">
        <v>11.6</v>
      </c>
      <c r="DB1324">
        <v>11.73</v>
      </c>
      <c r="DC1324">
        <v>12.39</v>
      </c>
      <c r="DD1324">
        <v>12.0833333333333</v>
      </c>
      <c r="DE1324">
        <v>17.107500000000002</v>
      </c>
      <c r="DF1324">
        <v>18.475000000000001</v>
      </c>
      <c r="DG1324">
        <v>21.45</v>
      </c>
      <c r="DH1324">
        <v>20.0825</v>
      </c>
      <c r="DI1324">
        <v>13.9025</v>
      </c>
      <c r="DJ1324">
        <v>17.07</v>
      </c>
      <c r="DK1324">
        <v>27.9</v>
      </c>
      <c r="DL1324">
        <v>25.1228571428571</v>
      </c>
      <c r="DM1324">
        <v>13.0875</v>
      </c>
      <c r="DN1324">
        <v>14.815</v>
      </c>
      <c r="DO1324">
        <v>18.857500000000002</v>
      </c>
      <c r="DP1324">
        <v>15.9616666666667</v>
      </c>
      <c r="DQ1324">
        <v>15.015000000000001</v>
      </c>
      <c r="DR1324">
        <v>17.350000000000001</v>
      </c>
      <c r="DS1324">
        <v>19.245000000000001</v>
      </c>
      <c r="DT1324">
        <v>16.9914285714286</v>
      </c>
    </row>
    <row r="1325" spans="1:124" x14ac:dyDescent="0.35">
      <c r="A1325" s="19" t="str">
        <f t="shared" si="40"/>
        <v>Tier 1 Leverage Ratio--38442</v>
      </c>
      <c r="B1325" s="19" t="str">
        <f t="shared" si="41"/>
        <v>Tier 1 Leverage Ratio</v>
      </c>
      <c r="C1325">
        <v>3</v>
      </c>
      <c r="D1325" s="27">
        <v>38442</v>
      </c>
      <c r="E1325">
        <v>8.69</v>
      </c>
      <c r="F1325">
        <v>9.4600000000000009</v>
      </c>
      <c r="G1325">
        <v>10.815</v>
      </c>
      <c r="H1325">
        <v>10.197619047619</v>
      </c>
      <c r="I1325">
        <v>8.39</v>
      </c>
      <c r="J1325">
        <v>9.48</v>
      </c>
      <c r="K1325">
        <v>11.272500000000001</v>
      </c>
      <c r="L1325">
        <v>10.244246231155801</v>
      </c>
      <c r="M1325">
        <v>8.18</v>
      </c>
      <c r="N1325">
        <v>9.39</v>
      </c>
      <c r="O1325">
        <v>11.55</v>
      </c>
      <c r="P1325">
        <v>10.6505653283202</v>
      </c>
      <c r="Q1325">
        <v>9.2200000000000006</v>
      </c>
      <c r="R1325">
        <v>9.91</v>
      </c>
      <c r="S1325">
        <v>11.35</v>
      </c>
      <c r="T1325">
        <v>10.7782608695652</v>
      </c>
      <c r="U1325">
        <v>8.24</v>
      </c>
      <c r="V1325">
        <v>9.32</v>
      </c>
      <c r="W1325">
        <v>10.76</v>
      </c>
      <c r="X1325">
        <v>9.9623162583518905</v>
      </c>
      <c r="Y1325">
        <v>8.5</v>
      </c>
      <c r="Z1325">
        <v>9.35</v>
      </c>
      <c r="AA1325">
        <v>11.04</v>
      </c>
      <c r="AB1325">
        <v>10.105064935064901</v>
      </c>
      <c r="AC1325">
        <v>8.48</v>
      </c>
      <c r="AD1325">
        <v>9.32</v>
      </c>
      <c r="AE1325">
        <v>10.875</v>
      </c>
      <c r="AF1325">
        <v>10.1567676767677</v>
      </c>
      <c r="AG1325">
        <v>9.2025000000000006</v>
      </c>
      <c r="AH1325">
        <v>10.79</v>
      </c>
      <c r="AI1325">
        <v>14.3725</v>
      </c>
      <c r="AJ1325">
        <v>12.6596511627907</v>
      </c>
      <c r="AK1325">
        <v>8.2899999999999991</v>
      </c>
      <c r="AL1325">
        <v>9.93</v>
      </c>
      <c r="AM1325">
        <v>11.7</v>
      </c>
      <c r="AN1325">
        <v>10.522173913043501</v>
      </c>
      <c r="AO1325">
        <v>8.56</v>
      </c>
      <c r="AP1325">
        <v>9.84</v>
      </c>
      <c r="AQ1325">
        <v>12</v>
      </c>
      <c r="AR1325">
        <v>10.668328358208999</v>
      </c>
      <c r="AS1325">
        <v>8.24</v>
      </c>
      <c r="AT1325">
        <v>9.1850000000000005</v>
      </c>
      <c r="AU1325">
        <v>10.6275</v>
      </c>
      <c r="AV1325">
        <v>9.6630041152263395</v>
      </c>
      <c r="AW1325">
        <v>8.2550000000000008</v>
      </c>
      <c r="AX1325">
        <v>9.42</v>
      </c>
      <c r="AY1325">
        <v>10.914999999999999</v>
      </c>
      <c r="AZ1325">
        <v>9.9050276243093993</v>
      </c>
      <c r="BA1325">
        <v>8.49</v>
      </c>
      <c r="BB1325">
        <v>9.41</v>
      </c>
      <c r="BC1325">
        <v>11.17</v>
      </c>
      <c r="BD1325">
        <v>10.151446540880499</v>
      </c>
      <c r="BE1325">
        <v>8.2274999999999991</v>
      </c>
      <c r="BF1325">
        <v>9.2149999999999999</v>
      </c>
      <c r="BG1325">
        <v>12.375</v>
      </c>
      <c r="BH1325">
        <v>11.6592105263158</v>
      </c>
      <c r="BI1325">
        <v>8.1374999999999993</v>
      </c>
      <c r="BJ1325">
        <v>8.4049999999999994</v>
      </c>
      <c r="BK1325">
        <v>9.5950000000000006</v>
      </c>
      <c r="BL1325">
        <v>9.8849999999999998</v>
      </c>
      <c r="BM1325">
        <v>7.7625000000000002</v>
      </c>
      <c r="BN1325">
        <v>8.1300000000000008</v>
      </c>
      <c r="BO1325">
        <v>8.5675000000000008</v>
      </c>
      <c r="BP1325">
        <v>8.1999999999999993</v>
      </c>
      <c r="BQ1325">
        <v>10.532500000000001</v>
      </c>
      <c r="BR1325">
        <v>11.54</v>
      </c>
      <c r="BS1325">
        <v>12.07</v>
      </c>
      <c r="BT1325">
        <v>11.0625</v>
      </c>
      <c r="BU1325">
        <v>8.02</v>
      </c>
      <c r="BV1325">
        <v>9.49</v>
      </c>
      <c r="BW1325">
        <v>10.54</v>
      </c>
      <c r="BX1325">
        <v>9.5831578947368392</v>
      </c>
      <c r="BZ1325" t="s">
        <v>284</v>
      </c>
      <c r="CC1325">
        <v>8.49</v>
      </c>
      <c r="CD1325">
        <v>9.44</v>
      </c>
      <c r="CE1325">
        <v>10.63</v>
      </c>
      <c r="CF1325">
        <v>10.29</v>
      </c>
      <c r="CG1325">
        <v>8.3774999999999995</v>
      </c>
      <c r="CH1325">
        <v>9.2100000000000009</v>
      </c>
      <c r="CI1325">
        <v>10.045</v>
      </c>
      <c r="CJ1325">
        <v>9.6785714285714306</v>
      </c>
      <c r="CK1325">
        <v>7.91</v>
      </c>
      <c r="CL1325">
        <v>10.07</v>
      </c>
      <c r="CM1325">
        <v>11.7</v>
      </c>
      <c r="CN1325">
        <v>10.0042857142857</v>
      </c>
      <c r="CO1325">
        <v>7.9124999999999996</v>
      </c>
      <c r="CP1325">
        <v>8.625</v>
      </c>
      <c r="CQ1325">
        <v>9.4725000000000001</v>
      </c>
      <c r="CR1325">
        <v>9.1116666666666699</v>
      </c>
      <c r="CS1325">
        <v>7.7225000000000001</v>
      </c>
      <c r="CT1325">
        <v>8.3350000000000009</v>
      </c>
      <c r="CU1325">
        <v>13.92</v>
      </c>
      <c r="CV1325">
        <v>12.137499999999999</v>
      </c>
      <c r="CW1325">
        <v>8.2074999999999996</v>
      </c>
      <c r="CX1325">
        <v>8.6199999999999992</v>
      </c>
      <c r="CY1325">
        <v>9.0500000000000007</v>
      </c>
      <c r="CZ1325">
        <v>8.9933333333333305</v>
      </c>
      <c r="DA1325">
        <v>8.8049999999999997</v>
      </c>
      <c r="DB1325">
        <v>9.48</v>
      </c>
      <c r="DC1325">
        <v>9.58</v>
      </c>
      <c r="DD1325">
        <v>9.0966666666666693</v>
      </c>
      <c r="DE1325">
        <v>11.9575</v>
      </c>
      <c r="DF1325">
        <v>14.095000000000001</v>
      </c>
      <c r="DG1325">
        <v>16.989999999999998</v>
      </c>
      <c r="DH1325">
        <v>14.852499999999999</v>
      </c>
      <c r="DI1325">
        <v>10.0075</v>
      </c>
      <c r="DJ1325">
        <v>12.234999999999999</v>
      </c>
      <c r="DK1325">
        <v>17.612500000000001</v>
      </c>
      <c r="DL1325">
        <v>16.1271428571429</v>
      </c>
      <c r="DM1325">
        <v>8.9525000000000006</v>
      </c>
      <c r="DN1325">
        <v>10.32</v>
      </c>
      <c r="DO1325">
        <v>12.3</v>
      </c>
      <c r="DP1325">
        <v>10.78</v>
      </c>
      <c r="DQ1325">
        <v>10.555</v>
      </c>
      <c r="DR1325">
        <v>11.1</v>
      </c>
      <c r="DS1325">
        <v>12.47</v>
      </c>
      <c r="DT1325">
        <v>11.3857142857143</v>
      </c>
    </row>
    <row r="1326" spans="1:124" x14ac:dyDescent="0.35">
      <c r="A1326" s="19" t="str">
        <f t="shared" si="40"/>
        <v>ALLL / Nonaccrual Loans--38442</v>
      </c>
      <c r="B1326" s="19" t="str">
        <f t="shared" si="41"/>
        <v>ALLL / Nonaccrual Loans</v>
      </c>
      <c r="C1326">
        <v>4</v>
      </c>
      <c r="D1326" s="27">
        <v>38442</v>
      </c>
      <c r="E1326">
        <v>164.606676003735</v>
      </c>
      <c r="F1326">
        <v>339.76409313725497</v>
      </c>
      <c r="G1326">
        <v>1216.8849304865901</v>
      </c>
      <c r="H1326">
        <v>3378.5267530971901</v>
      </c>
      <c r="I1326">
        <v>140.749414519906</v>
      </c>
      <c r="J1326">
        <v>325</v>
      </c>
      <c r="K1326">
        <v>996.15384615384596</v>
      </c>
      <c r="L1326">
        <v>1081.5907804818701</v>
      </c>
      <c r="M1326">
        <v>138.636363636364</v>
      </c>
      <c r="N1326">
        <v>301.15606936416202</v>
      </c>
      <c r="O1326">
        <v>792.78350515463899</v>
      </c>
      <c r="P1326">
        <v>1032.9961779037601</v>
      </c>
      <c r="Q1326">
        <v>148.761500353857</v>
      </c>
      <c r="R1326">
        <v>233.021806853583</v>
      </c>
      <c r="S1326">
        <v>697.10982658959495</v>
      </c>
      <c r="T1326">
        <v>608.44616556678</v>
      </c>
      <c r="U1326">
        <v>145.95353904487399</v>
      </c>
      <c r="V1326">
        <v>340.5444646098</v>
      </c>
      <c r="W1326">
        <v>926.25073746312705</v>
      </c>
      <c r="X1326">
        <v>1058.2197870017901</v>
      </c>
      <c r="Y1326">
        <v>120.802365479279</v>
      </c>
      <c r="Z1326">
        <v>278.59121461063199</v>
      </c>
      <c r="AA1326">
        <v>849.29909365558899</v>
      </c>
      <c r="AB1326">
        <v>3042.30539002143</v>
      </c>
      <c r="AC1326">
        <v>157.533346965741</v>
      </c>
      <c r="AD1326">
        <v>452.19534050179197</v>
      </c>
      <c r="AE1326">
        <v>1205.05952380952</v>
      </c>
      <c r="AF1326">
        <v>1485.88104632099</v>
      </c>
      <c r="AG1326">
        <v>224.166666666667</v>
      </c>
      <c r="AH1326">
        <v>498.92933618843699</v>
      </c>
      <c r="AI1326">
        <v>1601.69491525424</v>
      </c>
      <c r="AJ1326">
        <v>2141.13154937123</v>
      </c>
      <c r="AK1326">
        <v>105.111819264301</v>
      </c>
      <c r="AL1326">
        <v>152.46491593805601</v>
      </c>
      <c r="AM1326">
        <v>345.72878672491902</v>
      </c>
      <c r="AN1326">
        <v>589.24497703263398</v>
      </c>
      <c r="AO1326">
        <v>142.30758582502801</v>
      </c>
      <c r="AP1326">
        <v>335.98621420996801</v>
      </c>
      <c r="AQ1326">
        <v>1043.89301175015</v>
      </c>
      <c r="AR1326">
        <v>1265.3260380056099</v>
      </c>
      <c r="AS1326">
        <v>149.94169121509299</v>
      </c>
      <c r="AT1326">
        <v>307.24948078919999</v>
      </c>
      <c r="AU1326">
        <v>925.36156440259799</v>
      </c>
      <c r="AV1326">
        <v>1037.8107724727599</v>
      </c>
      <c r="AW1326">
        <v>115.593662666447</v>
      </c>
      <c r="AX1326">
        <v>264.68620212274999</v>
      </c>
      <c r="AY1326">
        <v>744.25495426829298</v>
      </c>
      <c r="AZ1326">
        <v>745.15868163970595</v>
      </c>
      <c r="BA1326">
        <v>118.564356435644</v>
      </c>
      <c r="BB1326">
        <v>294.87179487179498</v>
      </c>
      <c r="BC1326">
        <v>827.45098039215702</v>
      </c>
      <c r="BD1326">
        <v>802.13990700527097</v>
      </c>
      <c r="BE1326">
        <v>180.018331805683</v>
      </c>
      <c r="BF1326">
        <v>703.14960629921302</v>
      </c>
      <c r="BG1326">
        <v>2800</v>
      </c>
      <c r="BH1326">
        <v>1937.15578421746</v>
      </c>
      <c r="BI1326">
        <v>118.311085316309</v>
      </c>
      <c r="BJ1326">
        <v>190.57692307692301</v>
      </c>
      <c r="BK1326">
        <v>263.51226141207002</v>
      </c>
      <c r="BL1326">
        <v>361.08627765838298</v>
      </c>
      <c r="BM1326">
        <v>223.47420916048401</v>
      </c>
      <c r="BN1326">
        <v>271.42191142191098</v>
      </c>
      <c r="BO1326">
        <v>279.31560687374599</v>
      </c>
      <c r="BP1326">
        <v>244.71924021551601</v>
      </c>
      <c r="BQ1326">
        <v>48.563355771437301</v>
      </c>
      <c r="BR1326">
        <v>71.391417425227601</v>
      </c>
      <c r="BS1326">
        <v>499.25069592489001</v>
      </c>
      <c r="BT1326">
        <v>341.41222865580897</v>
      </c>
      <c r="BU1326">
        <v>139.86394557823101</v>
      </c>
      <c r="BV1326">
        <v>186.842105263158</v>
      </c>
      <c r="BW1326">
        <v>422.018348623853</v>
      </c>
      <c r="BX1326">
        <v>366.27207103493299</v>
      </c>
      <c r="BZ1326" t="s">
        <v>284</v>
      </c>
      <c r="CC1326">
        <v>148.304864051544</v>
      </c>
      <c r="CD1326">
        <v>428.57142857142901</v>
      </c>
      <c r="CE1326">
        <v>956.78148250206698</v>
      </c>
      <c r="CF1326">
        <v>2827.0805826395899</v>
      </c>
      <c r="CG1326">
        <v>111.118350322376</v>
      </c>
      <c r="CH1326">
        <v>268.64686468646897</v>
      </c>
      <c r="CI1326">
        <v>399.08801874163299</v>
      </c>
      <c r="CJ1326">
        <v>631.52212245763599</v>
      </c>
      <c r="CK1326">
        <v>221.604437229437</v>
      </c>
      <c r="CL1326">
        <v>690.57646264350205</v>
      </c>
      <c r="CM1326">
        <v>1732.63962065332</v>
      </c>
      <c r="CN1326">
        <v>1427.3939958763301</v>
      </c>
      <c r="CO1326">
        <v>1222.75707206277</v>
      </c>
      <c r="CP1326">
        <v>1926.5486268841601</v>
      </c>
      <c r="CQ1326">
        <v>2630.3401817055501</v>
      </c>
      <c r="CR1326">
        <v>1926.5486268841601</v>
      </c>
      <c r="CS1326">
        <v>242.11677899076901</v>
      </c>
      <c r="CT1326">
        <v>843.15733563215304</v>
      </c>
      <c r="CU1326">
        <v>3550.4306722689098</v>
      </c>
      <c r="CV1326">
        <v>2949.3901156275201</v>
      </c>
      <c r="CW1326">
        <v>455.03362757461099</v>
      </c>
      <c r="CX1326">
        <v>1100.7615214646501</v>
      </c>
      <c r="CY1326">
        <v>1607.1176177836801</v>
      </c>
      <c r="CZ1326">
        <v>3241.9410274861998</v>
      </c>
      <c r="DA1326">
        <v>237.90642347343399</v>
      </c>
      <c r="DB1326">
        <v>383.50515463917498</v>
      </c>
      <c r="DC1326">
        <v>1128.4408890079001</v>
      </c>
      <c r="DD1326">
        <v>783.06315677449697</v>
      </c>
      <c r="DE1326">
        <v>254.824671821615</v>
      </c>
      <c r="DF1326">
        <v>270.843373493976</v>
      </c>
      <c r="DG1326">
        <v>2469.4104507919301</v>
      </c>
      <c r="DH1326">
        <v>1725.8756239110401</v>
      </c>
      <c r="DI1326">
        <v>276.89920882331199</v>
      </c>
      <c r="DJ1326">
        <v>587.69230769230796</v>
      </c>
      <c r="DK1326">
        <v>1472.0675802982601</v>
      </c>
      <c r="DL1326">
        <v>1379.96460580184</v>
      </c>
      <c r="DM1326">
        <v>81.748511421708201</v>
      </c>
      <c r="DN1326">
        <v>142.67925983037799</v>
      </c>
      <c r="DO1326">
        <v>198.86431784107901</v>
      </c>
      <c r="DP1326">
        <v>483.44909125850398</v>
      </c>
      <c r="DQ1326">
        <v>139.26251682183999</v>
      </c>
      <c r="DR1326">
        <v>207.69230769230799</v>
      </c>
      <c r="DS1326">
        <v>357.55224691441902</v>
      </c>
      <c r="DT1326">
        <v>361.13394822430001</v>
      </c>
    </row>
    <row r="1327" spans="1:124" x14ac:dyDescent="0.35">
      <c r="A1327" s="19" t="str">
        <f t="shared" si="40"/>
        <v>[NCL + OREO] / [Total Loans + OREO]--38442</v>
      </c>
      <c r="B1327" s="19" t="str">
        <f t="shared" si="41"/>
        <v>[NCL + OREO] / [Total Loans + OREO]</v>
      </c>
      <c r="C1327">
        <v>5</v>
      </c>
      <c r="D1327" s="27">
        <v>38442</v>
      </c>
      <c r="E1327">
        <v>0.28236131817411703</v>
      </c>
      <c r="F1327">
        <v>0.96027329718027099</v>
      </c>
      <c r="G1327">
        <v>1.5971911417701601</v>
      </c>
      <c r="H1327">
        <v>1.1918866719382299</v>
      </c>
      <c r="I1327">
        <v>0.22312972165251699</v>
      </c>
      <c r="J1327">
        <v>0.72888008032023799</v>
      </c>
      <c r="K1327">
        <v>1.4867490654431199</v>
      </c>
      <c r="L1327">
        <v>1.0389997000067901</v>
      </c>
      <c r="M1327">
        <v>0.18707287184228899</v>
      </c>
      <c r="N1327">
        <v>0.62989799234166599</v>
      </c>
      <c r="O1327">
        <v>1.40202525807066</v>
      </c>
      <c r="P1327">
        <v>1.0098353594377301</v>
      </c>
      <c r="Q1327">
        <v>0.87217455007558797</v>
      </c>
      <c r="R1327">
        <v>1.3751008524222099</v>
      </c>
      <c r="S1327">
        <v>1.8069499096681401</v>
      </c>
      <c r="T1327">
        <v>1.5177617092923299</v>
      </c>
      <c r="U1327">
        <v>0.164459140845505</v>
      </c>
      <c r="V1327">
        <v>0.59647737532258704</v>
      </c>
      <c r="W1327">
        <v>1.3472612035432601</v>
      </c>
      <c r="X1327">
        <v>0.98299788569364999</v>
      </c>
      <c r="Y1327">
        <v>0.35682290954918799</v>
      </c>
      <c r="Z1327">
        <v>1.1620962524262199</v>
      </c>
      <c r="AA1327">
        <v>1.90970065830332</v>
      </c>
      <c r="AB1327">
        <v>1.55461052482127</v>
      </c>
      <c r="AC1327">
        <v>0.25728294383977801</v>
      </c>
      <c r="AD1327">
        <v>0.70900123304562301</v>
      </c>
      <c r="AE1327">
        <v>1.4288047538187501</v>
      </c>
      <c r="AF1327">
        <v>1.0171360809464201</v>
      </c>
      <c r="AG1327">
        <v>0.26797666604919201</v>
      </c>
      <c r="AH1327">
        <v>0.65094949902740296</v>
      </c>
      <c r="AI1327">
        <v>1.11113261749751</v>
      </c>
      <c r="AJ1327">
        <v>0.91875293092450105</v>
      </c>
      <c r="AK1327">
        <v>0.50137702139679396</v>
      </c>
      <c r="AL1327">
        <v>0.918079096045198</v>
      </c>
      <c r="AM1327">
        <v>1.4673676720559801</v>
      </c>
      <c r="AN1327">
        <v>1.1930941539689099</v>
      </c>
      <c r="AO1327">
        <v>0.217722621380361</v>
      </c>
      <c r="AP1327">
        <v>0.77333493195851599</v>
      </c>
      <c r="AQ1327">
        <v>1.55604953953636</v>
      </c>
      <c r="AR1327">
        <v>1.1422706336787101</v>
      </c>
      <c r="AS1327">
        <v>0.225235931206859</v>
      </c>
      <c r="AT1327">
        <v>0.65094949902740296</v>
      </c>
      <c r="AU1327">
        <v>1.3292898012004899</v>
      </c>
      <c r="AV1327">
        <v>0.93019550061672196</v>
      </c>
      <c r="AW1327">
        <v>0.297442493576492</v>
      </c>
      <c r="AX1327">
        <v>0.852151682999574</v>
      </c>
      <c r="AY1327">
        <v>1.6396254244346899</v>
      </c>
      <c r="AZ1327">
        <v>1.1626133402930801</v>
      </c>
      <c r="BA1327">
        <v>0.16504718954856101</v>
      </c>
      <c r="BB1327">
        <v>0.83652897108554602</v>
      </c>
      <c r="BC1327">
        <v>1.6864062223793499</v>
      </c>
      <c r="BD1327">
        <v>1.1612485683688001</v>
      </c>
      <c r="BE1327">
        <v>0.208364339931537</v>
      </c>
      <c r="BF1327">
        <v>0.575479432236493</v>
      </c>
      <c r="BG1327">
        <v>1.4198061251140299</v>
      </c>
      <c r="BH1327">
        <v>0.91747168432452597</v>
      </c>
      <c r="BI1327">
        <v>0.63896454069472997</v>
      </c>
      <c r="BJ1327">
        <v>1.1167979888496</v>
      </c>
      <c r="BK1327">
        <v>1.4691398171032599</v>
      </c>
      <c r="BL1327">
        <v>1.24197904634029</v>
      </c>
      <c r="BM1327">
        <v>0.226050186123747</v>
      </c>
      <c r="BN1327">
        <v>0.47253823561594699</v>
      </c>
      <c r="BO1327">
        <v>0.75283204889330202</v>
      </c>
      <c r="BP1327">
        <v>0.50634399940110297</v>
      </c>
      <c r="BQ1327">
        <v>0.159901855543956</v>
      </c>
      <c r="BR1327">
        <v>0.89441256680576398</v>
      </c>
      <c r="BS1327">
        <v>2.91796411267052</v>
      </c>
      <c r="BT1327">
        <v>2.1834534014087099</v>
      </c>
      <c r="BU1327">
        <v>0.21638455352643399</v>
      </c>
      <c r="BV1327">
        <v>1.0480443708132201</v>
      </c>
      <c r="BW1327">
        <v>1.36067785986749</v>
      </c>
      <c r="BX1327">
        <v>1.10765010139892</v>
      </c>
      <c r="BZ1327" t="s">
        <v>284</v>
      </c>
      <c r="CC1327">
        <v>0.15614078088546299</v>
      </c>
      <c r="CD1327">
        <v>0.51873684210526305</v>
      </c>
      <c r="CE1327">
        <v>1.15796584000772</v>
      </c>
      <c r="CF1327">
        <v>0.81490654843822796</v>
      </c>
      <c r="CG1327">
        <v>0.58389480703549101</v>
      </c>
      <c r="CH1327">
        <v>0.94577200132683903</v>
      </c>
      <c r="CI1327">
        <v>1.1374412509263001</v>
      </c>
      <c r="CJ1327">
        <v>0.959980014321135</v>
      </c>
      <c r="CK1327">
        <v>0.16504718954856101</v>
      </c>
      <c r="CL1327">
        <v>0.312487944137958</v>
      </c>
      <c r="CM1327">
        <v>1.1829392595144801</v>
      </c>
      <c r="CN1327">
        <v>0.75687260858130201</v>
      </c>
      <c r="CO1327">
        <v>8.9102967924915392E-3</v>
      </c>
      <c r="CP1327">
        <v>0.120721561908466</v>
      </c>
      <c r="CQ1327">
        <v>0.36759980116202001</v>
      </c>
      <c r="CR1327">
        <v>0.37917650423462801</v>
      </c>
      <c r="CS1327">
        <v>0</v>
      </c>
      <c r="CT1327">
        <v>8.4517723617509796E-2</v>
      </c>
      <c r="CU1327">
        <v>0.38299181853773001</v>
      </c>
      <c r="CV1327">
        <v>0.54742218306602497</v>
      </c>
      <c r="CW1327">
        <v>0.19260020402441899</v>
      </c>
      <c r="CX1327">
        <v>0.53204109463701499</v>
      </c>
      <c r="CY1327">
        <v>0.69005797802532898</v>
      </c>
      <c r="CZ1327">
        <v>0.92898492041213498</v>
      </c>
      <c r="DA1327">
        <v>0.53267589530190895</v>
      </c>
      <c r="DB1327">
        <v>0.59102483238722603</v>
      </c>
      <c r="DC1327">
        <v>2.96203357010973</v>
      </c>
      <c r="DD1327">
        <v>2.1327980328120102</v>
      </c>
      <c r="DE1327">
        <v>1.58783933887235</v>
      </c>
      <c r="DF1327">
        <v>3.0906742812029599</v>
      </c>
      <c r="DG1327">
        <v>4.0652520294286498</v>
      </c>
      <c r="DH1327">
        <v>2.5624170870980301</v>
      </c>
      <c r="DI1327">
        <v>0.34729833543754601</v>
      </c>
      <c r="DJ1327">
        <v>0.87927845611635502</v>
      </c>
      <c r="DK1327">
        <v>2.1666150289829398</v>
      </c>
      <c r="DL1327">
        <v>1.1721492875899999</v>
      </c>
      <c r="DM1327">
        <v>0.21282819155159599</v>
      </c>
      <c r="DN1327">
        <v>1.14010533607408</v>
      </c>
      <c r="DO1327">
        <v>2.91605110577088</v>
      </c>
      <c r="DP1327">
        <v>1.8591399848504699</v>
      </c>
      <c r="DQ1327">
        <v>0.44578585305870899</v>
      </c>
      <c r="DR1327">
        <v>0.78037904124860602</v>
      </c>
      <c r="DS1327">
        <v>1.23530859546894</v>
      </c>
      <c r="DT1327">
        <v>0.86103652862967595</v>
      </c>
    </row>
    <row r="1328" spans="1:124" x14ac:dyDescent="0.35">
      <c r="A1328" s="19" t="str">
        <f t="shared" si="40"/>
        <v>[Noncurrent + Delinquent Loans] / [Capital + ALLL]--38442</v>
      </c>
      <c r="B1328" s="19" t="str">
        <f t="shared" si="41"/>
        <v>[Noncurrent + Delinquent Loans] / [Capital + ALLL]</v>
      </c>
      <c r="C1328">
        <v>6</v>
      </c>
      <c r="D1328" s="27">
        <v>38442</v>
      </c>
      <c r="E1328">
        <v>5.8855206768356796</v>
      </c>
      <c r="F1328">
        <v>10.334319645373199</v>
      </c>
      <c r="G1328">
        <v>20.239934179820299</v>
      </c>
      <c r="H1328">
        <v>14.7254601651542</v>
      </c>
      <c r="I1328">
        <v>5.2998781187487403</v>
      </c>
      <c r="J1328">
        <v>10.983916509008701</v>
      </c>
      <c r="K1328">
        <v>18.170496976304602</v>
      </c>
      <c r="L1328">
        <v>13.5347524658092</v>
      </c>
      <c r="M1328">
        <v>3.8138231631382302</v>
      </c>
      <c r="N1328">
        <v>8.8060607660428207</v>
      </c>
      <c r="O1328">
        <v>16.259975621535801</v>
      </c>
      <c r="P1328">
        <v>11.5187642533777</v>
      </c>
      <c r="Q1328">
        <v>9.5409004842502902</v>
      </c>
      <c r="R1328">
        <v>13.649775497113501</v>
      </c>
      <c r="S1328">
        <v>20.5624797322047</v>
      </c>
      <c r="T1328">
        <v>16.569490357383899</v>
      </c>
      <c r="U1328">
        <v>4.6964490263459302</v>
      </c>
      <c r="V1328">
        <v>10.7976791358083</v>
      </c>
      <c r="W1328">
        <v>17.882495091375901</v>
      </c>
      <c r="X1328">
        <v>13.132553401502999</v>
      </c>
      <c r="Y1328">
        <v>7.4685314685314701</v>
      </c>
      <c r="Z1328">
        <v>14.848406322881599</v>
      </c>
      <c r="AA1328">
        <v>23.792812114122299</v>
      </c>
      <c r="AB1328">
        <v>19.2568446920817</v>
      </c>
      <c r="AC1328">
        <v>7.6338403899717102</v>
      </c>
      <c r="AD1328">
        <v>11.7905851297844</v>
      </c>
      <c r="AE1328">
        <v>18.218869324131401</v>
      </c>
      <c r="AF1328">
        <v>14.184063353984699</v>
      </c>
      <c r="AG1328">
        <v>3.1720508773774698</v>
      </c>
      <c r="AH1328">
        <v>6.9447133977147502</v>
      </c>
      <c r="AI1328">
        <v>11.850291495666999</v>
      </c>
      <c r="AJ1328">
        <v>9.1208319411772898</v>
      </c>
      <c r="AK1328">
        <v>6.2073625247923996</v>
      </c>
      <c r="AL1328">
        <v>13.3584905660377</v>
      </c>
      <c r="AM1328">
        <v>21.9408284023669</v>
      </c>
      <c r="AN1328">
        <v>16.2160594691996</v>
      </c>
      <c r="AO1328">
        <v>5.3209947946790104</v>
      </c>
      <c r="AP1328">
        <v>10.985690160874601</v>
      </c>
      <c r="AQ1328">
        <v>20.956510314019202</v>
      </c>
      <c r="AR1328">
        <v>14.461646556965301</v>
      </c>
      <c r="AS1328">
        <v>5.8158223074749804</v>
      </c>
      <c r="AT1328">
        <v>11.465564640138</v>
      </c>
      <c r="AU1328">
        <v>18.567498641367699</v>
      </c>
      <c r="AV1328">
        <v>13.7575345250092</v>
      </c>
      <c r="AW1328">
        <v>7.7645714321933399</v>
      </c>
      <c r="AX1328">
        <v>14.039762246362001</v>
      </c>
      <c r="AY1328">
        <v>23.297513358141799</v>
      </c>
      <c r="AZ1328">
        <v>17.198540107345998</v>
      </c>
      <c r="BA1328">
        <v>4.4937363521434301</v>
      </c>
      <c r="BB1328">
        <v>10.844864010962899</v>
      </c>
      <c r="BC1328">
        <v>17.4703557312253</v>
      </c>
      <c r="BD1328">
        <v>13.377705048387799</v>
      </c>
      <c r="BE1328">
        <v>4.1064204452666502</v>
      </c>
      <c r="BF1328">
        <v>8.3622317372491697</v>
      </c>
      <c r="BG1328">
        <v>13.709038228907</v>
      </c>
      <c r="BH1328">
        <v>9.2548536765556602</v>
      </c>
      <c r="BI1328">
        <v>8.4906443369875007</v>
      </c>
      <c r="BJ1328">
        <v>11.837376466077799</v>
      </c>
      <c r="BK1328">
        <v>20.830543294734099</v>
      </c>
      <c r="BL1328">
        <v>14.407439483127099</v>
      </c>
      <c r="BM1328">
        <v>2.3114122066635998</v>
      </c>
      <c r="BN1328">
        <v>4.4769747383807399</v>
      </c>
      <c r="BO1328">
        <v>10.343842029263801</v>
      </c>
      <c r="BP1328">
        <v>8.1782794975466704</v>
      </c>
      <c r="BQ1328">
        <v>1.9922218603185899</v>
      </c>
      <c r="BR1328">
        <v>5.0560899135338202</v>
      </c>
      <c r="BS1328">
        <v>16.213715057316399</v>
      </c>
      <c r="BT1328">
        <v>13.149847004101201</v>
      </c>
      <c r="BU1328">
        <v>3.91683407913917</v>
      </c>
      <c r="BV1328">
        <v>12.588436203952201</v>
      </c>
      <c r="BW1328">
        <v>16.2515040205746</v>
      </c>
      <c r="BX1328">
        <v>13.7174217132305</v>
      </c>
      <c r="BZ1328" t="s">
        <v>284</v>
      </c>
      <c r="CC1328">
        <v>4.3713687206039298</v>
      </c>
      <c r="CD1328">
        <v>8.3038388238497092</v>
      </c>
      <c r="CE1328">
        <v>15.2239557121288</v>
      </c>
      <c r="CF1328">
        <v>10.9200189846685</v>
      </c>
      <c r="CG1328">
        <v>7.4502596393670499</v>
      </c>
      <c r="CH1328">
        <v>12.7166865784601</v>
      </c>
      <c r="CI1328">
        <v>14.999107141501399</v>
      </c>
      <c r="CJ1328">
        <v>12.5742213176901</v>
      </c>
      <c r="CK1328">
        <v>5.2016985138004204</v>
      </c>
      <c r="CL1328">
        <v>11.355512785262601</v>
      </c>
      <c r="CM1328">
        <v>14.1635687732342</v>
      </c>
      <c r="CN1328">
        <v>13.627882270888501</v>
      </c>
      <c r="CO1328">
        <v>4.9948435832426803</v>
      </c>
      <c r="CP1328">
        <v>6.7733032521924201</v>
      </c>
      <c r="CQ1328">
        <v>11.9181116965756</v>
      </c>
      <c r="CR1328">
        <v>8.7871222157089708</v>
      </c>
      <c r="CS1328">
        <v>5.9262702093620501</v>
      </c>
      <c r="CT1328">
        <v>11.0692626546018</v>
      </c>
      <c r="CU1328">
        <v>13.306580936282</v>
      </c>
      <c r="CV1328">
        <v>17.605070867628299</v>
      </c>
      <c r="CW1328">
        <v>6.5389938208921397</v>
      </c>
      <c r="CX1328">
        <v>11.120737156695</v>
      </c>
      <c r="CY1328">
        <v>14.0560440101252</v>
      </c>
      <c r="CZ1328">
        <v>11.937415774355999</v>
      </c>
      <c r="DA1328">
        <v>6.7140696037937797</v>
      </c>
      <c r="DB1328">
        <v>9.3655589123867102</v>
      </c>
      <c r="DC1328">
        <v>20.239004961167701</v>
      </c>
      <c r="DD1328">
        <v>14.846863405845401</v>
      </c>
      <c r="DE1328">
        <v>4.2394810184258898</v>
      </c>
      <c r="DF1328">
        <v>6.8012223348560399</v>
      </c>
      <c r="DG1328">
        <v>8.4396742217406704</v>
      </c>
      <c r="DH1328">
        <v>5.8779329053105203</v>
      </c>
      <c r="DI1328">
        <v>3.9724274912735198</v>
      </c>
      <c r="DJ1328">
        <v>11.098077806953601</v>
      </c>
      <c r="DK1328">
        <v>14.3073753589366</v>
      </c>
      <c r="DL1328">
        <v>11.5983253049097</v>
      </c>
      <c r="DM1328">
        <v>6.1243762738070098</v>
      </c>
      <c r="DN1328">
        <v>12.3935309973046</v>
      </c>
      <c r="DO1328">
        <v>21.306952196946501</v>
      </c>
      <c r="DP1328">
        <v>19.499195203006099</v>
      </c>
      <c r="DQ1328">
        <v>7.0461273529330297</v>
      </c>
      <c r="DR1328">
        <v>8.9802300904724692</v>
      </c>
      <c r="DS1328">
        <v>11.3320765594633</v>
      </c>
      <c r="DT1328">
        <v>9.4789009680021508</v>
      </c>
    </row>
    <row r="1329" spans="1:124" x14ac:dyDescent="0.35">
      <c r="A1329" s="19" t="str">
        <f t="shared" si="40"/>
        <v xml:space="preserve">  Ag [NCL+DQ] / [Capital + ALLL]--38442</v>
      </c>
      <c r="B1329" s="19" t="str">
        <f t="shared" si="41"/>
        <v xml:space="preserve">  Ag [NCL+DQ] / [Capital + ALLL]</v>
      </c>
      <c r="C1329">
        <v>7</v>
      </c>
      <c r="D1329" s="27">
        <v>38442</v>
      </c>
      <c r="E1329">
        <v>0</v>
      </c>
      <c r="F1329">
        <v>0.30232179278306298</v>
      </c>
      <c r="G1329">
        <v>2.0869172746420799</v>
      </c>
      <c r="H1329">
        <v>2.8673501645323101</v>
      </c>
      <c r="I1329">
        <v>0</v>
      </c>
      <c r="J1329">
        <v>0</v>
      </c>
      <c r="K1329">
        <v>2.6297516104427898</v>
      </c>
      <c r="L1329">
        <v>2.1399986249923302</v>
      </c>
      <c r="M1329">
        <v>0</v>
      </c>
      <c r="N1329">
        <v>0</v>
      </c>
      <c r="O1329">
        <v>0.64666901430995305</v>
      </c>
      <c r="P1329">
        <v>1.11376203499071</v>
      </c>
      <c r="Q1329">
        <v>0</v>
      </c>
      <c r="R1329">
        <v>0</v>
      </c>
      <c r="S1329">
        <v>0</v>
      </c>
      <c r="T1329">
        <v>2.1418721786057499E-2</v>
      </c>
      <c r="U1329">
        <v>0</v>
      </c>
      <c r="V1329">
        <v>0</v>
      </c>
      <c r="W1329">
        <v>1.48087466128931</v>
      </c>
      <c r="X1329">
        <v>1.68513203963335</v>
      </c>
      <c r="Y1329">
        <v>0</v>
      </c>
      <c r="Z1329">
        <v>0.48715677590788298</v>
      </c>
      <c r="AA1329">
        <v>5.2711050102951296</v>
      </c>
      <c r="AB1329">
        <v>4.8873626424912002</v>
      </c>
      <c r="AC1329">
        <v>0.89386892484031</v>
      </c>
      <c r="AD1329">
        <v>3.7246963562753002</v>
      </c>
      <c r="AE1329">
        <v>7.7440302722753396</v>
      </c>
      <c r="AF1329">
        <v>5.2632051378235101</v>
      </c>
      <c r="AG1329">
        <v>0</v>
      </c>
      <c r="AH1329">
        <v>0.56356121962017702</v>
      </c>
      <c r="AI1329">
        <v>2.0990586742430302</v>
      </c>
      <c r="AJ1329">
        <v>1.7090617374307899</v>
      </c>
      <c r="AK1329">
        <v>0</v>
      </c>
      <c r="AL1329">
        <v>0</v>
      </c>
      <c r="AM1329">
        <v>0.56468172484599599</v>
      </c>
      <c r="AN1329">
        <v>0.76550461512155699</v>
      </c>
      <c r="AO1329">
        <v>0</v>
      </c>
      <c r="AP1329">
        <v>2.2339129758727001</v>
      </c>
      <c r="AQ1329">
        <v>6.6347539633518604</v>
      </c>
      <c r="AR1329">
        <v>4.5308395083327602</v>
      </c>
      <c r="AS1329">
        <v>0</v>
      </c>
      <c r="AT1329">
        <v>0</v>
      </c>
      <c r="AU1329">
        <v>1.9812262164144701</v>
      </c>
      <c r="AV1329">
        <v>1.83198081526185</v>
      </c>
      <c r="AW1329">
        <v>0</v>
      </c>
      <c r="AX1329">
        <v>0</v>
      </c>
      <c r="AY1329">
        <v>0.445632593341863</v>
      </c>
      <c r="AZ1329">
        <v>0.92570001660587897</v>
      </c>
      <c r="BA1329">
        <v>0</v>
      </c>
      <c r="BB1329">
        <v>0</v>
      </c>
      <c r="BC1329">
        <v>0.40442167700188703</v>
      </c>
      <c r="BD1329">
        <v>1.0371565990004099</v>
      </c>
      <c r="BE1329">
        <v>0</v>
      </c>
      <c r="BF1329">
        <v>0</v>
      </c>
      <c r="BG1329">
        <v>1.3104177670408601</v>
      </c>
      <c r="BH1329">
        <v>1.5792239793636</v>
      </c>
      <c r="BI1329">
        <v>1.2117173678076001</v>
      </c>
      <c r="BJ1329">
        <v>1.8625295144068501</v>
      </c>
      <c r="BK1329">
        <v>3.2901933021708598</v>
      </c>
      <c r="BL1329">
        <v>2.5472404568694298</v>
      </c>
      <c r="BM1329">
        <v>0</v>
      </c>
      <c r="BN1329">
        <v>0</v>
      </c>
      <c r="BO1329">
        <v>0</v>
      </c>
      <c r="BP1329">
        <v>0</v>
      </c>
      <c r="BQ1329">
        <v>0</v>
      </c>
      <c r="BR1329">
        <v>0.94369801663467701</v>
      </c>
      <c r="BS1329">
        <v>7.9624268759299701</v>
      </c>
      <c r="BT1329">
        <v>7.0187288592953001</v>
      </c>
      <c r="BU1329">
        <v>0</v>
      </c>
      <c r="BV1329">
        <v>0</v>
      </c>
      <c r="BW1329">
        <v>0</v>
      </c>
      <c r="BX1329">
        <v>0</v>
      </c>
      <c r="BZ1329" t="s">
        <v>284</v>
      </c>
      <c r="CC1329">
        <v>0</v>
      </c>
      <c r="CD1329">
        <v>0</v>
      </c>
      <c r="CE1329">
        <v>0</v>
      </c>
      <c r="CF1329">
        <v>0.34344718960772802</v>
      </c>
      <c r="CG1329">
        <v>0</v>
      </c>
      <c r="CH1329">
        <v>0</v>
      </c>
      <c r="CI1329">
        <v>1.0667141105731801</v>
      </c>
      <c r="CJ1329">
        <v>0.80425847868685896</v>
      </c>
      <c r="CK1329">
        <v>0</v>
      </c>
      <c r="CL1329">
        <v>0</v>
      </c>
      <c r="CM1329">
        <v>0.77130736598534499</v>
      </c>
      <c r="CN1329">
        <v>1.2533942598658101</v>
      </c>
      <c r="CO1329">
        <v>0</v>
      </c>
      <c r="CP1329">
        <v>1.54612901398879</v>
      </c>
      <c r="CQ1329">
        <v>4.4530738977679603</v>
      </c>
      <c r="CR1329">
        <v>2.3172973371314498</v>
      </c>
      <c r="CS1329">
        <v>0</v>
      </c>
      <c r="CT1329">
        <v>1.2347043901172401</v>
      </c>
      <c r="CU1329">
        <v>4.5046722428607699</v>
      </c>
      <c r="CV1329">
        <v>9.1478383673261803</v>
      </c>
      <c r="CW1329">
        <v>0</v>
      </c>
      <c r="CX1329">
        <v>0.95413076786694395</v>
      </c>
      <c r="CY1329">
        <v>4.0331437082018402</v>
      </c>
      <c r="CZ1329">
        <v>2.8959252545969401</v>
      </c>
      <c r="DA1329">
        <v>0.90416377886937704</v>
      </c>
      <c r="DB1329">
        <v>0.99433901387381596</v>
      </c>
      <c r="DC1329">
        <v>1.4564295063659201</v>
      </c>
      <c r="DD1329">
        <v>1.2422825188655899</v>
      </c>
      <c r="DE1329">
        <v>0</v>
      </c>
      <c r="DF1329">
        <v>0</v>
      </c>
      <c r="DG1329">
        <v>0.36427084608791499</v>
      </c>
      <c r="DH1329">
        <v>0.36427084608791499</v>
      </c>
      <c r="DI1329">
        <v>0</v>
      </c>
      <c r="DJ1329">
        <v>5.1526687637213298E-2</v>
      </c>
      <c r="DK1329">
        <v>2.8979059638938098</v>
      </c>
      <c r="DL1329">
        <v>1.95814418025597</v>
      </c>
      <c r="DM1329">
        <v>0</v>
      </c>
      <c r="DN1329">
        <v>0</v>
      </c>
      <c r="DO1329">
        <v>0.63685095874661901</v>
      </c>
      <c r="DP1329">
        <v>1.57552842279276</v>
      </c>
      <c r="DQ1329">
        <v>0</v>
      </c>
      <c r="DR1329">
        <v>0.24623466163253599</v>
      </c>
      <c r="DS1329">
        <v>0.45347301658269301</v>
      </c>
      <c r="DT1329">
        <v>0.37619018237017399</v>
      </c>
    </row>
    <row r="1330" spans="1:124" x14ac:dyDescent="0.35">
      <c r="A1330" s="19" t="str">
        <f t="shared" si="40"/>
        <v xml:space="preserve">  CLD [NCL+DQ] / [Capital + ALLL]--38442</v>
      </c>
      <c r="B1330" s="19" t="str">
        <f t="shared" si="41"/>
        <v xml:space="preserve">  CLD [NCL+DQ] / [Capital + ALLL]</v>
      </c>
      <c r="C1330">
        <v>8</v>
      </c>
      <c r="D1330" s="27">
        <v>38442</v>
      </c>
      <c r="E1330">
        <v>0</v>
      </c>
      <c r="F1330">
        <v>0</v>
      </c>
      <c r="G1330">
        <v>0.52570920399869503</v>
      </c>
      <c r="H1330">
        <v>0.83724733208581004</v>
      </c>
      <c r="I1330">
        <v>0</v>
      </c>
      <c r="J1330">
        <v>0</v>
      </c>
      <c r="K1330">
        <v>0</v>
      </c>
      <c r="L1330">
        <v>0.47711814750924503</v>
      </c>
      <c r="M1330">
        <v>0</v>
      </c>
      <c r="N1330">
        <v>0</v>
      </c>
      <c r="O1330">
        <v>0.22259321090706699</v>
      </c>
      <c r="P1330">
        <v>0.55780293670537695</v>
      </c>
      <c r="Q1330">
        <v>0</v>
      </c>
      <c r="R1330">
        <v>0</v>
      </c>
      <c r="S1330">
        <v>0</v>
      </c>
      <c r="T1330">
        <v>9.7600781749851706E-2</v>
      </c>
      <c r="U1330">
        <v>0</v>
      </c>
      <c r="V1330">
        <v>0</v>
      </c>
      <c r="W1330">
        <v>0</v>
      </c>
      <c r="X1330">
        <v>0.506988709424668</v>
      </c>
      <c r="Y1330">
        <v>0</v>
      </c>
      <c r="Z1330">
        <v>0</v>
      </c>
      <c r="AA1330">
        <v>0.92814209963289895</v>
      </c>
      <c r="AB1330">
        <v>1.23394989229345</v>
      </c>
      <c r="AC1330">
        <v>0</v>
      </c>
      <c r="AD1330">
        <v>0</v>
      </c>
      <c r="AE1330">
        <v>0</v>
      </c>
      <c r="AF1330">
        <v>0.29137834406330598</v>
      </c>
      <c r="AG1330">
        <v>0</v>
      </c>
      <c r="AH1330">
        <v>0</v>
      </c>
      <c r="AI1330">
        <v>0</v>
      </c>
      <c r="AJ1330">
        <v>0.18993275220398301</v>
      </c>
      <c r="AK1330">
        <v>0</v>
      </c>
      <c r="AL1330">
        <v>0</v>
      </c>
      <c r="AM1330">
        <v>1.14838319734059</v>
      </c>
      <c r="AN1330">
        <v>1.1140292293468901</v>
      </c>
      <c r="AO1330">
        <v>0</v>
      </c>
      <c r="AP1330">
        <v>0</v>
      </c>
      <c r="AQ1330">
        <v>0</v>
      </c>
      <c r="AR1330">
        <v>0.17282477125564299</v>
      </c>
      <c r="AS1330">
        <v>0</v>
      </c>
      <c r="AT1330">
        <v>0</v>
      </c>
      <c r="AU1330">
        <v>0.184870545368745</v>
      </c>
      <c r="AV1330">
        <v>0.71399691307974</v>
      </c>
      <c r="AW1330">
        <v>0</v>
      </c>
      <c r="AX1330">
        <v>0</v>
      </c>
      <c r="AY1330">
        <v>7.4153955214432604E-2</v>
      </c>
      <c r="AZ1330">
        <v>0.70446626564239101</v>
      </c>
      <c r="BA1330">
        <v>0</v>
      </c>
      <c r="BB1330">
        <v>0</v>
      </c>
      <c r="BC1330">
        <v>0</v>
      </c>
      <c r="BD1330">
        <v>0.73719008471363001</v>
      </c>
      <c r="BE1330">
        <v>0</v>
      </c>
      <c r="BF1330">
        <v>0</v>
      </c>
      <c r="BG1330">
        <v>4.2456705324766301E-2</v>
      </c>
      <c r="BH1330">
        <v>0.26097305974644702</v>
      </c>
      <c r="BI1330">
        <v>0.29935488206278799</v>
      </c>
      <c r="BJ1330">
        <v>0.815177129899334</v>
      </c>
      <c r="BK1330">
        <v>2.6922902893991898</v>
      </c>
      <c r="BL1330">
        <v>1.64966926988939</v>
      </c>
      <c r="BM1330">
        <v>0</v>
      </c>
      <c r="BN1330">
        <v>0.22190662169359099</v>
      </c>
      <c r="BO1330">
        <v>0.87426956635059805</v>
      </c>
      <c r="BP1330">
        <v>0.65236294465700695</v>
      </c>
      <c r="BQ1330">
        <v>6.6872591790593294E-2</v>
      </c>
      <c r="BR1330">
        <v>0.47146778809013801</v>
      </c>
      <c r="BS1330">
        <v>1.3121141191354</v>
      </c>
      <c r="BT1330">
        <v>0.907518922835856</v>
      </c>
      <c r="BU1330">
        <v>0</v>
      </c>
      <c r="BV1330">
        <v>0</v>
      </c>
      <c r="BW1330">
        <v>0</v>
      </c>
      <c r="BX1330">
        <v>0.16636496542318199</v>
      </c>
      <c r="BZ1330" t="s">
        <v>284</v>
      </c>
      <c r="CC1330">
        <v>0</v>
      </c>
      <c r="CD1330">
        <v>0</v>
      </c>
      <c r="CE1330">
        <v>0.63202624926039497</v>
      </c>
      <c r="CF1330">
        <v>0.932910130876347</v>
      </c>
      <c r="CG1330">
        <v>0</v>
      </c>
      <c r="CH1330">
        <v>0</v>
      </c>
      <c r="CI1330">
        <v>1.4840768411960299</v>
      </c>
      <c r="CJ1330">
        <v>0.93575528382515205</v>
      </c>
      <c r="CK1330">
        <v>0</v>
      </c>
      <c r="CL1330">
        <v>0</v>
      </c>
      <c r="CM1330">
        <v>0</v>
      </c>
      <c r="CN1330">
        <v>0.42617631659759497</v>
      </c>
      <c r="CO1330">
        <v>0</v>
      </c>
      <c r="CP1330">
        <v>0</v>
      </c>
      <c r="CQ1330">
        <v>0</v>
      </c>
      <c r="CR1330">
        <v>0.25805846197156701</v>
      </c>
      <c r="CS1330">
        <v>0</v>
      </c>
      <c r="CT1330">
        <v>0</v>
      </c>
      <c r="CU1330">
        <v>0</v>
      </c>
      <c r="CV1330">
        <v>0</v>
      </c>
      <c r="CW1330">
        <v>0</v>
      </c>
      <c r="CX1330">
        <v>0</v>
      </c>
      <c r="CY1330">
        <v>0.516292000239574</v>
      </c>
      <c r="CZ1330">
        <v>0.28462911705897498</v>
      </c>
      <c r="DA1330">
        <v>0</v>
      </c>
      <c r="DB1330">
        <v>0</v>
      </c>
      <c r="DC1330">
        <v>1.29635212541453</v>
      </c>
      <c r="DD1330">
        <v>0.86423475027635399</v>
      </c>
      <c r="DE1330">
        <v>0</v>
      </c>
      <c r="DF1330">
        <v>0</v>
      </c>
      <c r="DG1330">
        <v>0.19284927145830799</v>
      </c>
      <c r="DH1330">
        <v>0.19284927145830799</v>
      </c>
      <c r="DI1330">
        <v>0</v>
      </c>
      <c r="DJ1330">
        <v>0</v>
      </c>
      <c r="DK1330">
        <v>0</v>
      </c>
      <c r="DL1330">
        <v>0.38690617694697998</v>
      </c>
      <c r="DM1330">
        <v>0</v>
      </c>
      <c r="DN1330">
        <v>0</v>
      </c>
      <c r="DO1330">
        <v>0.65620728797633399</v>
      </c>
      <c r="DP1330">
        <v>0.74944158468590705</v>
      </c>
      <c r="DQ1330">
        <v>0</v>
      </c>
      <c r="DR1330">
        <v>0</v>
      </c>
      <c r="DS1330">
        <v>0.15481422293248101</v>
      </c>
      <c r="DT1330">
        <v>0.62552231847751705</v>
      </c>
    </row>
    <row r="1331" spans="1:124" x14ac:dyDescent="0.35">
      <c r="A1331" s="19" t="str">
        <f t="shared" si="40"/>
        <v xml:space="preserve">  CRE [NCL+DQ] / [Capital + ALLL]--38442</v>
      </c>
      <c r="B1331" s="19" t="str">
        <f t="shared" si="41"/>
        <v xml:space="preserve">  CRE [NCL+DQ] / [Capital + ALLL]</v>
      </c>
      <c r="C1331">
        <v>9</v>
      </c>
      <c r="D1331" s="27">
        <v>38442</v>
      </c>
      <c r="E1331">
        <v>0</v>
      </c>
      <c r="F1331">
        <v>1.3246958888261</v>
      </c>
      <c r="G1331">
        <v>4.7259513369979</v>
      </c>
      <c r="H1331">
        <v>3.11313267619885</v>
      </c>
      <c r="I1331">
        <v>0</v>
      </c>
      <c r="J1331">
        <v>0.65262779987989294</v>
      </c>
      <c r="K1331">
        <v>4.2970721014238498</v>
      </c>
      <c r="L1331">
        <v>2.9074673759682099</v>
      </c>
      <c r="M1331">
        <v>0</v>
      </c>
      <c r="N1331">
        <v>0.982811436351259</v>
      </c>
      <c r="O1331">
        <v>3.8544409863538398</v>
      </c>
      <c r="P1331">
        <v>2.792024029412</v>
      </c>
      <c r="Q1331">
        <v>0</v>
      </c>
      <c r="R1331">
        <v>0.92413176330302604</v>
      </c>
      <c r="S1331">
        <v>3.4767748910771701</v>
      </c>
      <c r="T1331">
        <v>3.8490213181733099</v>
      </c>
      <c r="U1331">
        <v>0</v>
      </c>
      <c r="V1331">
        <v>0.684638425331622</v>
      </c>
      <c r="W1331">
        <v>5.0810014727540498</v>
      </c>
      <c r="X1331">
        <v>3.1950641908704198</v>
      </c>
      <c r="Y1331">
        <v>0</v>
      </c>
      <c r="Z1331">
        <v>1.3924643107886701</v>
      </c>
      <c r="AA1331">
        <v>5.1475634866163302</v>
      </c>
      <c r="AB1331">
        <v>4.0641371212510498</v>
      </c>
      <c r="AC1331">
        <v>0</v>
      </c>
      <c r="AD1331">
        <v>0.166313879649229</v>
      </c>
      <c r="AE1331">
        <v>1.8731185277270299</v>
      </c>
      <c r="AF1331">
        <v>1.4616944446682001</v>
      </c>
      <c r="AG1331">
        <v>0</v>
      </c>
      <c r="AH1331">
        <v>0</v>
      </c>
      <c r="AI1331">
        <v>2.31271600085066</v>
      </c>
      <c r="AJ1331">
        <v>1.6749598374616701</v>
      </c>
      <c r="AK1331">
        <v>0.15537289494787501</v>
      </c>
      <c r="AL1331">
        <v>2.42984257357974</v>
      </c>
      <c r="AM1331">
        <v>5.6107670795045896</v>
      </c>
      <c r="AN1331">
        <v>4.5935204429388197</v>
      </c>
      <c r="AO1331">
        <v>0</v>
      </c>
      <c r="AP1331">
        <v>0</v>
      </c>
      <c r="AQ1331">
        <v>2.5927042508290601</v>
      </c>
      <c r="AR1331">
        <v>1.970152820372</v>
      </c>
      <c r="AS1331">
        <v>0</v>
      </c>
      <c r="AT1331">
        <v>1.0813945046886899</v>
      </c>
      <c r="AU1331">
        <v>5.1499813440319899</v>
      </c>
      <c r="AV1331">
        <v>3.5288661888386001</v>
      </c>
      <c r="AW1331">
        <v>0</v>
      </c>
      <c r="AX1331">
        <v>1.1974299065420599</v>
      </c>
      <c r="AY1331">
        <v>4.6913684421132702</v>
      </c>
      <c r="AZ1331">
        <v>3.8107595925146902</v>
      </c>
      <c r="BA1331">
        <v>0</v>
      </c>
      <c r="BB1331">
        <v>0.29510961214165299</v>
      </c>
      <c r="BC1331">
        <v>3.04559539619301</v>
      </c>
      <c r="BD1331">
        <v>2.6405489388454502</v>
      </c>
      <c r="BE1331">
        <v>3.7675820495646301E-2</v>
      </c>
      <c r="BF1331">
        <v>1.4392191336257301</v>
      </c>
      <c r="BG1331">
        <v>3.8025976367018899</v>
      </c>
      <c r="BH1331">
        <v>2.3094087730234998</v>
      </c>
      <c r="BI1331">
        <v>1.38069111646026</v>
      </c>
      <c r="BJ1331">
        <v>3.0025095071097301</v>
      </c>
      <c r="BK1331">
        <v>4.8051946895076902</v>
      </c>
      <c r="BL1331">
        <v>3.76964358558403</v>
      </c>
      <c r="BM1331">
        <v>0</v>
      </c>
      <c r="BN1331">
        <v>0.81177476881364696</v>
      </c>
      <c r="BO1331">
        <v>5.0370610244634202</v>
      </c>
      <c r="BP1331">
        <v>4.2252862556497703</v>
      </c>
      <c r="BQ1331">
        <v>6.6872591790593294E-2</v>
      </c>
      <c r="BR1331">
        <v>1.38815178544197</v>
      </c>
      <c r="BS1331">
        <v>3.1058549311410699</v>
      </c>
      <c r="BT1331">
        <v>1.78457573748969</v>
      </c>
      <c r="BU1331">
        <v>0</v>
      </c>
      <c r="BV1331">
        <v>0.79120183558825896</v>
      </c>
      <c r="BW1331">
        <v>3.8807800203242002</v>
      </c>
      <c r="BX1331">
        <v>2.61750964000717</v>
      </c>
      <c r="BZ1331" t="s">
        <v>284</v>
      </c>
      <c r="CC1331">
        <v>0</v>
      </c>
      <c r="CD1331">
        <v>1.66517288551347</v>
      </c>
      <c r="CE1331">
        <v>6.1398728428701199</v>
      </c>
      <c r="CF1331">
        <v>3.7111618242518798</v>
      </c>
      <c r="CG1331">
        <v>0</v>
      </c>
      <c r="CH1331">
        <v>1.68975592999951</v>
      </c>
      <c r="CI1331">
        <v>5.3960206126632704</v>
      </c>
      <c r="CJ1331">
        <v>3.5845111933812199</v>
      </c>
      <c r="CK1331">
        <v>0</v>
      </c>
      <c r="CL1331">
        <v>0.86083213773314204</v>
      </c>
      <c r="CM1331">
        <v>5.4285230352303504</v>
      </c>
      <c r="CN1331">
        <v>4.5804153231286797</v>
      </c>
      <c r="CO1331">
        <v>0.300765102083276</v>
      </c>
      <c r="CP1331">
        <v>1.3903016365680401</v>
      </c>
      <c r="CQ1331">
        <v>2.91899253674783</v>
      </c>
      <c r="CR1331">
        <v>1.8285426032561301</v>
      </c>
      <c r="CS1331">
        <v>0</v>
      </c>
      <c r="CT1331">
        <v>2.5833984800522898</v>
      </c>
      <c r="CU1331">
        <v>5.3728204789954104</v>
      </c>
      <c r="CV1331">
        <v>3.5428180403232901</v>
      </c>
      <c r="CW1331">
        <v>0</v>
      </c>
      <c r="CX1331">
        <v>0.45023035598212402</v>
      </c>
      <c r="CY1331">
        <v>0.77033467104644904</v>
      </c>
      <c r="CZ1331">
        <v>0.62869648700161396</v>
      </c>
      <c r="DA1331">
        <v>1.69604379184329</v>
      </c>
      <c r="DB1331">
        <v>2.5927042508290601</v>
      </c>
      <c r="DC1331">
        <v>2.9858485029700401</v>
      </c>
      <c r="DD1331">
        <v>2.2570267795992001</v>
      </c>
      <c r="DE1331">
        <v>0.23558269217194899</v>
      </c>
      <c r="DF1331">
        <v>1.28353976139491</v>
      </c>
      <c r="DG1331">
        <v>2.3951751808733102</v>
      </c>
      <c r="DH1331">
        <v>1.3472181116503501</v>
      </c>
      <c r="DI1331">
        <v>0</v>
      </c>
      <c r="DJ1331">
        <v>0</v>
      </c>
      <c r="DK1331">
        <v>1.44248026075499</v>
      </c>
      <c r="DL1331">
        <v>2.0195661520899701</v>
      </c>
      <c r="DM1331">
        <v>0</v>
      </c>
      <c r="DN1331">
        <v>3.0083594696795402</v>
      </c>
      <c r="DO1331">
        <v>5.96370913777693</v>
      </c>
      <c r="DP1331">
        <v>4.4939865550584797</v>
      </c>
      <c r="DQ1331">
        <v>0.77332210316160499</v>
      </c>
      <c r="DR1331">
        <v>2.0198974977389201</v>
      </c>
      <c r="DS1331">
        <v>4.0203048265421701</v>
      </c>
      <c r="DT1331">
        <v>2.7014372900092498</v>
      </c>
    </row>
    <row r="1332" spans="1:124" x14ac:dyDescent="0.35">
      <c r="A1332" s="19" t="str">
        <f t="shared" si="40"/>
        <v xml:space="preserve">  Res RE [NCL+DQ] / [Capital + ALLL]--38442</v>
      </c>
      <c r="B1332" s="19" t="str">
        <f t="shared" si="41"/>
        <v xml:space="preserve">  Res RE [NCL+DQ] / [Capital + ALLL]</v>
      </c>
      <c r="C1332">
        <v>10</v>
      </c>
      <c r="D1332" s="27">
        <v>38442</v>
      </c>
      <c r="E1332">
        <v>7.6468189233278902E-2</v>
      </c>
      <c r="F1332">
        <v>1.3963715844764899</v>
      </c>
      <c r="G1332">
        <v>3.18167390461611</v>
      </c>
      <c r="H1332">
        <v>2.3052988027821399</v>
      </c>
      <c r="I1332">
        <v>0</v>
      </c>
      <c r="J1332">
        <v>1.0545433309628101</v>
      </c>
      <c r="K1332">
        <v>3.67137883299073</v>
      </c>
      <c r="L1332">
        <v>2.4772564077870798</v>
      </c>
      <c r="M1332">
        <v>0.20122898237558201</v>
      </c>
      <c r="N1332">
        <v>1.6264109722053599</v>
      </c>
      <c r="O1332">
        <v>4.3199419167473403</v>
      </c>
      <c r="P1332">
        <v>2.94875906041174</v>
      </c>
      <c r="Q1332">
        <v>4.2171511277333096</v>
      </c>
      <c r="R1332">
        <v>6.5618986529826797</v>
      </c>
      <c r="S1332">
        <v>7.8101384790686401</v>
      </c>
      <c r="T1332">
        <v>6.6636986459787204</v>
      </c>
      <c r="U1332">
        <v>2.01207243460765E-2</v>
      </c>
      <c r="V1332">
        <v>1.2083333333333299</v>
      </c>
      <c r="W1332">
        <v>3.9267015706806299</v>
      </c>
      <c r="X1332">
        <v>2.6605467582901201</v>
      </c>
      <c r="Y1332">
        <v>0.13647884577890401</v>
      </c>
      <c r="Z1332">
        <v>1.0204273039335201</v>
      </c>
      <c r="AA1332">
        <v>3.72096075600472</v>
      </c>
      <c r="AB1332">
        <v>2.6348953301358899</v>
      </c>
      <c r="AC1332">
        <v>0</v>
      </c>
      <c r="AD1332">
        <v>0.39830058417419001</v>
      </c>
      <c r="AE1332">
        <v>1.4855788036787001</v>
      </c>
      <c r="AF1332">
        <v>0.92075375111336</v>
      </c>
      <c r="AG1332">
        <v>0</v>
      </c>
      <c r="AH1332">
        <v>0.114806723666252</v>
      </c>
      <c r="AI1332">
        <v>0.86136600612860303</v>
      </c>
      <c r="AJ1332">
        <v>0.757253773571406</v>
      </c>
      <c r="AK1332">
        <v>1.6935880800035801</v>
      </c>
      <c r="AL1332">
        <v>3.66792452830189</v>
      </c>
      <c r="AM1332">
        <v>6.5283094902276897</v>
      </c>
      <c r="AN1332">
        <v>5.3630626932030596</v>
      </c>
      <c r="AO1332">
        <v>0</v>
      </c>
      <c r="AP1332">
        <v>0.62893081761006298</v>
      </c>
      <c r="AQ1332">
        <v>2.0588235294117601</v>
      </c>
      <c r="AR1332">
        <v>1.5754056677473101</v>
      </c>
      <c r="AS1332">
        <v>0.143642448947084</v>
      </c>
      <c r="AT1332">
        <v>1.26899800937917</v>
      </c>
      <c r="AU1332">
        <v>3.7408414533795402</v>
      </c>
      <c r="AV1332">
        <v>2.5295445915046999</v>
      </c>
      <c r="AW1332">
        <v>1.8914226083204</v>
      </c>
      <c r="AX1332">
        <v>5.0750000000000002</v>
      </c>
      <c r="AY1332">
        <v>8.4611360104072695</v>
      </c>
      <c r="AZ1332">
        <v>6.3174888023285698</v>
      </c>
      <c r="BA1332">
        <v>0</v>
      </c>
      <c r="BB1332">
        <v>0.89548249131248303</v>
      </c>
      <c r="BC1332">
        <v>3.2354618015963501</v>
      </c>
      <c r="BD1332">
        <v>2.07868643187249</v>
      </c>
      <c r="BE1332">
        <v>2.3831900968892601E-2</v>
      </c>
      <c r="BF1332">
        <v>0.67322885767672502</v>
      </c>
      <c r="BG1332">
        <v>2.1535862499540901</v>
      </c>
      <c r="BH1332">
        <v>1.3695444664066201</v>
      </c>
      <c r="BI1332">
        <v>0.55474377284671506</v>
      </c>
      <c r="BJ1332">
        <v>0.89475898290919198</v>
      </c>
      <c r="BK1332">
        <v>1.2523056517925599</v>
      </c>
      <c r="BL1332">
        <v>0.96151771823717702</v>
      </c>
      <c r="BM1332">
        <v>0</v>
      </c>
      <c r="BN1332">
        <v>0.71252198892887697</v>
      </c>
      <c r="BO1332">
        <v>1.9990231723945</v>
      </c>
      <c r="BP1332">
        <v>1.2865011834656199</v>
      </c>
      <c r="BQ1332">
        <v>0.15523994522816301</v>
      </c>
      <c r="BR1332">
        <v>0.79127320724743799</v>
      </c>
      <c r="BS1332">
        <v>1.8272302506166</v>
      </c>
      <c r="BT1332">
        <v>1.1911969885973299</v>
      </c>
      <c r="BU1332">
        <v>0.740994986648148</v>
      </c>
      <c r="BV1332">
        <v>4</v>
      </c>
      <c r="BW1332">
        <v>7.42505185632265</v>
      </c>
      <c r="BX1332">
        <v>4.6711291367177701</v>
      </c>
      <c r="BZ1332" t="s">
        <v>284</v>
      </c>
      <c r="CC1332">
        <v>0</v>
      </c>
      <c r="CD1332">
        <v>1.0406284809755499</v>
      </c>
      <c r="CE1332">
        <v>3.2378035440822601</v>
      </c>
      <c r="CF1332">
        <v>2.30851853676202</v>
      </c>
      <c r="CG1332">
        <v>0.45320921920222301</v>
      </c>
      <c r="CH1332">
        <v>2.8290519831655399</v>
      </c>
      <c r="CI1332">
        <v>4.6670337723334203</v>
      </c>
      <c r="CJ1332">
        <v>3.1120104351564599</v>
      </c>
      <c r="CK1332">
        <v>0</v>
      </c>
      <c r="CL1332">
        <v>0.35566093657379999</v>
      </c>
      <c r="CM1332">
        <v>3.6817417470572602</v>
      </c>
      <c r="CN1332">
        <v>2.313376209431</v>
      </c>
      <c r="CO1332">
        <v>3.8048925349864503E-2</v>
      </c>
      <c r="CP1332">
        <v>0.191051165577972</v>
      </c>
      <c r="CQ1332">
        <v>0.56423341419587802</v>
      </c>
      <c r="CR1332">
        <v>0.38678886812242502</v>
      </c>
      <c r="CS1332">
        <v>1.5090543259557301E-2</v>
      </c>
      <c r="CT1332">
        <v>0.45603258758008602</v>
      </c>
      <c r="CU1332">
        <v>1.5806449927903401</v>
      </c>
      <c r="CV1332">
        <v>1.09710782067858</v>
      </c>
      <c r="CW1332">
        <v>0.44279158502629701</v>
      </c>
      <c r="CX1332">
        <v>0.88970552489783605</v>
      </c>
      <c r="CY1332">
        <v>1.92384887460495</v>
      </c>
      <c r="CZ1332">
        <v>1.6138984015462801</v>
      </c>
      <c r="DA1332">
        <v>7.0395682398146198E-2</v>
      </c>
      <c r="DB1332">
        <v>0.14079136479629201</v>
      </c>
      <c r="DC1332">
        <v>0.191730652564018</v>
      </c>
      <c r="DD1332">
        <v>0.12782043504267901</v>
      </c>
      <c r="DE1332">
        <v>0</v>
      </c>
      <c r="DF1332">
        <v>9.2250922509225106E-2</v>
      </c>
      <c r="DG1332">
        <v>0.73835189496746201</v>
      </c>
      <c r="DH1332">
        <v>0.64610097245823706</v>
      </c>
      <c r="DI1332">
        <v>0</v>
      </c>
      <c r="DJ1332">
        <v>0.76197859193386297</v>
      </c>
      <c r="DK1332">
        <v>1.93228783676422</v>
      </c>
      <c r="DL1332">
        <v>1.56985755171078</v>
      </c>
      <c r="DM1332">
        <v>1.11277961888981</v>
      </c>
      <c r="DN1332">
        <v>3.18999446717807</v>
      </c>
      <c r="DO1332">
        <v>5.1788294828506896</v>
      </c>
      <c r="DP1332">
        <v>4.4824523239048499</v>
      </c>
      <c r="DQ1332">
        <v>1.7815985158894601</v>
      </c>
      <c r="DR1332">
        <v>3.4820621043111202</v>
      </c>
      <c r="DS1332">
        <v>6.12707212805668</v>
      </c>
      <c r="DT1332">
        <v>3.8457854041211199</v>
      </c>
    </row>
    <row r="1333" spans="1:124" x14ac:dyDescent="0.35">
      <c r="A1333" s="19" t="str">
        <f t="shared" si="40"/>
        <v xml:space="preserve">  C&amp;I [NCL+DQ] / [Capital + ALLL]--38442</v>
      </c>
      <c r="B1333" s="19" t="str">
        <f t="shared" si="41"/>
        <v xml:space="preserve">  C&amp;I [NCL+DQ] / [Capital + ALLL]</v>
      </c>
      <c r="C1333">
        <v>11</v>
      </c>
      <c r="D1333" s="27">
        <v>38442</v>
      </c>
      <c r="E1333">
        <v>0.55305266688199295</v>
      </c>
      <c r="F1333">
        <v>1.71375163904337</v>
      </c>
      <c r="G1333">
        <v>3.7982228637708899</v>
      </c>
      <c r="H1333">
        <v>4.2045159812325403</v>
      </c>
      <c r="I1333">
        <v>0.440722660020538</v>
      </c>
      <c r="J1333">
        <v>1.77075959137121</v>
      </c>
      <c r="K1333">
        <v>4.50750654211339</v>
      </c>
      <c r="L1333">
        <v>3.3020327577402702</v>
      </c>
      <c r="M1333">
        <v>0.10836618346866</v>
      </c>
      <c r="N1333">
        <v>0.97369728874081996</v>
      </c>
      <c r="O1333">
        <v>2.8793585226582401</v>
      </c>
      <c r="P1333">
        <v>2.2049123612955901</v>
      </c>
      <c r="Q1333">
        <v>0.88468552913406995</v>
      </c>
      <c r="R1333">
        <v>2.7175833235190199</v>
      </c>
      <c r="S1333">
        <v>5.72299307424207</v>
      </c>
      <c r="T1333">
        <v>3.80451101716258</v>
      </c>
      <c r="U1333">
        <v>0.34662045060658597</v>
      </c>
      <c r="V1333">
        <v>1.73981810992487</v>
      </c>
      <c r="W1333">
        <v>4.5670897552130496</v>
      </c>
      <c r="X1333">
        <v>3.2660342884817699</v>
      </c>
      <c r="Y1333">
        <v>0.92770313499680102</v>
      </c>
      <c r="Z1333">
        <v>2.52008765522279</v>
      </c>
      <c r="AA1333">
        <v>7.09106728538283</v>
      </c>
      <c r="AB1333">
        <v>5.5164261230948703</v>
      </c>
      <c r="AC1333">
        <v>0.608758391882947</v>
      </c>
      <c r="AD1333">
        <v>2.0622568093385198</v>
      </c>
      <c r="AE1333">
        <v>4.8716817296606498</v>
      </c>
      <c r="AF1333">
        <v>3.79456636326824</v>
      </c>
      <c r="AG1333">
        <v>4.8555348112164401E-2</v>
      </c>
      <c r="AH1333">
        <v>1.3706420545098801</v>
      </c>
      <c r="AI1333">
        <v>3.5292587768114099</v>
      </c>
      <c r="AJ1333">
        <v>2.5390754111554901</v>
      </c>
      <c r="AK1333">
        <v>0.56338028169014098</v>
      </c>
      <c r="AL1333">
        <v>1.4405157650851199</v>
      </c>
      <c r="AM1333">
        <v>2.6982248520710099</v>
      </c>
      <c r="AN1333">
        <v>3.4697284082709099</v>
      </c>
      <c r="AO1333">
        <v>0.40303461356092901</v>
      </c>
      <c r="AP1333">
        <v>1.76484308186695</v>
      </c>
      <c r="AQ1333">
        <v>4.7840079217725</v>
      </c>
      <c r="AR1333">
        <v>3.43605647280974</v>
      </c>
      <c r="AS1333">
        <v>0.49824475032876298</v>
      </c>
      <c r="AT1333">
        <v>1.8521279613172601</v>
      </c>
      <c r="AU1333">
        <v>4.8118563509965799</v>
      </c>
      <c r="AV1333">
        <v>3.3200667900938901</v>
      </c>
      <c r="AW1333">
        <v>0.62337352198419904</v>
      </c>
      <c r="AX1333">
        <v>1.7420005501054401</v>
      </c>
      <c r="AY1333">
        <v>4.2892118724978596</v>
      </c>
      <c r="AZ1333">
        <v>3.2068606175540202</v>
      </c>
      <c r="BA1333">
        <v>0.85722315907813396</v>
      </c>
      <c r="BB1333">
        <v>3.2049579459938</v>
      </c>
      <c r="BC1333">
        <v>7.5406356476568197</v>
      </c>
      <c r="BD1333">
        <v>5.1316076486649402</v>
      </c>
      <c r="BE1333">
        <v>0.23343929975229299</v>
      </c>
      <c r="BF1333">
        <v>1.32435098036604</v>
      </c>
      <c r="BG1333">
        <v>2.7206847989257401</v>
      </c>
      <c r="BH1333">
        <v>2.1777472609881499</v>
      </c>
      <c r="BI1333">
        <v>2.5901386495312799</v>
      </c>
      <c r="BJ1333">
        <v>3.5167632288830202</v>
      </c>
      <c r="BK1333">
        <v>10.159127605359799</v>
      </c>
      <c r="BL1333">
        <v>6.2729849966387796</v>
      </c>
      <c r="BM1333">
        <v>1.1444861742210799</v>
      </c>
      <c r="BN1333">
        <v>1.97322257252214</v>
      </c>
      <c r="BO1333">
        <v>2.6685827486910401</v>
      </c>
      <c r="BP1333">
        <v>1.83984635038999</v>
      </c>
      <c r="BQ1333">
        <v>0.69577735124760098</v>
      </c>
      <c r="BR1333">
        <v>1.20104228176137</v>
      </c>
      <c r="BS1333">
        <v>2.4640598993981802</v>
      </c>
      <c r="BT1333">
        <v>1.95879496888441</v>
      </c>
      <c r="BU1333">
        <v>0.69392789685980705</v>
      </c>
      <c r="BV1333">
        <v>0.88228964923606601</v>
      </c>
      <c r="BW1333">
        <v>5.1075619701151096</v>
      </c>
      <c r="BX1333">
        <v>4.0042235966226398</v>
      </c>
      <c r="BZ1333" t="s">
        <v>284</v>
      </c>
      <c r="CC1333">
        <v>0.35872907413734201</v>
      </c>
      <c r="CD1333">
        <v>1.8408437200383501</v>
      </c>
      <c r="CE1333">
        <v>4.3382352941176503</v>
      </c>
      <c r="CF1333">
        <v>2.9761700874798001</v>
      </c>
      <c r="CG1333">
        <v>0.20035430715654201</v>
      </c>
      <c r="CH1333">
        <v>2.4490574564699701</v>
      </c>
      <c r="CI1333">
        <v>3.4514905720004201</v>
      </c>
      <c r="CJ1333">
        <v>3.09197130374567</v>
      </c>
      <c r="CK1333">
        <v>0.53135971154758499</v>
      </c>
      <c r="CL1333">
        <v>1.1082037863629399</v>
      </c>
      <c r="CM1333">
        <v>3.40233654437385</v>
      </c>
      <c r="CN1333">
        <v>2.92858168805832</v>
      </c>
      <c r="CO1333">
        <v>1.0612343308136101</v>
      </c>
      <c r="CP1333">
        <v>1.6930400796449701</v>
      </c>
      <c r="CQ1333">
        <v>2.7840000651605701</v>
      </c>
      <c r="CR1333">
        <v>2.0396851240152301</v>
      </c>
      <c r="CS1333">
        <v>0.16955234592266999</v>
      </c>
      <c r="CT1333">
        <v>0.65370075678057304</v>
      </c>
      <c r="CU1333">
        <v>3.45095882498196</v>
      </c>
      <c r="CV1333">
        <v>2.3703518949387998</v>
      </c>
      <c r="CW1333">
        <v>1.54137042981466</v>
      </c>
      <c r="CX1333">
        <v>2.9117444419830201</v>
      </c>
      <c r="CY1333">
        <v>6.6733503888847796</v>
      </c>
      <c r="CZ1333">
        <v>3.8623089585981698</v>
      </c>
      <c r="DA1333">
        <v>2.0121925151861202</v>
      </c>
      <c r="DB1333">
        <v>3.5875791377751001</v>
      </c>
      <c r="DC1333">
        <v>3.8279314748506499</v>
      </c>
      <c r="DD1333">
        <v>2.6975562807661499</v>
      </c>
      <c r="DE1333">
        <v>2.38229688713207E-2</v>
      </c>
      <c r="DF1333">
        <v>0.47504691129113702</v>
      </c>
      <c r="DG1333">
        <v>1.2693855573881601</v>
      </c>
      <c r="DH1333">
        <v>0.81816161496833795</v>
      </c>
      <c r="DI1333">
        <v>0.122783083219645</v>
      </c>
      <c r="DJ1333">
        <v>2.0606582794381101</v>
      </c>
      <c r="DK1333">
        <v>4.8088889063678604</v>
      </c>
      <c r="DL1333">
        <v>2.80812933482451</v>
      </c>
      <c r="DM1333">
        <v>0.67277029375089403</v>
      </c>
      <c r="DN1333">
        <v>1.0667343992556</v>
      </c>
      <c r="DO1333">
        <v>2.11056432176676</v>
      </c>
      <c r="DP1333">
        <v>6.4413644440222697</v>
      </c>
      <c r="DQ1333">
        <v>0.88487289238511102</v>
      </c>
      <c r="DR1333">
        <v>1.8094493465877399</v>
      </c>
      <c r="DS1333">
        <v>1.9543620472782699</v>
      </c>
      <c r="DT1333">
        <v>1.68658319876518</v>
      </c>
    </row>
    <row r="1334" spans="1:124" x14ac:dyDescent="0.35">
      <c r="A1334" s="19" t="str">
        <f t="shared" si="40"/>
        <v xml:space="preserve">  Ind [NCL+DQ] / [Capital + ALLL]--38442</v>
      </c>
      <c r="B1334" s="19" t="str">
        <f t="shared" si="41"/>
        <v xml:space="preserve">  Ind [NCL+DQ] / [Capital + ALLL]</v>
      </c>
      <c r="C1334">
        <v>12</v>
      </c>
      <c r="D1334" s="27">
        <v>38442</v>
      </c>
      <c r="E1334">
        <v>0.47030562707115903</v>
      </c>
      <c r="F1334">
        <v>0.96573107733576402</v>
      </c>
      <c r="G1334">
        <v>1.6823543102241401</v>
      </c>
      <c r="H1334">
        <v>1.34742403688845</v>
      </c>
      <c r="I1334">
        <v>0.28005220472711001</v>
      </c>
      <c r="J1334">
        <v>0.81416968525615896</v>
      </c>
      <c r="K1334">
        <v>1.8222534966597499</v>
      </c>
      <c r="L1334">
        <v>1.31465077827259</v>
      </c>
      <c r="M1334">
        <v>0.127580607747622</v>
      </c>
      <c r="N1334">
        <v>0.62330623306233102</v>
      </c>
      <c r="O1334">
        <v>1.67109760729206</v>
      </c>
      <c r="P1334">
        <v>1.2761029345575501</v>
      </c>
      <c r="Q1334">
        <v>0.41808685238214399</v>
      </c>
      <c r="R1334">
        <v>1.3262236806125201</v>
      </c>
      <c r="S1334">
        <v>3.1646077261233501</v>
      </c>
      <c r="T1334">
        <v>1.8030764255893901</v>
      </c>
      <c r="U1334">
        <v>0.21413276231263401</v>
      </c>
      <c r="V1334">
        <v>0.80331211765432897</v>
      </c>
      <c r="W1334">
        <v>1.75263662511985</v>
      </c>
      <c r="X1334">
        <v>1.2379332399873</v>
      </c>
      <c r="Y1334">
        <v>0.542309071351739</v>
      </c>
      <c r="Z1334">
        <v>1.0236724248240601</v>
      </c>
      <c r="AA1334">
        <v>2.09499024072869</v>
      </c>
      <c r="AB1334">
        <v>1.69363944121115</v>
      </c>
      <c r="AC1334">
        <v>0.365231690811539</v>
      </c>
      <c r="AD1334">
        <v>0.79294327405808696</v>
      </c>
      <c r="AE1334">
        <v>1.9198981829675901</v>
      </c>
      <c r="AF1334">
        <v>1.3582536876973901</v>
      </c>
      <c r="AG1334">
        <v>0.23712697366364599</v>
      </c>
      <c r="AH1334">
        <v>0.64916171156278601</v>
      </c>
      <c r="AI1334">
        <v>1.4899945322841099</v>
      </c>
      <c r="AJ1334">
        <v>1.4052039840899</v>
      </c>
      <c r="AK1334">
        <v>0.28053405371707602</v>
      </c>
      <c r="AL1334">
        <v>0.94754188409777496</v>
      </c>
      <c r="AM1334">
        <v>2.2672826830937698</v>
      </c>
      <c r="AN1334">
        <v>1.5160712038417701</v>
      </c>
      <c r="AO1334">
        <v>0.37055335968379399</v>
      </c>
      <c r="AP1334">
        <v>0.88275862068965505</v>
      </c>
      <c r="AQ1334">
        <v>1.8898056960340699</v>
      </c>
      <c r="AR1334">
        <v>1.3198166463213701</v>
      </c>
      <c r="AS1334">
        <v>0.25404116804012</v>
      </c>
      <c r="AT1334">
        <v>0.72855928571566198</v>
      </c>
      <c r="AU1334">
        <v>1.7330234624232299</v>
      </c>
      <c r="AV1334">
        <v>1.2635123452491499</v>
      </c>
      <c r="AW1334">
        <v>0.60676819361253198</v>
      </c>
      <c r="AX1334">
        <v>1.3329668819568501</v>
      </c>
      <c r="AY1334">
        <v>2.9592991695829398</v>
      </c>
      <c r="AZ1334">
        <v>1.88655624866676</v>
      </c>
      <c r="BA1334">
        <v>0.129017782016043</v>
      </c>
      <c r="BB1334">
        <v>0.596852957135106</v>
      </c>
      <c r="BC1334">
        <v>1.71021377672209</v>
      </c>
      <c r="BD1334">
        <v>1.2465242593249</v>
      </c>
      <c r="BE1334">
        <v>0.21387141177293001</v>
      </c>
      <c r="BF1334">
        <v>1.0450094938219101</v>
      </c>
      <c r="BG1334">
        <v>1.6639928546153899</v>
      </c>
      <c r="BH1334">
        <v>1.54553774453003</v>
      </c>
      <c r="BI1334">
        <v>0.35343181696745002</v>
      </c>
      <c r="BJ1334">
        <v>0.70349996463834996</v>
      </c>
      <c r="BK1334">
        <v>1.1069891647357799</v>
      </c>
      <c r="BL1334">
        <v>0.76857512023401697</v>
      </c>
      <c r="BM1334">
        <v>0.15130353817504699</v>
      </c>
      <c r="BN1334">
        <v>0.343755909558289</v>
      </c>
      <c r="BO1334">
        <v>0.97956854640126401</v>
      </c>
      <c r="BP1334">
        <v>0.787116175018021</v>
      </c>
      <c r="BQ1334">
        <v>0.83781131954152099</v>
      </c>
      <c r="BR1334">
        <v>1.2103770382425201</v>
      </c>
      <c r="BS1334">
        <v>1.50196348788068</v>
      </c>
      <c r="BT1334">
        <v>1.1293977691796799</v>
      </c>
      <c r="BU1334">
        <v>0.13060721719335</v>
      </c>
      <c r="BV1334">
        <v>0.96259195492252303</v>
      </c>
      <c r="BW1334">
        <v>1.7367016559689401</v>
      </c>
      <c r="BX1334">
        <v>1.47777043320458</v>
      </c>
      <c r="BZ1334" t="s">
        <v>284</v>
      </c>
      <c r="CC1334">
        <v>6.1257827389055303E-2</v>
      </c>
      <c r="CD1334">
        <v>0.35778175313059002</v>
      </c>
      <c r="CE1334">
        <v>0.812285823073994</v>
      </c>
      <c r="CF1334">
        <v>0.65359928209046503</v>
      </c>
      <c r="CG1334">
        <v>0.61203021543264702</v>
      </c>
      <c r="CH1334">
        <v>1.51654910259075</v>
      </c>
      <c r="CI1334">
        <v>2.5117962137629299</v>
      </c>
      <c r="CJ1334">
        <v>1.8473524583177601</v>
      </c>
      <c r="CK1334">
        <v>0.10354110581900999</v>
      </c>
      <c r="CL1334">
        <v>0.98238782193114405</v>
      </c>
      <c r="CM1334">
        <v>2.90350128095645</v>
      </c>
      <c r="CN1334">
        <v>1.57851009224992</v>
      </c>
      <c r="CO1334">
        <v>0.11191278022090401</v>
      </c>
      <c r="CP1334">
        <v>0.459577171755648</v>
      </c>
      <c r="CQ1334">
        <v>0.87613228523596798</v>
      </c>
      <c r="CR1334">
        <v>0.74229058858913699</v>
      </c>
      <c r="CS1334">
        <v>0.315823614974926</v>
      </c>
      <c r="CT1334">
        <v>0.76871139209885098</v>
      </c>
      <c r="CU1334">
        <v>1.3654795242973301</v>
      </c>
      <c r="CV1334">
        <v>1.1751775087551499</v>
      </c>
      <c r="CW1334">
        <v>0.92973912457263397</v>
      </c>
      <c r="CX1334">
        <v>1.5390575867085901</v>
      </c>
      <c r="CY1334">
        <v>2.7588154551481101</v>
      </c>
      <c r="CZ1334">
        <v>1.8494654852574399</v>
      </c>
      <c r="DA1334">
        <v>0.64791455935324405</v>
      </c>
      <c r="DB1334">
        <v>0.66520113055642804</v>
      </c>
      <c r="DC1334">
        <v>0.72452097528725801</v>
      </c>
      <c r="DD1334">
        <v>0.69322331290819195</v>
      </c>
      <c r="DE1334">
        <v>0.23605383112654699</v>
      </c>
      <c r="DF1334">
        <v>0.62265635188853596</v>
      </c>
      <c r="DG1334">
        <v>3.0806687499285301</v>
      </c>
      <c r="DH1334">
        <v>2.6940662291665398</v>
      </c>
      <c r="DI1334">
        <v>0.71954920861420102</v>
      </c>
      <c r="DJ1334">
        <v>1.46812306288804</v>
      </c>
      <c r="DK1334">
        <v>3.1729497859512898</v>
      </c>
      <c r="DL1334">
        <v>2.8601139615014302</v>
      </c>
      <c r="DM1334">
        <v>0.22987238499490101</v>
      </c>
      <c r="DN1334">
        <v>0.39138799578007499</v>
      </c>
      <c r="DO1334">
        <v>1.33707150741295</v>
      </c>
      <c r="DP1334">
        <v>1.1090249336020299</v>
      </c>
      <c r="DQ1334">
        <v>9.2527603172870093E-2</v>
      </c>
      <c r="DR1334">
        <v>0.223388808220708</v>
      </c>
      <c r="DS1334">
        <v>0.82921209040061805</v>
      </c>
      <c r="DT1334">
        <v>0.62562463774738997</v>
      </c>
    </row>
    <row r="1335" spans="1:124" x14ac:dyDescent="0.35">
      <c r="A1335" s="19" t="str">
        <f t="shared" si="40"/>
        <v xml:space="preserve">  OREO / [Capital + ALLL]--38442</v>
      </c>
      <c r="B1335" s="19" t="str">
        <f t="shared" si="41"/>
        <v xml:space="preserve">  OREO / [Capital + ALLL]</v>
      </c>
      <c r="C1335">
        <v>13</v>
      </c>
      <c r="D1335" s="27">
        <v>38442</v>
      </c>
      <c r="E1335">
        <v>0</v>
      </c>
      <c r="F1335">
        <v>0</v>
      </c>
      <c r="G1335">
        <v>1.52273551541379</v>
      </c>
      <c r="H1335">
        <v>1.24558962619158</v>
      </c>
      <c r="I1335">
        <v>0</v>
      </c>
      <c r="J1335">
        <v>0</v>
      </c>
      <c r="K1335">
        <v>0.68380921168223296</v>
      </c>
      <c r="L1335">
        <v>0.77744627420853596</v>
      </c>
      <c r="M1335">
        <v>0</v>
      </c>
      <c r="N1335">
        <v>0</v>
      </c>
      <c r="O1335">
        <v>1.16178873867182</v>
      </c>
      <c r="P1335">
        <v>1.06502157928574</v>
      </c>
      <c r="Q1335">
        <v>0.96760476017769204</v>
      </c>
      <c r="R1335">
        <v>2.1690590111642698</v>
      </c>
      <c r="S1335">
        <v>2.9374000545508498</v>
      </c>
      <c r="T1335">
        <v>2.2085957170244002</v>
      </c>
      <c r="U1335">
        <v>0</v>
      </c>
      <c r="V1335">
        <v>0</v>
      </c>
      <c r="W1335">
        <v>0.65516379094773702</v>
      </c>
      <c r="X1335">
        <v>0.84714649732813996</v>
      </c>
      <c r="Y1335">
        <v>0</v>
      </c>
      <c r="Z1335">
        <v>0</v>
      </c>
      <c r="AA1335">
        <v>0.69289989251201201</v>
      </c>
      <c r="AB1335">
        <v>0.91385023331617699</v>
      </c>
      <c r="AC1335">
        <v>0</v>
      </c>
      <c r="AD1335">
        <v>0</v>
      </c>
      <c r="AE1335">
        <v>0.13678122714529101</v>
      </c>
      <c r="AF1335">
        <v>0.47906410864892401</v>
      </c>
      <c r="AG1335">
        <v>0</v>
      </c>
      <c r="AH1335">
        <v>0</v>
      </c>
      <c r="AI1335">
        <v>0.595631581661205</v>
      </c>
      <c r="AJ1335">
        <v>0.99337682613328404</v>
      </c>
      <c r="AK1335">
        <v>0</v>
      </c>
      <c r="AL1335">
        <v>0</v>
      </c>
      <c r="AM1335">
        <v>0.679245283018868</v>
      </c>
      <c r="AN1335">
        <v>0.59728265744498199</v>
      </c>
      <c r="AO1335">
        <v>0</v>
      </c>
      <c r="AP1335">
        <v>0</v>
      </c>
      <c r="AQ1335">
        <v>0.278499814333457</v>
      </c>
      <c r="AR1335">
        <v>0.51513363733315698</v>
      </c>
      <c r="AS1335">
        <v>0</v>
      </c>
      <c r="AT1335">
        <v>0</v>
      </c>
      <c r="AU1335">
        <v>0.68168532215113498</v>
      </c>
      <c r="AV1335">
        <v>0.84477235466752598</v>
      </c>
      <c r="AW1335">
        <v>0</v>
      </c>
      <c r="AX1335">
        <v>0</v>
      </c>
      <c r="AY1335">
        <v>1.21143328739166</v>
      </c>
      <c r="AZ1335">
        <v>0.95818377723649995</v>
      </c>
      <c r="BA1335">
        <v>0</v>
      </c>
      <c r="BB1335">
        <v>0</v>
      </c>
      <c r="BC1335">
        <v>1.15001277791975</v>
      </c>
      <c r="BD1335">
        <v>1.1670675166823199</v>
      </c>
      <c r="BE1335">
        <v>0</v>
      </c>
      <c r="BF1335">
        <v>0</v>
      </c>
      <c r="BG1335">
        <v>0.24029543759218</v>
      </c>
      <c r="BH1335">
        <v>0.48557647145392802</v>
      </c>
      <c r="BI1335">
        <v>5.2532044547173799E-2</v>
      </c>
      <c r="BJ1335">
        <v>0.24923314212091</v>
      </c>
      <c r="BK1335">
        <v>0.59175944589729002</v>
      </c>
      <c r="BL1335">
        <v>0.82679698621900799</v>
      </c>
      <c r="BM1335">
        <v>0</v>
      </c>
      <c r="BN1335">
        <v>0</v>
      </c>
      <c r="BO1335">
        <v>2.74357277730258E-2</v>
      </c>
      <c r="BP1335">
        <v>2.74357277730258E-2</v>
      </c>
      <c r="BQ1335">
        <v>0</v>
      </c>
      <c r="BR1335">
        <v>0</v>
      </c>
      <c r="BS1335">
        <v>1.5922045664427001E-3</v>
      </c>
      <c r="BT1335">
        <v>1.5922045664427001E-3</v>
      </c>
      <c r="BU1335">
        <v>0</v>
      </c>
      <c r="BV1335">
        <v>0.67624683009298403</v>
      </c>
      <c r="BW1335">
        <v>2.3928412242138002</v>
      </c>
      <c r="BX1335">
        <v>1.82303425616296</v>
      </c>
      <c r="BZ1335" t="s">
        <v>284</v>
      </c>
      <c r="CC1335">
        <v>0</v>
      </c>
      <c r="CD1335">
        <v>0</v>
      </c>
      <c r="CE1335">
        <v>0.51708475997484504</v>
      </c>
      <c r="CF1335">
        <v>0.68946963075762202</v>
      </c>
      <c r="CG1335">
        <v>0</v>
      </c>
      <c r="CH1335">
        <v>0</v>
      </c>
      <c r="CI1335">
        <v>1.4140631669767201</v>
      </c>
      <c r="CJ1335">
        <v>1.3226969393604699</v>
      </c>
      <c r="CK1335">
        <v>0</v>
      </c>
      <c r="CL1335">
        <v>0</v>
      </c>
      <c r="CM1335">
        <v>0</v>
      </c>
      <c r="CN1335">
        <v>1.07373943140249</v>
      </c>
      <c r="CO1335">
        <v>0</v>
      </c>
      <c r="CP1335">
        <v>0</v>
      </c>
      <c r="CQ1335">
        <v>0</v>
      </c>
      <c r="CR1335">
        <v>0</v>
      </c>
      <c r="CS1335">
        <v>0</v>
      </c>
      <c r="CT1335">
        <v>0</v>
      </c>
      <c r="CU1335">
        <v>4.3509464429891502E-2</v>
      </c>
      <c r="CV1335">
        <v>0.17374752663061799</v>
      </c>
      <c r="CW1335">
        <v>0</v>
      </c>
      <c r="CX1335">
        <v>0</v>
      </c>
      <c r="CY1335">
        <v>0.27772365898066198</v>
      </c>
      <c r="CZ1335">
        <v>1.3406825715488699</v>
      </c>
      <c r="DA1335">
        <v>1.89710794529934</v>
      </c>
      <c r="DB1335">
        <v>3.79421589059868</v>
      </c>
      <c r="DC1335">
        <v>8.9215276016152902</v>
      </c>
      <c r="DD1335">
        <v>5.9476850677435298</v>
      </c>
      <c r="DE1335">
        <v>8.8674384132138101E-2</v>
      </c>
      <c r="DF1335">
        <v>3.93446828253599</v>
      </c>
      <c r="DG1335">
        <v>10.0511439502427</v>
      </c>
      <c r="DH1335">
        <v>6.2053500518388702</v>
      </c>
      <c r="DI1335">
        <v>0</v>
      </c>
      <c r="DJ1335">
        <v>0</v>
      </c>
      <c r="DK1335">
        <v>0.23004816994779101</v>
      </c>
      <c r="DL1335">
        <v>1.00049312538833</v>
      </c>
      <c r="DM1335">
        <v>0</v>
      </c>
      <c r="DN1335">
        <v>0</v>
      </c>
      <c r="DO1335">
        <v>0.83403130509406298</v>
      </c>
      <c r="DP1335">
        <v>1.5255500786135601</v>
      </c>
      <c r="DQ1335">
        <v>0</v>
      </c>
      <c r="DR1335">
        <v>0</v>
      </c>
      <c r="DS1335">
        <v>4.1039110272089299E-2</v>
      </c>
      <c r="DT1335">
        <v>0.33365704961496301</v>
      </c>
    </row>
    <row r="1336" spans="1:124" x14ac:dyDescent="0.35">
      <c r="A1336" s="19" t="str">
        <f t="shared" si="40"/>
        <v>ROAA--38442</v>
      </c>
      <c r="B1336" s="19" t="str">
        <f t="shared" si="41"/>
        <v>ROAA</v>
      </c>
      <c r="C1336">
        <v>14</v>
      </c>
      <c r="D1336" s="27">
        <v>38442</v>
      </c>
      <c r="E1336">
        <v>1.0075000000000001</v>
      </c>
      <c r="F1336">
        <v>1.325</v>
      </c>
      <c r="G1336">
        <v>1.7949999999999999</v>
      </c>
      <c r="H1336">
        <v>1.4647619047619</v>
      </c>
      <c r="I1336">
        <v>0.93</v>
      </c>
      <c r="J1336">
        <v>1.3049999999999999</v>
      </c>
      <c r="K1336">
        <v>1.8425</v>
      </c>
      <c r="L1336">
        <v>1.35652010050251</v>
      </c>
      <c r="M1336">
        <v>0.76</v>
      </c>
      <c r="N1336">
        <v>1.1000000000000001</v>
      </c>
      <c r="O1336">
        <v>1.5</v>
      </c>
      <c r="P1336">
        <v>1.1039492413052301</v>
      </c>
      <c r="Q1336">
        <v>0.94</v>
      </c>
      <c r="R1336">
        <v>1.01</v>
      </c>
      <c r="S1336">
        <v>1.3049999999999999</v>
      </c>
      <c r="T1336">
        <v>0.81913043478260905</v>
      </c>
      <c r="U1336">
        <v>0.81</v>
      </c>
      <c r="V1336">
        <v>1.39</v>
      </c>
      <c r="W1336">
        <v>1.89</v>
      </c>
      <c r="X1336">
        <v>1.3393095768374199</v>
      </c>
      <c r="Y1336">
        <v>1.07</v>
      </c>
      <c r="Z1336">
        <v>1.26</v>
      </c>
      <c r="AA1336">
        <v>1.75</v>
      </c>
      <c r="AB1336">
        <v>1.42974025974026</v>
      </c>
      <c r="AC1336">
        <v>0.99</v>
      </c>
      <c r="AD1336">
        <v>1.25</v>
      </c>
      <c r="AE1336">
        <v>1.62</v>
      </c>
      <c r="AF1336">
        <v>1.2923232323232301</v>
      </c>
      <c r="AG1336">
        <v>0.91749999999999998</v>
      </c>
      <c r="AH1336">
        <v>1.29</v>
      </c>
      <c r="AI1336">
        <v>2.0724999999999998</v>
      </c>
      <c r="AJ1336">
        <v>1.85279069767442</v>
      </c>
      <c r="AK1336">
        <v>0.99</v>
      </c>
      <c r="AL1336">
        <v>1.29</v>
      </c>
      <c r="AM1336">
        <v>1.78</v>
      </c>
      <c r="AN1336">
        <v>1.32579710144928</v>
      </c>
      <c r="AO1336">
        <v>0.95</v>
      </c>
      <c r="AP1336">
        <v>1.27</v>
      </c>
      <c r="AQ1336">
        <v>1.77</v>
      </c>
      <c r="AR1336">
        <v>1.34782089552239</v>
      </c>
      <c r="AS1336">
        <v>0.98</v>
      </c>
      <c r="AT1336">
        <v>1.37</v>
      </c>
      <c r="AU1336">
        <v>1.91</v>
      </c>
      <c r="AV1336">
        <v>1.4269341563786</v>
      </c>
      <c r="AW1336">
        <v>0.93</v>
      </c>
      <c r="AX1336">
        <v>1.33</v>
      </c>
      <c r="AY1336">
        <v>1.81</v>
      </c>
      <c r="AZ1336">
        <v>1.37436464088398</v>
      </c>
      <c r="BA1336">
        <v>0.79</v>
      </c>
      <c r="BB1336">
        <v>1.27</v>
      </c>
      <c r="BC1336">
        <v>1.86</v>
      </c>
      <c r="BD1336">
        <v>1.2911949685534601</v>
      </c>
      <c r="BE1336">
        <v>0.96750000000000003</v>
      </c>
      <c r="BF1336">
        <v>1.37</v>
      </c>
      <c r="BG1336">
        <v>1.78</v>
      </c>
      <c r="BH1336">
        <v>1.69473684210526</v>
      </c>
      <c r="BI1336">
        <v>0.94750000000000001</v>
      </c>
      <c r="BJ1336">
        <v>1.22</v>
      </c>
      <c r="BK1336">
        <v>1.335</v>
      </c>
      <c r="BL1336">
        <v>1.4733333333333301</v>
      </c>
      <c r="BM1336">
        <v>1.7250000000000001</v>
      </c>
      <c r="BN1336">
        <v>2.0150000000000001</v>
      </c>
      <c r="BO1336">
        <v>2.3450000000000002</v>
      </c>
      <c r="BP1336">
        <v>2.0550000000000002</v>
      </c>
      <c r="BQ1336">
        <v>0.42499999999999999</v>
      </c>
      <c r="BR1336">
        <v>0.98499999999999999</v>
      </c>
      <c r="BS1336">
        <v>1.1025</v>
      </c>
      <c r="BT1336">
        <v>0.54249999999999998</v>
      </c>
      <c r="BU1336">
        <v>0.49</v>
      </c>
      <c r="BV1336">
        <v>1.1000000000000001</v>
      </c>
      <c r="BW1336">
        <v>1.5249999999999999</v>
      </c>
      <c r="BX1336">
        <v>1.01157894736842</v>
      </c>
      <c r="BZ1336" t="s">
        <v>284</v>
      </c>
      <c r="CC1336">
        <v>0.78</v>
      </c>
      <c r="CD1336">
        <v>1.34</v>
      </c>
      <c r="CE1336">
        <v>1.94</v>
      </c>
      <c r="CF1336">
        <v>1.25642276422764</v>
      </c>
      <c r="CG1336">
        <v>1.2050000000000001</v>
      </c>
      <c r="CH1336">
        <v>1.62</v>
      </c>
      <c r="CI1336">
        <v>1.94</v>
      </c>
      <c r="CJ1336">
        <v>1.6785714285714299</v>
      </c>
      <c r="CK1336">
        <v>0.75</v>
      </c>
      <c r="CL1336">
        <v>1.44</v>
      </c>
      <c r="CM1336">
        <v>2.1800000000000002</v>
      </c>
      <c r="CN1336">
        <v>1.46571428571429</v>
      </c>
      <c r="CO1336">
        <v>0.96250000000000002</v>
      </c>
      <c r="CP1336">
        <v>0.98499999999999999</v>
      </c>
      <c r="CQ1336">
        <v>1.405</v>
      </c>
      <c r="CR1336">
        <v>1.19166666666667</v>
      </c>
      <c r="CS1336">
        <v>0.9325</v>
      </c>
      <c r="CT1336">
        <v>1.62</v>
      </c>
      <c r="CU1336">
        <v>2.0550000000000002</v>
      </c>
      <c r="CV1336">
        <v>1.5037499999999999</v>
      </c>
      <c r="CW1336">
        <v>1.0325</v>
      </c>
      <c r="CX1336">
        <v>1.115</v>
      </c>
      <c r="CY1336">
        <v>1.4275</v>
      </c>
      <c r="CZ1336">
        <v>1.27583333333333</v>
      </c>
      <c r="DA1336">
        <v>1.0349999999999999</v>
      </c>
      <c r="DB1336">
        <v>2.2599999999999998</v>
      </c>
      <c r="DC1336">
        <v>2.27</v>
      </c>
      <c r="DD1336">
        <v>1.45</v>
      </c>
      <c r="DE1336">
        <v>1.58</v>
      </c>
      <c r="DF1336">
        <v>2.1549999999999998</v>
      </c>
      <c r="DG1336">
        <v>2.95</v>
      </c>
      <c r="DH1336">
        <v>2.375</v>
      </c>
      <c r="DI1336">
        <v>0.92249999999999999</v>
      </c>
      <c r="DJ1336">
        <v>1.2849999999999999</v>
      </c>
      <c r="DK1336">
        <v>4.4050000000000002</v>
      </c>
      <c r="DL1336">
        <v>2.8314285714285701</v>
      </c>
      <c r="DM1336">
        <v>0.44750000000000001</v>
      </c>
      <c r="DN1336">
        <v>1.1000000000000001</v>
      </c>
      <c r="DO1336">
        <v>1.5625</v>
      </c>
      <c r="DP1336">
        <v>0.89083333333333303</v>
      </c>
      <c r="DQ1336">
        <v>0.78500000000000003</v>
      </c>
      <c r="DR1336">
        <v>1.63</v>
      </c>
      <c r="DS1336">
        <v>1.895</v>
      </c>
      <c r="DT1336">
        <v>1.3957142857142899</v>
      </c>
    </row>
    <row r="1337" spans="1:124" x14ac:dyDescent="0.35">
      <c r="A1337" s="19" t="str">
        <f t="shared" si="40"/>
        <v>NIM--38442</v>
      </c>
      <c r="B1337" s="19" t="str">
        <f t="shared" si="41"/>
        <v>NIM</v>
      </c>
      <c r="C1337">
        <v>15</v>
      </c>
      <c r="D1337" s="27">
        <v>38442</v>
      </c>
      <c r="E1337">
        <v>4.1775000000000002</v>
      </c>
      <c r="F1337">
        <v>4.4850000000000003</v>
      </c>
      <c r="G1337">
        <v>4.97</v>
      </c>
      <c r="H1337">
        <v>4.6196428571428596</v>
      </c>
      <c r="I1337">
        <v>4.05</v>
      </c>
      <c r="J1337">
        <v>4.415</v>
      </c>
      <c r="K1337">
        <v>4.82</v>
      </c>
      <c r="L1337">
        <v>4.4713944723618102</v>
      </c>
      <c r="M1337">
        <v>3.72</v>
      </c>
      <c r="N1337">
        <v>4.17</v>
      </c>
      <c r="O1337">
        <v>4.66</v>
      </c>
      <c r="P1337">
        <v>4.2105372011818396</v>
      </c>
      <c r="Q1337">
        <v>4.1399999999999997</v>
      </c>
      <c r="R1337">
        <v>4.41</v>
      </c>
      <c r="S1337">
        <v>4.82</v>
      </c>
      <c r="T1337">
        <v>4.4417391304347804</v>
      </c>
      <c r="U1337">
        <v>4.08</v>
      </c>
      <c r="V1337">
        <v>4.46</v>
      </c>
      <c r="W1337">
        <v>4.82</v>
      </c>
      <c r="X1337">
        <v>4.44953229398664</v>
      </c>
      <c r="Y1337">
        <v>4.3499999999999996</v>
      </c>
      <c r="Z1337">
        <v>4.68</v>
      </c>
      <c r="AA1337">
        <v>5.16</v>
      </c>
      <c r="AB1337">
        <v>4.7868831168831196</v>
      </c>
      <c r="AC1337">
        <v>3.87</v>
      </c>
      <c r="AD1337">
        <v>4.18</v>
      </c>
      <c r="AE1337">
        <v>4.5449999999999999</v>
      </c>
      <c r="AF1337">
        <v>4.2162626262626297</v>
      </c>
      <c r="AG1337">
        <v>3.85</v>
      </c>
      <c r="AH1337">
        <v>4.4950000000000001</v>
      </c>
      <c r="AI1337">
        <v>5.3</v>
      </c>
      <c r="AJ1337">
        <v>5.3762790697674401</v>
      </c>
      <c r="AK1337">
        <v>3.92</v>
      </c>
      <c r="AL1337">
        <v>4.29</v>
      </c>
      <c r="AM1337">
        <v>4.6900000000000004</v>
      </c>
      <c r="AN1337">
        <v>4.3275362318840598</v>
      </c>
      <c r="AO1337">
        <v>3.95</v>
      </c>
      <c r="AP1337">
        <v>4.33</v>
      </c>
      <c r="AQ1337">
        <v>4.71</v>
      </c>
      <c r="AR1337">
        <v>4.3704776119403004</v>
      </c>
      <c r="AS1337">
        <v>4.1325000000000003</v>
      </c>
      <c r="AT1337">
        <v>4.49</v>
      </c>
      <c r="AU1337">
        <v>4.8775000000000004</v>
      </c>
      <c r="AV1337">
        <v>4.5340329218106996</v>
      </c>
      <c r="AW1337">
        <v>4.07</v>
      </c>
      <c r="AX1337">
        <v>4.4000000000000004</v>
      </c>
      <c r="AY1337">
        <v>4.7149999999999999</v>
      </c>
      <c r="AZ1337">
        <v>4.4062983425414401</v>
      </c>
      <c r="BA1337">
        <v>4.18</v>
      </c>
      <c r="BB1337">
        <v>4.5199999999999996</v>
      </c>
      <c r="BC1337">
        <v>4.96</v>
      </c>
      <c r="BD1337">
        <v>4.5716352201257902</v>
      </c>
      <c r="BE1337">
        <v>3.835</v>
      </c>
      <c r="BF1337">
        <v>4.3150000000000004</v>
      </c>
      <c r="BG1337">
        <v>4.625</v>
      </c>
      <c r="BH1337">
        <v>4.75447368421053</v>
      </c>
      <c r="BI1337">
        <v>4.1475</v>
      </c>
      <c r="BJ1337">
        <v>4.42</v>
      </c>
      <c r="BK1337">
        <v>4.6325000000000003</v>
      </c>
      <c r="BL1337">
        <v>4.4366666666666701</v>
      </c>
      <c r="BM1337">
        <v>4.2649999999999997</v>
      </c>
      <c r="BN1337">
        <v>4.54</v>
      </c>
      <c r="BO1337">
        <v>4.7450000000000001</v>
      </c>
      <c r="BP1337">
        <v>4.47</v>
      </c>
      <c r="BQ1337">
        <v>3.9550000000000001</v>
      </c>
      <c r="BR1337">
        <v>4.1150000000000002</v>
      </c>
      <c r="BS1337">
        <v>4.18</v>
      </c>
      <c r="BT1337">
        <v>4.0199999999999996</v>
      </c>
      <c r="BU1337">
        <v>4.4050000000000002</v>
      </c>
      <c r="BV1337">
        <v>4.6100000000000003</v>
      </c>
      <c r="BW1337">
        <v>5.0350000000000001</v>
      </c>
      <c r="BX1337">
        <v>4.7205263157894697</v>
      </c>
      <c r="BZ1337" t="s">
        <v>284</v>
      </c>
      <c r="CC1337">
        <v>4.2699999999999996</v>
      </c>
      <c r="CD1337">
        <v>4.6100000000000003</v>
      </c>
      <c r="CE1337">
        <v>4.91</v>
      </c>
      <c r="CF1337">
        <v>4.59626016260163</v>
      </c>
      <c r="CG1337">
        <v>4.2374999999999998</v>
      </c>
      <c r="CH1337">
        <v>4.7300000000000004</v>
      </c>
      <c r="CI1337">
        <v>4.8925000000000001</v>
      </c>
      <c r="CJ1337">
        <v>4.58928571428571</v>
      </c>
      <c r="CK1337">
        <v>3.84</v>
      </c>
      <c r="CL1337">
        <v>4.0199999999999996</v>
      </c>
      <c r="CM1337">
        <v>4.47</v>
      </c>
      <c r="CN1337">
        <v>4.31952380952381</v>
      </c>
      <c r="CO1337">
        <v>4.3025000000000002</v>
      </c>
      <c r="CP1337">
        <v>4.3899999999999997</v>
      </c>
      <c r="CQ1337">
        <v>4.8075000000000001</v>
      </c>
      <c r="CR1337">
        <v>4.5966666666666702</v>
      </c>
      <c r="CS1337">
        <v>3.69</v>
      </c>
      <c r="CT1337">
        <v>3.94</v>
      </c>
      <c r="CU1337">
        <v>4.5274999999999999</v>
      </c>
      <c r="CV1337">
        <v>4.1500000000000004</v>
      </c>
      <c r="CW1337">
        <v>4.01</v>
      </c>
      <c r="CX1337">
        <v>4.625</v>
      </c>
      <c r="CY1337">
        <v>4.8049999999999997</v>
      </c>
      <c r="CZ1337">
        <v>4.3666666666666698</v>
      </c>
      <c r="DA1337">
        <v>4.3499999999999996</v>
      </c>
      <c r="DB1337">
        <v>4.43</v>
      </c>
      <c r="DC1337">
        <v>4.875</v>
      </c>
      <c r="DD1337">
        <v>4.6733333333333302</v>
      </c>
      <c r="DE1337">
        <v>3.3250000000000002</v>
      </c>
      <c r="DF1337">
        <v>4.29</v>
      </c>
      <c r="DG1337">
        <v>8.8275000000000006</v>
      </c>
      <c r="DH1337">
        <v>7.8624999999999998</v>
      </c>
      <c r="DI1337">
        <v>4.0199999999999996</v>
      </c>
      <c r="DJ1337">
        <v>5.04</v>
      </c>
      <c r="DK1337">
        <v>8.8849999999999998</v>
      </c>
      <c r="DL1337">
        <v>6.35</v>
      </c>
      <c r="DM1337">
        <v>4.1100000000000003</v>
      </c>
      <c r="DN1337">
        <v>4.42</v>
      </c>
      <c r="DO1337">
        <v>4.7725</v>
      </c>
      <c r="DP1337">
        <v>4.5191666666666697</v>
      </c>
      <c r="DQ1337">
        <v>3.9</v>
      </c>
      <c r="DR1337">
        <v>4.17</v>
      </c>
      <c r="DS1337">
        <v>4.4000000000000004</v>
      </c>
      <c r="DT1337">
        <v>4.2</v>
      </c>
    </row>
    <row r="1338" spans="1:124" x14ac:dyDescent="0.35">
      <c r="A1338" s="19" t="str">
        <f t="shared" si="40"/>
        <v>Provisions / Avg Assets--38442</v>
      </c>
      <c r="B1338" s="19" t="str">
        <f t="shared" si="41"/>
        <v>Provisions / Avg Assets</v>
      </c>
      <c r="C1338">
        <v>16</v>
      </c>
      <c r="D1338" s="27">
        <v>38442</v>
      </c>
      <c r="E1338">
        <v>0</v>
      </c>
      <c r="F1338">
        <v>0.105</v>
      </c>
      <c r="G1338">
        <v>0.1925</v>
      </c>
      <c r="H1338">
        <v>0.15797619047618999</v>
      </c>
      <c r="I1338">
        <v>0</v>
      </c>
      <c r="J1338">
        <v>0.08</v>
      </c>
      <c r="K1338">
        <v>0.19</v>
      </c>
      <c r="L1338">
        <v>0.140678391959799</v>
      </c>
      <c r="M1338">
        <v>0</v>
      </c>
      <c r="N1338">
        <v>0.1</v>
      </c>
      <c r="O1338">
        <v>0.22</v>
      </c>
      <c r="P1338">
        <v>0.16498321471733601</v>
      </c>
      <c r="Q1338">
        <v>9.5000000000000001E-2</v>
      </c>
      <c r="R1338">
        <v>0.15</v>
      </c>
      <c r="S1338">
        <v>0.19</v>
      </c>
      <c r="T1338">
        <v>0.15130434782608701</v>
      </c>
      <c r="U1338">
        <v>0</v>
      </c>
      <c r="V1338">
        <v>0.09</v>
      </c>
      <c r="W1338">
        <v>0.2</v>
      </c>
      <c r="X1338">
        <v>0.14616926503340799</v>
      </c>
      <c r="Y1338">
        <v>0</v>
      </c>
      <c r="Z1338">
        <v>0.12</v>
      </c>
      <c r="AA1338">
        <v>0.23</v>
      </c>
      <c r="AB1338">
        <v>0.158961038961039</v>
      </c>
      <c r="AC1338">
        <v>0</v>
      </c>
      <c r="AD1338">
        <v>0.06</v>
      </c>
      <c r="AE1338">
        <v>0.13</v>
      </c>
      <c r="AF1338">
        <v>9.5050505050505094E-2</v>
      </c>
      <c r="AG1338">
        <v>0</v>
      </c>
      <c r="AH1338">
        <v>0</v>
      </c>
      <c r="AI1338">
        <v>0.18</v>
      </c>
      <c r="AJ1338">
        <v>0.35418604651162799</v>
      </c>
      <c r="AK1338">
        <v>0.02</v>
      </c>
      <c r="AL1338">
        <v>0.06</v>
      </c>
      <c r="AM1338">
        <v>0.17</v>
      </c>
      <c r="AN1338">
        <v>9.6956521739130497E-2</v>
      </c>
      <c r="AO1338">
        <v>0</v>
      </c>
      <c r="AP1338">
        <v>0.03</v>
      </c>
      <c r="AQ1338">
        <v>0.12</v>
      </c>
      <c r="AR1338">
        <v>0.100567164179105</v>
      </c>
      <c r="AS1338">
        <v>2.5000000000000001E-3</v>
      </c>
      <c r="AT1338">
        <v>0.11</v>
      </c>
      <c r="AU1338">
        <v>0.22</v>
      </c>
      <c r="AV1338">
        <v>0.15395061728395101</v>
      </c>
      <c r="AW1338">
        <v>0</v>
      </c>
      <c r="AX1338">
        <v>0.08</v>
      </c>
      <c r="AY1338">
        <v>0.17</v>
      </c>
      <c r="AZ1338">
        <v>0.111988950276243</v>
      </c>
      <c r="BA1338">
        <v>0</v>
      </c>
      <c r="BB1338">
        <v>0.12</v>
      </c>
      <c r="BC1338">
        <v>0.24</v>
      </c>
      <c r="BD1338">
        <v>0.184654088050314</v>
      </c>
      <c r="BE1338">
        <v>0</v>
      </c>
      <c r="BF1338">
        <v>0.06</v>
      </c>
      <c r="BG1338">
        <v>0.13</v>
      </c>
      <c r="BH1338">
        <v>0.16368421052631599</v>
      </c>
      <c r="BI1338">
        <v>1.7500000000000002E-2</v>
      </c>
      <c r="BJ1338">
        <v>0.1</v>
      </c>
      <c r="BK1338">
        <v>0.13750000000000001</v>
      </c>
      <c r="BL1338">
        <v>8.3333333333333301E-2</v>
      </c>
      <c r="BM1338">
        <v>0.09</v>
      </c>
      <c r="BN1338">
        <v>0.12</v>
      </c>
      <c r="BO1338">
        <v>0.19750000000000001</v>
      </c>
      <c r="BP1338">
        <v>0.16750000000000001</v>
      </c>
      <c r="BQ1338">
        <v>0</v>
      </c>
      <c r="BR1338">
        <v>0</v>
      </c>
      <c r="BS1338">
        <v>0.27750000000000002</v>
      </c>
      <c r="BT1338">
        <v>0.27750000000000002</v>
      </c>
      <c r="BU1338">
        <v>0</v>
      </c>
      <c r="BV1338">
        <v>0.06</v>
      </c>
      <c r="BW1338">
        <v>0.17499999999999999</v>
      </c>
      <c r="BX1338">
        <v>0.13473684210526299</v>
      </c>
      <c r="BZ1338" t="s">
        <v>284</v>
      </c>
      <c r="CC1338">
        <v>0.05</v>
      </c>
      <c r="CD1338">
        <v>0.13</v>
      </c>
      <c r="CE1338">
        <v>0.22</v>
      </c>
      <c r="CF1338">
        <v>0.18682926829268301</v>
      </c>
      <c r="CG1338">
        <v>1.2500000000000001E-2</v>
      </c>
      <c r="CH1338">
        <v>0.105</v>
      </c>
      <c r="CI1338">
        <v>0.1525</v>
      </c>
      <c r="CJ1338">
        <v>0.09</v>
      </c>
      <c r="CK1338">
        <v>0.05</v>
      </c>
      <c r="CL1338">
        <v>0.14000000000000001</v>
      </c>
      <c r="CM1338">
        <v>0.22</v>
      </c>
      <c r="CN1338">
        <v>0.229047619047619</v>
      </c>
      <c r="CO1338">
        <v>2.5000000000000001E-2</v>
      </c>
      <c r="CP1338">
        <v>0.12</v>
      </c>
      <c r="CQ1338">
        <v>0.155</v>
      </c>
      <c r="CR1338">
        <v>9.3333333333333296E-2</v>
      </c>
      <c r="CS1338">
        <v>7.4999999999999997E-3</v>
      </c>
      <c r="CT1338">
        <v>3.5000000000000003E-2</v>
      </c>
      <c r="CU1338">
        <v>0.14249999999999999</v>
      </c>
      <c r="CV1338">
        <v>0.08</v>
      </c>
      <c r="CW1338">
        <v>0</v>
      </c>
      <c r="CX1338">
        <v>0.05</v>
      </c>
      <c r="CY1338">
        <v>0.22500000000000001</v>
      </c>
      <c r="CZ1338">
        <v>0.133333333333333</v>
      </c>
      <c r="DA1338">
        <v>3.5000000000000003E-2</v>
      </c>
      <c r="DB1338">
        <v>7.0000000000000007E-2</v>
      </c>
      <c r="DC1338">
        <v>1.01</v>
      </c>
      <c r="DD1338">
        <v>0.67333333333333301</v>
      </c>
      <c r="DE1338">
        <v>0</v>
      </c>
      <c r="DF1338">
        <v>0</v>
      </c>
      <c r="DG1338">
        <v>0.84</v>
      </c>
      <c r="DH1338">
        <v>0.84</v>
      </c>
      <c r="DI1338">
        <v>0</v>
      </c>
      <c r="DJ1338">
        <v>0.20499999999999999</v>
      </c>
      <c r="DK1338">
        <v>1.8049999999999999</v>
      </c>
      <c r="DL1338">
        <v>1.0421428571428599</v>
      </c>
      <c r="DM1338">
        <v>9.7500000000000003E-2</v>
      </c>
      <c r="DN1338">
        <v>0.15</v>
      </c>
      <c r="DO1338">
        <v>0.20749999999999999</v>
      </c>
      <c r="DP1338">
        <v>0.17166666666666699</v>
      </c>
      <c r="DQ1338">
        <v>0.03</v>
      </c>
      <c r="DR1338">
        <v>0.06</v>
      </c>
      <c r="DS1338">
        <v>0.15</v>
      </c>
      <c r="DT1338">
        <v>8.8571428571428606E-2</v>
      </c>
    </row>
    <row r="1339" spans="1:124" x14ac:dyDescent="0.35">
      <c r="A1339" s="19" t="str">
        <f t="shared" si="40"/>
        <v>Negative Earners (last 4 qtrs)--38442</v>
      </c>
      <c r="B1339" s="19" t="str">
        <f t="shared" si="41"/>
        <v>Negative Earners (last 4 qtrs)</v>
      </c>
      <c r="C1339">
        <v>17</v>
      </c>
      <c r="D1339" s="27">
        <v>38442</v>
      </c>
      <c r="F1339">
        <v>0</v>
      </c>
      <c r="H1339">
        <v>0</v>
      </c>
      <c r="J1339">
        <v>3.6945812807881802</v>
      </c>
      <c r="L1339">
        <v>30</v>
      </c>
      <c r="N1339">
        <v>4.7123864683427703</v>
      </c>
      <c r="P1339">
        <v>358</v>
      </c>
      <c r="R1339">
        <v>4.3478260869565197</v>
      </c>
      <c r="T1339">
        <v>1</v>
      </c>
      <c r="V1339">
        <v>5.4704595185995597</v>
      </c>
      <c r="X1339">
        <v>25</v>
      </c>
      <c r="Z1339">
        <v>1.2987012987013</v>
      </c>
      <c r="AB1339">
        <v>1</v>
      </c>
      <c r="AD1339">
        <v>0</v>
      </c>
      <c r="AF1339">
        <v>0</v>
      </c>
      <c r="AH1339">
        <v>0</v>
      </c>
      <c r="AI1339"/>
      <c r="AJ1339">
        <v>0</v>
      </c>
      <c r="AK1339"/>
      <c r="AL1339">
        <v>4.3478260869565197</v>
      </c>
      <c r="AN1339">
        <v>3</v>
      </c>
      <c r="AP1339">
        <v>1.7595307917888601</v>
      </c>
      <c r="AR1339">
        <v>6</v>
      </c>
      <c r="AT1339">
        <v>3.4412955465586998</v>
      </c>
      <c r="AV1339">
        <v>17</v>
      </c>
      <c r="AX1339">
        <v>3.27868852459016</v>
      </c>
      <c r="AZ1339">
        <v>6</v>
      </c>
      <c r="BB1339">
        <v>5.5900621118012399</v>
      </c>
      <c r="BD1339">
        <v>9</v>
      </c>
      <c r="BF1339">
        <v>0</v>
      </c>
      <c r="BH1339">
        <v>0</v>
      </c>
      <c r="BJ1339">
        <v>0</v>
      </c>
      <c r="BL1339">
        <v>0</v>
      </c>
      <c r="BN1339">
        <v>0</v>
      </c>
      <c r="BP1339">
        <v>0</v>
      </c>
      <c r="BR1339">
        <v>25</v>
      </c>
      <c r="BT1339">
        <v>1</v>
      </c>
      <c r="BV1339">
        <v>15.789473684210501</v>
      </c>
      <c r="BX1339">
        <v>3</v>
      </c>
      <c r="BZ1339" t="s">
        <v>285</v>
      </c>
      <c r="CB1339">
        <v>0</v>
      </c>
      <c r="CD1339">
        <v>7.2</v>
      </c>
      <c r="CF1339">
        <v>9</v>
      </c>
      <c r="CH1339">
        <v>0</v>
      </c>
      <c r="CJ1339">
        <v>0</v>
      </c>
      <c r="CL1339">
        <v>9.5238095238095202</v>
      </c>
      <c r="CN1339">
        <v>2</v>
      </c>
      <c r="CP1339">
        <v>0</v>
      </c>
      <c r="CR1339">
        <v>0</v>
      </c>
      <c r="CT1339">
        <v>0</v>
      </c>
      <c r="CV1339">
        <v>0</v>
      </c>
      <c r="CX1339">
        <v>0</v>
      </c>
      <c r="CZ1339">
        <v>0</v>
      </c>
      <c r="DB1339">
        <v>0</v>
      </c>
      <c r="DD1339">
        <v>0</v>
      </c>
      <c r="DF1339">
        <v>0</v>
      </c>
      <c r="DH1339">
        <v>0</v>
      </c>
      <c r="DJ1339">
        <v>0</v>
      </c>
      <c r="DL1339">
        <v>0</v>
      </c>
      <c r="DN1339">
        <v>8.3333333333333304</v>
      </c>
      <c r="DP1339">
        <v>1</v>
      </c>
      <c r="DR1339">
        <v>0</v>
      </c>
      <c r="DT1339">
        <v>0</v>
      </c>
    </row>
    <row r="1340" spans="1:124" x14ac:dyDescent="0.35">
      <c r="A1340" s="19" t="str">
        <f t="shared" si="40"/>
        <v>Noncore Funding / Liab--38442</v>
      </c>
      <c r="B1340" s="19" t="str">
        <f t="shared" si="41"/>
        <v>Noncore Funding / Liab</v>
      </c>
      <c r="C1340">
        <v>18</v>
      </c>
      <c r="D1340" s="27">
        <v>38442</v>
      </c>
      <c r="E1340">
        <v>11.7382483506686</v>
      </c>
      <c r="F1340">
        <v>15.669524507267599</v>
      </c>
      <c r="G1340">
        <v>23.9799008777503</v>
      </c>
      <c r="H1340">
        <v>19.590426067108201</v>
      </c>
      <c r="I1340">
        <v>10.4683215852753</v>
      </c>
      <c r="J1340">
        <v>16.316359479120301</v>
      </c>
      <c r="K1340">
        <v>25.161678711537299</v>
      </c>
      <c r="L1340">
        <v>19.444939449745899</v>
      </c>
      <c r="M1340">
        <v>12.528167732725001</v>
      </c>
      <c r="N1340">
        <v>19.773511457135299</v>
      </c>
      <c r="O1340">
        <v>29.036604070803801</v>
      </c>
      <c r="P1340">
        <v>22.806145752819599</v>
      </c>
      <c r="Q1340">
        <v>12.098761811323101</v>
      </c>
      <c r="R1340">
        <v>17.673174943597999</v>
      </c>
      <c r="S1340">
        <v>20.411701621945699</v>
      </c>
      <c r="T1340">
        <v>17.2946783767112</v>
      </c>
      <c r="U1340">
        <v>9.7323059106498597</v>
      </c>
      <c r="V1340">
        <v>16.611064776202401</v>
      </c>
      <c r="W1340">
        <v>25.819014315878501</v>
      </c>
      <c r="X1340">
        <v>19.643638330522698</v>
      </c>
      <c r="Y1340">
        <v>12.0164371507582</v>
      </c>
      <c r="Z1340">
        <v>15.7016639670152</v>
      </c>
      <c r="AA1340">
        <v>23.446802014959498</v>
      </c>
      <c r="AB1340">
        <v>19.8760958950269</v>
      </c>
      <c r="AC1340">
        <v>9.7145205170794906</v>
      </c>
      <c r="AD1340">
        <v>14.4278681187528</v>
      </c>
      <c r="AE1340">
        <v>22.3821784901737</v>
      </c>
      <c r="AF1340">
        <v>17.340342471330999</v>
      </c>
      <c r="AG1340">
        <v>12.4722295623239</v>
      </c>
      <c r="AH1340">
        <v>16.808349500532302</v>
      </c>
      <c r="AI1340">
        <v>25.493234787589898</v>
      </c>
      <c r="AJ1340">
        <v>22.238456548063098</v>
      </c>
      <c r="AK1340">
        <v>9.7323970696439392</v>
      </c>
      <c r="AL1340">
        <v>15.5335031961021</v>
      </c>
      <c r="AM1340">
        <v>25.094132737504101</v>
      </c>
      <c r="AN1340">
        <v>20.775421957656999</v>
      </c>
      <c r="AO1340">
        <v>9.7115219996575899</v>
      </c>
      <c r="AP1340">
        <v>14.717180406619701</v>
      </c>
      <c r="AQ1340">
        <v>21.493223983597499</v>
      </c>
      <c r="AR1340">
        <v>16.655152265965</v>
      </c>
      <c r="AS1340">
        <v>11.929038136888099</v>
      </c>
      <c r="AT1340">
        <v>18.635468220658499</v>
      </c>
      <c r="AU1340">
        <v>27.124695281004598</v>
      </c>
      <c r="AV1340">
        <v>21.671593836008</v>
      </c>
      <c r="AW1340">
        <v>9.6993831221667399</v>
      </c>
      <c r="AX1340">
        <v>14.8171368861024</v>
      </c>
      <c r="AY1340">
        <v>21.6795687108255</v>
      </c>
      <c r="AZ1340">
        <v>17.563322385313398</v>
      </c>
      <c r="BA1340">
        <v>9.4628634932394906</v>
      </c>
      <c r="BB1340">
        <v>16.8639749117993</v>
      </c>
      <c r="BC1340">
        <v>25.8900536817583</v>
      </c>
      <c r="BD1340">
        <v>20.1131901005858</v>
      </c>
      <c r="BE1340">
        <v>6.1224930109516196</v>
      </c>
      <c r="BF1340">
        <v>16.7757582607911</v>
      </c>
      <c r="BG1340">
        <v>25.792348762859199</v>
      </c>
      <c r="BH1340">
        <v>21.288629663445899</v>
      </c>
      <c r="BI1340">
        <v>11.0000344479293</v>
      </c>
      <c r="BJ1340">
        <v>15.891081915943101</v>
      </c>
      <c r="BK1340">
        <v>22.293175526368199</v>
      </c>
      <c r="BL1340">
        <v>20.421469212414699</v>
      </c>
      <c r="BM1340">
        <v>27.3446934944254</v>
      </c>
      <c r="BN1340">
        <v>34.774629879086397</v>
      </c>
      <c r="BO1340">
        <v>38.640879717512</v>
      </c>
      <c r="BP1340">
        <v>31.210943332850899</v>
      </c>
      <c r="BQ1340">
        <v>14.1666370174554</v>
      </c>
      <c r="BR1340">
        <v>22.752988656246998</v>
      </c>
      <c r="BS1340">
        <v>39.011145482599197</v>
      </c>
      <c r="BT1340">
        <v>30.424793843807599</v>
      </c>
      <c r="BU1340">
        <v>8.34997621801981</v>
      </c>
      <c r="BV1340">
        <v>15.389977254384</v>
      </c>
      <c r="BW1340">
        <v>20.6260270058022</v>
      </c>
      <c r="BX1340">
        <v>19.260410613844702</v>
      </c>
      <c r="BZ1340" t="s">
        <v>284</v>
      </c>
      <c r="CC1340">
        <v>10.9655430059927</v>
      </c>
      <c r="CD1340">
        <v>19.974132648251199</v>
      </c>
      <c r="CE1340">
        <v>31.547192923845401</v>
      </c>
      <c r="CF1340">
        <v>23.2446723981476</v>
      </c>
      <c r="CG1340">
        <v>15.480372404450801</v>
      </c>
      <c r="CH1340">
        <v>20.8976650525534</v>
      </c>
      <c r="CI1340">
        <v>32.053117544251997</v>
      </c>
      <c r="CJ1340">
        <v>27.418452709581501</v>
      </c>
      <c r="CK1340">
        <v>10.921380291711101</v>
      </c>
      <c r="CL1340">
        <v>16.590095204821399</v>
      </c>
      <c r="CM1340">
        <v>26.210802307288901</v>
      </c>
      <c r="CN1340">
        <v>23.2741431623643</v>
      </c>
      <c r="CO1340">
        <v>15.119669730212401</v>
      </c>
      <c r="CP1340">
        <v>16.034676699651101</v>
      </c>
      <c r="CQ1340">
        <v>21.693236705523901</v>
      </c>
      <c r="CR1340">
        <v>17.557879809009201</v>
      </c>
      <c r="CS1340">
        <v>9.8049269090363005</v>
      </c>
      <c r="CT1340">
        <v>12.1461319158336</v>
      </c>
      <c r="CU1340">
        <v>22.885518593051199</v>
      </c>
      <c r="CV1340">
        <v>17.057174151899499</v>
      </c>
      <c r="CW1340">
        <v>8.5397813861602696</v>
      </c>
      <c r="CX1340">
        <v>17.495858736517</v>
      </c>
      <c r="CY1340">
        <v>25.536326227916899</v>
      </c>
      <c r="CZ1340">
        <v>18.307120457214499</v>
      </c>
      <c r="DA1340">
        <v>21.679663173510001</v>
      </c>
      <c r="DB1340">
        <v>25.4984001968988</v>
      </c>
      <c r="DC1340">
        <v>27.522562153862101</v>
      </c>
      <c r="DD1340">
        <v>24.3020168192817</v>
      </c>
      <c r="DE1340">
        <v>16.844492059276099</v>
      </c>
      <c r="DF1340">
        <v>19.121307561492699</v>
      </c>
      <c r="DG1340">
        <v>21.687604801111998</v>
      </c>
      <c r="DH1340">
        <v>19.410789298895502</v>
      </c>
      <c r="DI1340">
        <v>17.1665855634559</v>
      </c>
      <c r="DJ1340">
        <v>28.716877239086401</v>
      </c>
      <c r="DK1340">
        <v>65.561030351030297</v>
      </c>
      <c r="DL1340">
        <v>43.313872543811598</v>
      </c>
      <c r="DM1340">
        <v>10.3410860104172</v>
      </c>
      <c r="DN1340">
        <v>12.790810723241499</v>
      </c>
      <c r="DO1340">
        <v>19.098069676812699</v>
      </c>
      <c r="DP1340">
        <v>13.9304706084781</v>
      </c>
      <c r="DQ1340">
        <v>9.9636969150688302</v>
      </c>
      <c r="DR1340">
        <v>24.744999778260699</v>
      </c>
      <c r="DS1340">
        <v>36.386986007612698</v>
      </c>
      <c r="DT1340">
        <v>23.434078845461102</v>
      </c>
    </row>
    <row r="1341" spans="1:124" x14ac:dyDescent="0.35">
      <c r="A1341" s="19" t="str">
        <f t="shared" si="40"/>
        <v>Brokered Dep / Liab--38442</v>
      </c>
      <c r="B1341" s="19" t="str">
        <f t="shared" si="41"/>
        <v>Brokered Dep / Liab</v>
      </c>
      <c r="C1341">
        <v>19</v>
      </c>
      <c r="D1341" s="27">
        <v>38442</v>
      </c>
      <c r="E1341">
        <v>0</v>
      </c>
      <c r="F1341">
        <v>0</v>
      </c>
      <c r="G1341">
        <v>0</v>
      </c>
      <c r="H1341">
        <v>1.54422492373649</v>
      </c>
      <c r="I1341">
        <v>0</v>
      </c>
      <c r="J1341">
        <v>0</v>
      </c>
      <c r="K1341">
        <v>2.02446212514347</v>
      </c>
      <c r="L1341">
        <v>2.3489719278249601</v>
      </c>
      <c r="M1341">
        <v>0</v>
      </c>
      <c r="N1341">
        <v>0</v>
      </c>
      <c r="O1341">
        <v>0.711019008146348</v>
      </c>
      <c r="P1341">
        <v>2.0025694753795</v>
      </c>
      <c r="Q1341">
        <v>0</v>
      </c>
      <c r="R1341">
        <v>0</v>
      </c>
      <c r="S1341">
        <v>0</v>
      </c>
      <c r="T1341">
        <v>0.444732586181106</v>
      </c>
      <c r="U1341">
        <v>0</v>
      </c>
      <c r="V1341">
        <v>0</v>
      </c>
      <c r="W1341">
        <v>2.64912084026802</v>
      </c>
      <c r="X1341">
        <v>2.8776106915163799</v>
      </c>
      <c r="Y1341">
        <v>0</v>
      </c>
      <c r="Z1341">
        <v>0</v>
      </c>
      <c r="AA1341">
        <v>0</v>
      </c>
      <c r="AB1341">
        <v>1.58585939900533</v>
      </c>
      <c r="AC1341">
        <v>0</v>
      </c>
      <c r="AD1341">
        <v>0</v>
      </c>
      <c r="AE1341">
        <v>0</v>
      </c>
      <c r="AF1341">
        <v>1.5214730849843401</v>
      </c>
      <c r="AG1341">
        <v>0</v>
      </c>
      <c r="AH1341">
        <v>0</v>
      </c>
      <c r="AI1341">
        <v>0.75185254948338598</v>
      </c>
      <c r="AJ1341">
        <v>1.8694065727279401</v>
      </c>
      <c r="AK1341">
        <v>0</v>
      </c>
      <c r="AL1341">
        <v>0</v>
      </c>
      <c r="AM1341">
        <v>3.9162707387786702</v>
      </c>
      <c r="AN1341">
        <v>3.48136075919053</v>
      </c>
      <c r="AO1341">
        <v>0</v>
      </c>
      <c r="AP1341">
        <v>0</v>
      </c>
      <c r="AQ1341">
        <v>0.52028589447130502</v>
      </c>
      <c r="AR1341">
        <v>1.47141810913562</v>
      </c>
      <c r="AS1341">
        <v>0</v>
      </c>
      <c r="AT1341">
        <v>0</v>
      </c>
      <c r="AU1341">
        <v>3.5878319079735799</v>
      </c>
      <c r="AV1341">
        <v>3.2268635398021699</v>
      </c>
      <c r="AW1341">
        <v>0</v>
      </c>
      <c r="AX1341">
        <v>0</v>
      </c>
      <c r="AY1341">
        <v>0.74721434046591395</v>
      </c>
      <c r="AZ1341">
        <v>1.4654807506997201</v>
      </c>
      <c r="BA1341">
        <v>0</v>
      </c>
      <c r="BB1341">
        <v>0</v>
      </c>
      <c r="BC1341">
        <v>3.9416728529878999</v>
      </c>
      <c r="BD1341">
        <v>3.6378296000582702</v>
      </c>
      <c r="BE1341">
        <v>0</v>
      </c>
      <c r="BF1341">
        <v>0</v>
      </c>
      <c r="BG1341">
        <v>0.84787539036220305</v>
      </c>
      <c r="BH1341">
        <v>2.04677664988046</v>
      </c>
      <c r="BI1341">
        <v>0</v>
      </c>
      <c r="BJ1341">
        <v>0</v>
      </c>
      <c r="BK1341">
        <v>0</v>
      </c>
      <c r="BL1341">
        <v>1.0684422738488599</v>
      </c>
      <c r="BM1341">
        <v>0</v>
      </c>
      <c r="BN1341">
        <v>0.40130796670630198</v>
      </c>
      <c r="BO1341">
        <v>3.05172060748452</v>
      </c>
      <c r="BP1341">
        <v>2.65041264077822</v>
      </c>
      <c r="BQ1341">
        <v>2.6691600168652498</v>
      </c>
      <c r="BR1341">
        <v>4.7260147421329304</v>
      </c>
      <c r="BS1341">
        <v>10.1234676453461</v>
      </c>
      <c r="BT1341">
        <v>8.0666129200783701</v>
      </c>
      <c r="BU1341">
        <v>0</v>
      </c>
      <c r="BV1341">
        <v>0</v>
      </c>
      <c r="BW1341">
        <v>2.14191252518772</v>
      </c>
      <c r="BX1341">
        <v>3.6575041566097202</v>
      </c>
      <c r="BZ1341" t="s">
        <v>284</v>
      </c>
      <c r="CC1341">
        <v>0</v>
      </c>
      <c r="CD1341">
        <v>0</v>
      </c>
      <c r="CE1341">
        <v>8.2910678418460506</v>
      </c>
      <c r="CF1341">
        <v>4.7787559203209398</v>
      </c>
      <c r="CG1341">
        <v>0</v>
      </c>
      <c r="CH1341">
        <v>2.4709988181774198</v>
      </c>
      <c r="CI1341">
        <v>6.1318955334881204</v>
      </c>
      <c r="CJ1341">
        <v>5.1785803405801696</v>
      </c>
      <c r="CK1341">
        <v>0</v>
      </c>
      <c r="CL1341">
        <v>1.0442120066801399</v>
      </c>
      <c r="CM1341">
        <v>5.3331282757511804</v>
      </c>
      <c r="CN1341">
        <v>5.7156897361219503</v>
      </c>
      <c r="CO1341">
        <v>0</v>
      </c>
      <c r="CP1341">
        <v>0</v>
      </c>
      <c r="CQ1341">
        <v>0.195577344320434</v>
      </c>
      <c r="CR1341">
        <v>1.9447220999086801</v>
      </c>
      <c r="CS1341">
        <v>0</v>
      </c>
      <c r="CT1341">
        <v>0</v>
      </c>
      <c r="CU1341">
        <v>3.9678266824506099</v>
      </c>
      <c r="CV1341">
        <v>2.25930953609745</v>
      </c>
      <c r="CW1341">
        <v>0</v>
      </c>
      <c r="CX1341">
        <v>0</v>
      </c>
      <c r="CY1341">
        <v>1.19022634440182</v>
      </c>
      <c r="CZ1341">
        <v>1.7278593991666999</v>
      </c>
      <c r="DA1341">
        <v>1.5228894905242401</v>
      </c>
      <c r="DB1341">
        <v>3.0457789810484899</v>
      </c>
      <c r="DC1341">
        <v>3.8118474343087998</v>
      </c>
      <c r="DD1341">
        <v>2.5412316228725298</v>
      </c>
      <c r="DE1341">
        <v>0</v>
      </c>
      <c r="DF1341">
        <v>0</v>
      </c>
      <c r="DG1341">
        <v>1.3941855421551E-2</v>
      </c>
      <c r="DH1341">
        <v>1.3941855421551E-2</v>
      </c>
      <c r="DI1341">
        <v>0</v>
      </c>
      <c r="DJ1341">
        <v>0.26705529570651398</v>
      </c>
      <c r="DK1341">
        <v>3.2597431285590499</v>
      </c>
      <c r="DL1341">
        <v>4.0951506836974803</v>
      </c>
      <c r="DM1341">
        <v>0</v>
      </c>
      <c r="DN1341">
        <v>0</v>
      </c>
      <c r="DO1341">
        <v>0.76711603237262005</v>
      </c>
      <c r="DP1341">
        <v>1.0293626296323699</v>
      </c>
      <c r="DQ1341">
        <v>0</v>
      </c>
      <c r="DR1341">
        <v>0</v>
      </c>
      <c r="DS1341">
        <v>9.0076032618945199</v>
      </c>
      <c r="DT1341">
        <v>4.3507238571563001</v>
      </c>
    </row>
    <row r="1342" spans="1:124" x14ac:dyDescent="0.35">
      <c r="A1342" s="19" t="str">
        <f t="shared" si="40"/>
        <v>Liquid Assets / Assets--38442</v>
      </c>
      <c r="B1342" s="19" t="str">
        <f t="shared" si="41"/>
        <v>Liquid Assets / Assets</v>
      </c>
      <c r="C1342">
        <v>20</v>
      </c>
      <c r="D1342" s="27">
        <v>38442</v>
      </c>
      <c r="E1342">
        <v>8.3913289632547201</v>
      </c>
      <c r="F1342">
        <v>14.1641889187787</v>
      </c>
      <c r="G1342">
        <v>26.301313538721899</v>
      </c>
      <c r="H1342">
        <v>18.603926443097201</v>
      </c>
      <c r="I1342">
        <v>7.9296550296215402</v>
      </c>
      <c r="J1342">
        <v>14.8003491171233</v>
      </c>
      <c r="K1342">
        <v>25.533733638865701</v>
      </c>
      <c r="L1342">
        <v>17.7030838296246</v>
      </c>
      <c r="M1342">
        <v>8.6177604955337603</v>
      </c>
      <c r="N1342">
        <v>15.815875525530901</v>
      </c>
      <c r="O1342">
        <v>26.722788362132601</v>
      </c>
      <c r="P1342">
        <v>18.806286133483098</v>
      </c>
      <c r="Q1342">
        <v>15.6969882182016</v>
      </c>
      <c r="R1342">
        <v>22.980729197644699</v>
      </c>
      <c r="S1342">
        <v>33.656312559434497</v>
      </c>
      <c r="T1342">
        <v>25.2558782256867</v>
      </c>
      <c r="U1342">
        <v>7.8345565309717697</v>
      </c>
      <c r="V1342">
        <v>14.621219783554199</v>
      </c>
      <c r="W1342">
        <v>24.295036122116102</v>
      </c>
      <c r="X1342">
        <v>17.216215482157398</v>
      </c>
      <c r="Y1342">
        <v>8.6588875310442699</v>
      </c>
      <c r="Z1342">
        <v>14.7442950213856</v>
      </c>
      <c r="AA1342">
        <v>26.1377455135055</v>
      </c>
      <c r="AB1342">
        <v>18.138831518302698</v>
      </c>
      <c r="AC1342">
        <v>8.1395176502997906</v>
      </c>
      <c r="AD1342">
        <v>14.564031076279701</v>
      </c>
      <c r="AE1342">
        <v>27.822716643423199</v>
      </c>
      <c r="AF1342">
        <v>18.368420471699299</v>
      </c>
      <c r="AG1342">
        <v>6.53539265838989</v>
      </c>
      <c r="AH1342">
        <v>13.3961716006063</v>
      </c>
      <c r="AI1342">
        <v>24.905789072401902</v>
      </c>
      <c r="AJ1342">
        <v>17.7718047744325</v>
      </c>
      <c r="AK1342">
        <v>9.2443245858272896</v>
      </c>
      <c r="AL1342">
        <v>17.896567061582601</v>
      </c>
      <c r="AM1342">
        <v>27.475267115156299</v>
      </c>
      <c r="AN1342">
        <v>18.604141790439101</v>
      </c>
      <c r="AO1342">
        <v>9.8120239049209808</v>
      </c>
      <c r="AP1342">
        <v>18.2253851374977</v>
      </c>
      <c r="AQ1342">
        <v>28.6232303359951</v>
      </c>
      <c r="AR1342">
        <v>20.650969094735402</v>
      </c>
      <c r="AS1342">
        <v>6.7597958811844796</v>
      </c>
      <c r="AT1342">
        <v>12.263552183186</v>
      </c>
      <c r="AU1342">
        <v>20.160459530277102</v>
      </c>
      <c r="AV1342">
        <v>14.3693054330154</v>
      </c>
      <c r="AW1342">
        <v>9.2085424446195407</v>
      </c>
      <c r="AX1342">
        <v>17.391703798980199</v>
      </c>
      <c r="AY1342">
        <v>26.136514768124201</v>
      </c>
      <c r="AZ1342">
        <v>18.809995324271799</v>
      </c>
      <c r="BA1342">
        <v>7.6431324621603798</v>
      </c>
      <c r="BB1342">
        <v>14.642445871502501</v>
      </c>
      <c r="BC1342">
        <v>23.338682326698301</v>
      </c>
      <c r="BD1342">
        <v>16.850989526996301</v>
      </c>
      <c r="BE1342">
        <v>6.9073329404064303</v>
      </c>
      <c r="BF1342">
        <v>17.869000250598798</v>
      </c>
      <c r="BG1342">
        <v>32.610165600569097</v>
      </c>
      <c r="BH1342">
        <v>23.521461846592398</v>
      </c>
      <c r="BI1342">
        <v>6.7638094403291298</v>
      </c>
      <c r="BJ1342">
        <v>10.097501987184099</v>
      </c>
      <c r="BK1342">
        <v>13.388733399017999</v>
      </c>
      <c r="BL1342">
        <v>9.4575187132515293</v>
      </c>
      <c r="BM1342">
        <v>8.9613851368729804</v>
      </c>
      <c r="BN1342">
        <v>12.477627459267801</v>
      </c>
      <c r="BO1342">
        <v>16.044617053616701</v>
      </c>
      <c r="BP1342">
        <v>12.528374731221801</v>
      </c>
      <c r="BQ1342">
        <v>16.1017187463233</v>
      </c>
      <c r="BR1342">
        <v>27.0895738814034</v>
      </c>
      <c r="BS1342">
        <v>39.818561126191199</v>
      </c>
      <c r="BT1342">
        <v>28.830705991111198</v>
      </c>
      <c r="BU1342">
        <v>6.8677192917481902</v>
      </c>
      <c r="BV1342">
        <v>17.1404090230217</v>
      </c>
      <c r="BW1342">
        <v>27.2509867593329</v>
      </c>
      <c r="BX1342">
        <v>18.510765273294201</v>
      </c>
      <c r="BZ1342" t="s">
        <v>284</v>
      </c>
      <c r="CC1342">
        <v>6.6545697641104002</v>
      </c>
      <c r="CD1342">
        <v>11.2280153639755</v>
      </c>
      <c r="CE1342">
        <v>19.6518447821583</v>
      </c>
      <c r="CF1342">
        <v>14.9958170909928</v>
      </c>
      <c r="CG1342">
        <v>9.9887156480473305</v>
      </c>
      <c r="CH1342">
        <v>11.230833748319</v>
      </c>
      <c r="CI1342">
        <v>15.7403782252588</v>
      </c>
      <c r="CJ1342">
        <v>15.6803992880431</v>
      </c>
      <c r="CK1342">
        <v>8.9423325575381405</v>
      </c>
      <c r="CL1342">
        <v>14.897784078191499</v>
      </c>
      <c r="CM1342">
        <v>26.008590647540299</v>
      </c>
      <c r="CN1342">
        <v>18.206254482704001</v>
      </c>
      <c r="CO1342">
        <v>10.652519492891599</v>
      </c>
      <c r="CP1342">
        <v>13.347258540205001</v>
      </c>
      <c r="CQ1342">
        <v>14.4919105808497</v>
      </c>
      <c r="CR1342">
        <v>13.1524496866614</v>
      </c>
      <c r="CS1342">
        <v>6.0801068359649397</v>
      </c>
      <c r="CT1342">
        <v>21.269003278182598</v>
      </c>
      <c r="CU1342">
        <v>39.2741692936658</v>
      </c>
      <c r="CV1342">
        <v>24.623402658968899</v>
      </c>
      <c r="CW1342">
        <v>6.2094489442704104</v>
      </c>
      <c r="CX1342">
        <v>9.6830404285330296</v>
      </c>
      <c r="CY1342">
        <v>16.162187012388099</v>
      </c>
      <c r="CZ1342">
        <v>12.3602766693137</v>
      </c>
      <c r="DA1342">
        <v>5.3957802953772003</v>
      </c>
      <c r="DB1342">
        <v>6.70271942542053</v>
      </c>
      <c r="DC1342">
        <v>7.7729345948697404</v>
      </c>
      <c r="DD1342">
        <v>6.54490345169111</v>
      </c>
      <c r="DE1342">
        <v>19.184389429833999</v>
      </c>
      <c r="DF1342">
        <v>22.2206003984485</v>
      </c>
      <c r="DG1342">
        <v>25.518862422262</v>
      </c>
      <c r="DH1342">
        <v>22.482651453647499</v>
      </c>
      <c r="DI1342">
        <v>3.0529754938988098</v>
      </c>
      <c r="DJ1342">
        <v>7.4878122395890099</v>
      </c>
      <c r="DK1342">
        <v>14.933713179988899</v>
      </c>
      <c r="DL1342">
        <v>15.1245669190172</v>
      </c>
      <c r="DM1342">
        <v>5.9151894171069497</v>
      </c>
      <c r="DN1342">
        <v>12.7519711862835</v>
      </c>
      <c r="DO1342">
        <v>18.8477074857784</v>
      </c>
      <c r="DP1342">
        <v>14.13470543143</v>
      </c>
      <c r="DQ1342">
        <v>11.0614638289771</v>
      </c>
      <c r="DR1342">
        <v>18.330989217065198</v>
      </c>
      <c r="DS1342">
        <v>29.647015710796499</v>
      </c>
      <c r="DT1342">
        <v>19.207775267239299</v>
      </c>
    </row>
    <row r="1343" spans="1:124" x14ac:dyDescent="0.35">
      <c r="A1343" s="19" t="str">
        <f t="shared" si="40"/>
        <v>Net Loan Growth (last 4 qtrs)--38442</v>
      </c>
      <c r="B1343" s="19" t="str">
        <f t="shared" si="41"/>
        <v>Net Loan Growth (last 4 qtrs)</v>
      </c>
      <c r="C1343">
        <v>21</v>
      </c>
      <c r="D1343" s="27">
        <v>38442</v>
      </c>
      <c r="E1343">
        <v>1.86</v>
      </c>
      <c r="F1343">
        <v>7.89</v>
      </c>
      <c r="G1343">
        <v>17.074999999999999</v>
      </c>
      <c r="H1343">
        <v>9.7956626506024094</v>
      </c>
      <c r="I1343">
        <v>3.2825000000000002</v>
      </c>
      <c r="J1343">
        <v>9.0549999999999997</v>
      </c>
      <c r="K1343">
        <v>16.445</v>
      </c>
      <c r="L1343">
        <v>11.2405316455696</v>
      </c>
      <c r="M1343">
        <v>2.39</v>
      </c>
      <c r="N1343">
        <v>9.27</v>
      </c>
      <c r="O1343">
        <v>18.559999999999999</v>
      </c>
      <c r="P1343">
        <v>13.7633883388339</v>
      </c>
      <c r="Q1343">
        <v>1.335</v>
      </c>
      <c r="R1343">
        <v>3.97</v>
      </c>
      <c r="S1343">
        <v>7.48</v>
      </c>
      <c r="T1343">
        <v>4.0191304347826096</v>
      </c>
      <c r="U1343">
        <v>3.3</v>
      </c>
      <c r="V1343">
        <v>10.195</v>
      </c>
      <c r="W1343">
        <v>17.822500000000002</v>
      </c>
      <c r="X1343">
        <v>12.2522297297297</v>
      </c>
      <c r="Y1343">
        <v>4.58</v>
      </c>
      <c r="Z1343">
        <v>9.84</v>
      </c>
      <c r="AA1343">
        <v>15.7</v>
      </c>
      <c r="AB1343">
        <v>14.447922077922099</v>
      </c>
      <c r="AC1343">
        <v>4.0975000000000001</v>
      </c>
      <c r="AD1343">
        <v>8.9049999999999994</v>
      </c>
      <c r="AE1343">
        <v>14.03</v>
      </c>
      <c r="AF1343">
        <v>11.8740816326531</v>
      </c>
      <c r="AG1343">
        <v>1.49</v>
      </c>
      <c r="AH1343">
        <v>7.4550000000000001</v>
      </c>
      <c r="AI1343">
        <v>15.5175</v>
      </c>
      <c r="AJ1343">
        <v>6.8834883720930202</v>
      </c>
      <c r="AK1343">
        <v>3.63</v>
      </c>
      <c r="AL1343">
        <v>9.06</v>
      </c>
      <c r="AM1343">
        <v>16.829999999999998</v>
      </c>
      <c r="AN1343">
        <v>12.7546376811594</v>
      </c>
      <c r="AO1343">
        <v>1.67</v>
      </c>
      <c r="AP1343">
        <v>7.41</v>
      </c>
      <c r="AQ1343">
        <v>12.95</v>
      </c>
      <c r="AR1343">
        <v>8.2751940298507503</v>
      </c>
      <c r="AS1343">
        <v>5.9</v>
      </c>
      <c r="AT1343">
        <v>12.16</v>
      </c>
      <c r="AU1343">
        <v>19.344999999999999</v>
      </c>
      <c r="AV1343">
        <v>14.402674897119301</v>
      </c>
      <c r="AW1343">
        <v>2.7650000000000001</v>
      </c>
      <c r="AX1343">
        <v>8.86</v>
      </c>
      <c r="AY1343">
        <v>15.525</v>
      </c>
      <c r="AZ1343">
        <v>10.1258563535912</v>
      </c>
      <c r="BA1343">
        <v>2.8224999999999998</v>
      </c>
      <c r="BB1343">
        <v>9.76</v>
      </c>
      <c r="BC1343">
        <v>19.892499999999998</v>
      </c>
      <c r="BD1343">
        <v>15.392179487179501</v>
      </c>
      <c r="BE1343">
        <v>-3</v>
      </c>
      <c r="BF1343">
        <v>7.16</v>
      </c>
      <c r="BG1343">
        <v>11.32</v>
      </c>
      <c r="BH1343">
        <v>4.82189189189189</v>
      </c>
      <c r="BI1343">
        <v>5.8849999999999998</v>
      </c>
      <c r="BJ1343">
        <v>8.32</v>
      </c>
      <c r="BK1343">
        <v>10.9575</v>
      </c>
      <c r="BL1343">
        <v>7.56</v>
      </c>
      <c r="BM1343">
        <v>10.262499999999999</v>
      </c>
      <c r="BN1343">
        <v>14.404999999999999</v>
      </c>
      <c r="BO1343">
        <v>19.035</v>
      </c>
      <c r="BP1343">
        <v>14.8925</v>
      </c>
      <c r="BQ1343">
        <v>9.0225000000000009</v>
      </c>
      <c r="BR1343">
        <v>12.244999999999999</v>
      </c>
      <c r="BS1343">
        <v>60.72</v>
      </c>
      <c r="BT1343">
        <v>57.497500000000002</v>
      </c>
      <c r="BU1343">
        <v>1.7549999999999999</v>
      </c>
      <c r="BV1343">
        <v>6.51</v>
      </c>
      <c r="BW1343">
        <v>12.62</v>
      </c>
      <c r="BX1343">
        <v>9.4863157894736805</v>
      </c>
      <c r="BZ1343" t="s">
        <v>284</v>
      </c>
      <c r="CC1343">
        <v>6.17</v>
      </c>
      <c r="CD1343">
        <v>14.324999999999999</v>
      </c>
      <c r="CE1343">
        <v>22.137499999999999</v>
      </c>
      <c r="CF1343">
        <v>20.499416666666701</v>
      </c>
      <c r="CG1343">
        <v>3.5724999999999998</v>
      </c>
      <c r="CH1343">
        <v>10.955</v>
      </c>
      <c r="CI1343">
        <v>13.0275</v>
      </c>
      <c r="CJ1343">
        <v>10.635</v>
      </c>
      <c r="CK1343">
        <v>7.97</v>
      </c>
      <c r="CL1343">
        <v>14.42</v>
      </c>
      <c r="CM1343">
        <v>20.7</v>
      </c>
      <c r="CN1343">
        <v>20.569523809523801</v>
      </c>
      <c r="CO1343">
        <v>11.8575</v>
      </c>
      <c r="CP1343">
        <v>13.795</v>
      </c>
      <c r="CQ1343">
        <v>16.850000000000001</v>
      </c>
      <c r="CR1343">
        <v>14.213333333333299</v>
      </c>
      <c r="CS1343">
        <v>9.5724999999999998</v>
      </c>
      <c r="CT1343">
        <v>12.73</v>
      </c>
      <c r="CU1343">
        <v>18.239999999999998</v>
      </c>
      <c r="CV1343">
        <v>13.58375</v>
      </c>
      <c r="CW1343">
        <v>5.1349999999999998</v>
      </c>
      <c r="CX1343">
        <v>10.4</v>
      </c>
      <c r="CY1343">
        <v>17.850000000000001</v>
      </c>
      <c r="CZ1343">
        <v>29.798181818181799</v>
      </c>
      <c r="DA1343">
        <v>6.4850000000000003</v>
      </c>
      <c r="DB1343">
        <v>13.46</v>
      </c>
      <c r="DC1343">
        <v>14.945</v>
      </c>
      <c r="DD1343">
        <v>9.8000000000000007</v>
      </c>
      <c r="DE1343">
        <v>3.6150000000000002</v>
      </c>
      <c r="DF1343">
        <v>10.78</v>
      </c>
      <c r="DG1343">
        <v>26.037500000000001</v>
      </c>
      <c r="DH1343">
        <v>18.872499999999999</v>
      </c>
      <c r="DI1343">
        <v>-6.82</v>
      </c>
      <c r="DJ1343">
        <v>7.0250000000000004</v>
      </c>
      <c r="DK1343">
        <v>15.0525</v>
      </c>
      <c r="DL1343">
        <v>-1.2392857142857201</v>
      </c>
      <c r="DM1343">
        <v>8.1150000000000002</v>
      </c>
      <c r="DN1343">
        <v>11.585000000000001</v>
      </c>
      <c r="DO1343">
        <v>15.565</v>
      </c>
      <c r="DP1343">
        <v>14.793333333333299</v>
      </c>
      <c r="DQ1343">
        <v>5.96</v>
      </c>
      <c r="DR1343">
        <v>7.48</v>
      </c>
      <c r="DS1343">
        <v>14.215</v>
      </c>
      <c r="DT1343">
        <v>13.2585714285714</v>
      </c>
    </row>
    <row r="1344" spans="1:124" x14ac:dyDescent="0.35">
      <c r="A1344" s="19" t="str">
        <f t="shared" si="40"/>
        <v>Banks w/ Loan Growth (last 4 qtrs)--38442</v>
      </c>
      <c r="B1344" s="19" t="str">
        <f t="shared" si="41"/>
        <v>Banks w/ Loan Growth (last 4 qtrs)</v>
      </c>
      <c r="C1344">
        <v>22</v>
      </c>
      <c r="D1344" s="27">
        <v>38442</v>
      </c>
      <c r="F1344">
        <v>82.142857142857096</v>
      </c>
      <c r="J1344">
        <v>83.620689655172399</v>
      </c>
      <c r="N1344">
        <v>80.610767408187399</v>
      </c>
      <c r="R1344">
        <v>78.260869565217405</v>
      </c>
      <c r="V1344">
        <v>83.369803063457297</v>
      </c>
      <c r="Z1344">
        <v>87.012987012986997</v>
      </c>
      <c r="AD1344">
        <v>85.858585858585897</v>
      </c>
      <c r="AH1344">
        <v>77.906976744186096</v>
      </c>
      <c r="AI1344"/>
      <c r="AK1344"/>
      <c r="AL1344">
        <v>86.956521739130395</v>
      </c>
      <c r="AP1344">
        <v>82.111436950146597</v>
      </c>
      <c r="AT1344">
        <v>90.080971659919001</v>
      </c>
      <c r="AX1344">
        <v>87.431693989070993</v>
      </c>
      <c r="BB1344">
        <v>81.987577639751507</v>
      </c>
      <c r="BF1344">
        <v>63.157894736842103</v>
      </c>
      <c r="BJ1344">
        <v>83.3333333333333</v>
      </c>
      <c r="BN1344">
        <v>100</v>
      </c>
      <c r="BR1344">
        <v>100</v>
      </c>
      <c r="BV1344">
        <v>84.210526315789494</v>
      </c>
      <c r="BZ1344" t="s">
        <v>285</v>
      </c>
      <c r="CD1344">
        <v>82.4</v>
      </c>
      <c r="CH1344">
        <v>85.714285714285694</v>
      </c>
      <c r="CL1344">
        <v>80.952380952380906</v>
      </c>
      <c r="CP1344">
        <v>100</v>
      </c>
      <c r="CT1344">
        <v>100</v>
      </c>
      <c r="CX1344">
        <v>91.6666666666667</v>
      </c>
      <c r="DB1344">
        <v>66.6666666666667</v>
      </c>
      <c r="DF1344">
        <v>75</v>
      </c>
      <c r="DJ1344">
        <v>71.428571428571402</v>
      </c>
      <c r="DN1344">
        <v>100</v>
      </c>
      <c r="DR1344">
        <v>100</v>
      </c>
    </row>
    <row r="1345" spans="1:124" x14ac:dyDescent="0.35">
      <c r="A1345" s="19" t="str">
        <f t="shared" si="40"/>
        <v>Equity / Assets--38533</v>
      </c>
      <c r="B1345" s="19" t="str">
        <f t="shared" si="41"/>
        <v>Equity / Assets</v>
      </c>
      <c r="C1345">
        <v>1</v>
      </c>
      <c r="D1345" s="27">
        <v>38533</v>
      </c>
      <c r="E1345">
        <v>9.1559300153723697</v>
      </c>
      <c r="F1345">
        <v>9.9900448515872</v>
      </c>
      <c r="G1345">
        <v>11.312550470961201</v>
      </c>
      <c r="H1345">
        <v>10.6569642869372</v>
      </c>
      <c r="I1345">
        <v>8.5615841564592596</v>
      </c>
      <c r="J1345">
        <v>9.9405847762502209</v>
      </c>
      <c r="K1345">
        <v>11.8190479251751</v>
      </c>
      <c r="L1345">
        <v>10.6849594634035</v>
      </c>
      <c r="M1345">
        <v>8.4143467294738201</v>
      </c>
      <c r="N1345">
        <v>9.8109814367517707</v>
      </c>
      <c r="O1345">
        <v>12.231510764186501</v>
      </c>
      <c r="P1345">
        <v>11.072977495576501</v>
      </c>
      <c r="Q1345">
        <v>9.6470554901372392</v>
      </c>
      <c r="R1345">
        <v>10.248165731549401</v>
      </c>
      <c r="S1345">
        <v>11.493075969682</v>
      </c>
      <c r="T1345">
        <v>11.133144424882</v>
      </c>
      <c r="U1345">
        <v>8.3741245575721095</v>
      </c>
      <c r="V1345">
        <v>9.7856986660835297</v>
      </c>
      <c r="W1345">
        <v>11.435466246992601</v>
      </c>
      <c r="X1345">
        <v>10.369167959992</v>
      </c>
      <c r="Y1345">
        <v>8.781659959492</v>
      </c>
      <c r="Z1345">
        <v>9.7586799117859506</v>
      </c>
      <c r="AA1345">
        <v>11.2321163997825</v>
      </c>
      <c r="AB1345">
        <v>11.129750139977</v>
      </c>
      <c r="AC1345">
        <v>8.5671508572909296</v>
      </c>
      <c r="AD1345">
        <v>9.8549172594915699</v>
      </c>
      <c r="AE1345">
        <v>11.616249673088699</v>
      </c>
      <c r="AF1345">
        <v>10.5149142822549</v>
      </c>
      <c r="AG1345">
        <v>9.3292287385909596</v>
      </c>
      <c r="AH1345">
        <v>11.1459854303996</v>
      </c>
      <c r="AI1345">
        <v>15.2955994186227</v>
      </c>
      <c r="AJ1345">
        <v>13.357697367890699</v>
      </c>
      <c r="AK1345">
        <v>8.3606609666735707</v>
      </c>
      <c r="AL1345">
        <v>10.1166308476765</v>
      </c>
      <c r="AM1345">
        <v>11.5901569928618</v>
      </c>
      <c r="AN1345">
        <v>10.6124834877794</v>
      </c>
      <c r="AO1345">
        <v>8.8359563829591004</v>
      </c>
      <c r="AP1345">
        <v>10.259285407755</v>
      </c>
      <c r="AQ1345">
        <v>12.345892383915199</v>
      </c>
      <c r="AR1345">
        <v>11.023342921862399</v>
      </c>
      <c r="AS1345">
        <v>8.3265169292474805</v>
      </c>
      <c r="AT1345">
        <v>9.5509085853964706</v>
      </c>
      <c r="AU1345">
        <v>11.051681085051801</v>
      </c>
      <c r="AV1345">
        <v>10.0040279685978</v>
      </c>
      <c r="AW1345">
        <v>8.2204353338580702</v>
      </c>
      <c r="AX1345">
        <v>9.6843012045977908</v>
      </c>
      <c r="AY1345">
        <v>11.1017300321456</v>
      </c>
      <c r="AZ1345">
        <v>10.0614977828197</v>
      </c>
      <c r="BA1345">
        <v>8.6633563601359302</v>
      </c>
      <c r="BB1345">
        <v>10.087405049031901</v>
      </c>
      <c r="BC1345">
        <v>11.668414231601</v>
      </c>
      <c r="BD1345">
        <v>10.868057723317801</v>
      </c>
      <c r="BE1345">
        <v>8.92222704236735</v>
      </c>
      <c r="BF1345">
        <v>10.2961450424819</v>
      </c>
      <c r="BG1345">
        <v>12.9122261386823</v>
      </c>
      <c r="BH1345">
        <v>15.4572031824082</v>
      </c>
      <c r="BI1345">
        <v>8.5642627549934396</v>
      </c>
      <c r="BJ1345">
        <v>10.0023436192012</v>
      </c>
      <c r="BK1345">
        <v>12.339086944727701</v>
      </c>
      <c r="BL1345">
        <v>10.9044845484545</v>
      </c>
      <c r="BM1345">
        <v>7.7008363329201996</v>
      </c>
      <c r="BN1345">
        <v>8.5434034512512902</v>
      </c>
      <c r="BO1345">
        <v>9.3233784268561006</v>
      </c>
      <c r="BP1345">
        <v>8.4808113085250092</v>
      </c>
      <c r="BQ1345">
        <v>8.7597337200966496</v>
      </c>
      <c r="BR1345">
        <v>10.6593219365274</v>
      </c>
      <c r="BS1345">
        <v>12.635465326105299</v>
      </c>
      <c r="BT1345">
        <v>10.7358771096746</v>
      </c>
      <c r="BU1345">
        <v>8.2300491758894694</v>
      </c>
      <c r="BV1345">
        <v>9.7100313479623797</v>
      </c>
      <c r="BW1345">
        <v>10.8975727622954</v>
      </c>
      <c r="BX1345">
        <v>9.8278331783270794</v>
      </c>
      <c r="BZ1345" t="s">
        <v>284</v>
      </c>
      <c r="CC1345">
        <v>8.2777621845187994</v>
      </c>
      <c r="CD1345">
        <v>9.5373154729360294</v>
      </c>
      <c r="CE1345">
        <v>10.8982526392428</v>
      </c>
      <c r="CF1345">
        <v>10.3864899614307</v>
      </c>
      <c r="CG1345">
        <v>8.6696421253057903</v>
      </c>
      <c r="CH1345">
        <v>9.53071938223089</v>
      </c>
      <c r="CI1345">
        <v>12.0132705057321</v>
      </c>
      <c r="CJ1345">
        <v>10.3653527672111</v>
      </c>
      <c r="CK1345">
        <v>8.0919451295194804</v>
      </c>
      <c r="CL1345">
        <v>10.1891273186282</v>
      </c>
      <c r="CM1345">
        <v>11.5025316329373</v>
      </c>
      <c r="CN1345">
        <v>9.8922263094046397</v>
      </c>
      <c r="CO1345">
        <v>8.0279301127008207</v>
      </c>
      <c r="CP1345">
        <v>9.2870039561422608</v>
      </c>
      <c r="CQ1345">
        <v>10.598794672294799</v>
      </c>
      <c r="CR1345">
        <v>9.5510062139000507</v>
      </c>
      <c r="CS1345">
        <v>8.4595032293960504</v>
      </c>
      <c r="CT1345">
        <v>10.6857346306727</v>
      </c>
      <c r="CU1345">
        <v>14.051562952430199</v>
      </c>
      <c r="CV1345">
        <v>13.077435574608799</v>
      </c>
      <c r="CW1345">
        <v>7.9315046602617398</v>
      </c>
      <c r="CX1345">
        <v>8.6561865852261892</v>
      </c>
      <c r="CY1345">
        <v>9.6177147897320694</v>
      </c>
      <c r="CZ1345">
        <v>8.9619685158963698</v>
      </c>
      <c r="DA1345">
        <v>8.5843495246596593</v>
      </c>
      <c r="DB1345">
        <v>9.1865024127691193</v>
      </c>
      <c r="DC1345">
        <v>9.2646734274134204</v>
      </c>
      <c r="DD1345">
        <v>8.8371811637923408</v>
      </c>
      <c r="DE1345">
        <v>11.374997582000899</v>
      </c>
      <c r="DF1345">
        <v>13.655513204765599</v>
      </c>
      <c r="DG1345">
        <v>17.215191646272199</v>
      </c>
      <c r="DH1345">
        <v>14.9346760235075</v>
      </c>
      <c r="DI1345">
        <v>10.016571286268301</v>
      </c>
      <c r="DJ1345">
        <v>12.317026946733201</v>
      </c>
      <c r="DK1345">
        <v>19.294685892403798</v>
      </c>
      <c r="DL1345">
        <v>17.559332917222001</v>
      </c>
      <c r="DM1345">
        <v>9.5302468125468405</v>
      </c>
      <c r="DN1345">
        <v>10.9702360940683</v>
      </c>
      <c r="DO1345">
        <v>12.399953996737599</v>
      </c>
      <c r="DP1345">
        <v>11.055474094305399</v>
      </c>
      <c r="DQ1345">
        <v>10.644216517340899</v>
      </c>
      <c r="DR1345">
        <v>10.924369747899201</v>
      </c>
      <c r="DS1345">
        <v>11.687083439347401</v>
      </c>
      <c r="DT1345">
        <v>11.166052875284601</v>
      </c>
    </row>
    <row r="1346" spans="1:124" x14ac:dyDescent="0.35">
      <c r="A1346" s="19" t="str">
        <f t="shared" si="40"/>
        <v>Total Risk Based Capital Ratio--38533</v>
      </c>
      <c r="B1346" s="19" t="str">
        <f t="shared" si="41"/>
        <v>Total Risk Based Capital Ratio</v>
      </c>
      <c r="C1346">
        <v>2</v>
      </c>
      <c r="D1346" s="27">
        <v>38533</v>
      </c>
      <c r="E1346">
        <v>12.487500000000001</v>
      </c>
      <c r="F1346">
        <v>14.255000000000001</v>
      </c>
      <c r="G1346">
        <v>17.190000000000001</v>
      </c>
      <c r="H1346">
        <v>15.868124999999999</v>
      </c>
      <c r="I1346">
        <v>11.645</v>
      </c>
      <c r="J1346">
        <v>13.94</v>
      </c>
      <c r="K1346">
        <v>17.61</v>
      </c>
      <c r="L1346">
        <v>15.5385895806861</v>
      </c>
      <c r="M1346">
        <v>11.914999999999999</v>
      </c>
      <c r="N1346">
        <v>14.57</v>
      </c>
      <c r="O1346">
        <v>19.315000000000001</v>
      </c>
      <c r="P1346">
        <v>17.438756252534802</v>
      </c>
      <c r="Q1346">
        <v>13.865</v>
      </c>
      <c r="R1346">
        <v>15.34</v>
      </c>
      <c r="S1346">
        <v>18.975000000000001</v>
      </c>
      <c r="T1346">
        <v>17.300434782608701</v>
      </c>
      <c r="U1346">
        <v>11.3</v>
      </c>
      <c r="V1346">
        <v>13.44</v>
      </c>
      <c r="W1346">
        <v>16.23</v>
      </c>
      <c r="X1346">
        <v>14.7476870748299</v>
      </c>
      <c r="Y1346">
        <v>12.3</v>
      </c>
      <c r="Z1346">
        <v>13.95</v>
      </c>
      <c r="AA1346">
        <v>17.524999999999999</v>
      </c>
      <c r="AB1346">
        <v>16.269746835443001</v>
      </c>
      <c r="AC1346">
        <v>11.63</v>
      </c>
      <c r="AD1346">
        <v>14.61</v>
      </c>
      <c r="AE1346">
        <v>17.8</v>
      </c>
      <c r="AF1346">
        <v>15.9424742268041</v>
      </c>
      <c r="AG1346">
        <v>12.53</v>
      </c>
      <c r="AH1346">
        <v>16.48</v>
      </c>
      <c r="AI1346">
        <v>22.72</v>
      </c>
      <c r="AJ1346">
        <v>19.7016279069767</v>
      </c>
      <c r="AK1346">
        <v>12.305</v>
      </c>
      <c r="AL1346">
        <v>14.89</v>
      </c>
      <c r="AM1346">
        <v>18.8</v>
      </c>
      <c r="AN1346">
        <v>16.1332352941177</v>
      </c>
      <c r="AO1346">
        <v>12.18</v>
      </c>
      <c r="AP1346">
        <v>14.84</v>
      </c>
      <c r="AQ1346">
        <v>19.059999999999999</v>
      </c>
      <c r="AR1346">
        <v>16.582094395280201</v>
      </c>
      <c r="AS1346">
        <v>11.112500000000001</v>
      </c>
      <c r="AT1346">
        <v>12.725</v>
      </c>
      <c r="AU1346">
        <v>15.1625</v>
      </c>
      <c r="AV1346">
        <v>13.7825949367089</v>
      </c>
      <c r="AW1346">
        <v>12.7125</v>
      </c>
      <c r="AX1346">
        <v>14.62</v>
      </c>
      <c r="AY1346">
        <v>18.497499999999999</v>
      </c>
      <c r="AZ1346">
        <v>15.921744186046499</v>
      </c>
      <c r="BA1346">
        <v>11.6175</v>
      </c>
      <c r="BB1346">
        <v>13.86</v>
      </c>
      <c r="BC1346">
        <v>16.52</v>
      </c>
      <c r="BD1346">
        <v>15.3655555555556</v>
      </c>
      <c r="BE1346">
        <v>12.55</v>
      </c>
      <c r="BF1346">
        <v>14.285</v>
      </c>
      <c r="BG1346">
        <v>20.752500000000001</v>
      </c>
      <c r="BH1346">
        <v>39.055</v>
      </c>
      <c r="BI1346">
        <v>11.7475</v>
      </c>
      <c r="BJ1346">
        <v>12.69</v>
      </c>
      <c r="BK1346">
        <v>15.47</v>
      </c>
      <c r="BL1346">
        <v>14.2266666666667</v>
      </c>
      <c r="BM1346">
        <v>10.532500000000001</v>
      </c>
      <c r="BN1346">
        <v>11.455</v>
      </c>
      <c r="BO1346">
        <v>12.7075</v>
      </c>
      <c r="BP1346">
        <v>11.785</v>
      </c>
      <c r="BQ1346">
        <v>11.505000000000001</v>
      </c>
      <c r="BR1346">
        <v>15.035</v>
      </c>
      <c r="BS1346">
        <v>18.862500000000001</v>
      </c>
      <c r="BT1346">
        <v>15.3325</v>
      </c>
      <c r="BU1346">
        <v>11.65</v>
      </c>
      <c r="BV1346">
        <v>13.46</v>
      </c>
      <c r="BW1346">
        <v>17.940000000000001</v>
      </c>
      <c r="BX1346">
        <v>15.331578947368399</v>
      </c>
      <c r="BZ1346" t="s">
        <v>284</v>
      </c>
      <c r="CC1346">
        <v>10.71</v>
      </c>
      <c r="CD1346">
        <v>12.69</v>
      </c>
      <c r="CE1346">
        <v>15.56</v>
      </c>
      <c r="CF1346">
        <v>14.115042016806701</v>
      </c>
      <c r="CG1346">
        <v>11.21</v>
      </c>
      <c r="CH1346">
        <v>12.99</v>
      </c>
      <c r="CI1346">
        <v>15.045</v>
      </c>
      <c r="CJ1346">
        <v>13.16</v>
      </c>
      <c r="CK1346">
        <v>11.26</v>
      </c>
      <c r="CL1346">
        <v>12.33</v>
      </c>
      <c r="CM1346">
        <v>16.989999999999998</v>
      </c>
      <c r="CN1346">
        <v>14.861428571428601</v>
      </c>
      <c r="CO1346">
        <v>10.592499999999999</v>
      </c>
      <c r="CP1346">
        <v>11.35</v>
      </c>
      <c r="CQ1346">
        <v>12.3925</v>
      </c>
      <c r="CR1346">
        <v>12.0566666666667</v>
      </c>
      <c r="CS1346">
        <v>11.4175</v>
      </c>
      <c r="CT1346">
        <v>13.66</v>
      </c>
      <c r="CU1346">
        <v>21.837499999999999</v>
      </c>
      <c r="CV1346">
        <v>21.633749999999999</v>
      </c>
      <c r="CW1346">
        <v>10.6875</v>
      </c>
      <c r="CX1346">
        <v>11.115</v>
      </c>
      <c r="CY1346">
        <v>13.695</v>
      </c>
      <c r="CZ1346">
        <v>12.9158333333333</v>
      </c>
      <c r="DA1346">
        <v>11.145</v>
      </c>
      <c r="DB1346">
        <v>11.27</v>
      </c>
      <c r="DC1346">
        <v>11.715</v>
      </c>
      <c r="DD1346">
        <v>11.483333333333301</v>
      </c>
      <c r="DE1346">
        <v>16.482500000000002</v>
      </c>
      <c r="DF1346">
        <v>18.655000000000001</v>
      </c>
      <c r="DG1346">
        <v>22.4175</v>
      </c>
      <c r="DH1346">
        <v>20.245000000000001</v>
      </c>
      <c r="DI1346">
        <v>13.045</v>
      </c>
      <c r="DJ1346">
        <v>17.899999999999999</v>
      </c>
      <c r="DK1346">
        <v>27.86</v>
      </c>
      <c r="DL1346">
        <v>24.290714285714301</v>
      </c>
      <c r="DM1346">
        <v>12.75</v>
      </c>
      <c r="DN1346">
        <v>14.59</v>
      </c>
      <c r="DO1346">
        <v>18.672499999999999</v>
      </c>
      <c r="DP1346">
        <v>15.795</v>
      </c>
      <c r="DQ1346">
        <v>14.08</v>
      </c>
      <c r="DR1346">
        <v>15.14</v>
      </c>
      <c r="DS1346">
        <v>18.504999999999999</v>
      </c>
      <c r="DT1346">
        <v>16.0571428571429</v>
      </c>
    </row>
    <row r="1347" spans="1:124" x14ac:dyDescent="0.35">
      <c r="A1347" s="19" t="str">
        <f t="shared" ref="A1347:A1410" si="42">B1347&amp;"--"&amp;D1347</f>
        <v>Tier 1 Leverage Ratio--38533</v>
      </c>
      <c r="B1347" s="19" t="str">
        <f t="shared" ref="B1347:B1410" si="43">VLOOKUP(C1347,labels,2,FALSE)</f>
        <v>Tier 1 Leverage Ratio</v>
      </c>
      <c r="C1347">
        <v>3</v>
      </c>
      <c r="D1347" s="27">
        <v>38533</v>
      </c>
      <c r="E1347">
        <v>8.7475000000000005</v>
      </c>
      <c r="F1347">
        <v>9.7249999999999996</v>
      </c>
      <c r="G1347">
        <v>10.9375</v>
      </c>
      <c r="H1347">
        <v>10.400375</v>
      </c>
      <c r="I1347">
        <v>8.4450000000000003</v>
      </c>
      <c r="J1347">
        <v>9.6300000000000008</v>
      </c>
      <c r="K1347">
        <v>11.38</v>
      </c>
      <c r="L1347">
        <v>10.4563786531131</v>
      </c>
      <c r="M1347">
        <v>8.24</v>
      </c>
      <c r="N1347">
        <v>9.4700000000000006</v>
      </c>
      <c r="O1347">
        <v>11.734999999999999</v>
      </c>
      <c r="P1347">
        <v>10.8357009598486</v>
      </c>
      <c r="Q1347">
        <v>9.2650000000000006</v>
      </c>
      <c r="R1347">
        <v>9.99</v>
      </c>
      <c r="S1347">
        <v>11.6</v>
      </c>
      <c r="T1347">
        <v>10.904782608695699</v>
      </c>
      <c r="U1347">
        <v>8.32</v>
      </c>
      <c r="V1347">
        <v>9.42</v>
      </c>
      <c r="W1347">
        <v>10.92</v>
      </c>
      <c r="X1347">
        <v>10.121995464852599</v>
      </c>
      <c r="Y1347">
        <v>8.5</v>
      </c>
      <c r="Z1347">
        <v>9.61</v>
      </c>
      <c r="AA1347">
        <v>11.09</v>
      </c>
      <c r="AB1347">
        <v>11.489367088607599</v>
      </c>
      <c r="AC1347">
        <v>8.44</v>
      </c>
      <c r="AD1347">
        <v>9.36</v>
      </c>
      <c r="AE1347">
        <v>11.37</v>
      </c>
      <c r="AF1347">
        <v>10.2756701030928</v>
      </c>
      <c r="AG1347">
        <v>9.3650000000000002</v>
      </c>
      <c r="AH1347">
        <v>11.18</v>
      </c>
      <c r="AI1347">
        <v>14.93</v>
      </c>
      <c r="AJ1347">
        <v>13.0204651162791</v>
      </c>
      <c r="AK1347">
        <v>8.4625000000000004</v>
      </c>
      <c r="AL1347">
        <v>9.7949999999999999</v>
      </c>
      <c r="AM1347">
        <v>11.865</v>
      </c>
      <c r="AN1347">
        <v>10.6283823529412</v>
      </c>
      <c r="AO1347">
        <v>8.67</v>
      </c>
      <c r="AP1347">
        <v>9.9700000000000006</v>
      </c>
      <c r="AQ1347">
        <v>12.15</v>
      </c>
      <c r="AR1347">
        <v>10.8196460176991</v>
      </c>
      <c r="AS1347">
        <v>8.2825000000000006</v>
      </c>
      <c r="AT1347">
        <v>9.26</v>
      </c>
      <c r="AU1347">
        <v>10.717499999999999</v>
      </c>
      <c r="AV1347">
        <v>9.7535232067510602</v>
      </c>
      <c r="AW1347">
        <v>8.2125000000000004</v>
      </c>
      <c r="AX1347">
        <v>9.5050000000000008</v>
      </c>
      <c r="AY1347">
        <v>10.98</v>
      </c>
      <c r="AZ1347">
        <v>9.9324418604651097</v>
      </c>
      <c r="BA1347">
        <v>8.5474999999999994</v>
      </c>
      <c r="BB1347">
        <v>9.8699999999999992</v>
      </c>
      <c r="BC1347">
        <v>11.112500000000001</v>
      </c>
      <c r="BD1347">
        <v>10.8112962962963</v>
      </c>
      <c r="BE1347">
        <v>8.5875000000000004</v>
      </c>
      <c r="BF1347">
        <v>9.6150000000000002</v>
      </c>
      <c r="BG1347">
        <v>13.324999999999999</v>
      </c>
      <c r="BH1347">
        <v>79.072058823529403</v>
      </c>
      <c r="BI1347">
        <v>8.15</v>
      </c>
      <c r="BJ1347">
        <v>8.4700000000000006</v>
      </c>
      <c r="BK1347">
        <v>9.6150000000000002</v>
      </c>
      <c r="BL1347">
        <v>9.8483333333333292</v>
      </c>
      <c r="BM1347">
        <v>7.75</v>
      </c>
      <c r="BN1347">
        <v>8.2550000000000008</v>
      </c>
      <c r="BO1347">
        <v>8.7074999999999996</v>
      </c>
      <c r="BP1347">
        <v>8.2025000000000006</v>
      </c>
      <c r="BQ1347">
        <v>9.2125000000000004</v>
      </c>
      <c r="BR1347">
        <v>10.914999999999999</v>
      </c>
      <c r="BS1347">
        <v>12.565</v>
      </c>
      <c r="BT1347">
        <v>10.862500000000001</v>
      </c>
      <c r="BU1347">
        <v>7.94</v>
      </c>
      <c r="BV1347">
        <v>9.51</v>
      </c>
      <c r="BW1347">
        <v>10.555</v>
      </c>
      <c r="BX1347">
        <v>9.5205263157894695</v>
      </c>
      <c r="BZ1347" t="s">
        <v>284</v>
      </c>
      <c r="CC1347">
        <v>8.49</v>
      </c>
      <c r="CD1347">
        <v>9.35</v>
      </c>
      <c r="CE1347">
        <v>10.82</v>
      </c>
      <c r="CF1347">
        <v>10.3852100840336</v>
      </c>
      <c r="CG1347">
        <v>8.42</v>
      </c>
      <c r="CH1347">
        <v>9.1549999999999994</v>
      </c>
      <c r="CI1347">
        <v>9.7200000000000006</v>
      </c>
      <c r="CJ1347">
        <v>9.6435714285714305</v>
      </c>
      <c r="CK1347">
        <v>8.0299999999999994</v>
      </c>
      <c r="CL1347">
        <v>10.37</v>
      </c>
      <c r="CM1347">
        <v>12.12</v>
      </c>
      <c r="CN1347">
        <v>10.0890476190476</v>
      </c>
      <c r="CO1347">
        <v>7.94</v>
      </c>
      <c r="CP1347">
        <v>8.4849999999999994</v>
      </c>
      <c r="CQ1347">
        <v>9.4350000000000005</v>
      </c>
      <c r="CR1347">
        <v>9.1216666666666697</v>
      </c>
      <c r="CS1347">
        <v>8.1649999999999991</v>
      </c>
      <c r="CT1347">
        <v>8.6</v>
      </c>
      <c r="CU1347">
        <v>14.3</v>
      </c>
      <c r="CV1347">
        <v>12.47</v>
      </c>
      <c r="CW1347">
        <v>8.2750000000000004</v>
      </c>
      <c r="CX1347">
        <v>8.66</v>
      </c>
      <c r="CY1347">
        <v>8.9774999999999991</v>
      </c>
      <c r="CZ1347">
        <v>8.9975000000000005</v>
      </c>
      <c r="DA1347">
        <v>8.89</v>
      </c>
      <c r="DB1347">
        <v>9.41</v>
      </c>
      <c r="DC1347">
        <v>9.44</v>
      </c>
      <c r="DD1347">
        <v>9.0833333333333304</v>
      </c>
      <c r="DE1347">
        <v>11.5625</v>
      </c>
      <c r="DF1347">
        <v>13.475</v>
      </c>
      <c r="DG1347">
        <v>16.6675</v>
      </c>
      <c r="DH1347">
        <v>14.755000000000001</v>
      </c>
      <c r="DI1347">
        <v>9.8224999999999998</v>
      </c>
      <c r="DJ1347">
        <v>12.33</v>
      </c>
      <c r="DK1347">
        <v>19.272500000000001</v>
      </c>
      <c r="DL1347">
        <v>16.713571428571399</v>
      </c>
      <c r="DM1347">
        <v>9.0875000000000004</v>
      </c>
      <c r="DN1347">
        <v>10.27</v>
      </c>
      <c r="DO1347">
        <v>12.0725</v>
      </c>
      <c r="DP1347">
        <v>10.856666666666699</v>
      </c>
      <c r="DQ1347">
        <v>10.185</v>
      </c>
      <c r="DR1347">
        <v>10.97</v>
      </c>
      <c r="DS1347">
        <v>11.7</v>
      </c>
      <c r="DT1347">
        <v>10.955714285714301</v>
      </c>
    </row>
    <row r="1348" spans="1:124" x14ac:dyDescent="0.35">
      <c r="A1348" s="19" t="str">
        <f t="shared" si="42"/>
        <v>ALLL / Nonaccrual Loans--38533</v>
      </c>
      <c r="B1348" s="19" t="str">
        <f t="shared" si="43"/>
        <v>ALLL / Nonaccrual Loans</v>
      </c>
      <c r="C1348">
        <v>4</v>
      </c>
      <c r="D1348" s="27">
        <v>38533</v>
      </c>
      <c r="E1348">
        <v>175.39738550021099</v>
      </c>
      <c r="F1348">
        <v>454.31051931528998</v>
      </c>
      <c r="G1348">
        <v>856.34414703068296</v>
      </c>
      <c r="H1348">
        <v>1314.3308271154001</v>
      </c>
      <c r="I1348">
        <v>145.18388791593699</v>
      </c>
      <c r="J1348">
        <v>332.151589242054</v>
      </c>
      <c r="K1348">
        <v>887.142857142857</v>
      </c>
      <c r="L1348">
        <v>1154.00716185851</v>
      </c>
      <c r="M1348">
        <v>145.61288027041499</v>
      </c>
      <c r="N1348">
        <v>313.83310249307499</v>
      </c>
      <c r="O1348">
        <v>810.20533061943001</v>
      </c>
      <c r="P1348">
        <v>1128.6156727478301</v>
      </c>
      <c r="Q1348">
        <v>195.56541019955699</v>
      </c>
      <c r="R1348">
        <v>316.36904761904799</v>
      </c>
      <c r="S1348">
        <v>773.125</v>
      </c>
      <c r="T1348">
        <v>687.77509941150902</v>
      </c>
      <c r="U1348">
        <v>145.64625850340099</v>
      </c>
      <c r="V1348">
        <v>346.70125819980598</v>
      </c>
      <c r="W1348">
        <v>851.10209278268496</v>
      </c>
      <c r="X1348">
        <v>1025.80745364975</v>
      </c>
      <c r="Y1348">
        <v>119.825369172059</v>
      </c>
      <c r="Z1348">
        <v>285.18518518518499</v>
      </c>
      <c r="AA1348">
        <v>645.85624324451305</v>
      </c>
      <c r="AB1348">
        <v>1044.5712132915801</v>
      </c>
      <c r="AC1348">
        <v>173.16347469220199</v>
      </c>
      <c r="AD1348">
        <v>428.212290502793</v>
      </c>
      <c r="AE1348">
        <v>1353.9894319683001</v>
      </c>
      <c r="AF1348">
        <v>9062.22584945382</v>
      </c>
      <c r="AG1348">
        <v>220.634920634921</v>
      </c>
      <c r="AH1348">
        <v>524.24242424242402</v>
      </c>
      <c r="AI1348">
        <v>1947.6821192053001</v>
      </c>
      <c r="AJ1348">
        <v>2563.1165615698901</v>
      </c>
      <c r="AK1348">
        <v>106.04334542751</v>
      </c>
      <c r="AL1348">
        <v>173.497305197771</v>
      </c>
      <c r="AM1348">
        <v>547.13253956404901</v>
      </c>
      <c r="AN1348">
        <v>647.70355353596403</v>
      </c>
      <c r="AO1348">
        <v>140.40404040403999</v>
      </c>
      <c r="AP1348">
        <v>330.26315789473699</v>
      </c>
      <c r="AQ1348">
        <v>956.66666666666697</v>
      </c>
      <c r="AR1348">
        <v>1304.53224106424</v>
      </c>
      <c r="AS1348">
        <v>152.62479998419599</v>
      </c>
      <c r="AT1348">
        <v>340.21739130434798</v>
      </c>
      <c r="AU1348">
        <v>886.54141277363999</v>
      </c>
      <c r="AV1348">
        <v>1091.7619998800101</v>
      </c>
      <c r="AW1348">
        <v>125.185870418826</v>
      </c>
      <c r="AX1348">
        <v>293.63956980235997</v>
      </c>
      <c r="AY1348">
        <v>782.55693581780497</v>
      </c>
      <c r="AZ1348">
        <v>885.78345918086598</v>
      </c>
      <c r="BA1348">
        <v>117.378853571135</v>
      </c>
      <c r="BB1348">
        <v>283.36402883396698</v>
      </c>
      <c r="BC1348">
        <v>727.99830342463395</v>
      </c>
      <c r="BD1348">
        <v>1227.9656890353699</v>
      </c>
      <c r="BE1348">
        <v>205.555555555556</v>
      </c>
      <c r="BF1348">
        <v>418.75</v>
      </c>
      <c r="BG1348">
        <v>1738.76923076923</v>
      </c>
      <c r="BH1348">
        <v>1909.86559860069</v>
      </c>
      <c r="BI1348">
        <v>87.952987267384898</v>
      </c>
      <c r="BJ1348">
        <v>139.73154362416099</v>
      </c>
      <c r="BK1348">
        <v>222.89150434291</v>
      </c>
      <c r="BL1348">
        <v>237.63987829141601</v>
      </c>
      <c r="BM1348">
        <v>250.93606532701099</v>
      </c>
      <c r="BN1348">
        <v>294.18604651162798</v>
      </c>
      <c r="BO1348">
        <v>296.76589693472698</v>
      </c>
      <c r="BP1348">
        <v>267.07262600395001</v>
      </c>
      <c r="BQ1348">
        <v>30.998590172135401</v>
      </c>
      <c r="BR1348">
        <v>36.449735088796402</v>
      </c>
      <c r="BS1348">
        <v>41.900880005457402</v>
      </c>
      <c r="BT1348">
        <v>36.449735088796402</v>
      </c>
      <c r="BU1348">
        <v>70.739081746920505</v>
      </c>
      <c r="BV1348">
        <v>375.63025210083998</v>
      </c>
      <c r="BW1348">
        <v>630.51263906907297</v>
      </c>
      <c r="BX1348">
        <v>1404.38996355112</v>
      </c>
      <c r="BZ1348" t="s">
        <v>284</v>
      </c>
      <c r="CC1348">
        <v>147.73869346733699</v>
      </c>
      <c r="CD1348">
        <v>332.151589242054</v>
      </c>
      <c r="CE1348">
        <v>748.62385321100896</v>
      </c>
      <c r="CF1348">
        <v>1097.9629656622101</v>
      </c>
      <c r="CG1348">
        <v>119.64243568562701</v>
      </c>
      <c r="CH1348">
        <v>287.63860887096803</v>
      </c>
      <c r="CI1348">
        <v>593.57681587145396</v>
      </c>
      <c r="CJ1348">
        <v>420.22709599276499</v>
      </c>
      <c r="CK1348">
        <v>163.80832282471599</v>
      </c>
      <c r="CL1348">
        <v>490.243902439024</v>
      </c>
      <c r="CM1348">
        <v>1372.3017849730199</v>
      </c>
      <c r="CN1348">
        <v>1637.53406888632</v>
      </c>
      <c r="CO1348">
        <v>787.34009094353905</v>
      </c>
      <c r="CP1348">
        <v>1104.4831375521001</v>
      </c>
      <c r="CQ1348">
        <v>1421.6261841606699</v>
      </c>
      <c r="CR1348">
        <v>1104.4831375521001</v>
      </c>
      <c r="CS1348">
        <v>107.094088136927</v>
      </c>
      <c r="CT1348">
        <v>628.18193910730099</v>
      </c>
      <c r="CU1348">
        <v>131611.93467336701</v>
      </c>
      <c r="CV1348">
        <v>131090.84682239601</v>
      </c>
      <c r="CW1348">
        <v>348.56726035621398</v>
      </c>
      <c r="CX1348">
        <v>847.91414018918294</v>
      </c>
      <c r="CY1348">
        <v>1377.789703508</v>
      </c>
      <c r="CZ1348">
        <v>3406.78355392497</v>
      </c>
      <c r="DA1348">
        <v>231.81737253243699</v>
      </c>
      <c r="DB1348">
        <v>419.46564885496201</v>
      </c>
      <c r="DC1348">
        <v>1183.5738840301301</v>
      </c>
      <c r="DD1348">
        <v>803.77228809005703</v>
      </c>
      <c r="DE1348">
        <v>422.58078679311598</v>
      </c>
      <c r="DF1348">
        <v>461.18721461187198</v>
      </c>
      <c r="DG1348">
        <v>4343.2251862533003</v>
      </c>
      <c r="DH1348">
        <v>3023.47491049366</v>
      </c>
      <c r="DI1348">
        <v>411.67087011349298</v>
      </c>
      <c r="DJ1348">
        <v>615.32617938379803</v>
      </c>
      <c r="DK1348">
        <v>1370.8118556700999</v>
      </c>
      <c r="DL1348">
        <v>1322.9334280386199</v>
      </c>
      <c r="DM1348">
        <v>101.38961784484199</v>
      </c>
      <c r="DN1348">
        <v>126.497155218597</v>
      </c>
      <c r="DO1348">
        <v>200.39321104786001</v>
      </c>
      <c r="DP1348">
        <v>338.42420167646401</v>
      </c>
      <c r="DQ1348">
        <v>125.711818087852</v>
      </c>
      <c r="DR1348">
        <v>200.814007064967</v>
      </c>
      <c r="DS1348">
        <v>504.50664136622402</v>
      </c>
      <c r="DT1348">
        <v>307.60873121426903</v>
      </c>
    </row>
    <row r="1349" spans="1:124" x14ac:dyDescent="0.35">
      <c r="A1349" s="19" t="str">
        <f t="shared" si="42"/>
        <v>[NCL + OREO] / [Total Loans + OREO]--38533</v>
      </c>
      <c r="B1349" s="19" t="str">
        <f t="shared" si="43"/>
        <v>[NCL + OREO] / [Total Loans + OREO]</v>
      </c>
      <c r="C1349">
        <v>5</v>
      </c>
      <c r="D1349" s="27">
        <v>38533</v>
      </c>
      <c r="E1349">
        <v>0.23294202610529799</v>
      </c>
      <c r="F1349">
        <v>0.79628195205409302</v>
      </c>
      <c r="G1349">
        <v>1.5936390806360199</v>
      </c>
      <c r="H1349">
        <v>1.0924416466108</v>
      </c>
      <c r="I1349">
        <v>0.18486252177977999</v>
      </c>
      <c r="J1349">
        <v>0.66874084040074</v>
      </c>
      <c r="K1349">
        <v>1.44005345766746</v>
      </c>
      <c r="L1349">
        <v>0.99288307257823305</v>
      </c>
      <c r="M1349">
        <v>0.180781178387737</v>
      </c>
      <c r="N1349">
        <v>0.595535096331826</v>
      </c>
      <c r="O1349">
        <v>1.34435979956818</v>
      </c>
      <c r="P1349">
        <v>0.96823510059129703</v>
      </c>
      <c r="Q1349">
        <v>0.73969041591304696</v>
      </c>
      <c r="R1349">
        <v>1.4582815477670099</v>
      </c>
      <c r="S1349">
        <v>1.8599797376045399</v>
      </c>
      <c r="T1349">
        <v>1.5923184329261899</v>
      </c>
      <c r="U1349">
        <v>0.12914694619691799</v>
      </c>
      <c r="V1349">
        <v>0.58332198465658902</v>
      </c>
      <c r="W1349">
        <v>1.37027555554495</v>
      </c>
      <c r="X1349">
        <v>0.96453649404311703</v>
      </c>
      <c r="Y1349">
        <v>0.33405237577802099</v>
      </c>
      <c r="Z1349">
        <v>0.87450568153376396</v>
      </c>
      <c r="AA1349">
        <v>1.9328017742320001</v>
      </c>
      <c r="AB1349">
        <v>1.3191076930652901</v>
      </c>
      <c r="AC1349">
        <v>0.25471824587013803</v>
      </c>
      <c r="AD1349">
        <v>0.66383635661906604</v>
      </c>
      <c r="AE1349">
        <v>1.4258999532491801</v>
      </c>
      <c r="AF1349">
        <v>0.98810067146261205</v>
      </c>
      <c r="AG1349">
        <v>0.17870521060686101</v>
      </c>
      <c r="AH1349">
        <v>0.67299271122204196</v>
      </c>
      <c r="AI1349">
        <v>1.3211895502044599</v>
      </c>
      <c r="AJ1349">
        <v>0.86202876339788204</v>
      </c>
      <c r="AK1349">
        <v>0.32068891053021698</v>
      </c>
      <c r="AL1349">
        <v>0.78883277566191601</v>
      </c>
      <c r="AM1349">
        <v>1.3593603166446699</v>
      </c>
      <c r="AN1349">
        <v>1.0863188529950001</v>
      </c>
      <c r="AO1349">
        <v>0.190090563471703</v>
      </c>
      <c r="AP1349">
        <v>0.72216853989726904</v>
      </c>
      <c r="AQ1349">
        <v>1.4782775394790399</v>
      </c>
      <c r="AR1349">
        <v>1.07228505094879</v>
      </c>
      <c r="AS1349">
        <v>0.169686314947678</v>
      </c>
      <c r="AT1349">
        <v>0.58918680893754405</v>
      </c>
      <c r="AU1349">
        <v>1.2930563520962399</v>
      </c>
      <c r="AV1349">
        <v>0.88967663171257305</v>
      </c>
      <c r="AW1349">
        <v>0.27061814453806898</v>
      </c>
      <c r="AX1349">
        <v>0.84097798061724904</v>
      </c>
      <c r="AY1349">
        <v>1.8338313470194001</v>
      </c>
      <c r="AZ1349">
        <v>1.2320942798424099</v>
      </c>
      <c r="BA1349">
        <v>0.162463462688483</v>
      </c>
      <c r="BB1349">
        <v>0.74983151902465495</v>
      </c>
      <c r="BC1349">
        <v>1.6875901352935301</v>
      </c>
      <c r="BD1349">
        <v>1.0952708453773701</v>
      </c>
      <c r="BE1349">
        <v>0.23233553271745799</v>
      </c>
      <c r="BF1349">
        <v>0.62543583747491305</v>
      </c>
      <c r="BG1349">
        <v>1.0870191978255399</v>
      </c>
      <c r="BH1349">
        <v>1.0506479319450599</v>
      </c>
      <c r="BI1349">
        <v>0.78059198684648801</v>
      </c>
      <c r="BJ1349">
        <v>0.90468834926049202</v>
      </c>
      <c r="BK1349">
        <v>1.9261166891219901</v>
      </c>
      <c r="BL1349">
        <v>1.25234883499612</v>
      </c>
      <c r="BM1349">
        <v>0.199770805587388</v>
      </c>
      <c r="BN1349">
        <v>0.42530287675966999</v>
      </c>
      <c r="BO1349">
        <v>0.67299414030018001</v>
      </c>
      <c r="BP1349">
        <v>0.44746206912789799</v>
      </c>
      <c r="BQ1349">
        <v>3.8367658237413199E-2</v>
      </c>
      <c r="BR1349">
        <v>0.71565381748342605</v>
      </c>
      <c r="BS1349">
        <v>1.66673759516899</v>
      </c>
      <c r="BT1349">
        <v>0.98945143592298102</v>
      </c>
      <c r="BU1349">
        <v>0.29329888848653102</v>
      </c>
      <c r="BV1349">
        <v>0.91095580821250999</v>
      </c>
      <c r="BW1349">
        <v>1.67411618074396</v>
      </c>
      <c r="BX1349">
        <v>1.60410032230317</v>
      </c>
      <c r="BZ1349" t="s">
        <v>284</v>
      </c>
      <c r="CC1349">
        <v>7.6209463405172595E-2</v>
      </c>
      <c r="CD1349">
        <v>0.39684752714653898</v>
      </c>
      <c r="CE1349">
        <v>0.90835537813797396</v>
      </c>
      <c r="CF1349">
        <v>0.729455353819357</v>
      </c>
      <c r="CG1349">
        <v>0.52099234572224795</v>
      </c>
      <c r="CH1349">
        <v>0.91856057459076401</v>
      </c>
      <c r="CI1349">
        <v>1.54190642018852</v>
      </c>
      <c r="CJ1349">
        <v>0.95938317093275205</v>
      </c>
      <c r="CK1349">
        <v>0.30755758695443203</v>
      </c>
      <c r="CL1349">
        <v>0.59065461199789804</v>
      </c>
      <c r="CM1349">
        <v>1.12314074673682</v>
      </c>
      <c r="CN1349">
        <v>0.70355889874331001</v>
      </c>
      <c r="CO1349">
        <v>1.14021185136198E-2</v>
      </c>
      <c r="CP1349">
        <v>0.15016335996230901</v>
      </c>
      <c r="CQ1349">
        <v>0.27981531615643002</v>
      </c>
      <c r="CR1349">
        <v>0.16121487886609001</v>
      </c>
      <c r="CS1349">
        <v>0</v>
      </c>
      <c r="CT1349">
        <v>9.4939261034545003E-2</v>
      </c>
      <c r="CU1349">
        <v>1.16748525996145</v>
      </c>
      <c r="CV1349">
        <v>0.49179053842159098</v>
      </c>
      <c r="CW1349">
        <v>0.178217520557267</v>
      </c>
      <c r="CX1349">
        <v>0.53051996925629297</v>
      </c>
      <c r="CY1349">
        <v>0.63670129974330003</v>
      </c>
      <c r="CZ1349">
        <v>0.70489569437294997</v>
      </c>
      <c r="DA1349">
        <v>0.62752193113152199</v>
      </c>
      <c r="DB1349">
        <v>0.69180354397605004</v>
      </c>
      <c r="DC1349">
        <v>1.6137639182474799</v>
      </c>
      <c r="DD1349">
        <v>1.2635893849273201</v>
      </c>
      <c r="DE1349">
        <v>1.50730622617535</v>
      </c>
      <c r="DF1349">
        <v>2.4973329264473301</v>
      </c>
      <c r="DG1349">
        <v>3.0561469668186998</v>
      </c>
      <c r="DH1349">
        <v>2.06612026654672</v>
      </c>
      <c r="DI1349">
        <v>0.381933038139051</v>
      </c>
      <c r="DJ1349">
        <v>1.0046264878984299</v>
      </c>
      <c r="DK1349">
        <v>1.67728727914137</v>
      </c>
      <c r="DL1349">
        <v>1.0729370371420901</v>
      </c>
      <c r="DM1349">
        <v>0.20862247396313899</v>
      </c>
      <c r="DN1349">
        <v>1.1473969331440801</v>
      </c>
      <c r="DO1349">
        <v>2.1606505372423301</v>
      </c>
      <c r="DP1349">
        <v>1.4645366714558901</v>
      </c>
      <c r="DQ1349">
        <v>0.33427470485452898</v>
      </c>
      <c r="DR1349">
        <v>0.52785923753665698</v>
      </c>
      <c r="DS1349">
        <v>1.1374039594084</v>
      </c>
      <c r="DT1349">
        <v>0.699025948230517</v>
      </c>
    </row>
    <row r="1350" spans="1:124" x14ac:dyDescent="0.35">
      <c r="A1350" s="19" t="str">
        <f t="shared" si="42"/>
        <v>[Noncurrent + Delinquent Loans] / [Capital + ALLL]--38533</v>
      </c>
      <c r="B1350" s="19" t="str">
        <f t="shared" si="43"/>
        <v>[Noncurrent + Delinquent Loans] / [Capital + ALLL]</v>
      </c>
      <c r="C1350">
        <v>6</v>
      </c>
      <c r="D1350" s="27">
        <v>38533</v>
      </c>
      <c r="E1350">
        <v>4.4284629520577798</v>
      </c>
      <c r="F1350">
        <v>9.1687011766016493</v>
      </c>
      <c r="G1350">
        <v>14.4014765552866</v>
      </c>
      <c r="H1350">
        <v>12.0001944646362</v>
      </c>
      <c r="I1350">
        <v>4.5865568090943096</v>
      </c>
      <c r="J1350">
        <v>9.4323720180292394</v>
      </c>
      <c r="K1350">
        <v>16.793991834000799</v>
      </c>
      <c r="L1350">
        <v>12.135086639648399</v>
      </c>
      <c r="M1350">
        <v>3.17032801602979</v>
      </c>
      <c r="N1350">
        <v>7.6287966974282702</v>
      </c>
      <c r="O1350">
        <v>14.8105980726927</v>
      </c>
      <c r="P1350">
        <v>10.244744172316301</v>
      </c>
      <c r="Q1350">
        <v>8.7967590685478996</v>
      </c>
      <c r="R1350">
        <v>13.167789440701901</v>
      </c>
      <c r="S1350">
        <v>18.524743072065601</v>
      </c>
      <c r="T1350">
        <v>16.947657184277901</v>
      </c>
      <c r="U1350">
        <v>4.2976522085157196</v>
      </c>
      <c r="V1350">
        <v>9.1575091575091605</v>
      </c>
      <c r="W1350">
        <v>17.055872686386401</v>
      </c>
      <c r="X1350">
        <v>12.4596915515374</v>
      </c>
      <c r="Y1350">
        <v>5.5066840327823297</v>
      </c>
      <c r="Z1350">
        <v>11.889675736116301</v>
      </c>
      <c r="AA1350">
        <v>18.2187275858068</v>
      </c>
      <c r="AB1350">
        <v>14.4939421031353</v>
      </c>
      <c r="AC1350">
        <v>5.9367926900829904</v>
      </c>
      <c r="AD1350">
        <v>9.7826086956521703</v>
      </c>
      <c r="AE1350">
        <v>13.691437802907901</v>
      </c>
      <c r="AF1350">
        <v>11.788622334487201</v>
      </c>
      <c r="AG1350">
        <v>3.0047006766181701</v>
      </c>
      <c r="AH1350">
        <v>6.7104564738402201</v>
      </c>
      <c r="AI1350">
        <v>11.1159558911639</v>
      </c>
      <c r="AJ1350">
        <v>7.9130696942961203</v>
      </c>
      <c r="AK1350">
        <v>5.1975316690051203</v>
      </c>
      <c r="AL1350">
        <v>10.516725294375799</v>
      </c>
      <c r="AM1350">
        <v>21.2818668309258</v>
      </c>
      <c r="AN1350">
        <v>14.2366421785451</v>
      </c>
      <c r="AO1350">
        <v>4.6431217584588804</v>
      </c>
      <c r="AP1350">
        <v>9.1872561768530598</v>
      </c>
      <c r="AQ1350">
        <v>17.028231797919801</v>
      </c>
      <c r="AR1350">
        <v>12.0515938513044</v>
      </c>
      <c r="AS1350">
        <v>4.5967505891339702</v>
      </c>
      <c r="AT1350">
        <v>9.5895582443279803</v>
      </c>
      <c r="AU1350">
        <v>17.2569933252508</v>
      </c>
      <c r="AV1350">
        <v>12.2084650672133</v>
      </c>
      <c r="AW1350">
        <v>6.5048650574331601</v>
      </c>
      <c r="AX1350">
        <v>13.0269441741956</v>
      </c>
      <c r="AY1350">
        <v>21.908688573602401</v>
      </c>
      <c r="AZ1350">
        <v>16.271219424088098</v>
      </c>
      <c r="BA1350">
        <v>4.0867373385194501</v>
      </c>
      <c r="BB1350">
        <v>9.76566639612094</v>
      </c>
      <c r="BC1350">
        <v>17.8085427774948</v>
      </c>
      <c r="BD1350">
        <v>13.4280920900658</v>
      </c>
      <c r="BE1350">
        <v>4.0461811032080597</v>
      </c>
      <c r="BF1350">
        <v>8.5708851538042499</v>
      </c>
      <c r="BG1350">
        <v>13.032902933889201</v>
      </c>
      <c r="BH1350">
        <v>9.1644269521457105</v>
      </c>
      <c r="BI1350">
        <v>9.0945553430823907</v>
      </c>
      <c r="BJ1350">
        <v>13.6454766518809</v>
      </c>
      <c r="BK1350">
        <v>19.942497164053599</v>
      </c>
      <c r="BL1350">
        <v>14.3431221278032</v>
      </c>
      <c r="BM1350">
        <v>2.9571262511168501</v>
      </c>
      <c r="BN1350">
        <v>5.78288248773005</v>
      </c>
      <c r="BO1350">
        <v>9.0063088962383802</v>
      </c>
      <c r="BP1350">
        <v>6.1805526596251799</v>
      </c>
      <c r="BQ1350">
        <v>7.7635759742930199</v>
      </c>
      <c r="BR1350">
        <v>14.279470097737599</v>
      </c>
      <c r="BS1350">
        <v>20.228157582534202</v>
      </c>
      <c r="BT1350">
        <v>13.7122634590896</v>
      </c>
      <c r="BU1350">
        <v>5.8615903605854696</v>
      </c>
      <c r="BV1350">
        <v>10.8224442736357</v>
      </c>
      <c r="BW1350">
        <v>19.767673389653599</v>
      </c>
      <c r="BX1350">
        <v>17.1133157183211</v>
      </c>
      <c r="BZ1350" t="s">
        <v>284</v>
      </c>
      <c r="CC1350">
        <v>3.62447350919973</v>
      </c>
      <c r="CD1350">
        <v>7.7519941986947103</v>
      </c>
      <c r="CE1350">
        <v>13.6542744560562</v>
      </c>
      <c r="CF1350">
        <v>9.89054484112628</v>
      </c>
      <c r="CG1350">
        <v>5.2272183422595804</v>
      </c>
      <c r="CH1350">
        <v>14.452201872634101</v>
      </c>
      <c r="CI1350">
        <v>17.769958713448599</v>
      </c>
      <c r="CJ1350">
        <v>18.330669981837101</v>
      </c>
      <c r="CK1350">
        <v>7.9629456348834999</v>
      </c>
      <c r="CL1350">
        <v>11.4459992823825</v>
      </c>
      <c r="CM1350">
        <v>18.582951130792299</v>
      </c>
      <c r="CN1350">
        <v>13.353708735124799</v>
      </c>
      <c r="CO1350">
        <v>6.6566820278648304</v>
      </c>
      <c r="CP1350">
        <v>8.4751151576505492</v>
      </c>
      <c r="CQ1350">
        <v>10.258012527832101</v>
      </c>
      <c r="CR1350">
        <v>8.6045591804269694</v>
      </c>
      <c r="CS1350">
        <v>0.79901417466000202</v>
      </c>
      <c r="CT1350">
        <v>5.3183435612363796</v>
      </c>
      <c r="CU1350">
        <v>16.660083140917301</v>
      </c>
      <c r="CV1350">
        <v>8.7907959667222908</v>
      </c>
      <c r="CW1350">
        <v>7.4710589470800697</v>
      </c>
      <c r="CX1350">
        <v>9.8076682767819108</v>
      </c>
      <c r="CY1350">
        <v>12.3121306874902</v>
      </c>
      <c r="CZ1350">
        <v>10.4921457606348</v>
      </c>
      <c r="DA1350">
        <v>7.1557721526493703</v>
      </c>
      <c r="DB1350">
        <v>10.347390993566799</v>
      </c>
      <c r="DC1350">
        <v>17.6509544415985</v>
      </c>
      <c r="DD1350">
        <v>13.088687398309601</v>
      </c>
      <c r="DE1350">
        <v>1.93028092412007</v>
      </c>
      <c r="DF1350">
        <v>3.85891883991092</v>
      </c>
      <c r="DG1350">
        <v>6.1846924997995298</v>
      </c>
      <c r="DH1350">
        <v>4.2560545840086803</v>
      </c>
      <c r="DI1350">
        <v>5.7338933784020503</v>
      </c>
      <c r="DJ1350">
        <v>8.7546182080949304</v>
      </c>
      <c r="DK1350">
        <v>12.6383708106748</v>
      </c>
      <c r="DL1350">
        <v>10.1969996555053</v>
      </c>
      <c r="DM1350">
        <v>4.0816294161364599</v>
      </c>
      <c r="DN1350">
        <v>8.5316438179272094</v>
      </c>
      <c r="DO1350">
        <v>14.449314149468799</v>
      </c>
      <c r="DP1350">
        <v>14.1836645573262</v>
      </c>
      <c r="DQ1350">
        <v>8.0419375947879903</v>
      </c>
      <c r="DR1350">
        <v>10.5618926911703</v>
      </c>
      <c r="DS1350">
        <v>13.5584527641162</v>
      </c>
      <c r="DT1350">
        <v>11.5400942457774</v>
      </c>
    </row>
    <row r="1351" spans="1:124" x14ac:dyDescent="0.35">
      <c r="A1351" s="19" t="str">
        <f t="shared" si="42"/>
        <v xml:space="preserve">  Ag [NCL+DQ] / [Capital + ALLL]--38533</v>
      </c>
      <c r="B1351" s="19" t="str">
        <f t="shared" si="43"/>
        <v xml:space="preserve">  Ag [NCL+DQ] / [Capital + ALLL]</v>
      </c>
      <c r="C1351">
        <v>7</v>
      </c>
      <c r="D1351" s="27">
        <v>38533</v>
      </c>
      <c r="E1351">
        <v>0</v>
      </c>
      <c r="F1351">
        <v>0</v>
      </c>
      <c r="G1351">
        <v>1.4172771820143</v>
      </c>
      <c r="H1351">
        <v>1.7833373718712799</v>
      </c>
      <c r="I1351">
        <v>0</v>
      </c>
      <c r="J1351">
        <v>0</v>
      </c>
      <c r="K1351">
        <v>1.76095136098649</v>
      </c>
      <c r="L1351">
        <v>1.51249705361191</v>
      </c>
      <c r="M1351">
        <v>0</v>
      </c>
      <c r="N1351">
        <v>0</v>
      </c>
      <c r="O1351">
        <v>0.38238886931374499</v>
      </c>
      <c r="P1351">
        <v>0.78963154257129398</v>
      </c>
      <c r="Q1351">
        <v>0</v>
      </c>
      <c r="R1351">
        <v>0</v>
      </c>
      <c r="S1351">
        <v>0</v>
      </c>
      <c r="T1351">
        <v>1.6175807923835099E-2</v>
      </c>
      <c r="U1351">
        <v>0</v>
      </c>
      <c r="V1351">
        <v>0</v>
      </c>
      <c r="W1351">
        <v>1.12912331639648</v>
      </c>
      <c r="X1351">
        <v>1.31110337767202</v>
      </c>
      <c r="Y1351">
        <v>0</v>
      </c>
      <c r="Z1351">
        <v>0</v>
      </c>
      <c r="AA1351">
        <v>1.7104791952076699</v>
      </c>
      <c r="AB1351">
        <v>2.3538416664203301</v>
      </c>
      <c r="AC1351">
        <v>0.20990764063811901</v>
      </c>
      <c r="AD1351">
        <v>2.63942103022563</v>
      </c>
      <c r="AE1351">
        <v>4.7537227949599101</v>
      </c>
      <c r="AF1351">
        <v>3.9161449268362398</v>
      </c>
      <c r="AG1351">
        <v>0</v>
      </c>
      <c r="AH1351">
        <v>0.115806412503853</v>
      </c>
      <c r="AI1351">
        <v>1.5981567517509101</v>
      </c>
      <c r="AJ1351">
        <v>1.1782799046047401</v>
      </c>
      <c r="AK1351">
        <v>0</v>
      </c>
      <c r="AL1351">
        <v>0</v>
      </c>
      <c r="AM1351">
        <v>0.55573218813409797</v>
      </c>
      <c r="AN1351">
        <v>0.77609740198733701</v>
      </c>
      <c r="AO1351">
        <v>0</v>
      </c>
      <c r="AP1351">
        <v>1.2245666917859801</v>
      </c>
      <c r="AQ1351">
        <v>3.8694792353328902</v>
      </c>
      <c r="AR1351">
        <v>3.0102081332783199</v>
      </c>
      <c r="AS1351">
        <v>0</v>
      </c>
      <c r="AT1351">
        <v>0</v>
      </c>
      <c r="AU1351">
        <v>1.2589011251136499</v>
      </c>
      <c r="AV1351">
        <v>1.3253456434936901</v>
      </c>
      <c r="AW1351">
        <v>0</v>
      </c>
      <c r="AX1351">
        <v>0</v>
      </c>
      <c r="AY1351">
        <v>0.20774763967960999</v>
      </c>
      <c r="AZ1351">
        <v>0.70779272693601902</v>
      </c>
      <c r="BA1351">
        <v>0</v>
      </c>
      <c r="BB1351">
        <v>0</v>
      </c>
      <c r="BC1351">
        <v>0.20380926518433401</v>
      </c>
      <c r="BD1351">
        <v>0.68967803660448701</v>
      </c>
      <c r="BE1351">
        <v>0</v>
      </c>
      <c r="BF1351">
        <v>0</v>
      </c>
      <c r="BG1351">
        <v>0.858066169720341</v>
      </c>
      <c r="BH1351">
        <v>0.57125029631261504</v>
      </c>
      <c r="BI1351">
        <v>0.70846842745744898</v>
      </c>
      <c r="BJ1351">
        <v>1.10498685982463</v>
      </c>
      <c r="BK1351">
        <v>1.60988178955248</v>
      </c>
      <c r="BL1351">
        <v>1.18355931279602</v>
      </c>
      <c r="BM1351">
        <v>0</v>
      </c>
      <c r="BN1351">
        <v>0</v>
      </c>
      <c r="BO1351">
        <v>0</v>
      </c>
      <c r="BP1351">
        <v>0</v>
      </c>
      <c r="BQ1351">
        <v>0</v>
      </c>
      <c r="BR1351">
        <v>0</v>
      </c>
      <c r="BS1351">
        <v>2.3592324630386901</v>
      </c>
      <c r="BT1351">
        <v>2.3592324630386901</v>
      </c>
      <c r="BU1351">
        <v>0</v>
      </c>
      <c r="BV1351">
        <v>0</v>
      </c>
      <c r="BW1351">
        <v>0</v>
      </c>
      <c r="BX1351">
        <v>0</v>
      </c>
      <c r="BZ1351" t="s">
        <v>284</v>
      </c>
      <c r="CC1351">
        <v>0</v>
      </c>
      <c r="CD1351">
        <v>0</v>
      </c>
      <c r="CE1351">
        <v>0</v>
      </c>
      <c r="CF1351">
        <v>0.39704340370260299</v>
      </c>
      <c r="CG1351">
        <v>0</v>
      </c>
      <c r="CH1351">
        <v>0</v>
      </c>
      <c r="CI1351">
        <v>2.4036041653450901</v>
      </c>
      <c r="CJ1351">
        <v>1.3880179506261301</v>
      </c>
      <c r="CK1351">
        <v>0</v>
      </c>
      <c r="CL1351">
        <v>0</v>
      </c>
      <c r="CM1351">
        <v>1.3400882497140101</v>
      </c>
      <c r="CN1351">
        <v>1.38876028692549</v>
      </c>
      <c r="CO1351">
        <v>0</v>
      </c>
      <c r="CP1351">
        <v>0.39723567502856799</v>
      </c>
      <c r="CQ1351">
        <v>1.0053433809925401</v>
      </c>
      <c r="CR1351">
        <v>0.92836132824540396</v>
      </c>
      <c r="CS1351">
        <v>1.1474518070241101E-2</v>
      </c>
      <c r="CT1351">
        <v>0.95846074805668202</v>
      </c>
      <c r="CU1351">
        <v>1.89094111628789</v>
      </c>
      <c r="CV1351">
        <v>1.12804310614371</v>
      </c>
      <c r="CW1351">
        <v>0</v>
      </c>
      <c r="CX1351">
        <v>0.31037036111618499</v>
      </c>
      <c r="CY1351">
        <v>1.86754211164241</v>
      </c>
      <c r="CZ1351">
        <v>1.4141636855953901</v>
      </c>
      <c r="DA1351">
        <v>0.11722659042173</v>
      </c>
      <c r="DB1351">
        <v>0.23445318084346001</v>
      </c>
      <c r="DC1351">
        <v>0.337619502819196</v>
      </c>
      <c r="DD1351">
        <v>0.22507966854613101</v>
      </c>
      <c r="DE1351">
        <v>0</v>
      </c>
      <c r="DF1351">
        <v>0</v>
      </c>
      <c r="DG1351">
        <v>7.6135948349372595E-2</v>
      </c>
      <c r="DH1351">
        <v>7.6135948349372595E-2</v>
      </c>
      <c r="DI1351">
        <v>0</v>
      </c>
      <c r="DJ1351">
        <v>8.3654361357191395E-3</v>
      </c>
      <c r="DK1351">
        <v>1.89480164915435</v>
      </c>
      <c r="DL1351">
        <v>1.0833768321667301</v>
      </c>
      <c r="DM1351">
        <v>0</v>
      </c>
      <c r="DN1351">
        <v>0</v>
      </c>
      <c r="DO1351">
        <v>1.62927882258737</v>
      </c>
      <c r="DP1351">
        <v>1.6231462477230201</v>
      </c>
      <c r="DQ1351">
        <v>0</v>
      </c>
      <c r="DR1351">
        <v>6.3371356147021496E-2</v>
      </c>
      <c r="DS1351">
        <v>0.258004538735494</v>
      </c>
      <c r="DT1351">
        <v>0.48566169681752303</v>
      </c>
    </row>
    <row r="1352" spans="1:124" x14ac:dyDescent="0.35">
      <c r="A1352" s="19" t="str">
        <f t="shared" si="42"/>
        <v xml:space="preserve">  CLD [NCL+DQ] / [Capital + ALLL]--38533</v>
      </c>
      <c r="B1352" s="19" t="str">
        <f t="shared" si="43"/>
        <v xml:space="preserve">  CLD [NCL+DQ] / [Capital + ALLL]</v>
      </c>
      <c r="C1352">
        <v>8</v>
      </c>
      <c r="D1352" s="27">
        <v>38533</v>
      </c>
      <c r="E1352">
        <v>0</v>
      </c>
      <c r="F1352">
        <v>0</v>
      </c>
      <c r="G1352">
        <v>0.27898701340117898</v>
      </c>
      <c r="H1352">
        <v>0.44004644291706002</v>
      </c>
      <c r="I1352">
        <v>0</v>
      </c>
      <c r="J1352">
        <v>0</v>
      </c>
      <c r="K1352">
        <v>0</v>
      </c>
      <c r="L1352">
        <v>0.419762211624848</v>
      </c>
      <c r="M1352">
        <v>0</v>
      </c>
      <c r="N1352">
        <v>0</v>
      </c>
      <c r="O1352">
        <v>0.167834960877179</v>
      </c>
      <c r="P1352">
        <v>0.50512347926348</v>
      </c>
      <c r="Q1352">
        <v>0</v>
      </c>
      <c r="R1352">
        <v>0</v>
      </c>
      <c r="S1352">
        <v>0</v>
      </c>
      <c r="T1352">
        <v>2.1893956684250399E-2</v>
      </c>
      <c r="U1352">
        <v>0</v>
      </c>
      <c r="V1352">
        <v>0</v>
      </c>
      <c r="W1352">
        <v>0</v>
      </c>
      <c r="X1352">
        <v>0.48960456341755199</v>
      </c>
      <c r="Y1352">
        <v>0</v>
      </c>
      <c r="Z1352">
        <v>0</v>
      </c>
      <c r="AA1352">
        <v>0.14367779130564601</v>
      </c>
      <c r="AB1352">
        <v>0.63589384457863296</v>
      </c>
      <c r="AC1352">
        <v>0</v>
      </c>
      <c r="AD1352">
        <v>0</v>
      </c>
      <c r="AE1352">
        <v>0</v>
      </c>
      <c r="AF1352">
        <v>0.30991898461677098</v>
      </c>
      <c r="AG1352">
        <v>0</v>
      </c>
      <c r="AH1352">
        <v>0</v>
      </c>
      <c r="AI1352">
        <v>0</v>
      </c>
      <c r="AJ1352">
        <v>0.37377191644518398</v>
      </c>
      <c r="AK1352">
        <v>0</v>
      </c>
      <c r="AL1352">
        <v>0</v>
      </c>
      <c r="AM1352">
        <v>0.26562208694744899</v>
      </c>
      <c r="AN1352">
        <v>0.69587076715969598</v>
      </c>
      <c r="AO1352">
        <v>0</v>
      </c>
      <c r="AP1352">
        <v>0</v>
      </c>
      <c r="AQ1352">
        <v>0</v>
      </c>
      <c r="AR1352">
        <v>0.172501433960913</v>
      </c>
      <c r="AS1352">
        <v>0</v>
      </c>
      <c r="AT1352">
        <v>0</v>
      </c>
      <c r="AU1352">
        <v>0.19213631290321501</v>
      </c>
      <c r="AV1352">
        <v>0.61748151078072899</v>
      </c>
      <c r="AW1352">
        <v>0</v>
      </c>
      <c r="AX1352">
        <v>0</v>
      </c>
      <c r="AY1352">
        <v>0</v>
      </c>
      <c r="AZ1352">
        <v>0.67005311598046102</v>
      </c>
      <c r="BA1352">
        <v>0</v>
      </c>
      <c r="BB1352">
        <v>0</v>
      </c>
      <c r="BC1352">
        <v>0</v>
      </c>
      <c r="BD1352">
        <v>0.450575727832492</v>
      </c>
      <c r="BE1352">
        <v>0</v>
      </c>
      <c r="BF1352">
        <v>0</v>
      </c>
      <c r="BG1352">
        <v>3.5049650307537303E-2</v>
      </c>
      <c r="BH1352">
        <v>0.56875632169180002</v>
      </c>
      <c r="BI1352">
        <v>0.55839301027672605</v>
      </c>
      <c r="BJ1352">
        <v>1.4798545722290599</v>
      </c>
      <c r="BK1352">
        <v>2.5445487159108202</v>
      </c>
      <c r="BL1352">
        <v>1.58551004249241</v>
      </c>
      <c r="BM1352">
        <v>0</v>
      </c>
      <c r="BN1352">
        <v>9.0037944562351299E-2</v>
      </c>
      <c r="BO1352">
        <v>0.295085094053677</v>
      </c>
      <c r="BP1352">
        <v>0.20504714949132599</v>
      </c>
      <c r="BQ1352">
        <v>0</v>
      </c>
      <c r="BR1352">
        <v>5.3639846743295E-2</v>
      </c>
      <c r="BS1352">
        <v>0.67813199408474401</v>
      </c>
      <c r="BT1352">
        <v>0.62449214734144898</v>
      </c>
      <c r="BU1352">
        <v>0</v>
      </c>
      <c r="BV1352">
        <v>0</v>
      </c>
      <c r="BW1352">
        <v>0</v>
      </c>
      <c r="BX1352">
        <v>0.103666071809845</v>
      </c>
      <c r="BZ1352" t="s">
        <v>284</v>
      </c>
      <c r="CC1352">
        <v>0</v>
      </c>
      <c r="CD1352">
        <v>0</v>
      </c>
      <c r="CE1352">
        <v>0.38376912449470402</v>
      </c>
      <c r="CF1352">
        <v>0.75218698013954799</v>
      </c>
      <c r="CG1352">
        <v>0</v>
      </c>
      <c r="CH1352">
        <v>3.32225913621262E-2</v>
      </c>
      <c r="CI1352">
        <v>0.64665249145442505</v>
      </c>
      <c r="CJ1352">
        <v>0.61271314325399695</v>
      </c>
      <c r="CK1352">
        <v>0</v>
      </c>
      <c r="CL1352">
        <v>0</v>
      </c>
      <c r="CM1352">
        <v>0.84558823529411797</v>
      </c>
      <c r="CN1352">
        <v>0.478687049353616</v>
      </c>
      <c r="CO1352">
        <v>0</v>
      </c>
      <c r="CP1352">
        <v>0.16240283201343</v>
      </c>
      <c r="CQ1352">
        <v>0.50516691783887202</v>
      </c>
      <c r="CR1352">
        <v>1.79930869368446</v>
      </c>
      <c r="CS1352">
        <v>0</v>
      </c>
      <c r="CT1352">
        <v>0</v>
      </c>
      <c r="CU1352">
        <v>0</v>
      </c>
      <c r="CV1352">
        <v>0</v>
      </c>
      <c r="CW1352">
        <v>0</v>
      </c>
      <c r="CX1352">
        <v>0</v>
      </c>
      <c r="CY1352">
        <v>0.82854565707476502</v>
      </c>
      <c r="CZ1352">
        <v>0.359984155438835</v>
      </c>
      <c r="DA1352">
        <v>1.2151536812008601</v>
      </c>
      <c r="DB1352">
        <v>2.4303073624017202</v>
      </c>
      <c r="DC1352">
        <v>2.5189741784719302</v>
      </c>
      <c r="DD1352">
        <v>1.67931611898129</v>
      </c>
      <c r="DE1352">
        <v>0</v>
      </c>
      <c r="DF1352">
        <v>0</v>
      </c>
      <c r="DG1352">
        <v>0</v>
      </c>
      <c r="DH1352">
        <v>0</v>
      </c>
      <c r="DI1352">
        <v>0</v>
      </c>
      <c r="DJ1352">
        <v>0</v>
      </c>
      <c r="DK1352">
        <v>1.10659792740718E-2</v>
      </c>
      <c r="DL1352">
        <v>0.45585644906551498</v>
      </c>
      <c r="DM1352">
        <v>0</v>
      </c>
      <c r="DN1352">
        <v>0</v>
      </c>
      <c r="DO1352">
        <v>5.0215928492517797E-2</v>
      </c>
      <c r="DP1352">
        <v>0.44956087114020599</v>
      </c>
      <c r="DQ1352">
        <v>0</v>
      </c>
      <c r="DR1352">
        <v>0</v>
      </c>
      <c r="DS1352">
        <v>0.149758924657868</v>
      </c>
      <c r="DT1352">
        <v>0.36890458544148402</v>
      </c>
    </row>
    <row r="1353" spans="1:124" x14ac:dyDescent="0.35">
      <c r="A1353" s="19" t="str">
        <f t="shared" si="42"/>
        <v xml:space="preserve">  CRE [NCL+DQ] / [Capital + ALLL]--38533</v>
      </c>
      <c r="B1353" s="19" t="str">
        <f t="shared" si="43"/>
        <v xml:space="preserve">  CRE [NCL+DQ] / [Capital + ALLL]</v>
      </c>
      <c r="C1353">
        <v>9</v>
      </c>
      <c r="D1353" s="27">
        <v>38533</v>
      </c>
      <c r="E1353">
        <v>0</v>
      </c>
      <c r="F1353">
        <v>0.99012489685429395</v>
      </c>
      <c r="G1353">
        <v>3.73191657576491</v>
      </c>
      <c r="H1353">
        <v>2.3922411765566598</v>
      </c>
      <c r="I1353">
        <v>0</v>
      </c>
      <c r="J1353">
        <v>0.65886629558105203</v>
      </c>
      <c r="K1353">
        <v>3.7757834234585701</v>
      </c>
      <c r="L1353">
        <v>2.6097322661372799</v>
      </c>
      <c r="M1353">
        <v>0</v>
      </c>
      <c r="N1353">
        <v>0.80393621227430501</v>
      </c>
      <c r="O1353">
        <v>3.4277376415720102</v>
      </c>
      <c r="P1353">
        <v>2.4708280717370301</v>
      </c>
      <c r="Q1353">
        <v>0</v>
      </c>
      <c r="R1353">
        <v>1.4028712694346801</v>
      </c>
      <c r="S1353">
        <v>3.1409449938526</v>
      </c>
      <c r="T1353">
        <v>4.4120087075204699</v>
      </c>
      <c r="U1353">
        <v>0</v>
      </c>
      <c r="V1353">
        <v>0.63077759651984799</v>
      </c>
      <c r="W1353">
        <v>4.0882352941176503</v>
      </c>
      <c r="X1353">
        <v>2.8464643799796399</v>
      </c>
      <c r="Y1353">
        <v>0</v>
      </c>
      <c r="Z1353">
        <v>1.19459987565503</v>
      </c>
      <c r="AA1353">
        <v>5.2794479354840798</v>
      </c>
      <c r="AB1353">
        <v>3.79508411519573</v>
      </c>
      <c r="AC1353">
        <v>0</v>
      </c>
      <c r="AD1353">
        <v>0.17419073885905101</v>
      </c>
      <c r="AE1353">
        <v>1.9855394883203601</v>
      </c>
      <c r="AF1353">
        <v>1.6052066853368001</v>
      </c>
      <c r="AG1353">
        <v>0</v>
      </c>
      <c r="AH1353">
        <v>0</v>
      </c>
      <c r="AI1353">
        <v>1.22343485084128</v>
      </c>
      <c r="AJ1353">
        <v>1.2485084640297199</v>
      </c>
      <c r="AK1353">
        <v>0.76009358716470599</v>
      </c>
      <c r="AL1353">
        <v>2.4164263780707</v>
      </c>
      <c r="AM1353">
        <v>4.9816045929487496</v>
      </c>
      <c r="AN1353">
        <v>3.7094536640199198</v>
      </c>
      <c r="AO1353">
        <v>0</v>
      </c>
      <c r="AP1353">
        <v>0</v>
      </c>
      <c r="AQ1353">
        <v>2.4982406755805799</v>
      </c>
      <c r="AR1353">
        <v>1.7200369594704401</v>
      </c>
      <c r="AS1353">
        <v>0</v>
      </c>
      <c r="AT1353">
        <v>1.1651684745102</v>
      </c>
      <c r="AU1353">
        <v>4.3837241999600796</v>
      </c>
      <c r="AV1353">
        <v>3.0767728069684499</v>
      </c>
      <c r="AW1353">
        <v>0</v>
      </c>
      <c r="AX1353">
        <v>1.10326180287866</v>
      </c>
      <c r="AY1353">
        <v>5.0784144810462903</v>
      </c>
      <c r="AZ1353">
        <v>3.4012697009289998</v>
      </c>
      <c r="BA1353">
        <v>0</v>
      </c>
      <c r="BB1353">
        <v>0.42310504672805799</v>
      </c>
      <c r="BC1353">
        <v>3.2659806884674101</v>
      </c>
      <c r="BD1353">
        <v>2.4841859826850201</v>
      </c>
      <c r="BE1353">
        <v>0</v>
      </c>
      <c r="BF1353">
        <v>0.97958873785288003</v>
      </c>
      <c r="BG1353">
        <v>2.7392620510240602</v>
      </c>
      <c r="BH1353">
        <v>2.4299621151947202</v>
      </c>
      <c r="BI1353">
        <v>2.2068534737418202</v>
      </c>
      <c r="BJ1353">
        <v>4.3027485286054796</v>
      </c>
      <c r="BK1353">
        <v>6.8698560345949398</v>
      </c>
      <c r="BL1353">
        <v>4.6226026456094997</v>
      </c>
      <c r="BM1353">
        <v>0</v>
      </c>
      <c r="BN1353">
        <v>1.32693220624493</v>
      </c>
      <c r="BO1353">
        <v>3.8586856590361802</v>
      </c>
      <c r="BP1353">
        <v>2.53175345279125</v>
      </c>
      <c r="BQ1353">
        <v>8.04597701149425E-2</v>
      </c>
      <c r="BR1353">
        <v>3.01840864196192</v>
      </c>
      <c r="BS1353">
        <v>7.6919372782233699</v>
      </c>
      <c r="BT1353">
        <v>4.7539884063763997</v>
      </c>
      <c r="BU1353">
        <v>0</v>
      </c>
      <c r="BV1353">
        <v>0</v>
      </c>
      <c r="BW1353">
        <v>2.1093924033047502</v>
      </c>
      <c r="BX1353">
        <v>1.87588261641836</v>
      </c>
      <c r="BZ1353" t="s">
        <v>284</v>
      </c>
      <c r="CC1353">
        <v>0</v>
      </c>
      <c r="CD1353">
        <v>1.6437171966656401</v>
      </c>
      <c r="CE1353">
        <v>4.2509803921568601</v>
      </c>
      <c r="CF1353">
        <v>3.3175407812616799</v>
      </c>
      <c r="CG1353">
        <v>0</v>
      </c>
      <c r="CH1353">
        <v>2.91465856292402</v>
      </c>
      <c r="CI1353">
        <v>4.4647901503176399</v>
      </c>
      <c r="CJ1353">
        <v>2.5422365561959199</v>
      </c>
      <c r="CK1353">
        <v>0</v>
      </c>
      <c r="CL1353">
        <v>2.5183823529411802</v>
      </c>
      <c r="CM1353">
        <v>5.2578012226516497</v>
      </c>
      <c r="CN1353">
        <v>3.3024317927305802</v>
      </c>
      <c r="CO1353">
        <v>0.33328497702058202</v>
      </c>
      <c r="CP1353">
        <v>1.0145367951667701</v>
      </c>
      <c r="CQ1353">
        <v>2.01095951937087</v>
      </c>
      <c r="CR1353">
        <v>2.9156803102822799</v>
      </c>
      <c r="CS1353">
        <v>0</v>
      </c>
      <c r="CT1353">
        <v>0.94842906614311595</v>
      </c>
      <c r="CU1353">
        <v>3.9906997710393601</v>
      </c>
      <c r="CV1353">
        <v>2.91685001075821</v>
      </c>
      <c r="CW1353">
        <v>0</v>
      </c>
      <c r="CX1353">
        <v>0.86836837405891198</v>
      </c>
      <c r="CY1353">
        <v>1.43083774315268</v>
      </c>
      <c r="CZ1353">
        <v>0.93355676806856402</v>
      </c>
      <c r="DA1353">
        <v>1.92121256312623</v>
      </c>
      <c r="DB1353">
        <v>2.6076409945421499</v>
      </c>
      <c r="DC1353">
        <v>4.6547854722531996</v>
      </c>
      <c r="DD1353">
        <v>3.5147850254055699</v>
      </c>
      <c r="DE1353">
        <v>0.120373029683567</v>
      </c>
      <c r="DF1353">
        <v>0.32997459704165299</v>
      </c>
      <c r="DG1353">
        <v>0.98251691384693496</v>
      </c>
      <c r="DH1353">
        <v>0.77291534648884797</v>
      </c>
      <c r="DI1353">
        <v>0</v>
      </c>
      <c r="DJ1353">
        <v>0</v>
      </c>
      <c r="DK1353">
        <v>0.23805200211663</v>
      </c>
      <c r="DL1353">
        <v>1.25867051533406</v>
      </c>
      <c r="DM1353">
        <v>0</v>
      </c>
      <c r="DN1353">
        <v>2.3356955263868699</v>
      </c>
      <c r="DO1353">
        <v>3.8827243636077302</v>
      </c>
      <c r="DP1353">
        <v>2.4114889314113199</v>
      </c>
      <c r="DQ1353">
        <v>2.9570710968356702</v>
      </c>
      <c r="DR1353">
        <v>4.1613857203210802</v>
      </c>
      <c r="DS1353">
        <v>4.8517496435988798</v>
      </c>
      <c r="DT1353">
        <v>3.6284640440965301</v>
      </c>
    </row>
    <row r="1354" spans="1:124" x14ac:dyDescent="0.35">
      <c r="A1354" s="19" t="str">
        <f t="shared" si="42"/>
        <v xml:space="preserve">  Res RE [NCL+DQ] / [Capital + ALLL]--38533</v>
      </c>
      <c r="B1354" s="19" t="str">
        <f t="shared" si="43"/>
        <v xml:space="preserve">  Res RE [NCL+DQ] / [Capital + ALLL]</v>
      </c>
      <c r="C1354">
        <v>10</v>
      </c>
      <c r="D1354" s="27">
        <v>38533</v>
      </c>
      <c r="E1354">
        <v>0.20253796510822</v>
      </c>
      <c r="F1354">
        <v>1.0222530348108501</v>
      </c>
      <c r="G1354">
        <v>2.6388295863372302</v>
      </c>
      <c r="H1354">
        <v>1.91464263335294</v>
      </c>
      <c r="I1354">
        <v>0</v>
      </c>
      <c r="J1354">
        <v>0.93984962406015005</v>
      </c>
      <c r="K1354">
        <v>3.0368180460667</v>
      </c>
      <c r="L1354">
        <v>2.23075595165718</v>
      </c>
      <c r="M1354">
        <v>0.11792534602961199</v>
      </c>
      <c r="N1354">
        <v>1.41256033377874</v>
      </c>
      <c r="O1354">
        <v>3.9217815151803199</v>
      </c>
      <c r="P1354">
        <v>2.6974129171571799</v>
      </c>
      <c r="Q1354">
        <v>3.8968325243178299</v>
      </c>
      <c r="R1354">
        <v>5.9511015583019899</v>
      </c>
      <c r="S1354">
        <v>7.6769035986249001</v>
      </c>
      <c r="T1354">
        <v>5.9574176159300798</v>
      </c>
      <c r="U1354">
        <v>5.5765536898196903E-2</v>
      </c>
      <c r="V1354">
        <v>1.03570455164895</v>
      </c>
      <c r="W1354">
        <v>3.4191965654707102</v>
      </c>
      <c r="X1354">
        <v>2.4599856075902502</v>
      </c>
      <c r="Y1354">
        <v>0</v>
      </c>
      <c r="Z1354">
        <v>0.941881321075416</v>
      </c>
      <c r="AA1354">
        <v>2.6927105128115598</v>
      </c>
      <c r="AB1354">
        <v>2.07918815672569</v>
      </c>
      <c r="AC1354">
        <v>0</v>
      </c>
      <c r="AD1354">
        <v>0.35360463344002402</v>
      </c>
      <c r="AE1354">
        <v>1.1880376894715301</v>
      </c>
      <c r="AF1354">
        <v>0.86863398887833698</v>
      </c>
      <c r="AG1354">
        <v>0</v>
      </c>
      <c r="AH1354">
        <v>1.5994959885273701E-2</v>
      </c>
      <c r="AI1354">
        <v>0.81375818592467497</v>
      </c>
      <c r="AJ1354">
        <v>0.64955868461925204</v>
      </c>
      <c r="AK1354">
        <v>1.2640717433475901</v>
      </c>
      <c r="AL1354">
        <v>3.1493437721896802</v>
      </c>
      <c r="AM1354">
        <v>6.2861237428130003</v>
      </c>
      <c r="AN1354">
        <v>4.6967770033391396</v>
      </c>
      <c r="AO1354">
        <v>0</v>
      </c>
      <c r="AP1354">
        <v>0.54890219560878295</v>
      </c>
      <c r="AQ1354">
        <v>1.90713101160862</v>
      </c>
      <c r="AR1354">
        <v>1.6099789843496899</v>
      </c>
      <c r="AS1354">
        <v>5.6678203721016299E-2</v>
      </c>
      <c r="AT1354">
        <v>1.0652029216594601</v>
      </c>
      <c r="AU1354">
        <v>3.0564614168058699</v>
      </c>
      <c r="AV1354">
        <v>2.3184505060013998</v>
      </c>
      <c r="AW1354">
        <v>1.3061748782704099</v>
      </c>
      <c r="AX1354">
        <v>3.9825041751277301</v>
      </c>
      <c r="AY1354">
        <v>7.7602887814234496</v>
      </c>
      <c r="AZ1354">
        <v>5.69632593392451</v>
      </c>
      <c r="BA1354">
        <v>0</v>
      </c>
      <c r="BB1354">
        <v>0.80597307082286695</v>
      </c>
      <c r="BC1354">
        <v>2.67010501460262</v>
      </c>
      <c r="BD1354">
        <v>2.1675561699829999</v>
      </c>
      <c r="BE1354">
        <v>4.1247788164298603E-2</v>
      </c>
      <c r="BF1354">
        <v>0.99448882775027803</v>
      </c>
      <c r="BG1354">
        <v>1.96322566833029</v>
      </c>
      <c r="BH1354">
        <v>1.6203362498077301</v>
      </c>
      <c r="BI1354">
        <v>0.38708625435910798</v>
      </c>
      <c r="BJ1354">
        <v>0.668018178508199</v>
      </c>
      <c r="BK1354">
        <v>0.92873580448495596</v>
      </c>
      <c r="BL1354">
        <v>0.88307464169666605</v>
      </c>
      <c r="BM1354">
        <v>0.83568563363541803</v>
      </c>
      <c r="BN1354">
        <v>1.30519805783501</v>
      </c>
      <c r="BO1354">
        <v>1.6719860431228899</v>
      </c>
      <c r="BP1354">
        <v>1.2024736189233001</v>
      </c>
      <c r="BQ1354">
        <v>3.90804597701149E-2</v>
      </c>
      <c r="BR1354">
        <v>0.64764248156899895</v>
      </c>
      <c r="BS1354">
        <v>2.0648148448419601</v>
      </c>
      <c r="BT1354">
        <v>1.45625282304307</v>
      </c>
      <c r="BU1354">
        <v>0.50361714825120696</v>
      </c>
      <c r="BV1354">
        <v>1.5103016094856001</v>
      </c>
      <c r="BW1354">
        <v>6.8260775903370803</v>
      </c>
      <c r="BX1354">
        <v>7.0938395051751497</v>
      </c>
      <c r="BZ1354" t="s">
        <v>284</v>
      </c>
      <c r="CC1354">
        <v>0</v>
      </c>
      <c r="CD1354">
        <v>0.76469009927555698</v>
      </c>
      <c r="CE1354">
        <v>2.356780275562</v>
      </c>
      <c r="CF1354">
        <v>1.70220176961338</v>
      </c>
      <c r="CG1354">
        <v>0.41941612265467598</v>
      </c>
      <c r="CH1354">
        <v>3.0733595364470601</v>
      </c>
      <c r="CI1354">
        <v>6.6126666247732704</v>
      </c>
      <c r="CJ1354">
        <v>6.3525346872266102</v>
      </c>
      <c r="CK1354">
        <v>0.1497146065313</v>
      </c>
      <c r="CL1354">
        <v>0.93595400454606203</v>
      </c>
      <c r="CM1354">
        <v>3.6094618791819801</v>
      </c>
      <c r="CN1354">
        <v>2.3263112460145901</v>
      </c>
      <c r="CO1354">
        <v>0</v>
      </c>
      <c r="CP1354">
        <v>0.158514492753623</v>
      </c>
      <c r="CQ1354">
        <v>0.32820974134334602</v>
      </c>
      <c r="CR1354">
        <v>0.28579075590731001</v>
      </c>
      <c r="CS1354">
        <v>0.10170917642406301</v>
      </c>
      <c r="CT1354">
        <v>0.57205567997803797</v>
      </c>
      <c r="CU1354">
        <v>0.95630994140817405</v>
      </c>
      <c r="CV1354">
        <v>0.57569700958759296</v>
      </c>
      <c r="CW1354">
        <v>0.50478324953044396</v>
      </c>
      <c r="CX1354">
        <v>0.90434026577789595</v>
      </c>
      <c r="CY1354">
        <v>1.99646860532335</v>
      </c>
      <c r="CZ1354">
        <v>1.65253899091149</v>
      </c>
      <c r="DA1354">
        <v>0</v>
      </c>
      <c r="DB1354">
        <v>0</v>
      </c>
      <c r="DC1354">
        <v>0.29774936509326599</v>
      </c>
      <c r="DD1354">
        <v>0.198499576728844</v>
      </c>
      <c r="DE1354">
        <v>0</v>
      </c>
      <c r="DF1354">
        <v>3.3788920612931E-3</v>
      </c>
      <c r="DG1354">
        <v>0.589792421415121</v>
      </c>
      <c r="DH1354">
        <v>0.58641352935382796</v>
      </c>
      <c r="DI1354">
        <v>0</v>
      </c>
      <c r="DJ1354">
        <v>1.6739203213926999E-2</v>
      </c>
      <c r="DK1354">
        <v>1.0114983118957099</v>
      </c>
      <c r="DL1354">
        <v>1.07079842849705</v>
      </c>
      <c r="DM1354">
        <v>0.68564181129106605</v>
      </c>
      <c r="DN1354">
        <v>1.3886942091849599</v>
      </c>
      <c r="DO1354">
        <v>3.6362493240624501</v>
      </c>
      <c r="DP1354">
        <v>3.12516566029666</v>
      </c>
      <c r="DQ1354">
        <v>1.8323880832903301</v>
      </c>
      <c r="DR1354">
        <v>3.7563903089575499</v>
      </c>
      <c r="DS1354">
        <v>6.3160265037104901</v>
      </c>
      <c r="DT1354">
        <v>4.2081270296756896</v>
      </c>
    </row>
    <row r="1355" spans="1:124" x14ac:dyDescent="0.35">
      <c r="A1355" s="19" t="str">
        <f t="shared" si="42"/>
        <v xml:space="preserve">  C&amp;I [NCL+DQ] / [Capital + ALLL]--38533</v>
      </c>
      <c r="B1355" s="19" t="str">
        <f t="shared" si="43"/>
        <v xml:space="preserve">  C&amp;I [NCL+DQ] / [Capital + ALLL]</v>
      </c>
      <c r="C1355">
        <v>11</v>
      </c>
      <c r="D1355" s="27">
        <v>38533</v>
      </c>
      <c r="E1355">
        <v>0.48920374656188997</v>
      </c>
      <c r="F1355">
        <v>1.8449354182678599</v>
      </c>
      <c r="G1355">
        <v>3.7239527879562702</v>
      </c>
      <c r="H1355">
        <v>3.93767851577085</v>
      </c>
      <c r="I1355">
        <v>0.34551515062068799</v>
      </c>
      <c r="J1355">
        <v>1.76616036736136</v>
      </c>
      <c r="K1355">
        <v>4.3086951644598797</v>
      </c>
      <c r="L1355">
        <v>3.1932189419675998</v>
      </c>
      <c r="M1355">
        <v>6.1547936279655498E-2</v>
      </c>
      <c r="N1355">
        <v>0.83073251331007902</v>
      </c>
      <c r="O1355">
        <v>2.6418468643660602</v>
      </c>
      <c r="P1355">
        <v>2.0109684564404602</v>
      </c>
      <c r="Q1355">
        <v>0.54380000416819596</v>
      </c>
      <c r="R1355">
        <v>3.5323478594739899</v>
      </c>
      <c r="S1355">
        <v>6.3889324072623497</v>
      </c>
      <c r="T1355">
        <v>4.45362678020701</v>
      </c>
      <c r="U1355">
        <v>0.332395806699054</v>
      </c>
      <c r="V1355">
        <v>1.85913478727208</v>
      </c>
      <c r="W1355">
        <v>4.3042912873862198</v>
      </c>
      <c r="X1355">
        <v>3.3512259643412898</v>
      </c>
      <c r="Y1355">
        <v>0.499755542751814</v>
      </c>
      <c r="Z1355">
        <v>2.1244875139768902</v>
      </c>
      <c r="AA1355">
        <v>4.5600625007724904</v>
      </c>
      <c r="AB1355">
        <v>4.3478361554237601</v>
      </c>
      <c r="AC1355">
        <v>0.60769750168804904</v>
      </c>
      <c r="AD1355">
        <v>2.23216205754591</v>
      </c>
      <c r="AE1355">
        <v>4.7372316802368601</v>
      </c>
      <c r="AF1355">
        <v>3.25040066202844</v>
      </c>
      <c r="AG1355">
        <v>8.0155730173565504E-2</v>
      </c>
      <c r="AH1355">
        <v>1.2912126659007299</v>
      </c>
      <c r="AI1355">
        <v>2.9281004229829701</v>
      </c>
      <c r="AJ1355">
        <v>2.3417000058739199</v>
      </c>
      <c r="AK1355">
        <v>0.543570971081765</v>
      </c>
      <c r="AL1355">
        <v>1.10846639760726</v>
      </c>
      <c r="AM1355">
        <v>2.6023943948984001</v>
      </c>
      <c r="AN1355">
        <v>3.4559171560779398</v>
      </c>
      <c r="AO1355">
        <v>0.28881430021075599</v>
      </c>
      <c r="AP1355">
        <v>1.7935092047826899</v>
      </c>
      <c r="AQ1355">
        <v>4.2210932584586196</v>
      </c>
      <c r="AR1355">
        <v>2.8987481354550599</v>
      </c>
      <c r="AS1355">
        <v>0.43452095731089602</v>
      </c>
      <c r="AT1355">
        <v>1.89922770469987</v>
      </c>
      <c r="AU1355">
        <v>4.3108971029967096</v>
      </c>
      <c r="AV1355">
        <v>3.1932319491969001</v>
      </c>
      <c r="AW1355">
        <v>0.49694773332764902</v>
      </c>
      <c r="AX1355">
        <v>1.6191940467109101</v>
      </c>
      <c r="AY1355">
        <v>4.3450896342294101</v>
      </c>
      <c r="AZ1355">
        <v>3.7460709992757599</v>
      </c>
      <c r="BA1355">
        <v>0.72799283745721999</v>
      </c>
      <c r="BB1355">
        <v>3.7376348286528001</v>
      </c>
      <c r="BC1355">
        <v>8.4286951437125008</v>
      </c>
      <c r="BD1355">
        <v>6.1429478019274804</v>
      </c>
      <c r="BE1355">
        <v>0.39779979394430598</v>
      </c>
      <c r="BF1355">
        <v>1.3535578092478799</v>
      </c>
      <c r="BG1355">
        <v>3.2477941444371399</v>
      </c>
      <c r="BH1355">
        <v>2.5031289652449802</v>
      </c>
      <c r="BI1355">
        <v>3.8059588632519001</v>
      </c>
      <c r="BJ1355">
        <v>5.5309317543666996</v>
      </c>
      <c r="BK1355">
        <v>7.6897478261567098</v>
      </c>
      <c r="BL1355">
        <v>5.96773163641795</v>
      </c>
      <c r="BM1355">
        <v>0.63901439092689905</v>
      </c>
      <c r="BN1355">
        <v>1.7040636198794401</v>
      </c>
      <c r="BO1355">
        <v>2.9223630122150199</v>
      </c>
      <c r="BP1355">
        <v>1.85731378326248</v>
      </c>
      <c r="BQ1355">
        <v>1.8210543927453999</v>
      </c>
      <c r="BR1355">
        <v>3.36643355938924</v>
      </c>
      <c r="BS1355">
        <v>4.4323978557738801</v>
      </c>
      <c r="BT1355">
        <v>2.88701868913004</v>
      </c>
      <c r="BU1355">
        <v>0.73420550476270696</v>
      </c>
      <c r="BV1355">
        <v>1.9292851652574901</v>
      </c>
      <c r="BW1355">
        <v>8.5951855573874294</v>
      </c>
      <c r="BX1355">
        <v>6.3626128548528502</v>
      </c>
      <c r="BZ1355" t="s">
        <v>284</v>
      </c>
      <c r="CC1355">
        <v>0.254643499101258</v>
      </c>
      <c r="CD1355">
        <v>1.80190653336433</v>
      </c>
      <c r="CE1355">
        <v>4.0148239654107503</v>
      </c>
      <c r="CF1355">
        <v>3.0480142137024999</v>
      </c>
      <c r="CG1355">
        <v>0.23444048979648099</v>
      </c>
      <c r="CH1355">
        <v>2.8475992916877502</v>
      </c>
      <c r="CI1355">
        <v>6.6726491967330199</v>
      </c>
      <c r="CJ1355">
        <v>6.1661608567625699</v>
      </c>
      <c r="CK1355">
        <v>1.6158940397351</v>
      </c>
      <c r="CL1355">
        <v>3.0365332911592602</v>
      </c>
      <c r="CM1355">
        <v>4.1171516796107399</v>
      </c>
      <c r="CN1355">
        <v>3.8595706360105502</v>
      </c>
      <c r="CO1355">
        <v>2.51528344705422</v>
      </c>
      <c r="CP1355">
        <v>3.1211738858355602</v>
      </c>
      <c r="CQ1355">
        <v>4.2940829160027301</v>
      </c>
      <c r="CR1355">
        <v>3.0102853777429299</v>
      </c>
      <c r="CS1355">
        <v>0</v>
      </c>
      <c r="CT1355">
        <v>1.4971730443876099</v>
      </c>
      <c r="CU1355">
        <v>4.2663230320837799</v>
      </c>
      <c r="CV1355">
        <v>3.5722149120928299</v>
      </c>
      <c r="CW1355">
        <v>1.4640611024036401</v>
      </c>
      <c r="CX1355">
        <v>4.4065192797837396</v>
      </c>
      <c r="CY1355">
        <v>5.8327301223996404</v>
      </c>
      <c r="CZ1355">
        <v>4.00940705986888</v>
      </c>
      <c r="DA1355">
        <v>0.53674298293144795</v>
      </c>
      <c r="DB1355">
        <v>0.60642813826561603</v>
      </c>
      <c r="DC1355">
        <v>1.7027851913629699</v>
      </c>
      <c r="DD1355">
        <v>1.29087607010774</v>
      </c>
      <c r="DE1355">
        <v>2.0273352367758599E-2</v>
      </c>
      <c r="DF1355">
        <v>6.9034111438599E-2</v>
      </c>
      <c r="DG1355">
        <v>0.22336795975298601</v>
      </c>
      <c r="DH1355">
        <v>0.174607200682145</v>
      </c>
      <c r="DI1355">
        <v>5.1800051800051802E-2</v>
      </c>
      <c r="DJ1355">
        <v>3.0352025349916798</v>
      </c>
      <c r="DK1355">
        <v>5.0206753235717896</v>
      </c>
      <c r="DL1355">
        <v>3.7151886722155001</v>
      </c>
      <c r="DM1355">
        <v>0.70007129494284703</v>
      </c>
      <c r="DN1355">
        <v>0.92870690649251397</v>
      </c>
      <c r="DO1355">
        <v>2.22468369163242</v>
      </c>
      <c r="DP1355">
        <v>5.5310356498699198</v>
      </c>
      <c r="DQ1355">
        <v>0.92154439744237104</v>
      </c>
      <c r="DR1355">
        <v>1.6224940536867101</v>
      </c>
      <c r="DS1355">
        <v>2.42103383739589</v>
      </c>
      <c r="DT1355">
        <v>2.3920619140319199</v>
      </c>
    </row>
    <row r="1356" spans="1:124" x14ac:dyDescent="0.35">
      <c r="A1356" s="19" t="str">
        <f t="shared" si="42"/>
        <v xml:space="preserve">  Ind [NCL+DQ] / [Capital + ALLL]--38533</v>
      </c>
      <c r="B1356" s="19" t="str">
        <f t="shared" si="43"/>
        <v xml:space="preserve">  Ind [NCL+DQ] / [Capital + ALLL]</v>
      </c>
      <c r="C1356">
        <v>12</v>
      </c>
      <c r="D1356" s="27">
        <v>38533</v>
      </c>
      <c r="E1356">
        <v>0.41316297497836402</v>
      </c>
      <c r="F1356">
        <v>0.90830519810203603</v>
      </c>
      <c r="G1356">
        <v>1.73944862007428</v>
      </c>
      <c r="H1356">
        <v>1.24130586003638</v>
      </c>
      <c r="I1356">
        <v>0.23062201667945201</v>
      </c>
      <c r="J1356">
        <v>0.79641612742657997</v>
      </c>
      <c r="K1356">
        <v>1.91459647290313</v>
      </c>
      <c r="L1356">
        <v>1.3153326870718101</v>
      </c>
      <c r="M1356">
        <v>0.107320215127715</v>
      </c>
      <c r="N1356">
        <v>0.62124248496993995</v>
      </c>
      <c r="O1356">
        <v>1.62369465612654</v>
      </c>
      <c r="P1356">
        <v>1.2534783705169701</v>
      </c>
      <c r="Q1356">
        <v>0.52508696899991503</v>
      </c>
      <c r="R1356">
        <v>1.1144648247039699</v>
      </c>
      <c r="S1356">
        <v>2.42964460856144</v>
      </c>
      <c r="T1356">
        <v>1.6523896230865001</v>
      </c>
      <c r="U1356">
        <v>0.17386768669042901</v>
      </c>
      <c r="V1356">
        <v>0.75606844409072804</v>
      </c>
      <c r="W1356">
        <v>1.9307211811470799</v>
      </c>
      <c r="X1356">
        <v>1.30920568347512</v>
      </c>
      <c r="Y1356">
        <v>0.37316651595356098</v>
      </c>
      <c r="Z1356">
        <v>0.89010612803834299</v>
      </c>
      <c r="AA1356">
        <v>2.0444904405383699</v>
      </c>
      <c r="AB1356">
        <v>1.47664972087307</v>
      </c>
      <c r="AC1356">
        <v>0.22746659084446999</v>
      </c>
      <c r="AD1356">
        <v>0.82471135102714099</v>
      </c>
      <c r="AE1356">
        <v>1.51664092121893</v>
      </c>
      <c r="AF1356">
        <v>1.23381347377415</v>
      </c>
      <c r="AG1356">
        <v>0.251385023257715</v>
      </c>
      <c r="AH1356">
        <v>0.735609384898256</v>
      </c>
      <c r="AI1356">
        <v>1.5277741125768101</v>
      </c>
      <c r="AJ1356">
        <v>1.5257088614288099</v>
      </c>
      <c r="AK1356">
        <v>0.32202789006570798</v>
      </c>
      <c r="AL1356">
        <v>0.64339110343601602</v>
      </c>
      <c r="AM1356">
        <v>1.79527565541445</v>
      </c>
      <c r="AN1356">
        <v>1.3400968697308</v>
      </c>
      <c r="AO1356">
        <v>0.29891929179121601</v>
      </c>
      <c r="AP1356">
        <v>0.92059137326627105</v>
      </c>
      <c r="AQ1356">
        <v>1.9189071986123201</v>
      </c>
      <c r="AR1356">
        <v>1.34742180621231</v>
      </c>
      <c r="AS1356">
        <v>0.189138293611012</v>
      </c>
      <c r="AT1356">
        <v>0.66707956098888999</v>
      </c>
      <c r="AU1356">
        <v>1.6832528843525001</v>
      </c>
      <c r="AV1356">
        <v>1.2438470614227399</v>
      </c>
      <c r="AW1356">
        <v>0.57784162799660199</v>
      </c>
      <c r="AX1356">
        <v>1.2823803699362799</v>
      </c>
      <c r="AY1356">
        <v>2.6864486145569</v>
      </c>
      <c r="AZ1356">
        <v>1.8328006942020101</v>
      </c>
      <c r="BA1356">
        <v>9.5446812728113506E-2</v>
      </c>
      <c r="BB1356">
        <v>0.59658856099241098</v>
      </c>
      <c r="BC1356">
        <v>1.9155498598416201</v>
      </c>
      <c r="BD1356">
        <v>1.2303589165159801</v>
      </c>
      <c r="BE1356">
        <v>0.34487945326353098</v>
      </c>
      <c r="BF1356">
        <v>0.784124691231882</v>
      </c>
      <c r="BG1356">
        <v>1.9145956390174801</v>
      </c>
      <c r="BH1356">
        <v>1.5692648437271399</v>
      </c>
      <c r="BI1356">
        <v>0.314713074786653</v>
      </c>
      <c r="BJ1356">
        <v>0.48094000444657597</v>
      </c>
      <c r="BK1356">
        <v>1.4311131386187099</v>
      </c>
      <c r="BL1356">
        <v>1.1711091116800301</v>
      </c>
      <c r="BM1356">
        <v>0.125189507051959</v>
      </c>
      <c r="BN1356">
        <v>0.47226215970389801</v>
      </c>
      <c r="BO1356">
        <v>0.90315999978795802</v>
      </c>
      <c r="BP1356">
        <v>0.55608734713601904</v>
      </c>
      <c r="BQ1356">
        <v>0.81978657834760904</v>
      </c>
      <c r="BR1356">
        <v>1.4354024315498299</v>
      </c>
      <c r="BS1356">
        <v>2.1983976291337401</v>
      </c>
      <c r="BT1356">
        <v>1.5827817759315199</v>
      </c>
      <c r="BU1356">
        <v>0.18372110279882101</v>
      </c>
      <c r="BV1356">
        <v>1.0779029887310101</v>
      </c>
      <c r="BW1356">
        <v>1.8606168829398899</v>
      </c>
      <c r="BX1356">
        <v>1.45286602615133</v>
      </c>
      <c r="BZ1356" t="s">
        <v>284</v>
      </c>
      <c r="CC1356">
        <v>2.4177949709864598E-2</v>
      </c>
      <c r="CD1356">
        <v>0.28128215044034699</v>
      </c>
      <c r="CE1356">
        <v>0.93841642228738997</v>
      </c>
      <c r="CF1356">
        <v>0.66699629429169005</v>
      </c>
      <c r="CG1356">
        <v>0.752818519149142</v>
      </c>
      <c r="CH1356">
        <v>1.3029189670549</v>
      </c>
      <c r="CI1356">
        <v>1.92273450675575</v>
      </c>
      <c r="CJ1356">
        <v>1.64347395454878</v>
      </c>
      <c r="CK1356">
        <v>0.10035122930255901</v>
      </c>
      <c r="CL1356">
        <v>0.73540226503897599</v>
      </c>
      <c r="CM1356">
        <v>2.8676470588235299</v>
      </c>
      <c r="CN1356">
        <v>1.7754685896109701</v>
      </c>
      <c r="CO1356">
        <v>3.8319769351483499E-2</v>
      </c>
      <c r="CP1356">
        <v>0.41065221986238698</v>
      </c>
      <c r="CQ1356">
        <v>0.78703494009709296</v>
      </c>
      <c r="CR1356">
        <v>0.49505238238556099</v>
      </c>
      <c r="CS1356">
        <v>5.9455519777098502E-2</v>
      </c>
      <c r="CT1356">
        <v>0.37328931460423898</v>
      </c>
      <c r="CU1356">
        <v>0.68518362823021595</v>
      </c>
      <c r="CV1356">
        <v>0.56017520413124999</v>
      </c>
      <c r="CW1356">
        <v>1.0205063411694399</v>
      </c>
      <c r="CX1356">
        <v>1.43891924279969</v>
      </c>
      <c r="CY1356">
        <v>2.0397275645577402</v>
      </c>
      <c r="CZ1356">
        <v>1.71432956321328</v>
      </c>
      <c r="DA1356">
        <v>0.71527180247868305</v>
      </c>
      <c r="DB1356">
        <v>0.81867798665858105</v>
      </c>
      <c r="DC1356">
        <v>1.02235239205072</v>
      </c>
      <c r="DD1356">
        <v>0.88552346746674104</v>
      </c>
      <c r="DE1356">
        <v>1.6655562958027999E-2</v>
      </c>
      <c r="DF1356">
        <v>0.73591793692471297</v>
      </c>
      <c r="DG1356">
        <v>3.3574144461103401</v>
      </c>
      <c r="DH1356">
        <v>2.6381520721436602</v>
      </c>
      <c r="DI1356">
        <v>0.51724211270587905</v>
      </c>
      <c r="DJ1356">
        <v>1.1090196790456199</v>
      </c>
      <c r="DK1356">
        <v>3.0316742014450599</v>
      </c>
      <c r="DL1356">
        <v>2.6483676431424601</v>
      </c>
      <c r="DM1356">
        <v>9.7439024018949702E-2</v>
      </c>
      <c r="DN1356">
        <v>0.69123560702862696</v>
      </c>
      <c r="DO1356">
        <v>1.1793343615918701</v>
      </c>
      <c r="DP1356">
        <v>1.1003895967719799</v>
      </c>
      <c r="DQ1356">
        <v>0.122313527423698</v>
      </c>
      <c r="DR1356">
        <v>0.35874439461883401</v>
      </c>
      <c r="DS1356">
        <v>0.44838334439048699</v>
      </c>
      <c r="DT1356">
        <v>0.72034884427268198</v>
      </c>
    </row>
    <row r="1357" spans="1:124" x14ac:dyDescent="0.35">
      <c r="A1357" s="19" t="str">
        <f t="shared" si="42"/>
        <v xml:space="preserve">  OREO / [Capital + ALLL]--38533</v>
      </c>
      <c r="B1357" s="19" t="str">
        <f t="shared" si="43"/>
        <v xml:space="preserve">  OREO / [Capital + ALLL]</v>
      </c>
      <c r="C1357">
        <v>13</v>
      </c>
      <c r="D1357" s="27">
        <v>38533</v>
      </c>
      <c r="E1357">
        <v>0</v>
      </c>
      <c r="F1357">
        <v>0</v>
      </c>
      <c r="G1357">
        <v>1.4275570155472601</v>
      </c>
      <c r="H1357">
        <v>1.0033624459024999</v>
      </c>
      <c r="I1357">
        <v>0</v>
      </c>
      <c r="J1357">
        <v>0</v>
      </c>
      <c r="K1357">
        <v>0.53628383916304401</v>
      </c>
      <c r="L1357">
        <v>0.68481793490064102</v>
      </c>
      <c r="M1357">
        <v>0</v>
      </c>
      <c r="N1357">
        <v>0</v>
      </c>
      <c r="O1357">
        <v>1.08486183851936</v>
      </c>
      <c r="P1357">
        <v>0.99091518794351996</v>
      </c>
      <c r="Q1357">
        <v>0.78053505450988703</v>
      </c>
      <c r="R1357">
        <v>1.6088154269972501</v>
      </c>
      <c r="S1357">
        <v>3.7494564757951201</v>
      </c>
      <c r="T1357">
        <v>2.18687394587415</v>
      </c>
      <c r="U1357">
        <v>0</v>
      </c>
      <c r="V1357">
        <v>0</v>
      </c>
      <c r="W1357">
        <v>0.540282094190772</v>
      </c>
      <c r="X1357">
        <v>0.78580773031852902</v>
      </c>
      <c r="Y1357">
        <v>0</v>
      </c>
      <c r="Z1357">
        <v>0</v>
      </c>
      <c r="AA1357">
        <v>0.75123642274033597</v>
      </c>
      <c r="AB1357">
        <v>0.85193187741561904</v>
      </c>
      <c r="AC1357">
        <v>0</v>
      </c>
      <c r="AD1357">
        <v>0</v>
      </c>
      <c r="AE1357">
        <v>0</v>
      </c>
      <c r="AF1357">
        <v>0.21682959637829699</v>
      </c>
      <c r="AG1357">
        <v>0</v>
      </c>
      <c r="AH1357">
        <v>0</v>
      </c>
      <c r="AI1357">
        <v>0.34488851497331502</v>
      </c>
      <c r="AJ1357">
        <v>0.72796922466626302</v>
      </c>
      <c r="AK1357">
        <v>0</v>
      </c>
      <c r="AL1357">
        <v>0</v>
      </c>
      <c r="AM1357">
        <v>0.848495730281978</v>
      </c>
      <c r="AN1357">
        <v>0.57910524942290098</v>
      </c>
      <c r="AO1357">
        <v>0</v>
      </c>
      <c r="AP1357">
        <v>0</v>
      </c>
      <c r="AQ1357">
        <v>0</v>
      </c>
      <c r="AR1357">
        <v>0.398136780544944</v>
      </c>
      <c r="AS1357">
        <v>0</v>
      </c>
      <c r="AT1357">
        <v>0</v>
      </c>
      <c r="AU1357">
        <v>0.82887595423956095</v>
      </c>
      <c r="AV1357">
        <v>0.81282907068952504</v>
      </c>
      <c r="AW1357">
        <v>0</v>
      </c>
      <c r="AX1357">
        <v>0</v>
      </c>
      <c r="AY1357">
        <v>1.12246551200309</v>
      </c>
      <c r="AZ1357">
        <v>1.02015973043924</v>
      </c>
      <c r="BA1357">
        <v>0</v>
      </c>
      <c r="BB1357">
        <v>0</v>
      </c>
      <c r="BC1357">
        <v>0.96858748322132904</v>
      </c>
      <c r="BD1357">
        <v>0.84637012739690898</v>
      </c>
      <c r="BE1357">
        <v>0</v>
      </c>
      <c r="BF1357">
        <v>0</v>
      </c>
      <c r="BG1357">
        <v>0.17249597040881501</v>
      </c>
      <c r="BH1357">
        <v>1.4090945487882001</v>
      </c>
      <c r="BI1357">
        <v>0</v>
      </c>
      <c r="BJ1357">
        <v>0.101729399796541</v>
      </c>
      <c r="BK1357">
        <v>0.28969579755858998</v>
      </c>
      <c r="BL1357">
        <v>0.69213341266434103</v>
      </c>
      <c r="BM1357">
        <v>0</v>
      </c>
      <c r="BN1357">
        <v>0</v>
      </c>
      <c r="BO1357">
        <v>2.6033291986340201E-2</v>
      </c>
      <c r="BP1357">
        <v>2.6033291986340201E-2</v>
      </c>
      <c r="BQ1357">
        <v>0</v>
      </c>
      <c r="BR1357">
        <v>0</v>
      </c>
      <c r="BS1357">
        <v>1.53256704980843E-3</v>
      </c>
      <c r="BT1357">
        <v>1.53256704980843E-3</v>
      </c>
      <c r="BU1357">
        <v>0</v>
      </c>
      <c r="BV1357">
        <v>0.667361835245047</v>
      </c>
      <c r="BW1357">
        <v>2.76802336729927</v>
      </c>
      <c r="BX1357">
        <v>1.82299898279635</v>
      </c>
      <c r="BZ1357" t="s">
        <v>284</v>
      </c>
      <c r="CC1357">
        <v>0</v>
      </c>
      <c r="CD1357">
        <v>0</v>
      </c>
      <c r="CE1357">
        <v>0.14149274849664001</v>
      </c>
      <c r="CF1357">
        <v>0.47295424675213099</v>
      </c>
      <c r="CG1357">
        <v>0</v>
      </c>
      <c r="CH1357">
        <v>0</v>
      </c>
      <c r="CI1357">
        <v>1.67748101362056</v>
      </c>
      <c r="CJ1357">
        <v>1.3857711884046899</v>
      </c>
      <c r="CK1357">
        <v>0</v>
      </c>
      <c r="CL1357">
        <v>0</v>
      </c>
      <c r="CM1357">
        <v>0</v>
      </c>
      <c r="CN1357">
        <v>0.98142839056011999</v>
      </c>
      <c r="CO1357">
        <v>0</v>
      </c>
      <c r="CP1357">
        <v>0</v>
      </c>
      <c r="CQ1357">
        <v>0</v>
      </c>
      <c r="CR1357">
        <v>0</v>
      </c>
      <c r="CS1357">
        <v>0</v>
      </c>
      <c r="CT1357">
        <v>0</v>
      </c>
      <c r="CU1357">
        <v>0</v>
      </c>
      <c r="CV1357">
        <v>0.14435414884516701</v>
      </c>
      <c r="CW1357">
        <v>0</v>
      </c>
      <c r="CX1357">
        <v>0</v>
      </c>
      <c r="CY1357">
        <v>6.9593546974415194E-2</v>
      </c>
      <c r="CZ1357">
        <v>0.297513759457531</v>
      </c>
      <c r="DA1357">
        <v>0</v>
      </c>
      <c r="DB1357">
        <v>0</v>
      </c>
      <c r="DC1357">
        <v>1.9397495402399501</v>
      </c>
      <c r="DD1357">
        <v>1.2931663601599701</v>
      </c>
      <c r="DE1357">
        <v>0.197665185585646</v>
      </c>
      <c r="DF1357">
        <v>4.3710263944834997</v>
      </c>
      <c r="DG1357">
        <v>9.8620944816448208</v>
      </c>
      <c r="DH1357">
        <v>5.6887332727469699</v>
      </c>
      <c r="DI1357">
        <v>0</v>
      </c>
      <c r="DJ1357">
        <v>0</v>
      </c>
      <c r="DK1357">
        <v>0.14255585064833601</v>
      </c>
      <c r="DL1357">
        <v>0.57764639920479199</v>
      </c>
      <c r="DM1357">
        <v>0</v>
      </c>
      <c r="DN1357">
        <v>0</v>
      </c>
      <c r="DO1357">
        <v>0.96175856067216703</v>
      </c>
      <c r="DP1357">
        <v>1.55338709555663</v>
      </c>
      <c r="DQ1357">
        <v>0</v>
      </c>
      <c r="DR1357">
        <v>0</v>
      </c>
      <c r="DS1357">
        <v>0.27270594978958002</v>
      </c>
      <c r="DT1357">
        <v>0.32536604299015498</v>
      </c>
    </row>
    <row r="1358" spans="1:124" x14ac:dyDescent="0.35">
      <c r="A1358" s="19" t="str">
        <f t="shared" si="42"/>
        <v>ROAA--38533</v>
      </c>
      <c r="B1358" s="19" t="str">
        <f t="shared" si="43"/>
        <v>ROAA</v>
      </c>
      <c r="C1358">
        <v>14</v>
      </c>
      <c r="D1358" s="27">
        <v>38533</v>
      </c>
      <c r="E1358">
        <v>1.085</v>
      </c>
      <c r="F1358">
        <v>1.36</v>
      </c>
      <c r="G1358">
        <v>1.825</v>
      </c>
      <c r="H1358">
        <v>1.5451250000000001</v>
      </c>
      <c r="I1358">
        <v>0.94</v>
      </c>
      <c r="J1358">
        <v>1.35</v>
      </c>
      <c r="K1358">
        <v>1.83</v>
      </c>
      <c r="L1358">
        <v>1.3811562897077501</v>
      </c>
      <c r="M1358">
        <v>0.78</v>
      </c>
      <c r="N1358">
        <v>1.1200000000000001</v>
      </c>
      <c r="O1358">
        <v>1.51</v>
      </c>
      <c r="P1358">
        <v>1.10656347167771</v>
      </c>
      <c r="Q1358">
        <v>0.99</v>
      </c>
      <c r="R1358">
        <v>1.08</v>
      </c>
      <c r="S1358">
        <v>1.31</v>
      </c>
      <c r="T1358">
        <v>0.99521739130434805</v>
      </c>
      <c r="U1358">
        <v>0.88</v>
      </c>
      <c r="V1358">
        <v>1.41</v>
      </c>
      <c r="W1358">
        <v>1.9</v>
      </c>
      <c r="X1358">
        <v>1.35365079365079</v>
      </c>
      <c r="Y1358">
        <v>1.125</v>
      </c>
      <c r="Z1358">
        <v>1.31</v>
      </c>
      <c r="AA1358">
        <v>1.7549999999999999</v>
      </c>
      <c r="AB1358">
        <v>1.2282278481012701</v>
      </c>
      <c r="AC1358">
        <v>1.01</v>
      </c>
      <c r="AD1358">
        <v>1.29</v>
      </c>
      <c r="AE1358">
        <v>1.69</v>
      </c>
      <c r="AF1358">
        <v>1.3494845360824701</v>
      </c>
      <c r="AG1358">
        <v>0.99250000000000005</v>
      </c>
      <c r="AH1358">
        <v>1.37</v>
      </c>
      <c r="AI1358">
        <v>2.2250000000000001</v>
      </c>
      <c r="AJ1358">
        <v>1.875</v>
      </c>
      <c r="AK1358">
        <v>0.92</v>
      </c>
      <c r="AL1358">
        <v>1.3049999999999999</v>
      </c>
      <c r="AM1358">
        <v>1.79</v>
      </c>
      <c r="AN1358">
        <v>1.3363235294117599</v>
      </c>
      <c r="AO1358">
        <v>1.01</v>
      </c>
      <c r="AP1358">
        <v>1.33</v>
      </c>
      <c r="AQ1358">
        <v>1.78</v>
      </c>
      <c r="AR1358">
        <v>1.4104719764011799</v>
      </c>
      <c r="AS1358">
        <v>1</v>
      </c>
      <c r="AT1358">
        <v>1.4</v>
      </c>
      <c r="AU1358">
        <v>1.875</v>
      </c>
      <c r="AV1358">
        <v>1.41637130801688</v>
      </c>
      <c r="AW1358">
        <v>0.92749999999999999</v>
      </c>
      <c r="AX1358">
        <v>1.41</v>
      </c>
      <c r="AY1358">
        <v>1.7875000000000001</v>
      </c>
      <c r="AZ1358">
        <v>1.3616279069767401</v>
      </c>
      <c r="BA1358">
        <v>0.85</v>
      </c>
      <c r="BB1358">
        <v>1.2549999999999999</v>
      </c>
      <c r="BC1358">
        <v>1.82</v>
      </c>
      <c r="BD1358">
        <v>1.1740123456790099</v>
      </c>
      <c r="BE1358">
        <v>0.91500000000000004</v>
      </c>
      <c r="BF1358">
        <v>1.42</v>
      </c>
      <c r="BG1358">
        <v>1.865</v>
      </c>
      <c r="BH1358">
        <v>1.7038235294117601</v>
      </c>
      <c r="BI1358">
        <v>0.9425</v>
      </c>
      <c r="BJ1358">
        <v>1.2350000000000001</v>
      </c>
      <c r="BK1358">
        <v>1.3325</v>
      </c>
      <c r="BL1358">
        <v>1.4966666666666699</v>
      </c>
      <c r="BM1358">
        <v>1.8325</v>
      </c>
      <c r="BN1358">
        <v>2.125</v>
      </c>
      <c r="BO1358">
        <v>2.4824999999999999</v>
      </c>
      <c r="BP1358">
        <v>2.19</v>
      </c>
      <c r="BQ1358">
        <v>0.58750000000000002</v>
      </c>
      <c r="BR1358">
        <v>1.1200000000000001</v>
      </c>
      <c r="BS1358">
        <v>1.1850000000000001</v>
      </c>
      <c r="BT1358">
        <v>0.65249999999999997</v>
      </c>
      <c r="BU1358">
        <v>0.495</v>
      </c>
      <c r="BV1358">
        <v>1.0900000000000001</v>
      </c>
      <c r="BW1358">
        <v>1.48</v>
      </c>
      <c r="BX1358">
        <v>0.25105263157894703</v>
      </c>
      <c r="BZ1358" t="s">
        <v>284</v>
      </c>
      <c r="CC1358">
        <v>0.85</v>
      </c>
      <c r="CD1358">
        <v>1.34</v>
      </c>
      <c r="CE1358">
        <v>1.92</v>
      </c>
      <c r="CF1358">
        <v>1.23672268907563</v>
      </c>
      <c r="CG1358">
        <v>1.25</v>
      </c>
      <c r="CH1358">
        <v>1.57</v>
      </c>
      <c r="CI1358">
        <v>1.825</v>
      </c>
      <c r="CJ1358">
        <v>1.6157142857142901</v>
      </c>
      <c r="CK1358">
        <v>1.01</v>
      </c>
      <c r="CL1358">
        <v>1.43</v>
      </c>
      <c r="CM1358">
        <v>2.15</v>
      </c>
      <c r="CN1358">
        <v>1.54857142857143</v>
      </c>
      <c r="CO1358">
        <v>1.0175000000000001</v>
      </c>
      <c r="CP1358">
        <v>1.095</v>
      </c>
      <c r="CQ1358">
        <v>1.585</v>
      </c>
      <c r="CR1358">
        <v>1.29</v>
      </c>
      <c r="CS1358">
        <v>1.1599999999999999</v>
      </c>
      <c r="CT1358">
        <v>1.675</v>
      </c>
      <c r="CU1358">
        <v>1.8574999999999999</v>
      </c>
      <c r="CV1358">
        <v>1.5549999999999999</v>
      </c>
      <c r="CW1358">
        <v>0.97499999999999998</v>
      </c>
      <c r="CX1358">
        <v>1.17</v>
      </c>
      <c r="CY1358">
        <v>1.3374999999999999</v>
      </c>
      <c r="CZ1358">
        <v>1.2533333333333301</v>
      </c>
      <c r="DA1358">
        <v>1.4750000000000001</v>
      </c>
      <c r="DB1358">
        <v>2.33</v>
      </c>
      <c r="DC1358">
        <v>2.37</v>
      </c>
      <c r="DD1358">
        <v>1.78666666666667</v>
      </c>
      <c r="DE1358">
        <v>1.3125</v>
      </c>
      <c r="DF1358">
        <v>1.86</v>
      </c>
      <c r="DG1358">
        <v>2.7025000000000001</v>
      </c>
      <c r="DH1358">
        <v>2.1549999999999998</v>
      </c>
      <c r="DI1358">
        <v>0.95750000000000002</v>
      </c>
      <c r="DJ1358">
        <v>1.365</v>
      </c>
      <c r="DK1358">
        <v>4.3600000000000003</v>
      </c>
      <c r="DL1358">
        <v>2.625</v>
      </c>
      <c r="DM1358">
        <v>0.70250000000000001</v>
      </c>
      <c r="DN1358">
        <v>1.1100000000000001</v>
      </c>
      <c r="DO1358">
        <v>1.4075</v>
      </c>
      <c r="DP1358">
        <v>0.94916666666666705</v>
      </c>
      <c r="DQ1358">
        <v>0.81499999999999995</v>
      </c>
      <c r="DR1358">
        <v>1.75</v>
      </c>
      <c r="DS1358">
        <v>1.96</v>
      </c>
      <c r="DT1358">
        <v>1.44285714285714</v>
      </c>
    </row>
    <row r="1359" spans="1:124" x14ac:dyDescent="0.35">
      <c r="A1359" s="19" t="str">
        <f t="shared" si="42"/>
        <v>NIM--38533</v>
      </c>
      <c r="B1359" s="19" t="str">
        <f t="shared" si="43"/>
        <v>NIM</v>
      </c>
      <c r="C1359">
        <v>15</v>
      </c>
      <c r="D1359" s="27">
        <v>38533</v>
      </c>
      <c r="E1359">
        <v>4.3150000000000004</v>
      </c>
      <c r="F1359">
        <v>4.5350000000000001</v>
      </c>
      <c r="G1359">
        <v>5.0724999999999998</v>
      </c>
      <c r="H1359">
        <v>4.6837499999999999</v>
      </c>
      <c r="I1359">
        <v>4.0999999999999996</v>
      </c>
      <c r="J1359">
        <v>4.47</v>
      </c>
      <c r="K1359">
        <v>4.8899999999999997</v>
      </c>
      <c r="L1359">
        <v>4.51964421855146</v>
      </c>
      <c r="M1359">
        <v>3.75</v>
      </c>
      <c r="N1359">
        <v>4.22</v>
      </c>
      <c r="O1359">
        <v>4.7</v>
      </c>
      <c r="P1359">
        <v>4.24213059348385</v>
      </c>
      <c r="Q1359">
        <v>4.1950000000000003</v>
      </c>
      <c r="R1359">
        <v>4.45</v>
      </c>
      <c r="S1359">
        <v>4.96</v>
      </c>
      <c r="T1359">
        <v>4.5352173913043501</v>
      </c>
      <c r="U1359">
        <v>4.13</v>
      </c>
      <c r="V1359">
        <v>4.53</v>
      </c>
      <c r="W1359">
        <v>4.87</v>
      </c>
      <c r="X1359">
        <v>4.4850566893424002</v>
      </c>
      <c r="Y1359">
        <v>4.3550000000000004</v>
      </c>
      <c r="Z1359">
        <v>4.7300000000000004</v>
      </c>
      <c r="AA1359">
        <v>5.1849999999999996</v>
      </c>
      <c r="AB1359">
        <v>4.8108860759493703</v>
      </c>
      <c r="AC1359">
        <v>4.04</v>
      </c>
      <c r="AD1359">
        <v>4.26</v>
      </c>
      <c r="AE1359">
        <v>4.51</v>
      </c>
      <c r="AF1359">
        <v>4.2896907216494897</v>
      </c>
      <c r="AG1359">
        <v>3.99</v>
      </c>
      <c r="AH1359">
        <v>4.6150000000000002</v>
      </c>
      <c r="AI1359">
        <v>5.36</v>
      </c>
      <c r="AJ1359">
        <v>5.4761627906976704</v>
      </c>
      <c r="AK1359">
        <v>3.9550000000000001</v>
      </c>
      <c r="AL1359">
        <v>4.3550000000000004</v>
      </c>
      <c r="AM1359">
        <v>4.7</v>
      </c>
      <c r="AN1359">
        <v>4.35029411764706</v>
      </c>
      <c r="AO1359">
        <v>4.0199999999999996</v>
      </c>
      <c r="AP1359">
        <v>4.3899999999999997</v>
      </c>
      <c r="AQ1359">
        <v>4.75</v>
      </c>
      <c r="AR1359">
        <v>4.4228908554572302</v>
      </c>
      <c r="AS1359">
        <v>4.1900000000000004</v>
      </c>
      <c r="AT1359">
        <v>4.58</v>
      </c>
      <c r="AU1359">
        <v>4.9400000000000004</v>
      </c>
      <c r="AV1359">
        <v>4.5793881856540102</v>
      </c>
      <c r="AW1359">
        <v>4.1224999999999996</v>
      </c>
      <c r="AX1359">
        <v>4.46</v>
      </c>
      <c r="AY1359">
        <v>4.7</v>
      </c>
      <c r="AZ1359">
        <v>4.4287790697674403</v>
      </c>
      <c r="BA1359">
        <v>4.1775000000000002</v>
      </c>
      <c r="BB1359">
        <v>4.5250000000000004</v>
      </c>
      <c r="BC1359">
        <v>4.96</v>
      </c>
      <c r="BD1359">
        <v>4.5467901234567902</v>
      </c>
      <c r="BE1359">
        <v>4.0674999999999999</v>
      </c>
      <c r="BF1359">
        <v>4.37</v>
      </c>
      <c r="BG1359">
        <v>4.9450000000000003</v>
      </c>
      <c r="BH1359">
        <v>5.1370588235294097</v>
      </c>
      <c r="BI1359">
        <v>4.1475</v>
      </c>
      <c r="BJ1359">
        <v>4.3600000000000003</v>
      </c>
      <c r="BK1359">
        <v>4.6624999999999996</v>
      </c>
      <c r="BL1359">
        <v>4.4433333333333298</v>
      </c>
      <c r="BM1359">
        <v>4.2625000000000002</v>
      </c>
      <c r="BN1359">
        <v>4.5149999999999997</v>
      </c>
      <c r="BO1359">
        <v>4.7850000000000001</v>
      </c>
      <c r="BP1359">
        <v>4.5324999999999998</v>
      </c>
      <c r="BQ1359">
        <v>3.99</v>
      </c>
      <c r="BR1359">
        <v>4.1900000000000004</v>
      </c>
      <c r="BS1359">
        <v>4.2450000000000001</v>
      </c>
      <c r="BT1359">
        <v>4.0449999999999999</v>
      </c>
      <c r="BU1359">
        <v>4.49</v>
      </c>
      <c r="BV1359">
        <v>4.5999999999999996</v>
      </c>
      <c r="BW1359">
        <v>4.9249999999999998</v>
      </c>
      <c r="BX1359">
        <v>4.6621052631578896</v>
      </c>
      <c r="BZ1359" t="s">
        <v>284</v>
      </c>
      <c r="CC1359">
        <v>4.3099999999999996</v>
      </c>
      <c r="CD1359">
        <v>4.6500000000000004</v>
      </c>
      <c r="CE1359">
        <v>5.01</v>
      </c>
      <c r="CF1359">
        <v>4.6290756302520997</v>
      </c>
      <c r="CG1359">
        <v>4.2824999999999998</v>
      </c>
      <c r="CH1359">
        <v>4.7249999999999996</v>
      </c>
      <c r="CI1359">
        <v>4.8574999999999999</v>
      </c>
      <c r="CJ1359">
        <v>4.6085714285714303</v>
      </c>
      <c r="CK1359">
        <v>3.84</v>
      </c>
      <c r="CL1359">
        <v>4.16</v>
      </c>
      <c r="CM1359">
        <v>4.53</v>
      </c>
      <c r="CN1359">
        <v>4.3633333333333297</v>
      </c>
      <c r="CO1359">
        <v>4.2975000000000003</v>
      </c>
      <c r="CP1359">
        <v>4.4400000000000004</v>
      </c>
      <c r="CQ1359">
        <v>4.9124999999999996</v>
      </c>
      <c r="CR1359">
        <v>4.6966666666666699</v>
      </c>
      <c r="CS1359">
        <v>3.6775000000000002</v>
      </c>
      <c r="CT1359">
        <v>4.01</v>
      </c>
      <c r="CU1359">
        <v>4.7450000000000001</v>
      </c>
      <c r="CV1359">
        <v>4.2</v>
      </c>
      <c r="CW1359">
        <v>4.1074999999999999</v>
      </c>
      <c r="CX1359">
        <v>4.62</v>
      </c>
      <c r="CY1359">
        <v>4.9450000000000003</v>
      </c>
      <c r="CZ1359">
        <v>4.3616666666666699</v>
      </c>
      <c r="DA1359">
        <v>4.4749999999999996</v>
      </c>
      <c r="DB1359">
        <v>4.5599999999999996</v>
      </c>
      <c r="DC1359">
        <v>4.9349999999999996</v>
      </c>
      <c r="DD1359">
        <v>4.7533333333333303</v>
      </c>
      <c r="DE1359">
        <v>3.36</v>
      </c>
      <c r="DF1359">
        <v>4.3049999999999997</v>
      </c>
      <c r="DG1359">
        <v>9.3000000000000007</v>
      </c>
      <c r="DH1359">
        <v>8.3550000000000004</v>
      </c>
      <c r="DI1359">
        <v>4.085</v>
      </c>
      <c r="DJ1359">
        <v>5.18</v>
      </c>
      <c r="DK1359">
        <v>8.3125</v>
      </c>
      <c r="DL1359">
        <v>6.1449999999999996</v>
      </c>
      <c r="DM1359">
        <v>4.2350000000000003</v>
      </c>
      <c r="DN1359">
        <v>4.4550000000000001</v>
      </c>
      <c r="DO1359">
        <v>4.8425000000000002</v>
      </c>
      <c r="DP1359">
        <v>4.5625</v>
      </c>
      <c r="DQ1359">
        <v>3.9849999999999999</v>
      </c>
      <c r="DR1359">
        <v>4.26</v>
      </c>
      <c r="DS1359">
        <v>4.5149999999999997</v>
      </c>
      <c r="DT1359">
        <v>4.2557142857142898</v>
      </c>
    </row>
    <row r="1360" spans="1:124" x14ac:dyDescent="0.35">
      <c r="A1360" s="19" t="str">
        <f t="shared" si="42"/>
        <v>Provisions / Avg Assets--38533</v>
      </c>
      <c r="B1360" s="19" t="str">
        <f t="shared" si="43"/>
        <v>Provisions / Avg Assets</v>
      </c>
      <c r="C1360">
        <v>16</v>
      </c>
      <c r="D1360" s="27">
        <v>38533</v>
      </c>
      <c r="E1360">
        <v>3.5000000000000003E-2</v>
      </c>
      <c r="F1360">
        <v>0.12</v>
      </c>
      <c r="G1360">
        <v>0.2225</v>
      </c>
      <c r="H1360">
        <v>0.14349999999999999</v>
      </c>
      <c r="I1360">
        <v>0</v>
      </c>
      <c r="J1360">
        <v>0.09</v>
      </c>
      <c r="K1360">
        <v>0.21</v>
      </c>
      <c r="L1360">
        <v>0.158271918678526</v>
      </c>
      <c r="M1360">
        <v>0.01</v>
      </c>
      <c r="N1360">
        <v>0.11</v>
      </c>
      <c r="O1360">
        <v>0.24</v>
      </c>
      <c r="P1360">
        <v>0.17961876436393101</v>
      </c>
      <c r="Q1360">
        <v>0.11</v>
      </c>
      <c r="R1360">
        <v>0.15</v>
      </c>
      <c r="S1360">
        <v>0.18</v>
      </c>
      <c r="T1360">
        <v>0.150434782608696</v>
      </c>
      <c r="U1360">
        <v>0.01</v>
      </c>
      <c r="V1360">
        <v>0.1</v>
      </c>
      <c r="W1360">
        <v>0.22</v>
      </c>
      <c r="X1360">
        <v>0.163333333333333</v>
      </c>
      <c r="Y1360">
        <v>0.03</v>
      </c>
      <c r="Z1360">
        <v>0.12</v>
      </c>
      <c r="AA1360">
        <v>0.27500000000000002</v>
      </c>
      <c r="AB1360">
        <v>0.19177215189873401</v>
      </c>
      <c r="AC1360">
        <v>0</v>
      </c>
      <c r="AD1360">
        <v>7.0000000000000007E-2</v>
      </c>
      <c r="AE1360">
        <v>0.16</v>
      </c>
      <c r="AF1360">
        <v>0.10453608247422699</v>
      </c>
      <c r="AG1360">
        <v>0</v>
      </c>
      <c r="AH1360">
        <v>0</v>
      </c>
      <c r="AI1360">
        <v>0.1875</v>
      </c>
      <c r="AJ1360">
        <v>0.35779069767441901</v>
      </c>
      <c r="AK1360">
        <v>2.75E-2</v>
      </c>
      <c r="AL1360">
        <v>7.4999999999999997E-2</v>
      </c>
      <c r="AM1360">
        <v>0.18</v>
      </c>
      <c r="AN1360">
        <v>0.103970588235294</v>
      </c>
      <c r="AO1360">
        <v>0</v>
      </c>
      <c r="AP1360">
        <v>0.05</v>
      </c>
      <c r="AQ1360">
        <v>0.14000000000000001</v>
      </c>
      <c r="AR1360">
        <v>9.9646017699115103E-2</v>
      </c>
      <c r="AS1360">
        <v>0.04</v>
      </c>
      <c r="AT1360">
        <v>0.12</v>
      </c>
      <c r="AU1360">
        <v>0.24</v>
      </c>
      <c r="AV1360">
        <v>0.173206751054852</v>
      </c>
      <c r="AW1360">
        <v>0</v>
      </c>
      <c r="AX1360">
        <v>0.08</v>
      </c>
      <c r="AY1360">
        <v>0.18</v>
      </c>
      <c r="AZ1360">
        <v>0.12401162790697701</v>
      </c>
      <c r="BA1360">
        <v>5.7500000000000002E-2</v>
      </c>
      <c r="BB1360">
        <v>0.15</v>
      </c>
      <c r="BC1360">
        <v>0.3</v>
      </c>
      <c r="BD1360">
        <v>0.24956790123456801</v>
      </c>
      <c r="BE1360">
        <v>0</v>
      </c>
      <c r="BF1360">
        <v>0.09</v>
      </c>
      <c r="BG1360">
        <v>0.18</v>
      </c>
      <c r="BH1360">
        <v>0.26970588235294102</v>
      </c>
      <c r="BI1360">
        <v>1.7500000000000002E-2</v>
      </c>
      <c r="BJ1360">
        <v>9.5000000000000001E-2</v>
      </c>
      <c r="BK1360">
        <v>0.13500000000000001</v>
      </c>
      <c r="BL1360">
        <v>0.08</v>
      </c>
      <c r="BM1360">
        <v>0.09</v>
      </c>
      <c r="BN1360">
        <v>0.115</v>
      </c>
      <c r="BO1360">
        <v>0.19</v>
      </c>
      <c r="BP1360">
        <v>0.16500000000000001</v>
      </c>
      <c r="BQ1360">
        <v>2.2499999999999999E-2</v>
      </c>
      <c r="BR1360">
        <v>3.5000000000000003E-2</v>
      </c>
      <c r="BS1360">
        <v>0.3125</v>
      </c>
      <c r="BT1360">
        <v>0.3</v>
      </c>
      <c r="BU1360">
        <v>5.0000000000000001E-3</v>
      </c>
      <c r="BV1360">
        <v>7.0000000000000007E-2</v>
      </c>
      <c r="BW1360">
        <v>0.19500000000000001</v>
      </c>
      <c r="BX1360">
        <v>0.79368421052631599</v>
      </c>
      <c r="BZ1360" t="s">
        <v>284</v>
      </c>
      <c r="CC1360">
        <v>7.0000000000000007E-2</v>
      </c>
      <c r="CD1360">
        <v>0.15</v>
      </c>
      <c r="CE1360">
        <v>0.28999999999999998</v>
      </c>
      <c r="CF1360">
        <v>0.247899159663866</v>
      </c>
      <c r="CG1360">
        <v>0.05</v>
      </c>
      <c r="CH1360">
        <v>0.12</v>
      </c>
      <c r="CI1360">
        <v>0.20749999999999999</v>
      </c>
      <c r="CJ1360">
        <v>0.13</v>
      </c>
      <c r="CK1360">
        <v>0.05</v>
      </c>
      <c r="CL1360">
        <v>0.14000000000000001</v>
      </c>
      <c r="CM1360">
        <v>0.22</v>
      </c>
      <c r="CN1360">
        <v>0.19238095238095199</v>
      </c>
      <c r="CO1360">
        <v>2.5000000000000001E-2</v>
      </c>
      <c r="CP1360">
        <v>0.125</v>
      </c>
      <c r="CQ1360">
        <v>0.1575</v>
      </c>
      <c r="CR1360">
        <v>0.1</v>
      </c>
      <c r="CS1360">
        <v>1.4999999999999999E-2</v>
      </c>
      <c r="CT1360">
        <v>0.04</v>
      </c>
      <c r="CU1360">
        <v>0.14499999999999999</v>
      </c>
      <c r="CV1360">
        <v>7.6249999999999998E-2</v>
      </c>
      <c r="CW1360">
        <v>0</v>
      </c>
      <c r="CX1360">
        <v>0.1</v>
      </c>
      <c r="CY1360">
        <v>0.23250000000000001</v>
      </c>
      <c r="CZ1360">
        <v>0.14249999999999999</v>
      </c>
      <c r="DA1360">
        <v>3.5000000000000003E-2</v>
      </c>
      <c r="DB1360">
        <v>7.0000000000000007E-2</v>
      </c>
      <c r="DC1360">
        <v>0.65</v>
      </c>
      <c r="DD1360">
        <v>0.43333333333333302</v>
      </c>
      <c r="DE1360">
        <v>0</v>
      </c>
      <c r="DF1360">
        <v>0</v>
      </c>
      <c r="DG1360">
        <v>0.67749999999999999</v>
      </c>
      <c r="DH1360">
        <v>0.67749999999999999</v>
      </c>
      <c r="DI1360">
        <v>0</v>
      </c>
      <c r="DJ1360">
        <v>0.215</v>
      </c>
      <c r="DK1360">
        <v>1.76</v>
      </c>
      <c r="DL1360">
        <v>1.0607142857142899</v>
      </c>
      <c r="DM1360">
        <v>6.7500000000000004E-2</v>
      </c>
      <c r="DN1360">
        <v>0.13</v>
      </c>
      <c r="DO1360">
        <v>0.185</v>
      </c>
      <c r="DP1360">
        <v>0.16916666666666699</v>
      </c>
      <c r="DQ1360">
        <v>0.05</v>
      </c>
      <c r="DR1360">
        <v>7.0000000000000007E-2</v>
      </c>
      <c r="DS1360">
        <v>0.14499999999999999</v>
      </c>
      <c r="DT1360">
        <v>8.8571428571428606E-2</v>
      </c>
    </row>
    <row r="1361" spans="1:124" x14ac:dyDescent="0.35">
      <c r="A1361" s="19" t="str">
        <f t="shared" si="42"/>
        <v>Negative Earners (last 4 qtrs)--38533</v>
      </c>
      <c r="B1361" s="19" t="str">
        <f t="shared" si="43"/>
        <v>Negative Earners (last 4 qtrs)</v>
      </c>
      <c r="C1361">
        <v>17</v>
      </c>
      <c r="D1361" s="27">
        <v>38533</v>
      </c>
      <c r="F1361">
        <v>1.25</v>
      </c>
      <c r="H1361">
        <v>1</v>
      </c>
      <c r="J1361">
        <v>3.8605230386052298</v>
      </c>
      <c r="L1361">
        <v>31</v>
      </c>
      <c r="N1361">
        <v>4.5713528554392502</v>
      </c>
      <c r="P1361">
        <v>345</v>
      </c>
      <c r="R1361">
        <v>4.3478260869565197</v>
      </c>
      <c r="T1361">
        <v>1</v>
      </c>
      <c r="V1361">
        <v>5.7906458797327396</v>
      </c>
      <c r="X1361">
        <v>26</v>
      </c>
      <c r="Z1361">
        <v>1.26582278481013</v>
      </c>
      <c r="AB1361">
        <v>1</v>
      </c>
      <c r="AD1361">
        <v>0</v>
      </c>
      <c r="AF1361">
        <v>0</v>
      </c>
      <c r="AH1361">
        <v>0</v>
      </c>
      <c r="AI1361"/>
      <c r="AJ1361">
        <v>0</v>
      </c>
      <c r="AK1361"/>
      <c r="AL1361">
        <v>4.4117647058823497</v>
      </c>
      <c r="AN1361">
        <v>3</v>
      </c>
      <c r="AP1361">
        <v>1.73913043478261</v>
      </c>
      <c r="AR1361">
        <v>6</v>
      </c>
      <c r="AT1361">
        <v>3.5269709543568499</v>
      </c>
      <c r="AV1361">
        <v>17</v>
      </c>
      <c r="AX1361">
        <v>3.4482758620689702</v>
      </c>
      <c r="AZ1361">
        <v>6</v>
      </c>
      <c r="BB1361">
        <v>6.7073170731707297</v>
      </c>
      <c r="BD1361">
        <v>11</v>
      </c>
      <c r="BF1361">
        <v>0</v>
      </c>
      <c r="BH1361">
        <v>0</v>
      </c>
      <c r="BJ1361">
        <v>0</v>
      </c>
      <c r="BL1361">
        <v>0</v>
      </c>
      <c r="BN1361">
        <v>0</v>
      </c>
      <c r="BP1361">
        <v>0</v>
      </c>
      <c r="BR1361">
        <v>25</v>
      </c>
      <c r="BT1361">
        <v>1</v>
      </c>
      <c r="BV1361">
        <v>15.789473684210501</v>
      </c>
      <c r="BX1361">
        <v>3</v>
      </c>
      <c r="BZ1361" t="s">
        <v>285</v>
      </c>
      <c r="CB1361">
        <v>0</v>
      </c>
      <c r="CD1361">
        <v>9.0909090909090899</v>
      </c>
      <c r="CF1361">
        <v>11</v>
      </c>
      <c r="CH1361">
        <v>0</v>
      </c>
      <c r="CJ1361">
        <v>0</v>
      </c>
      <c r="CL1361">
        <v>9.5238095238095202</v>
      </c>
      <c r="CN1361">
        <v>2</v>
      </c>
      <c r="CP1361">
        <v>0</v>
      </c>
      <c r="CR1361">
        <v>0</v>
      </c>
      <c r="CT1361">
        <v>0</v>
      </c>
      <c r="CV1361">
        <v>0</v>
      </c>
      <c r="CX1361">
        <v>0</v>
      </c>
      <c r="CZ1361">
        <v>0</v>
      </c>
      <c r="DB1361">
        <v>0</v>
      </c>
      <c r="DD1361">
        <v>0</v>
      </c>
      <c r="DF1361">
        <v>0</v>
      </c>
      <c r="DH1361">
        <v>0</v>
      </c>
      <c r="DJ1361">
        <v>0</v>
      </c>
      <c r="DL1361">
        <v>0</v>
      </c>
      <c r="DN1361">
        <v>8.3333333333333304</v>
      </c>
      <c r="DP1361">
        <v>1</v>
      </c>
      <c r="DR1361">
        <v>0</v>
      </c>
      <c r="DT1361">
        <v>0</v>
      </c>
    </row>
    <row r="1362" spans="1:124" x14ac:dyDescent="0.35">
      <c r="A1362" s="19" t="str">
        <f t="shared" si="42"/>
        <v>Noncore Funding / Liab--38533</v>
      </c>
      <c r="B1362" s="19" t="str">
        <f t="shared" si="43"/>
        <v>Noncore Funding / Liab</v>
      </c>
      <c r="C1362">
        <v>18</v>
      </c>
      <c r="D1362" s="27">
        <v>38533</v>
      </c>
      <c r="E1362">
        <v>11.9491637516031</v>
      </c>
      <c r="F1362">
        <v>17.744960299247499</v>
      </c>
      <c r="G1362">
        <v>26.414334016581499</v>
      </c>
      <c r="H1362">
        <v>21.465133271754599</v>
      </c>
      <c r="I1362">
        <v>11.4554800771829</v>
      </c>
      <c r="J1362">
        <v>17.680456144607501</v>
      </c>
      <c r="K1362">
        <v>26.786743503890001</v>
      </c>
      <c r="L1362">
        <v>20.8449580227838</v>
      </c>
      <c r="M1362">
        <v>13.0940262425672</v>
      </c>
      <c r="N1362">
        <v>20.664301506504199</v>
      </c>
      <c r="O1362">
        <v>30.183797663613099</v>
      </c>
      <c r="P1362">
        <v>23.7469929226693</v>
      </c>
      <c r="Q1362">
        <v>13.244310499063801</v>
      </c>
      <c r="R1362">
        <v>17.180803537625099</v>
      </c>
      <c r="S1362">
        <v>20.651485002851899</v>
      </c>
      <c r="T1362">
        <v>17.378388445669501</v>
      </c>
      <c r="U1362">
        <v>10.8821561252509</v>
      </c>
      <c r="V1362">
        <v>17.987973052403099</v>
      </c>
      <c r="W1362">
        <v>27.122239610502501</v>
      </c>
      <c r="X1362">
        <v>21.019750812051502</v>
      </c>
      <c r="Y1362">
        <v>12.0391966419509</v>
      </c>
      <c r="Z1362">
        <v>17.680456144607501</v>
      </c>
      <c r="AA1362">
        <v>29.069143223822699</v>
      </c>
      <c r="AB1362">
        <v>21.553991524982699</v>
      </c>
      <c r="AC1362">
        <v>10.5947360767777</v>
      </c>
      <c r="AD1362">
        <v>16.0788804071247</v>
      </c>
      <c r="AE1362">
        <v>24.222553003178199</v>
      </c>
      <c r="AF1362">
        <v>18.973087840650901</v>
      </c>
      <c r="AG1362">
        <v>13.0724393092027</v>
      </c>
      <c r="AH1362">
        <v>18.2588490013352</v>
      </c>
      <c r="AI1362">
        <v>27.1344394986372</v>
      </c>
      <c r="AJ1362">
        <v>23.133228225919002</v>
      </c>
      <c r="AK1362">
        <v>12.088190780098801</v>
      </c>
      <c r="AL1362">
        <v>18.006811472965001</v>
      </c>
      <c r="AM1362">
        <v>26.9382202420712</v>
      </c>
      <c r="AN1362">
        <v>22.499772122729699</v>
      </c>
      <c r="AO1362">
        <v>10.619060190073901</v>
      </c>
      <c r="AP1362">
        <v>16.4102172502005</v>
      </c>
      <c r="AQ1362">
        <v>24.415762822867901</v>
      </c>
      <c r="AR1362">
        <v>18.428769189526399</v>
      </c>
      <c r="AS1362">
        <v>12.796676646933401</v>
      </c>
      <c r="AT1362">
        <v>20.126598978497299</v>
      </c>
      <c r="AU1362">
        <v>29.627048526285801</v>
      </c>
      <c r="AV1362">
        <v>23.4278860679654</v>
      </c>
      <c r="AW1362">
        <v>10.073898227086</v>
      </c>
      <c r="AX1362">
        <v>15.314785321552501</v>
      </c>
      <c r="AY1362">
        <v>23.674737044312799</v>
      </c>
      <c r="AZ1362">
        <v>18.159248405936602</v>
      </c>
      <c r="BA1362">
        <v>10.4552131671723</v>
      </c>
      <c r="BB1362">
        <v>18.612577327694702</v>
      </c>
      <c r="BC1362">
        <v>29.2175307710305</v>
      </c>
      <c r="BD1362">
        <v>22.143513826282401</v>
      </c>
      <c r="BE1362">
        <v>5.92243399336094</v>
      </c>
      <c r="BF1362">
        <v>15.4250438245253</v>
      </c>
      <c r="BG1362">
        <v>27.155215585116601</v>
      </c>
      <c r="BH1362">
        <v>21.451452092868799</v>
      </c>
      <c r="BI1362">
        <v>10.931862363954499</v>
      </c>
      <c r="BJ1362">
        <v>16.026595412285399</v>
      </c>
      <c r="BK1362">
        <v>27.010356729689899</v>
      </c>
      <c r="BL1362">
        <v>22.3983549043054</v>
      </c>
      <c r="BM1362">
        <v>29.528023894611401</v>
      </c>
      <c r="BN1362">
        <v>38.404926211620499</v>
      </c>
      <c r="BO1362">
        <v>41.970639664310497</v>
      </c>
      <c r="BP1362">
        <v>33.093737347301399</v>
      </c>
      <c r="BQ1362">
        <v>13.732201291255</v>
      </c>
      <c r="BR1362">
        <v>24.349362346131301</v>
      </c>
      <c r="BS1362">
        <v>43.150037206352799</v>
      </c>
      <c r="BT1362">
        <v>32.532876151476501</v>
      </c>
      <c r="BU1362">
        <v>7.6197488744393196</v>
      </c>
      <c r="BV1362">
        <v>14.822584728903699</v>
      </c>
      <c r="BW1362">
        <v>21.0136865874303</v>
      </c>
      <c r="BX1362">
        <v>19.060120815538301</v>
      </c>
      <c r="BZ1362" t="s">
        <v>284</v>
      </c>
      <c r="CC1362">
        <v>11.8910359061955</v>
      </c>
      <c r="CD1362">
        <v>21.6639233582038</v>
      </c>
      <c r="CE1362">
        <v>34.8001883187017</v>
      </c>
      <c r="CF1362">
        <v>24.704946623696699</v>
      </c>
      <c r="CG1362">
        <v>13.6088442456479</v>
      </c>
      <c r="CH1362">
        <v>19.854614274937699</v>
      </c>
      <c r="CI1362">
        <v>32.957028077209799</v>
      </c>
      <c r="CJ1362">
        <v>27.791328869798299</v>
      </c>
      <c r="CK1362">
        <v>11.1352554589782</v>
      </c>
      <c r="CL1362">
        <v>20.224115184780999</v>
      </c>
      <c r="CM1362">
        <v>24.696897374701699</v>
      </c>
      <c r="CN1362">
        <v>24.7878682406925</v>
      </c>
      <c r="CO1362">
        <v>15.289521522529499</v>
      </c>
      <c r="CP1362">
        <v>16.8112055791565</v>
      </c>
      <c r="CQ1362">
        <v>22.356312200666199</v>
      </c>
      <c r="CR1362">
        <v>18.9053350646656</v>
      </c>
      <c r="CS1362">
        <v>11.0746495290403</v>
      </c>
      <c r="CT1362">
        <v>13.6783107704339</v>
      </c>
      <c r="CU1362">
        <v>27.309166720730399</v>
      </c>
      <c r="CV1362">
        <v>19.017615201806599</v>
      </c>
      <c r="CW1362">
        <v>7.2694653328628398</v>
      </c>
      <c r="CX1362">
        <v>15.0310237157247</v>
      </c>
      <c r="CY1362">
        <v>34.691454772423498</v>
      </c>
      <c r="CZ1362">
        <v>20.210963324053701</v>
      </c>
      <c r="DA1362">
        <v>24.665923760721199</v>
      </c>
      <c r="DB1362">
        <v>29.697529011285202</v>
      </c>
      <c r="DC1362">
        <v>30.403708605741102</v>
      </c>
      <c r="DD1362">
        <v>26.8139119072131</v>
      </c>
      <c r="DE1362">
        <v>16.4447392004862</v>
      </c>
      <c r="DF1362">
        <v>17.482050839507501</v>
      </c>
      <c r="DG1362">
        <v>19.742756100497399</v>
      </c>
      <c r="DH1362">
        <v>18.705444461475999</v>
      </c>
      <c r="DI1362">
        <v>19.851840608449301</v>
      </c>
      <c r="DJ1362">
        <v>28.5475967567046</v>
      </c>
      <c r="DK1362">
        <v>67.375521137509196</v>
      </c>
      <c r="DL1362">
        <v>43.842701063091098</v>
      </c>
      <c r="DM1362">
        <v>10.6924660354055</v>
      </c>
      <c r="DN1362">
        <v>13.0198772666427</v>
      </c>
      <c r="DO1362">
        <v>19.646397524466099</v>
      </c>
      <c r="DP1362">
        <v>16.369460532273699</v>
      </c>
      <c r="DQ1362">
        <v>12.5754031969861</v>
      </c>
      <c r="DR1362">
        <v>23.766642789735201</v>
      </c>
      <c r="DS1362">
        <v>34.222348018832797</v>
      </c>
      <c r="DT1362">
        <v>24.044130388594802</v>
      </c>
    </row>
    <row r="1363" spans="1:124" x14ac:dyDescent="0.35">
      <c r="A1363" s="19" t="str">
        <f t="shared" si="42"/>
        <v>Brokered Dep / Liab--38533</v>
      </c>
      <c r="B1363" s="19" t="str">
        <f t="shared" si="43"/>
        <v>Brokered Dep / Liab</v>
      </c>
      <c r="C1363">
        <v>19</v>
      </c>
      <c r="D1363" s="27">
        <v>38533</v>
      </c>
      <c r="E1363">
        <v>0</v>
      </c>
      <c r="F1363">
        <v>0</v>
      </c>
      <c r="G1363">
        <v>0.59059622093183195</v>
      </c>
      <c r="H1363">
        <v>2.00724471443205</v>
      </c>
      <c r="I1363">
        <v>0</v>
      </c>
      <c r="J1363">
        <v>0</v>
      </c>
      <c r="K1363">
        <v>2.80941585886641</v>
      </c>
      <c r="L1363">
        <v>2.7073221252131301</v>
      </c>
      <c r="M1363">
        <v>0</v>
      </c>
      <c r="N1363">
        <v>0</v>
      </c>
      <c r="O1363">
        <v>1.1280211836449401</v>
      </c>
      <c r="P1363">
        <v>2.19654442790485</v>
      </c>
      <c r="Q1363">
        <v>0</v>
      </c>
      <c r="R1363">
        <v>0</v>
      </c>
      <c r="S1363">
        <v>0</v>
      </c>
      <c r="T1363">
        <v>0.35887605314943199</v>
      </c>
      <c r="U1363">
        <v>0</v>
      </c>
      <c r="V1363">
        <v>0</v>
      </c>
      <c r="W1363">
        <v>3.3608681567865202</v>
      </c>
      <c r="X1363">
        <v>3.18836537429616</v>
      </c>
      <c r="Y1363">
        <v>0</v>
      </c>
      <c r="Z1363">
        <v>0</v>
      </c>
      <c r="AA1363">
        <v>0.94459970650178604</v>
      </c>
      <c r="AB1363">
        <v>2.2464597920488099</v>
      </c>
      <c r="AC1363">
        <v>0</v>
      </c>
      <c r="AD1363">
        <v>0</v>
      </c>
      <c r="AE1363">
        <v>0.250000625001563</v>
      </c>
      <c r="AF1363">
        <v>1.91539326664382</v>
      </c>
      <c r="AG1363">
        <v>0</v>
      </c>
      <c r="AH1363">
        <v>0</v>
      </c>
      <c r="AI1363">
        <v>1.89814953391285</v>
      </c>
      <c r="AJ1363">
        <v>2.0254152034699602</v>
      </c>
      <c r="AK1363">
        <v>0</v>
      </c>
      <c r="AL1363">
        <v>0.546125816710057</v>
      </c>
      <c r="AM1363">
        <v>5.0682717778334396</v>
      </c>
      <c r="AN1363">
        <v>4.2684558241405499</v>
      </c>
      <c r="AO1363">
        <v>0</v>
      </c>
      <c r="AP1363">
        <v>0</v>
      </c>
      <c r="AQ1363">
        <v>0.597417226535785</v>
      </c>
      <c r="AR1363">
        <v>1.7835670609218901</v>
      </c>
      <c r="AS1363">
        <v>0</v>
      </c>
      <c r="AT1363">
        <v>0</v>
      </c>
      <c r="AU1363">
        <v>4.6120243110056798</v>
      </c>
      <c r="AV1363">
        <v>3.7849719629269498</v>
      </c>
      <c r="AW1363">
        <v>0</v>
      </c>
      <c r="AX1363">
        <v>0</v>
      </c>
      <c r="AY1363">
        <v>1.0480319146161601</v>
      </c>
      <c r="AZ1363">
        <v>1.6957154624330899</v>
      </c>
      <c r="BA1363">
        <v>0</v>
      </c>
      <c r="BB1363">
        <v>0</v>
      </c>
      <c r="BC1363">
        <v>4.6147330261888699</v>
      </c>
      <c r="BD1363">
        <v>3.87924854151245</v>
      </c>
      <c r="BE1363">
        <v>0</v>
      </c>
      <c r="BF1363">
        <v>0</v>
      </c>
      <c r="BG1363">
        <v>0.83588931942769196</v>
      </c>
      <c r="BH1363">
        <v>1.5802800500576399</v>
      </c>
      <c r="BI1363">
        <v>0</v>
      </c>
      <c r="BJ1363">
        <v>0.35012534487346503</v>
      </c>
      <c r="BK1363">
        <v>2.08144651646912</v>
      </c>
      <c r="BL1363">
        <v>1.5723205445134301</v>
      </c>
      <c r="BM1363">
        <v>0.58326787117046397</v>
      </c>
      <c r="BN1363">
        <v>1.2864537215754701</v>
      </c>
      <c r="BO1363">
        <v>3.74848765658892</v>
      </c>
      <c r="BP1363">
        <v>3.0453018061839101</v>
      </c>
      <c r="BQ1363">
        <v>3.99310648283954</v>
      </c>
      <c r="BR1363">
        <v>5.9558989770522599</v>
      </c>
      <c r="BS1363">
        <v>13.012126416257599</v>
      </c>
      <c r="BT1363">
        <v>11.0493339220448</v>
      </c>
      <c r="BU1363">
        <v>0</v>
      </c>
      <c r="BV1363">
        <v>0</v>
      </c>
      <c r="BW1363">
        <v>0.76753654141360195</v>
      </c>
      <c r="BX1363">
        <v>3.24782038147326</v>
      </c>
      <c r="BZ1363" t="s">
        <v>284</v>
      </c>
      <c r="CC1363">
        <v>0</v>
      </c>
      <c r="CD1363">
        <v>0</v>
      </c>
      <c r="CE1363">
        <v>9.4051528163677691</v>
      </c>
      <c r="CF1363">
        <v>5.2967131826272098</v>
      </c>
      <c r="CG1363">
        <v>0</v>
      </c>
      <c r="CH1363">
        <v>2.3765588622425602</v>
      </c>
      <c r="CI1363">
        <v>6.7725492819542898</v>
      </c>
      <c r="CJ1363">
        <v>5.82203016995242</v>
      </c>
      <c r="CK1363">
        <v>0</v>
      </c>
      <c r="CL1363">
        <v>0.52089727625094295</v>
      </c>
      <c r="CM1363">
        <v>6.3520353603764201</v>
      </c>
      <c r="CN1363">
        <v>5.8870320466715302</v>
      </c>
      <c r="CO1363">
        <v>0</v>
      </c>
      <c r="CP1363">
        <v>0</v>
      </c>
      <c r="CQ1363">
        <v>0.18750046875117199</v>
      </c>
      <c r="CR1363">
        <v>1.94535873285209</v>
      </c>
      <c r="CS1363">
        <v>0</v>
      </c>
      <c r="CT1363">
        <v>0</v>
      </c>
      <c r="CU1363">
        <v>4.9382176718574096</v>
      </c>
      <c r="CV1363">
        <v>3.0560008333467401</v>
      </c>
      <c r="CW1363">
        <v>0</v>
      </c>
      <c r="CX1363">
        <v>0</v>
      </c>
      <c r="CY1363">
        <v>2.1184013176274998</v>
      </c>
      <c r="CZ1363">
        <v>2.3697694805049099</v>
      </c>
      <c r="DA1363">
        <v>1.14696171001564</v>
      </c>
      <c r="DB1363">
        <v>2.2939234200312799</v>
      </c>
      <c r="DC1363">
        <v>3.4273093983734499</v>
      </c>
      <c r="DD1363">
        <v>2.2848729322489598</v>
      </c>
      <c r="DE1363">
        <v>0</v>
      </c>
      <c r="DF1363">
        <v>0</v>
      </c>
      <c r="DG1363">
        <v>0</v>
      </c>
      <c r="DH1363">
        <v>0</v>
      </c>
      <c r="DI1363">
        <v>0</v>
      </c>
      <c r="DJ1363">
        <v>0</v>
      </c>
      <c r="DK1363">
        <v>3.8348891391825699</v>
      </c>
      <c r="DL1363">
        <v>3.7513783082857102</v>
      </c>
      <c r="DM1363">
        <v>0</v>
      </c>
      <c r="DN1363">
        <v>0</v>
      </c>
      <c r="DO1363">
        <v>3.3513513648689002</v>
      </c>
      <c r="DP1363">
        <v>2.2977783158738498</v>
      </c>
      <c r="DQ1363">
        <v>0</v>
      </c>
      <c r="DR1363">
        <v>0</v>
      </c>
      <c r="DS1363">
        <v>5.6009706529157501</v>
      </c>
      <c r="DT1363">
        <v>4.0179272817530398</v>
      </c>
    </row>
    <row r="1364" spans="1:124" x14ac:dyDescent="0.35">
      <c r="A1364" s="19" t="str">
        <f t="shared" si="42"/>
        <v>Liquid Assets / Assets--38533</v>
      </c>
      <c r="B1364" s="19" t="str">
        <f t="shared" si="43"/>
        <v>Liquid Assets / Assets</v>
      </c>
      <c r="C1364">
        <v>20</v>
      </c>
      <c r="D1364" s="27">
        <v>38533</v>
      </c>
      <c r="E1364">
        <v>7.1113247527375201</v>
      </c>
      <c r="F1364">
        <v>13.873692674387</v>
      </c>
      <c r="G1364">
        <v>22.5847834354465</v>
      </c>
      <c r="H1364">
        <v>16.732594611253301</v>
      </c>
      <c r="I1364">
        <v>6.7497520857860698</v>
      </c>
      <c r="J1364">
        <v>13.5145872786746</v>
      </c>
      <c r="K1364">
        <v>22.878765233466499</v>
      </c>
      <c r="L1364">
        <v>16.135496228475699</v>
      </c>
      <c r="M1364">
        <v>8.0170833389267901</v>
      </c>
      <c r="N1364">
        <v>14.9656731717602</v>
      </c>
      <c r="O1364">
        <v>25.522022001543299</v>
      </c>
      <c r="P1364">
        <v>17.988560786052702</v>
      </c>
      <c r="Q1364">
        <v>14.9526524456271</v>
      </c>
      <c r="R1364">
        <v>21.592154360461102</v>
      </c>
      <c r="S1364">
        <v>31.605480886749302</v>
      </c>
      <c r="T1364">
        <v>24.078236341682199</v>
      </c>
      <c r="U1364">
        <v>7.2317242463134201</v>
      </c>
      <c r="V1364">
        <v>13.030425393704199</v>
      </c>
      <c r="W1364">
        <v>22.4393279402614</v>
      </c>
      <c r="X1364">
        <v>15.9356010442174</v>
      </c>
      <c r="Y1364">
        <v>7.0219151541090303</v>
      </c>
      <c r="Z1364">
        <v>15.1468604825416</v>
      </c>
      <c r="AA1364">
        <v>23.092415248668399</v>
      </c>
      <c r="AB1364">
        <v>16.658102097094599</v>
      </c>
      <c r="AC1364">
        <v>5.2356808025037198</v>
      </c>
      <c r="AD1364">
        <v>10.566958748449601</v>
      </c>
      <c r="AE1364">
        <v>22.035816004057601</v>
      </c>
      <c r="AF1364">
        <v>14.7239641409783</v>
      </c>
      <c r="AG1364">
        <v>5.8762415887134596</v>
      </c>
      <c r="AH1364">
        <v>11.8937053927993</v>
      </c>
      <c r="AI1364">
        <v>19.283800729029899</v>
      </c>
      <c r="AJ1364">
        <v>15.582016551402299</v>
      </c>
      <c r="AK1364">
        <v>9.8219867809857693</v>
      </c>
      <c r="AL1364">
        <v>17.297072415404799</v>
      </c>
      <c r="AM1364">
        <v>25.765322627771098</v>
      </c>
      <c r="AN1364">
        <v>18.586223161213798</v>
      </c>
      <c r="AO1364">
        <v>6.6773561708513096</v>
      </c>
      <c r="AP1364">
        <v>15.072572693917801</v>
      </c>
      <c r="AQ1364">
        <v>24.0618683539854</v>
      </c>
      <c r="AR1364">
        <v>17.268203762028499</v>
      </c>
      <c r="AS1364">
        <v>5.6743293324064199</v>
      </c>
      <c r="AT1364">
        <v>10.1310576034743</v>
      </c>
      <c r="AU1364">
        <v>18.5816518511647</v>
      </c>
      <c r="AV1364">
        <v>12.912792187013601</v>
      </c>
      <c r="AW1364">
        <v>8.1651005967066208</v>
      </c>
      <c r="AX1364">
        <v>16.5903231786411</v>
      </c>
      <c r="AY1364">
        <v>25.705905006282201</v>
      </c>
      <c r="AZ1364">
        <v>17.666240675898798</v>
      </c>
      <c r="BA1364">
        <v>7.3423191249819197</v>
      </c>
      <c r="BB1364">
        <v>13.1944927921</v>
      </c>
      <c r="BC1364">
        <v>23.2762484216884</v>
      </c>
      <c r="BD1364">
        <v>16.538430830725598</v>
      </c>
      <c r="BE1364">
        <v>10.5302668725564</v>
      </c>
      <c r="BF1364">
        <v>17.100623371597599</v>
      </c>
      <c r="BG1364">
        <v>30.612841534430199</v>
      </c>
      <c r="BH1364">
        <v>25.337692519131799</v>
      </c>
      <c r="BI1364">
        <v>5.71207453325506</v>
      </c>
      <c r="BJ1364">
        <v>7.8214300377634904</v>
      </c>
      <c r="BK1364">
        <v>12.590703624826199</v>
      </c>
      <c r="BL1364">
        <v>9.1979657197047704</v>
      </c>
      <c r="BM1364">
        <v>8.39021966658356</v>
      </c>
      <c r="BN1364">
        <v>11.6394630450328</v>
      </c>
      <c r="BO1364">
        <v>14.4286641727063</v>
      </c>
      <c r="BP1364">
        <v>11.179420794257</v>
      </c>
      <c r="BQ1364">
        <v>13.393217481391201</v>
      </c>
      <c r="BR1364">
        <v>21.6209789124356</v>
      </c>
      <c r="BS1364">
        <v>34.025436756094898</v>
      </c>
      <c r="BT1364">
        <v>25.797675325050498</v>
      </c>
      <c r="BU1364">
        <v>7.3775812122027098</v>
      </c>
      <c r="BV1364">
        <v>15.3474861311318</v>
      </c>
      <c r="BW1364">
        <v>27.661708462861899</v>
      </c>
      <c r="BX1364">
        <v>18.040603463167599</v>
      </c>
      <c r="BZ1364" t="s">
        <v>284</v>
      </c>
      <c r="CC1364">
        <v>6.7479174819701502</v>
      </c>
      <c r="CD1364">
        <v>11.7843527835972</v>
      </c>
      <c r="CE1364">
        <v>20.212089690245001</v>
      </c>
      <c r="CF1364">
        <v>15.1331933274425</v>
      </c>
      <c r="CG1364">
        <v>5.9570540463534201</v>
      </c>
      <c r="CH1364">
        <v>10.245859241025601</v>
      </c>
      <c r="CI1364">
        <v>14.8626086512483</v>
      </c>
      <c r="CJ1364">
        <v>13.987667115648</v>
      </c>
      <c r="CK1364">
        <v>9.0082910392461208</v>
      </c>
      <c r="CL1364">
        <v>11.682903249795499</v>
      </c>
      <c r="CM1364">
        <v>22.709214278690101</v>
      </c>
      <c r="CN1364">
        <v>17.073942227549999</v>
      </c>
      <c r="CO1364">
        <v>5.7131800649759796</v>
      </c>
      <c r="CP1364">
        <v>9.5752365707480198</v>
      </c>
      <c r="CQ1364">
        <v>13.237639917832601</v>
      </c>
      <c r="CR1364">
        <v>9.4045302345956792</v>
      </c>
      <c r="CS1364">
        <v>5.3330985384005896</v>
      </c>
      <c r="CT1364">
        <v>16.3735373005021</v>
      </c>
      <c r="CU1364">
        <v>34.691614082688403</v>
      </c>
      <c r="CV1364">
        <v>22.134509404915899</v>
      </c>
      <c r="CW1364">
        <v>3.2046699676975701</v>
      </c>
      <c r="CX1364">
        <v>7.4996215384772</v>
      </c>
      <c r="CY1364">
        <v>23.9148926767825</v>
      </c>
      <c r="CZ1364">
        <v>12.332666115673</v>
      </c>
      <c r="DA1364">
        <v>6.4953874299212</v>
      </c>
      <c r="DB1364">
        <v>7.2180076095025996</v>
      </c>
      <c r="DC1364">
        <v>7.7176058686738296</v>
      </c>
      <c r="DD1364">
        <v>7.0693263292291499</v>
      </c>
      <c r="DE1364">
        <v>17.446671378218099</v>
      </c>
      <c r="DF1364">
        <v>18.830558364219598</v>
      </c>
      <c r="DG1364">
        <v>23.603355919933101</v>
      </c>
      <c r="DH1364">
        <v>22.219468933931601</v>
      </c>
      <c r="DI1364">
        <v>3.9986982790501902</v>
      </c>
      <c r="DJ1364">
        <v>7.29471623055304</v>
      </c>
      <c r="DK1364">
        <v>13.891318238770101</v>
      </c>
      <c r="DL1364">
        <v>13.2695320778066</v>
      </c>
      <c r="DM1364">
        <v>10.898316991923901</v>
      </c>
      <c r="DN1364">
        <v>14.8044581473935</v>
      </c>
      <c r="DO1364">
        <v>17.3094139053261</v>
      </c>
      <c r="DP1364">
        <v>15.4599653325636</v>
      </c>
      <c r="DQ1364">
        <v>11.764551782398099</v>
      </c>
      <c r="DR1364">
        <v>21.068427370948399</v>
      </c>
      <c r="DS1364">
        <v>28.539985541645599</v>
      </c>
      <c r="DT1364">
        <v>19.3104038604435</v>
      </c>
    </row>
    <row r="1365" spans="1:124" x14ac:dyDescent="0.35">
      <c r="A1365" s="19" t="str">
        <f t="shared" si="42"/>
        <v>Net Loan Growth (last 4 qtrs)--38533</v>
      </c>
      <c r="B1365" s="19" t="str">
        <f t="shared" si="43"/>
        <v>Net Loan Growth (last 4 qtrs)</v>
      </c>
      <c r="C1365">
        <v>21</v>
      </c>
      <c r="D1365" s="27">
        <v>38533</v>
      </c>
      <c r="E1365">
        <v>1.9650000000000001</v>
      </c>
      <c r="F1365">
        <v>7.58</v>
      </c>
      <c r="G1365">
        <v>14.734999999999999</v>
      </c>
      <c r="H1365">
        <v>10.491125</v>
      </c>
      <c r="I1365">
        <v>2.645</v>
      </c>
      <c r="J1365">
        <v>8.69</v>
      </c>
      <c r="K1365">
        <v>15.935</v>
      </c>
      <c r="L1365">
        <v>10.7674135723431</v>
      </c>
      <c r="M1365">
        <v>2.6150000000000002</v>
      </c>
      <c r="N1365">
        <v>9.36</v>
      </c>
      <c r="O1365">
        <v>18.47</v>
      </c>
      <c r="P1365">
        <v>14.051706200582601</v>
      </c>
      <c r="Q1365">
        <v>0.9</v>
      </c>
      <c r="R1365">
        <v>3.39</v>
      </c>
      <c r="S1365">
        <v>7.7050000000000001</v>
      </c>
      <c r="T1365">
        <v>4.4060869565217402</v>
      </c>
      <c r="U1365">
        <v>3.1425000000000001</v>
      </c>
      <c r="V1365">
        <v>9.5850000000000009</v>
      </c>
      <c r="W1365">
        <v>17.327500000000001</v>
      </c>
      <c r="X1365">
        <v>12.2757110091743</v>
      </c>
      <c r="Y1365">
        <v>2.81</v>
      </c>
      <c r="Z1365">
        <v>8.77</v>
      </c>
      <c r="AA1365">
        <v>14.62</v>
      </c>
      <c r="AB1365">
        <v>12.535454545454501</v>
      </c>
      <c r="AC1365">
        <v>1.27</v>
      </c>
      <c r="AD1365">
        <v>6.085</v>
      </c>
      <c r="AE1365">
        <v>12.17</v>
      </c>
      <c r="AF1365">
        <v>9.4600000000000009</v>
      </c>
      <c r="AG1365">
        <v>0.13250000000000001</v>
      </c>
      <c r="AH1365">
        <v>6.0949999999999998</v>
      </c>
      <c r="AI1365">
        <v>13.32</v>
      </c>
      <c r="AJ1365">
        <v>5.1726744186046503</v>
      </c>
      <c r="AK1365">
        <v>5.0225</v>
      </c>
      <c r="AL1365">
        <v>9.5500000000000007</v>
      </c>
      <c r="AM1365">
        <v>14.875</v>
      </c>
      <c r="AN1365">
        <v>13.3757352941176</v>
      </c>
      <c r="AO1365">
        <v>1.1000000000000001</v>
      </c>
      <c r="AP1365">
        <v>6.46</v>
      </c>
      <c r="AQ1365">
        <v>13.11</v>
      </c>
      <c r="AR1365">
        <v>7.4700884955752196</v>
      </c>
      <c r="AS1365">
        <v>5.0324999999999998</v>
      </c>
      <c r="AT1365">
        <v>11.29</v>
      </c>
      <c r="AU1365">
        <v>19.2575</v>
      </c>
      <c r="AV1365">
        <v>13.9524152542373</v>
      </c>
      <c r="AW1365">
        <v>4.0324999999999998</v>
      </c>
      <c r="AX1365">
        <v>8.6950000000000003</v>
      </c>
      <c r="AY1365">
        <v>14.5275</v>
      </c>
      <c r="AZ1365">
        <v>10.5004069767442</v>
      </c>
      <c r="BA1365">
        <v>2.1074999999999999</v>
      </c>
      <c r="BB1365">
        <v>8.9499999999999993</v>
      </c>
      <c r="BC1365">
        <v>17.495000000000001</v>
      </c>
      <c r="BD1365">
        <v>12.733164556962</v>
      </c>
      <c r="BE1365">
        <v>-0.98</v>
      </c>
      <c r="BF1365">
        <v>7.4249999999999998</v>
      </c>
      <c r="BG1365">
        <v>10.1275</v>
      </c>
      <c r="BH1365">
        <v>5.29</v>
      </c>
      <c r="BI1365">
        <v>5.15</v>
      </c>
      <c r="BJ1365">
        <v>7.0250000000000004</v>
      </c>
      <c r="BK1365">
        <v>8.5325000000000006</v>
      </c>
      <c r="BL1365">
        <v>6.5516666666666703</v>
      </c>
      <c r="BM1365">
        <v>10.255000000000001</v>
      </c>
      <c r="BN1365">
        <v>11.52</v>
      </c>
      <c r="BO1365">
        <v>17.504999999999999</v>
      </c>
      <c r="BP1365">
        <v>16.239999999999998</v>
      </c>
      <c r="BQ1365">
        <v>6.3</v>
      </c>
      <c r="BR1365">
        <v>11.135</v>
      </c>
      <c r="BS1365">
        <v>54.357500000000002</v>
      </c>
      <c r="BT1365">
        <v>49.522500000000001</v>
      </c>
      <c r="BU1365">
        <v>3.6349999999999998</v>
      </c>
      <c r="BV1365">
        <v>6.77</v>
      </c>
      <c r="BW1365">
        <v>10.265000000000001</v>
      </c>
      <c r="BX1365">
        <v>10.3721052631579</v>
      </c>
      <c r="BZ1365" t="s">
        <v>284</v>
      </c>
      <c r="CC1365">
        <v>7.07</v>
      </c>
      <c r="CD1365">
        <v>14.33</v>
      </c>
      <c r="CE1365">
        <v>23.59</v>
      </c>
      <c r="CF1365">
        <v>21.9080869565217</v>
      </c>
      <c r="CG1365">
        <v>2.5274999999999999</v>
      </c>
      <c r="CH1365">
        <v>10.76</v>
      </c>
      <c r="CI1365">
        <v>15.592499999999999</v>
      </c>
      <c r="CJ1365">
        <v>9.0792857142857102</v>
      </c>
      <c r="CK1365">
        <v>5.69</v>
      </c>
      <c r="CL1365">
        <v>15.06</v>
      </c>
      <c r="CM1365">
        <v>20.55</v>
      </c>
      <c r="CN1365">
        <v>21.1361904761905</v>
      </c>
      <c r="CO1365">
        <v>10.0025</v>
      </c>
      <c r="CP1365">
        <v>11.85</v>
      </c>
      <c r="CQ1365">
        <v>14.635</v>
      </c>
      <c r="CR1365">
        <v>11.883333333333301</v>
      </c>
      <c r="CS1365">
        <v>4.7074999999999996</v>
      </c>
      <c r="CT1365">
        <v>10.92</v>
      </c>
      <c r="CU1365">
        <v>15.73</v>
      </c>
      <c r="CV1365">
        <v>10.481249999999999</v>
      </c>
      <c r="CW1365">
        <v>4.99</v>
      </c>
      <c r="CX1365">
        <v>11.49</v>
      </c>
      <c r="CY1365">
        <v>20.375</v>
      </c>
      <c r="CZ1365">
        <v>26.996363636363601</v>
      </c>
      <c r="DA1365">
        <v>6.2</v>
      </c>
      <c r="DB1365">
        <v>12.7</v>
      </c>
      <c r="DC1365">
        <v>13.2</v>
      </c>
      <c r="DD1365">
        <v>8.6999999999999993</v>
      </c>
      <c r="DE1365">
        <v>3.1724999999999999</v>
      </c>
      <c r="DF1365">
        <v>5.59</v>
      </c>
      <c r="DG1365">
        <v>9.07</v>
      </c>
      <c r="DH1365">
        <v>6.6524999999999999</v>
      </c>
      <c r="DI1365">
        <v>-4.88</v>
      </c>
      <c r="DJ1365">
        <v>8.5449999999999999</v>
      </c>
      <c r="DK1365">
        <v>17.4375</v>
      </c>
      <c r="DL1365">
        <v>-0.48071428571428299</v>
      </c>
      <c r="DM1365">
        <v>8.07</v>
      </c>
      <c r="DN1365">
        <v>9.83</v>
      </c>
      <c r="DO1365">
        <v>13.305</v>
      </c>
      <c r="DP1365">
        <v>10.5683333333333</v>
      </c>
      <c r="DQ1365">
        <v>8.02</v>
      </c>
      <c r="DR1365">
        <v>9.41</v>
      </c>
      <c r="DS1365">
        <v>17.414999999999999</v>
      </c>
      <c r="DT1365">
        <v>13.8071428571429</v>
      </c>
    </row>
    <row r="1366" spans="1:124" x14ac:dyDescent="0.35">
      <c r="A1366" s="19" t="str">
        <f t="shared" si="42"/>
        <v>Banks w/ Loan Growth (last 4 qtrs)--38533</v>
      </c>
      <c r="B1366" s="19" t="str">
        <f t="shared" si="43"/>
        <v>Banks w/ Loan Growth (last 4 qtrs)</v>
      </c>
      <c r="C1366">
        <v>22</v>
      </c>
      <c r="D1366" s="27">
        <v>38533</v>
      </c>
      <c r="F1366">
        <v>83.75</v>
      </c>
      <c r="J1366">
        <v>82.440846824408496</v>
      </c>
      <c r="N1366">
        <v>81.184576652974698</v>
      </c>
      <c r="R1366">
        <v>86.956521739130395</v>
      </c>
      <c r="V1366">
        <v>81.959910913140305</v>
      </c>
      <c r="Z1366">
        <v>81.012658227848107</v>
      </c>
      <c r="AD1366">
        <v>83.505154639175302</v>
      </c>
      <c r="AH1366">
        <v>76.744186046511601</v>
      </c>
      <c r="AI1366"/>
      <c r="AK1366"/>
      <c r="AL1366">
        <v>91.176470588235304</v>
      </c>
      <c r="AP1366">
        <v>80</v>
      </c>
      <c r="AT1366">
        <v>89.004149377593393</v>
      </c>
      <c r="AX1366">
        <v>89.080459770114899</v>
      </c>
      <c r="BB1366">
        <v>79.268292682926798</v>
      </c>
      <c r="BF1366">
        <v>67.647058823529406</v>
      </c>
      <c r="BJ1366">
        <v>83.3333333333333</v>
      </c>
      <c r="BN1366">
        <v>100</v>
      </c>
      <c r="BR1366">
        <v>100</v>
      </c>
      <c r="BV1366">
        <v>84.210526315789494</v>
      </c>
      <c r="BZ1366" t="s">
        <v>285</v>
      </c>
      <c r="CD1366">
        <v>83.471074380165305</v>
      </c>
      <c r="CH1366">
        <v>85.714285714285694</v>
      </c>
      <c r="CL1366">
        <v>85.714285714285694</v>
      </c>
      <c r="CP1366">
        <v>100</v>
      </c>
      <c r="CT1366">
        <v>100</v>
      </c>
      <c r="CX1366">
        <v>83.3333333333333</v>
      </c>
      <c r="DB1366">
        <v>66.6666666666667</v>
      </c>
      <c r="DF1366">
        <v>75</v>
      </c>
      <c r="DJ1366">
        <v>71.428571428571402</v>
      </c>
      <c r="DN1366">
        <v>91.6666666666667</v>
      </c>
      <c r="DR1366">
        <v>100</v>
      </c>
    </row>
    <row r="1367" spans="1:124" x14ac:dyDescent="0.35">
      <c r="A1367" s="19" t="str">
        <f t="shared" si="42"/>
        <v>Equity / Assets--38625</v>
      </c>
      <c r="B1367" s="19" t="str">
        <f t="shared" si="43"/>
        <v>Equity / Assets</v>
      </c>
      <c r="C1367">
        <v>1</v>
      </c>
      <c r="D1367" s="27">
        <v>38625</v>
      </c>
      <c r="E1367">
        <v>9.3185814453209801</v>
      </c>
      <c r="F1367">
        <v>10.0289627411516</v>
      </c>
      <c r="G1367">
        <v>11.378442284261499</v>
      </c>
      <c r="H1367">
        <v>10.748912024696001</v>
      </c>
      <c r="I1367">
        <v>8.6159355473923203</v>
      </c>
      <c r="J1367">
        <v>9.9760789394996507</v>
      </c>
      <c r="K1367">
        <v>11.8735336964866</v>
      </c>
      <c r="L1367">
        <v>10.743511223535201</v>
      </c>
      <c r="M1367">
        <v>8.3978897725320198</v>
      </c>
      <c r="N1367">
        <v>9.7806677148124308</v>
      </c>
      <c r="O1367">
        <v>12.2134302624836</v>
      </c>
      <c r="P1367">
        <v>11.102722129812999</v>
      </c>
      <c r="Q1367">
        <v>9.4540760436174498</v>
      </c>
      <c r="R1367">
        <v>10.0869754491615</v>
      </c>
      <c r="S1367">
        <v>11.299418072784</v>
      </c>
      <c r="T1367">
        <v>11.079249110013199</v>
      </c>
      <c r="U1367">
        <v>8.4821979015483908</v>
      </c>
      <c r="V1367">
        <v>9.8229619968750406</v>
      </c>
      <c r="W1367">
        <v>11.5949923621518</v>
      </c>
      <c r="X1367">
        <v>10.4682521772403</v>
      </c>
      <c r="Y1367">
        <v>8.5988293262123907</v>
      </c>
      <c r="Z1367">
        <v>9.6758258721827701</v>
      </c>
      <c r="AA1367">
        <v>10.962992380995599</v>
      </c>
      <c r="AB1367">
        <v>10.7177519594487</v>
      </c>
      <c r="AC1367">
        <v>8.6698058059420102</v>
      </c>
      <c r="AD1367">
        <v>9.7169602713489809</v>
      </c>
      <c r="AE1367">
        <v>11.6288722332765</v>
      </c>
      <c r="AF1367">
        <v>10.497788796239</v>
      </c>
      <c r="AG1367">
        <v>9.4043673248529895</v>
      </c>
      <c r="AH1367">
        <v>11.0579931908094</v>
      </c>
      <c r="AI1367">
        <v>15.3757568010983</v>
      </c>
      <c r="AJ1367">
        <v>13.107448288636499</v>
      </c>
      <c r="AK1367">
        <v>8.3766057140363905</v>
      </c>
      <c r="AL1367">
        <v>9.9009556907037393</v>
      </c>
      <c r="AM1367">
        <v>11.5423439016848</v>
      </c>
      <c r="AN1367">
        <v>10.6130215043255</v>
      </c>
      <c r="AO1367">
        <v>8.8845474644381692</v>
      </c>
      <c r="AP1367">
        <v>10.2562017080114</v>
      </c>
      <c r="AQ1367">
        <v>12.467541966865401</v>
      </c>
      <c r="AR1367">
        <v>11.057368740835299</v>
      </c>
      <c r="AS1367">
        <v>8.4283546043821396</v>
      </c>
      <c r="AT1367">
        <v>9.6434114213642097</v>
      </c>
      <c r="AU1367">
        <v>11.118028290268301</v>
      </c>
      <c r="AV1367">
        <v>10.0850918920955</v>
      </c>
      <c r="AW1367">
        <v>8.2365051390426895</v>
      </c>
      <c r="AX1367">
        <v>9.7445385788944101</v>
      </c>
      <c r="AY1367">
        <v>11.0367828314563</v>
      </c>
      <c r="AZ1367">
        <v>10.142363941591601</v>
      </c>
      <c r="BA1367">
        <v>8.6808468886076895</v>
      </c>
      <c r="BB1367">
        <v>10.0907701951696</v>
      </c>
      <c r="BC1367">
        <v>11.6622728223905</v>
      </c>
      <c r="BD1367">
        <v>10.670411004640901</v>
      </c>
      <c r="BE1367">
        <v>8.8277604156338008</v>
      </c>
      <c r="BF1367">
        <v>10.2160188783542</v>
      </c>
      <c r="BG1367">
        <v>14.554248523124301</v>
      </c>
      <c r="BH1367">
        <v>15.560753174285599</v>
      </c>
      <c r="BI1367">
        <v>8.4712552491381103</v>
      </c>
      <c r="BJ1367">
        <v>9.9449171825553897</v>
      </c>
      <c r="BK1367">
        <v>12.023580691339101</v>
      </c>
      <c r="BL1367">
        <v>10.884872089891701</v>
      </c>
      <c r="BM1367">
        <v>7.5847209569965202</v>
      </c>
      <c r="BN1367">
        <v>7.8850656408178699</v>
      </c>
      <c r="BO1367">
        <v>8.4902962806102593</v>
      </c>
      <c r="BP1367">
        <v>8.1899515967888998</v>
      </c>
      <c r="BQ1367">
        <v>8.3288601032916105</v>
      </c>
      <c r="BR1367">
        <v>10.744894776576301</v>
      </c>
      <c r="BS1367">
        <v>13.2692710553687</v>
      </c>
      <c r="BT1367">
        <v>10.853236382084001</v>
      </c>
      <c r="BU1367">
        <v>7.894987777401</v>
      </c>
      <c r="BV1367">
        <v>9.6975812102357093</v>
      </c>
      <c r="BW1367">
        <v>10.6517047278174</v>
      </c>
      <c r="BX1367">
        <v>9.6374414082710693</v>
      </c>
      <c r="BZ1367" t="s">
        <v>284</v>
      </c>
      <c r="CC1367">
        <v>8.3338053307978495</v>
      </c>
      <c r="CD1367">
        <v>9.5169543859439596</v>
      </c>
      <c r="CE1367">
        <v>11.1349657596586</v>
      </c>
      <c r="CF1367">
        <v>10.950543321907601</v>
      </c>
      <c r="CG1367">
        <v>8.6148408054819399</v>
      </c>
      <c r="CH1367">
        <v>9.7875154575270997</v>
      </c>
      <c r="CI1367">
        <v>11.202111159533199</v>
      </c>
      <c r="CJ1367">
        <v>10.1693733068089</v>
      </c>
      <c r="CK1367">
        <v>8.1375681262920505</v>
      </c>
      <c r="CL1367">
        <v>9.7742592882897004</v>
      </c>
      <c r="CM1367">
        <v>11.641278388349599</v>
      </c>
      <c r="CN1367">
        <v>10.233050324223701</v>
      </c>
      <c r="CO1367">
        <v>7.8105859007187597</v>
      </c>
      <c r="CP1367">
        <v>9.1599457905627606</v>
      </c>
      <c r="CQ1367">
        <v>10.3133316407734</v>
      </c>
      <c r="CR1367">
        <v>9.39592505471831</v>
      </c>
      <c r="CS1367">
        <v>8.5842193133180107</v>
      </c>
      <c r="CT1367">
        <v>10.7038802299413</v>
      </c>
      <c r="CU1367">
        <v>15.032043605377</v>
      </c>
      <c r="CV1367">
        <v>13.1411528578006</v>
      </c>
      <c r="CW1367">
        <v>7.9975806750716796</v>
      </c>
      <c r="CX1367">
        <v>8.9490605146738602</v>
      </c>
      <c r="CY1367">
        <v>9.5405395473608792</v>
      </c>
      <c r="CZ1367">
        <v>9.0606071571042808</v>
      </c>
      <c r="DA1367">
        <v>8.6585681585226606</v>
      </c>
      <c r="DB1367">
        <v>9.3517196290625009</v>
      </c>
      <c r="DC1367">
        <v>9.3863120214891502</v>
      </c>
      <c r="DD1367">
        <v>8.9126802436536998</v>
      </c>
      <c r="DE1367">
        <v>11.6380370394132</v>
      </c>
      <c r="DF1367">
        <v>14.003097847511601</v>
      </c>
      <c r="DG1367">
        <v>17.311761295487798</v>
      </c>
      <c r="DH1367">
        <v>14.9467004873894</v>
      </c>
      <c r="DI1367">
        <v>9.7641681130529996</v>
      </c>
      <c r="DJ1367">
        <v>11.618491726208401</v>
      </c>
      <c r="DK1367">
        <v>16.4155854603395</v>
      </c>
      <c r="DL1367">
        <v>15.4154125049408</v>
      </c>
      <c r="DM1367">
        <v>9.6704316019424699</v>
      </c>
      <c r="DN1367">
        <v>10.9209764974782</v>
      </c>
      <c r="DO1367">
        <v>12.144386276989501</v>
      </c>
      <c r="DP1367">
        <v>11.2052605055027</v>
      </c>
      <c r="DQ1367">
        <v>10.8326369426432</v>
      </c>
      <c r="DR1367">
        <v>11.2490008287478</v>
      </c>
      <c r="DS1367">
        <v>11.9603967861278</v>
      </c>
      <c r="DT1367">
        <v>11.446149992668801</v>
      </c>
    </row>
    <row r="1368" spans="1:124" x14ac:dyDescent="0.35">
      <c r="A1368" s="19" t="str">
        <f t="shared" si="42"/>
        <v>Total Risk Based Capital Ratio--38625</v>
      </c>
      <c r="B1368" s="19" t="str">
        <f t="shared" si="43"/>
        <v>Total Risk Based Capital Ratio</v>
      </c>
      <c r="C1368">
        <v>2</v>
      </c>
      <c r="D1368" s="27">
        <v>38625</v>
      </c>
      <c r="E1368">
        <v>12.824999999999999</v>
      </c>
      <c r="F1368">
        <v>14.45</v>
      </c>
      <c r="G1368">
        <v>17.46</v>
      </c>
      <c r="H1368">
        <v>15.8869620253165</v>
      </c>
      <c r="I1368">
        <v>11.7</v>
      </c>
      <c r="J1368">
        <v>13.91</v>
      </c>
      <c r="K1368">
        <v>17.605</v>
      </c>
      <c r="L1368">
        <v>15.630802547770701</v>
      </c>
      <c r="M1368">
        <v>11.93</v>
      </c>
      <c r="N1368">
        <v>14.48</v>
      </c>
      <c r="O1368">
        <v>19.225000000000001</v>
      </c>
      <c r="P1368">
        <v>17.409121667343399</v>
      </c>
      <c r="Q1368">
        <v>14.12</v>
      </c>
      <c r="R1368">
        <v>15.69</v>
      </c>
      <c r="S1368">
        <v>18.48</v>
      </c>
      <c r="T1368">
        <v>17.422608695652201</v>
      </c>
      <c r="U1368">
        <v>11.5</v>
      </c>
      <c r="V1368">
        <v>13.42</v>
      </c>
      <c r="W1368">
        <v>16.510000000000002</v>
      </c>
      <c r="X1368">
        <v>14.98</v>
      </c>
      <c r="Y1368">
        <v>12.39</v>
      </c>
      <c r="Z1368">
        <v>13.98</v>
      </c>
      <c r="AA1368">
        <v>17.815000000000001</v>
      </c>
      <c r="AB1368">
        <v>15.8469620253165</v>
      </c>
      <c r="AC1368">
        <v>11.43</v>
      </c>
      <c r="AD1368">
        <v>14.025</v>
      </c>
      <c r="AE1368">
        <v>17.754999999999999</v>
      </c>
      <c r="AF1368">
        <v>15.7722916666667</v>
      </c>
      <c r="AG1368">
        <v>12.31</v>
      </c>
      <c r="AH1368">
        <v>16.285</v>
      </c>
      <c r="AI1368">
        <v>22.86</v>
      </c>
      <c r="AJ1368">
        <v>19.002558139534901</v>
      </c>
      <c r="AK1368">
        <v>12.71</v>
      </c>
      <c r="AL1368">
        <v>14.84</v>
      </c>
      <c r="AM1368">
        <v>18.824999999999999</v>
      </c>
      <c r="AN1368">
        <v>16.243880597014901</v>
      </c>
      <c r="AO1368">
        <v>12.05</v>
      </c>
      <c r="AP1368">
        <v>14.71</v>
      </c>
      <c r="AQ1368">
        <v>19.38</v>
      </c>
      <c r="AR1368">
        <v>16.547050147492602</v>
      </c>
      <c r="AS1368">
        <v>11.2475</v>
      </c>
      <c r="AT1368">
        <v>12.92</v>
      </c>
      <c r="AU1368">
        <v>15.52</v>
      </c>
      <c r="AV1368">
        <v>14.0025819672131</v>
      </c>
      <c r="AW1368">
        <v>12.64</v>
      </c>
      <c r="AX1368">
        <v>14.87</v>
      </c>
      <c r="AY1368">
        <v>18.7</v>
      </c>
      <c r="AZ1368">
        <v>16.211714285714301</v>
      </c>
      <c r="BA1368">
        <v>11.352499999999999</v>
      </c>
      <c r="BB1368">
        <v>13.64</v>
      </c>
      <c r="BC1368">
        <v>16.192499999999999</v>
      </c>
      <c r="BD1368">
        <v>14.873194444444399</v>
      </c>
      <c r="BE1368">
        <v>12.4275</v>
      </c>
      <c r="BF1368">
        <v>15</v>
      </c>
      <c r="BG1368">
        <v>23.17</v>
      </c>
      <c r="BH1368">
        <v>38.575000000000003</v>
      </c>
      <c r="BI1368">
        <v>11.7</v>
      </c>
      <c r="BJ1368">
        <v>12.375</v>
      </c>
      <c r="BK1368">
        <v>15.3675</v>
      </c>
      <c r="BL1368">
        <v>14.08</v>
      </c>
      <c r="BM1368">
        <v>10.414999999999999</v>
      </c>
      <c r="BN1368">
        <v>12.22</v>
      </c>
      <c r="BO1368">
        <v>13.942500000000001</v>
      </c>
      <c r="BP1368">
        <v>12.137499999999999</v>
      </c>
      <c r="BQ1368">
        <v>10.762499999999999</v>
      </c>
      <c r="BR1368">
        <v>14.59</v>
      </c>
      <c r="BS1368">
        <v>19.085000000000001</v>
      </c>
      <c r="BT1368">
        <v>15.2575</v>
      </c>
      <c r="BU1368">
        <v>11.305</v>
      </c>
      <c r="BV1368">
        <v>13.37</v>
      </c>
      <c r="BW1368">
        <v>18.11</v>
      </c>
      <c r="BX1368">
        <v>15.1421052631579</v>
      </c>
      <c r="BZ1368" t="s">
        <v>284</v>
      </c>
      <c r="CC1368">
        <v>10.78</v>
      </c>
      <c r="CD1368">
        <v>12.83</v>
      </c>
      <c r="CE1368">
        <v>15.965</v>
      </c>
      <c r="CF1368">
        <v>15.8151666666667</v>
      </c>
      <c r="CG1368">
        <v>11.3725</v>
      </c>
      <c r="CH1368">
        <v>12.835000000000001</v>
      </c>
      <c r="CI1368">
        <v>15.1625</v>
      </c>
      <c r="CJ1368">
        <v>13.3714285714286</v>
      </c>
      <c r="CK1368">
        <v>11.35</v>
      </c>
      <c r="CL1368">
        <v>12.49</v>
      </c>
      <c r="CM1368">
        <v>16.68</v>
      </c>
      <c r="CN1368">
        <v>14.9166666666667</v>
      </c>
      <c r="CO1368">
        <v>10.6275</v>
      </c>
      <c r="CP1368">
        <v>11.46</v>
      </c>
      <c r="CQ1368">
        <v>12.3</v>
      </c>
      <c r="CR1368">
        <v>11.975</v>
      </c>
      <c r="CS1368">
        <v>11.3375</v>
      </c>
      <c r="CT1368">
        <v>13.295</v>
      </c>
      <c r="CU1368">
        <v>22.855</v>
      </c>
      <c r="CV1368">
        <v>21.831250000000001</v>
      </c>
      <c r="CW1368">
        <v>10.28</v>
      </c>
      <c r="CX1368">
        <v>11.12</v>
      </c>
      <c r="CY1368">
        <v>14.077500000000001</v>
      </c>
      <c r="CZ1368">
        <v>12.875</v>
      </c>
      <c r="DA1368">
        <v>11.085000000000001</v>
      </c>
      <c r="DB1368">
        <v>11.16</v>
      </c>
      <c r="DC1368">
        <v>11.765000000000001</v>
      </c>
      <c r="DD1368">
        <v>11.5133333333333</v>
      </c>
      <c r="DE1368">
        <v>16.875</v>
      </c>
      <c r="DF1368">
        <v>20.260000000000002</v>
      </c>
      <c r="DG1368">
        <v>24.56</v>
      </c>
      <c r="DH1368">
        <v>21.175000000000001</v>
      </c>
      <c r="DI1368">
        <v>12.657500000000001</v>
      </c>
      <c r="DJ1368">
        <v>15.57</v>
      </c>
      <c r="DK1368">
        <v>27.337499999999999</v>
      </c>
      <c r="DL1368">
        <v>20.115714285714301</v>
      </c>
      <c r="DM1368">
        <v>12.817500000000001</v>
      </c>
      <c r="DN1368">
        <v>14.83</v>
      </c>
      <c r="DO1368">
        <v>18.682500000000001</v>
      </c>
      <c r="DP1368">
        <v>15.9175</v>
      </c>
      <c r="DQ1368">
        <v>15.164999999999999</v>
      </c>
      <c r="DR1368">
        <v>16.96</v>
      </c>
      <c r="DS1368">
        <v>18.762499999999999</v>
      </c>
      <c r="DT1368">
        <v>16.863333333333301</v>
      </c>
    </row>
    <row r="1369" spans="1:124" x14ac:dyDescent="0.35">
      <c r="A1369" s="19" t="str">
        <f t="shared" si="42"/>
        <v>Tier 1 Leverage Ratio--38625</v>
      </c>
      <c r="B1369" s="19" t="str">
        <f t="shared" si="43"/>
        <v>Tier 1 Leverage Ratio</v>
      </c>
      <c r="C1369">
        <v>3</v>
      </c>
      <c r="D1369" s="27">
        <v>38625</v>
      </c>
      <c r="E1369">
        <v>8.8849999999999998</v>
      </c>
      <c r="F1369">
        <v>9.81</v>
      </c>
      <c r="G1369">
        <v>11.09</v>
      </c>
      <c r="H1369">
        <v>10.5805063291139</v>
      </c>
      <c r="I1369">
        <v>8.5150000000000006</v>
      </c>
      <c r="J1369">
        <v>9.69</v>
      </c>
      <c r="K1369">
        <v>11.505000000000001</v>
      </c>
      <c r="L1369">
        <v>10.5801910828025</v>
      </c>
      <c r="M1369">
        <v>8.31</v>
      </c>
      <c r="N1369">
        <v>9.5500000000000007</v>
      </c>
      <c r="O1369">
        <v>11.805</v>
      </c>
      <c r="P1369">
        <v>10.9545784273921</v>
      </c>
      <c r="Q1369">
        <v>9.3249999999999993</v>
      </c>
      <c r="R1369">
        <v>10.18</v>
      </c>
      <c r="S1369">
        <v>11.305</v>
      </c>
      <c r="T1369">
        <v>10.958695652173899</v>
      </c>
      <c r="U1369">
        <v>8.4450000000000003</v>
      </c>
      <c r="V1369">
        <v>9.5399999999999991</v>
      </c>
      <c r="W1369">
        <v>11.11</v>
      </c>
      <c r="X1369">
        <v>10.2811617312073</v>
      </c>
      <c r="Y1369">
        <v>8.6</v>
      </c>
      <c r="Z1369">
        <v>9.68</v>
      </c>
      <c r="AA1369">
        <v>11.035</v>
      </c>
      <c r="AB1369">
        <v>10.873164556961999</v>
      </c>
      <c r="AC1369">
        <v>8.3000000000000007</v>
      </c>
      <c r="AD1369">
        <v>9.2799999999999994</v>
      </c>
      <c r="AE1369">
        <v>11.465</v>
      </c>
      <c r="AF1369">
        <v>10.3334375</v>
      </c>
      <c r="AG1369">
        <v>9.3275000000000006</v>
      </c>
      <c r="AH1369">
        <v>11.1</v>
      </c>
      <c r="AI1369">
        <v>14.9825</v>
      </c>
      <c r="AJ1369">
        <v>12.8379069767442</v>
      </c>
      <c r="AK1369">
        <v>8.3350000000000009</v>
      </c>
      <c r="AL1369">
        <v>9.61</v>
      </c>
      <c r="AM1369">
        <v>11.605</v>
      </c>
      <c r="AN1369">
        <v>10.5398507462687</v>
      </c>
      <c r="AO1369">
        <v>8.66</v>
      </c>
      <c r="AP1369">
        <v>10.11</v>
      </c>
      <c r="AQ1369">
        <v>12.35</v>
      </c>
      <c r="AR1369">
        <v>10.9462241887906</v>
      </c>
      <c r="AS1369">
        <v>8.3774999999999995</v>
      </c>
      <c r="AT1369">
        <v>9.3350000000000009</v>
      </c>
      <c r="AU1369">
        <v>10.87</v>
      </c>
      <c r="AV1369">
        <v>9.8940983606557396</v>
      </c>
      <c r="AW1369">
        <v>8.2899999999999991</v>
      </c>
      <c r="AX1369">
        <v>9.5399999999999991</v>
      </c>
      <c r="AY1369">
        <v>10.99</v>
      </c>
      <c r="AZ1369">
        <v>10.0085714285714</v>
      </c>
      <c r="BA1369">
        <v>8.625</v>
      </c>
      <c r="BB1369">
        <v>9.82</v>
      </c>
      <c r="BC1369">
        <v>11.1625</v>
      </c>
      <c r="BD1369">
        <v>10.5090972222222</v>
      </c>
      <c r="BE1369">
        <v>8.8725000000000005</v>
      </c>
      <c r="BF1369">
        <v>9.875</v>
      </c>
      <c r="BG1369">
        <v>13.932499999999999</v>
      </c>
      <c r="BH1369">
        <v>26.559117647058802</v>
      </c>
      <c r="BI1369">
        <v>8.07</v>
      </c>
      <c r="BJ1369">
        <v>8.6</v>
      </c>
      <c r="BK1369">
        <v>9.7974999999999994</v>
      </c>
      <c r="BL1369">
        <v>9.9849999999999994</v>
      </c>
      <c r="BM1369">
        <v>7.7350000000000003</v>
      </c>
      <c r="BN1369">
        <v>8.32</v>
      </c>
      <c r="BO1369">
        <v>8.7825000000000006</v>
      </c>
      <c r="BP1369">
        <v>8.1974999999999998</v>
      </c>
      <c r="BQ1369">
        <v>8.6225000000000005</v>
      </c>
      <c r="BR1369">
        <v>10.9</v>
      </c>
      <c r="BS1369">
        <v>13.18</v>
      </c>
      <c r="BT1369">
        <v>10.9025</v>
      </c>
      <c r="BU1369">
        <v>8.02</v>
      </c>
      <c r="BV1369">
        <v>9.5500000000000007</v>
      </c>
      <c r="BW1369">
        <v>10.664999999999999</v>
      </c>
      <c r="BX1369">
        <v>9.5089473684210493</v>
      </c>
      <c r="BZ1369" t="s">
        <v>284</v>
      </c>
      <c r="CC1369">
        <v>8.52</v>
      </c>
      <c r="CD1369">
        <v>9.5649999999999995</v>
      </c>
      <c r="CE1369">
        <v>10.855</v>
      </c>
      <c r="CF1369">
        <v>11.161666666666701</v>
      </c>
      <c r="CG1369">
        <v>8.66</v>
      </c>
      <c r="CH1369">
        <v>9.3049999999999997</v>
      </c>
      <c r="CI1369">
        <v>10.0825</v>
      </c>
      <c r="CJ1369">
        <v>9.7378571428571394</v>
      </c>
      <c r="CK1369">
        <v>8.44</v>
      </c>
      <c r="CL1369">
        <v>9.9600000000000009</v>
      </c>
      <c r="CM1369">
        <v>12.1</v>
      </c>
      <c r="CN1369">
        <v>10.092380952380999</v>
      </c>
      <c r="CO1369">
        <v>7.7925000000000004</v>
      </c>
      <c r="CP1369">
        <v>8.52</v>
      </c>
      <c r="CQ1369">
        <v>9.33</v>
      </c>
      <c r="CR1369">
        <v>9.1133333333333297</v>
      </c>
      <c r="CS1369">
        <v>8.41</v>
      </c>
      <c r="CT1369">
        <v>9.1449999999999996</v>
      </c>
      <c r="CU1369">
        <v>14.862500000000001</v>
      </c>
      <c r="CV1369">
        <v>12.65375</v>
      </c>
      <c r="CW1369">
        <v>8.15</v>
      </c>
      <c r="CX1369">
        <v>8.4</v>
      </c>
      <c r="CY1369">
        <v>8.9600000000000009</v>
      </c>
      <c r="CZ1369">
        <v>8.9483333333333395</v>
      </c>
      <c r="DA1369">
        <v>8.8650000000000002</v>
      </c>
      <c r="DB1369">
        <v>9.31</v>
      </c>
      <c r="DC1369">
        <v>9.3650000000000002</v>
      </c>
      <c r="DD1369">
        <v>9.0500000000000007</v>
      </c>
      <c r="DE1369">
        <v>11.9475</v>
      </c>
      <c r="DF1369">
        <v>14.45</v>
      </c>
      <c r="DG1369">
        <v>17.7925</v>
      </c>
      <c r="DH1369">
        <v>15.29</v>
      </c>
      <c r="DI1369">
        <v>9.2524999999999995</v>
      </c>
      <c r="DJ1369">
        <v>11.08</v>
      </c>
      <c r="DK1369">
        <v>16.45</v>
      </c>
      <c r="DL1369">
        <v>14.580714285714301</v>
      </c>
      <c r="DM1369">
        <v>9.15</v>
      </c>
      <c r="DN1369">
        <v>10.365</v>
      </c>
      <c r="DO1369">
        <v>11.705</v>
      </c>
      <c r="DP1369">
        <v>10.9233333333333</v>
      </c>
      <c r="DQ1369">
        <v>9.7324999999999999</v>
      </c>
      <c r="DR1369">
        <v>11.074999999999999</v>
      </c>
      <c r="DS1369">
        <v>12.012499999999999</v>
      </c>
      <c r="DT1369">
        <v>10.9683333333333</v>
      </c>
    </row>
    <row r="1370" spans="1:124" x14ac:dyDescent="0.35">
      <c r="A1370" s="19" t="str">
        <f t="shared" si="42"/>
        <v>ALLL / Nonaccrual Loans--38625</v>
      </c>
      <c r="B1370" s="19" t="str">
        <f t="shared" si="43"/>
        <v>ALLL / Nonaccrual Loans</v>
      </c>
      <c r="C1370">
        <v>4</v>
      </c>
      <c r="D1370" s="27">
        <v>38625</v>
      </c>
      <c r="E1370">
        <v>148.86075514874099</v>
      </c>
      <c r="F1370">
        <v>404.416612307023</v>
      </c>
      <c r="G1370">
        <v>991.43348060873802</v>
      </c>
      <c r="H1370">
        <v>1336.7628198693001</v>
      </c>
      <c r="I1370">
        <v>141.96334100057501</v>
      </c>
      <c r="J1370">
        <v>325.28301886792502</v>
      </c>
      <c r="K1370">
        <v>920.47003525264404</v>
      </c>
      <c r="L1370">
        <v>1288.20825958808</v>
      </c>
      <c r="M1370">
        <v>145.17647058823499</v>
      </c>
      <c r="N1370">
        <v>314.10129096325699</v>
      </c>
      <c r="O1370">
        <v>801.25786163522002</v>
      </c>
      <c r="P1370">
        <v>1094.08139898275</v>
      </c>
      <c r="Q1370">
        <v>166.713096822556</v>
      </c>
      <c r="R1370">
        <v>294.57921533393198</v>
      </c>
      <c r="S1370">
        <v>772.938144329897</v>
      </c>
      <c r="T1370">
        <v>831.51694196979201</v>
      </c>
      <c r="U1370">
        <v>144.13600996917</v>
      </c>
      <c r="V1370">
        <v>339.89391478733802</v>
      </c>
      <c r="W1370">
        <v>876.36836695361706</v>
      </c>
      <c r="X1370">
        <v>1177.2620132997899</v>
      </c>
      <c r="Y1370">
        <v>121.236858937563</v>
      </c>
      <c r="Z1370">
        <v>269.09909909909902</v>
      </c>
      <c r="AA1370">
        <v>722.31626120358499</v>
      </c>
      <c r="AB1370">
        <v>990.97820545365005</v>
      </c>
      <c r="AC1370">
        <v>200</v>
      </c>
      <c r="AD1370">
        <v>457.02054794520501</v>
      </c>
      <c r="AE1370">
        <v>1511.5384615384601</v>
      </c>
      <c r="AF1370">
        <v>4989.5820791446304</v>
      </c>
      <c r="AG1370">
        <v>196.64429530201301</v>
      </c>
      <c r="AH1370">
        <v>519.20903954802304</v>
      </c>
      <c r="AI1370">
        <v>2752.1739130434798</v>
      </c>
      <c r="AJ1370">
        <v>2619.13972510027</v>
      </c>
      <c r="AK1370">
        <v>105.21787915802599</v>
      </c>
      <c r="AL1370">
        <v>169.688662461588</v>
      </c>
      <c r="AM1370">
        <v>428.85895568961899</v>
      </c>
      <c r="AN1370">
        <v>552.29724100950398</v>
      </c>
      <c r="AO1370">
        <v>145.535672276995</v>
      </c>
      <c r="AP1370">
        <v>325.19964896884602</v>
      </c>
      <c r="AQ1370">
        <v>1072.59591008957</v>
      </c>
      <c r="AR1370">
        <v>1343.6742855991699</v>
      </c>
      <c r="AS1370">
        <v>143.629577157803</v>
      </c>
      <c r="AT1370">
        <v>331.14447930673799</v>
      </c>
      <c r="AU1370">
        <v>917.19153936545194</v>
      </c>
      <c r="AV1370">
        <v>1325.1069688295299</v>
      </c>
      <c r="AW1370">
        <v>127.420164233577</v>
      </c>
      <c r="AX1370">
        <v>260.04810227521199</v>
      </c>
      <c r="AY1370">
        <v>844.40626193203502</v>
      </c>
      <c r="AZ1370">
        <v>1067.9764437096101</v>
      </c>
      <c r="BA1370">
        <v>120.663807578101</v>
      </c>
      <c r="BB1370">
        <v>312.87671232876698</v>
      </c>
      <c r="BC1370">
        <v>870.05012531328305</v>
      </c>
      <c r="BD1370">
        <v>1553.7770228931399</v>
      </c>
      <c r="BE1370">
        <v>185.03865393360601</v>
      </c>
      <c r="BF1370">
        <v>498.07692307692298</v>
      </c>
      <c r="BG1370">
        <v>951.21951219512198</v>
      </c>
      <c r="BH1370">
        <v>2386.2966536550898</v>
      </c>
      <c r="BI1370">
        <v>95.906432748537995</v>
      </c>
      <c r="BJ1370">
        <v>118.97233201581</v>
      </c>
      <c r="BK1370">
        <v>257.72648655096299</v>
      </c>
      <c r="BL1370">
        <v>272.67786694792301</v>
      </c>
      <c r="BM1370">
        <v>263.96446937821401</v>
      </c>
      <c r="BN1370">
        <v>384.05797101449298</v>
      </c>
      <c r="BO1370">
        <v>467.48353096179198</v>
      </c>
      <c r="BP1370">
        <v>359.61267655517298</v>
      </c>
      <c r="BQ1370">
        <v>31.465517241379299</v>
      </c>
      <c r="BR1370">
        <v>38.7931034482759</v>
      </c>
      <c r="BS1370">
        <v>46.120689655172399</v>
      </c>
      <c r="BT1370">
        <v>38.7931034482759</v>
      </c>
      <c r="BU1370">
        <v>121.229972966291</v>
      </c>
      <c r="BV1370">
        <v>537.5</v>
      </c>
      <c r="BW1370">
        <v>1172.0149812734101</v>
      </c>
      <c r="BX1370">
        <v>2783.3184130800701</v>
      </c>
      <c r="BZ1370" t="s">
        <v>284</v>
      </c>
      <c r="CC1370">
        <v>153.60419310490701</v>
      </c>
      <c r="CD1370">
        <v>377.228231650932</v>
      </c>
      <c r="CE1370">
        <v>828.95292160410997</v>
      </c>
      <c r="CF1370">
        <v>988.56095178036298</v>
      </c>
      <c r="CG1370">
        <v>158.031081081081</v>
      </c>
      <c r="CH1370">
        <v>428.75520063267197</v>
      </c>
      <c r="CI1370">
        <v>2618.75</v>
      </c>
      <c r="CJ1370">
        <v>1771.6867596841601</v>
      </c>
      <c r="CK1370">
        <v>168.74766604427799</v>
      </c>
      <c r="CL1370">
        <v>393.66645649432502</v>
      </c>
      <c r="CM1370">
        <v>1179.6566998892599</v>
      </c>
      <c r="CN1370">
        <v>3779.51018568165</v>
      </c>
      <c r="CO1370">
        <v>1077.49687844289</v>
      </c>
      <c r="CP1370">
        <v>1633.1428571428601</v>
      </c>
      <c r="CQ1370">
        <v>2256.9823874755398</v>
      </c>
      <c r="CR1370">
        <v>1678.605224898</v>
      </c>
      <c r="CS1370">
        <v>641.59130707797897</v>
      </c>
      <c r="CT1370">
        <v>1152.6802218114599</v>
      </c>
      <c r="CU1370">
        <v>91159.673444239103</v>
      </c>
      <c r="CV1370">
        <v>60816.616426940898</v>
      </c>
      <c r="CW1370">
        <v>214.45783132530099</v>
      </c>
      <c r="CX1370">
        <v>772.86516853932596</v>
      </c>
      <c r="CY1370">
        <v>1480.3418803418799</v>
      </c>
      <c r="CZ1370">
        <v>4103.8338711021497</v>
      </c>
      <c r="DA1370">
        <v>265.90411417677802</v>
      </c>
      <c r="DB1370">
        <v>485.6093979442</v>
      </c>
      <c r="DC1370">
        <v>1040.8629513992801</v>
      </c>
      <c r="DD1370">
        <v>709.308244402642</v>
      </c>
      <c r="DE1370">
        <v>1771.71052631579</v>
      </c>
      <c r="DF1370">
        <v>3025</v>
      </c>
      <c r="DG1370">
        <v>5473.0504587156001</v>
      </c>
      <c r="DH1370">
        <v>3821.5073233542598</v>
      </c>
      <c r="DI1370">
        <v>193.02074857607801</v>
      </c>
      <c r="DJ1370">
        <v>514.846283495477</v>
      </c>
      <c r="DK1370">
        <v>1807.72129548203</v>
      </c>
      <c r="DL1370">
        <v>2605.0500282485</v>
      </c>
      <c r="DM1370">
        <v>89.407035206245993</v>
      </c>
      <c r="DN1370">
        <v>163.473053892216</v>
      </c>
      <c r="DO1370">
        <v>1037.29914529915</v>
      </c>
      <c r="DP1370">
        <v>986.72816245043805</v>
      </c>
      <c r="DQ1370">
        <v>107.066529731172</v>
      </c>
      <c r="DR1370">
        <v>134.74455678063899</v>
      </c>
      <c r="DS1370">
        <v>290.08254953809097</v>
      </c>
      <c r="DT1370">
        <v>258.44401758346601</v>
      </c>
    </row>
    <row r="1371" spans="1:124" x14ac:dyDescent="0.35">
      <c r="A1371" s="19" t="str">
        <f t="shared" si="42"/>
        <v>[NCL + OREO] / [Total Loans + OREO]--38625</v>
      </c>
      <c r="B1371" s="19" t="str">
        <f t="shared" si="43"/>
        <v>[NCL + OREO] / [Total Loans + OREO]</v>
      </c>
      <c r="C1371">
        <v>5</v>
      </c>
      <c r="D1371" s="27">
        <v>38625</v>
      </c>
      <c r="E1371">
        <v>0.26112534929486603</v>
      </c>
      <c r="F1371">
        <v>0.79295154185021999</v>
      </c>
      <c r="G1371">
        <v>1.5650009365190001</v>
      </c>
      <c r="H1371">
        <v>1.04780939447857</v>
      </c>
      <c r="I1371">
        <v>0.236099634045567</v>
      </c>
      <c r="J1371">
        <v>0.73161866889017202</v>
      </c>
      <c r="K1371">
        <v>1.4505087535537899</v>
      </c>
      <c r="L1371">
        <v>1.0367899396490401</v>
      </c>
      <c r="M1371">
        <v>0.17792731346874399</v>
      </c>
      <c r="N1371">
        <v>0.60481648925361198</v>
      </c>
      <c r="O1371">
        <v>1.3465081677144699</v>
      </c>
      <c r="P1371">
        <v>0.95713033700508199</v>
      </c>
      <c r="Q1371">
        <v>0.95019113389473198</v>
      </c>
      <c r="R1371">
        <v>1.3955965424163901</v>
      </c>
      <c r="S1371">
        <v>1.9117667149055599</v>
      </c>
      <c r="T1371">
        <v>1.6514639103616999</v>
      </c>
      <c r="U1371">
        <v>0.205071577868044</v>
      </c>
      <c r="V1371">
        <v>0.65868263473053901</v>
      </c>
      <c r="W1371">
        <v>1.3819844899582401</v>
      </c>
      <c r="X1371">
        <v>1.02204965144548</v>
      </c>
      <c r="Y1371">
        <v>0.25538173191110403</v>
      </c>
      <c r="Z1371">
        <v>0.94780588491192996</v>
      </c>
      <c r="AA1371">
        <v>2.0749880020468701</v>
      </c>
      <c r="AB1371">
        <v>1.3274497295235299</v>
      </c>
      <c r="AC1371">
        <v>0.299517387848587</v>
      </c>
      <c r="AD1371">
        <v>0.66534985027625204</v>
      </c>
      <c r="AE1371">
        <v>1.2200977541045701</v>
      </c>
      <c r="AF1371">
        <v>0.98758097093626995</v>
      </c>
      <c r="AG1371">
        <v>0.16058268323184799</v>
      </c>
      <c r="AH1371">
        <v>0.790551934584932</v>
      </c>
      <c r="AI1371">
        <v>1.36726173715688</v>
      </c>
      <c r="AJ1371">
        <v>0.93290530594719101</v>
      </c>
      <c r="AK1371">
        <v>0.43643674993020898</v>
      </c>
      <c r="AL1371">
        <v>0.81847610764845202</v>
      </c>
      <c r="AM1371">
        <v>1.3553173105360099</v>
      </c>
      <c r="AN1371">
        <v>1.0690102323691599</v>
      </c>
      <c r="AO1371">
        <v>0.235304868297809</v>
      </c>
      <c r="AP1371">
        <v>0.739987216765842</v>
      </c>
      <c r="AQ1371">
        <v>1.46732613908873</v>
      </c>
      <c r="AR1371">
        <v>1.07450801809989</v>
      </c>
      <c r="AS1371">
        <v>0.229141426811444</v>
      </c>
      <c r="AT1371">
        <v>0.696677560633987</v>
      </c>
      <c r="AU1371">
        <v>1.33166809320728</v>
      </c>
      <c r="AV1371">
        <v>0.94138178304000697</v>
      </c>
      <c r="AW1371">
        <v>0.42318255703155699</v>
      </c>
      <c r="AX1371">
        <v>0.85543466383603095</v>
      </c>
      <c r="AY1371">
        <v>1.7787494239437101</v>
      </c>
      <c r="AZ1371">
        <v>1.25865595713588</v>
      </c>
      <c r="BA1371">
        <v>0.184846152548856</v>
      </c>
      <c r="BB1371">
        <v>0.79650643894656803</v>
      </c>
      <c r="BC1371">
        <v>1.57029749919589</v>
      </c>
      <c r="BD1371">
        <v>1.13690386360078</v>
      </c>
      <c r="BE1371">
        <v>0.26129945965089901</v>
      </c>
      <c r="BF1371">
        <v>0.659111659492013</v>
      </c>
      <c r="BG1371">
        <v>0.97729726457389798</v>
      </c>
      <c r="BH1371">
        <v>0.89539980809391095</v>
      </c>
      <c r="BI1371">
        <v>0.69145148795150602</v>
      </c>
      <c r="BJ1371">
        <v>0.75716158946997303</v>
      </c>
      <c r="BK1371">
        <v>1.87253416206027</v>
      </c>
      <c r="BL1371">
        <v>1.2062097415292099</v>
      </c>
      <c r="BM1371">
        <v>0.14883068632393201</v>
      </c>
      <c r="BN1371">
        <v>0.31474564266611199</v>
      </c>
      <c r="BO1371">
        <v>0.68404805997387497</v>
      </c>
      <c r="BP1371">
        <v>0.51813310363169396</v>
      </c>
      <c r="BQ1371">
        <v>5.7299346245340103E-2</v>
      </c>
      <c r="BR1371">
        <v>0.89007337688946098</v>
      </c>
      <c r="BS1371">
        <v>2.07037612574223</v>
      </c>
      <c r="BT1371">
        <v>1.2376020950980999</v>
      </c>
      <c r="BU1371">
        <v>0.47857049049626099</v>
      </c>
      <c r="BV1371">
        <v>0.84560730527509398</v>
      </c>
      <c r="BW1371">
        <v>1.4762717603842901</v>
      </c>
      <c r="BX1371">
        <v>1.6658414763237901</v>
      </c>
      <c r="BZ1371" t="s">
        <v>284</v>
      </c>
      <c r="CC1371">
        <v>0.173597342286374</v>
      </c>
      <c r="CD1371">
        <v>0.47177927737680703</v>
      </c>
      <c r="CE1371">
        <v>1.1149573337626799</v>
      </c>
      <c r="CF1371">
        <v>0.84617204501935195</v>
      </c>
      <c r="CG1371">
        <v>0.47697349034189501</v>
      </c>
      <c r="CH1371">
        <v>1.0815666439406499</v>
      </c>
      <c r="CI1371">
        <v>1.51940374518188</v>
      </c>
      <c r="CJ1371">
        <v>1.0831658550189101</v>
      </c>
      <c r="CK1371">
        <v>0.205071577868044</v>
      </c>
      <c r="CL1371">
        <v>0.70605592243922999</v>
      </c>
      <c r="CM1371">
        <v>1.20046797904268</v>
      </c>
      <c r="CN1371">
        <v>0.72344869238442699</v>
      </c>
      <c r="CO1371">
        <v>0.209166890018883</v>
      </c>
      <c r="CP1371">
        <v>0.290281393437688</v>
      </c>
      <c r="CQ1371">
        <v>0.85904251335455395</v>
      </c>
      <c r="CR1371">
        <v>0.50118645397563799</v>
      </c>
      <c r="CS1371">
        <v>1.10709277437449E-2</v>
      </c>
      <c r="CT1371">
        <v>0.155910260610097</v>
      </c>
      <c r="CU1371">
        <v>0.43215443073231002</v>
      </c>
      <c r="CV1371">
        <v>0.35560508926915901</v>
      </c>
      <c r="CW1371">
        <v>0.157531069962558</v>
      </c>
      <c r="CX1371">
        <v>0.47740321477387498</v>
      </c>
      <c r="CY1371">
        <v>0.84269519359813905</v>
      </c>
      <c r="CZ1371">
        <v>0.75109456275931996</v>
      </c>
      <c r="DA1371">
        <v>0.338334460591035</v>
      </c>
      <c r="DB1371">
        <v>0.40025427048762302</v>
      </c>
      <c r="DC1371">
        <v>1.6219679563779199</v>
      </c>
      <c r="DD1371">
        <v>1.17345018781676</v>
      </c>
      <c r="DE1371">
        <v>1.5254568684926599</v>
      </c>
      <c r="DF1371">
        <v>2.23310814633719</v>
      </c>
      <c r="DG1371">
        <v>2.84411553660185</v>
      </c>
      <c r="DH1371">
        <v>2.1364642587573202</v>
      </c>
      <c r="DI1371">
        <v>0.75849206974882899</v>
      </c>
      <c r="DJ1371">
        <v>0.99550780575164399</v>
      </c>
      <c r="DK1371">
        <v>1.8351242836155399</v>
      </c>
      <c r="DL1371">
        <v>1.16708025657089</v>
      </c>
      <c r="DM1371">
        <v>8.4857217286464004E-2</v>
      </c>
      <c r="DN1371">
        <v>0.65712088138389502</v>
      </c>
      <c r="DO1371">
        <v>1.8618128157128999</v>
      </c>
      <c r="DP1371">
        <v>1.1579766980444499</v>
      </c>
      <c r="DQ1371">
        <v>0.52485511470799995</v>
      </c>
      <c r="DR1371">
        <v>1.0072321860546301</v>
      </c>
      <c r="DS1371">
        <v>1.1748067215788101</v>
      </c>
      <c r="DT1371">
        <v>0.96335423467306902</v>
      </c>
    </row>
    <row r="1372" spans="1:124" x14ac:dyDescent="0.35">
      <c r="A1372" s="19" t="str">
        <f t="shared" si="42"/>
        <v>[Noncurrent + Delinquent Loans] / [Capital + ALLL]--38625</v>
      </c>
      <c r="B1372" s="19" t="str">
        <f t="shared" si="43"/>
        <v>[Noncurrent + Delinquent Loans] / [Capital + ALLL]</v>
      </c>
      <c r="C1372">
        <v>6</v>
      </c>
      <c r="D1372" s="27">
        <v>38625</v>
      </c>
      <c r="E1372">
        <v>5.2323116164968599</v>
      </c>
      <c r="F1372">
        <v>10.403465147990699</v>
      </c>
      <c r="G1372">
        <v>15.013704681138799</v>
      </c>
      <c r="H1372">
        <v>11.5878959302075</v>
      </c>
      <c r="I1372">
        <v>4.7200221041724202</v>
      </c>
      <c r="J1372">
        <v>10.1576182136602</v>
      </c>
      <c r="K1372">
        <v>17.1846409267709</v>
      </c>
      <c r="L1372">
        <v>12.333075701051399</v>
      </c>
      <c r="M1372">
        <v>3.2710278885198298</v>
      </c>
      <c r="N1372">
        <v>8.1594426735894299</v>
      </c>
      <c r="O1372">
        <v>15.0589658316969</v>
      </c>
      <c r="P1372">
        <v>10.513610736740199</v>
      </c>
      <c r="Q1372">
        <v>9.9136188688712004</v>
      </c>
      <c r="R1372">
        <v>12.967237678694399</v>
      </c>
      <c r="S1372">
        <v>19.195923065028701</v>
      </c>
      <c r="T1372">
        <v>15.792865304247499</v>
      </c>
      <c r="U1372">
        <v>4.6188239300440799</v>
      </c>
      <c r="V1372">
        <v>9.9460718225272693</v>
      </c>
      <c r="W1372">
        <v>16.9502651493931</v>
      </c>
      <c r="X1372">
        <v>12.5006655478902</v>
      </c>
      <c r="Y1372">
        <v>7.3819732810116996</v>
      </c>
      <c r="Z1372">
        <v>12.3459832429768</v>
      </c>
      <c r="AA1372">
        <v>20.1694307092428</v>
      </c>
      <c r="AB1372">
        <v>14.4568713952522</v>
      </c>
      <c r="AC1372">
        <v>3.90913336992383</v>
      </c>
      <c r="AD1372">
        <v>7.8990720451172098</v>
      </c>
      <c r="AE1372">
        <v>13.137973808297399</v>
      </c>
      <c r="AF1372">
        <v>10.1938338330863</v>
      </c>
      <c r="AG1372">
        <v>3.1944814070061498</v>
      </c>
      <c r="AH1372">
        <v>8.7805170396793404</v>
      </c>
      <c r="AI1372">
        <v>12.357373615570401</v>
      </c>
      <c r="AJ1372">
        <v>9.2201902925069792</v>
      </c>
      <c r="AK1372">
        <v>6.3978426995901998</v>
      </c>
      <c r="AL1372">
        <v>16.598716496791202</v>
      </c>
      <c r="AM1372">
        <v>21.124320925359701</v>
      </c>
      <c r="AN1372">
        <v>16.9100450194695</v>
      </c>
      <c r="AO1372">
        <v>4.6272493573264804</v>
      </c>
      <c r="AP1372">
        <v>9.3453724604966109</v>
      </c>
      <c r="AQ1372">
        <v>16.206150888995701</v>
      </c>
      <c r="AR1372">
        <v>11.620630284400001</v>
      </c>
      <c r="AS1372">
        <v>4.9451124323158702</v>
      </c>
      <c r="AT1372">
        <v>10.225231926862801</v>
      </c>
      <c r="AU1372">
        <v>17.419768594426898</v>
      </c>
      <c r="AV1372">
        <v>12.7011353554509</v>
      </c>
      <c r="AW1372">
        <v>7.7537058152793596</v>
      </c>
      <c r="AX1372">
        <v>14.338235294117601</v>
      </c>
      <c r="AY1372">
        <v>23.049487293802901</v>
      </c>
      <c r="AZ1372">
        <v>16.8393508579965</v>
      </c>
      <c r="BA1372">
        <v>3.8657380934269101</v>
      </c>
      <c r="BB1372">
        <v>10.485998734434</v>
      </c>
      <c r="BC1372">
        <v>18.290841681210502</v>
      </c>
      <c r="BD1372">
        <v>13.0243278259567</v>
      </c>
      <c r="BE1372">
        <v>3.8816998570627401</v>
      </c>
      <c r="BF1372">
        <v>8.2162506597937206</v>
      </c>
      <c r="BG1372">
        <v>12.284121512035499</v>
      </c>
      <c r="BH1372">
        <v>8.7491746712897491</v>
      </c>
      <c r="BI1372">
        <v>8.1878211997229702</v>
      </c>
      <c r="BJ1372">
        <v>12.0329406050784</v>
      </c>
      <c r="BK1372">
        <v>25.703907609592701</v>
      </c>
      <c r="BL1372">
        <v>16.659010377079301</v>
      </c>
      <c r="BM1372">
        <v>3.5018892259874499</v>
      </c>
      <c r="BN1372">
        <v>9.1859025452151801</v>
      </c>
      <c r="BO1372">
        <v>18.5902533433879</v>
      </c>
      <c r="BP1372">
        <v>12.9062400241602</v>
      </c>
      <c r="BQ1372">
        <v>6.47468621599511</v>
      </c>
      <c r="BR1372">
        <v>17.004794392477599</v>
      </c>
      <c r="BS1372">
        <v>26.5584470572079</v>
      </c>
      <c r="BT1372">
        <v>16.0283388807254</v>
      </c>
      <c r="BU1372">
        <v>8.1436080800690096</v>
      </c>
      <c r="BV1372">
        <v>14.0584795321637</v>
      </c>
      <c r="BW1372">
        <v>21.174384734911101</v>
      </c>
      <c r="BX1372">
        <v>17.186845428483501</v>
      </c>
      <c r="BZ1372" t="s">
        <v>284</v>
      </c>
      <c r="CC1372">
        <v>3.2861473536992198</v>
      </c>
      <c r="CD1372">
        <v>7.7860143260737198</v>
      </c>
      <c r="CE1372">
        <v>15.82431315609</v>
      </c>
      <c r="CF1372">
        <v>10.241189788988899</v>
      </c>
      <c r="CG1372">
        <v>4.5299552602926996</v>
      </c>
      <c r="CH1372">
        <v>16.667292322634999</v>
      </c>
      <c r="CI1372">
        <v>20.716965540713399</v>
      </c>
      <c r="CJ1372">
        <v>13.7881486233429</v>
      </c>
      <c r="CK1372">
        <v>5.20318279460552</v>
      </c>
      <c r="CL1372">
        <v>10.993037742762899</v>
      </c>
      <c r="CM1372">
        <v>16.548000938893701</v>
      </c>
      <c r="CN1372">
        <v>12.3946314991999</v>
      </c>
      <c r="CO1372">
        <v>3.7409076237490302</v>
      </c>
      <c r="CP1372">
        <v>9.0365973012956395</v>
      </c>
      <c r="CQ1372">
        <v>11.431831462815699</v>
      </c>
      <c r="CR1372">
        <v>7.7754759173482597</v>
      </c>
      <c r="CS1372">
        <v>0.41723801960726298</v>
      </c>
      <c r="CT1372">
        <v>4.0235810090663797</v>
      </c>
      <c r="CU1372">
        <v>8.7333303782578806</v>
      </c>
      <c r="CV1372">
        <v>5.1914113584730499</v>
      </c>
      <c r="CW1372">
        <v>6.85420905514047</v>
      </c>
      <c r="CX1372">
        <v>10.900874330880599</v>
      </c>
      <c r="CY1372">
        <v>14.1870980318888</v>
      </c>
      <c r="CZ1372">
        <v>11.0748331935434</v>
      </c>
      <c r="DA1372">
        <v>12.5342033639542</v>
      </c>
      <c r="DB1372">
        <v>21.263919821826299</v>
      </c>
      <c r="DC1372">
        <v>23.547411805956902</v>
      </c>
      <c r="DD1372">
        <v>16.966436839331902</v>
      </c>
      <c r="DE1372">
        <v>0.94971708255915599</v>
      </c>
      <c r="DF1372">
        <v>5.39039069854842</v>
      </c>
      <c r="DG1372">
        <v>9.6722313651737704</v>
      </c>
      <c r="DH1372">
        <v>5.2315577491845104</v>
      </c>
      <c r="DI1372">
        <v>6.4836669647567398</v>
      </c>
      <c r="DJ1372">
        <v>9.9999205928136199</v>
      </c>
      <c r="DK1372">
        <v>19.2602623647862</v>
      </c>
      <c r="DL1372">
        <v>11.912743428011501</v>
      </c>
      <c r="DM1372">
        <v>4.4880494333951102</v>
      </c>
      <c r="DN1372">
        <v>14.9648292474438</v>
      </c>
      <c r="DO1372">
        <v>23.7069852982093</v>
      </c>
      <c r="DP1372">
        <v>16.637779981967601</v>
      </c>
      <c r="DQ1372">
        <v>15.7089686424651</v>
      </c>
      <c r="DR1372">
        <v>17.535601288454799</v>
      </c>
      <c r="DS1372">
        <v>17.997573477296498</v>
      </c>
      <c r="DT1372">
        <v>15.6524909029376</v>
      </c>
    </row>
    <row r="1373" spans="1:124" x14ac:dyDescent="0.35">
      <c r="A1373" s="19" t="str">
        <f t="shared" si="42"/>
        <v xml:space="preserve">  Ag [NCL+DQ] / [Capital + ALLL]--38625</v>
      </c>
      <c r="B1373" s="19" t="str">
        <f t="shared" si="43"/>
        <v xml:space="preserve">  Ag [NCL+DQ] / [Capital + ALLL]</v>
      </c>
      <c r="C1373">
        <v>7</v>
      </c>
      <c r="D1373" s="27">
        <v>38625</v>
      </c>
      <c r="E1373">
        <v>0</v>
      </c>
      <c r="F1373">
        <v>1.72413793103448E-2</v>
      </c>
      <c r="G1373">
        <v>1.2571972016720101</v>
      </c>
      <c r="H1373">
        <v>1.4658560823476301</v>
      </c>
      <c r="I1373">
        <v>0</v>
      </c>
      <c r="J1373">
        <v>0</v>
      </c>
      <c r="K1373">
        <v>1.4160678743900801</v>
      </c>
      <c r="L1373">
        <v>1.3885469053935</v>
      </c>
      <c r="M1373">
        <v>0</v>
      </c>
      <c r="N1373">
        <v>0</v>
      </c>
      <c r="O1373">
        <v>0.35034344736789402</v>
      </c>
      <c r="P1373">
        <v>0.70276234352633105</v>
      </c>
      <c r="Q1373">
        <v>0</v>
      </c>
      <c r="R1373">
        <v>0</v>
      </c>
      <c r="S1373">
        <v>0</v>
      </c>
      <c r="T1373">
        <v>1.6268759913775601E-2</v>
      </c>
      <c r="U1373">
        <v>0</v>
      </c>
      <c r="V1373">
        <v>0</v>
      </c>
      <c r="W1373">
        <v>1.1439601862656401</v>
      </c>
      <c r="X1373">
        <v>1.3236073852522501</v>
      </c>
      <c r="Y1373">
        <v>0</v>
      </c>
      <c r="Z1373">
        <v>4.49438202247191E-2</v>
      </c>
      <c r="AA1373">
        <v>1.2019486838923401</v>
      </c>
      <c r="AB1373">
        <v>1.63051109668924</v>
      </c>
      <c r="AC1373">
        <v>0</v>
      </c>
      <c r="AD1373">
        <v>0.97828870836876902</v>
      </c>
      <c r="AE1373">
        <v>3.5317497306044099</v>
      </c>
      <c r="AF1373">
        <v>2.5358939387289898</v>
      </c>
      <c r="AG1373">
        <v>0</v>
      </c>
      <c r="AH1373">
        <v>8.2669505996502302E-2</v>
      </c>
      <c r="AI1373">
        <v>1.3830518847976201</v>
      </c>
      <c r="AJ1373">
        <v>1.3191663841972701</v>
      </c>
      <c r="AK1373">
        <v>0</v>
      </c>
      <c r="AL1373">
        <v>0</v>
      </c>
      <c r="AM1373">
        <v>0.62901256345166401</v>
      </c>
      <c r="AN1373">
        <v>1.09960162902516</v>
      </c>
      <c r="AO1373">
        <v>0</v>
      </c>
      <c r="AP1373">
        <v>0.68417001624903795</v>
      </c>
      <c r="AQ1373">
        <v>3.5281146637265701</v>
      </c>
      <c r="AR1373">
        <v>2.4488759365250998</v>
      </c>
      <c r="AS1373">
        <v>0</v>
      </c>
      <c r="AT1373">
        <v>0</v>
      </c>
      <c r="AU1373">
        <v>1.1320217962004799</v>
      </c>
      <c r="AV1373">
        <v>1.2258447696382799</v>
      </c>
      <c r="AW1373">
        <v>0</v>
      </c>
      <c r="AX1373">
        <v>0</v>
      </c>
      <c r="AY1373">
        <v>0.45980214574334699</v>
      </c>
      <c r="AZ1373">
        <v>0.99861629302689203</v>
      </c>
      <c r="BA1373">
        <v>0</v>
      </c>
      <c r="BB1373">
        <v>0</v>
      </c>
      <c r="BC1373">
        <v>0.37596660472170301</v>
      </c>
      <c r="BD1373">
        <v>0.74933734950838005</v>
      </c>
      <c r="BE1373">
        <v>0</v>
      </c>
      <c r="BF1373">
        <v>0</v>
      </c>
      <c r="BG1373">
        <v>0.710620335798967</v>
      </c>
      <c r="BH1373">
        <v>0.62709642869774695</v>
      </c>
      <c r="BI1373">
        <v>0.188711283539331</v>
      </c>
      <c r="BJ1373">
        <v>0.85627436926231604</v>
      </c>
      <c r="BK1373">
        <v>1.0378297079812</v>
      </c>
      <c r="BL1373">
        <v>0.93381702418914203</v>
      </c>
      <c r="BM1373">
        <v>0</v>
      </c>
      <c r="BN1373">
        <v>0</v>
      </c>
      <c r="BO1373">
        <v>0</v>
      </c>
      <c r="BP1373">
        <v>0</v>
      </c>
      <c r="BQ1373">
        <v>0</v>
      </c>
      <c r="BR1373">
        <v>6.0477774417901399E-2</v>
      </c>
      <c r="BS1373">
        <v>3.2778154081875401</v>
      </c>
      <c r="BT1373">
        <v>3.21733763376964</v>
      </c>
      <c r="BU1373">
        <v>0</v>
      </c>
      <c r="BV1373">
        <v>0</v>
      </c>
      <c r="BW1373">
        <v>0</v>
      </c>
      <c r="BX1373">
        <v>0</v>
      </c>
      <c r="BZ1373" t="s">
        <v>284</v>
      </c>
      <c r="CC1373">
        <v>0</v>
      </c>
      <c r="CD1373">
        <v>0</v>
      </c>
      <c r="CE1373">
        <v>0</v>
      </c>
      <c r="CF1373">
        <v>0.367853027647569</v>
      </c>
      <c r="CG1373">
        <v>0</v>
      </c>
      <c r="CH1373">
        <v>0</v>
      </c>
      <c r="CI1373">
        <v>1.1508630356388001</v>
      </c>
      <c r="CJ1373">
        <v>1.11266383205806</v>
      </c>
      <c r="CK1373">
        <v>0</v>
      </c>
      <c r="CL1373">
        <v>0</v>
      </c>
      <c r="CM1373">
        <v>0.77897700610042198</v>
      </c>
      <c r="CN1373">
        <v>2.8468492823965201</v>
      </c>
      <c r="CO1373">
        <v>0</v>
      </c>
      <c r="CP1373">
        <v>0.44787260512565302</v>
      </c>
      <c r="CQ1373">
        <v>1.5983751723806201</v>
      </c>
      <c r="CR1373">
        <v>0.79342176187660496</v>
      </c>
      <c r="CS1373">
        <v>0</v>
      </c>
      <c r="CT1373">
        <v>0.40389088242399401</v>
      </c>
      <c r="CU1373">
        <v>0.82490297168348403</v>
      </c>
      <c r="CV1373">
        <v>0.73359880547351697</v>
      </c>
      <c r="CW1373">
        <v>0</v>
      </c>
      <c r="CX1373">
        <v>0.81067369043109505</v>
      </c>
      <c r="CY1373">
        <v>2.7966952636937399</v>
      </c>
      <c r="CZ1373">
        <v>1.6374687741162299</v>
      </c>
      <c r="DA1373">
        <v>0.21018930957683701</v>
      </c>
      <c r="DB1373">
        <v>0.42037861915367503</v>
      </c>
      <c r="DC1373">
        <v>0.576989616665467</v>
      </c>
      <c r="DD1373">
        <v>0.38465974444364398</v>
      </c>
      <c r="DE1373">
        <v>0</v>
      </c>
      <c r="DF1373">
        <v>0</v>
      </c>
      <c r="DG1373">
        <v>1.09617248062016</v>
      </c>
      <c r="DH1373">
        <v>1.09617248062016</v>
      </c>
      <c r="DI1373">
        <v>0</v>
      </c>
      <c r="DJ1373">
        <v>8.5113626691633295E-4</v>
      </c>
      <c r="DK1373">
        <v>0.75387437608262597</v>
      </c>
      <c r="DL1373">
        <v>0.46431988330912199</v>
      </c>
      <c r="DM1373">
        <v>0</v>
      </c>
      <c r="DN1373">
        <v>0</v>
      </c>
      <c r="DO1373">
        <v>2.1315130592283702</v>
      </c>
      <c r="DP1373">
        <v>1.8066854926953999</v>
      </c>
      <c r="DQ1373">
        <v>0.18762179257828199</v>
      </c>
      <c r="DR1373">
        <v>0.27009802009411599</v>
      </c>
      <c r="DS1373">
        <v>0.98296888141295202</v>
      </c>
      <c r="DT1373">
        <v>1.0300921912031</v>
      </c>
    </row>
    <row r="1374" spans="1:124" x14ac:dyDescent="0.35">
      <c r="A1374" s="19" t="str">
        <f t="shared" si="42"/>
        <v xml:space="preserve">  CLD [NCL+DQ] / [Capital + ALLL]--38625</v>
      </c>
      <c r="B1374" s="19" t="str">
        <f t="shared" si="43"/>
        <v xml:space="preserve">  CLD [NCL+DQ] / [Capital + ALLL]</v>
      </c>
      <c r="C1374">
        <v>8</v>
      </c>
      <c r="D1374" s="27">
        <v>38625</v>
      </c>
      <c r="E1374">
        <v>0</v>
      </c>
      <c r="F1374">
        <v>0</v>
      </c>
      <c r="G1374">
        <v>0.78730938751551405</v>
      </c>
      <c r="H1374">
        <v>0.84764611195518702</v>
      </c>
      <c r="I1374">
        <v>0</v>
      </c>
      <c r="J1374">
        <v>0</v>
      </c>
      <c r="K1374">
        <v>0</v>
      </c>
      <c r="L1374">
        <v>0.57880145602423405</v>
      </c>
      <c r="M1374">
        <v>0</v>
      </c>
      <c r="N1374">
        <v>0</v>
      </c>
      <c r="O1374">
        <v>0.24320652558737599</v>
      </c>
      <c r="P1374">
        <v>0.57239136887004105</v>
      </c>
      <c r="Q1374">
        <v>0</v>
      </c>
      <c r="R1374">
        <v>0</v>
      </c>
      <c r="S1374">
        <v>0</v>
      </c>
      <c r="T1374">
        <v>0.208531613087065</v>
      </c>
      <c r="U1374">
        <v>0</v>
      </c>
      <c r="V1374">
        <v>0</v>
      </c>
      <c r="W1374">
        <v>0</v>
      </c>
      <c r="X1374">
        <v>0.60276946982177904</v>
      </c>
      <c r="Y1374">
        <v>0</v>
      </c>
      <c r="Z1374">
        <v>0</v>
      </c>
      <c r="AA1374">
        <v>0.92873461220791098</v>
      </c>
      <c r="AB1374">
        <v>0.92392928430322196</v>
      </c>
      <c r="AC1374">
        <v>0</v>
      </c>
      <c r="AD1374">
        <v>0</v>
      </c>
      <c r="AE1374">
        <v>0</v>
      </c>
      <c r="AF1374">
        <v>0.34972921375361499</v>
      </c>
      <c r="AG1374">
        <v>0</v>
      </c>
      <c r="AH1374">
        <v>0</v>
      </c>
      <c r="AI1374">
        <v>0</v>
      </c>
      <c r="AJ1374">
        <v>0.62655651712840099</v>
      </c>
      <c r="AK1374">
        <v>0</v>
      </c>
      <c r="AL1374">
        <v>0</v>
      </c>
      <c r="AM1374">
        <v>0.40945520792024898</v>
      </c>
      <c r="AN1374">
        <v>1.55952180615415</v>
      </c>
      <c r="AO1374">
        <v>0</v>
      </c>
      <c r="AP1374">
        <v>0</v>
      </c>
      <c r="AQ1374">
        <v>0</v>
      </c>
      <c r="AR1374">
        <v>0.28965597818470401</v>
      </c>
      <c r="AS1374">
        <v>0</v>
      </c>
      <c r="AT1374">
        <v>0</v>
      </c>
      <c r="AU1374">
        <v>0.48664187022120098</v>
      </c>
      <c r="AV1374">
        <v>0.87650176444295902</v>
      </c>
      <c r="AW1374">
        <v>0</v>
      </c>
      <c r="AX1374">
        <v>0</v>
      </c>
      <c r="AY1374">
        <v>0</v>
      </c>
      <c r="AZ1374">
        <v>0.60414597964361505</v>
      </c>
      <c r="BA1374">
        <v>0</v>
      </c>
      <c r="BB1374">
        <v>0</v>
      </c>
      <c r="BC1374">
        <v>0</v>
      </c>
      <c r="BD1374">
        <v>0.62269010439132799</v>
      </c>
      <c r="BE1374">
        <v>0</v>
      </c>
      <c r="BF1374">
        <v>0</v>
      </c>
      <c r="BG1374">
        <v>1.6926965784959801E-2</v>
      </c>
      <c r="BH1374">
        <v>0.39422949796592299</v>
      </c>
      <c r="BI1374">
        <v>0.53123960458057995</v>
      </c>
      <c r="BJ1374">
        <v>0.95834640340788002</v>
      </c>
      <c r="BK1374">
        <v>1.2103181597591901</v>
      </c>
      <c r="BL1374">
        <v>1.53458421672151</v>
      </c>
      <c r="BM1374">
        <v>1.6926965784959801E-2</v>
      </c>
      <c r="BN1374">
        <v>1.5839493315342801</v>
      </c>
      <c r="BO1374">
        <v>3.2106218889850999</v>
      </c>
      <c r="BP1374">
        <v>1.6435995232357801</v>
      </c>
      <c r="BQ1374">
        <v>0</v>
      </c>
      <c r="BR1374">
        <v>0.40507490064200502</v>
      </c>
      <c r="BS1374">
        <v>1.41792963012302</v>
      </c>
      <c r="BT1374">
        <v>1.01285472948101</v>
      </c>
      <c r="BU1374">
        <v>0</v>
      </c>
      <c r="BV1374">
        <v>0</v>
      </c>
      <c r="BW1374">
        <v>0</v>
      </c>
      <c r="BX1374">
        <v>0.17608862893341701</v>
      </c>
      <c r="BZ1374" t="s">
        <v>284</v>
      </c>
      <c r="CC1374">
        <v>0</v>
      </c>
      <c r="CD1374">
        <v>0</v>
      </c>
      <c r="CE1374">
        <v>0.40854281939908899</v>
      </c>
      <c r="CF1374">
        <v>0.96047112809545399</v>
      </c>
      <c r="CG1374">
        <v>0</v>
      </c>
      <c r="CH1374">
        <v>0</v>
      </c>
      <c r="CI1374">
        <v>0.61618640350002696</v>
      </c>
      <c r="CJ1374">
        <v>0.98019648567763595</v>
      </c>
      <c r="CK1374">
        <v>0</v>
      </c>
      <c r="CL1374">
        <v>0</v>
      </c>
      <c r="CM1374">
        <v>0.86330935251798602</v>
      </c>
      <c r="CN1374">
        <v>0.75067461040495498</v>
      </c>
      <c r="CO1374">
        <v>0</v>
      </c>
      <c r="CP1374">
        <v>0.32922080763004802</v>
      </c>
      <c r="CQ1374">
        <v>1.45983089496897</v>
      </c>
      <c r="CR1374">
        <v>2.0462358850111402</v>
      </c>
      <c r="CS1374">
        <v>0</v>
      </c>
      <c r="CT1374">
        <v>0</v>
      </c>
      <c r="CU1374">
        <v>0.11155471172364401</v>
      </c>
      <c r="CV1374">
        <v>5.57685556162597E-2</v>
      </c>
      <c r="CW1374">
        <v>0</v>
      </c>
      <c r="CX1374">
        <v>0</v>
      </c>
      <c r="CY1374">
        <v>0.29204535088742301</v>
      </c>
      <c r="CZ1374">
        <v>0.42424147474595503</v>
      </c>
      <c r="DA1374">
        <v>1.2536443148687999</v>
      </c>
      <c r="DB1374">
        <v>2.50728862973761</v>
      </c>
      <c r="DC1374">
        <v>3.2845463193231499</v>
      </c>
      <c r="DD1374">
        <v>2.18969754621543</v>
      </c>
      <c r="DE1374">
        <v>0</v>
      </c>
      <c r="DF1374">
        <v>0</v>
      </c>
      <c r="DG1374">
        <v>0</v>
      </c>
      <c r="DH1374">
        <v>0</v>
      </c>
      <c r="DI1374">
        <v>0</v>
      </c>
      <c r="DJ1374">
        <v>0</v>
      </c>
      <c r="DK1374">
        <v>0.30704824657266799</v>
      </c>
      <c r="DL1374">
        <v>1.3625130162330099</v>
      </c>
      <c r="DM1374">
        <v>0</v>
      </c>
      <c r="DN1374">
        <v>0</v>
      </c>
      <c r="DO1374">
        <v>0</v>
      </c>
      <c r="DP1374">
        <v>0.24371221206949301</v>
      </c>
      <c r="DQ1374">
        <v>0</v>
      </c>
      <c r="DR1374">
        <v>0</v>
      </c>
      <c r="DS1374">
        <v>2.7681725926482801</v>
      </c>
      <c r="DT1374">
        <v>1.87954180597634</v>
      </c>
    </row>
    <row r="1375" spans="1:124" x14ac:dyDescent="0.35">
      <c r="A1375" s="19" t="str">
        <f t="shared" si="42"/>
        <v xml:space="preserve">  CRE [NCL+DQ] / [Capital + ALLL]--38625</v>
      </c>
      <c r="B1375" s="19" t="str">
        <f t="shared" si="43"/>
        <v xml:space="preserve">  CRE [NCL+DQ] / [Capital + ALLL]</v>
      </c>
      <c r="C1375">
        <v>9</v>
      </c>
      <c r="D1375" s="27">
        <v>38625</v>
      </c>
      <c r="E1375">
        <v>0</v>
      </c>
      <c r="F1375">
        <v>2.1475068787329699</v>
      </c>
      <c r="G1375">
        <v>4.76847788183216</v>
      </c>
      <c r="H1375">
        <v>3.0173047007526099</v>
      </c>
      <c r="I1375">
        <v>0</v>
      </c>
      <c r="J1375">
        <v>0.78419312677788899</v>
      </c>
      <c r="K1375">
        <v>4.2919247114674697</v>
      </c>
      <c r="L1375">
        <v>2.88964109652991</v>
      </c>
      <c r="M1375">
        <v>0</v>
      </c>
      <c r="N1375">
        <v>0.92599187976351605</v>
      </c>
      <c r="O1375">
        <v>3.7764048927357599</v>
      </c>
      <c r="P1375">
        <v>2.6610100044144001</v>
      </c>
      <c r="Q1375">
        <v>0</v>
      </c>
      <c r="R1375">
        <v>1.62745098039216</v>
      </c>
      <c r="S1375">
        <v>5.1498023123226098</v>
      </c>
      <c r="T1375">
        <v>4.028467706771</v>
      </c>
      <c r="U1375">
        <v>0</v>
      </c>
      <c r="V1375">
        <v>0.80974949221394699</v>
      </c>
      <c r="W1375">
        <v>4.9157621466096302</v>
      </c>
      <c r="X1375">
        <v>2.97332160291473</v>
      </c>
      <c r="Y1375">
        <v>2.9510712388597102E-3</v>
      </c>
      <c r="Z1375">
        <v>2.3595379611977099</v>
      </c>
      <c r="AA1375">
        <v>6.7451090863210004</v>
      </c>
      <c r="AB1375">
        <v>4.4848487297994204</v>
      </c>
      <c r="AC1375">
        <v>0</v>
      </c>
      <c r="AD1375">
        <v>0.201613945443125</v>
      </c>
      <c r="AE1375">
        <v>1.9758594985132301</v>
      </c>
      <c r="AF1375">
        <v>1.5106814542759699</v>
      </c>
      <c r="AG1375">
        <v>0</v>
      </c>
      <c r="AH1375">
        <v>0</v>
      </c>
      <c r="AI1375">
        <v>1.2565802625125699</v>
      </c>
      <c r="AJ1375">
        <v>1.5068037127962799</v>
      </c>
      <c r="AK1375">
        <v>0.28153046562381401</v>
      </c>
      <c r="AL1375">
        <v>2.81732205077153</v>
      </c>
      <c r="AM1375">
        <v>5.7648539843481297</v>
      </c>
      <c r="AN1375">
        <v>5.0920468203272602</v>
      </c>
      <c r="AO1375">
        <v>0</v>
      </c>
      <c r="AP1375">
        <v>0.186003255056964</v>
      </c>
      <c r="AQ1375">
        <v>2.6039672206479301</v>
      </c>
      <c r="AR1375">
        <v>1.89578250971846</v>
      </c>
      <c r="AS1375">
        <v>0</v>
      </c>
      <c r="AT1375">
        <v>1.3671072259427499</v>
      </c>
      <c r="AU1375">
        <v>5.3592449773203201</v>
      </c>
      <c r="AV1375">
        <v>3.47696065850911</v>
      </c>
      <c r="AW1375">
        <v>0</v>
      </c>
      <c r="AX1375">
        <v>1.0718789407314</v>
      </c>
      <c r="AY1375">
        <v>5.20812182741117</v>
      </c>
      <c r="AZ1375">
        <v>3.5380192312818499</v>
      </c>
      <c r="BA1375">
        <v>0</v>
      </c>
      <c r="BB1375">
        <v>0.104274641194412</v>
      </c>
      <c r="BC1375">
        <v>4.8977776504872903</v>
      </c>
      <c r="BD1375">
        <v>3.0074417632085901</v>
      </c>
      <c r="BE1375">
        <v>0</v>
      </c>
      <c r="BF1375">
        <v>0.84109002279145395</v>
      </c>
      <c r="BG1375">
        <v>3.3534443939927798</v>
      </c>
      <c r="BH1375">
        <v>2.23217045655174</v>
      </c>
      <c r="BI1375">
        <v>2.5935406489414401</v>
      </c>
      <c r="BJ1375">
        <v>5.3365825532392002</v>
      </c>
      <c r="BK1375">
        <v>7.1235777946263497</v>
      </c>
      <c r="BL1375">
        <v>6.6817585250653897</v>
      </c>
      <c r="BM1375">
        <v>1.6926965784959801E-2</v>
      </c>
      <c r="BN1375">
        <v>6.8670429106753401</v>
      </c>
      <c r="BO1375">
        <v>15.3205855465048</v>
      </c>
      <c r="BP1375">
        <v>8.4704696016144307</v>
      </c>
      <c r="BQ1375">
        <v>4.4266068582895597E-3</v>
      </c>
      <c r="BR1375">
        <v>2.1658981822141001</v>
      </c>
      <c r="BS1375">
        <v>6.5142220816648599</v>
      </c>
      <c r="BT1375">
        <v>4.3527505063090599</v>
      </c>
      <c r="BU1375">
        <v>0</v>
      </c>
      <c r="BV1375">
        <v>1.759977827051</v>
      </c>
      <c r="BW1375">
        <v>6.93878795063622</v>
      </c>
      <c r="BX1375">
        <v>3.5631313309645201</v>
      </c>
      <c r="BZ1375" t="s">
        <v>284</v>
      </c>
      <c r="CC1375">
        <v>0</v>
      </c>
      <c r="CD1375">
        <v>0.984727867619552</v>
      </c>
      <c r="CE1375">
        <v>5.5483433277215601</v>
      </c>
      <c r="CF1375">
        <v>3.35724659816294</v>
      </c>
      <c r="CG1375">
        <v>0</v>
      </c>
      <c r="CH1375">
        <v>1.86585343910212</v>
      </c>
      <c r="CI1375">
        <v>3.7338851344964001</v>
      </c>
      <c r="CJ1375">
        <v>2.4135047629071198</v>
      </c>
      <c r="CK1375">
        <v>0</v>
      </c>
      <c r="CL1375">
        <v>1.0424422933730499</v>
      </c>
      <c r="CM1375">
        <v>4.1596227422368504</v>
      </c>
      <c r="CN1375">
        <v>3.1938908387698501</v>
      </c>
      <c r="CO1375">
        <v>0.19826512319449999</v>
      </c>
      <c r="CP1375">
        <v>1.20339187089052</v>
      </c>
      <c r="CQ1375">
        <v>4.0360124593662299</v>
      </c>
      <c r="CR1375">
        <v>2.8570398296449699</v>
      </c>
      <c r="CS1375">
        <v>0</v>
      </c>
      <c r="CT1375">
        <v>0.43621558743699101</v>
      </c>
      <c r="CU1375">
        <v>2.8966399407784298</v>
      </c>
      <c r="CV1375">
        <v>1.8495764208685199</v>
      </c>
      <c r="CW1375">
        <v>0</v>
      </c>
      <c r="CX1375">
        <v>0.37124301180887997</v>
      </c>
      <c r="CY1375">
        <v>2.1147698618092301</v>
      </c>
      <c r="CZ1375">
        <v>1.14757335294897</v>
      </c>
      <c r="DA1375">
        <v>1.8521828004669201</v>
      </c>
      <c r="DB1375">
        <v>2.50728862973761</v>
      </c>
      <c r="DC1375">
        <v>8.4209605732207002</v>
      </c>
      <c r="DD1375">
        <v>6.0129993725458704</v>
      </c>
      <c r="DE1375">
        <v>0</v>
      </c>
      <c r="DF1375">
        <v>8.5542515429631302E-2</v>
      </c>
      <c r="DG1375">
        <v>0.24640970337700499</v>
      </c>
      <c r="DH1375">
        <v>0.16086718794737401</v>
      </c>
      <c r="DI1375">
        <v>0</v>
      </c>
      <c r="DJ1375">
        <v>0</v>
      </c>
      <c r="DK1375">
        <v>0.57344141883385902</v>
      </c>
      <c r="DL1375">
        <v>1.63600704640206</v>
      </c>
      <c r="DM1375">
        <v>0</v>
      </c>
      <c r="DN1375">
        <v>3.3202392098394702</v>
      </c>
      <c r="DO1375">
        <v>6.2001673181973196</v>
      </c>
      <c r="DP1375">
        <v>4.6684036563316198</v>
      </c>
      <c r="DQ1375">
        <v>3.6999013039464499</v>
      </c>
      <c r="DR1375">
        <v>5.0292245493485099</v>
      </c>
      <c r="DS1375">
        <v>11.8060802941982</v>
      </c>
      <c r="DT1375">
        <v>7.2713471081967196</v>
      </c>
    </row>
    <row r="1376" spans="1:124" x14ac:dyDescent="0.35">
      <c r="A1376" s="19" t="str">
        <f t="shared" si="42"/>
        <v xml:space="preserve">  Res RE [NCL+DQ] / [Capital + ALLL]--38625</v>
      </c>
      <c r="B1376" s="19" t="str">
        <f t="shared" si="43"/>
        <v xml:space="preserve">  Res RE [NCL+DQ] / [Capital + ALLL]</v>
      </c>
      <c r="C1376">
        <v>10</v>
      </c>
      <c r="D1376" s="27">
        <v>38625</v>
      </c>
      <c r="E1376">
        <v>0</v>
      </c>
      <c r="F1376">
        <v>0.92895632913484705</v>
      </c>
      <c r="G1376">
        <v>2.2979064930891102</v>
      </c>
      <c r="H1376">
        <v>1.82615465888772</v>
      </c>
      <c r="I1376">
        <v>0</v>
      </c>
      <c r="J1376">
        <v>1.0088341149525599</v>
      </c>
      <c r="K1376">
        <v>3.2571018580711302</v>
      </c>
      <c r="L1376">
        <v>2.5174605846019502</v>
      </c>
      <c r="M1376">
        <v>0.12691652020503799</v>
      </c>
      <c r="N1376">
        <v>1.5079213590379801</v>
      </c>
      <c r="O1376">
        <v>4.0451908547807403</v>
      </c>
      <c r="P1376">
        <v>2.7911621059695602</v>
      </c>
      <c r="Q1376">
        <v>2.3727499020147098</v>
      </c>
      <c r="R1376">
        <v>5.9447179098826197</v>
      </c>
      <c r="S1376">
        <v>7.4091053472299002</v>
      </c>
      <c r="T1376">
        <v>5.8160185077311004</v>
      </c>
      <c r="U1376">
        <v>9.6936797208220203E-3</v>
      </c>
      <c r="V1376">
        <v>1.21136822487964</v>
      </c>
      <c r="W1376">
        <v>3.6809414405663099</v>
      </c>
      <c r="X1376">
        <v>2.7761373497277799</v>
      </c>
      <c r="Y1376">
        <v>8.7649426169191594E-2</v>
      </c>
      <c r="Z1376">
        <v>1.0256066496849401</v>
      </c>
      <c r="AA1376">
        <v>2.8369205677483702</v>
      </c>
      <c r="AB1376">
        <v>2.0402406041818599</v>
      </c>
      <c r="AC1376">
        <v>0</v>
      </c>
      <c r="AD1376">
        <v>0.32936245209091403</v>
      </c>
      <c r="AE1376">
        <v>1.4889057472682301</v>
      </c>
      <c r="AF1376">
        <v>0.91857756893407505</v>
      </c>
      <c r="AG1376">
        <v>0</v>
      </c>
      <c r="AH1376">
        <v>0.17538800034728999</v>
      </c>
      <c r="AI1376">
        <v>0.77483071231092204</v>
      </c>
      <c r="AJ1376">
        <v>0.68121011554694999</v>
      </c>
      <c r="AK1376">
        <v>1.7756062416548699</v>
      </c>
      <c r="AL1376">
        <v>3.6752767527675299</v>
      </c>
      <c r="AM1376">
        <v>9.3856156517394407</v>
      </c>
      <c r="AN1376">
        <v>5.8182750577726896</v>
      </c>
      <c r="AO1376">
        <v>0</v>
      </c>
      <c r="AP1376">
        <v>0.49614928909952599</v>
      </c>
      <c r="AQ1376">
        <v>2.1110242376856898</v>
      </c>
      <c r="AR1376">
        <v>1.5941791113399599</v>
      </c>
      <c r="AS1376">
        <v>9.7247747838721102E-2</v>
      </c>
      <c r="AT1376">
        <v>1.22243866168259</v>
      </c>
      <c r="AU1376">
        <v>3.1954922042035001</v>
      </c>
      <c r="AV1376">
        <v>2.55940993023462</v>
      </c>
      <c r="AW1376">
        <v>2.0241477272727302</v>
      </c>
      <c r="AX1376">
        <v>4.4156654704321996</v>
      </c>
      <c r="AY1376">
        <v>9.7057394683878098</v>
      </c>
      <c r="AZ1376">
        <v>6.50415977315056</v>
      </c>
      <c r="BA1376">
        <v>0</v>
      </c>
      <c r="BB1376">
        <v>0.63533436666570697</v>
      </c>
      <c r="BC1376">
        <v>2.3506130290120502</v>
      </c>
      <c r="BD1376">
        <v>1.62062209639468</v>
      </c>
      <c r="BE1376">
        <v>0.15971142496277599</v>
      </c>
      <c r="BF1376">
        <v>1.0000287504710501</v>
      </c>
      <c r="BG1376">
        <v>2.56072028858306</v>
      </c>
      <c r="BH1376">
        <v>1.6013355460352099</v>
      </c>
      <c r="BI1376">
        <v>0.37644993472521399</v>
      </c>
      <c r="BJ1376">
        <v>0.70760232343999396</v>
      </c>
      <c r="BK1376">
        <v>1.25514130246447</v>
      </c>
      <c r="BL1376">
        <v>0.79501818114728795</v>
      </c>
      <c r="BM1376">
        <v>0</v>
      </c>
      <c r="BN1376">
        <v>0.622160031296079</v>
      </c>
      <c r="BO1376">
        <v>1.9927360363333699</v>
      </c>
      <c r="BP1376">
        <v>1.3705760050372899</v>
      </c>
      <c r="BQ1376">
        <v>0.21469043262704399</v>
      </c>
      <c r="BR1376">
        <v>0.74790469926370995</v>
      </c>
      <c r="BS1376">
        <v>1.9809972491025201</v>
      </c>
      <c r="BT1376">
        <v>1.4477829824658499</v>
      </c>
      <c r="BU1376">
        <v>1.1611492502024401</v>
      </c>
      <c r="BV1376">
        <v>2.3964497041420101</v>
      </c>
      <c r="BW1376">
        <v>9.9436167675059099</v>
      </c>
      <c r="BX1376">
        <v>6.6058878069842502</v>
      </c>
      <c r="BZ1376" t="s">
        <v>284</v>
      </c>
      <c r="CC1376">
        <v>0</v>
      </c>
      <c r="CD1376">
        <v>0.87513836179392002</v>
      </c>
      <c r="CE1376">
        <v>2.8231430770800601</v>
      </c>
      <c r="CF1376">
        <v>2.4391308716684001</v>
      </c>
      <c r="CG1376">
        <v>9.5263023442281797E-2</v>
      </c>
      <c r="CH1376">
        <v>2.8844102138886898</v>
      </c>
      <c r="CI1376">
        <v>3.43618061155615</v>
      </c>
      <c r="CJ1376">
        <v>3.3010902689603001</v>
      </c>
      <c r="CK1376">
        <v>0</v>
      </c>
      <c r="CL1376">
        <v>0.59127170342562196</v>
      </c>
      <c r="CM1376">
        <v>2.6072170791611602</v>
      </c>
      <c r="CN1376">
        <v>1.9476869344246699</v>
      </c>
      <c r="CO1376">
        <v>0</v>
      </c>
      <c r="CP1376">
        <v>0.15379545204877501</v>
      </c>
      <c r="CQ1376">
        <v>0.97104393943822098</v>
      </c>
      <c r="CR1376">
        <v>0.56155659863047602</v>
      </c>
      <c r="CS1376">
        <v>8.3326086459643706E-2</v>
      </c>
      <c r="CT1376">
        <v>0.47170495324519002</v>
      </c>
      <c r="CU1376">
        <v>1.18281500526991</v>
      </c>
      <c r="CV1376">
        <v>0.58729191219499799</v>
      </c>
      <c r="CW1376">
        <v>9.4567615845329397E-2</v>
      </c>
      <c r="CX1376">
        <v>1.1521570338779199</v>
      </c>
      <c r="CY1376">
        <v>2.52325175717885</v>
      </c>
      <c r="CZ1376">
        <v>1.4223140016342499</v>
      </c>
      <c r="DA1376">
        <v>0.19050868662742801</v>
      </c>
      <c r="DB1376">
        <v>0.38101737325485502</v>
      </c>
      <c r="DC1376">
        <v>0.39652204965638099</v>
      </c>
      <c r="DD1376">
        <v>0.26434803310425398</v>
      </c>
      <c r="DE1376">
        <v>2.3983882830737701E-3</v>
      </c>
      <c r="DF1376">
        <v>0.42573722682130799</v>
      </c>
      <c r="DG1376">
        <v>1.05711345970083</v>
      </c>
      <c r="DH1376">
        <v>0.63377462116259198</v>
      </c>
      <c r="DI1376">
        <v>0</v>
      </c>
      <c r="DJ1376">
        <v>2.8676073455348901E-2</v>
      </c>
      <c r="DK1376">
        <v>0.63661278589951797</v>
      </c>
      <c r="DL1376">
        <v>1.1800438371417199</v>
      </c>
      <c r="DM1376">
        <v>0.85429300442689304</v>
      </c>
      <c r="DN1376">
        <v>2.25830977668164</v>
      </c>
      <c r="DO1376">
        <v>4.5488304429169197</v>
      </c>
      <c r="DP1376">
        <v>3.9556798467335001</v>
      </c>
      <c r="DQ1376">
        <v>1.3622333276362599</v>
      </c>
      <c r="DR1376">
        <v>4.8214232029582398</v>
      </c>
      <c r="DS1376">
        <v>8.9786106063708697</v>
      </c>
      <c r="DT1376">
        <v>5.0783762624948103</v>
      </c>
    </row>
    <row r="1377" spans="1:124" x14ac:dyDescent="0.35">
      <c r="A1377" s="19" t="str">
        <f t="shared" si="42"/>
        <v xml:space="preserve">  C&amp;I [NCL+DQ] / [Capital + ALLL]--38625</v>
      </c>
      <c r="B1377" s="19" t="str">
        <f t="shared" si="43"/>
        <v xml:space="preserve">  C&amp;I [NCL+DQ] / [Capital + ALLL]</v>
      </c>
      <c r="C1377">
        <v>11</v>
      </c>
      <c r="D1377" s="27">
        <v>38625</v>
      </c>
      <c r="E1377">
        <v>0.37843524747975599</v>
      </c>
      <c r="F1377">
        <v>1.4811386253182099</v>
      </c>
      <c r="G1377">
        <v>3.58832889599574</v>
      </c>
      <c r="H1377">
        <v>3.09766936730336</v>
      </c>
      <c r="I1377">
        <v>0.304052659519363</v>
      </c>
      <c r="J1377">
        <v>1.5905688622754499</v>
      </c>
      <c r="K1377">
        <v>4.4992690329841603</v>
      </c>
      <c r="L1377">
        <v>3.1037690599732102</v>
      </c>
      <c r="M1377">
        <v>5.9459576579025397E-2</v>
      </c>
      <c r="N1377">
        <v>0.81653525122892701</v>
      </c>
      <c r="O1377">
        <v>2.7055310669570698</v>
      </c>
      <c r="P1377">
        <v>2.0465518050946199</v>
      </c>
      <c r="Q1377">
        <v>0.98116933654789695</v>
      </c>
      <c r="R1377">
        <v>3.02275783078532</v>
      </c>
      <c r="S1377">
        <v>4.6863751203120598</v>
      </c>
      <c r="T1377">
        <v>3.7505318373444099</v>
      </c>
      <c r="U1377">
        <v>0.27129796231251002</v>
      </c>
      <c r="V1377">
        <v>1.5985093654996601</v>
      </c>
      <c r="W1377">
        <v>4.3113341143311299</v>
      </c>
      <c r="X1377">
        <v>3.0673274304601699</v>
      </c>
      <c r="Y1377">
        <v>0.385629038387449</v>
      </c>
      <c r="Z1377">
        <v>2.9744071039237601</v>
      </c>
      <c r="AA1377">
        <v>5.8324945343210901</v>
      </c>
      <c r="AB1377">
        <v>4.4024599217907001</v>
      </c>
      <c r="AC1377">
        <v>0.46807444125159098</v>
      </c>
      <c r="AD1377">
        <v>1.32155619899222</v>
      </c>
      <c r="AE1377">
        <v>4.3062719883482403</v>
      </c>
      <c r="AF1377">
        <v>3.0696303487273102</v>
      </c>
      <c r="AG1377">
        <v>0.251060250239316</v>
      </c>
      <c r="AH1377">
        <v>1.38128933986629</v>
      </c>
      <c r="AI1377">
        <v>4.3530505019179504</v>
      </c>
      <c r="AJ1377">
        <v>3.2074124205357699</v>
      </c>
      <c r="AK1377">
        <v>0.49251667353432599</v>
      </c>
      <c r="AL1377">
        <v>1.3338414634146301</v>
      </c>
      <c r="AM1377">
        <v>3.7074109251665299</v>
      </c>
      <c r="AN1377">
        <v>3.0278794050642501</v>
      </c>
      <c r="AO1377">
        <v>0.25273799494524002</v>
      </c>
      <c r="AP1377">
        <v>1.31712259371834</v>
      </c>
      <c r="AQ1377">
        <v>4.4888502751230801</v>
      </c>
      <c r="AR1377">
        <v>3.0002247532945798</v>
      </c>
      <c r="AS1377">
        <v>0.34070934329077102</v>
      </c>
      <c r="AT1377">
        <v>1.64053334740899</v>
      </c>
      <c r="AU1377">
        <v>4.2327925961670001</v>
      </c>
      <c r="AV1377">
        <v>3.0877875807801698</v>
      </c>
      <c r="AW1377">
        <v>0.375860467080536</v>
      </c>
      <c r="AX1377">
        <v>1.71194114318053</v>
      </c>
      <c r="AY1377">
        <v>4.66875451698386</v>
      </c>
      <c r="AZ1377">
        <v>3.1881513304302702</v>
      </c>
      <c r="BA1377">
        <v>0.74538943844044703</v>
      </c>
      <c r="BB1377">
        <v>3.4925222507882898</v>
      </c>
      <c r="BC1377">
        <v>7.9362975306771704</v>
      </c>
      <c r="BD1377">
        <v>5.4380842460001704</v>
      </c>
      <c r="BE1377">
        <v>0.41383646339431401</v>
      </c>
      <c r="BF1377">
        <v>1.1505330095964901</v>
      </c>
      <c r="BG1377">
        <v>2.7020030938985098</v>
      </c>
      <c r="BH1377">
        <v>2.3177790794756898</v>
      </c>
      <c r="BI1377">
        <v>3.3664541867123901</v>
      </c>
      <c r="BJ1377">
        <v>4.2154586962361398</v>
      </c>
      <c r="BK1377">
        <v>8.7107075492309001</v>
      </c>
      <c r="BL1377">
        <v>6.8781871791673801</v>
      </c>
      <c r="BM1377">
        <v>1.8544172985638301</v>
      </c>
      <c r="BN1377">
        <v>2.4508968358507799</v>
      </c>
      <c r="BO1377">
        <v>3.13783567713689</v>
      </c>
      <c r="BP1377">
        <v>2.54135613984994</v>
      </c>
      <c r="BQ1377">
        <v>0.43847345751914701</v>
      </c>
      <c r="BR1377">
        <v>3.2146752065253099</v>
      </c>
      <c r="BS1377">
        <v>6.5023520872034997</v>
      </c>
      <c r="BT1377">
        <v>3.7261503381973302</v>
      </c>
      <c r="BU1377">
        <v>0.66722361459203605</v>
      </c>
      <c r="BV1377">
        <v>4.5096877908452502</v>
      </c>
      <c r="BW1377">
        <v>9.0919800964995705</v>
      </c>
      <c r="BX1377">
        <v>5.2092113173659298</v>
      </c>
      <c r="BZ1377" t="s">
        <v>284</v>
      </c>
      <c r="CC1377">
        <v>0.21679466731355501</v>
      </c>
      <c r="CD1377">
        <v>1.5579420157709001</v>
      </c>
      <c r="CE1377">
        <v>3.5256159781724898</v>
      </c>
      <c r="CF1377">
        <v>2.6895029429791699</v>
      </c>
      <c r="CG1377">
        <v>0.453050685199754</v>
      </c>
      <c r="CH1377">
        <v>3.3875018643930002</v>
      </c>
      <c r="CI1377">
        <v>8.1710958655252899</v>
      </c>
      <c r="CJ1377">
        <v>5.0023188474730702</v>
      </c>
      <c r="CK1377">
        <v>8.7688530340231496E-2</v>
      </c>
      <c r="CL1377">
        <v>1.76610270109825</v>
      </c>
      <c r="CM1377">
        <v>3.2054395337542498</v>
      </c>
      <c r="CN1377">
        <v>1.96855205813388</v>
      </c>
      <c r="CO1377">
        <v>0.88078792191135302</v>
      </c>
      <c r="CP1377">
        <v>1.67151363553781</v>
      </c>
      <c r="CQ1377">
        <v>2.3485800897537601</v>
      </c>
      <c r="CR1377">
        <v>1.6816547643064399</v>
      </c>
      <c r="CS1377">
        <v>0</v>
      </c>
      <c r="CT1377">
        <v>1.05874891181857</v>
      </c>
      <c r="CU1377">
        <v>1.52639620039615</v>
      </c>
      <c r="CV1377">
        <v>1.05166839179533</v>
      </c>
      <c r="CW1377">
        <v>0.82806451854296703</v>
      </c>
      <c r="CX1377">
        <v>4.95942592686061</v>
      </c>
      <c r="CY1377">
        <v>6.1023648786292402</v>
      </c>
      <c r="CZ1377">
        <v>4.1866879106438804</v>
      </c>
      <c r="DA1377">
        <v>1.0064940905500299</v>
      </c>
      <c r="DB1377">
        <v>1.7201166180758001</v>
      </c>
      <c r="DC1377">
        <v>3.6398467277461402</v>
      </c>
      <c r="DD1377">
        <v>2.52418833950551</v>
      </c>
      <c r="DE1377">
        <v>6.2358095359918098E-2</v>
      </c>
      <c r="DF1377">
        <v>0.154317687969284</v>
      </c>
      <c r="DG1377">
        <v>0.34172018078005501</v>
      </c>
      <c r="DH1377">
        <v>0.249760588170689</v>
      </c>
      <c r="DI1377">
        <v>1.2663940881884901</v>
      </c>
      <c r="DJ1377">
        <v>3.2253323566429799</v>
      </c>
      <c r="DK1377">
        <v>4.9958629152522898</v>
      </c>
      <c r="DL1377">
        <v>4.82291826003837</v>
      </c>
      <c r="DM1377">
        <v>0.43852275471504898</v>
      </c>
      <c r="DN1377">
        <v>1.1503029677845</v>
      </c>
      <c r="DO1377">
        <v>2.12056456324901</v>
      </c>
      <c r="DP1377">
        <v>4.4734932804906498</v>
      </c>
      <c r="DQ1377">
        <v>0.19568865854977399</v>
      </c>
      <c r="DR1377">
        <v>0.83824409964718405</v>
      </c>
      <c r="DS1377">
        <v>1.72917887322579</v>
      </c>
      <c r="DT1377">
        <v>1.5672067525953901</v>
      </c>
    </row>
    <row r="1378" spans="1:124" x14ac:dyDescent="0.35">
      <c r="A1378" s="19" t="str">
        <f t="shared" si="42"/>
        <v xml:space="preserve">  Ind [NCL+DQ] / [Capital + ALLL]--38625</v>
      </c>
      <c r="B1378" s="19" t="str">
        <f t="shared" si="43"/>
        <v xml:space="preserve">  Ind [NCL+DQ] / [Capital + ALLL]</v>
      </c>
      <c r="C1378">
        <v>12</v>
      </c>
      <c r="D1378" s="27">
        <v>38625</v>
      </c>
      <c r="E1378">
        <v>0.35375954338990401</v>
      </c>
      <c r="F1378">
        <v>1.04838709677419</v>
      </c>
      <c r="G1378">
        <v>1.92535782595875</v>
      </c>
      <c r="H1378">
        <v>1.4080915873781601</v>
      </c>
      <c r="I1378">
        <v>0.229458904280989</v>
      </c>
      <c r="J1378">
        <v>0.810473815461347</v>
      </c>
      <c r="K1378">
        <v>1.79469170061816</v>
      </c>
      <c r="L1378">
        <v>1.32587556185834</v>
      </c>
      <c r="M1378">
        <v>0.110267612794803</v>
      </c>
      <c r="N1378">
        <v>0.61073364378960204</v>
      </c>
      <c r="O1378">
        <v>1.6843002359274599</v>
      </c>
      <c r="P1378">
        <v>1.29994323447458</v>
      </c>
      <c r="Q1378">
        <v>0.17974666034088399</v>
      </c>
      <c r="R1378">
        <v>1.11388715386217</v>
      </c>
      <c r="S1378">
        <v>2.7524009955912101</v>
      </c>
      <c r="T1378">
        <v>1.68725237061911</v>
      </c>
      <c r="U1378">
        <v>0.21323744687527599</v>
      </c>
      <c r="V1378">
        <v>0.79245743081236997</v>
      </c>
      <c r="W1378">
        <v>1.75724058076999</v>
      </c>
      <c r="X1378">
        <v>1.2444507229993</v>
      </c>
      <c r="Y1378">
        <v>0.39784017570407698</v>
      </c>
      <c r="Z1378">
        <v>0.991018891297615</v>
      </c>
      <c r="AA1378">
        <v>2.0082958780973601</v>
      </c>
      <c r="AB1378">
        <v>1.4816244996249099</v>
      </c>
      <c r="AC1378">
        <v>0.22184898273196099</v>
      </c>
      <c r="AD1378">
        <v>0.89114332117299999</v>
      </c>
      <c r="AE1378">
        <v>1.6854916013115</v>
      </c>
      <c r="AF1378">
        <v>1.28356726995306</v>
      </c>
      <c r="AG1378">
        <v>0.173424136838771</v>
      </c>
      <c r="AH1378">
        <v>0.73007935167525595</v>
      </c>
      <c r="AI1378">
        <v>2.0046946992049501</v>
      </c>
      <c r="AJ1378">
        <v>1.74816941347402</v>
      </c>
      <c r="AK1378">
        <v>0.32303296947870502</v>
      </c>
      <c r="AL1378">
        <v>0.87289759420906998</v>
      </c>
      <c r="AM1378">
        <v>1.8342320365556399</v>
      </c>
      <c r="AN1378">
        <v>1.4828323606663201</v>
      </c>
      <c r="AO1378">
        <v>0.29453015427770002</v>
      </c>
      <c r="AP1378">
        <v>0.94211432194945199</v>
      </c>
      <c r="AQ1378">
        <v>2.03469693724566</v>
      </c>
      <c r="AR1378">
        <v>1.3690547847351799</v>
      </c>
      <c r="AS1378">
        <v>0.21572578352115401</v>
      </c>
      <c r="AT1378">
        <v>0.72860762553271696</v>
      </c>
      <c r="AU1378">
        <v>1.6985930687684401</v>
      </c>
      <c r="AV1378">
        <v>1.21000639404734</v>
      </c>
      <c r="AW1378">
        <v>0.62871513488797404</v>
      </c>
      <c r="AX1378">
        <v>1.37103684661525</v>
      </c>
      <c r="AY1378">
        <v>2.7597887815084201</v>
      </c>
      <c r="AZ1378">
        <v>1.8387545785835</v>
      </c>
      <c r="BA1378">
        <v>9.0260097104584394E-2</v>
      </c>
      <c r="BB1378">
        <v>0.47818868963990502</v>
      </c>
      <c r="BC1378">
        <v>1.56410452373214</v>
      </c>
      <c r="BD1378">
        <v>1.15788957505606</v>
      </c>
      <c r="BE1378">
        <v>0.32928305234137001</v>
      </c>
      <c r="BF1378">
        <v>0.809675091953308</v>
      </c>
      <c r="BG1378">
        <v>1.3207235218229301</v>
      </c>
      <c r="BH1378">
        <v>1.53530850812439</v>
      </c>
      <c r="BI1378">
        <v>0.31847601229768202</v>
      </c>
      <c r="BJ1378">
        <v>0.48306432361153501</v>
      </c>
      <c r="BK1378">
        <v>1.4667544608767999</v>
      </c>
      <c r="BL1378">
        <v>0.89370840490276904</v>
      </c>
      <c r="BM1378">
        <v>0.13640015281308099</v>
      </c>
      <c r="BN1378">
        <v>0.34519220232616599</v>
      </c>
      <c r="BO1378">
        <v>0.71253660552368803</v>
      </c>
      <c r="BP1378">
        <v>0.50374455601060397</v>
      </c>
      <c r="BQ1378">
        <v>1.32975261001095</v>
      </c>
      <c r="BR1378">
        <v>2.92737111101887</v>
      </c>
      <c r="BS1378">
        <v>4.1570342478002598</v>
      </c>
      <c r="BT1378">
        <v>2.55941574679234</v>
      </c>
      <c r="BU1378">
        <v>0.16252238756515699</v>
      </c>
      <c r="BV1378">
        <v>0.75206210577389598</v>
      </c>
      <c r="BW1378">
        <v>1.8950757496733699</v>
      </c>
      <c r="BX1378">
        <v>1.3875415976300201</v>
      </c>
      <c r="BZ1378" t="s">
        <v>284</v>
      </c>
      <c r="CC1378">
        <v>3.6089931880638998E-2</v>
      </c>
      <c r="CD1378">
        <v>0.29602981721065202</v>
      </c>
      <c r="CE1378">
        <v>0.91900253115354003</v>
      </c>
      <c r="CF1378">
        <v>0.631670667396939</v>
      </c>
      <c r="CG1378">
        <v>0.54834194221878796</v>
      </c>
      <c r="CH1378">
        <v>1.4077935989802901</v>
      </c>
      <c r="CI1378">
        <v>3.0105436539046</v>
      </c>
      <c r="CJ1378">
        <v>1.7128278822654699</v>
      </c>
      <c r="CK1378">
        <v>0.15888535810315299</v>
      </c>
      <c r="CL1378">
        <v>0.76880834706205403</v>
      </c>
      <c r="CM1378">
        <v>2.26873733963538</v>
      </c>
      <c r="CN1378">
        <v>1.4766036807468801</v>
      </c>
      <c r="CO1378">
        <v>9.1957766703061494E-2</v>
      </c>
      <c r="CP1378">
        <v>0.59945836877005199</v>
      </c>
      <c r="CQ1378">
        <v>1.1051517684393499</v>
      </c>
      <c r="CR1378">
        <v>0.64305387742373099</v>
      </c>
      <c r="CS1378">
        <v>0.19768147359648</v>
      </c>
      <c r="CT1378">
        <v>0.40911432935491698</v>
      </c>
      <c r="CU1378">
        <v>1.01551275019952</v>
      </c>
      <c r="CV1378">
        <v>0.76650655835672399</v>
      </c>
      <c r="CW1378">
        <v>1.3694022168061899</v>
      </c>
      <c r="CX1378">
        <v>1.7423106245689901</v>
      </c>
      <c r="CY1378">
        <v>2.2550735321572901</v>
      </c>
      <c r="CZ1378">
        <v>1.98945768499338</v>
      </c>
      <c r="DA1378">
        <v>0.67681582655333905</v>
      </c>
      <c r="DB1378">
        <v>0.81632653061224503</v>
      </c>
      <c r="DC1378">
        <v>1.00812345752086</v>
      </c>
      <c r="DD1378">
        <v>0.851184012512049</v>
      </c>
      <c r="DE1378">
        <v>0.13806208009220799</v>
      </c>
      <c r="DF1378">
        <v>1.2379544472717601</v>
      </c>
      <c r="DG1378">
        <v>4.1845461245391897</v>
      </c>
      <c r="DH1378">
        <v>3.08465375735965</v>
      </c>
      <c r="DI1378">
        <v>0.35338836304218302</v>
      </c>
      <c r="DJ1378">
        <v>1.5416802235824401</v>
      </c>
      <c r="DK1378">
        <v>3.9256136799143699</v>
      </c>
      <c r="DL1378">
        <v>3.2255817700714302</v>
      </c>
      <c r="DM1378">
        <v>0.14743743818052499</v>
      </c>
      <c r="DN1378">
        <v>0.42120498941797802</v>
      </c>
      <c r="DO1378">
        <v>1.3620249598967</v>
      </c>
      <c r="DP1378">
        <v>1.0145908959547101</v>
      </c>
      <c r="DQ1378">
        <v>0.20331139229794801</v>
      </c>
      <c r="DR1378">
        <v>0.31931322269517198</v>
      </c>
      <c r="DS1378">
        <v>0.331462719797391</v>
      </c>
      <c r="DT1378">
        <v>0.55943621016848799</v>
      </c>
    </row>
    <row r="1379" spans="1:124" x14ac:dyDescent="0.35">
      <c r="A1379" s="19" t="str">
        <f t="shared" si="42"/>
        <v xml:space="preserve">  OREO / [Capital + ALLL]--38625</v>
      </c>
      <c r="B1379" s="19" t="str">
        <f t="shared" si="43"/>
        <v xml:space="preserve">  OREO / [Capital + ALLL]</v>
      </c>
      <c r="C1379">
        <v>13</v>
      </c>
      <c r="D1379" s="27">
        <v>38625</v>
      </c>
      <c r="E1379">
        <v>0</v>
      </c>
      <c r="F1379">
        <v>0</v>
      </c>
      <c r="G1379">
        <v>1.1934455647868401</v>
      </c>
      <c r="H1379">
        <v>0.83784975313346799</v>
      </c>
      <c r="I1379">
        <v>0</v>
      </c>
      <c r="J1379">
        <v>0</v>
      </c>
      <c r="K1379">
        <v>0.48798023948564201</v>
      </c>
      <c r="L1379">
        <v>0.67551966075001801</v>
      </c>
      <c r="M1379">
        <v>0</v>
      </c>
      <c r="N1379">
        <v>0</v>
      </c>
      <c r="O1379">
        <v>0.96513659928781204</v>
      </c>
      <c r="P1379">
        <v>0.94504737088061097</v>
      </c>
      <c r="Q1379">
        <v>0.44717598012686699</v>
      </c>
      <c r="R1379">
        <v>1.3921568627451</v>
      </c>
      <c r="S1379">
        <v>3.0186830426869</v>
      </c>
      <c r="T1379">
        <v>1.7602983041867699</v>
      </c>
      <c r="U1379">
        <v>0</v>
      </c>
      <c r="V1379">
        <v>0</v>
      </c>
      <c r="W1379">
        <v>0.61487575111006199</v>
      </c>
      <c r="X1379">
        <v>0.77234715934433695</v>
      </c>
      <c r="Y1379">
        <v>0</v>
      </c>
      <c r="Z1379">
        <v>0</v>
      </c>
      <c r="AA1379">
        <v>0.46070353144224002</v>
      </c>
      <c r="AB1379">
        <v>0.73594653156440404</v>
      </c>
      <c r="AC1379">
        <v>0</v>
      </c>
      <c r="AD1379">
        <v>0</v>
      </c>
      <c r="AE1379">
        <v>0</v>
      </c>
      <c r="AF1379">
        <v>0.21204557142305899</v>
      </c>
      <c r="AG1379">
        <v>0</v>
      </c>
      <c r="AH1379">
        <v>0</v>
      </c>
      <c r="AI1379">
        <v>0.23728490407026301</v>
      </c>
      <c r="AJ1379">
        <v>0.66145254871338399</v>
      </c>
      <c r="AK1379">
        <v>0</v>
      </c>
      <c r="AL1379">
        <v>0</v>
      </c>
      <c r="AM1379">
        <v>0.906468553741135</v>
      </c>
      <c r="AN1379">
        <v>0.75252571068615304</v>
      </c>
      <c r="AO1379">
        <v>0</v>
      </c>
      <c r="AP1379">
        <v>0</v>
      </c>
      <c r="AQ1379">
        <v>0</v>
      </c>
      <c r="AR1379">
        <v>0.49342562027194098</v>
      </c>
      <c r="AS1379">
        <v>0</v>
      </c>
      <c r="AT1379">
        <v>0</v>
      </c>
      <c r="AU1379">
        <v>0.62384438049199897</v>
      </c>
      <c r="AV1379">
        <v>0.73223003422850796</v>
      </c>
      <c r="AW1379">
        <v>0</v>
      </c>
      <c r="AX1379">
        <v>0</v>
      </c>
      <c r="AY1379">
        <v>1.0083186286866701</v>
      </c>
      <c r="AZ1379">
        <v>0.92290881279459602</v>
      </c>
      <c r="BA1379">
        <v>0</v>
      </c>
      <c r="BB1379">
        <v>0</v>
      </c>
      <c r="BC1379">
        <v>0.80859165320913595</v>
      </c>
      <c r="BD1379">
        <v>0.85238553386042604</v>
      </c>
      <c r="BE1379">
        <v>0</v>
      </c>
      <c r="BF1379">
        <v>0</v>
      </c>
      <c r="BG1379">
        <v>0.11662951462864</v>
      </c>
      <c r="BH1379">
        <v>0.31223609667350599</v>
      </c>
      <c r="BI1379">
        <v>2.66759879314151E-2</v>
      </c>
      <c r="BJ1379">
        <v>0.14170384933517999</v>
      </c>
      <c r="BK1379">
        <v>0.37744090802411601</v>
      </c>
      <c r="BL1379">
        <v>0.70914722472986402</v>
      </c>
      <c r="BM1379">
        <v>0</v>
      </c>
      <c r="BN1379">
        <v>0</v>
      </c>
      <c r="BO1379">
        <v>2.5578526075050401E-2</v>
      </c>
      <c r="BP1379">
        <v>2.5578526075050401E-2</v>
      </c>
      <c r="BQ1379">
        <v>0</v>
      </c>
      <c r="BR1379">
        <v>0</v>
      </c>
      <c r="BS1379">
        <v>1.4755356194298499E-3</v>
      </c>
      <c r="BT1379">
        <v>1.4755356194298499E-3</v>
      </c>
      <c r="BU1379">
        <v>0</v>
      </c>
      <c r="BV1379">
        <v>0.64975896038566305</v>
      </c>
      <c r="BW1379">
        <v>2.69622115775962</v>
      </c>
      <c r="BX1379">
        <v>1.66196206929459</v>
      </c>
      <c r="BZ1379" t="s">
        <v>284</v>
      </c>
      <c r="CC1379">
        <v>0</v>
      </c>
      <c r="CD1379">
        <v>0</v>
      </c>
      <c r="CE1379">
        <v>0</v>
      </c>
      <c r="CF1379">
        <v>0.49680289601470301</v>
      </c>
      <c r="CG1379">
        <v>0</v>
      </c>
      <c r="CH1379">
        <v>0</v>
      </c>
      <c r="CI1379">
        <v>1.6376469872199499</v>
      </c>
      <c r="CJ1379">
        <v>1.3676803629677901</v>
      </c>
      <c r="CK1379">
        <v>0</v>
      </c>
      <c r="CL1379">
        <v>0</v>
      </c>
      <c r="CM1379">
        <v>0</v>
      </c>
      <c r="CN1379">
        <v>0.50343095738725596</v>
      </c>
      <c r="CO1379">
        <v>0</v>
      </c>
      <c r="CP1379">
        <v>0</v>
      </c>
      <c r="CQ1379">
        <v>0</v>
      </c>
      <c r="CR1379">
        <v>0</v>
      </c>
      <c r="CS1379">
        <v>0</v>
      </c>
      <c r="CT1379">
        <v>0</v>
      </c>
      <c r="CU1379">
        <v>0</v>
      </c>
      <c r="CV1379">
        <v>1.4157315045718999</v>
      </c>
      <c r="CW1379">
        <v>0</v>
      </c>
      <c r="CX1379">
        <v>0</v>
      </c>
      <c r="CY1379">
        <v>6.6036489414162694E-2</v>
      </c>
      <c r="CZ1379">
        <v>0.15475433570167599</v>
      </c>
      <c r="DA1379">
        <v>0</v>
      </c>
      <c r="DB1379">
        <v>0</v>
      </c>
      <c r="DC1379">
        <v>1.11035286758225</v>
      </c>
      <c r="DD1379">
        <v>0.74023524505482996</v>
      </c>
      <c r="DE1379">
        <v>0.18707428607975399</v>
      </c>
      <c r="DF1379">
        <v>4.5457433225027799</v>
      </c>
      <c r="DG1379">
        <v>9.9414300995857303</v>
      </c>
      <c r="DH1379">
        <v>5.5827610631626996</v>
      </c>
      <c r="DI1379">
        <v>0</v>
      </c>
      <c r="DJ1379">
        <v>0</v>
      </c>
      <c r="DK1379">
        <v>5.1068176014980003E-3</v>
      </c>
      <c r="DL1379">
        <v>0.60008638987618801</v>
      </c>
      <c r="DM1379">
        <v>0</v>
      </c>
      <c r="DN1379">
        <v>0</v>
      </c>
      <c r="DO1379">
        <v>0.25117087258451298</v>
      </c>
      <c r="DP1379">
        <v>1.0893828708631299</v>
      </c>
      <c r="DQ1379">
        <v>0</v>
      </c>
      <c r="DR1379">
        <v>0.15504021649252001</v>
      </c>
      <c r="DS1379">
        <v>0.36373215404018799</v>
      </c>
      <c r="DT1379">
        <v>0.40263907084634898</v>
      </c>
    </row>
    <row r="1380" spans="1:124" x14ac:dyDescent="0.35">
      <c r="A1380" s="19" t="str">
        <f t="shared" si="42"/>
        <v>ROAA--38625</v>
      </c>
      <c r="B1380" s="19" t="str">
        <f t="shared" si="43"/>
        <v>ROAA</v>
      </c>
      <c r="C1380">
        <v>14</v>
      </c>
      <c r="D1380" s="27">
        <v>38625</v>
      </c>
      <c r="E1380">
        <v>1.155</v>
      </c>
      <c r="F1380">
        <v>1.37</v>
      </c>
      <c r="G1380">
        <v>1.87</v>
      </c>
      <c r="H1380">
        <v>1.56126582278481</v>
      </c>
      <c r="I1380">
        <v>0.98499999999999999</v>
      </c>
      <c r="J1380">
        <v>1.38</v>
      </c>
      <c r="K1380">
        <v>1.83</v>
      </c>
      <c r="L1380">
        <v>1.4040382165605101</v>
      </c>
      <c r="M1380">
        <v>0.79</v>
      </c>
      <c r="N1380">
        <v>1.1299999999999999</v>
      </c>
      <c r="O1380">
        <v>1.54</v>
      </c>
      <c r="P1380">
        <v>1.10918527540939</v>
      </c>
      <c r="Q1380">
        <v>1.03</v>
      </c>
      <c r="R1380">
        <v>1.17</v>
      </c>
      <c r="S1380">
        <v>1.3149999999999999</v>
      </c>
      <c r="T1380">
        <v>1.0760869565217399</v>
      </c>
      <c r="U1380">
        <v>0.93</v>
      </c>
      <c r="V1380">
        <v>1.43</v>
      </c>
      <c r="W1380">
        <v>1.92</v>
      </c>
      <c r="X1380">
        <v>1.36553530751708</v>
      </c>
      <c r="Y1380">
        <v>1.165</v>
      </c>
      <c r="Z1380">
        <v>1.36</v>
      </c>
      <c r="AA1380">
        <v>1.7849999999999999</v>
      </c>
      <c r="AB1380">
        <v>1.35278481012658</v>
      </c>
      <c r="AC1380">
        <v>1.06</v>
      </c>
      <c r="AD1380">
        <v>1.34</v>
      </c>
      <c r="AE1380">
        <v>1.72</v>
      </c>
      <c r="AF1380">
        <v>1.3884375</v>
      </c>
      <c r="AG1380">
        <v>1.0225</v>
      </c>
      <c r="AH1380">
        <v>1.43</v>
      </c>
      <c r="AI1380">
        <v>2.1974999999999998</v>
      </c>
      <c r="AJ1380">
        <v>1.87511627906977</v>
      </c>
      <c r="AK1380">
        <v>0.93500000000000005</v>
      </c>
      <c r="AL1380">
        <v>1.28</v>
      </c>
      <c r="AM1380">
        <v>1.68</v>
      </c>
      <c r="AN1380">
        <v>1.3026865671641801</v>
      </c>
      <c r="AO1380">
        <v>1.03</v>
      </c>
      <c r="AP1380">
        <v>1.35</v>
      </c>
      <c r="AQ1380">
        <v>1.79</v>
      </c>
      <c r="AR1380">
        <v>1.4432743362831899</v>
      </c>
      <c r="AS1380">
        <v>1.03</v>
      </c>
      <c r="AT1380">
        <v>1.43</v>
      </c>
      <c r="AU1380">
        <v>1.8725000000000001</v>
      </c>
      <c r="AV1380">
        <v>1.44444672131148</v>
      </c>
      <c r="AW1380">
        <v>0.94</v>
      </c>
      <c r="AX1380">
        <v>1.4</v>
      </c>
      <c r="AY1380">
        <v>1.8</v>
      </c>
      <c r="AZ1380">
        <v>1.3872</v>
      </c>
      <c r="BA1380">
        <v>0.91</v>
      </c>
      <c r="BB1380">
        <v>1.335</v>
      </c>
      <c r="BC1380">
        <v>1.845</v>
      </c>
      <c r="BD1380">
        <v>1.29291666666667</v>
      </c>
      <c r="BE1380">
        <v>0.97</v>
      </c>
      <c r="BF1380">
        <v>1.4350000000000001</v>
      </c>
      <c r="BG1380">
        <v>1.835</v>
      </c>
      <c r="BH1380">
        <v>1.4744117647058801</v>
      </c>
      <c r="BI1380">
        <v>0.92500000000000004</v>
      </c>
      <c r="BJ1380">
        <v>1.27</v>
      </c>
      <c r="BK1380">
        <v>1.3525</v>
      </c>
      <c r="BL1380">
        <v>1.53833333333333</v>
      </c>
      <c r="BM1380">
        <v>1.78</v>
      </c>
      <c r="BN1380">
        <v>2.1150000000000002</v>
      </c>
      <c r="BO1380">
        <v>2.5649999999999999</v>
      </c>
      <c r="BP1380">
        <v>2.23</v>
      </c>
      <c r="BQ1380">
        <v>0.76249999999999996</v>
      </c>
      <c r="BR1380">
        <v>1.17</v>
      </c>
      <c r="BS1380">
        <v>1.2224999999999999</v>
      </c>
      <c r="BT1380">
        <v>0.81499999999999995</v>
      </c>
      <c r="BU1380">
        <v>0.64</v>
      </c>
      <c r="BV1380">
        <v>0.99</v>
      </c>
      <c r="BW1380">
        <v>1.52</v>
      </c>
      <c r="BX1380">
        <v>0.411052631578948</v>
      </c>
      <c r="BZ1380" t="s">
        <v>284</v>
      </c>
      <c r="CC1380">
        <v>0.84</v>
      </c>
      <c r="CD1380">
        <v>1.44</v>
      </c>
      <c r="CE1380">
        <v>1.9750000000000001</v>
      </c>
      <c r="CF1380">
        <v>1.1501666666666699</v>
      </c>
      <c r="CG1380">
        <v>1.3025</v>
      </c>
      <c r="CH1380">
        <v>1.58</v>
      </c>
      <c r="CI1380">
        <v>1.7949999999999999</v>
      </c>
      <c r="CJ1380">
        <v>1.66357142857143</v>
      </c>
      <c r="CK1380">
        <v>0.87</v>
      </c>
      <c r="CL1380">
        <v>1.4</v>
      </c>
      <c r="CM1380">
        <v>1.95</v>
      </c>
      <c r="CN1380">
        <v>1.45857142857143</v>
      </c>
      <c r="CO1380">
        <v>1.0325</v>
      </c>
      <c r="CP1380">
        <v>1.155</v>
      </c>
      <c r="CQ1380">
        <v>1.7424999999999999</v>
      </c>
      <c r="CR1380">
        <v>1.3616666666666699</v>
      </c>
      <c r="CS1380">
        <v>1.4624999999999999</v>
      </c>
      <c r="CT1380">
        <v>1.67</v>
      </c>
      <c r="CU1380">
        <v>1.85</v>
      </c>
      <c r="CV1380">
        <v>1.6475</v>
      </c>
      <c r="CW1380">
        <v>0.98499999999999999</v>
      </c>
      <c r="CX1380">
        <v>1.1950000000000001</v>
      </c>
      <c r="CY1380">
        <v>1.6025</v>
      </c>
      <c r="CZ1380">
        <v>1.28666666666667</v>
      </c>
      <c r="DA1380">
        <v>1.7949999999999999</v>
      </c>
      <c r="DB1380">
        <v>2.35</v>
      </c>
      <c r="DC1380">
        <v>2.4</v>
      </c>
      <c r="DD1380">
        <v>2.0133333333333301</v>
      </c>
      <c r="DE1380">
        <v>1.5449999999999999</v>
      </c>
      <c r="DF1380">
        <v>2.0350000000000001</v>
      </c>
      <c r="DG1380">
        <v>2.7825000000000002</v>
      </c>
      <c r="DH1380">
        <v>2.2925</v>
      </c>
      <c r="DI1380">
        <v>0.9</v>
      </c>
      <c r="DJ1380">
        <v>1.405</v>
      </c>
      <c r="DK1380">
        <v>4.335</v>
      </c>
      <c r="DL1380">
        <v>2.6214285714285701</v>
      </c>
      <c r="DM1380">
        <v>0.75</v>
      </c>
      <c r="DN1380">
        <v>1.085</v>
      </c>
      <c r="DO1380">
        <v>1.4075</v>
      </c>
      <c r="DP1380">
        <v>0.98833333333333295</v>
      </c>
      <c r="DQ1380">
        <v>0.94750000000000001</v>
      </c>
      <c r="DR1380">
        <v>1.3</v>
      </c>
      <c r="DS1380">
        <v>1.78</v>
      </c>
      <c r="DT1380">
        <v>1.3516666666666699</v>
      </c>
    </row>
    <row r="1381" spans="1:124" x14ac:dyDescent="0.35">
      <c r="A1381" s="19" t="str">
        <f t="shared" si="42"/>
        <v>NIM--38625</v>
      </c>
      <c r="B1381" s="19" t="str">
        <f t="shared" si="43"/>
        <v>NIM</v>
      </c>
      <c r="C1381">
        <v>15</v>
      </c>
      <c r="D1381" s="27">
        <v>38625</v>
      </c>
      <c r="E1381">
        <v>4.33</v>
      </c>
      <c r="F1381">
        <v>4.5999999999999996</v>
      </c>
      <c r="G1381">
        <v>5.0949999999999998</v>
      </c>
      <c r="H1381">
        <v>4.7265822784810103</v>
      </c>
      <c r="I1381">
        <v>4.1050000000000004</v>
      </c>
      <c r="J1381">
        <v>4.49</v>
      </c>
      <c r="K1381">
        <v>4.9349999999999996</v>
      </c>
      <c r="L1381">
        <v>4.5440382165605104</v>
      </c>
      <c r="M1381">
        <v>3.75</v>
      </c>
      <c r="N1381">
        <v>4.24</v>
      </c>
      <c r="O1381">
        <v>4.7300000000000004</v>
      </c>
      <c r="P1381">
        <v>4.2594151888452698</v>
      </c>
      <c r="Q1381">
        <v>4.2050000000000001</v>
      </c>
      <c r="R1381">
        <v>4.42</v>
      </c>
      <c r="S1381">
        <v>5.0250000000000004</v>
      </c>
      <c r="T1381">
        <v>4.5791304347826101</v>
      </c>
      <c r="U1381">
        <v>4.1349999999999998</v>
      </c>
      <c r="V1381">
        <v>4.54</v>
      </c>
      <c r="W1381">
        <v>4.91</v>
      </c>
      <c r="X1381">
        <v>4.4957403189066101</v>
      </c>
      <c r="Y1381">
        <v>4.3899999999999997</v>
      </c>
      <c r="Z1381">
        <v>4.78</v>
      </c>
      <c r="AA1381">
        <v>5.2549999999999999</v>
      </c>
      <c r="AB1381">
        <v>4.88708860759494</v>
      </c>
      <c r="AC1381">
        <v>4.0750000000000002</v>
      </c>
      <c r="AD1381">
        <v>4.33</v>
      </c>
      <c r="AE1381">
        <v>4.5599999999999996</v>
      </c>
      <c r="AF1381">
        <v>4.3484375000000002</v>
      </c>
      <c r="AG1381">
        <v>4.0549999999999997</v>
      </c>
      <c r="AH1381">
        <v>4.6500000000000004</v>
      </c>
      <c r="AI1381">
        <v>5.3449999999999998</v>
      </c>
      <c r="AJ1381">
        <v>5.5013953488372103</v>
      </c>
      <c r="AK1381">
        <v>4.01</v>
      </c>
      <c r="AL1381">
        <v>4.38</v>
      </c>
      <c r="AM1381">
        <v>4.7300000000000004</v>
      </c>
      <c r="AN1381">
        <v>4.3534328358208896</v>
      </c>
      <c r="AO1381">
        <v>4.0599999999999996</v>
      </c>
      <c r="AP1381">
        <v>4.41</v>
      </c>
      <c r="AQ1381">
        <v>4.83</v>
      </c>
      <c r="AR1381">
        <v>4.4622713864306798</v>
      </c>
      <c r="AS1381">
        <v>4.1900000000000004</v>
      </c>
      <c r="AT1381">
        <v>4.5750000000000002</v>
      </c>
      <c r="AU1381">
        <v>4.9725000000000001</v>
      </c>
      <c r="AV1381">
        <v>4.6041188524590204</v>
      </c>
      <c r="AW1381">
        <v>4.08</v>
      </c>
      <c r="AX1381">
        <v>4.42</v>
      </c>
      <c r="AY1381">
        <v>4.74</v>
      </c>
      <c r="AZ1381">
        <v>4.4085714285714301</v>
      </c>
      <c r="BA1381">
        <v>4.2525000000000004</v>
      </c>
      <c r="BB1381">
        <v>4.6349999999999998</v>
      </c>
      <c r="BC1381">
        <v>5.0575000000000001</v>
      </c>
      <c r="BD1381">
        <v>4.6163888888888902</v>
      </c>
      <c r="BE1381">
        <v>4.0149999999999997</v>
      </c>
      <c r="BF1381">
        <v>4.3550000000000004</v>
      </c>
      <c r="BG1381">
        <v>4.7374999999999998</v>
      </c>
      <c r="BH1381">
        <v>5.0320588235294101</v>
      </c>
      <c r="BI1381">
        <v>4.1574999999999998</v>
      </c>
      <c r="BJ1381">
        <v>4.4850000000000003</v>
      </c>
      <c r="BK1381">
        <v>4.7824999999999998</v>
      </c>
      <c r="BL1381">
        <v>4.5149999999999997</v>
      </c>
      <c r="BM1381">
        <v>4.3</v>
      </c>
      <c r="BN1381">
        <v>4.4400000000000004</v>
      </c>
      <c r="BO1381">
        <v>4.6675000000000004</v>
      </c>
      <c r="BP1381">
        <v>4.5274999999999999</v>
      </c>
      <c r="BQ1381">
        <v>3.97</v>
      </c>
      <c r="BR1381">
        <v>4.2450000000000001</v>
      </c>
      <c r="BS1381">
        <v>4.3075000000000001</v>
      </c>
      <c r="BT1381">
        <v>4.0324999999999998</v>
      </c>
      <c r="BU1381">
        <v>4.3949999999999996</v>
      </c>
      <c r="BV1381">
        <v>4.6500000000000004</v>
      </c>
      <c r="BW1381">
        <v>5.03</v>
      </c>
      <c r="BX1381">
        <v>4.6578947368421098</v>
      </c>
      <c r="BZ1381" t="s">
        <v>284</v>
      </c>
      <c r="CC1381">
        <v>4.32</v>
      </c>
      <c r="CD1381">
        <v>4.66</v>
      </c>
      <c r="CE1381">
        <v>4.9850000000000003</v>
      </c>
      <c r="CF1381">
        <v>4.6148333333333298</v>
      </c>
      <c r="CG1381">
        <v>4.3324999999999996</v>
      </c>
      <c r="CH1381">
        <v>4.6449999999999996</v>
      </c>
      <c r="CI1381">
        <v>4.9024999999999999</v>
      </c>
      <c r="CJ1381">
        <v>4.7385714285714302</v>
      </c>
      <c r="CK1381">
        <v>3.86</v>
      </c>
      <c r="CL1381">
        <v>4.2300000000000004</v>
      </c>
      <c r="CM1381">
        <v>4.5199999999999996</v>
      </c>
      <c r="CN1381">
        <v>4.2209523809523803</v>
      </c>
      <c r="CO1381">
        <v>4.3475000000000001</v>
      </c>
      <c r="CP1381">
        <v>4.51</v>
      </c>
      <c r="CQ1381">
        <v>4.9649999999999999</v>
      </c>
      <c r="CR1381">
        <v>4.7566666666666704</v>
      </c>
      <c r="CS1381">
        <v>3.73</v>
      </c>
      <c r="CT1381">
        <v>4.0999999999999996</v>
      </c>
      <c r="CU1381">
        <v>4.8925000000000001</v>
      </c>
      <c r="CV1381">
        <v>4.3312499999999998</v>
      </c>
      <c r="CW1381">
        <v>4.16</v>
      </c>
      <c r="CX1381">
        <v>4.5449999999999999</v>
      </c>
      <c r="CY1381">
        <v>4.9649999999999999</v>
      </c>
      <c r="CZ1381">
        <v>4.4433333333333298</v>
      </c>
      <c r="DA1381">
        <v>4.4800000000000004</v>
      </c>
      <c r="DB1381">
        <v>4.57</v>
      </c>
      <c r="DC1381">
        <v>4.9649999999999999</v>
      </c>
      <c r="DD1381">
        <v>4.7733333333333299</v>
      </c>
      <c r="DE1381">
        <v>3.4049999999999998</v>
      </c>
      <c r="DF1381">
        <v>4.26</v>
      </c>
      <c r="DG1381">
        <v>9.6125000000000007</v>
      </c>
      <c r="DH1381">
        <v>8.7575000000000003</v>
      </c>
      <c r="DI1381">
        <v>4.1725000000000003</v>
      </c>
      <c r="DJ1381">
        <v>5.18</v>
      </c>
      <c r="DK1381">
        <v>7.81</v>
      </c>
      <c r="DL1381">
        <v>6.20571428571429</v>
      </c>
      <c r="DM1381">
        <v>4.24</v>
      </c>
      <c r="DN1381">
        <v>4.53</v>
      </c>
      <c r="DO1381">
        <v>4.8449999999999998</v>
      </c>
      <c r="DP1381">
        <v>4.5766666666666698</v>
      </c>
      <c r="DQ1381">
        <v>4.0425000000000004</v>
      </c>
      <c r="DR1381">
        <v>4.37</v>
      </c>
      <c r="DS1381">
        <v>4.4275000000000002</v>
      </c>
      <c r="DT1381">
        <v>4.26833333333333</v>
      </c>
    </row>
    <row r="1382" spans="1:124" x14ac:dyDescent="0.35">
      <c r="A1382" s="19" t="str">
        <f t="shared" si="42"/>
        <v>Provisions / Avg Assets--38625</v>
      </c>
      <c r="B1382" s="19" t="str">
        <f t="shared" si="43"/>
        <v>Provisions / Avg Assets</v>
      </c>
      <c r="C1382">
        <v>16</v>
      </c>
      <c r="D1382" s="27">
        <v>38625</v>
      </c>
      <c r="E1382">
        <v>4.4999999999999998E-2</v>
      </c>
      <c r="F1382">
        <v>0.12</v>
      </c>
      <c r="G1382">
        <v>0.20499999999999999</v>
      </c>
      <c r="H1382">
        <v>0.14645569620253199</v>
      </c>
      <c r="I1382">
        <v>0.01</v>
      </c>
      <c r="J1382">
        <v>0.1</v>
      </c>
      <c r="K1382">
        <v>0.21</v>
      </c>
      <c r="L1382">
        <v>0.165936305732484</v>
      </c>
      <c r="M1382">
        <v>0.02</v>
      </c>
      <c r="N1382">
        <v>0.11</v>
      </c>
      <c r="O1382">
        <v>0.24</v>
      </c>
      <c r="P1382">
        <v>0.185819461361482</v>
      </c>
      <c r="Q1382">
        <v>0.11</v>
      </c>
      <c r="R1382">
        <v>0.15</v>
      </c>
      <c r="S1382">
        <v>0.17</v>
      </c>
      <c r="T1382">
        <v>0.14695652173913001</v>
      </c>
      <c r="U1382">
        <v>0.02</v>
      </c>
      <c r="V1382">
        <v>0.11</v>
      </c>
      <c r="W1382">
        <v>0.23</v>
      </c>
      <c r="X1382">
        <v>0.16129840546697</v>
      </c>
      <c r="Y1382">
        <v>0.02</v>
      </c>
      <c r="Z1382">
        <v>0.12</v>
      </c>
      <c r="AA1382">
        <v>0.255</v>
      </c>
      <c r="AB1382">
        <v>0.189620253164557</v>
      </c>
      <c r="AC1382">
        <v>0</v>
      </c>
      <c r="AD1382">
        <v>7.4999999999999997E-2</v>
      </c>
      <c r="AE1382">
        <v>0.1525</v>
      </c>
      <c r="AF1382">
        <v>0.120104166666667</v>
      </c>
      <c r="AG1382">
        <v>0</v>
      </c>
      <c r="AH1382">
        <v>0.04</v>
      </c>
      <c r="AI1382">
        <v>0.20749999999999999</v>
      </c>
      <c r="AJ1382">
        <v>0.42162790697674402</v>
      </c>
      <c r="AK1382">
        <v>0.03</v>
      </c>
      <c r="AL1382">
        <v>0.09</v>
      </c>
      <c r="AM1382">
        <v>0.18</v>
      </c>
      <c r="AN1382">
        <v>0.125373134328358</v>
      </c>
      <c r="AO1382">
        <v>0</v>
      </c>
      <c r="AP1382">
        <v>0.05</v>
      </c>
      <c r="AQ1382">
        <v>0.15</v>
      </c>
      <c r="AR1382">
        <v>0.109262536873156</v>
      </c>
      <c r="AS1382">
        <v>0.04</v>
      </c>
      <c r="AT1382">
        <v>0.13</v>
      </c>
      <c r="AU1382">
        <v>0.24</v>
      </c>
      <c r="AV1382">
        <v>0.18872950819672099</v>
      </c>
      <c r="AW1382">
        <v>0.02</v>
      </c>
      <c r="AX1382">
        <v>0.08</v>
      </c>
      <c r="AY1382">
        <v>0.17</v>
      </c>
      <c r="AZ1382">
        <v>0.117028571428571</v>
      </c>
      <c r="BA1382">
        <v>4.2500000000000003E-2</v>
      </c>
      <c r="BB1382">
        <v>0.16</v>
      </c>
      <c r="BC1382">
        <v>0.34499999999999997</v>
      </c>
      <c r="BD1382">
        <v>0.24152777777777801</v>
      </c>
      <c r="BE1382">
        <v>5.0000000000000001E-3</v>
      </c>
      <c r="BF1382">
        <v>0.09</v>
      </c>
      <c r="BG1382">
        <v>0.14749999999999999</v>
      </c>
      <c r="BH1382">
        <v>0.30294117647058799</v>
      </c>
      <c r="BI1382">
        <v>1.7500000000000002E-2</v>
      </c>
      <c r="BJ1382">
        <v>0.08</v>
      </c>
      <c r="BK1382">
        <v>0.1275</v>
      </c>
      <c r="BL1382">
        <v>7.8333333333333394E-2</v>
      </c>
      <c r="BM1382">
        <v>9.5000000000000001E-2</v>
      </c>
      <c r="BN1382">
        <v>0.115</v>
      </c>
      <c r="BO1382">
        <v>0.1875</v>
      </c>
      <c r="BP1382">
        <v>0.16750000000000001</v>
      </c>
      <c r="BQ1382">
        <v>1.4999999999999999E-2</v>
      </c>
      <c r="BR1382">
        <v>0.04</v>
      </c>
      <c r="BS1382">
        <v>0.20749999999999999</v>
      </c>
      <c r="BT1382">
        <v>0.1825</v>
      </c>
      <c r="BU1382">
        <v>0.02</v>
      </c>
      <c r="BV1382">
        <v>7.0000000000000007E-2</v>
      </c>
      <c r="BW1382">
        <v>0.17</v>
      </c>
      <c r="BX1382">
        <v>0.55894736842105297</v>
      </c>
      <c r="BZ1382" t="s">
        <v>284</v>
      </c>
      <c r="CC1382">
        <v>0.08</v>
      </c>
      <c r="CD1382">
        <v>0.155</v>
      </c>
      <c r="CE1382">
        <v>0.33750000000000002</v>
      </c>
      <c r="CF1382">
        <v>0.25041666666666701</v>
      </c>
      <c r="CG1382">
        <v>0.05</v>
      </c>
      <c r="CH1382">
        <v>0.11</v>
      </c>
      <c r="CI1382">
        <v>0.22</v>
      </c>
      <c r="CJ1382">
        <v>0.14000000000000001</v>
      </c>
      <c r="CK1382">
        <v>0.04</v>
      </c>
      <c r="CL1382">
        <v>0.1</v>
      </c>
      <c r="CM1382">
        <v>0.32</v>
      </c>
      <c r="CN1382">
        <v>0.210952380952381</v>
      </c>
      <c r="CO1382">
        <v>2.5000000000000001E-2</v>
      </c>
      <c r="CP1382">
        <v>0.115</v>
      </c>
      <c r="CQ1382">
        <v>0.1525</v>
      </c>
      <c r="CR1382">
        <v>0.105</v>
      </c>
      <c r="CS1382">
        <v>0</v>
      </c>
      <c r="CT1382">
        <v>0.03</v>
      </c>
      <c r="CU1382">
        <v>7.2499999999999995E-2</v>
      </c>
      <c r="CV1382">
        <v>4.8750000000000002E-2</v>
      </c>
      <c r="CW1382">
        <v>0</v>
      </c>
      <c r="CX1382">
        <v>0.12</v>
      </c>
      <c r="CY1382">
        <v>0.2</v>
      </c>
      <c r="CZ1382">
        <v>0.163333333333333</v>
      </c>
      <c r="DA1382">
        <v>9.5000000000000001E-2</v>
      </c>
      <c r="DB1382">
        <v>0.19</v>
      </c>
      <c r="DC1382">
        <v>0.5</v>
      </c>
      <c r="DD1382">
        <v>0.33333333333333298</v>
      </c>
      <c r="DE1382">
        <v>0</v>
      </c>
      <c r="DF1382">
        <v>0</v>
      </c>
      <c r="DG1382">
        <v>0.74750000000000005</v>
      </c>
      <c r="DH1382">
        <v>0.74750000000000005</v>
      </c>
      <c r="DI1382">
        <v>2.2499999999999999E-2</v>
      </c>
      <c r="DJ1382">
        <v>0.33500000000000002</v>
      </c>
      <c r="DK1382">
        <v>1.7775000000000001</v>
      </c>
      <c r="DL1382">
        <v>1.1514285714285699</v>
      </c>
      <c r="DM1382">
        <v>0.05</v>
      </c>
      <c r="DN1382">
        <v>0.125</v>
      </c>
      <c r="DO1382">
        <v>0.1825</v>
      </c>
      <c r="DP1382">
        <v>0.18583333333333299</v>
      </c>
      <c r="DQ1382">
        <v>5.2499999999999998E-2</v>
      </c>
      <c r="DR1382">
        <v>8.5000000000000006E-2</v>
      </c>
      <c r="DS1382">
        <v>0.13250000000000001</v>
      </c>
      <c r="DT1382">
        <v>0.09</v>
      </c>
    </row>
    <row r="1383" spans="1:124" x14ac:dyDescent="0.35">
      <c r="A1383" s="19" t="str">
        <f t="shared" si="42"/>
        <v>Negative Earners (last 4 qtrs)--38625</v>
      </c>
      <c r="B1383" s="19" t="str">
        <f t="shared" si="43"/>
        <v>Negative Earners (last 4 qtrs)</v>
      </c>
      <c r="C1383">
        <v>17</v>
      </c>
      <c r="D1383" s="27">
        <v>38625</v>
      </c>
      <c r="F1383">
        <v>2.5316455696202498</v>
      </c>
      <c r="H1383">
        <v>2</v>
      </c>
      <c r="J1383">
        <v>4.1301627033792201</v>
      </c>
      <c r="L1383">
        <v>33</v>
      </c>
      <c r="N1383">
        <v>4.6955829685634702</v>
      </c>
      <c r="P1383">
        <v>354</v>
      </c>
      <c r="R1383">
        <v>4.3478260869565197</v>
      </c>
      <c r="T1383">
        <v>1</v>
      </c>
      <c r="V1383">
        <v>5.8165548098434003</v>
      </c>
      <c r="X1383">
        <v>26</v>
      </c>
      <c r="Z1383">
        <v>2.5316455696202498</v>
      </c>
      <c r="AB1383">
        <v>2</v>
      </c>
      <c r="AD1383">
        <v>1.0416666666666701</v>
      </c>
      <c r="AF1383">
        <v>1</v>
      </c>
      <c r="AH1383">
        <v>1.16279069767442</v>
      </c>
      <c r="AI1383"/>
      <c r="AJ1383">
        <v>1</v>
      </c>
      <c r="AK1383"/>
      <c r="AL1383">
        <v>2.98507462686567</v>
      </c>
      <c r="AN1383">
        <v>2</v>
      </c>
      <c r="AP1383">
        <v>2.02898550724638</v>
      </c>
      <c r="AR1383">
        <v>7</v>
      </c>
      <c r="AT1383">
        <v>4.0322580645161299</v>
      </c>
      <c r="AV1383">
        <v>20</v>
      </c>
      <c r="AX1383">
        <v>2.8248587570621502</v>
      </c>
      <c r="AZ1383">
        <v>5</v>
      </c>
      <c r="BB1383">
        <v>6.1643835616438398</v>
      </c>
      <c r="BD1383">
        <v>9</v>
      </c>
      <c r="BF1383">
        <v>0</v>
      </c>
      <c r="BH1383">
        <v>0</v>
      </c>
      <c r="BJ1383">
        <v>0</v>
      </c>
      <c r="BL1383">
        <v>0</v>
      </c>
      <c r="BN1383">
        <v>0</v>
      </c>
      <c r="BP1383">
        <v>0</v>
      </c>
      <c r="BR1383">
        <v>25</v>
      </c>
      <c r="BT1383">
        <v>1</v>
      </c>
      <c r="BV1383">
        <v>15.789473684210501</v>
      </c>
      <c r="BX1383">
        <v>3</v>
      </c>
      <c r="BZ1383" t="s">
        <v>285</v>
      </c>
      <c r="CB1383">
        <v>0</v>
      </c>
      <c r="CD1383">
        <v>8.1967213114754092</v>
      </c>
      <c r="CF1383">
        <v>10</v>
      </c>
      <c r="CH1383">
        <v>0</v>
      </c>
      <c r="CJ1383">
        <v>0</v>
      </c>
      <c r="CL1383">
        <v>4.7619047619047601</v>
      </c>
      <c r="CN1383">
        <v>1</v>
      </c>
      <c r="CP1383">
        <v>0</v>
      </c>
      <c r="CR1383">
        <v>0</v>
      </c>
      <c r="CT1383">
        <v>0</v>
      </c>
      <c r="CV1383">
        <v>0</v>
      </c>
      <c r="CX1383">
        <v>0</v>
      </c>
      <c r="CZ1383">
        <v>0</v>
      </c>
      <c r="DB1383">
        <v>0</v>
      </c>
      <c r="DD1383">
        <v>0</v>
      </c>
      <c r="DF1383">
        <v>0</v>
      </c>
      <c r="DH1383">
        <v>0</v>
      </c>
      <c r="DJ1383">
        <v>7.1428571428571397</v>
      </c>
      <c r="DL1383">
        <v>1</v>
      </c>
      <c r="DN1383">
        <v>8.3333333333333304</v>
      </c>
      <c r="DP1383">
        <v>1</v>
      </c>
      <c r="DR1383">
        <v>0</v>
      </c>
      <c r="DT1383">
        <v>0</v>
      </c>
    </row>
    <row r="1384" spans="1:124" x14ac:dyDescent="0.35">
      <c r="A1384" s="19" t="str">
        <f t="shared" si="42"/>
        <v>Noncore Funding / Liab--38625</v>
      </c>
      <c r="B1384" s="19" t="str">
        <f t="shared" si="43"/>
        <v>Noncore Funding / Liab</v>
      </c>
      <c r="C1384">
        <v>18</v>
      </c>
      <c r="D1384" s="27">
        <v>38625</v>
      </c>
      <c r="E1384">
        <v>12.7817662217721</v>
      </c>
      <c r="F1384">
        <v>18.699346039908299</v>
      </c>
      <c r="G1384">
        <v>27.654048041274599</v>
      </c>
      <c r="H1384">
        <v>22.5778940336887</v>
      </c>
      <c r="I1384">
        <v>11.924959672603</v>
      </c>
      <c r="J1384">
        <v>18.715087056408802</v>
      </c>
      <c r="K1384">
        <v>28.2017903953192</v>
      </c>
      <c r="L1384">
        <v>21.709319546337799</v>
      </c>
      <c r="M1384">
        <v>13.6388645385306</v>
      </c>
      <c r="N1384">
        <v>21.485625685246902</v>
      </c>
      <c r="O1384">
        <v>31.095176145808299</v>
      </c>
      <c r="P1384">
        <v>24.542291593320801</v>
      </c>
      <c r="Q1384">
        <v>13.6582145163626</v>
      </c>
      <c r="R1384">
        <v>17.817826208438099</v>
      </c>
      <c r="S1384">
        <v>20.310082384233102</v>
      </c>
      <c r="T1384">
        <v>17.4400578176317</v>
      </c>
      <c r="U1384">
        <v>11.8310038728325</v>
      </c>
      <c r="V1384">
        <v>18.708251425441802</v>
      </c>
      <c r="W1384">
        <v>28.5229931581915</v>
      </c>
      <c r="X1384">
        <v>21.7650247282001</v>
      </c>
      <c r="Y1384">
        <v>12.4174973022974</v>
      </c>
      <c r="Z1384">
        <v>18.7193585337915</v>
      </c>
      <c r="AA1384">
        <v>29.3111074386116</v>
      </c>
      <c r="AB1384">
        <v>22.085476125539</v>
      </c>
      <c r="AC1384">
        <v>11.046049916744099</v>
      </c>
      <c r="AD1384">
        <v>16.8692577713839</v>
      </c>
      <c r="AE1384">
        <v>25.299618539334102</v>
      </c>
      <c r="AF1384">
        <v>20.1402618891873</v>
      </c>
      <c r="AG1384">
        <v>12.563276424491301</v>
      </c>
      <c r="AH1384">
        <v>20.857916063273102</v>
      </c>
      <c r="AI1384">
        <v>28.0250430581745</v>
      </c>
      <c r="AJ1384">
        <v>24.42307116636</v>
      </c>
      <c r="AK1384">
        <v>13.0543734786451</v>
      </c>
      <c r="AL1384">
        <v>19.0328361716921</v>
      </c>
      <c r="AM1384">
        <v>30.1699545186571</v>
      </c>
      <c r="AN1384">
        <v>23.203013558423301</v>
      </c>
      <c r="AO1384">
        <v>11.3416940380213</v>
      </c>
      <c r="AP1384">
        <v>17.4925453646403</v>
      </c>
      <c r="AQ1384">
        <v>25.206038090357801</v>
      </c>
      <c r="AR1384">
        <v>19.655555694272</v>
      </c>
      <c r="AS1384">
        <v>13.5800867388055</v>
      </c>
      <c r="AT1384">
        <v>21.379222764804901</v>
      </c>
      <c r="AU1384">
        <v>30.246489515531501</v>
      </c>
      <c r="AV1384">
        <v>24.267729444956</v>
      </c>
      <c r="AW1384">
        <v>10.3192600468587</v>
      </c>
      <c r="AX1384">
        <v>16.217253376995501</v>
      </c>
      <c r="AY1384">
        <v>23.414931532545499</v>
      </c>
      <c r="AZ1384">
        <v>18.2657064186883</v>
      </c>
      <c r="BA1384">
        <v>11.3851714580692</v>
      </c>
      <c r="BB1384">
        <v>19.676708092872001</v>
      </c>
      <c r="BC1384">
        <v>28.516944013141401</v>
      </c>
      <c r="BD1384">
        <v>22.6720857714995</v>
      </c>
      <c r="BE1384">
        <v>8.2700434652252497</v>
      </c>
      <c r="BF1384">
        <v>16.695094321327399</v>
      </c>
      <c r="BG1384">
        <v>29.346850084953999</v>
      </c>
      <c r="BH1384">
        <v>21.403472421678899</v>
      </c>
      <c r="BI1384">
        <v>10.983458360797799</v>
      </c>
      <c r="BJ1384">
        <v>17.161837058063998</v>
      </c>
      <c r="BK1384">
        <v>26.905959367253601</v>
      </c>
      <c r="BL1384">
        <v>23.2648328161203</v>
      </c>
      <c r="BM1384">
        <v>27.390619330746699</v>
      </c>
      <c r="BN1384">
        <v>35.930825388248103</v>
      </c>
      <c r="BO1384">
        <v>39.710047840981197</v>
      </c>
      <c r="BP1384">
        <v>31.1698417834799</v>
      </c>
      <c r="BQ1384">
        <v>10.8966685147603</v>
      </c>
      <c r="BR1384">
        <v>21.346729980471402</v>
      </c>
      <c r="BS1384">
        <v>38.2256748052219</v>
      </c>
      <c r="BT1384">
        <v>27.775613339510802</v>
      </c>
      <c r="BU1384">
        <v>7.8077024594523099</v>
      </c>
      <c r="BV1384">
        <v>14.1449459631278</v>
      </c>
      <c r="BW1384">
        <v>22.075996814302801</v>
      </c>
      <c r="BX1384">
        <v>18.996837117798901</v>
      </c>
      <c r="BZ1384" t="s">
        <v>284</v>
      </c>
      <c r="CC1384">
        <v>12.033408796181201</v>
      </c>
      <c r="CD1384">
        <v>22.308654411092199</v>
      </c>
      <c r="CE1384">
        <v>34.564782265978202</v>
      </c>
      <c r="CF1384">
        <v>24.788113349181</v>
      </c>
      <c r="CG1384">
        <v>17.7671634557</v>
      </c>
      <c r="CH1384">
        <v>22.7137662960521</v>
      </c>
      <c r="CI1384">
        <v>33.217878172414999</v>
      </c>
      <c r="CJ1384">
        <v>29.3566374958829</v>
      </c>
      <c r="CK1384">
        <v>11.825467250845801</v>
      </c>
      <c r="CL1384">
        <v>18.715087056408802</v>
      </c>
      <c r="CM1384">
        <v>29.957879957879999</v>
      </c>
      <c r="CN1384">
        <v>26.1734239721801</v>
      </c>
      <c r="CO1384">
        <v>15.7139581643666</v>
      </c>
      <c r="CP1384">
        <v>18.054691403385799</v>
      </c>
      <c r="CQ1384">
        <v>24.0132886863957</v>
      </c>
      <c r="CR1384">
        <v>19.726797724499299</v>
      </c>
      <c r="CS1384">
        <v>11.6042395654872</v>
      </c>
      <c r="CT1384">
        <v>15.493968023312799</v>
      </c>
      <c r="CU1384">
        <v>25.901300067955599</v>
      </c>
      <c r="CV1384">
        <v>19.187391653418501</v>
      </c>
      <c r="CW1384">
        <v>8.8433895022323803</v>
      </c>
      <c r="CX1384">
        <v>15.076763154542199</v>
      </c>
      <c r="CY1384">
        <v>34.3516988628066</v>
      </c>
      <c r="CZ1384">
        <v>21.6906460795066</v>
      </c>
      <c r="DA1384">
        <v>24.268616794252001</v>
      </c>
      <c r="DB1384">
        <v>29.448477659153799</v>
      </c>
      <c r="DC1384">
        <v>30.231465066375101</v>
      </c>
      <c r="DD1384">
        <v>26.517228687366799</v>
      </c>
      <c r="DE1384">
        <v>18.187696520875502</v>
      </c>
      <c r="DF1384">
        <v>20.2662168368654</v>
      </c>
      <c r="DG1384">
        <v>22.651488714511</v>
      </c>
      <c r="DH1384">
        <v>20.572968398521201</v>
      </c>
      <c r="DI1384">
        <v>24.0724611992108</v>
      </c>
      <c r="DJ1384">
        <v>29.6392694888841</v>
      </c>
      <c r="DK1384">
        <v>69.412859177456298</v>
      </c>
      <c r="DL1384">
        <v>45.266534655558402</v>
      </c>
      <c r="DM1384">
        <v>12.8458812625798</v>
      </c>
      <c r="DN1384">
        <v>14.246970960124299</v>
      </c>
      <c r="DO1384">
        <v>23.618603119991299</v>
      </c>
      <c r="DP1384">
        <v>18.3071480947035</v>
      </c>
      <c r="DQ1384">
        <v>13.5663695822333</v>
      </c>
      <c r="DR1384">
        <v>19.713932523972499</v>
      </c>
      <c r="DS1384">
        <v>38.673279235300697</v>
      </c>
      <c r="DT1384">
        <v>24.917026946781899</v>
      </c>
    </row>
    <row r="1385" spans="1:124" x14ac:dyDescent="0.35">
      <c r="A1385" s="19" t="str">
        <f t="shared" si="42"/>
        <v>Brokered Dep / Liab--38625</v>
      </c>
      <c r="B1385" s="19" t="str">
        <f t="shared" si="43"/>
        <v>Brokered Dep / Liab</v>
      </c>
      <c r="C1385">
        <v>19</v>
      </c>
      <c r="D1385" s="27">
        <v>38625</v>
      </c>
      <c r="E1385">
        <v>0</v>
      </c>
      <c r="F1385">
        <v>0</v>
      </c>
      <c r="G1385">
        <v>2.4405339588738602</v>
      </c>
      <c r="H1385">
        <v>2.6504750414634102</v>
      </c>
      <c r="I1385">
        <v>0</v>
      </c>
      <c r="J1385">
        <v>0</v>
      </c>
      <c r="K1385">
        <v>3.6321652199335501</v>
      </c>
      <c r="L1385">
        <v>3.00278279596527</v>
      </c>
      <c r="M1385">
        <v>0</v>
      </c>
      <c r="N1385">
        <v>0</v>
      </c>
      <c r="O1385">
        <v>1.59857640904844</v>
      </c>
      <c r="P1385">
        <v>2.3697522175663801</v>
      </c>
      <c r="Q1385">
        <v>0</v>
      </c>
      <c r="R1385">
        <v>0</v>
      </c>
      <c r="S1385">
        <v>0</v>
      </c>
      <c r="T1385">
        <v>0.33677307666823603</v>
      </c>
      <c r="U1385">
        <v>0</v>
      </c>
      <c r="V1385">
        <v>0</v>
      </c>
      <c r="W1385">
        <v>4.70194808215874</v>
      </c>
      <c r="X1385">
        <v>3.4792957352155498</v>
      </c>
      <c r="Y1385">
        <v>0</v>
      </c>
      <c r="Z1385">
        <v>0</v>
      </c>
      <c r="AA1385">
        <v>2.6962510172332999</v>
      </c>
      <c r="AB1385">
        <v>2.5183247963398898</v>
      </c>
      <c r="AC1385">
        <v>0</v>
      </c>
      <c r="AD1385">
        <v>0</v>
      </c>
      <c r="AE1385">
        <v>0.86359813246304795</v>
      </c>
      <c r="AF1385">
        <v>2.16122715239722</v>
      </c>
      <c r="AG1385">
        <v>0</v>
      </c>
      <c r="AH1385">
        <v>0</v>
      </c>
      <c r="AI1385">
        <v>2.4828652642597699</v>
      </c>
      <c r="AJ1385">
        <v>2.3039523981236001</v>
      </c>
      <c r="AK1385">
        <v>0</v>
      </c>
      <c r="AL1385">
        <v>1.38454390583862</v>
      </c>
      <c r="AM1385">
        <v>5.5172763643976603</v>
      </c>
      <c r="AN1385">
        <v>4.4518447404188803</v>
      </c>
      <c r="AO1385">
        <v>0</v>
      </c>
      <c r="AP1385">
        <v>0</v>
      </c>
      <c r="AQ1385">
        <v>1.7961513815802199</v>
      </c>
      <c r="AR1385">
        <v>2.1049913305907899</v>
      </c>
      <c r="AS1385">
        <v>0</v>
      </c>
      <c r="AT1385">
        <v>0</v>
      </c>
      <c r="AU1385">
        <v>6.1049934335553298</v>
      </c>
      <c r="AV1385">
        <v>4.0477444162441003</v>
      </c>
      <c r="AW1385">
        <v>0</v>
      </c>
      <c r="AX1385">
        <v>0</v>
      </c>
      <c r="AY1385">
        <v>1.5234493849697901</v>
      </c>
      <c r="AZ1385">
        <v>1.6864234336334001</v>
      </c>
      <c r="BA1385">
        <v>0</v>
      </c>
      <c r="BB1385">
        <v>0</v>
      </c>
      <c r="BC1385">
        <v>6.8584336108546102</v>
      </c>
      <c r="BD1385">
        <v>4.1195303796437699</v>
      </c>
      <c r="BE1385">
        <v>0</v>
      </c>
      <c r="BF1385">
        <v>0</v>
      </c>
      <c r="BG1385">
        <v>1.0001795834001099</v>
      </c>
      <c r="BH1385">
        <v>0.99931993305793898</v>
      </c>
      <c r="BI1385">
        <v>0</v>
      </c>
      <c r="BJ1385">
        <v>1.0248071654516999</v>
      </c>
      <c r="BK1385">
        <v>4.9130734545117196</v>
      </c>
      <c r="BL1385">
        <v>2.6362274992883101</v>
      </c>
      <c r="BM1385">
        <v>0.54568838804507602</v>
      </c>
      <c r="BN1385">
        <v>2.19103387302814</v>
      </c>
      <c r="BO1385">
        <v>5.0466209005729104</v>
      </c>
      <c r="BP1385">
        <v>3.4012754155898501</v>
      </c>
      <c r="BQ1385">
        <v>1.10038037840241</v>
      </c>
      <c r="BR1385">
        <v>5.1140399668770904</v>
      </c>
      <c r="BS1385">
        <v>12.523005315084401</v>
      </c>
      <c r="BT1385">
        <v>8.5093457266097197</v>
      </c>
      <c r="BU1385">
        <v>0</v>
      </c>
      <c r="BV1385">
        <v>0</v>
      </c>
      <c r="BW1385">
        <v>0.96243264791630601</v>
      </c>
      <c r="BX1385">
        <v>3.0202878954449499</v>
      </c>
      <c r="BZ1385" t="s">
        <v>284</v>
      </c>
      <c r="CC1385">
        <v>0</v>
      </c>
      <c r="CD1385">
        <v>0.38879940217547998</v>
      </c>
      <c r="CE1385">
        <v>10.9474742404394</v>
      </c>
      <c r="CF1385">
        <v>5.4967088824925403</v>
      </c>
      <c r="CG1385">
        <v>0.27339356174900498</v>
      </c>
      <c r="CH1385">
        <v>3.0161694815760201</v>
      </c>
      <c r="CI1385">
        <v>7.87544165152981</v>
      </c>
      <c r="CJ1385">
        <v>5.7227166311355298</v>
      </c>
      <c r="CK1385">
        <v>0</v>
      </c>
      <c r="CL1385">
        <v>0</v>
      </c>
      <c r="CM1385">
        <v>9.0352033393235693</v>
      </c>
      <c r="CN1385">
        <v>6.3234754668798603</v>
      </c>
      <c r="CO1385">
        <v>0</v>
      </c>
      <c r="CP1385">
        <v>0</v>
      </c>
      <c r="CQ1385">
        <v>0.54315289391861898</v>
      </c>
      <c r="CR1385">
        <v>2.03649685712432</v>
      </c>
      <c r="CS1385">
        <v>0</v>
      </c>
      <c r="CT1385">
        <v>0</v>
      </c>
      <c r="CU1385">
        <v>4.7008681390143501</v>
      </c>
      <c r="CV1385">
        <v>2.8999796357129499</v>
      </c>
      <c r="CW1385">
        <v>0</v>
      </c>
      <c r="CX1385">
        <v>0.90245839261489602</v>
      </c>
      <c r="CY1385">
        <v>3.5305083324573201</v>
      </c>
      <c r="CZ1385">
        <v>2.9757391321964</v>
      </c>
      <c r="DA1385">
        <v>1.1006114508060001</v>
      </c>
      <c r="DB1385">
        <v>2.20122290161201</v>
      </c>
      <c r="DC1385">
        <v>3.1793777616007799</v>
      </c>
      <c r="DD1385">
        <v>2.1195851744005201</v>
      </c>
      <c r="DE1385">
        <v>0</v>
      </c>
      <c r="DF1385">
        <v>0</v>
      </c>
      <c r="DG1385">
        <v>0</v>
      </c>
      <c r="DH1385">
        <v>0</v>
      </c>
      <c r="DI1385">
        <v>0</v>
      </c>
      <c r="DJ1385">
        <v>1.81213899553778</v>
      </c>
      <c r="DK1385">
        <v>6.6144391851339304</v>
      </c>
      <c r="DL1385">
        <v>4.7503467945887898</v>
      </c>
      <c r="DM1385">
        <v>0</v>
      </c>
      <c r="DN1385">
        <v>0.994644223412395</v>
      </c>
      <c r="DO1385">
        <v>4.91985907743328</v>
      </c>
      <c r="DP1385">
        <v>3.06748245321088</v>
      </c>
      <c r="DQ1385">
        <v>0</v>
      </c>
      <c r="DR1385">
        <v>1.38262865359622</v>
      </c>
      <c r="DS1385">
        <v>9.0855582738058693</v>
      </c>
      <c r="DT1385">
        <v>5.0453765282280196</v>
      </c>
    </row>
    <row r="1386" spans="1:124" x14ac:dyDescent="0.35">
      <c r="A1386" s="19" t="str">
        <f t="shared" si="42"/>
        <v>Liquid Assets / Assets--38625</v>
      </c>
      <c r="B1386" s="19" t="str">
        <f t="shared" si="43"/>
        <v>Liquid Assets / Assets</v>
      </c>
      <c r="C1386">
        <v>20</v>
      </c>
      <c r="D1386" s="27">
        <v>38625</v>
      </c>
      <c r="E1386">
        <v>7.12930059057582</v>
      </c>
      <c r="F1386">
        <v>13.3818840952332</v>
      </c>
      <c r="G1386">
        <v>20.824082222360801</v>
      </c>
      <c r="H1386">
        <v>16.058488360891801</v>
      </c>
      <c r="I1386">
        <v>6.9528661967169798</v>
      </c>
      <c r="J1386">
        <v>12.9190595395867</v>
      </c>
      <c r="K1386">
        <v>21.9949219132588</v>
      </c>
      <c r="L1386">
        <v>15.751902638345999</v>
      </c>
      <c r="M1386">
        <v>8.0620301626574307</v>
      </c>
      <c r="N1386">
        <v>14.841291250786799</v>
      </c>
      <c r="O1386">
        <v>24.964838788474701</v>
      </c>
      <c r="P1386">
        <v>17.745090867343201</v>
      </c>
      <c r="Q1386">
        <v>13.8233606280434</v>
      </c>
      <c r="R1386">
        <v>22.840573396681101</v>
      </c>
      <c r="S1386">
        <v>29.975252562475902</v>
      </c>
      <c r="T1386">
        <v>24.106317259602299</v>
      </c>
      <c r="U1386">
        <v>7.3338059407420602</v>
      </c>
      <c r="V1386">
        <v>12.738512750401201</v>
      </c>
      <c r="W1386">
        <v>21.689692669755601</v>
      </c>
      <c r="X1386">
        <v>15.811089126212901</v>
      </c>
      <c r="Y1386">
        <v>7.9166483850814604</v>
      </c>
      <c r="Z1386">
        <v>15.4491933268847</v>
      </c>
      <c r="AA1386">
        <v>22.206783468771601</v>
      </c>
      <c r="AB1386">
        <v>16.782508254952099</v>
      </c>
      <c r="AC1386">
        <v>5.0064915311857403</v>
      </c>
      <c r="AD1386">
        <v>9.5534213719399403</v>
      </c>
      <c r="AE1386">
        <v>17.6375147542464</v>
      </c>
      <c r="AF1386">
        <v>12.8508522672588</v>
      </c>
      <c r="AG1386">
        <v>6.0118583177908</v>
      </c>
      <c r="AH1386">
        <v>11.088777091987</v>
      </c>
      <c r="AI1386">
        <v>18.988980030429499</v>
      </c>
      <c r="AJ1386">
        <v>14.8687593204819</v>
      </c>
      <c r="AK1386">
        <v>8.4194244425613292</v>
      </c>
      <c r="AL1386">
        <v>16.045181492842499</v>
      </c>
      <c r="AM1386">
        <v>26.3912442185533</v>
      </c>
      <c r="AN1386">
        <v>18.065775466167398</v>
      </c>
      <c r="AO1386">
        <v>6.2920644858350299</v>
      </c>
      <c r="AP1386">
        <v>12.929161234245999</v>
      </c>
      <c r="AQ1386">
        <v>22.911140583554399</v>
      </c>
      <c r="AR1386">
        <v>16.191136610544099</v>
      </c>
      <c r="AS1386">
        <v>5.9867697027965701</v>
      </c>
      <c r="AT1386">
        <v>10.900576692126799</v>
      </c>
      <c r="AU1386">
        <v>18.381032269985401</v>
      </c>
      <c r="AV1386">
        <v>13.304641387468401</v>
      </c>
      <c r="AW1386">
        <v>8.0309923411196493</v>
      </c>
      <c r="AX1386">
        <v>16.7339659465644</v>
      </c>
      <c r="AY1386">
        <v>26.967654189580699</v>
      </c>
      <c r="AZ1386">
        <v>18.2707423606977</v>
      </c>
      <c r="BA1386">
        <v>7.3975149183392004</v>
      </c>
      <c r="BB1386">
        <v>12.8001379875535</v>
      </c>
      <c r="BC1386">
        <v>22.012525984860901</v>
      </c>
      <c r="BD1386">
        <v>15.3616704173453</v>
      </c>
      <c r="BE1386">
        <v>7.8059743728915603</v>
      </c>
      <c r="BF1386">
        <v>13.6485034052112</v>
      </c>
      <c r="BG1386">
        <v>27.809291419751201</v>
      </c>
      <c r="BH1386">
        <v>23.1444015496144</v>
      </c>
      <c r="BI1386">
        <v>6.4482993888725098</v>
      </c>
      <c r="BJ1386">
        <v>10.244333559772899</v>
      </c>
      <c r="BK1386">
        <v>13.2579840654973</v>
      </c>
      <c r="BL1386">
        <v>9.1223283162447295</v>
      </c>
      <c r="BM1386">
        <v>8.4105650754040404</v>
      </c>
      <c r="BN1386">
        <v>13.432457841467199</v>
      </c>
      <c r="BO1386">
        <v>19.099807938747201</v>
      </c>
      <c r="BP1386">
        <v>14.077915172684101</v>
      </c>
      <c r="BQ1386">
        <v>12.8503505253568</v>
      </c>
      <c r="BR1386">
        <v>17.556697246881001</v>
      </c>
      <c r="BS1386">
        <v>28.3561373017113</v>
      </c>
      <c r="BT1386">
        <v>23.649790580187101</v>
      </c>
      <c r="BU1386">
        <v>9.2235420510024699</v>
      </c>
      <c r="BV1386">
        <v>16.8195710249448</v>
      </c>
      <c r="BW1386">
        <v>28.222666171843802</v>
      </c>
      <c r="BX1386">
        <v>18.832431093001301</v>
      </c>
      <c r="BZ1386" t="s">
        <v>284</v>
      </c>
      <c r="CC1386">
        <v>6.9850591588838498</v>
      </c>
      <c r="CD1386">
        <v>12.044027817148701</v>
      </c>
      <c r="CE1386">
        <v>20.069724334600799</v>
      </c>
      <c r="CF1386">
        <v>15.8834520484485</v>
      </c>
      <c r="CG1386">
        <v>9.0197635589033798</v>
      </c>
      <c r="CH1386">
        <v>9.8536490402266601</v>
      </c>
      <c r="CI1386">
        <v>18.217393020644</v>
      </c>
      <c r="CJ1386">
        <v>15.251249869826999</v>
      </c>
      <c r="CK1386">
        <v>7.6067148931470498</v>
      </c>
      <c r="CL1386">
        <v>12.973751801039899</v>
      </c>
      <c r="CM1386">
        <v>23.0644303736285</v>
      </c>
      <c r="CN1386">
        <v>17.2254048560592</v>
      </c>
      <c r="CO1386">
        <v>8.2575356120096508</v>
      </c>
      <c r="CP1386">
        <v>12.8054169594947</v>
      </c>
      <c r="CQ1386">
        <v>14.4968310601058</v>
      </c>
      <c r="CR1386">
        <v>10.946457326565501</v>
      </c>
      <c r="CS1386">
        <v>6.9926131794978303</v>
      </c>
      <c r="CT1386">
        <v>14.248528086241301</v>
      </c>
      <c r="CU1386">
        <v>26.6852231707852</v>
      </c>
      <c r="CV1386">
        <v>20.419031804620101</v>
      </c>
      <c r="CW1386">
        <v>4.8677976675141403</v>
      </c>
      <c r="CX1386">
        <v>6.0939431376548603</v>
      </c>
      <c r="CY1386">
        <v>11.3238244691359</v>
      </c>
      <c r="CZ1386">
        <v>9.9065014662501802</v>
      </c>
      <c r="DA1386">
        <v>7.2416841735424198</v>
      </c>
      <c r="DB1386">
        <v>7.4695043270306103</v>
      </c>
      <c r="DC1386">
        <v>8.5845336396667999</v>
      </c>
      <c r="DD1386">
        <v>8.0609770997959398</v>
      </c>
      <c r="DE1386">
        <v>13.655341413520199</v>
      </c>
      <c r="DF1386">
        <v>16.332116443419</v>
      </c>
      <c r="DG1386">
        <v>22.7499514435546</v>
      </c>
      <c r="DH1386">
        <v>20.073176413655801</v>
      </c>
      <c r="DI1386">
        <v>5.5496557797964599</v>
      </c>
      <c r="DJ1386">
        <v>9.4780738284306292</v>
      </c>
      <c r="DK1386">
        <v>14.8534843756565</v>
      </c>
      <c r="DL1386">
        <v>12.876938656249401</v>
      </c>
      <c r="DM1386">
        <v>7.6555127604839504</v>
      </c>
      <c r="DN1386">
        <v>12.24889820618</v>
      </c>
      <c r="DO1386">
        <v>15.9626325302354</v>
      </c>
      <c r="DP1386">
        <v>13.4551866391399</v>
      </c>
      <c r="DQ1386">
        <v>12.2183769079003</v>
      </c>
      <c r="DR1386">
        <v>20.973077254661298</v>
      </c>
      <c r="DS1386">
        <v>30.504024830002901</v>
      </c>
      <c r="DT1386">
        <v>19.295619940885899</v>
      </c>
    </row>
    <row r="1387" spans="1:124" x14ac:dyDescent="0.35">
      <c r="A1387" s="19" t="str">
        <f t="shared" si="42"/>
        <v>Net Loan Growth (last 4 qtrs)--38625</v>
      </c>
      <c r="B1387" s="19" t="str">
        <f t="shared" si="43"/>
        <v>Net Loan Growth (last 4 qtrs)</v>
      </c>
      <c r="C1387">
        <v>21</v>
      </c>
      <c r="D1387" s="27">
        <v>38625</v>
      </c>
      <c r="E1387">
        <v>2.0499999999999998</v>
      </c>
      <c r="F1387">
        <v>7.92</v>
      </c>
      <c r="G1387">
        <v>11.91</v>
      </c>
      <c r="H1387">
        <v>10.393417721519</v>
      </c>
      <c r="I1387">
        <v>2.5750000000000002</v>
      </c>
      <c r="J1387">
        <v>8.17</v>
      </c>
      <c r="K1387">
        <v>14.52</v>
      </c>
      <c r="L1387">
        <v>10.042792792792801</v>
      </c>
      <c r="M1387">
        <v>2.56</v>
      </c>
      <c r="N1387">
        <v>8.89</v>
      </c>
      <c r="O1387">
        <v>17.809999999999999</v>
      </c>
      <c r="P1387">
        <v>13.801186275871601</v>
      </c>
      <c r="Q1387">
        <v>1.2050000000000001</v>
      </c>
      <c r="R1387">
        <v>4.08</v>
      </c>
      <c r="S1387">
        <v>5.51</v>
      </c>
      <c r="T1387">
        <v>4.8852173913043497</v>
      </c>
      <c r="U1387">
        <v>2.8125</v>
      </c>
      <c r="V1387">
        <v>8.7949999999999999</v>
      </c>
      <c r="W1387">
        <v>15.217499999999999</v>
      </c>
      <c r="X1387">
        <v>11.480552995391699</v>
      </c>
      <c r="Y1387">
        <v>2.99</v>
      </c>
      <c r="Z1387">
        <v>8.23</v>
      </c>
      <c r="AA1387">
        <v>14.73</v>
      </c>
      <c r="AB1387">
        <v>11.3751948051948</v>
      </c>
      <c r="AC1387">
        <v>1.92</v>
      </c>
      <c r="AD1387">
        <v>8.35</v>
      </c>
      <c r="AE1387">
        <v>12.085000000000001</v>
      </c>
      <c r="AF1387">
        <v>8.8734736842105306</v>
      </c>
      <c r="AG1387">
        <v>0.84499999999999997</v>
      </c>
      <c r="AH1387">
        <v>5.8550000000000004</v>
      </c>
      <c r="AI1387">
        <v>12.295</v>
      </c>
      <c r="AJ1387">
        <v>5.5352325581395299</v>
      </c>
      <c r="AK1387">
        <v>4.4450000000000003</v>
      </c>
      <c r="AL1387">
        <v>8.3000000000000007</v>
      </c>
      <c r="AM1387">
        <v>16.88</v>
      </c>
      <c r="AN1387">
        <v>11.775373134328399</v>
      </c>
      <c r="AO1387">
        <v>1.1399999999999999</v>
      </c>
      <c r="AP1387">
        <v>6.13</v>
      </c>
      <c r="AQ1387">
        <v>11.82</v>
      </c>
      <c r="AR1387">
        <v>7.0702359882005901</v>
      </c>
      <c r="AS1387">
        <v>4.8</v>
      </c>
      <c r="AT1387">
        <v>10.24</v>
      </c>
      <c r="AU1387">
        <v>17.364999999999998</v>
      </c>
      <c r="AV1387">
        <v>12.779094650205799</v>
      </c>
      <c r="AW1387">
        <v>3.52</v>
      </c>
      <c r="AX1387">
        <v>7.33</v>
      </c>
      <c r="AY1387">
        <v>14.21</v>
      </c>
      <c r="AZ1387">
        <v>9.4367428571428604</v>
      </c>
      <c r="BA1387">
        <v>2.3275000000000001</v>
      </c>
      <c r="BB1387">
        <v>9.1999999999999993</v>
      </c>
      <c r="BC1387">
        <v>15.2475</v>
      </c>
      <c r="BD1387">
        <v>11.1612857142857</v>
      </c>
      <c r="BE1387">
        <v>0.70750000000000002</v>
      </c>
      <c r="BF1387">
        <v>6.19</v>
      </c>
      <c r="BG1387">
        <v>9.26</v>
      </c>
      <c r="BH1387">
        <v>3.7134374999999999</v>
      </c>
      <c r="BI1387">
        <v>6.64</v>
      </c>
      <c r="BJ1387">
        <v>11.685</v>
      </c>
      <c r="BK1387">
        <v>12.56</v>
      </c>
      <c r="BL1387">
        <v>9.3000000000000007</v>
      </c>
      <c r="BM1387">
        <v>11.1275</v>
      </c>
      <c r="BN1387">
        <v>11.975</v>
      </c>
      <c r="BO1387">
        <v>18.9175</v>
      </c>
      <c r="BP1387">
        <v>18.07</v>
      </c>
      <c r="BQ1387">
        <v>7.91</v>
      </c>
      <c r="BR1387">
        <v>13.035</v>
      </c>
      <c r="BS1387">
        <v>44.44</v>
      </c>
      <c r="BT1387">
        <v>39.314999999999998</v>
      </c>
      <c r="BU1387">
        <v>3.25</v>
      </c>
      <c r="BV1387">
        <v>6.6</v>
      </c>
      <c r="BW1387">
        <v>11.64</v>
      </c>
      <c r="BX1387">
        <v>10.244210526315801</v>
      </c>
      <c r="BZ1387" t="s">
        <v>284</v>
      </c>
      <c r="CC1387">
        <v>4.8099999999999996</v>
      </c>
      <c r="CD1387">
        <v>12.154999999999999</v>
      </c>
      <c r="CE1387">
        <v>19.907499999999999</v>
      </c>
      <c r="CF1387">
        <v>33.202413793103403</v>
      </c>
      <c r="CG1387">
        <v>-0.34250000000000003</v>
      </c>
      <c r="CH1387">
        <v>4.6950000000000003</v>
      </c>
      <c r="CI1387">
        <v>14.172499999999999</v>
      </c>
      <c r="CJ1387">
        <v>13.4614285714286</v>
      </c>
      <c r="CK1387">
        <v>8.14</v>
      </c>
      <c r="CL1387">
        <v>12.38</v>
      </c>
      <c r="CM1387">
        <v>15.22</v>
      </c>
      <c r="CN1387">
        <v>17.200952380952401</v>
      </c>
      <c r="CO1387">
        <v>9.0425000000000004</v>
      </c>
      <c r="CP1387">
        <v>11.24</v>
      </c>
      <c r="CQ1387">
        <v>12.282500000000001</v>
      </c>
      <c r="CR1387">
        <v>11.9966666666667</v>
      </c>
      <c r="CS1387">
        <v>6.4850000000000003</v>
      </c>
      <c r="CT1387">
        <v>9.9149999999999991</v>
      </c>
      <c r="CU1387">
        <v>14.61</v>
      </c>
      <c r="CV1387">
        <v>10.5825</v>
      </c>
      <c r="CW1387">
        <v>7.19</v>
      </c>
      <c r="CX1387">
        <v>13.8</v>
      </c>
      <c r="CY1387">
        <v>20.715</v>
      </c>
      <c r="CZ1387">
        <v>24.477272727272702</v>
      </c>
      <c r="DA1387">
        <v>7.125</v>
      </c>
      <c r="DB1387">
        <v>9.17</v>
      </c>
      <c r="DC1387">
        <v>10.08</v>
      </c>
      <c r="DD1387">
        <v>8.4133333333333304</v>
      </c>
      <c r="DE1387">
        <v>-0.28249999999999997</v>
      </c>
      <c r="DF1387">
        <v>5.38</v>
      </c>
      <c r="DG1387">
        <v>11.51</v>
      </c>
      <c r="DH1387">
        <v>5.8475000000000001</v>
      </c>
      <c r="DI1387">
        <v>-0.6925</v>
      </c>
      <c r="DJ1387">
        <v>7.87</v>
      </c>
      <c r="DK1387">
        <v>17.53</v>
      </c>
      <c r="DL1387">
        <v>1.0714285714285701</v>
      </c>
      <c r="DM1387">
        <v>5.5049999999999999</v>
      </c>
      <c r="DN1387">
        <v>8.5549999999999997</v>
      </c>
      <c r="DO1387">
        <v>17.010000000000002</v>
      </c>
      <c r="DP1387">
        <v>9.8891666666666698</v>
      </c>
      <c r="DQ1387">
        <v>4.68</v>
      </c>
      <c r="DR1387">
        <v>8.7100000000000009</v>
      </c>
      <c r="DS1387">
        <v>16.767499999999998</v>
      </c>
      <c r="DT1387">
        <v>12.3166666666667</v>
      </c>
    </row>
    <row r="1388" spans="1:124" x14ac:dyDescent="0.35">
      <c r="A1388" s="19" t="str">
        <f t="shared" si="42"/>
        <v>Banks w/ Loan Growth (last 4 qtrs)--38625</v>
      </c>
      <c r="B1388" s="19" t="str">
        <f t="shared" si="43"/>
        <v>Banks w/ Loan Growth (last 4 qtrs)</v>
      </c>
      <c r="C1388">
        <v>22</v>
      </c>
      <c r="D1388" s="27">
        <v>38625</v>
      </c>
      <c r="F1388">
        <v>84.8101265822785</v>
      </c>
      <c r="J1388">
        <v>82.728410513141398</v>
      </c>
      <c r="N1388">
        <v>80.448335322987106</v>
      </c>
      <c r="R1388">
        <v>95.652173913043498</v>
      </c>
      <c r="V1388">
        <v>81.879194630872504</v>
      </c>
      <c r="Z1388">
        <v>86.075949367088597</v>
      </c>
      <c r="AD1388">
        <v>82.2916666666667</v>
      </c>
      <c r="AH1388">
        <v>76.744186046511601</v>
      </c>
      <c r="AI1388"/>
      <c r="AK1388"/>
      <c r="AL1388">
        <v>88.0597014925373</v>
      </c>
      <c r="AP1388">
        <v>79.710144927536206</v>
      </c>
      <c r="AT1388">
        <v>88.104838709677395</v>
      </c>
      <c r="AX1388">
        <v>89.265536723163805</v>
      </c>
      <c r="BB1388">
        <v>81.506849315068493</v>
      </c>
      <c r="BF1388">
        <v>73.529411764705898</v>
      </c>
      <c r="BJ1388">
        <v>83.3333333333333</v>
      </c>
      <c r="BN1388">
        <v>100</v>
      </c>
      <c r="BR1388">
        <v>100</v>
      </c>
      <c r="BV1388">
        <v>84.210526315789494</v>
      </c>
      <c r="BZ1388" t="s">
        <v>285</v>
      </c>
      <c r="CD1388">
        <v>81.147540983606604</v>
      </c>
      <c r="CH1388">
        <v>71.428571428571402</v>
      </c>
      <c r="CL1388">
        <v>80.952380952380906</v>
      </c>
      <c r="CP1388">
        <v>100</v>
      </c>
      <c r="CT1388">
        <v>87.5</v>
      </c>
      <c r="CX1388">
        <v>83.3333333333333</v>
      </c>
      <c r="DB1388">
        <v>100</v>
      </c>
      <c r="DF1388">
        <v>75</v>
      </c>
      <c r="DJ1388">
        <v>71.428571428571402</v>
      </c>
      <c r="DN1388">
        <v>91.6666666666667</v>
      </c>
      <c r="DR1388">
        <v>83.3333333333333</v>
      </c>
    </row>
    <row r="1389" spans="1:124" x14ac:dyDescent="0.35">
      <c r="A1389" s="19" t="str">
        <f t="shared" si="42"/>
        <v>Equity / Assets--38717</v>
      </c>
      <c r="B1389" s="19" t="str">
        <f t="shared" si="43"/>
        <v>Equity / Assets</v>
      </c>
      <c r="C1389">
        <v>1</v>
      </c>
      <c r="D1389" s="27">
        <v>38717</v>
      </c>
      <c r="E1389">
        <v>8.9774572247269795</v>
      </c>
      <c r="F1389">
        <v>9.9404269959574094</v>
      </c>
      <c r="G1389">
        <v>11.4153718978733</v>
      </c>
      <c r="H1389">
        <v>10.5766765244715</v>
      </c>
      <c r="I1389">
        <v>8.5355397361170393</v>
      </c>
      <c r="J1389">
        <v>9.8293970728215001</v>
      </c>
      <c r="K1389">
        <v>11.7448869044185</v>
      </c>
      <c r="L1389">
        <v>10.5812085815198</v>
      </c>
      <c r="M1389">
        <v>8.3183443521085891</v>
      </c>
      <c r="N1389">
        <v>9.7090402426030593</v>
      </c>
      <c r="O1389">
        <v>12.041975150118899</v>
      </c>
      <c r="P1389">
        <v>11.080318054341699</v>
      </c>
      <c r="Q1389">
        <v>9.3482187349751698</v>
      </c>
      <c r="R1389">
        <v>10.488413704742801</v>
      </c>
      <c r="S1389">
        <v>11.786391449778201</v>
      </c>
      <c r="T1389">
        <v>11.188746873125099</v>
      </c>
      <c r="U1389">
        <v>8.4453710100739894</v>
      </c>
      <c r="V1389">
        <v>9.7616638679619196</v>
      </c>
      <c r="W1389">
        <v>11.5593475778107</v>
      </c>
      <c r="X1389">
        <v>10.418823519110701</v>
      </c>
      <c r="Y1389">
        <v>8.5299367482271595</v>
      </c>
      <c r="Z1389">
        <v>9.5415670074530503</v>
      </c>
      <c r="AA1389">
        <v>11.3530447506272</v>
      </c>
      <c r="AB1389">
        <v>10.409148984210599</v>
      </c>
      <c r="AC1389">
        <v>8.40871243138705</v>
      </c>
      <c r="AD1389">
        <v>9.4355389646076198</v>
      </c>
      <c r="AE1389">
        <v>11.326575636317401</v>
      </c>
      <c r="AF1389">
        <v>10.267259407512601</v>
      </c>
      <c r="AG1389">
        <v>8.9865945956331501</v>
      </c>
      <c r="AH1389">
        <v>10.6690580878461</v>
      </c>
      <c r="AI1389">
        <v>14.8412350888423</v>
      </c>
      <c r="AJ1389">
        <v>12.4719182005876</v>
      </c>
      <c r="AK1389">
        <v>8.3455555273669297</v>
      </c>
      <c r="AL1389">
        <v>9.7724170237290302</v>
      </c>
      <c r="AM1389">
        <v>11.2380685606719</v>
      </c>
      <c r="AN1389">
        <v>10.423350546654101</v>
      </c>
      <c r="AO1389">
        <v>8.7013715850812794</v>
      </c>
      <c r="AP1389">
        <v>10.018807502668601</v>
      </c>
      <c r="AQ1389">
        <v>12.195799423835499</v>
      </c>
      <c r="AR1389">
        <v>10.8012480941292</v>
      </c>
      <c r="AS1389">
        <v>8.3549669460463907</v>
      </c>
      <c r="AT1389">
        <v>9.55390444665945</v>
      </c>
      <c r="AU1389">
        <v>10.988887116071099</v>
      </c>
      <c r="AV1389">
        <v>10.042649771066101</v>
      </c>
      <c r="AW1389">
        <v>8.0845228880872995</v>
      </c>
      <c r="AX1389">
        <v>9.7090402426030593</v>
      </c>
      <c r="AY1389">
        <v>11.042140462450799</v>
      </c>
      <c r="AZ1389">
        <v>10.1691093220587</v>
      </c>
      <c r="BA1389">
        <v>8.6932005074949501</v>
      </c>
      <c r="BB1389">
        <v>9.9975725630266705</v>
      </c>
      <c r="BC1389">
        <v>12.149828541282</v>
      </c>
      <c r="BD1389">
        <v>10.815166434797501</v>
      </c>
      <c r="BE1389">
        <v>8.9434094869218299</v>
      </c>
      <c r="BF1389">
        <v>10.452584805511901</v>
      </c>
      <c r="BG1389">
        <v>13.7702564698019</v>
      </c>
      <c r="BH1389">
        <v>13.072432931667301</v>
      </c>
      <c r="BI1389">
        <v>8.8270197712145499</v>
      </c>
      <c r="BJ1389">
        <v>10.417645802610499</v>
      </c>
      <c r="BK1389">
        <v>12.3264971726661</v>
      </c>
      <c r="BL1389">
        <v>11.103810633112801</v>
      </c>
      <c r="BM1389">
        <v>7.7815137256223803</v>
      </c>
      <c r="BN1389">
        <v>8.4422448481963208</v>
      </c>
      <c r="BO1389">
        <v>9.4772241630882093</v>
      </c>
      <c r="BP1389">
        <v>8.8164930405142705</v>
      </c>
      <c r="BQ1389">
        <v>8.2678893297561498</v>
      </c>
      <c r="BR1389">
        <v>10.7244177161765</v>
      </c>
      <c r="BS1389">
        <v>13.273888849830101</v>
      </c>
      <c r="BT1389">
        <v>10.817360463409701</v>
      </c>
      <c r="BU1389">
        <v>8.3325914714849301</v>
      </c>
      <c r="BV1389">
        <v>9.3653140050546</v>
      </c>
      <c r="BW1389">
        <v>10.724377929049499</v>
      </c>
      <c r="BX1389">
        <v>9.6817454809668995</v>
      </c>
      <c r="BZ1389" t="s">
        <v>284</v>
      </c>
      <c r="CC1389">
        <v>8.4354975948151605</v>
      </c>
      <c r="CD1389">
        <v>9.8105228648652805</v>
      </c>
      <c r="CE1389">
        <v>11.6078013598494</v>
      </c>
      <c r="CF1389">
        <v>11.1206098091798</v>
      </c>
      <c r="CG1389">
        <v>8.4846880106917801</v>
      </c>
      <c r="CH1389">
        <v>9.7769979665731697</v>
      </c>
      <c r="CI1389">
        <v>11.4410268309281</v>
      </c>
      <c r="CJ1389">
        <v>10.155318993885301</v>
      </c>
      <c r="CK1389">
        <v>8.2925318370799204</v>
      </c>
      <c r="CL1389">
        <v>10.0786004056795</v>
      </c>
      <c r="CM1389">
        <v>11.7929973066564</v>
      </c>
      <c r="CN1389">
        <v>10.311766365603599</v>
      </c>
      <c r="CO1389">
        <v>7.72819560739309</v>
      </c>
      <c r="CP1389">
        <v>8.8982342384439708</v>
      </c>
      <c r="CQ1389">
        <v>10.288123776186801</v>
      </c>
      <c r="CR1389">
        <v>9.1167791040311101</v>
      </c>
      <c r="CS1389">
        <v>8.3080193944454592</v>
      </c>
      <c r="CT1389">
        <v>10.429029113980199</v>
      </c>
      <c r="CU1389">
        <v>14.7793379562473</v>
      </c>
      <c r="CV1389">
        <v>12.8850994516814</v>
      </c>
      <c r="CW1389">
        <v>7.7554433945302099</v>
      </c>
      <c r="CX1389">
        <v>8.5894379004402097</v>
      </c>
      <c r="CY1389">
        <v>9.7404701424220708</v>
      </c>
      <c r="CZ1389">
        <v>9.0465587794889508</v>
      </c>
      <c r="DA1389">
        <v>8.2818002153966805</v>
      </c>
      <c r="DB1389">
        <v>8.7878678801739998</v>
      </c>
      <c r="DC1389">
        <v>8.9242603163301695</v>
      </c>
      <c r="DD1389">
        <v>8.5414177277598995</v>
      </c>
      <c r="DE1389">
        <v>10.596180156071</v>
      </c>
      <c r="DF1389">
        <v>12.628697448359601</v>
      </c>
      <c r="DG1389">
        <v>16.154791588489601</v>
      </c>
      <c r="DH1389">
        <v>14.122274296201001</v>
      </c>
      <c r="DI1389">
        <v>9.2665702921362705</v>
      </c>
      <c r="DJ1389">
        <v>10.729971011251401</v>
      </c>
      <c r="DK1389">
        <v>15.581448495188599</v>
      </c>
      <c r="DL1389">
        <v>14.0618286867312</v>
      </c>
      <c r="DM1389">
        <v>9.2869920617061297</v>
      </c>
      <c r="DN1389">
        <v>11.002189605948301</v>
      </c>
      <c r="DO1389">
        <v>12.573077580890899</v>
      </c>
      <c r="DP1389">
        <v>11.1573938735608</v>
      </c>
      <c r="DQ1389">
        <v>10.01136049474</v>
      </c>
      <c r="DR1389">
        <v>10.9806136032922</v>
      </c>
      <c r="DS1389">
        <v>11.9547944844971</v>
      </c>
      <c r="DT1389">
        <v>11.078531474877</v>
      </c>
    </row>
    <row r="1390" spans="1:124" x14ac:dyDescent="0.35">
      <c r="A1390" s="19" t="str">
        <f t="shared" si="42"/>
        <v>Total Risk Based Capital Ratio--38717</v>
      </c>
      <c r="B1390" s="19" t="str">
        <f t="shared" si="43"/>
        <v>Total Risk Based Capital Ratio</v>
      </c>
      <c r="C1390">
        <v>2</v>
      </c>
      <c r="D1390" s="27">
        <v>38717</v>
      </c>
      <c r="E1390">
        <v>13.08</v>
      </c>
      <c r="F1390">
        <v>14.65</v>
      </c>
      <c r="G1390">
        <v>17.39</v>
      </c>
      <c r="H1390">
        <v>16.043291139240502</v>
      </c>
      <c r="I1390">
        <v>11.875</v>
      </c>
      <c r="J1390">
        <v>14.02</v>
      </c>
      <c r="K1390">
        <v>17.690000000000001</v>
      </c>
      <c r="L1390">
        <v>15.658220230473701</v>
      </c>
      <c r="M1390">
        <v>11.9</v>
      </c>
      <c r="N1390">
        <v>14.48</v>
      </c>
      <c r="O1390">
        <v>19.18</v>
      </c>
      <c r="P1390">
        <v>17.513586057235798</v>
      </c>
      <c r="Q1390">
        <v>14.164999999999999</v>
      </c>
      <c r="R1390">
        <v>15.21</v>
      </c>
      <c r="S1390">
        <v>18.675000000000001</v>
      </c>
      <c r="T1390">
        <v>17.349130434782602</v>
      </c>
      <c r="U1390">
        <v>11.6175</v>
      </c>
      <c r="V1390">
        <v>13.585000000000001</v>
      </c>
      <c r="W1390">
        <v>16.585000000000001</v>
      </c>
      <c r="X1390">
        <v>15.105504587156</v>
      </c>
      <c r="Y1390">
        <v>12.68</v>
      </c>
      <c r="Z1390">
        <v>14.1</v>
      </c>
      <c r="AA1390">
        <v>18.012499999999999</v>
      </c>
      <c r="AB1390">
        <v>15.864871794871799</v>
      </c>
      <c r="AC1390">
        <v>11.475</v>
      </c>
      <c r="AD1390">
        <v>14.085000000000001</v>
      </c>
      <c r="AE1390">
        <v>17.547499999999999</v>
      </c>
      <c r="AF1390">
        <v>15.7061458333333</v>
      </c>
      <c r="AG1390">
        <v>12.375</v>
      </c>
      <c r="AH1390">
        <v>15.77</v>
      </c>
      <c r="AI1390">
        <v>22.594999999999999</v>
      </c>
      <c r="AJ1390">
        <v>18.5942528735632</v>
      </c>
      <c r="AK1390">
        <v>12.824999999999999</v>
      </c>
      <c r="AL1390">
        <v>14.79</v>
      </c>
      <c r="AM1390">
        <v>18.7075</v>
      </c>
      <c r="AN1390">
        <v>16.131212121212101</v>
      </c>
      <c r="AO1390">
        <v>12.49</v>
      </c>
      <c r="AP1390">
        <v>15.02</v>
      </c>
      <c r="AQ1390">
        <v>19.074999999999999</v>
      </c>
      <c r="AR1390">
        <v>16.6914893617021</v>
      </c>
      <c r="AS1390">
        <v>11.3475</v>
      </c>
      <c r="AT1390">
        <v>13.15</v>
      </c>
      <c r="AU1390">
        <v>15.522500000000001</v>
      </c>
      <c r="AV1390">
        <v>14.101311475409799</v>
      </c>
      <c r="AW1390">
        <v>12.77</v>
      </c>
      <c r="AX1390">
        <v>14.59</v>
      </c>
      <c r="AY1390">
        <v>18.695</v>
      </c>
      <c r="AZ1390">
        <v>16.199306358381499</v>
      </c>
      <c r="BA1390">
        <v>11.79</v>
      </c>
      <c r="BB1390">
        <v>13.99</v>
      </c>
      <c r="BC1390">
        <v>16.579999999999998</v>
      </c>
      <c r="BD1390">
        <v>15.340387096774201</v>
      </c>
      <c r="BE1390">
        <v>13.4575</v>
      </c>
      <c r="BF1390">
        <v>15.285</v>
      </c>
      <c r="BG1390">
        <v>24.28</v>
      </c>
      <c r="BH1390">
        <v>27.3103333333333</v>
      </c>
      <c r="BI1390">
        <v>11.79</v>
      </c>
      <c r="BJ1390">
        <v>13.234999999999999</v>
      </c>
      <c r="BK1390">
        <v>15.505000000000001</v>
      </c>
      <c r="BL1390">
        <v>14.1833333333333</v>
      </c>
      <c r="BM1390">
        <v>10.52</v>
      </c>
      <c r="BN1390">
        <v>12.27</v>
      </c>
      <c r="BO1390">
        <v>14.065</v>
      </c>
      <c r="BP1390">
        <v>12.315</v>
      </c>
      <c r="BQ1390">
        <v>11.092499999999999</v>
      </c>
      <c r="BR1390">
        <v>15.23</v>
      </c>
      <c r="BS1390">
        <v>19.977499999999999</v>
      </c>
      <c r="BT1390">
        <v>15.84</v>
      </c>
      <c r="BU1390">
        <v>11.395</v>
      </c>
      <c r="BV1390">
        <v>13.92</v>
      </c>
      <c r="BW1390">
        <v>18.489999999999998</v>
      </c>
      <c r="BX1390">
        <v>15.477368421052599</v>
      </c>
      <c r="BZ1390" t="s">
        <v>284</v>
      </c>
      <c r="CC1390">
        <v>11.145</v>
      </c>
      <c r="CD1390">
        <v>12.85</v>
      </c>
      <c r="CE1390">
        <v>15.7</v>
      </c>
      <c r="CF1390">
        <v>15.1209016393443</v>
      </c>
      <c r="CG1390">
        <v>11.78</v>
      </c>
      <c r="CH1390">
        <v>13.074999999999999</v>
      </c>
      <c r="CI1390">
        <v>15.2675</v>
      </c>
      <c r="CJ1390">
        <v>13.68</v>
      </c>
      <c r="CK1390">
        <v>11.42</v>
      </c>
      <c r="CL1390">
        <v>13.7</v>
      </c>
      <c r="CM1390">
        <v>15.35</v>
      </c>
      <c r="CN1390">
        <v>15.0342857142857</v>
      </c>
      <c r="CO1390">
        <v>10.602499999999999</v>
      </c>
      <c r="CP1390">
        <v>11.625</v>
      </c>
      <c r="CQ1390">
        <v>12.22</v>
      </c>
      <c r="CR1390">
        <v>11.908333333333299</v>
      </c>
      <c r="CS1390">
        <v>11.125</v>
      </c>
      <c r="CT1390">
        <v>14.17</v>
      </c>
      <c r="CU1390">
        <v>22.377500000000001</v>
      </c>
      <c r="CV1390">
        <v>21.552499999999998</v>
      </c>
      <c r="CW1390">
        <v>10.5975</v>
      </c>
      <c r="CX1390">
        <v>11.31</v>
      </c>
      <c r="CY1390">
        <v>13.51</v>
      </c>
      <c r="CZ1390">
        <v>12.894166666666701</v>
      </c>
      <c r="DA1390">
        <v>11.574999999999999</v>
      </c>
      <c r="DB1390">
        <v>12.03</v>
      </c>
      <c r="DC1390">
        <v>12.3</v>
      </c>
      <c r="DD1390">
        <v>11.9066666666667</v>
      </c>
      <c r="DE1390">
        <v>16.122499999999999</v>
      </c>
      <c r="DF1390">
        <v>18.895</v>
      </c>
      <c r="DG1390">
        <v>22.162500000000001</v>
      </c>
      <c r="DH1390">
        <v>19.39</v>
      </c>
      <c r="DI1390">
        <v>12.175000000000001</v>
      </c>
      <c r="DJ1390">
        <v>15</v>
      </c>
      <c r="DK1390">
        <v>26.16</v>
      </c>
      <c r="DL1390">
        <v>18.899333333333299</v>
      </c>
      <c r="DM1390">
        <v>13.025</v>
      </c>
      <c r="DN1390">
        <v>14.48</v>
      </c>
      <c r="DO1390">
        <v>17.254999999999999</v>
      </c>
      <c r="DP1390">
        <v>15.667272727272699</v>
      </c>
      <c r="DQ1390">
        <v>14.765000000000001</v>
      </c>
      <c r="DR1390">
        <v>16.824999999999999</v>
      </c>
      <c r="DS1390">
        <v>18.75</v>
      </c>
      <c r="DT1390">
        <v>16.7366666666667</v>
      </c>
    </row>
    <row r="1391" spans="1:124" x14ac:dyDescent="0.35">
      <c r="A1391" s="19" t="str">
        <f t="shared" si="42"/>
        <v>Tier 1 Leverage Ratio--38717</v>
      </c>
      <c r="B1391" s="19" t="str">
        <f t="shared" si="43"/>
        <v>Tier 1 Leverage Ratio</v>
      </c>
      <c r="C1391">
        <v>3</v>
      </c>
      <c r="D1391" s="27">
        <v>38717</v>
      </c>
      <c r="E1391">
        <v>8.8350000000000009</v>
      </c>
      <c r="F1391">
        <v>9.75</v>
      </c>
      <c r="G1391">
        <v>11.17</v>
      </c>
      <c r="H1391">
        <v>10.475189873417699</v>
      </c>
      <c r="I1391">
        <v>8.5250000000000004</v>
      </c>
      <c r="J1391">
        <v>9.68</v>
      </c>
      <c r="K1391">
        <v>11.32</v>
      </c>
      <c r="L1391">
        <v>10.5234186939821</v>
      </c>
      <c r="M1391">
        <v>8.2799999999999994</v>
      </c>
      <c r="N1391">
        <v>9.5</v>
      </c>
      <c r="O1391">
        <v>11.734999999999999</v>
      </c>
      <c r="P1391">
        <v>11.0395320764953</v>
      </c>
      <c r="Q1391">
        <v>9.09</v>
      </c>
      <c r="R1391">
        <v>10.42</v>
      </c>
      <c r="S1391">
        <v>11.65</v>
      </c>
      <c r="T1391">
        <v>11.034347826087</v>
      </c>
      <c r="U1391">
        <v>8.52</v>
      </c>
      <c r="V1391">
        <v>9.6050000000000004</v>
      </c>
      <c r="W1391">
        <v>11.105</v>
      </c>
      <c r="X1391">
        <v>10.3894036697248</v>
      </c>
      <c r="Y1391">
        <v>8.3550000000000004</v>
      </c>
      <c r="Z1391">
        <v>9.4649999999999999</v>
      </c>
      <c r="AA1391">
        <v>10.875</v>
      </c>
      <c r="AB1391">
        <v>10.449615384615401</v>
      </c>
      <c r="AC1391">
        <v>8.4425000000000008</v>
      </c>
      <c r="AD1391">
        <v>9.3800000000000008</v>
      </c>
      <c r="AE1391">
        <v>11.1775</v>
      </c>
      <c r="AF1391">
        <v>10.1592708333333</v>
      </c>
      <c r="AG1391">
        <v>9.0749999999999993</v>
      </c>
      <c r="AH1391">
        <v>10.72</v>
      </c>
      <c r="AI1391">
        <v>14.77</v>
      </c>
      <c r="AJ1391">
        <v>12.516666666666699</v>
      </c>
      <c r="AK1391">
        <v>8.4924999999999997</v>
      </c>
      <c r="AL1391">
        <v>9.73</v>
      </c>
      <c r="AM1391">
        <v>11.5025</v>
      </c>
      <c r="AN1391">
        <v>10.5342424242424</v>
      </c>
      <c r="AO1391">
        <v>8.7349999999999994</v>
      </c>
      <c r="AP1391">
        <v>10.050000000000001</v>
      </c>
      <c r="AQ1391">
        <v>11.95</v>
      </c>
      <c r="AR1391">
        <v>10.843009118541</v>
      </c>
      <c r="AS1391">
        <v>8.3475000000000001</v>
      </c>
      <c r="AT1391">
        <v>9.3450000000000006</v>
      </c>
      <c r="AU1391">
        <v>10.86</v>
      </c>
      <c r="AV1391">
        <v>9.95229508196722</v>
      </c>
      <c r="AW1391">
        <v>8.2550000000000008</v>
      </c>
      <c r="AX1391">
        <v>9.4600000000000009</v>
      </c>
      <c r="AY1391">
        <v>10.97</v>
      </c>
      <c r="AZ1391">
        <v>10.0825433526011</v>
      </c>
      <c r="BA1391">
        <v>8.7200000000000006</v>
      </c>
      <c r="BB1391">
        <v>9.83</v>
      </c>
      <c r="BC1391">
        <v>11.33</v>
      </c>
      <c r="BD1391">
        <v>10.7129677419355</v>
      </c>
      <c r="BE1391">
        <v>8.81</v>
      </c>
      <c r="BF1391">
        <v>10.375</v>
      </c>
      <c r="BG1391">
        <v>13.565</v>
      </c>
      <c r="BH1391">
        <v>12.949</v>
      </c>
      <c r="BI1391">
        <v>8.4275000000000002</v>
      </c>
      <c r="BJ1391">
        <v>8.7100000000000009</v>
      </c>
      <c r="BK1391">
        <v>9.9525000000000006</v>
      </c>
      <c r="BL1391">
        <v>10.0516666666667</v>
      </c>
      <c r="BM1391">
        <v>7.7874999999999996</v>
      </c>
      <c r="BN1391">
        <v>8.5449999999999999</v>
      </c>
      <c r="BO1391">
        <v>9.3925000000000001</v>
      </c>
      <c r="BP1391">
        <v>8.6349999999999998</v>
      </c>
      <c r="BQ1391">
        <v>8.51</v>
      </c>
      <c r="BR1391">
        <v>10.9</v>
      </c>
      <c r="BS1391">
        <v>13.2325</v>
      </c>
      <c r="BT1391">
        <v>10.842499999999999</v>
      </c>
      <c r="BU1391">
        <v>8.1199999999999992</v>
      </c>
      <c r="BV1391">
        <v>9.41</v>
      </c>
      <c r="BW1391">
        <v>10.95</v>
      </c>
      <c r="BX1391">
        <v>9.6168421052631494</v>
      </c>
      <c r="BZ1391" t="s">
        <v>284</v>
      </c>
      <c r="CC1391">
        <v>8.56</v>
      </c>
      <c r="CD1391">
        <v>9.6199999999999992</v>
      </c>
      <c r="CE1391">
        <v>11.067500000000001</v>
      </c>
      <c r="CF1391">
        <v>11.721475409836099</v>
      </c>
      <c r="CG1391">
        <v>8.6225000000000005</v>
      </c>
      <c r="CH1391">
        <v>9.59</v>
      </c>
      <c r="CI1391">
        <v>10.305</v>
      </c>
      <c r="CJ1391">
        <v>9.8242857142857094</v>
      </c>
      <c r="CK1391">
        <v>8.23</v>
      </c>
      <c r="CL1391">
        <v>10.45</v>
      </c>
      <c r="CM1391">
        <v>11.91</v>
      </c>
      <c r="CN1391">
        <v>10.183809523809501</v>
      </c>
      <c r="CO1391">
        <v>7.7</v>
      </c>
      <c r="CP1391">
        <v>8.4250000000000007</v>
      </c>
      <c r="CQ1391">
        <v>9.3825000000000003</v>
      </c>
      <c r="CR1391">
        <v>8.8066666666666702</v>
      </c>
      <c r="CS1391">
        <v>8.5050000000000008</v>
      </c>
      <c r="CT1391">
        <v>9.31</v>
      </c>
      <c r="CU1391">
        <v>15.2</v>
      </c>
      <c r="CV1391">
        <v>12.848750000000001</v>
      </c>
      <c r="CW1391">
        <v>8.0350000000000001</v>
      </c>
      <c r="CX1391">
        <v>8.5250000000000004</v>
      </c>
      <c r="CY1391">
        <v>9.0075000000000003</v>
      </c>
      <c r="CZ1391">
        <v>8.8025000000000002</v>
      </c>
      <c r="DA1391">
        <v>8.3849999999999998</v>
      </c>
      <c r="DB1391">
        <v>8.9700000000000006</v>
      </c>
      <c r="DC1391">
        <v>9.09</v>
      </c>
      <c r="DD1391">
        <v>8.66</v>
      </c>
      <c r="DE1391">
        <v>11.33</v>
      </c>
      <c r="DF1391">
        <v>13.625</v>
      </c>
      <c r="DG1391">
        <v>16.745000000000001</v>
      </c>
      <c r="DH1391">
        <v>14.45</v>
      </c>
      <c r="DI1391">
        <v>8.68</v>
      </c>
      <c r="DJ1391">
        <v>10.72</v>
      </c>
      <c r="DK1391">
        <v>17.265000000000001</v>
      </c>
      <c r="DL1391">
        <v>14.254</v>
      </c>
      <c r="DM1391">
        <v>9.1449999999999996</v>
      </c>
      <c r="DN1391">
        <v>10.11</v>
      </c>
      <c r="DO1391">
        <v>12.445</v>
      </c>
      <c r="DP1391">
        <v>11.035454545454501</v>
      </c>
      <c r="DQ1391">
        <v>9.56</v>
      </c>
      <c r="DR1391">
        <v>10.35</v>
      </c>
      <c r="DS1391">
        <v>12.032500000000001</v>
      </c>
      <c r="DT1391">
        <v>10.8616666666667</v>
      </c>
    </row>
    <row r="1392" spans="1:124" x14ac:dyDescent="0.35">
      <c r="A1392" s="19" t="str">
        <f t="shared" si="42"/>
        <v>ALLL / Nonaccrual Loans--38717</v>
      </c>
      <c r="B1392" s="19" t="str">
        <f t="shared" si="43"/>
        <v>ALLL / Nonaccrual Loans</v>
      </c>
      <c r="C1392">
        <v>4</v>
      </c>
      <c r="D1392" s="27">
        <v>38717</v>
      </c>
      <c r="E1392">
        <v>179.72382751836599</v>
      </c>
      <c r="F1392">
        <v>268.83720930232602</v>
      </c>
      <c r="G1392">
        <v>1099.3619838690299</v>
      </c>
      <c r="H1392">
        <v>1803.19902757518</v>
      </c>
      <c r="I1392">
        <v>139.85507246376801</v>
      </c>
      <c r="J1392">
        <v>309.34579439252298</v>
      </c>
      <c r="K1392">
        <v>852.33160621761704</v>
      </c>
      <c r="L1392">
        <v>1255.7947946081199</v>
      </c>
      <c r="M1392">
        <v>145.613345243982</v>
      </c>
      <c r="N1392">
        <v>310.06389776357798</v>
      </c>
      <c r="O1392">
        <v>833.14393939393904</v>
      </c>
      <c r="P1392">
        <v>1146.19874092493</v>
      </c>
      <c r="Q1392">
        <v>143.05799648506101</v>
      </c>
      <c r="R1392">
        <v>301.61812297734599</v>
      </c>
      <c r="S1392">
        <v>671.875</v>
      </c>
      <c r="T1392">
        <v>2715.54535324259</v>
      </c>
      <c r="U1392">
        <v>139.36170212766001</v>
      </c>
      <c r="V1392">
        <v>343.05912596400998</v>
      </c>
      <c r="W1392">
        <v>855.10204081632696</v>
      </c>
      <c r="X1392">
        <v>1119.4332315695201</v>
      </c>
      <c r="Y1392">
        <v>116.13688068756301</v>
      </c>
      <c r="Z1392">
        <v>221.43697259961601</v>
      </c>
      <c r="AA1392">
        <v>822.32688580799004</v>
      </c>
      <c r="AB1392">
        <v>1618.8151799493801</v>
      </c>
      <c r="AC1392">
        <v>204.953560371517</v>
      </c>
      <c r="AD1392">
        <v>366.66666666666703</v>
      </c>
      <c r="AE1392">
        <v>1250</v>
      </c>
      <c r="AF1392">
        <v>2729.5251241359101</v>
      </c>
      <c r="AG1392">
        <v>166.00697182109801</v>
      </c>
      <c r="AH1392">
        <v>323.10077519379797</v>
      </c>
      <c r="AI1392">
        <v>1189.04686487654</v>
      </c>
      <c r="AJ1392">
        <v>2132.91942432313</v>
      </c>
      <c r="AK1392">
        <v>114.439297264225</v>
      </c>
      <c r="AL1392">
        <v>190.06621669990301</v>
      </c>
      <c r="AM1392">
        <v>378.48061640999299</v>
      </c>
      <c r="AN1392">
        <v>836.86247372248704</v>
      </c>
      <c r="AO1392">
        <v>141.92455670792901</v>
      </c>
      <c r="AP1392">
        <v>302.88461538461502</v>
      </c>
      <c r="AQ1392">
        <v>961.18693134822195</v>
      </c>
      <c r="AR1392">
        <v>1605.3998393061099</v>
      </c>
      <c r="AS1392">
        <v>132.085657120549</v>
      </c>
      <c r="AT1392">
        <v>313.70700911476501</v>
      </c>
      <c r="AU1392">
        <v>855.48215975131802</v>
      </c>
      <c r="AV1392">
        <v>1202.30045685445</v>
      </c>
      <c r="AW1392">
        <v>116.452281158164</v>
      </c>
      <c r="AX1392">
        <v>220.263991352007</v>
      </c>
      <c r="AY1392">
        <v>760.04410585405003</v>
      </c>
      <c r="AZ1392">
        <v>785.05557031269404</v>
      </c>
      <c r="BA1392">
        <v>128.22227523528801</v>
      </c>
      <c r="BB1392">
        <v>309.56521739130397</v>
      </c>
      <c r="BC1392">
        <v>818.90851449275397</v>
      </c>
      <c r="BD1392">
        <v>1165.37037963023</v>
      </c>
      <c r="BE1392">
        <v>190.491085705149</v>
      </c>
      <c r="BF1392">
        <v>388.69786203426497</v>
      </c>
      <c r="BG1392">
        <v>1173.29545454545</v>
      </c>
      <c r="BH1392">
        <v>2709.65166380851</v>
      </c>
      <c r="BI1392">
        <v>95.5971381397909</v>
      </c>
      <c r="BJ1392">
        <v>203.78486055776901</v>
      </c>
      <c r="BK1392">
        <v>247.651828948136</v>
      </c>
      <c r="BL1392">
        <v>289.03860537400902</v>
      </c>
      <c r="BM1392">
        <v>193.44550418694001</v>
      </c>
      <c r="BN1392">
        <v>243.28238133547899</v>
      </c>
      <c r="BO1392">
        <v>1308.00482703138</v>
      </c>
      <c r="BP1392">
        <v>919.872760367051</v>
      </c>
      <c r="BQ1392">
        <v>31.474050294274999</v>
      </c>
      <c r="BR1392">
        <v>40.725878366327798</v>
      </c>
      <c r="BS1392">
        <v>49.977706438380601</v>
      </c>
      <c r="BT1392">
        <v>40.725878366327798</v>
      </c>
      <c r="BU1392">
        <v>103.738408789839</v>
      </c>
      <c r="BV1392">
        <v>261.04270098423501</v>
      </c>
      <c r="BW1392">
        <v>1252.99295774648</v>
      </c>
      <c r="BX1392">
        <v>1133.23158298731</v>
      </c>
      <c r="BZ1392" t="s">
        <v>284</v>
      </c>
      <c r="CC1392">
        <v>148.75176492736301</v>
      </c>
      <c r="CD1392">
        <v>298.34030683403103</v>
      </c>
      <c r="CE1392">
        <v>764.61098398169304</v>
      </c>
      <c r="CF1392">
        <v>899.59625491393001</v>
      </c>
      <c r="CG1392">
        <v>101.444304122608</v>
      </c>
      <c r="CH1392">
        <v>148.35982982534699</v>
      </c>
      <c r="CI1392">
        <v>599.011487626654</v>
      </c>
      <c r="CJ1392">
        <v>626.73408224630396</v>
      </c>
      <c r="CK1392">
        <v>212.39873586753299</v>
      </c>
      <c r="CL1392">
        <v>370.15115707608697</v>
      </c>
      <c r="CM1392">
        <v>860.70153061224505</v>
      </c>
      <c r="CN1392">
        <v>1843.3125199364899</v>
      </c>
      <c r="CO1392">
        <v>750.67320261437897</v>
      </c>
      <c r="CP1392">
        <v>1128.8548812664901</v>
      </c>
      <c r="CQ1392">
        <v>1930.3775599949699</v>
      </c>
      <c r="CR1392">
        <v>1552.19588134286</v>
      </c>
      <c r="CS1392">
        <v>440.498267020838</v>
      </c>
      <c r="CT1392">
        <v>1060.17317270937</v>
      </c>
      <c r="CU1392">
        <v>1875.6261980003101</v>
      </c>
      <c r="CV1392">
        <v>1255.95129231178</v>
      </c>
      <c r="CW1392">
        <v>225.45765645110799</v>
      </c>
      <c r="CX1392">
        <v>628.02281368821298</v>
      </c>
      <c r="CY1392">
        <v>1766.71236291127</v>
      </c>
      <c r="CZ1392">
        <v>2183.3792312212499</v>
      </c>
      <c r="DA1392">
        <v>250.566272888588</v>
      </c>
      <c r="DB1392">
        <v>478.54014598540101</v>
      </c>
      <c r="DC1392">
        <v>931.36409008671797</v>
      </c>
      <c r="DD1392">
        <v>628.44019332173696</v>
      </c>
      <c r="DE1392">
        <v>367.68081002893001</v>
      </c>
      <c r="DF1392">
        <v>564.70588235294099</v>
      </c>
      <c r="DG1392">
        <v>15757.352941176499</v>
      </c>
      <c r="DH1392">
        <v>10561.787206686</v>
      </c>
      <c r="DI1392">
        <v>167.216245004055</v>
      </c>
      <c r="DJ1392">
        <v>255.40207202762701</v>
      </c>
      <c r="DK1392">
        <v>1321.08227283719</v>
      </c>
      <c r="DL1392">
        <v>2167.5649031129701</v>
      </c>
      <c r="DM1392">
        <v>98.190237302968598</v>
      </c>
      <c r="DN1392">
        <v>170.97146111692601</v>
      </c>
      <c r="DO1392">
        <v>251.36752136752099</v>
      </c>
      <c r="DP1392">
        <v>205.51788121460501</v>
      </c>
      <c r="DQ1392">
        <v>113.83776190726201</v>
      </c>
      <c r="DR1392">
        <v>173.99355558980699</v>
      </c>
      <c r="DS1392">
        <v>489.34775415667099</v>
      </c>
      <c r="DT1392">
        <v>294.22947427603202</v>
      </c>
    </row>
    <row r="1393" spans="1:124" x14ac:dyDescent="0.35">
      <c r="A1393" s="19" t="str">
        <f t="shared" si="42"/>
        <v>[NCL + OREO] / [Total Loans + OREO]--38717</v>
      </c>
      <c r="B1393" s="19" t="str">
        <f t="shared" si="43"/>
        <v>[NCL + OREO] / [Total Loans + OREO]</v>
      </c>
      <c r="C1393">
        <v>5</v>
      </c>
      <c r="D1393" s="27">
        <v>38717</v>
      </c>
      <c r="E1393">
        <v>0.23297214622787399</v>
      </c>
      <c r="F1393">
        <v>0.63630274614869398</v>
      </c>
      <c r="G1393">
        <v>1.34716378999833</v>
      </c>
      <c r="H1393">
        <v>0.95748291715782996</v>
      </c>
      <c r="I1393">
        <v>0.193618139772197</v>
      </c>
      <c r="J1393">
        <v>0.63285616012830204</v>
      </c>
      <c r="K1393">
        <v>1.36211787390217</v>
      </c>
      <c r="L1393">
        <v>0.97384521136607904</v>
      </c>
      <c r="M1393">
        <v>0.15360222671048601</v>
      </c>
      <c r="N1393">
        <v>0.56393750826547595</v>
      </c>
      <c r="O1393">
        <v>1.2824302769840099</v>
      </c>
      <c r="P1393">
        <v>0.91111089328681905</v>
      </c>
      <c r="Q1393">
        <v>0.63170218639029296</v>
      </c>
      <c r="R1393">
        <v>1.35590145906787</v>
      </c>
      <c r="S1393">
        <v>2.0225267643792399</v>
      </c>
      <c r="T1393">
        <v>1.57245992126179</v>
      </c>
      <c r="U1393">
        <v>0.148052602356254</v>
      </c>
      <c r="V1393">
        <v>0.58930826434685002</v>
      </c>
      <c r="W1393">
        <v>1.3092035762407901</v>
      </c>
      <c r="X1393">
        <v>0.971450617095453</v>
      </c>
      <c r="Y1393">
        <v>0.26902791117042901</v>
      </c>
      <c r="Z1393">
        <v>0.74316302335000295</v>
      </c>
      <c r="AA1393">
        <v>1.59422895505129</v>
      </c>
      <c r="AB1393">
        <v>1.0718660422447801</v>
      </c>
      <c r="AC1393">
        <v>0.205362236609785</v>
      </c>
      <c r="AD1393">
        <v>0.49328265552249501</v>
      </c>
      <c r="AE1393">
        <v>1.0776497192688099</v>
      </c>
      <c r="AF1393">
        <v>0.91031837407530602</v>
      </c>
      <c r="AG1393">
        <v>0.190886497410095</v>
      </c>
      <c r="AH1393">
        <v>0.63630274614869398</v>
      </c>
      <c r="AI1393">
        <v>1.2905511010314501</v>
      </c>
      <c r="AJ1393">
        <v>0.92589624589338904</v>
      </c>
      <c r="AK1393">
        <v>0.37640438114663599</v>
      </c>
      <c r="AL1393">
        <v>0.81088176673240897</v>
      </c>
      <c r="AM1393">
        <v>1.40676900620561</v>
      </c>
      <c r="AN1393">
        <v>1.08559948139617</v>
      </c>
      <c r="AO1393">
        <v>0.16759078322384499</v>
      </c>
      <c r="AP1393">
        <v>0.57677460375130596</v>
      </c>
      <c r="AQ1393">
        <v>1.3696787591514501</v>
      </c>
      <c r="AR1393">
        <v>0.98942253102418298</v>
      </c>
      <c r="AS1393">
        <v>0.18417706585416399</v>
      </c>
      <c r="AT1393">
        <v>0.60238405266324202</v>
      </c>
      <c r="AU1393">
        <v>1.2957570003294601</v>
      </c>
      <c r="AV1393">
        <v>0.92111364833030496</v>
      </c>
      <c r="AW1393">
        <v>0.33870555968675597</v>
      </c>
      <c r="AX1393">
        <v>0.87119673032338196</v>
      </c>
      <c r="AY1393">
        <v>1.59152890323995</v>
      </c>
      <c r="AZ1393">
        <v>1.2109120387086101</v>
      </c>
      <c r="BA1393">
        <v>0.12736725617522399</v>
      </c>
      <c r="BB1393">
        <v>0.61545984097963302</v>
      </c>
      <c r="BC1393">
        <v>1.2327243844320901</v>
      </c>
      <c r="BD1393">
        <v>0.93711754993094698</v>
      </c>
      <c r="BE1393">
        <v>0.354377635052603</v>
      </c>
      <c r="BF1393">
        <v>0.66176783942236905</v>
      </c>
      <c r="BG1393">
        <v>1.03796445880452</v>
      </c>
      <c r="BH1393">
        <v>1.0621988093358801</v>
      </c>
      <c r="BI1393">
        <v>0.33564901616207299</v>
      </c>
      <c r="BJ1393">
        <v>0.59320778069906699</v>
      </c>
      <c r="BK1393">
        <v>1.6658120180033</v>
      </c>
      <c r="BL1393">
        <v>0.97221324661321595</v>
      </c>
      <c r="BM1393">
        <v>2.7948174052628599E-2</v>
      </c>
      <c r="BN1393">
        <v>0.75016030033741798</v>
      </c>
      <c r="BO1393">
        <v>1.55867756139355</v>
      </c>
      <c r="BP1393">
        <v>0.83646543510876503</v>
      </c>
      <c r="BQ1393">
        <v>3.3151983234144797E-2</v>
      </c>
      <c r="BR1393">
        <v>0.84122087322252503</v>
      </c>
      <c r="BS1393">
        <v>2.1159278553532999</v>
      </c>
      <c r="BT1393">
        <v>1.30785896536492</v>
      </c>
      <c r="BU1393">
        <v>0.38550272767442101</v>
      </c>
      <c r="BV1393">
        <v>1.0550580725241601</v>
      </c>
      <c r="BW1393">
        <v>1.7188342165741199</v>
      </c>
      <c r="BX1393">
        <v>1.4231800621399</v>
      </c>
      <c r="BZ1393" t="s">
        <v>284</v>
      </c>
      <c r="CC1393">
        <v>0.112447877581396</v>
      </c>
      <c r="CD1393">
        <v>0.48241336766137399</v>
      </c>
      <c r="CE1393">
        <v>1.10123477822786</v>
      </c>
      <c r="CF1393">
        <v>0.84393044464113098</v>
      </c>
      <c r="CG1393">
        <v>0.33690459497306302</v>
      </c>
      <c r="CH1393">
        <v>0.70630354339509605</v>
      </c>
      <c r="CI1393">
        <v>1.3289530238277001</v>
      </c>
      <c r="CJ1393">
        <v>0.87524029671856096</v>
      </c>
      <c r="CK1393">
        <v>0.23495113975277401</v>
      </c>
      <c r="CL1393">
        <v>0.52242483982257304</v>
      </c>
      <c r="CM1393">
        <v>0.87119673032338196</v>
      </c>
      <c r="CN1393">
        <v>0.69420566386947802</v>
      </c>
      <c r="CO1393">
        <v>5.8291330185961499E-2</v>
      </c>
      <c r="CP1393">
        <v>0.20554388238933799</v>
      </c>
      <c r="CQ1393">
        <v>0.36972740628123202</v>
      </c>
      <c r="CR1393">
        <v>0.23967692702633001</v>
      </c>
      <c r="CS1393">
        <v>1.16027227722772E-2</v>
      </c>
      <c r="CT1393">
        <v>6.9698310307361996E-2</v>
      </c>
      <c r="CU1393">
        <v>0.95538289848383495</v>
      </c>
      <c r="CV1393">
        <v>0.460246020655315</v>
      </c>
      <c r="CW1393">
        <v>0.25220030181845898</v>
      </c>
      <c r="CX1393">
        <v>0.35459428247055802</v>
      </c>
      <c r="CY1393">
        <v>0.88547086177560497</v>
      </c>
      <c r="CZ1393">
        <v>0.70836414257111902</v>
      </c>
      <c r="DA1393">
        <v>0.19218971746838301</v>
      </c>
      <c r="DB1393">
        <v>0.26355650887891802</v>
      </c>
      <c r="DC1393">
        <v>3.8178820030195402</v>
      </c>
      <c r="DD1393">
        <v>2.58552897736564</v>
      </c>
      <c r="DE1393">
        <v>1.3572467280659199</v>
      </c>
      <c r="DF1393">
        <v>2.7132080331095301</v>
      </c>
      <c r="DG1393">
        <v>3.7367071153776101</v>
      </c>
      <c r="DH1393">
        <v>2.3807458103340098</v>
      </c>
      <c r="DI1393">
        <v>0.76606598451408003</v>
      </c>
      <c r="DJ1393">
        <v>1.10570712060187</v>
      </c>
      <c r="DK1393">
        <v>1.6457569318595999</v>
      </c>
      <c r="DL1393">
        <v>1.1319322324564101</v>
      </c>
      <c r="DM1393">
        <v>0.11922623513021099</v>
      </c>
      <c r="DN1393">
        <v>0.653012763431285</v>
      </c>
      <c r="DO1393">
        <v>1.5078304242580101</v>
      </c>
      <c r="DP1393">
        <v>1.14511797762113</v>
      </c>
      <c r="DQ1393">
        <v>0.42041142935221698</v>
      </c>
      <c r="DR1393">
        <v>1.0292778774725699</v>
      </c>
      <c r="DS1393">
        <v>1.1641800438479</v>
      </c>
      <c r="DT1393">
        <v>0.83149195362572803</v>
      </c>
    </row>
    <row r="1394" spans="1:124" x14ac:dyDescent="0.35">
      <c r="A1394" s="19" t="str">
        <f t="shared" si="42"/>
        <v>[Noncurrent + Delinquent Loans] / [Capital + ALLL]--38717</v>
      </c>
      <c r="B1394" s="19" t="str">
        <f t="shared" si="43"/>
        <v>[Noncurrent + Delinquent Loans] / [Capital + ALLL]</v>
      </c>
      <c r="C1394">
        <v>6</v>
      </c>
      <c r="D1394" s="27">
        <v>38717</v>
      </c>
      <c r="E1394">
        <v>4.2747937015361597</v>
      </c>
      <c r="F1394">
        <v>9.7405176408287595</v>
      </c>
      <c r="G1394">
        <v>15.815502117677999</v>
      </c>
      <c r="H1394">
        <v>11.5945334070916</v>
      </c>
      <c r="I1394">
        <v>4.2823437109107498</v>
      </c>
      <c r="J1394">
        <v>9.5297450424929195</v>
      </c>
      <c r="K1394">
        <v>16.953444846396199</v>
      </c>
      <c r="L1394">
        <v>12.1963082075636</v>
      </c>
      <c r="M1394">
        <v>3.0578747013858099</v>
      </c>
      <c r="N1394">
        <v>8.0129805292061906</v>
      </c>
      <c r="O1394">
        <v>15.0341852053433</v>
      </c>
      <c r="P1394">
        <v>10.4940904729325</v>
      </c>
      <c r="Q1394">
        <v>10.107176495052199</v>
      </c>
      <c r="R1394">
        <v>16.318047733976901</v>
      </c>
      <c r="S1394">
        <v>20.6213821676807</v>
      </c>
      <c r="T1394">
        <v>16.752237300426199</v>
      </c>
      <c r="U1394">
        <v>4.0982458396456698</v>
      </c>
      <c r="V1394">
        <v>9.5575591797531896</v>
      </c>
      <c r="W1394">
        <v>17.184301657720301</v>
      </c>
      <c r="X1394">
        <v>12.304758655129399</v>
      </c>
      <c r="Y1394">
        <v>5.7368141248649902</v>
      </c>
      <c r="Z1394">
        <v>12.6627168903591</v>
      </c>
      <c r="AA1394">
        <v>17.749908857860198</v>
      </c>
      <c r="AB1394">
        <v>13.0607981158134</v>
      </c>
      <c r="AC1394">
        <v>4.9102867074062404</v>
      </c>
      <c r="AD1394">
        <v>8.77629030908796</v>
      </c>
      <c r="AE1394">
        <v>15.0318552431926</v>
      </c>
      <c r="AF1394">
        <v>12.277174406551699</v>
      </c>
      <c r="AG1394">
        <v>2.8640579917495299</v>
      </c>
      <c r="AH1394">
        <v>6.1175207942044496</v>
      </c>
      <c r="AI1394">
        <v>11.976156398352799</v>
      </c>
      <c r="AJ1394">
        <v>9.1373113074233494</v>
      </c>
      <c r="AK1394">
        <v>6.0346909398913997</v>
      </c>
      <c r="AL1394">
        <v>11.168900495505399</v>
      </c>
      <c r="AM1394">
        <v>19.959088159996298</v>
      </c>
      <c r="AN1394">
        <v>15.210394257865101</v>
      </c>
      <c r="AO1394">
        <v>3.9915846943216602</v>
      </c>
      <c r="AP1394">
        <v>8.6780062930366206</v>
      </c>
      <c r="AQ1394">
        <v>15.650618361233199</v>
      </c>
      <c r="AR1394">
        <v>11.574280830614301</v>
      </c>
      <c r="AS1394">
        <v>4.3444996972561496</v>
      </c>
      <c r="AT1394">
        <v>9.7191220429314207</v>
      </c>
      <c r="AU1394">
        <v>17.697825004147901</v>
      </c>
      <c r="AV1394">
        <v>12.4837167083334</v>
      </c>
      <c r="AW1394">
        <v>7.8409380214154902</v>
      </c>
      <c r="AX1394">
        <v>13.4582032604925</v>
      </c>
      <c r="AY1394">
        <v>21.157755623963499</v>
      </c>
      <c r="AZ1394">
        <v>16.624832170862099</v>
      </c>
      <c r="BA1394">
        <v>3.6125446605796001</v>
      </c>
      <c r="BB1394">
        <v>9.1382832367532405</v>
      </c>
      <c r="BC1394">
        <v>18.295761162851399</v>
      </c>
      <c r="BD1394">
        <v>12.290691217047501</v>
      </c>
      <c r="BE1394">
        <v>4.7737809743270896</v>
      </c>
      <c r="BF1394">
        <v>10.6614194903113</v>
      </c>
      <c r="BG1394">
        <v>13.2638336574494</v>
      </c>
      <c r="BH1394">
        <v>11.8120246382954</v>
      </c>
      <c r="BI1394">
        <v>4.1336949520829096</v>
      </c>
      <c r="BJ1394">
        <v>8.0416263015264597</v>
      </c>
      <c r="BK1394">
        <v>12.674852138662301</v>
      </c>
      <c r="BL1394">
        <v>9.0812391622603208</v>
      </c>
      <c r="BM1394">
        <v>7.9484876947713996</v>
      </c>
      <c r="BN1394">
        <v>12.996391172004</v>
      </c>
      <c r="BO1394">
        <v>16.220556234273499</v>
      </c>
      <c r="BP1394">
        <v>11.172652757041</v>
      </c>
      <c r="BQ1394">
        <v>3.2945096022445002</v>
      </c>
      <c r="BR1394">
        <v>6.1871005627132503</v>
      </c>
      <c r="BS1394">
        <v>14.399231129215099</v>
      </c>
      <c r="BT1394">
        <v>11.506640168746401</v>
      </c>
      <c r="BU1394">
        <v>5.7119840959961801</v>
      </c>
      <c r="BV1394">
        <v>13.545816733067699</v>
      </c>
      <c r="BW1394">
        <v>19.964443537773001</v>
      </c>
      <c r="BX1394">
        <v>15.5220597797412</v>
      </c>
      <c r="BZ1394" t="s">
        <v>284</v>
      </c>
      <c r="CC1394">
        <v>3.2665650325031601</v>
      </c>
      <c r="CD1394">
        <v>7.1993515038934497</v>
      </c>
      <c r="CE1394">
        <v>13.396654235766</v>
      </c>
      <c r="CF1394">
        <v>9.7172016093695799</v>
      </c>
      <c r="CG1394">
        <v>8.2365223317280591</v>
      </c>
      <c r="CH1394">
        <v>13.0447348127922</v>
      </c>
      <c r="CI1394">
        <v>15.7025800441822</v>
      </c>
      <c r="CJ1394">
        <v>12.128292597912299</v>
      </c>
      <c r="CK1394">
        <v>4.7530536378120001</v>
      </c>
      <c r="CL1394">
        <v>7.6034482758620703</v>
      </c>
      <c r="CM1394">
        <v>14.9268292682927</v>
      </c>
      <c r="CN1394">
        <v>12.2399137259897</v>
      </c>
      <c r="CO1394">
        <v>3.9000924468503699</v>
      </c>
      <c r="CP1394">
        <v>10.3485387578837</v>
      </c>
      <c r="CQ1394">
        <v>11.0811089979715</v>
      </c>
      <c r="CR1394">
        <v>10.441648753319299</v>
      </c>
      <c r="CS1394">
        <v>2.5335749425894498</v>
      </c>
      <c r="CT1394">
        <v>4.9995841607134697</v>
      </c>
      <c r="CU1394">
        <v>10.0232491255332</v>
      </c>
      <c r="CV1394">
        <v>6.1834524994762496</v>
      </c>
      <c r="CW1394">
        <v>8.2870731178447201</v>
      </c>
      <c r="CX1394">
        <v>11.0087524472822</v>
      </c>
      <c r="CY1394">
        <v>15.480111372142</v>
      </c>
      <c r="CZ1394">
        <v>13.557705638062</v>
      </c>
      <c r="DA1394">
        <v>3.99663731056634</v>
      </c>
      <c r="DB1394">
        <v>5.4750264459502</v>
      </c>
      <c r="DC1394">
        <v>31.417288503874001</v>
      </c>
      <c r="DD1394">
        <v>21.7842750609768</v>
      </c>
      <c r="DE1394">
        <v>4.5692197378434702</v>
      </c>
      <c r="DF1394">
        <v>8.4761709892786996</v>
      </c>
      <c r="DG1394">
        <v>11.124842368392599</v>
      </c>
      <c r="DH1394">
        <v>7.2178911169573201</v>
      </c>
      <c r="DI1394">
        <v>5.1414562637968197</v>
      </c>
      <c r="DJ1394">
        <v>11.618787722339</v>
      </c>
      <c r="DK1394">
        <v>18.0644463745307</v>
      </c>
      <c r="DL1394">
        <v>13.302231617455</v>
      </c>
      <c r="DM1394">
        <v>8.6595953499504095</v>
      </c>
      <c r="DN1394">
        <v>11.0579224509335</v>
      </c>
      <c r="DO1394">
        <v>16.908989131038901</v>
      </c>
      <c r="DP1394">
        <v>16.2124268003436</v>
      </c>
      <c r="DQ1394">
        <v>9.6333666790367491</v>
      </c>
      <c r="DR1394">
        <v>11.579910631060899</v>
      </c>
      <c r="DS1394">
        <v>13.603076289958199</v>
      </c>
      <c r="DT1394">
        <v>12.292249770994699</v>
      </c>
    </row>
    <row r="1395" spans="1:124" x14ac:dyDescent="0.35">
      <c r="A1395" s="19" t="str">
        <f t="shared" si="42"/>
        <v xml:space="preserve">  Ag [NCL+DQ] / [Capital + ALLL]--38717</v>
      </c>
      <c r="B1395" s="19" t="str">
        <f t="shared" si="43"/>
        <v xml:space="preserve">  Ag [NCL+DQ] / [Capital + ALLL]</v>
      </c>
      <c r="C1395">
        <v>7</v>
      </c>
      <c r="D1395" s="27">
        <v>38717</v>
      </c>
      <c r="E1395">
        <v>0</v>
      </c>
      <c r="F1395">
        <v>0</v>
      </c>
      <c r="G1395">
        <v>1.05340511146261</v>
      </c>
      <c r="H1395">
        <v>1.2776653268965701</v>
      </c>
      <c r="I1395">
        <v>0</v>
      </c>
      <c r="J1395">
        <v>0</v>
      </c>
      <c r="K1395">
        <v>1.2289803044141401</v>
      </c>
      <c r="L1395">
        <v>1.1741603586455001</v>
      </c>
      <c r="M1395">
        <v>0</v>
      </c>
      <c r="N1395">
        <v>0</v>
      </c>
      <c r="O1395">
        <v>0.31612644654596</v>
      </c>
      <c r="P1395">
        <v>0.66126781950359803</v>
      </c>
      <c r="Q1395">
        <v>0</v>
      </c>
      <c r="R1395">
        <v>0</v>
      </c>
      <c r="S1395">
        <v>0</v>
      </c>
      <c r="T1395">
        <v>3.1555529843642302E-3</v>
      </c>
      <c r="U1395">
        <v>0</v>
      </c>
      <c r="V1395">
        <v>0</v>
      </c>
      <c r="W1395">
        <v>1.13795241747665</v>
      </c>
      <c r="X1395">
        <v>1.0538533004077399</v>
      </c>
      <c r="Y1395">
        <v>0</v>
      </c>
      <c r="Z1395">
        <v>3.6036467935557003E-2</v>
      </c>
      <c r="AA1395">
        <v>1.25045563441721</v>
      </c>
      <c r="AB1395">
        <v>1.41017409672259</v>
      </c>
      <c r="AC1395">
        <v>0</v>
      </c>
      <c r="AD1395">
        <v>1.07294222552536</v>
      </c>
      <c r="AE1395">
        <v>2.8781231346645302</v>
      </c>
      <c r="AF1395">
        <v>2.5894605289752701</v>
      </c>
      <c r="AG1395">
        <v>0</v>
      </c>
      <c r="AH1395">
        <v>0.112921438941765</v>
      </c>
      <c r="AI1395">
        <v>0.965057296051821</v>
      </c>
      <c r="AJ1395">
        <v>1.18365394688314</v>
      </c>
      <c r="AK1395">
        <v>0</v>
      </c>
      <c r="AL1395">
        <v>0</v>
      </c>
      <c r="AM1395">
        <v>0.47838690181353399</v>
      </c>
      <c r="AN1395">
        <v>0.75884399979704797</v>
      </c>
      <c r="AO1395">
        <v>0</v>
      </c>
      <c r="AP1395">
        <v>0.94591502021511897</v>
      </c>
      <c r="AQ1395">
        <v>3.0309853575406001</v>
      </c>
      <c r="AR1395">
        <v>2.25895255189856</v>
      </c>
      <c r="AS1395">
        <v>0</v>
      </c>
      <c r="AT1395">
        <v>0</v>
      </c>
      <c r="AU1395">
        <v>1.00665564109334</v>
      </c>
      <c r="AV1395">
        <v>0.96169359468662796</v>
      </c>
      <c r="AW1395">
        <v>0</v>
      </c>
      <c r="AX1395">
        <v>0</v>
      </c>
      <c r="AY1395">
        <v>0.199120967067037</v>
      </c>
      <c r="AZ1395">
        <v>0.79439132384797495</v>
      </c>
      <c r="BA1395">
        <v>0</v>
      </c>
      <c r="BB1395">
        <v>0</v>
      </c>
      <c r="BC1395">
        <v>4.5495905368516797E-2</v>
      </c>
      <c r="BD1395">
        <v>0.50558395216136598</v>
      </c>
      <c r="BE1395">
        <v>0</v>
      </c>
      <c r="BF1395">
        <v>8.3375020843755206E-3</v>
      </c>
      <c r="BG1395">
        <v>0.63279171675118595</v>
      </c>
      <c r="BH1395">
        <v>0.79956761768731599</v>
      </c>
      <c r="BI1395">
        <v>0.53433489810613299</v>
      </c>
      <c r="BJ1395">
        <v>0.96061878979701798</v>
      </c>
      <c r="BK1395">
        <v>1.09317824276146</v>
      </c>
      <c r="BL1395">
        <v>0.99953527342513704</v>
      </c>
      <c r="BM1395">
        <v>0</v>
      </c>
      <c r="BN1395">
        <v>0</v>
      </c>
      <c r="BO1395">
        <v>1.8120449603513701E-2</v>
      </c>
      <c r="BP1395">
        <v>1.8120449603513701E-2</v>
      </c>
      <c r="BQ1395">
        <v>2.78858254204324E-2</v>
      </c>
      <c r="BR1395">
        <v>1.10285325164336</v>
      </c>
      <c r="BS1395">
        <v>3.67648270452688</v>
      </c>
      <c r="BT1395">
        <v>2.6015152783039501</v>
      </c>
      <c r="BU1395">
        <v>0</v>
      </c>
      <c r="BV1395">
        <v>0</v>
      </c>
      <c r="BW1395">
        <v>0</v>
      </c>
      <c r="BX1395">
        <v>0</v>
      </c>
      <c r="BZ1395" t="s">
        <v>284</v>
      </c>
      <c r="CC1395">
        <v>0</v>
      </c>
      <c r="CD1395">
        <v>0</v>
      </c>
      <c r="CE1395">
        <v>0</v>
      </c>
      <c r="CF1395">
        <v>0.21900191599958399</v>
      </c>
      <c r="CG1395">
        <v>0</v>
      </c>
      <c r="CH1395">
        <v>0</v>
      </c>
      <c r="CI1395">
        <v>1.22704977572095</v>
      </c>
      <c r="CJ1395">
        <v>1.0835361649684701</v>
      </c>
      <c r="CK1395">
        <v>0</v>
      </c>
      <c r="CL1395">
        <v>0</v>
      </c>
      <c r="CM1395">
        <v>1.78691840863115</v>
      </c>
      <c r="CN1395">
        <v>2.0323864683222101</v>
      </c>
      <c r="CO1395">
        <v>1.89271036123729E-2</v>
      </c>
      <c r="CP1395">
        <v>0.44877679471149001</v>
      </c>
      <c r="CQ1395">
        <v>0.95854385968687095</v>
      </c>
      <c r="CR1395">
        <v>0.51753033334508702</v>
      </c>
      <c r="CS1395">
        <v>0.33632286995515698</v>
      </c>
      <c r="CT1395">
        <v>0.74909522423879205</v>
      </c>
      <c r="CU1395">
        <v>2.1507015400834799</v>
      </c>
      <c r="CV1395">
        <v>1.9747282915686799</v>
      </c>
      <c r="CW1395">
        <v>0</v>
      </c>
      <c r="CX1395">
        <v>5.6062790325164202E-2</v>
      </c>
      <c r="CY1395">
        <v>0.96579943483363195</v>
      </c>
      <c r="CZ1395">
        <v>0.71947759540054201</v>
      </c>
      <c r="DA1395">
        <v>1.5047432228545401</v>
      </c>
      <c r="DB1395">
        <v>2.7961231666523698</v>
      </c>
      <c r="DC1395">
        <v>5.7519941675958499</v>
      </c>
      <c r="DD1395">
        <v>3.9057838714161401</v>
      </c>
      <c r="DE1395">
        <v>0</v>
      </c>
      <c r="DF1395">
        <v>3.43445907269605E-2</v>
      </c>
      <c r="DG1395">
        <v>0.142414959051294</v>
      </c>
      <c r="DH1395">
        <v>0.108070368324333</v>
      </c>
      <c r="DI1395">
        <v>0</v>
      </c>
      <c r="DJ1395">
        <v>0</v>
      </c>
      <c r="DK1395">
        <v>0.28694344248596498</v>
      </c>
      <c r="DL1395">
        <v>0.52040544483900297</v>
      </c>
      <c r="DM1395">
        <v>0</v>
      </c>
      <c r="DN1395">
        <v>0</v>
      </c>
      <c r="DO1395">
        <v>0.42870531791252098</v>
      </c>
      <c r="DP1395">
        <v>1.1752234359887901</v>
      </c>
      <c r="DQ1395">
        <v>8.3424703246412803E-3</v>
      </c>
      <c r="DR1395">
        <v>0.144055966031854</v>
      </c>
      <c r="DS1395">
        <v>0.85786665795704098</v>
      </c>
      <c r="DT1395">
        <v>0.57499989105230698</v>
      </c>
    </row>
    <row r="1396" spans="1:124" x14ac:dyDescent="0.35">
      <c r="A1396" s="19" t="str">
        <f t="shared" si="42"/>
        <v xml:space="preserve">  CLD [NCL+DQ] / [Capital + ALLL]--38717</v>
      </c>
      <c r="B1396" s="19" t="str">
        <f t="shared" si="43"/>
        <v xml:space="preserve">  CLD [NCL+DQ] / [Capital + ALLL]</v>
      </c>
      <c r="C1396">
        <v>8</v>
      </c>
      <c r="D1396" s="27">
        <v>38717</v>
      </c>
      <c r="E1396">
        <v>0</v>
      </c>
      <c r="F1396">
        <v>0</v>
      </c>
      <c r="G1396">
        <v>0.41493994751420099</v>
      </c>
      <c r="H1396">
        <v>0.46663432331046201</v>
      </c>
      <c r="I1396">
        <v>0</v>
      </c>
      <c r="J1396">
        <v>0</v>
      </c>
      <c r="K1396">
        <v>0</v>
      </c>
      <c r="L1396">
        <v>0.639276681129608</v>
      </c>
      <c r="M1396">
        <v>0</v>
      </c>
      <c r="N1396">
        <v>0</v>
      </c>
      <c r="O1396">
        <v>0.272552933675835</v>
      </c>
      <c r="P1396">
        <v>0.57510903400684898</v>
      </c>
      <c r="Q1396">
        <v>0</v>
      </c>
      <c r="R1396">
        <v>0</v>
      </c>
      <c r="S1396">
        <v>0</v>
      </c>
      <c r="T1396">
        <v>4.8049044426891903E-2</v>
      </c>
      <c r="U1396">
        <v>0</v>
      </c>
      <c r="V1396">
        <v>0</v>
      </c>
      <c r="W1396">
        <v>4.2347759803506397E-3</v>
      </c>
      <c r="X1396">
        <v>0.72630944562940902</v>
      </c>
      <c r="Y1396">
        <v>0</v>
      </c>
      <c r="Z1396">
        <v>0</v>
      </c>
      <c r="AA1396">
        <v>0.68498407464840305</v>
      </c>
      <c r="AB1396">
        <v>0.60646600362661196</v>
      </c>
      <c r="AC1396">
        <v>0</v>
      </c>
      <c r="AD1396">
        <v>0</v>
      </c>
      <c r="AE1396">
        <v>0</v>
      </c>
      <c r="AF1396">
        <v>0.44658588594146797</v>
      </c>
      <c r="AG1396">
        <v>0</v>
      </c>
      <c r="AH1396">
        <v>0</v>
      </c>
      <c r="AI1396">
        <v>0</v>
      </c>
      <c r="AJ1396">
        <v>0.72780839401483799</v>
      </c>
      <c r="AK1396">
        <v>0</v>
      </c>
      <c r="AL1396">
        <v>0</v>
      </c>
      <c r="AM1396">
        <v>0.41680931293142098</v>
      </c>
      <c r="AN1396">
        <v>1.45822959615364</v>
      </c>
      <c r="AO1396">
        <v>0</v>
      </c>
      <c r="AP1396">
        <v>0</v>
      </c>
      <c r="AQ1396">
        <v>0</v>
      </c>
      <c r="AR1396">
        <v>0.33421336768929599</v>
      </c>
      <c r="AS1396">
        <v>0</v>
      </c>
      <c r="AT1396">
        <v>0</v>
      </c>
      <c r="AU1396">
        <v>0.51635823896149402</v>
      </c>
      <c r="AV1396">
        <v>0.90594253173654504</v>
      </c>
      <c r="AW1396">
        <v>0</v>
      </c>
      <c r="AX1396">
        <v>0</v>
      </c>
      <c r="AY1396">
        <v>0.18470707603581499</v>
      </c>
      <c r="AZ1396">
        <v>0.73264918965875303</v>
      </c>
      <c r="BA1396">
        <v>0</v>
      </c>
      <c r="BB1396">
        <v>0</v>
      </c>
      <c r="BC1396">
        <v>0</v>
      </c>
      <c r="BD1396">
        <v>0.61485855521792099</v>
      </c>
      <c r="BE1396">
        <v>0</v>
      </c>
      <c r="BF1396">
        <v>0</v>
      </c>
      <c r="BG1396">
        <v>6.1058704309468803E-2</v>
      </c>
      <c r="BH1396">
        <v>0.64672152507858605</v>
      </c>
      <c r="BI1396">
        <v>5.35282922187248E-2</v>
      </c>
      <c r="BJ1396">
        <v>0.61722967888020697</v>
      </c>
      <c r="BK1396">
        <v>1.0655357645702599</v>
      </c>
      <c r="BL1396">
        <v>0.57771763559417399</v>
      </c>
      <c r="BM1396">
        <v>0</v>
      </c>
      <c r="BN1396">
        <v>0.236588213605359</v>
      </c>
      <c r="BO1396">
        <v>0.93825261585250297</v>
      </c>
      <c r="BP1396">
        <v>0.70166440224714399</v>
      </c>
      <c r="BQ1396">
        <v>0</v>
      </c>
      <c r="BR1396">
        <v>0</v>
      </c>
      <c r="BS1396">
        <v>1.1635638297872299</v>
      </c>
      <c r="BT1396">
        <v>1.1635638297872299</v>
      </c>
      <c r="BU1396">
        <v>0</v>
      </c>
      <c r="BV1396">
        <v>0</v>
      </c>
      <c r="BW1396">
        <v>0.256639143048427</v>
      </c>
      <c r="BX1396">
        <v>0.66908300021407097</v>
      </c>
      <c r="BZ1396" t="s">
        <v>284</v>
      </c>
      <c r="CC1396">
        <v>0</v>
      </c>
      <c r="CD1396">
        <v>0</v>
      </c>
      <c r="CE1396">
        <v>1.0828890470088799</v>
      </c>
      <c r="CF1396">
        <v>0.83344281087594496</v>
      </c>
      <c r="CG1396">
        <v>0</v>
      </c>
      <c r="CH1396">
        <v>0</v>
      </c>
      <c r="CI1396">
        <v>0.28654389852525403</v>
      </c>
      <c r="CJ1396">
        <v>0.98148687470020801</v>
      </c>
      <c r="CK1396">
        <v>0</v>
      </c>
      <c r="CL1396">
        <v>0</v>
      </c>
      <c r="CM1396">
        <v>1.44827586206897</v>
      </c>
      <c r="CN1396">
        <v>0.76535433941854603</v>
      </c>
      <c r="CO1396">
        <v>0</v>
      </c>
      <c r="CP1396">
        <v>0.41621143540918798</v>
      </c>
      <c r="CQ1396">
        <v>0.88803733086906</v>
      </c>
      <c r="CR1396">
        <v>1.85119834602843</v>
      </c>
      <c r="CS1396">
        <v>0</v>
      </c>
      <c r="CT1396">
        <v>0</v>
      </c>
      <c r="CU1396">
        <v>0</v>
      </c>
      <c r="CV1396">
        <v>1.7247326664366999E-2</v>
      </c>
      <c r="CW1396">
        <v>0</v>
      </c>
      <c r="CX1396">
        <v>0</v>
      </c>
      <c r="CY1396">
        <v>0.43763154686153</v>
      </c>
      <c r="CZ1396">
        <v>0.51646466021960302</v>
      </c>
      <c r="DA1396">
        <v>0.167252766103439</v>
      </c>
      <c r="DB1396">
        <v>0.33450553220687901</v>
      </c>
      <c r="DC1396">
        <v>1.37511793464277</v>
      </c>
      <c r="DD1396">
        <v>0.916745289761843</v>
      </c>
      <c r="DE1396">
        <v>0</v>
      </c>
      <c r="DF1396">
        <v>0</v>
      </c>
      <c r="DG1396">
        <v>0</v>
      </c>
      <c r="DH1396">
        <v>0</v>
      </c>
      <c r="DI1396">
        <v>0</v>
      </c>
      <c r="DJ1396">
        <v>0</v>
      </c>
      <c r="DK1396">
        <v>4.9592178443524898E-2</v>
      </c>
      <c r="DL1396">
        <v>1.0229061355603899</v>
      </c>
      <c r="DM1396">
        <v>0</v>
      </c>
      <c r="DN1396">
        <v>0</v>
      </c>
      <c r="DO1396">
        <v>5.50393443710675</v>
      </c>
      <c r="DP1396">
        <v>3.0481829798894902</v>
      </c>
      <c r="DQ1396">
        <v>0</v>
      </c>
      <c r="DR1396">
        <v>0</v>
      </c>
      <c r="DS1396">
        <v>0.17697954902988999</v>
      </c>
      <c r="DT1396">
        <v>0.276354965404425</v>
      </c>
    </row>
    <row r="1397" spans="1:124" x14ac:dyDescent="0.35">
      <c r="A1397" s="19" t="str">
        <f t="shared" si="42"/>
        <v xml:space="preserve">  CRE [NCL+DQ] / [Capital + ALLL]--38717</v>
      </c>
      <c r="B1397" s="19" t="str">
        <f t="shared" si="43"/>
        <v xml:space="preserve">  CRE [NCL+DQ] / [Capital + ALLL]</v>
      </c>
      <c r="C1397">
        <v>9</v>
      </c>
      <c r="D1397" s="27">
        <v>38717</v>
      </c>
      <c r="E1397">
        <v>0</v>
      </c>
      <c r="F1397">
        <v>1.21419676214197</v>
      </c>
      <c r="G1397">
        <v>3.9486309357033602</v>
      </c>
      <c r="H1397">
        <v>2.8407040497126199</v>
      </c>
      <c r="I1397">
        <v>0</v>
      </c>
      <c r="J1397">
        <v>0.85227272727272696</v>
      </c>
      <c r="K1397">
        <v>3.9690180522857101</v>
      </c>
      <c r="L1397">
        <v>2.8159181226302499</v>
      </c>
      <c r="M1397">
        <v>0</v>
      </c>
      <c r="N1397">
        <v>0.87603305785123997</v>
      </c>
      <c r="O1397">
        <v>3.6042441374558098</v>
      </c>
      <c r="P1397">
        <v>2.6235007931488101</v>
      </c>
      <c r="Q1397">
        <v>0</v>
      </c>
      <c r="R1397">
        <v>0.88039240347126102</v>
      </c>
      <c r="S1397">
        <v>3.6411069861814802</v>
      </c>
      <c r="T1397">
        <v>4.1923585587004304</v>
      </c>
      <c r="U1397">
        <v>0</v>
      </c>
      <c r="V1397">
        <v>0.98354314533757303</v>
      </c>
      <c r="W1397">
        <v>4.1342446037180203</v>
      </c>
      <c r="X1397">
        <v>2.9842577135095398</v>
      </c>
      <c r="Y1397">
        <v>0</v>
      </c>
      <c r="Z1397">
        <v>1.2333297140311299</v>
      </c>
      <c r="AA1397">
        <v>4.88195409957744</v>
      </c>
      <c r="AB1397">
        <v>3.75857782207598</v>
      </c>
      <c r="AC1397">
        <v>0</v>
      </c>
      <c r="AD1397">
        <v>0.26928394371210301</v>
      </c>
      <c r="AE1397">
        <v>2.5598039417623002</v>
      </c>
      <c r="AF1397">
        <v>2.0582441959289901</v>
      </c>
      <c r="AG1397">
        <v>0</v>
      </c>
      <c r="AH1397">
        <v>0</v>
      </c>
      <c r="AI1397">
        <v>1.5663742447672</v>
      </c>
      <c r="AJ1397">
        <v>1.5539291401927799</v>
      </c>
      <c r="AK1397">
        <v>0.202590946743924</v>
      </c>
      <c r="AL1397">
        <v>2.4398073802829199</v>
      </c>
      <c r="AM1397">
        <v>5.1325396638281999</v>
      </c>
      <c r="AN1397">
        <v>4.2893827076742301</v>
      </c>
      <c r="AO1397">
        <v>0</v>
      </c>
      <c r="AP1397">
        <v>6.4892926670992904E-2</v>
      </c>
      <c r="AQ1397">
        <v>2.6388634127632602</v>
      </c>
      <c r="AR1397">
        <v>2.0749089940222998</v>
      </c>
      <c r="AS1397">
        <v>0</v>
      </c>
      <c r="AT1397">
        <v>1.3394428850857001</v>
      </c>
      <c r="AU1397">
        <v>4.6926406704743497</v>
      </c>
      <c r="AV1397">
        <v>3.3693492685452502</v>
      </c>
      <c r="AW1397">
        <v>0</v>
      </c>
      <c r="AX1397">
        <v>1.08427796944308</v>
      </c>
      <c r="AY1397">
        <v>4.1610498880529496</v>
      </c>
      <c r="AZ1397">
        <v>3.4896050874926998</v>
      </c>
      <c r="BA1397">
        <v>0</v>
      </c>
      <c r="BB1397">
        <v>0.258175559380379</v>
      </c>
      <c r="BC1397">
        <v>4.0133333333333301</v>
      </c>
      <c r="BD1397">
        <v>2.5492756919106299</v>
      </c>
      <c r="BE1397">
        <v>6.22259903980815E-2</v>
      </c>
      <c r="BF1397">
        <v>1.40953230716042</v>
      </c>
      <c r="BG1397">
        <v>4.1539825909968302</v>
      </c>
      <c r="BH1397">
        <v>3.4458888429578298</v>
      </c>
      <c r="BI1397">
        <v>0.173570760962209</v>
      </c>
      <c r="BJ1397">
        <v>2.0831313036758701</v>
      </c>
      <c r="BK1397">
        <v>4.1566477900038699</v>
      </c>
      <c r="BL1397">
        <v>2.55587009962789</v>
      </c>
      <c r="BM1397">
        <v>5.4474939688652801</v>
      </c>
      <c r="BN1397">
        <v>7.4204280057697503</v>
      </c>
      <c r="BO1397">
        <v>9.3564104990777395</v>
      </c>
      <c r="BP1397">
        <v>7.3834764621732702</v>
      </c>
      <c r="BQ1397">
        <v>0</v>
      </c>
      <c r="BR1397">
        <v>0</v>
      </c>
      <c r="BS1397">
        <v>3.4020390070922</v>
      </c>
      <c r="BT1397">
        <v>3.4020390070922</v>
      </c>
      <c r="BU1397">
        <v>0</v>
      </c>
      <c r="BV1397">
        <v>0.197927581790662</v>
      </c>
      <c r="BW1397">
        <v>4.5001487607866597</v>
      </c>
      <c r="BX1397">
        <v>2.0833982625062202</v>
      </c>
      <c r="BZ1397" t="s">
        <v>284</v>
      </c>
      <c r="CC1397">
        <v>0</v>
      </c>
      <c r="CD1397">
        <v>1.35485944445693</v>
      </c>
      <c r="CE1397">
        <v>4.4556881070206202</v>
      </c>
      <c r="CF1397">
        <v>3.0787064995259299</v>
      </c>
      <c r="CG1397">
        <v>0</v>
      </c>
      <c r="CH1397">
        <v>2.6200399824065301</v>
      </c>
      <c r="CI1397">
        <v>3.5704089566539898</v>
      </c>
      <c r="CJ1397">
        <v>2.20593069376624</v>
      </c>
      <c r="CK1397">
        <v>0</v>
      </c>
      <c r="CL1397">
        <v>1.8138071441791599</v>
      </c>
      <c r="CM1397">
        <v>5.0862068965517198</v>
      </c>
      <c r="CN1397">
        <v>3.6827335652809601</v>
      </c>
      <c r="CO1397">
        <v>0.19385993821890099</v>
      </c>
      <c r="CP1397">
        <v>1.75492447477739</v>
      </c>
      <c r="CQ1397">
        <v>2.9947739625441301</v>
      </c>
      <c r="CR1397">
        <v>4.8154761663741397</v>
      </c>
      <c r="CS1397">
        <v>0.103483959986202</v>
      </c>
      <c r="CT1397">
        <v>0.55320483116590002</v>
      </c>
      <c r="CU1397">
        <v>1.19451407884938</v>
      </c>
      <c r="CV1397">
        <v>0.75376951162372197</v>
      </c>
      <c r="CW1397">
        <v>0</v>
      </c>
      <c r="CX1397">
        <v>0.63720506457179404</v>
      </c>
      <c r="CY1397">
        <v>2.9029680273959499</v>
      </c>
      <c r="CZ1397">
        <v>2.1538334923870801</v>
      </c>
      <c r="DA1397">
        <v>1.51020233284929</v>
      </c>
      <c r="DB1397">
        <v>1.7967434025828199</v>
      </c>
      <c r="DC1397">
        <v>2.1062368698307399</v>
      </c>
      <c r="DD1397">
        <v>1.8120450009257401</v>
      </c>
      <c r="DE1397">
        <v>0</v>
      </c>
      <c r="DF1397">
        <v>0.23027511816749499</v>
      </c>
      <c r="DG1397">
        <v>2.0912627058717299</v>
      </c>
      <c r="DH1397">
        <v>1.8609875877042401</v>
      </c>
      <c r="DI1397">
        <v>0</v>
      </c>
      <c r="DJ1397">
        <v>0.27386193803772702</v>
      </c>
      <c r="DK1397">
        <v>2.1798940205261701</v>
      </c>
      <c r="DL1397">
        <v>2.2014124583155601</v>
      </c>
      <c r="DM1397">
        <v>0.40584415584415601</v>
      </c>
      <c r="DN1397">
        <v>5.4657223038888203</v>
      </c>
      <c r="DO1397">
        <v>11.188808123616401</v>
      </c>
      <c r="DP1397">
        <v>5.8928625637033996</v>
      </c>
      <c r="DQ1397">
        <v>1.49045342835823</v>
      </c>
      <c r="DR1397">
        <v>2.64871755712347</v>
      </c>
      <c r="DS1397">
        <v>3.43217052640325</v>
      </c>
      <c r="DT1397">
        <v>3.0525317707511901</v>
      </c>
    </row>
    <row r="1398" spans="1:124" x14ac:dyDescent="0.35">
      <c r="A1398" s="19" t="str">
        <f t="shared" si="42"/>
        <v xml:space="preserve">  Res RE [NCL+DQ] / [Capital + ALLL]--38717</v>
      </c>
      <c r="B1398" s="19" t="str">
        <f t="shared" si="43"/>
        <v xml:space="preserve">  Res RE [NCL+DQ] / [Capital + ALLL]</v>
      </c>
      <c r="C1398">
        <v>10</v>
      </c>
      <c r="D1398" s="27">
        <v>38717</v>
      </c>
      <c r="E1398">
        <v>4.4539622999566902E-2</v>
      </c>
      <c r="F1398">
        <v>0.95886603668704795</v>
      </c>
      <c r="G1398">
        <v>3.4496085618238301</v>
      </c>
      <c r="H1398">
        <v>2.2795730825496099</v>
      </c>
      <c r="I1398">
        <v>0</v>
      </c>
      <c r="J1398">
        <v>1.0402493086950799</v>
      </c>
      <c r="K1398">
        <v>3.5087169384480599</v>
      </c>
      <c r="L1398">
        <v>2.52853605008305</v>
      </c>
      <c r="M1398">
        <v>0.13269080576161299</v>
      </c>
      <c r="N1398">
        <v>1.5446025685525899</v>
      </c>
      <c r="O1398">
        <v>4.3742938101084397</v>
      </c>
      <c r="P1398">
        <v>2.9739965276139402</v>
      </c>
      <c r="Q1398">
        <v>3.3418026644138901</v>
      </c>
      <c r="R1398">
        <v>6.7281814686659001</v>
      </c>
      <c r="S1398">
        <v>9.6638230428938492</v>
      </c>
      <c r="T1398">
        <v>7.0514115056566604</v>
      </c>
      <c r="U1398">
        <v>5.5809307808096599E-2</v>
      </c>
      <c r="V1398">
        <v>1.2762973343851101</v>
      </c>
      <c r="W1398">
        <v>4.1314167902149697</v>
      </c>
      <c r="X1398">
        <v>2.8196271911609401</v>
      </c>
      <c r="Y1398">
        <v>0.14438034411504799</v>
      </c>
      <c r="Z1398">
        <v>0.89960136113797495</v>
      </c>
      <c r="AA1398">
        <v>2.5397990008532698</v>
      </c>
      <c r="AB1398">
        <v>1.86591358910901</v>
      </c>
      <c r="AC1398">
        <v>0</v>
      </c>
      <c r="AD1398">
        <v>0.38565391242399</v>
      </c>
      <c r="AE1398">
        <v>1.06263997701181</v>
      </c>
      <c r="AF1398">
        <v>0.80835770689476705</v>
      </c>
      <c r="AG1398">
        <v>0</v>
      </c>
      <c r="AH1398">
        <v>8.7196628397035306E-2</v>
      </c>
      <c r="AI1398">
        <v>0.66623875048130898</v>
      </c>
      <c r="AJ1398">
        <v>0.657349789020088</v>
      </c>
      <c r="AK1398">
        <v>2.0625652757273101</v>
      </c>
      <c r="AL1398">
        <v>3.43434819909726</v>
      </c>
      <c r="AM1398">
        <v>8.2642902233680999</v>
      </c>
      <c r="AN1398">
        <v>5.8008009387525004</v>
      </c>
      <c r="AO1398">
        <v>0</v>
      </c>
      <c r="AP1398">
        <v>0.51781531253852797</v>
      </c>
      <c r="AQ1398">
        <v>1.95330148788761</v>
      </c>
      <c r="AR1398">
        <v>1.53969820037133</v>
      </c>
      <c r="AS1398">
        <v>0.164589856560202</v>
      </c>
      <c r="AT1398">
        <v>1.16930331688522</v>
      </c>
      <c r="AU1398">
        <v>3.5179953920072902</v>
      </c>
      <c r="AV1398">
        <v>2.59155564396479</v>
      </c>
      <c r="AW1398">
        <v>1.97010329040082</v>
      </c>
      <c r="AX1398">
        <v>5.1535421100638503</v>
      </c>
      <c r="AY1398">
        <v>9.26121588801497</v>
      </c>
      <c r="AZ1398">
        <v>6.3994506766305603</v>
      </c>
      <c r="BA1398">
        <v>0</v>
      </c>
      <c r="BB1398">
        <v>0.63974028454120102</v>
      </c>
      <c r="BC1398">
        <v>2.1697099892588598</v>
      </c>
      <c r="BD1398">
        <v>1.68006109204117</v>
      </c>
      <c r="BE1398">
        <v>0.130333467920522</v>
      </c>
      <c r="BF1398">
        <v>1.90314966480466</v>
      </c>
      <c r="BG1398">
        <v>4.2172159292381801</v>
      </c>
      <c r="BH1398">
        <v>2.1753377636400901</v>
      </c>
      <c r="BI1398">
        <v>0.24923872063500099</v>
      </c>
      <c r="BJ1398">
        <v>0.50207910690605495</v>
      </c>
      <c r="BK1398">
        <v>0.74311546297736797</v>
      </c>
      <c r="BL1398">
        <v>0.51143894105315502</v>
      </c>
      <c r="BM1398">
        <v>0</v>
      </c>
      <c r="BN1398">
        <v>1.07540097093345</v>
      </c>
      <c r="BO1398">
        <v>2.8301465790242299</v>
      </c>
      <c r="BP1398">
        <v>1.75474560809078</v>
      </c>
      <c r="BQ1398">
        <v>0.68427525454753502</v>
      </c>
      <c r="BR1398">
        <v>1.7194813753721201</v>
      </c>
      <c r="BS1398">
        <v>2.9095069076432298</v>
      </c>
      <c r="BT1398">
        <v>1.8743007868186501</v>
      </c>
      <c r="BU1398">
        <v>2.0068441016593201</v>
      </c>
      <c r="BV1398">
        <v>5.3001464128843301</v>
      </c>
      <c r="BW1398">
        <v>9.2724402158968093</v>
      </c>
      <c r="BX1398">
        <v>7.01928371858732</v>
      </c>
      <c r="BZ1398" t="s">
        <v>284</v>
      </c>
      <c r="CC1398">
        <v>0</v>
      </c>
      <c r="CD1398">
        <v>0.80196013638519603</v>
      </c>
      <c r="CE1398">
        <v>2.4000833714689001</v>
      </c>
      <c r="CF1398">
        <v>2.2264217383585398</v>
      </c>
      <c r="CG1398">
        <v>0.13847722403688201</v>
      </c>
      <c r="CH1398">
        <v>1.5400682470128799</v>
      </c>
      <c r="CI1398">
        <v>4.1152068540524596</v>
      </c>
      <c r="CJ1398">
        <v>3.1008677949993002</v>
      </c>
      <c r="CK1398">
        <v>5.5948599480219498E-2</v>
      </c>
      <c r="CL1398">
        <v>0.51594746716697903</v>
      </c>
      <c r="CM1398">
        <v>4.4046094750320099</v>
      </c>
      <c r="CN1398">
        <v>2.42618657702298</v>
      </c>
      <c r="CO1398">
        <v>0</v>
      </c>
      <c r="CP1398">
        <v>0</v>
      </c>
      <c r="CQ1398">
        <v>0.51115966911190902</v>
      </c>
      <c r="CR1398">
        <v>0.42140678304942097</v>
      </c>
      <c r="CS1398">
        <v>0.52333461282147098</v>
      </c>
      <c r="CT1398">
        <v>0.72508957477043201</v>
      </c>
      <c r="CU1398">
        <v>2.0900216343187501</v>
      </c>
      <c r="CV1398">
        <v>1.25603884190159</v>
      </c>
      <c r="CW1398">
        <v>9.6516722335487803E-2</v>
      </c>
      <c r="CX1398">
        <v>0.66139000489268496</v>
      </c>
      <c r="CY1398">
        <v>1.5964288198283001</v>
      </c>
      <c r="CZ1398">
        <v>1.37392663481732</v>
      </c>
      <c r="DA1398">
        <v>7.0185289163391404E-3</v>
      </c>
      <c r="DB1398">
        <v>1.40370578326783E-2</v>
      </c>
      <c r="DC1398">
        <v>0.12709743791368</v>
      </c>
      <c r="DD1398">
        <v>8.4731625275786801E-2</v>
      </c>
      <c r="DE1398">
        <v>2.3606062036731E-3</v>
      </c>
      <c r="DF1398">
        <v>0.92887768709704899</v>
      </c>
      <c r="DG1398">
        <v>1.9121048760841299</v>
      </c>
      <c r="DH1398">
        <v>0.98558779519075002</v>
      </c>
      <c r="DI1398">
        <v>0</v>
      </c>
      <c r="DJ1398">
        <v>0.28574694250771498</v>
      </c>
      <c r="DK1398">
        <v>0.769073831058252</v>
      </c>
      <c r="DL1398">
        <v>1.2646048710481901</v>
      </c>
      <c r="DM1398">
        <v>0.175865800865801</v>
      </c>
      <c r="DN1398">
        <v>1.5564202334630399</v>
      </c>
      <c r="DO1398">
        <v>4.9941418407149802</v>
      </c>
      <c r="DP1398">
        <v>2.44929554770775</v>
      </c>
      <c r="DQ1398">
        <v>2.1826853958474302</v>
      </c>
      <c r="DR1398">
        <v>4.9600594821890498</v>
      </c>
      <c r="DS1398">
        <v>8.1342153018221399</v>
      </c>
      <c r="DT1398">
        <v>5.52963611237909</v>
      </c>
    </row>
    <row r="1399" spans="1:124" x14ac:dyDescent="0.35">
      <c r="A1399" s="19" t="str">
        <f t="shared" si="42"/>
        <v xml:space="preserve">  C&amp;I [NCL+DQ] / [Capital + ALLL]--38717</v>
      </c>
      <c r="B1399" s="19" t="str">
        <f t="shared" si="43"/>
        <v xml:space="preserve">  C&amp;I [NCL+DQ] / [Capital + ALLL]</v>
      </c>
      <c r="C1399">
        <v>11</v>
      </c>
      <c r="D1399" s="27">
        <v>38717</v>
      </c>
      <c r="E1399">
        <v>0.260022239341832</v>
      </c>
      <c r="F1399">
        <v>1.4533263319465199</v>
      </c>
      <c r="G1399">
        <v>3.8044972797540302</v>
      </c>
      <c r="H1399">
        <v>2.9507798823323301</v>
      </c>
      <c r="I1399">
        <v>0.284586275226485</v>
      </c>
      <c r="J1399">
        <v>1.46838477674558</v>
      </c>
      <c r="K1399">
        <v>4.1155111742576498</v>
      </c>
      <c r="L1399">
        <v>2.9651792493162099</v>
      </c>
      <c r="M1399">
        <v>2.9760509845253798E-2</v>
      </c>
      <c r="N1399">
        <v>0.72458513745882402</v>
      </c>
      <c r="O1399">
        <v>2.41905005729891</v>
      </c>
      <c r="P1399">
        <v>1.8468448669862201</v>
      </c>
      <c r="Q1399">
        <v>0.793720743900721</v>
      </c>
      <c r="R1399">
        <v>3.1636505663325099</v>
      </c>
      <c r="S1399">
        <v>5.5721399731734396</v>
      </c>
      <c r="T1399">
        <v>3.5385183063844301</v>
      </c>
      <c r="U1399">
        <v>0.29809726803413999</v>
      </c>
      <c r="V1399">
        <v>1.35220459009321</v>
      </c>
      <c r="W1399">
        <v>4.1421877605469399</v>
      </c>
      <c r="X1399">
        <v>2.870998161323</v>
      </c>
      <c r="Y1399">
        <v>0.50894597114191398</v>
      </c>
      <c r="Z1399">
        <v>2.2553460468919702</v>
      </c>
      <c r="AA1399">
        <v>6.0852000401828397</v>
      </c>
      <c r="AB1399">
        <v>4.0159041571062497</v>
      </c>
      <c r="AC1399">
        <v>0.58968794259929502</v>
      </c>
      <c r="AD1399">
        <v>2.0687434456557399</v>
      </c>
      <c r="AE1399">
        <v>4.1308723593559797</v>
      </c>
      <c r="AF1399">
        <v>3.6462640930528099</v>
      </c>
      <c r="AG1399">
        <v>0.19517030578705299</v>
      </c>
      <c r="AH1399">
        <v>0.70122714750813897</v>
      </c>
      <c r="AI1399">
        <v>2.7071447616323301</v>
      </c>
      <c r="AJ1399">
        <v>2.9021675981550001</v>
      </c>
      <c r="AK1399">
        <v>0.17449642851865199</v>
      </c>
      <c r="AL1399">
        <v>1.0641744604101699</v>
      </c>
      <c r="AM1399">
        <v>2.0933979511249801</v>
      </c>
      <c r="AN1399">
        <v>2.6740164750498798</v>
      </c>
      <c r="AO1399">
        <v>0.20900209479788501</v>
      </c>
      <c r="AP1399">
        <v>1.4937959282014199</v>
      </c>
      <c r="AQ1399">
        <v>4.03604603036122</v>
      </c>
      <c r="AR1399">
        <v>2.84453283161197</v>
      </c>
      <c r="AS1399">
        <v>0.29809726803413999</v>
      </c>
      <c r="AT1399">
        <v>1.44964045750628</v>
      </c>
      <c r="AU1399">
        <v>4.1149619871160601</v>
      </c>
      <c r="AV1399">
        <v>2.9523641703652599</v>
      </c>
      <c r="AW1399">
        <v>0.267594135510131</v>
      </c>
      <c r="AX1399">
        <v>1.4816169745747201</v>
      </c>
      <c r="AY1399">
        <v>4.4707380477253702</v>
      </c>
      <c r="AZ1399">
        <v>3.1305248974905702</v>
      </c>
      <c r="BA1399">
        <v>0.61538461538461497</v>
      </c>
      <c r="BB1399">
        <v>2.50365497076023</v>
      </c>
      <c r="BC1399">
        <v>7.3737946681792401</v>
      </c>
      <c r="BD1399">
        <v>5.2331836780015797</v>
      </c>
      <c r="BE1399">
        <v>0.34380346110224402</v>
      </c>
      <c r="BF1399">
        <v>1.0038287119521201</v>
      </c>
      <c r="BG1399">
        <v>1.8227971475390401</v>
      </c>
      <c r="BH1399">
        <v>1.95726226407684</v>
      </c>
      <c r="BI1399">
        <v>2.1742541755585099</v>
      </c>
      <c r="BJ1399">
        <v>3.3309712736053099</v>
      </c>
      <c r="BK1399">
        <v>5.76985210119767</v>
      </c>
      <c r="BL1399">
        <v>3.7046316598659401</v>
      </c>
      <c r="BM1399">
        <v>0.58532538560806202</v>
      </c>
      <c r="BN1399">
        <v>1.4434644369042999</v>
      </c>
      <c r="BO1399">
        <v>2.1710847448719899</v>
      </c>
      <c r="BP1399">
        <v>1.31294569357575</v>
      </c>
      <c r="BQ1399">
        <v>0.39319784683470499</v>
      </c>
      <c r="BR1399">
        <v>1.23242051569316</v>
      </c>
      <c r="BS1399">
        <v>3.0467712684996302</v>
      </c>
      <c r="BT1399">
        <v>2.2075485996411701</v>
      </c>
      <c r="BU1399">
        <v>0.87267430761402898</v>
      </c>
      <c r="BV1399">
        <v>1.6370106761565799</v>
      </c>
      <c r="BW1399">
        <v>6.68213449996155</v>
      </c>
      <c r="BX1399">
        <v>5.1238945035204004</v>
      </c>
      <c r="BZ1399" t="s">
        <v>284</v>
      </c>
      <c r="CC1399">
        <v>8.2083561052781306E-2</v>
      </c>
      <c r="CD1399">
        <v>1.20543841100647</v>
      </c>
      <c r="CE1399">
        <v>3.8014802646969001</v>
      </c>
      <c r="CF1399">
        <v>2.6616939960187298</v>
      </c>
      <c r="CG1399">
        <v>0.75427422813380995</v>
      </c>
      <c r="CH1399">
        <v>2.0911444618428598</v>
      </c>
      <c r="CI1399">
        <v>5.5538557266686102</v>
      </c>
      <c r="CJ1399">
        <v>3.2227862197781398</v>
      </c>
      <c r="CK1399">
        <v>0.61890026184241898</v>
      </c>
      <c r="CL1399">
        <v>1.32661326613266</v>
      </c>
      <c r="CM1399">
        <v>1.7452749872297</v>
      </c>
      <c r="CN1399">
        <v>1.8266250414734699</v>
      </c>
      <c r="CO1399">
        <v>1.7772868573590299</v>
      </c>
      <c r="CP1399">
        <v>3.7469631562913399</v>
      </c>
      <c r="CQ1399">
        <v>5.1353010601608897</v>
      </c>
      <c r="CR1399">
        <v>3.62158312852306</v>
      </c>
      <c r="CS1399">
        <v>0</v>
      </c>
      <c r="CT1399">
        <v>1.29810397603078</v>
      </c>
      <c r="CU1399">
        <v>2.29766228868358</v>
      </c>
      <c r="CV1399">
        <v>1.26298750869273</v>
      </c>
      <c r="CW1399">
        <v>2.0549875672699698</v>
      </c>
      <c r="CX1399">
        <v>3.9002616719110899</v>
      </c>
      <c r="CY1399">
        <v>7.4231065781005299</v>
      </c>
      <c r="CZ1399">
        <v>6.6879276505526697</v>
      </c>
      <c r="DA1399">
        <v>0.19517030578705299</v>
      </c>
      <c r="DB1399">
        <v>0.19662921348314599</v>
      </c>
      <c r="DC1399">
        <v>0.20266889670354801</v>
      </c>
      <c r="DD1399">
        <v>0.199683063832685</v>
      </c>
      <c r="DE1399">
        <v>2.0065152731221399E-2</v>
      </c>
      <c r="DF1399">
        <v>0.49210661941464101</v>
      </c>
      <c r="DG1399">
        <v>1.4650896247021299</v>
      </c>
      <c r="DH1399">
        <v>0.99304815801871205</v>
      </c>
      <c r="DI1399">
        <v>0.13711889014357201</v>
      </c>
      <c r="DJ1399">
        <v>2.51469627694317</v>
      </c>
      <c r="DK1399">
        <v>5.2783960962972296</v>
      </c>
      <c r="DL1399">
        <v>5.0464112334701801</v>
      </c>
      <c r="DM1399">
        <v>0.83516307345663499</v>
      </c>
      <c r="DN1399">
        <v>1.02951269732327</v>
      </c>
      <c r="DO1399">
        <v>2.79729562505175</v>
      </c>
      <c r="DP1399">
        <v>5.4850632192893798</v>
      </c>
      <c r="DQ1399">
        <v>0.32343866983759201</v>
      </c>
      <c r="DR1399">
        <v>1.3924014436579</v>
      </c>
      <c r="DS1399">
        <v>2.51328238901471</v>
      </c>
      <c r="DT1399">
        <v>1.8924796861409099</v>
      </c>
    </row>
    <row r="1400" spans="1:124" x14ac:dyDescent="0.35">
      <c r="A1400" s="19" t="str">
        <f t="shared" si="42"/>
        <v xml:space="preserve">  Ind [NCL+DQ] / [Capital + ALLL]--38717</v>
      </c>
      <c r="B1400" s="19" t="str">
        <f t="shared" si="43"/>
        <v xml:space="preserve">  Ind [NCL+DQ] / [Capital + ALLL]</v>
      </c>
      <c r="C1400">
        <v>12</v>
      </c>
      <c r="D1400" s="27">
        <v>38717</v>
      </c>
      <c r="E1400">
        <v>0.26828674802776498</v>
      </c>
      <c r="F1400">
        <v>0.78399676702364096</v>
      </c>
      <c r="G1400">
        <v>1.8449421610571199</v>
      </c>
      <c r="H1400">
        <v>1.2709245541674301</v>
      </c>
      <c r="I1400">
        <v>0.25180628194178301</v>
      </c>
      <c r="J1400">
        <v>0.80002782705485398</v>
      </c>
      <c r="K1400">
        <v>1.8960158278544701</v>
      </c>
      <c r="L1400">
        <v>1.3621490931156801</v>
      </c>
      <c r="M1400">
        <v>0.104123373404317</v>
      </c>
      <c r="N1400">
        <v>0.60735977134690999</v>
      </c>
      <c r="O1400">
        <v>1.7535014244153599</v>
      </c>
      <c r="P1400">
        <v>1.3285623987742901</v>
      </c>
      <c r="Q1400">
        <v>0.56188344642755295</v>
      </c>
      <c r="R1400">
        <v>1.44810941271118</v>
      </c>
      <c r="S1400">
        <v>2.1156980205115601</v>
      </c>
      <c r="T1400">
        <v>1.8640102563743</v>
      </c>
      <c r="U1400">
        <v>0.23793972550534701</v>
      </c>
      <c r="V1400">
        <v>0.74817219735321205</v>
      </c>
      <c r="W1400">
        <v>1.8359249014599199</v>
      </c>
      <c r="X1400">
        <v>1.2841519750444801</v>
      </c>
      <c r="Y1400">
        <v>0.30792076875742602</v>
      </c>
      <c r="Z1400">
        <v>0.73908545416925298</v>
      </c>
      <c r="AA1400">
        <v>1.8558339071133201</v>
      </c>
      <c r="AB1400">
        <v>1.43049303199056</v>
      </c>
      <c r="AC1400">
        <v>0.27948780110682098</v>
      </c>
      <c r="AD1400">
        <v>0.95906008862274295</v>
      </c>
      <c r="AE1400">
        <v>1.7070440916093099</v>
      </c>
      <c r="AF1400">
        <v>1.37902561389848</v>
      </c>
      <c r="AG1400">
        <v>0.117957881108899</v>
      </c>
      <c r="AH1400">
        <v>0.65093572009764</v>
      </c>
      <c r="AI1400">
        <v>2.1041168047019601</v>
      </c>
      <c r="AJ1400">
        <v>1.90794850151331</v>
      </c>
      <c r="AK1400">
        <v>0.28935365250004003</v>
      </c>
      <c r="AL1400">
        <v>0.83831434360427304</v>
      </c>
      <c r="AM1400">
        <v>1.86586155055</v>
      </c>
      <c r="AN1400">
        <v>1.3412136363782701</v>
      </c>
      <c r="AO1400">
        <v>0.31435766495669099</v>
      </c>
      <c r="AP1400">
        <v>0.91390091390091399</v>
      </c>
      <c r="AQ1400">
        <v>1.97710834076483</v>
      </c>
      <c r="AR1400">
        <v>1.3587990237154</v>
      </c>
      <c r="AS1400">
        <v>0.241648188518506</v>
      </c>
      <c r="AT1400">
        <v>0.72863263798315803</v>
      </c>
      <c r="AU1400">
        <v>1.7226311997705199</v>
      </c>
      <c r="AV1400">
        <v>1.2702790864384801</v>
      </c>
      <c r="AW1400">
        <v>0.64654944514016199</v>
      </c>
      <c r="AX1400">
        <v>1.2787723785166201</v>
      </c>
      <c r="AY1400">
        <v>2.5150285577738498</v>
      </c>
      <c r="AZ1400">
        <v>1.8185963433132599</v>
      </c>
      <c r="BA1400">
        <v>0.101383890099863</v>
      </c>
      <c r="BB1400">
        <v>0.46413502109704602</v>
      </c>
      <c r="BC1400">
        <v>1.4310426167636401</v>
      </c>
      <c r="BD1400">
        <v>1.18525099783816</v>
      </c>
      <c r="BE1400">
        <v>0.27088238409085402</v>
      </c>
      <c r="BF1400">
        <v>1.03727049621677</v>
      </c>
      <c r="BG1400">
        <v>1.57244586908451</v>
      </c>
      <c r="BH1400">
        <v>1.8865589307366999</v>
      </c>
      <c r="BI1400">
        <v>0.19733833797522901</v>
      </c>
      <c r="BJ1400">
        <v>0.25821120477408199</v>
      </c>
      <c r="BK1400">
        <v>1.5126239586291601</v>
      </c>
      <c r="BL1400">
        <v>0.914204275751901</v>
      </c>
      <c r="BM1400">
        <v>0.31379880833318402</v>
      </c>
      <c r="BN1400">
        <v>0.59035323279244201</v>
      </c>
      <c r="BO1400">
        <v>0.80475195085089402</v>
      </c>
      <c r="BP1400">
        <v>0.52819752639163597</v>
      </c>
      <c r="BQ1400">
        <v>1.1292554915653901</v>
      </c>
      <c r="BR1400">
        <v>1.4917949765790499</v>
      </c>
      <c r="BS1400">
        <v>1.6718877310689</v>
      </c>
      <c r="BT1400">
        <v>1.3093482460552399</v>
      </c>
      <c r="BU1400">
        <v>0.17434226831694699</v>
      </c>
      <c r="BV1400">
        <v>0.73546856465005905</v>
      </c>
      <c r="BW1400">
        <v>1.45064313851483</v>
      </c>
      <c r="BX1400">
        <v>1.22461826970902</v>
      </c>
      <c r="BZ1400" t="s">
        <v>284</v>
      </c>
      <c r="CC1400">
        <v>1.44593969645768E-2</v>
      </c>
      <c r="CD1400">
        <v>0.27222340245719201</v>
      </c>
      <c r="CE1400">
        <v>0.82290511527982502</v>
      </c>
      <c r="CF1400">
        <v>0.67949439589730198</v>
      </c>
      <c r="CG1400">
        <v>0.85297206807140702</v>
      </c>
      <c r="CH1400">
        <v>1.55611854475491</v>
      </c>
      <c r="CI1400">
        <v>2.4517205458347302</v>
      </c>
      <c r="CJ1400">
        <v>1.8748637960535399</v>
      </c>
      <c r="CK1400">
        <v>0.26972353337828697</v>
      </c>
      <c r="CL1400">
        <v>0.98757023667631505</v>
      </c>
      <c r="CM1400">
        <v>3.0479210711768898</v>
      </c>
      <c r="CN1400">
        <v>1.75257728071963</v>
      </c>
      <c r="CO1400">
        <v>0.16771790954250501</v>
      </c>
      <c r="CP1400">
        <v>0.25266020513567899</v>
      </c>
      <c r="CQ1400">
        <v>0.618551216324013</v>
      </c>
      <c r="CR1400">
        <v>0.51441722503966403</v>
      </c>
      <c r="CS1400">
        <v>0.180375107265867</v>
      </c>
      <c r="CT1400">
        <v>0.60858934974469403</v>
      </c>
      <c r="CU1400">
        <v>1.0007187337055801</v>
      </c>
      <c r="CV1400">
        <v>0.90222583709730797</v>
      </c>
      <c r="CW1400">
        <v>1.16231813664108</v>
      </c>
      <c r="CX1400">
        <v>1.30116665992054</v>
      </c>
      <c r="CY1400">
        <v>2.8874389963394198</v>
      </c>
      <c r="CZ1400">
        <v>1.97895887879546</v>
      </c>
      <c r="DA1400">
        <v>0.62772460869729796</v>
      </c>
      <c r="DB1400">
        <v>0.95505617977528101</v>
      </c>
      <c r="DC1400">
        <v>0.98071589901935596</v>
      </c>
      <c r="DD1400">
        <v>0.75394161188600906</v>
      </c>
      <c r="DE1400">
        <v>0</v>
      </c>
      <c r="DF1400">
        <v>1.10895649012241</v>
      </c>
      <c r="DG1400">
        <v>4.3730172226330604</v>
      </c>
      <c r="DH1400">
        <v>3.2640607325106501</v>
      </c>
      <c r="DI1400">
        <v>0.664950577533715</v>
      </c>
      <c r="DJ1400">
        <v>1.6001828780431999</v>
      </c>
      <c r="DK1400">
        <v>5.08583244372356</v>
      </c>
      <c r="DL1400">
        <v>3.5856545370183799</v>
      </c>
      <c r="DM1400">
        <v>0.150999867206556</v>
      </c>
      <c r="DN1400">
        <v>0.28721876495931098</v>
      </c>
      <c r="DO1400">
        <v>1.1235143858522501</v>
      </c>
      <c r="DP1400">
        <v>0.78093677620207702</v>
      </c>
      <c r="DQ1400">
        <v>0.21888983925140501</v>
      </c>
      <c r="DR1400">
        <v>0.37679426174620101</v>
      </c>
      <c r="DS1400">
        <v>1.0205726583661401</v>
      </c>
      <c r="DT1400">
        <v>1.09311875876281</v>
      </c>
    </row>
    <row r="1401" spans="1:124" x14ac:dyDescent="0.35">
      <c r="A1401" s="19" t="str">
        <f t="shared" si="42"/>
        <v xml:space="preserve">  OREO / [Capital + ALLL]--38717</v>
      </c>
      <c r="B1401" s="19" t="str">
        <f t="shared" si="43"/>
        <v xml:space="preserve">  OREO / [Capital + ALLL]</v>
      </c>
      <c r="C1401">
        <v>13</v>
      </c>
      <c r="D1401" s="27">
        <v>38717</v>
      </c>
      <c r="E1401">
        <v>0</v>
      </c>
      <c r="F1401">
        <v>0</v>
      </c>
      <c r="G1401">
        <v>1.19073107273138</v>
      </c>
      <c r="H1401">
        <v>0.78803263998664996</v>
      </c>
      <c r="I1401">
        <v>0</v>
      </c>
      <c r="J1401">
        <v>0</v>
      </c>
      <c r="K1401">
        <v>0.45215879284862598</v>
      </c>
      <c r="L1401">
        <v>0.70611790409411301</v>
      </c>
      <c r="M1401">
        <v>0</v>
      </c>
      <c r="N1401">
        <v>0</v>
      </c>
      <c r="O1401">
        <v>0.96588599032161704</v>
      </c>
      <c r="P1401">
        <v>0.91418074229318103</v>
      </c>
      <c r="Q1401">
        <v>0.45768686923990998</v>
      </c>
      <c r="R1401">
        <v>1.3542504692947199</v>
      </c>
      <c r="S1401">
        <v>2.16551068686065</v>
      </c>
      <c r="T1401">
        <v>1.65717313486947</v>
      </c>
      <c r="U1401">
        <v>0</v>
      </c>
      <c r="V1401">
        <v>0</v>
      </c>
      <c r="W1401">
        <v>0.72025122248580997</v>
      </c>
      <c r="X1401">
        <v>0.86512240277436603</v>
      </c>
      <c r="Y1401">
        <v>0</v>
      </c>
      <c r="Z1401">
        <v>0</v>
      </c>
      <c r="AA1401">
        <v>0.248000531484867</v>
      </c>
      <c r="AB1401">
        <v>0.60051626931034796</v>
      </c>
      <c r="AC1401">
        <v>0</v>
      </c>
      <c r="AD1401">
        <v>0</v>
      </c>
      <c r="AE1401">
        <v>0</v>
      </c>
      <c r="AF1401">
        <v>0.19693729012704</v>
      </c>
      <c r="AG1401">
        <v>0</v>
      </c>
      <c r="AH1401">
        <v>0</v>
      </c>
      <c r="AI1401">
        <v>0.18090906791376599</v>
      </c>
      <c r="AJ1401">
        <v>0.62146768980219902</v>
      </c>
      <c r="AK1401">
        <v>0</v>
      </c>
      <c r="AL1401">
        <v>0</v>
      </c>
      <c r="AM1401">
        <v>1.00305211797391</v>
      </c>
      <c r="AN1401">
        <v>0.79450215131756996</v>
      </c>
      <c r="AO1401">
        <v>0</v>
      </c>
      <c r="AP1401">
        <v>0</v>
      </c>
      <c r="AQ1401">
        <v>5.4087510997273901E-2</v>
      </c>
      <c r="AR1401">
        <v>0.44595606085457101</v>
      </c>
      <c r="AS1401">
        <v>0</v>
      </c>
      <c r="AT1401">
        <v>0</v>
      </c>
      <c r="AU1401">
        <v>0.679169164435247</v>
      </c>
      <c r="AV1401">
        <v>0.81653675078407695</v>
      </c>
      <c r="AW1401">
        <v>0</v>
      </c>
      <c r="AX1401">
        <v>0</v>
      </c>
      <c r="AY1401">
        <v>1.78509481481756</v>
      </c>
      <c r="AZ1401">
        <v>1.11073341745544</v>
      </c>
      <c r="BA1401">
        <v>0</v>
      </c>
      <c r="BB1401">
        <v>0</v>
      </c>
      <c r="BC1401">
        <v>0.43802533443826203</v>
      </c>
      <c r="BD1401">
        <v>0.67141948395018403</v>
      </c>
      <c r="BE1401">
        <v>0</v>
      </c>
      <c r="BF1401">
        <v>0</v>
      </c>
      <c r="BG1401">
        <v>0.30049661968967101</v>
      </c>
      <c r="BH1401">
        <v>0.40089089335116301</v>
      </c>
      <c r="BI1401">
        <v>4.0505996236191E-2</v>
      </c>
      <c r="BJ1401">
        <v>0.183144480080567</v>
      </c>
      <c r="BK1401">
        <v>0.37246237068048799</v>
      </c>
      <c r="BL1401">
        <v>0.68920603334763497</v>
      </c>
      <c r="BM1401">
        <v>0</v>
      </c>
      <c r="BN1401">
        <v>0</v>
      </c>
      <c r="BO1401">
        <v>1.32522691130175E-2</v>
      </c>
      <c r="BP1401">
        <v>1.32522691130175E-2</v>
      </c>
      <c r="BQ1401">
        <v>0</v>
      </c>
      <c r="BR1401">
        <v>0</v>
      </c>
      <c r="BS1401">
        <v>0.38046690307328601</v>
      </c>
      <c r="BT1401">
        <v>0.38046690307328601</v>
      </c>
      <c r="BU1401">
        <v>0</v>
      </c>
      <c r="BV1401">
        <v>1.38556021569802</v>
      </c>
      <c r="BW1401">
        <v>4.3259320802130796</v>
      </c>
      <c r="BX1401">
        <v>2.1227001030014798</v>
      </c>
      <c r="BZ1401" t="s">
        <v>284</v>
      </c>
      <c r="CC1401">
        <v>0</v>
      </c>
      <c r="CD1401">
        <v>0</v>
      </c>
      <c r="CE1401">
        <v>0.26628443758392401</v>
      </c>
      <c r="CF1401">
        <v>0.68563065324143402</v>
      </c>
      <c r="CG1401">
        <v>0</v>
      </c>
      <c r="CH1401">
        <v>0</v>
      </c>
      <c r="CI1401">
        <v>1.6838583250413199</v>
      </c>
      <c r="CJ1401">
        <v>1.13839901165446</v>
      </c>
      <c r="CK1401">
        <v>0</v>
      </c>
      <c r="CL1401">
        <v>0</v>
      </c>
      <c r="CM1401">
        <v>0</v>
      </c>
      <c r="CN1401">
        <v>0.78239019726643599</v>
      </c>
      <c r="CO1401">
        <v>0</v>
      </c>
      <c r="CP1401">
        <v>0</v>
      </c>
      <c r="CQ1401">
        <v>0</v>
      </c>
      <c r="CR1401">
        <v>0</v>
      </c>
      <c r="CS1401">
        <v>0</v>
      </c>
      <c r="CT1401">
        <v>0</v>
      </c>
      <c r="CU1401">
        <v>8.9515054564068497E-2</v>
      </c>
      <c r="CV1401">
        <v>1.17295598247972</v>
      </c>
      <c r="CW1401">
        <v>0</v>
      </c>
      <c r="CX1401">
        <v>0</v>
      </c>
      <c r="CY1401">
        <v>6.3823238701279497E-2</v>
      </c>
      <c r="CZ1401">
        <v>0.20049636210951599</v>
      </c>
      <c r="DA1401">
        <v>0</v>
      </c>
      <c r="DB1401">
        <v>0</v>
      </c>
      <c r="DC1401">
        <v>0</v>
      </c>
      <c r="DD1401">
        <v>0</v>
      </c>
      <c r="DE1401">
        <v>0.29625607856097402</v>
      </c>
      <c r="DF1401">
        <v>4.5303121968413196</v>
      </c>
      <c r="DG1401">
        <v>10.0223948154417</v>
      </c>
      <c r="DH1401">
        <v>5.7883386971613602</v>
      </c>
      <c r="DI1401">
        <v>0</v>
      </c>
      <c r="DJ1401">
        <v>0</v>
      </c>
      <c r="DK1401">
        <v>9.6942278951407702E-3</v>
      </c>
      <c r="DL1401">
        <v>0.66718539935007004</v>
      </c>
      <c r="DM1401">
        <v>0</v>
      </c>
      <c r="DN1401">
        <v>0</v>
      </c>
      <c r="DO1401">
        <v>0</v>
      </c>
      <c r="DP1401">
        <v>1.18782746968916</v>
      </c>
      <c r="DQ1401">
        <v>0</v>
      </c>
      <c r="DR1401">
        <v>0.101301425370644</v>
      </c>
      <c r="DS1401">
        <v>1.4525198715638299</v>
      </c>
      <c r="DT1401">
        <v>0.71885420677572898</v>
      </c>
    </row>
    <row r="1402" spans="1:124" x14ac:dyDescent="0.35">
      <c r="A1402" s="19" t="str">
        <f t="shared" si="42"/>
        <v>ROAA--38717</v>
      </c>
      <c r="B1402" s="19" t="str">
        <f t="shared" si="43"/>
        <v>ROAA</v>
      </c>
      <c r="C1402">
        <v>14</v>
      </c>
      <c r="D1402" s="27">
        <v>38717</v>
      </c>
      <c r="E1402">
        <v>1.105</v>
      </c>
      <c r="F1402">
        <v>1.33</v>
      </c>
      <c r="G1402">
        <v>1.7949999999999999</v>
      </c>
      <c r="H1402">
        <v>1.5017721518987299</v>
      </c>
      <c r="I1402">
        <v>0.94</v>
      </c>
      <c r="J1402">
        <v>1.28</v>
      </c>
      <c r="K1402">
        <v>1.7749999999999999</v>
      </c>
      <c r="L1402">
        <v>1.32303457106274</v>
      </c>
      <c r="M1402">
        <v>0.76</v>
      </c>
      <c r="N1402">
        <v>1.1100000000000001</v>
      </c>
      <c r="O1402">
        <v>1.49</v>
      </c>
      <c r="P1402">
        <v>1.0507595280075901</v>
      </c>
      <c r="Q1402">
        <v>1.01</v>
      </c>
      <c r="R1402">
        <v>1.1299999999999999</v>
      </c>
      <c r="S1402">
        <v>1.24</v>
      </c>
      <c r="T1402">
        <v>1.07217391304348</v>
      </c>
      <c r="U1402">
        <v>0.9</v>
      </c>
      <c r="V1402">
        <v>1.35</v>
      </c>
      <c r="W1402">
        <v>1.86</v>
      </c>
      <c r="X1402">
        <v>1.29252293577982</v>
      </c>
      <c r="Y1402">
        <v>1.115</v>
      </c>
      <c r="Z1402">
        <v>1.31</v>
      </c>
      <c r="AA1402">
        <v>1.7649999999999999</v>
      </c>
      <c r="AB1402">
        <v>1.3792307692307699</v>
      </c>
      <c r="AC1402">
        <v>0.95750000000000002</v>
      </c>
      <c r="AD1402">
        <v>1.2050000000000001</v>
      </c>
      <c r="AE1402">
        <v>1.58</v>
      </c>
      <c r="AF1402">
        <v>1.27510416666667</v>
      </c>
      <c r="AG1402">
        <v>0.91500000000000004</v>
      </c>
      <c r="AH1402">
        <v>1.26</v>
      </c>
      <c r="AI1402">
        <v>2.0299999999999998</v>
      </c>
      <c r="AJ1402">
        <v>1.6822988505747101</v>
      </c>
      <c r="AK1402">
        <v>0.9425</v>
      </c>
      <c r="AL1402">
        <v>1.3049999999999999</v>
      </c>
      <c r="AM1402">
        <v>1.61</v>
      </c>
      <c r="AN1402">
        <v>1.2339393939393899</v>
      </c>
      <c r="AO1402">
        <v>0.95</v>
      </c>
      <c r="AP1402">
        <v>1.23</v>
      </c>
      <c r="AQ1402">
        <v>1.68</v>
      </c>
      <c r="AR1402">
        <v>1.3439513677811601</v>
      </c>
      <c r="AS1402">
        <v>0.97</v>
      </c>
      <c r="AT1402">
        <v>1.36</v>
      </c>
      <c r="AU1402">
        <v>1.8</v>
      </c>
      <c r="AV1402">
        <v>1.3530122950819701</v>
      </c>
      <c r="AW1402">
        <v>0.92</v>
      </c>
      <c r="AX1402">
        <v>1.31</v>
      </c>
      <c r="AY1402">
        <v>1.7849999999999999</v>
      </c>
      <c r="AZ1402">
        <v>1.25982658959538</v>
      </c>
      <c r="BA1402">
        <v>0.87</v>
      </c>
      <c r="BB1402">
        <v>1.22</v>
      </c>
      <c r="BC1402">
        <v>1.76</v>
      </c>
      <c r="BD1402">
        <v>1.1790967741935501</v>
      </c>
      <c r="BE1402">
        <v>1.0375000000000001</v>
      </c>
      <c r="BF1402">
        <v>1.345</v>
      </c>
      <c r="BG1402">
        <v>1.9025000000000001</v>
      </c>
      <c r="BH1402">
        <v>1.66566666666667</v>
      </c>
      <c r="BI1402">
        <v>0.92500000000000004</v>
      </c>
      <c r="BJ1402">
        <v>1.25</v>
      </c>
      <c r="BK1402">
        <v>1.3574999999999999</v>
      </c>
      <c r="BL1402">
        <v>1.48166666666667</v>
      </c>
      <c r="BM1402">
        <v>1.9350000000000001</v>
      </c>
      <c r="BN1402">
        <v>2.0750000000000002</v>
      </c>
      <c r="BO1402">
        <v>2.3574999999999999</v>
      </c>
      <c r="BP1402">
        <v>2.2174999999999998</v>
      </c>
      <c r="BQ1402">
        <v>0.625</v>
      </c>
      <c r="BR1402">
        <v>1.05</v>
      </c>
      <c r="BS1402">
        <v>1.22</v>
      </c>
      <c r="BT1402">
        <v>0.79500000000000004</v>
      </c>
      <c r="BU1402">
        <v>0.65500000000000003</v>
      </c>
      <c r="BV1402">
        <v>0.87</v>
      </c>
      <c r="BW1402">
        <v>1.46</v>
      </c>
      <c r="BX1402">
        <v>0.48684210526315802</v>
      </c>
      <c r="BZ1402" t="s">
        <v>284</v>
      </c>
      <c r="CC1402">
        <v>0.8075</v>
      </c>
      <c r="CD1402">
        <v>1.375</v>
      </c>
      <c r="CE1402">
        <v>1.85</v>
      </c>
      <c r="CF1402">
        <v>1.05204918032787</v>
      </c>
      <c r="CG1402">
        <v>1.2625</v>
      </c>
      <c r="CH1402">
        <v>1.46</v>
      </c>
      <c r="CI1402">
        <v>1.81</v>
      </c>
      <c r="CJ1402">
        <v>1.58214285714286</v>
      </c>
      <c r="CK1402">
        <v>0.91</v>
      </c>
      <c r="CL1402">
        <v>1.17</v>
      </c>
      <c r="CM1402">
        <v>1.8</v>
      </c>
      <c r="CN1402">
        <v>1.3909523809523801</v>
      </c>
      <c r="CO1402">
        <v>1.0075000000000001</v>
      </c>
      <c r="CP1402">
        <v>1.165</v>
      </c>
      <c r="CQ1402">
        <v>1.5774999999999999</v>
      </c>
      <c r="CR1402">
        <v>1.32</v>
      </c>
      <c r="CS1402">
        <v>1.46</v>
      </c>
      <c r="CT1402">
        <v>1.7</v>
      </c>
      <c r="CU1402">
        <v>1.98</v>
      </c>
      <c r="CV1402">
        <v>1.6612499999999999</v>
      </c>
      <c r="CW1402">
        <v>1.01</v>
      </c>
      <c r="CX1402">
        <v>1.155</v>
      </c>
      <c r="CY1402">
        <v>1.4550000000000001</v>
      </c>
      <c r="CZ1402">
        <v>1.26833333333333</v>
      </c>
      <c r="DA1402">
        <v>1.54</v>
      </c>
      <c r="DB1402">
        <v>2.12</v>
      </c>
      <c r="DC1402">
        <v>2.23</v>
      </c>
      <c r="DD1402">
        <v>1.80666666666667</v>
      </c>
      <c r="DE1402">
        <v>1.3474999999999999</v>
      </c>
      <c r="DF1402">
        <v>1.87</v>
      </c>
      <c r="DG1402">
        <v>2.4075000000000002</v>
      </c>
      <c r="DH1402">
        <v>1.885</v>
      </c>
      <c r="DI1402">
        <v>0.86</v>
      </c>
      <c r="DJ1402">
        <v>1.18</v>
      </c>
      <c r="DK1402">
        <v>3.4</v>
      </c>
      <c r="DL1402">
        <v>2.3946666666666698</v>
      </c>
      <c r="DM1402">
        <v>0.66500000000000004</v>
      </c>
      <c r="DN1402">
        <v>1.3</v>
      </c>
      <c r="DO1402">
        <v>1.48</v>
      </c>
      <c r="DP1402">
        <v>1.0236363636363599</v>
      </c>
      <c r="DQ1402">
        <v>0.95499999999999996</v>
      </c>
      <c r="DR1402">
        <v>1.3049999999999999</v>
      </c>
      <c r="DS1402">
        <v>1.7450000000000001</v>
      </c>
      <c r="DT1402">
        <v>1.325</v>
      </c>
    </row>
    <row r="1403" spans="1:124" x14ac:dyDescent="0.35">
      <c r="A1403" s="19" t="str">
        <f t="shared" si="42"/>
        <v>NIM--38717</v>
      </c>
      <c r="B1403" s="19" t="str">
        <f t="shared" si="43"/>
        <v>NIM</v>
      </c>
      <c r="C1403">
        <v>15</v>
      </c>
      <c r="D1403" s="27">
        <v>38717</v>
      </c>
      <c r="E1403">
        <v>4.335</v>
      </c>
      <c r="F1403">
        <v>4.57</v>
      </c>
      <c r="G1403">
        <v>5.14</v>
      </c>
      <c r="H1403">
        <v>4.7386075949367097</v>
      </c>
      <c r="I1403">
        <v>4.1150000000000002</v>
      </c>
      <c r="J1403">
        <v>4.5</v>
      </c>
      <c r="K1403">
        <v>4.95</v>
      </c>
      <c r="L1403">
        <v>4.5454033290652998</v>
      </c>
      <c r="M1403">
        <v>3.75</v>
      </c>
      <c r="N1403">
        <v>4.25</v>
      </c>
      <c r="O1403">
        <v>4.74</v>
      </c>
      <c r="P1403">
        <v>4.2564098738640901</v>
      </c>
      <c r="Q1403">
        <v>4.21</v>
      </c>
      <c r="R1403">
        <v>4.5</v>
      </c>
      <c r="S1403">
        <v>5.08</v>
      </c>
      <c r="T1403">
        <v>4.5795652173913002</v>
      </c>
      <c r="U1403">
        <v>4.1375000000000002</v>
      </c>
      <c r="V1403">
        <v>4.5250000000000004</v>
      </c>
      <c r="W1403">
        <v>4.93</v>
      </c>
      <c r="X1403">
        <v>4.5061238532110099</v>
      </c>
      <c r="Y1403">
        <v>4.3925000000000001</v>
      </c>
      <c r="Z1403">
        <v>4.8550000000000004</v>
      </c>
      <c r="AA1403">
        <v>5.32</v>
      </c>
      <c r="AB1403">
        <v>4.93038461538461</v>
      </c>
      <c r="AC1403">
        <v>4.0674999999999999</v>
      </c>
      <c r="AD1403">
        <v>4.3550000000000004</v>
      </c>
      <c r="AE1403">
        <v>4.57</v>
      </c>
      <c r="AF1403">
        <v>4.3508333333333304</v>
      </c>
      <c r="AG1403">
        <v>4.04</v>
      </c>
      <c r="AH1403">
        <v>4.6399999999999997</v>
      </c>
      <c r="AI1403">
        <v>5.2750000000000004</v>
      </c>
      <c r="AJ1403">
        <v>5.3859770114942496</v>
      </c>
      <c r="AK1403">
        <v>4.0049999999999999</v>
      </c>
      <c r="AL1403">
        <v>4.3899999999999997</v>
      </c>
      <c r="AM1403">
        <v>4.72</v>
      </c>
      <c r="AN1403">
        <v>4.3275757575757599</v>
      </c>
      <c r="AO1403">
        <v>4.05</v>
      </c>
      <c r="AP1403">
        <v>4.42</v>
      </c>
      <c r="AQ1403">
        <v>4.8499999999999996</v>
      </c>
      <c r="AR1403">
        <v>4.4616109422492398</v>
      </c>
      <c r="AS1403">
        <v>4.1974999999999998</v>
      </c>
      <c r="AT1403">
        <v>4.5599999999999996</v>
      </c>
      <c r="AU1403">
        <v>5.0250000000000004</v>
      </c>
      <c r="AV1403">
        <v>4.6147336065573796</v>
      </c>
      <c r="AW1403">
        <v>4.03</v>
      </c>
      <c r="AX1403">
        <v>4.43</v>
      </c>
      <c r="AY1403">
        <v>4.7350000000000003</v>
      </c>
      <c r="AZ1403">
        <v>4.3713872832369898</v>
      </c>
      <c r="BA1403">
        <v>4.16</v>
      </c>
      <c r="BB1403">
        <v>4.57</v>
      </c>
      <c r="BC1403">
        <v>5.05</v>
      </c>
      <c r="BD1403">
        <v>4.5804516129032304</v>
      </c>
      <c r="BE1403">
        <v>3.8450000000000002</v>
      </c>
      <c r="BF1403">
        <v>4.3550000000000004</v>
      </c>
      <c r="BG1403">
        <v>4.8025000000000002</v>
      </c>
      <c r="BH1403">
        <v>5.16766666666667</v>
      </c>
      <c r="BI1403">
        <v>4.2074999999999996</v>
      </c>
      <c r="BJ1403">
        <v>4.53</v>
      </c>
      <c r="BK1403">
        <v>4.7850000000000001</v>
      </c>
      <c r="BL1403">
        <v>4.54</v>
      </c>
      <c r="BM1403">
        <v>4.3075000000000001</v>
      </c>
      <c r="BN1403">
        <v>4.4950000000000001</v>
      </c>
      <c r="BO1403">
        <v>4.7474999999999996</v>
      </c>
      <c r="BP1403">
        <v>4.5599999999999996</v>
      </c>
      <c r="BQ1403">
        <v>3.9525000000000001</v>
      </c>
      <c r="BR1403">
        <v>4.3099999999999996</v>
      </c>
      <c r="BS1403">
        <v>4.4050000000000002</v>
      </c>
      <c r="BT1403">
        <v>4.0475000000000003</v>
      </c>
      <c r="BU1403">
        <v>4.375</v>
      </c>
      <c r="BV1403">
        <v>4.67</v>
      </c>
      <c r="BW1403">
        <v>4.9950000000000001</v>
      </c>
      <c r="BX1403">
        <v>4.6478947368421002</v>
      </c>
      <c r="BZ1403" t="s">
        <v>284</v>
      </c>
      <c r="CC1403">
        <v>4.3174999999999999</v>
      </c>
      <c r="CD1403">
        <v>4.665</v>
      </c>
      <c r="CE1403">
        <v>5.07</v>
      </c>
      <c r="CF1403">
        <v>4.5918852459016399</v>
      </c>
      <c r="CG1403">
        <v>4.32</v>
      </c>
      <c r="CH1403">
        <v>4.59</v>
      </c>
      <c r="CI1403">
        <v>4.8899999999999997</v>
      </c>
      <c r="CJ1403">
        <v>4.6885714285714304</v>
      </c>
      <c r="CK1403">
        <v>3.82</v>
      </c>
      <c r="CL1403">
        <v>4.16</v>
      </c>
      <c r="CM1403">
        <v>4.45</v>
      </c>
      <c r="CN1403">
        <v>4.25</v>
      </c>
      <c r="CO1403">
        <v>4.3475000000000001</v>
      </c>
      <c r="CP1403">
        <v>4.5149999999999997</v>
      </c>
      <c r="CQ1403">
        <v>5.0199999999999996</v>
      </c>
      <c r="CR1403">
        <v>4.7450000000000001</v>
      </c>
      <c r="CS1403">
        <v>3.7949999999999999</v>
      </c>
      <c r="CT1403">
        <v>4.0949999999999998</v>
      </c>
      <c r="CU1403">
        <v>4.9725000000000001</v>
      </c>
      <c r="CV1403">
        <v>4.3362499999999997</v>
      </c>
      <c r="CW1403">
        <v>4.13</v>
      </c>
      <c r="CX1403">
        <v>4.5049999999999999</v>
      </c>
      <c r="CY1403">
        <v>4.9349999999999996</v>
      </c>
      <c r="CZ1403">
        <v>4.4249999999999998</v>
      </c>
      <c r="DA1403">
        <v>4.4349999999999996</v>
      </c>
      <c r="DB1403">
        <v>4.53</v>
      </c>
      <c r="DC1403">
        <v>4.8650000000000002</v>
      </c>
      <c r="DD1403">
        <v>4.6900000000000004</v>
      </c>
      <c r="DE1403">
        <v>3.38</v>
      </c>
      <c r="DF1403">
        <v>4.2450000000000001</v>
      </c>
      <c r="DG1403">
        <v>9.6174999999999997</v>
      </c>
      <c r="DH1403">
        <v>8.7524999999999995</v>
      </c>
      <c r="DI1403">
        <v>3.9049999999999998</v>
      </c>
      <c r="DJ1403">
        <v>5.04</v>
      </c>
      <c r="DK1403">
        <v>6.4450000000000003</v>
      </c>
      <c r="DL1403">
        <v>5.9039999999999999</v>
      </c>
      <c r="DM1403">
        <v>4.1500000000000004</v>
      </c>
      <c r="DN1403">
        <v>4.5199999999999996</v>
      </c>
      <c r="DO1403">
        <v>5.0549999999999997</v>
      </c>
      <c r="DP1403">
        <v>4.5890909090909098</v>
      </c>
      <c r="DQ1403">
        <v>4.01</v>
      </c>
      <c r="DR1403">
        <v>4.3849999999999998</v>
      </c>
      <c r="DS1403">
        <v>4.43</v>
      </c>
      <c r="DT1403">
        <v>4.2549999999999999</v>
      </c>
    </row>
    <row r="1404" spans="1:124" x14ac:dyDescent="0.35">
      <c r="A1404" s="19" t="str">
        <f t="shared" si="42"/>
        <v>Provisions / Avg Assets--38717</v>
      </c>
      <c r="B1404" s="19" t="str">
        <f t="shared" si="43"/>
        <v>Provisions / Avg Assets</v>
      </c>
      <c r="C1404">
        <v>16</v>
      </c>
      <c r="D1404" s="27">
        <v>38717</v>
      </c>
      <c r="E1404">
        <v>0.03</v>
      </c>
      <c r="F1404">
        <v>0.13</v>
      </c>
      <c r="G1404">
        <v>0.19500000000000001</v>
      </c>
      <c r="H1404">
        <v>0.15075949367088601</v>
      </c>
      <c r="I1404">
        <v>0.02</v>
      </c>
      <c r="J1404">
        <v>0.11</v>
      </c>
      <c r="K1404">
        <v>0.22</v>
      </c>
      <c r="L1404">
        <v>0.19010243277848901</v>
      </c>
      <c r="M1404">
        <v>0.03</v>
      </c>
      <c r="N1404">
        <v>0.12</v>
      </c>
      <c r="O1404">
        <v>0.26</v>
      </c>
      <c r="P1404">
        <v>0.198122880781228</v>
      </c>
      <c r="Q1404">
        <v>0.12</v>
      </c>
      <c r="R1404">
        <v>0.15</v>
      </c>
      <c r="S1404">
        <v>0.17499999999999999</v>
      </c>
      <c r="T1404">
        <v>0.15695652173912999</v>
      </c>
      <c r="U1404">
        <v>0.03</v>
      </c>
      <c r="V1404">
        <v>0.12</v>
      </c>
      <c r="W1404">
        <v>0.24</v>
      </c>
      <c r="X1404">
        <v>0.18256880733945</v>
      </c>
      <c r="Y1404">
        <v>3.2500000000000001E-2</v>
      </c>
      <c r="Z1404">
        <v>0.13</v>
      </c>
      <c r="AA1404">
        <v>0.27750000000000002</v>
      </c>
      <c r="AB1404">
        <v>0.20448717948718001</v>
      </c>
      <c r="AC1404">
        <v>0</v>
      </c>
      <c r="AD1404">
        <v>7.0000000000000007E-2</v>
      </c>
      <c r="AE1404">
        <v>0.16</v>
      </c>
      <c r="AF1404">
        <v>0.14020833333333299</v>
      </c>
      <c r="AG1404">
        <v>0</v>
      </c>
      <c r="AH1404">
        <v>0.1</v>
      </c>
      <c r="AI1404">
        <v>0.28000000000000003</v>
      </c>
      <c r="AJ1404">
        <v>0.49172413793103398</v>
      </c>
      <c r="AK1404">
        <v>0.04</v>
      </c>
      <c r="AL1404">
        <v>0.1</v>
      </c>
      <c r="AM1404">
        <v>0.17749999999999999</v>
      </c>
      <c r="AN1404">
        <v>0.15060606060606099</v>
      </c>
      <c r="AO1404">
        <v>0</v>
      </c>
      <c r="AP1404">
        <v>0.05</v>
      </c>
      <c r="AQ1404">
        <v>0.16</v>
      </c>
      <c r="AR1404">
        <v>0.117537993920973</v>
      </c>
      <c r="AS1404">
        <v>0.04</v>
      </c>
      <c r="AT1404">
        <v>0.13</v>
      </c>
      <c r="AU1404">
        <v>0.25</v>
      </c>
      <c r="AV1404">
        <v>0.21297131147541001</v>
      </c>
      <c r="AW1404">
        <v>0.04</v>
      </c>
      <c r="AX1404">
        <v>0.1</v>
      </c>
      <c r="AY1404">
        <v>0.17</v>
      </c>
      <c r="AZ1404">
        <v>0.179537572254335</v>
      </c>
      <c r="BA1404">
        <v>0.05</v>
      </c>
      <c r="BB1404">
        <v>0.17</v>
      </c>
      <c r="BC1404">
        <v>0.35</v>
      </c>
      <c r="BD1404">
        <v>0.262645161290323</v>
      </c>
      <c r="BE1404">
        <v>1.2500000000000001E-2</v>
      </c>
      <c r="BF1404">
        <v>6.5000000000000002E-2</v>
      </c>
      <c r="BG1404">
        <v>0.16500000000000001</v>
      </c>
      <c r="BH1404">
        <v>0.43099999999999999</v>
      </c>
      <c r="BI1404">
        <v>2.75E-2</v>
      </c>
      <c r="BJ1404">
        <v>7.4999999999999997E-2</v>
      </c>
      <c r="BK1404">
        <v>0.13</v>
      </c>
      <c r="BL1404">
        <v>8.6666666666666697E-2</v>
      </c>
      <c r="BM1404">
        <v>0.1225</v>
      </c>
      <c r="BN1404">
        <v>0.13500000000000001</v>
      </c>
      <c r="BO1404">
        <v>0.1875</v>
      </c>
      <c r="BP1404">
        <v>0.17499999999999999</v>
      </c>
      <c r="BQ1404">
        <v>1.4999999999999999E-2</v>
      </c>
      <c r="BR1404">
        <v>0.04</v>
      </c>
      <c r="BS1404">
        <v>0.17499999999999999</v>
      </c>
      <c r="BT1404">
        <v>0.15</v>
      </c>
      <c r="BU1404">
        <v>2.5000000000000001E-2</v>
      </c>
      <c r="BV1404">
        <v>0.08</v>
      </c>
      <c r="BW1404">
        <v>0.17499999999999999</v>
      </c>
      <c r="BX1404">
        <v>0.44578947368421001</v>
      </c>
      <c r="BZ1404" t="s">
        <v>284</v>
      </c>
      <c r="CC1404">
        <v>0.08</v>
      </c>
      <c r="CD1404">
        <v>0.16</v>
      </c>
      <c r="CE1404">
        <v>0.40250000000000002</v>
      </c>
      <c r="CF1404">
        <v>0.29377049180327902</v>
      </c>
      <c r="CG1404">
        <v>4.2500000000000003E-2</v>
      </c>
      <c r="CH1404">
        <v>0.17499999999999999</v>
      </c>
      <c r="CI1404">
        <v>0.2175</v>
      </c>
      <c r="CJ1404">
        <v>0.152857142857143</v>
      </c>
      <c r="CK1404">
        <v>0.05</v>
      </c>
      <c r="CL1404">
        <v>0.17</v>
      </c>
      <c r="CM1404">
        <v>0.34</v>
      </c>
      <c r="CN1404">
        <v>0.22428571428571401</v>
      </c>
      <c r="CO1404">
        <v>0.02</v>
      </c>
      <c r="CP1404">
        <v>9.5000000000000001E-2</v>
      </c>
      <c r="CQ1404">
        <v>0.16250000000000001</v>
      </c>
      <c r="CR1404">
        <v>0.10666666666666701</v>
      </c>
      <c r="CS1404">
        <v>0</v>
      </c>
      <c r="CT1404">
        <v>0.04</v>
      </c>
      <c r="CU1404">
        <v>6.25E-2</v>
      </c>
      <c r="CV1404">
        <v>4.6249999999999999E-2</v>
      </c>
      <c r="CW1404">
        <v>1.4999999999999999E-2</v>
      </c>
      <c r="CX1404">
        <v>0.09</v>
      </c>
      <c r="CY1404">
        <v>0.22</v>
      </c>
      <c r="CZ1404">
        <v>0.18</v>
      </c>
      <c r="DA1404">
        <v>7.4999999999999997E-2</v>
      </c>
      <c r="DB1404">
        <v>0.15</v>
      </c>
      <c r="DC1404">
        <v>0.505</v>
      </c>
      <c r="DD1404">
        <v>0.336666666666667</v>
      </c>
      <c r="DE1404">
        <v>0</v>
      </c>
      <c r="DF1404">
        <v>0</v>
      </c>
      <c r="DG1404">
        <v>0.90749999999999997</v>
      </c>
      <c r="DH1404">
        <v>0.90749999999999997</v>
      </c>
      <c r="DI1404">
        <v>0.14000000000000001</v>
      </c>
      <c r="DJ1404">
        <v>0.38</v>
      </c>
      <c r="DK1404">
        <v>1.41</v>
      </c>
      <c r="DL1404">
        <v>1.2746666666666699</v>
      </c>
      <c r="DM1404">
        <v>4.4999999999999998E-2</v>
      </c>
      <c r="DN1404">
        <v>0.11</v>
      </c>
      <c r="DO1404">
        <v>0.16500000000000001</v>
      </c>
      <c r="DP1404">
        <v>0.12090909090909099</v>
      </c>
      <c r="DQ1404">
        <v>6.25E-2</v>
      </c>
      <c r="DR1404">
        <v>8.5000000000000006E-2</v>
      </c>
      <c r="DS1404">
        <v>0.1225</v>
      </c>
      <c r="DT1404">
        <v>9.3333333333333296E-2</v>
      </c>
    </row>
    <row r="1405" spans="1:124" x14ac:dyDescent="0.35">
      <c r="A1405" s="19" t="str">
        <f t="shared" si="42"/>
        <v>Negative Earners (last 4 qtrs)--38717</v>
      </c>
      <c r="B1405" s="19" t="str">
        <f t="shared" si="43"/>
        <v>Negative Earners (last 4 qtrs)</v>
      </c>
      <c r="C1405">
        <v>17</v>
      </c>
      <c r="D1405" s="27">
        <v>38717</v>
      </c>
      <c r="F1405">
        <v>2.5316455696202498</v>
      </c>
      <c r="H1405">
        <v>2</v>
      </c>
      <c r="J1405">
        <v>4.6540880503144697</v>
      </c>
      <c r="L1405">
        <v>37</v>
      </c>
      <c r="N1405">
        <v>6.3139704904958096</v>
      </c>
      <c r="P1405">
        <v>475</v>
      </c>
      <c r="R1405">
        <v>4.3478260869565197</v>
      </c>
      <c r="T1405">
        <v>1</v>
      </c>
      <c r="V1405">
        <v>6.0810810810810798</v>
      </c>
      <c r="X1405">
        <v>27</v>
      </c>
      <c r="Z1405">
        <v>5.1282051282051304</v>
      </c>
      <c r="AB1405">
        <v>4</v>
      </c>
      <c r="AD1405">
        <v>1.0416666666666701</v>
      </c>
      <c r="AF1405">
        <v>1</v>
      </c>
      <c r="AH1405">
        <v>1.14942528735632</v>
      </c>
      <c r="AI1405"/>
      <c r="AJ1405">
        <v>1</v>
      </c>
      <c r="AK1405"/>
      <c r="AL1405">
        <v>4.5454545454545503</v>
      </c>
      <c r="AN1405">
        <v>3</v>
      </c>
      <c r="AP1405">
        <v>2.08955223880597</v>
      </c>
      <c r="AR1405">
        <v>7</v>
      </c>
      <c r="AT1405">
        <v>4.8387096774193603</v>
      </c>
      <c r="AV1405">
        <v>24</v>
      </c>
      <c r="AX1405">
        <v>4</v>
      </c>
      <c r="AZ1405">
        <v>7</v>
      </c>
      <c r="BB1405">
        <v>8.2802547770700592</v>
      </c>
      <c r="BD1405">
        <v>13</v>
      </c>
      <c r="BF1405">
        <v>0</v>
      </c>
      <c r="BH1405">
        <v>0</v>
      </c>
      <c r="BJ1405">
        <v>0</v>
      </c>
      <c r="BL1405">
        <v>0</v>
      </c>
      <c r="BN1405">
        <v>0</v>
      </c>
      <c r="BP1405">
        <v>0</v>
      </c>
      <c r="BR1405">
        <v>25</v>
      </c>
      <c r="BT1405">
        <v>1</v>
      </c>
      <c r="BV1405">
        <v>5.2631578947368398</v>
      </c>
      <c r="BX1405">
        <v>1</v>
      </c>
      <c r="BZ1405" t="s">
        <v>285</v>
      </c>
      <c r="CB1405">
        <v>0</v>
      </c>
      <c r="CD1405">
        <v>11.290322580645199</v>
      </c>
      <c r="CF1405">
        <v>14</v>
      </c>
      <c r="CH1405">
        <v>0</v>
      </c>
      <c r="CJ1405">
        <v>0</v>
      </c>
      <c r="CL1405">
        <v>4.7619047619047601</v>
      </c>
      <c r="CN1405">
        <v>1</v>
      </c>
      <c r="CP1405">
        <v>0</v>
      </c>
      <c r="CR1405">
        <v>0</v>
      </c>
      <c r="CT1405">
        <v>0</v>
      </c>
      <c r="CV1405">
        <v>0</v>
      </c>
      <c r="CX1405">
        <v>0</v>
      </c>
      <c r="CZ1405">
        <v>0</v>
      </c>
      <c r="DB1405">
        <v>0</v>
      </c>
      <c r="DD1405">
        <v>0</v>
      </c>
      <c r="DF1405">
        <v>0</v>
      </c>
      <c r="DH1405">
        <v>0</v>
      </c>
      <c r="DJ1405">
        <v>6.6666666666666696</v>
      </c>
      <c r="DL1405">
        <v>1</v>
      </c>
      <c r="DN1405">
        <v>9.0909090909090899</v>
      </c>
      <c r="DP1405">
        <v>1</v>
      </c>
      <c r="DR1405">
        <v>0</v>
      </c>
      <c r="DT1405">
        <v>0</v>
      </c>
    </row>
    <row r="1406" spans="1:124" x14ac:dyDescent="0.35">
      <c r="A1406" s="19" t="str">
        <f t="shared" si="42"/>
        <v>Noncore Funding / Liab--38717</v>
      </c>
      <c r="B1406" s="19" t="str">
        <f t="shared" si="43"/>
        <v>Noncore Funding / Liab</v>
      </c>
      <c r="C1406">
        <v>18</v>
      </c>
      <c r="D1406" s="27">
        <v>38717</v>
      </c>
      <c r="E1406">
        <v>12.355860874244399</v>
      </c>
      <c r="F1406">
        <v>18.015769675925899</v>
      </c>
      <c r="G1406">
        <v>24.281131475549699</v>
      </c>
      <c r="H1406">
        <v>21.526507837482999</v>
      </c>
      <c r="I1406">
        <v>11.2501805574242</v>
      </c>
      <c r="J1406">
        <v>17.817060835219898</v>
      </c>
      <c r="K1406">
        <v>26.912030296225002</v>
      </c>
      <c r="L1406">
        <v>21.330352757994699</v>
      </c>
      <c r="M1406">
        <v>13.6184042508884</v>
      </c>
      <c r="N1406">
        <v>21.374045801526702</v>
      </c>
      <c r="O1406">
        <v>31.1118789638546</v>
      </c>
      <c r="P1406">
        <v>24.6580831940488</v>
      </c>
      <c r="Q1406">
        <v>14.5220167575758</v>
      </c>
      <c r="R1406">
        <v>18.412679707753899</v>
      </c>
      <c r="S1406">
        <v>24.3940343674921</v>
      </c>
      <c r="T1406">
        <v>18.732591379422399</v>
      </c>
      <c r="U1406">
        <v>11.0550145163647</v>
      </c>
      <c r="V1406">
        <v>17.7402048763716</v>
      </c>
      <c r="W1406">
        <v>27.769654924303101</v>
      </c>
      <c r="X1406">
        <v>21.5727869171569</v>
      </c>
      <c r="Y1406">
        <v>11.394044180684</v>
      </c>
      <c r="Z1406">
        <v>17.8345547155647</v>
      </c>
      <c r="AA1406">
        <v>26.859685301842099</v>
      </c>
      <c r="AB1406">
        <v>20.940978760717201</v>
      </c>
      <c r="AC1406">
        <v>10.625062729901501</v>
      </c>
      <c r="AD1406">
        <v>15.4768969976415</v>
      </c>
      <c r="AE1406">
        <v>23.844788254038502</v>
      </c>
      <c r="AF1406">
        <v>19.084811021028599</v>
      </c>
      <c r="AG1406">
        <v>12.212778664621201</v>
      </c>
      <c r="AH1406">
        <v>20.036954051672001</v>
      </c>
      <c r="AI1406">
        <v>26.824618620109899</v>
      </c>
      <c r="AJ1406">
        <v>23.772028831762299</v>
      </c>
      <c r="AK1406">
        <v>12.7752251535921</v>
      </c>
      <c r="AL1406">
        <v>19.329517683197299</v>
      </c>
      <c r="AM1406">
        <v>29.576608512210601</v>
      </c>
      <c r="AN1406">
        <v>23.5444629210531</v>
      </c>
      <c r="AO1406">
        <v>10.475102259323901</v>
      </c>
      <c r="AP1406">
        <v>15.2131264490815</v>
      </c>
      <c r="AQ1406">
        <v>23.856482765610799</v>
      </c>
      <c r="AR1406">
        <v>18.095897407342498</v>
      </c>
      <c r="AS1406">
        <v>12.6573513667689</v>
      </c>
      <c r="AT1406">
        <v>20.523680294782</v>
      </c>
      <c r="AU1406">
        <v>30.051058249157698</v>
      </c>
      <c r="AV1406">
        <v>23.9494961783032</v>
      </c>
      <c r="AW1406">
        <v>9.6886234029182408</v>
      </c>
      <c r="AX1406">
        <v>16.134057426774</v>
      </c>
      <c r="AY1406">
        <v>23.8183511798286</v>
      </c>
      <c r="AZ1406">
        <v>18.716869660944699</v>
      </c>
      <c r="BA1406">
        <v>10.234247686597699</v>
      </c>
      <c r="BB1406">
        <v>18.5211099203784</v>
      </c>
      <c r="BC1406">
        <v>27.067005106281901</v>
      </c>
      <c r="BD1406">
        <v>21.393572476603602</v>
      </c>
      <c r="BE1406">
        <v>7.7582254583793899</v>
      </c>
      <c r="BF1406">
        <v>18.637150949633298</v>
      </c>
      <c r="BG1406">
        <v>26.805804153604399</v>
      </c>
      <c r="BH1406">
        <v>22.2041837322103</v>
      </c>
      <c r="BI1406">
        <v>10.406604803619601</v>
      </c>
      <c r="BJ1406">
        <v>15.653116239287799</v>
      </c>
      <c r="BK1406">
        <v>24.000742217551799</v>
      </c>
      <c r="BL1406">
        <v>22.759090529620899</v>
      </c>
      <c r="BM1406">
        <v>31.510885558936099</v>
      </c>
      <c r="BN1406">
        <v>38.8864749695679</v>
      </c>
      <c r="BO1406">
        <v>40.567667569013601</v>
      </c>
      <c r="BP1406">
        <v>33.192078158381797</v>
      </c>
      <c r="BQ1406">
        <v>10.308402957703199</v>
      </c>
      <c r="BR1406">
        <v>20.2758726610971</v>
      </c>
      <c r="BS1406">
        <v>36.325435210398702</v>
      </c>
      <c r="BT1406">
        <v>26.357965507004799</v>
      </c>
      <c r="BU1406">
        <v>7.7650550076284501</v>
      </c>
      <c r="BV1406">
        <v>12.625569929940299</v>
      </c>
      <c r="BW1406">
        <v>21.235532761900402</v>
      </c>
      <c r="BX1406">
        <v>18.536704970878102</v>
      </c>
      <c r="BZ1406" t="s">
        <v>284</v>
      </c>
      <c r="CC1406">
        <v>12.6206426056024</v>
      </c>
      <c r="CD1406">
        <v>22.336678850441899</v>
      </c>
      <c r="CE1406">
        <v>36.090305323239797</v>
      </c>
      <c r="CF1406">
        <v>25.913842015495</v>
      </c>
      <c r="CG1406">
        <v>17.334526148522698</v>
      </c>
      <c r="CH1406">
        <v>23.766217935635499</v>
      </c>
      <c r="CI1406">
        <v>30.974623620298001</v>
      </c>
      <c r="CJ1406">
        <v>28.352856369218401</v>
      </c>
      <c r="CK1406">
        <v>11.347843749331901</v>
      </c>
      <c r="CL1406">
        <v>19.9786963186199</v>
      </c>
      <c r="CM1406">
        <v>26.883352680298799</v>
      </c>
      <c r="CN1406">
        <v>24.719054147719199</v>
      </c>
      <c r="CO1406">
        <v>14.799011096233</v>
      </c>
      <c r="CP1406">
        <v>17.6515484468304</v>
      </c>
      <c r="CQ1406">
        <v>20.293074193959299</v>
      </c>
      <c r="CR1406">
        <v>18.3826672448469</v>
      </c>
      <c r="CS1406">
        <v>11.5693091884563</v>
      </c>
      <c r="CT1406">
        <v>14.360107294277499</v>
      </c>
      <c r="CU1406">
        <v>26.954314798026001</v>
      </c>
      <c r="CV1406">
        <v>18.447190018154298</v>
      </c>
      <c r="CW1406">
        <v>11.349936010333501</v>
      </c>
      <c r="CX1406">
        <v>18.1140360824614</v>
      </c>
      <c r="CY1406">
        <v>35.021914237610503</v>
      </c>
      <c r="CZ1406">
        <v>21.953413446423799</v>
      </c>
      <c r="DA1406">
        <v>22.7195548637788</v>
      </c>
      <c r="DB1406">
        <v>25.3598186119874</v>
      </c>
      <c r="DC1406">
        <v>27.1636723872322</v>
      </c>
      <c r="DD1406">
        <v>24.802211963344899</v>
      </c>
      <c r="DE1406">
        <v>17.883666177416899</v>
      </c>
      <c r="DF1406">
        <v>19.753040294451498</v>
      </c>
      <c r="DG1406">
        <v>21.509997051194201</v>
      </c>
      <c r="DH1406">
        <v>19.640622934159602</v>
      </c>
      <c r="DI1406">
        <v>22.536428481082499</v>
      </c>
      <c r="DJ1406">
        <v>31.2516460363445</v>
      </c>
      <c r="DK1406">
        <v>72.530352225605796</v>
      </c>
      <c r="DL1406">
        <v>46.259172948489997</v>
      </c>
      <c r="DM1406">
        <v>9.4214138521550908</v>
      </c>
      <c r="DN1406">
        <v>13.586322590791699</v>
      </c>
      <c r="DO1406">
        <v>22.0998691957011</v>
      </c>
      <c r="DP1406">
        <v>16.5138695596575</v>
      </c>
      <c r="DQ1406">
        <v>13.635562648427801</v>
      </c>
      <c r="DR1406">
        <v>18.4694431131316</v>
      </c>
      <c r="DS1406">
        <v>32.778036830536202</v>
      </c>
      <c r="DT1406">
        <v>24.431346300692699</v>
      </c>
    </row>
    <row r="1407" spans="1:124" x14ac:dyDescent="0.35">
      <c r="A1407" s="19" t="str">
        <f t="shared" si="42"/>
        <v>Brokered Dep / Liab--38717</v>
      </c>
      <c r="B1407" s="19" t="str">
        <f t="shared" si="43"/>
        <v>Brokered Dep / Liab</v>
      </c>
      <c r="C1407">
        <v>19</v>
      </c>
      <c r="D1407" s="27">
        <v>38717</v>
      </c>
      <c r="E1407">
        <v>0</v>
      </c>
      <c r="F1407">
        <v>0</v>
      </c>
      <c r="G1407">
        <v>1.7199155032286999</v>
      </c>
      <c r="H1407">
        <v>2.73807824377942</v>
      </c>
      <c r="I1407">
        <v>0</v>
      </c>
      <c r="J1407">
        <v>0</v>
      </c>
      <c r="K1407">
        <v>3.1060202336107099</v>
      </c>
      <c r="L1407">
        <v>3.0549719081733402</v>
      </c>
      <c r="M1407">
        <v>0</v>
      </c>
      <c r="N1407">
        <v>0</v>
      </c>
      <c r="O1407">
        <v>1.91750664293921</v>
      </c>
      <c r="P1407">
        <v>2.5073302155120101</v>
      </c>
      <c r="Q1407">
        <v>0</v>
      </c>
      <c r="R1407">
        <v>0</v>
      </c>
      <c r="S1407">
        <v>0</v>
      </c>
      <c r="T1407">
        <v>0.62885392730522105</v>
      </c>
      <c r="U1407">
        <v>0</v>
      </c>
      <c r="V1407">
        <v>0</v>
      </c>
      <c r="W1407">
        <v>4.4209870672342699</v>
      </c>
      <c r="X1407">
        <v>3.6992011423025302</v>
      </c>
      <c r="Y1407">
        <v>0</v>
      </c>
      <c r="Z1407">
        <v>0</v>
      </c>
      <c r="AA1407">
        <v>1.9205441022386101</v>
      </c>
      <c r="AB1407">
        <v>2.3469368770927801</v>
      </c>
      <c r="AC1407">
        <v>0</v>
      </c>
      <c r="AD1407">
        <v>0</v>
      </c>
      <c r="AE1407">
        <v>0.87699519282448202</v>
      </c>
      <c r="AF1407">
        <v>2.1202155895785801</v>
      </c>
      <c r="AG1407">
        <v>0</v>
      </c>
      <c r="AH1407">
        <v>0</v>
      </c>
      <c r="AI1407">
        <v>2.1851778800366302</v>
      </c>
      <c r="AJ1407">
        <v>1.96759290535783</v>
      </c>
      <c r="AK1407">
        <v>0</v>
      </c>
      <c r="AL1407">
        <v>0</v>
      </c>
      <c r="AM1407">
        <v>6.08268091876766</v>
      </c>
      <c r="AN1407">
        <v>4.4481594759996801</v>
      </c>
      <c r="AO1407">
        <v>0</v>
      </c>
      <c r="AP1407">
        <v>0</v>
      </c>
      <c r="AQ1407">
        <v>1.4286424224205401</v>
      </c>
      <c r="AR1407">
        <v>1.8664739067370399</v>
      </c>
      <c r="AS1407">
        <v>0</v>
      </c>
      <c r="AT1407">
        <v>0</v>
      </c>
      <c r="AU1407">
        <v>6.1714608593387803</v>
      </c>
      <c r="AV1407">
        <v>4.1898969444706404</v>
      </c>
      <c r="AW1407">
        <v>0</v>
      </c>
      <c r="AX1407">
        <v>0</v>
      </c>
      <c r="AY1407">
        <v>1.1103898233635601</v>
      </c>
      <c r="AZ1407">
        <v>1.88560672094231</v>
      </c>
      <c r="BA1407">
        <v>0</v>
      </c>
      <c r="BB1407">
        <v>0</v>
      </c>
      <c r="BC1407">
        <v>6.28051218627661</v>
      </c>
      <c r="BD1407">
        <v>3.8556916249966702</v>
      </c>
      <c r="BE1407">
        <v>0</v>
      </c>
      <c r="BF1407">
        <v>0</v>
      </c>
      <c r="BG1407">
        <v>2.1181199899423002</v>
      </c>
      <c r="BH1407">
        <v>2.24205877654965</v>
      </c>
      <c r="BI1407">
        <v>0</v>
      </c>
      <c r="BJ1407">
        <v>0.69707784965424902</v>
      </c>
      <c r="BK1407">
        <v>3.8650213066448802</v>
      </c>
      <c r="BL1407">
        <v>3.6652416212128802</v>
      </c>
      <c r="BM1407">
        <v>0.57507616047916599</v>
      </c>
      <c r="BN1407">
        <v>1.8425734980955599</v>
      </c>
      <c r="BO1407">
        <v>4.62721673437541</v>
      </c>
      <c r="BP1407">
        <v>3.3597193967590102</v>
      </c>
      <c r="BQ1407">
        <v>1.10793334991296</v>
      </c>
      <c r="BR1407">
        <v>3.3213762111398299</v>
      </c>
      <c r="BS1407">
        <v>9.5108563181562396</v>
      </c>
      <c r="BT1407">
        <v>7.2974134569293598</v>
      </c>
      <c r="BU1407">
        <v>0</v>
      </c>
      <c r="BV1407">
        <v>0</v>
      </c>
      <c r="BW1407">
        <v>0.88115653000323502</v>
      </c>
      <c r="BX1407">
        <v>3.29881814700471</v>
      </c>
      <c r="BZ1407" t="s">
        <v>284</v>
      </c>
      <c r="CC1407">
        <v>0</v>
      </c>
      <c r="CD1407">
        <v>0.70623439849184699</v>
      </c>
      <c r="CE1407">
        <v>10.3001515799721</v>
      </c>
      <c r="CF1407">
        <v>6.0827785698413903</v>
      </c>
      <c r="CG1407">
        <v>0.47569399191971901</v>
      </c>
      <c r="CH1407">
        <v>2.8866949122947698</v>
      </c>
      <c r="CI1407">
        <v>7.7108045181627798</v>
      </c>
      <c r="CJ1407">
        <v>5.7204404563624198</v>
      </c>
      <c r="CK1407">
        <v>0</v>
      </c>
      <c r="CL1407">
        <v>0</v>
      </c>
      <c r="CM1407">
        <v>7.1501272264631002</v>
      </c>
      <c r="CN1407">
        <v>5.5890404792746704</v>
      </c>
      <c r="CO1407">
        <v>0</v>
      </c>
      <c r="CP1407">
        <v>0.35225655549449802</v>
      </c>
      <c r="CQ1407">
        <v>0.78600022363773803</v>
      </c>
      <c r="CR1407">
        <v>1.3900073492346601</v>
      </c>
      <c r="CS1407">
        <v>0</v>
      </c>
      <c r="CT1407">
        <v>0</v>
      </c>
      <c r="CU1407">
        <v>4.7076951793966204</v>
      </c>
      <c r="CV1407">
        <v>2.9380906814221799</v>
      </c>
      <c r="CW1407">
        <v>0</v>
      </c>
      <c r="CX1407">
        <v>2.7682806356696998</v>
      </c>
      <c r="CY1407">
        <v>3.2123190449346999</v>
      </c>
      <c r="CZ1407">
        <v>3.1853028314665099</v>
      </c>
      <c r="DA1407">
        <v>0.86935626971608804</v>
      </c>
      <c r="DB1407">
        <v>1.7387125394321801</v>
      </c>
      <c r="DC1407">
        <v>1.93743265336049</v>
      </c>
      <c r="DD1407">
        <v>1.291621768907</v>
      </c>
      <c r="DE1407">
        <v>0</v>
      </c>
      <c r="DF1407">
        <v>0</v>
      </c>
      <c r="DG1407">
        <v>0.64343514758195397</v>
      </c>
      <c r="DH1407">
        <v>0.64343514758195397</v>
      </c>
      <c r="DI1407">
        <v>0</v>
      </c>
      <c r="DJ1407">
        <v>0</v>
      </c>
      <c r="DK1407">
        <v>5.6092531476849699</v>
      </c>
      <c r="DL1407">
        <v>3.4127194744001002</v>
      </c>
      <c r="DM1407">
        <v>0</v>
      </c>
      <c r="DN1407">
        <v>0</v>
      </c>
      <c r="DO1407">
        <v>3.1744029401452099</v>
      </c>
      <c r="DP1407">
        <v>2.5469116599120301</v>
      </c>
      <c r="DQ1407">
        <v>0</v>
      </c>
      <c r="DR1407">
        <v>0</v>
      </c>
      <c r="DS1407">
        <v>2.0211041773336098</v>
      </c>
      <c r="DT1407">
        <v>3.6049217217901202</v>
      </c>
    </row>
    <row r="1408" spans="1:124" x14ac:dyDescent="0.35">
      <c r="A1408" s="19" t="str">
        <f t="shared" si="42"/>
        <v>Liquid Assets / Assets--38717</v>
      </c>
      <c r="B1408" s="19" t="str">
        <f t="shared" si="43"/>
        <v>Liquid Assets / Assets</v>
      </c>
      <c r="C1408">
        <v>20</v>
      </c>
      <c r="D1408" s="27">
        <v>38717</v>
      </c>
      <c r="E1408">
        <v>9.2401621844837205</v>
      </c>
      <c r="F1408">
        <v>17.253398113468101</v>
      </c>
      <c r="G1408">
        <v>23.402805341366701</v>
      </c>
      <c r="H1408">
        <v>18.398027632066601</v>
      </c>
      <c r="I1408">
        <v>8.1364002372589805</v>
      </c>
      <c r="J1408">
        <v>14.5826874126811</v>
      </c>
      <c r="K1408">
        <v>23.500921758117101</v>
      </c>
      <c r="L1408">
        <v>17.208170980610799</v>
      </c>
      <c r="M1408">
        <v>8.4175454807122403</v>
      </c>
      <c r="N1408">
        <v>15.191561944193399</v>
      </c>
      <c r="O1408">
        <v>25.567835947713899</v>
      </c>
      <c r="P1408">
        <v>18.199067110994999</v>
      </c>
      <c r="Q1408">
        <v>12.6407068380396</v>
      </c>
      <c r="R1408">
        <v>23.168702187625801</v>
      </c>
      <c r="S1408">
        <v>30.017015023600202</v>
      </c>
      <c r="T1408">
        <v>22.729498644218999</v>
      </c>
      <c r="U1408">
        <v>8.0910314588457304</v>
      </c>
      <c r="V1408">
        <v>14.654060295011201</v>
      </c>
      <c r="W1408">
        <v>23.407458531076699</v>
      </c>
      <c r="X1408">
        <v>16.9758817818126</v>
      </c>
      <c r="Y1408">
        <v>10.184315863918799</v>
      </c>
      <c r="Z1408">
        <v>17.149692060505199</v>
      </c>
      <c r="AA1408">
        <v>25.939878158575699</v>
      </c>
      <c r="AB1408">
        <v>19.5962225448888</v>
      </c>
      <c r="AC1408">
        <v>6.6720827307744903</v>
      </c>
      <c r="AD1408">
        <v>11.1158837594002</v>
      </c>
      <c r="AE1408">
        <v>21.2973704154609</v>
      </c>
      <c r="AF1408">
        <v>15.3076037152323</v>
      </c>
      <c r="AG1408">
        <v>7.0238156057512997</v>
      </c>
      <c r="AH1408">
        <v>12.719155053113701</v>
      </c>
      <c r="AI1408">
        <v>20.486906012838201</v>
      </c>
      <c r="AJ1408">
        <v>16.994444113066901</v>
      </c>
      <c r="AK1408">
        <v>9.9799795416848092</v>
      </c>
      <c r="AL1408">
        <v>16.4035370346257</v>
      </c>
      <c r="AM1408">
        <v>26.751610575987002</v>
      </c>
      <c r="AN1408">
        <v>18.497530286935898</v>
      </c>
      <c r="AO1408">
        <v>8.9902764010129506</v>
      </c>
      <c r="AP1408">
        <v>16.838163464669499</v>
      </c>
      <c r="AQ1408">
        <v>27.2140362569152</v>
      </c>
      <c r="AR1408">
        <v>19.2968049207932</v>
      </c>
      <c r="AS1408">
        <v>7.0589140196904401</v>
      </c>
      <c r="AT1408">
        <v>12.660816888989199</v>
      </c>
      <c r="AU1408">
        <v>19.552890586784901</v>
      </c>
      <c r="AV1408">
        <v>14.5155889821953</v>
      </c>
      <c r="AW1408">
        <v>9.0173088719674599</v>
      </c>
      <c r="AX1408">
        <v>16.443980634013698</v>
      </c>
      <c r="AY1408">
        <v>25.793305798804798</v>
      </c>
      <c r="AZ1408">
        <v>18.252074835278201</v>
      </c>
      <c r="BA1408">
        <v>9.3904555815080393</v>
      </c>
      <c r="BB1408">
        <v>15.2893896444078</v>
      </c>
      <c r="BC1408">
        <v>23.4472103600319</v>
      </c>
      <c r="BD1408">
        <v>17.765608968398499</v>
      </c>
      <c r="BE1408">
        <v>9.9388630604229906</v>
      </c>
      <c r="BF1408">
        <v>18.137867612084602</v>
      </c>
      <c r="BG1408">
        <v>28.020048851114002</v>
      </c>
      <c r="BH1408">
        <v>24.873260020717101</v>
      </c>
      <c r="BI1408">
        <v>5.5968880088329103</v>
      </c>
      <c r="BJ1408">
        <v>7.3290574395783397</v>
      </c>
      <c r="BK1408">
        <v>12.945954844763</v>
      </c>
      <c r="BL1408">
        <v>7.8634319484266904</v>
      </c>
      <c r="BM1408">
        <v>9.4001451993049496</v>
      </c>
      <c r="BN1408">
        <v>11.878586965480499</v>
      </c>
      <c r="BO1408">
        <v>15.751842906447299</v>
      </c>
      <c r="BP1408">
        <v>13.273401140271799</v>
      </c>
      <c r="BQ1408">
        <v>17.043806435133099</v>
      </c>
      <c r="BR1408">
        <v>23.360330260076999</v>
      </c>
      <c r="BS1408">
        <v>34.401257705288103</v>
      </c>
      <c r="BT1408">
        <v>28.084733880344199</v>
      </c>
      <c r="BU1408">
        <v>8.0222413297553103</v>
      </c>
      <c r="BV1408">
        <v>16.3403941672488</v>
      </c>
      <c r="BW1408">
        <v>27.098712704194501</v>
      </c>
      <c r="BX1408">
        <v>17.867421308982699</v>
      </c>
      <c r="BZ1408" t="s">
        <v>284</v>
      </c>
      <c r="CC1408">
        <v>6.7171097463844198</v>
      </c>
      <c r="CD1408">
        <v>12.367841006756899</v>
      </c>
      <c r="CE1408">
        <v>19.9298682262535</v>
      </c>
      <c r="CF1408">
        <v>15.3560994327865</v>
      </c>
      <c r="CG1408">
        <v>10.327549504660601</v>
      </c>
      <c r="CH1408">
        <v>13.740442991689999</v>
      </c>
      <c r="CI1408">
        <v>18.592345760319098</v>
      </c>
      <c r="CJ1408">
        <v>16.848196909022999</v>
      </c>
      <c r="CK1408">
        <v>5.6962124048421297</v>
      </c>
      <c r="CL1408">
        <v>13.2575039494471</v>
      </c>
      <c r="CM1408">
        <v>23.8003490934063</v>
      </c>
      <c r="CN1408">
        <v>16.3456672548391</v>
      </c>
      <c r="CO1408">
        <v>8.9576214898370292</v>
      </c>
      <c r="CP1408">
        <v>14.5370540692698</v>
      </c>
      <c r="CQ1408">
        <v>15.726691494322701</v>
      </c>
      <c r="CR1408">
        <v>13.2174307391073</v>
      </c>
      <c r="CS1408">
        <v>8.1910616747564102</v>
      </c>
      <c r="CT1408">
        <v>16.524368945769901</v>
      </c>
      <c r="CU1408">
        <v>34.670355843297997</v>
      </c>
      <c r="CV1408">
        <v>23.076372947432301</v>
      </c>
      <c r="CW1408">
        <v>4.86945728412433</v>
      </c>
      <c r="CX1408">
        <v>9.7831478823157703</v>
      </c>
      <c r="CY1408">
        <v>15.9545193878379</v>
      </c>
      <c r="CZ1408">
        <v>11.577293259331601</v>
      </c>
      <c r="DA1408">
        <v>11.7772208876268</v>
      </c>
      <c r="DB1408">
        <v>14.4383190689922</v>
      </c>
      <c r="DC1408">
        <v>17.380345545142301</v>
      </c>
      <c r="DD1408">
        <v>14.6256045988487</v>
      </c>
      <c r="DE1408">
        <v>19.301761290313198</v>
      </c>
      <c r="DF1408">
        <v>20.982679493248899</v>
      </c>
      <c r="DG1408">
        <v>24.9807081888328</v>
      </c>
      <c r="DH1408">
        <v>23.2997899858971</v>
      </c>
      <c r="DI1408">
        <v>8.0009277505176009</v>
      </c>
      <c r="DJ1408">
        <v>12.719155053113701</v>
      </c>
      <c r="DK1408">
        <v>15.720855947270801</v>
      </c>
      <c r="DL1408">
        <v>17.087835970365798</v>
      </c>
      <c r="DM1408">
        <v>5.7993361377892301</v>
      </c>
      <c r="DN1408">
        <v>12.1350455401491</v>
      </c>
      <c r="DO1408">
        <v>14.9918738152732</v>
      </c>
      <c r="DP1408">
        <v>12.5754282743438</v>
      </c>
      <c r="DQ1408">
        <v>14.1032065258602</v>
      </c>
      <c r="DR1408">
        <v>21.446928716832101</v>
      </c>
      <c r="DS1408">
        <v>29.292106742091299</v>
      </c>
      <c r="DT1408">
        <v>20.3425322341105</v>
      </c>
    </row>
    <row r="1409" spans="1:124" x14ac:dyDescent="0.35">
      <c r="A1409" s="19" t="str">
        <f t="shared" si="42"/>
        <v>Net Loan Growth (last 4 qtrs)--38717</v>
      </c>
      <c r="B1409" s="19" t="str">
        <f t="shared" si="43"/>
        <v>Net Loan Growth (last 4 qtrs)</v>
      </c>
      <c r="C1409">
        <v>21</v>
      </c>
      <c r="D1409" s="27">
        <v>38717</v>
      </c>
      <c r="E1409">
        <v>1.78</v>
      </c>
      <c r="F1409">
        <v>6.82</v>
      </c>
      <c r="G1409">
        <v>12.695</v>
      </c>
      <c r="H1409">
        <v>9.5867088607594901</v>
      </c>
      <c r="I1409">
        <v>1.89</v>
      </c>
      <c r="J1409">
        <v>7.38</v>
      </c>
      <c r="K1409">
        <v>14.08</v>
      </c>
      <c r="L1409">
        <v>9.12134889753567</v>
      </c>
      <c r="M1409">
        <v>2.34</v>
      </c>
      <c r="N1409">
        <v>8.5399999999999991</v>
      </c>
      <c r="O1409">
        <v>17.32</v>
      </c>
      <c r="P1409">
        <v>13.279162245182899</v>
      </c>
      <c r="Q1409">
        <v>1.625</v>
      </c>
      <c r="R1409">
        <v>3.73</v>
      </c>
      <c r="S1409">
        <v>5.1550000000000002</v>
      </c>
      <c r="T1409">
        <v>4.9865217391304304</v>
      </c>
      <c r="U1409">
        <v>1.23</v>
      </c>
      <c r="V1409">
        <v>7.32</v>
      </c>
      <c r="W1409">
        <v>14.15</v>
      </c>
      <c r="X1409">
        <v>9.5538927738927697</v>
      </c>
      <c r="Y1409">
        <v>4.3125</v>
      </c>
      <c r="Z1409">
        <v>8.5350000000000001</v>
      </c>
      <c r="AA1409">
        <v>16.344999999999999</v>
      </c>
      <c r="AB1409">
        <v>10.7297368421053</v>
      </c>
      <c r="AC1409">
        <v>3.6</v>
      </c>
      <c r="AD1409">
        <v>8.4749999999999996</v>
      </c>
      <c r="AE1409">
        <v>13.08</v>
      </c>
      <c r="AF1409">
        <v>10.404375</v>
      </c>
      <c r="AG1409">
        <v>0.27</v>
      </c>
      <c r="AH1409">
        <v>7.12</v>
      </c>
      <c r="AI1409">
        <v>13.2925</v>
      </c>
      <c r="AJ1409">
        <v>6.2476744186046496</v>
      </c>
      <c r="AK1409">
        <v>3.1675</v>
      </c>
      <c r="AL1409">
        <v>8.0449999999999999</v>
      </c>
      <c r="AM1409">
        <v>15.092499999999999</v>
      </c>
      <c r="AN1409">
        <v>11.776969696969701</v>
      </c>
      <c r="AO1409">
        <v>0.27500000000000002</v>
      </c>
      <c r="AP1409">
        <v>5.35</v>
      </c>
      <c r="AQ1409">
        <v>11.03</v>
      </c>
      <c r="AR1409">
        <v>6.2247720364741603</v>
      </c>
      <c r="AS1409">
        <v>3.9824999999999999</v>
      </c>
      <c r="AT1409">
        <v>9.19</v>
      </c>
      <c r="AU1409">
        <v>16.3125</v>
      </c>
      <c r="AV1409">
        <v>11.771239669421499</v>
      </c>
      <c r="AW1409">
        <v>2.29</v>
      </c>
      <c r="AX1409">
        <v>7.0049999999999999</v>
      </c>
      <c r="AY1409">
        <v>13.58</v>
      </c>
      <c r="AZ1409">
        <v>8.2168604651162802</v>
      </c>
      <c r="BA1409">
        <v>0.66</v>
      </c>
      <c r="BB1409">
        <v>7.76</v>
      </c>
      <c r="BC1409">
        <v>15</v>
      </c>
      <c r="BD1409">
        <v>10.5794701986755</v>
      </c>
      <c r="BE1409">
        <v>-3</v>
      </c>
      <c r="BF1409">
        <v>3.94</v>
      </c>
      <c r="BG1409">
        <v>7.05</v>
      </c>
      <c r="BH1409">
        <v>3.7006896551724102</v>
      </c>
      <c r="BI1409">
        <v>8.9774999999999991</v>
      </c>
      <c r="BJ1409">
        <v>10.385</v>
      </c>
      <c r="BK1409">
        <v>10.78</v>
      </c>
      <c r="BL1409">
        <v>10.725</v>
      </c>
      <c r="BM1409">
        <v>11.38</v>
      </c>
      <c r="BN1409">
        <v>19.63</v>
      </c>
      <c r="BO1409">
        <v>29.91</v>
      </c>
      <c r="BP1409">
        <v>21.66</v>
      </c>
      <c r="BQ1409">
        <v>2.9849999999999999</v>
      </c>
      <c r="BR1409">
        <v>11.275</v>
      </c>
      <c r="BS1409">
        <v>37.44</v>
      </c>
      <c r="BT1409">
        <v>29.15</v>
      </c>
      <c r="BU1409">
        <v>2</v>
      </c>
      <c r="BV1409">
        <v>7.34</v>
      </c>
      <c r="BW1409">
        <v>13.005000000000001</v>
      </c>
      <c r="BX1409">
        <v>8.22842105263158</v>
      </c>
      <c r="BZ1409" t="s">
        <v>284</v>
      </c>
      <c r="CC1409">
        <v>3.9525000000000001</v>
      </c>
      <c r="CD1409">
        <v>9.9749999999999996</v>
      </c>
      <c r="CE1409">
        <v>18.934999999999999</v>
      </c>
      <c r="CF1409">
        <v>20.7868103448276</v>
      </c>
      <c r="CG1409">
        <v>-0.40500000000000003</v>
      </c>
      <c r="CH1409">
        <v>2.5350000000000001</v>
      </c>
      <c r="CI1409">
        <v>7.7125000000000004</v>
      </c>
      <c r="CJ1409">
        <v>10.890714285714299</v>
      </c>
      <c r="CK1409">
        <v>7.11</v>
      </c>
      <c r="CL1409">
        <v>10.52</v>
      </c>
      <c r="CM1409">
        <v>14.52</v>
      </c>
      <c r="CN1409">
        <v>13.5766666666667</v>
      </c>
      <c r="CO1409">
        <v>11.07</v>
      </c>
      <c r="CP1409">
        <v>11.895</v>
      </c>
      <c r="CQ1409">
        <v>12.6075</v>
      </c>
      <c r="CR1409">
        <v>12.616666666666699</v>
      </c>
      <c r="CS1409">
        <v>4.4325000000000001</v>
      </c>
      <c r="CT1409">
        <v>8.1850000000000005</v>
      </c>
      <c r="CU1409">
        <v>15.8675</v>
      </c>
      <c r="CV1409">
        <v>9.6487499999999997</v>
      </c>
      <c r="CW1409">
        <v>11.885</v>
      </c>
      <c r="CX1409">
        <v>15.67</v>
      </c>
      <c r="CY1409">
        <v>22.78</v>
      </c>
      <c r="CZ1409">
        <v>24.160833333333301</v>
      </c>
      <c r="DA1409">
        <v>4.6550000000000002</v>
      </c>
      <c r="DB1409">
        <v>8.26</v>
      </c>
      <c r="DC1409">
        <v>9.48</v>
      </c>
      <c r="DD1409">
        <v>6.67</v>
      </c>
      <c r="DE1409">
        <v>12.01</v>
      </c>
      <c r="DF1409">
        <v>13.66</v>
      </c>
      <c r="DG1409">
        <v>14.82</v>
      </c>
      <c r="DH1409">
        <v>13.17</v>
      </c>
      <c r="DI1409">
        <v>-2.7250000000000001</v>
      </c>
      <c r="DJ1409">
        <v>9.2349999999999994</v>
      </c>
      <c r="DK1409">
        <v>15.0025</v>
      </c>
      <c r="DL1409">
        <v>2.9649999999999999</v>
      </c>
      <c r="DM1409">
        <v>4.87</v>
      </c>
      <c r="DN1409">
        <v>8.92</v>
      </c>
      <c r="DO1409">
        <v>14.78</v>
      </c>
      <c r="DP1409">
        <v>8.9781818181818203</v>
      </c>
      <c r="DQ1409">
        <v>7.5674999999999999</v>
      </c>
      <c r="DR1409">
        <v>13.345000000000001</v>
      </c>
      <c r="DS1409">
        <v>18.612500000000001</v>
      </c>
      <c r="DT1409">
        <v>13.605</v>
      </c>
    </row>
    <row r="1410" spans="1:124" x14ac:dyDescent="0.35">
      <c r="A1410" s="19" t="str">
        <f t="shared" si="42"/>
        <v>Banks w/ Loan Growth (last 4 qtrs)--38717</v>
      </c>
      <c r="B1410" s="19" t="str">
        <f t="shared" si="43"/>
        <v>Banks w/ Loan Growth (last 4 qtrs)</v>
      </c>
      <c r="C1410">
        <v>22</v>
      </c>
      <c r="D1410" s="27">
        <v>38717</v>
      </c>
      <c r="F1410">
        <v>82.278481012658204</v>
      </c>
      <c r="J1410">
        <v>79.748427672955998</v>
      </c>
      <c r="N1410">
        <v>79.954805263857494</v>
      </c>
      <c r="R1410">
        <v>86.956521739130395</v>
      </c>
      <c r="V1410">
        <v>76.801801801801801</v>
      </c>
      <c r="Z1410">
        <v>82.051282051282001</v>
      </c>
      <c r="AD1410">
        <v>88.5416666666667</v>
      </c>
      <c r="AH1410">
        <v>74.712643678160902</v>
      </c>
      <c r="AI1410"/>
      <c r="AK1410"/>
      <c r="AL1410">
        <v>87.878787878787904</v>
      </c>
      <c r="AP1410">
        <v>75.820895522388099</v>
      </c>
      <c r="AT1410">
        <v>86.088709677419303</v>
      </c>
      <c r="AX1410">
        <v>84.571428571428598</v>
      </c>
      <c r="BB1410">
        <v>75.159235668789805</v>
      </c>
      <c r="BF1410">
        <v>63.3333333333333</v>
      </c>
      <c r="BJ1410">
        <v>100</v>
      </c>
      <c r="BN1410">
        <v>100</v>
      </c>
      <c r="BR1410">
        <v>75</v>
      </c>
      <c r="BV1410">
        <v>78.947368421052602</v>
      </c>
      <c r="BZ1410" t="s">
        <v>285</v>
      </c>
      <c r="CD1410">
        <v>81.451612903225794</v>
      </c>
      <c r="CH1410">
        <v>71.428571428571402</v>
      </c>
      <c r="CL1410">
        <v>95.238095238095198</v>
      </c>
      <c r="CP1410">
        <v>100</v>
      </c>
      <c r="CT1410">
        <v>87.5</v>
      </c>
      <c r="CX1410">
        <v>91.6666666666667</v>
      </c>
      <c r="DB1410">
        <v>100</v>
      </c>
      <c r="DF1410">
        <v>100</v>
      </c>
      <c r="DJ1410">
        <v>60</v>
      </c>
      <c r="DN1410">
        <v>81.818181818181799</v>
      </c>
      <c r="DR1410">
        <v>83.3333333333333</v>
      </c>
    </row>
    <row r="1411" spans="1:124" x14ac:dyDescent="0.35">
      <c r="A1411" s="19" t="str">
        <f t="shared" ref="A1411:A1474" si="44">B1411&amp;"--"&amp;D1411</f>
        <v>Equity / Assets--38807</v>
      </c>
      <c r="B1411" s="19" t="str">
        <f t="shared" ref="B1411:B1474" si="45">VLOOKUP(C1411,labels,2,FALSE)</f>
        <v>Equity / Assets</v>
      </c>
      <c r="C1411">
        <v>1</v>
      </c>
      <c r="D1411" s="27">
        <v>38807</v>
      </c>
      <c r="E1411">
        <v>8.9077518567314709</v>
      </c>
      <c r="F1411">
        <v>10.004337413016</v>
      </c>
      <c r="G1411">
        <v>11.586928086163301</v>
      </c>
      <c r="H1411">
        <v>10.6362346387205</v>
      </c>
      <c r="I1411">
        <v>8.5529176770617603</v>
      </c>
      <c r="J1411">
        <v>9.9190747518320705</v>
      </c>
      <c r="K1411">
        <v>11.905406253431901</v>
      </c>
      <c r="L1411">
        <v>10.7393595059766</v>
      </c>
      <c r="M1411">
        <v>8.3285246539371691</v>
      </c>
      <c r="N1411">
        <v>9.7262582618405293</v>
      </c>
      <c r="O1411">
        <v>12.2002764578108</v>
      </c>
      <c r="P1411">
        <v>11.187470752474299</v>
      </c>
      <c r="Q1411">
        <v>9.5351033180883693</v>
      </c>
      <c r="R1411">
        <v>10.655121189898599</v>
      </c>
      <c r="S1411">
        <v>11.5468298740885</v>
      </c>
      <c r="T1411">
        <v>11.1807323257938</v>
      </c>
      <c r="U1411">
        <v>8.4713771952567392</v>
      </c>
      <c r="V1411">
        <v>9.8259837590578094</v>
      </c>
      <c r="W1411">
        <v>11.71119022964</v>
      </c>
      <c r="X1411">
        <v>10.6198619886499</v>
      </c>
      <c r="Y1411">
        <v>8.6249369942446794</v>
      </c>
      <c r="Z1411">
        <v>9.7233909029398191</v>
      </c>
      <c r="AA1411">
        <v>11.6019139711634</v>
      </c>
      <c r="AB1411">
        <v>10.496516403142</v>
      </c>
      <c r="AC1411">
        <v>8.4760535845469605</v>
      </c>
      <c r="AD1411">
        <v>9.85034961988368</v>
      </c>
      <c r="AE1411">
        <v>11.4142896964094</v>
      </c>
      <c r="AF1411">
        <v>10.3067468135285</v>
      </c>
      <c r="AG1411">
        <v>9.3166058960163305</v>
      </c>
      <c r="AH1411">
        <v>11.1732134412966</v>
      </c>
      <c r="AI1411">
        <v>15.414755441496901</v>
      </c>
      <c r="AJ1411">
        <v>12.7651644881387</v>
      </c>
      <c r="AK1411">
        <v>8.4161416155751905</v>
      </c>
      <c r="AL1411">
        <v>9.7525270481861099</v>
      </c>
      <c r="AM1411">
        <v>11.6434681335419</v>
      </c>
      <c r="AN1411">
        <v>10.5778602227057</v>
      </c>
      <c r="AO1411">
        <v>8.6277701727773906</v>
      </c>
      <c r="AP1411">
        <v>10.214921286789901</v>
      </c>
      <c r="AQ1411">
        <v>12.4138066133835</v>
      </c>
      <c r="AR1411">
        <v>10.881296814774901</v>
      </c>
      <c r="AS1411">
        <v>8.3404512722619195</v>
      </c>
      <c r="AT1411">
        <v>9.5973501707897704</v>
      </c>
      <c r="AU1411">
        <v>11.207599800005299</v>
      </c>
      <c r="AV1411">
        <v>10.161686679156499</v>
      </c>
      <c r="AW1411">
        <v>8.2302001132928506</v>
      </c>
      <c r="AX1411">
        <v>9.6494103134932399</v>
      </c>
      <c r="AY1411">
        <v>11.114061519003799</v>
      </c>
      <c r="AZ1411">
        <v>10.2917623562941</v>
      </c>
      <c r="BA1411">
        <v>8.7518437023962097</v>
      </c>
      <c r="BB1411">
        <v>10.115878967427401</v>
      </c>
      <c r="BC1411">
        <v>12.1655871585469</v>
      </c>
      <c r="BD1411">
        <v>11.114365365012</v>
      </c>
      <c r="BE1411">
        <v>9.2152110627915302</v>
      </c>
      <c r="BF1411">
        <v>11.1011242309502</v>
      </c>
      <c r="BG1411">
        <v>14.6579830063227</v>
      </c>
      <c r="BH1411">
        <v>13.664542525302499</v>
      </c>
      <c r="BI1411">
        <v>8.5133651215049202</v>
      </c>
      <c r="BJ1411">
        <v>10.3245032626987</v>
      </c>
      <c r="BK1411">
        <v>12.441981769399</v>
      </c>
      <c r="BL1411">
        <v>11.0470642494448</v>
      </c>
      <c r="BM1411">
        <v>7.6469287192141797</v>
      </c>
      <c r="BN1411">
        <v>8.2649348373580001</v>
      </c>
      <c r="BO1411">
        <v>9.5027985767795702</v>
      </c>
      <c r="BP1411">
        <v>8.8847924586357401</v>
      </c>
      <c r="BQ1411">
        <v>8.2989713149187203</v>
      </c>
      <c r="BR1411">
        <v>10.712673642603599</v>
      </c>
      <c r="BS1411">
        <v>13.0990480640755</v>
      </c>
      <c r="BT1411">
        <v>10.6853457363906</v>
      </c>
      <c r="BU1411">
        <v>7.9115607674841799</v>
      </c>
      <c r="BV1411">
        <v>9.6288916562889195</v>
      </c>
      <c r="BW1411">
        <v>10.9949133702421</v>
      </c>
      <c r="BX1411">
        <v>9.6920189870670903</v>
      </c>
      <c r="BZ1411" t="s">
        <v>284</v>
      </c>
      <c r="CC1411">
        <v>8.4768007951820206</v>
      </c>
      <c r="CD1411">
        <v>9.6889811831233708</v>
      </c>
      <c r="CE1411">
        <v>11.8612874767098</v>
      </c>
      <c r="CF1411">
        <v>11.4174901356291</v>
      </c>
      <c r="CG1411">
        <v>8.6341154099973192</v>
      </c>
      <c r="CH1411">
        <v>9.8278875975394993</v>
      </c>
      <c r="CI1411">
        <v>12.2262192508865</v>
      </c>
      <c r="CJ1411">
        <v>10.3456461731892</v>
      </c>
      <c r="CK1411">
        <v>8.1958473247787804</v>
      </c>
      <c r="CL1411">
        <v>10.400398430574899</v>
      </c>
      <c r="CM1411">
        <v>12.1673020303448</v>
      </c>
      <c r="CN1411">
        <v>10.3746454928991</v>
      </c>
      <c r="CO1411">
        <v>8.0518591545130302</v>
      </c>
      <c r="CP1411">
        <v>8.8551924884394495</v>
      </c>
      <c r="CQ1411">
        <v>10.3900309446656</v>
      </c>
      <c r="CR1411">
        <v>9.3134868638763297</v>
      </c>
      <c r="CS1411">
        <v>8.2001127569596299</v>
      </c>
      <c r="CT1411">
        <v>9.9145967911668595</v>
      </c>
      <c r="CU1411">
        <v>14.2305444489515</v>
      </c>
      <c r="CV1411">
        <v>12.5239035549615</v>
      </c>
      <c r="CW1411">
        <v>8.3577404093639505</v>
      </c>
      <c r="CX1411">
        <v>8.7639411856796201</v>
      </c>
      <c r="CY1411">
        <v>10.1773428593483</v>
      </c>
      <c r="CZ1411">
        <v>9.3319479860140895</v>
      </c>
      <c r="DA1411">
        <v>8.51030058115734</v>
      </c>
      <c r="DB1411">
        <v>9.1341576822568094</v>
      </c>
      <c r="DC1411">
        <v>9.2198774421781806</v>
      </c>
      <c r="DD1411">
        <v>8.7753994548047398</v>
      </c>
      <c r="DE1411">
        <v>11.2495790413309</v>
      </c>
      <c r="DF1411">
        <v>13.545972922447101</v>
      </c>
      <c r="DG1411">
        <v>16.934309529594199</v>
      </c>
      <c r="DH1411">
        <v>14.637915648478</v>
      </c>
      <c r="DI1411">
        <v>9.5803285063249302</v>
      </c>
      <c r="DJ1411">
        <v>13.076596039563199</v>
      </c>
      <c r="DK1411">
        <v>17.978106384813199</v>
      </c>
      <c r="DL1411">
        <v>15.8363861366159</v>
      </c>
      <c r="DM1411">
        <v>9.6612100658843598</v>
      </c>
      <c r="DN1411">
        <v>11.066544713009099</v>
      </c>
      <c r="DO1411">
        <v>12.4793485791664</v>
      </c>
      <c r="DP1411">
        <v>11.416257939984799</v>
      </c>
      <c r="DQ1411">
        <v>10.1118335386428</v>
      </c>
      <c r="DR1411">
        <v>11.3073801524228</v>
      </c>
      <c r="DS1411">
        <v>12.1800624251076</v>
      </c>
      <c r="DT1411">
        <v>11.235200757374299</v>
      </c>
    </row>
    <row r="1412" spans="1:124" x14ac:dyDescent="0.35">
      <c r="A1412" s="19" t="str">
        <f t="shared" si="44"/>
        <v>Total Risk Based Capital Ratio--38807</v>
      </c>
      <c r="B1412" s="19" t="str">
        <f t="shared" si="45"/>
        <v>Total Risk Based Capital Ratio</v>
      </c>
      <c r="C1412">
        <v>2</v>
      </c>
      <c r="D1412" s="27">
        <v>38807</v>
      </c>
      <c r="E1412">
        <v>13.02</v>
      </c>
      <c r="F1412">
        <v>14.67</v>
      </c>
      <c r="G1412">
        <v>17.2</v>
      </c>
      <c r="H1412">
        <v>15.9158227848101</v>
      </c>
      <c r="I1412">
        <v>11.95</v>
      </c>
      <c r="J1412">
        <v>13.99</v>
      </c>
      <c r="K1412">
        <v>17.899999999999999</v>
      </c>
      <c r="L1412">
        <v>15.729974193548401</v>
      </c>
      <c r="M1412">
        <v>11.94</v>
      </c>
      <c r="N1412">
        <v>14.47</v>
      </c>
      <c r="O1412">
        <v>19.39</v>
      </c>
      <c r="P1412">
        <v>17.704342732597699</v>
      </c>
      <c r="Q1412">
        <v>14.145</v>
      </c>
      <c r="R1412">
        <v>15.83</v>
      </c>
      <c r="S1412">
        <v>20.135000000000002</v>
      </c>
      <c r="T1412">
        <v>17.759130434782598</v>
      </c>
      <c r="U1412">
        <v>11.7</v>
      </c>
      <c r="V1412">
        <v>13.395</v>
      </c>
      <c r="W1412">
        <v>16.602499999999999</v>
      </c>
      <c r="X1412">
        <v>15.094050925925901</v>
      </c>
      <c r="Y1412">
        <v>12.36</v>
      </c>
      <c r="Z1412">
        <v>14.33</v>
      </c>
      <c r="AA1412">
        <v>17.37</v>
      </c>
      <c r="AB1412">
        <v>15.758333333333301</v>
      </c>
      <c r="AC1412">
        <v>11.215</v>
      </c>
      <c r="AD1412">
        <v>14.41</v>
      </c>
      <c r="AE1412">
        <v>18.645</v>
      </c>
      <c r="AF1412">
        <v>15.970526315789501</v>
      </c>
      <c r="AG1412">
        <v>12.6</v>
      </c>
      <c r="AH1412">
        <v>16.254999999999999</v>
      </c>
      <c r="AI1412">
        <v>23.2</v>
      </c>
      <c r="AJ1412">
        <v>19.010232558139499</v>
      </c>
      <c r="AK1412">
        <v>12.71</v>
      </c>
      <c r="AL1412">
        <v>14.41</v>
      </c>
      <c r="AM1412">
        <v>18.95</v>
      </c>
      <c r="AN1412">
        <v>16.253939393939401</v>
      </c>
      <c r="AO1412">
        <v>12.28</v>
      </c>
      <c r="AP1412">
        <v>14.86</v>
      </c>
      <c r="AQ1412">
        <v>19.600000000000001</v>
      </c>
      <c r="AR1412">
        <v>16.719876160990701</v>
      </c>
      <c r="AS1412">
        <v>11.28</v>
      </c>
      <c r="AT1412">
        <v>12.89</v>
      </c>
      <c r="AU1412">
        <v>15.44</v>
      </c>
      <c r="AV1412">
        <v>14.0860914760915</v>
      </c>
      <c r="AW1412">
        <v>12.55</v>
      </c>
      <c r="AX1412">
        <v>14.545</v>
      </c>
      <c r="AY1412">
        <v>18.774999999999999</v>
      </c>
      <c r="AZ1412">
        <v>16.383470588235301</v>
      </c>
      <c r="BA1412">
        <v>11.86</v>
      </c>
      <c r="BB1412">
        <v>13.86</v>
      </c>
      <c r="BC1412">
        <v>16.62</v>
      </c>
      <c r="BD1412">
        <v>15.4853459119497</v>
      </c>
      <c r="BE1412">
        <v>12.592499999999999</v>
      </c>
      <c r="BF1412">
        <v>15.15</v>
      </c>
      <c r="BG1412">
        <v>23.55</v>
      </c>
      <c r="BH1412">
        <v>26.504999999999999</v>
      </c>
      <c r="BI1412">
        <v>11.484999999999999</v>
      </c>
      <c r="BJ1412">
        <v>12.395</v>
      </c>
      <c r="BK1412">
        <v>15</v>
      </c>
      <c r="BL1412">
        <v>13.74</v>
      </c>
      <c r="BM1412">
        <v>10.43</v>
      </c>
      <c r="BN1412">
        <v>11.63</v>
      </c>
      <c r="BO1412">
        <v>13.1</v>
      </c>
      <c r="BP1412">
        <v>11.9</v>
      </c>
      <c r="BQ1412">
        <v>11.105</v>
      </c>
      <c r="BR1412">
        <v>15.095000000000001</v>
      </c>
      <c r="BS1412">
        <v>19.762499999999999</v>
      </c>
      <c r="BT1412">
        <v>15.772500000000001</v>
      </c>
      <c r="BU1412">
        <v>11.53</v>
      </c>
      <c r="BV1412">
        <v>13.8</v>
      </c>
      <c r="BW1412">
        <v>18.364999999999998</v>
      </c>
      <c r="BX1412">
        <v>15.398421052631599</v>
      </c>
      <c r="BZ1412" t="s">
        <v>284</v>
      </c>
      <c r="CC1412">
        <v>11.055</v>
      </c>
      <c r="CD1412">
        <v>12.85</v>
      </c>
      <c r="CE1412">
        <v>15.3575</v>
      </c>
      <c r="CF1412">
        <v>15.174344262295101</v>
      </c>
      <c r="CG1412">
        <v>11.8325</v>
      </c>
      <c r="CH1412">
        <v>13.2</v>
      </c>
      <c r="CI1412">
        <v>15.282500000000001</v>
      </c>
      <c r="CJ1412">
        <v>14.13</v>
      </c>
      <c r="CK1412">
        <v>11.345000000000001</v>
      </c>
      <c r="CL1412">
        <v>13.82</v>
      </c>
      <c r="CM1412">
        <v>17.21</v>
      </c>
      <c r="CN1412">
        <v>14.975</v>
      </c>
      <c r="CO1412">
        <v>10.657500000000001</v>
      </c>
      <c r="CP1412">
        <v>11.71</v>
      </c>
      <c r="CQ1412">
        <v>11.945</v>
      </c>
      <c r="CR1412">
        <v>11.935</v>
      </c>
      <c r="CS1412">
        <v>10.914999999999999</v>
      </c>
      <c r="CT1412">
        <v>13.215</v>
      </c>
      <c r="CU1412">
        <v>21.49</v>
      </c>
      <c r="CV1412">
        <v>20.67</v>
      </c>
      <c r="CW1412">
        <v>11.105</v>
      </c>
      <c r="CX1412">
        <v>11.654999999999999</v>
      </c>
      <c r="CY1412">
        <v>14.265000000000001</v>
      </c>
      <c r="CZ1412">
        <v>13.1425</v>
      </c>
      <c r="DA1412">
        <v>11.05</v>
      </c>
      <c r="DB1412">
        <v>11.24</v>
      </c>
      <c r="DC1412">
        <v>11.63</v>
      </c>
      <c r="DD1412">
        <v>11.373333333333299</v>
      </c>
      <c r="DE1412">
        <v>16.664999999999999</v>
      </c>
      <c r="DF1412">
        <v>19.585000000000001</v>
      </c>
      <c r="DG1412">
        <v>22.612500000000001</v>
      </c>
      <c r="DH1412">
        <v>19.692499999999999</v>
      </c>
      <c r="DI1412">
        <v>12.78</v>
      </c>
      <c r="DJ1412">
        <v>15.53</v>
      </c>
      <c r="DK1412">
        <v>27.215</v>
      </c>
      <c r="DL1412">
        <v>20.6026666666667</v>
      </c>
      <c r="DM1412">
        <v>12.895</v>
      </c>
      <c r="DN1412">
        <v>15.23</v>
      </c>
      <c r="DO1412">
        <v>17.28</v>
      </c>
      <c r="DP1412">
        <v>15.9036363636364</v>
      </c>
      <c r="DQ1412">
        <v>14.6525</v>
      </c>
      <c r="DR1412">
        <v>16.97</v>
      </c>
      <c r="DS1412">
        <v>18.8675</v>
      </c>
      <c r="DT1412">
        <v>16.741666666666699</v>
      </c>
    </row>
    <row r="1413" spans="1:124" x14ac:dyDescent="0.35">
      <c r="A1413" s="19" t="str">
        <f t="shared" si="44"/>
        <v>Tier 1 Leverage Ratio--38807</v>
      </c>
      <c r="B1413" s="19" t="str">
        <f t="shared" si="45"/>
        <v>Tier 1 Leverage Ratio</v>
      </c>
      <c r="C1413">
        <v>3</v>
      </c>
      <c r="D1413" s="27">
        <v>38807</v>
      </c>
      <c r="E1413">
        <v>8.84</v>
      </c>
      <c r="F1413">
        <v>9.7899999999999991</v>
      </c>
      <c r="G1413">
        <v>11.305</v>
      </c>
      <c r="H1413">
        <v>10.568860759493701</v>
      </c>
      <c r="I1413">
        <v>8.5</v>
      </c>
      <c r="J1413">
        <v>9.67</v>
      </c>
      <c r="K1413">
        <v>11.66</v>
      </c>
      <c r="L1413">
        <v>10.576193548387099</v>
      </c>
      <c r="M1413">
        <v>8.33</v>
      </c>
      <c r="N1413">
        <v>9.57</v>
      </c>
      <c r="O1413">
        <v>11.84</v>
      </c>
      <c r="P1413">
        <v>11.1213608500204</v>
      </c>
      <c r="Q1413">
        <v>9.32</v>
      </c>
      <c r="R1413">
        <v>10.74</v>
      </c>
      <c r="S1413">
        <v>11.654999999999999</v>
      </c>
      <c r="T1413">
        <v>11.1882608695652</v>
      </c>
      <c r="U1413">
        <v>8.4350000000000005</v>
      </c>
      <c r="V1413">
        <v>9.5050000000000008</v>
      </c>
      <c r="W1413">
        <v>11.32</v>
      </c>
      <c r="X1413">
        <v>10.3934490740741</v>
      </c>
      <c r="Y1413">
        <v>8.49</v>
      </c>
      <c r="Z1413">
        <v>9.5549999999999997</v>
      </c>
      <c r="AA1413">
        <v>11.375</v>
      </c>
      <c r="AB1413">
        <v>10.4333333333333</v>
      </c>
      <c r="AC1413">
        <v>8.41</v>
      </c>
      <c r="AD1413">
        <v>9.5299999999999994</v>
      </c>
      <c r="AE1413">
        <v>11.335000000000001</v>
      </c>
      <c r="AF1413">
        <v>10.209473684210501</v>
      </c>
      <c r="AG1413">
        <v>9.31</v>
      </c>
      <c r="AH1413">
        <v>10.885</v>
      </c>
      <c r="AI1413">
        <v>15.362500000000001</v>
      </c>
      <c r="AJ1413">
        <v>12.631162790697701</v>
      </c>
      <c r="AK1413">
        <v>8.5024999999999995</v>
      </c>
      <c r="AL1413">
        <v>9.7149999999999999</v>
      </c>
      <c r="AM1413">
        <v>11.515000000000001</v>
      </c>
      <c r="AN1413">
        <v>10.5830303030303</v>
      </c>
      <c r="AO1413">
        <v>8.61</v>
      </c>
      <c r="AP1413">
        <v>9.9499999999999993</v>
      </c>
      <c r="AQ1413">
        <v>12.51</v>
      </c>
      <c r="AR1413">
        <v>10.8680185758514</v>
      </c>
      <c r="AS1413">
        <v>8.36</v>
      </c>
      <c r="AT1413">
        <v>9.31</v>
      </c>
      <c r="AU1413">
        <v>10.95</v>
      </c>
      <c r="AV1413">
        <v>10.005343035343</v>
      </c>
      <c r="AW1413">
        <v>8.3224999999999998</v>
      </c>
      <c r="AX1413">
        <v>9.6150000000000002</v>
      </c>
      <c r="AY1413">
        <v>10.98</v>
      </c>
      <c r="AZ1413">
        <v>10.145176470588201</v>
      </c>
      <c r="BA1413">
        <v>8.67</v>
      </c>
      <c r="BB1413">
        <v>9.9499999999999993</v>
      </c>
      <c r="BC1413">
        <v>11.71</v>
      </c>
      <c r="BD1413">
        <v>10.7593710691824</v>
      </c>
      <c r="BE1413">
        <v>8.4849999999999994</v>
      </c>
      <c r="BF1413">
        <v>10.335000000000001</v>
      </c>
      <c r="BG1413">
        <v>13.4925</v>
      </c>
      <c r="BH1413">
        <v>13.000294117647099</v>
      </c>
      <c r="BI1413">
        <v>8.1724999999999994</v>
      </c>
      <c r="BJ1413">
        <v>8.7550000000000008</v>
      </c>
      <c r="BK1413">
        <v>10.2225</v>
      </c>
      <c r="BL1413">
        <v>10.216666666666701</v>
      </c>
      <c r="BM1413">
        <v>7.78</v>
      </c>
      <c r="BN1413">
        <v>8.5050000000000008</v>
      </c>
      <c r="BO1413">
        <v>9.3275000000000006</v>
      </c>
      <c r="BP1413">
        <v>8.6024999999999991</v>
      </c>
      <c r="BQ1413">
        <v>8.8275000000000006</v>
      </c>
      <c r="BR1413">
        <v>11.07</v>
      </c>
      <c r="BS1413">
        <v>13.297499999999999</v>
      </c>
      <c r="BT1413">
        <v>11.055</v>
      </c>
      <c r="BU1413">
        <v>7.9950000000000001</v>
      </c>
      <c r="BV1413">
        <v>9.5</v>
      </c>
      <c r="BW1413">
        <v>10.975</v>
      </c>
      <c r="BX1413">
        <v>9.6552631578947405</v>
      </c>
      <c r="BZ1413" t="s">
        <v>284</v>
      </c>
      <c r="CC1413">
        <v>8.59</v>
      </c>
      <c r="CD1413">
        <v>9.6</v>
      </c>
      <c r="CE1413">
        <v>11.175000000000001</v>
      </c>
      <c r="CF1413">
        <v>11.165655737704901</v>
      </c>
      <c r="CG1413">
        <v>8.64</v>
      </c>
      <c r="CH1413">
        <v>9.5649999999999995</v>
      </c>
      <c r="CI1413">
        <v>10.2925</v>
      </c>
      <c r="CJ1413">
        <v>9.9178571428571392</v>
      </c>
      <c r="CK1413">
        <v>8.2449999999999992</v>
      </c>
      <c r="CL1413">
        <v>10.375</v>
      </c>
      <c r="CM1413">
        <v>12.244999999999999</v>
      </c>
      <c r="CN1413">
        <v>10.3645</v>
      </c>
      <c r="CO1413">
        <v>8.0500000000000007</v>
      </c>
      <c r="CP1413">
        <v>8.6199999999999992</v>
      </c>
      <c r="CQ1413">
        <v>9.0399999999999991</v>
      </c>
      <c r="CR1413">
        <v>8.9516666666666698</v>
      </c>
      <c r="CS1413">
        <v>7.7424999999999997</v>
      </c>
      <c r="CT1413">
        <v>8.8149999999999995</v>
      </c>
      <c r="CU1413">
        <v>14.8375</v>
      </c>
      <c r="CV1413">
        <v>12.342499999999999</v>
      </c>
      <c r="CW1413">
        <v>8.4600000000000009</v>
      </c>
      <c r="CX1413">
        <v>8.8650000000000002</v>
      </c>
      <c r="CY1413">
        <v>9.1624999999999996</v>
      </c>
      <c r="CZ1413">
        <v>9.1808333333333305</v>
      </c>
      <c r="DA1413">
        <v>8.7899999999999991</v>
      </c>
      <c r="DB1413">
        <v>9.31</v>
      </c>
      <c r="DC1413">
        <v>9.3849999999999998</v>
      </c>
      <c r="DD1413">
        <v>9.0133333333333301</v>
      </c>
      <c r="DE1413">
        <v>11.637499999999999</v>
      </c>
      <c r="DF1413">
        <v>13.795</v>
      </c>
      <c r="DG1413">
        <v>16.752500000000001</v>
      </c>
      <c r="DH1413">
        <v>14.595000000000001</v>
      </c>
      <c r="DI1413">
        <v>8.86</v>
      </c>
      <c r="DJ1413">
        <v>10.98</v>
      </c>
      <c r="DK1413">
        <v>16.934999999999999</v>
      </c>
      <c r="DL1413">
        <v>14.5813333333333</v>
      </c>
      <c r="DM1413">
        <v>9.3699999999999992</v>
      </c>
      <c r="DN1413">
        <v>10.76</v>
      </c>
      <c r="DO1413">
        <v>12.28</v>
      </c>
      <c r="DP1413">
        <v>11.1409090909091</v>
      </c>
      <c r="DQ1413">
        <v>9.7575000000000003</v>
      </c>
      <c r="DR1413">
        <v>10.545</v>
      </c>
      <c r="DS1413">
        <v>12.307499999999999</v>
      </c>
      <c r="DT1413">
        <v>11.033333333333299</v>
      </c>
    </row>
    <row r="1414" spans="1:124" x14ac:dyDescent="0.35">
      <c r="A1414" s="19" t="str">
        <f t="shared" si="44"/>
        <v>ALLL / Nonaccrual Loans--38807</v>
      </c>
      <c r="B1414" s="19" t="str">
        <f t="shared" si="45"/>
        <v>ALLL / Nonaccrual Loans</v>
      </c>
      <c r="C1414">
        <v>4</v>
      </c>
      <c r="D1414" s="27">
        <v>38807</v>
      </c>
      <c r="E1414">
        <v>169.70029970030001</v>
      </c>
      <c r="F1414">
        <v>273.71557618718998</v>
      </c>
      <c r="G1414">
        <v>906.64426523297504</v>
      </c>
      <c r="H1414">
        <v>2195.0618174931501</v>
      </c>
      <c r="I1414">
        <v>126.215979903066</v>
      </c>
      <c r="J1414">
        <v>283.76030362331699</v>
      </c>
      <c r="K1414">
        <v>783.71710526315803</v>
      </c>
      <c r="L1414">
        <v>1185.5493600505599</v>
      </c>
      <c r="M1414">
        <v>143.236212278876</v>
      </c>
      <c r="N1414">
        <v>313.04347826087002</v>
      </c>
      <c r="O1414">
        <v>869.642857142857</v>
      </c>
      <c r="P1414">
        <v>1241.69002732635</v>
      </c>
      <c r="Q1414">
        <v>139.52634992873499</v>
      </c>
      <c r="R1414">
        <v>313.536484245439</v>
      </c>
      <c r="S1414">
        <v>866.43925478876895</v>
      </c>
      <c r="T1414">
        <v>930.45619607569199</v>
      </c>
      <c r="U1414">
        <v>127.156549520767</v>
      </c>
      <c r="V1414">
        <v>274.63976945245003</v>
      </c>
      <c r="W1414">
        <v>787.5</v>
      </c>
      <c r="X1414">
        <v>1209.12418935759</v>
      </c>
      <c r="Y1414">
        <v>86.120885492291393</v>
      </c>
      <c r="Z1414">
        <v>198.20359281437101</v>
      </c>
      <c r="AA1414">
        <v>771.85185185185196</v>
      </c>
      <c r="AB1414">
        <v>1368.9913797819599</v>
      </c>
      <c r="AC1414">
        <v>166.169154228856</v>
      </c>
      <c r="AD1414">
        <v>528.57142857142901</v>
      </c>
      <c r="AE1414">
        <v>876.19047619047603</v>
      </c>
      <c r="AF1414">
        <v>2556.7196319271802</v>
      </c>
      <c r="AG1414">
        <v>162.781382355592</v>
      </c>
      <c r="AH1414">
        <v>373.863339430363</v>
      </c>
      <c r="AI1414">
        <v>1052.8686687584</v>
      </c>
      <c r="AJ1414">
        <v>1541.3785252529101</v>
      </c>
      <c r="AK1414">
        <v>106.300073582449</v>
      </c>
      <c r="AL1414">
        <v>200.46993229788899</v>
      </c>
      <c r="AM1414">
        <v>402.89869323893203</v>
      </c>
      <c r="AN1414">
        <v>855.98951751062896</v>
      </c>
      <c r="AO1414">
        <v>142.40235028437601</v>
      </c>
      <c r="AP1414">
        <v>372.00566973777501</v>
      </c>
      <c r="AQ1414">
        <v>879.93697478991601</v>
      </c>
      <c r="AR1414">
        <v>1579.4099821334601</v>
      </c>
      <c r="AS1414">
        <v>129.792767144257</v>
      </c>
      <c r="AT1414">
        <v>311.74167457615602</v>
      </c>
      <c r="AU1414">
        <v>833.87360320472305</v>
      </c>
      <c r="AV1414">
        <v>1354.00885154408</v>
      </c>
      <c r="AW1414">
        <v>112.429378531073</v>
      </c>
      <c r="AX1414">
        <v>218.367346938776</v>
      </c>
      <c r="AY1414">
        <v>727.51540041067801</v>
      </c>
      <c r="AZ1414">
        <v>933.80925761057199</v>
      </c>
      <c r="BA1414">
        <v>104.568527918782</v>
      </c>
      <c r="BB1414">
        <v>238.23529411764699</v>
      </c>
      <c r="BC1414">
        <v>773.87477804369598</v>
      </c>
      <c r="BD1414">
        <v>1084.37591391718</v>
      </c>
      <c r="BE1414">
        <v>185.9375</v>
      </c>
      <c r="BF1414">
        <v>373.21428571428601</v>
      </c>
      <c r="BG1414">
        <v>734.92063492063505</v>
      </c>
      <c r="BH1414">
        <v>874.18685793963004</v>
      </c>
      <c r="BI1414">
        <v>170.45929018789101</v>
      </c>
      <c r="BJ1414">
        <v>273.71557618718998</v>
      </c>
      <c r="BK1414">
        <v>538.11881188118798</v>
      </c>
      <c r="BL1414">
        <v>373.08390436679502</v>
      </c>
      <c r="BM1414">
        <v>170.56672124671499</v>
      </c>
      <c r="BN1414">
        <v>210.46193614134299</v>
      </c>
      <c r="BO1414">
        <v>250.35715103597099</v>
      </c>
      <c r="BP1414">
        <v>210.46193614134299</v>
      </c>
      <c r="BQ1414">
        <v>27.133607320099301</v>
      </c>
      <c r="BR1414">
        <v>30.421060794044699</v>
      </c>
      <c r="BS1414">
        <v>33.708514267990097</v>
      </c>
      <c r="BT1414">
        <v>30.421060794044699</v>
      </c>
      <c r="BU1414">
        <v>79.154929577464799</v>
      </c>
      <c r="BV1414">
        <v>139.26380368098199</v>
      </c>
      <c r="BW1414">
        <v>357.33333333333297</v>
      </c>
      <c r="BX1414">
        <v>1170.2731426381499</v>
      </c>
      <c r="BZ1414" t="s">
        <v>284</v>
      </c>
      <c r="CC1414">
        <v>124.59546925566301</v>
      </c>
      <c r="CD1414">
        <v>255.555555555556</v>
      </c>
      <c r="CE1414">
        <v>690.625</v>
      </c>
      <c r="CF1414">
        <v>2679.9047878506599</v>
      </c>
      <c r="CG1414">
        <v>108.650898365003</v>
      </c>
      <c r="CH1414">
        <v>196.951219512195</v>
      </c>
      <c r="CI1414">
        <v>458.69910831547702</v>
      </c>
      <c r="CJ1414">
        <v>518.15333701351403</v>
      </c>
      <c r="CK1414">
        <v>227.111111111111</v>
      </c>
      <c r="CL1414">
        <v>315.69696969696997</v>
      </c>
      <c r="CM1414">
        <v>1166.6666666666699</v>
      </c>
      <c r="CN1414">
        <v>1194.44707273985</v>
      </c>
      <c r="CO1414">
        <v>776.41692546583897</v>
      </c>
      <c r="CP1414">
        <v>1094.6509009009001</v>
      </c>
      <c r="CQ1414">
        <v>1434.6730783708499</v>
      </c>
      <c r="CR1414">
        <v>1116.4391029357901</v>
      </c>
      <c r="CS1414">
        <v>388.61111111111097</v>
      </c>
      <c r="CT1414">
        <v>651.42857142857099</v>
      </c>
      <c r="CU1414">
        <v>1175.0476190476199</v>
      </c>
      <c r="CV1414">
        <v>825.29629629629596</v>
      </c>
      <c r="CW1414">
        <v>239.021381578947</v>
      </c>
      <c r="CX1414">
        <v>673.73329159374805</v>
      </c>
      <c r="CY1414">
        <v>3252.5998324583202</v>
      </c>
      <c r="CZ1414">
        <v>3074.39088140482</v>
      </c>
      <c r="DA1414">
        <v>436.28453950216601</v>
      </c>
      <c r="DB1414">
        <v>856.13577023498704</v>
      </c>
      <c r="DC1414">
        <v>1816.86098856577</v>
      </c>
      <c r="DD1414">
        <v>1216.7184286336301</v>
      </c>
      <c r="DE1414">
        <v>501.23915139826403</v>
      </c>
      <c r="DF1414">
        <v>896.90453230472497</v>
      </c>
      <c r="DG1414">
        <v>1292.5699132111899</v>
      </c>
      <c r="DH1414">
        <v>896.90453230472497</v>
      </c>
      <c r="DI1414">
        <v>153.617688726978</v>
      </c>
      <c r="DJ1414">
        <v>166.355140186916</v>
      </c>
      <c r="DK1414">
        <v>677.06215408763001</v>
      </c>
      <c r="DL1414">
        <v>1910.8885350251001</v>
      </c>
      <c r="DM1414">
        <v>106.44814615798001</v>
      </c>
      <c r="DN1414">
        <v>177.860696517413</v>
      </c>
      <c r="DO1414">
        <v>258.375634517766</v>
      </c>
      <c r="DP1414">
        <v>1923.9950114011399</v>
      </c>
      <c r="DQ1414">
        <v>149.52629169391801</v>
      </c>
      <c r="DR1414">
        <v>244.05584829183601</v>
      </c>
      <c r="DS1414">
        <v>335.731492250168</v>
      </c>
      <c r="DT1414">
        <v>258.90203658357598</v>
      </c>
    </row>
    <row r="1415" spans="1:124" x14ac:dyDescent="0.35">
      <c r="A1415" s="19" t="str">
        <f t="shared" si="44"/>
        <v>[NCL + OREO] / [Total Loans + OREO]--38807</v>
      </c>
      <c r="B1415" s="19" t="str">
        <f t="shared" si="45"/>
        <v>[NCL + OREO] / [Total Loans + OREO]</v>
      </c>
      <c r="C1415">
        <v>5</v>
      </c>
      <c r="D1415" s="27">
        <v>38807</v>
      </c>
      <c r="E1415">
        <v>0.32146351649832999</v>
      </c>
      <c r="F1415">
        <v>0.74941652570498696</v>
      </c>
      <c r="G1415">
        <v>1.5225475574715499</v>
      </c>
      <c r="H1415">
        <v>1.13432204618213</v>
      </c>
      <c r="I1415">
        <v>0.21792412750508999</v>
      </c>
      <c r="J1415">
        <v>0.70504874835388298</v>
      </c>
      <c r="K1415">
        <v>1.59728046599052</v>
      </c>
      <c r="L1415">
        <v>1.13152618247031</v>
      </c>
      <c r="M1415">
        <v>0.13542307272429899</v>
      </c>
      <c r="N1415">
        <v>0.56393914613805696</v>
      </c>
      <c r="O1415">
        <v>1.3255784533938799</v>
      </c>
      <c r="P1415">
        <v>0.93052938193165002</v>
      </c>
      <c r="Q1415">
        <v>0.56048899905310501</v>
      </c>
      <c r="R1415">
        <v>1.0300944035883799</v>
      </c>
      <c r="S1415">
        <v>2.0609936689916699</v>
      </c>
      <c r="T1415">
        <v>1.63155612797571</v>
      </c>
      <c r="U1415">
        <v>0.17334101642787</v>
      </c>
      <c r="V1415">
        <v>0.668736565560067</v>
      </c>
      <c r="W1415">
        <v>1.58364664387462</v>
      </c>
      <c r="X1415">
        <v>1.14573067004122</v>
      </c>
      <c r="Y1415">
        <v>0.23663616992623501</v>
      </c>
      <c r="Z1415">
        <v>0.75946688788754102</v>
      </c>
      <c r="AA1415">
        <v>1.9746096883638999</v>
      </c>
      <c r="AB1415">
        <v>1.2463516091173801</v>
      </c>
      <c r="AC1415">
        <v>0.24595962414550099</v>
      </c>
      <c r="AD1415">
        <v>0.581691267359849</v>
      </c>
      <c r="AE1415">
        <v>1.3987506831729699</v>
      </c>
      <c r="AF1415">
        <v>1.0263437533675901</v>
      </c>
      <c r="AG1415">
        <v>0.233650442314074</v>
      </c>
      <c r="AH1415">
        <v>0.75474580104894895</v>
      </c>
      <c r="AI1415">
        <v>1.5501461014732401</v>
      </c>
      <c r="AJ1415">
        <v>1.1258985293385</v>
      </c>
      <c r="AK1415">
        <v>0.394468539258713</v>
      </c>
      <c r="AL1415">
        <v>0.75998556604777301</v>
      </c>
      <c r="AM1415">
        <v>1.34910591752225</v>
      </c>
      <c r="AN1415">
        <v>1.16450821672422</v>
      </c>
      <c r="AO1415">
        <v>0.225443951165372</v>
      </c>
      <c r="AP1415">
        <v>0.710420424587207</v>
      </c>
      <c r="AQ1415">
        <v>1.6249350146896999</v>
      </c>
      <c r="AR1415">
        <v>1.1835820993511901</v>
      </c>
      <c r="AS1415">
        <v>0.20840789002799801</v>
      </c>
      <c r="AT1415">
        <v>0.66798849027777296</v>
      </c>
      <c r="AU1415">
        <v>1.5399464251715</v>
      </c>
      <c r="AV1415">
        <v>1.10151607580693</v>
      </c>
      <c r="AW1415">
        <v>0.35773406215504699</v>
      </c>
      <c r="AX1415">
        <v>0.86009634093632203</v>
      </c>
      <c r="AY1415">
        <v>1.6974690475055201</v>
      </c>
      <c r="AZ1415">
        <v>1.30684137230704</v>
      </c>
      <c r="BA1415">
        <v>0.19538441438124299</v>
      </c>
      <c r="BB1415">
        <v>0.69967707212055996</v>
      </c>
      <c r="BC1415">
        <v>1.7977460795959299</v>
      </c>
      <c r="BD1415">
        <v>1.15576098392205</v>
      </c>
      <c r="BE1415">
        <v>0.364661235892555</v>
      </c>
      <c r="BF1415">
        <v>0.66407311246110401</v>
      </c>
      <c r="BG1415">
        <v>1.60756501182033</v>
      </c>
      <c r="BH1415">
        <v>1.3783067533699001</v>
      </c>
      <c r="BI1415">
        <v>0.36011341526275797</v>
      </c>
      <c r="BJ1415">
        <v>0.67949142811311702</v>
      </c>
      <c r="BK1415">
        <v>1.8796126971596501</v>
      </c>
      <c r="BL1415">
        <v>1.21527065448111</v>
      </c>
      <c r="BM1415">
        <v>0</v>
      </c>
      <c r="BN1415">
        <v>0.73044818870755401</v>
      </c>
      <c r="BO1415">
        <v>1.4882829855856601</v>
      </c>
      <c r="BP1415">
        <v>0.75783479687810895</v>
      </c>
      <c r="BQ1415">
        <v>1.7952891612409E-3</v>
      </c>
      <c r="BR1415">
        <v>0.98969058329019999</v>
      </c>
      <c r="BS1415">
        <v>2.9713519009834601</v>
      </c>
      <c r="BT1415">
        <v>1.9834566068545001</v>
      </c>
      <c r="BU1415">
        <v>0.61849168266853605</v>
      </c>
      <c r="BV1415">
        <v>1.0664708894019499</v>
      </c>
      <c r="BW1415">
        <v>1.93370053836877</v>
      </c>
      <c r="BX1415">
        <v>1.57673315962726</v>
      </c>
      <c r="BZ1415" t="s">
        <v>284</v>
      </c>
      <c r="CC1415">
        <v>0.121426683555765</v>
      </c>
      <c r="CD1415">
        <v>0.59456453928213404</v>
      </c>
      <c r="CE1415">
        <v>1.5477200942556499</v>
      </c>
      <c r="CF1415">
        <v>1.16864959348459</v>
      </c>
      <c r="CG1415">
        <v>0.54235053852027504</v>
      </c>
      <c r="CH1415">
        <v>0.86423852763971198</v>
      </c>
      <c r="CI1415">
        <v>1.1333094096704099</v>
      </c>
      <c r="CJ1415">
        <v>0.89951313578399095</v>
      </c>
      <c r="CK1415">
        <v>0.21827825305034701</v>
      </c>
      <c r="CL1415">
        <v>0.45379683599239001</v>
      </c>
      <c r="CM1415">
        <v>1.11736037364994</v>
      </c>
      <c r="CN1415">
        <v>0.85206232645523305</v>
      </c>
      <c r="CO1415">
        <v>0.17508454974583601</v>
      </c>
      <c r="CP1415">
        <v>0.27401850875813599</v>
      </c>
      <c r="CQ1415">
        <v>0.38286917401006398</v>
      </c>
      <c r="CR1415">
        <v>0.388767407559168</v>
      </c>
      <c r="CS1415">
        <v>4.2732515302378503E-2</v>
      </c>
      <c r="CT1415">
        <v>0.161776560887607</v>
      </c>
      <c r="CU1415">
        <v>1.2686900575384401</v>
      </c>
      <c r="CV1415">
        <v>0.94226121026022702</v>
      </c>
      <c r="CW1415">
        <v>0.24694044513857499</v>
      </c>
      <c r="CX1415">
        <v>0.43769960977250499</v>
      </c>
      <c r="CY1415">
        <v>1.3084278443695601</v>
      </c>
      <c r="CZ1415">
        <v>0.87682203422862504</v>
      </c>
      <c r="DA1415">
        <v>0.23820478863443101</v>
      </c>
      <c r="DB1415">
        <v>0.25258983404742802</v>
      </c>
      <c r="DC1415">
        <v>3.0286039756382799</v>
      </c>
      <c r="DD1415">
        <v>2.093675898166</v>
      </c>
      <c r="DE1415">
        <v>1.1881490531459999</v>
      </c>
      <c r="DF1415">
        <v>2.6897245027625099</v>
      </c>
      <c r="DG1415">
        <v>3.95111914959696</v>
      </c>
      <c r="DH1415">
        <v>2.4495436999804499</v>
      </c>
      <c r="DI1415">
        <v>0.88595580995571999</v>
      </c>
      <c r="DJ1415">
        <v>1.2505739818445101</v>
      </c>
      <c r="DK1415">
        <v>1.67486562541204</v>
      </c>
      <c r="DL1415">
        <v>1.2076513184557101</v>
      </c>
      <c r="DM1415">
        <v>0.12928837568983101</v>
      </c>
      <c r="DN1415">
        <v>0.59501953584710299</v>
      </c>
      <c r="DO1415">
        <v>1.6577261998014099</v>
      </c>
      <c r="DP1415">
        <v>1.2986434211705</v>
      </c>
      <c r="DQ1415">
        <v>0.51522535977486394</v>
      </c>
      <c r="DR1415">
        <v>0.83410315980479399</v>
      </c>
      <c r="DS1415">
        <v>0.911007605478794</v>
      </c>
      <c r="DT1415">
        <v>0.72769612355477098</v>
      </c>
    </row>
    <row r="1416" spans="1:124" x14ac:dyDescent="0.35">
      <c r="A1416" s="19" t="str">
        <f t="shared" si="44"/>
        <v>[Noncurrent + Delinquent Loans] / [Capital + ALLL]--38807</v>
      </c>
      <c r="B1416" s="19" t="str">
        <f t="shared" si="45"/>
        <v>[Noncurrent + Delinquent Loans] / [Capital + ALLL]</v>
      </c>
      <c r="C1416">
        <v>6</v>
      </c>
      <c r="D1416" s="27">
        <v>38807</v>
      </c>
      <c r="E1416">
        <v>6.2558247868849302</v>
      </c>
      <c r="F1416">
        <v>10.999010880316501</v>
      </c>
      <c r="G1416">
        <v>17.604288334010398</v>
      </c>
      <c r="H1416">
        <v>14.4020430984868</v>
      </c>
      <c r="I1416">
        <v>5.4931192660550501</v>
      </c>
      <c r="J1416">
        <v>11.442544159038</v>
      </c>
      <c r="K1416">
        <v>20.8298692464666</v>
      </c>
      <c r="L1416">
        <v>14.8082535190253</v>
      </c>
      <c r="M1416">
        <v>3.3110119047619002</v>
      </c>
      <c r="N1416">
        <v>8.2658078814322309</v>
      </c>
      <c r="O1416">
        <v>15.994201497946399</v>
      </c>
      <c r="P1416">
        <v>11.1141765500719</v>
      </c>
      <c r="Q1416">
        <v>8.5919830566529996</v>
      </c>
      <c r="R1416">
        <v>15.383577356453699</v>
      </c>
      <c r="S1416">
        <v>18.396968288469498</v>
      </c>
      <c r="T1416">
        <v>15.7177189953303</v>
      </c>
      <c r="U1416">
        <v>5.3950478027709101</v>
      </c>
      <c r="V1416">
        <v>10.581133150625501</v>
      </c>
      <c r="W1416">
        <v>20.577567661511701</v>
      </c>
      <c r="X1416">
        <v>14.578299093475501</v>
      </c>
      <c r="Y1416">
        <v>7.4058391113116304</v>
      </c>
      <c r="Z1416">
        <v>13.559588779207299</v>
      </c>
      <c r="AA1416">
        <v>22.215423624256701</v>
      </c>
      <c r="AB1416">
        <v>16.271050181113999</v>
      </c>
      <c r="AC1416">
        <v>6.8952129384563499</v>
      </c>
      <c r="AD1416">
        <v>15.012224938875301</v>
      </c>
      <c r="AE1416">
        <v>25.141985652352801</v>
      </c>
      <c r="AF1416">
        <v>16.8086243869129</v>
      </c>
      <c r="AG1416">
        <v>4.4659875474548096</v>
      </c>
      <c r="AH1416">
        <v>9.6075490243643795</v>
      </c>
      <c r="AI1416">
        <v>15.8889967112795</v>
      </c>
      <c r="AJ1416">
        <v>12.2640563387346</v>
      </c>
      <c r="AK1416">
        <v>5.6347573851264903</v>
      </c>
      <c r="AL1416">
        <v>11.610700793741801</v>
      </c>
      <c r="AM1416">
        <v>21.446584460710401</v>
      </c>
      <c r="AN1416">
        <v>16.8514201276633</v>
      </c>
      <c r="AO1416">
        <v>5.6515775034293503</v>
      </c>
      <c r="AP1416">
        <v>12.4552751184605</v>
      </c>
      <c r="AQ1416">
        <v>24.472402597402599</v>
      </c>
      <c r="AR1416">
        <v>15.7114482258905</v>
      </c>
      <c r="AS1416">
        <v>5.94501223549734</v>
      </c>
      <c r="AT1416">
        <v>11.8009379155876</v>
      </c>
      <c r="AU1416">
        <v>22.166590805644098</v>
      </c>
      <c r="AV1416">
        <v>15.645851935603501</v>
      </c>
      <c r="AW1416">
        <v>6.7085308263217698</v>
      </c>
      <c r="AX1416">
        <v>13.465769938529199</v>
      </c>
      <c r="AY1416">
        <v>23.7811965173997</v>
      </c>
      <c r="AZ1416">
        <v>17.3418632257364</v>
      </c>
      <c r="BA1416">
        <v>4.91638375455803</v>
      </c>
      <c r="BB1416">
        <v>9.3693693693693696</v>
      </c>
      <c r="BC1416">
        <v>22.5901017416796</v>
      </c>
      <c r="BD1416">
        <v>14.231062016377599</v>
      </c>
      <c r="BE1416">
        <v>5.1519663673934302</v>
      </c>
      <c r="BF1416">
        <v>10.084008725655099</v>
      </c>
      <c r="BG1416">
        <v>14.8273518262913</v>
      </c>
      <c r="BH1416">
        <v>10.720787566917201</v>
      </c>
      <c r="BI1416">
        <v>5.22693613365335</v>
      </c>
      <c r="BJ1416">
        <v>9.8527214400952108</v>
      </c>
      <c r="BK1416">
        <v>17.570342722553601</v>
      </c>
      <c r="BL1416">
        <v>12.358503707028101</v>
      </c>
      <c r="BM1416">
        <v>0.98509285396879198</v>
      </c>
      <c r="BN1416">
        <v>8.7379616229303103</v>
      </c>
      <c r="BO1416">
        <v>16.751275875076701</v>
      </c>
      <c r="BP1416">
        <v>8.9984071061151596</v>
      </c>
      <c r="BQ1416">
        <v>2.9427524691601801</v>
      </c>
      <c r="BR1416">
        <v>5.4115728337803297</v>
      </c>
      <c r="BS1416">
        <v>19.2525011379722</v>
      </c>
      <c r="BT1416">
        <v>16.783680773352</v>
      </c>
      <c r="BU1416">
        <v>8.5470420132429901</v>
      </c>
      <c r="BV1416">
        <v>12.3508616880247</v>
      </c>
      <c r="BW1416">
        <v>24.014889748649299</v>
      </c>
      <c r="BX1416">
        <v>15.245175123951</v>
      </c>
      <c r="BZ1416" t="s">
        <v>284</v>
      </c>
      <c r="CC1416">
        <v>3.2768849411885901</v>
      </c>
      <c r="CD1416">
        <v>8.34091520057971</v>
      </c>
      <c r="CE1416">
        <v>17.0801642216564</v>
      </c>
      <c r="CF1416">
        <v>12.4368396032564</v>
      </c>
      <c r="CG1416">
        <v>5.7171953402126698</v>
      </c>
      <c r="CH1416">
        <v>12.1444058455457</v>
      </c>
      <c r="CI1416">
        <v>20.046103661962501</v>
      </c>
      <c r="CJ1416">
        <v>13.706947765098599</v>
      </c>
      <c r="CK1416">
        <v>5.8136970171035198</v>
      </c>
      <c r="CL1416">
        <v>11.8314699515744</v>
      </c>
      <c r="CM1416">
        <v>19.685061187279899</v>
      </c>
      <c r="CN1416">
        <v>14.651458099253199</v>
      </c>
      <c r="CO1416">
        <v>6.6427663218926698</v>
      </c>
      <c r="CP1416">
        <v>11.6349780813936</v>
      </c>
      <c r="CQ1416">
        <v>14.813671387143801</v>
      </c>
      <c r="CR1416">
        <v>10.4256985876396</v>
      </c>
      <c r="CS1416">
        <v>4.1941776540042</v>
      </c>
      <c r="CT1416">
        <v>9.0058338968589595</v>
      </c>
      <c r="CU1416">
        <v>12.7828627733419</v>
      </c>
      <c r="CV1416">
        <v>12.695222340442999</v>
      </c>
      <c r="CW1416">
        <v>10.2226522571111</v>
      </c>
      <c r="CX1416">
        <v>15.324616366713199</v>
      </c>
      <c r="CY1416">
        <v>23.368074247276599</v>
      </c>
      <c r="CZ1416">
        <v>18.246089131969001</v>
      </c>
      <c r="DA1416">
        <v>9.1859004120156502</v>
      </c>
      <c r="DB1416">
        <v>13.499175371083</v>
      </c>
      <c r="DC1416">
        <v>37.457768393722198</v>
      </c>
      <c r="DD1416">
        <v>26.596054080130902</v>
      </c>
      <c r="DE1416">
        <v>2.5090355380683098</v>
      </c>
      <c r="DF1416">
        <v>5.9254201064701304</v>
      </c>
      <c r="DG1416">
        <v>8.8448302997175094</v>
      </c>
      <c r="DH1416">
        <v>5.4284457313156897</v>
      </c>
      <c r="DI1416">
        <v>6.7075406065323504</v>
      </c>
      <c r="DJ1416">
        <v>13.3305935838492</v>
      </c>
      <c r="DK1416">
        <v>17.114286476312799</v>
      </c>
      <c r="DL1416">
        <v>14.128681531068899</v>
      </c>
      <c r="DM1416">
        <v>4.6612081088908797</v>
      </c>
      <c r="DN1416">
        <v>9.6418732782369094</v>
      </c>
      <c r="DO1416">
        <v>23.3347142653768</v>
      </c>
      <c r="DP1416">
        <v>18.4504688609513</v>
      </c>
      <c r="DQ1416">
        <v>7.0117941223779896</v>
      </c>
      <c r="DR1416">
        <v>10.830831951354799</v>
      </c>
      <c r="DS1416">
        <v>15.8038056338956</v>
      </c>
      <c r="DT1416">
        <v>11.377030120207699</v>
      </c>
    </row>
    <row r="1417" spans="1:124" x14ac:dyDescent="0.35">
      <c r="A1417" s="19" t="str">
        <f t="shared" si="44"/>
        <v xml:space="preserve">  Ag [NCL+DQ] / [Capital + ALLL]--38807</v>
      </c>
      <c r="B1417" s="19" t="str">
        <f t="shared" si="45"/>
        <v xml:space="preserve">  Ag [NCL+DQ] / [Capital + ALLL]</v>
      </c>
      <c r="C1417">
        <v>7</v>
      </c>
      <c r="D1417" s="27">
        <v>38807</v>
      </c>
      <c r="E1417">
        <v>0</v>
      </c>
      <c r="F1417">
        <v>0</v>
      </c>
      <c r="G1417">
        <v>2.09212270804947</v>
      </c>
      <c r="H1417">
        <v>2.7756182696911802</v>
      </c>
      <c r="I1417">
        <v>0</v>
      </c>
      <c r="J1417">
        <v>0</v>
      </c>
      <c r="K1417">
        <v>2.4206016166791802</v>
      </c>
      <c r="L1417">
        <v>2.28221102661607</v>
      </c>
      <c r="M1417">
        <v>0</v>
      </c>
      <c r="N1417">
        <v>0</v>
      </c>
      <c r="O1417">
        <v>0.55498633879781401</v>
      </c>
      <c r="P1417">
        <v>1.0593163315362999</v>
      </c>
      <c r="Q1417">
        <v>0</v>
      </c>
      <c r="R1417">
        <v>0</v>
      </c>
      <c r="S1417">
        <v>0</v>
      </c>
      <c r="T1417">
        <v>7.8448303094759197E-2</v>
      </c>
      <c r="U1417">
        <v>0</v>
      </c>
      <c r="V1417">
        <v>0</v>
      </c>
      <c r="W1417">
        <v>1.5628035936817799</v>
      </c>
      <c r="X1417">
        <v>1.6365719353438699</v>
      </c>
      <c r="Y1417">
        <v>0</v>
      </c>
      <c r="Z1417">
        <v>0.17629181808466801</v>
      </c>
      <c r="AA1417">
        <v>3.8962973523667901</v>
      </c>
      <c r="AB1417">
        <v>3.7742467572948999</v>
      </c>
      <c r="AC1417">
        <v>0.271681771655157</v>
      </c>
      <c r="AD1417">
        <v>2.4888390662182598</v>
      </c>
      <c r="AE1417">
        <v>8.5314675613107394</v>
      </c>
      <c r="AF1417">
        <v>6.0439341294767797</v>
      </c>
      <c r="AG1417">
        <v>0</v>
      </c>
      <c r="AH1417">
        <v>0.50013371194121203</v>
      </c>
      <c r="AI1417">
        <v>2.98197383732882</v>
      </c>
      <c r="AJ1417">
        <v>2.5520615936564899</v>
      </c>
      <c r="AK1417">
        <v>0</v>
      </c>
      <c r="AL1417">
        <v>0</v>
      </c>
      <c r="AM1417">
        <v>0.56212440718685397</v>
      </c>
      <c r="AN1417">
        <v>1.2273590480832399</v>
      </c>
      <c r="AO1417">
        <v>0</v>
      </c>
      <c r="AP1417">
        <v>1.93846276320503</v>
      </c>
      <c r="AQ1417">
        <v>7.0707070707070701</v>
      </c>
      <c r="AR1417">
        <v>4.6582379910889902</v>
      </c>
      <c r="AS1417">
        <v>0</v>
      </c>
      <c r="AT1417">
        <v>0</v>
      </c>
      <c r="AU1417">
        <v>1.72917681441793</v>
      </c>
      <c r="AV1417">
        <v>2.07822594891406</v>
      </c>
      <c r="AW1417">
        <v>0</v>
      </c>
      <c r="AX1417">
        <v>0</v>
      </c>
      <c r="AY1417">
        <v>0.67998656338100305</v>
      </c>
      <c r="AZ1417">
        <v>1.26865778930683</v>
      </c>
      <c r="BA1417">
        <v>0</v>
      </c>
      <c r="BB1417">
        <v>0</v>
      </c>
      <c r="BC1417">
        <v>0.51211345282647203</v>
      </c>
      <c r="BD1417">
        <v>0.81275836925470402</v>
      </c>
      <c r="BE1417">
        <v>0</v>
      </c>
      <c r="BF1417">
        <v>0</v>
      </c>
      <c r="BG1417">
        <v>0.34440012141075999</v>
      </c>
      <c r="BH1417">
        <v>0.66189802777241002</v>
      </c>
      <c r="BI1417">
        <v>0.34701150912107298</v>
      </c>
      <c r="BJ1417">
        <v>1.4431202412848201</v>
      </c>
      <c r="BK1417">
        <v>3.0501505692925601</v>
      </c>
      <c r="BL1417">
        <v>2.3803234504473401</v>
      </c>
      <c r="BM1417">
        <v>0</v>
      </c>
      <c r="BN1417">
        <v>0</v>
      </c>
      <c r="BO1417">
        <v>3.3504935330156603E-2</v>
      </c>
      <c r="BP1417">
        <v>3.3504935330156603E-2</v>
      </c>
      <c r="BQ1417">
        <v>0</v>
      </c>
      <c r="BR1417">
        <v>0</v>
      </c>
      <c r="BS1417">
        <v>8.3270392749244699</v>
      </c>
      <c r="BT1417">
        <v>8.3270392749244699</v>
      </c>
      <c r="BU1417">
        <v>0</v>
      </c>
      <c r="BV1417">
        <v>0</v>
      </c>
      <c r="BW1417">
        <v>0</v>
      </c>
      <c r="BX1417">
        <v>7.1861795395096101E-2</v>
      </c>
      <c r="BZ1417" t="s">
        <v>284</v>
      </c>
      <c r="CC1417">
        <v>0</v>
      </c>
      <c r="CD1417">
        <v>0</v>
      </c>
      <c r="CE1417">
        <v>0</v>
      </c>
      <c r="CF1417">
        <v>0.53362723048147298</v>
      </c>
      <c r="CG1417">
        <v>0</v>
      </c>
      <c r="CH1417">
        <v>0</v>
      </c>
      <c r="CI1417">
        <v>1.6407326280641299</v>
      </c>
      <c r="CJ1417">
        <v>1.1864307534101</v>
      </c>
      <c r="CK1417">
        <v>0</v>
      </c>
      <c r="CL1417">
        <v>0</v>
      </c>
      <c r="CM1417">
        <v>0.91788883766495699</v>
      </c>
      <c r="CN1417">
        <v>1.8279430307682001</v>
      </c>
      <c r="CO1417">
        <v>0</v>
      </c>
      <c r="CP1417">
        <v>0.30549898167006101</v>
      </c>
      <c r="CQ1417">
        <v>1.8547162079303401</v>
      </c>
      <c r="CR1417">
        <v>0.883481422691064</v>
      </c>
      <c r="CS1417">
        <v>3.3193709001817798E-2</v>
      </c>
      <c r="CT1417">
        <v>1.70356530467762</v>
      </c>
      <c r="CU1417">
        <v>6.9640942893182602</v>
      </c>
      <c r="CV1417">
        <v>6.9256156042237098</v>
      </c>
      <c r="CW1417">
        <v>0</v>
      </c>
      <c r="CX1417">
        <v>0.24513680215087799</v>
      </c>
      <c r="CY1417">
        <v>1.26901041335521</v>
      </c>
      <c r="CZ1417">
        <v>4.5740137951690301</v>
      </c>
      <c r="DA1417">
        <v>1.80921097310317</v>
      </c>
      <c r="DB1417">
        <v>3.3710332711101398</v>
      </c>
      <c r="DC1417">
        <v>5.6232455732840103</v>
      </c>
      <c r="DD1417">
        <v>3.8312932738880701</v>
      </c>
      <c r="DE1417">
        <v>0</v>
      </c>
      <c r="DF1417">
        <v>0</v>
      </c>
      <c r="DG1417">
        <v>1.23609394313968E-2</v>
      </c>
      <c r="DH1417">
        <v>1.23609394313968E-2</v>
      </c>
      <c r="DI1417">
        <v>0</v>
      </c>
      <c r="DJ1417">
        <v>0</v>
      </c>
      <c r="DK1417">
        <v>0.964641082876881</v>
      </c>
      <c r="DL1417">
        <v>1.25326298031461</v>
      </c>
      <c r="DM1417">
        <v>0</v>
      </c>
      <c r="DN1417">
        <v>0</v>
      </c>
      <c r="DO1417">
        <v>1.5057200715830901</v>
      </c>
      <c r="DP1417">
        <v>1.2618727742654801</v>
      </c>
      <c r="DQ1417">
        <v>0</v>
      </c>
      <c r="DR1417">
        <v>0.121361389230961</v>
      </c>
      <c r="DS1417">
        <v>0.455371981401401</v>
      </c>
      <c r="DT1417">
        <v>0.31910677921672098</v>
      </c>
    </row>
    <row r="1418" spans="1:124" x14ac:dyDescent="0.35">
      <c r="A1418" s="19" t="str">
        <f t="shared" si="44"/>
        <v xml:space="preserve">  CLD [NCL+DQ] / [Capital + ALLL]--38807</v>
      </c>
      <c r="B1418" s="19" t="str">
        <f t="shared" si="45"/>
        <v xml:space="preserve">  CLD [NCL+DQ] / [Capital + ALLL]</v>
      </c>
      <c r="C1418">
        <v>8</v>
      </c>
      <c r="D1418" s="27">
        <v>38807</v>
      </c>
      <c r="E1418">
        <v>0</v>
      </c>
      <c r="F1418">
        <v>0</v>
      </c>
      <c r="G1418">
        <v>0.50052858605388795</v>
      </c>
      <c r="H1418">
        <v>0.88481492969734099</v>
      </c>
      <c r="I1418">
        <v>0</v>
      </c>
      <c r="J1418">
        <v>0</v>
      </c>
      <c r="K1418">
        <v>0.26657936582171898</v>
      </c>
      <c r="L1418">
        <v>0.92698845295509102</v>
      </c>
      <c r="M1418">
        <v>0</v>
      </c>
      <c r="N1418">
        <v>0</v>
      </c>
      <c r="O1418">
        <v>0.41685965724872598</v>
      </c>
      <c r="P1418">
        <v>0.72633001554415799</v>
      </c>
      <c r="Q1418">
        <v>0</v>
      </c>
      <c r="R1418">
        <v>0</v>
      </c>
      <c r="S1418">
        <v>0</v>
      </c>
      <c r="T1418">
        <v>6.2567587272948394E-2</v>
      </c>
      <c r="U1418">
        <v>0</v>
      </c>
      <c r="V1418">
        <v>0</v>
      </c>
      <c r="W1418">
        <v>0.222132951106632</v>
      </c>
      <c r="X1418">
        <v>1.0600471884876399</v>
      </c>
      <c r="Y1418">
        <v>0</v>
      </c>
      <c r="Z1418">
        <v>0</v>
      </c>
      <c r="AA1418">
        <v>1.02913178384757</v>
      </c>
      <c r="AB1418">
        <v>1.0456556338798899</v>
      </c>
      <c r="AC1418">
        <v>0</v>
      </c>
      <c r="AD1418">
        <v>0</v>
      </c>
      <c r="AE1418">
        <v>0</v>
      </c>
      <c r="AF1418">
        <v>0.50076564033297</v>
      </c>
      <c r="AG1418">
        <v>0</v>
      </c>
      <c r="AH1418">
        <v>0</v>
      </c>
      <c r="AI1418">
        <v>6.9180801677824297E-2</v>
      </c>
      <c r="AJ1418">
        <v>1.2760548235490701</v>
      </c>
      <c r="AK1418">
        <v>0</v>
      </c>
      <c r="AL1418">
        <v>0</v>
      </c>
      <c r="AM1418">
        <v>1.93883222004765</v>
      </c>
      <c r="AN1418">
        <v>1.27508324590259</v>
      </c>
      <c r="AO1418">
        <v>0</v>
      </c>
      <c r="AP1418">
        <v>0</v>
      </c>
      <c r="AQ1418">
        <v>0</v>
      </c>
      <c r="AR1418">
        <v>0.54253697065868001</v>
      </c>
      <c r="AS1418">
        <v>0</v>
      </c>
      <c r="AT1418">
        <v>0</v>
      </c>
      <c r="AU1418">
        <v>1.08395743003547</v>
      </c>
      <c r="AV1418">
        <v>1.37912319471473</v>
      </c>
      <c r="AW1418">
        <v>0</v>
      </c>
      <c r="AX1418">
        <v>0</v>
      </c>
      <c r="AY1418">
        <v>0.61157157868524104</v>
      </c>
      <c r="AZ1418">
        <v>0.75626508671233394</v>
      </c>
      <c r="BA1418">
        <v>0</v>
      </c>
      <c r="BB1418">
        <v>0</v>
      </c>
      <c r="BC1418">
        <v>0</v>
      </c>
      <c r="BD1418">
        <v>0.87521870288270398</v>
      </c>
      <c r="BE1418">
        <v>0</v>
      </c>
      <c r="BF1418">
        <v>0</v>
      </c>
      <c r="BG1418">
        <v>0</v>
      </c>
      <c r="BH1418">
        <v>0.58638844691742098</v>
      </c>
      <c r="BI1418">
        <v>0.26042115050190301</v>
      </c>
      <c r="BJ1418">
        <v>1.0619015568690799</v>
      </c>
      <c r="BK1418">
        <v>1.17411032912994</v>
      </c>
      <c r="BL1418">
        <v>1.00834620513447</v>
      </c>
      <c r="BM1418">
        <v>0</v>
      </c>
      <c r="BN1418">
        <v>0</v>
      </c>
      <c r="BO1418">
        <v>0.62888231790333604</v>
      </c>
      <c r="BP1418">
        <v>0.62888231790333604</v>
      </c>
      <c r="BQ1418">
        <v>0</v>
      </c>
      <c r="BR1418">
        <v>0</v>
      </c>
      <c r="BS1418">
        <v>1.0234138972809701</v>
      </c>
      <c r="BT1418">
        <v>1.0234138972809701</v>
      </c>
      <c r="BU1418">
        <v>0</v>
      </c>
      <c r="BV1418">
        <v>0</v>
      </c>
      <c r="BW1418">
        <v>0.42782443352875899</v>
      </c>
      <c r="BX1418">
        <v>0.65947813767571095</v>
      </c>
      <c r="BZ1418" t="s">
        <v>284</v>
      </c>
      <c r="CC1418">
        <v>0</v>
      </c>
      <c r="CD1418">
        <v>0</v>
      </c>
      <c r="CE1418">
        <v>1.3863212918789301</v>
      </c>
      <c r="CF1418">
        <v>1.5830881809977899</v>
      </c>
      <c r="CG1418">
        <v>0</v>
      </c>
      <c r="CH1418">
        <v>0</v>
      </c>
      <c r="CI1418">
        <v>0.25074954537184702</v>
      </c>
      <c r="CJ1418">
        <v>0.91077257431744496</v>
      </c>
      <c r="CK1418">
        <v>0</v>
      </c>
      <c r="CL1418">
        <v>0.30586953082426599</v>
      </c>
      <c r="CM1418">
        <v>1.99630191289542</v>
      </c>
      <c r="CN1418">
        <v>1.4750087402368699</v>
      </c>
      <c r="CO1418">
        <v>0</v>
      </c>
      <c r="CP1418">
        <v>0.51680935477135104</v>
      </c>
      <c r="CQ1418">
        <v>1.2108539905178799</v>
      </c>
      <c r="CR1418">
        <v>1.89646036307868</v>
      </c>
      <c r="CS1418">
        <v>0</v>
      </c>
      <c r="CT1418">
        <v>0</v>
      </c>
      <c r="CU1418">
        <v>0</v>
      </c>
      <c r="CV1418">
        <v>1.58142056750407E-3</v>
      </c>
      <c r="CW1418">
        <v>0</v>
      </c>
      <c r="CX1418">
        <v>0</v>
      </c>
      <c r="CY1418">
        <v>0.36736749007395703</v>
      </c>
      <c r="CZ1418">
        <v>0.94559319008057796</v>
      </c>
      <c r="DA1418">
        <v>1.3125763125763099</v>
      </c>
      <c r="DB1418">
        <v>2.62515262515263</v>
      </c>
      <c r="DC1418">
        <v>4.6963036352810903</v>
      </c>
      <c r="DD1418">
        <v>3.1308690901873999</v>
      </c>
      <c r="DE1418">
        <v>0</v>
      </c>
      <c r="DF1418">
        <v>0</v>
      </c>
      <c r="DG1418">
        <v>0</v>
      </c>
      <c r="DH1418">
        <v>0</v>
      </c>
      <c r="DI1418">
        <v>0</v>
      </c>
      <c r="DJ1418">
        <v>0</v>
      </c>
      <c r="DK1418">
        <v>0.92267377670402795</v>
      </c>
      <c r="DL1418">
        <v>2.1805472515053199</v>
      </c>
      <c r="DM1418">
        <v>0</v>
      </c>
      <c r="DN1418">
        <v>0</v>
      </c>
      <c r="DO1418">
        <v>1.63108540962647</v>
      </c>
      <c r="DP1418">
        <v>0.96449811446325695</v>
      </c>
      <c r="DQ1418">
        <v>0</v>
      </c>
      <c r="DR1418">
        <v>0</v>
      </c>
      <c r="DS1418">
        <v>0.29180275204797301</v>
      </c>
      <c r="DT1418">
        <v>0.43187140850277</v>
      </c>
    </row>
    <row r="1419" spans="1:124" x14ac:dyDescent="0.35">
      <c r="A1419" s="19" t="str">
        <f t="shared" si="44"/>
        <v xml:space="preserve">  CRE [NCL+DQ] / [Capital + ALLL]--38807</v>
      </c>
      <c r="B1419" s="19" t="str">
        <f t="shared" si="45"/>
        <v xml:space="preserve">  CRE [NCL+DQ] / [Capital + ALLL]</v>
      </c>
      <c r="C1419">
        <v>9</v>
      </c>
      <c r="D1419" s="27">
        <v>38807</v>
      </c>
      <c r="E1419">
        <v>0</v>
      </c>
      <c r="F1419">
        <v>1.9763368365391001</v>
      </c>
      <c r="G1419">
        <v>5.7517702499116199</v>
      </c>
      <c r="H1419">
        <v>3.8509611599501401</v>
      </c>
      <c r="I1419">
        <v>0</v>
      </c>
      <c r="J1419">
        <v>1.2302284710017599</v>
      </c>
      <c r="K1419">
        <v>5.5187339375084496</v>
      </c>
      <c r="L1419">
        <v>3.56000452287401</v>
      </c>
      <c r="M1419">
        <v>0</v>
      </c>
      <c r="N1419">
        <v>1.03322678956367</v>
      </c>
      <c r="O1419">
        <v>4.0818117977528097</v>
      </c>
      <c r="P1419">
        <v>2.9333051753674901</v>
      </c>
      <c r="Q1419">
        <v>0</v>
      </c>
      <c r="R1419">
        <v>1.3126959247648899</v>
      </c>
      <c r="S1419">
        <v>4.7096879518755301</v>
      </c>
      <c r="T1419">
        <v>4.7709670972714502</v>
      </c>
      <c r="U1419">
        <v>0</v>
      </c>
      <c r="V1419">
        <v>1.28826080181272</v>
      </c>
      <c r="W1419">
        <v>6.1739824367661198</v>
      </c>
      <c r="X1419">
        <v>3.8648575646202699</v>
      </c>
      <c r="Y1419">
        <v>0</v>
      </c>
      <c r="Z1419">
        <v>1.4561802859975199</v>
      </c>
      <c r="AA1419">
        <v>7.2621880809529902</v>
      </c>
      <c r="AB1419">
        <v>4.3742836363580704</v>
      </c>
      <c r="AC1419">
        <v>0</v>
      </c>
      <c r="AD1419">
        <v>0.38130515306678298</v>
      </c>
      <c r="AE1419">
        <v>2.4561409696798799</v>
      </c>
      <c r="AF1419">
        <v>2.2779001082619299</v>
      </c>
      <c r="AG1419">
        <v>0</v>
      </c>
      <c r="AH1419">
        <v>0.177212421742627</v>
      </c>
      <c r="AI1419">
        <v>3.2691341695849401</v>
      </c>
      <c r="AJ1419">
        <v>2.5954967980214798</v>
      </c>
      <c r="AK1419">
        <v>0.41231759242473398</v>
      </c>
      <c r="AL1419">
        <v>2.5909174057277702</v>
      </c>
      <c r="AM1419">
        <v>7.2884230333114797</v>
      </c>
      <c r="AN1419">
        <v>4.5751668151264502</v>
      </c>
      <c r="AO1419">
        <v>0</v>
      </c>
      <c r="AP1419">
        <v>0.237953599048186</v>
      </c>
      <c r="AQ1419">
        <v>2.8451670265464202</v>
      </c>
      <c r="AR1419">
        <v>2.3835194990967001</v>
      </c>
      <c r="AS1419">
        <v>0</v>
      </c>
      <c r="AT1419">
        <v>2.05378973105134</v>
      </c>
      <c r="AU1419">
        <v>6.8944662836407602</v>
      </c>
      <c r="AV1419">
        <v>4.2655945338726999</v>
      </c>
      <c r="AW1419">
        <v>0</v>
      </c>
      <c r="AX1419">
        <v>1.5933097456165499</v>
      </c>
      <c r="AY1419">
        <v>5.1396052268323098</v>
      </c>
      <c r="AZ1419">
        <v>3.8363290963254402</v>
      </c>
      <c r="BA1419">
        <v>0</v>
      </c>
      <c r="BB1419">
        <v>0.38775510204081598</v>
      </c>
      <c r="BC1419">
        <v>4.6210003106554796</v>
      </c>
      <c r="BD1419">
        <v>3.44763211368043</v>
      </c>
      <c r="BE1419">
        <v>0.39876265979707698</v>
      </c>
      <c r="BF1419">
        <v>1.83694219034512</v>
      </c>
      <c r="BG1419">
        <v>5.9278311296353801</v>
      </c>
      <c r="BH1419">
        <v>3.6609202974553798</v>
      </c>
      <c r="BI1419">
        <v>0.98466217024420399</v>
      </c>
      <c r="BJ1419">
        <v>3.0315904898486501</v>
      </c>
      <c r="BK1419">
        <v>5.1847192322353299</v>
      </c>
      <c r="BL1419">
        <v>3.2231369291069201</v>
      </c>
      <c r="BM1419">
        <v>0</v>
      </c>
      <c r="BN1419">
        <v>4.4045694349897904</v>
      </c>
      <c r="BO1419">
        <v>9.5185907366845193</v>
      </c>
      <c r="BP1419">
        <v>5.1140213016947298</v>
      </c>
      <c r="BQ1419">
        <v>0</v>
      </c>
      <c r="BR1419">
        <v>1.6689847009735699E-2</v>
      </c>
      <c r="BS1419">
        <v>3.1217115076747199</v>
      </c>
      <c r="BT1419">
        <v>3.1050216606649901</v>
      </c>
      <c r="BU1419">
        <v>0</v>
      </c>
      <c r="BV1419">
        <v>0.85564886705751897</v>
      </c>
      <c r="BW1419">
        <v>5.4261526741772803</v>
      </c>
      <c r="BX1419">
        <v>2.9090092434315702</v>
      </c>
      <c r="BZ1419" t="s">
        <v>284</v>
      </c>
      <c r="CC1419">
        <v>0</v>
      </c>
      <c r="CD1419">
        <v>2.4856778451566801</v>
      </c>
      <c r="CE1419">
        <v>6.92119914009485</v>
      </c>
      <c r="CF1419">
        <v>4.5127552411374996</v>
      </c>
      <c r="CG1419">
        <v>0.35752656908625202</v>
      </c>
      <c r="CH1419">
        <v>2.3189531767979599</v>
      </c>
      <c r="CI1419">
        <v>4.3894011244586704</v>
      </c>
      <c r="CJ1419">
        <v>4.0073817203332398</v>
      </c>
      <c r="CK1419">
        <v>0</v>
      </c>
      <c r="CL1419">
        <v>3.1789431302161399</v>
      </c>
      <c r="CM1419">
        <v>7.8790994251882198</v>
      </c>
      <c r="CN1419">
        <v>4.8214037712095896</v>
      </c>
      <c r="CO1419">
        <v>1.4093542237858701</v>
      </c>
      <c r="CP1419">
        <v>3.13563318152617</v>
      </c>
      <c r="CQ1419">
        <v>4.7300681517115599</v>
      </c>
      <c r="CR1419">
        <v>3.57365863235299</v>
      </c>
      <c r="CS1419">
        <v>0</v>
      </c>
      <c r="CT1419">
        <v>1.1878605864221901</v>
      </c>
      <c r="CU1419">
        <v>2.6751580072248302</v>
      </c>
      <c r="CV1419">
        <v>1.7734441165628401</v>
      </c>
      <c r="CW1419">
        <v>0</v>
      </c>
      <c r="CX1419">
        <v>2.0552449853699999</v>
      </c>
      <c r="CY1419">
        <v>3.9993029709483401</v>
      </c>
      <c r="CZ1419">
        <v>3.8422634198982699</v>
      </c>
      <c r="DA1419">
        <v>1.4717944963909599</v>
      </c>
      <c r="DB1419">
        <v>2.62515262515263</v>
      </c>
      <c r="DC1419">
        <v>6.4816252405587198</v>
      </c>
      <c r="DD1419">
        <v>4.4272289495822497</v>
      </c>
      <c r="DE1419">
        <v>0</v>
      </c>
      <c r="DF1419">
        <v>0.110950237638098</v>
      </c>
      <c r="DG1419">
        <v>1.9571721859545601</v>
      </c>
      <c r="DH1419">
        <v>1.8462219483164699</v>
      </c>
      <c r="DI1419">
        <v>0</v>
      </c>
      <c r="DJ1419">
        <v>0.94112888799010697</v>
      </c>
      <c r="DK1419">
        <v>3.98516356761212</v>
      </c>
      <c r="DL1419">
        <v>3.2430344043734598</v>
      </c>
      <c r="DM1419">
        <v>0.40938864628820998</v>
      </c>
      <c r="DN1419">
        <v>6.1113568855463596</v>
      </c>
      <c r="DO1419">
        <v>10.3646393230336</v>
      </c>
      <c r="DP1419">
        <v>7.2004726338423097</v>
      </c>
      <c r="DQ1419">
        <v>1.4821256597954999</v>
      </c>
      <c r="DR1419">
        <v>1.68551331913701</v>
      </c>
      <c r="DS1419">
        <v>3.0669009511993801</v>
      </c>
      <c r="DT1419">
        <v>2.8238068473319999</v>
      </c>
    </row>
    <row r="1420" spans="1:124" x14ac:dyDescent="0.35">
      <c r="A1420" s="19" t="str">
        <f t="shared" si="44"/>
        <v xml:space="preserve">  Res RE [NCL+DQ] / [Capital + ALLL]--38807</v>
      </c>
      <c r="B1420" s="19" t="str">
        <f t="shared" si="45"/>
        <v xml:space="preserve">  Res RE [NCL+DQ] / [Capital + ALLL]</v>
      </c>
      <c r="C1420">
        <v>10</v>
      </c>
      <c r="D1420" s="27">
        <v>38807</v>
      </c>
      <c r="E1420">
        <v>2.6584704509919E-2</v>
      </c>
      <c r="F1420">
        <v>1.3102595797280601</v>
      </c>
      <c r="G1420">
        <v>3.5979969501864901</v>
      </c>
      <c r="H1420">
        <v>2.5310806713890499</v>
      </c>
      <c r="I1420">
        <v>0</v>
      </c>
      <c r="J1420">
        <v>1.0454479454043899</v>
      </c>
      <c r="K1420">
        <v>3.4493498403799698</v>
      </c>
      <c r="L1420">
        <v>2.4739421866354099</v>
      </c>
      <c r="M1420">
        <v>9.5363849765258205E-2</v>
      </c>
      <c r="N1420">
        <v>1.46103896103896</v>
      </c>
      <c r="O1420">
        <v>3.9969643308879301</v>
      </c>
      <c r="P1420">
        <v>2.78721692472618</v>
      </c>
      <c r="Q1420">
        <v>2.8874294106132399</v>
      </c>
      <c r="R1420">
        <v>5.4972765785757502</v>
      </c>
      <c r="S1420">
        <v>9.4569463253892803</v>
      </c>
      <c r="T1420">
        <v>6.0832384891076998</v>
      </c>
      <c r="U1420">
        <v>0</v>
      </c>
      <c r="V1420">
        <v>1.21004627807372</v>
      </c>
      <c r="W1420">
        <v>3.7153278634982301</v>
      </c>
      <c r="X1420">
        <v>2.70116991046691</v>
      </c>
      <c r="Y1420">
        <v>4.0593444631955397E-2</v>
      </c>
      <c r="Z1420">
        <v>0.73764156208786302</v>
      </c>
      <c r="AA1420">
        <v>2.80613456784139</v>
      </c>
      <c r="AB1420">
        <v>1.84512831891263</v>
      </c>
      <c r="AC1420">
        <v>0</v>
      </c>
      <c r="AD1420">
        <v>0.34233548877900299</v>
      </c>
      <c r="AE1420">
        <v>1.0823907538617199</v>
      </c>
      <c r="AF1420">
        <v>1.0160757148655299</v>
      </c>
      <c r="AG1420">
        <v>0</v>
      </c>
      <c r="AH1420">
        <v>6.2268368539262001E-2</v>
      </c>
      <c r="AI1420">
        <v>1.1271783505295401</v>
      </c>
      <c r="AJ1420">
        <v>0.79336063319684402</v>
      </c>
      <c r="AK1420">
        <v>1.8451556692851401</v>
      </c>
      <c r="AL1420">
        <v>3.45836995893263</v>
      </c>
      <c r="AM1420">
        <v>7.67750210819234</v>
      </c>
      <c r="AN1420">
        <v>5.5977685887340503</v>
      </c>
      <c r="AO1420">
        <v>0</v>
      </c>
      <c r="AP1420">
        <v>0.47574376842669502</v>
      </c>
      <c r="AQ1420">
        <v>2.2222222222222201</v>
      </c>
      <c r="AR1420">
        <v>1.67049608127648</v>
      </c>
      <c r="AS1420">
        <v>5.7515337423312898E-2</v>
      </c>
      <c r="AT1420">
        <v>1.13984012631994</v>
      </c>
      <c r="AU1420">
        <v>3.5659626568717502</v>
      </c>
      <c r="AV1420">
        <v>2.5857356557201001</v>
      </c>
      <c r="AW1420">
        <v>1.55337448383404</v>
      </c>
      <c r="AX1420">
        <v>4.0508938629510398</v>
      </c>
      <c r="AY1420">
        <v>9.23181836191565</v>
      </c>
      <c r="AZ1420">
        <v>5.9996483486207</v>
      </c>
      <c r="BA1420">
        <v>0</v>
      </c>
      <c r="BB1420">
        <v>0.67594970934162502</v>
      </c>
      <c r="BC1420">
        <v>2.2228958270182901</v>
      </c>
      <c r="BD1420">
        <v>1.6991985023020699</v>
      </c>
      <c r="BE1420">
        <v>0</v>
      </c>
      <c r="BF1420">
        <v>1.05553926251575</v>
      </c>
      <c r="BG1420">
        <v>3.0162999609850498</v>
      </c>
      <c r="BH1420">
        <v>1.6606925883839001</v>
      </c>
      <c r="BI1420">
        <v>0.58151046665113904</v>
      </c>
      <c r="BJ1420">
        <v>0.71220260178054295</v>
      </c>
      <c r="BK1420">
        <v>1.2138268330526201</v>
      </c>
      <c r="BL1420">
        <v>0.89348266598630799</v>
      </c>
      <c r="BM1420">
        <v>0.40376850605652798</v>
      </c>
      <c r="BN1420">
        <v>1.3627609330445001</v>
      </c>
      <c r="BO1420">
        <v>2.6285025735646799</v>
      </c>
      <c r="BP1420">
        <v>1.6695101465767099</v>
      </c>
      <c r="BQ1420">
        <v>0.367176634214186</v>
      </c>
      <c r="BR1420">
        <v>1.2795276252263801</v>
      </c>
      <c r="BS1420">
        <v>2.45008047431832</v>
      </c>
      <c r="BT1420">
        <v>1.5377294833061299</v>
      </c>
      <c r="BU1420">
        <v>1.46987542079887</v>
      </c>
      <c r="BV1420">
        <v>3.3020328139510902</v>
      </c>
      <c r="BW1420">
        <v>7.0608391912523798</v>
      </c>
      <c r="BX1420">
        <v>5.3168177735019899</v>
      </c>
      <c r="BZ1420" t="s">
        <v>284</v>
      </c>
      <c r="CC1420">
        <v>0</v>
      </c>
      <c r="CD1420">
        <v>0.91792930335090095</v>
      </c>
      <c r="CE1420">
        <v>3.666541025905</v>
      </c>
      <c r="CF1420">
        <v>2.3387923555861998</v>
      </c>
      <c r="CG1420">
        <v>0.21589390356738999</v>
      </c>
      <c r="CH1420">
        <v>2.1310400165400298</v>
      </c>
      <c r="CI1420">
        <v>2.85815892179395</v>
      </c>
      <c r="CJ1420">
        <v>2.7667835275596802</v>
      </c>
      <c r="CK1420">
        <v>9.77358129013563E-2</v>
      </c>
      <c r="CL1420">
        <v>0.75160305376132697</v>
      </c>
      <c r="CM1420">
        <v>4.1279113705167401</v>
      </c>
      <c r="CN1420">
        <v>2.3104797649400499</v>
      </c>
      <c r="CO1420">
        <v>0</v>
      </c>
      <c r="CP1420">
        <v>2.57731958762887E-2</v>
      </c>
      <c r="CQ1420">
        <v>0.90404786831227701</v>
      </c>
      <c r="CR1420">
        <v>0.54870120135439304</v>
      </c>
      <c r="CS1420">
        <v>0.260949652067131</v>
      </c>
      <c r="CT1420">
        <v>0.86926777137052702</v>
      </c>
      <c r="CU1420">
        <v>1.07880520385194</v>
      </c>
      <c r="CV1420">
        <v>0.76317689645524101</v>
      </c>
      <c r="CW1420">
        <v>0.21371902930195699</v>
      </c>
      <c r="CX1420">
        <v>0.77959984486432099</v>
      </c>
      <c r="CY1420">
        <v>2.1221320642646302</v>
      </c>
      <c r="CZ1420">
        <v>1.7775293660234299</v>
      </c>
      <c r="DA1420">
        <v>6.1765674755682398E-2</v>
      </c>
      <c r="DB1420">
        <v>0.123531349511365</v>
      </c>
      <c r="DC1420">
        <v>0.38474533390906301</v>
      </c>
      <c r="DD1420">
        <v>0.25649688927270903</v>
      </c>
      <c r="DE1420">
        <v>0</v>
      </c>
      <c r="DF1420">
        <v>9.3940817285110403E-2</v>
      </c>
      <c r="DG1420">
        <v>0.46847612085967999</v>
      </c>
      <c r="DH1420">
        <v>0.37453530357456999</v>
      </c>
      <c r="DI1420">
        <v>0</v>
      </c>
      <c r="DJ1420">
        <v>0.37956272507369598</v>
      </c>
      <c r="DK1420">
        <v>1.4208060248869001</v>
      </c>
      <c r="DL1420">
        <v>1.1963376946741799</v>
      </c>
      <c r="DM1420">
        <v>1.06954953823358</v>
      </c>
      <c r="DN1420">
        <v>2.0855716362257501</v>
      </c>
      <c r="DO1420">
        <v>5.7353643386084396</v>
      </c>
      <c r="DP1420">
        <v>3.69303281784084</v>
      </c>
      <c r="DQ1420">
        <v>1.3052781150016799</v>
      </c>
      <c r="DR1420">
        <v>4.7890258330418103</v>
      </c>
      <c r="DS1420">
        <v>7.58785165922421</v>
      </c>
      <c r="DT1420">
        <v>5.1858802604108503</v>
      </c>
    </row>
    <row r="1421" spans="1:124" x14ac:dyDescent="0.35">
      <c r="A1421" s="19" t="str">
        <f t="shared" si="44"/>
        <v xml:space="preserve">  C&amp;I [NCL+DQ] / [Capital + ALLL]--38807</v>
      </c>
      <c r="B1421" s="19" t="str">
        <f t="shared" si="45"/>
        <v xml:space="preserve">  C&amp;I [NCL+DQ] / [Capital + ALLL]</v>
      </c>
      <c r="C1421">
        <v>11</v>
      </c>
      <c r="D1421" s="27">
        <v>38807</v>
      </c>
      <c r="E1421">
        <v>0.54822366156610403</v>
      </c>
      <c r="F1421">
        <v>1.83496961196821</v>
      </c>
      <c r="G1421">
        <v>3.5596082245485001</v>
      </c>
      <c r="H1421">
        <v>2.8578567133656998</v>
      </c>
      <c r="I1421">
        <v>0.23533366952429</v>
      </c>
      <c r="J1421">
        <v>1.8186286556893601</v>
      </c>
      <c r="K1421">
        <v>4.9943883277216603</v>
      </c>
      <c r="L1421">
        <v>3.6047215662211198</v>
      </c>
      <c r="M1421">
        <v>4.1356492969396197E-2</v>
      </c>
      <c r="N1421">
        <v>0.78400964934953099</v>
      </c>
      <c r="O1421">
        <v>2.6204045144708901</v>
      </c>
      <c r="P1421">
        <v>2.0446944690745701</v>
      </c>
      <c r="Q1421">
        <v>0.57016400197589301</v>
      </c>
      <c r="R1421">
        <v>1.7127071823204401</v>
      </c>
      <c r="S1421">
        <v>3.92325845067512</v>
      </c>
      <c r="T1421">
        <v>3.1509056674328799</v>
      </c>
      <c r="U1421">
        <v>0.18706760187855001</v>
      </c>
      <c r="V1421">
        <v>1.76339645150472</v>
      </c>
      <c r="W1421">
        <v>5.19332968907056</v>
      </c>
      <c r="X1421">
        <v>3.6420729937638798</v>
      </c>
      <c r="Y1421">
        <v>0.40595191832062899</v>
      </c>
      <c r="Z1421">
        <v>2.2341462391858</v>
      </c>
      <c r="AA1421">
        <v>6.5098619040500596</v>
      </c>
      <c r="AB1421">
        <v>4.2803015093601804</v>
      </c>
      <c r="AC1421">
        <v>0.46941567279811602</v>
      </c>
      <c r="AD1421">
        <v>2.4493131322054902</v>
      </c>
      <c r="AE1421">
        <v>4.8888816484941904</v>
      </c>
      <c r="AF1421">
        <v>4.3621483014614997</v>
      </c>
      <c r="AG1421">
        <v>1.1803216770010401E-3</v>
      </c>
      <c r="AH1421">
        <v>1.1266337731621101</v>
      </c>
      <c r="AI1421">
        <v>3.9566169910655899</v>
      </c>
      <c r="AJ1421">
        <v>3.0435339131010499</v>
      </c>
      <c r="AK1421">
        <v>0.34799613799533302</v>
      </c>
      <c r="AL1421">
        <v>1.3638309459284199</v>
      </c>
      <c r="AM1421">
        <v>3.39164343672492</v>
      </c>
      <c r="AN1421">
        <v>3.79998225280276</v>
      </c>
      <c r="AO1421">
        <v>0.23006134969325201</v>
      </c>
      <c r="AP1421">
        <v>2.0423876484175501</v>
      </c>
      <c r="AQ1421">
        <v>4.6278625954198498</v>
      </c>
      <c r="AR1421">
        <v>3.6261035472235998</v>
      </c>
      <c r="AS1421">
        <v>0.31693860781781902</v>
      </c>
      <c r="AT1421">
        <v>1.8446218288153</v>
      </c>
      <c r="AU1421">
        <v>5.24811531770359</v>
      </c>
      <c r="AV1421">
        <v>3.8199792808161801</v>
      </c>
      <c r="AW1421">
        <v>0.116762531116576</v>
      </c>
      <c r="AX1421">
        <v>1.36479564846073</v>
      </c>
      <c r="AY1421">
        <v>4.22681926742084</v>
      </c>
      <c r="AZ1421">
        <v>3.5638996420515299</v>
      </c>
      <c r="BA1421">
        <v>0.67497566948168097</v>
      </c>
      <c r="BB1421">
        <v>3.1346578366445899</v>
      </c>
      <c r="BC1421">
        <v>8.2861189801699702</v>
      </c>
      <c r="BD1421">
        <v>5.9388818616612697</v>
      </c>
      <c r="BE1421">
        <v>0.40703331534543302</v>
      </c>
      <c r="BF1421">
        <v>1.6757431732024499</v>
      </c>
      <c r="BG1421">
        <v>2.5696229032209499</v>
      </c>
      <c r="BH1421">
        <v>2.0821777115148201</v>
      </c>
      <c r="BI1421">
        <v>1.6157904451310501</v>
      </c>
      <c r="BJ1421">
        <v>3.0918876421519399</v>
      </c>
      <c r="BK1421">
        <v>7.3392055062422203</v>
      </c>
      <c r="BL1421">
        <v>4.72526870034193</v>
      </c>
      <c r="BM1421">
        <v>0.65300284843815404</v>
      </c>
      <c r="BN1421">
        <v>1.04930593466528</v>
      </c>
      <c r="BO1421">
        <v>2.0455993232371901</v>
      </c>
      <c r="BP1421">
        <v>1.6492962370100599</v>
      </c>
      <c r="BQ1421">
        <v>0</v>
      </c>
      <c r="BR1421">
        <v>0.28607755880483199</v>
      </c>
      <c r="BS1421">
        <v>2.13984141373595</v>
      </c>
      <c r="BT1421">
        <v>1.8537638549311199</v>
      </c>
      <c r="BU1421">
        <v>0.80975235306223203</v>
      </c>
      <c r="BV1421">
        <v>2.5281188731812998</v>
      </c>
      <c r="BW1421">
        <v>7.2142270540847102</v>
      </c>
      <c r="BX1421">
        <v>5.2773810096849196</v>
      </c>
      <c r="BZ1421" t="s">
        <v>284</v>
      </c>
      <c r="CC1421">
        <v>6.2873290407079396E-2</v>
      </c>
      <c r="CD1421">
        <v>1.3638069557155801</v>
      </c>
      <c r="CE1421">
        <v>4.49820856731733</v>
      </c>
      <c r="CF1421">
        <v>3.2888558611930301</v>
      </c>
      <c r="CG1421">
        <v>1.1964750129856101</v>
      </c>
      <c r="CH1421">
        <v>2.3678923114347201</v>
      </c>
      <c r="CI1421">
        <v>3.9300162943590302</v>
      </c>
      <c r="CJ1421">
        <v>3.22009043863227</v>
      </c>
      <c r="CK1421">
        <v>0.23459006240319799</v>
      </c>
      <c r="CL1421">
        <v>1.32296161707926</v>
      </c>
      <c r="CM1421">
        <v>3.5460164302181298</v>
      </c>
      <c r="CN1421">
        <v>3.5109557908269799</v>
      </c>
      <c r="CO1421">
        <v>2.2880434636736302</v>
      </c>
      <c r="CP1421">
        <v>3.5317670048319401</v>
      </c>
      <c r="CQ1421">
        <v>5.5784401004083399</v>
      </c>
      <c r="CR1421">
        <v>4.5569995536876302</v>
      </c>
      <c r="CS1421">
        <v>0</v>
      </c>
      <c r="CT1421">
        <v>1.1679105869414199</v>
      </c>
      <c r="CU1421">
        <v>2.2719308645410301</v>
      </c>
      <c r="CV1421">
        <v>2.10226096460203</v>
      </c>
      <c r="CW1421">
        <v>1.8466793984421499</v>
      </c>
      <c r="CX1421">
        <v>3.71189500871911</v>
      </c>
      <c r="CY1421">
        <v>8.3945063968118294</v>
      </c>
      <c r="CZ1421">
        <v>4.86458514133711</v>
      </c>
      <c r="DA1421">
        <v>1.13091860117872</v>
      </c>
      <c r="DB1421">
        <v>1.9626168224299101</v>
      </c>
      <c r="DC1421">
        <v>5.3921753220818598</v>
      </c>
      <c r="DD1421">
        <v>3.69452367469709</v>
      </c>
      <c r="DE1421">
        <v>3.5409650310031199E-3</v>
      </c>
      <c r="DF1421">
        <v>0.24957943198193799</v>
      </c>
      <c r="DG1421">
        <v>0.63503673155627705</v>
      </c>
      <c r="DH1421">
        <v>0.38899826460534198</v>
      </c>
      <c r="DI1421">
        <v>0.19455252918287899</v>
      </c>
      <c r="DJ1421">
        <v>2.04403860961818</v>
      </c>
      <c r="DK1421">
        <v>7.30143360306886</v>
      </c>
      <c r="DL1421">
        <v>4.4778841903198696</v>
      </c>
      <c r="DM1421">
        <v>0.28931634727585498</v>
      </c>
      <c r="DN1421">
        <v>0.56174456401678896</v>
      </c>
      <c r="DO1421">
        <v>3.3306205355255898</v>
      </c>
      <c r="DP1421">
        <v>5.3592228936834898</v>
      </c>
      <c r="DQ1421">
        <v>0.34479111148213099</v>
      </c>
      <c r="DR1421">
        <v>1.9633452121328301</v>
      </c>
      <c r="DS1421">
        <v>4.91803583714987</v>
      </c>
      <c r="DT1421">
        <v>2.5592203200753598</v>
      </c>
    </row>
    <row r="1422" spans="1:124" x14ac:dyDescent="0.35">
      <c r="A1422" s="19" t="str">
        <f t="shared" si="44"/>
        <v xml:space="preserve">  Ind [NCL+DQ] / [Capital + ALLL]--38807</v>
      </c>
      <c r="B1422" s="19" t="str">
        <f t="shared" si="45"/>
        <v xml:space="preserve">  Ind [NCL+DQ] / [Capital + ALLL]</v>
      </c>
      <c r="C1422">
        <v>12</v>
      </c>
      <c r="D1422" s="27">
        <v>38807</v>
      </c>
      <c r="E1422">
        <v>0.23760822988438199</v>
      </c>
      <c r="F1422">
        <v>0.80231065468549401</v>
      </c>
      <c r="G1422">
        <v>1.6734192361228299</v>
      </c>
      <c r="H1422">
        <v>1.2832733841936801</v>
      </c>
      <c r="I1422">
        <v>0.180272984805563</v>
      </c>
      <c r="J1422">
        <v>0.71604385768628298</v>
      </c>
      <c r="K1422">
        <v>1.75736961451247</v>
      </c>
      <c r="L1422">
        <v>1.2893623349690699</v>
      </c>
      <c r="M1422">
        <v>7.8094494338149203E-2</v>
      </c>
      <c r="N1422">
        <v>0.49516177804656802</v>
      </c>
      <c r="O1422">
        <v>1.45854944003045</v>
      </c>
      <c r="P1422">
        <v>1.1172481752196299</v>
      </c>
      <c r="Q1422">
        <v>0.39800513531707998</v>
      </c>
      <c r="R1422">
        <v>1.2549760475001701</v>
      </c>
      <c r="S1422">
        <v>2.2963918145897102</v>
      </c>
      <c r="T1422">
        <v>1.55952894522449</v>
      </c>
      <c r="U1422">
        <v>0.15699454649877101</v>
      </c>
      <c r="V1422">
        <v>0.65166230608251097</v>
      </c>
      <c r="W1422">
        <v>1.8402578452951099</v>
      </c>
      <c r="X1422">
        <v>1.1847507772866701</v>
      </c>
      <c r="Y1422">
        <v>0.23551658875354101</v>
      </c>
      <c r="Z1422">
        <v>1.02465239245775</v>
      </c>
      <c r="AA1422">
        <v>1.70568341392435</v>
      </c>
      <c r="AB1422">
        <v>1.4290416570128199</v>
      </c>
      <c r="AC1422">
        <v>0.42863924235364298</v>
      </c>
      <c r="AD1422">
        <v>0.83012784251612204</v>
      </c>
      <c r="AE1422">
        <v>1.6901091355272999</v>
      </c>
      <c r="AF1422">
        <v>1.5057176292997401</v>
      </c>
      <c r="AG1422">
        <v>0.16829380355090401</v>
      </c>
      <c r="AH1422">
        <v>0.59199299129064797</v>
      </c>
      <c r="AI1422">
        <v>1.6782959116832701</v>
      </c>
      <c r="AJ1422">
        <v>1.7929175810357201</v>
      </c>
      <c r="AK1422">
        <v>0.21848166242030501</v>
      </c>
      <c r="AL1422">
        <v>0.76187290740848501</v>
      </c>
      <c r="AM1422">
        <v>1.4184628586274</v>
      </c>
      <c r="AN1422">
        <v>1.19138669379912</v>
      </c>
      <c r="AO1422">
        <v>0.25828669823504102</v>
      </c>
      <c r="AP1422">
        <v>0.87064676616915404</v>
      </c>
      <c r="AQ1422">
        <v>1.9598906107566101</v>
      </c>
      <c r="AR1422">
        <v>1.3908928626263299</v>
      </c>
      <c r="AS1422">
        <v>0.17231476163124601</v>
      </c>
      <c r="AT1422">
        <v>0.64748201438848896</v>
      </c>
      <c r="AU1422">
        <v>1.7043669494187901</v>
      </c>
      <c r="AV1422">
        <v>1.2491002242889599</v>
      </c>
      <c r="AW1422">
        <v>0.53765531836737601</v>
      </c>
      <c r="AX1422">
        <v>1.2001820061469</v>
      </c>
      <c r="AY1422">
        <v>2.5111306245739802</v>
      </c>
      <c r="AZ1422">
        <v>1.66795687316537</v>
      </c>
      <c r="BA1422">
        <v>7.1434949549066901E-2</v>
      </c>
      <c r="BB1422">
        <v>0.428089989980873</v>
      </c>
      <c r="BC1422">
        <v>1.4936805821524299</v>
      </c>
      <c r="BD1422">
        <v>1.1647327280537301</v>
      </c>
      <c r="BE1422">
        <v>0.25800635199678601</v>
      </c>
      <c r="BF1422">
        <v>0.70939975892052598</v>
      </c>
      <c r="BG1422">
        <v>1.5089010461257499</v>
      </c>
      <c r="BH1422">
        <v>1.5254506461889401</v>
      </c>
      <c r="BI1422">
        <v>0.20854684198100401</v>
      </c>
      <c r="BJ1422">
        <v>0.40664973841291302</v>
      </c>
      <c r="BK1422">
        <v>1.39072194185649</v>
      </c>
      <c r="BL1422">
        <v>0.75460675702615798</v>
      </c>
      <c r="BM1422">
        <v>5.7995767304021999E-2</v>
      </c>
      <c r="BN1422">
        <v>0.21795703849468601</v>
      </c>
      <c r="BO1422">
        <v>0.60210711879215595</v>
      </c>
      <c r="BP1422">
        <v>0.442145847601492</v>
      </c>
      <c r="BQ1422">
        <v>0.78250465357642596</v>
      </c>
      <c r="BR1422">
        <v>1.8970908245832701</v>
      </c>
      <c r="BS1422">
        <v>3.0236503711177498</v>
      </c>
      <c r="BT1422">
        <v>1.9090642001109099</v>
      </c>
      <c r="BU1422">
        <v>0.164482315269116</v>
      </c>
      <c r="BV1422">
        <v>0.64748201438848896</v>
      </c>
      <c r="BW1422">
        <v>1.6987926887143701</v>
      </c>
      <c r="BX1422">
        <v>1.12372385870747</v>
      </c>
      <c r="BZ1422" t="s">
        <v>284</v>
      </c>
      <c r="CC1422">
        <v>6.5698285622662203E-3</v>
      </c>
      <c r="CD1422">
        <v>0.24340819212741899</v>
      </c>
      <c r="CE1422">
        <v>0.87260893801060102</v>
      </c>
      <c r="CF1422">
        <v>0.68244763610811998</v>
      </c>
      <c r="CG1422">
        <v>0.61057623731609501</v>
      </c>
      <c r="CH1422">
        <v>1.4578396095741499</v>
      </c>
      <c r="CI1422">
        <v>2.6413970955619099</v>
      </c>
      <c r="CJ1422">
        <v>1.7336428168320701</v>
      </c>
      <c r="CK1422">
        <v>0.25085569563349602</v>
      </c>
      <c r="CL1422">
        <v>0.82753577357893904</v>
      </c>
      <c r="CM1422">
        <v>2.5380778458358</v>
      </c>
      <c r="CN1422">
        <v>1.72515002896459</v>
      </c>
      <c r="CO1422">
        <v>0.24794237797242999</v>
      </c>
      <c r="CP1422">
        <v>0.57881956257433897</v>
      </c>
      <c r="CQ1422">
        <v>0.86004720577239302</v>
      </c>
      <c r="CR1422">
        <v>0.53369670388870905</v>
      </c>
      <c r="CS1422">
        <v>0.15355437358086099</v>
      </c>
      <c r="CT1422">
        <v>0.67900484063145405</v>
      </c>
      <c r="CU1422">
        <v>1.3722137799137699</v>
      </c>
      <c r="CV1422">
        <v>1.05971056936185</v>
      </c>
      <c r="CW1422">
        <v>0.86686289460743604</v>
      </c>
      <c r="CX1422">
        <v>1.37918736384842</v>
      </c>
      <c r="CY1422">
        <v>2.51886306699959</v>
      </c>
      <c r="CZ1422">
        <v>1.8852296931169501</v>
      </c>
      <c r="DA1422">
        <v>0.53275839202763897</v>
      </c>
      <c r="DB1422">
        <v>0.76040408476995702</v>
      </c>
      <c r="DC1422">
        <v>0.88386504604798199</v>
      </c>
      <c r="DD1422">
        <v>0.69094759712709497</v>
      </c>
      <c r="DE1422">
        <v>7.9262564584311898E-2</v>
      </c>
      <c r="DF1422">
        <v>0.79449807560668195</v>
      </c>
      <c r="DG1422">
        <v>3.51561948319983</v>
      </c>
      <c r="DH1422">
        <v>2.8003839721774599</v>
      </c>
      <c r="DI1422">
        <v>0.47167901843766102</v>
      </c>
      <c r="DJ1422">
        <v>1.1850703289400799</v>
      </c>
      <c r="DK1422">
        <v>6.4023755643324796</v>
      </c>
      <c r="DL1422">
        <v>3.48348584060866</v>
      </c>
      <c r="DM1422">
        <v>0.117842141326683</v>
      </c>
      <c r="DN1422">
        <v>0.54280935399375096</v>
      </c>
      <c r="DO1422">
        <v>0.62340430975379302</v>
      </c>
      <c r="DP1422">
        <v>0.60137160482216301</v>
      </c>
      <c r="DQ1422">
        <v>0.14134744035386501</v>
      </c>
      <c r="DR1422">
        <v>0.33626958362554699</v>
      </c>
      <c r="DS1422">
        <v>0.61589387377345395</v>
      </c>
      <c r="DT1422">
        <v>0.41724074005067302</v>
      </c>
    </row>
    <row r="1423" spans="1:124" x14ac:dyDescent="0.35">
      <c r="A1423" s="19" t="str">
        <f t="shared" si="44"/>
        <v xml:space="preserve">  OREO / [Capital + ALLL]--38807</v>
      </c>
      <c r="B1423" s="19" t="str">
        <f t="shared" si="45"/>
        <v xml:space="preserve">  OREO / [Capital + ALLL]</v>
      </c>
      <c r="C1423">
        <v>13</v>
      </c>
      <c r="D1423" s="27">
        <v>38807</v>
      </c>
      <c r="E1423">
        <v>0</v>
      </c>
      <c r="F1423">
        <v>0</v>
      </c>
      <c r="G1423">
        <v>1.21214338511012</v>
      </c>
      <c r="H1423">
        <v>0.76760604753538397</v>
      </c>
      <c r="I1423">
        <v>0</v>
      </c>
      <c r="J1423">
        <v>0</v>
      </c>
      <c r="K1423">
        <v>0.79836778142464304</v>
      </c>
      <c r="L1423">
        <v>0.78992868954548401</v>
      </c>
      <c r="M1423">
        <v>0</v>
      </c>
      <c r="N1423">
        <v>0</v>
      </c>
      <c r="O1423">
        <v>1.0128512306687001</v>
      </c>
      <c r="P1423">
        <v>0.93087110337922396</v>
      </c>
      <c r="Q1423">
        <v>0.99471812063426002</v>
      </c>
      <c r="R1423">
        <v>1.52433425160698</v>
      </c>
      <c r="S1423">
        <v>2.2909829901479499</v>
      </c>
      <c r="T1423">
        <v>1.7755140960181299</v>
      </c>
      <c r="U1423">
        <v>0</v>
      </c>
      <c r="V1423">
        <v>0</v>
      </c>
      <c r="W1423">
        <v>0.86272761640005902</v>
      </c>
      <c r="X1423">
        <v>0.96864632944121598</v>
      </c>
      <c r="Y1423">
        <v>0</v>
      </c>
      <c r="Z1423">
        <v>0</v>
      </c>
      <c r="AA1423">
        <v>0.25338004942867998</v>
      </c>
      <c r="AB1423">
        <v>0.594897137785246</v>
      </c>
      <c r="AC1423">
        <v>0</v>
      </c>
      <c r="AD1423">
        <v>0</v>
      </c>
      <c r="AE1423">
        <v>0.116067618517486</v>
      </c>
      <c r="AF1423">
        <v>0.311182300624469</v>
      </c>
      <c r="AG1423">
        <v>0</v>
      </c>
      <c r="AH1423">
        <v>0</v>
      </c>
      <c r="AI1423">
        <v>0.15332061970695399</v>
      </c>
      <c r="AJ1423">
        <v>0.62439382411729605</v>
      </c>
      <c r="AK1423">
        <v>0</v>
      </c>
      <c r="AL1423">
        <v>0</v>
      </c>
      <c r="AM1423">
        <v>1.1498975941651199</v>
      </c>
      <c r="AN1423">
        <v>0.90916506934456598</v>
      </c>
      <c r="AO1423">
        <v>0</v>
      </c>
      <c r="AP1423">
        <v>0</v>
      </c>
      <c r="AQ1423">
        <v>7.9148711634860605E-2</v>
      </c>
      <c r="AR1423">
        <v>0.52057317670240399</v>
      </c>
      <c r="AS1423">
        <v>0</v>
      </c>
      <c r="AT1423">
        <v>0</v>
      </c>
      <c r="AU1423">
        <v>0.86600535348763996</v>
      </c>
      <c r="AV1423">
        <v>0.84099529199907597</v>
      </c>
      <c r="AW1423">
        <v>0</v>
      </c>
      <c r="AX1423">
        <v>0</v>
      </c>
      <c r="AY1423">
        <v>1.57728113879374</v>
      </c>
      <c r="AZ1423">
        <v>1.0640119639222001</v>
      </c>
      <c r="BA1423">
        <v>0</v>
      </c>
      <c r="BB1423">
        <v>0</v>
      </c>
      <c r="BC1423">
        <v>0.954107432496899</v>
      </c>
      <c r="BD1423">
        <v>1.01512673693398</v>
      </c>
      <c r="BE1423">
        <v>0</v>
      </c>
      <c r="BF1423">
        <v>0</v>
      </c>
      <c r="BG1423">
        <v>0.48406636070799902</v>
      </c>
      <c r="BH1423">
        <v>0.49336896553162901</v>
      </c>
      <c r="BI1423">
        <v>0</v>
      </c>
      <c r="BJ1423">
        <v>9.4209064641912005E-2</v>
      </c>
      <c r="BK1423">
        <v>0.34993718233959198</v>
      </c>
      <c r="BL1423">
        <v>0.65307876482665295</v>
      </c>
      <c r="BM1423">
        <v>0</v>
      </c>
      <c r="BN1423">
        <v>0</v>
      </c>
      <c r="BO1423">
        <v>0.177097515316542</v>
      </c>
      <c r="BP1423">
        <v>0.177097515316542</v>
      </c>
      <c r="BQ1423">
        <v>0</v>
      </c>
      <c r="BR1423">
        <v>0</v>
      </c>
      <c r="BS1423">
        <v>0.388972809667674</v>
      </c>
      <c r="BT1423">
        <v>0.388972809667674</v>
      </c>
      <c r="BU1423">
        <v>0</v>
      </c>
      <c r="BV1423">
        <v>1.2374581939799301</v>
      </c>
      <c r="BW1423">
        <v>3.5832301308275198</v>
      </c>
      <c r="BX1423">
        <v>2.1198022462693999</v>
      </c>
      <c r="BZ1423" t="s">
        <v>284</v>
      </c>
      <c r="CC1423">
        <v>0</v>
      </c>
      <c r="CD1423">
        <v>0</v>
      </c>
      <c r="CE1423">
        <v>0.70342976273387803</v>
      </c>
      <c r="CF1423">
        <v>0.97705951518182699</v>
      </c>
      <c r="CG1423">
        <v>0</v>
      </c>
      <c r="CH1423">
        <v>0</v>
      </c>
      <c r="CI1423">
        <v>0.440356509250655</v>
      </c>
      <c r="CJ1423">
        <v>0.74665141731060503</v>
      </c>
      <c r="CK1423">
        <v>0</v>
      </c>
      <c r="CL1423">
        <v>0</v>
      </c>
      <c r="CM1423">
        <v>0</v>
      </c>
      <c r="CN1423">
        <v>0.61636694691249005</v>
      </c>
      <c r="CO1423">
        <v>0</v>
      </c>
      <c r="CP1423">
        <v>0</v>
      </c>
      <c r="CQ1423">
        <v>0</v>
      </c>
      <c r="CR1423">
        <v>5.1533489406187004E-3</v>
      </c>
      <c r="CS1423">
        <v>0</v>
      </c>
      <c r="CT1423">
        <v>0</v>
      </c>
      <c r="CU1423">
        <v>8.03683504179733E-2</v>
      </c>
      <c r="CV1423">
        <v>1.1846699693128899</v>
      </c>
      <c r="CW1423">
        <v>0</v>
      </c>
      <c r="CX1423">
        <v>0</v>
      </c>
      <c r="CY1423">
        <v>0.25260712661062701</v>
      </c>
      <c r="CZ1423">
        <v>0.39596972130388702</v>
      </c>
      <c r="DA1423">
        <v>0</v>
      </c>
      <c r="DB1423">
        <v>0</v>
      </c>
      <c r="DC1423">
        <v>0</v>
      </c>
      <c r="DD1423">
        <v>0</v>
      </c>
      <c r="DE1423">
        <v>0.21717918856819099</v>
      </c>
      <c r="DF1423">
        <v>4.3104227140928399</v>
      </c>
      <c r="DG1423">
        <v>9.8622406975076604</v>
      </c>
      <c r="DH1423">
        <v>5.7689971719830098</v>
      </c>
      <c r="DI1423">
        <v>0</v>
      </c>
      <c r="DJ1423">
        <v>0</v>
      </c>
      <c r="DK1423">
        <v>0</v>
      </c>
      <c r="DL1423">
        <v>0.43290225012217698</v>
      </c>
      <c r="DM1423">
        <v>0</v>
      </c>
      <c r="DN1423">
        <v>0</v>
      </c>
      <c r="DO1423">
        <v>0</v>
      </c>
      <c r="DP1423">
        <v>1.12801112150654</v>
      </c>
      <c r="DQ1423">
        <v>0</v>
      </c>
      <c r="DR1423">
        <v>0.29659549913444899</v>
      </c>
      <c r="DS1423">
        <v>1.5026249902631099</v>
      </c>
      <c r="DT1423">
        <v>0.72851387125553302</v>
      </c>
    </row>
    <row r="1424" spans="1:124" x14ac:dyDescent="0.35">
      <c r="A1424" s="19" t="str">
        <f t="shared" si="44"/>
        <v>ROAA--38807</v>
      </c>
      <c r="B1424" s="19" t="str">
        <f t="shared" si="45"/>
        <v>ROAA</v>
      </c>
      <c r="C1424">
        <v>14</v>
      </c>
      <c r="D1424" s="27">
        <v>38807</v>
      </c>
      <c r="E1424">
        <v>1.05</v>
      </c>
      <c r="F1424">
        <v>1.4</v>
      </c>
      <c r="G1424">
        <v>1.82</v>
      </c>
      <c r="H1424">
        <v>1.51050632911392</v>
      </c>
      <c r="I1424">
        <v>0.92</v>
      </c>
      <c r="J1424">
        <v>1.31</v>
      </c>
      <c r="K1424">
        <v>1.78</v>
      </c>
      <c r="L1424">
        <v>1.34445161290323</v>
      </c>
      <c r="M1424">
        <v>0.74</v>
      </c>
      <c r="N1424">
        <v>1.1000000000000001</v>
      </c>
      <c r="O1424">
        <v>1.52</v>
      </c>
      <c r="P1424">
        <v>1.0783844162920599</v>
      </c>
      <c r="Q1424">
        <v>0.89</v>
      </c>
      <c r="R1424">
        <v>0.98</v>
      </c>
      <c r="S1424">
        <v>1.2949999999999999</v>
      </c>
      <c r="T1424">
        <v>1.08565217391304</v>
      </c>
      <c r="U1424">
        <v>0.91500000000000004</v>
      </c>
      <c r="V1424">
        <v>1.34</v>
      </c>
      <c r="W1424">
        <v>1.8325</v>
      </c>
      <c r="X1424">
        <v>1.3097685185185199</v>
      </c>
      <c r="Y1424">
        <v>0.94</v>
      </c>
      <c r="Z1424">
        <v>1.32</v>
      </c>
      <c r="AA1424">
        <v>1.8149999999999999</v>
      </c>
      <c r="AB1424">
        <v>1.39602564102564</v>
      </c>
      <c r="AC1424">
        <v>1.03</v>
      </c>
      <c r="AD1424">
        <v>1.27</v>
      </c>
      <c r="AE1424">
        <v>1.7150000000000001</v>
      </c>
      <c r="AF1424">
        <v>1.33336842105263</v>
      </c>
      <c r="AG1424">
        <v>0.98</v>
      </c>
      <c r="AH1424">
        <v>1.4350000000000001</v>
      </c>
      <c r="AI1424">
        <v>2.0499999999999998</v>
      </c>
      <c r="AJ1424">
        <v>1.9145348837209299</v>
      </c>
      <c r="AK1424">
        <v>0.79249999999999998</v>
      </c>
      <c r="AL1424">
        <v>1.1599999999999999</v>
      </c>
      <c r="AM1424">
        <v>1.5874999999999999</v>
      </c>
      <c r="AN1424">
        <v>1.1901515151515201</v>
      </c>
      <c r="AO1424">
        <v>0.96</v>
      </c>
      <c r="AP1424">
        <v>1.32</v>
      </c>
      <c r="AQ1424">
        <v>1.78</v>
      </c>
      <c r="AR1424">
        <v>1.36108359133127</v>
      </c>
      <c r="AS1424">
        <v>0.95</v>
      </c>
      <c r="AT1424">
        <v>1.37</v>
      </c>
      <c r="AU1424">
        <v>1.81</v>
      </c>
      <c r="AV1424">
        <v>1.3957172557172599</v>
      </c>
      <c r="AW1424">
        <v>0.84750000000000003</v>
      </c>
      <c r="AX1424">
        <v>1.2250000000000001</v>
      </c>
      <c r="AY1424">
        <v>1.75</v>
      </c>
      <c r="AZ1424">
        <v>1.28811764705882</v>
      </c>
      <c r="BA1424">
        <v>0.93</v>
      </c>
      <c r="BB1424">
        <v>1.34</v>
      </c>
      <c r="BC1424">
        <v>1.84</v>
      </c>
      <c r="BD1424">
        <v>1.3484276729559701</v>
      </c>
      <c r="BE1424">
        <v>0.84750000000000003</v>
      </c>
      <c r="BF1424">
        <v>1.125</v>
      </c>
      <c r="BG1424">
        <v>1.7649999999999999</v>
      </c>
      <c r="BH1424">
        <v>1.36382352941176</v>
      </c>
      <c r="BI1424">
        <v>0.8075</v>
      </c>
      <c r="BJ1424">
        <v>1.1299999999999999</v>
      </c>
      <c r="BK1424">
        <v>1.4375</v>
      </c>
      <c r="BL1424">
        <v>1.2450000000000001</v>
      </c>
      <c r="BM1424">
        <v>1.7250000000000001</v>
      </c>
      <c r="BN1424">
        <v>1.895</v>
      </c>
      <c r="BO1424">
        <v>2.1800000000000002</v>
      </c>
      <c r="BP1424">
        <v>2.0099999999999998</v>
      </c>
      <c r="BQ1424">
        <v>0.77249999999999996</v>
      </c>
      <c r="BR1424">
        <v>0.98499999999999999</v>
      </c>
      <c r="BS1424">
        <v>1.0575000000000001</v>
      </c>
      <c r="BT1424">
        <v>0.84499999999999997</v>
      </c>
      <c r="BU1424">
        <v>0.55000000000000004</v>
      </c>
      <c r="BV1424">
        <v>0.78</v>
      </c>
      <c r="BW1424">
        <v>1.4750000000000001</v>
      </c>
      <c r="BX1424">
        <v>0.91210526315789497</v>
      </c>
      <c r="BZ1424" t="s">
        <v>284</v>
      </c>
      <c r="CC1424">
        <v>0.83250000000000002</v>
      </c>
      <c r="CD1424">
        <v>1.29</v>
      </c>
      <c r="CE1424">
        <v>1.81</v>
      </c>
      <c r="CF1424">
        <v>1.13098360655738</v>
      </c>
      <c r="CG1424">
        <v>1.165</v>
      </c>
      <c r="CH1424">
        <v>1.4450000000000001</v>
      </c>
      <c r="CI1424">
        <v>1.99</v>
      </c>
      <c r="CJ1424">
        <v>1.2407142857142901</v>
      </c>
      <c r="CK1424">
        <v>0.93</v>
      </c>
      <c r="CL1424">
        <v>1.415</v>
      </c>
      <c r="CM1424">
        <v>1.8075000000000001</v>
      </c>
      <c r="CN1424">
        <v>1.3925000000000001</v>
      </c>
      <c r="CO1424">
        <v>1.0925</v>
      </c>
      <c r="CP1424">
        <v>1.345</v>
      </c>
      <c r="CQ1424">
        <v>1.665</v>
      </c>
      <c r="CR1424">
        <v>1.41</v>
      </c>
      <c r="CS1424">
        <v>1.2875000000000001</v>
      </c>
      <c r="CT1424">
        <v>1.81</v>
      </c>
      <c r="CU1424">
        <v>2.0274999999999999</v>
      </c>
      <c r="CV1424">
        <v>1.635</v>
      </c>
      <c r="CW1424">
        <v>0.96</v>
      </c>
      <c r="CX1424">
        <v>1.1100000000000001</v>
      </c>
      <c r="CY1424">
        <v>1.3025</v>
      </c>
      <c r="CZ1424">
        <v>1.1483333333333301</v>
      </c>
      <c r="DA1424">
        <v>1.4450000000000001</v>
      </c>
      <c r="DB1424">
        <v>2.31</v>
      </c>
      <c r="DC1424">
        <v>2.35</v>
      </c>
      <c r="DD1424">
        <v>1.76</v>
      </c>
      <c r="DE1424">
        <v>1.1599999999999999</v>
      </c>
      <c r="DF1424">
        <v>1.69</v>
      </c>
      <c r="DG1424">
        <v>2.5499999999999998</v>
      </c>
      <c r="DH1424">
        <v>2.02</v>
      </c>
      <c r="DI1424">
        <v>1.1399999999999999</v>
      </c>
      <c r="DJ1424">
        <v>1.45</v>
      </c>
      <c r="DK1424">
        <v>3.64</v>
      </c>
      <c r="DL1424">
        <v>3.48</v>
      </c>
      <c r="DM1424">
        <v>0.48</v>
      </c>
      <c r="DN1424">
        <v>0.98</v>
      </c>
      <c r="DO1424">
        <v>1.385</v>
      </c>
      <c r="DP1424">
        <v>0.95727272727272705</v>
      </c>
      <c r="DQ1424">
        <v>0.88749999999999996</v>
      </c>
      <c r="DR1424">
        <v>1.17</v>
      </c>
      <c r="DS1424">
        <v>1.5125</v>
      </c>
      <c r="DT1424">
        <v>1.19</v>
      </c>
    </row>
    <row r="1425" spans="1:124" x14ac:dyDescent="0.35">
      <c r="A1425" s="19" t="str">
        <f t="shared" si="44"/>
        <v>NIM--38807</v>
      </c>
      <c r="B1425" s="19" t="str">
        <f t="shared" si="45"/>
        <v>NIM</v>
      </c>
      <c r="C1425">
        <v>15</v>
      </c>
      <c r="D1425" s="27">
        <v>38807</v>
      </c>
      <c r="E1425">
        <v>4.2249999999999996</v>
      </c>
      <c r="F1425">
        <v>4.57</v>
      </c>
      <c r="G1425">
        <v>5.0250000000000004</v>
      </c>
      <c r="H1425">
        <v>4.6807594936708803</v>
      </c>
      <c r="I1425">
        <v>4.0199999999999996</v>
      </c>
      <c r="J1425">
        <v>4.43</v>
      </c>
      <c r="K1425">
        <v>4.8600000000000003</v>
      </c>
      <c r="L1425">
        <v>4.4728774193548402</v>
      </c>
      <c r="M1425">
        <v>3.72</v>
      </c>
      <c r="N1425">
        <v>4.2</v>
      </c>
      <c r="O1425">
        <v>4.75</v>
      </c>
      <c r="P1425">
        <v>4.2683721563819699</v>
      </c>
      <c r="Q1425">
        <v>4.0449999999999999</v>
      </c>
      <c r="R1425">
        <v>4.37</v>
      </c>
      <c r="S1425">
        <v>4.9649999999999999</v>
      </c>
      <c r="T1425">
        <v>4.4669565217391298</v>
      </c>
      <c r="U1425">
        <v>4.0250000000000004</v>
      </c>
      <c r="V1425">
        <v>4.4400000000000004</v>
      </c>
      <c r="W1425">
        <v>4.82</v>
      </c>
      <c r="X1425">
        <v>4.4370833333333302</v>
      </c>
      <c r="Y1425">
        <v>4.41</v>
      </c>
      <c r="Z1425">
        <v>4.8499999999999996</v>
      </c>
      <c r="AA1425">
        <v>5.3150000000000004</v>
      </c>
      <c r="AB1425">
        <v>4.93974358974359</v>
      </c>
      <c r="AC1425">
        <v>3.9849999999999999</v>
      </c>
      <c r="AD1425">
        <v>4.34</v>
      </c>
      <c r="AE1425">
        <v>4.6050000000000004</v>
      </c>
      <c r="AF1425">
        <v>4.3057894736842099</v>
      </c>
      <c r="AG1425">
        <v>4.0324999999999998</v>
      </c>
      <c r="AH1425">
        <v>4.53</v>
      </c>
      <c r="AI1425">
        <v>5.1624999999999996</v>
      </c>
      <c r="AJ1425">
        <v>5.2306976744186002</v>
      </c>
      <c r="AK1425">
        <v>3.7050000000000001</v>
      </c>
      <c r="AL1425">
        <v>4.07</v>
      </c>
      <c r="AM1425">
        <v>4.4800000000000004</v>
      </c>
      <c r="AN1425">
        <v>4.1045454545454501</v>
      </c>
      <c r="AO1425">
        <v>4.03</v>
      </c>
      <c r="AP1425">
        <v>4.4000000000000004</v>
      </c>
      <c r="AQ1425">
        <v>4.78</v>
      </c>
      <c r="AR1425">
        <v>4.4007739938080501</v>
      </c>
      <c r="AS1425">
        <v>4.07</v>
      </c>
      <c r="AT1425">
        <v>4.47</v>
      </c>
      <c r="AU1425">
        <v>4.8899999999999997</v>
      </c>
      <c r="AV1425">
        <v>4.4893139293139299</v>
      </c>
      <c r="AW1425">
        <v>3.9449999999999998</v>
      </c>
      <c r="AX1425">
        <v>4.2699999999999996</v>
      </c>
      <c r="AY1425">
        <v>4.6500000000000004</v>
      </c>
      <c r="AZ1425">
        <v>4.30305882352941</v>
      </c>
      <c r="BA1425">
        <v>4.07</v>
      </c>
      <c r="BB1425">
        <v>4.63</v>
      </c>
      <c r="BC1425">
        <v>5.14</v>
      </c>
      <c r="BD1425">
        <v>4.6308176100628904</v>
      </c>
      <c r="BE1425">
        <v>3.86</v>
      </c>
      <c r="BF1425">
        <v>4.28</v>
      </c>
      <c r="BG1425">
        <v>4.68</v>
      </c>
      <c r="BH1425">
        <v>5.0955882352941204</v>
      </c>
      <c r="BI1425">
        <v>4.51</v>
      </c>
      <c r="BJ1425">
        <v>4.7249999999999996</v>
      </c>
      <c r="BK1425">
        <v>5.1275000000000004</v>
      </c>
      <c r="BL1425">
        <v>4.78</v>
      </c>
      <c r="BM1425">
        <v>4.4974999999999996</v>
      </c>
      <c r="BN1425">
        <v>4.6050000000000004</v>
      </c>
      <c r="BO1425">
        <v>4.6950000000000003</v>
      </c>
      <c r="BP1425">
        <v>4.5875000000000004</v>
      </c>
      <c r="BQ1425">
        <v>3.6025</v>
      </c>
      <c r="BR1425">
        <v>3.96</v>
      </c>
      <c r="BS1425">
        <v>4.1524999999999999</v>
      </c>
      <c r="BT1425">
        <v>3.7949999999999999</v>
      </c>
      <c r="BU1425">
        <v>4.2750000000000004</v>
      </c>
      <c r="BV1425">
        <v>4.6500000000000004</v>
      </c>
      <c r="BW1425">
        <v>4.9950000000000001</v>
      </c>
      <c r="BX1425">
        <v>4.5426315789473701</v>
      </c>
      <c r="BZ1425" t="s">
        <v>284</v>
      </c>
      <c r="CC1425">
        <v>4.2149999999999999</v>
      </c>
      <c r="CD1425">
        <v>4.6050000000000004</v>
      </c>
      <c r="CE1425">
        <v>5.0324999999999998</v>
      </c>
      <c r="CF1425">
        <v>4.6164754098360703</v>
      </c>
      <c r="CG1425">
        <v>4.0599999999999996</v>
      </c>
      <c r="CH1425">
        <v>4.62</v>
      </c>
      <c r="CI1425">
        <v>4.9924999999999997</v>
      </c>
      <c r="CJ1425">
        <v>4.51</v>
      </c>
      <c r="CK1425">
        <v>3.7275</v>
      </c>
      <c r="CL1425">
        <v>4.16</v>
      </c>
      <c r="CM1425">
        <v>4.34</v>
      </c>
      <c r="CN1425">
        <v>4.258</v>
      </c>
      <c r="CO1425">
        <v>4.3324999999999996</v>
      </c>
      <c r="CP1425">
        <v>4.5250000000000004</v>
      </c>
      <c r="CQ1425">
        <v>4.68</v>
      </c>
      <c r="CR1425">
        <v>4.6283333333333303</v>
      </c>
      <c r="CS1425">
        <v>3.7324999999999999</v>
      </c>
      <c r="CT1425">
        <v>3.9849999999999999</v>
      </c>
      <c r="CU1425">
        <v>5.0599999999999996</v>
      </c>
      <c r="CV1425">
        <v>4.30375</v>
      </c>
      <c r="CW1425">
        <v>3.79</v>
      </c>
      <c r="CX1425">
        <v>4.5449999999999999</v>
      </c>
      <c r="CY1425">
        <v>4.7874999999999996</v>
      </c>
      <c r="CZ1425">
        <v>4.1941666666666704</v>
      </c>
      <c r="DA1425">
        <v>4.41</v>
      </c>
      <c r="DB1425">
        <v>4.51</v>
      </c>
      <c r="DC1425">
        <v>4.79</v>
      </c>
      <c r="DD1425">
        <v>4.63</v>
      </c>
      <c r="DE1425">
        <v>3.2124999999999999</v>
      </c>
      <c r="DF1425">
        <v>4.17</v>
      </c>
      <c r="DG1425">
        <v>10.59</v>
      </c>
      <c r="DH1425">
        <v>9.6325000000000003</v>
      </c>
      <c r="DI1425">
        <v>4.2300000000000004</v>
      </c>
      <c r="DJ1425">
        <v>5.12</v>
      </c>
      <c r="DK1425">
        <v>6.75</v>
      </c>
      <c r="DL1425">
        <v>6.3713333333333297</v>
      </c>
      <c r="DM1425">
        <v>3.9849999999999999</v>
      </c>
      <c r="DN1425">
        <v>4.4800000000000004</v>
      </c>
      <c r="DO1425">
        <v>4.87</v>
      </c>
      <c r="DP1425">
        <v>4.36909090909091</v>
      </c>
      <c r="DQ1425">
        <v>3.8525</v>
      </c>
      <c r="DR1425">
        <v>4.1100000000000003</v>
      </c>
      <c r="DS1425">
        <v>4.3825000000000003</v>
      </c>
      <c r="DT1425">
        <v>4.1383333333333301</v>
      </c>
    </row>
    <row r="1426" spans="1:124" x14ac:dyDescent="0.35">
      <c r="A1426" s="19" t="str">
        <f t="shared" si="44"/>
        <v>Provisions / Avg Assets--38807</v>
      </c>
      <c r="B1426" s="19" t="str">
        <f t="shared" si="45"/>
        <v>Provisions / Avg Assets</v>
      </c>
      <c r="C1426">
        <v>16</v>
      </c>
      <c r="D1426" s="27">
        <v>38807</v>
      </c>
      <c r="E1426">
        <v>0</v>
      </c>
      <c r="F1426">
        <v>0.1</v>
      </c>
      <c r="G1426">
        <v>0.17499999999999999</v>
      </c>
      <c r="H1426">
        <v>0.137721518987342</v>
      </c>
      <c r="I1426">
        <v>0</v>
      </c>
      <c r="J1426">
        <v>0.08</v>
      </c>
      <c r="K1426">
        <v>0.18</v>
      </c>
      <c r="L1426">
        <v>0.13953548387096801</v>
      </c>
      <c r="M1426">
        <v>0</v>
      </c>
      <c r="N1426">
        <v>0.09</v>
      </c>
      <c r="O1426">
        <v>0.21</v>
      </c>
      <c r="P1426">
        <v>0.160814602915134</v>
      </c>
      <c r="Q1426">
        <v>7.4999999999999997E-2</v>
      </c>
      <c r="R1426">
        <v>0.12</v>
      </c>
      <c r="S1426">
        <v>0.18</v>
      </c>
      <c r="T1426">
        <v>0.10347826086956501</v>
      </c>
      <c r="U1426">
        <v>0</v>
      </c>
      <c r="V1426">
        <v>0.09</v>
      </c>
      <c r="W1426">
        <v>0.18</v>
      </c>
      <c r="X1426">
        <v>0.13097222222222199</v>
      </c>
      <c r="Y1426">
        <v>0</v>
      </c>
      <c r="Z1426">
        <v>0.13</v>
      </c>
      <c r="AA1426">
        <v>0.315</v>
      </c>
      <c r="AB1426">
        <v>0.26641025641025601</v>
      </c>
      <c r="AC1426">
        <v>0</v>
      </c>
      <c r="AD1426">
        <v>0.06</v>
      </c>
      <c r="AE1426">
        <v>0.13</v>
      </c>
      <c r="AF1426">
        <v>8.6526315789473701E-2</v>
      </c>
      <c r="AG1426">
        <v>0</v>
      </c>
      <c r="AH1426">
        <v>0</v>
      </c>
      <c r="AI1426">
        <v>0.17</v>
      </c>
      <c r="AJ1426">
        <v>0.33686046511627898</v>
      </c>
      <c r="AK1426">
        <v>2.5000000000000001E-3</v>
      </c>
      <c r="AL1426">
        <v>0.06</v>
      </c>
      <c r="AM1426">
        <v>0.11749999999999999</v>
      </c>
      <c r="AN1426">
        <v>7.4090909090909096E-2</v>
      </c>
      <c r="AO1426">
        <v>0</v>
      </c>
      <c r="AP1426">
        <v>0.03</v>
      </c>
      <c r="AQ1426">
        <v>0.13</v>
      </c>
      <c r="AR1426">
        <v>9.2848297213622297E-2</v>
      </c>
      <c r="AS1426">
        <v>0</v>
      </c>
      <c r="AT1426">
        <v>0.1</v>
      </c>
      <c r="AU1426">
        <v>0.2</v>
      </c>
      <c r="AV1426">
        <v>0.14856548856548901</v>
      </c>
      <c r="AW1426">
        <v>0</v>
      </c>
      <c r="AX1426">
        <v>0.06</v>
      </c>
      <c r="AY1426">
        <v>0.13</v>
      </c>
      <c r="AZ1426">
        <v>8.4058823529411797E-2</v>
      </c>
      <c r="BA1426">
        <v>0</v>
      </c>
      <c r="BB1426">
        <v>0.11</v>
      </c>
      <c r="BC1426">
        <v>0.23</v>
      </c>
      <c r="BD1426">
        <v>0.20257861635220101</v>
      </c>
      <c r="BE1426">
        <v>0</v>
      </c>
      <c r="BF1426">
        <v>5.0000000000000001E-3</v>
      </c>
      <c r="BG1426">
        <v>0.14499999999999999</v>
      </c>
      <c r="BH1426">
        <v>0.22500000000000001</v>
      </c>
      <c r="BI1426">
        <v>3.7499999999999999E-2</v>
      </c>
      <c r="BJ1426">
        <v>0.15</v>
      </c>
      <c r="BK1426">
        <v>0.29249999999999998</v>
      </c>
      <c r="BL1426">
        <v>0.70166666666666699</v>
      </c>
      <c r="BM1426">
        <v>7.4999999999999997E-2</v>
      </c>
      <c r="BN1426">
        <v>0.13</v>
      </c>
      <c r="BO1426">
        <v>0.22</v>
      </c>
      <c r="BP1426">
        <v>0.16500000000000001</v>
      </c>
      <c r="BQ1426">
        <v>0.06</v>
      </c>
      <c r="BR1426">
        <v>0.08</v>
      </c>
      <c r="BS1426">
        <v>0.11</v>
      </c>
      <c r="BT1426">
        <v>0.09</v>
      </c>
      <c r="BU1426">
        <v>0</v>
      </c>
      <c r="BV1426">
        <v>0.01</v>
      </c>
      <c r="BW1426">
        <v>0.105</v>
      </c>
      <c r="BX1426">
        <v>8.1578947368421001E-2</v>
      </c>
      <c r="BZ1426" t="s">
        <v>284</v>
      </c>
      <c r="CC1426">
        <v>0.04</v>
      </c>
      <c r="CD1426">
        <v>0.115</v>
      </c>
      <c r="CE1426">
        <v>0.2</v>
      </c>
      <c r="CF1426">
        <v>0.192540983606557</v>
      </c>
      <c r="CG1426">
        <v>0</v>
      </c>
      <c r="CH1426">
        <v>2.5000000000000001E-2</v>
      </c>
      <c r="CI1426">
        <v>0.13</v>
      </c>
      <c r="CJ1426">
        <v>1.1428571428571401E-2</v>
      </c>
      <c r="CK1426">
        <v>0.03</v>
      </c>
      <c r="CL1426">
        <v>0.115</v>
      </c>
      <c r="CM1426">
        <v>0.22750000000000001</v>
      </c>
      <c r="CN1426">
        <v>0.25950000000000001</v>
      </c>
      <c r="CO1426">
        <v>1.7500000000000002E-2</v>
      </c>
      <c r="CP1426">
        <v>0.08</v>
      </c>
      <c r="CQ1426">
        <v>0.1275</v>
      </c>
      <c r="CR1426">
        <v>8.3333333333333301E-2</v>
      </c>
      <c r="CS1426">
        <v>0</v>
      </c>
      <c r="CT1426">
        <v>0.08</v>
      </c>
      <c r="CU1426">
        <v>0.13</v>
      </c>
      <c r="CV1426">
        <v>7.2499999999999995E-2</v>
      </c>
      <c r="CW1426">
        <v>0</v>
      </c>
      <c r="CX1426">
        <v>7.0000000000000007E-2</v>
      </c>
      <c r="CY1426">
        <v>0.19750000000000001</v>
      </c>
      <c r="CZ1426">
        <v>0.14583333333333301</v>
      </c>
      <c r="DA1426">
        <v>0</v>
      </c>
      <c r="DB1426">
        <v>0</v>
      </c>
      <c r="DC1426">
        <v>0.28499999999999998</v>
      </c>
      <c r="DD1426">
        <v>0.19</v>
      </c>
      <c r="DE1426">
        <v>-0.58250000000000002</v>
      </c>
      <c r="DF1426">
        <v>0</v>
      </c>
      <c r="DG1426">
        <v>0.24249999999999999</v>
      </c>
      <c r="DH1426">
        <v>-0.34</v>
      </c>
      <c r="DI1426">
        <v>0</v>
      </c>
      <c r="DJ1426">
        <v>0.19</v>
      </c>
      <c r="DK1426">
        <v>1.63</v>
      </c>
      <c r="DL1426">
        <v>1.04066666666667</v>
      </c>
      <c r="DM1426">
        <v>0</v>
      </c>
      <c r="DN1426">
        <v>7.0000000000000007E-2</v>
      </c>
      <c r="DO1426">
        <v>0.16</v>
      </c>
      <c r="DP1426">
        <v>9.9090909090909104E-2</v>
      </c>
      <c r="DQ1426">
        <v>0.06</v>
      </c>
      <c r="DR1426">
        <v>6.5000000000000002E-2</v>
      </c>
      <c r="DS1426">
        <v>7.7499999999999999E-2</v>
      </c>
      <c r="DT1426">
        <v>0.16666666666666699</v>
      </c>
    </row>
    <row r="1427" spans="1:124" x14ac:dyDescent="0.35">
      <c r="A1427" s="19" t="str">
        <f t="shared" si="44"/>
        <v>Negative Earners (last 4 qtrs)--38807</v>
      </c>
      <c r="B1427" s="19" t="str">
        <f t="shared" si="45"/>
        <v>Negative Earners (last 4 qtrs)</v>
      </c>
      <c r="C1427">
        <v>17</v>
      </c>
      <c r="D1427" s="27">
        <v>38807</v>
      </c>
      <c r="F1427">
        <v>2.5316455696202498</v>
      </c>
      <c r="H1427">
        <v>2</v>
      </c>
      <c r="J1427">
        <v>3.4220532319391599</v>
      </c>
      <c r="L1427">
        <v>27</v>
      </c>
      <c r="N1427">
        <v>4.6735211643744199</v>
      </c>
      <c r="P1427">
        <v>350</v>
      </c>
      <c r="R1427">
        <v>4.3478260869565197</v>
      </c>
      <c r="T1427">
        <v>1</v>
      </c>
      <c r="V1427">
        <v>5.2272727272727302</v>
      </c>
      <c r="X1427">
        <v>23</v>
      </c>
      <c r="Z1427">
        <v>0</v>
      </c>
      <c r="AB1427">
        <v>0</v>
      </c>
      <c r="AD1427">
        <v>1.0526315789473699</v>
      </c>
      <c r="AF1427">
        <v>1</v>
      </c>
      <c r="AH1427">
        <v>0</v>
      </c>
      <c r="AI1427"/>
      <c r="AJ1427">
        <v>0</v>
      </c>
      <c r="AK1427"/>
      <c r="AL1427">
        <v>3.0303030303030298</v>
      </c>
      <c r="AN1427">
        <v>2</v>
      </c>
      <c r="AP1427">
        <v>2.7355623100303998</v>
      </c>
      <c r="AR1427">
        <v>9</v>
      </c>
      <c r="AT1427">
        <v>3.2719836400818001</v>
      </c>
      <c r="AV1427">
        <v>16</v>
      </c>
      <c r="AX1427">
        <v>4.0697674418604697</v>
      </c>
      <c r="AZ1427">
        <v>7</v>
      </c>
      <c r="BB1427">
        <v>3.7267080745341601</v>
      </c>
      <c r="BD1427">
        <v>6</v>
      </c>
      <c r="BF1427">
        <v>2.9411764705882399</v>
      </c>
      <c r="BH1427">
        <v>1</v>
      </c>
      <c r="BJ1427">
        <v>0</v>
      </c>
      <c r="BL1427">
        <v>0</v>
      </c>
      <c r="BN1427">
        <v>0</v>
      </c>
      <c r="BP1427">
        <v>0</v>
      </c>
      <c r="BR1427">
        <v>0</v>
      </c>
      <c r="BT1427">
        <v>0</v>
      </c>
      <c r="BV1427">
        <v>5.2631578947368398</v>
      </c>
      <c r="BX1427">
        <v>1</v>
      </c>
      <c r="BZ1427" t="s">
        <v>285</v>
      </c>
      <c r="CB1427">
        <v>0</v>
      </c>
      <c r="CD1427">
        <v>6.4516129032258096</v>
      </c>
      <c r="CF1427">
        <v>8</v>
      </c>
      <c r="CH1427">
        <v>7.1428571428571397</v>
      </c>
      <c r="CJ1427">
        <v>1</v>
      </c>
      <c r="CL1427">
        <v>0</v>
      </c>
      <c r="CN1427">
        <v>0</v>
      </c>
      <c r="CP1427">
        <v>0</v>
      </c>
      <c r="CR1427">
        <v>0</v>
      </c>
      <c r="CT1427">
        <v>0</v>
      </c>
      <c r="CV1427">
        <v>0</v>
      </c>
      <c r="CX1427">
        <v>0</v>
      </c>
      <c r="CZ1427">
        <v>0</v>
      </c>
      <c r="DB1427">
        <v>0</v>
      </c>
      <c r="DD1427">
        <v>0</v>
      </c>
      <c r="DF1427">
        <v>0</v>
      </c>
      <c r="DH1427">
        <v>0</v>
      </c>
      <c r="DJ1427">
        <v>0</v>
      </c>
      <c r="DL1427">
        <v>0</v>
      </c>
      <c r="DN1427">
        <v>9.0909090909090899</v>
      </c>
      <c r="DP1427">
        <v>1</v>
      </c>
      <c r="DR1427">
        <v>0</v>
      </c>
      <c r="DT1427">
        <v>0</v>
      </c>
    </row>
    <row r="1428" spans="1:124" x14ac:dyDescent="0.35">
      <c r="A1428" s="19" t="str">
        <f t="shared" si="44"/>
        <v>Noncore Funding / Liab--38807</v>
      </c>
      <c r="B1428" s="19" t="str">
        <f t="shared" si="45"/>
        <v>Noncore Funding / Liab</v>
      </c>
      <c r="C1428">
        <v>18</v>
      </c>
      <c r="D1428" s="27">
        <v>38807</v>
      </c>
      <c r="E1428">
        <v>12.49044767014</v>
      </c>
      <c r="F1428">
        <v>18.885413045997002</v>
      </c>
      <c r="G1428">
        <v>26.497016532026699</v>
      </c>
      <c r="H1428">
        <v>22.862362690420099</v>
      </c>
      <c r="I1428">
        <v>11.552193131587901</v>
      </c>
      <c r="J1428">
        <v>18.812012720132198</v>
      </c>
      <c r="K1428">
        <v>27.907866544230199</v>
      </c>
      <c r="L1428">
        <v>22.129868826582001</v>
      </c>
      <c r="M1428">
        <v>14.095378564405101</v>
      </c>
      <c r="N1428">
        <v>21.8166239602952</v>
      </c>
      <c r="O1428">
        <v>31.831205446168699</v>
      </c>
      <c r="P1428">
        <v>25.2541865123744</v>
      </c>
      <c r="Q1428">
        <v>14.2929194375008</v>
      </c>
      <c r="R1428">
        <v>19.211529788019199</v>
      </c>
      <c r="S1428">
        <v>22.799002313385898</v>
      </c>
      <c r="T1428">
        <v>19.7814750005493</v>
      </c>
      <c r="U1428">
        <v>11.277074918340601</v>
      </c>
      <c r="V1428">
        <v>18.709933666000101</v>
      </c>
      <c r="W1428">
        <v>28.509527917133301</v>
      </c>
      <c r="X1428">
        <v>22.346738203195301</v>
      </c>
      <c r="Y1428">
        <v>11.672578606267001</v>
      </c>
      <c r="Z1428">
        <v>17.027951567480802</v>
      </c>
      <c r="AA1428">
        <v>27.623384933022798</v>
      </c>
      <c r="AB1428">
        <v>21.509709964997</v>
      </c>
      <c r="AC1428">
        <v>10.537892364459999</v>
      </c>
      <c r="AD1428">
        <v>15.783477877407</v>
      </c>
      <c r="AE1428">
        <v>23.143467926077101</v>
      </c>
      <c r="AF1428">
        <v>19.334566064244399</v>
      </c>
      <c r="AG1428">
        <v>12.754029349036401</v>
      </c>
      <c r="AH1428">
        <v>20.8783325417001</v>
      </c>
      <c r="AI1428">
        <v>28.441304620725401</v>
      </c>
      <c r="AJ1428">
        <v>24.984941540927601</v>
      </c>
      <c r="AK1428">
        <v>13.012646504511</v>
      </c>
      <c r="AL1428">
        <v>20.923248313049498</v>
      </c>
      <c r="AM1428">
        <v>32.607321817570799</v>
      </c>
      <c r="AN1428">
        <v>24.857833235891199</v>
      </c>
      <c r="AO1428">
        <v>10.4128804049521</v>
      </c>
      <c r="AP1428">
        <v>16.015539902694101</v>
      </c>
      <c r="AQ1428">
        <v>24.331557190987098</v>
      </c>
      <c r="AR1428">
        <v>18.869482627716099</v>
      </c>
      <c r="AS1428">
        <v>13.8222113409195</v>
      </c>
      <c r="AT1428">
        <v>21.822250137394999</v>
      </c>
      <c r="AU1428">
        <v>32.0504317886775</v>
      </c>
      <c r="AV1428">
        <v>25.260722275080699</v>
      </c>
      <c r="AW1428">
        <v>10.475888894746699</v>
      </c>
      <c r="AX1428">
        <v>16.9853531780713</v>
      </c>
      <c r="AY1428">
        <v>24.282769996331901</v>
      </c>
      <c r="AZ1428">
        <v>19.252896390956099</v>
      </c>
      <c r="BA1428">
        <v>10.636037710795399</v>
      </c>
      <c r="BB1428">
        <v>18.381058053482899</v>
      </c>
      <c r="BC1428">
        <v>27.9611809902358</v>
      </c>
      <c r="BD1428">
        <v>22.619460553387199</v>
      </c>
      <c r="BE1428">
        <v>7.6228622079364401</v>
      </c>
      <c r="BF1428">
        <v>13.6048861498634</v>
      </c>
      <c r="BG1428">
        <v>25.316767358164999</v>
      </c>
      <c r="BH1428">
        <v>20.371753286281098</v>
      </c>
      <c r="BI1428">
        <v>10.9241392912311</v>
      </c>
      <c r="BJ1428">
        <v>15.6845179219456</v>
      </c>
      <c r="BK1428">
        <v>20.728135663219199</v>
      </c>
      <c r="BL1428">
        <v>22.4370889651595</v>
      </c>
      <c r="BM1428">
        <v>30.532636980531201</v>
      </c>
      <c r="BN1428">
        <v>36.678723755360799</v>
      </c>
      <c r="BO1428">
        <v>38.477509130486098</v>
      </c>
      <c r="BP1428">
        <v>32.3314223556565</v>
      </c>
      <c r="BQ1428">
        <v>10.8125992431564</v>
      </c>
      <c r="BR1428">
        <v>20.548605001494501</v>
      </c>
      <c r="BS1428">
        <v>35.098508344064101</v>
      </c>
      <c r="BT1428">
        <v>25.362502585725998</v>
      </c>
      <c r="BU1428">
        <v>9.8416205591167092</v>
      </c>
      <c r="BV1428">
        <v>14.086369949077399</v>
      </c>
      <c r="BW1428">
        <v>22.212233608247399</v>
      </c>
      <c r="BX1428">
        <v>19.149170738628602</v>
      </c>
      <c r="BZ1428" t="s">
        <v>284</v>
      </c>
      <c r="CC1428">
        <v>13.3847976233524</v>
      </c>
      <c r="CD1428">
        <v>23.508790282157101</v>
      </c>
      <c r="CE1428">
        <v>37.3332959103737</v>
      </c>
      <c r="CF1428">
        <v>26.470763711332101</v>
      </c>
      <c r="CG1428">
        <v>16.9846749174846</v>
      </c>
      <c r="CH1428">
        <v>22.761575682370701</v>
      </c>
      <c r="CI1428">
        <v>33.683876483961498</v>
      </c>
      <c r="CJ1428">
        <v>29.531962052078899</v>
      </c>
      <c r="CK1428">
        <v>10.7207984317547</v>
      </c>
      <c r="CL1428">
        <v>22.821874363503099</v>
      </c>
      <c r="CM1428">
        <v>33.086868096109498</v>
      </c>
      <c r="CN1428">
        <v>26.392014997574801</v>
      </c>
      <c r="CO1428">
        <v>16.187002231810201</v>
      </c>
      <c r="CP1428">
        <v>17.944839496597599</v>
      </c>
      <c r="CQ1428">
        <v>19.1940287094951</v>
      </c>
      <c r="CR1428">
        <v>18.409752647939101</v>
      </c>
      <c r="CS1428">
        <v>10.0154622133764</v>
      </c>
      <c r="CT1428">
        <v>16.1369054025038</v>
      </c>
      <c r="CU1428">
        <v>25.647842214945801</v>
      </c>
      <c r="CV1428">
        <v>18.7057105439889</v>
      </c>
      <c r="CW1428">
        <v>11.741625315889699</v>
      </c>
      <c r="CX1428">
        <v>17.6275942325294</v>
      </c>
      <c r="CY1428">
        <v>36.025865484609596</v>
      </c>
      <c r="CZ1428">
        <v>22.451138200585401</v>
      </c>
      <c r="DA1428">
        <v>23.707645271677201</v>
      </c>
      <c r="DB1428">
        <v>26.4813931966684</v>
      </c>
      <c r="DC1428">
        <v>26.709687080771999</v>
      </c>
      <c r="DD1428">
        <v>24.784423836076598</v>
      </c>
      <c r="DE1428">
        <v>20.323105838308201</v>
      </c>
      <c r="DF1428">
        <v>23.543297181207901</v>
      </c>
      <c r="DG1428">
        <v>25.286537739531799</v>
      </c>
      <c r="DH1428">
        <v>22.066346396631999</v>
      </c>
      <c r="DI1428">
        <v>23.769604217013899</v>
      </c>
      <c r="DJ1428">
        <v>31.765990536381999</v>
      </c>
      <c r="DK1428">
        <v>69.853802933193094</v>
      </c>
      <c r="DL1428">
        <v>46.330351572052699</v>
      </c>
      <c r="DM1428">
        <v>10.1129815044886</v>
      </c>
      <c r="DN1428">
        <v>12.301155762373201</v>
      </c>
      <c r="DO1428">
        <v>22.939738282370001</v>
      </c>
      <c r="DP1428">
        <v>17.239139549527899</v>
      </c>
      <c r="DQ1428">
        <v>14.8572449820188</v>
      </c>
      <c r="DR1428">
        <v>21.813677989418501</v>
      </c>
      <c r="DS1428">
        <v>37.2119135151572</v>
      </c>
      <c r="DT1428">
        <v>27.889275230072599</v>
      </c>
    </row>
    <row r="1429" spans="1:124" x14ac:dyDescent="0.35">
      <c r="A1429" s="19" t="str">
        <f t="shared" si="44"/>
        <v>Brokered Dep / Liab--38807</v>
      </c>
      <c r="B1429" s="19" t="str">
        <f t="shared" si="45"/>
        <v>Brokered Dep / Liab</v>
      </c>
      <c r="C1429">
        <v>19</v>
      </c>
      <c r="D1429" s="27">
        <v>38807</v>
      </c>
      <c r="E1429">
        <v>0</v>
      </c>
      <c r="F1429">
        <v>0</v>
      </c>
      <c r="G1429">
        <v>2.3217648342278498</v>
      </c>
      <c r="H1429">
        <v>2.99089915303077</v>
      </c>
      <c r="I1429">
        <v>0</v>
      </c>
      <c r="J1429">
        <v>0</v>
      </c>
      <c r="K1429">
        <v>3.7698605447168401</v>
      </c>
      <c r="L1429">
        <v>3.2919790930941599</v>
      </c>
      <c r="M1429">
        <v>0</v>
      </c>
      <c r="N1429">
        <v>0</v>
      </c>
      <c r="O1429">
        <v>2.3201484162066799</v>
      </c>
      <c r="P1429">
        <v>2.67743272243422</v>
      </c>
      <c r="Q1429">
        <v>0</v>
      </c>
      <c r="R1429">
        <v>0</v>
      </c>
      <c r="S1429">
        <v>0</v>
      </c>
      <c r="T1429">
        <v>1.14518152003297</v>
      </c>
      <c r="U1429">
        <v>0</v>
      </c>
      <c r="V1429">
        <v>0</v>
      </c>
      <c r="W1429">
        <v>5.3712027442582997</v>
      </c>
      <c r="X1429">
        <v>3.9713229531977099</v>
      </c>
      <c r="Y1429">
        <v>0</v>
      </c>
      <c r="Z1429">
        <v>0</v>
      </c>
      <c r="AA1429">
        <v>2.3359120474917701</v>
      </c>
      <c r="AB1429">
        <v>2.2534584603627699</v>
      </c>
      <c r="AC1429">
        <v>0</v>
      </c>
      <c r="AD1429">
        <v>0</v>
      </c>
      <c r="AE1429">
        <v>0.627687138969377</v>
      </c>
      <c r="AF1429">
        <v>2.1398106935496899</v>
      </c>
      <c r="AG1429">
        <v>0</v>
      </c>
      <c r="AH1429">
        <v>0</v>
      </c>
      <c r="AI1429">
        <v>2.3294260509000901</v>
      </c>
      <c r="AJ1429">
        <v>2.34607418236503</v>
      </c>
      <c r="AK1429">
        <v>0</v>
      </c>
      <c r="AL1429">
        <v>1.5747790871866301</v>
      </c>
      <c r="AM1429">
        <v>6.5397698958683401</v>
      </c>
      <c r="AN1429">
        <v>4.9154181001277202</v>
      </c>
      <c r="AO1429">
        <v>0</v>
      </c>
      <c r="AP1429">
        <v>0</v>
      </c>
      <c r="AQ1429">
        <v>1.56806171890926</v>
      </c>
      <c r="AR1429">
        <v>2.0464134227919799</v>
      </c>
      <c r="AS1429">
        <v>0</v>
      </c>
      <c r="AT1429">
        <v>0.23806122934818799</v>
      </c>
      <c r="AU1429">
        <v>6.6376888975788804</v>
      </c>
      <c r="AV1429">
        <v>4.62236003005511</v>
      </c>
      <c r="AW1429">
        <v>0</v>
      </c>
      <c r="AX1429">
        <v>0</v>
      </c>
      <c r="AY1429">
        <v>1.9231657384958101</v>
      </c>
      <c r="AZ1429">
        <v>1.99947968683889</v>
      </c>
      <c r="BA1429">
        <v>0</v>
      </c>
      <c r="BB1429">
        <v>0</v>
      </c>
      <c r="BC1429">
        <v>6.4958477973188096</v>
      </c>
      <c r="BD1429">
        <v>4.52026690326786</v>
      </c>
      <c r="BE1429">
        <v>0</v>
      </c>
      <c r="BF1429">
        <v>0</v>
      </c>
      <c r="BG1429">
        <v>1.64929939192228</v>
      </c>
      <c r="BH1429">
        <v>2.0902734735396402</v>
      </c>
      <c r="BI1429">
        <v>0</v>
      </c>
      <c r="BJ1429">
        <v>0.65747263286701696</v>
      </c>
      <c r="BK1429">
        <v>2.0996078299655601</v>
      </c>
      <c r="BL1429">
        <v>3.2641126356312702</v>
      </c>
      <c r="BM1429">
        <v>0.57711739254346195</v>
      </c>
      <c r="BN1429">
        <v>1.92540605686577</v>
      </c>
      <c r="BO1429">
        <v>5.2842776577838704</v>
      </c>
      <c r="BP1429">
        <v>3.9359889934615699</v>
      </c>
      <c r="BQ1429">
        <v>0.37004734612509299</v>
      </c>
      <c r="BR1429">
        <v>3.7203807601233101</v>
      </c>
      <c r="BS1429">
        <v>9.4764236587418704</v>
      </c>
      <c r="BT1429">
        <v>6.1260902447436596</v>
      </c>
      <c r="BU1429">
        <v>0</v>
      </c>
      <c r="BV1429">
        <v>0</v>
      </c>
      <c r="BW1429">
        <v>0.76877033458925104</v>
      </c>
      <c r="BX1429">
        <v>3.18728569317883</v>
      </c>
      <c r="BZ1429" t="s">
        <v>284</v>
      </c>
      <c r="CC1429">
        <v>0</v>
      </c>
      <c r="CD1429">
        <v>0.899157338200819</v>
      </c>
      <c r="CE1429">
        <v>10.9090742178558</v>
      </c>
      <c r="CF1429">
        <v>6.5835270610203001</v>
      </c>
      <c r="CG1429">
        <v>0.369850310140591</v>
      </c>
      <c r="CH1429">
        <v>2.65879819604196</v>
      </c>
      <c r="CI1429">
        <v>7.5507066862361603</v>
      </c>
      <c r="CJ1429">
        <v>5.8877116021567204</v>
      </c>
      <c r="CK1429">
        <v>0</v>
      </c>
      <c r="CL1429">
        <v>2.2057216434143299</v>
      </c>
      <c r="CM1429">
        <v>9.0291317205814998</v>
      </c>
      <c r="CN1429">
        <v>6.0557608773680602</v>
      </c>
      <c r="CO1429">
        <v>0</v>
      </c>
      <c r="CP1429">
        <v>0.23334064467353299</v>
      </c>
      <c r="CQ1429">
        <v>0.70819006378053295</v>
      </c>
      <c r="CR1429">
        <v>1.17967756546975</v>
      </c>
      <c r="CS1429">
        <v>0</v>
      </c>
      <c r="CT1429">
        <v>0</v>
      </c>
      <c r="CU1429">
        <v>4.2765182850276</v>
      </c>
      <c r="CV1429">
        <v>3.1482658786765199</v>
      </c>
      <c r="CW1429">
        <v>0</v>
      </c>
      <c r="CX1429">
        <v>2.12377402247406</v>
      </c>
      <c r="CY1429">
        <v>3.8763730097189502</v>
      </c>
      <c r="CZ1429">
        <v>3.3210207412990398</v>
      </c>
      <c r="DA1429">
        <v>1.1105190835413199</v>
      </c>
      <c r="DB1429">
        <v>2.2210381670826398</v>
      </c>
      <c r="DC1429">
        <v>2.4204745629725801</v>
      </c>
      <c r="DD1429">
        <v>1.6136497086483801</v>
      </c>
      <c r="DE1429">
        <v>0</v>
      </c>
      <c r="DF1429">
        <v>0</v>
      </c>
      <c r="DG1429">
        <v>0.64393805689044004</v>
      </c>
      <c r="DH1429">
        <v>0.64393805689044004</v>
      </c>
      <c r="DI1429">
        <v>0</v>
      </c>
      <c r="DJ1429">
        <v>0</v>
      </c>
      <c r="DK1429">
        <v>6.5799085900156404</v>
      </c>
      <c r="DL1429">
        <v>3.9765592036584199</v>
      </c>
      <c r="DM1429">
        <v>0</v>
      </c>
      <c r="DN1429">
        <v>0</v>
      </c>
      <c r="DO1429">
        <v>4.4466083066846398</v>
      </c>
      <c r="DP1429">
        <v>2.9867444673888701</v>
      </c>
      <c r="DQ1429">
        <v>0</v>
      </c>
      <c r="DR1429">
        <v>1.30690644043494</v>
      </c>
      <c r="DS1429">
        <v>7.7771467329199604</v>
      </c>
      <c r="DT1429">
        <v>5.8788047771940297</v>
      </c>
    </row>
    <row r="1430" spans="1:124" x14ac:dyDescent="0.35">
      <c r="A1430" s="19" t="str">
        <f t="shared" si="44"/>
        <v>Liquid Assets / Assets--38807</v>
      </c>
      <c r="B1430" s="19" t="str">
        <f t="shared" si="45"/>
        <v>Liquid Assets / Assets</v>
      </c>
      <c r="C1430">
        <v>20</v>
      </c>
      <c r="D1430" s="27">
        <v>38807</v>
      </c>
      <c r="E1430">
        <v>7.6328809729429397</v>
      </c>
      <c r="F1430">
        <v>15.986374581547</v>
      </c>
      <c r="G1430">
        <v>24.205375635243701</v>
      </c>
      <c r="H1430">
        <v>17.819381181169799</v>
      </c>
      <c r="I1430">
        <v>7.1805567920233004</v>
      </c>
      <c r="J1430">
        <v>13.0424707171147</v>
      </c>
      <c r="K1430">
        <v>22.5657342768042</v>
      </c>
      <c r="L1430">
        <v>16.088594819962601</v>
      </c>
      <c r="M1430">
        <v>8.1466179352719994</v>
      </c>
      <c r="N1430">
        <v>15.1588393350732</v>
      </c>
      <c r="O1430">
        <v>25.5588224987975</v>
      </c>
      <c r="P1430">
        <v>18.045858339700001</v>
      </c>
      <c r="Q1430">
        <v>13.339650401052401</v>
      </c>
      <c r="R1430">
        <v>21.892238181940801</v>
      </c>
      <c r="S1430">
        <v>28.391489225491799</v>
      </c>
      <c r="T1430">
        <v>23.312492846506899</v>
      </c>
      <c r="U1430">
        <v>6.9475107676569898</v>
      </c>
      <c r="V1430">
        <v>12.2561190458462</v>
      </c>
      <c r="W1430">
        <v>21.958892649195999</v>
      </c>
      <c r="X1430">
        <v>15.375098274134499</v>
      </c>
      <c r="Y1430">
        <v>8.6019904336367095</v>
      </c>
      <c r="Z1430">
        <v>17.301832365091801</v>
      </c>
      <c r="AA1430">
        <v>25.453560562582801</v>
      </c>
      <c r="AB1430">
        <v>18.513592650190098</v>
      </c>
      <c r="AC1430">
        <v>5.2243017283000102</v>
      </c>
      <c r="AD1430">
        <v>12.4366307032367</v>
      </c>
      <c r="AE1430">
        <v>19.859278358518601</v>
      </c>
      <c r="AF1430">
        <v>15.4696351357347</v>
      </c>
      <c r="AG1430">
        <v>6.8619449132030104</v>
      </c>
      <c r="AH1430">
        <v>11.621247403262601</v>
      </c>
      <c r="AI1430">
        <v>21.0708175854583</v>
      </c>
      <c r="AJ1430">
        <v>16.466573090855402</v>
      </c>
      <c r="AK1430">
        <v>8.9409782134650495</v>
      </c>
      <c r="AL1430">
        <v>15.354119941210399</v>
      </c>
      <c r="AM1430">
        <v>25.594541318842602</v>
      </c>
      <c r="AN1430">
        <v>17.0446114832014</v>
      </c>
      <c r="AO1430">
        <v>7.5953774476481</v>
      </c>
      <c r="AP1430">
        <v>15.945656060064399</v>
      </c>
      <c r="AQ1430">
        <v>26.256800616433601</v>
      </c>
      <c r="AR1430">
        <v>18.169884041159801</v>
      </c>
      <c r="AS1430">
        <v>6.1106140838713303</v>
      </c>
      <c r="AT1430">
        <v>10.8170401120991</v>
      </c>
      <c r="AU1430">
        <v>18.993617806846402</v>
      </c>
      <c r="AV1430">
        <v>13.347587895372101</v>
      </c>
      <c r="AW1430">
        <v>7.6548743089201503</v>
      </c>
      <c r="AX1430">
        <v>15.6081099001503</v>
      </c>
      <c r="AY1430">
        <v>25.474126697651101</v>
      </c>
      <c r="AZ1430">
        <v>16.992918412118801</v>
      </c>
      <c r="BA1430">
        <v>7.5464709831246104</v>
      </c>
      <c r="BB1430">
        <v>12.8148271059287</v>
      </c>
      <c r="BC1430">
        <v>20.793840435417501</v>
      </c>
      <c r="BD1430">
        <v>15.172141450093999</v>
      </c>
      <c r="BE1430">
        <v>9.8926376534302598</v>
      </c>
      <c r="BF1430">
        <v>16.9822917926044</v>
      </c>
      <c r="BG1430">
        <v>28.788627250099999</v>
      </c>
      <c r="BH1430">
        <v>23.343553456022899</v>
      </c>
      <c r="BI1430">
        <v>5.8863587891166196</v>
      </c>
      <c r="BJ1430">
        <v>6.2432056163633201</v>
      </c>
      <c r="BK1430">
        <v>11.970955695615499</v>
      </c>
      <c r="BL1430">
        <v>8.0039689334342405</v>
      </c>
      <c r="BM1430">
        <v>9.3179408271820101</v>
      </c>
      <c r="BN1430">
        <v>11.953749014805</v>
      </c>
      <c r="BO1430">
        <v>14.9228847646789</v>
      </c>
      <c r="BP1430">
        <v>12.287076577055901</v>
      </c>
      <c r="BQ1430">
        <v>19.001259255466199</v>
      </c>
      <c r="BR1430">
        <v>23.921816956477901</v>
      </c>
      <c r="BS1430">
        <v>33.188156436169002</v>
      </c>
      <c r="BT1430">
        <v>28.2675987351573</v>
      </c>
      <c r="BU1430">
        <v>5.7378471609948303</v>
      </c>
      <c r="BV1430">
        <v>13.0968829835831</v>
      </c>
      <c r="BW1430">
        <v>26.243703870837098</v>
      </c>
      <c r="BX1430">
        <v>17.2404379428427</v>
      </c>
      <c r="BZ1430" t="s">
        <v>284</v>
      </c>
      <c r="CC1430">
        <v>6.3657227177048501</v>
      </c>
      <c r="CD1430">
        <v>10.6282622521141</v>
      </c>
      <c r="CE1430">
        <v>18.062336522071401</v>
      </c>
      <c r="CF1430">
        <v>14.4124317503836</v>
      </c>
      <c r="CG1430">
        <v>7.06771741293249</v>
      </c>
      <c r="CH1430">
        <v>9.6679260498049295</v>
      </c>
      <c r="CI1430">
        <v>15.313165769609601</v>
      </c>
      <c r="CJ1430">
        <v>14.075407747956399</v>
      </c>
      <c r="CK1430">
        <v>4.2985714460081201</v>
      </c>
      <c r="CL1430">
        <v>12.2072821558182</v>
      </c>
      <c r="CM1430">
        <v>21.457722035676301</v>
      </c>
      <c r="CN1430">
        <v>15.1411010168983</v>
      </c>
      <c r="CO1430">
        <v>8.1982344102040496</v>
      </c>
      <c r="CP1430">
        <v>10.224503967645999</v>
      </c>
      <c r="CQ1430">
        <v>12.5494355578914</v>
      </c>
      <c r="CR1430">
        <v>11.281346935073101</v>
      </c>
      <c r="CS1430">
        <v>4.3832006703080104</v>
      </c>
      <c r="CT1430">
        <v>12.2894909898076</v>
      </c>
      <c r="CU1430">
        <v>32.046508051094598</v>
      </c>
      <c r="CV1430">
        <v>20.205400503844999</v>
      </c>
      <c r="CW1430">
        <v>3.7251905549195001</v>
      </c>
      <c r="CX1430">
        <v>5.1151289617487601</v>
      </c>
      <c r="CY1430">
        <v>17.814184436698199</v>
      </c>
      <c r="CZ1430">
        <v>10.1813613577343</v>
      </c>
      <c r="DA1430">
        <v>7.4928917173336602</v>
      </c>
      <c r="DB1430">
        <v>9.5084898231415291</v>
      </c>
      <c r="DC1430">
        <v>10.640016765259499</v>
      </c>
      <c r="DD1430">
        <v>8.9191090473482895</v>
      </c>
      <c r="DE1430">
        <v>18.616831729157099</v>
      </c>
      <c r="DF1430">
        <v>21.3150091452273</v>
      </c>
      <c r="DG1430">
        <v>22.914090090068001</v>
      </c>
      <c r="DH1430">
        <v>20.215912673997799</v>
      </c>
      <c r="DI1430">
        <v>7.5896314076940303</v>
      </c>
      <c r="DJ1430">
        <v>10.765452028398901</v>
      </c>
      <c r="DK1430">
        <v>16.126982819934899</v>
      </c>
      <c r="DL1430">
        <v>14.5405301951469</v>
      </c>
      <c r="DM1430">
        <v>4.8666402180796897</v>
      </c>
      <c r="DN1430">
        <v>10.4029854902944</v>
      </c>
      <c r="DO1430">
        <v>14.622898954339201</v>
      </c>
      <c r="DP1430">
        <v>10.9793814781852</v>
      </c>
      <c r="DQ1430">
        <v>14.762242413354</v>
      </c>
      <c r="DR1430">
        <v>20.7628247764444</v>
      </c>
      <c r="DS1430">
        <v>28.715233640085899</v>
      </c>
      <c r="DT1430">
        <v>19.662942337359699</v>
      </c>
    </row>
    <row r="1431" spans="1:124" x14ac:dyDescent="0.35">
      <c r="A1431" s="19" t="str">
        <f t="shared" si="44"/>
        <v>Net Loan Growth (last 4 qtrs)--38807</v>
      </c>
      <c r="B1431" s="19" t="str">
        <f t="shared" si="45"/>
        <v>Net Loan Growth (last 4 qtrs)</v>
      </c>
      <c r="C1431">
        <v>21</v>
      </c>
      <c r="D1431" s="27">
        <v>38807</v>
      </c>
      <c r="E1431">
        <v>4.76</v>
      </c>
      <c r="F1431">
        <v>7.99</v>
      </c>
      <c r="G1431">
        <v>14.9</v>
      </c>
      <c r="H1431">
        <v>20.627848101265801</v>
      </c>
      <c r="I1431">
        <v>2.5299999999999998</v>
      </c>
      <c r="J1431">
        <v>8.24</v>
      </c>
      <c r="K1431">
        <v>15.08</v>
      </c>
      <c r="L1431">
        <v>10.1116078431373</v>
      </c>
      <c r="M1431">
        <v>2.4649999999999999</v>
      </c>
      <c r="N1431">
        <v>9.01</v>
      </c>
      <c r="O1431">
        <v>17.585000000000001</v>
      </c>
      <c r="P1431">
        <v>13.5374912256072</v>
      </c>
      <c r="Q1431">
        <v>1.2549999999999999</v>
      </c>
      <c r="R1431">
        <v>3.76</v>
      </c>
      <c r="S1431">
        <v>7.08</v>
      </c>
      <c r="T1431">
        <v>6.1469565217391304</v>
      </c>
      <c r="U1431">
        <v>2.37</v>
      </c>
      <c r="V1431">
        <v>8.23</v>
      </c>
      <c r="W1431">
        <v>15.05</v>
      </c>
      <c r="X1431">
        <v>10.638164705882399</v>
      </c>
      <c r="Y1431">
        <v>3.3525</v>
      </c>
      <c r="Z1431">
        <v>8.8350000000000009</v>
      </c>
      <c r="AA1431">
        <v>15.125</v>
      </c>
      <c r="AB1431">
        <v>9.7744736842105304</v>
      </c>
      <c r="AC1431">
        <v>2.59</v>
      </c>
      <c r="AD1431">
        <v>9.49</v>
      </c>
      <c r="AE1431">
        <v>14.365</v>
      </c>
      <c r="AF1431">
        <v>9.7746315789473694</v>
      </c>
      <c r="AG1431">
        <v>3.6</v>
      </c>
      <c r="AH1431">
        <v>9.6</v>
      </c>
      <c r="AI1431">
        <v>15.97</v>
      </c>
      <c r="AJ1431">
        <v>18.836117647058799</v>
      </c>
      <c r="AK1431">
        <v>2.67</v>
      </c>
      <c r="AL1431">
        <v>6.9749999999999996</v>
      </c>
      <c r="AM1431">
        <v>16.18</v>
      </c>
      <c r="AN1431">
        <v>12.0281818181818</v>
      </c>
      <c r="AO1431">
        <v>2.08</v>
      </c>
      <c r="AP1431">
        <v>7.37</v>
      </c>
      <c r="AQ1431">
        <v>13.68</v>
      </c>
      <c r="AR1431">
        <v>8.04012383900929</v>
      </c>
      <c r="AS1431">
        <v>4.9000000000000004</v>
      </c>
      <c r="AT1431">
        <v>10.83</v>
      </c>
      <c r="AU1431">
        <v>17.399999999999999</v>
      </c>
      <c r="AV1431">
        <v>13.079748427673</v>
      </c>
      <c r="AW1431">
        <v>2.105</v>
      </c>
      <c r="AX1431">
        <v>6.82</v>
      </c>
      <c r="AY1431">
        <v>12.744999999999999</v>
      </c>
      <c r="AZ1431">
        <v>8.0488757396449699</v>
      </c>
      <c r="BA1431">
        <v>2.915</v>
      </c>
      <c r="BB1431">
        <v>10.07</v>
      </c>
      <c r="BC1431">
        <v>15.615</v>
      </c>
      <c r="BD1431">
        <v>11.068025477707</v>
      </c>
      <c r="BE1431">
        <v>-2.2400000000000002</v>
      </c>
      <c r="BF1431">
        <v>1.21</v>
      </c>
      <c r="BG1431">
        <v>5.39</v>
      </c>
      <c r="BH1431">
        <v>1.5754545454545399</v>
      </c>
      <c r="BI1431">
        <v>10.119999999999999</v>
      </c>
      <c r="BJ1431">
        <v>11.79</v>
      </c>
      <c r="BK1431">
        <v>13.8125</v>
      </c>
      <c r="BL1431">
        <v>12.436666666666699</v>
      </c>
      <c r="BM1431">
        <v>8.9674999999999994</v>
      </c>
      <c r="BN1431">
        <v>13.975</v>
      </c>
      <c r="BO1431">
        <v>24.015000000000001</v>
      </c>
      <c r="BP1431">
        <v>19.0075</v>
      </c>
      <c r="BQ1431">
        <v>3.1349999999999998</v>
      </c>
      <c r="BR1431">
        <v>11.285</v>
      </c>
      <c r="BS1431">
        <v>28.984999999999999</v>
      </c>
      <c r="BT1431">
        <v>20.835000000000001</v>
      </c>
      <c r="BU1431">
        <v>0.875</v>
      </c>
      <c r="BV1431">
        <v>10.93</v>
      </c>
      <c r="BW1431">
        <v>16.829999999999998</v>
      </c>
      <c r="BX1431">
        <v>9.5926315789473708</v>
      </c>
      <c r="BZ1431" t="s">
        <v>284</v>
      </c>
      <c r="CC1431">
        <v>2.8125</v>
      </c>
      <c r="CD1431">
        <v>10.185</v>
      </c>
      <c r="CE1431">
        <v>17.782499999999999</v>
      </c>
      <c r="CF1431">
        <v>15.2352586206897</v>
      </c>
      <c r="CG1431">
        <v>0.81499999999999995</v>
      </c>
      <c r="CH1431">
        <v>5.33</v>
      </c>
      <c r="CI1431">
        <v>7.86</v>
      </c>
      <c r="CJ1431">
        <v>12.555</v>
      </c>
      <c r="CK1431">
        <v>6.9850000000000003</v>
      </c>
      <c r="CL1431">
        <v>8.6449999999999996</v>
      </c>
      <c r="CM1431">
        <v>16.9925</v>
      </c>
      <c r="CN1431">
        <v>15.031499999999999</v>
      </c>
      <c r="CO1431">
        <v>12.602499999999999</v>
      </c>
      <c r="CP1431">
        <v>13.49</v>
      </c>
      <c r="CQ1431">
        <v>15.112500000000001</v>
      </c>
      <c r="CR1431">
        <v>14.1283333333333</v>
      </c>
      <c r="CS1431">
        <v>9.0775000000000006</v>
      </c>
      <c r="CT1431">
        <v>13.14</v>
      </c>
      <c r="CU1431">
        <v>16.737500000000001</v>
      </c>
      <c r="CV1431">
        <v>13.481249999999999</v>
      </c>
      <c r="CW1431">
        <v>8.68</v>
      </c>
      <c r="CX1431">
        <v>12.895</v>
      </c>
      <c r="CY1431">
        <v>19.02</v>
      </c>
      <c r="CZ1431">
        <v>15.5525</v>
      </c>
      <c r="DA1431">
        <v>8.3650000000000002</v>
      </c>
      <c r="DB1431">
        <v>11.71</v>
      </c>
      <c r="DC1431">
        <v>11.73</v>
      </c>
      <c r="DD1431">
        <v>9.4933333333333305</v>
      </c>
      <c r="DE1431">
        <v>1.55</v>
      </c>
      <c r="DF1431">
        <v>5.5</v>
      </c>
      <c r="DG1431">
        <v>13.37</v>
      </c>
      <c r="DH1431">
        <v>9.42</v>
      </c>
      <c r="DI1431">
        <v>7.4175000000000004</v>
      </c>
      <c r="DJ1431">
        <v>11.33</v>
      </c>
      <c r="DK1431">
        <v>24.512499999999999</v>
      </c>
      <c r="DL1431">
        <v>67.259285714285696</v>
      </c>
      <c r="DM1431">
        <v>1.0449999999999999</v>
      </c>
      <c r="DN1431">
        <v>9.76</v>
      </c>
      <c r="DO1431">
        <v>16.274999999999999</v>
      </c>
      <c r="DP1431">
        <v>9.5654545454545392</v>
      </c>
      <c r="DQ1431">
        <v>7.3775000000000004</v>
      </c>
      <c r="DR1431">
        <v>12.824999999999999</v>
      </c>
      <c r="DS1431">
        <v>16.052499999999998</v>
      </c>
      <c r="DT1431">
        <v>12.6666666666667</v>
      </c>
    </row>
    <row r="1432" spans="1:124" x14ac:dyDescent="0.35">
      <c r="A1432" s="19" t="str">
        <f t="shared" si="44"/>
        <v>Banks w/ Loan Growth (last 4 qtrs)--38807</v>
      </c>
      <c r="B1432" s="19" t="str">
        <f t="shared" si="45"/>
        <v>Banks w/ Loan Growth (last 4 qtrs)</v>
      </c>
      <c r="C1432">
        <v>22</v>
      </c>
      <c r="D1432" s="27">
        <v>38807</v>
      </c>
      <c r="F1432">
        <v>91.139240506329102</v>
      </c>
      <c r="J1432">
        <v>83.650190114068494</v>
      </c>
      <c r="N1432">
        <v>80.611563626652398</v>
      </c>
      <c r="R1432">
        <v>86.956521739130395</v>
      </c>
      <c r="V1432">
        <v>82.5</v>
      </c>
      <c r="Z1432">
        <v>82.051282051282001</v>
      </c>
      <c r="AD1432">
        <v>83.157894736842096</v>
      </c>
      <c r="AH1432">
        <v>89.534883720930196</v>
      </c>
      <c r="AI1432"/>
      <c r="AK1432"/>
      <c r="AL1432">
        <v>84.848484848484802</v>
      </c>
      <c r="AP1432">
        <v>84.194528875379902</v>
      </c>
      <c r="AT1432">
        <v>89.775051124744394</v>
      </c>
      <c r="AX1432">
        <v>86.046511627906995</v>
      </c>
      <c r="BB1432">
        <v>81.366459627329206</v>
      </c>
      <c r="BF1432">
        <v>55.882352941176499</v>
      </c>
      <c r="BJ1432">
        <v>100</v>
      </c>
      <c r="BN1432">
        <v>100</v>
      </c>
      <c r="BR1432">
        <v>75</v>
      </c>
      <c r="BV1432">
        <v>84.210526315789494</v>
      </c>
      <c r="BZ1432" t="s">
        <v>285</v>
      </c>
      <c r="CD1432">
        <v>76.612903225806406</v>
      </c>
      <c r="CH1432">
        <v>85.714285714285694</v>
      </c>
      <c r="CL1432">
        <v>100</v>
      </c>
      <c r="CP1432">
        <v>100</v>
      </c>
      <c r="CT1432">
        <v>100</v>
      </c>
      <c r="CX1432">
        <v>91.6666666666667</v>
      </c>
      <c r="DB1432">
        <v>100</v>
      </c>
      <c r="DF1432">
        <v>100</v>
      </c>
      <c r="DJ1432">
        <v>80</v>
      </c>
      <c r="DN1432">
        <v>72.727272727272705</v>
      </c>
      <c r="DR1432">
        <v>83.3333333333333</v>
      </c>
    </row>
    <row r="1433" spans="1:124" x14ac:dyDescent="0.35">
      <c r="A1433" s="19" t="str">
        <f t="shared" si="44"/>
        <v>Equity / Assets--38898</v>
      </c>
      <c r="B1433" s="19" t="str">
        <f t="shared" si="45"/>
        <v>Equity / Assets</v>
      </c>
      <c r="C1433">
        <v>1</v>
      </c>
      <c r="D1433" s="27">
        <v>38898</v>
      </c>
      <c r="E1433">
        <v>8.9013880220808392</v>
      </c>
      <c r="F1433">
        <v>9.9564213583735999</v>
      </c>
      <c r="G1433">
        <v>11.4058206986226</v>
      </c>
      <c r="H1433">
        <v>11.485251258203499</v>
      </c>
      <c r="I1433">
        <v>8.4000498943499906</v>
      </c>
      <c r="J1433">
        <v>9.8248635181181996</v>
      </c>
      <c r="K1433">
        <v>11.7550979111094</v>
      </c>
      <c r="L1433">
        <v>10.632913680440099</v>
      </c>
      <c r="M1433">
        <v>8.2754073787387696</v>
      </c>
      <c r="N1433">
        <v>9.7446291016127606</v>
      </c>
      <c r="O1433">
        <v>12.275190104289701</v>
      </c>
      <c r="P1433">
        <v>11.312729821547601</v>
      </c>
      <c r="Q1433">
        <v>9.4360449770743209</v>
      </c>
      <c r="R1433">
        <v>10.796633749173299</v>
      </c>
      <c r="S1433">
        <v>11.515570419063099</v>
      </c>
      <c r="T1433">
        <v>11.248847293973901</v>
      </c>
      <c r="U1433">
        <v>8.2508250825082499</v>
      </c>
      <c r="V1433">
        <v>9.7094456281071206</v>
      </c>
      <c r="W1433">
        <v>11.569618018875699</v>
      </c>
      <c r="X1433">
        <v>10.464418463046099</v>
      </c>
      <c r="Y1433">
        <v>8.5390390042608004</v>
      </c>
      <c r="Z1433">
        <v>9.7936768239197605</v>
      </c>
      <c r="AA1433">
        <v>11.504063192720601</v>
      </c>
      <c r="AB1433">
        <v>11.159654359011601</v>
      </c>
      <c r="AC1433">
        <v>8.1962676772008205</v>
      </c>
      <c r="AD1433">
        <v>9.6773787590483895</v>
      </c>
      <c r="AE1433">
        <v>11.158980670083199</v>
      </c>
      <c r="AF1433">
        <v>10.1009054798141</v>
      </c>
      <c r="AG1433">
        <v>9.1148040843767006</v>
      </c>
      <c r="AH1433">
        <v>11.320468051124999</v>
      </c>
      <c r="AI1433">
        <v>15.063618039289199</v>
      </c>
      <c r="AJ1433">
        <v>12.713249926102399</v>
      </c>
      <c r="AK1433">
        <v>8.2405842931334199</v>
      </c>
      <c r="AL1433">
        <v>9.6888888111680505</v>
      </c>
      <c r="AM1433">
        <v>11.2779048892065</v>
      </c>
      <c r="AN1433">
        <v>10.4106660510325</v>
      </c>
      <c r="AO1433">
        <v>8.5252521955244394</v>
      </c>
      <c r="AP1433">
        <v>10.085234865216901</v>
      </c>
      <c r="AQ1433">
        <v>12.390956407321299</v>
      </c>
      <c r="AR1433">
        <v>10.816133843183801</v>
      </c>
      <c r="AS1433">
        <v>8.1913249298170907</v>
      </c>
      <c r="AT1433">
        <v>9.4160513951481395</v>
      </c>
      <c r="AU1433">
        <v>11.093768222141099</v>
      </c>
      <c r="AV1433">
        <v>10.091795121726401</v>
      </c>
      <c r="AW1433">
        <v>8.0302999763963996</v>
      </c>
      <c r="AX1433">
        <v>9.4771110106881693</v>
      </c>
      <c r="AY1433">
        <v>11.092284787529101</v>
      </c>
      <c r="AZ1433">
        <v>10.356202368837501</v>
      </c>
      <c r="BA1433">
        <v>8.5809155726160906</v>
      </c>
      <c r="BB1433">
        <v>9.8783583013495093</v>
      </c>
      <c r="BC1433">
        <v>12.188027618684799</v>
      </c>
      <c r="BD1433">
        <v>11.362044516320699</v>
      </c>
      <c r="BE1433">
        <v>9.0851410681843205</v>
      </c>
      <c r="BF1433">
        <v>10.486687502491201</v>
      </c>
      <c r="BG1433">
        <v>13.087446458133799</v>
      </c>
      <c r="BH1433">
        <v>12.694668681724099</v>
      </c>
      <c r="BI1433">
        <v>8.5379151526120207</v>
      </c>
      <c r="BJ1433">
        <v>11.5394762256969</v>
      </c>
      <c r="BK1433">
        <v>14.0008274089446</v>
      </c>
      <c r="BL1433">
        <v>18.9565322460594</v>
      </c>
      <c r="BM1433">
        <v>7.80994314665028</v>
      </c>
      <c r="BN1433">
        <v>8.3085670979680799</v>
      </c>
      <c r="BO1433">
        <v>9.4633351621906296</v>
      </c>
      <c r="BP1433">
        <v>8.9647112108728297</v>
      </c>
      <c r="BQ1433">
        <v>8.5423431501732807</v>
      </c>
      <c r="BR1433">
        <v>11.0083733027764</v>
      </c>
      <c r="BS1433">
        <v>13.399980089281099</v>
      </c>
      <c r="BT1433">
        <v>10.933949936677999</v>
      </c>
      <c r="BU1433">
        <v>8.00882410270032</v>
      </c>
      <c r="BV1433">
        <v>9.7450593230704694</v>
      </c>
      <c r="BW1433">
        <v>10.956365369496201</v>
      </c>
      <c r="BX1433">
        <v>9.6629636435140007</v>
      </c>
      <c r="BZ1433" t="s">
        <v>284</v>
      </c>
      <c r="CC1433">
        <v>8.4651761323184793</v>
      </c>
      <c r="CD1433">
        <v>9.6402629611592996</v>
      </c>
      <c r="CE1433">
        <v>11.5848793524287</v>
      </c>
      <c r="CF1433">
        <v>11.2593790868074</v>
      </c>
      <c r="CG1433">
        <v>8.5706353660590295</v>
      </c>
      <c r="CH1433">
        <v>9.3819434958972092</v>
      </c>
      <c r="CI1433">
        <v>11.8591202005678</v>
      </c>
      <c r="CJ1433">
        <v>10.1027948898034</v>
      </c>
      <c r="CK1433">
        <v>8.1479189241246406</v>
      </c>
      <c r="CL1433">
        <v>9.9142894114808602</v>
      </c>
      <c r="CM1433">
        <v>11.6144068613649</v>
      </c>
      <c r="CN1433">
        <v>10.1388638001276</v>
      </c>
      <c r="CO1433">
        <v>8.3007638970118194</v>
      </c>
      <c r="CP1433">
        <v>8.9995763773422901</v>
      </c>
      <c r="CQ1433">
        <v>10.075983918866401</v>
      </c>
      <c r="CR1433">
        <v>9.3459958479787293</v>
      </c>
      <c r="CS1433">
        <v>8.0151133695481604</v>
      </c>
      <c r="CT1433">
        <v>9.9936668545384197</v>
      </c>
      <c r="CU1433">
        <v>14.6640432207132</v>
      </c>
      <c r="CV1433">
        <v>12.658225202152501</v>
      </c>
      <c r="CW1433">
        <v>7.8840952218465299</v>
      </c>
      <c r="CX1433">
        <v>8.5830074773459106</v>
      </c>
      <c r="CY1433">
        <v>9.87122421525285</v>
      </c>
      <c r="CZ1433">
        <v>8.9232668492838698</v>
      </c>
      <c r="DA1433">
        <v>8.4463112293435394</v>
      </c>
      <c r="DB1433">
        <v>8.7327896307775106</v>
      </c>
      <c r="DC1433">
        <v>8.8476105522478292</v>
      </c>
      <c r="DD1433">
        <v>8.6183513108017493</v>
      </c>
      <c r="DE1433">
        <v>11.022663352167401</v>
      </c>
      <c r="DF1433">
        <v>12.793327892073499</v>
      </c>
      <c r="DG1433">
        <v>15.9383305536617</v>
      </c>
      <c r="DH1433">
        <v>14.1676660137556</v>
      </c>
      <c r="DI1433">
        <v>9.2499677629878203</v>
      </c>
      <c r="DJ1433">
        <v>11.989981747332401</v>
      </c>
      <c r="DK1433">
        <v>16.831551060920301</v>
      </c>
      <c r="DL1433">
        <v>15.3226170224259</v>
      </c>
      <c r="DM1433">
        <v>9.7981145036744905</v>
      </c>
      <c r="DN1433">
        <v>10.7338293767962</v>
      </c>
      <c r="DO1433">
        <v>12.0364308168043</v>
      </c>
      <c r="DP1433">
        <v>11.2712221253178</v>
      </c>
      <c r="DQ1433">
        <v>10.0377631669687</v>
      </c>
      <c r="DR1433">
        <v>10.8652873840881</v>
      </c>
      <c r="DS1433">
        <v>12.211033870142399</v>
      </c>
      <c r="DT1433">
        <v>11.0410906318002</v>
      </c>
    </row>
    <row r="1434" spans="1:124" x14ac:dyDescent="0.35">
      <c r="A1434" s="19" t="str">
        <f t="shared" si="44"/>
        <v>Total Risk Based Capital Ratio--38898</v>
      </c>
      <c r="B1434" s="19" t="str">
        <f t="shared" si="45"/>
        <v>Total Risk Based Capital Ratio</v>
      </c>
      <c r="C1434">
        <v>2</v>
      </c>
      <c r="D1434" s="27">
        <v>38898</v>
      </c>
      <c r="E1434">
        <v>12.47</v>
      </c>
      <c r="F1434">
        <v>14.48</v>
      </c>
      <c r="G1434">
        <v>16.48</v>
      </c>
      <c r="H1434">
        <v>19.670999999999999</v>
      </c>
      <c r="I1434">
        <v>11.75</v>
      </c>
      <c r="J1434">
        <v>13.86</v>
      </c>
      <c r="K1434">
        <v>17.305</v>
      </c>
      <c r="L1434">
        <v>15.503784135240601</v>
      </c>
      <c r="M1434">
        <v>11.91</v>
      </c>
      <c r="N1434">
        <v>14.36</v>
      </c>
      <c r="O1434">
        <v>19.239999999999998</v>
      </c>
      <c r="P1434">
        <v>17.7323662663755</v>
      </c>
      <c r="Q1434">
        <v>14.395</v>
      </c>
      <c r="R1434">
        <v>15.33</v>
      </c>
      <c r="S1434">
        <v>19.170000000000002</v>
      </c>
      <c r="T1434">
        <v>17.491739130434802</v>
      </c>
      <c r="U1434">
        <v>11.57</v>
      </c>
      <c r="V1434">
        <v>13.31</v>
      </c>
      <c r="W1434">
        <v>16.420000000000002</v>
      </c>
      <c r="X1434">
        <v>14.953576470588199</v>
      </c>
      <c r="Y1434">
        <v>12.164999999999999</v>
      </c>
      <c r="Z1434">
        <v>14.4</v>
      </c>
      <c r="AA1434">
        <v>18.16</v>
      </c>
      <c r="AB1434">
        <v>16.609746835443001</v>
      </c>
      <c r="AC1434">
        <v>10.895</v>
      </c>
      <c r="AD1434">
        <v>13.11</v>
      </c>
      <c r="AE1434">
        <v>17.895</v>
      </c>
      <c r="AF1434">
        <v>15.253894736842099</v>
      </c>
      <c r="AG1434">
        <v>12.2425</v>
      </c>
      <c r="AH1434">
        <v>16.445</v>
      </c>
      <c r="AI1434">
        <v>22.32</v>
      </c>
      <c r="AJ1434">
        <v>18.474418604651198</v>
      </c>
      <c r="AK1434">
        <v>12.5725</v>
      </c>
      <c r="AL1434">
        <v>14.324999999999999</v>
      </c>
      <c r="AM1434">
        <v>18.875</v>
      </c>
      <c r="AN1434">
        <v>16.038484848484899</v>
      </c>
      <c r="AO1434">
        <v>12.047499999999999</v>
      </c>
      <c r="AP1434">
        <v>14.664999999999999</v>
      </c>
      <c r="AQ1434">
        <v>19.1875</v>
      </c>
      <c r="AR1434">
        <v>16.2709939759036</v>
      </c>
      <c r="AS1434">
        <v>11.2</v>
      </c>
      <c r="AT1434">
        <v>12.74</v>
      </c>
      <c r="AU1434">
        <v>15.35</v>
      </c>
      <c r="AV1434">
        <v>13.990476190476199</v>
      </c>
      <c r="AW1434">
        <v>12.192500000000001</v>
      </c>
      <c r="AX1434">
        <v>14.49</v>
      </c>
      <c r="AY1434">
        <v>18.057500000000001</v>
      </c>
      <c r="AZ1434">
        <v>16.2875609756098</v>
      </c>
      <c r="BA1434">
        <v>11.625</v>
      </c>
      <c r="BB1434">
        <v>13.85</v>
      </c>
      <c r="BC1434">
        <v>16.395</v>
      </c>
      <c r="BD1434">
        <v>15.866711409396</v>
      </c>
      <c r="BE1434">
        <v>12.7325</v>
      </c>
      <c r="BF1434">
        <v>15.03</v>
      </c>
      <c r="BG1434">
        <v>19.872499999999999</v>
      </c>
      <c r="BH1434">
        <v>25.7425</v>
      </c>
      <c r="BI1434">
        <v>11.44</v>
      </c>
      <c r="BJ1434">
        <v>12.42</v>
      </c>
      <c r="BK1434">
        <v>16.925000000000001</v>
      </c>
      <c r="BL1434">
        <v>27.088571428571399</v>
      </c>
      <c r="BM1434">
        <v>10.875</v>
      </c>
      <c r="BN1434">
        <v>11.91</v>
      </c>
      <c r="BO1434">
        <v>13.225</v>
      </c>
      <c r="BP1434">
        <v>12.19</v>
      </c>
      <c r="BQ1434">
        <v>11.49</v>
      </c>
      <c r="BR1434">
        <v>15.14</v>
      </c>
      <c r="BS1434">
        <v>19.41</v>
      </c>
      <c r="BT1434">
        <v>15.76</v>
      </c>
      <c r="BU1434">
        <v>11.88</v>
      </c>
      <c r="BV1434">
        <v>13.31</v>
      </c>
      <c r="BW1434">
        <v>17.46</v>
      </c>
      <c r="BX1434">
        <v>15.210526315789499</v>
      </c>
      <c r="BZ1434" t="s">
        <v>284</v>
      </c>
      <c r="CC1434">
        <v>10.967499999999999</v>
      </c>
      <c r="CD1434">
        <v>12.7</v>
      </c>
      <c r="CE1434">
        <v>15.522500000000001</v>
      </c>
      <c r="CF1434">
        <v>15.2066393442623</v>
      </c>
      <c r="CG1434">
        <v>11.317500000000001</v>
      </c>
      <c r="CH1434">
        <v>12.95</v>
      </c>
      <c r="CI1434">
        <v>14.225</v>
      </c>
      <c r="CJ1434">
        <v>14.011428571428601</v>
      </c>
      <c r="CK1434">
        <v>11.5075</v>
      </c>
      <c r="CL1434">
        <v>13.605</v>
      </c>
      <c r="CM1434">
        <v>16.2575</v>
      </c>
      <c r="CN1434">
        <v>14.779500000000001</v>
      </c>
      <c r="CO1434">
        <v>10.592499999999999</v>
      </c>
      <c r="CP1434">
        <v>11.26</v>
      </c>
      <c r="CQ1434">
        <v>12.317500000000001</v>
      </c>
      <c r="CR1434">
        <v>11.67</v>
      </c>
      <c r="CS1434">
        <v>10.8325</v>
      </c>
      <c r="CT1434">
        <v>12.78</v>
      </c>
      <c r="CU1434">
        <v>22.172499999999999</v>
      </c>
      <c r="CV1434">
        <v>20.553750000000001</v>
      </c>
      <c r="CW1434">
        <v>10.8</v>
      </c>
      <c r="CX1434">
        <v>11.435</v>
      </c>
      <c r="CY1434">
        <v>13.595000000000001</v>
      </c>
      <c r="CZ1434">
        <v>12.7183333333333</v>
      </c>
      <c r="DA1434">
        <v>10.785</v>
      </c>
      <c r="DB1434">
        <v>10.93</v>
      </c>
      <c r="DC1434">
        <v>11.13</v>
      </c>
      <c r="DD1434">
        <v>10.966666666666701</v>
      </c>
      <c r="DE1434">
        <v>16.302499999999998</v>
      </c>
      <c r="DF1434">
        <v>18.355</v>
      </c>
      <c r="DG1434">
        <v>20.787500000000001</v>
      </c>
      <c r="DH1434">
        <v>18.734999999999999</v>
      </c>
      <c r="DI1434">
        <v>12.435</v>
      </c>
      <c r="DJ1434">
        <v>15.22</v>
      </c>
      <c r="DK1434">
        <v>25.824999999999999</v>
      </c>
      <c r="DL1434">
        <v>19.7566666666667</v>
      </c>
      <c r="DM1434">
        <v>12.555</v>
      </c>
      <c r="DN1434">
        <v>14.82</v>
      </c>
      <c r="DO1434">
        <v>17.329999999999998</v>
      </c>
      <c r="DP1434">
        <v>15.761818181818199</v>
      </c>
      <c r="DQ1434">
        <v>14.2525</v>
      </c>
      <c r="DR1434">
        <v>16.46</v>
      </c>
      <c r="DS1434">
        <v>18.7575</v>
      </c>
      <c r="DT1434">
        <v>16.54</v>
      </c>
    </row>
    <row r="1435" spans="1:124" x14ac:dyDescent="0.35">
      <c r="A1435" s="19" t="str">
        <f t="shared" si="44"/>
        <v>Tier 1 Leverage Ratio--38898</v>
      </c>
      <c r="B1435" s="19" t="str">
        <f t="shared" si="45"/>
        <v>Tier 1 Leverage Ratio</v>
      </c>
      <c r="C1435">
        <v>3</v>
      </c>
      <c r="D1435" s="27">
        <v>38898</v>
      </c>
      <c r="E1435">
        <v>8.77</v>
      </c>
      <c r="F1435">
        <v>9.9450000000000003</v>
      </c>
      <c r="G1435">
        <v>11.112500000000001</v>
      </c>
      <c r="H1435">
        <v>11.89175</v>
      </c>
      <c r="I1435">
        <v>8.5500000000000007</v>
      </c>
      <c r="J1435">
        <v>9.83</v>
      </c>
      <c r="K1435">
        <v>11.68</v>
      </c>
      <c r="L1435">
        <v>10.696215864759401</v>
      </c>
      <c r="M1435">
        <v>8.35</v>
      </c>
      <c r="N1435">
        <v>9.6300000000000008</v>
      </c>
      <c r="O1435">
        <v>12</v>
      </c>
      <c r="P1435">
        <v>11.3273594432314</v>
      </c>
      <c r="Q1435">
        <v>9.58</v>
      </c>
      <c r="R1435">
        <v>10.91</v>
      </c>
      <c r="S1435">
        <v>11.445</v>
      </c>
      <c r="T1435">
        <v>11.35</v>
      </c>
      <c r="U1435">
        <v>8.5399999999999991</v>
      </c>
      <c r="V1435">
        <v>9.58</v>
      </c>
      <c r="W1435">
        <v>11.44</v>
      </c>
      <c r="X1435">
        <v>10.4870588235294</v>
      </c>
      <c r="Y1435">
        <v>8.625</v>
      </c>
      <c r="Z1435">
        <v>9.8800000000000008</v>
      </c>
      <c r="AA1435">
        <v>11.34</v>
      </c>
      <c r="AB1435">
        <v>11.731518987341801</v>
      </c>
      <c r="AC1435">
        <v>8.23</v>
      </c>
      <c r="AD1435">
        <v>9.4600000000000009</v>
      </c>
      <c r="AE1435">
        <v>11.32</v>
      </c>
      <c r="AF1435">
        <v>10.218</v>
      </c>
      <c r="AG1435">
        <v>9.3375000000000004</v>
      </c>
      <c r="AH1435">
        <v>10.81</v>
      </c>
      <c r="AI1435">
        <v>15.0825</v>
      </c>
      <c r="AJ1435">
        <v>12.791860465116301</v>
      </c>
      <c r="AK1435">
        <v>8.4949999999999992</v>
      </c>
      <c r="AL1435">
        <v>9.6349999999999998</v>
      </c>
      <c r="AM1435">
        <v>11.657500000000001</v>
      </c>
      <c r="AN1435">
        <v>10.6472727272727</v>
      </c>
      <c r="AO1435">
        <v>8.6824999999999992</v>
      </c>
      <c r="AP1435">
        <v>10.17</v>
      </c>
      <c r="AQ1435">
        <v>12.475</v>
      </c>
      <c r="AR1435">
        <v>10.993403614457799</v>
      </c>
      <c r="AS1435">
        <v>8.3949999999999996</v>
      </c>
      <c r="AT1435">
        <v>9.34</v>
      </c>
      <c r="AU1435">
        <v>11</v>
      </c>
      <c r="AV1435">
        <v>10.112360248447199</v>
      </c>
      <c r="AW1435">
        <v>8.2799999999999994</v>
      </c>
      <c r="AX1435">
        <v>9.6300000000000008</v>
      </c>
      <c r="AY1435">
        <v>11.085000000000001</v>
      </c>
      <c r="AZ1435">
        <v>10.4307926829268</v>
      </c>
      <c r="BA1435">
        <v>8.82</v>
      </c>
      <c r="BB1435">
        <v>9.93</v>
      </c>
      <c r="BC1435">
        <v>11.705</v>
      </c>
      <c r="BD1435">
        <v>11.4206040268456</v>
      </c>
      <c r="BE1435">
        <v>8.7050000000000001</v>
      </c>
      <c r="BF1435">
        <v>10.28</v>
      </c>
      <c r="BG1435">
        <v>12.86</v>
      </c>
      <c r="BH1435">
        <v>12.5447222222222</v>
      </c>
      <c r="BI1435">
        <v>8.4250000000000007</v>
      </c>
      <c r="BJ1435">
        <v>8.64</v>
      </c>
      <c r="BK1435">
        <v>13.295</v>
      </c>
      <c r="BL1435">
        <v>23.542857142857098</v>
      </c>
      <c r="BM1435">
        <v>7.7824999999999998</v>
      </c>
      <c r="BN1435">
        <v>8.5150000000000006</v>
      </c>
      <c r="BO1435">
        <v>9.4425000000000008</v>
      </c>
      <c r="BP1435">
        <v>8.7100000000000009</v>
      </c>
      <c r="BQ1435">
        <v>8.5425000000000004</v>
      </c>
      <c r="BR1435">
        <v>11</v>
      </c>
      <c r="BS1435">
        <v>13.5875</v>
      </c>
      <c r="BT1435">
        <v>11.13</v>
      </c>
      <c r="BU1435">
        <v>8.0449999999999999</v>
      </c>
      <c r="BV1435">
        <v>9.07</v>
      </c>
      <c r="BW1435">
        <v>10.835000000000001</v>
      </c>
      <c r="BX1435">
        <v>9.6236842105263207</v>
      </c>
      <c r="BZ1435" t="s">
        <v>284</v>
      </c>
      <c r="CC1435">
        <v>8.7874999999999996</v>
      </c>
      <c r="CD1435">
        <v>9.6449999999999996</v>
      </c>
      <c r="CE1435">
        <v>11.237500000000001</v>
      </c>
      <c r="CF1435">
        <v>11.4654098360656</v>
      </c>
      <c r="CG1435">
        <v>8.5824999999999996</v>
      </c>
      <c r="CH1435">
        <v>9.6349999999999998</v>
      </c>
      <c r="CI1435">
        <v>10.3575</v>
      </c>
      <c r="CJ1435">
        <v>9.89</v>
      </c>
      <c r="CK1435">
        <v>8.2324999999999999</v>
      </c>
      <c r="CL1435">
        <v>10.484999999999999</v>
      </c>
      <c r="CM1435">
        <v>12.2475</v>
      </c>
      <c r="CN1435">
        <v>10.317</v>
      </c>
      <c r="CO1435">
        <v>8.1850000000000005</v>
      </c>
      <c r="CP1435">
        <v>8.5150000000000006</v>
      </c>
      <c r="CQ1435">
        <v>9.3475000000000001</v>
      </c>
      <c r="CR1435">
        <v>8.8683333333333305</v>
      </c>
      <c r="CS1435">
        <v>7.9450000000000003</v>
      </c>
      <c r="CT1435">
        <v>8.6649999999999991</v>
      </c>
      <c r="CU1435">
        <v>15</v>
      </c>
      <c r="CV1435">
        <v>12.51</v>
      </c>
      <c r="CW1435">
        <v>8.3025000000000002</v>
      </c>
      <c r="CX1435">
        <v>8.8149999999999995</v>
      </c>
      <c r="CY1435">
        <v>9.1524999999999999</v>
      </c>
      <c r="CZ1435">
        <v>9.0608333333333295</v>
      </c>
      <c r="DA1435">
        <v>8.8049999999999997</v>
      </c>
      <c r="DB1435">
        <v>9.1199999999999992</v>
      </c>
      <c r="DC1435">
        <v>9.125</v>
      </c>
      <c r="DD1435">
        <v>8.9133333333333304</v>
      </c>
      <c r="DE1435">
        <v>11.765000000000001</v>
      </c>
      <c r="DF1435">
        <v>13.574999999999999</v>
      </c>
      <c r="DG1435">
        <v>16.329999999999998</v>
      </c>
      <c r="DH1435">
        <v>14.52</v>
      </c>
      <c r="DI1435">
        <v>9.35</v>
      </c>
      <c r="DJ1435">
        <v>10.59</v>
      </c>
      <c r="DK1435">
        <v>17.14</v>
      </c>
      <c r="DL1435">
        <v>14.8386666666667</v>
      </c>
      <c r="DM1435">
        <v>9.18</v>
      </c>
      <c r="DN1435">
        <v>11.2</v>
      </c>
      <c r="DO1435">
        <v>12.315</v>
      </c>
      <c r="DP1435">
        <v>11.267272727272699</v>
      </c>
      <c r="DQ1435">
        <v>9.8125</v>
      </c>
      <c r="DR1435">
        <v>10.68</v>
      </c>
      <c r="DS1435">
        <v>12.4925</v>
      </c>
      <c r="DT1435">
        <v>11.045</v>
      </c>
    </row>
    <row r="1436" spans="1:124" x14ac:dyDescent="0.35">
      <c r="A1436" s="19" t="str">
        <f t="shared" si="44"/>
        <v>ALLL / Nonaccrual Loans--38898</v>
      </c>
      <c r="B1436" s="19" t="str">
        <f t="shared" si="45"/>
        <v>ALLL / Nonaccrual Loans</v>
      </c>
      <c r="C1436">
        <v>4</v>
      </c>
      <c r="D1436" s="27">
        <v>38898</v>
      </c>
      <c r="E1436">
        <v>150.28743654527099</v>
      </c>
      <c r="F1436">
        <v>324.98033573141498</v>
      </c>
      <c r="G1436">
        <v>1064.8987411056401</v>
      </c>
      <c r="H1436">
        <v>6908.5808701802698</v>
      </c>
      <c r="I1436">
        <v>118.10378462739</v>
      </c>
      <c r="J1436">
        <v>262.38660153524103</v>
      </c>
      <c r="K1436">
        <v>773.79862700228796</v>
      </c>
      <c r="L1436">
        <v>1090.2903879852299</v>
      </c>
      <c r="M1436">
        <v>141.74303556222401</v>
      </c>
      <c r="N1436">
        <v>312.580798333487</v>
      </c>
      <c r="O1436">
        <v>849.28994379767198</v>
      </c>
      <c r="P1436">
        <v>1220.7765598011999</v>
      </c>
      <c r="Q1436">
        <v>161.889250814332</v>
      </c>
      <c r="R1436">
        <v>377.96610169491498</v>
      </c>
      <c r="S1436">
        <v>911.90476190476204</v>
      </c>
      <c r="T1436">
        <v>1128.47447288592</v>
      </c>
      <c r="U1436">
        <v>108.629441624365</v>
      </c>
      <c r="V1436">
        <v>236.585365853659</v>
      </c>
      <c r="W1436">
        <v>674.19354838709705</v>
      </c>
      <c r="X1436">
        <v>970.87380734043995</v>
      </c>
      <c r="Y1436">
        <v>122.810236998025</v>
      </c>
      <c r="Z1436">
        <v>283.04521236715499</v>
      </c>
      <c r="AA1436">
        <v>894.65174129353204</v>
      </c>
      <c r="AB1436">
        <v>6666.2446196476103</v>
      </c>
      <c r="AC1436">
        <v>140.54928852274901</v>
      </c>
      <c r="AD1436">
        <v>393.96525150623501</v>
      </c>
      <c r="AE1436">
        <v>1043.7808945523</v>
      </c>
      <c r="AF1436">
        <v>3061.43865685643</v>
      </c>
      <c r="AG1436">
        <v>162.53186524433301</v>
      </c>
      <c r="AH1436">
        <v>390.69263552472898</v>
      </c>
      <c r="AI1436">
        <v>908.08041067146303</v>
      </c>
      <c r="AJ1436">
        <v>6045.3412790950697</v>
      </c>
      <c r="AK1436">
        <v>105.53811268097</v>
      </c>
      <c r="AL1436">
        <v>190.49345746643601</v>
      </c>
      <c r="AM1436">
        <v>436.11973819301801</v>
      </c>
      <c r="AN1436">
        <v>363.38141705701599</v>
      </c>
      <c r="AO1436">
        <v>123.440860215054</v>
      </c>
      <c r="AP1436">
        <v>291.60839160839203</v>
      </c>
      <c r="AQ1436">
        <v>773.68421052631595</v>
      </c>
      <c r="AR1436">
        <v>1268.7568290373099</v>
      </c>
      <c r="AS1436">
        <v>119.11558005171599</v>
      </c>
      <c r="AT1436">
        <v>257.73195876288702</v>
      </c>
      <c r="AU1436">
        <v>753.22735360099</v>
      </c>
      <c r="AV1436">
        <v>1136.72998368963</v>
      </c>
      <c r="AW1436">
        <v>103.295404359234</v>
      </c>
      <c r="AX1436">
        <v>224.827586206897</v>
      </c>
      <c r="AY1436">
        <v>773.79862700228796</v>
      </c>
      <c r="AZ1436">
        <v>1127.30631819005</v>
      </c>
      <c r="BA1436">
        <v>108.937534515555</v>
      </c>
      <c r="BB1436">
        <v>239.87246421985</v>
      </c>
      <c r="BC1436">
        <v>800.94202898550702</v>
      </c>
      <c r="BD1436">
        <v>1028.1961086221199</v>
      </c>
      <c r="BE1436">
        <v>141.42479435957699</v>
      </c>
      <c r="BF1436">
        <v>406.48193319673499</v>
      </c>
      <c r="BG1436">
        <v>909.58333333333303</v>
      </c>
      <c r="BH1436">
        <v>2093.4483614949499</v>
      </c>
      <c r="BI1436">
        <v>205.114843537029</v>
      </c>
      <c r="BJ1436">
        <v>458.417638593552</v>
      </c>
      <c r="BK1436">
        <v>2655.5555555555602</v>
      </c>
      <c r="BL1436">
        <v>1604.0860620119799</v>
      </c>
      <c r="BM1436">
        <v>216.341653072529</v>
      </c>
      <c r="BN1436">
        <v>234.720225304829</v>
      </c>
      <c r="BO1436">
        <v>253.09879753712801</v>
      </c>
      <c r="BP1436">
        <v>234.720225304829</v>
      </c>
      <c r="BQ1436">
        <v>31.9255397420275</v>
      </c>
      <c r="BR1436">
        <v>38.4412434184811</v>
      </c>
      <c r="BS1436">
        <v>44.956947094934797</v>
      </c>
      <c r="BT1436">
        <v>38.4412434184811</v>
      </c>
      <c r="BU1436">
        <v>85.557519834425705</v>
      </c>
      <c r="BV1436">
        <v>139.83737094270899</v>
      </c>
      <c r="BW1436">
        <v>444.617103775109</v>
      </c>
      <c r="BX1436">
        <v>371.04513296088402</v>
      </c>
      <c r="BZ1436" t="s">
        <v>284</v>
      </c>
      <c r="CC1436">
        <v>109.733715225591</v>
      </c>
      <c r="CD1436">
        <v>280.98256735340698</v>
      </c>
      <c r="CE1436">
        <v>738.58401797626595</v>
      </c>
      <c r="CF1436">
        <v>1299.38535029789</v>
      </c>
      <c r="CG1436">
        <v>83.262632021413296</v>
      </c>
      <c r="CH1436">
        <v>109.206331956821</v>
      </c>
      <c r="CI1436">
        <v>192.757057876608</v>
      </c>
      <c r="CJ1436">
        <v>194.79559004637801</v>
      </c>
      <c r="CK1436">
        <v>174.26710097719899</v>
      </c>
      <c r="CL1436">
        <v>264.15094339622601</v>
      </c>
      <c r="CM1436">
        <v>1576.25</v>
      </c>
      <c r="CN1436">
        <v>1043.5701760014999</v>
      </c>
      <c r="CO1436">
        <v>815.411620899426</v>
      </c>
      <c r="CP1436">
        <v>1351.2195121951199</v>
      </c>
      <c r="CQ1436">
        <v>1601.3379114373699</v>
      </c>
      <c r="CR1436">
        <v>1160.7598508261499</v>
      </c>
      <c r="CS1436">
        <v>571.37126652493396</v>
      </c>
      <c r="CT1436">
        <v>761.77148955213602</v>
      </c>
      <c r="CU1436">
        <v>848.27384342763105</v>
      </c>
      <c r="CV1436">
        <v>657.87362040042899</v>
      </c>
      <c r="CW1436">
        <v>256.35661936691099</v>
      </c>
      <c r="CX1436">
        <v>663.36897655027201</v>
      </c>
      <c r="CY1436">
        <v>1508.1608654750701</v>
      </c>
      <c r="CZ1436">
        <v>3601.9294564418501</v>
      </c>
      <c r="DA1436">
        <v>267.09594409836302</v>
      </c>
      <c r="DB1436">
        <v>517.68488745980699</v>
      </c>
      <c r="DC1436">
        <v>824.41337798595896</v>
      </c>
      <c r="DD1436">
        <v>555.11125223627903</v>
      </c>
      <c r="DE1436">
        <v>1410.25761124122</v>
      </c>
      <c r="DF1436">
        <v>2714.2857142857101</v>
      </c>
      <c r="DG1436">
        <v>138857.14285714299</v>
      </c>
      <c r="DH1436">
        <v>92606.838407494099</v>
      </c>
      <c r="DI1436">
        <v>149.82805486444099</v>
      </c>
      <c r="DJ1436">
        <v>170.602863688431</v>
      </c>
      <c r="DK1436">
        <v>479.914255324615</v>
      </c>
      <c r="DL1436">
        <v>965.94418261967496</v>
      </c>
      <c r="DM1436">
        <v>100.60790273556201</v>
      </c>
      <c r="DN1436">
        <v>133.783783783784</v>
      </c>
      <c r="DO1436">
        <v>231.46997929606599</v>
      </c>
      <c r="DP1436">
        <v>173.65748173257199</v>
      </c>
      <c r="DQ1436">
        <v>118.15302293910899</v>
      </c>
      <c r="DR1436">
        <v>144.08466321389</v>
      </c>
      <c r="DS1436">
        <v>374.55330102967901</v>
      </c>
      <c r="DT1436">
        <v>416.74579465335</v>
      </c>
    </row>
    <row r="1437" spans="1:124" x14ac:dyDescent="0.35">
      <c r="A1437" s="19" t="str">
        <f t="shared" si="44"/>
        <v>[NCL + OREO] / [Total Loans + OREO]--38898</v>
      </c>
      <c r="B1437" s="19" t="str">
        <f t="shared" si="45"/>
        <v>[NCL + OREO] / [Total Loans + OREO]</v>
      </c>
      <c r="C1437">
        <v>5</v>
      </c>
      <c r="D1437" s="27">
        <v>38898</v>
      </c>
      <c r="E1437">
        <v>0.33123759153808302</v>
      </c>
      <c r="F1437">
        <v>0.79073261927015503</v>
      </c>
      <c r="G1437">
        <v>1.39996080940781</v>
      </c>
      <c r="H1437">
        <v>1.04542566913177</v>
      </c>
      <c r="I1437">
        <v>0.226139864547624</v>
      </c>
      <c r="J1437">
        <v>0.73170876524247797</v>
      </c>
      <c r="K1437">
        <v>1.5553323113286801</v>
      </c>
      <c r="L1437">
        <v>1.10236050062568</v>
      </c>
      <c r="M1437">
        <v>0.13946117274167999</v>
      </c>
      <c r="N1437">
        <v>0.54857183967913004</v>
      </c>
      <c r="O1437">
        <v>1.2939799125023099</v>
      </c>
      <c r="P1437">
        <v>0.91187108896167202</v>
      </c>
      <c r="Q1437">
        <v>0.55812506279901697</v>
      </c>
      <c r="R1437">
        <v>1.3309198204513799</v>
      </c>
      <c r="S1437">
        <v>1.8857414447957099</v>
      </c>
      <c r="T1437">
        <v>1.6215907958529601</v>
      </c>
      <c r="U1437">
        <v>0.21332311534592999</v>
      </c>
      <c r="V1437">
        <v>0.73093618264535198</v>
      </c>
      <c r="W1437">
        <v>1.5647089657903599</v>
      </c>
      <c r="X1437">
        <v>1.1223392579370199</v>
      </c>
      <c r="Y1437">
        <v>0.25229287338071299</v>
      </c>
      <c r="Z1437">
        <v>0.96190737188270803</v>
      </c>
      <c r="AA1437">
        <v>1.62176412239176</v>
      </c>
      <c r="AB1437">
        <v>1.1502035468495599</v>
      </c>
      <c r="AC1437">
        <v>0.199266574164493</v>
      </c>
      <c r="AD1437">
        <v>0.60073423072644305</v>
      </c>
      <c r="AE1437">
        <v>1.5028877625664101</v>
      </c>
      <c r="AF1437">
        <v>1.0481726726124201</v>
      </c>
      <c r="AG1437">
        <v>0.20100243002006199</v>
      </c>
      <c r="AH1437">
        <v>0.68589415064452597</v>
      </c>
      <c r="AI1437">
        <v>1.35329931687119</v>
      </c>
      <c r="AJ1437">
        <v>1.0117192204665</v>
      </c>
      <c r="AK1437">
        <v>0.33292559612485001</v>
      </c>
      <c r="AL1437">
        <v>0.80414911155373103</v>
      </c>
      <c r="AM1437">
        <v>1.4329059133782001</v>
      </c>
      <c r="AN1437">
        <v>1.18855329998328</v>
      </c>
      <c r="AO1437">
        <v>0.23390570592542301</v>
      </c>
      <c r="AP1437">
        <v>0.73093618264535198</v>
      </c>
      <c r="AQ1437">
        <v>1.6050306136553301</v>
      </c>
      <c r="AR1437">
        <v>1.16863780387592</v>
      </c>
      <c r="AS1437">
        <v>0.22626040468130901</v>
      </c>
      <c r="AT1437">
        <v>0.71944985026166397</v>
      </c>
      <c r="AU1437">
        <v>1.43875326955039</v>
      </c>
      <c r="AV1437">
        <v>1.04635239488025</v>
      </c>
      <c r="AW1437">
        <v>0.31537124054759302</v>
      </c>
      <c r="AX1437">
        <v>0.79073261927015503</v>
      </c>
      <c r="AY1437">
        <v>1.5987079744431101</v>
      </c>
      <c r="AZ1437">
        <v>1.29807471399497</v>
      </c>
      <c r="BA1437">
        <v>0.20885832011869701</v>
      </c>
      <c r="BB1437">
        <v>0.74513972072725598</v>
      </c>
      <c r="BC1437">
        <v>1.6375757118291301</v>
      </c>
      <c r="BD1437">
        <v>1.1365201995296601</v>
      </c>
      <c r="BE1437">
        <v>0.25076839830669301</v>
      </c>
      <c r="BF1437">
        <v>0.81746865087436704</v>
      </c>
      <c r="BG1437">
        <v>1.2183573995594299</v>
      </c>
      <c r="BH1437">
        <v>1.0137214503563901</v>
      </c>
      <c r="BI1437">
        <v>0.11363140723378699</v>
      </c>
      <c r="BJ1437">
        <v>0.23231104467935701</v>
      </c>
      <c r="BK1437">
        <v>1.30952615374871</v>
      </c>
      <c r="BL1437">
        <v>0.72853779123431195</v>
      </c>
      <c r="BM1437">
        <v>0</v>
      </c>
      <c r="BN1437">
        <v>0.66804761255444201</v>
      </c>
      <c r="BO1437">
        <v>1.36980522135423</v>
      </c>
      <c r="BP1437">
        <v>0.70175760879978699</v>
      </c>
      <c r="BQ1437">
        <v>6.7749147489894093E-2</v>
      </c>
      <c r="BR1437">
        <v>0.87680910035499404</v>
      </c>
      <c r="BS1437">
        <v>2.1596966146885102</v>
      </c>
      <c r="BT1437">
        <v>1.35063666182341</v>
      </c>
      <c r="BU1437">
        <v>0.48222243671499498</v>
      </c>
      <c r="BV1437">
        <v>0.90117281821317696</v>
      </c>
      <c r="BW1437">
        <v>1.9312294851109</v>
      </c>
      <c r="BX1437">
        <v>1.54948813005843</v>
      </c>
      <c r="BZ1437" t="s">
        <v>284</v>
      </c>
      <c r="CC1437">
        <v>0.13396798402257401</v>
      </c>
      <c r="CD1437">
        <v>0.60647597648485996</v>
      </c>
      <c r="CE1437">
        <v>1.4611783970218</v>
      </c>
      <c r="CF1437">
        <v>1.01067737625376</v>
      </c>
      <c r="CG1437">
        <v>0.97996002458538201</v>
      </c>
      <c r="CH1437">
        <v>1.3432129221398801</v>
      </c>
      <c r="CI1437">
        <v>1.99350534092377</v>
      </c>
      <c r="CJ1437">
        <v>1.6063721567442499</v>
      </c>
      <c r="CK1437">
        <v>0.189597634759825</v>
      </c>
      <c r="CL1437">
        <v>0.584980634687157</v>
      </c>
      <c r="CM1437">
        <v>1.0307475797865799</v>
      </c>
      <c r="CN1437">
        <v>1.07201441779825</v>
      </c>
      <c r="CO1437">
        <v>4.9078182090265501E-2</v>
      </c>
      <c r="CP1437">
        <v>0.10628384023323</v>
      </c>
      <c r="CQ1437">
        <v>0.27371961331452399</v>
      </c>
      <c r="CR1437">
        <v>0.18379170880287199</v>
      </c>
      <c r="CS1437">
        <v>0.108554059921841</v>
      </c>
      <c r="CT1437">
        <v>0.174018025957107</v>
      </c>
      <c r="CU1437">
        <v>0.77822764709226899</v>
      </c>
      <c r="CV1437">
        <v>0.41842117923682198</v>
      </c>
      <c r="CW1437">
        <v>0.24397075582540401</v>
      </c>
      <c r="CX1437">
        <v>0.47645820383614701</v>
      </c>
      <c r="CY1437">
        <v>1.3200145605896501</v>
      </c>
      <c r="CZ1437">
        <v>0.83650958469799996</v>
      </c>
      <c r="DA1437">
        <v>0.18712183089468301</v>
      </c>
      <c r="DB1437">
        <v>0.24644274577467801</v>
      </c>
      <c r="DC1437">
        <v>3.8492441194498901</v>
      </c>
      <c r="DD1437">
        <v>2.6087630516381601</v>
      </c>
      <c r="DE1437">
        <v>1.0321964213330199</v>
      </c>
      <c r="DF1437">
        <v>2.4493744413744798</v>
      </c>
      <c r="DG1437">
        <v>3.5704872203060898</v>
      </c>
      <c r="DH1437">
        <v>2.1533092002646299</v>
      </c>
      <c r="DI1437">
        <v>0.88420333132753604</v>
      </c>
      <c r="DJ1437">
        <v>1.2245897624295901</v>
      </c>
      <c r="DK1437">
        <v>1.67421303955318</v>
      </c>
      <c r="DL1437">
        <v>1.2927819739670501</v>
      </c>
      <c r="DM1437">
        <v>0.36207073583819599</v>
      </c>
      <c r="DN1437">
        <v>1.15411711077038</v>
      </c>
      <c r="DO1437">
        <v>1.6135249896736901</v>
      </c>
      <c r="DP1437">
        <v>1.7276451665157999</v>
      </c>
      <c r="DQ1437">
        <v>0.46938617141775002</v>
      </c>
      <c r="DR1437">
        <v>0.95510780946993701</v>
      </c>
      <c r="DS1437">
        <v>1.24762641484448</v>
      </c>
      <c r="DT1437">
        <v>0.85094519316137596</v>
      </c>
    </row>
    <row r="1438" spans="1:124" x14ac:dyDescent="0.35">
      <c r="A1438" s="19" t="str">
        <f t="shared" si="44"/>
        <v>[Noncurrent + Delinquent Loans] / [Capital + ALLL]--38898</v>
      </c>
      <c r="B1438" s="19" t="str">
        <f t="shared" si="45"/>
        <v>[Noncurrent + Delinquent Loans] / [Capital + ALLL]</v>
      </c>
      <c r="C1438">
        <v>6</v>
      </c>
      <c r="D1438" s="27">
        <v>38898</v>
      </c>
      <c r="E1438">
        <v>5.1661799399894601</v>
      </c>
      <c r="F1438">
        <v>10.8672073996416</v>
      </c>
      <c r="G1438">
        <v>17.098957631672299</v>
      </c>
      <c r="H1438">
        <v>13.0836521190345</v>
      </c>
      <c r="I1438">
        <v>5.1078385761391303</v>
      </c>
      <c r="J1438">
        <v>11.073336571151</v>
      </c>
      <c r="K1438">
        <v>19.442570367715899</v>
      </c>
      <c r="L1438">
        <v>13.9406464515829</v>
      </c>
      <c r="M1438">
        <v>2.9615092811684902</v>
      </c>
      <c r="N1438">
        <v>7.7241815480963201</v>
      </c>
      <c r="O1438">
        <v>15.0389492511502</v>
      </c>
      <c r="P1438">
        <v>10.433939519781401</v>
      </c>
      <c r="Q1438">
        <v>11.8816411676553</v>
      </c>
      <c r="R1438">
        <v>16.1157024793388</v>
      </c>
      <c r="S1438">
        <v>26.228835206539198</v>
      </c>
      <c r="T1438">
        <v>19.293255915698602</v>
      </c>
      <c r="U1438">
        <v>5.15587529976019</v>
      </c>
      <c r="V1438">
        <v>11.0923660902573</v>
      </c>
      <c r="W1438">
        <v>19.5348837209302</v>
      </c>
      <c r="X1438">
        <v>14.255583580266601</v>
      </c>
      <c r="Y1438">
        <v>5.0154592523270702</v>
      </c>
      <c r="Z1438">
        <v>11.5128844555278</v>
      </c>
      <c r="AA1438">
        <v>19.111343987735101</v>
      </c>
      <c r="AB1438">
        <v>13.594735971074901</v>
      </c>
      <c r="AC1438">
        <v>5.4049686557120999</v>
      </c>
      <c r="AD1438">
        <v>9.4986807387862804</v>
      </c>
      <c r="AE1438">
        <v>20.303179356388199</v>
      </c>
      <c r="AF1438">
        <v>13.974681317612101</v>
      </c>
      <c r="AG1438">
        <v>2.7819807829590499</v>
      </c>
      <c r="AH1438">
        <v>7.3570035963430698</v>
      </c>
      <c r="AI1438">
        <v>15.2315669507941</v>
      </c>
      <c r="AJ1438">
        <v>10.7895118070749</v>
      </c>
      <c r="AK1438">
        <v>7.1930362713186202</v>
      </c>
      <c r="AL1438">
        <v>13.0851588611928</v>
      </c>
      <c r="AM1438">
        <v>22.323764276975002</v>
      </c>
      <c r="AN1438">
        <v>16.6436444330771</v>
      </c>
      <c r="AO1438">
        <v>4.7391376854551996</v>
      </c>
      <c r="AP1438">
        <v>11.0828513307042</v>
      </c>
      <c r="AQ1438">
        <v>20.816395777871598</v>
      </c>
      <c r="AR1438">
        <v>14.248610283935299</v>
      </c>
      <c r="AS1438">
        <v>5.6899008002487896</v>
      </c>
      <c r="AT1438">
        <v>11.4043355325165</v>
      </c>
      <c r="AU1438">
        <v>19.321342662941099</v>
      </c>
      <c r="AV1438">
        <v>14.2334790769309</v>
      </c>
      <c r="AW1438">
        <v>7.3600278712162996</v>
      </c>
      <c r="AX1438">
        <v>13.763768333250001</v>
      </c>
      <c r="AY1438">
        <v>22.6037633603306</v>
      </c>
      <c r="AZ1438">
        <v>17.9295893050888</v>
      </c>
      <c r="BA1438">
        <v>4.4838417437312303</v>
      </c>
      <c r="BB1438">
        <v>10.0584795321637</v>
      </c>
      <c r="BC1438">
        <v>18.910792968151199</v>
      </c>
      <c r="BD1438">
        <v>12.818762308995399</v>
      </c>
      <c r="BE1438">
        <v>2.6102277896749499</v>
      </c>
      <c r="BF1438">
        <v>9.1185142935666708</v>
      </c>
      <c r="BG1438">
        <v>17.0024972938965</v>
      </c>
      <c r="BH1438">
        <v>10.9826049977121</v>
      </c>
      <c r="BI1438">
        <v>1.8738270090639499</v>
      </c>
      <c r="BJ1438">
        <v>3.9861044646496899</v>
      </c>
      <c r="BK1438">
        <v>13.0565920124995</v>
      </c>
      <c r="BL1438">
        <v>7.6172455476493104</v>
      </c>
      <c r="BM1438">
        <v>9.1484390342282893</v>
      </c>
      <c r="BN1438">
        <v>13.0561418990007</v>
      </c>
      <c r="BO1438">
        <v>15.246574308390199</v>
      </c>
      <c r="BP1438">
        <v>11.3388714436178</v>
      </c>
      <c r="BQ1438">
        <v>3.7282776356846199</v>
      </c>
      <c r="BR1438">
        <v>6.8170533867774701</v>
      </c>
      <c r="BS1438">
        <v>13.387797135094701</v>
      </c>
      <c r="BT1438">
        <v>10.2990213840019</v>
      </c>
      <c r="BU1438">
        <v>9.3740190446952205</v>
      </c>
      <c r="BV1438">
        <v>12.9430237774787</v>
      </c>
      <c r="BW1438">
        <v>17.2617992978915</v>
      </c>
      <c r="BX1438">
        <v>15.6476472991931</v>
      </c>
      <c r="BZ1438" t="s">
        <v>284</v>
      </c>
      <c r="CC1438">
        <v>3.5187539189115502</v>
      </c>
      <c r="CD1438">
        <v>7.9752580171050296</v>
      </c>
      <c r="CE1438">
        <v>16.832367600046801</v>
      </c>
      <c r="CF1438">
        <v>11.8627569816286</v>
      </c>
      <c r="CG1438">
        <v>11.3307121574072</v>
      </c>
      <c r="CH1438">
        <v>18.159397218460899</v>
      </c>
      <c r="CI1438">
        <v>25.587516734106</v>
      </c>
      <c r="CJ1438">
        <v>19.559008327753201</v>
      </c>
      <c r="CK1438">
        <v>6.91244292138723</v>
      </c>
      <c r="CL1438">
        <v>11.890210061090199</v>
      </c>
      <c r="CM1438">
        <v>19.237355325003701</v>
      </c>
      <c r="CN1438">
        <v>14.5856185248623</v>
      </c>
      <c r="CO1438">
        <v>4.9478517962159101</v>
      </c>
      <c r="CP1438">
        <v>7.4633346661248101</v>
      </c>
      <c r="CQ1438">
        <v>9.27111318954986</v>
      </c>
      <c r="CR1438">
        <v>7.1496960221747301</v>
      </c>
      <c r="CS1438">
        <v>2.1991933399307202</v>
      </c>
      <c r="CT1438">
        <v>6.6433825855218602</v>
      </c>
      <c r="CU1438">
        <v>10.449522321441201</v>
      </c>
      <c r="CV1438">
        <v>8.1150842584611595</v>
      </c>
      <c r="CW1438">
        <v>9.3745056606101702</v>
      </c>
      <c r="CX1438">
        <v>11.9208474821599</v>
      </c>
      <c r="CY1438">
        <v>18.230128496786801</v>
      </c>
      <c r="CZ1438">
        <v>14.037061560240399</v>
      </c>
      <c r="DA1438">
        <v>9.7053247604003108</v>
      </c>
      <c r="DB1438">
        <v>13.7329328235937</v>
      </c>
      <c r="DC1438">
        <v>40.141422628959702</v>
      </c>
      <c r="DD1438">
        <v>28.653520651708799</v>
      </c>
      <c r="DE1438">
        <v>3.7928053803688302</v>
      </c>
      <c r="DF1438">
        <v>6.3502824237250604</v>
      </c>
      <c r="DG1438">
        <v>8.1373211018410601</v>
      </c>
      <c r="DH1438">
        <v>5.5798440584848299</v>
      </c>
      <c r="DI1438">
        <v>7.23079794920399</v>
      </c>
      <c r="DJ1438">
        <v>11.4032013085641</v>
      </c>
      <c r="DK1438">
        <v>19.660158308804199</v>
      </c>
      <c r="DL1438">
        <v>13.9062086768859</v>
      </c>
      <c r="DM1438">
        <v>10.459987073863701</v>
      </c>
      <c r="DN1438">
        <v>11.2327656123277</v>
      </c>
      <c r="DO1438">
        <v>17.721776926652399</v>
      </c>
      <c r="DP1438">
        <v>20.221794849767999</v>
      </c>
      <c r="DQ1438">
        <v>10.2280770559237</v>
      </c>
      <c r="DR1438">
        <v>12.1205612367722</v>
      </c>
      <c r="DS1438">
        <v>16.988516634662101</v>
      </c>
      <c r="DT1438">
        <v>12.6338750379884</v>
      </c>
    </row>
    <row r="1439" spans="1:124" x14ac:dyDescent="0.35">
      <c r="A1439" s="19" t="str">
        <f t="shared" si="44"/>
        <v xml:space="preserve">  Ag [NCL+DQ] / [Capital + ALLL]--38898</v>
      </c>
      <c r="B1439" s="19" t="str">
        <f t="shared" si="45"/>
        <v xml:space="preserve">  Ag [NCL+DQ] / [Capital + ALLL]</v>
      </c>
      <c r="C1439">
        <v>7</v>
      </c>
      <c r="D1439" s="27">
        <v>38898</v>
      </c>
      <c r="E1439">
        <v>0</v>
      </c>
      <c r="F1439">
        <v>0</v>
      </c>
      <c r="G1439">
        <v>1.3594488491275101</v>
      </c>
      <c r="H1439">
        <v>1.8789281244876299</v>
      </c>
      <c r="I1439">
        <v>0</v>
      </c>
      <c r="J1439">
        <v>0</v>
      </c>
      <c r="K1439">
        <v>1.7821176048712899</v>
      </c>
      <c r="L1439">
        <v>1.77898769127913</v>
      </c>
      <c r="M1439">
        <v>0</v>
      </c>
      <c r="N1439">
        <v>0</v>
      </c>
      <c r="O1439">
        <v>0.37728266303906499</v>
      </c>
      <c r="P1439">
        <v>0.80980857290636399</v>
      </c>
      <c r="Q1439">
        <v>0</v>
      </c>
      <c r="R1439">
        <v>0</v>
      </c>
      <c r="S1439">
        <v>0</v>
      </c>
      <c r="T1439">
        <v>1.45441284051169E-2</v>
      </c>
      <c r="U1439">
        <v>0</v>
      </c>
      <c r="V1439">
        <v>0</v>
      </c>
      <c r="W1439">
        <v>1.159282197872</v>
      </c>
      <c r="X1439">
        <v>1.3450416743545801</v>
      </c>
      <c r="Y1439">
        <v>0</v>
      </c>
      <c r="Z1439">
        <v>0</v>
      </c>
      <c r="AA1439">
        <v>2.1389949271148301</v>
      </c>
      <c r="AB1439">
        <v>2.5295236522012101</v>
      </c>
      <c r="AC1439">
        <v>8.6932784127751003E-2</v>
      </c>
      <c r="AD1439">
        <v>1.80614087898856</v>
      </c>
      <c r="AE1439">
        <v>6.7706133415368699</v>
      </c>
      <c r="AF1439">
        <v>4.9936491072965801</v>
      </c>
      <c r="AG1439">
        <v>0</v>
      </c>
      <c r="AH1439">
        <v>0.25416157492359798</v>
      </c>
      <c r="AI1439">
        <v>1.9259682984794799</v>
      </c>
      <c r="AJ1439">
        <v>1.80428214956931</v>
      </c>
      <c r="AK1439">
        <v>0</v>
      </c>
      <c r="AL1439">
        <v>0</v>
      </c>
      <c r="AM1439">
        <v>1.51295789658243</v>
      </c>
      <c r="AN1439">
        <v>1.1805421786302099</v>
      </c>
      <c r="AO1439">
        <v>0</v>
      </c>
      <c r="AP1439">
        <v>1.19840544321995</v>
      </c>
      <c r="AQ1439">
        <v>4.9569770298329603</v>
      </c>
      <c r="AR1439">
        <v>3.5919888438892098</v>
      </c>
      <c r="AS1439">
        <v>0</v>
      </c>
      <c r="AT1439">
        <v>0</v>
      </c>
      <c r="AU1439">
        <v>1.2954822028461599</v>
      </c>
      <c r="AV1439">
        <v>1.4250229535871</v>
      </c>
      <c r="AW1439">
        <v>0</v>
      </c>
      <c r="AX1439">
        <v>0</v>
      </c>
      <c r="AY1439">
        <v>1.06048749342549</v>
      </c>
      <c r="AZ1439">
        <v>1.1300684374629</v>
      </c>
      <c r="BA1439">
        <v>0</v>
      </c>
      <c r="BB1439">
        <v>0</v>
      </c>
      <c r="BC1439">
        <v>0.20634965220041701</v>
      </c>
      <c r="BD1439">
        <v>0.83405542969847302</v>
      </c>
      <c r="BE1439">
        <v>0</v>
      </c>
      <c r="BF1439">
        <v>0</v>
      </c>
      <c r="BG1439">
        <v>0.24884180526031099</v>
      </c>
      <c r="BH1439">
        <v>0.52999669324487098</v>
      </c>
      <c r="BI1439">
        <v>0</v>
      </c>
      <c r="BJ1439">
        <v>1.06343382783006E-2</v>
      </c>
      <c r="BK1439">
        <v>1.0999574632064799</v>
      </c>
      <c r="BL1439">
        <v>0.90759654780585497</v>
      </c>
      <c r="BM1439">
        <v>0</v>
      </c>
      <c r="BN1439">
        <v>0</v>
      </c>
      <c r="BO1439">
        <v>0</v>
      </c>
      <c r="BP1439">
        <v>0</v>
      </c>
      <c r="BQ1439">
        <v>0</v>
      </c>
      <c r="BR1439">
        <v>0.28490028490028502</v>
      </c>
      <c r="BS1439">
        <v>2.4062714179164701</v>
      </c>
      <c r="BT1439">
        <v>2.1213711330161802</v>
      </c>
      <c r="BU1439">
        <v>0</v>
      </c>
      <c r="BV1439">
        <v>0</v>
      </c>
      <c r="BW1439">
        <v>0</v>
      </c>
      <c r="BX1439">
        <v>0.35277909209830499</v>
      </c>
      <c r="BZ1439" t="s">
        <v>284</v>
      </c>
      <c r="CC1439">
        <v>0</v>
      </c>
      <c r="CD1439">
        <v>0</v>
      </c>
      <c r="CE1439">
        <v>0</v>
      </c>
      <c r="CF1439">
        <v>0.33794290933798199</v>
      </c>
      <c r="CG1439">
        <v>0</v>
      </c>
      <c r="CH1439">
        <v>0</v>
      </c>
      <c r="CI1439">
        <v>1.80542435414072</v>
      </c>
      <c r="CJ1439">
        <v>1.03412714885708</v>
      </c>
      <c r="CK1439">
        <v>0</v>
      </c>
      <c r="CL1439">
        <v>0</v>
      </c>
      <c r="CM1439">
        <v>2.27399710027293</v>
      </c>
      <c r="CN1439">
        <v>2.2268171610500098</v>
      </c>
      <c r="CO1439">
        <v>0</v>
      </c>
      <c r="CP1439">
        <v>0.10695187165775399</v>
      </c>
      <c r="CQ1439">
        <v>1.3499071084435901</v>
      </c>
      <c r="CR1439">
        <v>1.03316194703494</v>
      </c>
      <c r="CS1439">
        <v>1.2130569033965599</v>
      </c>
      <c r="CT1439">
        <v>2.3916731310547998</v>
      </c>
      <c r="CU1439">
        <v>3.3558091529968599</v>
      </c>
      <c r="CV1439">
        <v>2.54380637273551</v>
      </c>
      <c r="CW1439">
        <v>0</v>
      </c>
      <c r="CX1439">
        <v>0.22916719565655699</v>
      </c>
      <c r="CY1439">
        <v>1.9753244463845001</v>
      </c>
      <c r="CZ1439">
        <v>3.2632977892718902</v>
      </c>
      <c r="DA1439">
        <v>1.05076444119102</v>
      </c>
      <c r="DB1439">
        <v>1.75745460603032</v>
      </c>
      <c r="DC1439">
        <v>5.0526911092031304</v>
      </c>
      <c r="DD1439">
        <v>3.4831521649193302</v>
      </c>
      <c r="DE1439">
        <v>0</v>
      </c>
      <c r="DF1439">
        <v>0</v>
      </c>
      <c r="DG1439">
        <v>0.87962962962962998</v>
      </c>
      <c r="DH1439">
        <v>0.87962962962962998</v>
      </c>
      <c r="DI1439">
        <v>0</v>
      </c>
      <c r="DJ1439">
        <v>0.130823369582309</v>
      </c>
      <c r="DK1439">
        <v>1.0732205980217799</v>
      </c>
      <c r="DL1439">
        <v>0.751198795731844</v>
      </c>
      <c r="DM1439">
        <v>0</v>
      </c>
      <c r="DN1439">
        <v>0</v>
      </c>
      <c r="DO1439">
        <v>2.0696666898006399</v>
      </c>
      <c r="DP1439">
        <v>1.81609595559784</v>
      </c>
      <c r="DQ1439">
        <v>1.7418770467055301E-2</v>
      </c>
      <c r="DR1439">
        <v>0.15216116150601899</v>
      </c>
      <c r="DS1439">
        <v>1.8240144735861701</v>
      </c>
      <c r="DT1439">
        <v>0.98087782634456699</v>
      </c>
    </row>
    <row r="1440" spans="1:124" x14ac:dyDescent="0.35">
      <c r="A1440" s="19" t="str">
        <f t="shared" si="44"/>
        <v xml:space="preserve">  CLD [NCL+DQ] / [Capital + ALLL]--38898</v>
      </c>
      <c r="B1440" s="19" t="str">
        <f t="shared" si="45"/>
        <v xml:space="preserve">  CLD [NCL+DQ] / [Capital + ALLL]</v>
      </c>
      <c r="C1440">
        <v>8</v>
      </c>
      <c r="D1440" s="27">
        <v>38898</v>
      </c>
      <c r="E1440">
        <v>0</v>
      </c>
      <c r="F1440">
        <v>0</v>
      </c>
      <c r="G1440">
        <v>0.59513785559889398</v>
      </c>
      <c r="H1440">
        <v>0.67989801615277501</v>
      </c>
      <c r="I1440">
        <v>0</v>
      </c>
      <c r="J1440">
        <v>0</v>
      </c>
      <c r="K1440">
        <v>0.53262766700093001</v>
      </c>
      <c r="L1440">
        <v>0.95147591480681104</v>
      </c>
      <c r="M1440">
        <v>0</v>
      </c>
      <c r="N1440">
        <v>0</v>
      </c>
      <c r="O1440">
        <v>0.38963185892546398</v>
      </c>
      <c r="P1440">
        <v>0.69257425633402003</v>
      </c>
      <c r="Q1440">
        <v>0</v>
      </c>
      <c r="R1440">
        <v>0</v>
      </c>
      <c r="S1440">
        <v>0</v>
      </c>
      <c r="T1440">
        <v>7.1658734864512297E-2</v>
      </c>
      <c r="U1440">
        <v>0</v>
      </c>
      <c r="V1440">
        <v>0</v>
      </c>
      <c r="W1440">
        <v>0.71047957371225601</v>
      </c>
      <c r="X1440">
        <v>1.17575995405122</v>
      </c>
      <c r="Y1440">
        <v>0</v>
      </c>
      <c r="Z1440">
        <v>0</v>
      </c>
      <c r="AA1440">
        <v>1.17618124552866</v>
      </c>
      <c r="AB1440">
        <v>1.1001048991312501</v>
      </c>
      <c r="AC1440">
        <v>0</v>
      </c>
      <c r="AD1440">
        <v>0</v>
      </c>
      <c r="AE1440">
        <v>0</v>
      </c>
      <c r="AF1440">
        <v>0.30163665739432599</v>
      </c>
      <c r="AG1440">
        <v>0</v>
      </c>
      <c r="AH1440">
        <v>0</v>
      </c>
      <c r="AI1440">
        <v>0.32445203958072699</v>
      </c>
      <c r="AJ1440">
        <v>1.16361139197074</v>
      </c>
      <c r="AK1440">
        <v>0</v>
      </c>
      <c r="AL1440">
        <v>0</v>
      </c>
      <c r="AM1440">
        <v>1.64419899511777</v>
      </c>
      <c r="AN1440">
        <v>1.2559888656923099</v>
      </c>
      <c r="AO1440">
        <v>0</v>
      </c>
      <c r="AP1440">
        <v>0</v>
      </c>
      <c r="AQ1440">
        <v>0</v>
      </c>
      <c r="AR1440">
        <v>0.57448434977225604</v>
      </c>
      <c r="AS1440">
        <v>0</v>
      </c>
      <c r="AT1440">
        <v>0</v>
      </c>
      <c r="AU1440">
        <v>1.1106763864412299</v>
      </c>
      <c r="AV1440">
        <v>1.35765844328754</v>
      </c>
      <c r="AW1440">
        <v>0</v>
      </c>
      <c r="AX1440">
        <v>0</v>
      </c>
      <c r="AY1440">
        <v>0.56447036309468601</v>
      </c>
      <c r="AZ1440">
        <v>0.96260114321342705</v>
      </c>
      <c r="BA1440">
        <v>0</v>
      </c>
      <c r="BB1440">
        <v>0</v>
      </c>
      <c r="BC1440">
        <v>0.52621847538212596</v>
      </c>
      <c r="BD1440">
        <v>0.93549253343153704</v>
      </c>
      <c r="BE1440">
        <v>0</v>
      </c>
      <c r="BF1440">
        <v>0</v>
      </c>
      <c r="BG1440">
        <v>3.0713520157101101E-2</v>
      </c>
      <c r="BH1440">
        <v>0.59129739320817398</v>
      </c>
      <c r="BI1440">
        <v>0.124890487818517</v>
      </c>
      <c r="BJ1440">
        <v>0.71072827493309199</v>
      </c>
      <c r="BK1440">
        <v>1.3978186056453099</v>
      </c>
      <c r="BL1440">
        <v>0.84003574455933505</v>
      </c>
      <c r="BM1440">
        <v>0</v>
      </c>
      <c r="BN1440">
        <v>8.6906141367323303E-2</v>
      </c>
      <c r="BO1440">
        <v>0.61525654340364</v>
      </c>
      <c r="BP1440">
        <v>0.528350402036317</v>
      </c>
      <c r="BQ1440">
        <v>0</v>
      </c>
      <c r="BR1440">
        <v>0</v>
      </c>
      <c r="BS1440">
        <v>0</v>
      </c>
      <c r="BT1440">
        <v>0</v>
      </c>
      <c r="BU1440">
        <v>0</v>
      </c>
      <c r="BV1440">
        <v>0</v>
      </c>
      <c r="BW1440">
        <v>0</v>
      </c>
      <c r="BX1440">
        <v>0.42466149662692898</v>
      </c>
      <c r="BZ1440" t="s">
        <v>284</v>
      </c>
      <c r="CC1440">
        <v>0</v>
      </c>
      <c r="CD1440">
        <v>0</v>
      </c>
      <c r="CE1440">
        <v>1.7507980758059201</v>
      </c>
      <c r="CF1440">
        <v>1.92814367849683</v>
      </c>
      <c r="CG1440">
        <v>0</v>
      </c>
      <c r="CH1440">
        <v>0</v>
      </c>
      <c r="CI1440">
        <v>4.7260026806887296</v>
      </c>
      <c r="CJ1440">
        <v>2.4197744985056402</v>
      </c>
      <c r="CK1440">
        <v>0</v>
      </c>
      <c r="CL1440">
        <v>0.355239786856128</v>
      </c>
      <c r="CM1440">
        <v>1.1927173227290599</v>
      </c>
      <c r="CN1440">
        <v>0.97313113730196299</v>
      </c>
      <c r="CO1440">
        <v>0</v>
      </c>
      <c r="CP1440">
        <v>0</v>
      </c>
      <c r="CQ1440">
        <v>0.49195904939003199</v>
      </c>
      <c r="CR1440">
        <v>0.42574407620174998</v>
      </c>
      <c r="CS1440">
        <v>0</v>
      </c>
      <c r="CT1440">
        <v>0</v>
      </c>
      <c r="CU1440">
        <v>0</v>
      </c>
      <c r="CV1440">
        <v>0.13067857821706899</v>
      </c>
      <c r="CW1440">
        <v>0</v>
      </c>
      <c r="CX1440">
        <v>0</v>
      </c>
      <c r="CY1440">
        <v>0.75413891032499403</v>
      </c>
      <c r="CZ1440">
        <v>0.60714421901080096</v>
      </c>
      <c r="DA1440">
        <v>1.3036948153671799</v>
      </c>
      <c r="DB1440">
        <v>2.5102159953298302</v>
      </c>
      <c r="DC1440">
        <v>2.8717109468730002</v>
      </c>
      <c r="DD1440">
        <v>1.9468651763835101</v>
      </c>
      <c r="DE1440">
        <v>0</v>
      </c>
      <c r="DF1440">
        <v>0</v>
      </c>
      <c r="DG1440">
        <v>0</v>
      </c>
      <c r="DH1440">
        <v>0</v>
      </c>
      <c r="DI1440">
        <v>0</v>
      </c>
      <c r="DJ1440">
        <v>0</v>
      </c>
      <c r="DK1440">
        <v>0.73386449327871395</v>
      </c>
      <c r="DL1440">
        <v>1.8558525135680299</v>
      </c>
      <c r="DM1440">
        <v>0</v>
      </c>
      <c r="DN1440">
        <v>0</v>
      </c>
      <c r="DO1440">
        <v>1.6378312007298499</v>
      </c>
      <c r="DP1440">
        <v>1.4138147523020701</v>
      </c>
      <c r="DQ1440">
        <v>0</v>
      </c>
      <c r="DR1440">
        <v>0</v>
      </c>
      <c r="DS1440">
        <v>1.15309856935227</v>
      </c>
      <c r="DT1440">
        <v>1.32370783275671</v>
      </c>
    </row>
    <row r="1441" spans="1:124" x14ac:dyDescent="0.35">
      <c r="A1441" s="19" t="str">
        <f t="shared" si="44"/>
        <v xml:space="preserve">  CRE [NCL+DQ] / [Capital + ALLL]--38898</v>
      </c>
      <c r="B1441" s="19" t="str">
        <f t="shared" si="45"/>
        <v xml:space="preserve">  CRE [NCL+DQ] / [Capital + ALLL]</v>
      </c>
      <c r="C1441">
        <v>9</v>
      </c>
      <c r="D1441" s="27">
        <v>38898</v>
      </c>
      <c r="E1441">
        <v>0</v>
      </c>
      <c r="F1441">
        <v>1.6382676979809401</v>
      </c>
      <c r="G1441">
        <v>5.52763121057402</v>
      </c>
      <c r="H1441">
        <v>3.5167813316019401</v>
      </c>
      <c r="I1441">
        <v>0</v>
      </c>
      <c r="J1441">
        <v>1.33326625075468</v>
      </c>
      <c r="K1441">
        <v>5.4718366824361802</v>
      </c>
      <c r="L1441">
        <v>3.7034883257429301</v>
      </c>
      <c r="M1441">
        <v>0</v>
      </c>
      <c r="N1441">
        <v>0.95214306423705397</v>
      </c>
      <c r="O1441">
        <v>3.8153677687268699</v>
      </c>
      <c r="P1441">
        <v>2.80377334723403</v>
      </c>
      <c r="Q1441">
        <v>2.9812923902511699E-2</v>
      </c>
      <c r="R1441">
        <v>3.0091348737238</v>
      </c>
      <c r="S1441">
        <v>6.8678740239203604</v>
      </c>
      <c r="T1441">
        <v>5.8209347356814503</v>
      </c>
      <c r="U1441">
        <v>0</v>
      </c>
      <c r="V1441">
        <v>1.7943409247757101</v>
      </c>
      <c r="W1441">
        <v>6.4766175528507404</v>
      </c>
      <c r="X1441">
        <v>4.28119189920365</v>
      </c>
      <c r="Y1441">
        <v>0</v>
      </c>
      <c r="Z1441">
        <v>1.6690952444032301</v>
      </c>
      <c r="AA1441">
        <v>6.6514937417170596</v>
      </c>
      <c r="AB1441">
        <v>3.9820854967441899</v>
      </c>
      <c r="AC1441">
        <v>0</v>
      </c>
      <c r="AD1441">
        <v>0.100072780203785</v>
      </c>
      <c r="AE1441">
        <v>2.07001894338954</v>
      </c>
      <c r="AF1441">
        <v>1.7871746436515701</v>
      </c>
      <c r="AG1441">
        <v>0</v>
      </c>
      <c r="AH1441">
        <v>0</v>
      </c>
      <c r="AI1441">
        <v>2.9843796715037998</v>
      </c>
      <c r="AJ1441">
        <v>2.5832445232616399</v>
      </c>
      <c r="AK1441">
        <v>0.262251839059428</v>
      </c>
      <c r="AL1441">
        <v>3.3161328221617601</v>
      </c>
      <c r="AM1441">
        <v>7.38431525269728</v>
      </c>
      <c r="AN1441">
        <v>4.5676152412758499</v>
      </c>
      <c r="AO1441">
        <v>0</v>
      </c>
      <c r="AP1441">
        <v>0.464610562048974</v>
      </c>
      <c r="AQ1441">
        <v>3.6973686731902902</v>
      </c>
      <c r="AR1441">
        <v>2.6954868308900299</v>
      </c>
      <c r="AS1441">
        <v>0</v>
      </c>
      <c r="AT1441">
        <v>2.0832064323566999</v>
      </c>
      <c r="AU1441">
        <v>6.59764662293128</v>
      </c>
      <c r="AV1441">
        <v>4.2812380180496099</v>
      </c>
      <c r="AW1441">
        <v>0</v>
      </c>
      <c r="AX1441">
        <v>2.01122310924826</v>
      </c>
      <c r="AY1441">
        <v>5.3832028612117702</v>
      </c>
      <c r="AZ1441">
        <v>3.9881877543918001</v>
      </c>
      <c r="BA1441">
        <v>0</v>
      </c>
      <c r="BB1441">
        <v>0.49629844079573199</v>
      </c>
      <c r="BC1441">
        <v>4.2491688647386203</v>
      </c>
      <c r="BD1441">
        <v>3.2030055123558698</v>
      </c>
      <c r="BE1441">
        <v>0</v>
      </c>
      <c r="BF1441">
        <v>1.06088439816308</v>
      </c>
      <c r="BG1441">
        <v>6.8256546643247598</v>
      </c>
      <c r="BH1441">
        <v>4.4891437125091702</v>
      </c>
      <c r="BI1441">
        <v>0.235800697149887</v>
      </c>
      <c r="BJ1441">
        <v>0.79048581202034696</v>
      </c>
      <c r="BK1441">
        <v>6.0056989603985897</v>
      </c>
      <c r="BL1441">
        <v>2.94204098019175</v>
      </c>
      <c r="BM1441">
        <v>5.8705098493626897</v>
      </c>
      <c r="BN1441">
        <v>7.87292183958587</v>
      </c>
      <c r="BO1441">
        <v>8.3993064783097804</v>
      </c>
      <c r="BP1441">
        <v>6.3968944880865903</v>
      </c>
      <c r="BQ1441">
        <v>0</v>
      </c>
      <c r="BR1441">
        <v>7.9138968027856901E-2</v>
      </c>
      <c r="BS1441">
        <v>2.5435315652493302</v>
      </c>
      <c r="BT1441">
        <v>2.46439259722148</v>
      </c>
      <c r="BU1441">
        <v>0</v>
      </c>
      <c r="BV1441">
        <v>0</v>
      </c>
      <c r="BW1441">
        <v>3.5138319218679501</v>
      </c>
      <c r="BX1441">
        <v>2.67897387979386</v>
      </c>
      <c r="BZ1441" t="s">
        <v>284</v>
      </c>
      <c r="CC1441">
        <v>0</v>
      </c>
      <c r="CD1441">
        <v>1.57609968867668</v>
      </c>
      <c r="CE1441">
        <v>5.9578909618553304</v>
      </c>
      <c r="CF1441">
        <v>4.6412645827535002</v>
      </c>
      <c r="CG1441">
        <v>0.12144053601340001</v>
      </c>
      <c r="CH1441">
        <v>4.47660299351804</v>
      </c>
      <c r="CI1441">
        <v>8.5064455579029907</v>
      </c>
      <c r="CJ1441">
        <v>5.2328569896906902</v>
      </c>
      <c r="CK1441">
        <v>0.53285968028419195</v>
      </c>
      <c r="CL1441">
        <v>2.1636796959175402</v>
      </c>
      <c r="CM1441">
        <v>5.5807656954762699</v>
      </c>
      <c r="CN1441">
        <v>4.7380861520367796</v>
      </c>
      <c r="CO1441">
        <v>1.06951871657754E-2</v>
      </c>
      <c r="CP1441">
        <v>0.451535254483583</v>
      </c>
      <c r="CQ1441">
        <v>1.41235064493785</v>
      </c>
      <c r="CR1441">
        <v>1.11739092528676</v>
      </c>
      <c r="CS1441">
        <v>0</v>
      </c>
      <c r="CT1441">
        <v>0.96333509606909895</v>
      </c>
      <c r="CU1441">
        <v>2.1282365965518402</v>
      </c>
      <c r="CV1441">
        <v>1.1644915263681599</v>
      </c>
      <c r="CW1441">
        <v>0</v>
      </c>
      <c r="CX1441">
        <v>2.41482489457022</v>
      </c>
      <c r="CY1441">
        <v>3.8298267341677401</v>
      </c>
      <c r="CZ1441">
        <v>2.1808552271534198</v>
      </c>
      <c r="DA1441">
        <v>2.1005186256842401</v>
      </c>
      <c r="DB1441">
        <v>2.5102159953298302</v>
      </c>
      <c r="DC1441">
        <v>7.0238136230062604</v>
      </c>
      <c r="DD1441">
        <v>5.2461495006837202</v>
      </c>
      <c r="DE1441">
        <v>0</v>
      </c>
      <c r="DF1441">
        <v>0</v>
      </c>
      <c r="DG1441">
        <v>1.8118094332897701</v>
      </c>
      <c r="DH1441">
        <v>1.8118094332897701</v>
      </c>
      <c r="DI1441">
        <v>0</v>
      </c>
      <c r="DJ1441">
        <v>0.61398825413774705</v>
      </c>
      <c r="DK1441">
        <v>4.3687848148072197</v>
      </c>
      <c r="DL1441">
        <v>3.19531843834883</v>
      </c>
      <c r="DM1441">
        <v>1.5337188326290601</v>
      </c>
      <c r="DN1441">
        <v>7.4526592087994503</v>
      </c>
      <c r="DO1441">
        <v>9.5224502751321705</v>
      </c>
      <c r="DP1441">
        <v>9.2221661841710194</v>
      </c>
      <c r="DQ1441">
        <v>1.7323866735498501</v>
      </c>
      <c r="DR1441">
        <v>3.0835406787306301</v>
      </c>
      <c r="DS1441">
        <v>8.5020177258943104</v>
      </c>
      <c r="DT1441">
        <v>4.94146763194661</v>
      </c>
    </row>
    <row r="1442" spans="1:124" x14ac:dyDescent="0.35">
      <c r="A1442" s="19" t="str">
        <f t="shared" si="44"/>
        <v xml:space="preserve">  Res RE [NCL+DQ] / [Capital + ALLL]--38898</v>
      </c>
      <c r="B1442" s="19" t="str">
        <f t="shared" si="45"/>
        <v xml:space="preserve">  Res RE [NCL+DQ] / [Capital + ALLL]</v>
      </c>
      <c r="C1442">
        <v>10</v>
      </c>
      <c r="D1442" s="27">
        <v>38898</v>
      </c>
      <c r="E1442">
        <v>1.9716088328075702E-2</v>
      </c>
      <c r="F1442">
        <v>0.93790928609730795</v>
      </c>
      <c r="G1442">
        <v>4.0182523275462403</v>
      </c>
      <c r="H1442">
        <v>2.5712449228154699</v>
      </c>
      <c r="I1442">
        <v>0</v>
      </c>
      <c r="J1442">
        <v>0.96243402669978295</v>
      </c>
      <c r="K1442">
        <v>3.6503968877394302</v>
      </c>
      <c r="L1442">
        <v>2.6086022875453301</v>
      </c>
      <c r="M1442">
        <v>6.6533608753749598E-2</v>
      </c>
      <c r="N1442">
        <v>1.33606089844969</v>
      </c>
      <c r="O1442">
        <v>3.9354665891018299</v>
      </c>
      <c r="P1442">
        <v>2.7118899019675702</v>
      </c>
      <c r="Q1442">
        <v>3.3872900891053899</v>
      </c>
      <c r="R1442">
        <v>6.6069852477619504</v>
      </c>
      <c r="S1442">
        <v>9.1865800911616908</v>
      </c>
      <c r="T1442">
        <v>7.0036984911394402</v>
      </c>
      <c r="U1442">
        <v>0</v>
      </c>
      <c r="V1442">
        <v>1.21730860675226</v>
      </c>
      <c r="W1442">
        <v>4.0572582769825196</v>
      </c>
      <c r="X1442">
        <v>2.8361891696597801</v>
      </c>
      <c r="Y1442">
        <v>0</v>
      </c>
      <c r="Z1442">
        <v>0.79490771760979495</v>
      </c>
      <c r="AA1442">
        <v>2.7031800830434598</v>
      </c>
      <c r="AB1442">
        <v>2.0047305832329898</v>
      </c>
      <c r="AC1442">
        <v>0</v>
      </c>
      <c r="AD1442">
        <v>0.39685121332379197</v>
      </c>
      <c r="AE1442">
        <v>1.0977890257107601</v>
      </c>
      <c r="AF1442">
        <v>1.11760170271195</v>
      </c>
      <c r="AG1442">
        <v>0</v>
      </c>
      <c r="AH1442">
        <v>5.7996018133634697E-2</v>
      </c>
      <c r="AI1442">
        <v>0.86727393746376502</v>
      </c>
      <c r="AJ1442">
        <v>0.69114033057026503</v>
      </c>
      <c r="AK1442">
        <v>1.3136497883053799</v>
      </c>
      <c r="AL1442">
        <v>4.1295764464479001</v>
      </c>
      <c r="AM1442">
        <v>8.4920109752136597</v>
      </c>
      <c r="AN1442">
        <v>5.8771345767029901</v>
      </c>
      <c r="AO1442">
        <v>0</v>
      </c>
      <c r="AP1442">
        <v>0.63755254139857598</v>
      </c>
      <c r="AQ1442">
        <v>2.3529860422545998</v>
      </c>
      <c r="AR1442">
        <v>1.9203136472753</v>
      </c>
      <c r="AS1442">
        <v>5.8507011916679903E-2</v>
      </c>
      <c r="AT1442">
        <v>1.05366599333952</v>
      </c>
      <c r="AU1442">
        <v>3.7548668663360498</v>
      </c>
      <c r="AV1442">
        <v>2.6947192046506498</v>
      </c>
      <c r="AW1442">
        <v>1.4149597304811301</v>
      </c>
      <c r="AX1442">
        <v>5.6663209296592196</v>
      </c>
      <c r="AY1442">
        <v>9.0687925538291108</v>
      </c>
      <c r="AZ1442">
        <v>6.3516156530619199</v>
      </c>
      <c r="BA1442">
        <v>0</v>
      </c>
      <c r="BB1442">
        <v>0.44283413848631198</v>
      </c>
      <c r="BC1442">
        <v>2.07081432108675</v>
      </c>
      <c r="BD1442">
        <v>1.7566282442865</v>
      </c>
      <c r="BE1442">
        <v>0.42847213504172998</v>
      </c>
      <c r="BF1442">
        <v>1.3865933358724001</v>
      </c>
      <c r="BG1442">
        <v>2.6382491533705301</v>
      </c>
      <c r="BH1442">
        <v>1.8898362535506199</v>
      </c>
      <c r="BI1442">
        <v>2.0418878711860499E-2</v>
      </c>
      <c r="BJ1442">
        <v>0.28333364400618899</v>
      </c>
      <c r="BK1442">
        <v>0.35108542262686199</v>
      </c>
      <c r="BL1442">
        <v>0.32537848344242998</v>
      </c>
      <c r="BM1442">
        <v>0.60399768250289698</v>
      </c>
      <c r="BN1442">
        <v>1.5663837012669499</v>
      </c>
      <c r="BO1442">
        <v>2.7351266330541901</v>
      </c>
      <c r="BP1442">
        <v>1.7727406142901401</v>
      </c>
      <c r="BQ1442">
        <v>0.29534726904922498</v>
      </c>
      <c r="BR1442">
        <v>0.82337223596992304</v>
      </c>
      <c r="BS1442">
        <v>2.0476566372956602</v>
      </c>
      <c r="BT1442">
        <v>1.5196316703749599</v>
      </c>
      <c r="BU1442">
        <v>1.7812663771039601</v>
      </c>
      <c r="BV1442">
        <v>3.5981577432354599</v>
      </c>
      <c r="BW1442">
        <v>6.1089763051125301</v>
      </c>
      <c r="BX1442">
        <v>4.3692626039527198</v>
      </c>
      <c r="BZ1442" t="s">
        <v>284</v>
      </c>
      <c r="CC1442">
        <v>0</v>
      </c>
      <c r="CD1442">
        <v>0.81371714881164203</v>
      </c>
      <c r="CE1442">
        <v>3.1653008693910398</v>
      </c>
      <c r="CF1442">
        <v>2.2157476565084502</v>
      </c>
      <c r="CG1442">
        <v>0.192450726737597</v>
      </c>
      <c r="CH1442">
        <v>1.9943657018791201</v>
      </c>
      <c r="CI1442">
        <v>4.55000120424409</v>
      </c>
      <c r="CJ1442">
        <v>5.5383650187275304</v>
      </c>
      <c r="CK1442">
        <v>0</v>
      </c>
      <c r="CL1442">
        <v>0.24113008797364099</v>
      </c>
      <c r="CM1442">
        <v>4.5437852784200601</v>
      </c>
      <c r="CN1442">
        <v>2.4348192490657001</v>
      </c>
      <c r="CO1442">
        <v>2.6564766945256099E-2</v>
      </c>
      <c r="CP1442">
        <v>0.1381016144926</v>
      </c>
      <c r="CQ1442">
        <v>0.281422254720325</v>
      </c>
      <c r="CR1442">
        <v>0.170432055806987</v>
      </c>
      <c r="CS1442">
        <v>0.57003427964836095</v>
      </c>
      <c r="CT1442">
        <v>0.85421617659242999</v>
      </c>
      <c r="CU1442">
        <v>1.00047823367855</v>
      </c>
      <c r="CV1442">
        <v>1.24373787820461</v>
      </c>
      <c r="CW1442">
        <v>0.176072439528275</v>
      </c>
      <c r="CX1442">
        <v>0.61800334988699401</v>
      </c>
      <c r="CY1442">
        <v>2.3317457284081802</v>
      </c>
      <c r="CZ1442">
        <v>1.7393917258685101</v>
      </c>
      <c r="DA1442">
        <v>1.9434727080904001E-2</v>
      </c>
      <c r="DB1442">
        <v>3.8869454161808002E-2</v>
      </c>
      <c r="DC1442">
        <v>0.38808573745774699</v>
      </c>
      <c r="DD1442">
        <v>0.25872382497183199</v>
      </c>
      <c r="DE1442">
        <v>0</v>
      </c>
      <c r="DF1442">
        <v>7.4074074074074098E-2</v>
      </c>
      <c r="DG1442">
        <v>0.15863398149248201</v>
      </c>
      <c r="DH1442">
        <v>8.4559907418408103E-2</v>
      </c>
      <c r="DI1442">
        <v>0</v>
      </c>
      <c r="DJ1442">
        <v>0.38056023457483301</v>
      </c>
      <c r="DK1442">
        <v>1.68723245610029</v>
      </c>
      <c r="DL1442">
        <v>1.55424833270092</v>
      </c>
      <c r="DM1442">
        <v>0</v>
      </c>
      <c r="DN1442">
        <v>0.27034333603676702</v>
      </c>
      <c r="DO1442">
        <v>5.9638042189232499</v>
      </c>
      <c r="DP1442">
        <v>3.1709626760425098</v>
      </c>
      <c r="DQ1442">
        <v>0.74601317243638099</v>
      </c>
      <c r="DR1442">
        <v>3.9128627006154599</v>
      </c>
      <c r="DS1442">
        <v>7.0179363591132304</v>
      </c>
      <c r="DT1442">
        <v>4.1497859614508599</v>
      </c>
    </row>
    <row r="1443" spans="1:124" x14ac:dyDescent="0.35">
      <c r="A1443" s="19" t="str">
        <f t="shared" si="44"/>
        <v xml:space="preserve">  C&amp;I [NCL+DQ] / [Capital + ALLL]--38898</v>
      </c>
      <c r="B1443" s="19" t="str">
        <f t="shared" si="45"/>
        <v xml:space="preserve">  C&amp;I [NCL+DQ] / [Capital + ALLL]</v>
      </c>
      <c r="C1443">
        <v>11</v>
      </c>
      <c r="D1443" s="27">
        <v>38898</v>
      </c>
      <c r="E1443">
        <v>0.61707795538106802</v>
      </c>
      <c r="F1443">
        <v>2.0490042409863101</v>
      </c>
      <c r="G1443">
        <v>3.3440256451020498</v>
      </c>
      <c r="H1443">
        <v>2.8830552617135199</v>
      </c>
      <c r="I1443">
        <v>0.28772043343508102</v>
      </c>
      <c r="J1443">
        <v>1.8389395448624599</v>
      </c>
      <c r="K1443">
        <v>4.6414638213622998</v>
      </c>
      <c r="L1443">
        <v>3.1489610029817299</v>
      </c>
      <c r="M1443">
        <v>2.38528840705527E-2</v>
      </c>
      <c r="N1443">
        <v>0.727812448751464</v>
      </c>
      <c r="O1443">
        <v>2.45819788752928</v>
      </c>
      <c r="P1443">
        <v>1.8954271606964099</v>
      </c>
      <c r="Q1443">
        <v>1.77927739908349</v>
      </c>
      <c r="R1443">
        <v>2.6564344746162898</v>
      </c>
      <c r="S1443">
        <v>5.5278990475235803</v>
      </c>
      <c r="T1443">
        <v>4.1889828640928899</v>
      </c>
      <c r="U1443">
        <v>0.24353120243531201</v>
      </c>
      <c r="V1443">
        <v>1.84735706580367</v>
      </c>
      <c r="W1443">
        <v>4.7853309481216497</v>
      </c>
      <c r="X1443">
        <v>3.1986808675702099</v>
      </c>
      <c r="Y1443">
        <v>0.60780497339685802</v>
      </c>
      <c r="Z1443">
        <v>1.92492781520693</v>
      </c>
      <c r="AA1443">
        <v>4.5312756833076104</v>
      </c>
      <c r="AB1443">
        <v>3.25386365096591</v>
      </c>
      <c r="AC1443">
        <v>0.65055158987670303</v>
      </c>
      <c r="AD1443">
        <v>2.1115803511891502</v>
      </c>
      <c r="AE1443">
        <v>5.6024263109447299</v>
      </c>
      <c r="AF1443">
        <v>3.7829125178504599</v>
      </c>
      <c r="AG1443">
        <v>0</v>
      </c>
      <c r="AH1443">
        <v>1.02798122849977</v>
      </c>
      <c r="AI1443">
        <v>3.3434276469821098</v>
      </c>
      <c r="AJ1443">
        <v>2.5872548284302499</v>
      </c>
      <c r="AK1443">
        <v>0.15290773991793</v>
      </c>
      <c r="AL1443">
        <v>0.89896909059571395</v>
      </c>
      <c r="AM1443">
        <v>3.2201713815348199</v>
      </c>
      <c r="AN1443">
        <v>3.2709151556724501</v>
      </c>
      <c r="AO1443">
        <v>0.21599220234528699</v>
      </c>
      <c r="AP1443">
        <v>1.77335665214654</v>
      </c>
      <c r="AQ1443">
        <v>4.6949734138080501</v>
      </c>
      <c r="AR1443">
        <v>3.0409843471889699</v>
      </c>
      <c r="AS1443">
        <v>0.40863531032392603</v>
      </c>
      <c r="AT1443">
        <v>1.8645539781287099</v>
      </c>
      <c r="AU1443">
        <v>4.7088122289872896</v>
      </c>
      <c r="AV1443">
        <v>3.31107173519178</v>
      </c>
      <c r="AW1443">
        <v>0.32613534616866002</v>
      </c>
      <c r="AX1443">
        <v>1.88640442740146</v>
      </c>
      <c r="AY1443">
        <v>4.5610461114832397</v>
      </c>
      <c r="AZ1443">
        <v>3.47885019835141</v>
      </c>
      <c r="BA1443">
        <v>0.48864491366298701</v>
      </c>
      <c r="BB1443">
        <v>3.3612337705134099</v>
      </c>
      <c r="BC1443">
        <v>7.1264745864306196</v>
      </c>
      <c r="BD1443">
        <v>4.7001291517921304</v>
      </c>
      <c r="BE1443">
        <v>0.19200901593110001</v>
      </c>
      <c r="BF1443">
        <v>1.2851147515100301</v>
      </c>
      <c r="BG1443">
        <v>3.1348991001678499</v>
      </c>
      <c r="BH1443">
        <v>2.0039146906141001</v>
      </c>
      <c r="BI1443">
        <v>0.46377020582935502</v>
      </c>
      <c r="BJ1443">
        <v>0.62519711333321004</v>
      </c>
      <c r="BK1443">
        <v>2.9633937297145101</v>
      </c>
      <c r="BL1443">
        <v>2.112783366181</v>
      </c>
      <c r="BM1443">
        <v>1.8926914697521</v>
      </c>
      <c r="BN1443">
        <v>2.3593920266239099</v>
      </c>
      <c r="BO1443">
        <v>2.7594473320673201</v>
      </c>
      <c r="BP1443">
        <v>2.2927467751955102</v>
      </c>
      <c r="BQ1443">
        <v>0.43409351568488502</v>
      </c>
      <c r="BR1443">
        <v>1.11022225116185</v>
      </c>
      <c r="BS1443">
        <v>2.8594452135432902</v>
      </c>
      <c r="BT1443">
        <v>2.1833164780663199</v>
      </c>
      <c r="BU1443">
        <v>0.224439468029698</v>
      </c>
      <c r="BV1443">
        <v>3.8455349959774701</v>
      </c>
      <c r="BW1443">
        <v>7.7737207003429702</v>
      </c>
      <c r="BX1443">
        <v>6.1054647561518598</v>
      </c>
      <c r="BZ1443" t="s">
        <v>284</v>
      </c>
      <c r="CC1443">
        <v>0.16482590496496199</v>
      </c>
      <c r="CD1443">
        <v>1.23527995219664</v>
      </c>
      <c r="CE1443">
        <v>3.4707569824484001</v>
      </c>
      <c r="CF1443">
        <v>2.8688628272444601</v>
      </c>
      <c r="CG1443">
        <v>2.3527671384554099</v>
      </c>
      <c r="CH1443">
        <v>4.8929535783850699</v>
      </c>
      <c r="CI1443">
        <v>6.9156053894426002</v>
      </c>
      <c r="CJ1443">
        <v>4.97057597152713</v>
      </c>
      <c r="CK1443">
        <v>0.607288810411033</v>
      </c>
      <c r="CL1443">
        <v>1.56221148289942</v>
      </c>
      <c r="CM1443">
        <v>3.5822679701185698</v>
      </c>
      <c r="CN1443">
        <v>2.5787457213850402</v>
      </c>
      <c r="CO1443">
        <v>1.79864521821817</v>
      </c>
      <c r="CP1443">
        <v>2.1324602528345</v>
      </c>
      <c r="CQ1443">
        <v>3.01501189033119</v>
      </c>
      <c r="CR1443">
        <v>3.0492687512835501</v>
      </c>
      <c r="CS1443">
        <v>0.18292682926829301</v>
      </c>
      <c r="CT1443">
        <v>0.77965218327361996</v>
      </c>
      <c r="CU1443">
        <v>1.44978147097344</v>
      </c>
      <c r="CV1443">
        <v>2.1339802157187999</v>
      </c>
      <c r="CW1443">
        <v>2.0201023206837201</v>
      </c>
      <c r="CX1443">
        <v>4.9487824291258899</v>
      </c>
      <c r="CY1443">
        <v>6.3147827979588698</v>
      </c>
      <c r="CZ1443">
        <v>4.5040747385578896</v>
      </c>
      <c r="DA1443">
        <v>1.1049152588582201</v>
      </c>
      <c r="DB1443">
        <v>1.36876006441224</v>
      </c>
      <c r="DC1443">
        <v>5.0918523030759397</v>
      </c>
      <c r="DD1443">
        <v>3.6749250198186898</v>
      </c>
      <c r="DE1443">
        <v>0</v>
      </c>
      <c r="DF1443">
        <v>2.3503603885929201E-3</v>
      </c>
      <c r="DG1443">
        <v>7.14267751507906E-2</v>
      </c>
      <c r="DH1443">
        <v>6.9076414762197696E-2</v>
      </c>
      <c r="DI1443">
        <v>7.4693755602031703E-2</v>
      </c>
      <c r="DJ1443">
        <v>4.3246129204484802</v>
      </c>
      <c r="DK1443">
        <v>6.2504505941197701</v>
      </c>
      <c r="DL1443">
        <v>4.6201589655097699</v>
      </c>
      <c r="DM1443">
        <v>0.142897146630663</v>
      </c>
      <c r="DN1443">
        <v>0.71654953837673996</v>
      </c>
      <c r="DO1443">
        <v>3.8449680508300301</v>
      </c>
      <c r="DP1443">
        <v>5.1257197401829799</v>
      </c>
      <c r="DQ1443">
        <v>4.6450054578814097E-3</v>
      </c>
      <c r="DR1443">
        <v>0.32011005049059599</v>
      </c>
      <c r="DS1443">
        <v>3.58837955880028</v>
      </c>
      <c r="DT1443">
        <v>1.87289535823544</v>
      </c>
    </row>
    <row r="1444" spans="1:124" x14ac:dyDescent="0.35">
      <c r="A1444" s="19" t="str">
        <f t="shared" si="44"/>
        <v xml:space="preserve">  Ind [NCL+DQ] / [Capital + ALLL]--38898</v>
      </c>
      <c r="B1444" s="19" t="str">
        <f t="shared" si="45"/>
        <v xml:space="preserve">  Ind [NCL+DQ] / [Capital + ALLL]</v>
      </c>
      <c r="C1444">
        <v>12</v>
      </c>
      <c r="D1444" s="27">
        <v>38898</v>
      </c>
      <c r="E1444">
        <v>0.27627525302300998</v>
      </c>
      <c r="F1444">
        <v>0.82358444397449004</v>
      </c>
      <c r="G1444">
        <v>1.5050405875692701</v>
      </c>
      <c r="H1444">
        <v>1.37912459885651</v>
      </c>
      <c r="I1444">
        <v>0.192789124500268</v>
      </c>
      <c r="J1444">
        <v>0.70040967358266104</v>
      </c>
      <c r="K1444">
        <v>1.8191207300530301</v>
      </c>
      <c r="L1444">
        <v>1.32287153177183</v>
      </c>
      <c r="M1444">
        <v>7.0799811032507196E-2</v>
      </c>
      <c r="N1444">
        <v>0.491129981390863</v>
      </c>
      <c r="O1444">
        <v>1.5009127082106499</v>
      </c>
      <c r="P1444">
        <v>1.13205552948903</v>
      </c>
      <c r="Q1444">
        <v>0.41078294553942202</v>
      </c>
      <c r="R1444">
        <v>1.24264657280719</v>
      </c>
      <c r="S1444">
        <v>3.06125826859224</v>
      </c>
      <c r="T1444">
        <v>1.9867547164239601</v>
      </c>
      <c r="U1444">
        <v>0.125019534302235</v>
      </c>
      <c r="V1444">
        <v>0.61632260843633002</v>
      </c>
      <c r="W1444">
        <v>1.9005847953216399</v>
      </c>
      <c r="X1444">
        <v>1.2000039006715499</v>
      </c>
      <c r="Y1444">
        <v>0.29697036441501301</v>
      </c>
      <c r="Z1444">
        <v>0.70040967358266104</v>
      </c>
      <c r="AA1444">
        <v>1.80285781198956</v>
      </c>
      <c r="AB1444">
        <v>1.44154723135633</v>
      </c>
      <c r="AC1444">
        <v>0.41334096080841598</v>
      </c>
      <c r="AD1444">
        <v>0.87897227856659899</v>
      </c>
      <c r="AE1444">
        <v>1.7637853607302201</v>
      </c>
      <c r="AF1444">
        <v>1.5900595713027501</v>
      </c>
      <c r="AG1444">
        <v>0.120441535969739</v>
      </c>
      <c r="AH1444">
        <v>0.74696529323361305</v>
      </c>
      <c r="AI1444">
        <v>1.6632268936143899</v>
      </c>
      <c r="AJ1444">
        <v>1.7754970663254199</v>
      </c>
      <c r="AK1444">
        <v>0.28600906153281402</v>
      </c>
      <c r="AL1444">
        <v>0.75469995245573795</v>
      </c>
      <c r="AM1444">
        <v>1.5606413175587299</v>
      </c>
      <c r="AN1444">
        <v>1.4250948704000701</v>
      </c>
      <c r="AO1444">
        <v>0.32441448124126898</v>
      </c>
      <c r="AP1444">
        <v>0.95729266217434295</v>
      </c>
      <c r="AQ1444">
        <v>1.92657902354198</v>
      </c>
      <c r="AR1444">
        <v>1.43730031463626</v>
      </c>
      <c r="AS1444">
        <v>0.16841458904337001</v>
      </c>
      <c r="AT1444">
        <v>0.62559150478818104</v>
      </c>
      <c r="AU1444">
        <v>1.7389611771229601</v>
      </c>
      <c r="AV1444">
        <v>1.16575865446057</v>
      </c>
      <c r="AW1444">
        <v>0.49443038877590501</v>
      </c>
      <c r="AX1444">
        <v>1.2480324933315801</v>
      </c>
      <c r="AY1444">
        <v>2.80627962865944</v>
      </c>
      <c r="AZ1444">
        <v>1.8686243729922001</v>
      </c>
      <c r="BA1444">
        <v>6.7267756318368302E-2</v>
      </c>
      <c r="BB1444">
        <v>0.41954130151034902</v>
      </c>
      <c r="BC1444">
        <v>1.8231001123477799</v>
      </c>
      <c r="BD1444">
        <v>1.2158088372517499</v>
      </c>
      <c r="BE1444">
        <v>0.12802907712394601</v>
      </c>
      <c r="BF1444">
        <v>0.78753261777641104</v>
      </c>
      <c r="BG1444">
        <v>1.2404563551000301</v>
      </c>
      <c r="BH1444">
        <v>1.33469105871701</v>
      </c>
      <c r="BI1444">
        <v>8.0013615062232604E-2</v>
      </c>
      <c r="BJ1444">
        <v>0.21250023300464099</v>
      </c>
      <c r="BK1444">
        <v>0.92386664686237396</v>
      </c>
      <c r="BL1444">
        <v>0.56970746525233495</v>
      </c>
      <c r="BM1444">
        <v>0.41167458808479301</v>
      </c>
      <c r="BN1444">
        <v>0.449070984543263</v>
      </c>
      <c r="BO1444">
        <v>0.78733304698544904</v>
      </c>
      <c r="BP1444">
        <v>0.749936650526979</v>
      </c>
      <c r="BQ1444">
        <v>1.18388741825596</v>
      </c>
      <c r="BR1444">
        <v>2.2469517498671099</v>
      </c>
      <c r="BS1444">
        <v>3.0116935038635302</v>
      </c>
      <c r="BT1444">
        <v>1.9486291722523801</v>
      </c>
      <c r="BU1444">
        <v>0.19014280895010799</v>
      </c>
      <c r="BV1444">
        <v>0.27557698932139202</v>
      </c>
      <c r="BW1444">
        <v>1.5339342157101601</v>
      </c>
      <c r="BX1444">
        <v>1.2533201880178899</v>
      </c>
      <c r="BZ1444" t="s">
        <v>284</v>
      </c>
      <c r="CC1444">
        <v>2.3362666458998501E-3</v>
      </c>
      <c r="CD1444">
        <v>0.12873428427304501</v>
      </c>
      <c r="CE1444">
        <v>0.78699613023596504</v>
      </c>
      <c r="CF1444">
        <v>0.58566148909892202</v>
      </c>
      <c r="CG1444">
        <v>0.39843393273428601</v>
      </c>
      <c r="CH1444">
        <v>1.4458545909240901</v>
      </c>
      <c r="CI1444">
        <v>3.2083270527583498</v>
      </c>
      <c r="CJ1444">
        <v>1.82752947504996</v>
      </c>
      <c r="CK1444">
        <v>0.23493516701624401</v>
      </c>
      <c r="CL1444">
        <v>1.0773533224754299</v>
      </c>
      <c r="CM1444">
        <v>2.9699689525646402</v>
      </c>
      <c r="CN1444">
        <v>1.8980209768232701</v>
      </c>
      <c r="CO1444">
        <v>0.23733909641436299</v>
      </c>
      <c r="CP1444">
        <v>0.501983087152992</v>
      </c>
      <c r="CQ1444">
        <v>0.64343242140746504</v>
      </c>
      <c r="CR1444">
        <v>0.60427645425757504</v>
      </c>
      <c r="CS1444">
        <v>2.5984079921059999E-2</v>
      </c>
      <c r="CT1444">
        <v>0.67948102861076598</v>
      </c>
      <c r="CU1444">
        <v>1.65481645838971</v>
      </c>
      <c r="CV1444">
        <v>0.99107857862466797</v>
      </c>
      <c r="CW1444">
        <v>0.66981730955611596</v>
      </c>
      <c r="CX1444">
        <v>1.42972401859246</v>
      </c>
      <c r="CY1444">
        <v>2.6324939486740599</v>
      </c>
      <c r="CZ1444">
        <v>1.8368930417698199</v>
      </c>
      <c r="DA1444">
        <v>0.52423170962003696</v>
      </c>
      <c r="DB1444">
        <v>0.82181131656394002</v>
      </c>
      <c r="DC1444">
        <v>0.89251686668827501</v>
      </c>
      <c r="DD1444">
        <v>0.67056194535089397</v>
      </c>
      <c r="DE1444">
        <v>0.16038968753712701</v>
      </c>
      <c r="DF1444">
        <v>0.54519806329635601</v>
      </c>
      <c r="DG1444">
        <v>3.0551667305036201</v>
      </c>
      <c r="DH1444">
        <v>2.6703583547443901</v>
      </c>
      <c r="DI1444">
        <v>0.37462833805887302</v>
      </c>
      <c r="DJ1444">
        <v>1.04111051788574</v>
      </c>
      <c r="DK1444">
        <v>5.5121188609998999</v>
      </c>
      <c r="DL1444">
        <v>3.3202234831696402</v>
      </c>
      <c r="DM1444">
        <v>2.5436662709852498E-2</v>
      </c>
      <c r="DN1444">
        <v>0.17913738459418499</v>
      </c>
      <c r="DO1444">
        <v>0.93226631539583904</v>
      </c>
      <c r="DP1444">
        <v>0.55192306813307701</v>
      </c>
      <c r="DQ1444">
        <v>6.5705951609747598E-2</v>
      </c>
      <c r="DR1444">
        <v>0.199032086469593</v>
      </c>
      <c r="DS1444">
        <v>0.40720002209286699</v>
      </c>
      <c r="DT1444">
        <v>0.64885803881910498</v>
      </c>
    </row>
    <row r="1445" spans="1:124" x14ac:dyDescent="0.35">
      <c r="A1445" s="19" t="str">
        <f t="shared" si="44"/>
        <v xml:space="preserve">  OREO / [Capital + ALLL]--38898</v>
      </c>
      <c r="B1445" s="19" t="str">
        <f t="shared" si="45"/>
        <v xml:space="preserve">  OREO / [Capital + ALLL]</v>
      </c>
      <c r="C1445">
        <v>13</v>
      </c>
      <c r="D1445" s="27">
        <v>38898</v>
      </c>
      <c r="E1445">
        <v>0</v>
      </c>
      <c r="F1445">
        <v>0</v>
      </c>
      <c r="G1445">
        <v>1.0766607226187399</v>
      </c>
      <c r="H1445">
        <v>0.88029768684772403</v>
      </c>
      <c r="I1445">
        <v>0</v>
      </c>
      <c r="J1445">
        <v>0</v>
      </c>
      <c r="K1445">
        <v>0.77345565136128402</v>
      </c>
      <c r="L1445">
        <v>0.82730103697442003</v>
      </c>
      <c r="M1445">
        <v>0</v>
      </c>
      <c r="N1445">
        <v>0</v>
      </c>
      <c r="O1445">
        <v>0.98219929648458404</v>
      </c>
      <c r="P1445">
        <v>0.93312663998869405</v>
      </c>
      <c r="Q1445">
        <v>0.90863009495189495</v>
      </c>
      <c r="R1445">
        <v>1.2635379061371801</v>
      </c>
      <c r="S1445">
        <v>2.2664391724564101</v>
      </c>
      <c r="T1445">
        <v>1.7178603986168399</v>
      </c>
      <c r="U1445">
        <v>0</v>
      </c>
      <c r="V1445">
        <v>0</v>
      </c>
      <c r="W1445">
        <v>0.72195910823610998</v>
      </c>
      <c r="X1445">
        <v>0.97915708982204297</v>
      </c>
      <c r="Y1445">
        <v>0</v>
      </c>
      <c r="Z1445">
        <v>0</v>
      </c>
      <c r="AA1445">
        <v>0.51705442312255501</v>
      </c>
      <c r="AB1445">
        <v>0.78288151789417504</v>
      </c>
      <c r="AC1445">
        <v>0</v>
      </c>
      <c r="AD1445">
        <v>0</v>
      </c>
      <c r="AE1445">
        <v>0.344453277583747</v>
      </c>
      <c r="AF1445">
        <v>0.374018809291562</v>
      </c>
      <c r="AG1445">
        <v>0</v>
      </c>
      <c r="AH1445">
        <v>0</v>
      </c>
      <c r="AI1445">
        <v>0.15877788478145</v>
      </c>
      <c r="AJ1445">
        <v>0.64170849963017795</v>
      </c>
      <c r="AK1445">
        <v>0</v>
      </c>
      <c r="AL1445">
        <v>0.22154734747534699</v>
      </c>
      <c r="AM1445">
        <v>1.16544350297013</v>
      </c>
      <c r="AN1445">
        <v>0.97316957816851901</v>
      </c>
      <c r="AO1445">
        <v>0</v>
      </c>
      <c r="AP1445">
        <v>0</v>
      </c>
      <c r="AQ1445">
        <v>0.30083676262853598</v>
      </c>
      <c r="AR1445">
        <v>0.58841090047826305</v>
      </c>
      <c r="AS1445">
        <v>0</v>
      </c>
      <c r="AT1445">
        <v>0</v>
      </c>
      <c r="AU1445">
        <v>0.77362897888156701</v>
      </c>
      <c r="AV1445">
        <v>0.88510652363742504</v>
      </c>
      <c r="AW1445">
        <v>0</v>
      </c>
      <c r="AX1445">
        <v>0</v>
      </c>
      <c r="AY1445">
        <v>1.5283248353938199</v>
      </c>
      <c r="AZ1445">
        <v>1.21428365500581</v>
      </c>
      <c r="BA1445">
        <v>0</v>
      </c>
      <c r="BB1445">
        <v>0</v>
      </c>
      <c r="BC1445">
        <v>1.0314098677319199</v>
      </c>
      <c r="BD1445">
        <v>1.03093085378575</v>
      </c>
      <c r="BE1445">
        <v>0</v>
      </c>
      <c r="BF1445">
        <v>0</v>
      </c>
      <c r="BG1445">
        <v>0.23176881818836301</v>
      </c>
      <c r="BH1445">
        <v>0.449842504002544</v>
      </c>
      <c r="BI1445">
        <v>0</v>
      </c>
      <c r="BJ1445">
        <v>4.0814054876352E-2</v>
      </c>
      <c r="BK1445">
        <v>0.15674092413474899</v>
      </c>
      <c r="BL1445">
        <v>0.50899669194015196</v>
      </c>
      <c r="BM1445">
        <v>0</v>
      </c>
      <c r="BN1445">
        <v>0.261807684608658</v>
      </c>
      <c r="BO1445">
        <v>1.2617729405862199</v>
      </c>
      <c r="BP1445">
        <v>0.99996525597756203</v>
      </c>
      <c r="BQ1445">
        <v>0</v>
      </c>
      <c r="BR1445">
        <v>0</v>
      </c>
      <c r="BS1445">
        <v>0</v>
      </c>
      <c r="BT1445">
        <v>0</v>
      </c>
      <c r="BU1445">
        <v>0</v>
      </c>
      <c r="BV1445">
        <v>0.38389707408175999</v>
      </c>
      <c r="BW1445">
        <v>3.84513964806303</v>
      </c>
      <c r="BX1445">
        <v>1.9949961190819201</v>
      </c>
      <c r="BZ1445" t="s">
        <v>284</v>
      </c>
      <c r="CC1445">
        <v>0</v>
      </c>
      <c r="CD1445">
        <v>0</v>
      </c>
      <c r="CE1445">
        <v>0.69417873981315703</v>
      </c>
      <c r="CF1445">
        <v>0.97307002037942203</v>
      </c>
      <c r="CG1445">
        <v>0</v>
      </c>
      <c r="CH1445">
        <v>0</v>
      </c>
      <c r="CI1445">
        <v>1.50873194024993</v>
      </c>
      <c r="CJ1445">
        <v>1.5145218223327199</v>
      </c>
      <c r="CK1445">
        <v>0</v>
      </c>
      <c r="CL1445">
        <v>0</v>
      </c>
      <c r="CM1445">
        <v>0.102541083629444</v>
      </c>
      <c r="CN1445">
        <v>0.53614320436308305</v>
      </c>
      <c r="CO1445">
        <v>0</v>
      </c>
      <c r="CP1445">
        <v>0</v>
      </c>
      <c r="CQ1445">
        <v>0</v>
      </c>
      <c r="CR1445">
        <v>0</v>
      </c>
      <c r="CS1445">
        <v>0</v>
      </c>
      <c r="CT1445">
        <v>0</v>
      </c>
      <c r="CU1445">
        <v>3.5254715318173801E-3</v>
      </c>
      <c r="CV1445">
        <v>0.90463291253838496</v>
      </c>
      <c r="CW1445">
        <v>0</v>
      </c>
      <c r="CX1445">
        <v>0</v>
      </c>
      <c r="CY1445">
        <v>0.24304654228202899</v>
      </c>
      <c r="CZ1445">
        <v>0.64350773278325701</v>
      </c>
      <c r="DA1445">
        <v>0</v>
      </c>
      <c r="DB1445">
        <v>0</v>
      </c>
      <c r="DC1445">
        <v>0</v>
      </c>
      <c r="DD1445">
        <v>0</v>
      </c>
      <c r="DE1445">
        <v>0.18685365089313699</v>
      </c>
      <c r="DF1445">
        <v>4.35913700182999</v>
      </c>
      <c r="DG1445">
        <v>9.9962619742232395</v>
      </c>
      <c r="DH1445">
        <v>5.8239786232863899</v>
      </c>
      <c r="DI1445">
        <v>0</v>
      </c>
      <c r="DJ1445">
        <v>0</v>
      </c>
      <c r="DK1445">
        <v>3.0500453170240201E-2</v>
      </c>
      <c r="DL1445">
        <v>0.42364335882191501</v>
      </c>
      <c r="DM1445">
        <v>0</v>
      </c>
      <c r="DN1445">
        <v>0</v>
      </c>
      <c r="DO1445">
        <v>0.14842822323604801</v>
      </c>
      <c r="DP1445">
        <v>2.0275199315780799</v>
      </c>
      <c r="DQ1445">
        <v>0</v>
      </c>
      <c r="DR1445">
        <v>0.10674637062339901</v>
      </c>
      <c r="DS1445">
        <v>0.595096946837119</v>
      </c>
      <c r="DT1445">
        <v>0.56134455721605603</v>
      </c>
    </row>
    <row r="1446" spans="1:124" x14ac:dyDescent="0.35">
      <c r="A1446" s="19" t="str">
        <f t="shared" si="44"/>
        <v>ROAA--38898</v>
      </c>
      <c r="B1446" s="19" t="str">
        <f t="shared" si="45"/>
        <v>ROAA</v>
      </c>
      <c r="C1446">
        <v>14</v>
      </c>
      <c r="D1446" s="27">
        <v>38898</v>
      </c>
      <c r="E1446">
        <v>1.1299999999999999</v>
      </c>
      <c r="F1446">
        <v>1.415</v>
      </c>
      <c r="G1446">
        <v>1.9075</v>
      </c>
      <c r="H1446">
        <v>1.507625</v>
      </c>
      <c r="I1446">
        <v>0.93500000000000005</v>
      </c>
      <c r="J1446">
        <v>1.34</v>
      </c>
      <c r="K1446">
        <v>1.7949999999999999</v>
      </c>
      <c r="L1446">
        <v>1.3532769830949301</v>
      </c>
      <c r="M1446">
        <v>0.75</v>
      </c>
      <c r="N1446">
        <v>1.1200000000000001</v>
      </c>
      <c r="O1446">
        <v>1.53</v>
      </c>
      <c r="P1446">
        <v>1.08185180131004</v>
      </c>
      <c r="Q1446">
        <v>0.96</v>
      </c>
      <c r="R1446">
        <v>1.06</v>
      </c>
      <c r="S1446">
        <v>1.34</v>
      </c>
      <c r="T1446">
        <v>1.1465217391304301</v>
      </c>
      <c r="U1446">
        <v>0.91</v>
      </c>
      <c r="V1446">
        <v>1.34</v>
      </c>
      <c r="W1446">
        <v>1.84</v>
      </c>
      <c r="X1446">
        <v>1.3139529411764701</v>
      </c>
      <c r="Y1446">
        <v>1.0349999999999999</v>
      </c>
      <c r="Z1446">
        <v>1.39</v>
      </c>
      <c r="AA1446">
        <v>1.9</v>
      </c>
      <c r="AB1446">
        <v>0.98050632911392399</v>
      </c>
      <c r="AC1446">
        <v>0.98</v>
      </c>
      <c r="AD1446">
        <v>1.35</v>
      </c>
      <c r="AE1446">
        <v>1.71</v>
      </c>
      <c r="AF1446">
        <v>1.30642105263158</v>
      </c>
      <c r="AG1446">
        <v>1.08</v>
      </c>
      <c r="AH1446">
        <v>1.4850000000000001</v>
      </c>
      <c r="AI1446">
        <v>2.0274999999999999</v>
      </c>
      <c r="AJ1446">
        <v>1.8716279069767401</v>
      </c>
      <c r="AK1446">
        <v>0.71250000000000002</v>
      </c>
      <c r="AL1446">
        <v>1.1499999999999999</v>
      </c>
      <c r="AM1446">
        <v>1.5375000000000001</v>
      </c>
      <c r="AN1446">
        <v>1.19818181818182</v>
      </c>
      <c r="AO1446">
        <v>0.98</v>
      </c>
      <c r="AP1446">
        <v>1.34</v>
      </c>
      <c r="AQ1446">
        <v>1.78</v>
      </c>
      <c r="AR1446">
        <v>1.37518072289157</v>
      </c>
      <c r="AS1446">
        <v>0.96</v>
      </c>
      <c r="AT1446">
        <v>1.38</v>
      </c>
      <c r="AU1446">
        <v>1.7949999999999999</v>
      </c>
      <c r="AV1446">
        <v>1.3919461697722599</v>
      </c>
      <c r="AW1446">
        <v>0.82750000000000001</v>
      </c>
      <c r="AX1446">
        <v>1.2549999999999999</v>
      </c>
      <c r="AY1446">
        <v>1.7875000000000001</v>
      </c>
      <c r="AZ1446">
        <v>1.2839024390243901</v>
      </c>
      <c r="BA1446">
        <v>0.86499999999999999</v>
      </c>
      <c r="BB1446">
        <v>1.33</v>
      </c>
      <c r="BC1446">
        <v>1.91</v>
      </c>
      <c r="BD1446">
        <v>1.2328859060402699</v>
      </c>
      <c r="BE1446">
        <v>0.995</v>
      </c>
      <c r="BF1446">
        <v>1.5349999999999999</v>
      </c>
      <c r="BG1446">
        <v>1.8075000000000001</v>
      </c>
      <c r="BH1446">
        <v>1.5375000000000001</v>
      </c>
      <c r="BI1446">
        <v>0.47</v>
      </c>
      <c r="BJ1446">
        <v>0.93</v>
      </c>
      <c r="BK1446">
        <v>1.405</v>
      </c>
      <c r="BL1446">
        <v>-4.46142857142857</v>
      </c>
      <c r="BM1446">
        <v>1.9850000000000001</v>
      </c>
      <c r="BN1446">
        <v>2.1949999999999998</v>
      </c>
      <c r="BO1446">
        <v>2.36</v>
      </c>
      <c r="BP1446">
        <v>2.15</v>
      </c>
      <c r="BQ1446">
        <v>0.90749999999999997</v>
      </c>
      <c r="BR1446">
        <v>1.1000000000000001</v>
      </c>
      <c r="BS1446">
        <v>1.1475</v>
      </c>
      <c r="BT1446">
        <v>0.95499999999999996</v>
      </c>
      <c r="BU1446">
        <v>0.45500000000000002</v>
      </c>
      <c r="BV1446">
        <v>0.73</v>
      </c>
      <c r="BW1446">
        <v>1.47</v>
      </c>
      <c r="BX1446">
        <v>0.88684210526315799</v>
      </c>
      <c r="BZ1446" t="s">
        <v>284</v>
      </c>
      <c r="CC1446">
        <v>0.86499999999999999</v>
      </c>
      <c r="CD1446">
        <v>1.36</v>
      </c>
      <c r="CE1446">
        <v>1.845</v>
      </c>
      <c r="CF1446">
        <v>1.1860655737704899</v>
      </c>
      <c r="CG1446">
        <v>1.1625000000000001</v>
      </c>
      <c r="CH1446">
        <v>1.45</v>
      </c>
      <c r="CI1446">
        <v>1.7675000000000001</v>
      </c>
      <c r="CJ1446">
        <v>1.36071428571429</v>
      </c>
      <c r="CK1446">
        <v>0.9375</v>
      </c>
      <c r="CL1446">
        <v>1.2350000000000001</v>
      </c>
      <c r="CM1446">
        <v>1.825</v>
      </c>
      <c r="CN1446">
        <v>1.4019999999999999</v>
      </c>
      <c r="CO1446">
        <v>1.1100000000000001</v>
      </c>
      <c r="CP1446">
        <v>1.37</v>
      </c>
      <c r="CQ1446">
        <v>1.7649999999999999</v>
      </c>
      <c r="CR1446">
        <v>1.4483333333333299</v>
      </c>
      <c r="CS1446">
        <v>1.4450000000000001</v>
      </c>
      <c r="CT1446">
        <v>1.62</v>
      </c>
      <c r="CU1446">
        <v>2.0724999999999998</v>
      </c>
      <c r="CV1446">
        <v>1.65</v>
      </c>
      <c r="CW1446">
        <v>0.98250000000000004</v>
      </c>
      <c r="CX1446">
        <v>1.1399999999999999</v>
      </c>
      <c r="CY1446">
        <v>1.2749999999999999</v>
      </c>
      <c r="CZ1446">
        <v>1.09666666666667</v>
      </c>
      <c r="DA1446">
        <v>1.905</v>
      </c>
      <c r="DB1446">
        <v>2.3199999999999998</v>
      </c>
      <c r="DC1446">
        <v>2.3849999999999998</v>
      </c>
      <c r="DD1446">
        <v>2.08666666666667</v>
      </c>
      <c r="DE1446">
        <v>1.3674999999999999</v>
      </c>
      <c r="DF1446">
        <v>1.81</v>
      </c>
      <c r="DG1446">
        <v>2.1949999999999998</v>
      </c>
      <c r="DH1446">
        <v>1.7524999999999999</v>
      </c>
      <c r="DI1446">
        <v>1.2050000000000001</v>
      </c>
      <c r="DJ1446">
        <v>1.47</v>
      </c>
      <c r="DK1446">
        <v>3.52</v>
      </c>
      <c r="DL1446">
        <v>3.2793333333333301</v>
      </c>
      <c r="DM1446">
        <v>0.52</v>
      </c>
      <c r="DN1446">
        <v>1.05</v>
      </c>
      <c r="DO1446">
        <v>1.45</v>
      </c>
      <c r="DP1446">
        <v>0.98090909090909095</v>
      </c>
      <c r="DQ1446">
        <v>0.995</v>
      </c>
      <c r="DR1446">
        <v>1.325</v>
      </c>
      <c r="DS1446">
        <v>1.49</v>
      </c>
      <c r="DT1446">
        <v>1.2549999999999999</v>
      </c>
    </row>
    <row r="1447" spans="1:124" x14ac:dyDescent="0.35">
      <c r="A1447" s="19" t="str">
        <f t="shared" si="44"/>
        <v>NIM--38898</v>
      </c>
      <c r="B1447" s="19" t="str">
        <f t="shared" si="45"/>
        <v>NIM</v>
      </c>
      <c r="C1447">
        <v>15</v>
      </c>
      <c r="D1447" s="27">
        <v>38898</v>
      </c>
      <c r="E1447">
        <v>4.2</v>
      </c>
      <c r="F1447">
        <v>4.53</v>
      </c>
      <c r="G1447">
        <v>5.1050000000000004</v>
      </c>
      <c r="H1447">
        <v>4.6941249999999997</v>
      </c>
      <c r="I1447">
        <v>4.07</v>
      </c>
      <c r="J1447">
        <v>4.46</v>
      </c>
      <c r="K1447">
        <v>4.9400000000000004</v>
      </c>
      <c r="L1447">
        <v>4.5160078023406998</v>
      </c>
      <c r="M1447">
        <v>3.73</v>
      </c>
      <c r="N1447">
        <v>4.2300000000000004</v>
      </c>
      <c r="O1447">
        <v>4.8</v>
      </c>
      <c r="P1447">
        <v>4.29081058951967</v>
      </c>
      <c r="Q1447">
        <v>4.07</v>
      </c>
      <c r="R1447">
        <v>4.4000000000000004</v>
      </c>
      <c r="S1447">
        <v>5.0149999999999997</v>
      </c>
      <c r="T1447">
        <v>4.5156521739130397</v>
      </c>
      <c r="U1447">
        <v>4.07</v>
      </c>
      <c r="V1447">
        <v>4.45</v>
      </c>
      <c r="W1447">
        <v>4.9000000000000004</v>
      </c>
      <c r="X1447">
        <v>4.4819058823529403</v>
      </c>
      <c r="Y1447">
        <v>4.4850000000000003</v>
      </c>
      <c r="Z1447">
        <v>4.95</v>
      </c>
      <c r="AA1447">
        <v>5.4950000000000001</v>
      </c>
      <c r="AB1447">
        <v>5.0258227848101296</v>
      </c>
      <c r="AC1447">
        <v>4.05</v>
      </c>
      <c r="AD1447">
        <v>4.38</v>
      </c>
      <c r="AE1447">
        <v>4.63</v>
      </c>
      <c r="AF1447">
        <v>4.3153684210526304</v>
      </c>
      <c r="AG1447">
        <v>4.0250000000000004</v>
      </c>
      <c r="AH1447">
        <v>4.6150000000000002</v>
      </c>
      <c r="AI1447">
        <v>5.18</v>
      </c>
      <c r="AJ1447">
        <v>5.2191860465116298</v>
      </c>
      <c r="AK1447">
        <v>3.7549999999999999</v>
      </c>
      <c r="AL1447">
        <v>4.1550000000000002</v>
      </c>
      <c r="AM1447">
        <v>4.4675000000000002</v>
      </c>
      <c r="AN1447">
        <v>4.1319696969697004</v>
      </c>
      <c r="AO1447">
        <v>4.04</v>
      </c>
      <c r="AP1447">
        <v>4.4000000000000004</v>
      </c>
      <c r="AQ1447">
        <v>4.83</v>
      </c>
      <c r="AR1447">
        <v>4.4486746987951804</v>
      </c>
      <c r="AS1447">
        <v>4.13</v>
      </c>
      <c r="AT1447">
        <v>4.5</v>
      </c>
      <c r="AU1447">
        <v>4.95</v>
      </c>
      <c r="AV1447">
        <v>4.5492960662525901</v>
      </c>
      <c r="AW1447">
        <v>3.9950000000000001</v>
      </c>
      <c r="AX1447">
        <v>4.34</v>
      </c>
      <c r="AY1447">
        <v>4.72</v>
      </c>
      <c r="AZ1447">
        <v>4.3531097560975596</v>
      </c>
      <c r="BA1447">
        <v>4.05</v>
      </c>
      <c r="BB1447">
        <v>4.6100000000000003</v>
      </c>
      <c r="BC1447">
        <v>5.13</v>
      </c>
      <c r="BD1447">
        <v>4.5949664429530204</v>
      </c>
      <c r="BE1447">
        <v>3.9575</v>
      </c>
      <c r="BF1447">
        <v>4.3949999999999996</v>
      </c>
      <c r="BG1447">
        <v>4.8525</v>
      </c>
      <c r="BH1447">
        <v>4.6369444444444401</v>
      </c>
      <c r="BI1447">
        <v>4.13</v>
      </c>
      <c r="BJ1447">
        <v>4.54</v>
      </c>
      <c r="BK1447">
        <v>4.9850000000000003</v>
      </c>
      <c r="BL1447">
        <v>4.5</v>
      </c>
      <c r="BM1447">
        <v>4.47</v>
      </c>
      <c r="BN1447">
        <v>4.58</v>
      </c>
      <c r="BO1447">
        <v>4.7074999999999996</v>
      </c>
      <c r="BP1447">
        <v>4.5975000000000001</v>
      </c>
      <c r="BQ1447">
        <v>3.6425000000000001</v>
      </c>
      <c r="BR1447">
        <v>4.0449999999999999</v>
      </c>
      <c r="BS1447">
        <v>4.2750000000000004</v>
      </c>
      <c r="BT1447">
        <v>3.8725000000000001</v>
      </c>
      <c r="BU1447">
        <v>4.2350000000000003</v>
      </c>
      <c r="BV1447">
        <v>4.66</v>
      </c>
      <c r="BW1447">
        <v>5.0250000000000004</v>
      </c>
      <c r="BX1447">
        <v>4.57</v>
      </c>
      <c r="BZ1447" t="s">
        <v>284</v>
      </c>
      <c r="CC1447">
        <v>4.22</v>
      </c>
      <c r="CD1447">
        <v>4.6500000000000004</v>
      </c>
      <c r="CE1447">
        <v>5.13</v>
      </c>
      <c r="CF1447">
        <v>4.6826229508196704</v>
      </c>
      <c r="CG1447">
        <v>4.13</v>
      </c>
      <c r="CH1447">
        <v>4.62</v>
      </c>
      <c r="CI1447">
        <v>5.0425000000000004</v>
      </c>
      <c r="CJ1447">
        <v>4.54142857142857</v>
      </c>
      <c r="CK1447">
        <v>3.7725</v>
      </c>
      <c r="CL1447">
        <v>4.04</v>
      </c>
      <c r="CM1447">
        <v>4.3174999999999999</v>
      </c>
      <c r="CN1447">
        <v>4.2329999999999997</v>
      </c>
      <c r="CO1447">
        <v>4.55</v>
      </c>
      <c r="CP1447">
        <v>4.6150000000000002</v>
      </c>
      <c r="CQ1447">
        <v>4.7699999999999996</v>
      </c>
      <c r="CR1447">
        <v>4.7516666666666696</v>
      </c>
      <c r="CS1447">
        <v>3.8824999999999998</v>
      </c>
      <c r="CT1447">
        <v>4.0149999999999997</v>
      </c>
      <c r="CU1447">
        <v>5.0149999999999997</v>
      </c>
      <c r="CV1447">
        <v>4.3475000000000001</v>
      </c>
      <c r="CW1447">
        <v>3.7925</v>
      </c>
      <c r="CX1447">
        <v>4.415</v>
      </c>
      <c r="CY1447">
        <v>4.8150000000000004</v>
      </c>
      <c r="CZ1447">
        <v>4.1974999999999998</v>
      </c>
      <c r="DA1447">
        <v>4.4000000000000004</v>
      </c>
      <c r="DB1447">
        <v>4.46</v>
      </c>
      <c r="DC1447">
        <v>4.8250000000000002</v>
      </c>
      <c r="DD1447">
        <v>4.6633333333333304</v>
      </c>
      <c r="DE1447">
        <v>3.2275</v>
      </c>
      <c r="DF1447">
        <v>4.2549999999999999</v>
      </c>
      <c r="DG1447">
        <v>10.135</v>
      </c>
      <c r="DH1447">
        <v>9.1074999999999999</v>
      </c>
      <c r="DI1447">
        <v>4.3250000000000002</v>
      </c>
      <c r="DJ1447">
        <v>5.04</v>
      </c>
      <c r="DK1447">
        <v>6.1950000000000003</v>
      </c>
      <c r="DL1447">
        <v>6.3479999999999999</v>
      </c>
      <c r="DM1447">
        <v>4.04</v>
      </c>
      <c r="DN1447">
        <v>4.41</v>
      </c>
      <c r="DO1447">
        <v>5.0199999999999996</v>
      </c>
      <c r="DP1447">
        <v>4.4263636363636403</v>
      </c>
      <c r="DQ1447">
        <v>3.8475000000000001</v>
      </c>
      <c r="DR1447">
        <v>4.0750000000000002</v>
      </c>
      <c r="DS1447">
        <v>4.4074999999999998</v>
      </c>
      <c r="DT1447">
        <v>4.1333333333333302</v>
      </c>
    </row>
    <row r="1448" spans="1:124" x14ac:dyDescent="0.35">
      <c r="A1448" s="19" t="str">
        <f t="shared" si="44"/>
        <v>Provisions / Avg Assets--38898</v>
      </c>
      <c r="B1448" s="19" t="str">
        <f t="shared" si="45"/>
        <v>Provisions / Avg Assets</v>
      </c>
      <c r="C1448">
        <v>16</v>
      </c>
      <c r="D1448" s="27">
        <v>38898</v>
      </c>
      <c r="E1448">
        <v>3.7499999999999999E-2</v>
      </c>
      <c r="F1448">
        <v>0.09</v>
      </c>
      <c r="G1448">
        <v>0.17499999999999999</v>
      </c>
      <c r="H1448">
        <v>0.161</v>
      </c>
      <c r="I1448">
        <v>0</v>
      </c>
      <c r="J1448">
        <v>0.1</v>
      </c>
      <c r="K1448">
        <v>0.2</v>
      </c>
      <c r="L1448">
        <v>0.174538361508453</v>
      </c>
      <c r="M1448">
        <v>0</v>
      </c>
      <c r="N1448">
        <v>0.1</v>
      </c>
      <c r="O1448">
        <v>0.22</v>
      </c>
      <c r="P1448">
        <v>0.17366539301309999</v>
      </c>
      <c r="Q1448">
        <v>0.08</v>
      </c>
      <c r="R1448">
        <v>0.12</v>
      </c>
      <c r="S1448">
        <v>0.17</v>
      </c>
      <c r="T1448">
        <v>0.10826086956521699</v>
      </c>
      <c r="U1448">
        <v>0</v>
      </c>
      <c r="V1448">
        <v>0.1</v>
      </c>
      <c r="W1448">
        <v>0.21</v>
      </c>
      <c r="X1448">
        <v>0.16543529411764701</v>
      </c>
      <c r="Y1448">
        <v>0</v>
      </c>
      <c r="Z1448">
        <v>0.13</v>
      </c>
      <c r="AA1448">
        <v>0.31</v>
      </c>
      <c r="AB1448">
        <v>0.27962025316455702</v>
      </c>
      <c r="AC1448">
        <v>0</v>
      </c>
      <c r="AD1448">
        <v>7.0000000000000007E-2</v>
      </c>
      <c r="AE1448">
        <v>0.15</v>
      </c>
      <c r="AF1448">
        <v>0.159052631578947</v>
      </c>
      <c r="AG1448">
        <v>0</v>
      </c>
      <c r="AH1448">
        <v>3.5000000000000003E-2</v>
      </c>
      <c r="AI1448">
        <v>0.18</v>
      </c>
      <c r="AJ1448">
        <v>0.35418604651162799</v>
      </c>
      <c r="AK1448">
        <v>0.02</v>
      </c>
      <c r="AL1448">
        <v>7.0000000000000007E-2</v>
      </c>
      <c r="AM1448">
        <v>0.11749999999999999</v>
      </c>
      <c r="AN1448">
        <v>9.6515151515151498E-2</v>
      </c>
      <c r="AO1448">
        <v>0</v>
      </c>
      <c r="AP1448">
        <v>0.06</v>
      </c>
      <c r="AQ1448">
        <v>0.15</v>
      </c>
      <c r="AR1448">
        <v>0.12960843373493999</v>
      </c>
      <c r="AS1448">
        <v>0.02</v>
      </c>
      <c r="AT1448">
        <v>0.11</v>
      </c>
      <c r="AU1448">
        <v>0.22</v>
      </c>
      <c r="AV1448">
        <v>0.18652173913043499</v>
      </c>
      <c r="AW1448">
        <v>0</v>
      </c>
      <c r="AX1448">
        <v>0.08</v>
      </c>
      <c r="AY1448">
        <v>0.15</v>
      </c>
      <c r="AZ1448">
        <v>0.107743902439024</v>
      </c>
      <c r="BA1448">
        <v>2.5000000000000001E-2</v>
      </c>
      <c r="BB1448">
        <v>0.12</v>
      </c>
      <c r="BC1448">
        <v>0.255</v>
      </c>
      <c r="BD1448">
        <v>0.27315436241610702</v>
      </c>
      <c r="BE1448">
        <v>0</v>
      </c>
      <c r="BF1448">
        <v>0.06</v>
      </c>
      <c r="BG1448">
        <v>0.15</v>
      </c>
      <c r="BH1448">
        <v>0.191388888888889</v>
      </c>
      <c r="BI1448">
        <v>0.08</v>
      </c>
      <c r="BJ1448">
        <v>0.19</v>
      </c>
      <c r="BK1448">
        <v>0.995</v>
      </c>
      <c r="BL1448">
        <v>0.58714285714285697</v>
      </c>
      <c r="BM1448">
        <v>7.4999999999999997E-2</v>
      </c>
      <c r="BN1448">
        <v>8.5000000000000006E-2</v>
      </c>
      <c r="BO1448">
        <v>0.15</v>
      </c>
      <c r="BP1448">
        <v>0.14000000000000001</v>
      </c>
      <c r="BQ1448">
        <v>0.03</v>
      </c>
      <c r="BR1448">
        <v>6.5000000000000002E-2</v>
      </c>
      <c r="BS1448">
        <v>0.1275</v>
      </c>
      <c r="BT1448">
        <v>9.2499999999999999E-2</v>
      </c>
      <c r="BU1448">
        <v>0</v>
      </c>
      <c r="BV1448">
        <v>0.03</v>
      </c>
      <c r="BW1448">
        <v>0.11</v>
      </c>
      <c r="BX1448">
        <v>7.73684210526316E-2</v>
      </c>
      <c r="BZ1448" t="s">
        <v>284</v>
      </c>
      <c r="CC1448">
        <v>7.0000000000000007E-2</v>
      </c>
      <c r="CD1448">
        <v>0.16</v>
      </c>
      <c r="CE1448">
        <v>0.25</v>
      </c>
      <c r="CF1448">
        <v>0.23229508196721299</v>
      </c>
      <c r="CG1448">
        <v>1.2500000000000001E-2</v>
      </c>
      <c r="CH1448">
        <v>7.4999999999999997E-2</v>
      </c>
      <c r="CI1448">
        <v>0.14000000000000001</v>
      </c>
      <c r="CJ1448">
        <v>7.1428571428571397E-2</v>
      </c>
      <c r="CK1448">
        <v>3.7499999999999999E-2</v>
      </c>
      <c r="CL1448">
        <v>0.115</v>
      </c>
      <c r="CM1448">
        <v>0.28749999999999998</v>
      </c>
      <c r="CN1448">
        <v>0.216</v>
      </c>
      <c r="CO1448">
        <v>1.2500000000000001E-2</v>
      </c>
      <c r="CP1448">
        <v>0.1</v>
      </c>
      <c r="CQ1448">
        <v>0.20250000000000001</v>
      </c>
      <c r="CR1448">
        <v>0.11</v>
      </c>
      <c r="CS1448">
        <v>7.4999999999999997E-3</v>
      </c>
      <c r="CT1448">
        <v>0.09</v>
      </c>
      <c r="CU1448">
        <v>0.1575</v>
      </c>
      <c r="CV1448">
        <v>9.6250000000000002E-2</v>
      </c>
      <c r="CW1448">
        <v>0</v>
      </c>
      <c r="CX1448">
        <v>0.15</v>
      </c>
      <c r="CY1448">
        <v>0.22</v>
      </c>
      <c r="CZ1448">
        <v>0.18083333333333301</v>
      </c>
      <c r="DA1448">
        <v>0</v>
      </c>
      <c r="DB1448">
        <v>0</v>
      </c>
      <c r="DC1448">
        <v>0.14000000000000001</v>
      </c>
      <c r="DD1448">
        <v>9.3333333333333296E-2</v>
      </c>
      <c r="DE1448">
        <v>-0.29249999999999998</v>
      </c>
      <c r="DF1448">
        <v>0</v>
      </c>
      <c r="DG1448">
        <v>0.23250000000000001</v>
      </c>
      <c r="DH1448">
        <v>-0.06</v>
      </c>
      <c r="DI1448">
        <v>4.4999999999999998E-2</v>
      </c>
      <c r="DJ1448">
        <v>0.6</v>
      </c>
      <c r="DK1448">
        <v>1.325</v>
      </c>
      <c r="DL1448">
        <v>0.98733333333333295</v>
      </c>
      <c r="DM1448">
        <v>0</v>
      </c>
      <c r="DN1448">
        <v>7.0000000000000007E-2</v>
      </c>
      <c r="DO1448">
        <v>0.16</v>
      </c>
      <c r="DP1448">
        <v>0.103636363636364</v>
      </c>
      <c r="DQ1448">
        <v>5.2499999999999998E-2</v>
      </c>
      <c r="DR1448">
        <v>6.5000000000000002E-2</v>
      </c>
      <c r="DS1448">
        <v>0.1</v>
      </c>
      <c r="DT1448">
        <v>0.146666666666667</v>
      </c>
    </row>
    <row r="1449" spans="1:124" x14ac:dyDescent="0.35">
      <c r="A1449" s="19" t="str">
        <f t="shared" si="44"/>
        <v>Negative Earners (last 4 qtrs)--38898</v>
      </c>
      <c r="B1449" s="19" t="str">
        <f t="shared" si="45"/>
        <v>Negative Earners (last 4 qtrs)</v>
      </c>
      <c r="C1449">
        <v>17</v>
      </c>
      <c r="D1449" s="27">
        <v>38898</v>
      </c>
      <c r="F1449">
        <v>2.5</v>
      </c>
      <c r="H1449">
        <v>2</v>
      </c>
      <c r="J1449">
        <v>3.3205619412515999</v>
      </c>
      <c r="L1449">
        <v>26</v>
      </c>
      <c r="N1449">
        <v>4.7485286249331198</v>
      </c>
      <c r="P1449">
        <v>355</v>
      </c>
      <c r="R1449">
        <v>4.3478260869565197</v>
      </c>
      <c r="T1449">
        <v>1</v>
      </c>
      <c r="V1449">
        <v>4.8498845265588901</v>
      </c>
      <c r="X1449">
        <v>21</v>
      </c>
      <c r="Z1449">
        <v>1.26582278481013</v>
      </c>
      <c r="AB1449">
        <v>1</v>
      </c>
      <c r="AD1449">
        <v>1.0526315789473699</v>
      </c>
      <c r="AF1449">
        <v>1</v>
      </c>
      <c r="AH1449">
        <v>0</v>
      </c>
      <c r="AI1449"/>
      <c r="AJ1449">
        <v>0</v>
      </c>
      <c r="AK1449"/>
      <c r="AL1449">
        <v>3.0303030303030298</v>
      </c>
      <c r="AN1449">
        <v>2</v>
      </c>
      <c r="AP1449">
        <v>2.6627218934911201</v>
      </c>
      <c r="AR1449">
        <v>9</v>
      </c>
      <c r="AT1449">
        <v>2.6476578411405298</v>
      </c>
      <c r="AV1449">
        <v>13</v>
      </c>
      <c r="AX1449">
        <v>3.01204819277108</v>
      </c>
      <c r="AZ1449">
        <v>5</v>
      </c>
      <c r="BB1449">
        <v>4.6357615894039697</v>
      </c>
      <c r="BD1449">
        <v>7</v>
      </c>
      <c r="BF1449">
        <v>2.7777777777777799</v>
      </c>
      <c r="BH1449">
        <v>1</v>
      </c>
      <c r="BJ1449">
        <v>0</v>
      </c>
      <c r="BL1449">
        <v>0</v>
      </c>
      <c r="BN1449">
        <v>0</v>
      </c>
      <c r="BP1449">
        <v>0</v>
      </c>
      <c r="BR1449">
        <v>0</v>
      </c>
      <c r="BT1449">
        <v>0</v>
      </c>
      <c r="BV1449">
        <v>5.2631578947368398</v>
      </c>
      <c r="BX1449">
        <v>1</v>
      </c>
      <c r="BZ1449" t="s">
        <v>285</v>
      </c>
      <c r="CB1449">
        <v>0</v>
      </c>
      <c r="CD1449">
        <v>6.4516129032258096</v>
      </c>
      <c r="CF1449">
        <v>8</v>
      </c>
      <c r="CH1449">
        <v>7.1428571428571397</v>
      </c>
      <c r="CJ1449">
        <v>1</v>
      </c>
      <c r="CL1449">
        <v>0</v>
      </c>
      <c r="CN1449">
        <v>0</v>
      </c>
      <c r="CP1449">
        <v>0</v>
      </c>
      <c r="CR1449">
        <v>0</v>
      </c>
      <c r="CT1449">
        <v>0</v>
      </c>
      <c r="CV1449">
        <v>0</v>
      </c>
      <c r="CX1449">
        <v>0</v>
      </c>
      <c r="CZ1449">
        <v>0</v>
      </c>
      <c r="DB1449">
        <v>0</v>
      </c>
      <c r="DD1449">
        <v>0</v>
      </c>
      <c r="DF1449">
        <v>0</v>
      </c>
      <c r="DH1449">
        <v>0</v>
      </c>
      <c r="DJ1449">
        <v>0</v>
      </c>
      <c r="DL1449">
        <v>0</v>
      </c>
      <c r="DN1449">
        <v>9.0909090909090899</v>
      </c>
      <c r="DP1449">
        <v>1</v>
      </c>
      <c r="DR1449">
        <v>0</v>
      </c>
      <c r="DT1449">
        <v>0</v>
      </c>
    </row>
    <row r="1450" spans="1:124" x14ac:dyDescent="0.35">
      <c r="A1450" s="19" t="str">
        <f t="shared" si="44"/>
        <v>Noncore Funding / Liab--38898</v>
      </c>
      <c r="B1450" s="19" t="str">
        <f t="shared" si="45"/>
        <v>Noncore Funding / Liab</v>
      </c>
      <c r="C1450">
        <v>18</v>
      </c>
      <c r="D1450" s="27">
        <v>38898</v>
      </c>
      <c r="E1450">
        <v>12.8769236402425</v>
      </c>
      <c r="F1450">
        <v>20.174344976247099</v>
      </c>
      <c r="G1450">
        <v>26.8240428274738</v>
      </c>
      <c r="H1450">
        <v>23.105997483898701</v>
      </c>
      <c r="I1450">
        <v>12.398788495563499</v>
      </c>
      <c r="J1450">
        <v>20.111841459825399</v>
      </c>
      <c r="K1450">
        <v>29.438087673882901</v>
      </c>
      <c r="L1450">
        <v>23.485869457036301</v>
      </c>
      <c r="M1450">
        <v>14.890423144109301</v>
      </c>
      <c r="N1450">
        <v>22.798801310195799</v>
      </c>
      <c r="O1450">
        <v>32.9455682441966</v>
      </c>
      <c r="P1450">
        <v>26.278887474066501</v>
      </c>
      <c r="Q1450">
        <v>15.8768104631475</v>
      </c>
      <c r="R1450">
        <v>19.502078618168699</v>
      </c>
      <c r="S1450">
        <v>24.565597310320399</v>
      </c>
      <c r="T1450">
        <v>21.162880327430301</v>
      </c>
      <c r="U1450">
        <v>11.787645129841399</v>
      </c>
      <c r="V1450">
        <v>19.923688394276599</v>
      </c>
      <c r="W1450">
        <v>29.865097241396001</v>
      </c>
      <c r="X1450">
        <v>23.4945066705153</v>
      </c>
      <c r="Y1450">
        <v>12.8255334606015</v>
      </c>
      <c r="Z1450">
        <v>19.439031689555399</v>
      </c>
      <c r="AA1450">
        <v>27.3115702280226</v>
      </c>
      <c r="AB1450">
        <v>22.004046976875401</v>
      </c>
      <c r="AC1450">
        <v>11.7940926680171</v>
      </c>
      <c r="AD1450">
        <v>17.400094850610301</v>
      </c>
      <c r="AE1450">
        <v>27.6673581085401</v>
      </c>
      <c r="AF1450">
        <v>22.499196133537499</v>
      </c>
      <c r="AG1450">
        <v>14.691650946165201</v>
      </c>
      <c r="AH1450">
        <v>21.4867413620454</v>
      </c>
      <c r="AI1450">
        <v>31.902872035053001</v>
      </c>
      <c r="AJ1450">
        <v>26.6408759955882</v>
      </c>
      <c r="AK1450">
        <v>13.393312506921999</v>
      </c>
      <c r="AL1450">
        <v>21.479464678920401</v>
      </c>
      <c r="AM1450">
        <v>31.433498049498699</v>
      </c>
      <c r="AN1450">
        <v>25.588315618051102</v>
      </c>
      <c r="AO1450">
        <v>11.4482926529989</v>
      </c>
      <c r="AP1450">
        <v>17.804911363966902</v>
      </c>
      <c r="AQ1450">
        <v>26.519342026823001</v>
      </c>
      <c r="AR1450">
        <v>20.552369910586901</v>
      </c>
      <c r="AS1450">
        <v>14.9138991240242</v>
      </c>
      <c r="AT1450">
        <v>22.795077005851098</v>
      </c>
      <c r="AU1450">
        <v>32.751307796728298</v>
      </c>
      <c r="AV1450">
        <v>26.332248234226899</v>
      </c>
      <c r="AW1450">
        <v>11.5906067885483</v>
      </c>
      <c r="AX1450">
        <v>18.0971716242843</v>
      </c>
      <c r="AY1450">
        <v>25.840845447387998</v>
      </c>
      <c r="AZ1450">
        <v>20.5414295194226</v>
      </c>
      <c r="BA1450">
        <v>11.8269327631977</v>
      </c>
      <c r="BB1450">
        <v>20.330983273100699</v>
      </c>
      <c r="BC1450">
        <v>31.113255880490499</v>
      </c>
      <c r="BD1450">
        <v>24.796262559845399</v>
      </c>
      <c r="BE1450">
        <v>7.1457468991625301</v>
      </c>
      <c r="BF1450">
        <v>15.732347250417799</v>
      </c>
      <c r="BG1450">
        <v>25.991282205950402</v>
      </c>
      <c r="BH1450">
        <v>20.1160839779578</v>
      </c>
      <c r="BI1450">
        <v>16.277579042725002</v>
      </c>
      <c r="BJ1450">
        <v>19.439031689555399</v>
      </c>
      <c r="BK1450">
        <v>28.806035212838601</v>
      </c>
      <c r="BL1450">
        <v>25.653437680478302</v>
      </c>
      <c r="BM1450">
        <v>28.925490831472501</v>
      </c>
      <c r="BN1450">
        <v>34.7392596442862</v>
      </c>
      <c r="BO1450">
        <v>36.475775134732501</v>
      </c>
      <c r="BP1450">
        <v>30.662006321918799</v>
      </c>
      <c r="BQ1450">
        <v>11.8556424261826</v>
      </c>
      <c r="BR1450">
        <v>22.406996237996299</v>
      </c>
      <c r="BS1450">
        <v>36.263648766841598</v>
      </c>
      <c r="BT1450">
        <v>25.712294955028</v>
      </c>
      <c r="BU1450">
        <v>10.936308845829201</v>
      </c>
      <c r="BV1450">
        <v>16.047542462636802</v>
      </c>
      <c r="BW1450">
        <v>22.8370677205927</v>
      </c>
      <c r="BX1450">
        <v>19.9838096157163</v>
      </c>
      <c r="BZ1450" t="s">
        <v>284</v>
      </c>
      <c r="CC1450">
        <v>14.2199620413313</v>
      </c>
      <c r="CD1450">
        <v>24.088428901974499</v>
      </c>
      <c r="CE1450">
        <v>37.7675629732746</v>
      </c>
      <c r="CF1450">
        <v>28.231157123872102</v>
      </c>
      <c r="CG1450">
        <v>16.824926740404798</v>
      </c>
      <c r="CH1450">
        <v>25.073741419422799</v>
      </c>
      <c r="CI1450">
        <v>35.624999410687302</v>
      </c>
      <c r="CJ1450">
        <v>29.837815215270901</v>
      </c>
      <c r="CK1450">
        <v>11.9073474373018</v>
      </c>
      <c r="CL1450">
        <v>20.860436437942699</v>
      </c>
      <c r="CM1450">
        <v>36.004901510847802</v>
      </c>
      <c r="CN1450">
        <v>27.428312653786701</v>
      </c>
      <c r="CO1450">
        <v>16.599417524193601</v>
      </c>
      <c r="CP1450">
        <v>19.256413883441098</v>
      </c>
      <c r="CQ1450">
        <v>25.032043160027801</v>
      </c>
      <c r="CR1450">
        <v>21.061451079580799</v>
      </c>
      <c r="CS1450">
        <v>10.2307555941501</v>
      </c>
      <c r="CT1450">
        <v>17.5180352345523</v>
      </c>
      <c r="CU1450">
        <v>33.791780189536901</v>
      </c>
      <c r="CV1450">
        <v>21.000599296049199</v>
      </c>
      <c r="CW1450">
        <v>11.2987742985589</v>
      </c>
      <c r="CX1450">
        <v>22.115365174127</v>
      </c>
      <c r="CY1450">
        <v>37.5159142258847</v>
      </c>
      <c r="CZ1450">
        <v>26.442297055079202</v>
      </c>
      <c r="DA1450">
        <v>25.374171359918801</v>
      </c>
      <c r="DB1450">
        <v>30.769639488855201</v>
      </c>
      <c r="DC1450">
        <v>31.846153299742699</v>
      </c>
      <c r="DD1450">
        <v>27.890336610155899</v>
      </c>
      <c r="DE1450">
        <v>19.66341290522</v>
      </c>
      <c r="DF1450">
        <v>23.3875021549553</v>
      </c>
      <c r="DG1450">
        <v>25.942318736508799</v>
      </c>
      <c r="DH1450">
        <v>22.218229486773499</v>
      </c>
      <c r="DI1450">
        <v>25.303456919822199</v>
      </c>
      <c r="DJ1450">
        <v>37.321337417049499</v>
      </c>
      <c r="DK1450">
        <v>70.138208820268304</v>
      </c>
      <c r="DL1450">
        <v>48.227446872518897</v>
      </c>
      <c r="DM1450">
        <v>10.0264033341632</v>
      </c>
      <c r="DN1450">
        <v>14.830300852579001</v>
      </c>
      <c r="DO1450">
        <v>25.320549884961</v>
      </c>
      <c r="DP1450">
        <v>19.521892695821101</v>
      </c>
      <c r="DQ1450">
        <v>15.571585674320801</v>
      </c>
      <c r="DR1450">
        <v>22.9498826048276</v>
      </c>
      <c r="DS1450">
        <v>30.212475124445401</v>
      </c>
      <c r="DT1450">
        <v>27.022876197046401</v>
      </c>
    </row>
    <row r="1451" spans="1:124" x14ac:dyDescent="0.35">
      <c r="A1451" s="19" t="str">
        <f t="shared" si="44"/>
        <v>Brokered Dep / Liab--38898</v>
      </c>
      <c r="B1451" s="19" t="str">
        <f t="shared" si="45"/>
        <v>Brokered Dep / Liab</v>
      </c>
      <c r="C1451">
        <v>19</v>
      </c>
      <c r="D1451" s="27">
        <v>38898</v>
      </c>
      <c r="E1451">
        <v>0</v>
      </c>
      <c r="F1451">
        <v>0</v>
      </c>
      <c r="G1451">
        <v>3.2240234585043499</v>
      </c>
      <c r="H1451">
        <v>3.1685948169806499</v>
      </c>
      <c r="I1451">
        <v>0</v>
      </c>
      <c r="J1451">
        <v>0</v>
      </c>
      <c r="K1451">
        <v>4.8836393315748401</v>
      </c>
      <c r="L1451">
        <v>3.6833533968846801</v>
      </c>
      <c r="M1451">
        <v>0</v>
      </c>
      <c r="N1451">
        <v>0</v>
      </c>
      <c r="O1451">
        <v>2.8836860935126398</v>
      </c>
      <c r="P1451">
        <v>3.0039979318977998</v>
      </c>
      <c r="Q1451">
        <v>0</v>
      </c>
      <c r="R1451">
        <v>0</v>
      </c>
      <c r="S1451">
        <v>1.23266323827334</v>
      </c>
      <c r="T1451">
        <v>1.55616247776365</v>
      </c>
      <c r="U1451">
        <v>0</v>
      </c>
      <c r="V1451">
        <v>9.8328416912487698E-2</v>
      </c>
      <c r="W1451">
        <v>5.9050709568317403</v>
      </c>
      <c r="X1451">
        <v>4.3825866917848701</v>
      </c>
      <c r="Y1451">
        <v>0</v>
      </c>
      <c r="Z1451">
        <v>0</v>
      </c>
      <c r="AA1451">
        <v>3.2900661921423202</v>
      </c>
      <c r="AB1451">
        <v>2.49044923628905</v>
      </c>
      <c r="AC1451">
        <v>0</v>
      </c>
      <c r="AD1451">
        <v>0</v>
      </c>
      <c r="AE1451">
        <v>2.1801759063360202</v>
      </c>
      <c r="AF1451">
        <v>2.9861976771748</v>
      </c>
      <c r="AG1451">
        <v>0</v>
      </c>
      <c r="AH1451">
        <v>0</v>
      </c>
      <c r="AI1451">
        <v>2.9183271312341401</v>
      </c>
      <c r="AJ1451">
        <v>2.64197505856154</v>
      </c>
      <c r="AK1451">
        <v>0</v>
      </c>
      <c r="AL1451">
        <v>1.05816026876307</v>
      </c>
      <c r="AM1451">
        <v>6.5315147104317104</v>
      </c>
      <c r="AN1451">
        <v>5.0936029958394702</v>
      </c>
      <c r="AO1451">
        <v>0</v>
      </c>
      <c r="AP1451">
        <v>0</v>
      </c>
      <c r="AQ1451">
        <v>3.1931459276506602</v>
      </c>
      <c r="AR1451">
        <v>2.5208914131562898</v>
      </c>
      <c r="AS1451">
        <v>0</v>
      </c>
      <c r="AT1451">
        <v>1.11625256833054</v>
      </c>
      <c r="AU1451">
        <v>6.6033788804351197</v>
      </c>
      <c r="AV1451">
        <v>4.9032359229387703</v>
      </c>
      <c r="AW1451">
        <v>0</v>
      </c>
      <c r="AX1451">
        <v>0</v>
      </c>
      <c r="AY1451">
        <v>2.6213188162556298</v>
      </c>
      <c r="AZ1451">
        <v>2.5930579382024002</v>
      </c>
      <c r="BA1451">
        <v>0</v>
      </c>
      <c r="BB1451">
        <v>0</v>
      </c>
      <c r="BC1451">
        <v>6.7566935992578996</v>
      </c>
      <c r="BD1451">
        <v>5.0550240646985296</v>
      </c>
      <c r="BE1451">
        <v>0</v>
      </c>
      <c r="BF1451">
        <v>0</v>
      </c>
      <c r="BG1451">
        <v>1.18257078032754</v>
      </c>
      <c r="BH1451">
        <v>1.6659308205758501</v>
      </c>
      <c r="BI1451">
        <v>0.114557326433622</v>
      </c>
      <c r="BJ1451">
        <v>3.3252419113490501</v>
      </c>
      <c r="BK1451">
        <v>6.3329937888227601</v>
      </c>
      <c r="BL1451">
        <v>4.0289899216017497</v>
      </c>
      <c r="BM1451">
        <v>0</v>
      </c>
      <c r="BN1451">
        <v>0</v>
      </c>
      <c r="BO1451">
        <v>2.7108126895096998</v>
      </c>
      <c r="BP1451">
        <v>2.7108126895096998</v>
      </c>
      <c r="BQ1451">
        <v>0.37473503583324902</v>
      </c>
      <c r="BR1451">
        <v>2.9538411338685702</v>
      </c>
      <c r="BS1451">
        <v>7.8888551390324704</v>
      </c>
      <c r="BT1451">
        <v>5.30974904099714</v>
      </c>
      <c r="BU1451">
        <v>0</v>
      </c>
      <c r="BV1451">
        <v>0</v>
      </c>
      <c r="BW1451">
        <v>1.1580312787342499</v>
      </c>
      <c r="BX1451">
        <v>3.3479717539637899</v>
      </c>
      <c r="BZ1451" t="s">
        <v>284</v>
      </c>
      <c r="CC1451">
        <v>0</v>
      </c>
      <c r="CD1451">
        <v>2.1841661055783201</v>
      </c>
      <c r="CE1451">
        <v>12.232553555390901</v>
      </c>
      <c r="CF1451">
        <v>7.3789241089236697</v>
      </c>
      <c r="CG1451">
        <v>0.32752536391707099</v>
      </c>
      <c r="CH1451">
        <v>2.3307771115738301</v>
      </c>
      <c r="CI1451">
        <v>7.4643809492998701</v>
      </c>
      <c r="CJ1451">
        <v>5.6416654719372703</v>
      </c>
      <c r="CK1451">
        <v>0</v>
      </c>
      <c r="CL1451">
        <v>2.0079905339023898</v>
      </c>
      <c r="CM1451">
        <v>7.2221373284606596</v>
      </c>
      <c r="CN1451">
        <v>6.2807558144313402</v>
      </c>
      <c r="CO1451">
        <v>0</v>
      </c>
      <c r="CP1451">
        <v>0.36829139754635798</v>
      </c>
      <c r="CQ1451">
        <v>2.6746679294699298</v>
      </c>
      <c r="CR1451">
        <v>1.9621537030392699</v>
      </c>
      <c r="CS1451">
        <v>0</v>
      </c>
      <c r="CT1451">
        <v>0</v>
      </c>
      <c r="CU1451">
        <v>5.7671152471943801</v>
      </c>
      <c r="CV1451">
        <v>3.4444879152794998</v>
      </c>
      <c r="CW1451">
        <v>0</v>
      </c>
      <c r="CX1451">
        <v>1.6363635341712299</v>
      </c>
      <c r="CY1451">
        <v>6.1516869869899002</v>
      </c>
      <c r="CZ1451">
        <v>4.0821378979584697</v>
      </c>
      <c r="DA1451">
        <v>1.09880962290852</v>
      </c>
      <c r="DB1451">
        <v>2.1976192458170298</v>
      </c>
      <c r="DC1451">
        <v>3.3953597795049002</v>
      </c>
      <c r="DD1451">
        <v>2.2635731863366</v>
      </c>
      <c r="DE1451">
        <v>0</v>
      </c>
      <c r="DF1451">
        <v>0</v>
      </c>
      <c r="DG1451">
        <v>1.68764863222466</v>
      </c>
      <c r="DH1451">
        <v>1.68764863222466</v>
      </c>
      <c r="DI1451">
        <v>0</v>
      </c>
      <c r="DJ1451">
        <v>0</v>
      </c>
      <c r="DK1451">
        <v>5.8613912252485099</v>
      </c>
      <c r="DL1451">
        <v>4.0884042246112502</v>
      </c>
      <c r="DM1451">
        <v>0</v>
      </c>
      <c r="DN1451">
        <v>0</v>
      </c>
      <c r="DO1451">
        <v>3.9641822187726201</v>
      </c>
      <c r="DP1451">
        <v>3.9165844726291401</v>
      </c>
      <c r="DQ1451">
        <v>0</v>
      </c>
      <c r="DR1451">
        <v>0</v>
      </c>
      <c r="DS1451">
        <v>3.3163208882597499</v>
      </c>
      <c r="DT1451">
        <v>4.5664147209625598</v>
      </c>
    </row>
    <row r="1452" spans="1:124" x14ac:dyDescent="0.35">
      <c r="A1452" s="19" t="str">
        <f t="shared" si="44"/>
        <v>Liquid Assets / Assets--38898</v>
      </c>
      <c r="B1452" s="19" t="str">
        <f t="shared" si="45"/>
        <v>Liquid Assets / Assets</v>
      </c>
      <c r="C1452">
        <v>20</v>
      </c>
      <c r="D1452" s="27">
        <v>38898</v>
      </c>
      <c r="E1452">
        <v>7.6460106193776003</v>
      </c>
      <c r="F1452">
        <v>13.0173726063129</v>
      </c>
      <c r="G1452">
        <v>21.744166135491302</v>
      </c>
      <c r="H1452">
        <v>16.874462512944799</v>
      </c>
      <c r="I1452">
        <v>6.5419888481598303</v>
      </c>
      <c r="J1452">
        <v>11.835102790609699</v>
      </c>
      <c r="K1452">
        <v>20.02987405108</v>
      </c>
      <c r="L1452">
        <v>14.5170227032096</v>
      </c>
      <c r="M1452">
        <v>7.4115893497346503</v>
      </c>
      <c r="N1452">
        <v>13.827878448298801</v>
      </c>
      <c r="O1452">
        <v>23.774127304316099</v>
      </c>
      <c r="P1452">
        <v>16.9672984455378</v>
      </c>
      <c r="Q1452">
        <v>13.701872003638</v>
      </c>
      <c r="R1452">
        <v>21.075415226913599</v>
      </c>
      <c r="S1452">
        <v>27.764225868593599</v>
      </c>
      <c r="T1452">
        <v>22.057125424621201</v>
      </c>
      <c r="U1452">
        <v>6.6485929018273398</v>
      </c>
      <c r="V1452">
        <v>11.835102790609699</v>
      </c>
      <c r="W1452">
        <v>19.9221973358482</v>
      </c>
      <c r="X1452">
        <v>14.532602632043</v>
      </c>
      <c r="Y1452">
        <v>8.3769079949767402</v>
      </c>
      <c r="Z1452">
        <v>13.3873542050338</v>
      </c>
      <c r="AA1452">
        <v>21.7576583836405</v>
      </c>
      <c r="AB1452">
        <v>16.4437615578966</v>
      </c>
      <c r="AC1452">
        <v>4.1306034298550403</v>
      </c>
      <c r="AD1452">
        <v>7.5066090675142796</v>
      </c>
      <c r="AE1452">
        <v>15.604928350358501</v>
      </c>
      <c r="AF1452">
        <v>11.208792886430199</v>
      </c>
      <c r="AG1452">
        <v>5.2958250977715702</v>
      </c>
      <c r="AH1452">
        <v>9.5691925211001791</v>
      </c>
      <c r="AI1452">
        <v>16.6974403283123</v>
      </c>
      <c r="AJ1452">
        <v>13.428214070279299</v>
      </c>
      <c r="AK1452">
        <v>8.8535044677657808</v>
      </c>
      <c r="AL1452">
        <v>16.379063619413099</v>
      </c>
      <c r="AM1452">
        <v>23.418876881152499</v>
      </c>
      <c r="AN1452">
        <v>16.9204920920617</v>
      </c>
      <c r="AO1452">
        <v>6.0869037516855196</v>
      </c>
      <c r="AP1452">
        <v>11.9835015621212</v>
      </c>
      <c r="AQ1452">
        <v>20.6513491867019</v>
      </c>
      <c r="AR1452">
        <v>14.920735977829599</v>
      </c>
      <c r="AS1452">
        <v>5.85768380816618</v>
      </c>
      <c r="AT1452">
        <v>10.1426619725711</v>
      </c>
      <c r="AU1452">
        <v>17.6959357831498</v>
      </c>
      <c r="AV1452">
        <v>12.262582226548</v>
      </c>
      <c r="AW1452">
        <v>7.54510288286665</v>
      </c>
      <c r="AX1452">
        <v>13.6531353776787</v>
      </c>
      <c r="AY1452">
        <v>23.4709062272727</v>
      </c>
      <c r="AZ1452">
        <v>16.072800237358699</v>
      </c>
      <c r="BA1452">
        <v>7.4093509928415999</v>
      </c>
      <c r="BB1452">
        <v>11.645047830275301</v>
      </c>
      <c r="BC1452">
        <v>19.5352676290623</v>
      </c>
      <c r="BD1452">
        <v>14.4855030634283</v>
      </c>
      <c r="BE1452">
        <v>7.1782546311321198</v>
      </c>
      <c r="BF1452">
        <v>16.555014049175298</v>
      </c>
      <c r="BG1452">
        <v>30.9814139481716</v>
      </c>
      <c r="BH1452">
        <v>23.0817596578372</v>
      </c>
      <c r="BI1452">
        <v>5.1808651985437804</v>
      </c>
      <c r="BJ1452">
        <v>6.4510574153843097</v>
      </c>
      <c r="BK1452">
        <v>8.7868349776102406</v>
      </c>
      <c r="BL1452">
        <v>11.1985077565145</v>
      </c>
      <c r="BM1452">
        <v>10.4748138049247</v>
      </c>
      <c r="BN1452">
        <v>12.9409440222387</v>
      </c>
      <c r="BO1452">
        <v>15.2232394039452</v>
      </c>
      <c r="BP1452">
        <v>12.7571091866311</v>
      </c>
      <c r="BQ1452">
        <v>15.9537357142354</v>
      </c>
      <c r="BR1452">
        <v>19.189782864935701</v>
      </c>
      <c r="BS1452">
        <v>28.4708221031925</v>
      </c>
      <c r="BT1452">
        <v>25.234774952492199</v>
      </c>
      <c r="BU1452">
        <v>6.5576923188410499</v>
      </c>
      <c r="BV1452">
        <v>12.4529771841959</v>
      </c>
      <c r="BW1452">
        <v>23.255758137768701</v>
      </c>
      <c r="BX1452">
        <v>16.198646854726899</v>
      </c>
      <c r="BZ1452" t="s">
        <v>284</v>
      </c>
      <c r="CC1452">
        <v>6.5572727389008598</v>
      </c>
      <c r="CD1452">
        <v>10.152555365072001</v>
      </c>
      <c r="CE1452">
        <v>18.111744749565801</v>
      </c>
      <c r="CF1452">
        <v>14.1957342949568</v>
      </c>
      <c r="CG1452">
        <v>6.2973822365659702</v>
      </c>
      <c r="CH1452">
        <v>9.0817182254375499</v>
      </c>
      <c r="CI1452">
        <v>14.9427621396606</v>
      </c>
      <c r="CJ1452">
        <v>13.898774454201099</v>
      </c>
      <c r="CK1452">
        <v>7.6539062802580498</v>
      </c>
      <c r="CL1452">
        <v>11.6703030310883</v>
      </c>
      <c r="CM1452">
        <v>19.846366557902599</v>
      </c>
      <c r="CN1452">
        <v>15.165817836985999</v>
      </c>
      <c r="CO1452">
        <v>5.2816964264214699</v>
      </c>
      <c r="CP1452">
        <v>7.8777118968764901</v>
      </c>
      <c r="CQ1452">
        <v>9.9408188439456495</v>
      </c>
      <c r="CR1452">
        <v>7.5419377060366601</v>
      </c>
      <c r="CS1452">
        <v>5.7392457162922996</v>
      </c>
      <c r="CT1452">
        <v>12.528282813513901</v>
      </c>
      <c r="CU1452">
        <v>24.782361217888401</v>
      </c>
      <c r="CV1452">
        <v>18.6128724993122</v>
      </c>
      <c r="CW1452">
        <v>4.6742963810985803</v>
      </c>
      <c r="CX1452">
        <v>8.0731060118603306</v>
      </c>
      <c r="CY1452">
        <v>11.1883237111754</v>
      </c>
      <c r="CZ1452">
        <v>9.0254416898666303</v>
      </c>
      <c r="DA1452">
        <v>6.37848293315714</v>
      </c>
      <c r="DB1452">
        <v>8.5658447225972107</v>
      </c>
      <c r="DC1452">
        <v>9.0776523630824499</v>
      </c>
      <c r="DD1452">
        <v>7.4488086232939903</v>
      </c>
      <c r="DE1452">
        <v>14.6273555216123</v>
      </c>
      <c r="DF1452">
        <v>16.275131863591</v>
      </c>
      <c r="DG1452">
        <v>19.473589387824799</v>
      </c>
      <c r="DH1452">
        <v>17.825813045846001</v>
      </c>
      <c r="DI1452">
        <v>5.0652125751558499</v>
      </c>
      <c r="DJ1452">
        <v>9.3491949797678693</v>
      </c>
      <c r="DK1452">
        <v>13.083747764921601</v>
      </c>
      <c r="DL1452">
        <v>12.412369127610001</v>
      </c>
      <c r="DM1452">
        <v>6.2977587264087997</v>
      </c>
      <c r="DN1452">
        <v>9.5868113052392108</v>
      </c>
      <c r="DO1452">
        <v>14.109766241902699</v>
      </c>
      <c r="DP1452">
        <v>11.156143293968199</v>
      </c>
      <c r="DQ1452">
        <v>12.8124650457549</v>
      </c>
      <c r="DR1452">
        <v>20.531851747591698</v>
      </c>
      <c r="DS1452">
        <v>25.8674292955439</v>
      </c>
      <c r="DT1452">
        <v>18.468644219481298</v>
      </c>
    </row>
    <row r="1453" spans="1:124" x14ac:dyDescent="0.35">
      <c r="A1453" s="19" t="str">
        <f t="shared" si="44"/>
        <v>Net Loan Growth (last 4 qtrs)--38898</v>
      </c>
      <c r="B1453" s="19" t="str">
        <f t="shared" si="45"/>
        <v>Net Loan Growth (last 4 qtrs)</v>
      </c>
      <c r="C1453">
        <v>21</v>
      </c>
      <c r="D1453" s="27">
        <v>38898</v>
      </c>
      <c r="E1453">
        <v>4.51</v>
      </c>
      <c r="F1453">
        <v>8.8800000000000008</v>
      </c>
      <c r="G1453">
        <v>12.9</v>
      </c>
      <c r="H1453">
        <v>14.0978481012658</v>
      </c>
      <c r="I1453">
        <v>2.81</v>
      </c>
      <c r="J1453">
        <v>8.1999999999999993</v>
      </c>
      <c r="K1453">
        <v>13.93</v>
      </c>
      <c r="L1453">
        <v>9.8191040843214807</v>
      </c>
      <c r="M1453">
        <v>2.5049999999999999</v>
      </c>
      <c r="N1453">
        <v>8.8000000000000007</v>
      </c>
      <c r="O1453">
        <v>17.3</v>
      </c>
      <c r="P1453">
        <v>13.4005082359566</v>
      </c>
      <c r="Q1453">
        <v>1.03</v>
      </c>
      <c r="R1453">
        <v>3.17</v>
      </c>
      <c r="S1453">
        <v>7.63</v>
      </c>
      <c r="T1453">
        <v>5.6891304347826104</v>
      </c>
      <c r="U1453">
        <v>2.16</v>
      </c>
      <c r="V1453">
        <v>7.43</v>
      </c>
      <c r="W1453">
        <v>13.49</v>
      </c>
      <c r="X1453">
        <v>9.0905515587530008</v>
      </c>
      <c r="Y1453">
        <v>2.73</v>
      </c>
      <c r="Z1453">
        <v>9.0250000000000004</v>
      </c>
      <c r="AA1453">
        <v>15.85</v>
      </c>
      <c r="AB1453">
        <v>16.5005128205128</v>
      </c>
      <c r="AC1453">
        <v>5.8949999999999996</v>
      </c>
      <c r="AD1453">
        <v>10.85</v>
      </c>
      <c r="AE1453">
        <v>14</v>
      </c>
      <c r="AF1453">
        <v>12.326631578947399</v>
      </c>
      <c r="AG1453">
        <v>5.35</v>
      </c>
      <c r="AH1453">
        <v>10.01</v>
      </c>
      <c r="AI1453">
        <v>17.11</v>
      </c>
      <c r="AJ1453">
        <v>15.689882352941201</v>
      </c>
      <c r="AK1453">
        <v>1.8</v>
      </c>
      <c r="AL1453">
        <v>6.1150000000000002</v>
      </c>
      <c r="AM1453">
        <v>12.375</v>
      </c>
      <c r="AN1453">
        <v>8.8562121212121205</v>
      </c>
      <c r="AO1453">
        <v>3.4849999999999999</v>
      </c>
      <c r="AP1453">
        <v>8.0150000000000006</v>
      </c>
      <c r="AQ1453">
        <v>13.115</v>
      </c>
      <c r="AR1453">
        <v>8.7595481927710797</v>
      </c>
      <c r="AS1453">
        <v>4.4349999999999996</v>
      </c>
      <c r="AT1453">
        <v>9.81</v>
      </c>
      <c r="AU1453">
        <v>16.555</v>
      </c>
      <c r="AV1453">
        <v>12.4001461377871</v>
      </c>
      <c r="AW1453">
        <v>1.38</v>
      </c>
      <c r="AX1453">
        <v>6.835</v>
      </c>
      <c r="AY1453">
        <v>12.2125</v>
      </c>
      <c r="AZ1453">
        <v>6.9967901234567904</v>
      </c>
      <c r="BA1453">
        <v>2.3525</v>
      </c>
      <c r="BB1453">
        <v>8.9049999999999994</v>
      </c>
      <c r="BC1453">
        <v>16.22</v>
      </c>
      <c r="BD1453">
        <v>10.414041095890401</v>
      </c>
      <c r="BE1453">
        <v>-3.84</v>
      </c>
      <c r="BF1453">
        <v>-0.93</v>
      </c>
      <c r="BG1453">
        <v>5.8550000000000004</v>
      </c>
      <c r="BH1453">
        <v>2.1685714285714299</v>
      </c>
      <c r="BI1453">
        <v>9.7100000000000009</v>
      </c>
      <c r="BJ1453">
        <v>12.025</v>
      </c>
      <c r="BK1453">
        <v>14.4975</v>
      </c>
      <c r="BL1453">
        <v>13.6983333333333</v>
      </c>
      <c r="BM1453">
        <v>7.62</v>
      </c>
      <c r="BN1453">
        <v>8.06</v>
      </c>
      <c r="BO1453">
        <v>16.399999999999999</v>
      </c>
      <c r="BP1453">
        <v>15.96</v>
      </c>
      <c r="BQ1453">
        <v>6.1275000000000004</v>
      </c>
      <c r="BR1453">
        <v>11.75</v>
      </c>
      <c r="BS1453">
        <v>19.637499999999999</v>
      </c>
      <c r="BT1453">
        <v>14.015000000000001</v>
      </c>
      <c r="BU1453">
        <v>0.3</v>
      </c>
      <c r="BV1453">
        <v>8.1</v>
      </c>
      <c r="BW1453">
        <v>13.49</v>
      </c>
      <c r="BX1453">
        <v>8</v>
      </c>
      <c r="BZ1453" t="s">
        <v>284</v>
      </c>
      <c r="CC1453">
        <v>0.74</v>
      </c>
      <c r="CD1453">
        <v>8.1</v>
      </c>
      <c r="CE1453">
        <v>13.49</v>
      </c>
      <c r="CF1453">
        <v>10.441652173913001</v>
      </c>
      <c r="CG1453">
        <v>2.7625000000000002</v>
      </c>
      <c r="CH1453">
        <v>6.0650000000000004</v>
      </c>
      <c r="CI1453">
        <v>12.4175</v>
      </c>
      <c r="CJ1453">
        <v>12.927142857142901</v>
      </c>
      <c r="CK1453">
        <v>4.99</v>
      </c>
      <c r="CL1453">
        <v>9.51</v>
      </c>
      <c r="CM1453">
        <v>14.2325</v>
      </c>
      <c r="CN1453">
        <v>12.864000000000001</v>
      </c>
      <c r="CO1453">
        <v>10.19</v>
      </c>
      <c r="CP1453">
        <v>15.17</v>
      </c>
      <c r="CQ1453">
        <v>16.9925</v>
      </c>
      <c r="CR1453">
        <v>14.19</v>
      </c>
      <c r="CS1453">
        <v>8.1724999999999994</v>
      </c>
      <c r="CT1453">
        <v>14.17</v>
      </c>
      <c r="CU1453">
        <v>18.78</v>
      </c>
      <c r="CV1453">
        <v>13.327500000000001</v>
      </c>
      <c r="CW1453">
        <v>7.5949999999999998</v>
      </c>
      <c r="CX1453">
        <v>10.795</v>
      </c>
      <c r="CY1453">
        <v>16.245000000000001</v>
      </c>
      <c r="CZ1453">
        <v>15.6291666666667</v>
      </c>
      <c r="DA1453">
        <v>7.72</v>
      </c>
      <c r="DB1453">
        <v>11.96</v>
      </c>
      <c r="DC1453">
        <v>12.01</v>
      </c>
      <c r="DD1453">
        <v>9.1666666666666696</v>
      </c>
      <c r="DE1453">
        <v>7.22</v>
      </c>
      <c r="DF1453">
        <v>9.7650000000000006</v>
      </c>
      <c r="DG1453">
        <v>18.82</v>
      </c>
      <c r="DH1453">
        <v>16.274999999999999</v>
      </c>
      <c r="DI1453">
        <v>7.6349999999999998</v>
      </c>
      <c r="DJ1453">
        <v>19.934999999999999</v>
      </c>
      <c r="DK1453">
        <v>24.857500000000002</v>
      </c>
      <c r="DL1453">
        <v>41.275714285714301</v>
      </c>
      <c r="DM1453">
        <v>3.13</v>
      </c>
      <c r="DN1453">
        <v>6.85</v>
      </c>
      <c r="DO1453">
        <v>14.095000000000001</v>
      </c>
      <c r="DP1453">
        <v>8.4454545454545507</v>
      </c>
      <c r="DQ1453">
        <v>5.39</v>
      </c>
      <c r="DR1453">
        <v>7.9950000000000001</v>
      </c>
      <c r="DS1453">
        <v>9.8350000000000009</v>
      </c>
      <c r="DT1453">
        <v>10.0383333333333</v>
      </c>
    </row>
    <row r="1454" spans="1:124" x14ac:dyDescent="0.35">
      <c r="A1454" s="19" t="str">
        <f t="shared" si="44"/>
        <v>Banks w/ Loan Growth (last 4 qtrs)--38898</v>
      </c>
      <c r="B1454" s="19" t="str">
        <f t="shared" si="45"/>
        <v>Banks w/ Loan Growth (last 4 qtrs)</v>
      </c>
      <c r="C1454">
        <v>22</v>
      </c>
      <c r="D1454" s="27">
        <v>38898</v>
      </c>
      <c r="F1454">
        <v>90</v>
      </c>
      <c r="J1454">
        <v>83.014048531289902</v>
      </c>
      <c r="N1454">
        <v>80.270197966827197</v>
      </c>
      <c r="R1454">
        <v>82.608695652173907</v>
      </c>
      <c r="V1454">
        <v>79.676674364896101</v>
      </c>
      <c r="Z1454">
        <v>82.278481012658204</v>
      </c>
      <c r="AD1454">
        <v>92.631578947368396</v>
      </c>
      <c r="AH1454">
        <v>88.3720930232558</v>
      </c>
      <c r="AI1454"/>
      <c r="AK1454"/>
      <c r="AL1454">
        <v>86.363636363636402</v>
      </c>
      <c r="AP1454">
        <v>85.7988165680473</v>
      </c>
      <c r="AT1454">
        <v>89.613034623217899</v>
      </c>
      <c r="AX1454">
        <v>83.734939759036095</v>
      </c>
      <c r="BB1454">
        <v>78.807947019867598</v>
      </c>
      <c r="BF1454">
        <v>44.4444444444444</v>
      </c>
      <c r="BJ1454">
        <v>85.714285714285694</v>
      </c>
      <c r="BN1454">
        <v>100</v>
      </c>
      <c r="BR1454">
        <v>75</v>
      </c>
      <c r="BV1454">
        <v>73.684210526315795</v>
      </c>
      <c r="BZ1454" t="s">
        <v>285</v>
      </c>
      <c r="CD1454">
        <v>74.193548387096797</v>
      </c>
      <c r="CH1454">
        <v>92.857142857142904</v>
      </c>
      <c r="CL1454">
        <v>100</v>
      </c>
      <c r="CP1454">
        <v>100</v>
      </c>
      <c r="CT1454">
        <v>100</v>
      </c>
      <c r="CX1454">
        <v>91.6666666666667</v>
      </c>
      <c r="DB1454">
        <v>100</v>
      </c>
      <c r="DF1454">
        <v>100</v>
      </c>
      <c r="DJ1454">
        <v>80</v>
      </c>
      <c r="DN1454">
        <v>81.818181818181799</v>
      </c>
      <c r="DR1454">
        <v>100</v>
      </c>
    </row>
    <row r="1455" spans="1:124" x14ac:dyDescent="0.35">
      <c r="A1455" s="19" t="str">
        <f t="shared" si="44"/>
        <v>Equity / Assets--38990</v>
      </c>
      <c r="B1455" s="19" t="str">
        <f t="shared" si="45"/>
        <v>Equity / Assets</v>
      </c>
      <c r="C1455">
        <v>1</v>
      </c>
      <c r="D1455" s="27">
        <v>38990</v>
      </c>
      <c r="E1455">
        <v>9.2019567096964998</v>
      </c>
      <c r="F1455">
        <v>10.2286140485039</v>
      </c>
      <c r="G1455">
        <v>11.655173431682501</v>
      </c>
      <c r="H1455">
        <v>11.7880431807988</v>
      </c>
      <c r="I1455">
        <v>8.6387366382306503</v>
      </c>
      <c r="J1455">
        <v>10.141417614845</v>
      </c>
      <c r="K1455">
        <v>12.0313963458416</v>
      </c>
      <c r="L1455">
        <v>10.893012631711899</v>
      </c>
      <c r="M1455">
        <v>8.5107441986221097</v>
      </c>
      <c r="N1455">
        <v>9.9792643514972603</v>
      </c>
      <c r="O1455">
        <v>12.6506366896212</v>
      </c>
      <c r="P1455">
        <v>11.6269266604926</v>
      </c>
      <c r="Q1455">
        <v>9.6421996932289904</v>
      </c>
      <c r="R1455">
        <v>10.7462499552501</v>
      </c>
      <c r="S1455">
        <v>11.7524987387848</v>
      </c>
      <c r="T1455">
        <v>11.3327973726492</v>
      </c>
      <c r="U1455">
        <v>8.4871076428112797</v>
      </c>
      <c r="V1455">
        <v>9.9790306308127708</v>
      </c>
      <c r="W1455">
        <v>11.8180863141896</v>
      </c>
      <c r="X1455">
        <v>10.7080862744531</v>
      </c>
      <c r="Y1455">
        <v>8.7655377951103102</v>
      </c>
      <c r="Z1455">
        <v>10.2868990307835</v>
      </c>
      <c r="AA1455">
        <v>11.5045584757118</v>
      </c>
      <c r="AB1455">
        <v>11.785114002989401</v>
      </c>
      <c r="AC1455">
        <v>8.4647496050808595</v>
      </c>
      <c r="AD1455">
        <v>9.82488698035238</v>
      </c>
      <c r="AE1455">
        <v>11.445177166029101</v>
      </c>
      <c r="AF1455">
        <v>10.333267867658501</v>
      </c>
      <c r="AG1455">
        <v>9.4863115232116009</v>
      </c>
      <c r="AH1455">
        <v>11.510138202360499</v>
      </c>
      <c r="AI1455">
        <v>15.3563626288138</v>
      </c>
      <c r="AJ1455">
        <v>12.947269929265801</v>
      </c>
      <c r="AK1455">
        <v>8.3276521759582902</v>
      </c>
      <c r="AL1455">
        <v>9.8067540089891096</v>
      </c>
      <c r="AM1455">
        <v>11.593264942469199</v>
      </c>
      <c r="AN1455">
        <v>10.659297730316499</v>
      </c>
      <c r="AO1455">
        <v>8.8598754238791901</v>
      </c>
      <c r="AP1455">
        <v>10.373986129118</v>
      </c>
      <c r="AQ1455">
        <v>12.7492983525794</v>
      </c>
      <c r="AR1455">
        <v>11.073795580917899</v>
      </c>
      <c r="AS1455">
        <v>8.3997390836305303</v>
      </c>
      <c r="AT1455">
        <v>9.6598539631181701</v>
      </c>
      <c r="AU1455">
        <v>11.326284821365199</v>
      </c>
      <c r="AV1455">
        <v>10.255990427757901</v>
      </c>
      <c r="AW1455">
        <v>8.1254423213021898</v>
      </c>
      <c r="AX1455">
        <v>9.7465135988905196</v>
      </c>
      <c r="AY1455">
        <v>11.3599871547848</v>
      </c>
      <c r="AZ1455">
        <v>10.591005145360599</v>
      </c>
      <c r="BA1455">
        <v>8.83221864285753</v>
      </c>
      <c r="BB1455">
        <v>10.0173063218976</v>
      </c>
      <c r="BC1455">
        <v>12.5600755235153</v>
      </c>
      <c r="BD1455">
        <v>11.3827686625126</v>
      </c>
      <c r="BE1455">
        <v>9.0332778306533594</v>
      </c>
      <c r="BF1455">
        <v>11.323861678091401</v>
      </c>
      <c r="BG1455">
        <v>15.326375799425501</v>
      </c>
      <c r="BH1455">
        <v>13.7975561904216</v>
      </c>
      <c r="BI1455">
        <v>8.9046165335859602</v>
      </c>
      <c r="BJ1455">
        <v>11.441664176198399</v>
      </c>
      <c r="BK1455">
        <v>13.9832679383683</v>
      </c>
      <c r="BL1455">
        <v>16.510654959485201</v>
      </c>
      <c r="BM1455">
        <v>7.8550572595152497</v>
      </c>
      <c r="BN1455">
        <v>8.6715680024126094</v>
      </c>
      <c r="BO1455">
        <v>9.8909835685891494</v>
      </c>
      <c r="BP1455">
        <v>9.0744728256917906</v>
      </c>
      <c r="BQ1455">
        <v>8.3417907095742603</v>
      </c>
      <c r="BR1455">
        <v>10.887972312547999</v>
      </c>
      <c r="BS1455">
        <v>13.6501222550101</v>
      </c>
      <c r="BT1455">
        <v>11.1039406520364</v>
      </c>
      <c r="BU1455">
        <v>8.0157379930806805</v>
      </c>
      <c r="BV1455">
        <v>9.46432140715571</v>
      </c>
      <c r="BW1455">
        <v>11.492394879568099</v>
      </c>
      <c r="BX1455">
        <v>9.8296224364464209</v>
      </c>
      <c r="BZ1455" t="s">
        <v>284</v>
      </c>
      <c r="CC1455">
        <v>8.5378157378317194</v>
      </c>
      <c r="CD1455">
        <v>9.8611782488956194</v>
      </c>
      <c r="CE1455">
        <v>11.594056819176499</v>
      </c>
      <c r="CF1455">
        <v>11.1540713716848</v>
      </c>
      <c r="CG1455">
        <v>8.81908263447046</v>
      </c>
      <c r="CH1455">
        <v>9.6992026040409201</v>
      </c>
      <c r="CI1455">
        <v>11.814287536114399</v>
      </c>
      <c r="CJ1455">
        <v>10.5143759034921</v>
      </c>
      <c r="CK1455">
        <v>8.2806051563816307</v>
      </c>
      <c r="CL1455">
        <v>10.203174715759699</v>
      </c>
      <c r="CM1455">
        <v>11.8778066846968</v>
      </c>
      <c r="CN1455">
        <v>10.3939430882191</v>
      </c>
      <c r="CO1455">
        <v>8.6123065231337605</v>
      </c>
      <c r="CP1455">
        <v>9.1260877784850898</v>
      </c>
      <c r="CQ1455">
        <v>9.7693631259208793</v>
      </c>
      <c r="CR1455">
        <v>9.4909885659139892</v>
      </c>
      <c r="CS1455">
        <v>8.5713738725176398</v>
      </c>
      <c r="CT1455">
        <v>10.3477375903467</v>
      </c>
      <c r="CU1455">
        <v>14.999638757534299</v>
      </c>
      <c r="CV1455">
        <v>12.9948970694082</v>
      </c>
      <c r="CW1455">
        <v>8.2232534854409405</v>
      </c>
      <c r="CX1455">
        <v>8.9329912439300596</v>
      </c>
      <c r="CY1455">
        <v>10.0700468882116</v>
      </c>
      <c r="CZ1455">
        <v>9.3728136181421497</v>
      </c>
      <c r="DA1455">
        <v>8.4849359829164399</v>
      </c>
      <c r="DB1455">
        <v>8.9245950763348905</v>
      </c>
      <c r="DC1455">
        <v>9.0156656214838993</v>
      </c>
      <c r="DD1455">
        <v>8.69220271082194</v>
      </c>
      <c r="DE1455">
        <v>11.1765146198726</v>
      </c>
      <c r="DF1455">
        <v>13.6266578390583</v>
      </c>
      <c r="DG1455">
        <v>17.2853001318853</v>
      </c>
      <c r="DH1455">
        <v>14.8351569126995</v>
      </c>
      <c r="DI1455">
        <v>9.2267799041706091</v>
      </c>
      <c r="DJ1455">
        <v>12.5505217925107</v>
      </c>
      <c r="DK1455">
        <v>16.656452520910499</v>
      </c>
      <c r="DL1455">
        <v>14.726528778956199</v>
      </c>
      <c r="DM1455">
        <v>10.1198615459947</v>
      </c>
      <c r="DN1455">
        <v>10.975021699296001</v>
      </c>
      <c r="DO1455">
        <v>12.310220102456</v>
      </c>
      <c r="DP1455">
        <v>11.4764493273253</v>
      </c>
      <c r="DQ1455">
        <v>10.621247694026399</v>
      </c>
      <c r="DR1455">
        <v>11.1587054008235</v>
      </c>
      <c r="DS1455">
        <v>12.857522752043501</v>
      </c>
      <c r="DT1455">
        <v>11.519856309584499</v>
      </c>
    </row>
    <row r="1456" spans="1:124" x14ac:dyDescent="0.35">
      <c r="A1456" s="19" t="str">
        <f t="shared" si="44"/>
        <v>Total Risk Based Capital Ratio--38990</v>
      </c>
      <c r="B1456" s="19" t="str">
        <f t="shared" si="45"/>
        <v>Total Risk Based Capital Ratio</v>
      </c>
      <c r="C1456">
        <v>2</v>
      </c>
      <c r="D1456" s="27">
        <v>38990</v>
      </c>
      <c r="E1456">
        <v>12.36</v>
      </c>
      <c r="F1456">
        <v>14.515000000000001</v>
      </c>
      <c r="G1456">
        <v>16.809999999999999</v>
      </c>
      <c r="H1456">
        <v>18.028874999999999</v>
      </c>
      <c r="I1456">
        <v>11.7775</v>
      </c>
      <c r="J1456">
        <v>13.95</v>
      </c>
      <c r="K1456">
        <v>17.59</v>
      </c>
      <c r="L1456">
        <v>15.5729634464752</v>
      </c>
      <c r="M1456">
        <v>11.97</v>
      </c>
      <c r="N1456">
        <v>14.46</v>
      </c>
      <c r="O1456">
        <v>19.395</v>
      </c>
      <c r="P1456">
        <v>17.846894095081499</v>
      </c>
      <c r="Q1456">
        <v>14.49</v>
      </c>
      <c r="R1456">
        <v>15.34</v>
      </c>
      <c r="S1456">
        <v>18.965</v>
      </c>
      <c r="T1456">
        <v>17.5539130434783</v>
      </c>
      <c r="U1456">
        <v>11.605</v>
      </c>
      <c r="V1456">
        <v>13.44</v>
      </c>
      <c r="W1456">
        <v>16.61</v>
      </c>
      <c r="X1456">
        <v>15.0600947867299</v>
      </c>
      <c r="Y1456">
        <v>12.102499999999999</v>
      </c>
      <c r="Z1456">
        <v>14.255000000000001</v>
      </c>
      <c r="AA1456">
        <v>17.829999999999998</v>
      </c>
      <c r="AB1456">
        <v>18.060749999999999</v>
      </c>
      <c r="AC1456">
        <v>10.935</v>
      </c>
      <c r="AD1456">
        <v>12.94</v>
      </c>
      <c r="AE1456">
        <v>16.585000000000001</v>
      </c>
      <c r="AF1456">
        <v>14.975052631579</v>
      </c>
      <c r="AG1456">
        <v>12.34</v>
      </c>
      <c r="AH1456">
        <v>16.23</v>
      </c>
      <c r="AI1456">
        <v>21.98</v>
      </c>
      <c r="AJ1456">
        <v>18.3772941176471</v>
      </c>
      <c r="AK1456">
        <v>12.35</v>
      </c>
      <c r="AL1456">
        <v>14.52</v>
      </c>
      <c r="AM1456">
        <v>18.77</v>
      </c>
      <c r="AN1456">
        <v>16.0275757575758</v>
      </c>
      <c r="AO1456">
        <v>11.945</v>
      </c>
      <c r="AP1456">
        <v>14.77</v>
      </c>
      <c r="AQ1456">
        <v>18.934999999999999</v>
      </c>
      <c r="AR1456">
        <v>16.228491124260401</v>
      </c>
      <c r="AS1456">
        <v>11.2675</v>
      </c>
      <c r="AT1456">
        <v>12.775</v>
      </c>
      <c r="AU1456">
        <v>15.455</v>
      </c>
      <c r="AV1456">
        <v>14.0324572649573</v>
      </c>
      <c r="AW1456">
        <v>12.26</v>
      </c>
      <c r="AX1456">
        <v>14.85</v>
      </c>
      <c r="AY1456">
        <v>17.920000000000002</v>
      </c>
      <c r="AZ1456">
        <v>16.3009202453988</v>
      </c>
      <c r="BA1456">
        <v>11.53</v>
      </c>
      <c r="BB1456">
        <v>13.44</v>
      </c>
      <c r="BC1456">
        <v>16.3</v>
      </c>
      <c r="BD1456">
        <v>15.4941726618705</v>
      </c>
      <c r="BE1456">
        <v>13.33</v>
      </c>
      <c r="BF1456">
        <v>15.24</v>
      </c>
      <c r="BG1456">
        <v>22.295000000000002</v>
      </c>
      <c r="BH1456">
        <v>25.851025641025601</v>
      </c>
      <c r="BI1456">
        <v>11.78</v>
      </c>
      <c r="BJ1456">
        <v>12.59</v>
      </c>
      <c r="BK1456">
        <v>17.004999999999999</v>
      </c>
      <c r="BL1456">
        <v>22.69</v>
      </c>
      <c r="BM1456">
        <v>10.715</v>
      </c>
      <c r="BN1456">
        <v>12.355</v>
      </c>
      <c r="BO1456">
        <v>14.057499999999999</v>
      </c>
      <c r="BP1456">
        <v>12.4175</v>
      </c>
      <c r="BQ1456">
        <v>11.435</v>
      </c>
      <c r="BR1456">
        <v>15.115</v>
      </c>
      <c r="BS1456">
        <v>19.364999999999998</v>
      </c>
      <c r="BT1456">
        <v>15.685</v>
      </c>
      <c r="BU1456">
        <v>12.015000000000001</v>
      </c>
      <c r="BV1456">
        <v>13.32</v>
      </c>
      <c r="BW1456">
        <v>17.204999999999998</v>
      </c>
      <c r="BX1456">
        <v>15.294210526315799</v>
      </c>
      <c r="BZ1456" t="s">
        <v>284</v>
      </c>
      <c r="CC1456">
        <v>11.025</v>
      </c>
      <c r="CD1456">
        <v>12.95</v>
      </c>
      <c r="CE1456">
        <v>15.51</v>
      </c>
      <c r="CF1456">
        <v>14.856393442622901</v>
      </c>
      <c r="CG1456">
        <v>11.53</v>
      </c>
      <c r="CH1456">
        <v>13.414999999999999</v>
      </c>
      <c r="CI1456">
        <v>14.3775</v>
      </c>
      <c r="CJ1456">
        <v>14.4507142857143</v>
      </c>
      <c r="CK1456">
        <v>11.7325</v>
      </c>
      <c r="CL1456">
        <v>13.445</v>
      </c>
      <c r="CM1456">
        <v>16.78</v>
      </c>
      <c r="CN1456">
        <v>14.948</v>
      </c>
      <c r="CO1456">
        <v>10.682499999999999</v>
      </c>
      <c r="CP1456">
        <v>11.285</v>
      </c>
      <c r="CQ1456">
        <v>12.2475</v>
      </c>
      <c r="CR1456">
        <v>11.8683333333333</v>
      </c>
      <c r="CS1456">
        <v>11.362500000000001</v>
      </c>
      <c r="CT1456">
        <v>12.705</v>
      </c>
      <c r="CU1456">
        <v>22.164999999999999</v>
      </c>
      <c r="CV1456">
        <v>20.40625</v>
      </c>
      <c r="CW1456">
        <v>10.9</v>
      </c>
      <c r="CX1456">
        <v>12.2</v>
      </c>
      <c r="CY1456">
        <v>14.015000000000001</v>
      </c>
      <c r="CZ1456">
        <v>13.0933333333333</v>
      </c>
      <c r="DA1456">
        <v>11.13</v>
      </c>
      <c r="DB1456">
        <v>11.28</v>
      </c>
      <c r="DC1456">
        <v>11.324999999999999</v>
      </c>
      <c r="DD1456">
        <v>11.21</v>
      </c>
      <c r="DE1456">
        <v>16</v>
      </c>
      <c r="DF1456">
        <v>18.64</v>
      </c>
      <c r="DG1456">
        <v>21.44</v>
      </c>
      <c r="DH1456">
        <v>18.8</v>
      </c>
      <c r="DI1456">
        <v>11.81</v>
      </c>
      <c r="DJ1456">
        <v>15.68</v>
      </c>
      <c r="DK1456">
        <v>26.725000000000001</v>
      </c>
      <c r="DL1456">
        <v>18.765999999999998</v>
      </c>
      <c r="DM1456">
        <v>12.574999999999999</v>
      </c>
      <c r="DN1456">
        <v>14.05</v>
      </c>
      <c r="DO1456">
        <v>17.515000000000001</v>
      </c>
      <c r="DP1456">
        <v>15.5754545454545</v>
      </c>
      <c r="DQ1456">
        <v>14.4375</v>
      </c>
      <c r="DR1456">
        <v>16.454999999999998</v>
      </c>
      <c r="DS1456">
        <v>18.862500000000001</v>
      </c>
      <c r="DT1456">
        <v>16.555</v>
      </c>
    </row>
    <row r="1457" spans="1:124" x14ac:dyDescent="0.35">
      <c r="A1457" s="19" t="str">
        <f t="shared" si="44"/>
        <v>Tier 1 Leverage Ratio--38990</v>
      </c>
      <c r="B1457" s="19" t="str">
        <f t="shared" si="45"/>
        <v>Tier 1 Leverage Ratio</v>
      </c>
      <c r="C1457">
        <v>3</v>
      </c>
      <c r="D1457" s="27">
        <v>38990</v>
      </c>
      <c r="E1457">
        <v>8.9499999999999993</v>
      </c>
      <c r="F1457">
        <v>10.195</v>
      </c>
      <c r="G1457">
        <v>11.092499999999999</v>
      </c>
      <c r="H1457">
        <v>11.737500000000001</v>
      </c>
      <c r="I1457">
        <v>8.5399999999999991</v>
      </c>
      <c r="J1457">
        <v>9.8699999999999992</v>
      </c>
      <c r="K1457">
        <v>11.782500000000001</v>
      </c>
      <c r="L1457">
        <v>10.761279373368099</v>
      </c>
      <c r="M1457">
        <v>8.42</v>
      </c>
      <c r="N1457">
        <v>9.73</v>
      </c>
      <c r="O1457">
        <v>12.24</v>
      </c>
      <c r="P1457">
        <v>11.4934278668311</v>
      </c>
      <c r="Q1457">
        <v>9.5399999999999991</v>
      </c>
      <c r="R1457">
        <v>10.55</v>
      </c>
      <c r="S1457">
        <v>11.82</v>
      </c>
      <c r="T1457">
        <v>11.369565217391299</v>
      </c>
      <c r="U1457">
        <v>8.5024999999999995</v>
      </c>
      <c r="V1457">
        <v>9.7650000000000006</v>
      </c>
      <c r="W1457">
        <v>11.487500000000001</v>
      </c>
      <c r="X1457">
        <v>10.5254265402844</v>
      </c>
      <c r="Y1457">
        <v>8.7025000000000006</v>
      </c>
      <c r="Z1457">
        <v>10.135</v>
      </c>
      <c r="AA1457">
        <v>11.637499999999999</v>
      </c>
      <c r="AB1457">
        <v>12.108124999999999</v>
      </c>
      <c r="AC1457">
        <v>8.06</v>
      </c>
      <c r="AD1457">
        <v>9.44</v>
      </c>
      <c r="AE1457">
        <v>11.33</v>
      </c>
      <c r="AF1457">
        <v>10.162421052631601</v>
      </c>
      <c r="AG1457">
        <v>9.35</v>
      </c>
      <c r="AH1457">
        <v>11.31</v>
      </c>
      <c r="AI1457">
        <v>15</v>
      </c>
      <c r="AJ1457">
        <v>12.8370588235294</v>
      </c>
      <c r="AK1457">
        <v>8.3725000000000005</v>
      </c>
      <c r="AL1457">
        <v>9.65</v>
      </c>
      <c r="AM1457">
        <v>11.615</v>
      </c>
      <c r="AN1457">
        <v>10.6566666666667</v>
      </c>
      <c r="AO1457">
        <v>8.6724999999999994</v>
      </c>
      <c r="AP1457">
        <v>10.25</v>
      </c>
      <c r="AQ1457">
        <v>12.654999999999999</v>
      </c>
      <c r="AR1457">
        <v>11.0262130177515</v>
      </c>
      <c r="AS1457">
        <v>8.41</v>
      </c>
      <c r="AT1457">
        <v>9.41</v>
      </c>
      <c r="AU1457">
        <v>11.055</v>
      </c>
      <c r="AV1457">
        <v>10.094572649572701</v>
      </c>
      <c r="AW1457">
        <v>8.25</v>
      </c>
      <c r="AX1457">
        <v>9.59</v>
      </c>
      <c r="AY1457">
        <v>11.22</v>
      </c>
      <c r="AZ1457">
        <v>10.471717791411001</v>
      </c>
      <c r="BA1457">
        <v>8.83</v>
      </c>
      <c r="BB1457">
        <v>9.7799999999999994</v>
      </c>
      <c r="BC1457">
        <v>11.64</v>
      </c>
      <c r="BD1457">
        <v>11.131942446043199</v>
      </c>
      <c r="BE1457">
        <v>9.0950000000000006</v>
      </c>
      <c r="BF1457">
        <v>10.73</v>
      </c>
      <c r="BG1457">
        <v>14.505000000000001</v>
      </c>
      <c r="BH1457">
        <v>13.479743589743601</v>
      </c>
      <c r="BI1457">
        <v>8.3949999999999996</v>
      </c>
      <c r="BJ1457">
        <v>8.65</v>
      </c>
      <c r="BK1457">
        <v>14.1</v>
      </c>
      <c r="BL1457">
        <v>16.677142857142901</v>
      </c>
      <c r="BM1457">
        <v>8.0474999999999994</v>
      </c>
      <c r="BN1457">
        <v>8.93</v>
      </c>
      <c r="BO1457">
        <v>9.89</v>
      </c>
      <c r="BP1457">
        <v>9.0075000000000003</v>
      </c>
      <c r="BQ1457">
        <v>8.4350000000000005</v>
      </c>
      <c r="BR1457">
        <v>11.005000000000001</v>
      </c>
      <c r="BS1457">
        <v>13.7675</v>
      </c>
      <c r="BT1457">
        <v>11.1975</v>
      </c>
      <c r="BU1457">
        <v>8.0299999999999994</v>
      </c>
      <c r="BV1457">
        <v>9.5</v>
      </c>
      <c r="BW1457">
        <v>11.07</v>
      </c>
      <c r="BX1457">
        <v>9.7647368421052594</v>
      </c>
      <c r="BZ1457" t="s">
        <v>284</v>
      </c>
      <c r="CC1457">
        <v>8.68</v>
      </c>
      <c r="CD1457">
        <v>9.7449999999999992</v>
      </c>
      <c r="CE1457">
        <v>11.115</v>
      </c>
      <c r="CF1457">
        <v>11.11</v>
      </c>
      <c r="CG1457">
        <v>8.8049999999999997</v>
      </c>
      <c r="CH1457">
        <v>9.7249999999999996</v>
      </c>
      <c r="CI1457">
        <v>11.154999999999999</v>
      </c>
      <c r="CJ1457">
        <v>10.172857142857101</v>
      </c>
      <c r="CK1457">
        <v>8.3450000000000006</v>
      </c>
      <c r="CL1457">
        <v>10.185</v>
      </c>
      <c r="CM1457">
        <v>11.7775</v>
      </c>
      <c r="CN1457">
        <v>10.281000000000001</v>
      </c>
      <c r="CO1457">
        <v>8.1325000000000003</v>
      </c>
      <c r="CP1457">
        <v>8.84</v>
      </c>
      <c r="CQ1457">
        <v>9.3975000000000009</v>
      </c>
      <c r="CR1457">
        <v>9.2483333333333295</v>
      </c>
      <c r="CS1457">
        <v>8.2225000000000001</v>
      </c>
      <c r="CT1457">
        <v>9.01</v>
      </c>
      <c r="CU1457">
        <v>15.125</v>
      </c>
      <c r="CV1457">
        <v>12.685</v>
      </c>
      <c r="CW1457">
        <v>8.2850000000000001</v>
      </c>
      <c r="CX1457">
        <v>8.5749999999999993</v>
      </c>
      <c r="CY1457">
        <v>9.11</v>
      </c>
      <c r="CZ1457">
        <v>9.1150000000000002</v>
      </c>
      <c r="DA1457">
        <v>8.64</v>
      </c>
      <c r="DB1457">
        <v>9.15</v>
      </c>
      <c r="DC1457">
        <v>9.1549999999999994</v>
      </c>
      <c r="DD1457">
        <v>8.8133333333333308</v>
      </c>
      <c r="DE1457">
        <v>11.6</v>
      </c>
      <c r="DF1457">
        <v>13.565</v>
      </c>
      <c r="DG1457">
        <v>16.61</v>
      </c>
      <c r="DH1457">
        <v>14.645</v>
      </c>
      <c r="DI1457">
        <v>9.27</v>
      </c>
      <c r="DJ1457">
        <v>11.21</v>
      </c>
      <c r="DK1457">
        <v>16.53</v>
      </c>
      <c r="DL1457">
        <v>14.489333333333301</v>
      </c>
      <c r="DM1457">
        <v>9.375</v>
      </c>
      <c r="DN1457">
        <v>11.04</v>
      </c>
      <c r="DO1457">
        <v>11.994999999999999</v>
      </c>
      <c r="DP1457">
        <v>11.2963636363636</v>
      </c>
      <c r="DQ1457">
        <v>9.8049999999999997</v>
      </c>
      <c r="DR1457">
        <v>10.76</v>
      </c>
      <c r="DS1457">
        <v>12.6075</v>
      </c>
      <c r="DT1457">
        <v>11.1816666666667</v>
      </c>
    </row>
    <row r="1458" spans="1:124" x14ac:dyDescent="0.35">
      <c r="A1458" s="19" t="str">
        <f t="shared" si="44"/>
        <v>ALLL / Nonaccrual Loans--38990</v>
      </c>
      <c r="B1458" s="19" t="str">
        <f t="shared" si="45"/>
        <v>ALLL / Nonaccrual Loans</v>
      </c>
      <c r="C1458">
        <v>4</v>
      </c>
      <c r="D1458" s="27">
        <v>38990</v>
      </c>
      <c r="E1458">
        <v>133.71330031835899</v>
      </c>
      <c r="F1458">
        <v>298.95833333333297</v>
      </c>
      <c r="G1458">
        <v>829.73456790123498</v>
      </c>
      <c r="H1458">
        <v>12994.1904398607</v>
      </c>
      <c r="I1458">
        <v>112.377317707454</v>
      </c>
      <c r="J1458">
        <v>234.61538461538501</v>
      </c>
      <c r="K1458">
        <v>711.88712522045898</v>
      </c>
      <c r="L1458">
        <v>1127.9241931920001</v>
      </c>
      <c r="M1458">
        <v>135.051374299164</v>
      </c>
      <c r="N1458">
        <v>300</v>
      </c>
      <c r="O1458">
        <v>818.48072249226698</v>
      </c>
      <c r="P1458">
        <v>1135.7865965215601</v>
      </c>
      <c r="Q1458">
        <v>145.67241046053999</v>
      </c>
      <c r="R1458">
        <v>278.19587368845799</v>
      </c>
      <c r="S1458">
        <v>771.46111266598302</v>
      </c>
      <c r="T1458">
        <v>1289.1282358861399</v>
      </c>
      <c r="U1458">
        <v>106.51595496338599</v>
      </c>
      <c r="V1458">
        <v>208.085763904939</v>
      </c>
      <c r="W1458">
        <v>649.54879679144403</v>
      </c>
      <c r="X1458">
        <v>858.52836783144198</v>
      </c>
      <c r="Y1458">
        <v>129.41176470588201</v>
      </c>
      <c r="Z1458">
        <v>313.461538461538</v>
      </c>
      <c r="AA1458">
        <v>963.63636363636397</v>
      </c>
      <c r="AB1458">
        <v>13614.957017168001</v>
      </c>
      <c r="AC1458">
        <v>155.952040290734</v>
      </c>
      <c r="AD1458">
        <v>315.66959360268402</v>
      </c>
      <c r="AE1458">
        <v>901.402070750647</v>
      </c>
      <c r="AF1458">
        <v>2198.47481497425</v>
      </c>
      <c r="AG1458">
        <v>154.57161125319701</v>
      </c>
      <c r="AH1458">
        <v>438.72845831392601</v>
      </c>
      <c r="AI1458">
        <v>946.66519837171199</v>
      </c>
      <c r="AJ1458">
        <v>2073.97657240443</v>
      </c>
      <c r="AK1458">
        <v>83.946753721736798</v>
      </c>
      <c r="AL1458">
        <v>156.405861593574</v>
      </c>
      <c r="AM1458">
        <v>429.15306890925098</v>
      </c>
      <c r="AN1458">
        <v>556.59185694373298</v>
      </c>
      <c r="AO1458">
        <v>119.10284148957</v>
      </c>
      <c r="AP1458">
        <v>254.93968907540801</v>
      </c>
      <c r="AQ1458">
        <v>708.57142857142799</v>
      </c>
      <c r="AR1458">
        <v>1259.0808793318099</v>
      </c>
      <c r="AS1458">
        <v>111.32629645549</v>
      </c>
      <c r="AT1458">
        <v>230.42291950886801</v>
      </c>
      <c r="AU1458">
        <v>665.07181742896296</v>
      </c>
      <c r="AV1458">
        <v>1128.29765705351</v>
      </c>
      <c r="AW1458">
        <v>100.996253994027</v>
      </c>
      <c r="AX1458">
        <v>236.84485217365699</v>
      </c>
      <c r="AY1458">
        <v>805.36763823917499</v>
      </c>
      <c r="AZ1458">
        <v>1094.37618313085</v>
      </c>
      <c r="BA1458">
        <v>106.00930082073</v>
      </c>
      <c r="BB1458">
        <v>204.231075146108</v>
      </c>
      <c r="BC1458">
        <v>784.14543997149997</v>
      </c>
      <c r="BD1458">
        <v>1259.82726529917</v>
      </c>
      <c r="BE1458">
        <v>108.474385014669</v>
      </c>
      <c r="BF1458">
        <v>213.935230618253</v>
      </c>
      <c r="BG1458">
        <v>1405.5634469697</v>
      </c>
      <c r="BH1458">
        <v>2487.8472575024198</v>
      </c>
      <c r="BI1458">
        <v>318.43445541520299</v>
      </c>
      <c r="BJ1458">
        <v>464.21585196585397</v>
      </c>
      <c r="BK1458">
        <v>2634.0047393364898</v>
      </c>
      <c r="BL1458">
        <v>1707.02179677244</v>
      </c>
      <c r="BM1458">
        <v>269.388473079709</v>
      </c>
      <c r="BN1458">
        <v>293.46049046321502</v>
      </c>
      <c r="BO1458">
        <v>524.50802300938506</v>
      </c>
      <c r="BP1458">
        <v>431.44416723832398</v>
      </c>
      <c r="BQ1458">
        <v>97.022463440373897</v>
      </c>
      <c r="BR1458">
        <v>3561.4478114478102</v>
      </c>
      <c r="BS1458">
        <v>21483.333333333299</v>
      </c>
      <c r="BT1458">
        <v>18018.907985325899</v>
      </c>
      <c r="BU1458">
        <v>97.5</v>
      </c>
      <c r="BV1458">
        <v>181.26888217522699</v>
      </c>
      <c r="BW1458">
        <v>508.83977900552497</v>
      </c>
      <c r="BX1458">
        <v>644.27876964928203</v>
      </c>
      <c r="BZ1458" t="s">
        <v>284</v>
      </c>
      <c r="CC1458">
        <v>94.762351469668502</v>
      </c>
      <c r="CD1458">
        <v>184.730538922156</v>
      </c>
      <c r="CE1458">
        <v>557.77639296187704</v>
      </c>
      <c r="CF1458">
        <v>1062.7121222063099</v>
      </c>
      <c r="CG1458">
        <v>86.987951807228896</v>
      </c>
      <c r="CH1458">
        <v>122.39234449760799</v>
      </c>
      <c r="CI1458">
        <v>230.42291950886801</v>
      </c>
      <c r="CJ1458">
        <v>528.31663547171695</v>
      </c>
      <c r="CK1458">
        <v>108.636748518205</v>
      </c>
      <c r="CL1458">
        <v>263.585916570991</v>
      </c>
      <c r="CM1458">
        <v>2705.1282051282101</v>
      </c>
      <c r="CN1458">
        <v>1943.74563861399</v>
      </c>
      <c r="CO1458">
        <v>1304.22058095395</v>
      </c>
      <c r="CP1458">
        <v>4833.8062622309199</v>
      </c>
      <c r="CQ1458">
        <v>9225.9740259740302</v>
      </c>
      <c r="CR1458">
        <v>5696.3883446970603</v>
      </c>
      <c r="CS1458">
        <v>634.07181099384195</v>
      </c>
      <c r="CT1458">
        <v>789.88832398422801</v>
      </c>
      <c r="CU1458">
        <v>831.98362985577398</v>
      </c>
      <c r="CV1458">
        <v>676.16711686538804</v>
      </c>
      <c r="CW1458">
        <v>222.609762657164</v>
      </c>
      <c r="CX1458">
        <v>349.87679228128599</v>
      </c>
      <c r="CY1458">
        <v>3475.4836874051598</v>
      </c>
      <c r="CZ1458">
        <v>4293.6476566562296</v>
      </c>
      <c r="DA1458">
        <v>68.464003638919905</v>
      </c>
      <c r="DB1458">
        <v>115.81689616672899</v>
      </c>
      <c r="DC1458">
        <v>525.78924278535101</v>
      </c>
      <c r="DD1458">
        <v>357.56319889393802</v>
      </c>
      <c r="DE1458">
        <v>1093.43763821318</v>
      </c>
      <c r="DF1458">
        <v>2086.1012826183101</v>
      </c>
      <c r="DG1458">
        <v>3078.7649270234401</v>
      </c>
      <c r="DH1458">
        <v>2086.1012826183101</v>
      </c>
      <c r="DI1458">
        <v>131.44503463881301</v>
      </c>
      <c r="DJ1458">
        <v>501.63816955779799</v>
      </c>
      <c r="DK1458">
        <v>763.17321614636205</v>
      </c>
      <c r="DL1458">
        <v>956.24109098173096</v>
      </c>
      <c r="DM1458">
        <v>70.359281437125802</v>
      </c>
      <c r="DN1458">
        <v>107.424960505529</v>
      </c>
      <c r="DO1458">
        <v>149.24471299093699</v>
      </c>
      <c r="DP1458">
        <v>1567.84158247356</v>
      </c>
      <c r="DQ1458">
        <v>77.806496800619598</v>
      </c>
      <c r="DR1458">
        <v>134.07765237624</v>
      </c>
      <c r="DS1458">
        <v>317.79617404648798</v>
      </c>
      <c r="DT1458">
        <v>340.64635194075299</v>
      </c>
    </row>
    <row r="1459" spans="1:124" x14ac:dyDescent="0.35">
      <c r="A1459" s="19" t="str">
        <f t="shared" si="44"/>
        <v>[NCL + OREO] / [Total Loans + OREO]--38990</v>
      </c>
      <c r="B1459" s="19" t="str">
        <f t="shared" si="45"/>
        <v>[NCL + OREO] / [Total Loans + OREO]</v>
      </c>
      <c r="C1459">
        <v>5</v>
      </c>
      <c r="D1459" s="27">
        <v>38990</v>
      </c>
      <c r="E1459">
        <v>0.34582153811276301</v>
      </c>
      <c r="F1459">
        <v>0.83413715613013895</v>
      </c>
      <c r="G1459">
        <v>1.6354174376931601</v>
      </c>
      <c r="H1459">
        <v>1.11470836237337</v>
      </c>
      <c r="I1459">
        <v>0.24722575423616999</v>
      </c>
      <c r="J1459">
        <v>0.81835395429668201</v>
      </c>
      <c r="K1459">
        <v>1.7219208686577701</v>
      </c>
      <c r="L1459">
        <v>1.2065277322321399</v>
      </c>
      <c r="M1459">
        <v>0.147133035790357</v>
      </c>
      <c r="N1459">
        <v>0.58559754930906704</v>
      </c>
      <c r="O1459">
        <v>1.3600572655690799</v>
      </c>
      <c r="P1459">
        <v>0.94185071529361497</v>
      </c>
      <c r="Q1459">
        <v>0.77478262263185005</v>
      </c>
      <c r="R1459">
        <v>1.5154569276722101</v>
      </c>
      <c r="S1459">
        <v>2.3804051068455099</v>
      </c>
      <c r="T1459">
        <v>1.9536854003987101</v>
      </c>
      <c r="U1459">
        <v>0.27681006778470901</v>
      </c>
      <c r="V1459">
        <v>0.86940933942816201</v>
      </c>
      <c r="W1459">
        <v>1.9047060891988501</v>
      </c>
      <c r="X1459">
        <v>1.29061794175602</v>
      </c>
      <c r="Y1459">
        <v>0.189029783552778</v>
      </c>
      <c r="Z1459">
        <v>0.84498141486473199</v>
      </c>
      <c r="AA1459">
        <v>1.61618744617682</v>
      </c>
      <c r="AB1459">
        <v>1.0938569530534299</v>
      </c>
      <c r="AC1459">
        <v>0.16598586633262799</v>
      </c>
      <c r="AD1459">
        <v>0.70826306913996595</v>
      </c>
      <c r="AE1459">
        <v>1.4750419074877299</v>
      </c>
      <c r="AF1459">
        <v>0.900778055841579</v>
      </c>
      <c r="AG1459">
        <v>0.191198818366448</v>
      </c>
      <c r="AH1459">
        <v>0.61954093032703605</v>
      </c>
      <c r="AI1459">
        <v>1.6035884496776001</v>
      </c>
      <c r="AJ1459">
        <v>1.1305621098840599</v>
      </c>
      <c r="AK1459">
        <v>0.36072308625468602</v>
      </c>
      <c r="AL1459">
        <v>0.81601599945773395</v>
      </c>
      <c r="AM1459">
        <v>1.8787799990793901</v>
      </c>
      <c r="AN1459">
        <v>1.35466780722313</v>
      </c>
      <c r="AO1459">
        <v>0.22298004646810499</v>
      </c>
      <c r="AP1459">
        <v>0.78059276517066001</v>
      </c>
      <c r="AQ1459">
        <v>1.8380063861260201</v>
      </c>
      <c r="AR1459">
        <v>1.19284914275761</v>
      </c>
      <c r="AS1459">
        <v>0.30420395292499502</v>
      </c>
      <c r="AT1459">
        <v>0.85333086097108202</v>
      </c>
      <c r="AU1459">
        <v>1.66221697167186</v>
      </c>
      <c r="AV1459">
        <v>1.18819356052032</v>
      </c>
      <c r="AW1459">
        <v>0.34268929503916501</v>
      </c>
      <c r="AX1459">
        <v>0.90410958904109595</v>
      </c>
      <c r="AY1459">
        <v>2.0651953836809098</v>
      </c>
      <c r="AZ1459">
        <v>1.3927477542464399</v>
      </c>
      <c r="BA1459">
        <v>0.19921906127978301</v>
      </c>
      <c r="BB1459">
        <v>0.91044366996906401</v>
      </c>
      <c r="BC1459">
        <v>1.9047060891988501</v>
      </c>
      <c r="BD1459">
        <v>1.26243415463944</v>
      </c>
      <c r="BE1459">
        <v>0.19194501693247101</v>
      </c>
      <c r="BF1459">
        <v>0.86342421463952601</v>
      </c>
      <c r="BG1459">
        <v>2.2915097266445699</v>
      </c>
      <c r="BH1459">
        <v>1.35140114478648</v>
      </c>
      <c r="BI1459">
        <v>0.175493224197805</v>
      </c>
      <c r="BJ1459">
        <v>0.23083489841215599</v>
      </c>
      <c r="BK1459">
        <v>0.80814399546177995</v>
      </c>
      <c r="BL1459">
        <v>0.47082675079952102</v>
      </c>
      <c r="BM1459">
        <v>7.9413731609451602E-2</v>
      </c>
      <c r="BN1459">
        <v>0.71201137511197399</v>
      </c>
      <c r="BO1459">
        <v>1.35490946597759</v>
      </c>
      <c r="BP1459">
        <v>0.72231182247507197</v>
      </c>
      <c r="BQ1459">
        <v>2.5497771798843799E-2</v>
      </c>
      <c r="BR1459">
        <v>0.75680746879316896</v>
      </c>
      <c r="BS1459">
        <v>1.5277003134857601</v>
      </c>
      <c r="BT1459">
        <v>0.79639061649143394</v>
      </c>
      <c r="BU1459">
        <v>0.58648570825993995</v>
      </c>
      <c r="BV1459">
        <v>0.98852673786176504</v>
      </c>
      <c r="BW1459">
        <v>2.39560250177506</v>
      </c>
      <c r="BX1459">
        <v>1.33707808444229</v>
      </c>
      <c r="BZ1459" t="s">
        <v>284</v>
      </c>
      <c r="CC1459">
        <v>0.26922300336246702</v>
      </c>
      <c r="CD1459">
        <v>0.82276767948021501</v>
      </c>
      <c r="CE1459">
        <v>1.6218878758176201</v>
      </c>
      <c r="CF1459">
        <v>1.2798559017439499</v>
      </c>
      <c r="CG1459">
        <v>0.73258882557523797</v>
      </c>
      <c r="CH1459">
        <v>1.31063005641971</v>
      </c>
      <c r="CI1459">
        <v>1.93107091471843</v>
      </c>
      <c r="CJ1459">
        <v>1.7325563751042801</v>
      </c>
      <c r="CK1459">
        <v>0.12154671335711199</v>
      </c>
      <c r="CL1459">
        <v>0.72177319120385997</v>
      </c>
      <c r="CM1459">
        <v>1.55512126680198</v>
      </c>
      <c r="CN1459">
        <v>1.08349205820231</v>
      </c>
      <c r="CO1459">
        <v>0.10578079889698901</v>
      </c>
      <c r="CP1459">
        <v>0.13848820959168401</v>
      </c>
      <c r="CQ1459">
        <v>0.18305710672825301</v>
      </c>
      <c r="CR1459">
        <v>0.238117546535107</v>
      </c>
      <c r="CS1459">
        <v>0.16748981460767201</v>
      </c>
      <c r="CT1459">
        <v>0.27326185912874001</v>
      </c>
      <c r="CU1459">
        <v>0.728264183522362</v>
      </c>
      <c r="CV1459">
        <v>0.50590055825736902</v>
      </c>
      <c r="CW1459">
        <v>0.242174149523041</v>
      </c>
      <c r="CX1459">
        <v>0.43362529185497201</v>
      </c>
      <c r="CY1459">
        <v>0.89903733230107297</v>
      </c>
      <c r="CZ1459">
        <v>0.69459174189338502</v>
      </c>
      <c r="DA1459">
        <v>0.59865108970115</v>
      </c>
      <c r="DB1459">
        <v>0.91221639426204004</v>
      </c>
      <c r="DC1459">
        <v>3.21391045721816</v>
      </c>
      <c r="DD1459">
        <v>2.2376355665255301</v>
      </c>
      <c r="DE1459">
        <v>1.2026913372582</v>
      </c>
      <c r="DF1459">
        <v>2.6313696746766002</v>
      </c>
      <c r="DG1459">
        <v>3.6602449863523199</v>
      </c>
      <c r="DH1459">
        <v>2.2315666489339199</v>
      </c>
      <c r="DI1459">
        <v>0.92110820176785901</v>
      </c>
      <c r="DJ1459">
        <v>1.2630422844590901</v>
      </c>
      <c r="DK1459">
        <v>1.6834731874531901</v>
      </c>
      <c r="DL1459">
        <v>1.43733244767256</v>
      </c>
      <c r="DM1459">
        <v>0.323816633472022</v>
      </c>
      <c r="DN1459">
        <v>1.3148283418553699</v>
      </c>
      <c r="DO1459">
        <v>1.77524747967306</v>
      </c>
      <c r="DP1459">
        <v>2.4510254811596002</v>
      </c>
      <c r="DQ1459">
        <v>0.50159730164343397</v>
      </c>
      <c r="DR1459">
        <v>1.23769988703328</v>
      </c>
      <c r="DS1459">
        <v>1.799095762406</v>
      </c>
      <c r="DT1459">
        <v>1.2350460297822901</v>
      </c>
    </row>
    <row r="1460" spans="1:124" x14ac:dyDescent="0.35">
      <c r="A1460" s="19" t="str">
        <f t="shared" si="44"/>
        <v>[Noncurrent + Delinquent Loans] / [Capital + ALLL]--38990</v>
      </c>
      <c r="B1460" s="19" t="str">
        <f t="shared" si="45"/>
        <v>[Noncurrent + Delinquent Loans] / [Capital + ALLL]</v>
      </c>
      <c r="C1460">
        <v>6</v>
      </c>
      <c r="D1460" s="27">
        <v>38990</v>
      </c>
      <c r="E1460">
        <v>6.3436664453978597</v>
      </c>
      <c r="F1460">
        <v>11.2536886381848</v>
      </c>
      <c r="G1460">
        <v>16.897761614505999</v>
      </c>
      <c r="H1460">
        <v>12.972899517339499</v>
      </c>
      <c r="I1460">
        <v>5.61680873037366</v>
      </c>
      <c r="J1460">
        <v>11.888576515242301</v>
      </c>
      <c r="K1460">
        <v>21.336179858022401</v>
      </c>
      <c r="L1460">
        <v>14.741675264069301</v>
      </c>
      <c r="M1460">
        <v>3.2799419092717401</v>
      </c>
      <c r="N1460">
        <v>8.1425673717763001</v>
      </c>
      <c r="O1460">
        <v>15.9541058094756</v>
      </c>
      <c r="P1460">
        <v>10.978491759879301</v>
      </c>
      <c r="Q1460">
        <v>10.951697443085701</v>
      </c>
      <c r="R1460">
        <v>18.1308049535604</v>
      </c>
      <c r="S1460">
        <v>21.445401211941299</v>
      </c>
      <c r="T1460">
        <v>18.192683165647299</v>
      </c>
      <c r="U1460">
        <v>6.1798396681386096</v>
      </c>
      <c r="V1460">
        <v>13.711877674007701</v>
      </c>
      <c r="W1460">
        <v>23.3482240712327</v>
      </c>
      <c r="X1460">
        <v>15.750209563275501</v>
      </c>
      <c r="Y1460">
        <v>6.3436664453978597</v>
      </c>
      <c r="Z1460">
        <v>10.5229737684963</v>
      </c>
      <c r="AA1460">
        <v>17.920934072576198</v>
      </c>
      <c r="AB1460">
        <v>13.6032509959725</v>
      </c>
      <c r="AC1460">
        <v>4.56884240785475</v>
      </c>
      <c r="AD1460">
        <v>9.3743041638833198</v>
      </c>
      <c r="AE1460">
        <v>18.4022571144442</v>
      </c>
      <c r="AF1460">
        <v>12.646193907933601</v>
      </c>
      <c r="AG1460">
        <v>3.0739045127534301</v>
      </c>
      <c r="AH1460">
        <v>8.6568730325288605</v>
      </c>
      <c r="AI1460">
        <v>15.530225931202899</v>
      </c>
      <c r="AJ1460">
        <v>10.904696204680301</v>
      </c>
      <c r="AK1460">
        <v>8.2387730606331395</v>
      </c>
      <c r="AL1460">
        <v>15.0319875284228</v>
      </c>
      <c r="AM1460">
        <v>24.227223542913901</v>
      </c>
      <c r="AN1460">
        <v>18.265706012234499</v>
      </c>
      <c r="AO1460">
        <v>5.0566757950448</v>
      </c>
      <c r="AP1460">
        <v>11.355542529770799</v>
      </c>
      <c r="AQ1460">
        <v>19.6891680592143</v>
      </c>
      <c r="AR1460">
        <v>13.7100049684291</v>
      </c>
      <c r="AS1460">
        <v>6.4255311491121896</v>
      </c>
      <c r="AT1460">
        <v>12.9794322779923</v>
      </c>
      <c r="AU1460">
        <v>22.416219089899698</v>
      </c>
      <c r="AV1460">
        <v>15.799688704543</v>
      </c>
      <c r="AW1460">
        <v>7.9637283871328899</v>
      </c>
      <c r="AX1460">
        <v>15.013550135501401</v>
      </c>
      <c r="AY1460">
        <v>24.617279605842</v>
      </c>
      <c r="AZ1460">
        <v>18.1612949538194</v>
      </c>
      <c r="BA1460">
        <v>4.2719530922797704</v>
      </c>
      <c r="BB1460">
        <v>13.040813825223699</v>
      </c>
      <c r="BC1460">
        <v>22.157263957906999</v>
      </c>
      <c r="BD1460">
        <v>14.538107702588601</v>
      </c>
      <c r="BE1460">
        <v>4.0433471634094396</v>
      </c>
      <c r="BF1460">
        <v>10.668924640135501</v>
      </c>
      <c r="BG1460">
        <v>18.1259622834277</v>
      </c>
      <c r="BH1460">
        <v>12.331280470695001</v>
      </c>
      <c r="BI1460">
        <v>2.6048913015232098</v>
      </c>
      <c r="BJ1460">
        <v>4.2123504515613002</v>
      </c>
      <c r="BK1460">
        <v>8.8300176650928606</v>
      </c>
      <c r="BL1460">
        <v>6.2403081126534001</v>
      </c>
      <c r="BM1460">
        <v>12.651891832121301</v>
      </c>
      <c r="BN1460">
        <v>12.8823697028973</v>
      </c>
      <c r="BO1460">
        <v>13.6247129408794</v>
      </c>
      <c r="BP1460">
        <v>13.394235070103401</v>
      </c>
      <c r="BQ1460">
        <v>3.9724597849204701</v>
      </c>
      <c r="BR1460">
        <v>6.05844349045777</v>
      </c>
      <c r="BS1460">
        <v>8.1544855121843494</v>
      </c>
      <c r="BT1460">
        <v>6.06850180664705</v>
      </c>
      <c r="BU1460">
        <v>5.32378245005801</v>
      </c>
      <c r="BV1460">
        <v>15.918367346938799</v>
      </c>
      <c r="BW1460">
        <v>17.564844648474999</v>
      </c>
      <c r="BX1460">
        <v>15.4809707274479</v>
      </c>
      <c r="BZ1460" t="s">
        <v>284</v>
      </c>
      <c r="CC1460">
        <v>4.3316530829186499</v>
      </c>
      <c r="CD1460">
        <v>12.3675638874952</v>
      </c>
      <c r="CE1460">
        <v>21.879858476528899</v>
      </c>
      <c r="CF1460">
        <v>15.264722992082101</v>
      </c>
      <c r="CG1460">
        <v>12.8982664996078</v>
      </c>
      <c r="CH1460">
        <v>23.632091081449399</v>
      </c>
      <c r="CI1460">
        <v>28.817866746821501</v>
      </c>
      <c r="CJ1460">
        <v>23.0520596298296</v>
      </c>
      <c r="CK1460">
        <v>7.0980851415680801</v>
      </c>
      <c r="CL1460">
        <v>9.7954534022598398</v>
      </c>
      <c r="CM1460">
        <v>25.1351979069781</v>
      </c>
      <c r="CN1460">
        <v>15.967837740179499</v>
      </c>
      <c r="CO1460">
        <v>2.4433024079195902</v>
      </c>
      <c r="CP1460">
        <v>7.3954206131807201</v>
      </c>
      <c r="CQ1460">
        <v>9.40221291485304</v>
      </c>
      <c r="CR1460">
        <v>6.4500529039683299</v>
      </c>
      <c r="CS1460">
        <v>5.1875452695478197</v>
      </c>
      <c r="CT1460">
        <v>6.3552015541010602</v>
      </c>
      <c r="CU1460">
        <v>15.4998517956124</v>
      </c>
      <c r="CV1460">
        <v>9.3218642568692704</v>
      </c>
      <c r="CW1460">
        <v>5.1032256198919699</v>
      </c>
      <c r="CX1460">
        <v>8.1615271743038296</v>
      </c>
      <c r="CY1460">
        <v>12.1012206807473</v>
      </c>
      <c r="CZ1460">
        <v>9.5381669277115098</v>
      </c>
      <c r="DA1460">
        <v>10.8189000317682</v>
      </c>
      <c r="DB1460">
        <v>12.9235262878386</v>
      </c>
      <c r="DC1460">
        <v>31.825558254512998</v>
      </c>
      <c r="DD1460">
        <v>24.121796761574601</v>
      </c>
      <c r="DE1460">
        <v>1.2080051413166299</v>
      </c>
      <c r="DF1460">
        <v>5.1491136018988204</v>
      </c>
      <c r="DG1460">
        <v>9.1085259611403</v>
      </c>
      <c r="DH1460">
        <v>5.16741750055811</v>
      </c>
      <c r="DI1460">
        <v>7.5318230160232202</v>
      </c>
      <c r="DJ1460">
        <v>10.286968069749999</v>
      </c>
      <c r="DK1460">
        <v>23.8913631014812</v>
      </c>
      <c r="DL1460">
        <v>15.1856115982423</v>
      </c>
      <c r="DM1460">
        <v>11.263004145465001</v>
      </c>
      <c r="DN1460">
        <v>12.8878281622912</v>
      </c>
      <c r="DO1460">
        <v>18.125151370267002</v>
      </c>
      <c r="DP1460">
        <v>27.225450720616301</v>
      </c>
      <c r="DQ1460">
        <v>13.267660955541199</v>
      </c>
      <c r="DR1460">
        <v>15.520908919921901</v>
      </c>
      <c r="DS1460">
        <v>20.6780103408699</v>
      </c>
      <c r="DT1460">
        <v>15.1494808109671</v>
      </c>
    </row>
    <row r="1461" spans="1:124" x14ac:dyDescent="0.35">
      <c r="A1461" s="19" t="str">
        <f t="shared" si="44"/>
        <v xml:space="preserve">  Ag [NCL+DQ] / [Capital + ALLL]--38990</v>
      </c>
      <c r="B1461" s="19" t="str">
        <f t="shared" si="45"/>
        <v xml:space="preserve">  Ag [NCL+DQ] / [Capital + ALLL]</v>
      </c>
      <c r="C1461">
        <v>7</v>
      </c>
      <c r="D1461" s="27">
        <v>38990</v>
      </c>
      <c r="E1461">
        <v>0</v>
      </c>
      <c r="F1461">
        <v>0</v>
      </c>
      <c r="G1461">
        <v>0.60900603202091097</v>
      </c>
      <c r="H1461">
        <v>1.11554407622858</v>
      </c>
      <c r="I1461">
        <v>0</v>
      </c>
      <c r="J1461">
        <v>0</v>
      </c>
      <c r="K1461">
        <v>1.5304817524536001</v>
      </c>
      <c r="L1461">
        <v>1.32577261937486</v>
      </c>
      <c r="M1461">
        <v>0</v>
      </c>
      <c r="N1461">
        <v>0</v>
      </c>
      <c r="O1461">
        <v>0.312843109903164</v>
      </c>
      <c r="P1461">
        <v>0.68506766141464204</v>
      </c>
      <c r="Q1461">
        <v>0</v>
      </c>
      <c r="R1461">
        <v>0</v>
      </c>
      <c r="S1461">
        <v>0</v>
      </c>
      <c r="T1461">
        <v>0</v>
      </c>
      <c r="U1461">
        <v>0</v>
      </c>
      <c r="V1461">
        <v>0</v>
      </c>
      <c r="W1461">
        <v>1.47553844140733</v>
      </c>
      <c r="X1461">
        <v>1.3107408876579301</v>
      </c>
      <c r="Y1461">
        <v>0</v>
      </c>
      <c r="Z1461">
        <v>0</v>
      </c>
      <c r="AA1461">
        <v>0.97933878137191199</v>
      </c>
      <c r="AB1461">
        <v>1.20147588373244</v>
      </c>
      <c r="AC1461">
        <v>0</v>
      </c>
      <c r="AD1461">
        <v>0.61519532451553405</v>
      </c>
      <c r="AE1461">
        <v>3.1152410816341001</v>
      </c>
      <c r="AF1461">
        <v>2.36363246445769</v>
      </c>
      <c r="AG1461">
        <v>0</v>
      </c>
      <c r="AH1461">
        <v>0.161853650225743</v>
      </c>
      <c r="AI1461">
        <v>1.25882292328565</v>
      </c>
      <c r="AJ1461">
        <v>1.4112450502113001</v>
      </c>
      <c r="AK1461">
        <v>0</v>
      </c>
      <c r="AL1461">
        <v>0</v>
      </c>
      <c r="AM1461">
        <v>1.30461006814571</v>
      </c>
      <c r="AN1461">
        <v>1.26683161539481</v>
      </c>
      <c r="AO1461">
        <v>0</v>
      </c>
      <c r="AP1461">
        <v>0.54812155367857895</v>
      </c>
      <c r="AQ1461">
        <v>3.5660835567151601</v>
      </c>
      <c r="AR1461">
        <v>2.2436516815033301</v>
      </c>
      <c r="AS1461">
        <v>0</v>
      </c>
      <c r="AT1461">
        <v>0</v>
      </c>
      <c r="AU1461">
        <v>1.2769386788669801</v>
      </c>
      <c r="AV1461">
        <v>1.1935356292161901</v>
      </c>
      <c r="AW1461">
        <v>0</v>
      </c>
      <c r="AX1461">
        <v>0</v>
      </c>
      <c r="AY1461">
        <v>0.87753894695326395</v>
      </c>
      <c r="AZ1461">
        <v>1.11048232586701</v>
      </c>
      <c r="BA1461">
        <v>0</v>
      </c>
      <c r="BB1461">
        <v>0</v>
      </c>
      <c r="BC1461">
        <v>3.0892801977139301E-2</v>
      </c>
      <c r="BD1461">
        <v>0.45190997166521901</v>
      </c>
      <c r="BE1461">
        <v>0</v>
      </c>
      <c r="BF1461">
        <v>0</v>
      </c>
      <c r="BG1461">
        <v>0.59946437066094505</v>
      </c>
      <c r="BH1461">
        <v>0.65438914268759696</v>
      </c>
      <c r="BI1461">
        <v>0.156593109903164</v>
      </c>
      <c r="BJ1461">
        <v>0.35824974172693003</v>
      </c>
      <c r="BK1461">
        <v>1.08597079333167</v>
      </c>
      <c r="BL1461">
        <v>1.05471193885845</v>
      </c>
      <c r="BM1461">
        <v>0</v>
      </c>
      <c r="BN1461">
        <v>0</v>
      </c>
      <c r="BO1461">
        <v>0</v>
      </c>
      <c r="BP1461">
        <v>0</v>
      </c>
      <c r="BQ1461">
        <v>0</v>
      </c>
      <c r="BR1461">
        <v>2.8832040260012601E-2</v>
      </c>
      <c r="BS1461">
        <v>1.24754913565884</v>
      </c>
      <c r="BT1461">
        <v>1.21871709539882</v>
      </c>
      <c r="BU1461">
        <v>0</v>
      </c>
      <c r="BV1461">
        <v>0</v>
      </c>
      <c r="BW1461">
        <v>0</v>
      </c>
      <c r="BX1461">
        <v>0.80463324701803896</v>
      </c>
      <c r="BZ1461" t="s">
        <v>284</v>
      </c>
      <c r="CC1461">
        <v>0</v>
      </c>
      <c r="CD1461">
        <v>0</v>
      </c>
      <c r="CE1461">
        <v>0</v>
      </c>
      <c r="CF1461">
        <v>0.37806773547823602</v>
      </c>
      <c r="CG1461">
        <v>0</v>
      </c>
      <c r="CH1461">
        <v>0.57005341167370804</v>
      </c>
      <c r="CI1461">
        <v>4.0856626016534703</v>
      </c>
      <c r="CJ1461">
        <v>1.90536880651894</v>
      </c>
      <c r="CK1461">
        <v>0</v>
      </c>
      <c r="CL1461">
        <v>0.26792351278096999</v>
      </c>
      <c r="CM1461">
        <v>2.6118645968905501</v>
      </c>
      <c r="CN1461">
        <v>2.6933659592685202</v>
      </c>
      <c r="CO1461">
        <v>1.0327377878756599E-2</v>
      </c>
      <c r="CP1461">
        <v>0.43831585360954201</v>
      </c>
      <c r="CQ1461">
        <v>1.3127035535060301</v>
      </c>
      <c r="CR1461">
        <v>0.71952022158600404</v>
      </c>
      <c r="CS1461">
        <v>0.34232626361586799</v>
      </c>
      <c r="CT1461">
        <v>0.64445935768620799</v>
      </c>
      <c r="CU1461">
        <v>2.0530991766311599</v>
      </c>
      <c r="CV1461">
        <v>1.7151627853810101</v>
      </c>
      <c r="CW1461">
        <v>0</v>
      </c>
      <c r="CX1461">
        <v>0</v>
      </c>
      <c r="CY1461">
        <v>1.0712033632845399</v>
      </c>
      <c r="CZ1461">
        <v>1.0519154088265199</v>
      </c>
      <c r="DA1461">
        <v>0.78541373509240997</v>
      </c>
      <c r="DB1461">
        <v>1.56664896441848</v>
      </c>
      <c r="DC1461">
        <v>4.1447913040951496</v>
      </c>
      <c r="DD1461">
        <v>2.7645870379855499</v>
      </c>
      <c r="DE1461">
        <v>0</v>
      </c>
      <c r="DF1461">
        <v>1.21610117961814E-2</v>
      </c>
      <c r="DG1461">
        <v>0.24684883897155199</v>
      </c>
      <c r="DH1461">
        <v>0.23468782717537001</v>
      </c>
      <c r="DI1461">
        <v>0</v>
      </c>
      <c r="DJ1461">
        <v>0.168068889558184</v>
      </c>
      <c r="DK1461">
        <v>0.78781728345415203</v>
      </c>
      <c r="DL1461">
        <v>0.656010530653649</v>
      </c>
      <c r="DM1461">
        <v>0</v>
      </c>
      <c r="DN1461">
        <v>0</v>
      </c>
      <c r="DO1461">
        <v>2.9300209887464099</v>
      </c>
      <c r="DP1461">
        <v>2.2552647791559499</v>
      </c>
      <c r="DQ1461">
        <v>0.33511262355624799</v>
      </c>
      <c r="DR1461">
        <v>2.0374775349262402</v>
      </c>
      <c r="DS1461">
        <v>3.8634115527783601</v>
      </c>
      <c r="DT1461">
        <v>2.1860077715050799</v>
      </c>
    </row>
    <row r="1462" spans="1:124" x14ac:dyDescent="0.35">
      <c r="A1462" s="19" t="str">
        <f t="shared" si="44"/>
        <v xml:space="preserve">  CLD [NCL+DQ] / [Capital + ALLL]--38990</v>
      </c>
      <c r="B1462" s="19" t="str">
        <f t="shared" si="45"/>
        <v xml:space="preserve">  CLD [NCL+DQ] / [Capital + ALLL]</v>
      </c>
      <c r="C1462">
        <v>8</v>
      </c>
      <c r="D1462" s="27">
        <v>38990</v>
      </c>
      <c r="E1462">
        <v>0</v>
      </c>
      <c r="F1462">
        <v>0</v>
      </c>
      <c r="G1462">
        <v>1.5328369136961</v>
      </c>
      <c r="H1462">
        <v>1.26488406371088</v>
      </c>
      <c r="I1462">
        <v>0</v>
      </c>
      <c r="J1462">
        <v>0</v>
      </c>
      <c r="K1462">
        <v>0.89511432943992697</v>
      </c>
      <c r="L1462">
        <v>1.4897067647695701</v>
      </c>
      <c r="M1462">
        <v>0</v>
      </c>
      <c r="N1462">
        <v>0</v>
      </c>
      <c r="O1462">
        <v>0.62725451205682403</v>
      </c>
      <c r="P1462">
        <v>0.93243954425403797</v>
      </c>
      <c r="Q1462">
        <v>0</v>
      </c>
      <c r="R1462">
        <v>0</v>
      </c>
      <c r="S1462">
        <v>0</v>
      </c>
      <c r="T1462">
        <v>0.16617536336757199</v>
      </c>
      <c r="U1462">
        <v>0</v>
      </c>
      <c r="V1462">
        <v>0</v>
      </c>
      <c r="W1462">
        <v>1.4303125246814199</v>
      </c>
      <c r="X1462">
        <v>1.8367657749634301</v>
      </c>
      <c r="Y1462">
        <v>0</v>
      </c>
      <c r="Z1462">
        <v>0</v>
      </c>
      <c r="AA1462">
        <v>1.07307958828915</v>
      </c>
      <c r="AB1462">
        <v>1.1994302309715299</v>
      </c>
      <c r="AC1462">
        <v>0</v>
      </c>
      <c r="AD1462">
        <v>0</v>
      </c>
      <c r="AE1462">
        <v>0</v>
      </c>
      <c r="AF1462">
        <v>1.31663107697227</v>
      </c>
      <c r="AG1462">
        <v>0</v>
      </c>
      <c r="AH1462">
        <v>0</v>
      </c>
      <c r="AI1462">
        <v>0.240135676657311</v>
      </c>
      <c r="AJ1462">
        <v>1.7924898186349001</v>
      </c>
      <c r="AK1462">
        <v>0</v>
      </c>
      <c r="AL1462">
        <v>0</v>
      </c>
      <c r="AM1462">
        <v>1.6760588411961399</v>
      </c>
      <c r="AN1462">
        <v>1.49621256848922</v>
      </c>
      <c r="AO1462">
        <v>0</v>
      </c>
      <c r="AP1462">
        <v>0</v>
      </c>
      <c r="AQ1462">
        <v>0</v>
      </c>
      <c r="AR1462">
        <v>1.0081524071704899</v>
      </c>
      <c r="AS1462">
        <v>0</v>
      </c>
      <c r="AT1462">
        <v>0</v>
      </c>
      <c r="AU1462">
        <v>2.45883600227697</v>
      </c>
      <c r="AV1462">
        <v>2.2151826576042302</v>
      </c>
      <c r="AW1462">
        <v>0</v>
      </c>
      <c r="AX1462">
        <v>0</v>
      </c>
      <c r="AY1462">
        <v>0.44025458199741602</v>
      </c>
      <c r="AZ1462">
        <v>1.0708704432541301</v>
      </c>
      <c r="BA1462">
        <v>0</v>
      </c>
      <c r="BB1462">
        <v>0</v>
      </c>
      <c r="BC1462">
        <v>0.97052078089164895</v>
      </c>
      <c r="BD1462">
        <v>1.5230694928949</v>
      </c>
      <c r="BE1462">
        <v>0</v>
      </c>
      <c r="BF1462">
        <v>0</v>
      </c>
      <c r="BG1462">
        <v>0.96943180781625204</v>
      </c>
      <c r="BH1462">
        <v>1.16957548590472</v>
      </c>
      <c r="BI1462">
        <v>0</v>
      </c>
      <c r="BJ1462">
        <v>3.08077055508237E-2</v>
      </c>
      <c r="BK1462">
        <v>0.87247455090859904</v>
      </c>
      <c r="BL1462">
        <v>0.90555274753105097</v>
      </c>
      <c r="BM1462">
        <v>0.494651665465832</v>
      </c>
      <c r="BN1462">
        <v>0.998237362881917</v>
      </c>
      <c r="BO1462">
        <v>1.44428903694435</v>
      </c>
      <c r="BP1462">
        <v>0.94070333952826601</v>
      </c>
      <c r="BQ1462">
        <v>0</v>
      </c>
      <c r="BR1462">
        <v>0</v>
      </c>
      <c r="BS1462">
        <v>0</v>
      </c>
      <c r="BT1462">
        <v>0</v>
      </c>
      <c r="BU1462">
        <v>0</v>
      </c>
      <c r="BV1462">
        <v>0</v>
      </c>
      <c r="BW1462">
        <v>0</v>
      </c>
      <c r="BX1462">
        <v>0.64487011022431295</v>
      </c>
      <c r="BZ1462" t="s">
        <v>284</v>
      </c>
      <c r="CC1462">
        <v>0</v>
      </c>
      <c r="CD1462">
        <v>0.289095856514547</v>
      </c>
      <c r="CE1462">
        <v>5.0828981367872297</v>
      </c>
      <c r="CF1462">
        <v>3.4147585130312801</v>
      </c>
      <c r="CG1462">
        <v>0</v>
      </c>
      <c r="CH1462">
        <v>0</v>
      </c>
      <c r="CI1462">
        <v>3.3457648064169598</v>
      </c>
      <c r="CJ1462">
        <v>2.5342376396613302</v>
      </c>
      <c r="CK1462">
        <v>0</v>
      </c>
      <c r="CL1462">
        <v>0</v>
      </c>
      <c r="CM1462">
        <v>2.1051051580326701</v>
      </c>
      <c r="CN1462">
        <v>1.41374031061627</v>
      </c>
      <c r="CO1462">
        <v>0</v>
      </c>
      <c r="CP1462">
        <v>0</v>
      </c>
      <c r="CQ1462">
        <v>0.42080085046066601</v>
      </c>
      <c r="CR1462">
        <v>0.203935655713262</v>
      </c>
      <c r="CS1462">
        <v>0</v>
      </c>
      <c r="CT1462">
        <v>0</v>
      </c>
      <c r="CU1462">
        <v>0</v>
      </c>
      <c r="CV1462">
        <v>0</v>
      </c>
      <c r="CW1462">
        <v>0</v>
      </c>
      <c r="CX1462">
        <v>0</v>
      </c>
      <c r="CY1462">
        <v>0.432144382248976</v>
      </c>
      <c r="CZ1462">
        <v>0.88321665165062602</v>
      </c>
      <c r="DA1462">
        <v>0.229581486365733</v>
      </c>
      <c r="DB1462">
        <v>0.39277954203576798</v>
      </c>
      <c r="DC1462">
        <v>1.44784495146026</v>
      </c>
      <c r="DD1462">
        <v>0.98735777787207202</v>
      </c>
      <c r="DE1462">
        <v>0</v>
      </c>
      <c r="DF1462">
        <v>0</v>
      </c>
      <c r="DG1462">
        <v>0</v>
      </c>
      <c r="DH1462">
        <v>0</v>
      </c>
      <c r="DI1462">
        <v>0</v>
      </c>
      <c r="DJ1462">
        <v>0</v>
      </c>
      <c r="DK1462">
        <v>2.0155722329480801</v>
      </c>
      <c r="DL1462">
        <v>2.2646012636594302</v>
      </c>
      <c r="DM1462">
        <v>0</v>
      </c>
      <c r="DN1462">
        <v>0</v>
      </c>
      <c r="DO1462">
        <v>1.6149317732979001</v>
      </c>
      <c r="DP1462">
        <v>0.99352292744139004</v>
      </c>
      <c r="DQ1462">
        <v>0</v>
      </c>
      <c r="DR1462">
        <v>1.80722891566265</v>
      </c>
      <c r="DS1462">
        <v>4.6015413589906897</v>
      </c>
      <c r="DT1462">
        <v>2.4506544404679098</v>
      </c>
    </row>
    <row r="1463" spans="1:124" x14ac:dyDescent="0.35">
      <c r="A1463" s="19" t="str">
        <f t="shared" si="44"/>
        <v xml:space="preserve">  CRE [NCL+DQ] / [Capital + ALLL]--38990</v>
      </c>
      <c r="B1463" s="19" t="str">
        <f t="shared" si="45"/>
        <v xml:space="preserve">  CRE [NCL+DQ] / [Capital + ALLL]</v>
      </c>
      <c r="C1463">
        <v>9</v>
      </c>
      <c r="D1463" s="27">
        <v>38990</v>
      </c>
      <c r="E1463">
        <v>0.11492812552433899</v>
      </c>
      <c r="F1463">
        <v>2.1565919857671898</v>
      </c>
      <c r="G1463">
        <v>6.2212010568427303</v>
      </c>
      <c r="H1463">
        <v>3.7967939996420199</v>
      </c>
      <c r="I1463">
        <v>0</v>
      </c>
      <c r="J1463">
        <v>1.7381297055615299</v>
      </c>
      <c r="K1463">
        <v>6.6428904283872203</v>
      </c>
      <c r="L1463">
        <v>4.3469445540245397</v>
      </c>
      <c r="M1463">
        <v>0</v>
      </c>
      <c r="N1463">
        <v>1.1564960629921299</v>
      </c>
      <c r="O1463">
        <v>4.4961010237499401</v>
      </c>
      <c r="P1463">
        <v>3.1958845043128798</v>
      </c>
      <c r="Q1463">
        <v>0.66767885596834597</v>
      </c>
      <c r="R1463">
        <v>3.6604268510790501</v>
      </c>
      <c r="S1463">
        <v>6.6937137577876902</v>
      </c>
      <c r="T1463">
        <v>5.2691005746818904</v>
      </c>
      <c r="U1463">
        <v>0</v>
      </c>
      <c r="V1463">
        <v>2.1408535416255901</v>
      </c>
      <c r="W1463">
        <v>7.4445459134135001</v>
      </c>
      <c r="X1463">
        <v>5.0367150188005096</v>
      </c>
      <c r="Y1463">
        <v>0</v>
      </c>
      <c r="Z1463">
        <v>1.00451350387211</v>
      </c>
      <c r="AA1463">
        <v>6.5139052917001301</v>
      </c>
      <c r="AB1463">
        <v>3.6931996800398799</v>
      </c>
      <c r="AC1463">
        <v>0</v>
      </c>
      <c r="AD1463">
        <v>0.55111303220229102</v>
      </c>
      <c r="AE1463">
        <v>2.8696604984908101</v>
      </c>
      <c r="AF1463">
        <v>3.0164317668259</v>
      </c>
      <c r="AG1463">
        <v>0</v>
      </c>
      <c r="AH1463">
        <v>5.3376034160661903E-2</v>
      </c>
      <c r="AI1463">
        <v>3.8888211629891498</v>
      </c>
      <c r="AJ1463">
        <v>3.2851654793383598</v>
      </c>
      <c r="AK1463">
        <v>0.89350644943007695</v>
      </c>
      <c r="AL1463">
        <v>4.1791515699071597</v>
      </c>
      <c r="AM1463">
        <v>7.3585088991224596</v>
      </c>
      <c r="AN1463">
        <v>5.2698518176854696</v>
      </c>
      <c r="AO1463">
        <v>0</v>
      </c>
      <c r="AP1463">
        <v>0.77958195916810502</v>
      </c>
      <c r="AQ1463">
        <v>4.4920219378412796</v>
      </c>
      <c r="AR1463">
        <v>3.13978961874398</v>
      </c>
      <c r="AS1463">
        <v>6.9342888562565E-2</v>
      </c>
      <c r="AT1463">
        <v>2.6447563870084498</v>
      </c>
      <c r="AU1463">
        <v>8.02994306882918</v>
      </c>
      <c r="AV1463">
        <v>5.5299304824970701</v>
      </c>
      <c r="AW1463">
        <v>0</v>
      </c>
      <c r="AX1463">
        <v>2.3103581055063498</v>
      </c>
      <c r="AY1463">
        <v>6.4916341009978398</v>
      </c>
      <c r="AZ1463">
        <v>4.2508601933778296</v>
      </c>
      <c r="BA1463">
        <v>0</v>
      </c>
      <c r="BB1463">
        <v>1.3805244139720201</v>
      </c>
      <c r="BC1463">
        <v>6.1235777496839399</v>
      </c>
      <c r="BD1463">
        <v>4.0372102383735404</v>
      </c>
      <c r="BE1463">
        <v>0</v>
      </c>
      <c r="BF1463">
        <v>2.2056675430908599</v>
      </c>
      <c r="BG1463">
        <v>5.4995459117912002</v>
      </c>
      <c r="BH1463">
        <v>3.70903955404702</v>
      </c>
      <c r="BI1463">
        <v>0.62488254945480404</v>
      </c>
      <c r="BJ1463">
        <v>1.0673963864373599</v>
      </c>
      <c r="BK1463">
        <v>2.66578980272384</v>
      </c>
      <c r="BL1463">
        <v>2.0990635024967901</v>
      </c>
      <c r="BM1463">
        <v>5.4207037485131</v>
      </c>
      <c r="BN1463">
        <v>7.3853482508238404</v>
      </c>
      <c r="BO1463">
        <v>8.2405888775334102</v>
      </c>
      <c r="BP1463">
        <v>6.2759443752226698</v>
      </c>
      <c r="BQ1463">
        <v>0</v>
      </c>
      <c r="BR1463">
        <v>0</v>
      </c>
      <c r="BS1463">
        <v>0.24014336917562701</v>
      </c>
      <c r="BT1463">
        <v>0.24014336917562701</v>
      </c>
      <c r="BU1463">
        <v>0</v>
      </c>
      <c r="BV1463">
        <v>0.634920634920635</v>
      </c>
      <c r="BW1463">
        <v>3.52937600064852</v>
      </c>
      <c r="BX1463">
        <v>2.5060081789768098</v>
      </c>
      <c r="BZ1463" t="s">
        <v>284</v>
      </c>
      <c r="CC1463">
        <v>0</v>
      </c>
      <c r="CD1463">
        <v>3.8856312632074399</v>
      </c>
      <c r="CE1463">
        <v>11.1746882723137</v>
      </c>
      <c r="CF1463">
        <v>6.5919377478604</v>
      </c>
      <c r="CG1463">
        <v>0.73959378599253001</v>
      </c>
      <c r="CH1463">
        <v>6.7977186974555304</v>
      </c>
      <c r="CI1463">
        <v>9.4854381956152594</v>
      </c>
      <c r="CJ1463">
        <v>6.4340608623094599</v>
      </c>
      <c r="CK1463">
        <v>0</v>
      </c>
      <c r="CL1463">
        <v>2.3334062592732501</v>
      </c>
      <c r="CM1463">
        <v>4.3705152747452702</v>
      </c>
      <c r="CN1463">
        <v>5.5797453389863598</v>
      </c>
      <c r="CO1463">
        <v>7.7455334090674403E-3</v>
      </c>
      <c r="CP1463">
        <v>0.30980557977191098</v>
      </c>
      <c r="CQ1463">
        <v>1.8880083392284599</v>
      </c>
      <c r="CR1463">
        <v>1.1126224569594301</v>
      </c>
      <c r="CS1463">
        <v>0</v>
      </c>
      <c r="CT1463">
        <v>8.3767684288905395E-2</v>
      </c>
      <c r="CU1463">
        <v>1.31895838988408</v>
      </c>
      <c r="CV1463">
        <v>1.8293782603572499</v>
      </c>
      <c r="CW1463">
        <v>0</v>
      </c>
      <c r="CX1463">
        <v>1.8891724536594301</v>
      </c>
      <c r="CY1463">
        <v>2.88477487008082</v>
      </c>
      <c r="CZ1463">
        <v>1.9512791372687199</v>
      </c>
      <c r="DA1463">
        <v>2.50610202059107</v>
      </c>
      <c r="DB1463">
        <v>2.5092936802974002</v>
      </c>
      <c r="DC1463">
        <v>4.6058084647517399</v>
      </c>
      <c r="DD1463">
        <v>3.9048424301294098</v>
      </c>
      <c r="DE1463">
        <v>0</v>
      </c>
      <c r="DF1463">
        <v>0</v>
      </c>
      <c r="DG1463">
        <v>1.86964575133133</v>
      </c>
      <c r="DH1463">
        <v>1.86964575133133</v>
      </c>
      <c r="DI1463">
        <v>0</v>
      </c>
      <c r="DJ1463">
        <v>1.51436031331593</v>
      </c>
      <c r="DK1463">
        <v>5.0213589525023901</v>
      </c>
      <c r="DL1463">
        <v>3.9668311428123402</v>
      </c>
      <c r="DM1463">
        <v>0</v>
      </c>
      <c r="DN1463">
        <v>5.3473344103392604</v>
      </c>
      <c r="DO1463">
        <v>7.3047814150512096</v>
      </c>
      <c r="DP1463">
        <v>10.097020679133401</v>
      </c>
      <c r="DQ1463">
        <v>0.72326416600159604</v>
      </c>
      <c r="DR1463">
        <v>3.8605306914940098</v>
      </c>
      <c r="DS1463">
        <v>9.4368507520222007</v>
      </c>
      <c r="DT1463">
        <v>5.0730375998444197</v>
      </c>
    </row>
    <row r="1464" spans="1:124" x14ac:dyDescent="0.35">
      <c r="A1464" s="19" t="str">
        <f t="shared" si="44"/>
        <v xml:space="preserve">  Res RE [NCL+DQ] / [Capital + ALLL]--38990</v>
      </c>
      <c r="B1464" s="19" t="str">
        <f t="shared" si="45"/>
        <v xml:space="preserve">  Res RE [NCL+DQ] / [Capital + ALLL]</v>
      </c>
      <c r="C1464">
        <v>10</v>
      </c>
      <c r="D1464" s="27">
        <v>38990</v>
      </c>
      <c r="E1464">
        <v>0.16953272449828499</v>
      </c>
      <c r="F1464">
        <v>1.1399542467238899</v>
      </c>
      <c r="G1464">
        <v>3.7162314234207199</v>
      </c>
      <c r="H1464">
        <v>2.2885915422891898</v>
      </c>
      <c r="I1464">
        <v>0</v>
      </c>
      <c r="J1464">
        <v>1.2131721397873301</v>
      </c>
      <c r="K1464">
        <v>4.13284462949757</v>
      </c>
      <c r="L1464">
        <v>2.8776313335722299</v>
      </c>
      <c r="M1464">
        <v>7.6536065804633402E-2</v>
      </c>
      <c r="N1464">
        <v>1.44182579865841</v>
      </c>
      <c r="O1464">
        <v>4.1664551124178004</v>
      </c>
      <c r="P1464">
        <v>2.8551333521225302</v>
      </c>
      <c r="Q1464">
        <v>3.8427039732341401</v>
      </c>
      <c r="R1464">
        <v>7.7722360764754796</v>
      </c>
      <c r="S1464">
        <v>9.0772911892869708</v>
      </c>
      <c r="T1464">
        <v>7.1672487158940896</v>
      </c>
      <c r="U1464">
        <v>0</v>
      </c>
      <c r="V1464">
        <v>1.4858050147656601</v>
      </c>
      <c r="W1464">
        <v>4.6096578035981102</v>
      </c>
      <c r="X1464">
        <v>3.1647670708159401</v>
      </c>
      <c r="Y1464">
        <v>0.129381816213477</v>
      </c>
      <c r="Z1464">
        <v>0.932052208048743</v>
      </c>
      <c r="AA1464">
        <v>3.04966174801821</v>
      </c>
      <c r="AB1464">
        <v>2.31821719272715</v>
      </c>
      <c r="AC1464">
        <v>0</v>
      </c>
      <c r="AD1464">
        <v>0.48151599875737799</v>
      </c>
      <c r="AE1464">
        <v>1.3491338937100701</v>
      </c>
      <c r="AF1464">
        <v>1.14758280340156</v>
      </c>
      <c r="AG1464">
        <v>0</v>
      </c>
      <c r="AH1464">
        <v>0.16283329940972899</v>
      </c>
      <c r="AI1464">
        <v>1.31246845027764</v>
      </c>
      <c r="AJ1464">
        <v>0.90934290353387504</v>
      </c>
      <c r="AK1464">
        <v>1.3106548462779199</v>
      </c>
      <c r="AL1464">
        <v>3.7421209409184901</v>
      </c>
      <c r="AM1464">
        <v>8.6836511032768904</v>
      </c>
      <c r="AN1464">
        <v>6.3163300674171303</v>
      </c>
      <c r="AO1464">
        <v>0</v>
      </c>
      <c r="AP1464">
        <v>0.90567680968731201</v>
      </c>
      <c r="AQ1464">
        <v>2.6529737439660002</v>
      </c>
      <c r="AR1464">
        <v>2.0560538234476602</v>
      </c>
      <c r="AS1464">
        <v>9.3839341684663805E-2</v>
      </c>
      <c r="AT1464">
        <v>1.4398562644794399</v>
      </c>
      <c r="AU1464">
        <v>4.5481336100179401</v>
      </c>
      <c r="AV1464">
        <v>3.0660938323741802</v>
      </c>
      <c r="AW1464">
        <v>2.0221402214022102</v>
      </c>
      <c r="AX1464">
        <v>5.4372019077901399</v>
      </c>
      <c r="AY1464">
        <v>10.230179028133</v>
      </c>
      <c r="AZ1464">
        <v>6.7786597564407103</v>
      </c>
      <c r="BA1464">
        <v>0</v>
      </c>
      <c r="BB1464">
        <v>0.50137473718259695</v>
      </c>
      <c r="BC1464">
        <v>2.5329078579976101</v>
      </c>
      <c r="BD1464">
        <v>1.9678429043977299</v>
      </c>
      <c r="BE1464">
        <v>0.40509667460853799</v>
      </c>
      <c r="BF1464">
        <v>1.57052947629771</v>
      </c>
      <c r="BG1464">
        <v>3.3772136818740601</v>
      </c>
      <c r="BH1464">
        <v>2.3908607607344101</v>
      </c>
      <c r="BI1464">
        <v>0.11381088702195601</v>
      </c>
      <c r="BJ1464">
        <v>0.31318621980632899</v>
      </c>
      <c r="BK1464">
        <v>0.47350887805115999</v>
      </c>
      <c r="BL1464">
        <v>0.34870524153329202</v>
      </c>
      <c r="BM1464">
        <v>2.1926841613188901</v>
      </c>
      <c r="BN1464">
        <v>2.8285104076940399</v>
      </c>
      <c r="BO1464">
        <v>5.0036154830005897</v>
      </c>
      <c r="BP1464">
        <v>4.3677892366254296</v>
      </c>
      <c r="BQ1464">
        <v>0.74111448941077795</v>
      </c>
      <c r="BR1464">
        <v>1.09622686390826</v>
      </c>
      <c r="BS1464">
        <v>1.95202080793927</v>
      </c>
      <c r="BT1464">
        <v>1.59690843344178</v>
      </c>
      <c r="BU1464">
        <v>1.4985195273813401</v>
      </c>
      <c r="BV1464">
        <v>4.3909029497860796</v>
      </c>
      <c r="BW1464">
        <v>7.2739238859075304</v>
      </c>
      <c r="BX1464">
        <v>5.6284640293336201</v>
      </c>
      <c r="BZ1464" t="s">
        <v>284</v>
      </c>
      <c r="CC1464">
        <v>0</v>
      </c>
      <c r="CD1464">
        <v>0.87902832340569204</v>
      </c>
      <c r="CE1464">
        <v>3.6619215999529602</v>
      </c>
      <c r="CF1464">
        <v>2.4174577098533399</v>
      </c>
      <c r="CG1464">
        <v>0.85884470495078802</v>
      </c>
      <c r="CH1464">
        <v>2.42388189705916</v>
      </c>
      <c r="CI1464">
        <v>6.4580403414968197</v>
      </c>
      <c r="CJ1464">
        <v>5.9168153057206396</v>
      </c>
      <c r="CK1464">
        <v>4.1817674937273501E-2</v>
      </c>
      <c r="CL1464">
        <v>0.15301355282863699</v>
      </c>
      <c r="CM1464">
        <v>2.0274006028749199</v>
      </c>
      <c r="CN1464">
        <v>2.3870574103416198</v>
      </c>
      <c r="CO1464">
        <v>0</v>
      </c>
      <c r="CP1464">
        <v>0.65064178281754503</v>
      </c>
      <c r="CQ1464">
        <v>2.45969769784748</v>
      </c>
      <c r="CR1464">
        <v>1.51565555191296</v>
      </c>
      <c r="CS1464">
        <v>0.25262532197345</v>
      </c>
      <c r="CT1464">
        <v>0.66495079702633997</v>
      </c>
      <c r="CU1464">
        <v>1.14590552565246</v>
      </c>
      <c r="CV1464">
        <v>1.1060119239033399</v>
      </c>
      <c r="CW1464">
        <v>0.170261066969353</v>
      </c>
      <c r="CX1464">
        <v>0.41630373450625802</v>
      </c>
      <c r="CY1464">
        <v>1.69899557964532</v>
      </c>
      <c r="CZ1464">
        <v>1.5559185963086</v>
      </c>
      <c r="DA1464">
        <v>0.22437599575146</v>
      </c>
      <c r="DB1464">
        <v>0.448751991502921</v>
      </c>
      <c r="DC1464">
        <v>0.52418378448620895</v>
      </c>
      <c r="DD1464">
        <v>0.349455856324139</v>
      </c>
      <c r="DE1464">
        <v>0</v>
      </c>
      <c r="DF1464">
        <v>0.10336860026754199</v>
      </c>
      <c r="DG1464">
        <v>0.22451342367058899</v>
      </c>
      <c r="DH1464">
        <v>0.121144823403046</v>
      </c>
      <c r="DI1464">
        <v>0</v>
      </c>
      <c r="DJ1464">
        <v>0.83152647696537596</v>
      </c>
      <c r="DK1464">
        <v>2.50257380666477</v>
      </c>
      <c r="DL1464">
        <v>1.8775588605568601</v>
      </c>
      <c r="DM1464">
        <v>1.20338150959479</v>
      </c>
      <c r="DN1464">
        <v>1.5115354017502001</v>
      </c>
      <c r="DO1464">
        <v>4.9060351043550199</v>
      </c>
      <c r="DP1464">
        <v>5.4939549566021899</v>
      </c>
      <c r="DQ1464">
        <v>1.53903167794356</v>
      </c>
      <c r="DR1464">
        <v>4.8781589756335997</v>
      </c>
      <c r="DS1464">
        <v>8.1103377938795003</v>
      </c>
      <c r="DT1464">
        <v>5.1357419119486103</v>
      </c>
    </row>
    <row r="1465" spans="1:124" x14ac:dyDescent="0.35">
      <c r="A1465" s="19" t="str">
        <f t="shared" si="44"/>
        <v xml:space="preserve">  C&amp;I [NCL+DQ] / [Capital + ALLL]--38990</v>
      </c>
      <c r="B1465" s="19" t="str">
        <f t="shared" si="45"/>
        <v xml:space="preserve">  C&amp;I [NCL+DQ] / [Capital + ALLL]</v>
      </c>
      <c r="C1465">
        <v>11</v>
      </c>
      <c r="D1465" s="27">
        <v>38990</v>
      </c>
      <c r="E1465">
        <v>0.53334339417043197</v>
      </c>
      <c r="F1465">
        <v>1.80492326480501</v>
      </c>
      <c r="G1465">
        <v>4.81855883772357</v>
      </c>
      <c r="H1465">
        <v>3.6417041417407598</v>
      </c>
      <c r="I1465">
        <v>0.31890285386901601</v>
      </c>
      <c r="J1465">
        <v>1.7979403338412201</v>
      </c>
      <c r="K1465">
        <v>5.0474318902141997</v>
      </c>
      <c r="L1465">
        <v>3.6076405525769499</v>
      </c>
      <c r="M1465">
        <v>2.8911743421280198E-2</v>
      </c>
      <c r="N1465">
        <v>0.74463425317564602</v>
      </c>
      <c r="O1465">
        <v>2.4891908270474099</v>
      </c>
      <c r="P1465">
        <v>1.98079315350814</v>
      </c>
      <c r="Q1465">
        <v>0.57325456219500004</v>
      </c>
      <c r="R1465">
        <v>2.36193012491281</v>
      </c>
      <c r="S1465">
        <v>4.7138968025042596</v>
      </c>
      <c r="T1465">
        <v>4.1602213508794899</v>
      </c>
      <c r="U1465">
        <v>0.34806010461162301</v>
      </c>
      <c r="V1465">
        <v>1.81135431170433</v>
      </c>
      <c r="W1465">
        <v>5.8529543535312403</v>
      </c>
      <c r="X1465">
        <v>3.78572316286844</v>
      </c>
      <c r="Y1465">
        <v>0.49606097601284899</v>
      </c>
      <c r="Z1465">
        <v>1.9714434291334799</v>
      </c>
      <c r="AA1465">
        <v>4.3986597687256701</v>
      </c>
      <c r="AB1465">
        <v>4.3248658809792504</v>
      </c>
      <c r="AC1465">
        <v>0.52550574683128004</v>
      </c>
      <c r="AD1465">
        <v>2.4637994380808301</v>
      </c>
      <c r="AE1465">
        <v>5.2309840628807898</v>
      </c>
      <c r="AF1465">
        <v>4.0010782657333896</v>
      </c>
      <c r="AG1465">
        <v>1.17150890346767E-2</v>
      </c>
      <c r="AH1465">
        <v>0.83361190038442201</v>
      </c>
      <c r="AI1465">
        <v>3.0821917808219199</v>
      </c>
      <c r="AJ1465">
        <v>2.4579296909662398</v>
      </c>
      <c r="AK1465">
        <v>0.26276707363295099</v>
      </c>
      <c r="AL1465">
        <v>1.86830753582933</v>
      </c>
      <c r="AM1465">
        <v>4.2036108131094903</v>
      </c>
      <c r="AN1465">
        <v>3.5274908069267501</v>
      </c>
      <c r="AO1465">
        <v>0.167069671553154</v>
      </c>
      <c r="AP1465">
        <v>1.7232010807495699</v>
      </c>
      <c r="AQ1465">
        <v>5.0601246976543601</v>
      </c>
      <c r="AR1465">
        <v>3.4228158593472502</v>
      </c>
      <c r="AS1465">
        <v>0.43399655878131499</v>
      </c>
      <c r="AT1465">
        <v>1.8556024901168</v>
      </c>
      <c r="AU1465">
        <v>5.2031209165522796</v>
      </c>
      <c r="AV1465">
        <v>3.76832755190182</v>
      </c>
      <c r="AW1465">
        <v>0.41237113402061898</v>
      </c>
      <c r="AX1465">
        <v>1.8580144204104301</v>
      </c>
      <c r="AY1465">
        <v>4.5182917941990999</v>
      </c>
      <c r="AZ1465">
        <v>3.2558936161435401</v>
      </c>
      <c r="BA1465">
        <v>0.52422676552085701</v>
      </c>
      <c r="BB1465">
        <v>3.2283310506750098</v>
      </c>
      <c r="BC1465">
        <v>8.5499568806209201</v>
      </c>
      <c r="BD1465">
        <v>5.6637048530048304</v>
      </c>
      <c r="BE1465">
        <v>0.35434858052455098</v>
      </c>
      <c r="BF1465">
        <v>0.88121079358757304</v>
      </c>
      <c r="BG1465">
        <v>3.7168107331084501</v>
      </c>
      <c r="BH1465">
        <v>2.8947008062179198</v>
      </c>
      <c r="BI1465">
        <v>0.29051316959059997</v>
      </c>
      <c r="BJ1465">
        <v>1.4533988148094501</v>
      </c>
      <c r="BK1465">
        <v>2.2193656249177098</v>
      </c>
      <c r="BL1465">
        <v>2.0520548376677401</v>
      </c>
      <c r="BM1465">
        <v>0.90149458476050104</v>
      </c>
      <c r="BN1465">
        <v>1.5466671516937101</v>
      </c>
      <c r="BO1465">
        <v>2.3242708297710899</v>
      </c>
      <c r="BP1465">
        <v>1.6790982628378801</v>
      </c>
      <c r="BQ1465">
        <v>4.1282239463199803E-2</v>
      </c>
      <c r="BR1465">
        <v>0.47381723828936101</v>
      </c>
      <c r="BS1465">
        <v>1.2321676323077599</v>
      </c>
      <c r="BT1465">
        <v>0.79963263348159797</v>
      </c>
      <c r="BU1465">
        <v>0.15919069671108099</v>
      </c>
      <c r="BV1465">
        <v>3.04865938430983</v>
      </c>
      <c r="BW1465">
        <v>6.2011437069280699</v>
      </c>
      <c r="BX1465">
        <v>4.6806973374668397</v>
      </c>
      <c r="BZ1465" t="s">
        <v>284</v>
      </c>
      <c r="CC1465">
        <v>0.30359677909410998</v>
      </c>
      <c r="CD1465">
        <v>1.6972369199289601</v>
      </c>
      <c r="CE1465">
        <v>4.7756228830362799</v>
      </c>
      <c r="CF1465">
        <v>3.9468765632169802</v>
      </c>
      <c r="CG1465">
        <v>1.0789633889694801</v>
      </c>
      <c r="CH1465">
        <v>3.9769033634034399</v>
      </c>
      <c r="CI1465">
        <v>6.3682931227240003</v>
      </c>
      <c r="CJ1465">
        <v>6.21571061681865</v>
      </c>
      <c r="CK1465">
        <v>0.308592631300658</v>
      </c>
      <c r="CL1465">
        <v>1.04739409094493</v>
      </c>
      <c r="CM1465">
        <v>2.8299378436831302</v>
      </c>
      <c r="CN1465">
        <v>2.27480773703221</v>
      </c>
      <c r="CO1465">
        <v>1.1194682130273701</v>
      </c>
      <c r="CP1465">
        <v>2.09148879224142</v>
      </c>
      <c r="CQ1465">
        <v>3.3313988423463599</v>
      </c>
      <c r="CR1465">
        <v>2.1803873749613598</v>
      </c>
      <c r="CS1465">
        <v>0.55703819312707703</v>
      </c>
      <c r="CT1465">
        <v>3.6283602857684301</v>
      </c>
      <c r="CU1465">
        <v>5.1002941382472198</v>
      </c>
      <c r="CV1465">
        <v>3.4663442768776802</v>
      </c>
      <c r="CW1465">
        <v>1.15433380378329</v>
      </c>
      <c r="CX1465">
        <v>2.9481577777979102</v>
      </c>
      <c r="CY1465">
        <v>4.7096700308021298</v>
      </c>
      <c r="CZ1465">
        <v>2.9656240826146498</v>
      </c>
      <c r="DA1465">
        <v>4.0015112077599202</v>
      </c>
      <c r="DB1465">
        <v>7.1694105151354197</v>
      </c>
      <c r="DC1465">
        <v>7.22265636350485</v>
      </c>
      <c r="DD1465">
        <v>5.0929748757980402</v>
      </c>
      <c r="DE1465">
        <v>0</v>
      </c>
      <c r="DF1465">
        <v>0.17025416514653999</v>
      </c>
      <c r="DG1465">
        <v>0.48402213681450801</v>
      </c>
      <c r="DH1465">
        <v>0.31376797166796799</v>
      </c>
      <c r="DI1465">
        <v>9.3766848730631302E-3</v>
      </c>
      <c r="DJ1465">
        <v>1.22814622164427</v>
      </c>
      <c r="DK1465">
        <v>4.5671192453375502</v>
      </c>
      <c r="DL1465">
        <v>4.0328790997881701</v>
      </c>
      <c r="DM1465">
        <v>0.34420434395589899</v>
      </c>
      <c r="DN1465">
        <v>1.69514510442094</v>
      </c>
      <c r="DO1465">
        <v>5.03791965113325</v>
      </c>
      <c r="DP1465">
        <v>7.8868455382238603</v>
      </c>
      <c r="DQ1465">
        <v>3.5555670662425702E-2</v>
      </c>
      <c r="DR1465">
        <v>0.50082308265370801</v>
      </c>
      <c r="DS1465">
        <v>2.5441517290769902</v>
      </c>
      <c r="DT1465">
        <v>1.7919047077127901</v>
      </c>
    </row>
    <row r="1466" spans="1:124" x14ac:dyDescent="0.35">
      <c r="A1466" s="19" t="str">
        <f t="shared" si="44"/>
        <v xml:space="preserve">  Ind [NCL+DQ] / [Capital + ALLL]--38990</v>
      </c>
      <c r="B1466" s="19" t="str">
        <f t="shared" si="45"/>
        <v xml:space="preserve">  Ind [NCL+DQ] / [Capital + ALLL]</v>
      </c>
      <c r="C1466">
        <v>12</v>
      </c>
      <c r="D1466" s="27">
        <v>38990</v>
      </c>
      <c r="E1466">
        <v>0.225016533850706</v>
      </c>
      <c r="F1466">
        <v>0.83971570768311199</v>
      </c>
      <c r="G1466">
        <v>1.59701145317353</v>
      </c>
      <c r="H1466">
        <v>1.26776171106185</v>
      </c>
      <c r="I1466">
        <v>0.166941682344148</v>
      </c>
      <c r="J1466">
        <v>0.732338418434484</v>
      </c>
      <c r="K1466">
        <v>1.81613122010133</v>
      </c>
      <c r="L1466">
        <v>1.3290949469206601</v>
      </c>
      <c r="M1466">
        <v>7.02988077426763E-2</v>
      </c>
      <c r="N1466">
        <v>0.50739699229734703</v>
      </c>
      <c r="O1466">
        <v>1.52571084432646</v>
      </c>
      <c r="P1466">
        <v>1.1698241598380801</v>
      </c>
      <c r="Q1466">
        <v>0.33962862843563602</v>
      </c>
      <c r="R1466">
        <v>1.22628726287263</v>
      </c>
      <c r="S1466">
        <v>1.85302428405445</v>
      </c>
      <c r="T1466">
        <v>1.3648978310428901</v>
      </c>
      <c r="U1466">
        <v>0.119658098138524</v>
      </c>
      <c r="V1466">
        <v>0.61977162151363796</v>
      </c>
      <c r="W1466">
        <v>1.8338349296688099</v>
      </c>
      <c r="X1466">
        <v>1.21840055477622</v>
      </c>
      <c r="Y1466">
        <v>0.22512053432829601</v>
      </c>
      <c r="Z1466">
        <v>0.83971570768311199</v>
      </c>
      <c r="AA1466">
        <v>2.0992808472399598</v>
      </c>
      <c r="AB1466">
        <v>1.48076702174526</v>
      </c>
      <c r="AC1466">
        <v>0.28839353387067301</v>
      </c>
      <c r="AD1466">
        <v>0.78153620710709504</v>
      </c>
      <c r="AE1466">
        <v>1.50399260136976</v>
      </c>
      <c r="AF1466">
        <v>1.59950246431586</v>
      </c>
      <c r="AG1466">
        <v>9.9891783900774106E-2</v>
      </c>
      <c r="AH1466">
        <v>0.74464784362395298</v>
      </c>
      <c r="AI1466">
        <v>1.73054464380507</v>
      </c>
      <c r="AJ1466">
        <v>1.94662182843932</v>
      </c>
      <c r="AK1466">
        <v>0.25818452267812603</v>
      </c>
      <c r="AL1466">
        <v>0.74242884663574205</v>
      </c>
      <c r="AM1466">
        <v>2.122285787614</v>
      </c>
      <c r="AN1466">
        <v>1.4244974863697299</v>
      </c>
      <c r="AO1466">
        <v>0.237556748978554</v>
      </c>
      <c r="AP1466">
        <v>0.91014386789034696</v>
      </c>
      <c r="AQ1466">
        <v>2.0612051202341699</v>
      </c>
      <c r="AR1466">
        <v>1.5089650205666301</v>
      </c>
      <c r="AS1466">
        <v>0.150099773398053</v>
      </c>
      <c r="AT1466">
        <v>0.60259497763515701</v>
      </c>
      <c r="AU1466">
        <v>1.65395467727367</v>
      </c>
      <c r="AV1466">
        <v>1.14149305470111</v>
      </c>
      <c r="AW1466">
        <v>0.53181012408902895</v>
      </c>
      <c r="AX1466">
        <v>1.2786227644994199</v>
      </c>
      <c r="AY1466">
        <v>2.5334075723830698</v>
      </c>
      <c r="AZ1466">
        <v>1.74876938100419</v>
      </c>
      <c r="BA1466">
        <v>5.76773578754671E-2</v>
      </c>
      <c r="BB1466">
        <v>0.31630447149846402</v>
      </c>
      <c r="BC1466">
        <v>1.8410240202275601</v>
      </c>
      <c r="BD1466">
        <v>1.2654367914186999</v>
      </c>
      <c r="BE1466">
        <v>0.313970877503565</v>
      </c>
      <c r="BF1466">
        <v>0.65510597302504803</v>
      </c>
      <c r="BG1466">
        <v>1.63972456258702</v>
      </c>
      <c r="BH1466">
        <v>1.9506112108708</v>
      </c>
      <c r="BI1466">
        <v>0.14426054071372399</v>
      </c>
      <c r="BJ1466">
        <v>0.26818819971921198</v>
      </c>
      <c r="BK1466">
        <v>1.14360757658562</v>
      </c>
      <c r="BL1466">
        <v>0.62328988659461004</v>
      </c>
      <c r="BM1466">
        <v>0.28920061427813398</v>
      </c>
      <c r="BN1466">
        <v>0.93680744457212395</v>
      </c>
      <c r="BO1466">
        <v>1.6044125687502899</v>
      </c>
      <c r="BP1466">
        <v>0.95680573845629802</v>
      </c>
      <c r="BQ1466">
        <v>0.66335929626147405</v>
      </c>
      <c r="BR1466">
        <v>1.4202058399158</v>
      </c>
      <c r="BS1466">
        <v>2.7316912483529601</v>
      </c>
      <c r="BT1466">
        <v>1.9748447046986299</v>
      </c>
      <c r="BU1466">
        <v>0.17270663035398501</v>
      </c>
      <c r="BV1466">
        <v>0.65510597302504803</v>
      </c>
      <c r="BW1466">
        <v>1.36109640362988</v>
      </c>
      <c r="BX1466">
        <v>1.1530307751437101</v>
      </c>
      <c r="BZ1466" t="s">
        <v>284</v>
      </c>
      <c r="CC1466">
        <v>0</v>
      </c>
      <c r="CD1466">
        <v>0.15776804514145701</v>
      </c>
      <c r="CE1466">
        <v>0.72048946496272603</v>
      </c>
      <c r="CF1466">
        <v>0.57584896397275298</v>
      </c>
      <c r="CG1466">
        <v>0.77323347950291998</v>
      </c>
      <c r="CH1466">
        <v>1.5497647929651901</v>
      </c>
      <c r="CI1466">
        <v>2.9831365608570302</v>
      </c>
      <c r="CJ1466">
        <v>1.9333917106159</v>
      </c>
      <c r="CK1466">
        <v>0.32657350053979001</v>
      </c>
      <c r="CL1466">
        <v>1.62553796109731</v>
      </c>
      <c r="CM1466">
        <v>2.2910259913498199</v>
      </c>
      <c r="CN1466">
        <v>2.0041702423131</v>
      </c>
      <c r="CO1466">
        <v>0.23454931263982401</v>
      </c>
      <c r="CP1466">
        <v>0.52538330266584998</v>
      </c>
      <c r="CQ1466">
        <v>1.206116959429</v>
      </c>
      <c r="CR1466">
        <v>0.76002083869356496</v>
      </c>
      <c r="CS1466">
        <v>9.7360433817087394E-2</v>
      </c>
      <c r="CT1466">
        <v>0.75427654450744797</v>
      </c>
      <c r="CU1466">
        <v>1.07522987448572</v>
      </c>
      <c r="CV1466">
        <v>1.15767163118182</v>
      </c>
      <c r="CW1466">
        <v>0.765716285429901</v>
      </c>
      <c r="CX1466">
        <v>0.926188648808697</v>
      </c>
      <c r="CY1466">
        <v>2.05910192845124</v>
      </c>
      <c r="CZ1466">
        <v>1.50070589534012</v>
      </c>
      <c r="DA1466">
        <v>0.82781436232540295</v>
      </c>
      <c r="DB1466">
        <v>1.2294211364843299</v>
      </c>
      <c r="DC1466">
        <v>1.8952693575320401</v>
      </c>
      <c r="DD1466">
        <v>1.4055821010768501</v>
      </c>
      <c r="DE1466">
        <v>7.8496227445020494E-2</v>
      </c>
      <c r="DF1466">
        <v>0.54929497191940202</v>
      </c>
      <c r="DG1466">
        <v>3.0989698714547802</v>
      </c>
      <c r="DH1466">
        <v>2.6281711269804</v>
      </c>
      <c r="DI1466">
        <v>0.83383965425208495</v>
      </c>
      <c r="DJ1466">
        <v>1.6852000458557801</v>
      </c>
      <c r="DK1466">
        <v>5.94849150128797</v>
      </c>
      <c r="DL1466">
        <v>3.8615379406742401</v>
      </c>
      <c r="DM1466">
        <v>0.12975170905452599</v>
      </c>
      <c r="DN1466">
        <v>0.57677008750994396</v>
      </c>
      <c r="DO1466">
        <v>1.89780852605358</v>
      </c>
      <c r="DP1466">
        <v>1.25455635296132</v>
      </c>
      <c r="DQ1466">
        <v>0.115833108089889</v>
      </c>
      <c r="DR1466">
        <v>0.496633846764098</v>
      </c>
      <c r="DS1466">
        <v>1.1585741745985001</v>
      </c>
      <c r="DT1466">
        <v>0.81941469209418305</v>
      </c>
    </row>
    <row r="1467" spans="1:124" x14ac:dyDescent="0.35">
      <c r="A1467" s="19" t="str">
        <f t="shared" si="44"/>
        <v xml:space="preserve">  OREO / [Capital + ALLL]--38990</v>
      </c>
      <c r="B1467" s="19" t="str">
        <f t="shared" si="45"/>
        <v xml:space="preserve">  OREO / [Capital + ALLL]</v>
      </c>
      <c r="C1467">
        <v>13</v>
      </c>
      <c r="D1467" s="27">
        <v>38990</v>
      </c>
      <c r="E1467">
        <v>0</v>
      </c>
      <c r="F1467">
        <v>0</v>
      </c>
      <c r="G1467">
        <v>0.91887393785574101</v>
      </c>
      <c r="H1467">
        <v>0.81274006429711698</v>
      </c>
      <c r="I1467">
        <v>0</v>
      </c>
      <c r="J1467">
        <v>0</v>
      </c>
      <c r="K1467">
        <v>0.69203200422802003</v>
      </c>
      <c r="L1467">
        <v>0.83032776386977702</v>
      </c>
      <c r="M1467">
        <v>0</v>
      </c>
      <c r="N1467">
        <v>0</v>
      </c>
      <c r="O1467">
        <v>0.92242628902816803</v>
      </c>
      <c r="P1467">
        <v>0.91328948541172805</v>
      </c>
      <c r="Q1467">
        <v>0.84611287392450296</v>
      </c>
      <c r="R1467">
        <v>1.54798761609907</v>
      </c>
      <c r="S1467">
        <v>2.5066708752312499</v>
      </c>
      <c r="T1467">
        <v>1.8771970024537199</v>
      </c>
      <c r="U1467">
        <v>0</v>
      </c>
      <c r="V1467">
        <v>0</v>
      </c>
      <c r="W1467">
        <v>0.75994041645398402</v>
      </c>
      <c r="X1467">
        <v>0.98186628131387599</v>
      </c>
      <c r="Y1467">
        <v>0</v>
      </c>
      <c r="Z1467">
        <v>0</v>
      </c>
      <c r="AA1467">
        <v>0.23105081013391801</v>
      </c>
      <c r="AB1467">
        <v>0.63387450256814903</v>
      </c>
      <c r="AC1467">
        <v>0</v>
      </c>
      <c r="AD1467">
        <v>0</v>
      </c>
      <c r="AE1467">
        <v>0.13756397094518999</v>
      </c>
      <c r="AF1467">
        <v>0.367700927383528</v>
      </c>
      <c r="AG1467">
        <v>0</v>
      </c>
      <c r="AH1467">
        <v>0</v>
      </c>
      <c r="AI1467">
        <v>9.8405928369881004E-2</v>
      </c>
      <c r="AJ1467">
        <v>0.76058645666792501</v>
      </c>
      <c r="AK1467">
        <v>0</v>
      </c>
      <c r="AL1467">
        <v>3.0884787389123598E-2</v>
      </c>
      <c r="AM1467">
        <v>1.1110680515946401</v>
      </c>
      <c r="AN1467">
        <v>1.03227871887671</v>
      </c>
      <c r="AO1467">
        <v>0</v>
      </c>
      <c r="AP1467">
        <v>0</v>
      </c>
      <c r="AQ1467">
        <v>0.224062999446836</v>
      </c>
      <c r="AR1467">
        <v>0.59065685388398304</v>
      </c>
      <c r="AS1467">
        <v>0</v>
      </c>
      <c r="AT1467">
        <v>0</v>
      </c>
      <c r="AU1467">
        <v>0.80644381745492</v>
      </c>
      <c r="AV1467">
        <v>0.88612077244282805</v>
      </c>
      <c r="AW1467">
        <v>0</v>
      </c>
      <c r="AX1467">
        <v>0</v>
      </c>
      <c r="AY1467">
        <v>1.54798761609907</v>
      </c>
      <c r="AZ1467">
        <v>1.2152006621031</v>
      </c>
      <c r="BA1467">
        <v>0</v>
      </c>
      <c r="BB1467">
        <v>0</v>
      </c>
      <c r="BC1467">
        <v>0.75853350189633395</v>
      </c>
      <c r="BD1467">
        <v>1.0225198566416001</v>
      </c>
      <c r="BE1467">
        <v>0</v>
      </c>
      <c r="BF1467">
        <v>0</v>
      </c>
      <c r="BG1467">
        <v>0.39685162844781702</v>
      </c>
      <c r="BH1467">
        <v>1.12197586561957</v>
      </c>
      <c r="BI1467">
        <v>0</v>
      </c>
      <c r="BJ1467">
        <v>0</v>
      </c>
      <c r="BK1467">
        <v>7.2553934030738398E-2</v>
      </c>
      <c r="BL1467">
        <v>0.47629546671020501</v>
      </c>
      <c r="BM1467">
        <v>0</v>
      </c>
      <c r="BN1467">
        <v>0.21706198721011799</v>
      </c>
      <c r="BO1467">
        <v>1.1569403177325399</v>
      </c>
      <c r="BP1467">
        <v>0.93987833052242298</v>
      </c>
      <c r="BQ1467">
        <v>0</v>
      </c>
      <c r="BR1467">
        <v>0</v>
      </c>
      <c r="BS1467">
        <v>0</v>
      </c>
      <c r="BT1467">
        <v>0</v>
      </c>
      <c r="BU1467">
        <v>0</v>
      </c>
      <c r="BV1467">
        <v>0</v>
      </c>
      <c r="BW1467">
        <v>0.112704918032787</v>
      </c>
      <c r="BX1467">
        <v>1.07365268637859</v>
      </c>
      <c r="BZ1467" t="s">
        <v>284</v>
      </c>
      <c r="CC1467">
        <v>0</v>
      </c>
      <c r="CD1467">
        <v>0</v>
      </c>
      <c r="CE1467">
        <v>0.82364885693361101</v>
      </c>
      <c r="CF1467">
        <v>1.0852838827515601</v>
      </c>
      <c r="CG1467">
        <v>0</v>
      </c>
      <c r="CH1467">
        <v>0</v>
      </c>
      <c r="CI1467">
        <v>2.5153191184894501</v>
      </c>
      <c r="CJ1467">
        <v>1.4381589222697999</v>
      </c>
      <c r="CK1467">
        <v>0</v>
      </c>
      <c r="CL1467">
        <v>0</v>
      </c>
      <c r="CM1467">
        <v>6.1947408338614701E-2</v>
      </c>
      <c r="CN1467">
        <v>0.51311801362555598</v>
      </c>
      <c r="CO1467">
        <v>0</v>
      </c>
      <c r="CP1467">
        <v>0</v>
      </c>
      <c r="CQ1467">
        <v>0</v>
      </c>
      <c r="CR1467">
        <v>0</v>
      </c>
      <c r="CS1467">
        <v>0</v>
      </c>
      <c r="CT1467">
        <v>0</v>
      </c>
      <c r="CU1467">
        <v>3.3126842680624101E-3</v>
      </c>
      <c r="CV1467">
        <v>0.85096758561876695</v>
      </c>
      <c r="CW1467">
        <v>0</v>
      </c>
      <c r="CX1467">
        <v>0</v>
      </c>
      <c r="CY1467">
        <v>0.23683569160757301</v>
      </c>
      <c r="CZ1467">
        <v>0.50992542674639496</v>
      </c>
      <c r="DA1467">
        <v>0</v>
      </c>
      <c r="DB1467">
        <v>0</v>
      </c>
      <c r="DC1467">
        <v>2.0892528831689801E-2</v>
      </c>
      <c r="DD1467">
        <v>1.39283525544599E-2</v>
      </c>
      <c r="DE1467">
        <v>0.17419439656431701</v>
      </c>
      <c r="DF1467">
        <v>5.1447079754305696</v>
      </c>
      <c r="DG1467">
        <v>11.088248441784099</v>
      </c>
      <c r="DH1467">
        <v>6.1177348629178798</v>
      </c>
      <c r="DI1467">
        <v>0</v>
      </c>
      <c r="DJ1467">
        <v>0</v>
      </c>
      <c r="DK1467">
        <v>0</v>
      </c>
      <c r="DL1467">
        <v>0.79308619522044999</v>
      </c>
      <c r="DM1467">
        <v>0</v>
      </c>
      <c r="DN1467">
        <v>0</v>
      </c>
      <c r="DO1467">
        <v>0.71274136233960095</v>
      </c>
      <c r="DP1467">
        <v>2.93127513843468</v>
      </c>
      <c r="DQ1467">
        <v>0</v>
      </c>
      <c r="DR1467">
        <v>0.102648326832273</v>
      </c>
      <c r="DS1467">
        <v>0.52621643322529998</v>
      </c>
      <c r="DT1467">
        <v>0.56031714433890001</v>
      </c>
    </row>
    <row r="1468" spans="1:124" x14ac:dyDescent="0.35">
      <c r="A1468" s="19" t="str">
        <f t="shared" si="44"/>
        <v>ROAA--38990</v>
      </c>
      <c r="B1468" s="19" t="str">
        <f t="shared" si="45"/>
        <v>ROAA</v>
      </c>
      <c r="C1468">
        <v>14</v>
      </c>
      <c r="D1468" s="27">
        <v>38990</v>
      </c>
      <c r="E1468">
        <v>1.0774999999999999</v>
      </c>
      <c r="F1468">
        <v>1.46</v>
      </c>
      <c r="G1468">
        <v>1.9450000000000001</v>
      </c>
      <c r="H1468">
        <v>1.5286249999999999</v>
      </c>
      <c r="I1468">
        <v>0.93</v>
      </c>
      <c r="J1468">
        <v>1.34</v>
      </c>
      <c r="K1468">
        <v>1.8025</v>
      </c>
      <c r="L1468">
        <v>1.35808093994778</v>
      </c>
      <c r="M1468">
        <v>0.75</v>
      </c>
      <c r="N1468">
        <v>1.1299999999999999</v>
      </c>
      <c r="O1468">
        <v>1.54</v>
      </c>
      <c r="P1468">
        <v>1.0714399232771601</v>
      </c>
      <c r="Q1468">
        <v>0.97</v>
      </c>
      <c r="R1468">
        <v>1.1299999999999999</v>
      </c>
      <c r="S1468">
        <v>1.365</v>
      </c>
      <c r="T1468">
        <v>1.1895652173913001</v>
      </c>
      <c r="U1468">
        <v>0.88</v>
      </c>
      <c r="V1468">
        <v>1.335</v>
      </c>
      <c r="W1468">
        <v>1.86</v>
      </c>
      <c r="X1468">
        <v>1.32267772511848</v>
      </c>
      <c r="Y1468">
        <v>1.0475000000000001</v>
      </c>
      <c r="Z1468">
        <v>1.4750000000000001</v>
      </c>
      <c r="AA1468">
        <v>1.8474999999999999</v>
      </c>
      <c r="AB1468">
        <v>1.2315</v>
      </c>
      <c r="AC1468">
        <v>0.91</v>
      </c>
      <c r="AD1468">
        <v>1.33</v>
      </c>
      <c r="AE1468">
        <v>1.66</v>
      </c>
      <c r="AF1468">
        <v>1.2811578947368401</v>
      </c>
      <c r="AG1468">
        <v>1.02</v>
      </c>
      <c r="AH1468">
        <v>1.49</v>
      </c>
      <c r="AI1468">
        <v>2.17</v>
      </c>
      <c r="AJ1468">
        <v>1.8701176470588201</v>
      </c>
      <c r="AK1468">
        <v>0.745</v>
      </c>
      <c r="AL1468">
        <v>1.21</v>
      </c>
      <c r="AM1468">
        <v>1.54</v>
      </c>
      <c r="AN1468">
        <v>1.1875757575757599</v>
      </c>
      <c r="AO1468">
        <v>0.98750000000000004</v>
      </c>
      <c r="AP1468">
        <v>1.325</v>
      </c>
      <c r="AQ1468">
        <v>1.79</v>
      </c>
      <c r="AR1468">
        <v>1.3703254437869801</v>
      </c>
      <c r="AS1468">
        <v>0.97</v>
      </c>
      <c r="AT1468">
        <v>1.375</v>
      </c>
      <c r="AU1468">
        <v>1.79</v>
      </c>
      <c r="AV1468">
        <v>1.3946153846153899</v>
      </c>
      <c r="AW1468">
        <v>0.87</v>
      </c>
      <c r="AX1468">
        <v>1.28</v>
      </c>
      <c r="AY1468">
        <v>1.75</v>
      </c>
      <c r="AZ1468">
        <v>1.27515337423313</v>
      </c>
      <c r="BA1468">
        <v>0.87</v>
      </c>
      <c r="BB1468">
        <v>1.36</v>
      </c>
      <c r="BC1468">
        <v>1.91</v>
      </c>
      <c r="BD1468">
        <v>1.2744604316546799</v>
      </c>
      <c r="BE1468">
        <v>0.86499999999999999</v>
      </c>
      <c r="BF1468">
        <v>1.54</v>
      </c>
      <c r="BG1468">
        <v>2.0699999999999998</v>
      </c>
      <c r="BH1468">
        <v>1.50435897435897</v>
      </c>
      <c r="BI1468">
        <v>0.745</v>
      </c>
      <c r="BJ1468">
        <v>0.91</v>
      </c>
      <c r="BK1468">
        <v>1.49</v>
      </c>
      <c r="BL1468">
        <v>-1.4142857142857099</v>
      </c>
      <c r="BM1468">
        <v>1.9650000000000001</v>
      </c>
      <c r="BN1468">
        <v>2.2450000000000001</v>
      </c>
      <c r="BO1468">
        <v>2.4550000000000001</v>
      </c>
      <c r="BP1468">
        <v>2.1749999999999998</v>
      </c>
      <c r="BQ1468">
        <v>0.84750000000000003</v>
      </c>
      <c r="BR1468">
        <v>1.075</v>
      </c>
      <c r="BS1468">
        <v>1.1850000000000001</v>
      </c>
      <c r="BT1468">
        <v>0.95750000000000002</v>
      </c>
      <c r="BU1468">
        <v>0.55500000000000005</v>
      </c>
      <c r="BV1468">
        <v>0.82</v>
      </c>
      <c r="BW1468">
        <v>1.4850000000000001</v>
      </c>
      <c r="BX1468">
        <v>0.93894736842105297</v>
      </c>
      <c r="BZ1468" t="s">
        <v>284</v>
      </c>
      <c r="CC1468">
        <v>0.83499999999999996</v>
      </c>
      <c r="CD1468">
        <v>1.395</v>
      </c>
      <c r="CE1468">
        <v>1.8525</v>
      </c>
      <c r="CF1468">
        <v>1.2154098360655701</v>
      </c>
      <c r="CG1468">
        <v>1.1599999999999999</v>
      </c>
      <c r="CH1468">
        <v>1.46</v>
      </c>
      <c r="CI1468">
        <v>1.6475</v>
      </c>
      <c r="CJ1468">
        <v>1.34071428571429</v>
      </c>
      <c r="CK1468">
        <v>0.995</v>
      </c>
      <c r="CL1468">
        <v>1.26</v>
      </c>
      <c r="CM1468">
        <v>1.8049999999999999</v>
      </c>
      <c r="CN1468">
        <v>1.4045000000000001</v>
      </c>
      <c r="CO1468">
        <v>1.085</v>
      </c>
      <c r="CP1468">
        <v>1.44</v>
      </c>
      <c r="CQ1468">
        <v>1.7725</v>
      </c>
      <c r="CR1468">
        <v>1.38</v>
      </c>
      <c r="CS1468">
        <v>1.4550000000000001</v>
      </c>
      <c r="CT1468">
        <v>1.66</v>
      </c>
      <c r="CU1468">
        <v>2.0024999999999999</v>
      </c>
      <c r="CV1468">
        <v>1.6712499999999999</v>
      </c>
      <c r="CW1468">
        <v>1.0049999999999999</v>
      </c>
      <c r="CX1468">
        <v>1.06</v>
      </c>
      <c r="CY1468">
        <v>1.2450000000000001</v>
      </c>
      <c r="CZ1468">
        <v>1.1516666666666699</v>
      </c>
      <c r="DA1468">
        <v>1.7450000000000001</v>
      </c>
      <c r="DB1468">
        <v>2.4</v>
      </c>
      <c r="DC1468">
        <v>2.5350000000000001</v>
      </c>
      <c r="DD1468">
        <v>2.0533333333333301</v>
      </c>
      <c r="DE1468">
        <v>1.6625000000000001</v>
      </c>
      <c r="DF1468">
        <v>2.08</v>
      </c>
      <c r="DG1468">
        <v>2.39</v>
      </c>
      <c r="DH1468">
        <v>1.9724999999999999</v>
      </c>
      <c r="DI1468">
        <v>1.0649999999999999</v>
      </c>
      <c r="DJ1468">
        <v>1.29</v>
      </c>
      <c r="DK1468">
        <v>3.4</v>
      </c>
      <c r="DL1468">
        <v>3.0846666666666702</v>
      </c>
      <c r="DM1468">
        <v>0.55500000000000005</v>
      </c>
      <c r="DN1468">
        <v>0.94</v>
      </c>
      <c r="DO1468">
        <v>1.4650000000000001</v>
      </c>
      <c r="DP1468">
        <v>0.99818181818181795</v>
      </c>
      <c r="DQ1468">
        <v>1.0125</v>
      </c>
      <c r="DR1468">
        <v>1.44</v>
      </c>
      <c r="DS1468">
        <v>1.5075000000000001</v>
      </c>
      <c r="DT1468">
        <v>1.2933333333333299</v>
      </c>
    </row>
    <row r="1469" spans="1:124" x14ac:dyDescent="0.35">
      <c r="A1469" s="19" t="str">
        <f t="shared" si="44"/>
        <v>NIM--38990</v>
      </c>
      <c r="B1469" s="19" t="str">
        <f t="shared" si="45"/>
        <v>NIM</v>
      </c>
      <c r="C1469">
        <v>15</v>
      </c>
      <c r="D1469" s="27">
        <v>38990</v>
      </c>
      <c r="E1469">
        <v>4.1974999999999998</v>
      </c>
      <c r="F1469">
        <v>4.57</v>
      </c>
      <c r="G1469">
        <v>5.0750000000000002</v>
      </c>
      <c r="H1469">
        <v>4.6922499999999996</v>
      </c>
      <c r="I1469">
        <v>4.03</v>
      </c>
      <c r="J1469">
        <v>4.4450000000000003</v>
      </c>
      <c r="K1469">
        <v>4.9424999999999999</v>
      </c>
      <c r="L1469">
        <v>4.5026762402088796</v>
      </c>
      <c r="M1469">
        <v>3.72</v>
      </c>
      <c r="N1469">
        <v>4.2300000000000004</v>
      </c>
      <c r="O1469">
        <v>4.82</v>
      </c>
      <c r="P1469">
        <v>4.2837813399095896</v>
      </c>
      <c r="Q1469">
        <v>4.1100000000000003</v>
      </c>
      <c r="R1469">
        <v>4.49</v>
      </c>
      <c r="S1469">
        <v>4.9850000000000003</v>
      </c>
      <c r="T1469">
        <v>4.5247826086956504</v>
      </c>
      <c r="U1469">
        <v>4.0324999999999998</v>
      </c>
      <c r="V1469">
        <v>4.4400000000000004</v>
      </c>
      <c r="W1469">
        <v>4.9175000000000004</v>
      </c>
      <c r="X1469">
        <v>4.4722511848341204</v>
      </c>
      <c r="Y1469">
        <v>4.5324999999999998</v>
      </c>
      <c r="Z1469">
        <v>4.9950000000000001</v>
      </c>
      <c r="AA1469">
        <v>5.4775</v>
      </c>
      <c r="AB1469">
        <v>5.032375</v>
      </c>
      <c r="AC1469">
        <v>4.0049999999999999</v>
      </c>
      <c r="AD1469">
        <v>4.33</v>
      </c>
      <c r="AE1469">
        <v>4.6550000000000002</v>
      </c>
      <c r="AF1469">
        <v>4.2296842105263197</v>
      </c>
      <c r="AG1469">
        <v>4.04</v>
      </c>
      <c r="AH1469">
        <v>4.7</v>
      </c>
      <c r="AI1469">
        <v>5.17</v>
      </c>
      <c r="AJ1469">
        <v>5.24047058823529</v>
      </c>
      <c r="AK1469">
        <v>3.7374999999999998</v>
      </c>
      <c r="AL1469">
        <v>4.1399999999999997</v>
      </c>
      <c r="AM1469">
        <v>4.4800000000000004</v>
      </c>
      <c r="AN1469">
        <v>4.1206060606060602</v>
      </c>
      <c r="AO1469">
        <v>4.0199999999999996</v>
      </c>
      <c r="AP1469">
        <v>4.3899999999999997</v>
      </c>
      <c r="AQ1469">
        <v>4.8425000000000002</v>
      </c>
      <c r="AR1469">
        <v>4.4229881656804801</v>
      </c>
      <c r="AS1469">
        <v>4.08</v>
      </c>
      <c r="AT1469">
        <v>4.49</v>
      </c>
      <c r="AU1469">
        <v>4.99</v>
      </c>
      <c r="AV1469">
        <v>4.5254487179487199</v>
      </c>
      <c r="AW1469">
        <v>3.96</v>
      </c>
      <c r="AX1469">
        <v>4.3</v>
      </c>
      <c r="AY1469">
        <v>4.6399999999999997</v>
      </c>
      <c r="AZ1469">
        <v>4.29815950920245</v>
      </c>
      <c r="BA1469">
        <v>4.1399999999999997</v>
      </c>
      <c r="BB1469">
        <v>4.6500000000000004</v>
      </c>
      <c r="BC1469">
        <v>5.14</v>
      </c>
      <c r="BD1469">
        <v>4.6322302158273398</v>
      </c>
      <c r="BE1469">
        <v>3.6949999999999998</v>
      </c>
      <c r="BF1469">
        <v>4.4400000000000004</v>
      </c>
      <c r="BG1469">
        <v>4.87</v>
      </c>
      <c r="BH1469">
        <v>5.3397435897435903</v>
      </c>
      <c r="BI1469">
        <v>4.1150000000000002</v>
      </c>
      <c r="BJ1469">
        <v>4.5599999999999996</v>
      </c>
      <c r="BK1469">
        <v>5.0149999999999997</v>
      </c>
      <c r="BL1469">
        <v>4.5599999999999996</v>
      </c>
      <c r="BM1469">
        <v>4.4375</v>
      </c>
      <c r="BN1469">
        <v>4.55</v>
      </c>
      <c r="BO1469">
        <v>4.6875</v>
      </c>
      <c r="BP1469">
        <v>4.5750000000000002</v>
      </c>
      <c r="BQ1469">
        <v>3.6124999999999998</v>
      </c>
      <c r="BR1469">
        <v>4.03</v>
      </c>
      <c r="BS1469">
        <v>4.3099999999999996</v>
      </c>
      <c r="BT1469">
        <v>3.8925000000000001</v>
      </c>
      <c r="BU1469">
        <v>4.2</v>
      </c>
      <c r="BV1469">
        <v>4.66</v>
      </c>
      <c r="BW1469">
        <v>5.1050000000000004</v>
      </c>
      <c r="BX1469">
        <v>4.5842105263157897</v>
      </c>
      <c r="BZ1469" t="s">
        <v>284</v>
      </c>
      <c r="CC1469">
        <v>4.26</v>
      </c>
      <c r="CD1469">
        <v>4.6749999999999998</v>
      </c>
      <c r="CE1469">
        <v>5.0674999999999999</v>
      </c>
      <c r="CF1469">
        <v>4.6894262295082001</v>
      </c>
      <c r="CG1469">
        <v>4.1124999999999998</v>
      </c>
      <c r="CH1469">
        <v>4.6050000000000004</v>
      </c>
      <c r="CI1469">
        <v>4.9974999999999996</v>
      </c>
      <c r="CJ1469">
        <v>4.5221428571428604</v>
      </c>
      <c r="CK1469">
        <v>3.6949999999999998</v>
      </c>
      <c r="CL1469">
        <v>4.01</v>
      </c>
      <c r="CM1469">
        <v>4.32</v>
      </c>
      <c r="CN1469">
        <v>4.2039999999999997</v>
      </c>
      <c r="CO1469">
        <v>4.4400000000000004</v>
      </c>
      <c r="CP1469">
        <v>4.62</v>
      </c>
      <c r="CQ1469">
        <v>4.8525</v>
      </c>
      <c r="CR1469">
        <v>4.71</v>
      </c>
      <c r="CS1469">
        <v>3.9449999999999998</v>
      </c>
      <c r="CT1469">
        <v>4.03</v>
      </c>
      <c r="CU1469">
        <v>5.0225</v>
      </c>
      <c r="CV1469">
        <v>4.3562500000000002</v>
      </c>
      <c r="CW1469">
        <v>3.7925</v>
      </c>
      <c r="CX1469">
        <v>4.4800000000000004</v>
      </c>
      <c r="CY1469">
        <v>4.74</v>
      </c>
      <c r="CZ1469">
        <v>4.1716666666666704</v>
      </c>
      <c r="DA1469">
        <v>4.7350000000000003</v>
      </c>
      <c r="DB1469">
        <v>5.04</v>
      </c>
      <c r="DC1469">
        <v>5.0999999999999996</v>
      </c>
      <c r="DD1469">
        <v>4.8766666666666696</v>
      </c>
      <c r="DE1469">
        <v>3.3224999999999998</v>
      </c>
      <c r="DF1469">
        <v>4.2</v>
      </c>
      <c r="DG1469">
        <v>10.44</v>
      </c>
      <c r="DH1469">
        <v>9.5625</v>
      </c>
      <c r="DI1469">
        <v>4.34</v>
      </c>
      <c r="DJ1469">
        <v>4.93</v>
      </c>
      <c r="DK1469">
        <v>6.23</v>
      </c>
      <c r="DL1469">
        <v>6.2986666666666702</v>
      </c>
      <c r="DM1469">
        <v>3.99</v>
      </c>
      <c r="DN1469">
        <v>4.37</v>
      </c>
      <c r="DO1469">
        <v>5.0250000000000004</v>
      </c>
      <c r="DP1469">
        <v>4.39363636363636</v>
      </c>
      <c r="DQ1469">
        <v>3.86</v>
      </c>
      <c r="DR1469">
        <v>4.0599999999999996</v>
      </c>
      <c r="DS1469">
        <v>4.4249999999999998</v>
      </c>
      <c r="DT1469">
        <v>4.1333333333333302</v>
      </c>
    </row>
    <row r="1470" spans="1:124" x14ac:dyDescent="0.35">
      <c r="A1470" s="19" t="str">
        <f t="shared" si="44"/>
        <v>Provisions / Avg Assets--38990</v>
      </c>
      <c r="B1470" s="19" t="str">
        <f t="shared" si="45"/>
        <v>Provisions / Avg Assets</v>
      </c>
      <c r="C1470">
        <v>16</v>
      </c>
      <c r="D1470" s="27">
        <v>38990</v>
      </c>
      <c r="E1470">
        <v>7.4999999999999997E-3</v>
      </c>
      <c r="F1470">
        <v>9.5000000000000001E-2</v>
      </c>
      <c r="G1470">
        <v>0.16250000000000001</v>
      </c>
      <c r="H1470">
        <v>0.14449999999999999</v>
      </c>
      <c r="I1470">
        <v>0</v>
      </c>
      <c r="J1470">
        <v>0.1</v>
      </c>
      <c r="K1470">
        <v>0.21</v>
      </c>
      <c r="L1470">
        <v>0.18026109660574399</v>
      </c>
      <c r="M1470">
        <v>0.02</v>
      </c>
      <c r="N1470">
        <v>0.1</v>
      </c>
      <c r="O1470">
        <v>0.23</v>
      </c>
      <c r="P1470">
        <v>0.17887244828058599</v>
      </c>
      <c r="Q1470">
        <v>0.08</v>
      </c>
      <c r="R1470">
        <v>0.11</v>
      </c>
      <c r="S1470">
        <v>0.14499999999999999</v>
      </c>
      <c r="T1470">
        <v>0.105217391304348</v>
      </c>
      <c r="U1470">
        <v>0.01</v>
      </c>
      <c r="V1470">
        <v>0.11</v>
      </c>
      <c r="W1470">
        <v>0.21</v>
      </c>
      <c r="X1470">
        <v>0.17668246445497601</v>
      </c>
      <c r="Y1470">
        <v>0</v>
      </c>
      <c r="Z1470">
        <v>0.115</v>
      </c>
      <c r="AA1470">
        <v>0.28999999999999998</v>
      </c>
      <c r="AB1470">
        <v>0.22787499999999999</v>
      </c>
      <c r="AC1470">
        <v>0</v>
      </c>
      <c r="AD1470">
        <v>0.08</v>
      </c>
      <c r="AE1470">
        <v>0.18</v>
      </c>
      <c r="AF1470">
        <v>0.19694736842105301</v>
      </c>
      <c r="AG1470">
        <v>0</v>
      </c>
      <c r="AH1470">
        <v>0.08</v>
      </c>
      <c r="AI1470">
        <v>0.19</v>
      </c>
      <c r="AJ1470">
        <v>0.40858823529411797</v>
      </c>
      <c r="AK1470">
        <v>0.02</v>
      </c>
      <c r="AL1470">
        <v>7.0000000000000007E-2</v>
      </c>
      <c r="AM1470">
        <v>0.13</v>
      </c>
      <c r="AN1470">
        <v>9.8181818181818203E-2</v>
      </c>
      <c r="AO1470">
        <v>0</v>
      </c>
      <c r="AP1470">
        <v>7.0000000000000007E-2</v>
      </c>
      <c r="AQ1470">
        <v>0.17249999999999999</v>
      </c>
      <c r="AR1470">
        <v>0.14008875739644999</v>
      </c>
      <c r="AS1470">
        <v>0.04</v>
      </c>
      <c r="AT1470">
        <v>0.12</v>
      </c>
      <c r="AU1470">
        <v>0.22</v>
      </c>
      <c r="AV1470">
        <v>0.186858974358974</v>
      </c>
      <c r="AW1470">
        <v>0.02</v>
      </c>
      <c r="AX1470">
        <v>0.09</v>
      </c>
      <c r="AY1470">
        <v>0.15</v>
      </c>
      <c r="AZ1470">
        <v>0.10116564417177901</v>
      </c>
      <c r="BA1470">
        <v>0.05</v>
      </c>
      <c r="BB1470">
        <v>0.16</v>
      </c>
      <c r="BC1470">
        <v>0.26</v>
      </c>
      <c r="BD1470">
        <v>0.25007194244604303</v>
      </c>
      <c r="BE1470">
        <v>0</v>
      </c>
      <c r="BF1470">
        <v>0.08</v>
      </c>
      <c r="BG1470">
        <v>0.24</v>
      </c>
      <c r="BH1470">
        <v>0.56179487179487198</v>
      </c>
      <c r="BI1470">
        <v>7.4999999999999997E-2</v>
      </c>
      <c r="BJ1470">
        <v>0.18</v>
      </c>
      <c r="BK1470">
        <v>0.72</v>
      </c>
      <c r="BL1470">
        <v>0.42142857142857099</v>
      </c>
      <c r="BM1470">
        <v>0.06</v>
      </c>
      <c r="BN1470">
        <v>7.0000000000000007E-2</v>
      </c>
      <c r="BO1470">
        <v>0.14249999999999999</v>
      </c>
      <c r="BP1470">
        <v>0.13250000000000001</v>
      </c>
      <c r="BQ1470">
        <v>0</v>
      </c>
      <c r="BR1470">
        <v>0.03</v>
      </c>
      <c r="BS1470">
        <v>9.2499999999999999E-2</v>
      </c>
      <c r="BT1470">
        <v>6.25E-2</v>
      </c>
      <c r="BU1470">
        <v>0</v>
      </c>
      <c r="BV1470">
        <v>0.02</v>
      </c>
      <c r="BW1470">
        <v>0.09</v>
      </c>
      <c r="BX1470">
        <v>8.6842105263157901E-2</v>
      </c>
      <c r="BZ1470" t="s">
        <v>284</v>
      </c>
      <c r="CC1470">
        <v>7.0000000000000007E-2</v>
      </c>
      <c r="CD1470">
        <v>0.15</v>
      </c>
      <c r="CE1470">
        <v>0.26250000000000001</v>
      </c>
      <c r="CF1470">
        <v>0.25729508196721301</v>
      </c>
      <c r="CG1470">
        <v>0.05</v>
      </c>
      <c r="CH1470">
        <v>7.4999999999999997E-2</v>
      </c>
      <c r="CI1470">
        <v>0.13500000000000001</v>
      </c>
      <c r="CJ1470">
        <v>9.6428571428571405E-2</v>
      </c>
      <c r="CK1470">
        <v>6.5000000000000002E-2</v>
      </c>
      <c r="CL1470">
        <v>0.11</v>
      </c>
      <c r="CM1470">
        <v>0.27250000000000002</v>
      </c>
      <c r="CN1470">
        <v>0.21299999999999999</v>
      </c>
      <c r="CO1470">
        <v>7.4999999999999997E-3</v>
      </c>
      <c r="CP1470">
        <v>0.09</v>
      </c>
      <c r="CQ1470">
        <v>0.2175</v>
      </c>
      <c r="CR1470">
        <v>0.32500000000000001</v>
      </c>
      <c r="CS1470">
        <v>7.4999999999999997E-3</v>
      </c>
      <c r="CT1470">
        <v>8.5000000000000006E-2</v>
      </c>
      <c r="CU1470">
        <v>0.1275</v>
      </c>
      <c r="CV1470">
        <v>9.375E-2</v>
      </c>
      <c r="CW1470">
        <v>5.2499999999999998E-2</v>
      </c>
      <c r="CX1470">
        <v>0.14000000000000001</v>
      </c>
      <c r="CY1470">
        <v>0.26250000000000001</v>
      </c>
      <c r="CZ1470">
        <v>0.1825</v>
      </c>
      <c r="DA1470">
        <v>0</v>
      </c>
      <c r="DB1470">
        <v>0</v>
      </c>
      <c r="DC1470">
        <v>0.42</v>
      </c>
      <c r="DD1470">
        <v>0.28000000000000003</v>
      </c>
      <c r="DE1470">
        <v>-0.19500000000000001</v>
      </c>
      <c r="DF1470">
        <v>0</v>
      </c>
      <c r="DG1470">
        <v>0.29249999999999998</v>
      </c>
      <c r="DH1470">
        <v>9.7500000000000003E-2</v>
      </c>
      <c r="DI1470">
        <v>0.13</v>
      </c>
      <c r="DJ1470">
        <v>0.38</v>
      </c>
      <c r="DK1470">
        <v>1.1950000000000001</v>
      </c>
      <c r="DL1470">
        <v>1.0920000000000001</v>
      </c>
      <c r="DM1470">
        <v>0</v>
      </c>
      <c r="DN1470">
        <v>7.0000000000000007E-2</v>
      </c>
      <c r="DO1470">
        <v>0.155</v>
      </c>
      <c r="DP1470">
        <v>0.102727272727273</v>
      </c>
      <c r="DQ1470">
        <v>0.05</v>
      </c>
      <c r="DR1470">
        <v>0.06</v>
      </c>
      <c r="DS1470">
        <v>0.115</v>
      </c>
      <c r="DT1470">
        <v>0.115</v>
      </c>
    </row>
    <row r="1471" spans="1:124" x14ac:dyDescent="0.35">
      <c r="A1471" s="19" t="str">
        <f t="shared" si="44"/>
        <v>Negative Earners (last 4 qtrs)--38990</v>
      </c>
      <c r="B1471" s="19" t="str">
        <f t="shared" si="45"/>
        <v>Negative Earners (last 4 qtrs)</v>
      </c>
      <c r="C1471">
        <v>17</v>
      </c>
      <c r="D1471" s="27">
        <v>38990</v>
      </c>
      <c r="F1471">
        <v>2.5</v>
      </c>
      <c r="H1471">
        <v>2</v>
      </c>
      <c r="J1471">
        <v>3.4615384615384599</v>
      </c>
      <c r="L1471">
        <v>27</v>
      </c>
      <c r="N1471">
        <v>4.8475896334094299</v>
      </c>
      <c r="P1471">
        <v>361</v>
      </c>
      <c r="R1471">
        <v>0</v>
      </c>
      <c r="T1471">
        <v>0</v>
      </c>
      <c r="V1471">
        <v>5.1162790697674403</v>
      </c>
      <c r="X1471">
        <v>22</v>
      </c>
      <c r="Z1471">
        <v>1.25</v>
      </c>
      <c r="AB1471">
        <v>1</v>
      </c>
      <c r="AD1471">
        <v>1.0526315789473699</v>
      </c>
      <c r="AF1471">
        <v>1</v>
      </c>
      <c r="AH1471">
        <v>0</v>
      </c>
      <c r="AI1471"/>
      <c r="AJ1471">
        <v>0</v>
      </c>
      <c r="AK1471"/>
      <c r="AL1471">
        <v>4.5454545454545503</v>
      </c>
      <c r="AN1471">
        <v>3</v>
      </c>
      <c r="AP1471">
        <v>3.1976744186046502</v>
      </c>
      <c r="AR1471">
        <v>11</v>
      </c>
      <c r="AT1471">
        <v>2.52100840336134</v>
      </c>
      <c r="AV1471">
        <v>12</v>
      </c>
      <c r="AX1471">
        <v>3.6363636363636398</v>
      </c>
      <c r="AZ1471">
        <v>6</v>
      </c>
      <c r="BB1471">
        <v>4.9645390070922</v>
      </c>
      <c r="BD1471">
        <v>7</v>
      </c>
      <c r="BF1471">
        <v>2.5641025641025599</v>
      </c>
      <c r="BH1471">
        <v>1</v>
      </c>
      <c r="BJ1471">
        <v>0</v>
      </c>
      <c r="BL1471">
        <v>0</v>
      </c>
      <c r="BN1471">
        <v>0</v>
      </c>
      <c r="BP1471">
        <v>0</v>
      </c>
      <c r="BR1471">
        <v>0</v>
      </c>
      <c r="BT1471">
        <v>0</v>
      </c>
      <c r="BV1471">
        <v>5.2631578947368398</v>
      </c>
      <c r="BX1471">
        <v>1</v>
      </c>
      <c r="BZ1471" t="s">
        <v>285</v>
      </c>
      <c r="CB1471">
        <v>0</v>
      </c>
      <c r="CD1471">
        <v>8.8709677419354804</v>
      </c>
      <c r="CF1471">
        <v>11</v>
      </c>
      <c r="CH1471">
        <v>7.1428571428571397</v>
      </c>
      <c r="CJ1471">
        <v>1</v>
      </c>
      <c r="CL1471">
        <v>0</v>
      </c>
      <c r="CN1471">
        <v>0</v>
      </c>
      <c r="CP1471">
        <v>0</v>
      </c>
      <c r="CR1471">
        <v>0</v>
      </c>
      <c r="CT1471">
        <v>0</v>
      </c>
      <c r="CV1471">
        <v>0</v>
      </c>
      <c r="CX1471">
        <v>0</v>
      </c>
      <c r="CZ1471">
        <v>0</v>
      </c>
      <c r="DB1471">
        <v>0</v>
      </c>
      <c r="DD1471">
        <v>0</v>
      </c>
      <c r="DF1471">
        <v>0</v>
      </c>
      <c r="DH1471">
        <v>0</v>
      </c>
      <c r="DJ1471">
        <v>0</v>
      </c>
      <c r="DL1471">
        <v>0</v>
      </c>
      <c r="DN1471">
        <v>9.0909090909090899</v>
      </c>
      <c r="DP1471">
        <v>1</v>
      </c>
      <c r="DR1471">
        <v>0</v>
      </c>
      <c r="DT1471">
        <v>0</v>
      </c>
    </row>
    <row r="1472" spans="1:124" x14ac:dyDescent="0.35">
      <c r="A1472" s="19" t="str">
        <f t="shared" si="44"/>
        <v>Noncore Funding / Liab--38990</v>
      </c>
      <c r="B1472" s="19" t="str">
        <f t="shared" si="45"/>
        <v>Noncore Funding / Liab</v>
      </c>
      <c r="C1472">
        <v>18</v>
      </c>
      <c r="D1472" s="27">
        <v>38990</v>
      </c>
      <c r="E1472">
        <v>14.623387358742701</v>
      </c>
      <c r="F1472">
        <v>21.240801029569699</v>
      </c>
      <c r="G1472">
        <v>28.2805727792204</v>
      </c>
      <c r="H1472">
        <v>23.993468240564201</v>
      </c>
      <c r="I1472">
        <v>13.233475331733599</v>
      </c>
      <c r="J1472">
        <v>20.843465100851901</v>
      </c>
      <c r="K1472">
        <v>30.181935142837599</v>
      </c>
      <c r="L1472">
        <v>24.267077675365599</v>
      </c>
      <c r="M1472">
        <v>15.8302084704517</v>
      </c>
      <c r="N1472">
        <v>23.890022808766101</v>
      </c>
      <c r="O1472">
        <v>34.563057426688303</v>
      </c>
      <c r="P1472">
        <v>27.3461971243762</v>
      </c>
      <c r="Q1472">
        <v>16.861541649613901</v>
      </c>
      <c r="R1472">
        <v>21.225875688323601</v>
      </c>
      <c r="S1472">
        <v>26.6952133313162</v>
      </c>
      <c r="T1472">
        <v>22.138848567336598</v>
      </c>
      <c r="U1472">
        <v>13.1103565645926</v>
      </c>
      <c r="V1472">
        <v>20.399001994599899</v>
      </c>
      <c r="W1472">
        <v>30.481054692192298</v>
      </c>
      <c r="X1472">
        <v>24.058609811206999</v>
      </c>
      <c r="Y1472">
        <v>13.150470474992799</v>
      </c>
      <c r="Z1472">
        <v>19.894773692721401</v>
      </c>
      <c r="AA1472">
        <v>27.473701830194301</v>
      </c>
      <c r="AB1472">
        <v>22.319735441563399</v>
      </c>
      <c r="AC1472">
        <v>12.675948114397899</v>
      </c>
      <c r="AD1472">
        <v>19.871887145530401</v>
      </c>
      <c r="AE1472">
        <v>28.4305347969579</v>
      </c>
      <c r="AF1472">
        <v>24.1438627659095</v>
      </c>
      <c r="AG1472">
        <v>16.0881040530669</v>
      </c>
      <c r="AH1472">
        <v>22.461657930498902</v>
      </c>
      <c r="AI1472">
        <v>33.789948837783498</v>
      </c>
      <c r="AJ1472">
        <v>28.013134715520799</v>
      </c>
      <c r="AK1472">
        <v>13.372457014771101</v>
      </c>
      <c r="AL1472">
        <v>22.3092712922479</v>
      </c>
      <c r="AM1472">
        <v>29.681851157000899</v>
      </c>
      <c r="AN1472">
        <v>26.387410735773098</v>
      </c>
      <c r="AO1472">
        <v>12.564152417499599</v>
      </c>
      <c r="AP1472">
        <v>19.9025835882046</v>
      </c>
      <c r="AQ1472">
        <v>27.521160173992001</v>
      </c>
      <c r="AR1472">
        <v>22.038587381189</v>
      </c>
      <c r="AS1472">
        <v>15.465594132266199</v>
      </c>
      <c r="AT1472">
        <v>23.531790452809201</v>
      </c>
      <c r="AU1472">
        <v>34.479164062580701</v>
      </c>
      <c r="AV1472">
        <v>27.073503997000699</v>
      </c>
      <c r="AW1472">
        <v>12.2180528637994</v>
      </c>
      <c r="AX1472">
        <v>19.1894330954139</v>
      </c>
      <c r="AY1472">
        <v>26.298485408201</v>
      </c>
      <c r="AZ1472">
        <v>20.900609901143401</v>
      </c>
      <c r="BA1472">
        <v>12.6688187627643</v>
      </c>
      <c r="BB1472">
        <v>21.577726218097499</v>
      </c>
      <c r="BC1472">
        <v>33.228738672820398</v>
      </c>
      <c r="BD1472">
        <v>25.724906519847</v>
      </c>
      <c r="BE1472">
        <v>10.057981508699299</v>
      </c>
      <c r="BF1472">
        <v>16.477577457815901</v>
      </c>
      <c r="BG1472">
        <v>25.4918776016268</v>
      </c>
      <c r="BH1472">
        <v>20.805224296272399</v>
      </c>
      <c r="BI1472">
        <v>15.49582303669</v>
      </c>
      <c r="BJ1472">
        <v>20.3521548091583</v>
      </c>
      <c r="BK1472">
        <v>25.9975334391529</v>
      </c>
      <c r="BL1472">
        <v>24.423212320257502</v>
      </c>
      <c r="BM1472">
        <v>31.761048972480001</v>
      </c>
      <c r="BN1472">
        <v>37.558910389328702</v>
      </c>
      <c r="BO1472">
        <v>38.758413542420698</v>
      </c>
      <c r="BP1472">
        <v>32.960552125571901</v>
      </c>
      <c r="BQ1472">
        <v>11.944802267377799</v>
      </c>
      <c r="BR1472">
        <v>22.1876892831352</v>
      </c>
      <c r="BS1472">
        <v>35.088324646810399</v>
      </c>
      <c r="BT1472">
        <v>24.845437631052999</v>
      </c>
      <c r="BU1472">
        <v>9.7669530763551204</v>
      </c>
      <c r="BV1472">
        <v>15.3041722260286</v>
      </c>
      <c r="BW1472">
        <v>22.088163165087401</v>
      </c>
      <c r="BX1472">
        <v>20.499325606113601</v>
      </c>
      <c r="BZ1472" t="s">
        <v>284</v>
      </c>
      <c r="CC1472">
        <v>14.3072040959111</v>
      </c>
      <c r="CD1472">
        <v>25.196808253532399</v>
      </c>
      <c r="CE1472">
        <v>38.064645541400701</v>
      </c>
      <c r="CF1472">
        <v>28.2199648303149</v>
      </c>
      <c r="CG1472">
        <v>22.401429233430601</v>
      </c>
      <c r="CH1472">
        <v>26.585830646021599</v>
      </c>
      <c r="CI1472">
        <v>35.291185868177699</v>
      </c>
      <c r="CJ1472">
        <v>31.535735704143001</v>
      </c>
      <c r="CK1472">
        <v>14.1714620481167</v>
      </c>
      <c r="CL1472">
        <v>19.779132325673999</v>
      </c>
      <c r="CM1472">
        <v>34.678424496800702</v>
      </c>
      <c r="CN1472">
        <v>27.117133060350898</v>
      </c>
      <c r="CO1472">
        <v>17.571181570258702</v>
      </c>
      <c r="CP1472">
        <v>19.8201355376892</v>
      </c>
      <c r="CQ1472">
        <v>25.048289341062901</v>
      </c>
      <c r="CR1472">
        <v>22.108051192219101</v>
      </c>
      <c r="CS1472">
        <v>10.589367080175499</v>
      </c>
      <c r="CT1472">
        <v>18.382825154682202</v>
      </c>
      <c r="CU1472">
        <v>32.914449106275598</v>
      </c>
      <c r="CV1472">
        <v>21.517670074897499</v>
      </c>
      <c r="CW1472">
        <v>12.293199046686899</v>
      </c>
      <c r="CX1472">
        <v>17.860882919852699</v>
      </c>
      <c r="CY1472">
        <v>35.029132110728703</v>
      </c>
      <c r="CZ1472">
        <v>25.729774740318199</v>
      </c>
      <c r="DA1472">
        <v>23.1784746777011</v>
      </c>
      <c r="DB1472">
        <v>26.170145332279901</v>
      </c>
      <c r="DC1472">
        <v>30.277057651787999</v>
      </c>
      <c r="DD1472">
        <v>26.9136397755661</v>
      </c>
      <c r="DE1472">
        <v>18.8562713791143</v>
      </c>
      <c r="DF1472">
        <v>21.827488045744602</v>
      </c>
      <c r="DG1472">
        <v>24.554461071892199</v>
      </c>
      <c r="DH1472">
        <v>21.583244405261901</v>
      </c>
      <c r="DI1472">
        <v>29.5811176788255</v>
      </c>
      <c r="DJ1472">
        <v>35.606844369957699</v>
      </c>
      <c r="DK1472">
        <v>59.980088400946002</v>
      </c>
      <c r="DL1472">
        <v>46.752474085476202</v>
      </c>
      <c r="DM1472">
        <v>12.176682798497099</v>
      </c>
      <c r="DN1472">
        <v>13.3440371673556</v>
      </c>
      <c r="DO1472">
        <v>25.4939690034949</v>
      </c>
      <c r="DP1472">
        <v>19.5471152394373</v>
      </c>
      <c r="DQ1472">
        <v>15.2871849172222</v>
      </c>
      <c r="DR1472">
        <v>22.335026793992299</v>
      </c>
      <c r="DS1472">
        <v>28.056867653564801</v>
      </c>
      <c r="DT1472">
        <v>25.866210057099298</v>
      </c>
    </row>
    <row r="1473" spans="1:124" x14ac:dyDescent="0.35">
      <c r="A1473" s="19" t="str">
        <f t="shared" si="44"/>
        <v>Brokered Dep / Liab--38990</v>
      </c>
      <c r="B1473" s="19" t="str">
        <f t="shared" si="45"/>
        <v>Brokered Dep / Liab</v>
      </c>
      <c r="C1473">
        <v>19</v>
      </c>
      <c r="D1473" s="27">
        <v>38990</v>
      </c>
      <c r="E1473">
        <v>0</v>
      </c>
      <c r="F1473">
        <v>0</v>
      </c>
      <c r="G1473">
        <v>4.81876692262402</v>
      </c>
      <c r="H1473">
        <v>3.59043225942977</v>
      </c>
      <c r="I1473">
        <v>0</v>
      </c>
      <c r="J1473">
        <v>0</v>
      </c>
      <c r="K1473">
        <v>5.6207807646991599</v>
      </c>
      <c r="L1473">
        <v>3.96447794175057</v>
      </c>
      <c r="M1473">
        <v>0</v>
      </c>
      <c r="N1473">
        <v>0</v>
      </c>
      <c r="O1473">
        <v>3.3520960045514001</v>
      </c>
      <c r="P1473">
        <v>3.2383923667717398</v>
      </c>
      <c r="Q1473">
        <v>0</v>
      </c>
      <c r="R1473">
        <v>0</v>
      </c>
      <c r="S1473">
        <v>2.6647876979352398</v>
      </c>
      <c r="T1473">
        <v>1.9837627946338099</v>
      </c>
      <c r="U1473">
        <v>0</v>
      </c>
      <c r="V1473">
        <v>0.39683422646007099</v>
      </c>
      <c r="W1473">
        <v>6.1679501783665502</v>
      </c>
      <c r="X1473">
        <v>4.5353679244834</v>
      </c>
      <c r="Y1473">
        <v>0</v>
      </c>
      <c r="Z1473">
        <v>0</v>
      </c>
      <c r="AA1473">
        <v>4.4996209404590202</v>
      </c>
      <c r="AB1473">
        <v>2.8347720824849301</v>
      </c>
      <c r="AC1473">
        <v>0</v>
      </c>
      <c r="AD1473">
        <v>0</v>
      </c>
      <c r="AE1473">
        <v>3.88600339951374</v>
      </c>
      <c r="AF1473">
        <v>3.3689683717142</v>
      </c>
      <c r="AG1473">
        <v>0</v>
      </c>
      <c r="AH1473">
        <v>0</v>
      </c>
      <c r="AI1473">
        <v>5.2032486050090201</v>
      </c>
      <c r="AJ1473">
        <v>3.4401625807746199</v>
      </c>
      <c r="AK1473">
        <v>0</v>
      </c>
      <c r="AL1473">
        <v>1.6044574373740099</v>
      </c>
      <c r="AM1473">
        <v>6.92398996085306</v>
      </c>
      <c r="AN1473">
        <v>5.32731713578944</v>
      </c>
      <c r="AO1473">
        <v>0</v>
      </c>
      <c r="AP1473">
        <v>0</v>
      </c>
      <c r="AQ1473">
        <v>4.0026572216871603</v>
      </c>
      <c r="AR1473">
        <v>3.0088465235719402</v>
      </c>
      <c r="AS1473">
        <v>0</v>
      </c>
      <c r="AT1473">
        <v>1.66152595005659</v>
      </c>
      <c r="AU1473">
        <v>7.9415354110925103</v>
      </c>
      <c r="AV1473">
        <v>5.3380029558939697</v>
      </c>
      <c r="AW1473">
        <v>0</v>
      </c>
      <c r="AX1473">
        <v>0</v>
      </c>
      <c r="AY1473">
        <v>3.2441008675691201</v>
      </c>
      <c r="AZ1473">
        <v>2.5372551677367801</v>
      </c>
      <c r="BA1473">
        <v>0</v>
      </c>
      <c r="BB1473">
        <v>0</v>
      </c>
      <c r="BC1473">
        <v>7.9233557742102496</v>
      </c>
      <c r="BD1473">
        <v>5.30905762711817</v>
      </c>
      <c r="BE1473">
        <v>0</v>
      </c>
      <c r="BF1473">
        <v>0</v>
      </c>
      <c r="BG1473">
        <v>1.62765119696612</v>
      </c>
      <c r="BH1473">
        <v>1.6073574665466499</v>
      </c>
      <c r="BI1473">
        <v>0.113903986229464</v>
      </c>
      <c r="BJ1473">
        <v>3.2897009332881502</v>
      </c>
      <c r="BK1473">
        <v>5.2748426244518498</v>
      </c>
      <c r="BL1473">
        <v>3.4853389256220102</v>
      </c>
      <c r="BM1473">
        <v>0</v>
      </c>
      <c r="BN1473">
        <v>2.8460432883184201</v>
      </c>
      <c r="BO1473">
        <v>6.8061620543308896</v>
      </c>
      <c r="BP1473">
        <v>3.9601187660124801</v>
      </c>
      <c r="BQ1473">
        <v>0</v>
      </c>
      <c r="BR1473">
        <v>1.8844385564375901</v>
      </c>
      <c r="BS1473">
        <v>6.0565198530181501</v>
      </c>
      <c r="BT1473">
        <v>4.1720812965805596</v>
      </c>
      <c r="BU1473">
        <v>0</v>
      </c>
      <c r="BV1473">
        <v>0</v>
      </c>
      <c r="BW1473">
        <v>1.9492928065736099</v>
      </c>
      <c r="BX1473">
        <v>3.7748980854848702</v>
      </c>
      <c r="BZ1473" t="s">
        <v>284</v>
      </c>
      <c r="CC1473">
        <v>0</v>
      </c>
      <c r="CD1473">
        <v>3.27848643166918</v>
      </c>
      <c r="CE1473">
        <v>11.6673285559354</v>
      </c>
      <c r="CF1473">
        <v>6.97355646004213</v>
      </c>
      <c r="CG1473">
        <v>0.32607979622757499</v>
      </c>
      <c r="CH1473">
        <v>3.5607331051855202</v>
      </c>
      <c r="CI1473">
        <v>7.1749714242889997</v>
      </c>
      <c r="CJ1473">
        <v>5.9413996293929499</v>
      </c>
      <c r="CK1473">
        <v>0</v>
      </c>
      <c r="CL1473">
        <v>1.98459235987739</v>
      </c>
      <c r="CM1473">
        <v>7.4980190762963401</v>
      </c>
      <c r="CN1473">
        <v>6.2167540067944698</v>
      </c>
      <c r="CO1473">
        <v>0</v>
      </c>
      <c r="CP1473">
        <v>0.98472573035314304</v>
      </c>
      <c r="CQ1473">
        <v>3.4156863884055002</v>
      </c>
      <c r="CR1473">
        <v>2.4294751603676201</v>
      </c>
      <c r="CS1473">
        <v>0</v>
      </c>
      <c r="CT1473">
        <v>0</v>
      </c>
      <c r="CU1473">
        <v>5.6477328336797301</v>
      </c>
      <c r="CV1473">
        <v>3.6844006677721901</v>
      </c>
      <c r="CW1473">
        <v>0</v>
      </c>
      <c r="CX1473">
        <v>2.9072696200093402</v>
      </c>
      <c r="CY1473">
        <v>6.1100878944508201</v>
      </c>
      <c r="CZ1473">
        <v>4.2722269429264204</v>
      </c>
      <c r="DA1473">
        <v>1.0929565025391901</v>
      </c>
      <c r="DB1473">
        <v>2.1859130050783802</v>
      </c>
      <c r="DC1473">
        <v>2.3599058107869402</v>
      </c>
      <c r="DD1473">
        <v>1.5732705405246199</v>
      </c>
      <c r="DE1473">
        <v>0</v>
      </c>
      <c r="DF1473">
        <v>0</v>
      </c>
      <c r="DG1473">
        <v>1.6392756883377599</v>
      </c>
      <c r="DH1473">
        <v>1.6392756883377599</v>
      </c>
      <c r="DI1473">
        <v>0</v>
      </c>
      <c r="DJ1473">
        <v>0</v>
      </c>
      <c r="DK1473">
        <v>5.6720454453239899</v>
      </c>
      <c r="DL1473">
        <v>4.0290782305502502</v>
      </c>
      <c r="DM1473">
        <v>0</v>
      </c>
      <c r="DN1473">
        <v>0</v>
      </c>
      <c r="DO1473">
        <v>3.0061784665248701</v>
      </c>
      <c r="DP1473">
        <v>3.42152342340562</v>
      </c>
      <c r="DQ1473">
        <v>0</v>
      </c>
      <c r="DR1473">
        <v>0</v>
      </c>
      <c r="DS1473">
        <v>1.37368675546178</v>
      </c>
      <c r="DT1473">
        <v>3.86730829409735</v>
      </c>
    </row>
    <row r="1474" spans="1:124" x14ac:dyDescent="0.35">
      <c r="A1474" s="19" t="str">
        <f t="shared" si="44"/>
        <v>Liquid Assets / Assets--38990</v>
      </c>
      <c r="B1474" s="19" t="str">
        <f t="shared" si="45"/>
        <v>Liquid Assets / Assets</v>
      </c>
      <c r="C1474">
        <v>20</v>
      </c>
      <c r="D1474" s="27">
        <v>38990</v>
      </c>
      <c r="E1474">
        <v>8.0932539301159991</v>
      </c>
      <c r="F1474">
        <v>12.635979353238699</v>
      </c>
      <c r="G1474">
        <v>21.666224862832198</v>
      </c>
      <c r="H1474">
        <v>16.2721711258875</v>
      </c>
      <c r="I1474">
        <v>6.4854380944559997</v>
      </c>
      <c r="J1474">
        <v>11.434456822288899</v>
      </c>
      <c r="K1474">
        <v>20.699126351048001</v>
      </c>
      <c r="L1474">
        <v>14.4409429527845</v>
      </c>
      <c r="M1474">
        <v>7.4031292882984996</v>
      </c>
      <c r="N1474">
        <v>13.6719533497927</v>
      </c>
      <c r="O1474">
        <v>23.491362878703001</v>
      </c>
      <c r="P1474">
        <v>16.7980885825794</v>
      </c>
      <c r="Q1474">
        <v>15.6757022084429</v>
      </c>
      <c r="R1474">
        <v>22.187913936920499</v>
      </c>
      <c r="S1474">
        <v>26.744274759108801</v>
      </c>
      <c r="T1474">
        <v>23.441680743611599</v>
      </c>
      <c r="U1474">
        <v>6.9808099634872098</v>
      </c>
      <c r="V1474">
        <v>11.463205605897899</v>
      </c>
      <c r="W1474">
        <v>20.675917230039399</v>
      </c>
      <c r="X1474">
        <v>14.5314037773962</v>
      </c>
      <c r="Y1474">
        <v>9.7903277501410404</v>
      </c>
      <c r="Z1474">
        <v>13.6928825560865</v>
      </c>
      <c r="AA1474">
        <v>23.064513631878398</v>
      </c>
      <c r="AB1474">
        <v>17.087583270180801</v>
      </c>
      <c r="AC1474">
        <v>3.0787308363768799</v>
      </c>
      <c r="AD1474">
        <v>7.3023321188007504</v>
      </c>
      <c r="AE1474">
        <v>15.676088554572001</v>
      </c>
      <c r="AF1474">
        <v>10.6521717474415</v>
      </c>
      <c r="AG1474">
        <v>5.0336392318441803</v>
      </c>
      <c r="AH1474">
        <v>8.1188023258619406</v>
      </c>
      <c r="AI1474">
        <v>16.856060606060598</v>
      </c>
      <c r="AJ1474">
        <v>12.831085089577501</v>
      </c>
      <c r="AK1474">
        <v>9.0129875990441395</v>
      </c>
      <c r="AL1474">
        <v>15.259199276096799</v>
      </c>
      <c r="AM1474">
        <v>23.388833761811298</v>
      </c>
      <c r="AN1474">
        <v>16.235860984260199</v>
      </c>
      <c r="AO1474">
        <v>5.9413906579507598</v>
      </c>
      <c r="AP1474">
        <v>11.0301909105542</v>
      </c>
      <c r="AQ1474">
        <v>21.112674568479601</v>
      </c>
      <c r="AR1474">
        <v>14.6524055206974</v>
      </c>
      <c r="AS1474">
        <v>5.9413906579507598</v>
      </c>
      <c r="AT1474">
        <v>9.9945265369844307</v>
      </c>
      <c r="AU1474">
        <v>18.6273480695058</v>
      </c>
      <c r="AV1474">
        <v>12.6924276465892</v>
      </c>
      <c r="AW1474">
        <v>7.3714045304577001</v>
      </c>
      <c r="AX1474">
        <v>13.9774604818623</v>
      </c>
      <c r="AY1474">
        <v>24.560170600494398</v>
      </c>
      <c r="AZ1474">
        <v>16.393328378901401</v>
      </c>
      <c r="BA1474">
        <v>7.2685438082468403</v>
      </c>
      <c r="BB1474">
        <v>10.726314776500001</v>
      </c>
      <c r="BC1474">
        <v>18.215198374281599</v>
      </c>
      <c r="BD1474">
        <v>13.9908084308999</v>
      </c>
      <c r="BE1474">
        <v>7.7361659212359903</v>
      </c>
      <c r="BF1474">
        <v>13.746701846965699</v>
      </c>
      <c r="BG1474">
        <v>23.405127129344699</v>
      </c>
      <c r="BH1474">
        <v>20.356353140782101</v>
      </c>
      <c r="BI1474">
        <v>4.4284141101082204</v>
      </c>
      <c r="BJ1474">
        <v>10.996397017174001</v>
      </c>
      <c r="BK1474">
        <v>15.889261936441001</v>
      </c>
      <c r="BL1474">
        <v>13.3229793466981</v>
      </c>
      <c r="BM1474">
        <v>11.4628728904943</v>
      </c>
      <c r="BN1474">
        <v>12.272134504874399</v>
      </c>
      <c r="BO1474">
        <v>15.7871198716609</v>
      </c>
      <c r="BP1474">
        <v>14.9778582572809</v>
      </c>
      <c r="BQ1474">
        <v>16.651724004944601</v>
      </c>
      <c r="BR1474">
        <v>20.905600696494901</v>
      </c>
      <c r="BS1474">
        <v>30.1647628632563</v>
      </c>
      <c r="BT1474">
        <v>25.9108861717061</v>
      </c>
      <c r="BU1474">
        <v>8.9448641315476092</v>
      </c>
      <c r="BV1474">
        <v>13.690446557474999</v>
      </c>
      <c r="BW1474">
        <v>25.046970579085201</v>
      </c>
      <c r="BX1474">
        <v>17.096742386062498</v>
      </c>
      <c r="BZ1474" t="s">
        <v>284</v>
      </c>
      <c r="CC1474">
        <v>6.9071411252767998</v>
      </c>
      <c r="CD1474">
        <v>10.681410761878899</v>
      </c>
      <c r="CE1474">
        <v>18.219761491247802</v>
      </c>
      <c r="CF1474">
        <v>14.108755840986101</v>
      </c>
      <c r="CG1474">
        <v>6.7244085464811203</v>
      </c>
      <c r="CH1474">
        <v>8.6045071782877596</v>
      </c>
      <c r="CI1474">
        <v>13.3642969128526</v>
      </c>
      <c r="CJ1474">
        <v>13.634476219972299</v>
      </c>
      <c r="CK1474">
        <v>2.9382571373615498</v>
      </c>
      <c r="CL1474">
        <v>11.7993687535532</v>
      </c>
      <c r="CM1474">
        <v>21.494496458099501</v>
      </c>
      <c r="CN1474">
        <v>14.8118739568664</v>
      </c>
      <c r="CO1474">
        <v>6.8164713158503796</v>
      </c>
      <c r="CP1474">
        <v>8.9253835203630896</v>
      </c>
      <c r="CQ1474">
        <v>11.0270511778821</v>
      </c>
      <c r="CR1474">
        <v>9.0923715423861609</v>
      </c>
      <c r="CS1474">
        <v>5.4441537891778102</v>
      </c>
      <c r="CT1474">
        <v>10.670321650847599</v>
      </c>
      <c r="CU1474">
        <v>23.6833385688955</v>
      </c>
      <c r="CV1474">
        <v>18.038243343691999</v>
      </c>
      <c r="CW1474">
        <v>2.9553289858770002</v>
      </c>
      <c r="CX1474">
        <v>6.6653530202858198</v>
      </c>
      <c r="CY1474">
        <v>10.523566596940899</v>
      </c>
      <c r="CZ1474">
        <v>8.3448932461430996</v>
      </c>
      <c r="DA1474">
        <v>8.1489173923317697</v>
      </c>
      <c r="DB1474">
        <v>9.5313993438557496</v>
      </c>
      <c r="DC1474">
        <v>10.4113521768769</v>
      </c>
      <c r="DD1474">
        <v>9.1963799315205002</v>
      </c>
      <c r="DE1474">
        <v>9.6278583022982094</v>
      </c>
      <c r="DF1474">
        <v>12.1612998114552</v>
      </c>
      <c r="DG1474">
        <v>15.226910681204799</v>
      </c>
      <c r="DH1474">
        <v>12.6934691720478</v>
      </c>
      <c r="DI1474">
        <v>3.25301863143586</v>
      </c>
      <c r="DJ1474">
        <v>8.7899229515010102</v>
      </c>
      <c r="DK1474">
        <v>13.926782626505799</v>
      </c>
      <c r="DL1474">
        <v>11.4369879058296</v>
      </c>
      <c r="DM1474">
        <v>6.8076630779320704</v>
      </c>
      <c r="DN1474">
        <v>9.2452019478659402</v>
      </c>
      <c r="DO1474">
        <v>13.4756280498018</v>
      </c>
      <c r="DP1474">
        <v>10.4772772024023</v>
      </c>
      <c r="DQ1474">
        <v>12.5600818143705</v>
      </c>
      <c r="DR1474">
        <v>18.112227602236999</v>
      </c>
      <c r="DS1474">
        <v>23.854819001814001</v>
      </c>
      <c r="DT1474">
        <v>16.958655134594299</v>
      </c>
    </row>
    <row r="1475" spans="1:124" x14ac:dyDescent="0.35">
      <c r="A1475" s="19" t="str">
        <f t="shared" ref="A1475:A1538" si="46">B1475&amp;"--"&amp;D1475</f>
        <v>Net Loan Growth (last 4 qtrs)--38990</v>
      </c>
      <c r="B1475" s="19" t="str">
        <f t="shared" ref="B1475:B1538" si="47">VLOOKUP(C1475,labels,2,FALSE)</f>
        <v>Net Loan Growth (last 4 qtrs)</v>
      </c>
      <c r="C1475">
        <v>21</v>
      </c>
      <c r="D1475" s="27">
        <v>38990</v>
      </c>
      <c r="E1475">
        <v>3.585</v>
      </c>
      <c r="F1475">
        <v>8.5500000000000007</v>
      </c>
      <c r="G1475">
        <v>14.265000000000001</v>
      </c>
      <c r="H1475">
        <v>10.808101265822801</v>
      </c>
      <c r="I1475">
        <v>1.7949999999999999</v>
      </c>
      <c r="J1475">
        <v>7.02</v>
      </c>
      <c r="K1475">
        <v>13.3</v>
      </c>
      <c r="L1475">
        <v>8.7038705416116304</v>
      </c>
      <c r="M1475">
        <v>2.23</v>
      </c>
      <c r="N1475">
        <v>8.2149999999999999</v>
      </c>
      <c r="O1475">
        <v>16.8</v>
      </c>
      <c r="P1475">
        <v>12.9833857264231</v>
      </c>
      <c r="Q1475">
        <v>-0.78</v>
      </c>
      <c r="R1475">
        <v>2.1800000000000002</v>
      </c>
      <c r="S1475">
        <v>8.24</v>
      </c>
      <c r="T1475">
        <v>4.6439130434782596</v>
      </c>
      <c r="U1475">
        <v>0.85250000000000004</v>
      </c>
      <c r="V1475">
        <v>6.12</v>
      </c>
      <c r="W1475">
        <v>11.9025</v>
      </c>
      <c r="X1475">
        <v>7.5933413461538501</v>
      </c>
      <c r="Y1475">
        <v>2.23</v>
      </c>
      <c r="Z1475">
        <v>7.7649999999999997</v>
      </c>
      <c r="AA1475">
        <v>15.664999999999999</v>
      </c>
      <c r="AB1475">
        <v>12.725641025641</v>
      </c>
      <c r="AC1475">
        <v>5.69</v>
      </c>
      <c r="AD1475">
        <v>10.07</v>
      </c>
      <c r="AE1475">
        <v>15.675000000000001</v>
      </c>
      <c r="AF1475">
        <v>11.721473684210499</v>
      </c>
      <c r="AG1475">
        <v>3.27</v>
      </c>
      <c r="AH1475">
        <v>7.79</v>
      </c>
      <c r="AI1475">
        <v>16.055</v>
      </c>
      <c r="AJ1475">
        <v>13.2871428571429</v>
      </c>
      <c r="AK1475">
        <v>1.9575</v>
      </c>
      <c r="AL1475">
        <v>7.0449999999999999</v>
      </c>
      <c r="AM1475">
        <v>12.06</v>
      </c>
      <c r="AN1475">
        <v>8.1906060606060596</v>
      </c>
      <c r="AO1475">
        <v>1.9650000000000001</v>
      </c>
      <c r="AP1475">
        <v>6.71</v>
      </c>
      <c r="AQ1475">
        <v>12.8675</v>
      </c>
      <c r="AR1475">
        <v>7.4532840236686404</v>
      </c>
      <c r="AS1475">
        <v>3.48</v>
      </c>
      <c r="AT1475">
        <v>8.7349999999999994</v>
      </c>
      <c r="AU1475">
        <v>15.715</v>
      </c>
      <c r="AV1475">
        <v>11.8284334763948</v>
      </c>
      <c r="AW1475">
        <v>1.01</v>
      </c>
      <c r="AX1475">
        <v>6.5250000000000004</v>
      </c>
      <c r="AY1475">
        <v>11.68</v>
      </c>
      <c r="AZ1475">
        <v>6.38469135802469</v>
      </c>
      <c r="BA1475">
        <v>2.7549999999999999</v>
      </c>
      <c r="BB1475">
        <v>7.1</v>
      </c>
      <c r="BC1475">
        <v>13.467499999999999</v>
      </c>
      <c r="BD1475">
        <v>8.5724999999999998</v>
      </c>
      <c r="BE1475">
        <v>-4.09</v>
      </c>
      <c r="BF1475">
        <v>2.145</v>
      </c>
      <c r="BG1475">
        <v>5.9175000000000004</v>
      </c>
      <c r="BH1475">
        <v>1.86263157894737</v>
      </c>
      <c r="BI1475">
        <v>8.2449999999999992</v>
      </c>
      <c r="BJ1475">
        <v>10.65</v>
      </c>
      <c r="BK1475">
        <v>16.0625</v>
      </c>
      <c r="BL1475">
        <v>12.311666666666699</v>
      </c>
      <c r="BM1475">
        <v>-0.1</v>
      </c>
      <c r="BN1475">
        <v>5.8849999999999998</v>
      </c>
      <c r="BO1475">
        <v>18.462499999999999</v>
      </c>
      <c r="BP1475">
        <v>12.477499999999999</v>
      </c>
      <c r="BQ1475">
        <v>3.6749999999999998</v>
      </c>
      <c r="BR1475">
        <v>7.6050000000000004</v>
      </c>
      <c r="BS1475">
        <v>11.515000000000001</v>
      </c>
      <c r="BT1475">
        <v>7.585</v>
      </c>
      <c r="BU1475">
        <v>0.83499999999999996</v>
      </c>
      <c r="BV1475">
        <v>6.24</v>
      </c>
      <c r="BW1475">
        <v>10.91</v>
      </c>
      <c r="BX1475">
        <v>5.9715789473684202</v>
      </c>
      <c r="BZ1475" t="s">
        <v>284</v>
      </c>
      <c r="CC1475">
        <v>2.66</v>
      </c>
      <c r="CD1475">
        <v>7.35</v>
      </c>
      <c r="CE1475">
        <v>12.53</v>
      </c>
      <c r="CF1475">
        <v>12.855299145299099</v>
      </c>
      <c r="CG1475">
        <v>3.2774999999999999</v>
      </c>
      <c r="CH1475">
        <v>5.48</v>
      </c>
      <c r="CI1475">
        <v>8.2100000000000009</v>
      </c>
      <c r="CJ1475">
        <v>5.2792857142857104</v>
      </c>
      <c r="CK1475">
        <v>1.5874999999999999</v>
      </c>
      <c r="CL1475">
        <v>8.1549999999999994</v>
      </c>
      <c r="CM1475">
        <v>16.015000000000001</v>
      </c>
      <c r="CN1475">
        <v>10.916</v>
      </c>
      <c r="CO1475">
        <v>8.07</v>
      </c>
      <c r="CP1475">
        <v>9.0500000000000007</v>
      </c>
      <c r="CQ1475">
        <v>13.525</v>
      </c>
      <c r="CR1475">
        <v>11.516666666666699</v>
      </c>
      <c r="CS1475">
        <v>4.8674999999999997</v>
      </c>
      <c r="CT1475">
        <v>7.2149999999999999</v>
      </c>
      <c r="CU1475">
        <v>13.3925</v>
      </c>
      <c r="CV1475">
        <v>9.1737500000000001</v>
      </c>
      <c r="CW1475">
        <v>4.7824999999999998</v>
      </c>
      <c r="CX1475">
        <v>9.91</v>
      </c>
      <c r="CY1475">
        <v>12.1275</v>
      </c>
      <c r="CZ1475">
        <v>8.2750000000000004</v>
      </c>
      <c r="DA1475">
        <v>5.53</v>
      </c>
      <c r="DB1475">
        <v>15.94</v>
      </c>
      <c r="DC1475">
        <v>27.22</v>
      </c>
      <c r="DD1475">
        <v>16.52</v>
      </c>
      <c r="DE1475">
        <v>7.4424999999999999</v>
      </c>
      <c r="DF1475">
        <v>11.05</v>
      </c>
      <c r="DG1475">
        <v>20.305</v>
      </c>
      <c r="DH1475">
        <v>16.697500000000002</v>
      </c>
      <c r="DI1475">
        <v>4.9924999999999997</v>
      </c>
      <c r="DJ1475">
        <v>18.315000000000001</v>
      </c>
      <c r="DK1475">
        <v>46.947499999999998</v>
      </c>
      <c r="DL1475">
        <v>31.571428571428601</v>
      </c>
      <c r="DM1475">
        <v>-1.155</v>
      </c>
      <c r="DN1475">
        <v>5.12</v>
      </c>
      <c r="DO1475">
        <v>13.51</v>
      </c>
      <c r="DP1475">
        <v>7.7127272727272702</v>
      </c>
      <c r="DQ1475">
        <v>7.8</v>
      </c>
      <c r="DR1475">
        <v>8.6850000000000005</v>
      </c>
      <c r="DS1475">
        <v>13.215</v>
      </c>
      <c r="DT1475">
        <v>10.518333333333301</v>
      </c>
    </row>
    <row r="1476" spans="1:124" x14ac:dyDescent="0.35">
      <c r="A1476" s="19" t="str">
        <f t="shared" si="46"/>
        <v>Banks w/ Loan Growth (last 4 qtrs)--38990</v>
      </c>
      <c r="B1476" s="19" t="str">
        <f t="shared" si="47"/>
        <v>Banks w/ Loan Growth (last 4 qtrs)</v>
      </c>
      <c r="C1476">
        <v>22</v>
      </c>
      <c r="D1476" s="27">
        <v>38990</v>
      </c>
      <c r="F1476">
        <v>86.25</v>
      </c>
      <c r="J1476">
        <v>80.256410256410305</v>
      </c>
      <c r="N1476">
        <v>79.736806767825996</v>
      </c>
      <c r="R1476">
        <v>69.565217391304301</v>
      </c>
      <c r="V1476">
        <v>77.674418604651194</v>
      </c>
      <c r="Z1476">
        <v>83.75</v>
      </c>
      <c r="AD1476">
        <v>90.526315789473699</v>
      </c>
      <c r="AH1476">
        <v>80</v>
      </c>
      <c r="AI1476"/>
      <c r="AK1476"/>
      <c r="AL1476">
        <v>83.3333333333333</v>
      </c>
      <c r="AP1476">
        <v>81.686046511627893</v>
      </c>
      <c r="AT1476">
        <v>86.764705882352899</v>
      </c>
      <c r="AX1476">
        <v>80</v>
      </c>
      <c r="BB1476">
        <v>77.304964539007102</v>
      </c>
      <c r="BF1476">
        <v>53.846153846153797</v>
      </c>
      <c r="BJ1476">
        <v>85.714285714285694</v>
      </c>
      <c r="BN1476">
        <v>75</v>
      </c>
      <c r="BR1476">
        <v>75</v>
      </c>
      <c r="BV1476">
        <v>73.684210526315795</v>
      </c>
      <c r="BZ1476" t="s">
        <v>285</v>
      </c>
      <c r="CD1476">
        <v>79.838709677419303</v>
      </c>
      <c r="CH1476">
        <v>85.714285714285694</v>
      </c>
      <c r="CL1476">
        <v>85</v>
      </c>
      <c r="CP1476">
        <v>100</v>
      </c>
      <c r="CT1476">
        <v>87.5</v>
      </c>
      <c r="CX1476">
        <v>91.6666666666667</v>
      </c>
      <c r="DB1476">
        <v>66.6666666666667</v>
      </c>
      <c r="DF1476">
        <v>100</v>
      </c>
      <c r="DJ1476">
        <v>80</v>
      </c>
      <c r="DN1476">
        <v>72.727272727272705</v>
      </c>
      <c r="DR1476">
        <v>100</v>
      </c>
    </row>
    <row r="1477" spans="1:124" x14ac:dyDescent="0.35">
      <c r="A1477" s="19" t="str">
        <f t="shared" si="46"/>
        <v>Equity / Assets--39082</v>
      </c>
      <c r="B1477" s="19" t="str">
        <f t="shared" si="47"/>
        <v>Equity / Assets</v>
      </c>
      <c r="C1477">
        <v>1</v>
      </c>
      <c r="D1477" s="27">
        <v>39082</v>
      </c>
      <c r="E1477">
        <v>8.9521926311064597</v>
      </c>
      <c r="F1477">
        <v>10.0548571803401</v>
      </c>
      <c r="G1477">
        <v>11.3986571027531</v>
      </c>
      <c r="H1477">
        <v>11.5122071900921</v>
      </c>
      <c r="I1477">
        <v>8.5887195738397804</v>
      </c>
      <c r="J1477">
        <v>10.004036210574901</v>
      </c>
      <c r="K1477">
        <v>11.9264182151919</v>
      </c>
      <c r="L1477">
        <v>10.752726810578199</v>
      </c>
      <c r="M1477">
        <v>8.4689862034780798</v>
      </c>
      <c r="N1477">
        <v>9.9307263578310803</v>
      </c>
      <c r="O1477">
        <v>12.5007979936161</v>
      </c>
      <c r="P1477">
        <v>11.568531833121</v>
      </c>
      <c r="Q1477">
        <v>10.0252683071111</v>
      </c>
      <c r="R1477">
        <v>10.9754518107418</v>
      </c>
      <c r="S1477">
        <v>11.8411182476561</v>
      </c>
      <c r="T1477">
        <v>11.5575055941614</v>
      </c>
      <c r="U1477">
        <v>8.4704153699533897</v>
      </c>
      <c r="V1477">
        <v>9.8841143773020992</v>
      </c>
      <c r="W1477">
        <v>11.5839651688486</v>
      </c>
      <c r="X1477">
        <v>10.527121330090001</v>
      </c>
      <c r="Y1477">
        <v>8.9521926311064597</v>
      </c>
      <c r="Z1477">
        <v>10.3004510762338</v>
      </c>
      <c r="AA1477">
        <v>12.632085912757701</v>
      </c>
      <c r="AB1477">
        <v>11.902665016284701</v>
      </c>
      <c r="AC1477">
        <v>8.14807105745599</v>
      </c>
      <c r="AD1477">
        <v>9.5434798091303996</v>
      </c>
      <c r="AE1477">
        <v>11.273053967599999</v>
      </c>
      <c r="AF1477">
        <v>10.1757242816456</v>
      </c>
      <c r="AG1477">
        <v>9.4088478308464296</v>
      </c>
      <c r="AH1477">
        <v>10.753224305680201</v>
      </c>
      <c r="AI1477">
        <v>14.9864514974693</v>
      </c>
      <c r="AJ1477">
        <v>12.2068504233865</v>
      </c>
      <c r="AK1477">
        <v>8.40645031870271</v>
      </c>
      <c r="AL1477">
        <v>9.4177113206280403</v>
      </c>
      <c r="AM1477">
        <v>11.360105382246999</v>
      </c>
      <c r="AN1477">
        <v>10.523283673242201</v>
      </c>
      <c r="AO1477">
        <v>8.7331290901288092</v>
      </c>
      <c r="AP1477">
        <v>10.1467911946059</v>
      </c>
      <c r="AQ1477">
        <v>12.362159425706</v>
      </c>
      <c r="AR1477">
        <v>10.877159146959199</v>
      </c>
      <c r="AS1477">
        <v>8.4244834824881192</v>
      </c>
      <c r="AT1477">
        <v>9.6464336807684408</v>
      </c>
      <c r="AU1477">
        <v>11.262002981245899</v>
      </c>
      <c r="AV1477">
        <v>10.173880557627999</v>
      </c>
      <c r="AW1477">
        <v>8.0678213523943505</v>
      </c>
      <c r="AX1477">
        <v>9.90937829794305</v>
      </c>
      <c r="AY1477">
        <v>11.361311749953201</v>
      </c>
      <c r="AZ1477">
        <v>10.5534047896386</v>
      </c>
      <c r="BA1477">
        <v>8.6969712444838496</v>
      </c>
      <c r="BB1477">
        <v>10.1729496014052</v>
      </c>
      <c r="BC1477">
        <v>12.451238507809</v>
      </c>
      <c r="BD1477">
        <v>10.960840542479801</v>
      </c>
      <c r="BE1477">
        <v>9.5164229132363705</v>
      </c>
      <c r="BF1477">
        <v>11.4748607094606</v>
      </c>
      <c r="BG1477">
        <v>15.011774899819899</v>
      </c>
      <c r="BH1477">
        <v>12.84103613395</v>
      </c>
      <c r="BI1477">
        <v>10.7024948813871</v>
      </c>
      <c r="BJ1477">
        <v>12.816894471124201</v>
      </c>
      <c r="BK1477">
        <v>16.368759267832999</v>
      </c>
      <c r="BL1477">
        <v>16.6491086626087</v>
      </c>
      <c r="BM1477">
        <v>8.0195196413180696</v>
      </c>
      <c r="BN1477">
        <v>8.9356055600671596</v>
      </c>
      <c r="BO1477">
        <v>10.3946614986616</v>
      </c>
      <c r="BP1477">
        <v>9.4785755799125209</v>
      </c>
      <c r="BQ1477">
        <v>8.4570686123424306</v>
      </c>
      <c r="BR1477">
        <v>10.996914733533201</v>
      </c>
      <c r="BS1477">
        <v>13.677092901659099</v>
      </c>
      <c r="BT1477">
        <v>11.137246780468301</v>
      </c>
      <c r="BU1477">
        <v>8.1669619470200896</v>
      </c>
      <c r="BV1477">
        <v>9.3774979200991808</v>
      </c>
      <c r="BW1477">
        <v>11.491073284572099</v>
      </c>
      <c r="BX1477">
        <v>9.8494719109867894</v>
      </c>
      <c r="BZ1477" t="s">
        <v>284</v>
      </c>
      <c r="CC1477">
        <v>8.6561721695485705</v>
      </c>
      <c r="CD1477">
        <v>9.7237302013858606</v>
      </c>
      <c r="CE1477">
        <v>11.5986351747678</v>
      </c>
      <c r="CF1477">
        <v>11.0050091146874</v>
      </c>
      <c r="CG1477">
        <v>8.5928334478223505</v>
      </c>
      <c r="CH1477">
        <v>9.8243481617138499</v>
      </c>
      <c r="CI1477">
        <v>12.4808361755313</v>
      </c>
      <c r="CJ1477">
        <v>11.0008365328307</v>
      </c>
      <c r="CK1477">
        <v>8.37126471972004</v>
      </c>
      <c r="CL1477">
        <v>9.9189437889102905</v>
      </c>
      <c r="CM1477">
        <v>11.734776286977</v>
      </c>
      <c r="CN1477">
        <v>10.3993737801605</v>
      </c>
      <c r="CO1477">
        <v>8.3718938191914596</v>
      </c>
      <c r="CP1477">
        <v>9.2147943291943104</v>
      </c>
      <c r="CQ1477">
        <v>10.0429448077297</v>
      </c>
      <c r="CR1477">
        <v>9.4143811916694595</v>
      </c>
      <c r="CS1477">
        <v>8.5920470687669308</v>
      </c>
      <c r="CT1477">
        <v>9.9035636282541795</v>
      </c>
      <c r="CU1477">
        <v>15.008243107379</v>
      </c>
      <c r="CV1477">
        <v>12.9198723427376</v>
      </c>
      <c r="CW1477">
        <v>8.3119910709830496</v>
      </c>
      <c r="CX1477">
        <v>8.6570829552176694</v>
      </c>
      <c r="CY1477">
        <v>10.007821772851701</v>
      </c>
      <c r="CZ1477">
        <v>9.2788426824280794</v>
      </c>
      <c r="DA1477">
        <v>8.8704448822541799</v>
      </c>
      <c r="DB1477">
        <v>9.0909558147065006</v>
      </c>
      <c r="DC1477">
        <v>9.1565645184694002</v>
      </c>
      <c r="DD1477">
        <v>8.9876876622468895</v>
      </c>
      <c r="DE1477">
        <v>10.093086718133099</v>
      </c>
      <c r="DF1477">
        <v>12.378381459031299</v>
      </c>
      <c r="DG1477">
        <v>16.615866652249899</v>
      </c>
      <c r="DH1477">
        <v>14.330571911351701</v>
      </c>
      <c r="DI1477">
        <v>8.0401443378853692</v>
      </c>
      <c r="DJ1477">
        <v>11.3886854026813</v>
      </c>
      <c r="DK1477">
        <v>16.415327767646701</v>
      </c>
      <c r="DL1477">
        <v>12.5147749676137</v>
      </c>
      <c r="DM1477">
        <v>9.1223719484421792</v>
      </c>
      <c r="DN1477">
        <v>10.8542233068596</v>
      </c>
      <c r="DO1477">
        <v>12.3653592586258</v>
      </c>
      <c r="DP1477">
        <v>11.202861886377001</v>
      </c>
      <c r="DQ1477">
        <v>9.9510736475272594</v>
      </c>
      <c r="DR1477">
        <v>10.9451535714812</v>
      </c>
      <c r="DS1477">
        <v>11.364625502476599</v>
      </c>
      <c r="DT1477">
        <v>10.944079374903801</v>
      </c>
    </row>
    <row r="1478" spans="1:124" x14ac:dyDescent="0.35">
      <c r="A1478" s="19" t="str">
        <f t="shared" si="46"/>
        <v>Total Risk Based Capital Ratio--39082</v>
      </c>
      <c r="B1478" s="19" t="str">
        <f t="shared" si="47"/>
        <v>Total Risk Based Capital Ratio</v>
      </c>
      <c r="C1478">
        <v>2</v>
      </c>
      <c r="D1478" s="27">
        <v>39082</v>
      </c>
      <c r="E1478">
        <v>12.675000000000001</v>
      </c>
      <c r="F1478">
        <v>14.14</v>
      </c>
      <c r="G1478">
        <v>17.032499999999999</v>
      </c>
      <c r="H1478">
        <v>17.834125</v>
      </c>
      <c r="I1478">
        <v>11.79</v>
      </c>
      <c r="J1478">
        <v>13.93</v>
      </c>
      <c r="K1478">
        <v>17.475000000000001</v>
      </c>
      <c r="L1478">
        <v>15.486697490092499</v>
      </c>
      <c r="M1478">
        <v>11.88</v>
      </c>
      <c r="N1478">
        <v>14.4</v>
      </c>
      <c r="O1478">
        <v>19.34</v>
      </c>
      <c r="P1478">
        <v>17.805375706604199</v>
      </c>
      <c r="Q1478">
        <v>15.092499999999999</v>
      </c>
      <c r="R1478">
        <v>15.555</v>
      </c>
      <c r="S1478">
        <v>19.535</v>
      </c>
      <c r="T1478">
        <v>17.903636363636402</v>
      </c>
      <c r="U1478">
        <v>11.744999999999999</v>
      </c>
      <c r="V1478">
        <v>13.525</v>
      </c>
      <c r="W1478">
        <v>16.5</v>
      </c>
      <c r="X1478">
        <v>14.9471531100478</v>
      </c>
      <c r="Y1478">
        <v>12.172499999999999</v>
      </c>
      <c r="Z1478">
        <v>14.395</v>
      </c>
      <c r="AA1478">
        <v>17.642499999999998</v>
      </c>
      <c r="AB1478">
        <v>16.932874999999999</v>
      </c>
      <c r="AC1478">
        <v>11.04</v>
      </c>
      <c r="AD1478">
        <v>13.39</v>
      </c>
      <c r="AE1478">
        <v>17.149999999999999</v>
      </c>
      <c r="AF1478">
        <v>15.177741935483899</v>
      </c>
      <c r="AG1478">
        <v>12.5625</v>
      </c>
      <c r="AH1478">
        <v>15.59</v>
      </c>
      <c r="AI1478">
        <v>20.352499999999999</v>
      </c>
      <c r="AJ1478">
        <v>17.954523809523799</v>
      </c>
      <c r="AK1478">
        <v>12.37</v>
      </c>
      <c r="AL1478">
        <v>14.64</v>
      </c>
      <c r="AM1478">
        <v>19.02</v>
      </c>
      <c r="AN1478">
        <v>15.859384615384601</v>
      </c>
      <c r="AO1478">
        <v>12.1225</v>
      </c>
      <c r="AP1478">
        <v>14.67</v>
      </c>
      <c r="AQ1478">
        <v>19.0975</v>
      </c>
      <c r="AR1478">
        <v>16.332048192771101</v>
      </c>
      <c r="AS1478">
        <v>11.33</v>
      </c>
      <c r="AT1478">
        <v>12.9</v>
      </c>
      <c r="AU1478">
        <v>15.33</v>
      </c>
      <c r="AV1478">
        <v>13.933163972286399</v>
      </c>
      <c r="AW1478">
        <v>12.422499999999999</v>
      </c>
      <c r="AX1478">
        <v>14.675000000000001</v>
      </c>
      <c r="AY1478">
        <v>17.899999999999999</v>
      </c>
      <c r="AZ1478">
        <v>16.4945679012346</v>
      </c>
      <c r="BA1478">
        <v>11.345000000000001</v>
      </c>
      <c r="BB1478">
        <v>13.67</v>
      </c>
      <c r="BC1478">
        <v>17.190000000000001</v>
      </c>
      <c r="BD1478">
        <v>15.0626277372263</v>
      </c>
      <c r="BE1478">
        <v>13.69</v>
      </c>
      <c r="BF1478">
        <v>16.2</v>
      </c>
      <c r="BG1478">
        <v>20.305</v>
      </c>
      <c r="BH1478">
        <v>18.428837209302301</v>
      </c>
      <c r="BI1478">
        <v>11.17</v>
      </c>
      <c r="BJ1478">
        <v>12.82</v>
      </c>
      <c r="BK1478">
        <v>17.18</v>
      </c>
      <c r="BL1478">
        <v>20.682857142857099</v>
      </c>
      <c r="BM1478">
        <v>10.8575</v>
      </c>
      <c r="BN1478">
        <v>12.46</v>
      </c>
      <c r="BO1478">
        <v>14.24</v>
      </c>
      <c r="BP1478">
        <v>12.637499999999999</v>
      </c>
      <c r="BQ1478">
        <v>11.574999999999999</v>
      </c>
      <c r="BR1478">
        <v>15.295</v>
      </c>
      <c r="BS1478">
        <v>19.537500000000001</v>
      </c>
      <c r="BT1478">
        <v>15.817500000000001</v>
      </c>
      <c r="BU1478">
        <v>11.835000000000001</v>
      </c>
      <c r="BV1478">
        <v>13.81</v>
      </c>
      <c r="BW1478">
        <v>17.015000000000001</v>
      </c>
      <c r="BX1478">
        <v>15.237894736842099</v>
      </c>
      <c r="BZ1478" t="s">
        <v>284</v>
      </c>
      <c r="CC1478">
        <v>11.31</v>
      </c>
      <c r="CD1478">
        <v>12.99</v>
      </c>
      <c r="CE1478">
        <v>15.795</v>
      </c>
      <c r="CF1478">
        <v>14.6292561983471</v>
      </c>
      <c r="CG1478">
        <v>11.67</v>
      </c>
      <c r="CH1478">
        <v>13.654999999999999</v>
      </c>
      <c r="CI1478">
        <v>15.095000000000001</v>
      </c>
      <c r="CJ1478">
        <v>15.2392857142857</v>
      </c>
      <c r="CK1478">
        <v>11.727499999999999</v>
      </c>
      <c r="CL1478">
        <v>13.335000000000001</v>
      </c>
      <c r="CM1478">
        <v>17.73</v>
      </c>
      <c r="CN1478">
        <v>15.058999999999999</v>
      </c>
      <c r="CO1478">
        <v>10.715</v>
      </c>
      <c r="CP1478">
        <v>11.22</v>
      </c>
      <c r="CQ1478">
        <v>12.7675</v>
      </c>
      <c r="CR1478">
        <v>11.9616666666667</v>
      </c>
      <c r="CS1478">
        <v>11.595000000000001</v>
      </c>
      <c r="CT1478">
        <v>13.494999999999999</v>
      </c>
      <c r="CU1478">
        <v>22.28</v>
      </c>
      <c r="CV1478">
        <v>21.428750000000001</v>
      </c>
      <c r="CW1478">
        <v>10.7925</v>
      </c>
      <c r="CX1478">
        <v>12.355</v>
      </c>
      <c r="CY1478">
        <v>15.01</v>
      </c>
      <c r="CZ1478">
        <v>13.2266666666667</v>
      </c>
      <c r="DA1478">
        <v>11.375</v>
      </c>
      <c r="DB1478">
        <v>11.67</v>
      </c>
      <c r="DC1478">
        <v>12.25</v>
      </c>
      <c r="DD1478">
        <v>11.86</v>
      </c>
      <c r="DE1478">
        <v>15.3825</v>
      </c>
      <c r="DF1478">
        <v>17.57</v>
      </c>
      <c r="DG1478">
        <v>20.675000000000001</v>
      </c>
      <c r="DH1478">
        <v>18.487500000000001</v>
      </c>
      <c r="DI1478">
        <v>11.9025</v>
      </c>
      <c r="DJ1478">
        <v>14.35</v>
      </c>
      <c r="DK1478">
        <v>20.445</v>
      </c>
      <c r="DL1478">
        <v>17.092857142857099</v>
      </c>
      <c r="DM1478">
        <v>12.365</v>
      </c>
      <c r="DN1478">
        <v>14.95</v>
      </c>
      <c r="DO1478">
        <v>17.93</v>
      </c>
      <c r="DP1478">
        <v>15.564545454545501</v>
      </c>
      <c r="DQ1478">
        <v>13.994999999999999</v>
      </c>
      <c r="DR1478">
        <v>16</v>
      </c>
      <c r="DS1478">
        <v>17.465</v>
      </c>
      <c r="DT1478">
        <v>15.8616666666667</v>
      </c>
    </row>
    <row r="1479" spans="1:124" x14ac:dyDescent="0.35">
      <c r="A1479" s="19" t="str">
        <f t="shared" si="46"/>
        <v>Tier 1 Leverage Ratio--39082</v>
      </c>
      <c r="B1479" s="19" t="str">
        <f t="shared" si="47"/>
        <v>Tier 1 Leverage Ratio</v>
      </c>
      <c r="C1479">
        <v>3</v>
      </c>
      <c r="D1479" s="27">
        <v>39082</v>
      </c>
      <c r="E1479">
        <v>8.8025000000000002</v>
      </c>
      <c r="F1479">
        <v>9.8650000000000002</v>
      </c>
      <c r="G1479">
        <v>10.95</v>
      </c>
      <c r="H1479">
        <v>11.49</v>
      </c>
      <c r="I1479">
        <v>8.5250000000000004</v>
      </c>
      <c r="J1479">
        <v>9.7899999999999991</v>
      </c>
      <c r="K1479">
        <v>11.475</v>
      </c>
      <c r="L1479">
        <v>10.561426684280001</v>
      </c>
      <c r="M1479">
        <v>8.36</v>
      </c>
      <c r="N1479">
        <v>9.6199999999999992</v>
      </c>
      <c r="O1479">
        <v>12.06</v>
      </c>
      <c r="P1479">
        <v>11.4144436784779</v>
      </c>
      <c r="Q1479">
        <v>9.8224999999999998</v>
      </c>
      <c r="R1479">
        <v>10.83</v>
      </c>
      <c r="S1479">
        <v>11.984999999999999</v>
      </c>
      <c r="T1479">
        <v>11.5204545454545</v>
      </c>
      <c r="U1479">
        <v>8.5225000000000009</v>
      </c>
      <c r="V1479">
        <v>9.67</v>
      </c>
      <c r="W1479">
        <v>11.2525</v>
      </c>
      <c r="X1479">
        <v>10.363779904306201</v>
      </c>
      <c r="Y1479">
        <v>8.5549999999999997</v>
      </c>
      <c r="Z1479">
        <v>9.83</v>
      </c>
      <c r="AA1479">
        <v>11.5525</v>
      </c>
      <c r="AB1479">
        <v>11.491250000000001</v>
      </c>
      <c r="AC1479">
        <v>7.97</v>
      </c>
      <c r="AD1479">
        <v>9.34</v>
      </c>
      <c r="AE1479">
        <v>10.93</v>
      </c>
      <c r="AF1479">
        <v>9.9733333333333292</v>
      </c>
      <c r="AG1479">
        <v>9.3524999999999991</v>
      </c>
      <c r="AH1479">
        <v>10.664999999999999</v>
      </c>
      <c r="AI1479">
        <v>14.6225</v>
      </c>
      <c r="AJ1479">
        <v>12.180476190476201</v>
      </c>
      <c r="AK1479">
        <v>8.48</v>
      </c>
      <c r="AL1479">
        <v>9.49</v>
      </c>
      <c r="AM1479">
        <v>11.49</v>
      </c>
      <c r="AN1479">
        <v>10.4946153846154</v>
      </c>
      <c r="AO1479">
        <v>8.6325000000000003</v>
      </c>
      <c r="AP1479">
        <v>10.02</v>
      </c>
      <c r="AQ1479">
        <v>12.0525</v>
      </c>
      <c r="AR1479">
        <v>10.837108433734899</v>
      </c>
      <c r="AS1479">
        <v>8.42</v>
      </c>
      <c r="AT1479">
        <v>9.34</v>
      </c>
      <c r="AU1479">
        <v>10.93</v>
      </c>
      <c r="AV1479">
        <v>9.9444110854503407</v>
      </c>
      <c r="AW1479">
        <v>8.2249999999999996</v>
      </c>
      <c r="AX1479">
        <v>9.6449999999999996</v>
      </c>
      <c r="AY1479">
        <v>11.18</v>
      </c>
      <c r="AZ1479">
        <v>10.4606790123457</v>
      </c>
      <c r="BA1479">
        <v>8.6449999999999996</v>
      </c>
      <c r="BB1479">
        <v>9.9</v>
      </c>
      <c r="BC1479">
        <v>11.79</v>
      </c>
      <c r="BD1479">
        <v>10.901678832116801</v>
      </c>
      <c r="BE1479">
        <v>9.2650000000000006</v>
      </c>
      <c r="BF1479">
        <v>10.43</v>
      </c>
      <c r="BG1479">
        <v>13.64</v>
      </c>
      <c r="BH1479">
        <v>12.0472093023256</v>
      </c>
      <c r="BI1479">
        <v>8.35</v>
      </c>
      <c r="BJ1479">
        <v>8.77</v>
      </c>
      <c r="BK1479">
        <v>14.244999999999999</v>
      </c>
      <c r="BL1479">
        <v>15.5757142857143</v>
      </c>
      <c r="BM1479">
        <v>8.0824999999999996</v>
      </c>
      <c r="BN1479">
        <v>8.9600000000000009</v>
      </c>
      <c r="BO1479">
        <v>9.9674999999999994</v>
      </c>
      <c r="BP1479">
        <v>9.09</v>
      </c>
      <c r="BQ1479">
        <v>8.2675000000000001</v>
      </c>
      <c r="BR1479">
        <v>10.85</v>
      </c>
      <c r="BS1479">
        <v>13.592499999999999</v>
      </c>
      <c r="BT1479">
        <v>11.01</v>
      </c>
      <c r="BU1479">
        <v>8.1050000000000004</v>
      </c>
      <c r="BV1479">
        <v>9.17</v>
      </c>
      <c r="BW1479">
        <v>10.935</v>
      </c>
      <c r="BX1479">
        <v>9.6926315789473705</v>
      </c>
      <c r="BZ1479" t="s">
        <v>284</v>
      </c>
      <c r="CC1479">
        <v>8.7050000000000001</v>
      </c>
      <c r="CD1479">
        <v>9.56</v>
      </c>
      <c r="CE1479">
        <v>11.16</v>
      </c>
      <c r="CF1479">
        <v>10.875206611570301</v>
      </c>
      <c r="CG1479">
        <v>8.7375000000000007</v>
      </c>
      <c r="CH1479">
        <v>9.7100000000000009</v>
      </c>
      <c r="CI1479">
        <v>10.9175</v>
      </c>
      <c r="CJ1479">
        <v>10.2071428571429</v>
      </c>
      <c r="CK1479">
        <v>8.375</v>
      </c>
      <c r="CL1479">
        <v>10.130000000000001</v>
      </c>
      <c r="CM1479">
        <v>11.525</v>
      </c>
      <c r="CN1479">
        <v>10.282500000000001</v>
      </c>
      <c r="CO1479">
        <v>8.09</v>
      </c>
      <c r="CP1479">
        <v>8.85</v>
      </c>
      <c r="CQ1479">
        <v>9.4525000000000006</v>
      </c>
      <c r="CR1479">
        <v>9.1183333333333305</v>
      </c>
      <c r="CS1479">
        <v>8.4425000000000008</v>
      </c>
      <c r="CT1479">
        <v>8.92</v>
      </c>
      <c r="CU1479">
        <v>15.2475</v>
      </c>
      <c r="CV1479">
        <v>12.772500000000001</v>
      </c>
      <c r="CW1479">
        <v>8.4024999999999999</v>
      </c>
      <c r="CX1479">
        <v>8.7200000000000006</v>
      </c>
      <c r="CY1479">
        <v>9.1775000000000002</v>
      </c>
      <c r="CZ1479">
        <v>9.0950000000000006</v>
      </c>
      <c r="DA1479">
        <v>8.64</v>
      </c>
      <c r="DB1479">
        <v>9.2200000000000006</v>
      </c>
      <c r="DC1479">
        <v>9.2249999999999996</v>
      </c>
      <c r="DD1479">
        <v>8.8366666666666696</v>
      </c>
      <c r="DE1479">
        <v>10.815</v>
      </c>
      <c r="DF1479">
        <v>13.395</v>
      </c>
      <c r="DG1479">
        <v>17.1175</v>
      </c>
      <c r="DH1479">
        <v>14.5375</v>
      </c>
      <c r="DI1479">
        <v>8.5500000000000007</v>
      </c>
      <c r="DJ1479">
        <v>10.005000000000001</v>
      </c>
      <c r="DK1479">
        <v>14.797499999999999</v>
      </c>
      <c r="DL1479">
        <v>12.5107142857143</v>
      </c>
      <c r="DM1479">
        <v>8.8550000000000004</v>
      </c>
      <c r="DN1479">
        <v>10.49</v>
      </c>
      <c r="DO1479">
        <v>12.45</v>
      </c>
      <c r="DP1479">
        <v>10.9772727272727</v>
      </c>
      <c r="DQ1479">
        <v>9.5975000000000001</v>
      </c>
      <c r="DR1479">
        <v>10.385</v>
      </c>
      <c r="DS1479">
        <v>11.375</v>
      </c>
      <c r="DT1479">
        <v>10.7366666666667</v>
      </c>
    </row>
    <row r="1480" spans="1:124" x14ac:dyDescent="0.35">
      <c r="A1480" s="19" t="str">
        <f t="shared" si="46"/>
        <v>ALLL / Nonaccrual Loans--39082</v>
      </c>
      <c r="B1480" s="19" t="str">
        <f t="shared" si="47"/>
        <v>ALLL / Nonaccrual Loans</v>
      </c>
      <c r="C1480">
        <v>4</v>
      </c>
      <c r="D1480" s="27">
        <v>39082</v>
      </c>
      <c r="E1480">
        <v>124.06417112299501</v>
      </c>
      <c r="F1480">
        <v>256.8</v>
      </c>
      <c r="G1480">
        <v>532</v>
      </c>
      <c r="H1480">
        <v>1775.20150669246</v>
      </c>
      <c r="I1480">
        <v>102.658450704225</v>
      </c>
      <c r="J1480">
        <v>209.71428571428601</v>
      </c>
      <c r="K1480">
        <v>602.40275322051002</v>
      </c>
      <c r="L1480">
        <v>1123.5987740098001</v>
      </c>
      <c r="M1480">
        <v>127.02942156462299</v>
      </c>
      <c r="N1480">
        <v>290.55131232360998</v>
      </c>
      <c r="O1480">
        <v>808.91756908140405</v>
      </c>
      <c r="P1480">
        <v>1085.5180186274399</v>
      </c>
      <c r="Q1480">
        <v>140.73679811775099</v>
      </c>
      <c r="R1480">
        <v>211.99865994753</v>
      </c>
      <c r="S1480">
        <v>431.89636231306901</v>
      </c>
      <c r="T1480">
        <v>299.678349854288</v>
      </c>
      <c r="U1480">
        <v>91.792657815805697</v>
      </c>
      <c r="V1480">
        <v>179.48563287949599</v>
      </c>
      <c r="W1480">
        <v>526.75</v>
      </c>
      <c r="X1480">
        <v>830.17469695413297</v>
      </c>
      <c r="Y1480">
        <v>124.642165039494</v>
      </c>
      <c r="Z1480">
        <v>256.05087925454097</v>
      </c>
      <c r="AA1480">
        <v>850.41940789473699</v>
      </c>
      <c r="AB1480">
        <v>2163.3442144544301</v>
      </c>
      <c r="AC1480">
        <v>155.41902313624701</v>
      </c>
      <c r="AD1480">
        <v>450</v>
      </c>
      <c r="AE1480">
        <v>1133.55466438761</v>
      </c>
      <c r="AF1480">
        <v>2093.4666420590802</v>
      </c>
      <c r="AG1480">
        <v>134.02985074626901</v>
      </c>
      <c r="AH1480">
        <v>345</v>
      </c>
      <c r="AI1480">
        <v>1509.71223021583</v>
      </c>
      <c r="AJ1480">
        <v>2886.0807589288202</v>
      </c>
      <c r="AK1480">
        <v>80.540544090795606</v>
      </c>
      <c r="AL1480">
        <v>146.46556436771399</v>
      </c>
      <c r="AM1480">
        <v>235.893685447461</v>
      </c>
      <c r="AN1480">
        <v>926.97420466364701</v>
      </c>
      <c r="AO1480">
        <v>117.70518666286701</v>
      </c>
      <c r="AP1480">
        <v>251.990400903444</v>
      </c>
      <c r="AQ1480">
        <v>801.40576818429201</v>
      </c>
      <c r="AR1480">
        <v>1726.5478265593099</v>
      </c>
      <c r="AS1480">
        <v>102.635327635328</v>
      </c>
      <c r="AT1480">
        <v>209.19540229885101</v>
      </c>
      <c r="AU1480">
        <v>602.40275322051002</v>
      </c>
      <c r="AV1480">
        <v>1147.6650113097601</v>
      </c>
      <c r="AW1480">
        <v>114.907551952795</v>
      </c>
      <c r="AX1480">
        <v>215.03774003774001</v>
      </c>
      <c r="AY1480">
        <v>609.09380474597901</v>
      </c>
      <c r="AZ1480">
        <v>1325.53431063674</v>
      </c>
      <c r="BA1480">
        <v>77.020602218700503</v>
      </c>
      <c r="BB1480">
        <v>144.07792207792201</v>
      </c>
      <c r="BC1480">
        <v>398.10455800986102</v>
      </c>
      <c r="BD1480">
        <v>763.82683788684596</v>
      </c>
      <c r="BE1480">
        <v>100.942055393586</v>
      </c>
      <c r="BF1480">
        <v>318.56209150326799</v>
      </c>
      <c r="BG1480">
        <v>1502.5</v>
      </c>
      <c r="BH1480">
        <v>2463.6345297796202</v>
      </c>
      <c r="BI1480">
        <v>364.22772794024098</v>
      </c>
      <c r="BJ1480">
        <v>617.84751827040202</v>
      </c>
      <c r="BK1480">
        <v>3935.78125</v>
      </c>
      <c r="BL1480">
        <v>3156.08835698865</v>
      </c>
      <c r="BM1480">
        <v>284.37350613318</v>
      </c>
      <c r="BN1480">
        <v>297.22496390220601</v>
      </c>
      <c r="BO1480">
        <v>310.07642167123203</v>
      </c>
      <c r="BP1480">
        <v>297.22496390220601</v>
      </c>
      <c r="BQ1480">
        <v>58.512443438913998</v>
      </c>
      <c r="BR1480">
        <v>95.871040723981906</v>
      </c>
      <c r="BS1480">
        <v>133.22963800905001</v>
      </c>
      <c r="BT1480">
        <v>95.871040723981906</v>
      </c>
      <c r="BU1480">
        <v>63.269410649324797</v>
      </c>
      <c r="BV1480">
        <v>123.582655826558</v>
      </c>
      <c r="BW1480">
        <v>397.10895721925101</v>
      </c>
      <c r="BX1480">
        <v>535.26982594042101</v>
      </c>
      <c r="BZ1480" t="s">
        <v>284</v>
      </c>
      <c r="CC1480">
        <v>85.621945068476904</v>
      </c>
      <c r="CD1480">
        <v>151.84126826945101</v>
      </c>
      <c r="CE1480">
        <v>270.48013888419598</v>
      </c>
      <c r="CF1480">
        <v>440.66185248850798</v>
      </c>
      <c r="CG1480">
        <v>62.272571232406399</v>
      </c>
      <c r="CH1480">
        <v>167.20647773279401</v>
      </c>
      <c r="CI1480">
        <v>187.62088974854899</v>
      </c>
      <c r="CJ1480">
        <v>392.675160632016</v>
      </c>
      <c r="CK1480">
        <v>79.264214046822701</v>
      </c>
      <c r="CL1480">
        <v>266.57332503629999</v>
      </c>
      <c r="CM1480">
        <v>598.92473118279599</v>
      </c>
      <c r="CN1480">
        <v>1147.0348587823701</v>
      </c>
      <c r="CO1480">
        <v>1363.61898827967</v>
      </c>
      <c r="CP1480">
        <v>1649.0384615384601</v>
      </c>
      <c r="CQ1480">
        <v>3407.6923076923099</v>
      </c>
      <c r="CR1480">
        <v>3122.2728344335201</v>
      </c>
      <c r="CS1480">
        <v>248.57101807597499</v>
      </c>
      <c r="CT1480">
        <v>451.23517786561303</v>
      </c>
      <c r="CU1480">
        <v>663.28754940711497</v>
      </c>
      <c r="CV1480">
        <v>460.62338961747702</v>
      </c>
      <c r="CW1480">
        <v>246.976744186047</v>
      </c>
      <c r="CX1480">
        <v>464.90898757085802</v>
      </c>
      <c r="CY1480">
        <v>1150.85611510791</v>
      </c>
      <c r="CZ1480">
        <v>2609.4396096036999</v>
      </c>
      <c r="DA1480">
        <v>330.256954952858</v>
      </c>
      <c r="DB1480">
        <v>548.94366197183103</v>
      </c>
      <c r="DC1480">
        <v>1029.32794609383</v>
      </c>
      <c r="DD1480">
        <v>723.40871337384795</v>
      </c>
      <c r="DE1480">
        <v>2015.3129800307199</v>
      </c>
      <c r="DF1480">
        <v>3942.8571428571399</v>
      </c>
      <c r="DG1480">
        <v>7876.69172932331</v>
      </c>
      <c r="DH1480">
        <v>5280.38409195031</v>
      </c>
      <c r="DI1480">
        <v>168.63146067415701</v>
      </c>
      <c r="DJ1480">
        <v>395.19746343137399</v>
      </c>
      <c r="DK1480">
        <v>1354.23779327838</v>
      </c>
      <c r="DL1480">
        <v>3046.9108454848001</v>
      </c>
      <c r="DM1480">
        <v>66.324435318275206</v>
      </c>
      <c r="DN1480">
        <v>102.5</v>
      </c>
      <c r="DO1480">
        <v>297.530864197531</v>
      </c>
      <c r="DP1480">
        <v>1648.8133873716999</v>
      </c>
      <c r="DQ1480">
        <v>73.194973831206298</v>
      </c>
      <c r="DR1480">
        <v>144.415147832505</v>
      </c>
      <c r="DS1480">
        <v>268.99122004755799</v>
      </c>
      <c r="DT1480">
        <v>343.11151080674</v>
      </c>
    </row>
    <row r="1481" spans="1:124" x14ac:dyDescent="0.35">
      <c r="A1481" s="19" t="str">
        <f t="shared" si="46"/>
        <v>[NCL + OREO] / [Total Loans + OREO]--39082</v>
      </c>
      <c r="B1481" s="19" t="str">
        <f t="shared" si="47"/>
        <v>[NCL + OREO] / [Total Loans + OREO]</v>
      </c>
      <c r="C1481">
        <v>5</v>
      </c>
      <c r="D1481" s="27">
        <v>39082</v>
      </c>
      <c r="E1481">
        <v>0.24337050855141701</v>
      </c>
      <c r="F1481">
        <v>0.842871160244683</v>
      </c>
      <c r="G1481">
        <v>1.4036462471445299</v>
      </c>
      <c r="H1481">
        <v>1.1031498140710101</v>
      </c>
      <c r="I1481">
        <v>0.23450833588952399</v>
      </c>
      <c r="J1481">
        <v>0.81522997822965404</v>
      </c>
      <c r="K1481">
        <v>1.80379307468575</v>
      </c>
      <c r="L1481">
        <v>1.2474600618817799</v>
      </c>
      <c r="M1481">
        <v>0.13672832340118199</v>
      </c>
      <c r="N1481">
        <v>0.59629407995424499</v>
      </c>
      <c r="O1481">
        <v>1.37741046831956</v>
      </c>
      <c r="P1481">
        <v>0.959412999570875</v>
      </c>
      <c r="Q1481">
        <v>1.03179034609465</v>
      </c>
      <c r="R1481">
        <v>1.5512546317118201</v>
      </c>
      <c r="S1481">
        <v>2.4954438688596898</v>
      </c>
      <c r="T1481">
        <v>2.2479601378438101</v>
      </c>
      <c r="U1481">
        <v>0.26640571080293601</v>
      </c>
      <c r="V1481">
        <v>0.88569799005503302</v>
      </c>
      <c r="W1481">
        <v>2.02617517521045</v>
      </c>
      <c r="X1481">
        <v>1.35667403909428</v>
      </c>
      <c r="Y1481">
        <v>0.17262047258892799</v>
      </c>
      <c r="Z1481">
        <v>0.69450228277364401</v>
      </c>
      <c r="AA1481">
        <v>1.44783136091243</v>
      </c>
      <c r="AB1481">
        <v>1.04526990832123</v>
      </c>
      <c r="AC1481">
        <v>0.18148161591230799</v>
      </c>
      <c r="AD1481">
        <v>0.47578220284744799</v>
      </c>
      <c r="AE1481">
        <v>1.0825959268287999</v>
      </c>
      <c r="AF1481">
        <v>0.839802316808819</v>
      </c>
      <c r="AG1481">
        <v>0.16582439400395299</v>
      </c>
      <c r="AH1481">
        <v>0.65830405379493795</v>
      </c>
      <c r="AI1481">
        <v>1.3952804080652199</v>
      </c>
      <c r="AJ1481">
        <v>1.13960853334989</v>
      </c>
      <c r="AK1481">
        <v>0.65294785624405405</v>
      </c>
      <c r="AL1481">
        <v>1.0341543067084</v>
      </c>
      <c r="AM1481">
        <v>1.8817884380871699</v>
      </c>
      <c r="AN1481">
        <v>1.50477060890882</v>
      </c>
      <c r="AO1481">
        <v>0.20552248915276999</v>
      </c>
      <c r="AP1481">
        <v>0.72770404399496502</v>
      </c>
      <c r="AQ1481">
        <v>1.54963020172517</v>
      </c>
      <c r="AR1481">
        <v>1.12381790270077</v>
      </c>
      <c r="AS1481">
        <v>0.25724091918920999</v>
      </c>
      <c r="AT1481">
        <v>0.80599194008059905</v>
      </c>
      <c r="AU1481">
        <v>1.5289022782903401</v>
      </c>
      <c r="AV1481">
        <v>1.1855138208798499</v>
      </c>
      <c r="AW1481">
        <v>0.37397734979297598</v>
      </c>
      <c r="AX1481">
        <v>0.98929495153326896</v>
      </c>
      <c r="AY1481">
        <v>2.0449475532494201</v>
      </c>
      <c r="AZ1481">
        <v>1.51312610593649</v>
      </c>
      <c r="BA1481">
        <v>0.22506642574500099</v>
      </c>
      <c r="BB1481">
        <v>0.95934650455927095</v>
      </c>
      <c r="BC1481">
        <v>2.2209257470638</v>
      </c>
      <c r="BD1481">
        <v>1.44109656599844</v>
      </c>
      <c r="BE1481">
        <v>0.18606157254345501</v>
      </c>
      <c r="BF1481">
        <v>1.09841612317952</v>
      </c>
      <c r="BG1481">
        <v>2.2816812978146999</v>
      </c>
      <c r="BH1481">
        <v>1.48570209665729</v>
      </c>
      <c r="BI1481">
        <v>8.8526444052872605E-2</v>
      </c>
      <c r="BJ1481">
        <v>0.15796787986442801</v>
      </c>
      <c r="BK1481">
        <v>0.40529015307930499</v>
      </c>
      <c r="BL1481">
        <v>0.35838476059947999</v>
      </c>
      <c r="BM1481">
        <v>0</v>
      </c>
      <c r="BN1481">
        <v>0.49940033885613799</v>
      </c>
      <c r="BO1481">
        <v>1.0179733003853599</v>
      </c>
      <c r="BP1481">
        <v>0.51857296152922205</v>
      </c>
      <c r="BQ1481">
        <v>0.130141795003578</v>
      </c>
      <c r="BR1481">
        <v>0.56145761789817195</v>
      </c>
      <c r="BS1481">
        <v>1.0256274457430501</v>
      </c>
      <c r="BT1481">
        <v>0.59431162284845396</v>
      </c>
      <c r="BU1481">
        <v>0.31372337681658002</v>
      </c>
      <c r="BV1481">
        <v>1.1293444416393199</v>
      </c>
      <c r="BW1481">
        <v>2.1145148211909399</v>
      </c>
      <c r="BX1481">
        <v>1.44622152627696</v>
      </c>
      <c r="BZ1481" t="s">
        <v>284</v>
      </c>
      <c r="CC1481">
        <v>0.25650352990724701</v>
      </c>
      <c r="CD1481">
        <v>0.938362273559465</v>
      </c>
      <c r="CE1481">
        <v>2.03743618411244</v>
      </c>
      <c r="CF1481">
        <v>1.47530949420618</v>
      </c>
      <c r="CG1481">
        <v>0.62338969412547196</v>
      </c>
      <c r="CH1481">
        <v>1.3356823610651201</v>
      </c>
      <c r="CI1481">
        <v>3.2195718549735002</v>
      </c>
      <c r="CJ1481">
        <v>2.0939962868080699</v>
      </c>
      <c r="CK1481">
        <v>0.34232012410500101</v>
      </c>
      <c r="CL1481">
        <v>0.80328101186900502</v>
      </c>
      <c r="CM1481">
        <v>1.6203191602053799</v>
      </c>
      <c r="CN1481">
        <v>1.4586141459839901</v>
      </c>
      <c r="CO1481">
        <v>9.7474067671514605E-2</v>
      </c>
      <c r="CP1481">
        <v>0.198796324476845</v>
      </c>
      <c r="CQ1481">
        <v>0.29694225283293402</v>
      </c>
      <c r="CR1481">
        <v>0.20034102901087</v>
      </c>
      <c r="CS1481">
        <v>0.21990946594538099</v>
      </c>
      <c r="CT1481">
        <v>0.490140757144231</v>
      </c>
      <c r="CU1481">
        <v>0.78472925785217496</v>
      </c>
      <c r="CV1481">
        <v>0.54710060680863204</v>
      </c>
      <c r="CW1481">
        <v>4.99322248461333E-2</v>
      </c>
      <c r="CX1481">
        <v>0.27384570799013402</v>
      </c>
      <c r="CY1481">
        <v>0.71797727381972198</v>
      </c>
      <c r="CZ1481">
        <v>0.48987860543357897</v>
      </c>
      <c r="DA1481">
        <v>0.15923861842989101</v>
      </c>
      <c r="DB1481">
        <v>0.230464055838148</v>
      </c>
      <c r="DC1481">
        <v>0.79644151439192301</v>
      </c>
      <c r="DD1481">
        <v>0.56029873660182705</v>
      </c>
      <c r="DE1481">
        <v>0.95902190981829105</v>
      </c>
      <c r="DF1481">
        <v>2.6548740454481901</v>
      </c>
      <c r="DG1481">
        <v>4.0335546044029398</v>
      </c>
      <c r="DH1481">
        <v>2.3377024687730499</v>
      </c>
      <c r="DI1481">
        <v>0.79121082716004498</v>
      </c>
      <c r="DJ1481">
        <v>1.3588226337973399</v>
      </c>
      <c r="DK1481">
        <v>1.86138721175488</v>
      </c>
      <c r="DL1481">
        <v>1.5715103224720901</v>
      </c>
      <c r="DM1481">
        <v>0.19628692382436899</v>
      </c>
      <c r="DN1481">
        <v>0.76203208556149704</v>
      </c>
      <c r="DO1481">
        <v>2.2138542082511501</v>
      </c>
      <c r="DP1481">
        <v>2.1142413263562201</v>
      </c>
      <c r="DQ1481">
        <v>0.74729451171171102</v>
      </c>
      <c r="DR1481">
        <v>1.109394252755</v>
      </c>
      <c r="DS1481">
        <v>1.99713251024269</v>
      </c>
      <c r="DT1481">
        <v>1.3098288233628399</v>
      </c>
    </row>
    <row r="1482" spans="1:124" x14ac:dyDescent="0.35">
      <c r="A1482" s="19" t="str">
        <f t="shared" si="46"/>
        <v>[Noncurrent + Delinquent Loans] / [Capital + ALLL]--39082</v>
      </c>
      <c r="B1482" s="19" t="str">
        <f t="shared" si="47"/>
        <v>[Noncurrent + Delinquent Loans] / [Capital + ALLL]</v>
      </c>
      <c r="C1482">
        <v>6</v>
      </c>
      <c r="D1482" s="27">
        <v>39082</v>
      </c>
      <c r="E1482">
        <v>5.1562618132005396</v>
      </c>
      <c r="F1482">
        <v>10.6053944595582</v>
      </c>
      <c r="G1482">
        <v>18.089422127232201</v>
      </c>
      <c r="H1482">
        <v>13.071576762012601</v>
      </c>
      <c r="I1482">
        <v>5.5872709419250102</v>
      </c>
      <c r="J1482">
        <v>11.8296529968454</v>
      </c>
      <c r="K1482">
        <v>20.0435921661782</v>
      </c>
      <c r="L1482">
        <v>14.8007698243277</v>
      </c>
      <c r="M1482">
        <v>3.35239446313691</v>
      </c>
      <c r="N1482">
        <v>8.4573925710123792</v>
      </c>
      <c r="O1482">
        <v>16.4479030021322</v>
      </c>
      <c r="P1482">
        <v>11.346995414249299</v>
      </c>
      <c r="Q1482">
        <v>13.671564682396401</v>
      </c>
      <c r="R1482">
        <v>18.633811764367898</v>
      </c>
      <c r="S1482">
        <v>26.4719469957207</v>
      </c>
      <c r="T1482">
        <v>20.555796383836199</v>
      </c>
      <c r="U1482">
        <v>6.2810910016684396</v>
      </c>
      <c r="V1482">
        <v>12.263698287803299</v>
      </c>
      <c r="W1482">
        <v>21.442745489314898</v>
      </c>
      <c r="X1482">
        <v>15.6762198242539</v>
      </c>
      <c r="Y1482">
        <v>5.1896811914889698</v>
      </c>
      <c r="Z1482">
        <v>12.4699291807189</v>
      </c>
      <c r="AA1482">
        <v>17.999707382905701</v>
      </c>
      <c r="AB1482">
        <v>13.501532350525199</v>
      </c>
      <c r="AC1482">
        <v>3.8768529076396798</v>
      </c>
      <c r="AD1482">
        <v>10.2009536784741</v>
      </c>
      <c r="AE1482">
        <v>15.4016445287793</v>
      </c>
      <c r="AF1482">
        <v>12.020304979919199</v>
      </c>
      <c r="AG1482">
        <v>2.1892809210675499</v>
      </c>
      <c r="AH1482">
        <v>7.68579610162036</v>
      </c>
      <c r="AI1482">
        <v>14.003304587455499</v>
      </c>
      <c r="AJ1482">
        <v>10.6245106219866</v>
      </c>
      <c r="AK1482">
        <v>10.637134263057201</v>
      </c>
      <c r="AL1482">
        <v>16.676987040559101</v>
      </c>
      <c r="AM1482">
        <v>26.3789957025961</v>
      </c>
      <c r="AN1482">
        <v>20.783542417279001</v>
      </c>
      <c r="AO1482">
        <v>4.3399923933293403</v>
      </c>
      <c r="AP1482">
        <v>10.6191377288552</v>
      </c>
      <c r="AQ1482">
        <v>18.622142954817999</v>
      </c>
      <c r="AR1482">
        <v>13.072707261342099</v>
      </c>
      <c r="AS1482">
        <v>6.0745875627377304</v>
      </c>
      <c r="AT1482">
        <v>12.8994770482278</v>
      </c>
      <c r="AU1482">
        <v>21.432926266003999</v>
      </c>
      <c r="AV1482">
        <v>15.7097664935342</v>
      </c>
      <c r="AW1482">
        <v>8.0462430562323402</v>
      </c>
      <c r="AX1482">
        <v>16.133008729994501</v>
      </c>
      <c r="AY1482">
        <v>25.7144443081094</v>
      </c>
      <c r="AZ1482">
        <v>19.568305224000699</v>
      </c>
      <c r="BA1482">
        <v>5.51784319695828</v>
      </c>
      <c r="BB1482">
        <v>11.5774497599146</v>
      </c>
      <c r="BC1482">
        <v>22.0257165050091</v>
      </c>
      <c r="BD1482">
        <v>15.1988651879554</v>
      </c>
      <c r="BE1482">
        <v>3.9670072685373201</v>
      </c>
      <c r="BF1482">
        <v>9.3464171058210699</v>
      </c>
      <c r="BG1482">
        <v>15.8250079735518</v>
      </c>
      <c r="BH1482">
        <v>11.622999934989799</v>
      </c>
      <c r="BI1482">
        <v>2.5402856159682701</v>
      </c>
      <c r="BJ1482">
        <v>4.0815603465074703</v>
      </c>
      <c r="BK1482">
        <v>5.6540374680361296</v>
      </c>
      <c r="BL1482">
        <v>4.69406494806893</v>
      </c>
      <c r="BM1482">
        <v>4.2015081994197701</v>
      </c>
      <c r="BN1482">
        <v>6.8077896840148302</v>
      </c>
      <c r="BO1482">
        <v>10.0285452936479</v>
      </c>
      <c r="BP1482">
        <v>7.4222638090528097</v>
      </c>
      <c r="BQ1482">
        <v>5.1207761273705596</v>
      </c>
      <c r="BR1482">
        <v>6.9378950305048201</v>
      </c>
      <c r="BS1482">
        <v>10.277501570023</v>
      </c>
      <c r="BT1482">
        <v>8.4603826668887692</v>
      </c>
      <c r="BU1482">
        <v>7.9095628781210596</v>
      </c>
      <c r="BV1482">
        <v>11.782786885245899</v>
      </c>
      <c r="BW1482">
        <v>21.338208316857799</v>
      </c>
      <c r="BX1482">
        <v>16.4043567423364</v>
      </c>
      <c r="BZ1482" t="s">
        <v>284</v>
      </c>
      <c r="CC1482">
        <v>6.7630878251055497</v>
      </c>
      <c r="CD1482">
        <v>11.4752151973879</v>
      </c>
      <c r="CE1482">
        <v>19.806341326919199</v>
      </c>
      <c r="CF1482">
        <v>15.709063071100701</v>
      </c>
      <c r="CG1482">
        <v>7.4392149270128902</v>
      </c>
      <c r="CH1482">
        <v>18.021232900653398</v>
      </c>
      <c r="CI1482">
        <v>26.105163915959</v>
      </c>
      <c r="CJ1482">
        <v>17.973218170581902</v>
      </c>
      <c r="CK1482">
        <v>7.0467232032633804</v>
      </c>
      <c r="CL1482">
        <v>11.932018475500101</v>
      </c>
      <c r="CM1482">
        <v>25.558403444581899</v>
      </c>
      <c r="CN1482">
        <v>17.491835138610401</v>
      </c>
      <c r="CO1482">
        <v>4.01162797315245</v>
      </c>
      <c r="CP1482">
        <v>6.9964573438929802</v>
      </c>
      <c r="CQ1482">
        <v>9.8457527429975897</v>
      </c>
      <c r="CR1482">
        <v>7.2015335477300502</v>
      </c>
      <c r="CS1482">
        <v>3.0060093143337099</v>
      </c>
      <c r="CT1482">
        <v>7.4042427915489197</v>
      </c>
      <c r="CU1482">
        <v>10.478885326314</v>
      </c>
      <c r="CV1482">
        <v>8.8827100458191701</v>
      </c>
      <c r="CW1482">
        <v>3.3284193541993798</v>
      </c>
      <c r="CX1482">
        <v>9.8824204723167792</v>
      </c>
      <c r="CY1482">
        <v>11.955143179963599</v>
      </c>
      <c r="CZ1482">
        <v>8.6274853580761697</v>
      </c>
      <c r="DA1482">
        <v>3.5784599689184402</v>
      </c>
      <c r="DB1482">
        <v>3.95382335135587</v>
      </c>
      <c r="DC1482">
        <v>11.598807838206101</v>
      </c>
      <c r="DD1482">
        <v>8.8002374209644394</v>
      </c>
      <c r="DE1482">
        <v>3.62706498631045</v>
      </c>
      <c r="DF1482">
        <v>7.0477228793734801</v>
      </c>
      <c r="DG1482">
        <v>9.6630249608205894</v>
      </c>
      <c r="DH1482">
        <v>6.2423670677575602</v>
      </c>
      <c r="DI1482">
        <v>9.0248658234746202</v>
      </c>
      <c r="DJ1482">
        <v>10.502041661760799</v>
      </c>
      <c r="DK1482">
        <v>19.045624835613602</v>
      </c>
      <c r="DL1482">
        <v>15.312445196161701</v>
      </c>
      <c r="DM1482">
        <v>12.018896835900501</v>
      </c>
      <c r="DN1482">
        <v>13.7147913287126</v>
      </c>
      <c r="DO1482">
        <v>21.631907494483599</v>
      </c>
      <c r="DP1482">
        <v>21.392262036645398</v>
      </c>
      <c r="DQ1482">
        <v>13.947363457965199</v>
      </c>
      <c r="DR1482">
        <v>17.092531360611801</v>
      </c>
      <c r="DS1482">
        <v>23.759041392076199</v>
      </c>
      <c r="DT1482">
        <v>19.133368907092599</v>
      </c>
    </row>
    <row r="1483" spans="1:124" x14ac:dyDescent="0.35">
      <c r="A1483" s="19" t="str">
        <f t="shared" si="46"/>
        <v xml:space="preserve">  Ag [NCL+DQ] / [Capital + ALLL]--39082</v>
      </c>
      <c r="B1483" s="19" t="str">
        <f t="shared" si="47"/>
        <v xml:space="preserve">  Ag [NCL+DQ] / [Capital + ALLL]</v>
      </c>
      <c r="C1483">
        <v>7</v>
      </c>
      <c r="D1483" s="27">
        <v>39082</v>
      </c>
      <c r="E1483">
        <v>0</v>
      </c>
      <c r="F1483">
        <v>1.0733866173459301E-2</v>
      </c>
      <c r="G1483">
        <v>1.4543034605146401</v>
      </c>
      <c r="H1483">
        <v>1.1360384027424699</v>
      </c>
      <c r="I1483">
        <v>0</v>
      </c>
      <c r="J1483">
        <v>0</v>
      </c>
      <c r="K1483">
        <v>1.2342341551934499</v>
      </c>
      <c r="L1483">
        <v>1.21791231915094</v>
      </c>
      <c r="M1483">
        <v>0</v>
      </c>
      <c r="N1483">
        <v>0</v>
      </c>
      <c r="O1483">
        <v>0.31531821746676397</v>
      </c>
      <c r="P1483">
        <v>0.66904307852600098</v>
      </c>
      <c r="Q1483">
        <v>0</v>
      </c>
      <c r="R1483">
        <v>0</v>
      </c>
      <c r="S1483">
        <v>0</v>
      </c>
      <c r="T1483">
        <v>2.1466137168616498E-3</v>
      </c>
      <c r="U1483">
        <v>0</v>
      </c>
      <c r="V1483">
        <v>0</v>
      </c>
      <c r="W1483">
        <v>0.78095699740618496</v>
      </c>
      <c r="X1483">
        <v>0.96655342775840303</v>
      </c>
      <c r="Y1483">
        <v>0</v>
      </c>
      <c r="Z1483">
        <v>5.0003925994489502E-2</v>
      </c>
      <c r="AA1483">
        <v>1.7295969811832199</v>
      </c>
      <c r="AB1483">
        <v>1.7473939237606999</v>
      </c>
      <c r="AC1483">
        <v>0</v>
      </c>
      <c r="AD1483">
        <v>1.0095344924284899</v>
      </c>
      <c r="AE1483">
        <v>3.3217852048094598</v>
      </c>
      <c r="AF1483">
        <v>2.1873934346837598</v>
      </c>
      <c r="AG1483">
        <v>0</v>
      </c>
      <c r="AH1483">
        <v>0.104264801949355</v>
      </c>
      <c r="AI1483">
        <v>1.0038572512130099</v>
      </c>
      <c r="AJ1483">
        <v>1.6522952342308601</v>
      </c>
      <c r="AK1483">
        <v>0</v>
      </c>
      <c r="AL1483">
        <v>0</v>
      </c>
      <c r="AM1483">
        <v>1.1315556430187901</v>
      </c>
      <c r="AN1483">
        <v>1.68575030346458</v>
      </c>
      <c r="AO1483">
        <v>0</v>
      </c>
      <c r="AP1483">
        <v>0.85336407330746</v>
      </c>
      <c r="AQ1483">
        <v>3.4143824304002601</v>
      </c>
      <c r="AR1483">
        <v>2.2260182651171299</v>
      </c>
      <c r="AS1483">
        <v>0</v>
      </c>
      <c r="AT1483">
        <v>0</v>
      </c>
      <c r="AU1483">
        <v>0.85510439618088396</v>
      </c>
      <c r="AV1483">
        <v>0.99282190476262699</v>
      </c>
      <c r="AW1483">
        <v>0</v>
      </c>
      <c r="AX1483">
        <v>0</v>
      </c>
      <c r="AY1483">
        <v>0.60385630797117895</v>
      </c>
      <c r="AZ1483">
        <v>1.14838024190275</v>
      </c>
      <c r="BA1483">
        <v>0</v>
      </c>
      <c r="BB1483">
        <v>0</v>
      </c>
      <c r="BC1483">
        <v>3.1080206092978201E-2</v>
      </c>
      <c r="BD1483">
        <v>0.51299309961218997</v>
      </c>
      <c r="BE1483">
        <v>0</v>
      </c>
      <c r="BF1483">
        <v>5.9837242699856401E-2</v>
      </c>
      <c r="BG1483">
        <v>1.45434915807397</v>
      </c>
      <c r="BH1483">
        <v>1.2994898812672999</v>
      </c>
      <c r="BI1483">
        <v>1.0733866173459301E-2</v>
      </c>
      <c r="BJ1483">
        <v>1.0416482134315901</v>
      </c>
      <c r="BK1483">
        <v>1.51142121325774</v>
      </c>
      <c r="BL1483">
        <v>0.83656845658119805</v>
      </c>
      <c r="BM1483">
        <v>0</v>
      </c>
      <c r="BN1483">
        <v>0</v>
      </c>
      <c r="BO1483">
        <v>0</v>
      </c>
      <c r="BP1483">
        <v>0</v>
      </c>
      <c r="BQ1483">
        <v>2.3324521847302101E-2</v>
      </c>
      <c r="BR1483">
        <v>7.4373210643299506E-2</v>
      </c>
      <c r="BS1483">
        <v>1.4014025539041199</v>
      </c>
      <c r="BT1483">
        <v>1.3503538651081299</v>
      </c>
      <c r="BU1483">
        <v>0</v>
      </c>
      <c r="BV1483">
        <v>0</v>
      </c>
      <c r="BW1483">
        <v>0</v>
      </c>
      <c r="BX1483">
        <v>0.819325574229815</v>
      </c>
      <c r="BZ1483" t="s">
        <v>284</v>
      </c>
      <c r="CC1483">
        <v>0</v>
      </c>
      <c r="CD1483">
        <v>0</v>
      </c>
      <c r="CE1483">
        <v>0</v>
      </c>
      <c r="CF1483">
        <v>0.14639635101889401</v>
      </c>
      <c r="CG1483">
        <v>0</v>
      </c>
      <c r="CH1483">
        <v>0</v>
      </c>
      <c r="CI1483">
        <v>0.75958815939393198</v>
      </c>
      <c r="CJ1483">
        <v>1.12652982406826</v>
      </c>
      <c r="CK1483">
        <v>0</v>
      </c>
      <c r="CL1483">
        <v>6.11550883472241E-2</v>
      </c>
      <c r="CM1483">
        <v>3.5701546422530499</v>
      </c>
      <c r="CN1483">
        <v>2.5644702458584598</v>
      </c>
      <c r="CO1483">
        <v>0</v>
      </c>
      <c r="CP1483">
        <v>0.64150943396226401</v>
      </c>
      <c r="CQ1483">
        <v>1.76143592266167</v>
      </c>
      <c r="CR1483">
        <v>1.1882711552459999</v>
      </c>
      <c r="CS1483">
        <v>3.05195098792784E-2</v>
      </c>
      <c r="CT1483">
        <v>1.8904665145773401</v>
      </c>
      <c r="CU1483">
        <v>3.3866684998004302</v>
      </c>
      <c r="CV1483">
        <v>2.7555144051450502</v>
      </c>
      <c r="CW1483">
        <v>0</v>
      </c>
      <c r="CX1483">
        <v>9.1776798825256994E-2</v>
      </c>
      <c r="CY1483">
        <v>0.74506876216473605</v>
      </c>
      <c r="CZ1483">
        <v>0.83222937955420595</v>
      </c>
      <c r="DA1483">
        <v>0.40707262593157001</v>
      </c>
      <c r="DB1483">
        <v>0.81414525186314002</v>
      </c>
      <c r="DC1483">
        <v>1.27863702557827</v>
      </c>
      <c r="DD1483">
        <v>0.85242468371884605</v>
      </c>
      <c r="DE1483">
        <v>0</v>
      </c>
      <c r="DF1483">
        <v>3.3514404211643499E-2</v>
      </c>
      <c r="DG1483">
        <v>0.27068223433678901</v>
      </c>
      <c r="DH1483">
        <v>0.237167830125145</v>
      </c>
      <c r="DI1483">
        <v>0</v>
      </c>
      <c r="DJ1483">
        <v>0.100077832651342</v>
      </c>
      <c r="DK1483">
        <v>1.8431313771310101</v>
      </c>
      <c r="DL1483">
        <v>1.25441721237884</v>
      </c>
      <c r="DM1483">
        <v>0</v>
      </c>
      <c r="DN1483">
        <v>0</v>
      </c>
      <c r="DO1483">
        <v>1.3854958512822799</v>
      </c>
      <c r="DP1483">
        <v>1.9161515255589201</v>
      </c>
      <c r="DQ1483">
        <v>0.39577576480725302</v>
      </c>
      <c r="DR1483">
        <v>0.99738472721988802</v>
      </c>
      <c r="DS1483">
        <v>3.1516433931835799</v>
      </c>
      <c r="DT1483">
        <v>1.7802012510293499</v>
      </c>
    </row>
    <row r="1484" spans="1:124" x14ac:dyDescent="0.35">
      <c r="A1484" s="19" t="str">
        <f t="shared" si="46"/>
        <v xml:space="preserve">  CLD [NCL+DQ] / [Capital + ALLL]--39082</v>
      </c>
      <c r="B1484" s="19" t="str">
        <f t="shared" si="47"/>
        <v xml:space="preserve">  CLD [NCL+DQ] / [Capital + ALLL]</v>
      </c>
      <c r="C1484">
        <v>8</v>
      </c>
      <c r="D1484" s="27">
        <v>39082</v>
      </c>
      <c r="E1484">
        <v>0</v>
      </c>
      <c r="F1484">
        <v>0</v>
      </c>
      <c r="G1484">
        <v>0.96816981636362998</v>
      </c>
      <c r="H1484">
        <v>1.18583203576319</v>
      </c>
      <c r="I1484">
        <v>0</v>
      </c>
      <c r="J1484">
        <v>0</v>
      </c>
      <c r="K1484">
        <v>0.900193260052216</v>
      </c>
      <c r="L1484">
        <v>1.59282740530606</v>
      </c>
      <c r="M1484">
        <v>0</v>
      </c>
      <c r="N1484">
        <v>0</v>
      </c>
      <c r="O1484">
        <v>0.73285568591584405</v>
      </c>
      <c r="P1484">
        <v>1.0602839977965099</v>
      </c>
      <c r="Q1484">
        <v>0</v>
      </c>
      <c r="R1484">
        <v>0</v>
      </c>
      <c r="S1484">
        <v>0</v>
      </c>
      <c r="T1484">
        <v>8.2259375625596598E-2</v>
      </c>
      <c r="U1484">
        <v>0</v>
      </c>
      <c r="V1484">
        <v>0</v>
      </c>
      <c r="W1484">
        <v>1.54168582425616</v>
      </c>
      <c r="X1484">
        <v>1.91794544471765</v>
      </c>
      <c r="Y1484">
        <v>0</v>
      </c>
      <c r="Z1484">
        <v>0</v>
      </c>
      <c r="AA1484">
        <v>0.899467510793034</v>
      </c>
      <c r="AB1484">
        <v>1.06436554868677</v>
      </c>
      <c r="AC1484">
        <v>0</v>
      </c>
      <c r="AD1484">
        <v>0</v>
      </c>
      <c r="AE1484">
        <v>0</v>
      </c>
      <c r="AF1484">
        <v>1.6256121275116799</v>
      </c>
      <c r="AG1484">
        <v>0</v>
      </c>
      <c r="AH1484">
        <v>0</v>
      </c>
      <c r="AI1484">
        <v>4.0145326080411103E-2</v>
      </c>
      <c r="AJ1484">
        <v>1.85164192886678</v>
      </c>
      <c r="AK1484">
        <v>0</v>
      </c>
      <c r="AL1484">
        <v>0.24086988438245499</v>
      </c>
      <c r="AM1484">
        <v>2.3964538024657198</v>
      </c>
      <c r="AN1484">
        <v>2.6134310468143198</v>
      </c>
      <c r="AO1484">
        <v>0</v>
      </c>
      <c r="AP1484">
        <v>0</v>
      </c>
      <c r="AQ1484">
        <v>0</v>
      </c>
      <c r="AR1484">
        <v>1.0300164422340701</v>
      </c>
      <c r="AS1484">
        <v>0</v>
      </c>
      <c r="AT1484">
        <v>0</v>
      </c>
      <c r="AU1484">
        <v>2.2582483037240402</v>
      </c>
      <c r="AV1484">
        <v>2.3556921148499099</v>
      </c>
      <c r="AW1484">
        <v>0</v>
      </c>
      <c r="AX1484">
        <v>0</v>
      </c>
      <c r="AY1484">
        <v>0.52155242216422404</v>
      </c>
      <c r="AZ1484">
        <v>1.1991942054845</v>
      </c>
      <c r="BA1484">
        <v>0</v>
      </c>
      <c r="BB1484">
        <v>0</v>
      </c>
      <c r="BC1484">
        <v>1.2092474535175499</v>
      </c>
      <c r="BD1484">
        <v>1.810730452991</v>
      </c>
      <c r="BE1484">
        <v>0</v>
      </c>
      <c r="BF1484">
        <v>0</v>
      </c>
      <c r="BG1484">
        <v>3.4931212381771298E-2</v>
      </c>
      <c r="BH1484">
        <v>0.86559123261111903</v>
      </c>
      <c r="BI1484">
        <v>0</v>
      </c>
      <c r="BJ1484">
        <v>0.17183652500487201</v>
      </c>
      <c r="BK1484">
        <v>0.80349951939429898</v>
      </c>
      <c r="BL1484">
        <v>0.55615935744478995</v>
      </c>
      <c r="BM1484">
        <v>0</v>
      </c>
      <c r="BN1484">
        <v>0.54954251283195699</v>
      </c>
      <c r="BO1484">
        <v>1.32061963181401</v>
      </c>
      <c r="BP1484">
        <v>0.771077118982053</v>
      </c>
      <c r="BQ1484">
        <v>0</v>
      </c>
      <c r="BR1484">
        <v>0.28766910278339303</v>
      </c>
      <c r="BS1484">
        <v>1.16815845844555</v>
      </c>
      <c r="BT1484">
        <v>0.88048935566215902</v>
      </c>
      <c r="BU1484">
        <v>0</v>
      </c>
      <c r="BV1484">
        <v>0</v>
      </c>
      <c r="BW1484">
        <v>0</v>
      </c>
      <c r="BX1484">
        <v>0.41766055365941901</v>
      </c>
      <c r="BZ1484" t="s">
        <v>284</v>
      </c>
      <c r="CC1484">
        <v>0</v>
      </c>
      <c r="CD1484">
        <v>0.37315001471380199</v>
      </c>
      <c r="CE1484">
        <v>5.4208983187534203</v>
      </c>
      <c r="CF1484">
        <v>4.42894764030041</v>
      </c>
      <c r="CG1484">
        <v>0</v>
      </c>
      <c r="CH1484">
        <v>0</v>
      </c>
      <c r="CI1484">
        <v>2.9152588882981498</v>
      </c>
      <c r="CJ1484">
        <v>1.8286083807356399</v>
      </c>
      <c r="CK1484">
        <v>0</v>
      </c>
      <c r="CL1484">
        <v>0</v>
      </c>
      <c r="CM1484">
        <v>1.7597622174041401</v>
      </c>
      <c r="CN1484">
        <v>1.1523332539523199</v>
      </c>
      <c r="CO1484">
        <v>0</v>
      </c>
      <c r="CP1484">
        <v>0.263061503113449</v>
      </c>
      <c r="CQ1484">
        <v>1.2473238461089</v>
      </c>
      <c r="CR1484">
        <v>1.1645306297731799</v>
      </c>
      <c r="CS1484">
        <v>0</v>
      </c>
      <c r="CT1484">
        <v>0</v>
      </c>
      <c r="CU1484">
        <v>0</v>
      </c>
      <c r="CV1484">
        <v>0.105802651905252</v>
      </c>
      <c r="CW1484">
        <v>0</v>
      </c>
      <c r="CX1484">
        <v>0</v>
      </c>
      <c r="CY1484">
        <v>0.24292799003403701</v>
      </c>
      <c r="CZ1484">
        <v>0.43500377226968501</v>
      </c>
      <c r="DA1484">
        <v>0.22336805628039999</v>
      </c>
      <c r="DB1484">
        <v>0.44673611256079998</v>
      </c>
      <c r="DC1484">
        <v>1.4366863407047801</v>
      </c>
      <c r="DD1484">
        <v>0.95779089380318605</v>
      </c>
      <c r="DE1484">
        <v>0</v>
      </c>
      <c r="DF1484">
        <v>0</v>
      </c>
      <c r="DG1484">
        <v>0</v>
      </c>
      <c r="DH1484">
        <v>0</v>
      </c>
      <c r="DI1484">
        <v>0</v>
      </c>
      <c r="DJ1484">
        <v>0</v>
      </c>
      <c r="DK1484">
        <v>4.6960324481207802</v>
      </c>
      <c r="DL1484">
        <v>2.4249122214719501</v>
      </c>
      <c r="DM1484">
        <v>0</v>
      </c>
      <c r="DN1484">
        <v>0</v>
      </c>
      <c r="DO1484">
        <v>0.84819291527046403</v>
      </c>
      <c r="DP1484">
        <v>1.8792354010771199</v>
      </c>
      <c r="DQ1484">
        <v>0.37009690816797403</v>
      </c>
      <c r="DR1484">
        <v>3.20009738811593</v>
      </c>
      <c r="DS1484">
        <v>6.5077172775083696</v>
      </c>
      <c r="DT1484">
        <v>5.1574937037230599</v>
      </c>
    </row>
    <row r="1485" spans="1:124" x14ac:dyDescent="0.35">
      <c r="A1485" s="19" t="str">
        <f t="shared" si="46"/>
        <v xml:space="preserve">  CRE [NCL+DQ] / [Capital + ALLL]--39082</v>
      </c>
      <c r="B1485" s="19" t="str">
        <f t="shared" si="47"/>
        <v xml:space="preserve">  CRE [NCL+DQ] / [Capital + ALLL]</v>
      </c>
      <c r="C1485">
        <v>9</v>
      </c>
      <c r="D1485" s="27">
        <v>39082</v>
      </c>
      <c r="E1485">
        <v>5.02947093495218E-2</v>
      </c>
      <c r="F1485">
        <v>1.8665119082277299</v>
      </c>
      <c r="G1485">
        <v>6.0620222968826596</v>
      </c>
      <c r="H1485">
        <v>4.2535683746061297</v>
      </c>
      <c r="I1485">
        <v>0</v>
      </c>
      <c r="J1485">
        <v>1.69088282776786</v>
      </c>
      <c r="K1485">
        <v>6.7628810330669804</v>
      </c>
      <c r="L1485">
        <v>4.5776628076771297</v>
      </c>
      <c r="M1485">
        <v>0</v>
      </c>
      <c r="N1485">
        <v>1.2392700249953501</v>
      </c>
      <c r="O1485">
        <v>4.7121399655407803</v>
      </c>
      <c r="P1485">
        <v>3.3843281627528801</v>
      </c>
      <c r="Q1485">
        <v>0.118934348239772</v>
      </c>
      <c r="R1485">
        <v>3.6708744737825398</v>
      </c>
      <c r="S1485">
        <v>10.1340479564613</v>
      </c>
      <c r="T1485">
        <v>6.6476994824642004</v>
      </c>
      <c r="U1485">
        <v>0</v>
      </c>
      <c r="V1485">
        <v>2.3149529320836999</v>
      </c>
      <c r="W1485">
        <v>7.5005368691154297</v>
      </c>
      <c r="X1485">
        <v>5.2812099813220996</v>
      </c>
      <c r="Y1485">
        <v>4.0214477211796301E-2</v>
      </c>
      <c r="Z1485">
        <v>0.97147889926985598</v>
      </c>
      <c r="AA1485">
        <v>5.0041145615680103</v>
      </c>
      <c r="AB1485">
        <v>3.2558768807029801</v>
      </c>
      <c r="AC1485">
        <v>0</v>
      </c>
      <c r="AD1485">
        <v>0.135904187547779</v>
      </c>
      <c r="AE1485">
        <v>2.9013015184381801</v>
      </c>
      <c r="AF1485">
        <v>2.95481916691601</v>
      </c>
      <c r="AG1485">
        <v>0</v>
      </c>
      <c r="AH1485">
        <v>1.0472520107238601E-2</v>
      </c>
      <c r="AI1485">
        <v>2.6709975162831698</v>
      </c>
      <c r="AJ1485">
        <v>3.6779661988402701</v>
      </c>
      <c r="AK1485">
        <v>1.6110085584829701</v>
      </c>
      <c r="AL1485">
        <v>4.6187425191860898</v>
      </c>
      <c r="AM1485">
        <v>8.3654822335025401</v>
      </c>
      <c r="AN1485">
        <v>6.6737202618204998</v>
      </c>
      <c r="AO1485">
        <v>0</v>
      </c>
      <c r="AP1485">
        <v>0.50712213734443001</v>
      </c>
      <c r="AQ1485">
        <v>4.4158364124843601</v>
      </c>
      <c r="AR1485">
        <v>2.96826749085414</v>
      </c>
      <c r="AS1485">
        <v>0</v>
      </c>
      <c r="AT1485">
        <v>2.95217847627762</v>
      </c>
      <c r="AU1485">
        <v>8.6531410413101906</v>
      </c>
      <c r="AV1485">
        <v>5.8028264875325597</v>
      </c>
      <c r="AW1485">
        <v>7.69230769230769E-2</v>
      </c>
      <c r="AX1485">
        <v>2.3794938200509002</v>
      </c>
      <c r="AY1485">
        <v>7.3358599840341503</v>
      </c>
      <c r="AZ1485">
        <v>4.9850492323327096</v>
      </c>
      <c r="BA1485">
        <v>0</v>
      </c>
      <c r="BB1485">
        <v>1.6698670426095601</v>
      </c>
      <c r="BC1485">
        <v>5.9968695488017199</v>
      </c>
      <c r="BD1485">
        <v>4.1560852626612901</v>
      </c>
      <c r="BE1485">
        <v>0.16359769532634599</v>
      </c>
      <c r="BF1485">
        <v>1.5745915735167699</v>
      </c>
      <c r="BG1485">
        <v>6.0280148569716996</v>
      </c>
      <c r="BH1485">
        <v>3.6674469969521102</v>
      </c>
      <c r="BI1485">
        <v>6.2227504677599202E-2</v>
      </c>
      <c r="BJ1485">
        <v>0.990274406986838</v>
      </c>
      <c r="BK1485">
        <v>1.4761080196326799</v>
      </c>
      <c r="BL1485">
        <v>1.5386964705143999</v>
      </c>
      <c r="BM1485">
        <v>0</v>
      </c>
      <c r="BN1485">
        <v>1.9722088739388099</v>
      </c>
      <c r="BO1485">
        <v>4.3837763771880702</v>
      </c>
      <c r="BP1485">
        <v>2.4115675032492501</v>
      </c>
      <c r="BQ1485">
        <v>0.43150365417508901</v>
      </c>
      <c r="BR1485">
        <v>1.37590439690104</v>
      </c>
      <c r="BS1485">
        <v>2.7426732258739799</v>
      </c>
      <c r="BT1485">
        <v>1.7982724831480299</v>
      </c>
      <c r="BU1485">
        <v>0</v>
      </c>
      <c r="BV1485">
        <v>0.72302558398220196</v>
      </c>
      <c r="BW1485">
        <v>2.1723720500928101</v>
      </c>
      <c r="BX1485">
        <v>1.88894843695973</v>
      </c>
      <c r="BZ1485" t="s">
        <v>284</v>
      </c>
      <c r="CC1485">
        <v>0</v>
      </c>
      <c r="CD1485">
        <v>4.3605054853492602</v>
      </c>
      <c r="CE1485">
        <v>11.774317287548101</v>
      </c>
      <c r="CF1485">
        <v>7.8576649500481199</v>
      </c>
      <c r="CG1485">
        <v>0</v>
      </c>
      <c r="CH1485">
        <v>1.9017866410142299</v>
      </c>
      <c r="CI1485">
        <v>4.7989018975439297</v>
      </c>
      <c r="CJ1485">
        <v>3.4996189275246099</v>
      </c>
      <c r="CK1485">
        <v>0</v>
      </c>
      <c r="CL1485">
        <v>3.53121544063224</v>
      </c>
      <c r="CM1485">
        <v>6.8796719105131201</v>
      </c>
      <c r="CN1485">
        <v>6.6319417850571796</v>
      </c>
      <c r="CO1485">
        <v>1.06340942783541</v>
      </c>
      <c r="CP1485">
        <v>2.2593831958828599</v>
      </c>
      <c r="CQ1485">
        <v>4.0158394573773899</v>
      </c>
      <c r="CR1485">
        <v>2.7734767775073998</v>
      </c>
      <c r="CS1485">
        <v>0</v>
      </c>
      <c r="CT1485">
        <v>7.0213761897331903E-2</v>
      </c>
      <c r="CU1485">
        <v>0.79538795104497995</v>
      </c>
      <c r="CV1485">
        <v>0.47315416120106202</v>
      </c>
      <c r="CW1485">
        <v>0</v>
      </c>
      <c r="CX1485">
        <v>0.67505773353030196</v>
      </c>
      <c r="CY1485">
        <v>3.2682438953914699</v>
      </c>
      <c r="CZ1485">
        <v>1.7680158146148901</v>
      </c>
      <c r="DA1485">
        <v>0.68364841876683402</v>
      </c>
      <c r="DB1485">
        <v>1.1231029371855601</v>
      </c>
      <c r="DC1485">
        <v>1.77486975301716</v>
      </c>
      <c r="DD1485">
        <v>1.2646444687941401</v>
      </c>
      <c r="DE1485">
        <v>0</v>
      </c>
      <c r="DF1485">
        <v>0.28381642512077299</v>
      </c>
      <c r="DG1485">
        <v>2.58900989800871</v>
      </c>
      <c r="DH1485">
        <v>2.3051934728879302</v>
      </c>
      <c r="DI1485">
        <v>0</v>
      </c>
      <c r="DJ1485">
        <v>1.0526355428449501</v>
      </c>
      <c r="DK1485">
        <v>10.359386617065301</v>
      </c>
      <c r="DL1485">
        <v>5.5249218348048403</v>
      </c>
      <c r="DM1485">
        <v>2.8860635278238198</v>
      </c>
      <c r="DN1485">
        <v>6.0056428859330904</v>
      </c>
      <c r="DO1485">
        <v>12.7289199814238</v>
      </c>
      <c r="DP1485">
        <v>9.0403973321013105</v>
      </c>
      <c r="DQ1485">
        <v>6.70816056867372</v>
      </c>
      <c r="DR1485">
        <v>7.5823278529512104</v>
      </c>
      <c r="DS1485">
        <v>12.952089741002</v>
      </c>
      <c r="DT1485">
        <v>9.9443633283890893</v>
      </c>
    </row>
    <row r="1486" spans="1:124" x14ac:dyDescent="0.35">
      <c r="A1486" s="19" t="str">
        <f t="shared" si="46"/>
        <v xml:space="preserve">  Res RE [NCL+DQ] / [Capital + ALLL]--39082</v>
      </c>
      <c r="B1486" s="19" t="str">
        <f t="shared" si="47"/>
        <v xml:space="preserve">  Res RE [NCL+DQ] / [Capital + ALLL]</v>
      </c>
      <c r="C1486">
        <v>10</v>
      </c>
      <c r="D1486" s="27">
        <v>39082</v>
      </c>
      <c r="E1486">
        <v>0.164540678872652</v>
      </c>
      <c r="F1486">
        <v>1.1144114353321799</v>
      </c>
      <c r="G1486">
        <v>3.2303725443592102</v>
      </c>
      <c r="H1486">
        <v>2.3021334830321099</v>
      </c>
      <c r="I1486">
        <v>0</v>
      </c>
      <c r="J1486">
        <v>1.1736065692900199</v>
      </c>
      <c r="K1486">
        <v>4.0982957645523301</v>
      </c>
      <c r="L1486">
        <v>2.8906898558473801</v>
      </c>
      <c r="M1486">
        <v>9.0919800106493101E-2</v>
      </c>
      <c r="N1486">
        <v>1.57441574415744</v>
      </c>
      <c r="O1486">
        <v>4.4332875579017204</v>
      </c>
      <c r="P1486">
        <v>3.0497899941866602</v>
      </c>
      <c r="Q1486">
        <v>4.6242056249132402</v>
      </c>
      <c r="R1486">
        <v>7.7445667865037704</v>
      </c>
      <c r="S1486">
        <v>10.812325796872701</v>
      </c>
      <c r="T1486">
        <v>8.3686650878959892</v>
      </c>
      <c r="U1486">
        <v>2.9208953244270398E-2</v>
      </c>
      <c r="V1486">
        <v>1.5199842260980001</v>
      </c>
      <c r="W1486">
        <v>4.4388792633200298</v>
      </c>
      <c r="X1486">
        <v>3.0611264642669198</v>
      </c>
      <c r="Y1486">
        <v>0.14743920855029199</v>
      </c>
      <c r="Z1486">
        <v>0.97945080760618097</v>
      </c>
      <c r="AA1486">
        <v>2.7849092566843598</v>
      </c>
      <c r="AB1486">
        <v>2.22046413432061</v>
      </c>
      <c r="AC1486">
        <v>0</v>
      </c>
      <c r="AD1486">
        <v>0.41146771313022901</v>
      </c>
      <c r="AE1486">
        <v>1.3108614232209701</v>
      </c>
      <c r="AF1486">
        <v>1.1817356789640401</v>
      </c>
      <c r="AG1486">
        <v>0</v>
      </c>
      <c r="AH1486">
        <v>0</v>
      </c>
      <c r="AI1486">
        <v>0.80323273562879804</v>
      </c>
      <c r="AJ1486">
        <v>0.91325070059897895</v>
      </c>
      <c r="AK1486">
        <v>1.58853912873989</v>
      </c>
      <c r="AL1486">
        <v>4.1017227235438902</v>
      </c>
      <c r="AM1486">
        <v>10.681507518062901</v>
      </c>
      <c r="AN1486">
        <v>6.8590397943434098</v>
      </c>
      <c r="AO1486">
        <v>0</v>
      </c>
      <c r="AP1486">
        <v>0.68354993240717399</v>
      </c>
      <c r="AQ1486">
        <v>2.2602205130153901</v>
      </c>
      <c r="AR1486">
        <v>2.0475751032737199</v>
      </c>
      <c r="AS1486">
        <v>0.171606864274571</v>
      </c>
      <c r="AT1486">
        <v>1.3365821347464</v>
      </c>
      <c r="AU1486">
        <v>4.0995260663507098</v>
      </c>
      <c r="AV1486">
        <v>2.9802361192965998</v>
      </c>
      <c r="AW1486">
        <v>1.80740328373446</v>
      </c>
      <c r="AX1486">
        <v>5.5260579060680097</v>
      </c>
      <c r="AY1486">
        <v>10.4559270965448</v>
      </c>
      <c r="AZ1486">
        <v>7.2452025602685399</v>
      </c>
      <c r="BA1486">
        <v>0</v>
      </c>
      <c r="BB1486">
        <v>0.355239786856128</v>
      </c>
      <c r="BC1486">
        <v>1.91762381836617</v>
      </c>
      <c r="BD1486">
        <v>1.7600869005114901</v>
      </c>
      <c r="BE1486">
        <v>1.1334441589844301E-2</v>
      </c>
      <c r="BF1486">
        <v>0.788436268068331</v>
      </c>
      <c r="BG1486">
        <v>3.0085742774106201</v>
      </c>
      <c r="BH1486">
        <v>1.6355098111466799</v>
      </c>
      <c r="BI1486">
        <v>8.0019143687678998E-2</v>
      </c>
      <c r="BJ1486">
        <v>0.30647132810147198</v>
      </c>
      <c r="BK1486">
        <v>0.38553861133425299</v>
      </c>
      <c r="BL1486">
        <v>0.445026819498195</v>
      </c>
      <c r="BM1486">
        <v>0.59725565774823997</v>
      </c>
      <c r="BN1486">
        <v>1.4792446245994999</v>
      </c>
      <c r="BO1486">
        <v>3.0419934531093502</v>
      </c>
      <c r="BP1486">
        <v>2.1600044862580901</v>
      </c>
      <c r="BQ1486">
        <v>1.11032028469751</v>
      </c>
      <c r="BR1486">
        <v>1.8053666874918</v>
      </c>
      <c r="BS1486">
        <v>2.5609650406578401</v>
      </c>
      <c r="BT1486">
        <v>1.8659186378635499</v>
      </c>
      <c r="BU1486">
        <v>1.2845654169055101</v>
      </c>
      <c r="BV1486">
        <v>2.6791694574681899</v>
      </c>
      <c r="BW1486">
        <v>6.52691082107469</v>
      </c>
      <c r="BX1486">
        <v>4.4381506608697903</v>
      </c>
      <c r="BZ1486" t="s">
        <v>284</v>
      </c>
      <c r="CC1486">
        <v>0</v>
      </c>
      <c r="CD1486">
        <v>0.41822325603251798</v>
      </c>
      <c r="CE1486">
        <v>3.7616402392317299</v>
      </c>
      <c r="CF1486">
        <v>2.4334364079411301</v>
      </c>
      <c r="CG1486">
        <v>3.3500837520938E-2</v>
      </c>
      <c r="CH1486">
        <v>2.0867931756811</v>
      </c>
      <c r="CI1486">
        <v>5.5859400401293504</v>
      </c>
      <c r="CJ1486">
        <v>4.8300713126444998</v>
      </c>
      <c r="CK1486">
        <v>4.03891106609243E-2</v>
      </c>
      <c r="CL1486">
        <v>0.61254884424259404</v>
      </c>
      <c r="CM1486">
        <v>4.7230994644879498</v>
      </c>
      <c r="CN1486">
        <v>2.9703559857955502</v>
      </c>
      <c r="CO1486">
        <v>0.44614282231783398</v>
      </c>
      <c r="CP1486">
        <v>0.70367700433064095</v>
      </c>
      <c r="CQ1486">
        <v>1.10630504917912</v>
      </c>
      <c r="CR1486">
        <v>0.88299426967650996</v>
      </c>
      <c r="CS1486">
        <v>0.44437426689524501</v>
      </c>
      <c r="CT1486">
        <v>1.2546125235190799</v>
      </c>
      <c r="CU1486">
        <v>2.0267313784225598</v>
      </c>
      <c r="CV1486">
        <v>1.58896177630104</v>
      </c>
      <c r="CW1486">
        <v>8.6011633172552407E-2</v>
      </c>
      <c r="CX1486">
        <v>0.44571465810099098</v>
      </c>
      <c r="CY1486">
        <v>1.7568622791739099</v>
      </c>
      <c r="CZ1486">
        <v>1.2875594665313701</v>
      </c>
      <c r="DA1486">
        <v>8.3129838416376597E-2</v>
      </c>
      <c r="DB1486">
        <v>0.166259676832753</v>
      </c>
      <c r="DC1486">
        <v>0.33050474186709999</v>
      </c>
      <c r="DD1486">
        <v>0.220336494578067</v>
      </c>
      <c r="DE1486">
        <v>0</v>
      </c>
      <c r="DF1486">
        <v>9.7775604986555895E-2</v>
      </c>
      <c r="DG1486">
        <v>0.34895809347017198</v>
      </c>
      <c r="DH1486">
        <v>0.25118248848361602</v>
      </c>
      <c r="DI1486">
        <v>1.0673497705197999E-2</v>
      </c>
      <c r="DJ1486">
        <v>0.74344465751001299</v>
      </c>
      <c r="DK1486">
        <v>1.8797140258087</v>
      </c>
      <c r="DL1486">
        <v>1.8517182169384301</v>
      </c>
      <c r="DM1486">
        <v>1.2376022364380499</v>
      </c>
      <c r="DN1486">
        <v>2.7921279212792101</v>
      </c>
      <c r="DO1486">
        <v>3.7339037287682402</v>
      </c>
      <c r="DP1486">
        <v>5.6251019243323803</v>
      </c>
      <c r="DQ1486">
        <v>2.3025769500708102</v>
      </c>
      <c r="DR1486">
        <v>4.9282407331752198</v>
      </c>
      <c r="DS1486">
        <v>6.73393233451828</v>
      </c>
      <c r="DT1486">
        <v>4.4982932822585298</v>
      </c>
    </row>
    <row r="1487" spans="1:124" x14ac:dyDescent="0.35">
      <c r="A1487" s="19" t="str">
        <f t="shared" si="46"/>
        <v xml:space="preserve">  C&amp;I [NCL+DQ] / [Capital + ALLL]--39082</v>
      </c>
      <c r="B1487" s="19" t="str">
        <f t="shared" si="47"/>
        <v xml:space="preserve">  C&amp;I [NCL+DQ] / [Capital + ALLL]</v>
      </c>
      <c r="C1487">
        <v>11</v>
      </c>
      <c r="D1487" s="27">
        <v>39082</v>
      </c>
      <c r="E1487">
        <v>0.48873220117196398</v>
      </c>
      <c r="F1487">
        <v>1.8138157142954801</v>
      </c>
      <c r="G1487">
        <v>3.91264370329844</v>
      </c>
      <c r="H1487">
        <v>3.78911545469099</v>
      </c>
      <c r="I1487">
        <v>0.24477481568375201</v>
      </c>
      <c r="J1487">
        <v>1.54394299287411</v>
      </c>
      <c r="K1487">
        <v>4.47196688749092</v>
      </c>
      <c r="L1487">
        <v>3.4643253103556502</v>
      </c>
      <c r="M1487">
        <v>2.78755045218105E-2</v>
      </c>
      <c r="N1487">
        <v>0.68718544328300402</v>
      </c>
      <c r="O1487">
        <v>2.4196768500532699</v>
      </c>
      <c r="P1487">
        <v>1.8963094186407901</v>
      </c>
      <c r="Q1487">
        <v>0.982142861904716</v>
      </c>
      <c r="R1487">
        <v>2.3972995479354</v>
      </c>
      <c r="S1487">
        <v>4.2104539422773497</v>
      </c>
      <c r="T1487">
        <v>3.8123840385576599</v>
      </c>
      <c r="U1487">
        <v>0.29623664690440898</v>
      </c>
      <c r="V1487">
        <v>1.72655737946772</v>
      </c>
      <c r="W1487">
        <v>4.9505896661816102</v>
      </c>
      <c r="X1487">
        <v>3.77440278577838</v>
      </c>
      <c r="Y1487">
        <v>0.33477922597773302</v>
      </c>
      <c r="Z1487">
        <v>1.8569833392930299</v>
      </c>
      <c r="AA1487">
        <v>4.1628683015557204</v>
      </c>
      <c r="AB1487">
        <v>4.45176002396492</v>
      </c>
      <c r="AC1487">
        <v>0.30360757233003899</v>
      </c>
      <c r="AD1487">
        <v>1.3895796596886301</v>
      </c>
      <c r="AE1487">
        <v>5.45610769010454</v>
      </c>
      <c r="AF1487">
        <v>3.51886620026221</v>
      </c>
      <c r="AG1487">
        <v>0</v>
      </c>
      <c r="AH1487">
        <v>0.737333861514609</v>
      </c>
      <c r="AI1487">
        <v>2.3636314063363701</v>
      </c>
      <c r="AJ1487">
        <v>1.8034894402236601</v>
      </c>
      <c r="AK1487">
        <v>0.38594073053066802</v>
      </c>
      <c r="AL1487">
        <v>1.8894137260350099</v>
      </c>
      <c r="AM1487">
        <v>4.4376660434910997</v>
      </c>
      <c r="AN1487">
        <v>3.5614512194944399</v>
      </c>
      <c r="AO1487">
        <v>0.10105530508465201</v>
      </c>
      <c r="AP1487">
        <v>1.3394545677034699</v>
      </c>
      <c r="AQ1487">
        <v>4.2946704517893304</v>
      </c>
      <c r="AR1487">
        <v>3.1334432268838901</v>
      </c>
      <c r="AS1487">
        <v>0.41958041958042003</v>
      </c>
      <c r="AT1487">
        <v>1.7291066282420799</v>
      </c>
      <c r="AU1487">
        <v>4.6528832301522396</v>
      </c>
      <c r="AV1487">
        <v>3.6007917918936099</v>
      </c>
      <c r="AW1487">
        <v>0.33806063309333101</v>
      </c>
      <c r="AX1487">
        <v>1.92467201981193</v>
      </c>
      <c r="AY1487">
        <v>4.8919166066716802</v>
      </c>
      <c r="AZ1487">
        <v>3.4015784764391901</v>
      </c>
      <c r="BA1487">
        <v>0.82663072363140799</v>
      </c>
      <c r="BB1487">
        <v>3.19222761970854</v>
      </c>
      <c r="BC1487">
        <v>10.324923110939499</v>
      </c>
      <c r="BD1487">
        <v>6.4749277364997004</v>
      </c>
      <c r="BE1487">
        <v>0.15226423587249099</v>
      </c>
      <c r="BF1487">
        <v>1.0325101158085701</v>
      </c>
      <c r="BG1487">
        <v>2.1289324014267001</v>
      </c>
      <c r="BH1487">
        <v>1.97673471650743</v>
      </c>
      <c r="BI1487">
        <v>0.11075748738327799</v>
      </c>
      <c r="BJ1487">
        <v>1.1426243157540401</v>
      </c>
      <c r="BK1487">
        <v>2.0667697277928898</v>
      </c>
      <c r="BL1487">
        <v>1.3058625187899999</v>
      </c>
      <c r="BM1487">
        <v>1.19192133118405</v>
      </c>
      <c r="BN1487">
        <v>1.4500912970753099</v>
      </c>
      <c r="BO1487">
        <v>2.0531581624788999</v>
      </c>
      <c r="BP1487">
        <v>1.79498819658765</v>
      </c>
      <c r="BQ1487">
        <v>0.88235294117647101</v>
      </c>
      <c r="BR1487">
        <v>1.8244349520246601</v>
      </c>
      <c r="BS1487">
        <v>2.7333030455793801</v>
      </c>
      <c r="BT1487">
        <v>1.7912210347311901</v>
      </c>
      <c r="BU1487">
        <v>0.161804440269078</v>
      </c>
      <c r="BV1487">
        <v>4.7386419149975598</v>
      </c>
      <c r="BW1487">
        <v>11.932644305234</v>
      </c>
      <c r="BX1487">
        <v>6.9867734716958498</v>
      </c>
      <c r="BZ1487" t="s">
        <v>284</v>
      </c>
      <c r="CC1487">
        <v>0.32717262326447899</v>
      </c>
      <c r="CD1487">
        <v>1.47492625368732</v>
      </c>
      <c r="CE1487">
        <v>4.4013576455735599</v>
      </c>
      <c r="CF1487">
        <v>3.34699112699372</v>
      </c>
      <c r="CG1487">
        <v>1.15331622684929</v>
      </c>
      <c r="CH1487">
        <v>2.8155416675210798</v>
      </c>
      <c r="CI1487">
        <v>7.9593598459296402</v>
      </c>
      <c r="CJ1487">
        <v>6.6633216553683203</v>
      </c>
      <c r="CK1487">
        <v>0.117340286831812</v>
      </c>
      <c r="CL1487">
        <v>0.50634486573271398</v>
      </c>
      <c r="CM1487">
        <v>2.3752062706270598</v>
      </c>
      <c r="CN1487">
        <v>2.8842126673931898</v>
      </c>
      <c r="CO1487">
        <v>0.39268775607988698</v>
      </c>
      <c r="CP1487">
        <v>1.8012526725153899</v>
      </c>
      <c r="CQ1487">
        <v>2.4164275139626801</v>
      </c>
      <c r="CR1487">
        <v>1.54953925153607</v>
      </c>
      <c r="CS1487">
        <v>0.55382691119028904</v>
      </c>
      <c r="CT1487">
        <v>1.1128475157897499</v>
      </c>
      <c r="CU1487">
        <v>2.21400574721843</v>
      </c>
      <c r="CV1487">
        <v>2.7788997196785501</v>
      </c>
      <c r="CW1487">
        <v>0</v>
      </c>
      <c r="CX1487">
        <v>1.4240330884489001</v>
      </c>
      <c r="CY1487">
        <v>4.2632617204022001</v>
      </c>
      <c r="CZ1487">
        <v>2.5224828480705699</v>
      </c>
      <c r="DA1487">
        <v>0.55842014070099999</v>
      </c>
      <c r="DB1487">
        <v>1.116840281402</v>
      </c>
      <c r="DC1487">
        <v>2.3642892151931001</v>
      </c>
      <c r="DD1487">
        <v>1.5761928101287299</v>
      </c>
      <c r="DE1487">
        <v>7.9596710002653198E-2</v>
      </c>
      <c r="DF1487">
        <v>0.27305958455485302</v>
      </c>
      <c r="DG1487">
        <v>0.71042744943832203</v>
      </c>
      <c r="DH1487">
        <v>0.51696457488612202</v>
      </c>
      <c r="DI1487">
        <v>0.45865121052121999</v>
      </c>
      <c r="DJ1487">
        <v>1.2308300089144699</v>
      </c>
      <c r="DK1487">
        <v>3.06662515494657</v>
      </c>
      <c r="DL1487">
        <v>2.0099566715266199</v>
      </c>
      <c r="DM1487">
        <v>0.61236162116217396</v>
      </c>
      <c r="DN1487">
        <v>0.68230277185501098</v>
      </c>
      <c r="DO1487">
        <v>1.36504474263955</v>
      </c>
      <c r="DP1487">
        <v>3.2699868409812001</v>
      </c>
      <c r="DQ1487">
        <v>0.41662141765442801</v>
      </c>
      <c r="DR1487">
        <v>0.78050143680009998</v>
      </c>
      <c r="DS1487">
        <v>1.8427604428092099</v>
      </c>
      <c r="DT1487">
        <v>1.41514062886268</v>
      </c>
    </row>
    <row r="1488" spans="1:124" x14ac:dyDescent="0.35">
      <c r="A1488" s="19" t="str">
        <f t="shared" si="46"/>
        <v xml:space="preserve">  Ind [NCL+DQ] / [Capital + ALLL]--39082</v>
      </c>
      <c r="B1488" s="19" t="str">
        <f t="shared" si="47"/>
        <v xml:space="preserve">  Ind [NCL+DQ] / [Capital + ALLL]</v>
      </c>
      <c r="C1488">
        <v>12</v>
      </c>
      <c r="D1488" s="27">
        <v>39082</v>
      </c>
      <c r="E1488">
        <v>0.16008325755019501</v>
      </c>
      <c r="F1488">
        <v>0.72059153439518997</v>
      </c>
      <c r="G1488">
        <v>1.4309076985601099</v>
      </c>
      <c r="H1488">
        <v>1.12444810518324</v>
      </c>
      <c r="I1488">
        <v>0.16244337020944799</v>
      </c>
      <c r="J1488">
        <v>0.71137310522116803</v>
      </c>
      <c r="K1488">
        <v>1.70523200183193</v>
      </c>
      <c r="L1488">
        <v>1.30047469613783</v>
      </c>
      <c r="M1488">
        <v>7.1006782348702502E-2</v>
      </c>
      <c r="N1488">
        <v>0.51120295845116404</v>
      </c>
      <c r="O1488">
        <v>1.5653237778517901</v>
      </c>
      <c r="P1488">
        <v>1.21254050689822</v>
      </c>
      <c r="Q1488">
        <v>0.47976160350923502</v>
      </c>
      <c r="R1488">
        <v>1.00530624688943</v>
      </c>
      <c r="S1488">
        <v>1.6411573910195201</v>
      </c>
      <c r="T1488">
        <v>1.60333492932903</v>
      </c>
      <c r="U1488">
        <v>0.12511572277050501</v>
      </c>
      <c r="V1488">
        <v>0.616577766878879</v>
      </c>
      <c r="W1488">
        <v>1.7059543354996101</v>
      </c>
      <c r="X1488">
        <v>1.1318246328416099</v>
      </c>
      <c r="Y1488">
        <v>0.25312630269439501</v>
      </c>
      <c r="Z1488">
        <v>0.89076138457994902</v>
      </c>
      <c r="AA1488">
        <v>2.0217985426118799</v>
      </c>
      <c r="AB1488">
        <v>1.4825016264181701</v>
      </c>
      <c r="AC1488">
        <v>0.35808068751492</v>
      </c>
      <c r="AD1488">
        <v>0.83565459610027903</v>
      </c>
      <c r="AE1488">
        <v>1.5954280271460901</v>
      </c>
      <c r="AF1488">
        <v>1.65371081542614</v>
      </c>
      <c r="AG1488">
        <v>0.10194981689316</v>
      </c>
      <c r="AH1488">
        <v>0.71854182759235297</v>
      </c>
      <c r="AI1488">
        <v>1.4299049934646</v>
      </c>
      <c r="AJ1488">
        <v>1.9175815097080999</v>
      </c>
      <c r="AK1488">
        <v>0.28973509933774799</v>
      </c>
      <c r="AL1488">
        <v>0.77489229296313999</v>
      </c>
      <c r="AM1488">
        <v>1.4658652963846599</v>
      </c>
      <c r="AN1488">
        <v>1.5858906042252801</v>
      </c>
      <c r="AO1488">
        <v>0.28730366131359097</v>
      </c>
      <c r="AP1488">
        <v>0.84617620770746005</v>
      </c>
      <c r="AQ1488">
        <v>1.87976532836218</v>
      </c>
      <c r="AR1488">
        <v>1.42749191984174</v>
      </c>
      <c r="AS1488">
        <v>0.133187461351853</v>
      </c>
      <c r="AT1488">
        <v>0.59493206022768996</v>
      </c>
      <c r="AU1488">
        <v>1.5553580497714601</v>
      </c>
      <c r="AV1488">
        <v>1.1136923571611399</v>
      </c>
      <c r="AW1488">
        <v>0.555676944436999</v>
      </c>
      <c r="AX1488">
        <v>1.24097485437376</v>
      </c>
      <c r="AY1488">
        <v>2.71204708713441</v>
      </c>
      <c r="AZ1488">
        <v>1.80912337246743</v>
      </c>
      <c r="BA1488">
        <v>4.8906717573582802E-2</v>
      </c>
      <c r="BB1488">
        <v>0.340901343151292</v>
      </c>
      <c r="BC1488">
        <v>1.40000546969216</v>
      </c>
      <c r="BD1488">
        <v>1.2154426953769399</v>
      </c>
      <c r="BE1488">
        <v>0.172662296305017</v>
      </c>
      <c r="BF1488">
        <v>0.79155672823219003</v>
      </c>
      <c r="BG1488">
        <v>1.46277315907443</v>
      </c>
      <c r="BH1488">
        <v>1.9815241945542801</v>
      </c>
      <c r="BI1488">
        <v>7.4012243282376905E-2</v>
      </c>
      <c r="BJ1488">
        <v>0.10941305191825799</v>
      </c>
      <c r="BK1488">
        <v>0.53439430325011095</v>
      </c>
      <c r="BL1488">
        <v>0.38824012136915298</v>
      </c>
      <c r="BM1488">
        <v>0.39380238182285798</v>
      </c>
      <c r="BN1488">
        <v>0.63857504232233397</v>
      </c>
      <c r="BO1488">
        <v>1.2118026335813801</v>
      </c>
      <c r="BP1488">
        <v>0.96702997308190497</v>
      </c>
      <c r="BQ1488">
        <v>0.78366086755025499</v>
      </c>
      <c r="BR1488">
        <v>0.99063219593887397</v>
      </c>
      <c r="BS1488">
        <v>1.8028230519922299</v>
      </c>
      <c r="BT1488">
        <v>1.5958517236036101</v>
      </c>
      <c r="BU1488">
        <v>0.19033206298699801</v>
      </c>
      <c r="BV1488">
        <v>0.84787057791638298</v>
      </c>
      <c r="BW1488">
        <v>2.1833121877141699</v>
      </c>
      <c r="BX1488">
        <v>1.4403245723954501</v>
      </c>
      <c r="BZ1488" t="s">
        <v>284</v>
      </c>
      <c r="CC1488">
        <v>0</v>
      </c>
      <c r="CD1488">
        <v>0.14675052410901501</v>
      </c>
      <c r="CE1488">
        <v>0.74201052102118303</v>
      </c>
      <c r="CF1488">
        <v>0.495357326281199</v>
      </c>
      <c r="CG1488">
        <v>0.32571307452548998</v>
      </c>
      <c r="CH1488">
        <v>1.22988984750712</v>
      </c>
      <c r="CI1488">
        <v>2.6449154742976102</v>
      </c>
      <c r="CJ1488">
        <v>1.5838003978264601</v>
      </c>
      <c r="CK1488">
        <v>0.32201998707338497</v>
      </c>
      <c r="CL1488">
        <v>0.941351309572937</v>
      </c>
      <c r="CM1488">
        <v>2.8993657735551901</v>
      </c>
      <c r="CN1488">
        <v>1.87101602748367</v>
      </c>
      <c r="CO1488">
        <v>0.539777887043567</v>
      </c>
      <c r="CP1488">
        <v>0.80316921757372794</v>
      </c>
      <c r="CQ1488">
        <v>0.97625149401486999</v>
      </c>
      <c r="CR1488">
        <v>0.78360379586696205</v>
      </c>
      <c r="CS1488">
        <v>0.25974328882376502</v>
      </c>
      <c r="CT1488">
        <v>0.39866169933690598</v>
      </c>
      <c r="CU1488">
        <v>1.2297384974346499</v>
      </c>
      <c r="CV1488">
        <v>0.904941571480538</v>
      </c>
      <c r="CW1488">
        <v>0.95175621899676199</v>
      </c>
      <c r="CX1488">
        <v>1.1865330241975001</v>
      </c>
      <c r="CY1488">
        <v>1.9796724439156701</v>
      </c>
      <c r="CZ1488">
        <v>1.5786149752902601</v>
      </c>
      <c r="DA1488">
        <v>0.59810138784502098</v>
      </c>
      <c r="DB1488">
        <v>0.80791811710915995</v>
      </c>
      <c r="DC1488">
        <v>1.53262723011214</v>
      </c>
      <c r="DD1488">
        <v>1.1511797062683899</v>
      </c>
      <c r="DE1488">
        <v>4.9483175720255103E-2</v>
      </c>
      <c r="DF1488">
        <v>0.61873757608403501</v>
      </c>
      <c r="DG1488">
        <v>3.5318468551609001</v>
      </c>
      <c r="DH1488">
        <v>2.9625924547971199</v>
      </c>
      <c r="DI1488">
        <v>0.57353311566947396</v>
      </c>
      <c r="DJ1488">
        <v>1.2084519030878</v>
      </c>
      <c r="DK1488">
        <v>6.6587682829364496</v>
      </c>
      <c r="DL1488">
        <v>4.1479445547610601</v>
      </c>
      <c r="DM1488">
        <v>0.104171132960591</v>
      </c>
      <c r="DN1488">
        <v>0.56372055566740498</v>
      </c>
      <c r="DO1488">
        <v>2.1236341504412302</v>
      </c>
      <c r="DP1488">
        <v>1.2506480851175099</v>
      </c>
      <c r="DQ1488">
        <v>0.102252732356238</v>
      </c>
      <c r="DR1488">
        <v>0.33822524180352598</v>
      </c>
      <c r="DS1488">
        <v>1.4413088689812801</v>
      </c>
      <c r="DT1488">
        <v>1.3550471668070501</v>
      </c>
    </row>
    <row r="1489" spans="1:124" x14ac:dyDescent="0.35">
      <c r="A1489" s="19" t="str">
        <f t="shared" si="46"/>
        <v xml:space="preserve">  OREO / [Capital + ALLL]--39082</v>
      </c>
      <c r="B1489" s="19" t="str">
        <f t="shared" si="47"/>
        <v xml:space="preserve">  OREO / [Capital + ALLL]</v>
      </c>
      <c r="C1489">
        <v>13</v>
      </c>
      <c r="D1489" s="27">
        <v>39082</v>
      </c>
      <c r="E1489">
        <v>0</v>
      </c>
      <c r="F1489">
        <v>0</v>
      </c>
      <c r="G1489">
        <v>0.66444403043568501</v>
      </c>
      <c r="H1489">
        <v>0.74837451690019097</v>
      </c>
      <c r="I1489">
        <v>0</v>
      </c>
      <c r="J1489">
        <v>0</v>
      </c>
      <c r="K1489">
        <v>0.81092425151692404</v>
      </c>
      <c r="L1489">
        <v>0.92790764732020703</v>
      </c>
      <c r="M1489">
        <v>0</v>
      </c>
      <c r="N1489">
        <v>0</v>
      </c>
      <c r="O1489">
        <v>1.00314048639833</v>
      </c>
      <c r="P1489">
        <v>0.95105095964068997</v>
      </c>
      <c r="Q1489">
        <v>0.59737091506455497</v>
      </c>
      <c r="R1489">
        <v>1.4364964316770099</v>
      </c>
      <c r="S1489">
        <v>2.82793340502803</v>
      </c>
      <c r="T1489">
        <v>2.3390635187133801</v>
      </c>
      <c r="U1489">
        <v>0</v>
      </c>
      <c r="V1489">
        <v>0</v>
      </c>
      <c r="W1489">
        <v>1.15875758100348</v>
      </c>
      <c r="X1489">
        <v>1.1652386563534101</v>
      </c>
      <c r="Y1489">
        <v>0</v>
      </c>
      <c r="Z1489">
        <v>0</v>
      </c>
      <c r="AA1489">
        <v>0.10590535638409999</v>
      </c>
      <c r="AB1489">
        <v>0.50784223967442799</v>
      </c>
      <c r="AC1489">
        <v>0</v>
      </c>
      <c r="AD1489">
        <v>0</v>
      </c>
      <c r="AE1489">
        <v>0</v>
      </c>
      <c r="AF1489">
        <v>0.48366828600270501</v>
      </c>
      <c r="AG1489">
        <v>0</v>
      </c>
      <c r="AH1489">
        <v>0</v>
      </c>
      <c r="AI1489">
        <v>7.9712022997011606E-2</v>
      </c>
      <c r="AJ1489">
        <v>0.66134986513584004</v>
      </c>
      <c r="AK1489">
        <v>0</v>
      </c>
      <c r="AL1489">
        <v>0.24506200068617401</v>
      </c>
      <c r="AM1489">
        <v>1.20905218944435</v>
      </c>
      <c r="AN1489">
        <v>1.0481274418508899</v>
      </c>
      <c r="AO1489">
        <v>0</v>
      </c>
      <c r="AP1489">
        <v>0</v>
      </c>
      <c r="AQ1489">
        <v>0.197428714103806</v>
      </c>
      <c r="AR1489">
        <v>0.63177283081009505</v>
      </c>
      <c r="AS1489">
        <v>0</v>
      </c>
      <c r="AT1489">
        <v>0</v>
      </c>
      <c r="AU1489">
        <v>0.80194983882380699</v>
      </c>
      <c r="AV1489">
        <v>0.91585396804938601</v>
      </c>
      <c r="AW1489">
        <v>0</v>
      </c>
      <c r="AX1489">
        <v>0</v>
      </c>
      <c r="AY1489">
        <v>1.7959514818645499</v>
      </c>
      <c r="AZ1489">
        <v>1.5157650557956099</v>
      </c>
      <c r="BA1489">
        <v>0</v>
      </c>
      <c r="BB1489">
        <v>0</v>
      </c>
      <c r="BC1489">
        <v>0.84160738514601596</v>
      </c>
      <c r="BD1489">
        <v>1.0808300847688099</v>
      </c>
      <c r="BE1489">
        <v>0</v>
      </c>
      <c r="BF1489">
        <v>0</v>
      </c>
      <c r="BG1489">
        <v>0.75813322952564899</v>
      </c>
      <c r="BH1489">
        <v>1.8515033079996499</v>
      </c>
      <c r="BI1489">
        <v>0</v>
      </c>
      <c r="BJ1489">
        <v>0</v>
      </c>
      <c r="BK1489">
        <v>7.4102663791158901E-2</v>
      </c>
      <c r="BL1489">
        <v>0.25018331959553203</v>
      </c>
      <c r="BM1489">
        <v>0</v>
      </c>
      <c r="BN1489">
        <v>0.156174915905815</v>
      </c>
      <c r="BO1489">
        <v>0.79217355439878001</v>
      </c>
      <c r="BP1489">
        <v>0.63599863849296501</v>
      </c>
      <c r="BQ1489">
        <v>0</v>
      </c>
      <c r="BR1489">
        <v>0</v>
      </c>
      <c r="BS1489">
        <v>0</v>
      </c>
      <c r="BT1489">
        <v>0</v>
      </c>
      <c r="BU1489">
        <v>0</v>
      </c>
      <c r="BV1489">
        <v>0</v>
      </c>
      <c r="BW1489">
        <v>2.45373723726015</v>
      </c>
      <c r="BX1489">
        <v>1.33191591914315</v>
      </c>
      <c r="BZ1489" t="s">
        <v>284</v>
      </c>
      <c r="CC1489">
        <v>0</v>
      </c>
      <c r="CD1489">
        <v>0</v>
      </c>
      <c r="CE1489">
        <v>0.70518638558004598</v>
      </c>
      <c r="CF1489">
        <v>0.91803359779494098</v>
      </c>
      <c r="CG1489">
        <v>0</v>
      </c>
      <c r="CH1489">
        <v>2.7555693063150799</v>
      </c>
      <c r="CI1489">
        <v>5.0046681724085103</v>
      </c>
      <c r="CJ1489">
        <v>3.0876753071091501</v>
      </c>
      <c r="CK1489">
        <v>0</v>
      </c>
      <c r="CL1489">
        <v>0</v>
      </c>
      <c r="CM1489">
        <v>0.65036658231845401</v>
      </c>
      <c r="CN1489">
        <v>0.955055606077999</v>
      </c>
      <c r="CO1489">
        <v>0</v>
      </c>
      <c r="CP1489">
        <v>0</v>
      </c>
      <c r="CQ1489">
        <v>0</v>
      </c>
      <c r="CR1489">
        <v>0</v>
      </c>
      <c r="CS1489">
        <v>0</v>
      </c>
      <c r="CT1489">
        <v>0</v>
      </c>
      <c r="CU1489">
        <v>0</v>
      </c>
      <c r="CV1489">
        <v>0.39007645498517701</v>
      </c>
      <c r="CW1489">
        <v>0</v>
      </c>
      <c r="CX1489">
        <v>0</v>
      </c>
      <c r="CY1489">
        <v>0.443122066094915</v>
      </c>
      <c r="CZ1489">
        <v>0.35973379716373599</v>
      </c>
      <c r="DA1489">
        <v>2.0875519278542101E-2</v>
      </c>
      <c r="DB1489">
        <v>4.1751038557084098E-2</v>
      </c>
      <c r="DC1489">
        <v>5.9842631036218598E-2</v>
      </c>
      <c r="DD1489">
        <v>3.9895087357479E-2</v>
      </c>
      <c r="DE1489">
        <v>0.145578193294326</v>
      </c>
      <c r="DF1489">
        <v>4.1006753172686796</v>
      </c>
      <c r="DG1489">
        <v>9.7453516733444605</v>
      </c>
      <c r="DH1489">
        <v>5.7902545493700996</v>
      </c>
      <c r="DI1489">
        <v>0</v>
      </c>
      <c r="DJ1489">
        <v>0</v>
      </c>
      <c r="DK1489">
        <v>0.110345968934975</v>
      </c>
      <c r="DL1489">
        <v>0.92060160124792101</v>
      </c>
      <c r="DM1489">
        <v>0</v>
      </c>
      <c r="DN1489">
        <v>0</v>
      </c>
      <c r="DO1489">
        <v>0.98719053110012001</v>
      </c>
      <c r="DP1489">
        <v>6.6473584572259297</v>
      </c>
      <c r="DQ1489">
        <v>0</v>
      </c>
      <c r="DR1489">
        <v>0</v>
      </c>
      <c r="DS1489">
        <v>0.20401167676588999</v>
      </c>
      <c r="DT1489">
        <v>0.41327932149430202</v>
      </c>
    </row>
    <row r="1490" spans="1:124" x14ac:dyDescent="0.35">
      <c r="A1490" s="19" t="str">
        <f t="shared" si="46"/>
        <v>ROAA--39082</v>
      </c>
      <c r="B1490" s="19" t="str">
        <f t="shared" si="47"/>
        <v>ROAA</v>
      </c>
      <c r="C1490">
        <v>14</v>
      </c>
      <c r="D1490" s="27">
        <v>39082</v>
      </c>
      <c r="E1490">
        <v>1.0725</v>
      </c>
      <c r="F1490">
        <v>1.395</v>
      </c>
      <c r="G1490">
        <v>1.8149999999999999</v>
      </c>
      <c r="H1490">
        <v>1.4404999999999999</v>
      </c>
      <c r="I1490">
        <v>0.84</v>
      </c>
      <c r="J1490">
        <v>1.27</v>
      </c>
      <c r="K1490">
        <v>1.69</v>
      </c>
      <c r="L1490">
        <v>1.2734874504623499</v>
      </c>
      <c r="M1490">
        <v>0.71</v>
      </c>
      <c r="N1490">
        <v>1.08</v>
      </c>
      <c r="O1490">
        <v>1.48</v>
      </c>
      <c r="P1490">
        <v>0.99650075830690998</v>
      </c>
      <c r="Q1490">
        <v>1.02</v>
      </c>
      <c r="R1490">
        <v>1.1200000000000001</v>
      </c>
      <c r="S1490">
        <v>1.3925000000000001</v>
      </c>
      <c r="T1490">
        <v>1.20681818181818</v>
      </c>
      <c r="U1490">
        <v>0.79</v>
      </c>
      <c r="V1490">
        <v>1.26</v>
      </c>
      <c r="W1490">
        <v>1.72</v>
      </c>
      <c r="X1490">
        <v>1.2367224880382801</v>
      </c>
      <c r="Y1490">
        <v>1.02</v>
      </c>
      <c r="Z1490">
        <v>1.36</v>
      </c>
      <c r="AA1490">
        <v>1.8725000000000001</v>
      </c>
      <c r="AB1490">
        <v>1.268</v>
      </c>
      <c r="AC1490">
        <v>0.82</v>
      </c>
      <c r="AD1490">
        <v>1.1399999999999999</v>
      </c>
      <c r="AE1490">
        <v>1.63</v>
      </c>
      <c r="AF1490">
        <v>1.18741935483871</v>
      </c>
      <c r="AG1490">
        <v>0.97</v>
      </c>
      <c r="AH1490">
        <v>1.4350000000000001</v>
      </c>
      <c r="AI1490">
        <v>1.9350000000000001</v>
      </c>
      <c r="AJ1490">
        <v>1.72571428571429</v>
      </c>
      <c r="AK1490">
        <v>0.74</v>
      </c>
      <c r="AL1490">
        <v>1.22</v>
      </c>
      <c r="AM1490">
        <v>1.52</v>
      </c>
      <c r="AN1490">
        <v>1.1252307692307699</v>
      </c>
      <c r="AO1490">
        <v>0.89</v>
      </c>
      <c r="AP1490">
        <v>1.2649999999999999</v>
      </c>
      <c r="AQ1490">
        <v>1.6675</v>
      </c>
      <c r="AR1490">
        <v>1.27816265060241</v>
      </c>
      <c r="AS1490">
        <v>0.9</v>
      </c>
      <c r="AT1490">
        <v>1.33</v>
      </c>
      <c r="AU1490">
        <v>1.71</v>
      </c>
      <c r="AV1490">
        <v>1.3196766743649</v>
      </c>
      <c r="AW1490">
        <v>0.81</v>
      </c>
      <c r="AX1490">
        <v>1.2849999999999999</v>
      </c>
      <c r="AY1490">
        <v>1.7024999999999999</v>
      </c>
      <c r="AZ1490">
        <v>1.2395679012345699</v>
      </c>
      <c r="BA1490">
        <v>0.69499999999999995</v>
      </c>
      <c r="BB1490">
        <v>1.29</v>
      </c>
      <c r="BC1490">
        <v>1.71</v>
      </c>
      <c r="BD1490">
        <v>1.2080291970802901</v>
      </c>
      <c r="BE1490">
        <v>0.82499999999999996</v>
      </c>
      <c r="BF1490">
        <v>1.3</v>
      </c>
      <c r="BG1490">
        <v>1.7350000000000001</v>
      </c>
      <c r="BH1490">
        <v>1.43372093023256</v>
      </c>
      <c r="BI1490">
        <v>0.71</v>
      </c>
      <c r="BJ1490">
        <v>1.18</v>
      </c>
      <c r="BK1490">
        <v>1.57</v>
      </c>
      <c r="BL1490">
        <v>0.19714285714285701</v>
      </c>
      <c r="BM1490">
        <v>1.99</v>
      </c>
      <c r="BN1490">
        <v>2.1150000000000002</v>
      </c>
      <c r="BO1490">
        <v>2.2574999999999998</v>
      </c>
      <c r="BP1490">
        <v>2.1324999999999998</v>
      </c>
      <c r="BQ1490">
        <v>0.75249999999999995</v>
      </c>
      <c r="BR1490">
        <v>1.02</v>
      </c>
      <c r="BS1490">
        <v>1.1425000000000001</v>
      </c>
      <c r="BT1490">
        <v>0.875</v>
      </c>
      <c r="BU1490">
        <v>0.52500000000000002</v>
      </c>
      <c r="BV1490">
        <v>0.78</v>
      </c>
      <c r="BW1490">
        <v>1.4450000000000001</v>
      </c>
      <c r="BX1490">
        <v>0.92947368421052601</v>
      </c>
      <c r="BZ1490" t="s">
        <v>284</v>
      </c>
      <c r="CC1490">
        <v>0.66</v>
      </c>
      <c r="CD1490">
        <v>1.36</v>
      </c>
      <c r="CE1490">
        <v>1.74</v>
      </c>
      <c r="CF1490">
        <v>1.12264462809917</v>
      </c>
      <c r="CG1490">
        <v>1.0175000000000001</v>
      </c>
      <c r="CH1490">
        <v>1.355</v>
      </c>
      <c r="CI1490">
        <v>1.5175000000000001</v>
      </c>
      <c r="CJ1490">
        <v>1.29</v>
      </c>
      <c r="CK1490">
        <v>0.88749999999999996</v>
      </c>
      <c r="CL1490">
        <v>1.2050000000000001</v>
      </c>
      <c r="CM1490">
        <v>1.7024999999999999</v>
      </c>
      <c r="CN1490">
        <v>1.3240000000000001</v>
      </c>
      <c r="CO1490">
        <v>1.03</v>
      </c>
      <c r="CP1490">
        <v>1.4350000000000001</v>
      </c>
      <c r="CQ1490">
        <v>1.7575000000000001</v>
      </c>
      <c r="CR1490">
        <v>1.34</v>
      </c>
      <c r="CS1490">
        <v>1.155</v>
      </c>
      <c r="CT1490">
        <v>1.51</v>
      </c>
      <c r="CU1490">
        <v>1.82</v>
      </c>
      <c r="CV1490">
        <v>1.56</v>
      </c>
      <c r="CW1490">
        <v>1.0049999999999999</v>
      </c>
      <c r="CX1490">
        <v>1.1000000000000001</v>
      </c>
      <c r="CY1490">
        <v>1.2275</v>
      </c>
      <c r="CZ1490">
        <v>1.1599999999999999</v>
      </c>
      <c r="DA1490">
        <v>1.86</v>
      </c>
      <c r="DB1490">
        <v>2.41</v>
      </c>
      <c r="DC1490">
        <v>2.4350000000000001</v>
      </c>
      <c r="DD1490">
        <v>2.06</v>
      </c>
      <c r="DE1490">
        <v>1.4724999999999999</v>
      </c>
      <c r="DF1490">
        <v>1.8149999999999999</v>
      </c>
      <c r="DG1490">
        <v>2.2025000000000001</v>
      </c>
      <c r="DH1490">
        <v>1.86</v>
      </c>
      <c r="DI1490">
        <v>1.0725</v>
      </c>
      <c r="DJ1490">
        <v>1.32</v>
      </c>
      <c r="DK1490">
        <v>2.6949999999999998</v>
      </c>
      <c r="DL1490">
        <v>2.95</v>
      </c>
      <c r="DM1490">
        <v>0.495</v>
      </c>
      <c r="DN1490">
        <v>0.77</v>
      </c>
      <c r="DO1490">
        <v>1.4650000000000001</v>
      </c>
      <c r="DP1490">
        <v>0.914545454545454</v>
      </c>
      <c r="DQ1490">
        <v>1.0449999999999999</v>
      </c>
      <c r="DR1490">
        <v>1.37</v>
      </c>
      <c r="DS1490">
        <v>1.4924999999999999</v>
      </c>
      <c r="DT1490">
        <v>1.27</v>
      </c>
    </row>
    <row r="1491" spans="1:124" x14ac:dyDescent="0.35">
      <c r="A1491" s="19" t="str">
        <f t="shared" si="46"/>
        <v>NIM--39082</v>
      </c>
      <c r="B1491" s="19" t="str">
        <f t="shared" si="47"/>
        <v>NIM</v>
      </c>
      <c r="C1491">
        <v>15</v>
      </c>
      <c r="D1491" s="27">
        <v>39082</v>
      </c>
      <c r="E1491">
        <v>4.21</v>
      </c>
      <c r="F1491">
        <v>4.57</v>
      </c>
      <c r="G1491">
        <v>5.0549999999999997</v>
      </c>
      <c r="H1491">
        <v>4.6897500000000001</v>
      </c>
      <c r="I1491">
        <v>4</v>
      </c>
      <c r="J1491">
        <v>4.42</v>
      </c>
      <c r="K1491">
        <v>4.9400000000000004</v>
      </c>
      <c r="L1491">
        <v>4.4575561426684303</v>
      </c>
      <c r="M1491">
        <v>3.69</v>
      </c>
      <c r="N1491">
        <v>4.21</v>
      </c>
      <c r="O1491">
        <v>4.79</v>
      </c>
      <c r="P1491">
        <v>4.25299641478213</v>
      </c>
      <c r="Q1491">
        <v>4.0674999999999999</v>
      </c>
      <c r="R1491">
        <v>4.6399999999999997</v>
      </c>
      <c r="S1491">
        <v>5.1275000000000004</v>
      </c>
      <c r="T1491">
        <v>4.5759090909090903</v>
      </c>
      <c r="U1491">
        <v>4.0199999999999996</v>
      </c>
      <c r="V1491">
        <v>4.41</v>
      </c>
      <c r="W1491">
        <v>4.9000000000000004</v>
      </c>
      <c r="X1491">
        <v>4.43523923444977</v>
      </c>
      <c r="Y1491">
        <v>4.3375000000000004</v>
      </c>
      <c r="Z1491">
        <v>4.96</v>
      </c>
      <c r="AA1491">
        <v>5.3125</v>
      </c>
      <c r="AB1491">
        <v>4.7991250000000001</v>
      </c>
      <c r="AC1491">
        <v>3.98</v>
      </c>
      <c r="AD1491">
        <v>4.33</v>
      </c>
      <c r="AE1491">
        <v>4.6399999999999997</v>
      </c>
      <c r="AF1491">
        <v>4.2924731182795703</v>
      </c>
      <c r="AG1491">
        <v>3.9975000000000001</v>
      </c>
      <c r="AH1491">
        <v>4.6500000000000004</v>
      </c>
      <c r="AI1491">
        <v>5.0350000000000001</v>
      </c>
      <c r="AJ1491">
        <v>5.24011904761905</v>
      </c>
      <c r="AK1491">
        <v>3.66</v>
      </c>
      <c r="AL1491">
        <v>4.0599999999999996</v>
      </c>
      <c r="AM1491">
        <v>4.43</v>
      </c>
      <c r="AN1491">
        <v>4.0473846153846198</v>
      </c>
      <c r="AO1491">
        <v>3.99</v>
      </c>
      <c r="AP1491">
        <v>4.375</v>
      </c>
      <c r="AQ1491">
        <v>4.8574999999999999</v>
      </c>
      <c r="AR1491">
        <v>4.3864156626506103</v>
      </c>
      <c r="AS1491">
        <v>4.04</v>
      </c>
      <c r="AT1491">
        <v>4.49</v>
      </c>
      <c r="AU1491">
        <v>4.97</v>
      </c>
      <c r="AV1491">
        <v>4.5100923787528897</v>
      </c>
      <c r="AW1491">
        <v>3.8975</v>
      </c>
      <c r="AX1491">
        <v>4.2750000000000004</v>
      </c>
      <c r="AY1491">
        <v>4.6825000000000001</v>
      </c>
      <c r="AZ1491">
        <v>4.2719135802469204</v>
      </c>
      <c r="BA1491">
        <v>4.1150000000000002</v>
      </c>
      <c r="BB1491">
        <v>4.6500000000000004</v>
      </c>
      <c r="BC1491">
        <v>5.1749999999999998</v>
      </c>
      <c r="BD1491">
        <v>4.6152554744525496</v>
      </c>
      <c r="BE1491">
        <v>3.7549999999999999</v>
      </c>
      <c r="BF1491">
        <v>4.3499999999999996</v>
      </c>
      <c r="BG1491">
        <v>4.8849999999999998</v>
      </c>
      <c r="BH1491">
        <v>5.0988372093023298</v>
      </c>
      <c r="BI1491">
        <v>3.89</v>
      </c>
      <c r="BJ1491">
        <v>4.3499999999999996</v>
      </c>
      <c r="BK1491">
        <v>4.8150000000000004</v>
      </c>
      <c r="BL1491">
        <v>4.1214285714285701</v>
      </c>
      <c r="BM1491">
        <v>4.42</v>
      </c>
      <c r="BN1491">
        <v>4.54</v>
      </c>
      <c r="BO1491">
        <v>4.665</v>
      </c>
      <c r="BP1491">
        <v>4.5449999999999999</v>
      </c>
      <c r="BQ1491">
        <v>3.5825</v>
      </c>
      <c r="BR1491">
        <v>4.0549999999999997</v>
      </c>
      <c r="BS1491">
        <v>4.37</v>
      </c>
      <c r="BT1491">
        <v>3.8975</v>
      </c>
      <c r="BU1491">
        <v>4.1950000000000003</v>
      </c>
      <c r="BV1491">
        <v>4.6500000000000004</v>
      </c>
      <c r="BW1491">
        <v>5.08</v>
      </c>
      <c r="BX1491">
        <v>4.5726315789473704</v>
      </c>
      <c r="BZ1491" t="s">
        <v>284</v>
      </c>
      <c r="CC1491">
        <v>4.2450000000000001</v>
      </c>
      <c r="CD1491">
        <v>4.6500000000000004</v>
      </c>
      <c r="CE1491">
        <v>5.05</v>
      </c>
      <c r="CF1491">
        <v>4.6577685950413201</v>
      </c>
      <c r="CG1491">
        <v>4.1050000000000004</v>
      </c>
      <c r="CH1491">
        <v>4.58</v>
      </c>
      <c r="CI1491">
        <v>5.0475000000000003</v>
      </c>
      <c r="CJ1491">
        <v>4.3185714285714303</v>
      </c>
      <c r="CK1491">
        <v>3.67</v>
      </c>
      <c r="CL1491">
        <v>3.9849999999999999</v>
      </c>
      <c r="CM1491">
        <v>4.2774999999999999</v>
      </c>
      <c r="CN1491">
        <v>4.1740000000000004</v>
      </c>
      <c r="CO1491">
        <v>4.4550000000000001</v>
      </c>
      <c r="CP1491">
        <v>4.6100000000000003</v>
      </c>
      <c r="CQ1491">
        <v>4.8475000000000001</v>
      </c>
      <c r="CR1491">
        <v>4.7050000000000001</v>
      </c>
      <c r="CS1491">
        <v>3.9525000000000001</v>
      </c>
      <c r="CT1491">
        <v>4.0199999999999996</v>
      </c>
      <c r="CU1491">
        <v>4.9874999999999998</v>
      </c>
      <c r="CV1491">
        <v>4.3337500000000002</v>
      </c>
      <c r="CW1491">
        <v>3.8250000000000002</v>
      </c>
      <c r="CX1491">
        <v>4.57</v>
      </c>
      <c r="CY1491">
        <v>4.6725000000000003</v>
      </c>
      <c r="CZ1491">
        <v>4.1441666666666697</v>
      </c>
      <c r="DA1491">
        <v>4.6500000000000004</v>
      </c>
      <c r="DB1491">
        <v>4.8499999999999996</v>
      </c>
      <c r="DC1491">
        <v>4.99</v>
      </c>
      <c r="DD1491">
        <v>4.8099999999999996</v>
      </c>
      <c r="DE1491">
        <v>3.355</v>
      </c>
      <c r="DF1491">
        <v>4.2</v>
      </c>
      <c r="DG1491">
        <v>10.2675</v>
      </c>
      <c r="DH1491">
        <v>9.4224999999999994</v>
      </c>
      <c r="DI1491">
        <v>4.3624999999999998</v>
      </c>
      <c r="DJ1491">
        <v>4.87</v>
      </c>
      <c r="DK1491">
        <v>5.71</v>
      </c>
      <c r="DL1491">
        <v>6.41785714285714</v>
      </c>
      <c r="DM1491">
        <v>3.88</v>
      </c>
      <c r="DN1491">
        <v>4.42</v>
      </c>
      <c r="DO1491">
        <v>4.8550000000000004</v>
      </c>
      <c r="DP1491">
        <v>4.3027272727272701</v>
      </c>
      <c r="DQ1491">
        <v>3.8675000000000002</v>
      </c>
      <c r="DR1491">
        <v>4.03</v>
      </c>
      <c r="DS1491">
        <v>4.4175000000000004</v>
      </c>
      <c r="DT1491">
        <v>4.1183333333333296</v>
      </c>
    </row>
    <row r="1492" spans="1:124" x14ac:dyDescent="0.35">
      <c r="A1492" s="19" t="str">
        <f t="shared" si="46"/>
        <v>Provisions / Avg Assets--39082</v>
      </c>
      <c r="B1492" s="19" t="str">
        <f t="shared" si="47"/>
        <v>Provisions / Avg Assets</v>
      </c>
      <c r="C1492">
        <v>16</v>
      </c>
      <c r="D1492" s="27">
        <v>39082</v>
      </c>
      <c r="E1492">
        <v>2.5000000000000001E-2</v>
      </c>
      <c r="F1492">
        <v>0.1</v>
      </c>
      <c r="G1492">
        <v>0.1825</v>
      </c>
      <c r="H1492">
        <v>0.167125</v>
      </c>
      <c r="I1492">
        <v>0.01</v>
      </c>
      <c r="J1492">
        <v>0.11</v>
      </c>
      <c r="K1492">
        <v>0.24</v>
      </c>
      <c r="L1492">
        <v>0.20042272126816399</v>
      </c>
      <c r="M1492">
        <v>0.03</v>
      </c>
      <c r="N1492">
        <v>0.11</v>
      </c>
      <c r="O1492">
        <v>0.25</v>
      </c>
      <c r="P1492">
        <v>0.19752516200192899</v>
      </c>
      <c r="Q1492">
        <v>8.2500000000000004E-2</v>
      </c>
      <c r="R1492">
        <v>0.12</v>
      </c>
      <c r="S1492">
        <v>0.19</v>
      </c>
      <c r="T1492">
        <v>0.115454545454545</v>
      </c>
      <c r="U1492">
        <v>0.04</v>
      </c>
      <c r="V1492">
        <v>0.115</v>
      </c>
      <c r="W1492">
        <v>0.25</v>
      </c>
      <c r="X1492">
        <v>0.20444976076554999</v>
      </c>
      <c r="Y1492">
        <v>0</v>
      </c>
      <c r="Z1492">
        <v>0.11</v>
      </c>
      <c r="AA1492">
        <v>0.26250000000000001</v>
      </c>
      <c r="AB1492">
        <v>0.17987500000000001</v>
      </c>
      <c r="AC1492">
        <v>0</v>
      </c>
      <c r="AD1492">
        <v>0.09</v>
      </c>
      <c r="AE1492">
        <v>0.22</v>
      </c>
      <c r="AF1492">
        <v>0.21311827956989199</v>
      </c>
      <c r="AG1492">
        <v>0</v>
      </c>
      <c r="AH1492">
        <v>8.5000000000000006E-2</v>
      </c>
      <c r="AI1492">
        <v>0.23250000000000001</v>
      </c>
      <c r="AJ1492">
        <v>0.45619047619047598</v>
      </c>
      <c r="AK1492">
        <v>0.03</v>
      </c>
      <c r="AL1492">
        <v>0.08</v>
      </c>
      <c r="AM1492">
        <v>0.18</v>
      </c>
      <c r="AN1492">
        <v>0.15230769230769201</v>
      </c>
      <c r="AO1492">
        <v>0</v>
      </c>
      <c r="AP1492">
        <v>0.08</v>
      </c>
      <c r="AQ1492">
        <v>0.19</v>
      </c>
      <c r="AR1492">
        <v>0.154668674698795</v>
      </c>
      <c r="AS1492">
        <v>0.04</v>
      </c>
      <c r="AT1492">
        <v>0.13</v>
      </c>
      <c r="AU1492">
        <v>0.26</v>
      </c>
      <c r="AV1492">
        <v>0.212170900692841</v>
      </c>
      <c r="AW1492">
        <v>0.02</v>
      </c>
      <c r="AX1492">
        <v>0.09</v>
      </c>
      <c r="AY1492">
        <v>0.16250000000000001</v>
      </c>
      <c r="AZ1492">
        <v>0.12283950617283899</v>
      </c>
      <c r="BA1492">
        <v>4.4999999999999998E-2</v>
      </c>
      <c r="BB1492">
        <v>0.16</v>
      </c>
      <c r="BC1492">
        <v>0.32</v>
      </c>
      <c r="BD1492">
        <v>0.25963503649635</v>
      </c>
      <c r="BE1492">
        <v>0</v>
      </c>
      <c r="BF1492">
        <v>0.06</v>
      </c>
      <c r="BG1492">
        <v>0.19500000000000001</v>
      </c>
      <c r="BH1492">
        <v>0.48697674418604697</v>
      </c>
      <c r="BI1492">
        <v>5.0000000000000001E-3</v>
      </c>
      <c r="BJ1492">
        <v>0.02</v>
      </c>
      <c r="BK1492">
        <v>0.15</v>
      </c>
      <c r="BL1492">
        <v>0.16</v>
      </c>
      <c r="BM1492">
        <v>7.2499999999999995E-2</v>
      </c>
      <c r="BN1492">
        <v>8.5000000000000006E-2</v>
      </c>
      <c r="BO1492">
        <v>0.14249999999999999</v>
      </c>
      <c r="BP1492">
        <v>0.13</v>
      </c>
      <c r="BQ1492">
        <v>0</v>
      </c>
      <c r="BR1492">
        <v>0.02</v>
      </c>
      <c r="BS1492">
        <v>7.2499999999999995E-2</v>
      </c>
      <c r="BT1492">
        <v>5.2499999999999998E-2</v>
      </c>
      <c r="BU1492">
        <v>0</v>
      </c>
      <c r="BV1492">
        <v>0.03</v>
      </c>
      <c r="BW1492">
        <v>8.5000000000000006E-2</v>
      </c>
      <c r="BX1492">
        <v>9.8421052631579006E-2</v>
      </c>
      <c r="BZ1492" t="s">
        <v>284</v>
      </c>
      <c r="CC1492">
        <v>0.09</v>
      </c>
      <c r="CD1492">
        <v>0.16</v>
      </c>
      <c r="CE1492">
        <v>0.39</v>
      </c>
      <c r="CF1492">
        <v>0.31322314049586802</v>
      </c>
      <c r="CG1492">
        <v>0.04</v>
      </c>
      <c r="CH1492">
        <v>0.1</v>
      </c>
      <c r="CI1492">
        <v>0.125</v>
      </c>
      <c r="CJ1492">
        <v>0.14785714285714299</v>
      </c>
      <c r="CK1492">
        <v>7.7499999999999999E-2</v>
      </c>
      <c r="CL1492">
        <v>0.115</v>
      </c>
      <c r="CM1492">
        <v>0.2525</v>
      </c>
      <c r="CN1492">
        <v>0.22700000000000001</v>
      </c>
      <c r="CO1492">
        <v>7.4999999999999997E-3</v>
      </c>
      <c r="CP1492">
        <v>0.09</v>
      </c>
      <c r="CQ1492">
        <v>0.19500000000000001</v>
      </c>
      <c r="CR1492">
        <v>0.27833333333333299</v>
      </c>
      <c r="CS1492">
        <v>0</v>
      </c>
      <c r="CT1492">
        <v>7.0000000000000007E-2</v>
      </c>
      <c r="CU1492">
        <v>0.14000000000000001</v>
      </c>
      <c r="CV1492">
        <v>0.16500000000000001</v>
      </c>
      <c r="CW1492">
        <v>3.5000000000000003E-2</v>
      </c>
      <c r="CX1492">
        <v>0.13</v>
      </c>
      <c r="CY1492">
        <v>0.27250000000000002</v>
      </c>
      <c r="CZ1492">
        <v>0.16250000000000001</v>
      </c>
      <c r="DA1492">
        <v>0</v>
      </c>
      <c r="DB1492">
        <v>0</v>
      </c>
      <c r="DC1492">
        <v>0.315</v>
      </c>
      <c r="DD1492">
        <v>0.21</v>
      </c>
      <c r="DE1492">
        <v>-0.14499999999999999</v>
      </c>
      <c r="DF1492">
        <v>0</v>
      </c>
      <c r="DG1492">
        <v>0.44500000000000001</v>
      </c>
      <c r="DH1492">
        <v>0.3</v>
      </c>
      <c r="DI1492">
        <v>0.17249999999999999</v>
      </c>
      <c r="DJ1492">
        <v>0.34499999999999997</v>
      </c>
      <c r="DK1492">
        <v>2.0425</v>
      </c>
      <c r="DL1492">
        <v>1.3149999999999999</v>
      </c>
      <c r="DM1492">
        <v>0.02</v>
      </c>
      <c r="DN1492">
        <v>0.06</v>
      </c>
      <c r="DO1492">
        <v>0.21</v>
      </c>
      <c r="DP1492">
        <v>0.19545454545454499</v>
      </c>
      <c r="DQ1492">
        <v>5.5E-2</v>
      </c>
      <c r="DR1492">
        <v>7.4999999999999997E-2</v>
      </c>
      <c r="DS1492">
        <v>0.11749999999999999</v>
      </c>
      <c r="DT1492">
        <v>0.111666666666667</v>
      </c>
    </row>
    <row r="1493" spans="1:124" x14ac:dyDescent="0.35">
      <c r="A1493" s="19" t="str">
        <f t="shared" si="46"/>
        <v>Negative Earners (last 4 qtrs)--39082</v>
      </c>
      <c r="B1493" s="19" t="str">
        <f t="shared" si="47"/>
        <v>Negative Earners (last 4 qtrs)</v>
      </c>
      <c r="C1493">
        <v>17</v>
      </c>
      <c r="D1493" s="27">
        <v>39082</v>
      </c>
      <c r="F1493">
        <v>3.75</v>
      </c>
      <c r="H1493">
        <v>3</v>
      </c>
      <c r="J1493">
        <v>4.2801556420233497</v>
      </c>
      <c r="L1493">
        <v>33</v>
      </c>
      <c r="N1493">
        <v>7.5415596702257099</v>
      </c>
      <c r="P1493">
        <v>558</v>
      </c>
      <c r="R1493">
        <v>0</v>
      </c>
      <c r="T1493">
        <v>0</v>
      </c>
      <c r="V1493">
        <v>5.8685446009389697</v>
      </c>
      <c r="X1493">
        <v>25</v>
      </c>
      <c r="Z1493">
        <v>5</v>
      </c>
      <c r="AB1493">
        <v>4</v>
      </c>
      <c r="AD1493">
        <v>1.0752688172042999</v>
      </c>
      <c r="AF1493">
        <v>1</v>
      </c>
      <c r="AH1493">
        <v>0</v>
      </c>
      <c r="AI1493"/>
      <c r="AJ1493">
        <v>0</v>
      </c>
      <c r="AK1493"/>
      <c r="AL1493">
        <v>4.6153846153846203</v>
      </c>
      <c r="AN1493">
        <v>3</v>
      </c>
      <c r="AP1493">
        <v>3.2544378698224898</v>
      </c>
      <c r="AR1493">
        <v>11</v>
      </c>
      <c r="AT1493">
        <v>3.40136054421769</v>
      </c>
      <c r="AV1493">
        <v>15</v>
      </c>
      <c r="AX1493">
        <v>4.2682926829268304</v>
      </c>
      <c r="AZ1493">
        <v>7</v>
      </c>
      <c r="BB1493">
        <v>8.6330935251798593</v>
      </c>
      <c r="BD1493">
        <v>12</v>
      </c>
      <c r="BF1493">
        <v>0</v>
      </c>
      <c r="BH1493">
        <v>0</v>
      </c>
      <c r="BJ1493">
        <v>14.285714285714301</v>
      </c>
      <c r="BL1493">
        <v>1</v>
      </c>
      <c r="BN1493">
        <v>0</v>
      </c>
      <c r="BP1493">
        <v>0</v>
      </c>
      <c r="BR1493">
        <v>0</v>
      </c>
      <c r="BT1493">
        <v>0</v>
      </c>
      <c r="BV1493">
        <v>5.2631578947368398</v>
      </c>
      <c r="BX1493">
        <v>1</v>
      </c>
      <c r="BZ1493" t="s">
        <v>285</v>
      </c>
      <c r="CB1493">
        <v>0</v>
      </c>
      <c r="CD1493">
        <v>11.3821138211382</v>
      </c>
      <c r="CF1493">
        <v>14</v>
      </c>
      <c r="CH1493">
        <v>7.1428571428571397</v>
      </c>
      <c r="CJ1493">
        <v>1</v>
      </c>
      <c r="CL1493">
        <v>0</v>
      </c>
      <c r="CN1493">
        <v>0</v>
      </c>
      <c r="CP1493">
        <v>0</v>
      </c>
      <c r="CR1493">
        <v>0</v>
      </c>
      <c r="CT1493">
        <v>0</v>
      </c>
      <c r="CV1493">
        <v>0</v>
      </c>
      <c r="CX1493">
        <v>0</v>
      </c>
      <c r="CZ1493">
        <v>0</v>
      </c>
      <c r="DB1493">
        <v>0</v>
      </c>
      <c r="DD1493">
        <v>0</v>
      </c>
      <c r="DF1493">
        <v>0</v>
      </c>
      <c r="DH1493">
        <v>0</v>
      </c>
      <c r="DJ1493">
        <v>0</v>
      </c>
      <c r="DL1493">
        <v>0</v>
      </c>
      <c r="DN1493">
        <v>18.181818181818201</v>
      </c>
      <c r="DP1493">
        <v>2</v>
      </c>
      <c r="DR1493">
        <v>0</v>
      </c>
      <c r="DT1493">
        <v>0</v>
      </c>
    </row>
    <row r="1494" spans="1:124" x14ac:dyDescent="0.35">
      <c r="A1494" s="19" t="str">
        <f t="shared" si="46"/>
        <v>Noncore Funding / Liab--39082</v>
      </c>
      <c r="B1494" s="19" t="str">
        <f t="shared" si="47"/>
        <v>Noncore Funding / Liab</v>
      </c>
      <c r="C1494">
        <v>18</v>
      </c>
      <c r="D1494" s="27">
        <v>39082</v>
      </c>
      <c r="E1494">
        <v>15.2338862969125</v>
      </c>
      <c r="F1494">
        <v>21.2116449885953</v>
      </c>
      <c r="G1494">
        <v>26.718409225158901</v>
      </c>
      <c r="H1494">
        <v>23.9688137704897</v>
      </c>
      <c r="I1494">
        <v>13.203668629007399</v>
      </c>
      <c r="J1494">
        <v>19.816138917262499</v>
      </c>
      <c r="K1494">
        <v>29.1754341449751</v>
      </c>
      <c r="L1494">
        <v>23.3888441401214</v>
      </c>
      <c r="M1494">
        <v>15.742614213867901</v>
      </c>
      <c r="N1494">
        <v>23.620890751220401</v>
      </c>
      <c r="O1494">
        <v>34.230557643511297</v>
      </c>
      <c r="P1494">
        <v>27.223666117324999</v>
      </c>
      <c r="Q1494">
        <v>17.448819417477001</v>
      </c>
      <c r="R1494">
        <v>21.888296514601599</v>
      </c>
      <c r="S1494">
        <v>26.883265883179</v>
      </c>
      <c r="T1494">
        <v>23.498520686326401</v>
      </c>
      <c r="U1494">
        <v>12.715073120990001</v>
      </c>
      <c r="V1494">
        <v>19.693840257270999</v>
      </c>
      <c r="W1494">
        <v>29.389076124849002</v>
      </c>
      <c r="X1494">
        <v>23.370257948980001</v>
      </c>
      <c r="Y1494">
        <v>12.165536125981101</v>
      </c>
      <c r="Z1494">
        <v>18.941636576243798</v>
      </c>
      <c r="AA1494">
        <v>27.162663282931799</v>
      </c>
      <c r="AB1494">
        <v>21.633979026432598</v>
      </c>
      <c r="AC1494">
        <v>11.999263283912001</v>
      </c>
      <c r="AD1494">
        <v>18.764329967315501</v>
      </c>
      <c r="AE1494">
        <v>24.976374735013898</v>
      </c>
      <c r="AF1494">
        <v>22.573943420945501</v>
      </c>
      <c r="AG1494">
        <v>15.261428569298801</v>
      </c>
      <c r="AH1494">
        <v>21.889335272819899</v>
      </c>
      <c r="AI1494">
        <v>31.137031181629801</v>
      </c>
      <c r="AJ1494">
        <v>25.889974831905601</v>
      </c>
      <c r="AK1494">
        <v>13.5226137202937</v>
      </c>
      <c r="AL1494">
        <v>22.216340277975199</v>
      </c>
      <c r="AM1494">
        <v>30.305215711526099</v>
      </c>
      <c r="AN1494">
        <v>26.133153180202299</v>
      </c>
      <c r="AO1494">
        <v>11.5176420414739</v>
      </c>
      <c r="AP1494">
        <v>17.756818294891801</v>
      </c>
      <c r="AQ1494">
        <v>24.861171661158401</v>
      </c>
      <c r="AR1494">
        <v>20.2585416608635</v>
      </c>
      <c r="AS1494">
        <v>14.9830860972212</v>
      </c>
      <c r="AT1494">
        <v>22.641800246609101</v>
      </c>
      <c r="AU1494">
        <v>33.847454046059603</v>
      </c>
      <c r="AV1494">
        <v>26.389187857338101</v>
      </c>
      <c r="AW1494">
        <v>12.210429785254901</v>
      </c>
      <c r="AX1494">
        <v>18.844952267199101</v>
      </c>
      <c r="AY1494">
        <v>26.549778475338801</v>
      </c>
      <c r="AZ1494">
        <v>20.8958510908808</v>
      </c>
      <c r="BA1494">
        <v>13.4599601549825</v>
      </c>
      <c r="BB1494">
        <v>20.7115316019228</v>
      </c>
      <c r="BC1494">
        <v>31.667116425793601</v>
      </c>
      <c r="BD1494">
        <v>25.207484899925099</v>
      </c>
      <c r="BE1494">
        <v>9.1300980515351995</v>
      </c>
      <c r="BF1494">
        <v>16.514504315897302</v>
      </c>
      <c r="BG1494">
        <v>26.207983693527801</v>
      </c>
      <c r="BH1494">
        <v>19.537487385947799</v>
      </c>
      <c r="BI1494">
        <v>14.711832706209099</v>
      </c>
      <c r="BJ1494">
        <v>19.727878015170798</v>
      </c>
      <c r="BK1494">
        <v>22.082131337529201</v>
      </c>
      <c r="BL1494">
        <v>21.933038660675699</v>
      </c>
      <c r="BM1494">
        <v>32.059207716078198</v>
      </c>
      <c r="BN1494">
        <v>38.505130551281297</v>
      </c>
      <c r="BO1494">
        <v>39.193814406360197</v>
      </c>
      <c r="BP1494">
        <v>32.747891571157098</v>
      </c>
      <c r="BQ1494">
        <v>12.0036861307513</v>
      </c>
      <c r="BR1494">
        <v>22.316016119403798</v>
      </c>
      <c r="BS1494">
        <v>36.090554687723298</v>
      </c>
      <c r="BT1494">
        <v>25.778224699070801</v>
      </c>
      <c r="BU1494">
        <v>9.9873545249937798</v>
      </c>
      <c r="BV1494">
        <v>15.2562035471312</v>
      </c>
      <c r="BW1494">
        <v>23.268641484836799</v>
      </c>
      <c r="BX1494">
        <v>20.433868618451001</v>
      </c>
      <c r="BZ1494" t="s">
        <v>284</v>
      </c>
      <c r="CC1494">
        <v>14.655576511302501</v>
      </c>
      <c r="CD1494">
        <v>23.811356580196499</v>
      </c>
      <c r="CE1494">
        <v>39.809068710325199</v>
      </c>
      <c r="CF1494">
        <v>29.138649152250299</v>
      </c>
      <c r="CG1494">
        <v>19.700544023843999</v>
      </c>
      <c r="CH1494">
        <v>25.480909335855099</v>
      </c>
      <c r="CI1494">
        <v>31.8727282153556</v>
      </c>
      <c r="CJ1494">
        <v>29.9801659703515</v>
      </c>
      <c r="CK1494">
        <v>13.6128982755039</v>
      </c>
      <c r="CL1494">
        <v>20.8215724136241</v>
      </c>
      <c r="CM1494">
        <v>33.289619129516801</v>
      </c>
      <c r="CN1494">
        <v>26.843600882377501</v>
      </c>
      <c r="CO1494">
        <v>16.910408809950798</v>
      </c>
      <c r="CP1494">
        <v>18.583914767093901</v>
      </c>
      <c r="CQ1494">
        <v>22.968597251306001</v>
      </c>
      <c r="CR1494">
        <v>20.329135315578402</v>
      </c>
      <c r="CS1494">
        <v>10.5773146855344</v>
      </c>
      <c r="CT1494">
        <v>16.0995373640346</v>
      </c>
      <c r="CU1494">
        <v>25.699485454076701</v>
      </c>
      <c r="CV1494">
        <v>18.617622478008698</v>
      </c>
      <c r="CW1494">
        <v>12.551424979938099</v>
      </c>
      <c r="CX1494">
        <v>17.0991391902751</v>
      </c>
      <c r="CY1494">
        <v>37.671085223314002</v>
      </c>
      <c r="CZ1494">
        <v>24.189248694525499</v>
      </c>
      <c r="DA1494">
        <v>23.77364388849</v>
      </c>
      <c r="DB1494">
        <v>24.795858834030302</v>
      </c>
      <c r="DC1494">
        <v>30.296182540568999</v>
      </c>
      <c r="DD1494">
        <v>27.781264674695901</v>
      </c>
      <c r="DE1494">
        <v>20.9117964778826</v>
      </c>
      <c r="DF1494">
        <v>23.720300414672401</v>
      </c>
      <c r="DG1494">
        <v>24.860008555506901</v>
      </c>
      <c r="DH1494">
        <v>22.0515046187171</v>
      </c>
      <c r="DI1494">
        <v>25.7976806463043</v>
      </c>
      <c r="DJ1494">
        <v>34.122153826264501</v>
      </c>
      <c r="DK1494">
        <v>44.853259018511999</v>
      </c>
      <c r="DL1494">
        <v>43.4836090908478</v>
      </c>
      <c r="DM1494">
        <v>12.687790497781601</v>
      </c>
      <c r="DN1494">
        <v>16.728849647412702</v>
      </c>
      <c r="DO1494">
        <v>23.926088990148902</v>
      </c>
      <c r="DP1494">
        <v>20.060560049925801</v>
      </c>
      <c r="DQ1494">
        <v>16.349600833551001</v>
      </c>
      <c r="DR1494">
        <v>20.102748231142801</v>
      </c>
      <c r="DS1494">
        <v>38.833855967558797</v>
      </c>
      <c r="DT1494">
        <v>28.770394286352001</v>
      </c>
    </row>
    <row r="1495" spans="1:124" x14ac:dyDescent="0.35">
      <c r="A1495" s="19" t="str">
        <f t="shared" si="46"/>
        <v>Brokered Dep / Liab--39082</v>
      </c>
      <c r="B1495" s="19" t="str">
        <f t="shared" si="47"/>
        <v>Brokered Dep / Liab</v>
      </c>
      <c r="C1495">
        <v>19</v>
      </c>
      <c r="D1495" s="27">
        <v>39082</v>
      </c>
      <c r="E1495">
        <v>0</v>
      </c>
      <c r="F1495">
        <v>0</v>
      </c>
      <c r="G1495">
        <v>3.8115552649184501</v>
      </c>
      <c r="H1495">
        <v>3.4685615980999298</v>
      </c>
      <c r="I1495">
        <v>0</v>
      </c>
      <c r="J1495">
        <v>0</v>
      </c>
      <c r="K1495">
        <v>5.0391533817846197</v>
      </c>
      <c r="L1495">
        <v>3.8726647957290998</v>
      </c>
      <c r="M1495">
        <v>0</v>
      </c>
      <c r="N1495">
        <v>0</v>
      </c>
      <c r="O1495">
        <v>3.2962582905437099</v>
      </c>
      <c r="P1495">
        <v>3.24360179932876</v>
      </c>
      <c r="Q1495">
        <v>0</v>
      </c>
      <c r="R1495">
        <v>0</v>
      </c>
      <c r="S1495">
        <v>2.8513213169334</v>
      </c>
      <c r="T1495">
        <v>2.47871359808128</v>
      </c>
      <c r="U1495">
        <v>0</v>
      </c>
      <c r="V1495">
        <v>8.9858888026583705E-2</v>
      </c>
      <c r="W1495">
        <v>6.0485919239043202</v>
      </c>
      <c r="X1495">
        <v>4.4659786863390396</v>
      </c>
      <c r="Y1495">
        <v>0</v>
      </c>
      <c r="Z1495">
        <v>0</v>
      </c>
      <c r="AA1495">
        <v>2.9130373614858698</v>
      </c>
      <c r="AB1495">
        <v>2.24852927539514</v>
      </c>
      <c r="AC1495">
        <v>0</v>
      </c>
      <c r="AD1495">
        <v>0</v>
      </c>
      <c r="AE1495">
        <v>3.2761845731552102</v>
      </c>
      <c r="AF1495">
        <v>3.3778885949166102</v>
      </c>
      <c r="AG1495">
        <v>0</v>
      </c>
      <c r="AH1495">
        <v>0</v>
      </c>
      <c r="AI1495">
        <v>3.2682292406351001</v>
      </c>
      <c r="AJ1495">
        <v>3.3056160816484899</v>
      </c>
      <c r="AK1495">
        <v>0</v>
      </c>
      <c r="AL1495">
        <v>1.7130830600558</v>
      </c>
      <c r="AM1495">
        <v>7.4901160012164896</v>
      </c>
      <c r="AN1495">
        <v>5.4554096335083502</v>
      </c>
      <c r="AO1495">
        <v>0</v>
      </c>
      <c r="AP1495">
        <v>0</v>
      </c>
      <c r="AQ1495">
        <v>3.02916372621584</v>
      </c>
      <c r="AR1495">
        <v>2.6524694233458401</v>
      </c>
      <c r="AS1495">
        <v>0</v>
      </c>
      <c r="AT1495">
        <v>1.5680932619507699</v>
      </c>
      <c r="AU1495">
        <v>8.0632096839515803</v>
      </c>
      <c r="AV1495">
        <v>5.3500359915355302</v>
      </c>
      <c r="AW1495">
        <v>0</v>
      </c>
      <c r="AX1495">
        <v>0</v>
      </c>
      <c r="AY1495">
        <v>3.1234442366125799</v>
      </c>
      <c r="AZ1495">
        <v>2.50723071517629</v>
      </c>
      <c r="BA1495">
        <v>0</v>
      </c>
      <c r="BB1495">
        <v>0</v>
      </c>
      <c r="BC1495">
        <v>9.0231715693971601</v>
      </c>
      <c r="BD1495">
        <v>5.4120859315261196</v>
      </c>
      <c r="BE1495">
        <v>0</v>
      </c>
      <c r="BF1495">
        <v>0</v>
      </c>
      <c r="BG1495">
        <v>2.9758410173939698</v>
      </c>
      <c r="BH1495">
        <v>2.14448167751359</v>
      </c>
      <c r="BI1495">
        <v>0</v>
      </c>
      <c r="BJ1495">
        <v>2.1595690177143698</v>
      </c>
      <c r="BK1495">
        <v>3.8541382239019</v>
      </c>
      <c r="BL1495">
        <v>2.8220936590485799</v>
      </c>
      <c r="BM1495">
        <v>0</v>
      </c>
      <c r="BN1495">
        <v>1.9042018880542599</v>
      </c>
      <c r="BO1495">
        <v>5.33131844732186</v>
      </c>
      <c r="BP1495">
        <v>3.4271165592676001</v>
      </c>
      <c r="BQ1495">
        <v>0</v>
      </c>
      <c r="BR1495">
        <v>1.87776966025501</v>
      </c>
      <c r="BS1495">
        <v>6.5904003157856099</v>
      </c>
      <c r="BT1495">
        <v>4.7126306555306003</v>
      </c>
      <c r="BU1495">
        <v>0</v>
      </c>
      <c r="BV1495">
        <v>0</v>
      </c>
      <c r="BW1495">
        <v>1.4164420112379901</v>
      </c>
      <c r="BX1495">
        <v>4.1206927951987096</v>
      </c>
      <c r="BZ1495" t="s">
        <v>284</v>
      </c>
      <c r="CC1495">
        <v>0</v>
      </c>
      <c r="CD1495">
        <v>2.7886985160461899</v>
      </c>
      <c r="CE1495">
        <v>11.208383459984899</v>
      </c>
      <c r="CF1495">
        <v>7.1782782279252704</v>
      </c>
      <c r="CG1495">
        <v>0.31768783159336</v>
      </c>
      <c r="CH1495">
        <v>3.50184323550747</v>
      </c>
      <c r="CI1495">
        <v>6.5252699039925401</v>
      </c>
      <c r="CJ1495">
        <v>5.6652321514359096</v>
      </c>
      <c r="CK1495">
        <v>0</v>
      </c>
      <c r="CL1495">
        <v>3.0751027557028898</v>
      </c>
      <c r="CM1495">
        <v>8.0939173394539008</v>
      </c>
      <c r="CN1495">
        <v>6.1445929981594496</v>
      </c>
      <c r="CO1495">
        <v>0.25587726928681997</v>
      </c>
      <c r="CP1495">
        <v>1.9204804676577001</v>
      </c>
      <c r="CQ1495">
        <v>3.16150139440844</v>
      </c>
      <c r="CR1495">
        <v>2.4263425162000898</v>
      </c>
      <c r="CS1495">
        <v>0</v>
      </c>
      <c r="CT1495">
        <v>0</v>
      </c>
      <c r="CU1495">
        <v>3.6586614158186102</v>
      </c>
      <c r="CV1495">
        <v>3.1222944640941299</v>
      </c>
      <c r="CW1495">
        <v>0</v>
      </c>
      <c r="CX1495">
        <v>4.1703587464176097</v>
      </c>
      <c r="CY1495">
        <v>6.3208522316738902</v>
      </c>
      <c r="CZ1495">
        <v>4.2420148106695699</v>
      </c>
      <c r="DA1495">
        <v>0.82516497488476703</v>
      </c>
      <c r="DB1495">
        <v>1.6503299497695401</v>
      </c>
      <c r="DC1495">
        <v>1.97046807530124</v>
      </c>
      <c r="DD1495">
        <v>1.3136453835341599</v>
      </c>
      <c r="DE1495">
        <v>0</v>
      </c>
      <c r="DF1495">
        <v>0</v>
      </c>
      <c r="DG1495">
        <v>1.6641331681867699</v>
      </c>
      <c r="DH1495">
        <v>1.6641331681867699</v>
      </c>
      <c r="DI1495">
        <v>0</v>
      </c>
      <c r="DJ1495">
        <v>0.45932187253234702</v>
      </c>
      <c r="DK1495">
        <v>4.3879602932305204</v>
      </c>
      <c r="DL1495">
        <v>5.7073071433275304</v>
      </c>
      <c r="DM1495">
        <v>0</v>
      </c>
      <c r="DN1495">
        <v>0</v>
      </c>
      <c r="DO1495">
        <v>6.7501575635028503</v>
      </c>
      <c r="DP1495">
        <v>4.0045968490911497</v>
      </c>
      <c r="DQ1495">
        <v>0</v>
      </c>
      <c r="DR1495">
        <v>0.90103727410995504</v>
      </c>
      <c r="DS1495">
        <v>14.816086331636001</v>
      </c>
      <c r="DT1495">
        <v>7.0794480773880801</v>
      </c>
    </row>
    <row r="1496" spans="1:124" x14ac:dyDescent="0.35">
      <c r="A1496" s="19" t="str">
        <f t="shared" si="46"/>
        <v>Liquid Assets / Assets--39082</v>
      </c>
      <c r="B1496" s="19" t="str">
        <f t="shared" si="47"/>
        <v>Liquid Assets / Assets</v>
      </c>
      <c r="C1496">
        <v>20</v>
      </c>
      <c r="D1496" s="27">
        <v>39082</v>
      </c>
      <c r="E1496">
        <v>8.5845861274733704</v>
      </c>
      <c r="F1496">
        <v>15.844086661757</v>
      </c>
      <c r="G1496">
        <v>22.771604031685701</v>
      </c>
      <c r="H1496">
        <v>18.345129138484001</v>
      </c>
      <c r="I1496">
        <v>8.1928745824690203</v>
      </c>
      <c r="J1496">
        <v>14.004007650969999</v>
      </c>
      <c r="K1496">
        <v>22.566522985220399</v>
      </c>
      <c r="L1496">
        <v>16.556112395973301</v>
      </c>
      <c r="M1496">
        <v>8.2252957440949199</v>
      </c>
      <c r="N1496">
        <v>14.731754142297101</v>
      </c>
      <c r="O1496">
        <v>24.568251486357202</v>
      </c>
      <c r="P1496">
        <v>17.783540152617501</v>
      </c>
      <c r="Q1496">
        <v>14.0753619643931</v>
      </c>
      <c r="R1496">
        <v>21.148536192365501</v>
      </c>
      <c r="S1496">
        <v>27.043197211141699</v>
      </c>
      <c r="T1496">
        <v>22.326930270483501</v>
      </c>
      <c r="U1496">
        <v>8.3049245452096194</v>
      </c>
      <c r="V1496">
        <v>14.048582138334901</v>
      </c>
      <c r="W1496">
        <v>21.972167603403999</v>
      </c>
      <c r="X1496">
        <v>16.371922434016302</v>
      </c>
      <c r="Y1496">
        <v>10.869758149459001</v>
      </c>
      <c r="Z1496">
        <v>15.626155066016899</v>
      </c>
      <c r="AA1496">
        <v>25.875524499662198</v>
      </c>
      <c r="AB1496">
        <v>19.0575613813009</v>
      </c>
      <c r="AC1496">
        <v>6.2587102495882396</v>
      </c>
      <c r="AD1496">
        <v>11.552381824285099</v>
      </c>
      <c r="AE1496">
        <v>18.294981896525901</v>
      </c>
      <c r="AF1496">
        <v>14.065631709955399</v>
      </c>
      <c r="AG1496">
        <v>6.42095068579866</v>
      </c>
      <c r="AH1496">
        <v>12.8902789334721</v>
      </c>
      <c r="AI1496">
        <v>21.205407381416101</v>
      </c>
      <c r="AJ1496">
        <v>16.757336919195598</v>
      </c>
      <c r="AK1496">
        <v>10.882053320744401</v>
      </c>
      <c r="AL1496">
        <v>16.450992953235101</v>
      </c>
      <c r="AM1496">
        <v>24.1201969980924</v>
      </c>
      <c r="AN1496">
        <v>17.517379234633001</v>
      </c>
      <c r="AO1496">
        <v>9.1798870359846791</v>
      </c>
      <c r="AP1496">
        <v>15.5535499160864</v>
      </c>
      <c r="AQ1496">
        <v>25.6920325103283</v>
      </c>
      <c r="AR1496">
        <v>18.384684950308699</v>
      </c>
      <c r="AS1496">
        <v>7.1995898790002597</v>
      </c>
      <c r="AT1496">
        <v>12.403485799431101</v>
      </c>
      <c r="AU1496">
        <v>18.934928012697</v>
      </c>
      <c r="AV1496">
        <v>13.993487446973299</v>
      </c>
      <c r="AW1496">
        <v>8.6434338058161995</v>
      </c>
      <c r="AX1496">
        <v>14.337699125086701</v>
      </c>
      <c r="AY1496">
        <v>24.759283107480801</v>
      </c>
      <c r="AZ1496">
        <v>17.116461570558499</v>
      </c>
      <c r="BA1496">
        <v>9.0801259357951594</v>
      </c>
      <c r="BB1496">
        <v>12.965009655440401</v>
      </c>
      <c r="BC1496">
        <v>20.333017481002798</v>
      </c>
      <c r="BD1496">
        <v>15.822740733468301</v>
      </c>
      <c r="BE1496">
        <v>10.4386453869813</v>
      </c>
      <c r="BF1496">
        <v>15.6036811501305</v>
      </c>
      <c r="BG1496">
        <v>23.245022773546999</v>
      </c>
      <c r="BH1496">
        <v>20.080361623101599</v>
      </c>
      <c r="BI1496">
        <v>5.54146222922751</v>
      </c>
      <c r="BJ1496">
        <v>6.7671365845544598</v>
      </c>
      <c r="BK1496">
        <v>11.6810720705694</v>
      </c>
      <c r="BL1496">
        <v>12.3104566811345</v>
      </c>
      <c r="BM1496">
        <v>9.5490426627062206</v>
      </c>
      <c r="BN1496">
        <v>11.0360436751482</v>
      </c>
      <c r="BO1496">
        <v>14.5886334150649</v>
      </c>
      <c r="BP1496">
        <v>13.101632402622901</v>
      </c>
      <c r="BQ1496">
        <v>17.028271047024202</v>
      </c>
      <c r="BR1496">
        <v>21.199019077613901</v>
      </c>
      <c r="BS1496">
        <v>30.40703358223</v>
      </c>
      <c r="BT1496">
        <v>26.2362855516403</v>
      </c>
      <c r="BU1496">
        <v>8.8815748123116105</v>
      </c>
      <c r="BV1496">
        <v>15.836125767371399</v>
      </c>
      <c r="BW1496">
        <v>26.0733177203434</v>
      </c>
      <c r="BX1496">
        <v>17.257864832386598</v>
      </c>
      <c r="BZ1496" t="s">
        <v>284</v>
      </c>
      <c r="CC1496">
        <v>7.3206319352014004</v>
      </c>
      <c r="CD1496">
        <v>11.5135862409777</v>
      </c>
      <c r="CE1496">
        <v>18.453186273389001</v>
      </c>
      <c r="CF1496">
        <v>14.6581883463596</v>
      </c>
      <c r="CG1496">
        <v>7.8916876864718501</v>
      </c>
      <c r="CH1496">
        <v>9.6550087123481205</v>
      </c>
      <c r="CI1496">
        <v>14.500055557263501</v>
      </c>
      <c r="CJ1496">
        <v>15.082050405696901</v>
      </c>
      <c r="CK1496">
        <v>6.5444009322769698</v>
      </c>
      <c r="CL1496">
        <v>11.1934237220146</v>
      </c>
      <c r="CM1496">
        <v>23.836113184358101</v>
      </c>
      <c r="CN1496">
        <v>15.9944426550574</v>
      </c>
      <c r="CO1496">
        <v>7.7684088100657096</v>
      </c>
      <c r="CP1496">
        <v>9.9029130204348892</v>
      </c>
      <c r="CQ1496">
        <v>12.0794445408733</v>
      </c>
      <c r="CR1496">
        <v>10.314961034080801</v>
      </c>
      <c r="CS1496">
        <v>6.0738985184250804</v>
      </c>
      <c r="CT1496">
        <v>18.011974452931</v>
      </c>
      <c r="CU1496">
        <v>33.822081150628001</v>
      </c>
      <c r="CV1496">
        <v>22.552689557424898</v>
      </c>
      <c r="CW1496">
        <v>7.0129123718855402</v>
      </c>
      <c r="CX1496">
        <v>12.7427924202286</v>
      </c>
      <c r="CY1496">
        <v>15.482550625385199</v>
      </c>
      <c r="CZ1496">
        <v>12.7245065142441</v>
      </c>
      <c r="DA1496">
        <v>11.2474100776433</v>
      </c>
      <c r="DB1496">
        <v>13.198795273607599</v>
      </c>
      <c r="DC1496">
        <v>14.525421414875099</v>
      </c>
      <c r="DD1496">
        <v>12.7822892371431</v>
      </c>
      <c r="DE1496">
        <v>13.9517199335922</v>
      </c>
      <c r="DF1496">
        <v>15.509455563788899</v>
      </c>
      <c r="DG1496">
        <v>17.8146025214125</v>
      </c>
      <c r="DH1496">
        <v>16.2568668912158</v>
      </c>
      <c r="DI1496">
        <v>7.54555101683854</v>
      </c>
      <c r="DJ1496">
        <v>11.757990688279801</v>
      </c>
      <c r="DK1496">
        <v>19.383506552316099</v>
      </c>
      <c r="DL1496">
        <v>17.7302289299612</v>
      </c>
      <c r="DM1496">
        <v>8.9027147733307697</v>
      </c>
      <c r="DN1496">
        <v>13.0217753020328</v>
      </c>
      <c r="DO1496">
        <v>15.3677375309992</v>
      </c>
      <c r="DP1496">
        <v>13.212938029306599</v>
      </c>
      <c r="DQ1496">
        <v>13.2230134044664</v>
      </c>
      <c r="DR1496">
        <v>19.7359623573732</v>
      </c>
      <c r="DS1496">
        <v>26.143807683057201</v>
      </c>
      <c r="DT1496">
        <v>18.339441031456701</v>
      </c>
    </row>
    <row r="1497" spans="1:124" x14ac:dyDescent="0.35">
      <c r="A1497" s="19" t="str">
        <f t="shared" si="46"/>
        <v>Net Loan Growth (last 4 qtrs)--39082</v>
      </c>
      <c r="B1497" s="19" t="str">
        <f t="shared" si="47"/>
        <v>Net Loan Growth (last 4 qtrs)</v>
      </c>
      <c r="C1497">
        <v>21</v>
      </c>
      <c r="D1497" s="27">
        <v>39082</v>
      </c>
      <c r="E1497">
        <v>3.84</v>
      </c>
      <c r="F1497">
        <v>7.65</v>
      </c>
      <c r="G1497">
        <v>13.58</v>
      </c>
      <c r="H1497">
        <v>9.4011392405063301</v>
      </c>
      <c r="I1497">
        <v>0.66749999999999998</v>
      </c>
      <c r="J1497">
        <v>6.4</v>
      </c>
      <c r="K1497">
        <v>12.285</v>
      </c>
      <c r="L1497">
        <v>8.4123670212765997</v>
      </c>
      <c r="M1497">
        <v>1.94</v>
      </c>
      <c r="N1497">
        <v>8.07</v>
      </c>
      <c r="O1497">
        <v>16.59</v>
      </c>
      <c r="P1497">
        <v>13.721602390778401</v>
      </c>
      <c r="Q1497">
        <v>-0.97750000000000004</v>
      </c>
      <c r="R1497">
        <v>3.8250000000000002</v>
      </c>
      <c r="S1497">
        <v>8.4674999999999994</v>
      </c>
      <c r="T1497">
        <v>6.8531818181818203</v>
      </c>
      <c r="U1497">
        <v>-0.46500000000000002</v>
      </c>
      <c r="V1497">
        <v>5.07</v>
      </c>
      <c r="W1497">
        <v>11.42</v>
      </c>
      <c r="X1497">
        <v>7.7846024096385502</v>
      </c>
      <c r="Y1497">
        <v>4.1950000000000003</v>
      </c>
      <c r="Z1497">
        <v>9.25</v>
      </c>
      <c r="AA1497">
        <v>13.88</v>
      </c>
      <c r="AB1497">
        <v>11.5130769230769</v>
      </c>
      <c r="AC1497">
        <v>4.2</v>
      </c>
      <c r="AD1497">
        <v>9.66</v>
      </c>
      <c r="AE1497">
        <v>16.739999999999998</v>
      </c>
      <c r="AF1497">
        <v>11.8551612903226</v>
      </c>
      <c r="AG1497">
        <v>2.0350000000000001</v>
      </c>
      <c r="AH1497">
        <v>8.1850000000000005</v>
      </c>
      <c r="AI1497">
        <v>14.8125</v>
      </c>
      <c r="AJ1497">
        <v>12.5396428571429</v>
      </c>
      <c r="AK1497">
        <v>0.95</v>
      </c>
      <c r="AL1497">
        <v>5.69</v>
      </c>
      <c r="AM1497">
        <v>10.98</v>
      </c>
      <c r="AN1497">
        <v>6.24523076923077</v>
      </c>
      <c r="AO1497">
        <v>0.98499999999999999</v>
      </c>
      <c r="AP1497">
        <v>6.83</v>
      </c>
      <c r="AQ1497">
        <v>11.9975</v>
      </c>
      <c r="AR1497">
        <v>7.2858734939759104</v>
      </c>
      <c r="AS1497">
        <v>3.03</v>
      </c>
      <c r="AT1497">
        <v>8.42</v>
      </c>
      <c r="AU1497">
        <v>15.4</v>
      </c>
      <c r="AV1497">
        <v>11.6557736720554</v>
      </c>
      <c r="AW1497">
        <v>-0.185</v>
      </c>
      <c r="AX1497">
        <v>4.8449999999999998</v>
      </c>
      <c r="AY1497">
        <v>10.505000000000001</v>
      </c>
      <c r="AZ1497">
        <v>5.6918125000000002</v>
      </c>
      <c r="BA1497">
        <v>0.51749999999999996</v>
      </c>
      <c r="BB1497">
        <v>7.16</v>
      </c>
      <c r="BC1497">
        <v>14.842499999999999</v>
      </c>
      <c r="BD1497">
        <v>12.5476470588235</v>
      </c>
      <c r="BE1497">
        <v>-3.585</v>
      </c>
      <c r="BF1497">
        <v>1.21</v>
      </c>
      <c r="BG1497">
        <v>5.415</v>
      </c>
      <c r="BH1497">
        <v>1.87488372093023</v>
      </c>
      <c r="BI1497">
        <v>9.52</v>
      </c>
      <c r="BJ1497">
        <v>10.994999999999999</v>
      </c>
      <c r="BK1497">
        <v>11.18</v>
      </c>
      <c r="BL1497">
        <v>10.505000000000001</v>
      </c>
      <c r="BM1497">
        <v>3.0924999999999998</v>
      </c>
      <c r="BN1497">
        <v>6.2</v>
      </c>
      <c r="BO1497">
        <v>7.5374999999999996</v>
      </c>
      <c r="BP1497">
        <v>4.43</v>
      </c>
      <c r="BQ1497">
        <v>7.0425000000000004</v>
      </c>
      <c r="BR1497">
        <v>9.68</v>
      </c>
      <c r="BS1497">
        <v>13.0525</v>
      </c>
      <c r="BT1497">
        <v>10.414999999999999</v>
      </c>
      <c r="BU1497">
        <v>-0.77500000000000002</v>
      </c>
      <c r="BV1497">
        <v>5.37</v>
      </c>
      <c r="BW1497">
        <v>12.53</v>
      </c>
      <c r="BX1497">
        <v>5.3378947368421104</v>
      </c>
      <c r="BZ1497" t="s">
        <v>284</v>
      </c>
      <c r="CC1497">
        <v>0.83</v>
      </c>
      <c r="CD1497">
        <v>5.81</v>
      </c>
      <c r="CE1497">
        <v>14.03</v>
      </c>
      <c r="CF1497">
        <v>18.861512605042002</v>
      </c>
      <c r="CG1497">
        <v>-0.66749999999999998</v>
      </c>
      <c r="CH1497">
        <v>4.28</v>
      </c>
      <c r="CI1497">
        <v>9.4375</v>
      </c>
      <c r="CJ1497">
        <v>3.33071428571429</v>
      </c>
      <c r="CK1497">
        <v>0.17749999999999999</v>
      </c>
      <c r="CL1497">
        <v>6.7750000000000004</v>
      </c>
      <c r="CM1497">
        <v>12.51</v>
      </c>
      <c r="CN1497">
        <v>8.2669999999999995</v>
      </c>
      <c r="CO1497">
        <v>7.53</v>
      </c>
      <c r="CP1497">
        <v>10.385</v>
      </c>
      <c r="CQ1497">
        <v>11.5825</v>
      </c>
      <c r="CR1497">
        <v>10.963333333333299</v>
      </c>
      <c r="CS1497">
        <v>0.435</v>
      </c>
      <c r="CT1497">
        <v>4.7750000000000004</v>
      </c>
      <c r="CU1497">
        <v>9.1449999999999996</v>
      </c>
      <c r="CV1497">
        <v>6.5512499999999996</v>
      </c>
      <c r="CW1497">
        <v>0.14000000000000001</v>
      </c>
      <c r="CX1497">
        <v>10.59</v>
      </c>
      <c r="CY1497">
        <v>13.907500000000001</v>
      </c>
      <c r="CZ1497">
        <v>8.2641666666666698</v>
      </c>
      <c r="DA1497">
        <v>5.2750000000000004</v>
      </c>
      <c r="DB1497">
        <v>12.41</v>
      </c>
      <c r="DC1497">
        <v>24.605</v>
      </c>
      <c r="DD1497">
        <v>15.783333333333299</v>
      </c>
      <c r="DE1497">
        <v>5.44</v>
      </c>
      <c r="DF1497">
        <v>10.029999999999999</v>
      </c>
      <c r="DG1497">
        <v>11.72</v>
      </c>
      <c r="DH1497">
        <v>7.13</v>
      </c>
      <c r="DI1497">
        <v>9.9075000000000006</v>
      </c>
      <c r="DJ1497">
        <v>20.63</v>
      </c>
      <c r="DK1497">
        <v>67.73</v>
      </c>
      <c r="DL1497">
        <v>35.891428571428598</v>
      </c>
      <c r="DM1497">
        <v>-4.38</v>
      </c>
      <c r="DN1497">
        <v>3.66</v>
      </c>
      <c r="DO1497">
        <v>7.23</v>
      </c>
      <c r="DP1497">
        <v>2.2527272727272698</v>
      </c>
      <c r="DQ1497">
        <v>6.2424999999999997</v>
      </c>
      <c r="DR1497">
        <v>8.3550000000000004</v>
      </c>
      <c r="DS1497">
        <v>10.625</v>
      </c>
      <c r="DT1497">
        <v>9.0483333333333302</v>
      </c>
    </row>
    <row r="1498" spans="1:124" x14ac:dyDescent="0.35">
      <c r="A1498" s="19" t="str">
        <f t="shared" si="46"/>
        <v>Banks w/ Loan Growth (last 4 qtrs)--39082</v>
      </c>
      <c r="B1498" s="19" t="str">
        <f t="shared" si="47"/>
        <v>Banks w/ Loan Growth (last 4 qtrs)</v>
      </c>
      <c r="C1498">
        <v>22</v>
      </c>
      <c r="D1498" s="27">
        <v>39082</v>
      </c>
      <c r="F1498">
        <v>83.75</v>
      </c>
      <c r="J1498">
        <v>76.134889753566796</v>
      </c>
      <c r="N1498">
        <v>78.686308960670402</v>
      </c>
      <c r="R1498">
        <v>68.181818181818201</v>
      </c>
      <c r="V1498">
        <v>72.065727699530498</v>
      </c>
      <c r="Z1498">
        <v>83.75</v>
      </c>
      <c r="AD1498">
        <v>83.870967741935502</v>
      </c>
      <c r="AH1498">
        <v>83.3333333333333</v>
      </c>
      <c r="AI1498"/>
      <c r="AK1498"/>
      <c r="AL1498">
        <v>76.923076923076906</v>
      </c>
      <c r="AP1498">
        <v>77.810650887573999</v>
      </c>
      <c r="AT1498">
        <v>82.993197278911595</v>
      </c>
      <c r="AX1498">
        <v>72.560975609756099</v>
      </c>
      <c r="BB1498">
        <v>76.978417266187094</v>
      </c>
      <c r="BF1498">
        <v>53.488372093023301</v>
      </c>
      <c r="BJ1498">
        <v>85.714285714285694</v>
      </c>
      <c r="BN1498">
        <v>75</v>
      </c>
      <c r="BR1498">
        <v>100</v>
      </c>
      <c r="BV1498">
        <v>73.684210526315795</v>
      </c>
      <c r="BZ1498" t="s">
        <v>285</v>
      </c>
      <c r="CD1498">
        <v>75.609756097561004</v>
      </c>
      <c r="CH1498">
        <v>71.428571428571402</v>
      </c>
      <c r="CL1498">
        <v>75</v>
      </c>
      <c r="CP1498">
        <v>100</v>
      </c>
      <c r="CT1498">
        <v>75</v>
      </c>
      <c r="CX1498">
        <v>75</v>
      </c>
      <c r="DB1498">
        <v>66.6666666666667</v>
      </c>
      <c r="DF1498">
        <v>75</v>
      </c>
      <c r="DJ1498">
        <v>92.857142857142904</v>
      </c>
      <c r="DN1498">
        <v>63.636363636363598</v>
      </c>
      <c r="DR1498">
        <v>100</v>
      </c>
    </row>
    <row r="1499" spans="1:124" x14ac:dyDescent="0.35">
      <c r="A1499" s="19" t="str">
        <f t="shared" si="46"/>
        <v>Equity / Assets--39172</v>
      </c>
      <c r="B1499" s="19" t="str">
        <f t="shared" si="47"/>
        <v>Equity / Assets</v>
      </c>
      <c r="C1499">
        <v>1</v>
      </c>
      <c r="D1499" s="27">
        <v>39172</v>
      </c>
      <c r="E1499">
        <v>9.1363695686100108</v>
      </c>
      <c r="F1499">
        <v>10.185254142617801</v>
      </c>
      <c r="G1499">
        <v>11.6430875936836</v>
      </c>
      <c r="H1499">
        <v>11.7084761867761</v>
      </c>
      <c r="I1499">
        <v>8.6190386838239395</v>
      </c>
      <c r="J1499">
        <v>10.104234171254101</v>
      </c>
      <c r="K1499">
        <v>12.124072524816601</v>
      </c>
      <c r="L1499">
        <v>10.892432602307</v>
      </c>
      <c r="M1499">
        <v>8.5438479564852798</v>
      </c>
      <c r="N1499">
        <v>10.0097494191835</v>
      </c>
      <c r="O1499">
        <v>12.6213787580634</v>
      </c>
      <c r="P1499">
        <v>11.677687497005101</v>
      </c>
      <c r="Q1499">
        <v>9.8620267540683404</v>
      </c>
      <c r="R1499">
        <v>10.735114225941301</v>
      </c>
      <c r="S1499">
        <v>12.008420430608799</v>
      </c>
      <c r="T1499">
        <v>11.5582809745324</v>
      </c>
      <c r="U1499">
        <v>8.4976992026385094</v>
      </c>
      <c r="V1499">
        <v>9.9711553060488107</v>
      </c>
      <c r="W1499">
        <v>11.83521696142</v>
      </c>
      <c r="X1499">
        <v>10.6678429785664</v>
      </c>
      <c r="Y1499">
        <v>8.9920118747680693</v>
      </c>
      <c r="Z1499">
        <v>10.241869809963699</v>
      </c>
      <c r="AA1499">
        <v>13.118600258475</v>
      </c>
      <c r="AB1499">
        <v>12.3741579809724</v>
      </c>
      <c r="AC1499">
        <v>8.0198947121195605</v>
      </c>
      <c r="AD1499">
        <v>9.5465964828328804</v>
      </c>
      <c r="AE1499">
        <v>11.313166637524001</v>
      </c>
      <c r="AF1499">
        <v>10.1317250833001</v>
      </c>
      <c r="AG1499">
        <v>9.5536631542630293</v>
      </c>
      <c r="AH1499">
        <v>11.3114742472308</v>
      </c>
      <c r="AI1499">
        <v>14.7075135786957</v>
      </c>
      <c r="AJ1499">
        <v>12.371477409578301</v>
      </c>
      <c r="AK1499">
        <v>8.5058934891458904</v>
      </c>
      <c r="AL1499">
        <v>9.7837410640514406</v>
      </c>
      <c r="AM1499">
        <v>11.8273777304553</v>
      </c>
      <c r="AN1499">
        <v>10.887141506253601</v>
      </c>
      <c r="AO1499">
        <v>8.6607916787055803</v>
      </c>
      <c r="AP1499">
        <v>10.205414821804499</v>
      </c>
      <c r="AQ1499">
        <v>12.3333333333333</v>
      </c>
      <c r="AR1499">
        <v>10.925094998072501</v>
      </c>
      <c r="AS1499">
        <v>8.5453651655531093</v>
      </c>
      <c r="AT1499">
        <v>9.7956170765083801</v>
      </c>
      <c r="AU1499">
        <v>11.513585086364101</v>
      </c>
      <c r="AV1499">
        <v>10.3894709040731</v>
      </c>
      <c r="AW1499">
        <v>8.2868231880507697</v>
      </c>
      <c r="AX1499">
        <v>9.9214196775172407</v>
      </c>
      <c r="AY1499">
        <v>11.609448780810901</v>
      </c>
      <c r="AZ1499">
        <v>10.601526054163299</v>
      </c>
      <c r="BA1499">
        <v>8.7615193444644497</v>
      </c>
      <c r="BB1499">
        <v>10.0585507077537</v>
      </c>
      <c r="BC1499">
        <v>12.443839727423301</v>
      </c>
      <c r="BD1499">
        <v>10.952918625258601</v>
      </c>
      <c r="BE1499">
        <v>9.2166449605967102</v>
      </c>
      <c r="BF1499">
        <v>10.885410048569</v>
      </c>
      <c r="BG1499">
        <v>14.3451148644544</v>
      </c>
      <c r="BH1499">
        <v>12.3784198355036</v>
      </c>
      <c r="BI1499">
        <v>9.9904156557542301</v>
      </c>
      <c r="BJ1499">
        <v>14.103556436064901</v>
      </c>
      <c r="BK1499">
        <v>16.711618753283901</v>
      </c>
      <c r="BL1499">
        <v>16.474935837015</v>
      </c>
      <c r="BM1499">
        <v>7.7656704026567001</v>
      </c>
      <c r="BN1499">
        <v>10.2595306754147</v>
      </c>
      <c r="BO1499">
        <v>13.2326897953259</v>
      </c>
      <c r="BP1499">
        <v>20.908236859323999</v>
      </c>
      <c r="BQ1499">
        <v>10.9483468437561</v>
      </c>
      <c r="BR1499">
        <v>13.118600258475</v>
      </c>
      <c r="BS1499">
        <v>13.902235536147501</v>
      </c>
      <c r="BT1499">
        <v>12.194188167110701</v>
      </c>
      <c r="BU1499">
        <v>7.8117197601869703</v>
      </c>
      <c r="BV1499">
        <v>10.0926629687727</v>
      </c>
      <c r="BW1499">
        <v>11.311423972350299</v>
      </c>
      <c r="BX1499">
        <v>9.7916522481298003</v>
      </c>
      <c r="BZ1499" t="s">
        <v>284</v>
      </c>
      <c r="CC1499">
        <v>8.7076876574333006</v>
      </c>
      <c r="CD1499">
        <v>9.66805686804841</v>
      </c>
      <c r="CE1499">
        <v>11.841152527914099</v>
      </c>
      <c r="CF1499">
        <v>11.624694148080501</v>
      </c>
      <c r="CG1499">
        <v>8.5681426622706596</v>
      </c>
      <c r="CH1499">
        <v>9.8827212348793303</v>
      </c>
      <c r="CI1499">
        <v>12.306468472436601</v>
      </c>
      <c r="CJ1499">
        <v>10.970414473406199</v>
      </c>
      <c r="CK1499">
        <v>8.4897197032009899</v>
      </c>
      <c r="CL1499">
        <v>9.9046562057930103</v>
      </c>
      <c r="CM1499">
        <v>11.924721666655801</v>
      </c>
      <c r="CN1499">
        <v>10.3777981106516</v>
      </c>
      <c r="CO1499">
        <v>8.2187389567036409</v>
      </c>
      <c r="CP1499">
        <v>9.2551498739444096</v>
      </c>
      <c r="CQ1499">
        <v>10.354269626797199</v>
      </c>
      <c r="CR1499">
        <v>9.4802395772064898</v>
      </c>
      <c r="CS1499">
        <v>8.5951500076306004</v>
      </c>
      <c r="CT1499">
        <v>10.0224965838076</v>
      </c>
      <c r="CU1499">
        <v>14.990927950582799</v>
      </c>
      <c r="CV1499">
        <v>12.7059452006727</v>
      </c>
      <c r="CW1499">
        <v>7.9900881531250398</v>
      </c>
      <c r="CX1499">
        <v>8.7959660096883798</v>
      </c>
      <c r="CY1499">
        <v>10.490338383717001</v>
      </c>
      <c r="CZ1499">
        <v>9.2196939591940694</v>
      </c>
      <c r="DA1499">
        <v>9.2555514467028708</v>
      </c>
      <c r="DB1499">
        <v>9.3078216258475894</v>
      </c>
      <c r="DC1499">
        <v>9.3324142010067401</v>
      </c>
      <c r="DD1499">
        <v>9.2893698898572108</v>
      </c>
      <c r="DE1499">
        <v>10.2269212527122</v>
      </c>
      <c r="DF1499">
        <v>11.835491754432701</v>
      </c>
      <c r="DG1499">
        <v>16.0020688986233</v>
      </c>
      <c r="DH1499">
        <v>14.3934983969028</v>
      </c>
      <c r="DI1499">
        <v>9.4254390974870699</v>
      </c>
      <c r="DJ1499">
        <v>11.5196784594545</v>
      </c>
      <c r="DK1499">
        <v>15.7166055288977</v>
      </c>
      <c r="DL1499">
        <v>13.2006859721459</v>
      </c>
      <c r="DM1499">
        <v>9.3585457965615806</v>
      </c>
      <c r="DN1499">
        <v>11.707291534221399</v>
      </c>
      <c r="DO1499">
        <v>12.567515944537201</v>
      </c>
      <c r="DP1499">
        <v>11.438179062098</v>
      </c>
      <c r="DQ1499">
        <v>10.867234839784601</v>
      </c>
      <c r="DR1499">
        <v>11.343505988122001</v>
      </c>
      <c r="DS1499">
        <v>11.6510161125696</v>
      </c>
      <c r="DT1499">
        <v>11.5734636204136</v>
      </c>
    </row>
    <row r="1500" spans="1:124" x14ac:dyDescent="0.35">
      <c r="A1500" s="19" t="str">
        <f t="shared" si="46"/>
        <v>Total Risk Based Capital Ratio--39172</v>
      </c>
      <c r="B1500" s="19" t="str">
        <f t="shared" si="47"/>
        <v>Total Risk Based Capital Ratio</v>
      </c>
      <c r="C1500">
        <v>2</v>
      </c>
      <c r="D1500" s="27">
        <v>39172</v>
      </c>
      <c r="E1500">
        <v>12.54</v>
      </c>
      <c r="F1500">
        <v>14.21</v>
      </c>
      <c r="G1500">
        <v>16.855</v>
      </c>
      <c r="H1500">
        <v>17.682658227848101</v>
      </c>
      <c r="I1500">
        <v>11.87</v>
      </c>
      <c r="J1500">
        <v>13.81</v>
      </c>
      <c r="K1500">
        <v>17.605</v>
      </c>
      <c r="L1500">
        <v>15.6897340425532</v>
      </c>
      <c r="M1500">
        <v>11.91</v>
      </c>
      <c r="N1500">
        <v>14.45</v>
      </c>
      <c r="O1500">
        <v>19.37</v>
      </c>
      <c r="P1500">
        <v>17.9159217259024</v>
      </c>
      <c r="Q1500">
        <v>14.51</v>
      </c>
      <c r="R1500">
        <v>15.895</v>
      </c>
      <c r="S1500">
        <v>20.105</v>
      </c>
      <c r="T1500">
        <v>18.017727272727299</v>
      </c>
      <c r="U1500">
        <v>11.66</v>
      </c>
      <c r="V1500">
        <v>13.43</v>
      </c>
      <c r="W1500">
        <v>16.48</v>
      </c>
      <c r="X1500">
        <v>15.0570813397129</v>
      </c>
      <c r="Y1500">
        <v>12.51</v>
      </c>
      <c r="Z1500">
        <v>14.57</v>
      </c>
      <c r="AA1500">
        <v>18.46</v>
      </c>
      <c r="AB1500">
        <v>17.687272727272699</v>
      </c>
      <c r="AC1500">
        <v>11.11</v>
      </c>
      <c r="AD1500">
        <v>13.09</v>
      </c>
      <c r="AE1500">
        <v>16.84</v>
      </c>
      <c r="AF1500">
        <v>15.298172043010799</v>
      </c>
      <c r="AG1500">
        <v>12.37</v>
      </c>
      <c r="AH1500">
        <v>15.99</v>
      </c>
      <c r="AI1500">
        <v>21.4725</v>
      </c>
      <c r="AJ1500">
        <v>18.336666666666702</v>
      </c>
      <c r="AK1500">
        <v>12.484999999999999</v>
      </c>
      <c r="AL1500">
        <v>15.12</v>
      </c>
      <c r="AM1500">
        <v>18.675000000000001</v>
      </c>
      <c r="AN1500">
        <v>16.093015873015901</v>
      </c>
      <c r="AO1500">
        <v>12.1</v>
      </c>
      <c r="AP1500">
        <v>14.57</v>
      </c>
      <c r="AQ1500">
        <v>19.03</v>
      </c>
      <c r="AR1500">
        <v>16.428181818181798</v>
      </c>
      <c r="AS1500">
        <v>11.422499999999999</v>
      </c>
      <c r="AT1500">
        <v>13.015000000000001</v>
      </c>
      <c r="AU1500">
        <v>15.7525</v>
      </c>
      <c r="AV1500">
        <v>14.208891509434</v>
      </c>
      <c r="AW1500">
        <v>12.605</v>
      </c>
      <c r="AX1500">
        <v>14.74</v>
      </c>
      <c r="AY1500">
        <v>18.13</v>
      </c>
      <c r="AZ1500">
        <v>16.3054037267081</v>
      </c>
      <c r="BA1500">
        <v>11.522500000000001</v>
      </c>
      <c r="BB1500">
        <v>13.38</v>
      </c>
      <c r="BC1500">
        <v>16.702500000000001</v>
      </c>
      <c r="BD1500">
        <v>15.070942028985501</v>
      </c>
      <c r="BE1500">
        <v>13.0275</v>
      </c>
      <c r="BF1500">
        <v>15.135</v>
      </c>
      <c r="BG1500">
        <v>19.822500000000002</v>
      </c>
      <c r="BH1500">
        <v>17.743695652173901</v>
      </c>
      <c r="BI1500">
        <v>11.6875</v>
      </c>
      <c r="BJ1500">
        <v>14.45</v>
      </c>
      <c r="BK1500">
        <v>18.045000000000002</v>
      </c>
      <c r="BL1500">
        <v>20.171666666666699</v>
      </c>
      <c r="BM1500">
        <v>10.76</v>
      </c>
      <c r="BN1500">
        <v>14.62</v>
      </c>
      <c r="BO1500">
        <v>14.66</v>
      </c>
      <c r="BP1500">
        <v>28.4</v>
      </c>
      <c r="BQ1500">
        <v>14.795</v>
      </c>
      <c r="BR1500">
        <v>17.72</v>
      </c>
      <c r="BS1500">
        <v>20.04</v>
      </c>
      <c r="BT1500">
        <v>17.316666666666698</v>
      </c>
      <c r="BU1500">
        <v>11.695</v>
      </c>
      <c r="BV1500">
        <v>14.27</v>
      </c>
      <c r="BW1500">
        <v>16.765000000000001</v>
      </c>
      <c r="BX1500">
        <v>15.1242105263158</v>
      </c>
      <c r="BZ1500" t="s">
        <v>284</v>
      </c>
      <c r="CC1500">
        <v>11.234999999999999</v>
      </c>
      <c r="CD1500">
        <v>12.85</v>
      </c>
      <c r="CE1500">
        <v>15.6525</v>
      </c>
      <c r="CF1500">
        <v>15.7930327868853</v>
      </c>
      <c r="CG1500">
        <v>11.4175</v>
      </c>
      <c r="CH1500">
        <v>13.72</v>
      </c>
      <c r="CI1500">
        <v>15.725</v>
      </c>
      <c r="CJ1500">
        <v>14.339285714285699</v>
      </c>
      <c r="CK1500">
        <v>11.6225</v>
      </c>
      <c r="CL1500">
        <v>12.845000000000001</v>
      </c>
      <c r="CM1500">
        <v>18.414999999999999</v>
      </c>
      <c r="CN1500">
        <v>15.090999999999999</v>
      </c>
      <c r="CO1500">
        <v>10.727499999999999</v>
      </c>
      <c r="CP1500">
        <v>11.5</v>
      </c>
      <c r="CQ1500">
        <v>12.355</v>
      </c>
      <c r="CR1500">
        <v>11.998333333333299</v>
      </c>
      <c r="CS1500">
        <v>12.04</v>
      </c>
      <c r="CT1500">
        <v>13.494999999999999</v>
      </c>
      <c r="CU1500">
        <v>22.065000000000001</v>
      </c>
      <c r="CV1500">
        <v>21.34375</v>
      </c>
      <c r="CW1500">
        <v>10.515000000000001</v>
      </c>
      <c r="CX1500">
        <v>12.574999999999999</v>
      </c>
      <c r="CY1500">
        <v>13.7075</v>
      </c>
      <c r="CZ1500">
        <v>12.973333333333301</v>
      </c>
      <c r="DA1500">
        <v>11.244999999999999</v>
      </c>
      <c r="DB1500">
        <v>11.53</v>
      </c>
      <c r="DC1500">
        <v>12.07</v>
      </c>
      <c r="DD1500">
        <v>11.7</v>
      </c>
      <c r="DE1500">
        <v>15.73</v>
      </c>
      <c r="DF1500">
        <v>16.835000000000001</v>
      </c>
      <c r="DG1500">
        <v>19.545000000000002</v>
      </c>
      <c r="DH1500">
        <v>18.440000000000001</v>
      </c>
      <c r="DI1500">
        <v>12.3725</v>
      </c>
      <c r="DJ1500">
        <v>14.875</v>
      </c>
      <c r="DK1500">
        <v>24.322500000000002</v>
      </c>
      <c r="DL1500">
        <v>18.004999999999999</v>
      </c>
      <c r="DM1500">
        <v>12.37</v>
      </c>
      <c r="DN1500">
        <v>15.1</v>
      </c>
      <c r="DO1500">
        <v>17.954999999999998</v>
      </c>
      <c r="DP1500">
        <v>15.740909090909099</v>
      </c>
      <c r="DQ1500">
        <v>14.2875</v>
      </c>
      <c r="DR1500">
        <v>16.254999999999999</v>
      </c>
      <c r="DS1500">
        <v>18.065000000000001</v>
      </c>
      <c r="DT1500">
        <v>16.351666666666699</v>
      </c>
    </row>
    <row r="1501" spans="1:124" x14ac:dyDescent="0.35">
      <c r="A1501" s="19" t="str">
        <f t="shared" si="46"/>
        <v>Tier 1 Leverage Ratio--39172</v>
      </c>
      <c r="B1501" s="19" t="str">
        <f t="shared" si="47"/>
        <v>Tier 1 Leverage Ratio</v>
      </c>
      <c r="C1501">
        <v>3</v>
      </c>
      <c r="D1501" s="27">
        <v>39172</v>
      </c>
      <c r="E1501">
        <v>9.0549999999999997</v>
      </c>
      <c r="F1501">
        <v>9.8000000000000007</v>
      </c>
      <c r="G1501">
        <v>11.14</v>
      </c>
      <c r="H1501">
        <v>11.5379746835443</v>
      </c>
      <c r="I1501">
        <v>8.5500000000000007</v>
      </c>
      <c r="J1501">
        <v>9.77</v>
      </c>
      <c r="K1501">
        <v>11.64</v>
      </c>
      <c r="L1501">
        <v>10.574999999999999</v>
      </c>
      <c r="M1501">
        <v>8.39</v>
      </c>
      <c r="N1501">
        <v>9.67</v>
      </c>
      <c r="O1501">
        <v>12.13</v>
      </c>
      <c r="P1501">
        <v>11.464625916194199</v>
      </c>
      <c r="Q1501">
        <v>10.115</v>
      </c>
      <c r="R1501">
        <v>10.914999999999999</v>
      </c>
      <c r="S1501">
        <v>12.057499999999999</v>
      </c>
      <c r="T1501">
        <v>11.601818181818199</v>
      </c>
      <c r="U1501">
        <v>8.4924999999999997</v>
      </c>
      <c r="V1501">
        <v>9.65</v>
      </c>
      <c r="W1501">
        <v>11.45</v>
      </c>
      <c r="X1501">
        <v>10.310454545454601</v>
      </c>
      <c r="Y1501">
        <v>8.83</v>
      </c>
      <c r="Z1501">
        <v>10.1</v>
      </c>
      <c r="AA1501">
        <v>11.73</v>
      </c>
      <c r="AB1501">
        <v>12.287012987013</v>
      </c>
      <c r="AC1501">
        <v>8.0500000000000007</v>
      </c>
      <c r="AD1501">
        <v>9.4</v>
      </c>
      <c r="AE1501">
        <v>10.92</v>
      </c>
      <c r="AF1501">
        <v>9.9855913978494595</v>
      </c>
      <c r="AG1501">
        <v>9.3350000000000009</v>
      </c>
      <c r="AH1501">
        <v>10.585000000000001</v>
      </c>
      <c r="AI1501">
        <v>13.8</v>
      </c>
      <c r="AJ1501">
        <v>12.124166666666699</v>
      </c>
      <c r="AK1501">
        <v>8.41</v>
      </c>
      <c r="AL1501">
        <v>9.4700000000000006</v>
      </c>
      <c r="AM1501">
        <v>11.585000000000001</v>
      </c>
      <c r="AN1501">
        <v>10.577936507936499</v>
      </c>
      <c r="AO1501">
        <v>8.5500000000000007</v>
      </c>
      <c r="AP1501">
        <v>9.99</v>
      </c>
      <c r="AQ1501">
        <v>12.13</v>
      </c>
      <c r="AR1501">
        <v>10.7218495297806</v>
      </c>
      <c r="AS1501">
        <v>8.4774999999999991</v>
      </c>
      <c r="AT1501">
        <v>9.4849999999999994</v>
      </c>
      <c r="AU1501">
        <v>11.0525</v>
      </c>
      <c r="AV1501">
        <v>10.0770754716981</v>
      </c>
      <c r="AW1501">
        <v>8.41</v>
      </c>
      <c r="AX1501">
        <v>9.69</v>
      </c>
      <c r="AY1501">
        <v>11.225</v>
      </c>
      <c r="AZ1501">
        <v>10.261428571428601</v>
      </c>
      <c r="BA1501">
        <v>8.6074999999999999</v>
      </c>
      <c r="BB1501">
        <v>9.625</v>
      </c>
      <c r="BC1501">
        <v>11.675000000000001</v>
      </c>
      <c r="BD1501">
        <v>10.7013768115942</v>
      </c>
      <c r="BE1501">
        <v>8.84</v>
      </c>
      <c r="BF1501">
        <v>9.81</v>
      </c>
      <c r="BG1501">
        <v>12.27</v>
      </c>
      <c r="BH1501">
        <v>11.538478260869599</v>
      </c>
      <c r="BI1501">
        <v>8.6549999999999994</v>
      </c>
      <c r="BJ1501">
        <v>10.050000000000001</v>
      </c>
      <c r="BK1501">
        <v>15.3825</v>
      </c>
      <c r="BL1501">
        <v>15.2716666666667</v>
      </c>
      <c r="BM1501">
        <v>8.01</v>
      </c>
      <c r="BN1501">
        <v>10.34</v>
      </c>
      <c r="BO1501">
        <v>10.62</v>
      </c>
      <c r="BP1501">
        <v>23.3</v>
      </c>
      <c r="BQ1501">
        <v>10.89</v>
      </c>
      <c r="BR1501">
        <v>13.28</v>
      </c>
      <c r="BS1501">
        <v>13.984999999999999</v>
      </c>
      <c r="BT1501">
        <v>12.1566666666667</v>
      </c>
      <c r="BU1501">
        <v>7.85</v>
      </c>
      <c r="BV1501">
        <v>9.3800000000000008</v>
      </c>
      <c r="BW1501">
        <v>10.73</v>
      </c>
      <c r="BX1501">
        <v>9.6221052631579003</v>
      </c>
      <c r="BZ1501" t="s">
        <v>284</v>
      </c>
      <c r="CC1501">
        <v>8.7475000000000005</v>
      </c>
      <c r="CD1501">
        <v>9.6150000000000002</v>
      </c>
      <c r="CE1501">
        <v>11.3375</v>
      </c>
      <c r="CF1501">
        <v>11.3268852459016</v>
      </c>
      <c r="CG1501">
        <v>8.5649999999999995</v>
      </c>
      <c r="CH1501">
        <v>9.73</v>
      </c>
      <c r="CI1501">
        <v>10.695</v>
      </c>
      <c r="CJ1501">
        <v>10.182857142857101</v>
      </c>
      <c r="CK1501">
        <v>8.5474999999999994</v>
      </c>
      <c r="CL1501">
        <v>9.6850000000000005</v>
      </c>
      <c r="CM1501">
        <v>12.3225</v>
      </c>
      <c r="CN1501">
        <v>10.317</v>
      </c>
      <c r="CO1501">
        <v>8.0350000000000001</v>
      </c>
      <c r="CP1501">
        <v>8.9149999999999991</v>
      </c>
      <c r="CQ1501">
        <v>9.5175000000000001</v>
      </c>
      <c r="CR1501">
        <v>9.2383333333333404</v>
      </c>
      <c r="CS1501">
        <v>8.3574999999999999</v>
      </c>
      <c r="CT1501">
        <v>8.9</v>
      </c>
      <c r="CU1501">
        <v>15.077500000000001</v>
      </c>
      <c r="CV1501">
        <v>12.436249999999999</v>
      </c>
      <c r="CW1501">
        <v>8.1775000000000002</v>
      </c>
      <c r="CX1501">
        <v>8.5649999999999995</v>
      </c>
      <c r="CY1501">
        <v>9.44</v>
      </c>
      <c r="CZ1501">
        <v>9.0508333333333297</v>
      </c>
      <c r="DA1501">
        <v>9.25</v>
      </c>
      <c r="DB1501">
        <v>9.36</v>
      </c>
      <c r="DC1501">
        <v>9.43</v>
      </c>
      <c r="DD1501">
        <v>9.3333333333333304</v>
      </c>
      <c r="DE1501">
        <v>10.4975</v>
      </c>
      <c r="DF1501">
        <v>12.315</v>
      </c>
      <c r="DG1501">
        <v>15.977499999999999</v>
      </c>
      <c r="DH1501">
        <v>14.16</v>
      </c>
      <c r="DI1501">
        <v>8.7799999999999994</v>
      </c>
      <c r="DJ1501">
        <v>10.115</v>
      </c>
      <c r="DK1501">
        <v>14.3025</v>
      </c>
      <c r="DL1501">
        <v>12.555</v>
      </c>
      <c r="DM1501">
        <v>8.9149999999999991</v>
      </c>
      <c r="DN1501">
        <v>10.59</v>
      </c>
      <c r="DO1501">
        <v>12.57</v>
      </c>
      <c r="DP1501">
        <v>11.13</v>
      </c>
      <c r="DQ1501">
        <v>10.387499999999999</v>
      </c>
      <c r="DR1501">
        <v>11.21</v>
      </c>
      <c r="DS1501">
        <v>11.68</v>
      </c>
      <c r="DT1501">
        <v>11.1983333333333</v>
      </c>
    </row>
    <row r="1502" spans="1:124" x14ac:dyDescent="0.35">
      <c r="A1502" s="19" t="str">
        <f t="shared" si="46"/>
        <v>ALLL / Nonaccrual Loans--39172</v>
      </c>
      <c r="B1502" s="19" t="str">
        <f t="shared" si="47"/>
        <v>ALLL / Nonaccrual Loans</v>
      </c>
      <c r="C1502">
        <v>4</v>
      </c>
      <c r="D1502" s="27">
        <v>39172</v>
      </c>
      <c r="E1502">
        <v>92.144026186579396</v>
      </c>
      <c r="F1502">
        <v>273.01905717151499</v>
      </c>
      <c r="G1502">
        <v>552.43902439024396</v>
      </c>
      <c r="H1502">
        <v>1713.2225841649199</v>
      </c>
      <c r="I1502">
        <v>91.626070469446205</v>
      </c>
      <c r="J1502">
        <v>195.34883720930199</v>
      </c>
      <c r="K1502">
        <v>593.82749326145597</v>
      </c>
      <c r="L1502">
        <v>912.28142019981203</v>
      </c>
      <c r="M1502">
        <v>119.39184432438999</v>
      </c>
      <c r="N1502">
        <v>270.59979384100001</v>
      </c>
      <c r="O1502">
        <v>755.54220423307197</v>
      </c>
      <c r="P1502">
        <v>1055.6501744601101</v>
      </c>
      <c r="Q1502">
        <v>121.12506035731499</v>
      </c>
      <c r="R1502">
        <v>223.80952380952399</v>
      </c>
      <c r="S1502">
        <v>518.808777429467</v>
      </c>
      <c r="T1502">
        <v>668.21147258950202</v>
      </c>
      <c r="U1502">
        <v>85.360928823826399</v>
      </c>
      <c r="V1502">
        <v>164</v>
      </c>
      <c r="W1502">
        <v>494.658753709199</v>
      </c>
      <c r="X1502">
        <v>816.31287411282506</v>
      </c>
      <c r="Y1502">
        <v>111.576162264993</v>
      </c>
      <c r="Z1502">
        <v>270.44214342240002</v>
      </c>
      <c r="AA1502">
        <v>1230.7112705782999</v>
      </c>
      <c r="AB1502">
        <v>1444.1704274599099</v>
      </c>
      <c r="AC1502">
        <v>150.22087378640799</v>
      </c>
      <c r="AD1502">
        <v>323.65108868826297</v>
      </c>
      <c r="AE1502">
        <v>904.01724757455997</v>
      </c>
      <c r="AF1502">
        <v>1448.28612413527</v>
      </c>
      <c r="AG1502">
        <v>118.630838597813</v>
      </c>
      <c r="AH1502">
        <v>415.90402563031103</v>
      </c>
      <c r="AI1502">
        <v>1080.78947368421</v>
      </c>
      <c r="AJ1502">
        <v>2170.7869503073498</v>
      </c>
      <c r="AK1502">
        <v>65.013866548338797</v>
      </c>
      <c r="AL1502">
        <v>105.194457818435</v>
      </c>
      <c r="AM1502">
        <v>228.89393145982399</v>
      </c>
      <c r="AN1502">
        <v>318.75260352881401</v>
      </c>
      <c r="AO1502">
        <v>101.943839743167</v>
      </c>
      <c r="AP1502">
        <v>251.388888888889</v>
      </c>
      <c r="AQ1502">
        <v>782.65306122448999</v>
      </c>
      <c r="AR1502">
        <v>1215.6243597776399</v>
      </c>
      <c r="AS1502">
        <v>92.144026186579396</v>
      </c>
      <c r="AT1502">
        <v>189.64705882352899</v>
      </c>
      <c r="AU1502">
        <v>617.82347900599802</v>
      </c>
      <c r="AV1502">
        <v>999.807927072795</v>
      </c>
      <c r="AW1502">
        <v>92.144026186579396</v>
      </c>
      <c r="AX1502">
        <v>179.624664879357</v>
      </c>
      <c r="AY1502">
        <v>518.808777429467</v>
      </c>
      <c r="AZ1502">
        <v>663.02884471717402</v>
      </c>
      <c r="BA1502">
        <v>77.252141703764806</v>
      </c>
      <c r="BB1502">
        <v>148.75816023738901</v>
      </c>
      <c r="BC1502">
        <v>513.394930111348</v>
      </c>
      <c r="BD1502">
        <v>837.99305408364501</v>
      </c>
      <c r="BE1502">
        <v>72.902610224600707</v>
      </c>
      <c r="BF1502">
        <v>177.79364963087801</v>
      </c>
      <c r="BG1502">
        <v>781.07410881801104</v>
      </c>
      <c r="BH1502">
        <v>2459.7540803667598</v>
      </c>
      <c r="BI1502">
        <v>559.44881889763803</v>
      </c>
      <c r="BJ1502">
        <v>617.82347900599802</v>
      </c>
      <c r="BK1502">
        <v>1168.9320388349499</v>
      </c>
      <c r="BL1502">
        <v>1531.8322679656401</v>
      </c>
      <c r="BM1502">
        <v>368.82034851127401</v>
      </c>
      <c r="BN1502">
        <v>451.14613180515801</v>
      </c>
      <c r="BO1502">
        <v>1396.4063992359099</v>
      </c>
      <c r="BP1502">
        <v>1026.4357878964099</v>
      </c>
      <c r="BQ1502">
        <v>66.422897490858702</v>
      </c>
      <c r="BR1502">
        <v>110.515697894339</v>
      </c>
      <c r="BS1502">
        <v>154.60849829781901</v>
      </c>
      <c r="BT1502">
        <v>110.515697894339</v>
      </c>
      <c r="BU1502">
        <v>69.693172324751302</v>
      </c>
      <c r="BV1502">
        <v>112.001475742483</v>
      </c>
      <c r="BW1502">
        <v>335.013976240391</v>
      </c>
      <c r="BX1502">
        <v>671.97197234497401</v>
      </c>
      <c r="BZ1502" t="s">
        <v>284</v>
      </c>
      <c r="CC1502">
        <v>77.044334975369495</v>
      </c>
      <c r="CD1502">
        <v>127.537969624301</v>
      </c>
      <c r="CE1502">
        <v>322.5</v>
      </c>
      <c r="CF1502">
        <v>397.00572740831097</v>
      </c>
      <c r="CG1502">
        <v>91.981760502085606</v>
      </c>
      <c r="CH1502">
        <v>104.97728747566499</v>
      </c>
      <c r="CI1502">
        <v>1003.54395604396</v>
      </c>
      <c r="CJ1502">
        <v>1598.1069567397799</v>
      </c>
      <c r="CK1502">
        <v>67.889420520999494</v>
      </c>
      <c r="CL1502">
        <v>115.02100840336099</v>
      </c>
      <c r="CM1502">
        <v>568.88888888888903</v>
      </c>
      <c r="CN1502">
        <v>1763.88004970574</v>
      </c>
      <c r="CO1502">
        <v>896.02578447917404</v>
      </c>
      <c r="CP1502">
        <v>1532.6718787300099</v>
      </c>
      <c r="CQ1502">
        <v>3608.9247020584999</v>
      </c>
      <c r="CR1502">
        <v>2972.2786078076701</v>
      </c>
      <c r="CS1502">
        <v>257.52895752895802</v>
      </c>
      <c r="CT1502">
        <v>284.14634146341501</v>
      </c>
      <c r="CU1502">
        <v>732.11678832116797</v>
      </c>
      <c r="CV1502">
        <v>521.06373989785197</v>
      </c>
      <c r="CW1502">
        <v>247.03082087274899</v>
      </c>
      <c r="CX1502">
        <v>439.48100092678402</v>
      </c>
      <c r="CY1502">
        <v>3603.2280019445798</v>
      </c>
      <c r="CZ1502">
        <v>3685.8544983869201</v>
      </c>
      <c r="DA1502">
        <v>791.505968778696</v>
      </c>
      <c r="DB1502">
        <v>1461.1111111111099</v>
      </c>
      <c r="DC1502">
        <v>8685.5555555555493</v>
      </c>
      <c r="DD1502">
        <v>5831.0039791857998</v>
      </c>
      <c r="DE1502">
        <v>145.36875236314199</v>
      </c>
      <c r="DF1502">
        <v>203.053435114504</v>
      </c>
      <c r="DG1502">
        <v>7852.4882560187898</v>
      </c>
      <c r="DH1502">
        <v>5264.2201938831204</v>
      </c>
      <c r="DI1502">
        <v>162.79629797384999</v>
      </c>
      <c r="DJ1502">
        <v>433.33333333333297</v>
      </c>
      <c r="DK1502">
        <v>1431.54421959153</v>
      </c>
      <c r="DL1502">
        <v>1298.0004556297299</v>
      </c>
      <c r="DM1502">
        <v>66.318383083638395</v>
      </c>
      <c r="DN1502">
        <v>95.211529521152997</v>
      </c>
      <c r="DO1502">
        <v>386.334804191947</v>
      </c>
      <c r="DP1502">
        <v>1455.9702383257099</v>
      </c>
      <c r="DQ1502">
        <v>53.677052903730598</v>
      </c>
      <c r="DR1502">
        <v>102.721383177494</v>
      </c>
      <c r="DS1502">
        <v>141.60999788436499</v>
      </c>
      <c r="DT1502">
        <v>354.29581624504499</v>
      </c>
    </row>
    <row r="1503" spans="1:124" x14ac:dyDescent="0.35">
      <c r="A1503" s="19" t="str">
        <f t="shared" si="46"/>
        <v>[NCL + OREO] / [Total Loans + OREO]--39172</v>
      </c>
      <c r="B1503" s="19" t="str">
        <f t="shared" si="47"/>
        <v>[NCL + OREO] / [Total Loans + OREO]</v>
      </c>
      <c r="C1503">
        <v>5</v>
      </c>
      <c r="D1503" s="27">
        <v>39172</v>
      </c>
      <c r="E1503">
        <v>0.314057207816409</v>
      </c>
      <c r="F1503">
        <v>1.0444100440280699</v>
      </c>
      <c r="G1503">
        <v>1.86033169964623</v>
      </c>
      <c r="H1503">
        <v>1.3514985654571099</v>
      </c>
      <c r="I1503">
        <v>0.337119703145496</v>
      </c>
      <c r="J1503">
        <v>1.08006986812591</v>
      </c>
      <c r="K1503">
        <v>2.1162287013079202</v>
      </c>
      <c r="L1503">
        <v>1.48928011932221</v>
      </c>
      <c r="M1503">
        <v>0.16123117184788299</v>
      </c>
      <c r="N1503">
        <v>0.64104991843066805</v>
      </c>
      <c r="O1503">
        <v>1.4666443135372</v>
      </c>
      <c r="P1503">
        <v>1.0425578491454499</v>
      </c>
      <c r="Q1503">
        <v>1.0397267547892299</v>
      </c>
      <c r="R1503">
        <v>1.81674586723628</v>
      </c>
      <c r="S1503">
        <v>2.44439502940007</v>
      </c>
      <c r="T1503">
        <v>2.3013573494393</v>
      </c>
      <c r="U1503">
        <v>0.37204776340951001</v>
      </c>
      <c r="V1503">
        <v>1.1315025963169401</v>
      </c>
      <c r="W1503">
        <v>2.2668544276378202</v>
      </c>
      <c r="X1503">
        <v>1.6102395363922699</v>
      </c>
      <c r="Y1503">
        <v>0.20148175822856201</v>
      </c>
      <c r="Z1503">
        <v>0.97498591335287499</v>
      </c>
      <c r="AA1503">
        <v>2.0695408794875898</v>
      </c>
      <c r="AB1503">
        <v>1.4030710960338999</v>
      </c>
      <c r="AC1503">
        <v>0.21004647836968199</v>
      </c>
      <c r="AD1503">
        <v>0.74473679746212695</v>
      </c>
      <c r="AE1503">
        <v>1.44240892819541</v>
      </c>
      <c r="AF1503">
        <v>1.0507855157413299</v>
      </c>
      <c r="AG1503">
        <v>0.194400867776479</v>
      </c>
      <c r="AH1503">
        <v>0.80707497320497901</v>
      </c>
      <c r="AI1503">
        <v>1.8162385721124801</v>
      </c>
      <c r="AJ1503">
        <v>1.3165159184708599</v>
      </c>
      <c r="AK1503">
        <v>0.76946750301350197</v>
      </c>
      <c r="AL1503">
        <v>1.46062052505967</v>
      </c>
      <c r="AM1503">
        <v>2.1555234050610999</v>
      </c>
      <c r="AN1503">
        <v>1.70031519136702</v>
      </c>
      <c r="AO1503">
        <v>0.26198920093293698</v>
      </c>
      <c r="AP1503">
        <v>0.96901869796642603</v>
      </c>
      <c r="AQ1503">
        <v>1.97134547021437</v>
      </c>
      <c r="AR1503">
        <v>1.3555988610875001</v>
      </c>
      <c r="AS1503">
        <v>0.39216340756731</v>
      </c>
      <c r="AT1503">
        <v>1.1003279233971801</v>
      </c>
      <c r="AU1503">
        <v>1.99279468610379</v>
      </c>
      <c r="AV1503">
        <v>1.4589836769006099</v>
      </c>
      <c r="AW1503">
        <v>0.43583084533058802</v>
      </c>
      <c r="AX1503">
        <v>1.1475275996262599</v>
      </c>
      <c r="AY1503">
        <v>2.26168338389652</v>
      </c>
      <c r="AZ1503">
        <v>1.74727882450711</v>
      </c>
      <c r="BA1503">
        <v>0.29223924014563901</v>
      </c>
      <c r="BB1503">
        <v>1.14374869862948</v>
      </c>
      <c r="BC1503">
        <v>2.09738417897931</v>
      </c>
      <c r="BD1503">
        <v>1.4864471476897101</v>
      </c>
      <c r="BE1503">
        <v>0.234691234598427</v>
      </c>
      <c r="BF1503">
        <v>1.0334981682267601</v>
      </c>
      <c r="BG1503">
        <v>2.4851582671592398</v>
      </c>
      <c r="BH1503">
        <v>1.5699503763757501</v>
      </c>
      <c r="BI1503">
        <v>0.12018912448911501</v>
      </c>
      <c r="BJ1503">
        <v>0.221108691577283</v>
      </c>
      <c r="BK1503">
        <v>0.62008321821856305</v>
      </c>
      <c r="BL1503">
        <v>0.39505561600570099</v>
      </c>
      <c r="BM1503">
        <v>0</v>
      </c>
      <c r="BN1503">
        <v>3.3504578959124398E-2</v>
      </c>
      <c r="BO1503">
        <v>0.97498591335287499</v>
      </c>
      <c r="BP1503">
        <v>0.42046414617502798</v>
      </c>
      <c r="BQ1503">
        <v>1.0620347394540901</v>
      </c>
      <c r="BR1503">
        <v>2.12406947890819</v>
      </c>
      <c r="BS1503">
        <v>3.0108112399601001</v>
      </c>
      <c r="BT1503">
        <v>2.0072074933067299</v>
      </c>
      <c r="BU1503">
        <v>0.43097510097798297</v>
      </c>
      <c r="BV1503">
        <v>1.25888006686168</v>
      </c>
      <c r="BW1503">
        <v>2.13137205936449</v>
      </c>
      <c r="BX1503">
        <v>1.6529256160141499</v>
      </c>
      <c r="BZ1503" t="s">
        <v>284</v>
      </c>
      <c r="CC1503">
        <v>0.57819227015021701</v>
      </c>
      <c r="CD1503">
        <v>1.1951912838864001</v>
      </c>
      <c r="CE1503">
        <v>2.67697323149536</v>
      </c>
      <c r="CF1503">
        <v>1.82166478337686</v>
      </c>
      <c r="CG1503">
        <v>1.5166923563758099</v>
      </c>
      <c r="CH1503">
        <v>1.90908458435051</v>
      </c>
      <c r="CI1503">
        <v>3.36045139031775</v>
      </c>
      <c r="CJ1503">
        <v>2.4492679610300501</v>
      </c>
      <c r="CK1503">
        <v>0.31701827716680298</v>
      </c>
      <c r="CL1503">
        <v>1.26406383854893</v>
      </c>
      <c r="CM1503">
        <v>1.9908562110333099</v>
      </c>
      <c r="CN1503">
        <v>1.64426511144863</v>
      </c>
      <c r="CO1503">
        <v>1.4451185179016999E-2</v>
      </c>
      <c r="CP1503">
        <v>6.69990237820553E-2</v>
      </c>
      <c r="CQ1503">
        <v>0.10330410827274999</v>
      </c>
      <c r="CR1503">
        <v>0.229428645567086</v>
      </c>
      <c r="CS1503">
        <v>0.11592940926223599</v>
      </c>
      <c r="CT1503">
        <v>0.34520850372554501</v>
      </c>
      <c r="CU1503">
        <v>1.36589734342327</v>
      </c>
      <c r="CV1503">
        <v>0.69015876583781999</v>
      </c>
      <c r="CW1503">
        <v>0.29269299532243198</v>
      </c>
      <c r="CX1503">
        <v>0.574817789206158</v>
      </c>
      <c r="CY1503">
        <v>1.44259006256293</v>
      </c>
      <c r="CZ1503">
        <v>0.82365168979355596</v>
      </c>
      <c r="DA1503">
        <v>0.14828950993251899</v>
      </c>
      <c r="DB1503">
        <v>0.18693270936720599</v>
      </c>
      <c r="DC1503">
        <v>1.4496697656815301</v>
      </c>
      <c r="DD1503">
        <v>1.0029952806203</v>
      </c>
      <c r="DE1503">
        <v>1.2607839731341599</v>
      </c>
      <c r="DF1503">
        <v>2.9054313708656401</v>
      </c>
      <c r="DG1503">
        <v>4.3032450980819501</v>
      </c>
      <c r="DH1503">
        <v>2.6585977003504699</v>
      </c>
      <c r="DI1503">
        <v>0.57055902767705402</v>
      </c>
      <c r="DJ1503">
        <v>0.98780539557188096</v>
      </c>
      <c r="DK1503">
        <v>1.7223991657245801</v>
      </c>
      <c r="DL1503">
        <v>1.68780576269316</v>
      </c>
      <c r="DM1503">
        <v>0.457537263618435</v>
      </c>
      <c r="DN1503">
        <v>1.18327209855198</v>
      </c>
      <c r="DO1503">
        <v>2.2724885049799899</v>
      </c>
      <c r="DP1503">
        <v>2.2911010453280101</v>
      </c>
      <c r="DQ1503">
        <v>1.32642809547542</v>
      </c>
      <c r="DR1503">
        <v>1.59779371062252</v>
      </c>
      <c r="DS1503">
        <v>2.3852114600249101</v>
      </c>
      <c r="DT1503">
        <v>1.6348137023343801</v>
      </c>
    </row>
    <row r="1504" spans="1:124" x14ac:dyDescent="0.35">
      <c r="A1504" s="19" t="str">
        <f t="shared" si="46"/>
        <v>[Noncurrent + Delinquent Loans] / [Capital + ALLL]--39172</v>
      </c>
      <c r="B1504" s="19" t="str">
        <f t="shared" si="47"/>
        <v>[Noncurrent + Delinquent Loans] / [Capital + ALLL]</v>
      </c>
      <c r="C1504">
        <v>6</v>
      </c>
      <c r="D1504" s="27">
        <v>39172</v>
      </c>
      <c r="E1504">
        <v>6.4879032425579002</v>
      </c>
      <c r="F1504">
        <v>14.525184152896699</v>
      </c>
      <c r="G1504">
        <v>21.196936369801101</v>
      </c>
      <c r="H1504">
        <v>15.721833539328699</v>
      </c>
      <c r="I1504">
        <v>7.4252416870679099</v>
      </c>
      <c r="J1504">
        <v>14.6332011578194</v>
      </c>
      <c r="K1504">
        <v>23.930557112035199</v>
      </c>
      <c r="L1504">
        <v>17.554817357202001</v>
      </c>
      <c r="M1504">
        <v>3.68777295457244</v>
      </c>
      <c r="N1504">
        <v>9.2666651431705507</v>
      </c>
      <c r="O1504">
        <v>17.664536383002599</v>
      </c>
      <c r="P1504">
        <v>12.333899589596699</v>
      </c>
      <c r="Q1504">
        <v>10.407963678991701</v>
      </c>
      <c r="R1504">
        <v>17.266199008059601</v>
      </c>
      <c r="S1504">
        <v>22.729789050907701</v>
      </c>
      <c r="T1504">
        <v>19.418706948737999</v>
      </c>
      <c r="U1504">
        <v>7.4987403718761696</v>
      </c>
      <c r="V1504">
        <v>14.781550192453301</v>
      </c>
      <c r="W1504">
        <v>24.779155448409099</v>
      </c>
      <c r="X1504">
        <v>18.117844293808002</v>
      </c>
      <c r="Y1504">
        <v>6.62437876013602</v>
      </c>
      <c r="Z1504">
        <v>14.0142517814727</v>
      </c>
      <c r="AA1504">
        <v>21.291208791208799</v>
      </c>
      <c r="AB1504">
        <v>17.244572046245601</v>
      </c>
      <c r="AC1504">
        <v>9.3464511595221396</v>
      </c>
      <c r="AD1504">
        <v>15.366125847712301</v>
      </c>
      <c r="AE1504">
        <v>22.511848341232199</v>
      </c>
      <c r="AF1504">
        <v>17.6196515250647</v>
      </c>
      <c r="AG1504">
        <v>4.0485168556374003</v>
      </c>
      <c r="AH1504">
        <v>9.4510448606201898</v>
      </c>
      <c r="AI1504">
        <v>20.5807811866643</v>
      </c>
      <c r="AJ1504">
        <v>13.8803279361801</v>
      </c>
      <c r="AK1504">
        <v>10.018242907036401</v>
      </c>
      <c r="AL1504">
        <v>17.3692551505547</v>
      </c>
      <c r="AM1504">
        <v>31.215201563999301</v>
      </c>
      <c r="AN1504">
        <v>20.2787606936324</v>
      </c>
      <c r="AO1504">
        <v>6.7961165048543704</v>
      </c>
      <c r="AP1504">
        <v>14.863897417948699</v>
      </c>
      <c r="AQ1504">
        <v>23.606082548877598</v>
      </c>
      <c r="AR1504">
        <v>17.377468203511899</v>
      </c>
      <c r="AS1504">
        <v>7.9726522846271202</v>
      </c>
      <c r="AT1504">
        <v>14.820976823998601</v>
      </c>
      <c r="AU1504">
        <v>23.802067980747701</v>
      </c>
      <c r="AV1504">
        <v>17.874913723704498</v>
      </c>
      <c r="AW1504">
        <v>9.8664329644026996</v>
      </c>
      <c r="AX1504">
        <v>17.475296991229001</v>
      </c>
      <c r="AY1504">
        <v>28.157157794543899</v>
      </c>
      <c r="AZ1504">
        <v>21.383695152359302</v>
      </c>
      <c r="BA1504">
        <v>6.40948993292995</v>
      </c>
      <c r="BB1504">
        <v>12.9581807204041</v>
      </c>
      <c r="BC1504">
        <v>23.021139987456301</v>
      </c>
      <c r="BD1504">
        <v>16.100595375117901</v>
      </c>
      <c r="BE1504">
        <v>5.3353988780236197</v>
      </c>
      <c r="BF1504">
        <v>9.6571063068076199</v>
      </c>
      <c r="BG1504">
        <v>19.711316915047899</v>
      </c>
      <c r="BH1504">
        <v>13.644911440582</v>
      </c>
      <c r="BI1504">
        <v>4.9328382319049897</v>
      </c>
      <c r="BJ1504">
        <v>5.1230828568381899</v>
      </c>
      <c r="BK1504">
        <v>11.672617973049499</v>
      </c>
      <c r="BL1504">
        <v>8.3470671318895402</v>
      </c>
      <c r="BM1504">
        <v>0.167044505428946</v>
      </c>
      <c r="BN1504">
        <v>11.5811643568476</v>
      </c>
      <c r="BO1504">
        <v>17.582114269942</v>
      </c>
      <c r="BP1504">
        <v>9.3988609440501492</v>
      </c>
      <c r="BQ1504">
        <v>5.4484524675982504</v>
      </c>
      <c r="BR1504">
        <v>8.2163131162234802</v>
      </c>
      <c r="BS1504">
        <v>23.727217971784999</v>
      </c>
      <c r="BT1504">
        <v>16.7116759208477</v>
      </c>
      <c r="BU1504">
        <v>9.8110095823346892</v>
      </c>
      <c r="BV1504">
        <v>13.494318181818199</v>
      </c>
      <c r="BW1504">
        <v>26.1290527664396</v>
      </c>
      <c r="BX1504">
        <v>17.8827094341239</v>
      </c>
      <c r="BZ1504" t="s">
        <v>284</v>
      </c>
      <c r="CC1504">
        <v>7.4218604205308596</v>
      </c>
      <c r="CD1504">
        <v>13.670281201023901</v>
      </c>
      <c r="CE1504">
        <v>23.032958328403598</v>
      </c>
      <c r="CF1504">
        <v>17.9516256001559</v>
      </c>
      <c r="CG1504">
        <v>9.3770247254975807</v>
      </c>
      <c r="CH1504">
        <v>19.7858455177177</v>
      </c>
      <c r="CI1504">
        <v>28.898287775941199</v>
      </c>
      <c r="CJ1504">
        <v>19.531468030599001</v>
      </c>
      <c r="CK1504">
        <v>8.1365788063902809</v>
      </c>
      <c r="CL1504">
        <v>15.913343131280101</v>
      </c>
      <c r="CM1504">
        <v>28.197294282410098</v>
      </c>
      <c r="CN1504">
        <v>18.213635915653299</v>
      </c>
      <c r="CO1504">
        <v>6.3492456462606404</v>
      </c>
      <c r="CP1504">
        <v>9.6807398435174203</v>
      </c>
      <c r="CQ1504">
        <v>16.905360324939299</v>
      </c>
      <c r="CR1504">
        <v>11.352233193784301</v>
      </c>
      <c r="CS1504">
        <v>3.9992501696413698</v>
      </c>
      <c r="CT1504">
        <v>10.323370727834</v>
      </c>
      <c r="CU1504">
        <v>15.7617844496001</v>
      </c>
      <c r="CV1504">
        <v>12.8233485107178</v>
      </c>
      <c r="CW1504">
        <v>10.248708577084701</v>
      </c>
      <c r="CX1504">
        <v>11.9773240731418</v>
      </c>
      <c r="CY1504">
        <v>19.0817211375537</v>
      </c>
      <c r="CZ1504">
        <v>15.407271217721901</v>
      </c>
      <c r="DA1504">
        <v>8.7285850590387106</v>
      </c>
      <c r="DB1504">
        <v>14.5136919669654</v>
      </c>
      <c r="DC1504">
        <v>28.4553898087417</v>
      </c>
      <c r="DD1504">
        <v>19.951419256198498</v>
      </c>
      <c r="DE1504">
        <v>7.7596609249954502</v>
      </c>
      <c r="DF1504">
        <v>10.3681305722506</v>
      </c>
      <c r="DG1504">
        <v>13.6215242096014</v>
      </c>
      <c r="DH1504">
        <v>11.0130545623462</v>
      </c>
      <c r="DI1504">
        <v>8.1363250166557108</v>
      </c>
      <c r="DJ1504">
        <v>10.2869010048336</v>
      </c>
      <c r="DK1504">
        <v>22.002867787379401</v>
      </c>
      <c r="DL1504">
        <v>15.9448177230088</v>
      </c>
      <c r="DM1504">
        <v>9.3115794382102202</v>
      </c>
      <c r="DN1504">
        <v>12.8474515218827</v>
      </c>
      <c r="DO1504">
        <v>28.413783184303099</v>
      </c>
      <c r="DP1504">
        <v>18.583272417435602</v>
      </c>
      <c r="DQ1504">
        <v>16.944104833413999</v>
      </c>
      <c r="DR1504">
        <v>18.6564917803925</v>
      </c>
      <c r="DS1504">
        <v>23.958625483213702</v>
      </c>
      <c r="DT1504">
        <v>20.025245709153801</v>
      </c>
    </row>
    <row r="1505" spans="1:124" x14ac:dyDescent="0.35">
      <c r="A1505" s="19" t="str">
        <f t="shared" si="46"/>
        <v xml:space="preserve">  Ag [NCL+DQ] / [Capital + ALLL]--39172</v>
      </c>
      <c r="B1505" s="19" t="str">
        <f t="shared" si="47"/>
        <v xml:space="preserve">  Ag [NCL+DQ] / [Capital + ALLL]</v>
      </c>
      <c r="C1505">
        <v>7</v>
      </c>
      <c r="D1505" s="27">
        <v>39172</v>
      </c>
      <c r="E1505">
        <v>0</v>
      </c>
      <c r="F1505">
        <v>0.18992122585518501</v>
      </c>
      <c r="G1505">
        <v>2.2262149033246201</v>
      </c>
      <c r="H1505">
        <v>2.6898085919223198</v>
      </c>
      <c r="I1505">
        <v>0</v>
      </c>
      <c r="J1505">
        <v>0</v>
      </c>
      <c r="K1505">
        <v>2.7175598577738498</v>
      </c>
      <c r="L1505">
        <v>2.3376627457365999</v>
      </c>
      <c r="M1505">
        <v>0</v>
      </c>
      <c r="N1505">
        <v>0</v>
      </c>
      <c r="O1505">
        <v>0.526306647444026</v>
      </c>
      <c r="P1505">
        <v>1.00357775123406</v>
      </c>
      <c r="Q1505">
        <v>0</v>
      </c>
      <c r="R1505">
        <v>0</v>
      </c>
      <c r="S1505">
        <v>0</v>
      </c>
      <c r="T1505">
        <v>2.22059613489381E-2</v>
      </c>
      <c r="U1505">
        <v>0</v>
      </c>
      <c r="V1505">
        <v>0</v>
      </c>
      <c r="W1505">
        <v>1.1711811883012799</v>
      </c>
      <c r="X1505">
        <v>1.5333522782904601</v>
      </c>
      <c r="Y1505">
        <v>0</v>
      </c>
      <c r="Z1505">
        <v>0.17523364485981299</v>
      </c>
      <c r="AA1505">
        <v>3.3408287825249001</v>
      </c>
      <c r="AB1505">
        <v>4.0191340702778797</v>
      </c>
      <c r="AC1505">
        <v>0.58187863674147999</v>
      </c>
      <c r="AD1505">
        <v>3.6480212248507602</v>
      </c>
      <c r="AE1505">
        <v>6.7754362111941999</v>
      </c>
      <c r="AF1505">
        <v>6.1427083766410799</v>
      </c>
      <c r="AG1505">
        <v>0</v>
      </c>
      <c r="AH1505">
        <v>0.66369392053569898</v>
      </c>
      <c r="AI1505">
        <v>3.9882481641855998</v>
      </c>
      <c r="AJ1505">
        <v>3.8916971121497101</v>
      </c>
      <c r="AK1505">
        <v>0</v>
      </c>
      <c r="AL1505">
        <v>0</v>
      </c>
      <c r="AM1505">
        <v>1.16710859814474</v>
      </c>
      <c r="AN1505">
        <v>1.3281869647847899</v>
      </c>
      <c r="AO1505">
        <v>0</v>
      </c>
      <c r="AP1505">
        <v>2.3159303882195399</v>
      </c>
      <c r="AQ1505">
        <v>7.1967605374562904</v>
      </c>
      <c r="AR1505">
        <v>4.8929838699632597</v>
      </c>
      <c r="AS1505">
        <v>0</v>
      </c>
      <c r="AT1505">
        <v>0</v>
      </c>
      <c r="AU1505">
        <v>1.9654616468113599</v>
      </c>
      <c r="AV1505">
        <v>1.7769377843606999</v>
      </c>
      <c r="AW1505">
        <v>0</v>
      </c>
      <c r="AX1505">
        <v>0</v>
      </c>
      <c r="AY1505">
        <v>0.97506671250593502</v>
      </c>
      <c r="AZ1505">
        <v>1.2996368549545001</v>
      </c>
      <c r="BA1505">
        <v>0</v>
      </c>
      <c r="BB1505">
        <v>0</v>
      </c>
      <c r="BC1505">
        <v>0.46360941908612502</v>
      </c>
      <c r="BD1505">
        <v>0.85683473102075602</v>
      </c>
      <c r="BE1505">
        <v>0</v>
      </c>
      <c r="BF1505">
        <v>0.101029061697073</v>
      </c>
      <c r="BG1505">
        <v>0.94611885381166605</v>
      </c>
      <c r="BH1505">
        <v>1.10596625401736</v>
      </c>
      <c r="BI1505">
        <v>0.103895901754168</v>
      </c>
      <c r="BJ1505">
        <v>0.55911277034363605</v>
      </c>
      <c r="BK1505">
        <v>1.6667931719712199</v>
      </c>
      <c r="BL1505">
        <v>0.98929844907670705</v>
      </c>
      <c r="BM1505">
        <v>0</v>
      </c>
      <c r="BN1505">
        <v>0</v>
      </c>
      <c r="BO1505">
        <v>0</v>
      </c>
      <c r="BP1505">
        <v>0</v>
      </c>
      <c r="BQ1505">
        <v>0</v>
      </c>
      <c r="BR1505">
        <v>0</v>
      </c>
      <c r="BS1505">
        <v>13.9411935110081</v>
      </c>
      <c r="BT1505">
        <v>9.2941290073387393</v>
      </c>
      <c r="BU1505">
        <v>0</v>
      </c>
      <c r="BV1505">
        <v>0</v>
      </c>
      <c r="BW1505">
        <v>0</v>
      </c>
      <c r="BX1505">
        <v>0.83935807874475499</v>
      </c>
      <c r="BZ1505" t="s">
        <v>284</v>
      </c>
      <c r="CC1505">
        <v>0</v>
      </c>
      <c r="CD1505">
        <v>0</v>
      </c>
      <c r="CE1505">
        <v>0</v>
      </c>
      <c r="CF1505">
        <v>0.31933484062270401</v>
      </c>
      <c r="CG1505">
        <v>0</v>
      </c>
      <c r="CH1505">
        <v>2.91314663513145E-2</v>
      </c>
      <c r="CI1505">
        <v>3.3201871355838701</v>
      </c>
      <c r="CJ1505">
        <v>1.8910943958812101</v>
      </c>
      <c r="CK1505">
        <v>0</v>
      </c>
      <c r="CL1505">
        <v>0</v>
      </c>
      <c r="CM1505">
        <v>1.8879108367953901</v>
      </c>
      <c r="CN1505">
        <v>2.4157390912111598</v>
      </c>
      <c r="CO1505">
        <v>0</v>
      </c>
      <c r="CP1505">
        <v>0.447043289635009</v>
      </c>
      <c r="CQ1505">
        <v>2.6914070203115799</v>
      </c>
      <c r="CR1505">
        <v>1.5242050557536599</v>
      </c>
      <c r="CS1505">
        <v>1.22585850052219</v>
      </c>
      <c r="CT1505">
        <v>3.1047635388664698</v>
      </c>
      <c r="CU1505">
        <v>4.9395011294545998</v>
      </c>
      <c r="CV1505">
        <v>4.9876442635732303</v>
      </c>
      <c r="CW1505">
        <v>0</v>
      </c>
      <c r="CX1505">
        <v>0</v>
      </c>
      <c r="CY1505">
        <v>1.7466367305471999</v>
      </c>
      <c r="CZ1505">
        <v>3.2203425990887999</v>
      </c>
      <c r="DA1505">
        <v>0.28399767753010402</v>
      </c>
      <c r="DB1505">
        <v>0.56799535506020704</v>
      </c>
      <c r="DC1505">
        <v>2.2720754205806299</v>
      </c>
      <c r="DD1505">
        <v>1.51471694705375</v>
      </c>
      <c r="DE1505">
        <v>0</v>
      </c>
      <c r="DF1505">
        <v>3.2909170688898599E-2</v>
      </c>
      <c r="DG1505">
        <v>4.0289306225450296</v>
      </c>
      <c r="DH1505">
        <v>3.9960214518561301</v>
      </c>
      <c r="DI1505">
        <v>0</v>
      </c>
      <c r="DJ1505">
        <v>0.14229113449110001</v>
      </c>
      <c r="DK1505">
        <v>0.96048099483531801</v>
      </c>
      <c r="DL1505">
        <v>1.01127995280926</v>
      </c>
      <c r="DM1505">
        <v>0</v>
      </c>
      <c r="DN1505">
        <v>0</v>
      </c>
      <c r="DO1505">
        <v>0.47166473034704498</v>
      </c>
      <c r="DP1505">
        <v>1.89988982791427</v>
      </c>
      <c r="DQ1505">
        <v>0.32026118209222298</v>
      </c>
      <c r="DR1505">
        <v>0.70174444104560396</v>
      </c>
      <c r="DS1505">
        <v>1.7531693957893499</v>
      </c>
      <c r="DT1505">
        <v>1.2082499741964099</v>
      </c>
    </row>
    <row r="1506" spans="1:124" x14ac:dyDescent="0.35">
      <c r="A1506" s="19" t="str">
        <f t="shared" si="46"/>
        <v xml:space="preserve">  CLD [NCL+DQ] / [Capital + ALLL]--39172</v>
      </c>
      <c r="B1506" s="19" t="str">
        <f t="shared" si="47"/>
        <v xml:space="preserve">  CLD [NCL+DQ] / [Capital + ALLL]</v>
      </c>
      <c r="C1506">
        <v>8</v>
      </c>
      <c r="D1506" s="27">
        <v>39172</v>
      </c>
      <c r="E1506">
        <v>0</v>
      </c>
      <c r="F1506">
        <v>0</v>
      </c>
      <c r="G1506">
        <v>2.1545072212794598</v>
      </c>
      <c r="H1506">
        <v>2.2452247013485001</v>
      </c>
      <c r="I1506">
        <v>0</v>
      </c>
      <c r="J1506">
        <v>0</v>
      </c>
      <c r="K1506">
        <v>1.5664890928453701</v>
      </c>
      <c r="L1506">
        <v>2.0269657682212401</v>
      </c>
      <c r="M1506">
        <v>0</v>
      </c>
      <c r="N1506">
        <v>0</v>
      </c>
      <c r="O1506">
        <v>1.0949876174297499</v>
      </c>
      <c r="P1506">
        <v>1.31923342842366</v>
      </c>
      <c r="Q1506">
        <v>0</v>
      </c>
      <c r="R1506">
        <v>0</v>
      </c>
      <c r="S1506">
        <v>0</v>
      </c>
      <c r="T1506">
        <v>0.127753303301997</v>
      </c>
      <c r="U1506">
        <v>0</v>
      </c>
      <c r="V1506">
        <v>0</v>
      </c>
      <c r="W1506">
        <v>2.55884885687099</v>
      </c>
      <c r="X1506">
        <v>2.4610792980637499</v>
      </c>
      <c r="Y1506">
        <v>0</v>
      </c>
      <c r="Z1506">
        <v>0</v>
      </c>
      <c r="AA1506">
        <v>1.4614952220348501</v>
      </c>
      <c r="AB1506">
        <v>1.89792480649088</v>
      </c>
      <c r="AC1506">
        <v>0</v>
      </c>
      <c r="AD1506">
        <v>0</v>
      </c>
      <c r="AE1506">
        <v>0.39017154649813002</v>
      </c>
      <c r="AF1506">
        <v>1.4004440290342599</v>
      </c>
      <c r="AG1506">
        <v>0</v>
      </c>
      <c r="AH1506">
        <v>0</v>
      </c>
      <c r="AI1506">
        <v>0.49035490218658501</v>
      </c>
      <c r="AJ1506">
        <v>1.8845360151011099</v>
      </c>
      <c r="AK1506">
        <v>0</v>
      </c>
      <c r="AL1506">
        <v>0.25976070528967299</v>
      </c>
      <c r="AM1506">
        <v>2.5955563000096999</v>
      </c>
      <c r="AN1506">
        <v>2.4322395066369</v>
      </c>
      <c r="AO1506">
        <v>0</v>
      </c>
      <c r="AP1506">
        <v>0</v>
      </c>
      <c r="AQ1506">
        <v>0</v>
      </c>
      <c r="AR1506">
        <v>1.3933943806656901</v>
      </c>
      <c r="AS1506">
        <v>0</v>
      </c>
      <c r="AT1506">
        <v>0</v>
      </c>
      <c r="AU1506">
        <v>3.2702907529193501</v>
      </c>
      <c r="AV1506">
        <v>2.91785165460516</v>
      </c>
      <c r="AW1506">
        <v>0</v>
      </c>
      <c r="AX1506">
        <v>0</v>
      </c>
      <c r="AY1506">
        <v>0.62961287664361698</v>
      </c>
      <c r="AZ1506">
        <v>1.40391842832711</v>
      </c>
      <c r="BA1506">
        <v>0</v>
      </c>
      <c r="BB1506">
        <v>0</v>
      </c>
      <c r="BC1506">
        <v>2.5972930396767699</v>
      </c>
      <c r="BD1506">
        <v>2.2542574970817002</v>
      </c>
      <c r="BE1506">
        <v>0</v>
      </c>
      <c r="BF1506">
        <v>0</v>
      </c>
      <c r="BG1506">
        <v>1.17640652893148</v>
      </c>
      <c r="BH1506">
        <v>1.3314096427664399</v>
      </c>
      <c r="BI1506">
        <v>6.8092846386834605E-2</v>
      </c>
      <c r="BJ1506">
        <v>0.73278576336255896</v>
      </c>
      <c r="BK1506">
        <v>1.4179263257047801</v>
      </c>
      <c r="BL1506">
        <v>1.06214278072659</v>
      </c>
      <c r="BM1506">
        <v>0</v>
      </c>
      <c r="BN1506">
        <v>0.65139387248136904</v>
      </c>
      <c r="BO1506">
        <v>1.9007254478795601</v>
      </c>
      <c r="BP1506">
        <v>3.39880130941166</v>
      </c>
      <c r="BQ1506">
        <v>0</v>
      </c>
      <c r="BR1506">
        <v>0</v>
      </c>
      <c r="BS1506">
        <v>2.3464658169177302</v>
      </c>
      <c r="BT1506">
        <v>1.56431054461182</v>
      </c>
      <c r="BU1506">
        <v>0</v>
      </c>
      <c r="BV1506">
        <v>0</v>
      </c>
      <c r="BW1506">
        <v>0.28689010881634802</v>
      </c>
      <c r="BX1506">
        <v>0.97917547912317004</v>
      </c>
      <c r="BZ1506" t="s">
        <v>284</v>
      </c>
      <c r="CC1506">
        <v>0</v>
      </c>
      <c r="CD1506">
        <v>1.2181422830892901</v>
      </c>
      <c r="CE1506">
        <v>6.1154512297236199</v>
      </c>
      <c r="CF1506">
        <v>4.8241548172510402</v>
      </c>
      <c r="CG1506">
        <v>0</v>
      </c>
      <c r="CH1506">
        <v>0.34470969658478601</v>
      </c>
      <c r="CI1506">
        <v>9.2074707364623301</v>
      </c>
      <c r="CJ1506">
        <v>4.98303529615412</v>
      </c>
      <c r="CK1506">
        <v>0</v>
      </c>
      <c r="CL1506">
        <v>0</v>
      </c>
      <c r="CM1506">
        <v>2.0418716720967698</v>
      </c>
      <c r="CN1506">
        <v>1.6272052261693699</v>
      </c>
      <c r="CO1506">
        <v>0</v>
      </c>
      <c r="CP1506">
        <v>0.16976327454494</v>
      </c>
      <c r="CQ1506">
        <v>0.37751029714606699</v>
      </c>
      <c r="CR1506">
        <v>0.48768901123455399</v>
      </c>
      <c r="CS1506">
        <v>0</v>
      </c>
      <c r="CT1506">
        <v>0</v>
      </c>
      <c r="CU1506">
        <v>0.68647883290643796</v>
      </c>
      <c r="CV1506">
        <v>1.44813040054279</v>
      </c>
      <c r="CW1506">
        <v>0</v>
      </c>
      <c r="CX1506">
        <v>0</v>
      </c>
      <c r="CY1506">
        <v>0.33482810568337301</v>
      </c>
      <c r="CZ1506">
        <v>0.97090839944796403</v>
      </c>
      <c r="DA1506">
        <v>0.19766936435328</v>
      </c>
      <c r="DB1506">
        <v>0.39533872870655901</v>
      </c>
      <c r="DC1506">
        <v>1.4018138616929601</v>
      </c>
      <c r="DD1506">
        <v>0.93454257446197397</v>
      </c>
      <c r="DE1506">
        <v>0</v>
      </c>
      <c r="DF1506">
        <v>0</v>
      </c>
      <c r="DG1506">
        <v>1.0858925731065701</v>
      </c>
      <c r="DH1506">
        <v>1.0858925731065701</v>
      </c>
      <c r="DI1506">
        <v>0</v>
      </c>
      <c r="DJ1506">
        <v>0</v>
      </c>
      <c r="DK1506">
        <v>1.1606720454594599</v>
      </c>
      <c r="DL1506">
        <v>2.2995654162875101</v>
      </c>
      <c r="DM1506">
        <v>0</v>
      </c>
      <c r="DN1506">
        <v>0</v>
      </c>
      <c r="DO1506">
        <v>3.87675251887012</v>
      </c>
      <c r="DP1506">
        <v>2.2524841717639501</v>
      </c>
      <c r="DQ1506">
        <v>0.143507431308386</v>
      </c>
      <c r="DR1506">
        <v>2.6280883304508</v>
      </c>
      <c r="DS1506">
        <v>6.8955609822196404</v>
      </c>
      <c r="DT1506">
        <v>3.5579185771843198</v>
      </c>
    </row>
    <row r="1507" spans="1:124" x14ac:dyDescent="0.35">
      <c r="A1507" s="19" t="str">
        <f t="shared" si="46"/>
        <v xml:space="preserve">  CRE [NCL+DQ] / [Capital + ALLL]--39172</v>
      </c>
      <c r="B1507" s="19" t="str">
        <f t="shared" si="47"/>
        <v xml:space="preserve">  CRE [NCL+DQ] / [Capital + ALLL]</v>
      </c>
      <c r="C1507">
        <v>9</v>
      </c>
      <c r="D1507" s="27">
        <v>39172</v>
      </c>
      <c r="E1507">
        <v>0.222271488201504</v>
      </c>
      <c r="F1507">
        <v>1.9020090639831599</v>
      </c>
      <c r="G1507">
        <v>6.52102992364523</v>
      </c>
      <c r="H1507">
        <v>4.9717491692079303</v>
      </c>
      <c r="I1507">
        <v>0</v>
      </c>
      <c r="J1507">
        <v>2.4107953286936001</v>
      </c>
      <c r="K1507">
        <v>8.4061351486369702</v>
      </c>
      <c r="L1507">
        <v>5.45156397441189</v>
      </c>
      <c r="M1507">
        <v>0</v>
      </c>
      <c r="N1507">
        <v>1.5057811239580501</v>
      </c>
      <c r="O1507">
        <v>5.4795609988865897</v>
      </c>
      <c r="P1507">
        <v>3.9086218540850899</v>
      </c>
      <c r="Q1507">
        <v>0</v>
      </c>
      <c r="R1507">
        <v>4.1463320006420199</v>
      </c>
      <c r="S1507">
        <v>10.352467009641799</v>
      </c>
      <c r="T1507">
        <v>7.4634839733015799</v>
      </c>
      <c r="U1507">
        <v>0</v>
      </c>
      <c r="V1507">
        <v>2.87856210991121</v>
      </c>
      <c r="W1507">
        <v>9.7241278359134409</v>
      </c>
      <c r="X1507">
        <v>6.2792507074772299</v>
      </c>
      <c r="Y1507">
        <v>0</v>
      </c>
      <c r="Z1507">
        <v>1.82408795602199</v>
      </c>
      <c r="AA1507">
        <v>7.0306362922231003</v>
      </c>
      <c r="AB1507">
        <v>4.7398643179211799</v>
      </c>
      <c r="AC1507">
        <v>0</v>
      </c>
      <c r="AD1507">
        <v>1.1290806057924301</v>
      </c>
      <c r="AE1507">
        <v>4.0237255530618796</v>
      </c>
      <c r="AF1507">
        <v>3.3032496943946299</v>
      </c>
      <c r="AG1507">
        <v>0</v>
      </c>
      <c r="AH1507">
        <v>0.137640504291306</v>
      </c>
      <c r="AI1507">
        <v>3.6545383206440598</v>
      </c>
      <c r="AJ1507">
        <v>3.55951774184829</v>
      </c>
      <c r="AK1507">
        <v>2.1037437182016201</v>
      </c>
      <c r="AL1507">
        <v>5.4464479015247598</v>
      </c>
      <c r="AM1507">
        <v>10.2083803703156</v>
      </c>
      <c r="AN1507">
        <v>7.3853584492430802</v>
      </c>
      <c r="AO1507">
        <v>0</v>
      </c>
      <c r="AP1507">
        <v>0.81958488557743503</v>
      </c>
      <c r="AQ1507">
        <v>4.4069179823597704</v>
      </c>
      <c r="AR1507">
        <v>3.5678043811423099</v>
      </c>
      <c r="AS1507">
        <v>0.23451074323027099</v>
      </c>
      <c r="AT1507">
        <v>3.2251639731248898</v>
      </c>
      <c r="AU1507">
        <v>10.253902499667699</v>
      </c>
      <c r="AV1507">
        <v>6.8764473748925301</v>
      </c>
      <c r="AW1507">
        <v>0</v>
      </c>
      <c r="AX1507">
        <v>2.7837051406401598</v>
      </c>
      <c r="AY1507">
        <v>8.7460933917801391</v>
      </c>
      <c r="AZ1507">
        <v>5.7304663392321604</v>
      </c>
      <c r="BA1507">
        <v>0</v>
      </c>
      <c r="BB1507">
        <v>2.1734105608602601</v>
      </c>
      <c r="BC1507">
        <v>7.0275024818346399</v>
      </c>
      <c r="BD1507">
        <v>4.5757263081842803</v>
      </c>
      <c r="BE1507">
        <v>0.137860609586553</v>
      </c>
      <c r="BF1507">
        <v>2.87239348999119</v>
      </c>
      <c r="BG1507">
        <v>6.9904014655966398</v>
      </c>
      <c r="BH1507">
        <v>4.7433295352036797</v>
      </c>
      <c r="BI1507">
        <v>0.91155874232114997</v>
      </c>
      <c r="BJ1507">
        <v>2.4665666154073902</v>
      </c>
      <c r="BK1507">
        <v>6.80331373447423</v>
      </c>
      <c r="BL1507">
        <v>3.8659774588368898</v>
      </c>
      <c r="BM1507">
        <v>0</v>
      </c>
      <c r="BN1507">
        <v>5.7654471861809498</v>
      </c>
      <c r="BO1507">
        <v>13.2155672094949</v>
      </c>
      <c r="BP1507">
        <v>6.6845803244746396</v>
      </c>
      <c r="BQ1507">
        <v>1.10546758291007</v>
      </c>
      <c r="BR1507">
        <v>2.2109351658201399</v>
      </c>
      <c r="BS1507">
        <v>4.2702995643700898</v>
      </c>
      <c r="BT1507">
        <v>2.8468663762467301</v>
      </c>
      <c r="BU1507">
        <v>0</v>
      </c>
      <c r="BV1507">
        <v>2.1802482460874302</v>
      </c>
      <c r="BW1507">
        <v>3.8975533395176201</v>
      </c>
      <c r="BX1507">
        <v>3.02788035433182</v>
      </c>
      <c r="BZ1507" t="s">
        <v>284</v>
      </c>
      <c r="CC1507">
        <v>0.60675313196508995</v>
      </c>
      <c r="CD1507">
        <v>5.13597458642354</v>
      </c>
      <c r="CE1507">
        <v>12.129360408616799</v>
      </c>
      <c r="CF1507">
        <v>8.7629176848686097</v>
      </c>
      <c r="CG1507">
        <v>1.08087309244986</v>
      </c>
      <c r="CH1507">
        <v>4.2058336521927897</v>
      </c>
      <c r="CI1507">
        <v>13.493279141791801</v>
      </c>
      <c r="CJ1507">
        <v>7.27667521586232</v>
      </c>
      <c r="CK1507">
        <v>0</v>
      </c>
      <c r="CL1507">
        <v>2.0150756385824899</v>
      </c>
      <c r="CM1507">
        <v>10.056812481600801</v>
      </c>
      <c r="CN1507">
        <v>6.6463286498486003</v>
      </c>
      <c r="CO1507">
        <v>1.2030652061207101</v>
      </c>
      <c r="CP1507">
        <v>2.1168169804236001</v>
      </c>
      <c r="CQ1507">
        <v>2.6361178536893402</v>
      </c>
      <c r="CR1507">
        <v>1.86703382536593</v>
      </c>
      <c r="CS1507">
        <v>0</v>
      </c>
      <c r="CT1507">
        <v>1.97368394760768</v>
      </c>
      <c r="CU1507">
        <v>4.1374376882709898</v>
      </c>
      <c r="CV1507">
        <v>3.0913001488577101</v>
      </c>
      <c r="CW1507">
        <v>0</v>
      </c>
      <c r="CX1507">
        <v>1.61513753569852</v>
      </c>
      <c r="CY1507">
        <v>3.8248528460223601</v>
      </c>
      <c r="CZ1507">
        <v>2.6102820917541498</v>
      </c>
      <c r="DA1507">
        <v>1.5133864128724599</v>
      </c>
      <c r="DB1507">
        <v>2.40828899467936</v>
      </c>
      <c r="DC1507">
        <v>5.3065599962737204</v>
      </c>
      <c r="DD1507">
        <v>3.7438679412043299</v>
      </c>
      <c r="DE1507">
        <v>0</v>
      </c>
      <c r="DF1507">
        <v>2.1717851462131401</v>
      </c>
      <c r="DG1507">
        <v>5.5078591855669901</v>
      </c>
      <c r="DH1507">
        <v>3.3360740393538499</v>
      </c>
      <c r="DI1507">
        <v>6.4875012077794794E-2</v>
      </c>
      <c r="DJ1507">
        <v>2.3611494041601602</v>
      </c>
      <c r="DK1507">
        <v>4.2732165071438502</v>
      </c>
      <c r="DL1507">
        <v>5.6635718934349102</v>
      </c>
      <c r="DM1507">
        <v>2.93693803282344</v>
      </c>
      <c r="DN1507">
        <v>5.3811659192825099</v>
      </c>
      <c r="DO1507">
        <v>11.838749354076899</v>
      </c>
      <c r="DP1507">
        <v>7.9896672357894101</v>
      </c>
      <c r="DQ1507">
        <v>8.5496199123147605</v>
      </c>
      <c r="DR1507">
        <v>9.3000817601856092</v>
      </c>
      <c r="DS1507">
        <v>10.063244040751201</v>
      </c>
      <c r="DT1507">
        <v>8.8596830230929005</v>
      </c>
    </row>
    <row r="1508" spans="1:124" x14ac:dyDescent="0.35">
      <c r="A1508" s="19" t="str">
        <f t="shared" si="46"/>
        <v xml:space="preserve">  Res RE [NCL+DQ] / [Capital + ALLL]--39172</v>
      </c>
      <c r="B1508" s="19" t="str">
        <f t="shared" si="47"/>
        <v xml:space="preserve">  Res RE [NCL+DQ] / [Capital + ALLL]</v>
      </c>
      <c r="C1508">
        <v>10</v>
      </c>
      <c r="D1508" s="27">
        <v>39172</v>
      </c>
      <c r="E1508">
        <v>4.4179107523131797E-2</v>
      </c>
      <c r="F1508">
        <v>0.95104007067235397</v>
      </c>
      <c r="G1508">
        <v>3.24524880630034</v>
      </c>
      <c r="H1508">
        <v>2.0940604404652898</v>
      </c>
      <c r="I1508">
        <v>1.3044055510743899E-2</v>
      </c>
      <c r="J1508">
        <v>1.2323704733471901</v>
      </c>
      <c r="K1508">
        <v>4.2078901915203701</v>
      </c>
      <c r="L1508">
        <v>3.0003584497765199</v>
      </c>
      <c r="M1508">
        <v>8.7766675668376995E-2</v>
      </c>
      <c r="N1508">
        <v>1.50410591587062</v>
      </c>
      <c r="O1508">
        <v>4.2637291430422799</v>
      </c>
      <c r="P1508">
        <v>2.9473783315656501</v>
      </c>
      <c r="Q1508">
        <v>3.1610409860344801</v>
      </c>
      <c r="R1508">
        <v>5.3590127594226598</v>
      </c>
      <c r="S1508">
        <v>7.4711693196441598</v>
      </c>
      <c r="T1508">
        <v>5.96655909395463</v>
      </c>
      <c r="U1508">
        <v>5.4211796916189499E-2</v>
      </c>
      <c r="V1508">
        <v>1.6718385565715801</v>
      </c>
      <c r="W1508">
        <v>4.6219734220698498</v>
      </c>
      <c r="X1508">
        <v>3.4989604014459199</v>
      </c>
      <c r="Y1508">
        <v>3.4340659340659302E-2</v>
      </c>
      <c r="Z1508">
        <v>0.88851279881531597</v>
      </c>
      <c r="AA1508">
        <v>2.6562822364349099</v>
      </c>
      <c r="AB1508">
        <v>2.0349047345273998</v>
      </c>
      <c r="AC1508">
        <v>0</v>
      </c>
      <c r="AD1508">
        <v>0.43632555704229398</v>
      </c>
      <c r="AE1508">
        <v>1.2615955473098299</v>
      </c>
      <c r="AF1508">
        <v>1.2325056638780101</v>
      </c>
      <c r="AG1508">
        <v>0</v>
      </c>
      <c r="AH1508">
        <v>0.157220835510057</v>
      </c>
      <c r="AI1508">
        <v>0.99020576965632101</v>
      </c>
      <c r="AJ1508">
        <v>0.98889965572996896</v>
      </c>
      <c r="AK1508">
        <v>1.41426838018941</v>
      </c>
      <c r="AL1508">
        <v>4.5176720701567898</v>
      </c>
      <c r="AM1508">
        <v>8.8386417981826906</v>
      </c>
      <c r="AN1508">
        <v>6.0547197857685404</v>
      </c>
      <c r="AO1508">
        <v>0</v>
      </c>
      <c r="AP1508">
        <v>0.72361176655655202</v>
      </c>
      <c r="AQ1508">
        <v>2.8340080971659898</v>
      </c>
      <c r="AR1508">
        <v>2.1909822880443999</v>
      </c>
      <c r="AS1508">
        <v>8.0724022981398899E-2</v>
      </c>
      <c r="AT1508">
        <v>1.2323704733471901</v>
      </c>
      <c r="AU1508">
        <v>3.9568554910931901</v>
      </c>
      <c r="AV1508">
        <v>2.73403629749345</v>
      </c>
      <c r="AW1508">
        <v>2.7672309846594798</v>
      </c>
      <c r="AX1508">
        <v>5.9263795332380802</v>
      </c>
      <c r="AY1508">
        <v>9.8873298500526996</v>
      </c>
      <c r="AZ1508">
        <v>7.1771060462834297</v>
      </c>
      <c r="BA1508">
        <v>0</v>
      </c>
      <c r="BB1508">
        <v>0.66173218938404799</v>
      </c>
      <c r="BC1508">
        <v>2.1996140603117702</v>
      </c>
      <c r="BD1508">
        <v>1.7084306150490201</v>
      </c>
      <c r="BE1508">
        <v>0.13417400760617901</v>
      </c>
      <c r="BF1508">
        <v>1.38422476787075</v>
      </c>
      <c r="BG1508">
        <v>2.8871332135101802</v>
      </c>
      <c r="BH1508">
        <v>2.4751236829810499</v>
      </c>
      <c r="BI1508">
        <v>0.39729176373230601</v>
      </c>
      <c r="BJ1508">
        <v>0.48673917289991098</v>
      </c>
      <c r="BK1508">
        <v>1.0772078613070599</v>
      </c>
      <c r="BL1508">
        <v>0.957356356450764</v>
      </c>
      <c r="BM1508">
        <v>0</v>
      </c>
      <c r="BN1508">
        <v>0</v>
      </c>
      <c r="BO1508">
        <v>1.76097157052167</v>
      </c>
      <c r="BP1508">
        <v>0.79283672983710496</v>
      </c>
      <c r="BQ1508">
        <v>0.54316338354577098</v>
      </c>
      <c r="BR1508">
        <v>1.08632676709154</v>
      </c>
      <c r="BS1508">
        <v>2.5598947848006302</v>
      </c>
      <c r="BT1508">
        <v>1.7065965232004201</v>
      </c>
      <c r="BU1508">
        <v>0.458283110844806</v>
      </c>
      <c r="BV1508">
        <v>4.0286144578313303</v>
      </c>
      <c r="BW1508">
        <v>7.6109329392106302</v>
      </c>
      <c r="BX1508">
        <v>4.8693602789529304</v>
      </c>
      <c r="BZ1508" t="s">
        <v>284</v>
      </c>
      <c r="CC1508">
        <v>0</v>
      </c>
      <c r="CD1508">
        <v>1.08808826106745</v>
      </c>
      <c r="CE1508">
        <v>4.0253050508629</v>
      </c>
      <c r="CF1508">
        <v>2.73643159900424</v>
      </c>
      <c r="CG1508">
        <v>0.448499697814017</v>
      </c>
      <c r="CH1508">
        <v>3.1730200292575299</v>
      </c>
      <c r="CI1508">
        <v>4.8092229520007503</v>
      </c>
      <c r="CJ1508">
        <v>3.1197497477670502</v>
      </c>
      <c r="CK1508">
        <v>6.6454017947632005E-2</v>
      </c>
      <c r="CL1508">
        <v>0.59082448429879797</v>
      </c>
      <c r="CM1508">
        <v>7.3381786116576899</v>
      </c>
      <c r="CN1508">
        <v>3.2429837545239701</v>
      </c>
      <c r="CO1508">
        <v>0.230996263590939</v>
      </c>
      <c r="CP1508">
        <v>0.32580811566318801</v>
      </c>
      <c r="CQ1508">
        <v>0.78430346060543599</v>
      </c>
      <c r="CR1508">
        <v>0.64478117149299397</v>
      </c>
      <c r="CS1508">
        <v>0.26529542774793702</v>
      </c>
      <c r="CT1508">
        <v>0.91442111285291605</v>
      </c>
      <c r="CU1508">
        <v>1.6173036867623101</v>
      </c>
      <c r="CV1508">
        <v>1.53106541943546</v>
      </c>
      <c r="CW1508">
        <v>0.288784788782526</v>
      </c>
      <c r="CX1508">
        <v>0.68093200067854598</v>
      </c>
      <c r="CY1508">
        <v>1.56130466998303</v>
      </c>
      <c r="CZ1508">
        <v>1.6210185062870699</v>
      </c>
      <c r="DA1508">
        <v>0.14074886676463899</v>
      </c>
      <c r="DB1508">
        <v>0.28149773352927798</v>
      </c>
      <c r="DC1508">
        <v>0.288427659080293</v>
      </c>
      <c r="DD1508">
        <v>0.192285106053529</v>
      </c>
      <c r="DE1508">
        <v>0</v>
      </c>
      <c r="DF1508">
        <v>7.8635373820469395E-2</v>
      </c>
      <c r="DG1508">
        <v>0.218895187244836</v>
      </c>
      <c r="DH1508">
        <v>0.140259813424367</v>
      </c>
      <c r="DI1508">
        <v>0</v>
      </c>
      <c r="DJ1508">
        <v>0.14467445308121499</v>
      </c>
      <c r="DK1508">
        <v>1.3774314907007199</v>
      </c>
      <c r="DL1508">
        <v>1.8925116763848799</v>
      </c>
      <c r="DM1508">
        <v>0.70263015416319496</v>
      </c>
      <c r="DN1508">
        <v>1.30338325013866</v>
      </c>
      <c r="DO1508">
        <v>4.2717474922898502</v>
      </c>
      <c r="DP1508">
        <v>3.8488721869856</v>
      </c>
      <c r="DQ1508">
        <v>2.1601787554729799</v>
      </c>
      <c r="DR1508">
        <v>5.1352047477082703</v>
      </c>
      <c r="DS1508">
        <v>8.5076128299622393</v>
      </c>
      <c r="DT1508">
        <v>5.3217044261221602</v>
      </c>
    </row>
    <row r="1509" spans="1:124" x14ac:dyDescent="0.35">
      <c r="A1509" s="19" t="str">
        <f t="shared" si="46"/>
        <v xml:space="preserve">  C&amp;I [NCL+DQ] / [Capital + ALLL]--39172</v>
      </c>
      <c r="B1509" s="19" t="str">
        <f t="shared" si="47"/>
        <v xml:space="preserve">  C&amp;I [NCL+DQ] / [Capital + ALLL]</v>
      </c>
      <c r="C1509">
        <v>11</v>
      </c>
      <c r="D1509" s="27">
        <v>39172</v>
      </c>
      <c r="E1509">
        <v>0.62415919836618505</v>
      </c>
      <c r="F1509">
        <v>1.7915563171833599</v>
      </c>
      <c r="G1509">
        <v>5.2915537660565901</v>
      </c>
      <c r="H1509">
        <v>3.8502816663694599</v>
      </c>
      <c r="I1509">
        <v>0.47324260739433599</v>
      </c>
      <c r="J1509">
        <v>2.06672759967429</v>
      </c>
      <c r="K1509">
        <v>5.1994027710222603</v>
      </c>
      <c r="L1509">
        <v>3.80781580796133</v>
      </c>
      <c r="M1509">
        <v>4.4844971592688999E-2</v>
      </c>
      <c r="N1509">
        <v>0.79850843209621802</v>
      </c>
      <c r="O1509">
        <v>2.7477572932118401</v>
      </c>
      <c r="P1509">
        <v>2.1075877727118901</v>
      </c>
      <c r="Q1509">
        <v>1.6256692553680201</v>
      </c>
      <c r="R1509">
        <v>2.1540704094724799</v>
      </c>
      <c r="S1509">
        <v>5.6840229446980697</v>
      </c>
      <c r="T1509">
        <v>4.1789466812005998</v>
      </c>
      <c r="U1509">
        <v>0.46259383837991203</v>
      </c>
      <c r="V1509">
        <v>2.1959796605356301</v>
      </c>
      <c r="W1509">
        <v>5.8003503712771796</v>
      </c>
      <c r="X1509">
        <v>4.0272184713099097</v>
      </c>
      <c r="Y1509">
        <v>0.58915946582875101</v>
      </c>
      <c r="Z1509">
        <v>2.6305683563748099</v>
      </c>
      <c r="AA1509">
        <v>4.9088145896656501</v>
      </c>
      <c r="AB1509">
        <v>4.6029423839449297</v>
      </c>
      <c r="AC1509">
        <v>0.51083591331269396</v>
      </c>
      <c r="AD1509">
        <v>1.8333997608609001</v>
      </c>
      <c r="AE1509">
        <v>5.3921568627451002</v>
      </c>
      <c r="AF1509">
        <v>4.1626544763443096</v>
      </c>
      <c r="AG1509">
        <v>0</v>
      </c>
      <c r="AH1509">
        <v>0.96641239819650604</v>
      </c>
      <c r="AI1509">
        <v>3.15133614561943</v>
      </c>
      <c r="AJ1509">
        <v>2.4737363782655901</v>
      </c>
      <c r="AK1509">
        <v>0.79589842080678797</v>
      </c>
      <c r="AL1509">
        <v>2.65456017581401</v>
      </c>
      <c r="AM1509">
        <v>4.5512256106344102</v>
      </c>
      <c r="AN1509">
        <v>3.8302705395433998</v>
      </c>
      <c r="AO1509">
        <v>0.27839291363492602</v>
      </c>
      <c r="AP1509">
        <v>1.6689529035207999</v>
      </c>
      <c r="AQ1509">
        <v>4.9227246708643397</v>
      </c>
      <c r="AR1509">
        <v>3.3755011033077502</v>
      </c>
      <c r="AS1509">
        <v>0.600386766253307</v>
      </c>
      <c r="AT1509">
        <v>2.3538501402413701</v>
      </c>
      <c r="AU1509">
        <v>5.4021423384168497</v>
      </c>
      <c r="AV1509">
        <v>3.9656079071715</v>
      </c>
      <c r="AW1509">
        <v>0.65656708186508805</v>
      </c>
      <c r="AX1509">
        <v>2.7326884188664802</v>
      </c>
      <c r="AY1509">
        <v>5.80883699675715</v>
      </c>
      <c r="AZ1509">
        <v>4.2956276470679304</v>
      </c>
      <c r="BA1509">
        <v>1.00575688768586</v>
      </c>
      <c r="BB1509">
        <v>3.7226397856805602</v>
      </c>
      <c r="BC1509">
        <v>9.11423434155558</v>
      </c>
      <c r="BD1509">
        <v>6.60650688013114</v>
      </c>
      <c r="BE1509">
        <v>0.44204057743321901</v>
      </c>
      <c r="BF1509">
        <v>1.32283155475092</v>
      </c>
      <c r="BG1509">
        <v>3.3429386455483501</v>
      </c>
      <c r="BH1509">
        <v>2.8219914559217898</v>
      </c>
      <c r="BI1509">
        <v>0.81091681031282004</v>
      </c>
      <c r="BJ1509">
        <v>1.6718910967229299</v>
      </c>
      <c r="BK1509">
        <v>2.6954249247309798</v>
      </c>
      <c r="BL1509">
        <v>1.89224935128836</v>
      </c>
      <c r="BM1509">
        <v>8.3522252714473194E-2</v>
      </c>
      <c r="BN1509">
        <v>0.75075903947005296</v>
      </c>
      <c r="BO1509">
        <v>2.7042577675489099</v>
      </c>
      <c r="BP1509">
        <v>1.2785321530198599</v>
      </c>
      <c r="BQ1509">
        <v>0.44816253361218999</v>
      </c>
      <c r="BR1509">
        <v>0.89632506722437999</v>
      </c>
      <c r="BS1509">
        <v>1.6286376205183299</v>
      </c>
      <c r="BT1509">
        <v>1.08575841367889</v>
      </c>
      <c r="BU1509">
        <v>1.34713738249519</v>
      </c>
      <c r="BV1509">
        <v>5.4606687515034897</v>
      </c>
      <c r="BW1509">
        <v>8.5889818075117397</v>
      </c>
      <c r="BX1509">
        <v>7.39315251808961</v>
      </c>
      <c r="BZ1509" t="s">
        <v>284</v>
      </c>
      <c r="CC1509">
        <v>0.49842525965988599</v>
      </c>
      <c r="CD1509">
        <v>2.42901346918952</v>
      </c>
      <c r="CE1509">
        <v>5.6927005456993198</v>
      </c>
      <c r="CF1509">
        <v>4.1643149400889197</v>
      </c>
      <c r="CG1509">
        <v>0.78315571368275605</v>
      </c>
      <c r="CH1509">
        <v>2.8262726031943299</v>
      </c>
      <c r="CI1509">
        <v>4.7006778209012303</v>
      </c>
      <c r="CJ1509">
        <v>5.5900872771588901</v>
      </c>
      <c r="CK1509">
        <v>0.246046295569706</v>
      </c>
      <c r="CL1509">
        <v>0.62534617464796105</v>
      </c>
      <c r="CM1509">
        <v>4.99554379611215</v>
      </c>
      <c r="CN1509">
        <v>3.1851215529955401</v>
      </c>
      <c r="CO1509">
        <v>1.29824701038823</v>
      </c>
      <c r="CP1509">
        <v>5.92326909428719</v>
      </c>
      <c r="CQ1509">
        <v>9.3880687817381094</v>
      </c>
      <c r="CR1509">
        <v>6.13008342227723</v>
      </c>
      <c r="CS1509">
        <v>0.574631101021566</v>
      </c>
      <c r="CT1509">
        <v>1.0994569108465699</v>
      </c>
      <c r="CU1509">
        <v>2.81079869401594</v>
      </c>
      <c r="CV1509">
        <v>2.4019376632632299</v>
      </c>
      <c r="CW1509">
        <v>1.19984949487204</v>
      </c>
      <c r="CX1509">
        <v>5.1516302206512803</v>
      </c>
      <c r="CY1509">
        <v>7.5079525877637501</v>
      </c>
      <c r="CZ1509">
        <v>5.74051549967115</v>
      </c>
      <c r="DA1509">
        <v>0.60465676096717402</v>
      </c>
      <c r="DB1509">
        <v>0.61607392887146495</v>
      </c>
      <c r="DC1509">
        <v>1.1452857380577399</v>
      </c>
      <c r="DD1509">
        <v>0.96127035639278702</v>
      </c>
      <c r="DE1509">
        <v>0.65715500219394496</v>
      </c>
      <c r="DF1509">
        <v>0.95225770208364802</v>
      </c>
      <c r="DG1509">
        <v>1.16276464771361</v>
      </c>
      <c r="DH1509">
        <v>0.86766194782391104</v>
      </c>
      <c r="DI1509">
        <v>0.115991339313331</v>
      </c>
      <c r="DJ1509">
        <v>1.96939658095231</v>
      </c>
      <c r="DK1509">
        <v>4.7670353395770499</v>
      </c>
      <c r="DL1509">
        <v>3.0369541188325599</v>
      </c>
      <c r="DM1509">
        <v>0.55989139620325201</v>
      </c>
      <c r="DN1509">
        <v>1.4828600588341201</v>
      </c>
      <c r="DO1509">
        <v>2.4528698175758801</v>
      </c>
      <c r="DP1509">
        <v>3.5519354866283401</v>
      </c>
      <c r="DQ1509">
        <v>0.692666733064495</v>
      </c>
      <c r="DR1509">
        <v>1.3260187175146401</v>
      </c>
      <c r="DS1509">
        <v>2.9297621979892101</v>
      </c>
      <c r="DT1509">
        <v>3.28038571520077</v>
      </c>
    </row>
    <row r="1510" spans="1:124" x14ac:dyDescent="0.35">
      <c r="A1510" s="19" t="str">
        <f t="shared" si="46"/>
        <v xml:space="preserve">  Ind [NCL+DQ] / [Capital + ALLL]--39172</v>
      </c>
      <c r="B1510" s="19" t="str">
        <f t="shared" si="47"/>
        <v xml:space="preserve">  Ind [NCL+DQ] / [Capital + ALLL]</v>
      </c>
      <c r="C1510">
        <v>12</v>
      </c>
      <c r="D1510" s="27">
        <v>39172</v>
      </c>
      <c r="E1510">
        <v>0.22328124241109401</v>
      </c>
      <c r="F1510">
        <v>0.90777800701464795</v>
      </c>
      <c r="G1510">
        <v>1.4305301411515501</v>
      </c>
      <c r="H1510">
        <v>1.05617779237076</v>
      </c>
      <c r="I1510">
        <v>0.16673027348005301</v>
      </c>
      <c r="J1510">
        <v>0.66198113505851797</v>
      </c>
      <c r="K1510">
        <v>1.6693821256974199</v>
      </c>
      <c r="L1510">
        <v>1.21461231458534</v>
      </c>
      <c r="M1510">
        <v>5.6654846087668097E-2</v>
      </c>
      <c r="N1510">
        <v>0.43548979484757899</v>
      </c>
      <c r="O1510">
        <v>1.37501236521911</v>
      </c>
      <c r="P1510">
        <v>1.0596671079078099</v>
      </c>
      <c r="Q1510">
        <v>0.24507471755292301</v>
      </c>
      <c r="R1510">
        <v>0.96450406126525201</v>
      </c>
      <c r="S1510">
        <v>1.529527145474</v>
      </c>
      <c r="T1510">
        <v>1.59733172473175</v>
      </c>
      <c r="U1510">
        <v>0.15530581614837499</v>
      </c>
      <c r="V1510">
        <v>0.61582597395167105</v>
      </c>
      <c r="W1510">
        <v>1.7647858741814699</v>
      </c>
      <c r="X1510">
        <v>1.13313783372525</v>
      </c>
      <c r="Y1510">
        <v>0.21298332496406999</v>
      </c>
      <c r="Z1510">
        <v>0.90777800701464795</v>
      </c>
      <c r="AA1510">
        <v>1.56431054461182</v>
      </c>
      <c r="AB1510">
        <v>1.3586019998904499</v>
      </c>
      <c r="AC1510">
        <v>0.37013603290098102</v>
      </c>
      <c r="AD1510">
        <v>0.92648353175522302</v>
      </c>
      <c r="AE1510">
        <v>1.3974635080162701</v>
      </c>
      <c r="AF1510">
        <v>1.53098679838567</v>
      </c>
      <c r="AG1510">
        <v>9.8086447704193599E-2</v>
      </c>
      <c r="AH1510">
        <v>0.39367275272484398</v>
      </c>
      <c r="AI1510">
        <v>1.4653923050372499</v>
      </c>
      <c r="AJ1510">
        <v>1.6250935891565299</v>
      </c>
      <c r="AK1510">
        <v>0.231535775877872</v>
      </c>
      <c r="AL1510">
        <v>0.61728395061728403</v>
      </c>
      <c r="AM1510">
        <v>1.3650297644790299</v>
      </c>
      <c r="AN1510">
        <v>1.2048775534893099</v>
      </c>
      <c r="AO1510">
        <v>0.24597220514081899</v>
      </c>
      <c r="AP1510">
        <v>0.78082929456112005</v>
      </c>
      <c r="AQ1510">
        <v>1.9097222222222201</v>
      </c>
      <c r="AR1510">
        <v>1.29681707651996</v>
      </c>
      <c r="AS1510">
        <v>0.146695604705847</v>
      </c>
      <c r="AT1510">
        <v>0.54111930451746904</v>
      </c>
      <c r="AU1510">
        <v>1.4766206754934399</v>
      </c>
      <c r="AV1510">
        <v>0.98653784099384001</v>
      </c>
      <c r="AW1510">
        <v>0.42632593801537</v>
      </c>
      <c r="AX1510">
        <v>1.2200165425971901</v>
      </c>
      <c r="AY1510">
        <v>2.39146921545963</v>
      </c>
      <c r="AZ1510">
        <v>1.68308981949855</v>
      </c>
      <c r="BA1510">
        <v>9.2042064670179405E-2</v>
      </c>
      <c r="BB1510">
        <v>0.40980320038732798</v>
      </c>
      <c r="BC1510">
        <v>1.29405703348483</v>
      </c>
      <c r="BD1510">
        <v>1.1310149252566399</v>
      </c>
      <c r="BE1510">
        <v>0.214685019426891</v>
      </c>
      <c r="BF1510">
        <v>0.56219569174826101</v>
      </c>
      <c r="BG1510">
        <v>1.1227458898099101</v>
      </c>
      <c r="BH1510">
        <v>1.66776202610263</v>
      </c>
      <c r="BI1510">
        <v>6.8943514819794202E-2</v>
      </c>
      <c r="BJ1510">
        <v>0.141859499573706</v>
      </c>
      <c r="BK1510">
        <v>0.208098096312371</v>
      </c>
      <c r="BL1510">
        <v>0.25792270891286501</v>
      </c>
      <c r="BM1510">
        <v>4.77270015511276E-2</v>
      </c>
      <c r="BN1510">
        <v>0.37355798816055202</v>
      </c>
      <c r="BO1510">
        <v>0.51783659378596103</v>
      </c>
      <c r="BP1510">
        <v>0.52456182705006604</v>
      </c>
      <c r="BQ1510">
        <v>1.3199503126405401</v>
      </c>
      <c r="BR1510">
        <v>1.56431054461182</v>
      </c>
      <c r="BS1510">
        <v>2.1224511817924201</v>
      </c>
      <c r="BT1510">
        <v>1.77349748141803</v>
      </c>
      <c r="BU1510">
        <v>0.12671290540562299</v>
      </c>
      <c r="BV1510">
        <v>0.31272552321385599</v>
      </c>
      <c r="BW1510">
        <v>2.24603045069831</v>
      </c>
      <c r="BX1510">
        <v>1.28127458485531</v>
      </c>
      <c r="BZ1510" t="s">
        <v>284</v>
      </c>
      <c r="CC1510">
        <v>2.4554453601397502E-2</v>
      </c>
      <c r="CD1510">
        <v>0.22813868280632499</v>
      </c>
      <c r="CE1510">
        <v>0.70071578185598704</v>
      </c>
      <c r="CF1510">
        <v>0.51168298565458803</v>
      </c>
      <c r="CG1510">
        <v>0.167380649277663</v>
      </c>
      <c r="CH1510">
        <v>1.0753851203763201</v>
      </c>
      <c r="CI1510">
        <v>2.0447336746557299</v>
      </c>
      <c r="CJ1510">
        <v>1.3357288854473099</v>
      </c>
      <c r="CK1510">
        <v>0.47603024282926099</v>
      </c>
      <c r="CL1510">
        <v>1.16883170738065</v>
      </c>
      <c r="CM1510">
        <v>2.5930241595795902</v>
      </c>
      <c r="CN1510">
        <v>2.1196018542794799</v>
      </c>
      <c r="CO1510">
        <v>0.11465351865842</v>
      </c>
      <c r="CP1510">
        <v>0.65923178158658102</v>
      </c>
      <c r="CQ1510">
        <v>1.06986230312176</v>
      </c>
      <c r="CR1510">
        <v>0.61347911469576699</v>
      </c>
      <c r="CS1510">
        <v>0.15077828162721801</v>
      </c>
      <c r="CT1510">
        <v>0.46507208807967698</v>
      </c>
      <c r="CU1510">
        <v>0.91398539958010705</v>
      </c>
      <c r="CV1510">
        <v>0.75414016867581102</v>
      </c>
      <c r="CW1510">
        <v>0.90046855683924398</v>
      </c>
      <c r="CX1510">
        <v>1.42744422936233</v>
      </c>
      <c r="CY1510">
        <v>2.0882369888230201</v>
      </c>
      <c r="CZ1510">
        <v>1.78200441177333</v>
      </c>
      <c r="DA1510">
        <v>0.57396322710573699</v>
      </c>
      <c r="DB1510">
        <v>0.82296215888723401</v>
      </c>
      <c r="DC1510">
        <v>1.1955751707345701</v>
      </c>
      <c r="DD1510">
        <v>0.90537154559779498</v>
      </c>
      <c r="DE1510">
        <v>0.108879748366804</v>
      </c>
      <c r="DF1510">
        <v>0.54976746061437198</v>
      </c>
      <c r="DG1510">
        <v>3.0530081691892401</v>
      </c>
      <c r="DH1510">
        <v>2.6121204569416698</v>
      </c>
      <c r="DI1510">
        <v>0.224627785074766</v>
      </c>
      <c r="DJ1510">
        <v>1.0281289435202901</v>
      </c>
      <c r="DK1510">
        <v>6.27197482407907</v>
      </c>
      <c r="DL1510">
        <v>3.6690058274701398</v>
      </c>
      <c r="DM1510">
        <v>8.3939766314688496E-2</v>
      </c>
      <c r="DN1510">
        <v>0.36183584079223002</v>
      </c>
      <c r="DO1510">
        <v>1.9998907462034301</v>
      </c>
      <c r="DP1510">
        <v>1.1848499113726001</v>
      </c>
      <c r="DQ1510">
        <v>0.24809542548851399</v>
      </c>
      <c r="DR1510">
        <v>0.93883665692862905</v>
      </c>
      <c r="DS1510">
        <v>1.59486740859617</v>
      </c>
      <c r="DT1510">
        <v>1.0700820960272499</v>
      </c>
    </row>
    <row r="1511" spans="1:124" x14ac:dyDescent="0.35">
      <c r="A1511" s="19" t="str">
        <f t="shared" si="46"/>
        <v xml:space="preserve">  OREO / [Capital + ALLL]--39172</v>
      </c>
      <c r="B1511" s="19" t="str">
        <f t="shared" si="47"/>
        <v xml:space="preserve">  OREO / [Capital + ALLL]</v>
      </c>
      <c r="C1511">
        <v>13</v>
      </c>
      <c r="D1511" s="27">
        <v>39172</v>
      </c>
      <c r="E1511">
        <v>0</v>
      </c>
      <c r="F1511">
        <v>0</v>
      </c>
      <c r="G1511">
        <v>0.58785101103278203</v>
      </c>
      <c r="H1511">
        <v>0.60740555987006895</v>
      </c>
      <c r="I1511">
        <v>0</v>
      </c>
      <c r="J1511">
        <v>0</v>
      </c>
      <c r="K1511">
        <v>1.09769921904819</v>
      </c>
      <c r="L1511">
        <v>1.0870096275413701</v>
      </c>
      <c r="M1511">
        <v>0</v>
      </c>
      <c r="N1511">
        <v>0</v>
      </c>
      <c r="O1511">
        <v>1.0917030567685599</v>
      </c>
      <c r="P1511">
        <v>1.0249101447746001</v>
      </c>
      <c r="Q1511">
        <v>1.1016945885465399</v>
      </c>
      <c r="R1511">
        <v>1.48129034621443</v>
      </c>
      <c r="S1511">
        <v>2.8818450135183098</v>
      </c>
      <c r="T1511">
        <v>2.48147505993682</v>
      </c>
      <c r="U1511">
        <v>0</v>
      </c>
      <c r="V1511">
        <v>0</v>
      </c>
      <c r="W1511">
        <v>1.51873981641545</v>
      </c>
      <c r="X1511">
        <v>1.4589573925536401</v>
      </c>
      <c r="Y1511">
        <v>0</v>
      </c>
      <c r="Z1511">
        <v>0</v>
      </c>
      <c r="AA1511">
        <v>0.21505376344086</v>
      </c>
      <c r="AB1511">
        <v>0.439347210594697</v>
      </c>
      <c r="AC1511">
        <v>0</v>
      </c>
      <c r="AD1511">
        <v>0</v>
      </c>
      <c r="AE1511">
        <v>0</v>
      </c>
      <c r="AF1511">
        <v>0.38401169844827898</v>
      </c>
      <c r="AG1511">
        <v>0</v>
      </c>
      <c r="AH1511">
        <v>0</v>
      </c>
      <c r="AI1511">
        <v>8.5854004412257004E-2</v>
      </c>
      <c r="AJ1511">
        <v>0.64967712536953104</v>
      </c>
      <c r="AK1511">
        <v>0</v>
      </c>
      <c r="AL1511">
        <v>0.610484406104844</v>
      </c>
      <c r="AM1511">
        <v>1.8186284844932901</v>
      </c>
      <c r="AN1511">
        <v>1.3908297663171301</v>
      </c>
      <c r="AO1511">
        <v>0</v>
      </c>
      <c r="AP1511">
        <v>0</v>
      </c>
      <c r="AQ1511">
        <v>0.17311734883145799</v>
      </c>
      <c r="AR1511">
        <v>0.59007319595174601</v>
      </c>
      <c r="AS1511">
        <v>0</v>
      </c>
      <c r="AT1511">
        <v>0</v>
      </c>
      <c r="AU1511">
        <v>1.1354525217214799</v>
      </c>
      <c r="AV1511">
        <v>1.1141375677991601</v>
      </c>
      <c r="AW1511">
        <v>0</v>
      </c>
      <c r="AX1511">
        <v>0.15690376569037701</v>
      </c>
      <c r="AY1511">
        <v>2.3538156780588899</v>
      </c>
      <c r="AZ1511">
        <v>2.0326528578160499</v>
      </c>
      <c r="BA1511">
        <v>0</v>
      </c>
      <c r="BB1511">
        <v>0</v>
      </c>
      <c r="BC1511">
        <v>0.88628395331479604</v>
      </c>
      <c r="BD1511">
        <v>1.0366950883244701</v>
      </c>
      <c r="BE1511">
        <v>0</v>
      </c>
      <c r="BF1511">
        <v>0</v>
      </c>
      <c r="BG1511">
        <v>1.6815295853719401</v>
      </c>
      <c r="BH1511">
        <v>1.5390334548124001</v>
      </c>
      <c r="BI1511">
        <v>0</v>
      </c>
      <c r="BJ1511">
        <v>1.6863406408094399E-2</v>
      </c>
      <c r="BK1511">
        <v>4.9604769977541298E-2</v>
      </c>
      <c r="BL1511">
        <v>0.11383339273172501</v>
      </c>
      <c r="BM1511">
        <v>0</v>
      </c>
      <c r="BN1511">
        <v>0</v>
      </c>
      <c r="BO1511">
        <v>0.537368799674112</v>
      </c>
      <c r="BP1511">
        <v>0.65950246542750801</v>
      </c>
      <c r="BQ1511">
        <v>0</v>
      </c>
      <c r="BR1511">
        <v>0</v>
      </c>
      <c r="BS1511">
        <v>0</v>
      </c>
      <c r="BT1511">
        <v>0</v>
      </c>
      <c r="BU1511">
        <v>0</v>
      </c>
      <c r="BV1511">
        <v>0</v>
      </c>
      <c r="BW1511">
        <v>1.5700763609411701</v>
      </c>
      <c r="BX1511">
        <v>1.4259508697571499</v>
      </c>
      <c r="BZ1511" t="s">
        <v>284</v>
      </c>
      <c r="CC1511">
        <v>0</v>
      </c>
      <c r="CD1511">
        <v>0</v>
      </c>
      <c r="CE1511">
        <v>1.51743473656641</v>
      </c>
      <c r="CF1511">
        <v>1.51778629297232</v>
      </c>
      <c r="CG1511">
        <v>0</v>
      </c>
      <c r="CH1511">
        <v>2.7170777884042701</v>
      </c>
      <c r="CI1511">
        <v>5.0826728448550096</v>
      </c>
      <c r="CJ1511">
        <v>5.7126485356421899</v>
      </c>
      <c r="CK1511">
        <v>0</v>
      </c>
      <c r="CL1511">
        <v>0</v>
      </c>
      <c r="CM1511">
        <v>1.6372274880195901</v>
      </c>
      <c r="CN1511">
        <v>1.4197276283979801</v>
      </c>
      <c r="CO1511">
        <v>0</v>
      </c>
      <c r="CP1511">
        <v>0</v>
      </c>
      <c r="CQ1511">
        <v>0</v>
      </c>
      <c r="CR1511">
        <v>0</v>
      </c>
      <c r="CS1511">
        <v>0</v>
      </c>
      <c r="CT1511">
        <v>0</v>
      </c>
      <c r="CU1511">
        <v>0</v>
      </c>
      <c r="CV1511">
        <v>0</v>
      </c>
      <c r="CW1511">
        <v>0</v>
      </c>
      <c r="CX1511">
        <v>0</v>
      </c>
      <c r="CY1511">
        <v>0.24906681713547801</v>
      </c>
      <c r="CZ1511">
        <v>0.34480825811252203</v>
      </c>
      <c r="DA1511">
        <v>3.78663570040138E-2</v>
      </c>
      <c r="DB1511">
        <v>7.5732714008027696E-2</v>
      </c>
      <c r="DC1511">
        <v>0.41768131364094402</v>
      </c>
      <c r="DD1511">
        <v>0.27845420909396301</v>
      </c>
      <c r="DE1511">
        <v>0.142949210179903</v>
      </c>
      <c r="DF1511">
        <v>3.8209815975203201</v>
      </c>
      <c r="DG1511">
        <v>9.2843857556626403</v>
      </c>
      <c r="DH1511">
        <v>5.6063533683222202</v>
      </c>
      <c r="DI1511">
        <v>0</v>
      </c>
      <c r="DJ1511">
        <v>0</v>
      </c>
      <c r="DK1511">
        <v>0.103079405370788</v>
      </c>
      <c r="DL1511">
        <v>0.75860696842795305</v>
      </c>
      <c r="DM1511">
        <v>0</v>
      </c>
      <c r="DN1511">
        <v>0</v>
      </c>
      <c r="DO1511">
        <v>1.34539301205968</v>
      </c>
      <c r="DP1511">
        <v>7.1266485582102401</v>
      </c>
      <c r="DQ1511">
        <v>2.80565447286069E-2</v>
      </c>
      <c r="DR1511">
        <v>0.32769407878796097</v>
      </c>
      <c r="DS1511">
        <v>1.85102421982579</v>
      </c>
      <c r="DT1511">
        <v>0.96780844338369698</v>
      </c>
    </row>
    <row r="1512" spans="1:124" x14ac:dyDescent="0.35">
      <c r="A1512" s="19" t="str">
        <f t="shared" si="46"/>
        <v>ROAA--39172</v>
      </c>
      <c r="B1512" s="19" t="str">
        <f t="shared" si="47"/>
        <v>ROAA</v>
      </c>
      <c r="C1512">
        <v>14</v>
      </c>
      <c r="D1512" s="27">
        <v>39172</v>
      </c>
      <c r="E1512">
        <v>0.97</v>
      </c>
      <c r="F1512">
        <v>1.36</v>
      </c>
      <c r="G1512">
        <v>1.69</v>
      </c>
      <c r="H1512">
        <v>1.3608860759493699</v>
      </c>
      <c r="I1512">
        <v>0.72</v>
      </c>
      <c r="J1512">
        <v>1.1499999999999999</v>
      </c>
      <c r="K1512">
        <v>1.63</v>
      </c>
      <c r="L1512">
        <v>1.10127659574468</v>
      </c>
      <c r="M1512">
        <v>0.62</v>
      </c>
      <c r="N1512">
        <v>1.02</v>
      </c>
      <c r="O1512">
        <v>1.42</v>
      </c>
      <c r="P1512">
        <v>0.95992808740146396</v>
      </c>
      <c r="Q1512">
        <v>0.86499999999999999</v>
      </c>
      <c r="R1512">
        <v>0.995</v>
      </c>
      <c r="S1512">
        <v>1.4</v>
      </c>
      <c r="T1512">
        <v>1.04454545454545</v>
      </c>
      <c r="U1512">
        <v>0.65</v>
      </c>
      <c r="V1512">
        <v>1.1100000000000001</v>
      </c>
      <c r="W1512">
        <v>1.6274999999999999</v>
      </c>
      <c r="X1512">
        <v>1.03964114832536</v>
      </c>
      <c r="Y1512">
        <v>0.95</v>
      </c>
      <c r="Z1512">
        <v>1.42</v>
      </c>
      <c r="AA1512">
        <v>1.78</v>
      </c>
      <c r="AB1512">
        <v>1.0066233766233801</v>
      </c>
      <c r="AC1512">
        <v>0.67</v>
      </c>
      <c r="AD1512">
        <v>1.01</v>
      </c>
      <c r="AE1512">
        <v>1.48</v>
      </c>
      <c r="AF1512">
        <v>0.92795698924731196</v>
      </c>
      <c r="AG1512">
        <v>0.90749999999999997</v>
      </c>
      <c r="AH1512">
        <v>1.2749999999999999</v>
      </c>
      <c r="AI1512">
        <v>1.8825000000000001</v>
      </c>
      <c r="AJ1512">
        <v>1.5759523809523801</v>
      </c>
      <c r="AK1512">
        <v>0.63500000000000001</v>
      </c>
      <c r="AL1512">
        <v>1.1000000000000001</v>
      </c>
      <c r="AM1512">
        <v>1.425</v>
      </c>
      <c r="AN1512">
        <v>1.04238095238095</v>
      </c>
      <c r="AO1512">
        <v>0.76</v>
      </c>
      <c r="AP1512">
        <v>1.19</v>
      </c>
      <c r="AQ1512">
        <v>1.64</v>
      </c>
      <c r="AR1512">
        <v>1.15310344827586</v>
      </c>
      <c r="AS1512">
        <v>0.74</v>
      </c>
      <c r="AT1512">
        <v>1.145</v>
      </c>
      <c r="AU1512">
        <v>1.62</v>
      </c>
      <c r="AV1512">
        <v>1.14754716981132</v>
      </c>
      <c r="AW1512">
        <v>0.69499999999999995</v>
      </c>
      <c r="AX1512">
        <v>1.18</v>
      </c>
      <c r="AY1512">
        <v>1.615</v>
      </c>
      <c r="AZ1512">
        <v>1.14186335403727</v>
      </c>
      <c r="BA1512">
        <v>0.37</v>
      </c>
      <c r="BB1512">
        <v>0.95499999999999996</v>
      </c>
      <c r="BC1512">
        <v>1.5375000000000001</v>
      </c>
      <c r="BD1512">
        <v>0.84130434782608698</v>
      </c>
      <c r="BE1512">
        <v>0.66749999999999998</v>
      </c>
      <c r="BF1512">
        <v>1</v>
      </c>
      <c r="BG1512">
        <v>1.98</v>
      </c>
      <c r="BH1512">
        <v>1.23978260869565</v>
      </c>
      <c r="BI1512">
        <v>0.85499999999999998</v>
      </c>
      <c r="BJ1512">
        <v>1.145</v>
      </c>
      <c r="BK1512">
        <v>1.8174999999999999</v>
      </c>
      <c r="BL1512">
        <v>1.0816666666666701</v>
      </c>
      <c r="BM1512">
        <v>1.63</v>
      </c>
      <c r="BN1512">
        <v>1.88</v>
      </c>
      <c r="BO1512">
        <v>2</v>
      </c>
      <c r="BP1512">
        <v>-1.702</v>
      </c>
      <c r="BQ1512">
        <v>0.62</v>
      </c>
      <c r="BR1512">
        <v>0.73</v>
      </c>
      <c r="BS1512">
        <v>0.92500000000000004</v>
      </c>
      <c r="BT1512">
        <v>0.78666666666666696</v>
      </c>
      <c r="BU1512">
        <v>0.28999999999999998</v>
      </c>
      <c r="BV1512">
        <v>0.9</v>
      </c>
      <c r="BW1512">
        <v>1.3149999999999999</v>
      </c>
      <c r="BX1512">
        <v>0.87473684210526303</v>
      </c>
      <c r="BZ1512" t="s">
        <v>284</v>
      </c>
      <c r="CC1512">
        <v>0.49</v>
      </c>
      <c r="CD1512">
        <v>1.03</v>
      </c>
      <c r="CE1512">
        <v>1.5674999999999999</v>
      </c>
      <c r="CF1512">
        <v>0.89237704918032801</v>
      </c>
      <c r="CG1512">
        <v>0.72499999999999998</v>
      </c>
      <c r="CH1512">
        <v>0.94</v>
      </c>
      <c r="CI1512">
        <v>1.5125</v>
      </c>
      <c r="CJ1512">
        <v>1.11214285714286</v>
      </c>
      <c r="CK1512">
        <v>0.75</v>
      </c>
      <c r="CL1512">
        <v>0.97499999999999998</v>
      </c>
      <c r="CM1512">
        <v>1.8325</v>
      </c>
      <c r="CN1512">
        <v>1.2390000000000001</v>
      </c>
      <c r="CO1512">
        <v>1.0649999999999999</v>
      </c>
      <c r="CP1512">
        <v>1.25</v>
      </c>
      <c r="CQ1512">
        <v>1.5024999999999999</v>
      </c>
      <c r="CR1512">
        <v>1.38666666666667</v>
      </c>
      <c r="CS1512">
        <v>1.05</v>
      </c>
      <c r="CT1512">
        <v>1.29</v>
      </c>
      <c r="CU1512">
        <v>1.9175</v>
      </c>
      <c r="CV1512">
        <v>1.4175</v>
      </c>
      <c r="CW1512">
        <v>0.74750000000000005</v>
      </c>
      <c r="CX1512">
        <v>0.93</v>
      </c>
      <c r="CY1512">
        <v>1.1725000000000001</v>
      </c>
      <c r="CZ1512">
        <v>0.96</v>
      </c>
      <c r="DA1512">
        <v>1.7649999999999999</v>
      </c>
      <c r="DB1512">
        <v>2.39</v>
      </c>
      <c r="DC1512">
        <v>2.48</v>
      </c>
      <c r="DD1512">
        <v>2.0333333333333301</v>
      </c>
      <c r="DE1512">
        <v>0.57250000000000001</v>
      </c>
      <c r="DF1512">
        <v>1.19</v>
      </c>
      <c r="DG1512">
        <v>2.11</v>
      </c>
      <c r="DH1512">
        <v>1.4924999999999999</v>
      </c>
      <c r="DI1512">
        <v>0.88500000000000001</v>
      </c>
      <c r="DJ1512">
        <v>0.94499999999999995</v>
      </c>
      <c r="DK1512">
        <v>1.3525</v>
      </c>
      <c r="DL1512">
        <v>2.16928571428571</v>
      </c>
      <c r="DM1512">
        <v>0.38500000000000001</v>
      </c>
      <c r="DN1512">
        <v>0.94</v>
      </c>
      <c r="DO1512">
        <v>1.155</v>
      </c>
      <c r="DP1512">
        <v>0.78909090909090895</v>
      </c>
      <c r="DQ1512">
        <v>0.84499999999999997</v>
      </c>
      <c r="DR1512">
        <v>1.1950000000000001</v>
      </c>
      <c r="DS1512">
        <v>1.3274999999999999</v>
      </c>
      <c r="DT1512">
        <v>1.1016666666666699</v>
      </c>
    </row>
    <row r="1513" spans="1:124" x14ac:dyDescent="0.35">
      <c r="A1513" s="19" t="str">
        <f t="shared" si="46"/>
        <v>NIM--39172</v>
      </c>
      <c r="B1513" s="19" t="str">
        <f t="shared" si="47"/>
        <v>NIM</v>
      </c>
      <c r="C1513">
        <v>15</v>
      </c>
      <c r="D1513" s="27">
        <v>39172</v>
      </c>
      <c r="E1513">
        <v>4.0350000000000001</v>
      </c>
      <c r="F1513">
        <v>4.49</v>
      </c>
      <c r="G1513">
        <v>4.9249999999999998</v>
      </c>
      <c r="H1513">
        <v>4.5781012658227898</v>
      </c>
      <c r="I1513">
        <v>3.8125</v>
      </c>
      <c r="J1513">
        <v>4.2699999999999996</v>
      </c>
      <c r="K1513">
        <v>4.7175000000000002</v>
      </c>
      <c r="L1513">
        <v>4.3132845744680797</v>
      </c>
      <c r="M1513">
        <v>3.57</v>
      </c>
      <c r="N1513">
        <v>4.07</v>
      </c>
      <c r="O1513">
        <v>4.6500000000000004</v>
      </c>
      <c r="P1513">
        <v>4.1420705394190804</v>
      </c>
      <c r="Q1513">
        <v>3.8925000000000001</v>
      </c>
      <c r="R1513">
        <v>4.4000000000000004</v>
      </c>
      <c r="S1513">
        <v>4.6675000000000004</v>
      </c>
      <c r="T1513">
        <v>4.3354545454545503</v>
      </c>
      <c r="U1513">
        <v>3.8</v>
      </c>
      <c r="V1513">
        <v>4.2450000000000001</v>
      </c>
      <c r="W1513">
        <v>4.66</v>
      </c>
      <c r="X1513">
        <v>4.2484688995215301</v>
      </c>
      <c r="Y1513">
        <v>4.4400000000000004</v>
      </c>
      <c r="Z1513">
        <v>4.82</v>
      </c>
      <c r="AA1513">
        <v>5.44</v>
      </c>
      <c r="AB1513">
        <v>5.0057142857142898</v>
      </c>
      <c r="AC1513">
        <v>3.74</v>
      </c>
      <c r="AD1513">
        <v>4.1399999999999997</v>
      </c>
      <c r="AE1513">
        <v>4.5199999999999996</v>
      </c>
      <c r="AF1513">
        <v>4.1225806451612899</v>
      </c>
      <c r="AG1513">
        <v>3.96</v>
      </c>
      <c r="AH1513">
        <v>4.4400000000000004</v>
      </c>
      <c r="AI1513">
        <v>4.92</v>
      </c>
      <c r="AJ1513">
        <v>5.1423809523809503</v>
      </c>
      <c r="AK1513">
        <v>3.5550000000000002</v>
      </c>
      <c r="AL1513">
        <v>3.85</v>
      </c>
      <c r="AM1513">
        <v>4.2850000000000001</v>
      </c>
      <c r="AN1513">
        <v>3.9115873015872999</v>
      </c>
      <c r="AO1513">
        <v>3.84</v>
      </c>
      <c r="AP1513">
        <v>4.21</v>
      </c>
      <c r="AQ1513">
        <v>4.68</v>
      </c>
      <c r="AR1513">
        <v>4.2703448275862002</v>
      </c>
      <c r="AS1513">
        <v>3.8574999999999999</v>
      </c>
      <c r="AT1513">
        <v>4.3150000000000004</v>
      </c>
      <c r="AU1513">
        <v>4.6900000000000004</v>
      </c>
      <c r="AV1513">
        <v>4.3364858490565998</v>
      </c>
      <c r="AW1513">
        <v>3.69</v>
      </c>
      <c r="AX1513">
        <v>4.1399999999999997</v>
      </c>
      <c r="AY1513">
        <v>4.54</v>
      </c>
      <c r="AZ1513">
        <v>4.1477018633540403</v>
      </c>
      <c r="BA1513">
        <v>3.7675000000000001</v>
      </c>
      <c r="BB1513">
        <v>4.38</v>
      </c>
      <c r="BC1513">
        <v>4.8125</v>
      </c>
      <c r="BD1513">
        <v>4.3710869565217401</v>
      </c>
      <c r="BE1513">
        <v>3.5649999999999999</v>
      </c>
      <c r="BF1513">
        <v>4.0650000000000004</v>
      </c>
      <c r="BG1513">
        <v>4.9000000000000004</v>
      </c>
      <c r="BH1513">
        <v>5.04565217391304</v>
      </c>
      <c r="BI1513">
        <v>4.33</v>
      </c>
      <c r="BJ1513">
        <v>4.51</v>
      </c>
      <c r="BK1513">
        <v>4.7275</v>
      </c>
      <c r="BL1513">
        <v>4.5983333333333301</v>
      </c>
      <c r="BM1513">
        <v>4.59</v>
      </c>
      <c r="BN1513">
        <v>4.5999999999999996</v>
      </c>
      <c r="BO1513">
        <v>4.8</v>
      </c>
      <c r="BP1513">
        <v>4.9279999999999999</v>
      </c>
      <c r="BQ1513">
        <v>3.4649999999999999</v>
      </c>
      <c r="BR1513">
        <v>4.03</v>
      </c>
      <c r="BS1513">
        <v>4.3150000000000004</v>
      </c>
      <c r="BT1513">
        <v>3.8433333333333302</v>
      </c>
      <c r="BU1513">
        <v>4.085</v>
      </c>
      <c r="BV1513">
        <v>4.53</v>
      </c>
      <c r="BW1513">
        <v>4.76</v>
      </c>
      <c r="BX1513">
        <v>4.4294736842105298</v>
      </c>
      <c r="BZ1513" t="s">
        <v>284</v>
      </c>
      <c r="CC1513">
        <v>3.9474999999999998</v>
      </c>
      <c r="CD1513">
        <v>4.4000000000000004</v>
      </c>
      <c r="CE1513">
        <v>4.72</v>
      </c>
      <c r="CF1513">
        <v>4.3903278688524603</v>
      </c>
      <c r="CG1513">
        <v>3.9849999999999999</v>
      </c>
      <c r="CH1513">
        <v>4.3</v>
      </c>
      <c r="CI1513">
        <v>4.5549999999999997</v>
      </c>
      <c r="CJ1513">
        <v>4.3157142857142903</v>
      </c>
      <c r="CK1513">
        <v>3.48</v>
      </c>
      <c r="CL1513">
        <v>3.895</v>
      </c>
      <c r="CM1513">
        <v>4.1825000000000001</v>
      </c>
      <c r="CN1513">
        <v>3.9489999999999998</v>
      </c>
      <c r="CO1513">
        <v>4.2</v>
      </c>
      <c r="CP1513">
        <v>4.3949999999999996</v>
      </c>
      <c r="CQ1513">
        <v>4.8075000000000001</v>
      </c>
      <c r="CR1513">
        <v>4.4933333333333296</v>
      </c>
      <c r="CS1513">
        <v>3.7149999999999999</v>
      </c>
      <c r="CT1513">
        <v>3.915</v>
      </c>
      <c r="CU1513">
        <v>4.8250000000000002</v>
      </c>
      <c r="CV1513">
        <v>4.1612499999999999</v>
      </c>
      <c r="CW1513">
        <v>3.5024999999999999</v>
      </c>
      <c r="CX1513">
        <v>4.2249999999999996</v>
      </c>
      <c r="CY1513">
        <v>4.5049999999999999</v>
      </c>
      <c r="CZ1513">
        <v>3.9058333333333302</v>
      </c>
      <c r="DA1513">
        <v>4.4349999999999996</v>
      </c>
      <c r="DB1513">
        <v>4.57</v>
      </c>
      <c r="DC1513">
        <v>4.8550000000000004</v>
      </c>
      <c r="DD1513">
        <v>4.67</v>
      </c>
      <c r="DE1513">
        <v>3.3925000000000001</v>
      </c>
      <c r="DF1513">
        <v>4.21</v>
      </c>
      <c r="DG1513">
        <v>10.6975</v>
      </c>
      <c r="DH1513">
        <v>9.8800000000000008</v>
      </c>
      <c r="DI1513">
        <v>3.9550000000000001</v>
      </c>
      <c r="DJ1513">
        <v>4.41</v>
      </c>
      <c r="DK1513">
        <v>5.1675000000000004</v>
      </c>
      <c r="DL1513">
        <v>5.6485714285714304</v>
      </c>
      <c r="DM1513">
        <v>3.69</v>
      </c>
      <c r="DN1513">
        <v>4.0999999999999996</v>
      </c>
      <c r="DO1513">
        <v>4.5549999999999997</v>
      </c>
      <c r="DP1513">
        <v>4.1927272727272697</v>
      </c>
      <c r="DQ1513">
        <v>3.66</v>
      </c>
      <c r="DR1513">
        <v>3.8149999999999999</v>
      </c>
      <c r="DS1513">
        <v>4.2324999999999999</v>
      </c>
      <c r="DT1513">
        <v>3.93</v>
      </c>
    </row>
    <row r="1514" spans="1:124" x14ac:dyDescent="0.35">
      <c r="A1514" s="19" t="str">
        <f t="shared" si="46"/>
        <v>Provisions / Avg Assets--39172</v>
      </c>
      <c r="B1514" s="19" t="str">
        <f t="shared" si="47"/>
        <v>Provisions / Avg Assets</v>
      </c>
      <c r="C1514">
        <v>16</v>
      </c>
      <c r="D1514" s="27">
        <v>39172</v>
      </c>
      <c r="E1514">
        <v>0</v>
      </c>
      <c r="F1514">
        <v>7.0000000000000007E-2</v>
      </c>
      <c r="G1514">
        <v>0.16</v>
      </c>
      <c r="H1514">
        <v>0.129746835443038</v>
      </c>
      <c r="I1514">
        <v>0</v>
      </c>
      <c r="J1514">
        <v>0.08</v>
      </c>
      <c r="K1514">
        <v>0.21</v>
      </c>
      <c r="L1514">
        <v>0.25155585106382999</v>
      </c>
      <c r="M1514">
        <v>0</v>
      </c>
      <c r="N1514">
        <v>0.08</v>
      </c>
      <c r="O1514">
        <v>0.2</v>
      </c>
      <c r="P1514">
        <v>0.16480708062508601</v>
      </c>
      <c r="Q1514">
        <v>6.7500000000000004E-2</v>
      </c>
      <c r="R1514">
        <v>0.125</v>
      </c>
      <c r="S1514">
        <v>0.16</v>
      </c>
      <c r="T1514">
        <v>0.11409090909090901</v>
      </c>
      <c r="U1514">
        <v>0</v>
      </c>
      <c r="V1514">
        <v>0.09</v>
      </c>
      <c r="W1514">
        <v>0.23</v>
      </c>
      <c r="X1514">
        <v>0.244162679425837</v>
      </c>
      <c r="Y1514">
        <v>0</v>
      </c>
      <c r="Z1514">
        <v>0.08</v>
      </c>
      <c r="AA1514">
        <v>0.22</v>
      </c>
      <c r="AB1514">
        <v>0.32389610389610402</v>
      </c>
      <c r="AC1514">
        <v>0</v>
      </c>
      <c r="AD1514">
        <v>0.1</v>
      </c>
      <c r="AE1514">
        <v>0.22</v>
      </c>
      <c r="AF1514">
        <v>0.42290322580645201</v>
      </c>
      <c r="AG1514">
        <v>0</v>
      </c>
      <c r="AH1514">
        <v>0</v>
      </c>
      <c r="AI1514">
        <v>0.155</v>
      </c>
      <c r="AJ1514">
        <v>0.496785714285714</v>
      </c>
      <c r="AK1514">
        <v>0.01</v>
      </c>
      <c r="AL1514">
        <v>0.06</v>
      </c>
      <c r="AM1514">
        <v>0.125</v>
      </c>
      <c r="AN1514">
        <v>9.9682539682539706E-2</v>
      </c>
      <c r="AO1514">
        <v>0</v>
      </c>
      <c r="AP1514">
        <v>0.02</v>
      </c>
      <c r="AQ1514">
        <v>0.15</v>
      </c>
      <c r="AR1514">
        <v>0.22275862068965499</v>
      </c>
      <c r="AS1514">
        <v>0</v>
      </c>
      <c r="AT1514">
        <v>0.11</v>
      </c>
      <c r="AU1514">
        <v>0.22</v>
      </c>
      <c r="AV1514">
        <v>0.22424528301886801</v>
      </c>
      <c r="AW1514">
        <v>0</v>
      </c>
      <c r="AX1514">
        <v>0.06</v>
      </c>
      <c r="AY1514">
        <v>0.155</v>
      </c>
      <c r="AZ1514">
        <v>0.120124223602484</v>
      </c>
      <c r="BA1514">
        <v>0</v>
      </c>
      <c r="BB1514">
        <v>0.13500000000000001</v>
      </c>
      <c r="BC1514">
        <v>0.30249999999999999</v>
      </c>
      <c r="BD1514">
        <v>0.39398550724637699</v>
      </c>
      <c r="BE1514">
        <v>0</v>
      </c>
      <c r="BF1514">
        <v>5.5E-2</v>
      </c>
      <c r="BG1514">
        <v>0.25</v>
      </c>
      <c r="BH1514">
        <v>0.68869565217391304</v>
      </c>
      <c r="BI1514">
        <v>3.5000000000000003E-2</v>
      </c>
      <c r="BJ1514">
        <v>0.14499999999999999</v>
      </c>
      <c r="BK1514">
        <v>0.19500000000000001</v>
      </c>
      <c r="BL1514">
        <v>0.20833333333333301</v>
      </c>
      <c r="BM1514">
        <v>0.06</v>
      </c>
      <c r="BN1514">
        <v>7.0000000000000007E-2</v>
      </c>
      <c r="BO1514">
        <v>0.32</v>
      </c>
      <c r="BP1514">
        <v>0.78800000000000003</v>
      </c>
      <c r="BQ1514">
        <v>0</v>
      </c>
      <c r="BR1514">
        <v>0</v>
      </c>
      <c r="BS1514">
        <v>9.5000000000000001E-2</v>
      </c>
      <c r="BT1514">
        <v>6.3333333333333297E-2</v>
      </c>
      <c r="BU1514">
        <v>0</v>
      </c>
      <c r="BV1514">
        <v>0</v>
      </c>
      <c r="BW1514">
        <v>0.04</v>
      </c>
      <c r="BX1514">
        <v>0.199473684210526</v>
      </c>
      <c r="BZ1514" t="s">
        <v>284</v>
      </c>
      <c r="CC1514">
        <v>0.03</v>
      </c>
      <c r="CD1514">
        <v>0.16500000000000001</v>
      </c>
      <c r="CE1514">
        <v>0.31</v>
      </c>
      <c r="CF1514">
        <v>0.25909836065573799</v>
      </c>
      <c r="CG1514">
        <v>0.01</v>
      </c>
      <c r="CH1514">
        <v>9.5000000000000001E-2</v>
      </c>
      <c r="CI1514">
        <v>0.23749999999999999</v>
      </c>
      <c r="CJ1514">
        <v>0.114285714285714</v>
      </c>
      <c r="CK1514">
        <v>0.03</v>
      </c>
      <c r="CL1514">
        <v>0.11</v>
      </c>
      <c r="CM1514">
        <v>0.21</v>
      </c>
      <c r="CN1514">
        <v>0.14699999999999999</v>
      </c>
      <c r="CO1514">
        <v>1.2500000000000001E-2</v>
      </c>
      <c r="CP1514">
        <v>0.06</v>
      </c>
      <c r="CQ1514">
        <v>0.1075</v>
      </c>
      <c r="CR1514">
        <v>6.3333333333333297E-2</v>
      </c>
      <c r="CS1514">
        <v>0</v>
      </c>
      <c r="CT1514">
        <v>0.02</v>
      </c>
      <c r="CU1514">
        <v>0.1225</v>
      </c>
      <c r="CV1514">
        <v>5.8749999999999997E-2</v>
      </c>
      <c r="CW1514">
        <v>0</v>
      </c>
      <c r="CX1514">
        <v>7.0000000000000007E-2</v>
      </c>
      <c r="CY1514">
        <v>0.24249999999999999</v>
      </c>
      <c r="CZ1514">
        <v>0.1575</v>
      </c>
      <c r="DA1514">
        <v>0.04</v>
      </c>
      <c r="DB1514">
        <v>0.08</v>
      </c>
      <c r="DC1514">
        <v>0.15</v>
      </c>
      <c r="DD1514">
        <v>0.1</v>
      </c>
      <c r="DE1514">
        <v>0</v>
      </c>
      <c r="DF1514">
        <v>0.19</v>
      </c>
      <c r="DG1514">
        <v>0.67249999999999999</v>
      </c>
      <c r="DH1514">
        <v>0.48249999999999998</v>
      </c>
      <c r="DI1514">
        <v>1.4999999999999999E-2</v>
      </c>
      <c r="DJ1514">
        <v>0.13</v>
      </c>
      <c r="DK1514">
        <v>1.53</v>
      </c>
      <c r="DL1514">
        <v>1.44428571428571</v>
      </c>
      <c r="DM1514">
        <v>5.0000000000000001E-3</v>
      </c>
      <c r="DN1514">
        <v>0.12</v>
      </c>
      <c r="DO1514">
        <v>0.18</v>
      </c>
      <c r="DP1514">
        <v>0.118181818181818</v>
      </c>
      <c r="DQ1514">
        <v>7.4999999999999997E-3</v>
      </c>
      <c r="DR1514">
        <v>4.4999999999999998E-2</v>
      </c>
      <c r="DS1514">
        <v>9.7500000000000003E-2</v>
      </c>
      <c r="DT1514">
        <v>-0.116666666666667</v>
      </c>
    </row>
    <row r="1515" spans="1:124" x14ac:dyDescent="0.35">
      <c r="A1515" s="19" t="str">
        <f t="shared" si="46"/>
        <v>Negative Earners (last 4 qtrs)--39172</v>
      </c>
      <c r="B1515" s="19" t="str">
        <f t="shared" si="47"/>
        <v>Negative Earners (last 4 qtrs)</v>
      </c>
      <c r="C1515">
        <v>17</v>
      </c>
      <c r="D1515" s="27">
        <v>39172</v>
      </c>
      <c r="F1515">
        <v>1.26582278481013</v>
      </c>
      <c r="H1515">
        <v>1</v>
      </c>
      <c r="J1515">
        <v>5.2219321148825104</v>
      </c>
      <c r="L1515">
        <v>40</v>
      </c>
      <c r="N1515">
        <v>5.8560390402602698</v>
      </c>
      <c r="P1515">
        <v>432</v>
      </c>
      <c r="R1515">
        <v>0</v>
      </c>
      <c r="T1515">
        <v>0</v>
      </c>
      <c r="V1515">
        <v>7.0422535211267601</v>
      </c>
      <c r="X1515">
        <v>30</v>
      </c>
      <c r="Z1515">
        <v>2.5974025974026</v>
      </c>
      <c r="AB1515">
        <v>2</v>
      </c>
      <c r="AD1515">
        <v>5.3763440860215104</v>
      </c>
      <c r="AF1515">
        <v>5</v>
      </c>
      <c r="AH1515">
        <v>0</v>
      </c>
      <c r="AI1515"/>
      <c r="AJ1515">
        <v>0</v>
      </c>
      <c r="AK1515"/>
      <c r="AL1515">
        <v>4.7619047619047601</v>
      </c>
      <c r="AN1515">
        <v>3</v>
      </c>
      <c r="AP1515">
        <v>5.2307692307692299</v>
      </c>
      <c r="AR1515">
        <v>17</v>
      </c>
      <c r="AT1515">
        <v>5.0925925925925899</v>
      </c>
      <c r="AV1515">
        <v>22</v>
      </c>
      <c r="AX1515">
        <v>4.9079754601227004</v>
      </c>
      <c r="AZ1515">
        <v>8</v>
      </c>
      <c r="BB1515">
        <v>12.1428571428571</v>
      </c>
      <c r="BD1515">
        <v>17</v>
      </c>
      <c r="BF1515">
        <v>0</v>
      </c>
      <c r="BH1515">
        <v>0</v>
      </c>
      <c r="BJ1515">
        <v>0</v>
      </c>
      <c r="BL1515">
        <v>0</v>
      </c>
      <c r="BN1515">
        <v>0</v>
      </c>
      <c r="BP1515">
        <v>0</v>
      </c>
      <c r="BR1515">
        <v>0</v>
      </c>
      <c r="BT1515">
        <v>0</v>
      </c>
      <c r="BV1515">
        <v>5.2631578947368398</v>
      </c>
      <c r="BX1515">
        <v>1</v>
      </c>
      <c r="BZ1515" t="s">
        <v>285</v>
      </c>
      <c r="CB1515">
        <v>0</v>
      </c>
      <c r="CD1515">
        <v>11.290322580645199</v>
      </c>
      <c r="CF1515">
        <v>14</v>
      </c>
      <c r="CH1515">
        <v>0</v>
      </c>
      <c r="CJ1515">
        <v>0</v>
      </c>
      <c r="CL1515">
        <v>5</v>
      </c>
      <c r="CN1515">
        <v>1</v>
      </c>
      <c r="CP1515">
        <v>0</v>
      </c>
      <c r="CR1515">
        <v>0</v>
      </c>
      <c r="CT1515">
        <v>0</v>
      </c>
      <c r="CV1515">
        <v>0</v>
      </c>
      <c r="CX1515">
        <v>0</v>
      </c>
      <c r="CZ1515">
        <v>0</v>
      </c>
      <c r="DB1515">
        <v>0</v>
      </c>
      <c r="DD1515">
        <v>0</v>
      </c>
      <c r="DF1515">
        <v>0</v>
      </c>
      <c r="DH1515">
        <v>0</v>
      </c>
      <c r="DJ1515">
        <v>0</v>
      </c>
      <c r="DL1515">
        <v>0</v>
      </c>
      <c r="DN1515">
        <v>18.181818181818201</v>
      </c>
      <c r="DP1515">
        <v>2</v>
      </c>
      <c r="DR1515">
        <v>0</v>
      </c>
      <c r="DT1515">
        <v>0</v>
      </c>
    </row>
    <row r="1516" spans="1:124" x14ac:dyDescent="0.35">
      <c r="A1516" s="19" t="str">
        <f t="shared" si="46"/>
        <v>Noncore Funding / Liab--39172</v>
      </c>
      <c r="B1516" s="19" t="str">
        <f t="shared" si="47"/>
        <v>Noncore Funding / Liab</v>
      </c>
      <c r="C1516">
        <v>18</v>
      </c>
      <c r="D1516" s="27">
        <v>39172</v>
      </c>
      <c r="E1516">
        <v>14.3871587807752</v>
      </c>
      <c r="F1516">
        <v>21.169279231980799</v>
      </c>
      <c r="G1516">
        <v>26.329706050561899</v>
      </c>
      <c r="H1516">
        <v>21.866263643031999</v>
      </c>
      <c r="I1516">
        <v>13.406476923117101</v>
      </c>
      <c r="J1516">
        <v>19.711407401753402</v>
      </c>
      <c r="K1516">
        <v>28.279077288528299</v>
      </c>
      <c r="L1516">
        <v>22.617539722718</v>
      </c>
      <c r="M1516">
        <v>16.004478557603601</v>
      </c>
      <c r="N1516">
        <v>23.745411629945199</v>
      </c>
      <c r="O1516">
        <v>33.994488013024501</v>
      </c>
      <c r="P1516">
        <v>26.681131191420899</v>
      </c>
      <c r="Q1516">
        <v>16.371206076363901</v>
      </c>
      <c r="R1516">
        <v>20.765290243421202</v>
      </c>
      <c r="S1516">
        <v>30.176445781915199</v>
      </c>
      <c r="T1516">
        <v>22.442137406283301</v>
      </c>
      <c r="U1516">
        <v>13.2008761248246</v>
      </c>
      <c r="V1516">
        <v>19.155997264112202</v>
      </c>
      <c r="W1516">
        <v>28.591345407972401</v>
      </c>
      <c r="X1516">
        <v>22.567291979062698</v>
      </c>
      <c r="Y1516">
        <v>15.143767900195799</v>
      </c>
      <c r="Z1516">
        <v>20.381565652240901</v>
      </c>
      <c r="AA1516">
        <v>27.065076044552502</v>
      </c>
      <c r="AB1516">
        <v>22.0820667688646</v>
      </c>
      <c r="AC1516">
        <v>12.726754677557199</v>
      </c>
      <c r="AD1516">
        <v>18.284230125326602</v>
      </c>
      <c r="AE1516">
        <v>23.550290672197701</v>
      </c>
      <c r="AF1516">
        <v>21.8064142235412</v>
      </c>
      <c r="AG1516">
        <v>15.073314724228799</v>
      </c>
      <c r="AH1516">
        <v>21.759532569461101</v>
      </c>
      <c r="AI1516">
        <v>29.4959938529406</v>
      </c>
      <c r="AJ1516">
        <v>25.192867519316501</v>
      </c>
      <c r="AK1516">
        <v>13.385910195911899</v>
      </c>
      <c r="AL1516">
        <v>22.279988895338601</v>
      </c>
      <c r="AM1516">
        <v>29.471908128064801</v>
      </c>
      <c r="AN1516">
        <v>24.168299468957699</v>
      </c>
      <c r="AO1516">
        <v>12.327821863637601</v>
      </c>
      <c r="AP1516">
        <v>17.5271682558188</v>
      </c>
      <c r="AQ1516">
        <v>24.593986043020699</v>
      </c>
      <c r="AR1516">
        <v>20.136961023204002</v>
      </c>
      <c r="AS1516">
        <v>14.860947293747699</v>
      </c>
      <c r="AT1516">
        <v>21.652723029033201</v>
      </c>
      <c r="AU1516">
        <v>32.951178598868403</v>
      </c>
      <c r="AV1516">
        <v>25.2905300042882</v>
      </c>
      <c r="AW1516">
        <v>12.5888905077214</v>
      </c>
      <c r="AX1516">
        <v>18.425832909023399</v>
      </c>
      <c r="AY1516">
        <v>26.996985644393501</v>
      </c>
      <c r="AZ1516">
        <v>20.829707441331301</v>
      </c>
      <c r="BA1516">
        <v>13.8148818629318</v>
      </c>
      <c r="BB1516">
        <v>20.9497904872695</v>
      </c>
      <c r="BC1516">
        <v>31.7192734591079</v>
      </c>
      <c r="BD1516">
        <v>24.3226732525555</v>
      </c>
      <c r="BE1516">
        <v>12.6841663262338</v>
      </c>
      <c r="BF1516">
        <v>17.134849236931402</v>
      </c>
      <c r="BG1516">
        <v>25.426888565537599</v>
      </c>
      <c r="BH1516">
        <v>19.789599364632899</v>
      </c>
      <c r="BI1516">
        <v>19.709407392555899</v>
      </c>
      <c r="BJ1516">
        <v>21.4318391756618</v>
      </c>
      <c r="BK1516">
        <v>23.128752093900701</v>
      </c>
      <c r="BL1516">
        <v>20.2094123376196</v>
      </c>
      <c r="BM1516">
        <v>16.457490400226799</v>
      </c>
      <c r="BN1516">
        <v>29.014214410511499</v>
      </c>
      <c r="BO1516">
        <v>40.6871849296896</v>
      </c>
      <c r="BP1516">
        <v>28.616652602427902</v>
      </c>
      <c r="BQ1516">
        <v>12.9634291186066</v>
      </c>
      <c r="BR1516">
        <v>13.1977023594297</v>
      </c>
      <c r="BS1516">
        <v>28.9245739946853</v>
      </c>
      <c r="BT1516">
        <v>23.5261012890514</v>
      </c>
      <c r="BU1516">
        <v>10.4211042231642</v>
      </c>
      <c r="BV1516">
        <v>16.621689368646699</v>
      </c>
      <c r="BW1516">
        <v>22.850163644853801</v>
      </c>
      <c r="BX1516">
        <v>20.021662356342901</v>
      </c>
      <c r="BZ1516" t="s">
        <v>284</v>
      </c>
      <c r="CC1516">
        <v>13.9177340798005</v>
      </c>
      <c r="CD1516">
        <v>22.648542911095799</v>
      </c>
      <c r="CE1516">
        <v>34.998782652337503</v>
      </c>
      <c r="CF1516">
        <v>26.7898551708419</v>
      </c>
      <c r="CG1516">
        <v>20.8260808015233</v>
      </c>
      <c r="CH1516">
        <v>24.189116092433402</v>
      </c>
      <c r="CI1516">
        <v>31.5893189612189</v>
      </c>
      <c r="CJ1516">
        <v>30.383101448189102</v>
      </c>
      <c r="CK1516">
        <v>13.871162243098301</v>
      </c>
      <c r="CL1516">
        <v>20.0381380928856</v>
      </c>
      <c r="CM1516">
        <v>27.798480141065099</v>
      </c>
      <c r="CN1516">
        <v>23.035482826313</v>
      </c>
      <c r="CO1516">
        <v>17.318469423504599</v>
      </c>
      <c r="CP1516">
        <v>21.4167354500409</v>
      </c>
      <c r="CQ1516">
        <v>24.187025824749298</v>
      </c>
      <c r="CR1516">
        <v>21.205565956843401</v>
      </c>
      <c r="CS1516">
        <v>9.9676394323685003</v>
      </c>
      <c r="CT1516">
        <v>16.842061693969999</v>
      </c>
      <c r="CU1516">
        <v>21.238083474740002</v>
      </c>
      <c r="CV1516">
        <v>18.216269644274298</v>
      </c>
      <c r="CW1516">
        <v>13.2443591510572</v>
      </c>
      <c r="CX1516">
        <v>16.1022950018343</v>
      </c>
      <c r="CY1516">
        <v>30.791716874090699</v>
      </c>
      <c r="CZ1516">
        <v>22.6547693373772</v>
      </c>
      <c r="DA1516">
        <v>24.907485897339601</v>
      </c>
      <c r="DB1516">
        <v>26.134164066723901</v>
      </c>
      <c r="DC1516">
        <v>31.453530053163899</v>
      </c>
      <c r="DD1516">
        <v>28.8626226114277</v>
      </c>
      <c r="DE1516">
        <v>20.638122864110901</v>
      </c>
      <c r="DF1516">
        <v>23.452536689287601</v>
      </c>
      <c r="DG1516">
        <v>25.066632741275001</v>
      </c>
      <c r="DH1516">
        <v>22.2522189160983</v>
      </c>
      <c r="DI1516">
        <v>26.429549351778999</v>
      </c>
      <c r="DJ1516">
        <v>30.856131298443199</v>
      </c>
      <c r="DK1516">
        <v>37.022998534287602</v>
      </c>
      <c r="DL1516">
        <v>41.7224153265403</v>
      </c>
      <c r="DM1516">
        <v>12.0884485260656</v>
      </c>
      <c r="DN1516">
        <v>15.922936338714599</v>
      </c>
      <c r="DO1516">
        <v>23.550799046155099</v>
      </c>
      <c r="DP1516">
        <v>19.223260815391399</v>
      </c>
      <c r="DQ1516">
        <v>15.316495450862201</v>
      </c>
      <c r="DR1516">
        <v>18.217634539727399</v>
      </c>
      <c r="DS1516">
        <v>30.338059365479602</v>
      </c>
      <c r="DT1516">
        <v>22.731422432056402</v>
      </c>
    </row>
    <row r="1517" spans="1:124" x14ac:dyDescent="0.35">
      <c r="A1517" s="19" t="str">
        <f t="shared" si="46"/>
        <v>Brokered Dep / Liab--39172</v>
      </c>
      <c r="B1517" s="19" t="str">
        <f t="shared" si="47"/>
        <v>Brokered Dep / Liab</v>
      </c>
      <c r="C1517">
        <v>19</v>
      </c>
      <c r="D1517" s="27">
        <v>39172</v>
      </c>
      <c r="E1517">
        <v>0</v>
      </c>
      <c r="F1517">
        <v>0</v>
      </c>
      <c r="G1517">
        <v>4.0163389448062699</v>
      </c>
      <c r="H1517">
        <v>3.2127547503187901</v>
      </c>
      <c r="I1517">
        <v>0</v>
      </c>
      <c r="J1517">
        <v>0</v>
      </c>
      <c r="K1517">
        <v>4.8677971238202602</v>
      </c>
      <c r="L1517">
        <v>3.7298534457942099</v>
      </c>
      <c r="M1517">
        <v>0</v>
      </c>
      <c r="N1517">
        <v>0</v>
      </c>
      <c r="O1517">
        <v>3.3866849096093801</v>
      </c>
      <c r="P1517">
        <v>3.24617579411446</v>
      </c>
      <c r="Q1517">
        <v>0</v>
      </c>
      <c r="R1517">
        <v>0</v>
      </c>
      <c r="S1517">
        <v>2.85759133602085</v>
      </c>
      <c r="T1517">
        <v>2.24762134909759</v>
      </c>
      <c r="U1517">
        <v>0</v>
      </c>
      <c r="V1517">
        <v>0</v>
      </c>
      <c r="W1517">
        <v>5.4757825982845603</v>
      </c>
      <c r="X1517">
        <v>4.2915951025900503</v>
      </c>
      <c r="Y1517">
        <v>0</v>
      </c>
      <c r="Z1517">
        <v>0</v>
      </c>
      <c r="AA1517">
        <v>3.8955164810312701</v>
      </c>
      <c r="AB1517">
        <v>2.5265078992619099</v>
      </c>
      <c r="AC1517">
        <v>0</v>
      </c>
      <c r="AD1517">
        <v>0</v>
      </c>
      <c r="AE1517">
        <v>2.8261617152054299</v>
      </c>
      <c r="AF1517">
        <v>3.2919522407296702</v>
      </c>
      <c r="AG1517">
        <v>0</v>
      </c>
      <c r="AH1517">
        <v>0</v>
      </c>
      <c r="AI1517">
        <v>2.5224464397889701</v>
      </c>
      <c r="AJ1517">
        <v>2.8278369479449399</v>
      </c>
      <c r="AK1517">
        <v>0</v>
      </c>
      <c r="AL1517">
        <v>1.59243275952673</v>
      </c>
      <c r="AM1517">
        <v>7.1639170365123102</v>
      </c>
      <c r="AN1517">
        <v>5.4133886959415696</v>
      </c>
      <c r="AO1517">
        <v>0</v>
      </c>
      <c r="AP1517">
        <v>0</v>
      </c>
      <c r="AQ1517">
        <v>2.7383006106410401</v>
      </c>
      <c r="AR1517">
        <v>2.5826769584536802</v>
      </c>
      <c r="AS1517">
        <v>0</v>
      </c>
      <c r="AT1517">
        <v>1.1451172511633601</v>
      </c>
      <c r="AU1517">
        <v>7.8291921243641296</v>
      </c>
      <c r="AV1517">
        <v>5.4492203447898699</v>
      </c>
      <c r="AW1517">
        <v>0</v>
      </c>
      <c r="AX1517">
        <v>0</v>
      </c>
      <c r="AY1517">
        <v>2.9916276851036501</v>
      </c>
      <c r="AZ1517">
        <v>2.3673525007831402</v>
      </c>
      <c r="BA1517">
        <v>0</v>
      </c>
      <c r="BB1517">
        <v>0</v>
      </c>
      <c r="BC1517">
        <v>7.7697995306703698</v>
      </c>
      <c r="BD1517">
        <v>5.0316749183400704</v>
      </c>
      <c r="BE1517">
        <v>0</v>
      </c>
      <c r="BF1517">
        <v>0</v>
      </c>
      <c r="BG1517">
        <v>3.4033668625768998</v>
      </c>
      <c r="BH1517">
        <v>2.3241815987302998</v>
      </c>
      <c r="BI1517">
        <v>0.76186917012350697</v>
      </c>
      <c r="BJ1517">
        <v>3.4880511315348501</v>
      </c>
      <c r="BK1517">
        <v>4.2966561737906996</v>
      </c>
      <c r="BL1517">
        <v>3.28645024089283</v>
      </c>
      <c r="BM1517">
        <v>0</v>
      </c>
      <c r="BN1517">
        <v>0</v>
      </c>
      <c r="BO1517">
        <v>3.6368873481417698</v>
      </c>
      <c r="BP1517">
        <v>3.4492290172728501</v>
      </c>
      <c r="BQ1517">
        <v>0</v>
      </c>
      <c r="BR1517">
        <v>0</v>
      </c>
      <c r="BS1517">
        <v>6.5601562643964098</v>
      </c>
      <c r="BT1517">
        <v>4.3734375095976104</v>
      </c>
      <c r="BU1517">
        <v>0</v>
      </c>
      <c r="BV1517">
        <v>0</v>
      </c>
      <c r="BW1517">
        <v>1.7998948505058601</v>
      </c>
      <c r="BX1517">
        <v>4.2968346637158197</v>
      </c>
      <c r="BZ1517" t="s">
        <v>284</v>
      </c>
      <c r="CC1517">
        <v>0</v>
      </c>
      <c r="CD1517">
        <v>1.0861638697001199</v>
      </c>
      <c r="CE1517">
        <v>11.228607030909499</v>
      </c>
      <c r="CF1517">
        <v>6.7337607793064302</v>
      </c>
      <c r="CG1517">
        <v>0.31601123595505598</v>
      </c>
      <c r="CH1517">
        <v>3.61596541585739</v>
      </c>
      <c r="CI1517">
        <v>5.6720479766191598</v>
      </c>
      <c r="CJ1517">
        <v>6.4054470243594297</v>
      </c>
      <c r="CK1517">
        <v>0</v>
      </c>
      <c r="CL1517">
        <v>3.1792035672261201</v>
      </c>
      <c r="CM1517">
        <v>6.9025919117802603</v>
      </c>
      <c r="CN1517">
        <v>5.5197973613463196</v>
      </c>
      <c r="CO1517">
        <v>0.431244269884209</v>
      </c>
      <c r="CP1517">
        <v>2.8839808742264799</v>
      </c>
      <c r="CQ1517">
        <v>6.0563816713119101</v>
      </c>
      <c r="CR1517">
        <v>3.2211785736968199</v>
      </c>
      <c r="CS1517">
        <v>0</v>
      </c>
      <c r="CT1517">
        <v>0</v>
      </c>
      <c r="CU1517">
        <v>3.5442673026904101</v>
      </c>
      <c r="CV1517">
        <v>3.4851612537610901</v>
      </c>
      <c r="CW1517">
        <v>0</v>
      </c>
      <c r="CX1517">
        <v>1.7214551223216801</v>
      </c>
      <c r="CY1517">
        <v>5.3084040653832298</v>
      </c>
      <c r="CZ1517">
        <v>3.49557383541512</v>
      </c>
      <c r="DA1517">
        <v>0.83088942617137895</v>
      </c>
      <c r="DB1517">
        <v>1.6617788523427599</v>
      </c>
      <c r="DC1517">
        <v>2.0561369509238498</v>
      </c>
      <c r="DD1517">
        <v>1.37075796728257</v>
      </c>
      <c r="DE1517">
        <v>0</v>
      </c>
      <c r="DF1517">
        <v>0</v>
      </c>
      <c r="DG1517">
        <v>1.7201662455565201</v>
      </c>
      <c r="DH1517">
        <v>1.7201662455565201</v>
      </c>
      <c r="DI1517">
        <v>0</v>
      </c>
      <c r="DJ1517">
        <v>0.43852613868868101</v>
      </c>
      <c r="DK1517">
        <v>4.4228765860132402</v>
      </c>
      <c r="DL1517">
        <v>5.2439726068316199</v>
      </c>
      <c r="DM1517">
        <v>0</v>
      </c>
      <c r="DN1517">
        <v>0</v>
      </c>
      <c r="DO1517">
        <v>6.5411012245322704</v>
      </c>
      <c r="DP1517">
        <v>3.8134646459612398</v>
      </c>
      <c r="DQ1517">
        <v>0</v>
      </c>
      <c r="DR1517">
        <v>0</v>
      </c>
      <c r="DS1517">
        <v>9.1328867318340308</v>
      </c>
      <c r="DT1517">
        <v>5.7702812405334498</v>
      </c>
    </row>
    <row r="1518" spans="1:124" x14ac:dyDescent="0.35">
      <c r="A1518" s="19" t="str">
        <f t="shared" si="46"/>
        <v>Liquid Assets / Assets--39172</v>
      </c>
      <c r="B1518" s="19" t="str">
        <f t="shared" si="47"/>
        <v>Liquid Assets / Assets</v>
      </c>
      <c r="C1518">
        <v>20</v>
      </c>
      <c r="D1518" s="27">
        <v>39172</v>
      </c>
      <c r="E1518">
        <v>8.6842222013219192</v>
      </c>
      <c r="F1518">
        <v>14.825852513319701</v>
      </c>
      <c r="G1518">
        <v>22.928307807658602</v>
      </c>
      <c r="H1518">
        <v>18.031877911027699</v>
      </c>
      <c r="I1518">
        <v>7.3059651076347398</v>
      </c>
      <c r="J1518">
        <v>13.828680696389601</v>
      </c>
      <c r="K1518">
        <v>22.3681811851744</v>
      </c>
      <c r="L1518">
        <v>16.363852435870701</v>
      </c>
      <c r="M1518">
        <v>8.2913185441275292</v>
      </c>
      <c r="N1518">
        <v>14.936853809515901</v>
      </c>
      <c r="O1518">
        <v>24.8293034022604</v>
      </c>
      <c r="P1518">
        <v>17.971485745794499</v>
      </c>
      <c r="Q1518">
        <v>15.8554051147216</v>
      </c>
      <c r="R1518">
        <v>22.585142314453901</v>
      </c>
      <c r="S1518">
        <v>29.913525828924701</v>
      </c>
      <c r="T1518">
        <v>23.482393869671501</v>
      </c>
      <c r="U1518">
        <v>7.3281892999398597</v>
      </c>
      <c r="V1518">
        <v>13.6594090455262</v>
      </c>
      <c r="W1518">
        <v>21.351946908950602</v>
      </c>
      <c r="X1518">
        <v>15.8280766463487</v>
      </c>
      <c r="Y1518">
        <v>8.8304742500591207</v>
      </c>
      <c r="Z1518">
        <v>16.418400823697901</v>
      </c>
      <c r="AA1518">
        <v>25.277206098534201</v>
      </c>
      <c r="AB1518">
        <v>18.853717083046799</v>
      </c>
      <c r="AC1518">
        <v>6.1627270238203904</v>
      </c>
      <c r="AD1518">
        <v>11.760448370573799</v>
      </c>
      <c r="AE1518">
        <v>21.493427107515199</v>
      </c>
      <c r="AF1518">
        <v>15.2742951840667</v>
      </c>
      <c r="AG1518">
        <v>6.71329774864616</v>
      </c>
      <c r="AH1518">
        <v>13.6161483525532</v>
      </c>
      <c r="AI1518">
        <v>24.8070963462532</v>
      </c>
      <c r="AJ1518">
        <v>17.018754868938299</v>
      </c>
      <c r="AK1518">
        <v>8.6186805590609907</v>
      </c>
      <c r="AL1518">
        <v>14.6911823178141</v>
      </c>
      <c r="AM1518">
        <v>23.8359519433887</v>
      </c>
      <c r="AN1518">
        <v>16.534288357538099</v>
      </c>
      <c r="AO1518">
        <v>7.9414711674670899</v>
      </c>
      <c r="AP1518">
        <v>14.954556619995101</v>
      </c>
      <c r="AQ1518">
        <v>25.8435410925489</v>
      </c>
      <c r="AR1518">
        <v>18.1671485848887</v>
      </c>
      <c r="AS1518">
        <v>6.7179913141910603</v>
      </c>
      <c r="AT1518">
        <v>12.2943374891393</v>
      </c>
      <c r="AU1518">
        <v>20.245675362118199</v>
      </c>
      <c r="AV1518">
        <v>14.373235275806101</v>
      </c>
      <c r="AW1518">
        <v>8.4222020902100194</v>
      </c>
      <c r="AX1518">
        <v>14.7611876906444</v>
      </c>
      <c r="AY1518">
        <v>24.901461965669299</v>
      </c>
      <c r="AZ1518">
        <v>16.886320769115901</v>
      </c>
      <c r="BA1518">
        <v>7.2554352202345003</v>
      </c>
      <c r="BB1518">
        <v>12.3899119613623</v>
      </c>
      <c r="BC1518">
        <v>20.889083563175401</v>
      </c>
      <c r="BD1518">
        <v>15.5767266445771</v>
      </c>
      <c r="BE1518">
        <v>10.920452481639</v>
      </c>
      <c r="BF1518">
        <v>17.727857982824499</v>
      </c>
      <c r="BG1518">
        <v>22.176270372015502</v>
      </c>
      <c r="BH1518">
        <v>19.945783174530199</v>
      </c>
      <c r="BI1518">
        <v>5.3157862478544899</v>
      </c>
      <c r="BJ1518">
        <v>5.9948448622247401</v>
      </c>
      <c r="BK1518">
        <v>10.093954093033201</v>
      </c>
      <c r="BL1518">
        <v>11.506329409372601</v>
      </c>
      <c r="BM1518">
        <v>9.7385589789990004</v>
      </c>
      <c r="BN1518">
        <v>15.0596720630967</v>
      </c>
      <c r="BO1518">
        <v>19.307389084367301</v>
      </c>
      <c r="BP1518">
        <v>17.409095520422301</v>
      </c>
      <c r="BQ1518">
        <v>18.6920560078816</v>
      </c>
      <c r="BR1518">
        <v>19.996023461576701</v>
      </c>
      <c r="BS1518">
        <v>36.274851882772097</v>
      </c>
      <c r="BT1518">
        <v>29.979264106576899</v>
      </c>
      <c r="BU1518">
        <v>9.3349919614656205</v>
      </c>
      <c r="BV1518">
        <v>17.188096493301099</v>
      </c>
      <c r="BW1518">
        <v>25.163067953059699</v>
      </c>
      <c r="BX1518">
        <v>17.366044200758299</v>
      </c>
      <c r="BZ1518" t="s">
        <v>284</v>
      </c>
      <c r="CC1518">
        <v>6.6416596753614199</v>
      </c>
      <c r="CD1518">
        <v>11.4808506904388</v>
      </c>
      <c r="CE1518">
        <v>17.653649453659401</v>
      </c>
      <c r="CF1518">
        <v>14.3578788730736</v>
      </c>
      <c r="CG1518">
        <v>6.7180872274900398</v>
      </c>
      <c r="CH1518">
        <v>12.4624245286305</v>
      </c>
      <c r="CI1518">
        <v>14.306598068372301</v>
      </c>
      <c r="CJ1518">
        <v>13.3601356310513</v>
      </c>
      <c r="CK1518">
        <v>6.96385200431292</v>
      </c>
      <c r="CL1518">
        <v>13.652926155317999</v>
      </c>
      <c r="CM1518">
        <v>22.8828830979594</v>
      </c>
      <c r="CN1518">
        <v>16.619228749628</v>
      </c>
      <c r="CO1518">
        <v>9.6638298471878699</v>
      </c>
      <c r="CP1518">
        <v>11.737342675772799</v>
      </c>
      <c r="CQ1518">
        <v>12.3566723560832</v>
      </c>
      <c r="CR1518">
        <v>11.278140559823299</v>
      </c>
      <c r="CS1518">
        <v>9.7527724700189999</v>
      </c>
      <c r="CT1518">
        <v>15.5080262455451</v>
      </c>
      <c r="CU1518">
        <v>35.648190968453903</v>
      </c>
      <c r="CV1518">
        <v>23.470328427089999</v>
      </c>
      <c r="CW1518">
        <v>3.7675509508973102</v>
      </c>
      <c r="CX1518">
        <v>9.8255951748641905</v>
      </c>
      <c r="CY1518">
        <v>17.506167745680798</v>
      </c>
      <c r="CZ1518">
        <v>12.0017757202558</v>
      </c>
      <c r="DA1518">
        <v>8.7993909042320393</v>
      </c>
      <c r="DB1518">
        <v>10.173427831232299</v>
      </c>
      <c r="DC1518">
        <v>10.4468667417764</v>
      </c>
      <c r="DD1518">
        <v>9.4396958202615195</v>
      </c>
      <c r="DE1518">
        <v>13.768718960865501</v>
      </c>
      <c r="DF1518">
        <v>17.484078853707999</v>
      </c>
      <c r="DG1518">
        <v>21.871136569873499</v>
      </c>
      <c r="DH1518">
        <v>18.155776677031</v>
      </c>
      <c r="DI1518">
        <v>7.2044793541608696</v>
      </c>
      <c r="DJ1518">
        <v>12.995591959219199</v>
      </c>
      <c r="DK1518">
        <v>19.400886711964301</v>
      </c>
      <c r="DL1518">
        <v>16.732839278242</v>
      </c>
      <c r="DM1518">
        <v>5.0498939470800703</v>
      </c>
      <c r="DN1518">
        <v>11.187584811058199</v>
      </c>
      <c r="DO1518">
        <v>19.093367977114401</v>
      </c>
      <c r="DP1518">
        <v>12.4916397435028</v>
      </c>
      <c r="DQ1518">
        <v>14.986825128320399</v>
      </c>
      <c r="DR1518">
        <v>21.458976396889501</v>
      </c>
      <c r="DS1518">
        <v>25.284148655705401</v>
      </c>
      <c r="DT1518">
        <v>18.6681723694327</v>
      </c>
    </row>
    <row r="1519" spans="1:124" x14ac:dyDescent="0.35">
      <c r="A1519" s="19" t="str">
        <f t="shared" si="46"/>
        <v>Net Loan Growth (last 4 qtrs)--39172</v>
      </c>
      <c r="B1519" s="19" t="str">
        <f t="shared" si="47"/>
        <v>Net Loan Growth (last 4 qtrs)</v>
      </c>
      <c r="C1519">
        <v>21</v>
      </c>
      <c r="D1519" s="27">
        <v>39172</v>
      </c>
      <c r="E1519">
        <v>3.2174999999999998</v>
      </c>
      <c r="F1519">
        <v>6.63</v>
      </c>
      <c r="G1519">
        <v>13.734999999999999</v>
      </c>
      <c r="H1519">
        <v>8.3289743589743601</v>
      </c>
      <c r="I1519">
        <v>-0.18</v>
      </c>
      <c r="J1519">
        <v>5.0149999999999997</v>
      </c>
      <c r="K1519">
        <v>12.1775</v>
      </c>
      <c r="L1519">
        <v>7.6568096514745303</v>
      </c>
      <c r="M1519">
        <v>1.58</v>
      </c>
      <c r="N1519">
        <v>7.63</v>
      </c>
      <c r="O1519">
        <v>16.12</v>
      </c>
      <c r="P1519">
        <v>13.7295643479503</v>
      </c>
      <c r="Q1519">
        <v>0.39250000000000002</v>
      </c>
      <c r="R1519">
        <v>2.81</v>
      </c>
      <c r="S1519">
        <v>6.3650000000000002</v>
      </c>
      <c r="T1519">
        <v>6.0981818181818204</v>
      </c>
      <c r="U1519">
        <v>-1.67</v>
      </c>
      <c r="V1519">
        <v>3.34</v>
      </c>
      <c r="W1519">
        <v>9.375</v>
      </c>
      <c r="X1519">
        <v>6.1761204819277102</v>
      </c>
      <c r="Y1519">
        <v>3.6</v>
      </c>
      <c r="Z1519">
        <v>9.2899999999999991</v>
      </c>
      <c r="AA1519">
        <v>14.9825</v>
      </c>
      <c r="AB1519">
        <v>11.3527027027027</v>
      </c>
      <c r="AC1519">
        <v>4.49</v>
      </c>
      <c r="AD1519">
        <v>9.73</v>
      </c>
      <c r="AE1519">
        <v>14.82</v>
      </c>
      <c r="AF1519">
        <v>12.793333333333299</v>
      </c>
      <c r="AG1519">
        <v>1.6725000000000001</v>
      </c>
      <c r="AH1519">
        <v>8</v>
      </c>
      <c r="AI1519">
        <v>14.0075</v>
      </c>
      <c r="AJ1519">
        <v>11.9310714285714</v>
      </c>
      <c r="AK1519">
        <v>-0.19</v>
      </c>
      <c r="AL1519">
        <v>4.18</v>
      </c>
      <c r="AM1519">
        <v>8.24</v>
      </c>
      <c r="AN1519">
        <v>5.5885714285714299</v>
      </c>
      <c r="AO1519">
        <v>0.23</v>
      </c>
      <c r="AP1519">
        <v>5.49</v>
      </c>
      <c r="AQ1519">
        <v>12.25</v>
      </c>
      <c r="AR1519">
        <v>6.4614733542319698</v>
      </c>
      <c r="AS1519">
        <v>1.5874999999999999</v>
      </c>
      <c r="AT1519">
        <v>7.75</v>
      </c>
      <c r="AU1519">
        <v>14.244999999999999</v>
      </c>
      <c r="AV1519">
        <v>10.6030660377358</v>
      </c>
      <c r="AW1519">
        <v>-0.755</v>
      </c>
      <c r="AX1519">
        <v>3.0449999999999999</v>
      </c>
      <c r="AY1519">
        <v>8.2349999999999994</v>
      </c>
      <c r="AZ1519">
        <v>4.3019375000000002</v>
      </c>
      <c r="BA1519">
        <v>-0.27</v>
      </c>
      <c r="BB1519">
        <v>4.97</v>
      </c>
      <c r="BC1519">
        <v>14.8</v>
      </c>
      <c r="BD1519">
        <v>10.094817518248201</v>
      </c>
      <c r="BE1519">
        <v>-2.5825</v>
      </c>
      <c r="BF1519">
        <v>0.88500000000000001</v>
      </c>
      <c r="BG1519">
        <v>7.0250000000000004</v>
      </c>
      <c r="BH1519">
        <v>3.4317391304347802</v>
      </c>
      <c r="BI1519">
        <v>11.52</v>
      </c>
      <c r="BJ1519">
        <v>13.79</v>
      </c>
      <c r="BK1519">
        <v>14.9</v>
      </c>
      <c r="BL1519">
        <v>15.5</v>
      </c>
      <c r="BM1519">
        <v>2.2625000000000002</v>
      </c>
      <c r="BN1519">
        <v>3.79</v>
      </c>
      <c r="BO1519">
        <v>7.2949999999999999</v>
      </c>
      <c r="BP1519">
        <v>5.7675000000000001</v>
      </c>
      <c r="BQ1519">
        <v>9.0500000000000007</v>
      </c>
      <c r="BR1519">
        <v>12.61</v>
      </c>
      <c r="BS1519">
        <v>13.275</v>
      </c>
      <c r="BT1519">
        <v>10.68</v>
      </c>
      <c r="BU1519">
        <v>-1.67</v>
      </c>
      <c r="BV1519">
        <v>4.88</v>
      </c>
      <c r="BW1519">
        <v>14.105</v>
      </c>
      <c r="BX1519">
        <v>5.1473684210526303</v>
      </c>
      <c r="BZ1519" t="s">
        <v>284</v>
      </c>
      <c r="CC1519">
        <v>-1.3825000000000001</v>
      </c>
      <c r="CD1519">
        <v>4.875</v>
      </c>
      <c r="CE1519">
        <v>11.244999999999999</v>
      </c>
      <c r="CF1519">
        <v>13.671749999999999</v>
      </c>
      <c r="CG1519">
        <v>0.04</v>
      </c>
      <c r="CH1519">
        <v>3.93</v>
      </c>
      <c r="CI1519">
        <v>9.2050000000000001</v>
      </c>
      <c r="CJ1519">
        <v>9.8135714285714304</v>
      </c>
      <c r="CK1519">
        <v>1.25</v>
      </c>
      <c r="CL1519">
        <v>4.4550000000000001</v>
      </c>
      <c r="CM1519">
        <v>9.5749999999999993</v>
      </c>
      <c r="CN1519">
        <v>6.4755000000000003</v>
      </c>
      <c r="CO1519">
        <v>6.0350000000000001</v>
      </c>
      <c r="CP1519">
        <v>9.2850000000000001</v>
      </c>
      <c r="CQ1519">
        <v>12.032500000000001</v>
      </c>
      <c r="CR1519">
        <v>10.210000000000001</v>
      </c>
      <c r="CS1519">
        <v>-2.3050000000000002</v>
      </c>
      <c r="CT1519">
        <v>0.74</v>
      </c>
      <c r="CU1519">
        <v>4.9950000000000001</v>
      </c>
      <c r="CV1519">
        <v>2.1412499999999999</v>
      </c>
      <c r="CW1519">
        <v>1.3825000000000001</v>
      </c>
      <c r="CX1519">
        <v>8.8650000000000002</v>
      </c>
      <c r="CY1519">
        <v>14.4175</v>
      </c>
      <c r="CZ1519">
        <v>9.1283333333333303</v>
      </c>
      <c r="DA1519">
        <v>3.50000000000001E-2</v>
      </c>
      <c r="DB1519">
        <v>9.3800000000000008</v>
      </c>
      <c r="DC1519">
        <v>20.995000000000001</v>
      </c>
      <c r="DD1519">
        <v>10.893333333333301</v>
      </c>
      <c r="DE1519">
        <v>1.2224999999999999</v>
      </c>
      <c r="DF1519">
        <v>3.78</v>
      </c>
      <c r="DG1519">
        <v>8.1524999999999999</v>
      </c>
      <c r="DH1519">
        <v>5.5949999999999998</v>
      </c>
      <c r="DI1519">
        <v>13.0075</v>
      </c>
      <c r="DJ1519">
        <v>20.46</v>
      </c>
      <c r="DK1519">
        <v>44.497500000000002</v>
      </c>
      <c r="DL1519">
        <v>31.2871428571429</v>
      </c>
      <c r="DM1519">
        <v>-3.33</v>
      </c>
      <c r="DN1519">
        <v>2.08</v>
      </c>
      <c r="DO1519">
        <v>9.3849999999999998</v>
      </c>
      <c r="DP1519">
        <v>2.1445454545454501</v>
      </c>
      <c r="DQ1519">
        <v>3.0150000000000001</v>
      </c>
      <c r="DR1519">
        <v>5.6849999999999996</v>
      </c>
      <c r="DS1519">
        <v>12.81</v>
      </c>
      <c r="DT1519">
        <v>19.9516666666667</v>
      </c>
    </row>
    <row r="1520" spans="1:124" x14ac:dyDescent="0.35">
      <c r="A1520" s="19" t="str">
        <f t="shared" si="46"/>
        <v>Banks w/ Loan Growth (last 4 qtrs)--39172</v>
      </c>
      <c r="B1520" s="19" t="str">
        <f t="shared" si="47"/>
        <v>Banks w/ Loan Growth (last 4 qtrs)</v>
      </c>
      <c r="C1520">
        <v>22</v>
      </c>
      <c r="D1520" s="27">
        <v>39172</v>
      </c>
      <c r="F1520">
        <v>81.012658227848107</v>
      </c>
      <c r="J1520">
        <v>73.498694516971298</v>
      </c>
      <c r="N1520">
        <v>78.297410871628003</v>
      </c>
      <c r="R1520">
        <v>81.818181818181799</v>
      </c>
      <c r="V1520">
        <v>67.370892018779301</v>
      </c>
      <c r="Z1520">
        <v>80.519480519480496</v>
      </c>
      <c r="AD1520">
        <v>87.096774193548399</v>
      </c>
      <c r="AH1520">
        <v>80.952380952380906</v>
      </c>
      <c r="AI1520"/>
      <c r="AK1520"/>
      <c r="AL1520">
        <v>73.015873015872998</v>
      </c>
      <c r="AP1520">
        <v>76.307692307692307</v>
      </c>
      <c r="AT1520">
        <v>80.787037037036995</v>
      </c>
      <c r="AX1520">
        <v>70.552147239263803</v>
      </c>
      <c r="BB1520">
        <v>72.857142857142804</v>
      </c>
      <c r="BF1520">
        <v>52.173913043478301</v>
      </c>
      <c r="BJ1520">
        <v>83.3333333333333</v>
      </c>
      <c r="BN1520">
        <v>80</v>
      </c>
      <c r="BR1520">
        <v>100</v>
      </c>
      <c r="BV1520">
        <v>68.421052631578902</v>
      </c>
      <c r="BZ1520" t="s">
        <v>285</v>
      </c>
      <c r="CD1520">
        <v>67.741935483871003</v>
      </c>
      <c r="CH1520">
        <v>71.428571428571402</v>
      </c>
      <c r="CL1520">
        <v>80</v>
      </c>
      <c r="CP1520">
        <v>100</v>
      </c>
      <c r="CT1520">
        <v>62.5</v>
      </c>
      <c r="CX1520">
        <v>83.3333333333333</v>
      </c>
      <c r="DB1520">
        <v>66.6666666666667</v>
      </c>
      <c r="DF1520">
        <v>75</v>
      </c>
      <c r="DJ1520">
        <v>85.714285714285694</v>
      </c>
      <c r="DN1520">
        <v>63.636363636363598</v>
      </c>
      <c r="DR1520">
        <v>100</v>
      </c>
    </row>
    <row r="1521" spans="1:124" x14ac:dyDescent="0.35">
      <c r="A1521" s="19" t="str">
        <f t="shared" si="46"/>
        <v>Equity / Assets--39263</v>
      </c>
      <c r="B1521" s="19" t="str">
        <f t="shared" si="47"/>
        <v>Equity / Assets</v>
      </c>
      <c r="C1521">
        <v>1</v>
      </c>
      <c r="D1521" s="27">
        <v>39263</v>
      </c>
      <c r="E1521">
        <v>9.0163307454009995</v>
      </c>
      <c r="F1521">
        <v>10.1279298460872</v>
      </c>
      <c r="G1521">
        <v>11.781336704948499</v>
      </c>
      <c r="H1521">
        <v>12.0094266554584</v>
      </c>
      <c r="I1521">
        <v>8.6394109024404102</v>
      </c>
      <c r="J1521">
        <v>10.0620767114812</v>
      </c>
      <c r="K1521">
        <v>12.163634123771301</v>
      </c>
      <c r="L1521">
        <v>10.931017887601699</v>
      </c>
      <c r="M1521">
        <v>8.5085549530009406</v>
      </c>
      <c r="N1521">
        <v>10.014731756919801</v>
      </c>
      <c r="O1521">
        <v>12.6690477539172</v>
      </c>
      <c r="P1521">
        <v>11.7229301140754</v>
      </c>
      <c r="Q1521">
        <v>10.0943578166934</v>
      </c>
      <c r="R1521">
        <v>10.7298084737587</v>
      </c>
      <c r="S1521">
        <v>12.074059321374801</v>
      </c>
      <c r="T1521">
        <v>11.6303970640998</v>
      </c>
      <c r="U1521">
        <v>8.5218694992963897</v>
      </c>
      <c r="V1521">
        <v>9.9542735251083698</v>
      </c>
      <c r="W1521">
        <v>12.0316044981596</v>
      </c>
      <c r="X1521">
        <v>10.7072391140552</v>
      </c>
      <c r="Y1521">
        <v>8.9955046030657506</v>
      </c>
      <c r="Z1521">
        <v>10.073446904009</v>
      </c>
      <c r="AA1521">
        <v>12.456219920045699</v>
      </c>
      <c r="AB1521">
        <v>11.7821111587596</v>
      </c>
      <c r="AC1521">
        <v>8.2451976265639004</v>
      </c>
      <c r="AD1521">
        <v>9.7577258862834206</v>
      </c>
      <c r="AE1521">
        <v>11.2616559300149</v>
      </c>
      <c r="AF1521">
        <v>10.296943361571801</v>
      </c>
      <c r="AG1521">
        <v>9.2853254877295406</v>
      </c>
      <c r="AH1521">
        <v>11.0515766316304</v>
      </c>
      <c r="AI1521">
        <v>14.637700436582101</v>
      </c>
      <c r="AJ1521">
        <v>12.518527672382801</v>
      </c>
      <c r="AK1521">
        <v>8.4150737476965904</v>
      </c>
      <c r="AL1521">
        <v>9.5776772049606897</v>
      </c>
      <c r="AM1521">
        <v>12.085382218145</v>
      </c>
      <c r="AN1521">
        <v>11.998429776416399</v>
      </c>
      <c r="AO1521">
        <v>8.7141659242178093</v>
      </c>
      <c r="AP1521">
        <v>10.163314887299199</v>
      </c>
      <c r="AQ1521">
        <v>12.1796526420591</v>
      </c>
      <c r="AR1521">
        <v>10.867068096461701</v>
      </c>
      <c r="AS1521">
        <v>8.4660470563187005</v>
      </c>
      <c r="AT1521">
        <v>9.6322141172651801</v>
      </c>
      <c r="AU1521">
        <v>11.573695469643299</v>
      </c>
      <c r="AV1521">
        <v>10.359844750793901</v>
      </c>
      <c r="AW1521">
        <v>8.2354220152030795</v>
      </c>
      <c r="AX1521">
        <v>9.8985789913625002</v>
      </c>
      <c r="AY1521">
        <v>11.5347739508813</v>
      </c>
      <c r="AZ1521">
        <v>10.546417152973101</v>
      </c>
      <c r="BA1521">
        <v>8.6920600088705804</v>
      </c>
      <c r="BB1521">
        <v>9.9173457913589793</v>
      </c>
      <c r="BC1521">
        <v>12.421232006904701</v>
      </c>
      <c r="BD1521">
        <v>11.357704837752101</v>
      </c>
      <c r="BE1521">
        <v>9.5766590019236606</v>
      </c>
      <c r="BF1521">
        <v>11.8990782725892</v>
      </c>
      <c r="BG1521">
        <v>15.2251242754371</v>
      </c>
      <c r="BH1521">
        <v>14.574786391309599</v>
      </c>
      <c r="BI1521">
        <v>10.1121048370052</v>
      </c>
      <c r="BJ1521">
        <v>13.6524414324298</v>
      </c>
      <c r="BK1521">
        <v>15.096046616488399</v>
      </c>
      <c r="BL1521">
        <v>15.3753884642746</v>
      </c>
      <c r="BM1521">
        <v>7.8812857239622103</v>
      </c>
      <c r="BN1521">
        <v>10.365869731396799</v>
      </c>
      <c r="BO1521">
        <v>12.610530955854699</v>
      </c>
      <c r="BP1521">
        <v>15.7622485224703</v>
      </c>
      <c r="BQ1521">
        <v>11.0012069462572</v>
      </c>
      <c r="BR1521">
        <v>13.2456088356746</v>
      </c>
      <c r="BS1521">
        <v>14.0052356512002</v>
      </c>
      <c r="BT1521">
        <v>12.2557587864134</v>
      </c>
      <c r="BU1521">
        <v>7.9231438292404102</v>
      </c>
      <c r="BV1521">
        <v>9.4269353569016694</v>
      </c>
      <c r="BW1521">
        <v>11.014865598460601</v>
      </c>
      <c r="BX1521">
        <v>9.7184046492009308</v>
      </c>
      <c r="BZ1521" t="s">
        <v>284</v>
      </c>
      <c r="CC1521">
        <v>8.6885740126620394</v>
      </c>
      <c r="CD1521">
        <v>9.6430033502376897</v>
      </c>
      <c r="CE1521">
        <v>12.4759139142942</v>
      </c>
      <c r="CF1521">
        <v>11.9880490224156</v>
      </c>
      <c r="CG1521">
        <v>8.6517937191550693</v>
      </c>
      <c r="CH1521">
        <v>9.7281673964850608</v>
      </c>
      <c r="CI1521">
        <v>11.751911812724501</v>
      </c>
      <c r="CJ1521">
        <v>10.916951316934</v>
      </c>
      <c r="CK1521">
        <v>8.1924339081871995</v>
      </c>
      <c r="CL1521">
        <v>9.8813094658789904</v>
      </c>
      <c r="CM1521">
        <v>12.1169061359262</v>
      </c>
      <c r="CN1521">
        <v>10.3771361409907</v>
      </c>
      <c r="CO1521">
        <v>8.0292327904265903</v>
      </c>
      <c r="CP1521">
        <v>8.9721720834098608</v>
      </c>
      <c r="CQ1521">
        <v>10.1282879646726</v>
      </c>
      <c r="CR1521">
        <v>9.4000476246753308</v>
      </c>
      <c r="CS1521">
        <v>8.7805644220178607</v>
      </c>
      <c r="CT1521">
        <v>10.4109467503243</v>
      </c>
      <c r="CU1521">
        <v>14.8157554894019</v>
      </c>
      <c r="CV1521">
        <v>12.917625214868201</v>
      </c>
      <c r="CW1521">
        <v>8.2090026030093295</v>
      </c>
      <c r="CX1521">
        <v>8.7141659242178093</v>
      </c>
      <c r="CY1521">
        <v>10.6827548749188</v>
      </c>
      <c r="CZ1521">
        <v>10.8171721488791</v>
      </c>
      <c r="DA1521">
        <v>8.99969637321386</v>
      </c>
      <c r="DB1521">
        <v>9.0087916800686205</v>
      </c>
      <c r="DC1521">
        <v>9.0819150137843092</v>
      </c>
      <c r="DD1521">
        <v>9.0514770313092399</v>
      </c>
      <c r="DE1521">
        <v>9.5053799132929502</v>
      </c>
      <c r="DF1521">
        <v>10.2673701181038</v>
      </c>
      <c r="DG1521">
        <v>13.704119971054901</v>
      </c>
      <c r="DH1521">
        <v>12.942129766243999</v>
      </c>
      <c r="DI1521">
        <v>9.6274600277134095</v>
      </c>
      <c r="DJ1521">
        <v>11.2401480876816</v>
      </c>
      <c r="DK1521">
        <v>15.567266936712</v>
      </c>
      <c r="DL1521">
        <v>14.4693009313342</v>
      </c>
      <c r="DM1521">
        <v>8.9258082575153193</v>
      </c>
      <c r="DN1521">
        <v>11.1996235313536</v>
      </c>
      <c r="DO1521">
        <v>12.600700654518601</v>
      </c>
      <c r="DP1521">
        <v>11.457278525620101</v>
      </c>
      <c r="DQ1521">
        <v>10.729609589281401</v>
      </c>
      <c r="DR1521">
        <v>11.0041732743406</v>
      </c>
      <c r="DS1521">
        <v>11.966824751496</v>
      </c>
      <c r="DT1521">
        <v>11.4124016424992</v>
      </c>
    </row>
    <row r="1522" spans="1:124" x14ac:dyDescent="0.35">
      <c r="A1522" s="19" t="str">
        <f t="shared" si="46"/>
        <v>Total Risk Based Capital Ratio--39263</v>
      </c>
      <c r="B1522" s="19" t="str">
        <f t="shared" si="47"/>
        <v>Total Risk Based Capital Ratio</v>
      </c>
      <c r="C1522">
        <v>2</v>
      </c>
      <c r="D1522" s="27">
        <v>39263</v>
      </c>
      <c r="E1522">
        <v>12.21</v>
      </c>
      <c r="F1522">
        <v>14.09</v>
      </c>
      <c r="G1522">
        <v>17.03</v>
      </c>
      <c r="H1522">
        <v>16.9601234567901</v>
      </c>
      <c r="I1522">
        <v>11.72</v>
      </c>
      <c r="J1522">
        <v>13.78</v>
      </c>
      <c r="K1522">
        <v>17.434999999999999</v>
      </c>
      <c r="L1522">
        <v>15.639212283044101</v>
      </c>
      <c r="M1522">
        <v>11.84</v>
      </c>
      <c r="N1522">
        <v>14.4</v>
      </c>
      <c r="O1522">
        <v>19.309999999999999</v>
      </c>
      <c r="P1522">
        <v>17.767564565398501</v>
      </c>
      <c r="Q1522">
        <v>14.8025</v>
      </c>
      <c r="R1522">
        <v>16.135000000000002</v>
      </c>
      <c r="S1522">
        <v>20.352499999999999</v>
      </c>
      <c r="T1522">
        <v>18.070909090909101</v>
      </c>
      <c r="U1522">
        <v>11.7075</v>
      </c>
      <c r="V1522">
        <v>13.44</v>
      </c>
      <c r="W1522">
        <v>16.477499999999999</v>
      </c>
      <c r="X1522">
        <v>15.090096153846099</v>
      </c>
      <c r="Y1522">
        <v>12.15</v>
      </c>
      <c r="Z1522">
        <v>14.01</v>
      </c>
      <c r="AA1522">
        <v>17.065000000000001</v>
      </c>
      <c r="AB1522">
        <v>16.442533333333301</v>
      </c>
      <c r="AC1522">
        <v>10.772500000000001</v>
      </c>
      <c r="AD1522">
        <v>12.945</v>
      </c>
      <c r="AE1522">
        <v>16.477499999999999</v>
      </c>
      <c r="AF1522">
        <v>15.0432978723404</v>
      </c>
      <c r="AG1522">
        <v>12.39</v>
      </c>
      <c r="AH1522">
        <v>15.33</v>
      </c>
      <c r="AI1522">
        <v>20.324999999999999</v>
      </c>
      <c r="AJ1522">
        <v>18.201807228915701</v>
      </c>
      <c r="AK1522">
        <v>12.2675</v>
      </c>
      <c r="AL1522">
        <v>15.085000000000001</v>
      </c>
      <c r="AM1522">
        <v>18.592500000000001</v>
      </c>
      <c r="AN1522">
        <v>19.560156249999999</v>
      </c>
      <c r="AO1522">
        <v>11.88</v>
      </c>
      <c r="AP1522">
        <v>14.33</v>
      </c>
      <c r="AQ1522">
        <v>18.63</v>
      </c>
      <c r="AR1522">
        <v>16.0639143730887</v>
      </c>
      <c r="AS1522">
        <v>11.1625</v>
      </c>
      <c r="AT1522">
        <v>12.77</v>
      </c>
      <c r="AU1522">
        <v>15.695</v>
      </c>
      <c r="AV1522">
        <v>14.066403940886699</v>
      </c>
      <c r="AW1522">
        <v>12.36</v>
      </c>
      <c r="AX1522">
        <v>15.08</v>
      </c>
      <c r="AY1522">
        <v>18.46</v>
      </c>
      <c r="AZ1522">
        <v>16.465471698113198</v>
      </c>
      <c r="BA1522">
        <v>11.615</v>
      </c>
      <c r="BB1522">
        <v>13.5</v>
      </c>
      <c r="BC1522">
        <v>16.309999999999999</v>
      </c>
      <c r="BD1522">
        <v>15.704341085271301</v>
      </c>
      <c r="BE1522">
        <v>13.81</v>
      </c>
      <c r="BF1522">
        <v>16.399999999999999</v>
      </c>
      <c r="BG1522">
        <v>21.12</v>
      </c>
      <c r="BH1522">
        <v>23.654468085106402</v>
      </c>
      <c r="BI1522">
        <v>12.045</v>
      </c>
      <c r="BJ1522">
        <v>14.1</v>
      </c>
      <c r="BK1522">
        <v>17.002500000000001</v>
      </c>
      <c r="BL1522">
        <v>18.141666666666701</v>
      </c>
      <c r="BM1522">
        <v>10.5</v>
      </c>
      <c r="BN1522">
        <v>14.25</v>
      </c>
      <c r="BO1522">
        <v>14.54</v>
      </c>
      <c r="BP1522">
        <v>18.588000000000001</v>
      </c>
      <c r="BQ1522">
        <v>14.275</v>
      </c>
      <c r="BR1522">
        <v>17.03</v>
      </c>
      <c r="BS1522">
        <v>19.555</v>
      </c>
      <c r="BT1522">
        <v>16.876666666666701</v>
      </c>
      <c r="BU1522">
        <v>11.555</v>
      </c>
      <c r="BV1522">
        <v>13.61</v>
      </c>
      <c r="BW1522">
        <v>16.324999999999999</v>
      </c>
      <c r="BX1522">
        <v>14.9142105263158</v>
      </c>
      <c r="BZ1522" t="s">
        <v>284</v>
      </c>
      <c r="CC1522">
        <v>11.1</v>
      </c>
      <c r="CD1522">
        <v>12.86</v>
      </c>
      <c r="CE1522">
        <v>15.62</v>
      </c>
      <c r="CF1522">
        <v>15.6908130081301</v>
      </c>
      <c r="CG1522">
        <v>11.61</v>
      </c>
      <c r="CH1522">
        <v>13.565</v>
      </c>
      <c r="CI1522">
        <v>16.182500000000001</v>
      </c>
      <c r="CJ1522">
        <v>14.240714285714301</v>
      </c>
      <c r="CK1522">
        <v>11.4575</v>
      </c>
      <c r="CL1522">
        <v>12.65</v>
      </c>
      <c r="CM1522">
        <v>20.14</v>
      </c>
      <c r="CN1522">
        <v>15.262</v>
      </c>
      <c r="CO1522">
        <v>10.8475</v>
      </c>
      <c r="CP1522">
        <v>11.25</v>
      </c>
      <c r="CQ1522">
        <v>11.532500000000001</v>
      </c>
      <c r="CR1522">
        <v>11.2216666666667</v>
      </c>
      <c r="CS1522">
        <v>11.7875</v>
      </c>
      <c r="CT1522">
        <v>13.22</v>
      </c>
      <c r="CU1522">
        <v>21.98</v>
      </c>
      <c r="CV1522">
        <v>21.522500000000001</v>
      </c>
      <c r="CW1522">
        <v>10.84</v>
      </c>
      <c r="CX1522">
        <v>11.74</v>
      </c>
      <c r="CY1522">
        <v>14.36</v>
      </c>
      <c r="CZ1522">
        <v>14.543076923076899</v>
      </c>
      <c r="DA1522">
        <v>10.92</v>
      </c>
      <c r="DB1522">
        <v>11.34</v>
      </c>
      <c r="DC1522">
        <v>11.865</v>
      </c>
      <c r="DD1522">
        <v>11.41</v>
      </c>
      <c r="DE1522">
        <v>14.9275</v>
      </c>
      <c r="DF1522">
        <v>15.145</v>
      </c>
      <c r="DG1522">
        <v>17.487500000000001</v>
      </c>
      <c r="DH1522">
        <v>17.27</v>
      </c>
      <c r="DI1522">
        <v>12.1775</v>
      </c>
      <c r="DJ1522">
        <v>14.404999999999999</v>
      </c>
      <c r="DK1522">
        <v>23.7925</v>
      </c>
      <c r="DL1522">
        <v>19.543571428571401</v>
      </c>
      <c r="DM1522">
        <v>12.205</v>
      </c>
      <c r="DN1522">
        <v>15.84</v>
      </c>
      <c r="DO1522">
        <v>18.760000000000002</v>
      </c>
      <c r="DP1522">
        <v>16.099</v>
      </c>
      <c r="DQ1522">
        <v>14.102499999999999</v>
      </c>
      <c r="DR1522">
        <v>15.984999999999999</v>
      </c>
      <c r="DS1522">
        <v>17.942499999999999</v>
      </c>
      <c r="DT1522">
        <v>16.215</v>
      </c>
    </row>
    <row r="1523" spans="1:124" x14ac:dyDescent="0.35">
      <c r="A1523" s="19" t="str">
        <f t="shared" si="46"/>
        <v>Tier 1 Leverage Ratio--39263</v>
      </c>
      <c r="B1523" s="19" t="str">
        <f t="shared" si="47"/>
        <v>Tier 1 Leverage Ratio</v>
      </c>
      <c r="C1523">
        <v>3</v>
      </c>
      <c r="D1523" s="27">
        <v>39263</v>
      </c>
      <c r="E1523">
        <v>9.07</v>
      </c>
      <c r="F1523">
        <v>9.98</v>
      </c>
      <c r="G1523">
        <v>11.37</v>
      </c>
      <c r="H1523">
        <v>12.0941975308642</v>
      </c>
      <c r="I1523">
        <v>8.61</v>
      </c>
      <c r="J1523">
        <v>9.82</v>
      </c>
      <c r="K1523">
        <v>11.7</v>
      </c>
      <c r="L1523">
        <v>10.743831775700899</v>
      </c>
      <c r="M1523">
        <v>8.44</v>
      </c>
      <c r="N1523">
        <v>9.7200000000000006</v>
      </c>
      <c r="O1523">
        <v>12.21</v>
      </c>
      <c r="P1523">
        <v>11.559033601777299</v>
      </c>
      <c r="Q1523">
        <v>10.0025</v>
      </c>
      <c r="R1523">
        <v>10.795</v>
      </c>
      <c r="S1523">
        <v>12.315</v>
      </c>
      <c r="T1523">
        <v>11.6881818181818</v>
      </c>
      <c r="U1523">
        <v>8.5175000000000001</v>
      </c>
      <c r="V1523">
        <v>9.6549999999999994</v>
      </c>
      <c r="W1523">
        <v>11.522500000000001</v>
      </c>
      <c r="X1523">
        <v>10.438653846153899</v>
      </c>
      <c r="Y1523">
        <v>9.01</v>
      </c>
      <c r="Z1523">
        <v>10.1</v>
      </c>
      <c r="AA1523">
        <v>11.805</v>
      </c>
      <c r="AB1523">
        <v>11.865600000000001</v>
      </c>
      <c r="AC1523">
        <v>8.1925000000000008</v>
      </c>
      <c r="AD1523">
        <v>9.3650000000000002</v>
      </c>
      <c r="AE1523">
        <v>11.005000000000001</v>
      </c>
      <c r="AF1523">
        <v>10.3152127659574</v>
      </c>
      <c r="AG1523">
        <v>9.33</v>
      </c>
      <c r="AH1523">
        <v>10.51</v>
      </c>
      <c r="AI1523">
        <v>13.77</v>
      </c>
      <c r="AJ1523">
        <v>12.3179518072289</v>
      </c>
      <c r="AK1523">
        <v>8.5299999999999994</v>
      </c>
      <c r="AL1523">
        <v>9.6300000000000008</v>
      </c>
      <c r="AM1523">
        <v>11.484999999999999</v>
      </c>
      <c r="AN1523">
        <v>22.38234375</v>
      </c>
      <c r="AO1523">
        <v>8.64</v>
      </c>
      <c r="AP1523">
        <v>10.14</v>
      </c>
      <c r="AQ1523">
        <v>12.4</v>
      </c>
      <c r="AR1523">
        <v>10.825076452599401</v>
      </c>
      <c r="AS1523">
        <v>8.5399999999999991</v>
      </c>
      <c r="AT1523">
        <v>9.3849999999999998</v>
      </c>
      <c r="AU1523">
        <v>11.227499999999999</v>
      </c>
      <c r="AV1523">
        <v>10.1577832512315</v>
      </c>
      <c r="AW1523">
        <v>8.42</v>
      </c>
      <c r="AX1523">
        <v>9.69</v>
      </c>
      <c r="AY1523">
        <v>11.38</v>
      </c>
      <c r="AZ1523">
        <v>10.3423270440252</v>
      </c>
      <c r="BA1523">
        <v>8.7249999999999996</v>
      </c>
      <c r="BB1523">
        <v>9.69</v>
      </c>
      <c r="BC1523">
        <v>12.03</v>
      </c>
      <c r="BD1523">
        <v>11.592015503876</v>
      </c>
      <c r="BE1523">
        <v>9.5250000000000004</v>
      </c>
      <c r="BF1523">
        <v>11.4</v>
      </c>
      <c r="BG1523">
        <v>14.45</v>
      </c>
      <c r="BH1523">
        <v>28.306595744680799</v>
      </c>
      <c r="BI1523">
        <v>8.7225000000000001</v>
      </c>
      <c r="BJ1523">
        <v>10.074999999999999</v>
      </c>
      <c r="BK1523">
        <v>14.45</v>
      </c>
      <c r="BL1523">
        <v>14.286666666666701</v>
      </c>
      <c r="BM1523">
        <v>7.88</v>
      </c>
      <c r="BN1523">
        <v>10.37</v>
      </c>
      <c r="BO1523">
        <v>10.58</v>
      </c>
      <c r="BP1523">
        <v>17.53</v>
      </c>
      <c r="BQ1523">
        <v>11.02</v>
      </c>
      <c r="BR1523">
        <v>13.11</v>
      </c>
      <c r="BS1523">
        <v>14.08</v>
      </c>
      <c r="BT1523">
        <v>12.3633333333333</v>
      </c>
      <c r="BU1523">
        <v>8.19</v>
      </c>
      <c r="BV1523">
        <v>9.39</v>
      </c>
      <c r="BW1523">
        <v>10.465</v>
      </c>
      <c r="BX1523">
        <v>9.5789473684210495</v>
      </c>
      <c r="BZ1523" t="s">
        <v>284</v>
      </c>
      <c r="CC1523">
        <v>8.81</v>
      </c>
      <c r="CD1523">
        <v>9.7100000000000009</v>
      </c>
      <c r="CE1523">
        <v>11.51</v>
      </c>
      <c r="CF1523">
        <v>12.0238211382114</v>
      </c>
      <c r="CG1523">
        <v>8.65</v>
      </c>
      <c r="CH1523">
        <v>9.6950000000000003</v>
      </c>
      <c r="CI1523">
        <v>10.797499999999999</v>
      </c>
      <c r="CJ1523">
        <v>10.1721428571429</v>
      </c>
      <c r="CK1523">
        <v>8.5325000000000006</v>
      </c>
      <c r="CL1523">
        <v>9.7949999999999999</v>
      </c>
      <c r="CM1523">
        <v>12.5175</v>
      </c>
      <c r="CN1523">
        <v>10.336</v>
      </c>
      <c r="CO1523">
        <v>8.0050000000000008</v>
      </c>
      <c r="CP1523">
        <v>8.7899999999999991</v>
      </c>
      <c r="CQ1523">
        <v>9.3350000000000009</v>
      </c>
      <c r="CR1523">
        <v>8.68</v>
      </c>
      <c r="CS1523">
        <v>8.5075000000000003</v>
      </c>
      <c r="CT1523">
        <v>8.9700000000000006</v>
      </c>
      <c r="CU1523">
        <v>15.102499999999999</v>
      </c>
      <c r="CV1523">
        <v>12.516249999999999</v>
      </c>
      <c r="CW1523">
        <v>8.33</v>
      </c>
      <c r="CX1523">
        <v>8.81</v>
      </c>
      <c r="CY1523">
        <v>9.43</v>
      </c>
      <c r="CZ1523">
        <v>11.762307692307701</v>
      </c>
      <c r="DA1523">
        <v>9.2200000000000006</v>
      </c>
      <c r="DB1523">
        <v>9.23</v>
      </c>
      <c r="DC1523">
        <v>9.3049999999999997</v>
      </c>
      <c r="DD1523">
        <v>9.2733333333333299</v>
      </c>
      <c r="DE1523">
        <v>10.6425</v>
      </c>
      <c r="DF1523">
        <v>10.98</v>
      </c>
      <c r="DG1523">
        <v>13.9725</v>
      </c>
      <c r="DH1523">
        <v>13.635</v>
      </c>
      <c r="DI1523">
        <v>9.1775000000000002</v>
      </c>
      <c r="DJ1523">
        <v>9.7550000000000008</v>
      </c>
      <c r="DK1523">
        <v>14.8125</v>
      </c>
      <c r="DL1523">
        <v>12.8435714285714</v>
      </c>
      <c r="DM1523">
        <v>8.9824999999999999</v>
      </c>
      <c r="DN1523">
        <v>11.42</v>
      </c>
      <c r="DO1523">
        <v>12.81</v>
      </c>
      <c r="DP1523">
        <v>11.488</v>
      </c>
      <c r="DQ1523">
        <v>9.6750000000000007</v>
      </c>
      <c r="DR1523">
        <v>10.824999999999999</v>
      </c>
      <c r="DS1523">
        <v>11.3675</v>
      </c>
      <c r="DT1523">
        <v>10.848333333333301</v>
      </c>
    </row>
    <row r="1524" spans="1:124" x14ac:dyDescent="0.35">
      <c r="A1524" s="19" t="str">
        <f t="shared" si="46"/>
        <v>ALLL / Nonaccrual Loans--39263</v>
      </c>
      <c r="B1524" s="19" t="str">
        <f t="shared" si="47"/>
        <v>ALLL / Nonaccrual Loans</v>
      </c>
      <c r="C1524">
        <v>4</v>
      </c>
      <c r="D1524" s="27">
        <v>39263</v>
      </c>
      <c r="E1524">
        <v>103.829090886657</v>
      </c>
      <c r="F1524">
        <v>245.493504150126</v>
      </c>
      <c r="G1524">
        <v>601.42951541850198</v>
      </c>
      <c r="H1524">
        <v>1711.5494646120001</v>
      </c>
      <c r="I1524">
        <v>92.984472779622195</v>
      </c>
      <c r="J1524">
        <v>186.07208137614199</v>
      </c>
      <c r="K1524">
        <v>574.60994764397901</v>
      </c>
      <c r="L1524">
        <v>791.22973254525903</v>
      </c>
      <c r="M1524">
        <v>110.569777043766</v>
      </c>
      <c r="N1524">
        <v>248.23393167342201</v>
      </c>
      <c r="O1524">
        <v>673.23135755258102</v>
      </c>
      <c r="P1524">
        <v>954.26677396112905</v>
      </c>
      <c r="Q1524">
        <v>106.513233233355</v>
      </c>
      <c r="R1524">
        <v>212.13924078865199</v>
      </c>
      <c r="S1524">
        <v>652.71958606764304</v>
      </c>
      <c r="T1524">
        <v>511.07616038819998</v>
      </c>
      <c r="U1524">
        <v>88.368336025848095</v>
      </c>
      <c r="V1524">
        <v>151.063829787234</v>
      </c>
      <c r="W1524">
        <v>507.76605944391201</v>
      </c>
      <c r="X1524">
        <v>685.03282732724699</v>
      </c>
      <c r="Y1524">
        <v>122.636562588026</v>
      </c>
      <c r="Z1524">
        <v>361.64383561643803</v>
      </c>
      <c r="AA1524">
        <v>1594.3406593406601</v>
      </c>
      <c r="AB1524">
        <v>2015.5035397443601</v>
      </c>
      <c r="AC1524">
        <v>136.044211172942</v>
      </c>
      <c r="AD1524">
        <v>305.857142857143</v>
      </c>
      <c r="AE1524">
        <v>843.83338132258405</v>
      </c>
      <c r="AF1524">
        <v>1916.92422975165</v>
      </c>
      <c r="AG1524">
        <v>114.90881458966599</v>
      </c>
      <c r="AH1524">
        <v>324.09744408945699</v>
      </c>
      <c r="AI1524">
        <v>989.78374945091502</v>
      </c>
      <c r="AJ1524">
        <v>1541.1012128386601</v>
      </c>
      <c r="AK1524">
        <v>66.855926188786398</v>
      </c>
      <c r="AL1524">
        <v>105.531914893617</v>
      </c>
      <c r="AM1524">
        <v>201.208459214501</v>
      </c>
      <c r="AN1524">
        <v>221.91256142915699</v>
      </c>
      <c r="AO1524">
        <v>103.375120540019</v>
      </c>
      <c r="AP1524">
        <v>255.121951219512</v>
      </c>
      <c r="AQ1524">
        <v>640.31413612565404</v>
      </c>
      <c r="AR1524">
        <v>1279.48571579996</v>
      </c>
      <c r="AS1524">
        <v>92.012240942888795</v>
      </c>
      <c r="AT1524">
        <v>170.18154298489</v>
      </c>
      <c r="AU1524">
        <v>537.63169446883205</v>
      </c>
      <c r="AV1524">
        <v>752.23093308026603</v>
      </c>
      <c r="AW1524">
        <v>91.939670605084103</v>
      </c>
      <c r="AX1524">
        <v>167.04704354871399</v>
      </c>
      <c r="AY1524">
        <v>468.33475384552997</v>
      </c>
      <c r="AZ1524">
        <v>749.21492488150898</v>
      </c>
      <c r="BA1524">
        <v>71.648275862068999</v>
      </c>
      <c r="BB1524">
        <v>140.05445227418301</v>
      </c>
      <c r="BC1524">
        <v>367.74668294816598</v>
      </c>
      <c r="BD1524">
        <v>818.13688197305896</v>
      </c>
      <c r="BE1524">
        <v>83.472952030222004</v>
      </c>
      <c r="BF1524">
        <v>169.36782626656</v>
      </c>
      <c r="BG1524">
        <v>666.98357335733601</v>
      </c>
      <c r="BH1524">
        <v>1030.6002735094901</v>
      </c>
      <c r="BI1524">
        <v>261.820236412638</v>
      </c>
      <c r="BJ1524">
        <v>462.99185392769499</v>
      </c>
      <c r="BK1524">
        <v>885.15812616269295</v>
      </c>
      <c r="BL1524">
        <v>683.98650864763499</v>
      </c>
      <c r="BM1524">
        <v>191.32143885867299</v>
      </c>
      <c r="BN1524">
        <v>312.73996509598601</v>
      </c>
      <c r="BO1524">
        <v>421.27226267828598</v>
      </c>
      <c r="BP1524">
        <v>304.14914599264398</v>
      </c>
      <c r="BQ1524">
        <v>76.407047193877602</v>
      </c>
      <c r="BR1524">
        <v>130.365114795918</v>
      </c>
      <c r="BS1524">
        <v>184.32318239795899</v>
      </c>
      <c r="BT1524">
        <v>130.365114795918</v>
      </c>
      <c r="BU1524">
        <v>95.595341908291502</v>
      </c>
      <c r="BV1524">
        <v>193.54838709677401</v>
      </c>
      <c r="BW1524">
        <v>329.5</v>
      </c>
      <c r="BX1524">
        <v>400.03983332577599</v>
      </c>
      <c r="BZ1524" t="s">
        <v>284</v>
      </c>
      <c r="CC1524">
        <v>73.146251536255605</v>
      </c>
      <c r="CD1524">
        <v>125.252525252525</v>
      </c>
      <c r="CE1524">
        <v>362.19512195122002</v>
      </c>
      <c r="CF1524">
        <v>624.86861387387296</v>
      </c>
      <c r="CG1524">
        <v>91.533671727333697</v>
      </c>
      <c r="CH1524">
        <v>119.537295880486</v>
      </c>
      <c r="CI1524">
        <v>310.888445458001</v>
      </c>
      <c r="CJ1524">
        <v>304.48094558987702</v>
      </c>
      <c r="CK1524">
        <v>90.0975429065317</v>
      </c>
      <c r="CL1524">
        <v>109.04977375565601</v>
      </c>
      <c r="CM1524">
        <v>259.06976744185999</v>
      </c>
      <c r="CN1524">
        <v>850.49616395879696</v>
      </c>
      <c r="CO1524">
        <v>1607.8256892970801</v>
      </c>
      <c r="CP1524">
        <v>2753.6796536796501</v>
      </c>
      <c r="CQ1524">
        <v>11809.3073593074</v>
      </c>
      <c r="CR1524">
        <v>10663.4533949248</v>
      </c>
      <c r="CS1524">
        <v>258.09104986205301</v>
      </c>
      <c r="CT1524">
        <v>483.68400158793202</v>
      </c>
      <c r="CU1524">
        <v>776.47501505117395</v>
      </c>
      <c r="CV1524">
        <v>580.57812366366704</v>
      </c>
      <c r="CW1524">
        <v>198.505746800292</v>
      </c>
      <c r="CX1524">
        <v>360.40638677483201</v>
      </c>
      <c r="CY1524">
        <v>2508.2253240279201</v>
      </c>
      <c r="CZ1524">
        <v>5555.1640767500803</v>
      </c>
      <c r="DA1524">
        <v>835.82868807411501</v>
      </c>
      <c r="DB1524">
        <v>1546.1254612546099</v>
      </c>
      <c r="DC1524">
        <v>4300.2366436707798</v>
      </c>
      <c r="DD1524">
        <v>2908.6684007450599</v>
      </c>
      <c r="DE1524">
        <v>132.914348971316</v>
      </c>
      <c r="DF1524">
        <v>198.14126394051999</v>
      </c>
      <c r="DG1524">
        <v>8926.9552473548792</v>
      </c>
      <c r="DH1524">
        <v>5973.8659762372899</v>
      </c>
      <c r="DI1524">
        <v>165.014419700449</v>
      </c>
      <c r="DJ1524">
        <v>429.45383615084501</v>
      </c>
      <c r="DK1524">
        <v>2265.1162790697699</v>
      </c>
      <c r="DL1524">
        <v>1288.93323289968</v>
      </c>
      <c r="DM1524">
        <v>74.241254070301395</v>
      </c>
      <c r="DN1524">
        <v>92.425758226991306</v>
      </c>
      <c r="DO1524">
        <v>201.885360940493</v>
      </c>
      <c r="DP1524">
        <v>1531.90453635688</v>
      </c>
      <c r="DQ1524">
        <v>63.729865438154597</v>
      </c>
      <c r="DR1524">
        <v>112.42394326151501</v>
      </c>
      <c r="DS1524">
        <v>127.627422708932</v>
      </c>
      <c r="DT1524">
        <v>107.581026525371</v>
      </c>
    </row>
    <row r="1525" spans="1:124" x14ac:dyDescent="0.35">
      <c r="A1525" s="19" t="str">
        <f t="shared" si="46"/>
        <v>[NCL + OREO] / [Total Loans + OREO]--39263</v>
      </c>
      <c r="B1525" s="19" t="str">
        <f t="shared" si="47"/>
        <v>[NCL + OREO] / [Total Loans + OREO]</v>
      </c>
      <c r="C1525">
        <v>5</v>
      </c>
      <c r="D1525" s="27">
        <v>39263</v>
      </c>
      <c r="E1525">
        <v>0.27754273142663699</v>
      </c>
      <c r="F1525">
        <v>0.85351648793027302</v>
      </c>
      <c r="G1525">
        <v>1.6068544672180001</v>
      </c>
      <c r="H1525">
        <v>1.32895423567051</v>
      </c>
      <c r="I1525">
        <v>0.33351610887960798</v>
      </c>
      <c r="J1525">
        <v>1.1020620332065101</v>
      </c>
      <c r="K1525">
        <v>2.0611658984191998</v>
      </c>
      <c r="L1525">
        <v>1.5282788760408701</v>
      </c>
      <c r="M1525">
        <v>0.16681869464146501</v>
      </c>
      <c r="N1525">
        <v>0.68411318463487503</v>
      </c>
      <c r="O1525">
        <v>1.5621330296329801</v>
      </c>
      <c r="P1525">
        <v>1.10366748633557</v>
      </c>
      <c r="Q1525">
        <v>0.89641031878758604</v>
      </c>
      <c r="R1525">
        <v>1.94438727404012</v>
      </c>
      <c r="S1525">
        <v>2.7426406910623</v>
      </c>
      <c r="T1525">
        <v>2.15534629003744</v>
      </c>
      <c r="U1525">
        <v>0.365962201302512</v>
      </c>
      <c r="V1525">
        <v>1.2234367359179801</v>
      </c>
      <c r="W1525">
        <v>2.2240195726172201</v>
      </c>
      <c r="X1525">
        <v>1.7299047530751099</v>
      </c>
      <c r="Y1525">
        <v>0.17743184834901601</v>
      </c>
      <c r="Z1525">
        <v>0.75013722022321205</v>
      </c>
      <c r="AA1525">
        <v>1.6113662033034299</v>
      </c>
      <c r="AB1525">
        <v>1.2299566757957401</v>
      </c>
      <c r="AC1525">
        <v>0.17794738835500401</v>
      </c>
      <c r="AD1525">
        <v>0.684444526937387</v>
      </c>
      <c r="AE1525">
        <v>1.44577171052617</v>
      </c>
      <c r="AF1525">
        <v>1.01840646222713</v>
      </c>
      <c r="AG1525">
        <v>7.1437781547297893E-2</v>
      </c>
      <c r="AH1525">
        <v>0.86651830105592098</v>
      </c>
      <c r="AI1525">
        <v>1.93080129303835</v>
      </c>
      <c r="AJ1525">
        <v>1.4089395566562799</v>
      </c>
      <c r="AK1525">
        <v>0.80449633406577903</v>
      </c>
      <c r="AL1525">
        <v>1.3706689564152701</v>
      </c>
      <c r="AM1525">
        <v>2.2796249063615299</v>
      </c>
      <c r="AN1525">
        <v>1.6858704616899201</v>
      </c>
      <c r="AO1525">
        <v>0.20049646744319299</v>
      </c>
      <c r="AP1525">
        <v>0.91134059867700901</v>
      </c>
      <c r="AQ1525">
        <v>1.82410293294973</v>
      </c>
      <c r="AR1525">
        <v>1.2895482682063399</v>
      </c>
      <c r="AS1525">
        <v>0.40226780017237201</v>
      </c>
      <c r="AT1525">
        <v>1.1729170201836701</v>
      </c>
      <c r="AU1525">
        <v>2.03256952392432</v>
      </c>
      <c r="AV1525">
        <v>1.5643688316164801</v>
      </c>
      <c r="AW1525">
        <v>0.52297165200391005</v>
      </c>
      <c r="AX1525">
        <v>1.1663271854683399</v>
      </c>
      <c r="AY1525">
        <v>2.0814865885288398</v>
      </c>
      <c r="AZ1525">
        <v>1.68254785912528</v>
      </c>
      <c r="BA1525">
        <v>0.320392253385549</v>
      </c>
      <c r="BB1525">
        <v>1.11889007680976</v>
      </c>
      <c r="BC1525">
        <v>2.2652144688939502</v>
      </c>
      <c r="BD1525">
        <v>1.6826783602124</v>
      </c>
      <c r="BE1525">
        <v>0.344914371201331</v>
      </c>
      <c r="BF1525">
        <v>1.46824801892646</v>
      </c>
      <c r="BG1525">
        <v>2.48376897933242</v>
      </c>
      <c r="BH1525">
        <v>1.81221863957162</v>
      </c>
      <c r="BI1525">
        <v>0.26593418926977702</v>
      </c>
      <c r="BJ1525">
        <v>0.73252855514112403</v>
      </c>
      <c r="BK1525">
        <v>1.0317967027308801</v>
      </c>
      <c r="BL1525">
        <v>0.81481582256903295</v>
      </c>
      <c r="BM1525">
        <v>0</v>
      </c>
      <c r="BN1525">
        <v>0.95229898130444701</v>
      </c>
      <c r="BO1525">
        <v>1.1663271854683399</v>
      </c>
      <c r="BP1525">
        <v>0.65731536186212203</v>
      </c>
      <c r="BQ1525">
        <v>0.49074593381940501</v>
      </c>
      <c r="BR1525">
        <v>0.98149186763881102</v>
      </c>
      <c r="BS1525">
        <v>1.00232245413836</v>
      </c>
      <c r="BT1525">
        <v>0.66821496942557301</v>
      </c>
      <c r="BU1525">
        <v>0.36123935471059698</v>
      </c>
      <c r="BV1525">
        <v>1.0474631751227499</v>
      </c>
      <c r="BW1525">
        <v>1.8841944673889199</v>
      </c>
      <c r="BX1525">
        <v>1.2181319084753299</v>
      </c>
      <c r="BZ1525" t="s">
        <v>284</v>
      </c>
      <c r="CC1525">
        <v>0.64989639950207101</v>
      </c>
      <c r="CD1525">
        <v>1.2936966567711801</v>
      </c>
      <c r="CE1525">
        <v>3.0995506903067098</v>
      </c>
      <c r="CF1525">
        <v>2.0784639330881198</v>
      </c>
      <c r="CG1525">
        <v>1.27158450787234</v>
      </c>
      <c r="CH1525">
        <v>1.9057937837301</v>
      </c>
      <c r="CI1525">
        <v>3.3959782443842998</v>
      </c>
      <c r="CJ1525">
        <v>2.6717676740891498</v>
      </c>
      <c r="CK1525">
        <v>0.49125153665702698</v>
      </c>
      <c r="CL1525">
        <v>1.1764485219380401</v>
      </c>
      <c r="CM1525">
        <v>1.95294606389998</v>
      </c>
      <c r="CN1525">
        <v>1.5026969884458801</v>
      </c>
      <c r="CO1525">
        <v>5.4822272147293703E-2</v>
      </c>
      <c r="CP1525">
        <v>0.150001660654524</v>
      </c>
      <c r="CQ1525">
        <v>0.56264226209057699</v>
      </c>
      <c r="CR1525">
        <v>0.82146577953824096</v>
      </c>
      <c r="CS1525">
        <v>0.148455111481787</v>
      </c>
      <c r="CT1525">
        <v>0.26141226402149997</v>
      </c>
      <c r="CU1525">
        <v>0.82833850762082595</v>
      </c>
      <c r="CV1525">
        <v>0.62592830049672299</v>
      </c>
      <c r="CW1525">
        <v>0.148347244210669</v>
      </c>
      <c r="CX1525">
        <v>0.43817369205152901</v>
      </c>
      <c r="CY1525">
        <v>0.95187552223301197</v>
      </c>
      <c r="CZ1525">
        <v>0.67146510774642598</v>
      </c>
      <c r="DA1525">
        <v>0.32196138271951402</v>
      </c>
      <c r="DB1525">
        <v>0.59643645629698805</v>
      </c>
      <c r="DC1525">
        <v>1.4922592522539</v>
      </c>
      <c r="DD1525">
        <v>1.01066827121661</v>
      </c>
      <c r="DE1525">
        <v>1.2250628590305901</v>
      </c>
      <c r="DF1525">
        <v>2.9229612844452499</v>
      </c>
      <c r="DG1525">
        <v>4.2232609390510198</v>
      </c>
      <c r="DH1525">
        <v>2.5253625136363702</v>
      </c>
      <c r="DI1525">
        <v>0.73950488337520703</v>
      </c>
      <c r="DJ1525">
        <v>1.09920633182563</v>
      </c>
      <c r="DK1525">
        <v>1.8851153242021901</v>
      </c>
      <c r="DL1525">
        <v>2.2407004017864498</v>
      </c>
      <c r="DM1525">
        <v>0.71742914215220099</v>
      </c>
      <c r="DN1525">
        <v>1.56177226538262</v>
      </c>
      <c r="DO1525">
        <v>2.3845494300857699</v>
      </c>
      <c r="DP1525">
        <v>2.64829651305728</v>
      </c>
      <c r="DQ1525">
        <v>1.3343249034548399</v>
      </c>
      <c r="DR1525">
        <v>1.5772057521856</v>
      </c>
      <c r="DS1525">
        <v>2.1899009629925601</v>
      </c>
      <c r="DT1525">
        <v>1.7665450525422699</v>
      </c>
    </row>
    <row r="1526" spans="1:124" x14ac:dyDescent="0.35">
      <c r="A1526" s="19" t="str">
        <f t="shared" si="46"/>
        <v>[Noncurrent + Delinquent Loans] / [Capital + ALLL]--39263</v>
      </c>
      <c r="B1526" s="19" t="str">
        <f t="shared" si="47"/>
        <v>[Noncurrent + Delinquent Loans] / [Capital + ALLL]</v>
      </c>
      <c r="C1526">
        <v>6</v>
      </c>
      <c r="D1526" s="27">
        <v>39263</v>
      </c>
      <c r="E1526">
        <v>4.9999176018852696</v>
      </c>
      <c r="F1526">
        <v>11.898016997167099</v>
      </c>
      <c r="G1526">
        <v>18.561935807422302</v>
      </c>
      <c r="H1526">
        <v>14.680529719628501</v>
      </c>
      <c r="I1526">
        <v>5.9051476838065504</v>
      </c>
      <c r="J1526">
        <v>13.8456015534488</v>
      </c>
      <c r="K1526">
        <v>24.173289849287102</v>
      </c>
      <c r="L1526">
        <v>17.158362312022</v>
      </c>
      <c r="M1526">
        <v>3.6609248418844902</v>
      </c>
      <c r="N1526">
        <v>9.1908084791610403</v>
      </c>
      <c r="O1526">
        <v>17.734479234566699</v>
      </c>
      <c r="P1526">
        <v>12.345859256642401</v>
      </c>
      <c r="Q1526">
        <v>12.3137771136278</v>
      </c>
      <c r="R1526">
        <v>17.068572169133599</v>
      </c>
      <c r="S1526">
        <v>26.586564396853099</v>
      </c>
      <c r="T1526">
        <v>19.806410778366299</v>
      </c>
      <c r="U1526">
        <v>6.1190929953209698</v>
      </c>
      <c r="V1526">
        <v>14.4304114926839</v>
      </c>
      <c r="W1526">
        <v>25.631836999347598</v>
      </c>
      <c r="X1526">
        <v>18.350772517274301</v>
      </c>
      <c r="Y1526">
        <v>4.11820903146657</v>
      </c>
      <c r="Z1526">
        <v>12.4523785904696</v>
      </c>
      <c r="AA1526">
        <v>21.651741526118801</v>
      </c>
      <c r="AB1526">
        <v>15.0505802083178</v>
      </c>
      <c r="AC1526">
        <v>6.1473053631874297</v>
      </c>
      <c r="AD1526">
        <v>12.788219602299</v>
      </c>
      <c r="AE1526">
        <v>20.260220600108799</v>
      </c>
      <c r="AF1526">
        <v>15.992794505114899</v>
      </c>
      <c r="AG1526">
        <v>3.710162611531</v>
      </c>
      <c r="AH1526">
        <v>8.9594962072420206</v>
      </c>
      <c r="AI1526">
        <v>15.6441619728643</v>
      </c>
      <c r="AJ1526">
        <v>12.842868824427001</v>
      </c>
      <c r="AK1526">
        <v>10.481960490319301</v>
      </c>
      <c r="AL1526">
        <v>18.015150745139501</v>
      </c>
      <c r="AM1526">
        <v>26.5947848347449</v>
      </c>
      <c r="AN1526">
        <v>20.896047903349299</v>
      </c>
      <c r="AO1526">
        <v>4.4053273726366804</v>
      </c>
      <c r="AP1526">
        <v>11.8047673098751</v>
      </c>
      <c r="AQ1526">
        <v>21.587088096839299</v>
      </c>
      <c r="AR1526">
        <v>15.919722544092</v>
      </c>
      <c r="AS1526">
        <v>7.1117169983668704</v>
      </c>
      <c r="AT1526">
        <v>15.000214058671499</v>
      </c>
      <c r="AU1526">
        <v>25.249427644281401</v>
      </c>
      <c r="AV1526">
        <v>18.1640348223487</v>
      </c>
      <c r="AW1526">
        <v>9.8604232327780306</v>
      </c>
      <c r="AX1526">
        <v>17.463898916967501</v>
      </c>
      <c r="AY1526">
        <v>28.844026548672598</v>
      </c>
      <c r="AZ1526">
        <v>20.524139499883599</v>
      </c>
      <c r="BA1526">
        <v>5.5432231231714404</v>
      </c>
      <c r="BB1526">
        <v>12.9307515589104</v>
      </c>
      <c r="BC1526">
        <v>24.282484710851001</v>
      </c>
      <c r="BD1526">
        <v>16.865051666844199</v>
      </c>
      <c r="BE1526">
        <v>5.9783919570714001</v>
      </c>
      <c r="BF1526">
        <v>11.0045248868778</v>
      </c>
      <c r="BG1526">
        <v>17.400965641032201</v>
      </c>
      <c r="BH1526">
        <v>13.9168954497591</v>
      </c>
      <c r="BI1526">
        <v>4.1232974181936699</v>
      </c>
      <c r="BJ1526">
        <v>6.1486780900173903</v>
      </c>
      <c r="BK1526">
        <v>11.1636435873896</v>
      </c>
      <c r="BL1526">
        <v>7.22118926130912</v>
      </c>
      <c r="BM1526">
        <v>9.4239604193662396E-2</v>
      </c>
      <c r="BN1526">
        <v>17.290504959966899</v>
      </c>
      <c r="BO1526">
        <v>18.385113444692301</v>
      </c>
      <c r="BP1526">
        <v>12.5916590847267</v>
      </c>
      <c r="BQ1526">
        <v>3.3823626428419802</v>
      </c>
      <c r="BR1526">
        <v>5.4626865671641802</v>
      </c>
      <c r="BS1526">
        <v>10.564129701045401</v>
      </c>
      <c r="BT1526">
        <v>7.4767660402034997</v>
      </c>
      <c r="BU1526">
        <v>8.7194416204982801</v>
      </c>
      <c r="BV1526">
        <v>15.1358695652174</v>
      </c>
      <c r="BW1526">
        <v>22.617029876790799</v>
      </c>
      <c r="BX1526">
        <v>16.5366879306568</v>
      </c>
      <c r="BZ1526" t="s">
        <v>284</v>
      </c>
      <c r="CC1526">
        <v>7.5898600075671601</v>
      </c>
      <c r="CD1526">
        <v>15.024700741022199</v>
      </c>
      <c r="CE1526">
        <v>27.019820460403501</v>
      </c>
      <c r="CF1526">
        <v>19.287442701278898</v>
      </c>
      <c r="CG1526">
        <v>14.8533562002834</v>
      </c>
      <c r="CH1526">
        <v>18.8878751583247</v>
      </c>
      <c r="CI1526">
        <v>30.374801993946701</v>
      </c>
      <c r="CJ1526">
        <v>22.598754989743099</v>
      </c>
      <c r="CK1526">
        <v>4.6621248432883204</v>
      </c>
      <c r="CL1526">
        <v>12.226494326874301</v>
      </c>
      <c r="CM1526">
        <v>24.8616195014068</v>
      </c>
      <c r="CN1526">
        <v>17.033107909829699</v>
      </c>
      <c r="CO1526">
        <v>7.1790204540534699</v>
      </c>
      <c r="CP1526">
        <v>12.119329675025901</v>
      </c>
      <c r="CQ1526">
        <v>20.105458866096001</v>
      </c>
      <c r="CR1526">
        <v>13.357730554960201</v>
      </c>
      <c r="CS1526">
        <v>1.62454530584409</v>
      </c>
      <c r="CT1526">
        <v>8.2050291139936604</v>
      </c>
      <c r="CU1526">
        <v>11.8789939171792</v>
      </c>
      <c r="CV1526">
        <v>7.6502597914938004</v>
      </c>
      <c r="CW1526">
        <v>7.6689945974436702</v>
      </c>
      <c r="CX1526">
        <v>12.3005527242449</v>
      </c>
      <c r="CY1526">
        <v>13.208805870580401</v>
      </c>
      <c r="CZ1526">
        <v>12.1215608601784</v>
      </c>
      <c r="DA1526">
        <v>5.3503687561899698</v>
      </c>
      <c r="DB1526">
        <v>5.6908395376578502</v>
      </c>
      <c r="DC1526">
        <v>11.8169733793322</v>
      </c>
      <c r="DD1526">
        <v>9.5479482444621695</v>
      </c>
      <c r="DE1526">
        <v>5.5211048895919301</v>
      </c>
      <c r="DF1526">
        <v>8.5354756731086194</v>
      </c>
      <c r="DG1526">
        <v>10.502861011790101</v>
      </c>
      <c r="DH1526">
        <v>7.4884902282733803</v>
      </c>
      <c r="DI1526">
        <v>7.2411861132272897</v>
      </c>
      <c r="DJ1526">
        <v>9.5533950170877393</v>
      </c>
      <c r="DK1526">
        <v>16.9982748748007</v>
      </c>
      <c r="DL1526">
        <v>17.839081385917201</v>
      </c>
      <c r="DM1526">
        <v>12.7541179583147</v>
      </c>
      <c r="DN1526">
        <v>15.9476746186336</v>
      </c>
      <c r="DO1526">
        <v>22.084087060272498</v>
      </c>
      <c r="DP1526">
        <v>25.067209232051599</v>
      </c>
      <c r="DQ1526">
        <v>19.6323860193774</v>
      </c>
      <c r="DR1526">
        <v>26.165609504940999</v>
      </c>
      <c r="DS1526">
        <v>33.100031621881698</v>
      </c>
      <c r="DT1526">
        <v>27.027982965993498</v>
      </c>
    </row>
    <row r="1527" spans="1:124" x14ac:dyDescent="0.35">
      <c r="A1527" s="19" t="str">
        <f t="shared" si="46"/>
        <v xml:space="preserve">  Ag [NCL+DQ] / [Capital + ALLL]--39263</v>
      </c>
      <c r="B1527" s="19" t="str">
        <f t="shared" si="47"/>
        <v xml:space="preserve">  Ag [NCL+DQ] / [Capital + ALLL]</v>
      </c>
      <c r="C1527">
        <v>7</v>
      </c>
      <c r="D1527" s="27">
        <v>39263</v>
      </c>
      <c r="E1527">
        <v>0</v>
      </c>
      <c r="F1527">
        <v>0</v>
      </c>
      <c r="G1527">
        <v>1.6287832745836901</v>
      </c>
      <c r="H1527">
        <v>2.0235344609372801</v>
      </c>
      <c r="I1527">
        <v>0</v>
      </c>
      <c r="J1527">
        <v>0</v>
      </c>
      <c r="K1527">
        <v>1.7052431492864699</v>
      </c>
      <c r="L1527">
        <v>1.71324350970537</v>
      </c>
      <c r="M1527">
        <v>0</v>
      </c>
      <c r="N1527">
        <v>0</v>
      </c>
      <c r="O1527">
        <v>0.43588867222303102</v>
      </c>
      <c r="P1527">
        <v>0.81873123090780697</v>
      </c>
      <c r="Q1527">
        <v>0</v>
      </c>
      <c r="R1527">
        <v>0</v>
      </c>
      <c r="S1527">
        <v>0</v>
      </c>
      <c r="T1527">
        <v>1.53055820809271E-2</v>
      </c>
      <c r="U1527">
        <v>0</v>
      </c>
      <c r="V1527">
        <v>0</v>
      </c>
      <c r="W1527">
        <v>1.12428685438164</v>
      </c>
      <c r="X1527">
        <v>1.1860046437290901</v>
      </c>
      <c r="Y1527">
        <v>0</v>
      </c>
      <c r="Z1527">
        <v>0.11890606420927501</v>
      </c>
      <c r="AA1527">
        <v>1.74816519220851</v>
      </c>
      <c r="AB1527">
        <v>3.0857281386551398</v>
      </c>
      <c r="AC1527">
        <v>0</v>
      </c>
      <c r="AD1527">
        <v>1.4693065296721199</v>
      </c>
      <c r="AE1527">
        <v>5.3934789781351897</v>
      </c>
      <c r="AF1527">
        <v>4.4071449173711201</v>
      </c>
      <c r="AG1527">
        <v>0</v>
      </c>
      <c r="AH1527">
        <v>0.15085231558304399</v>
      </c>
      <c r="AI1527">
        <v>3.7130638354489598</v>
      </c>
      <c r="AJ1527">
        <v>2.5286354045275399</v>
      </c>
      <c r="AK1527">
        <v>0</v>
      </c>
      <c r="AL1527">
        <v>0</v>
      </c>
      <c r="AM1527">
        <v>1.1225784142308199</v>
      </c>
      <c r="AN1527">
        <v>1.0566277637383299</v>
      </c>
      <c r="AO1527">
        <v>0</v>
      </c>
      <c r="AP1527">
        <v>1.1942675159235701</v>
      </c>
      <c r="AQ1527">
        <v>4.6875</v>
      </c>
      <c r="AR1527">
        <v>3.4957084945397598</v>
      </c>
      <c r="AS1527">
        <v>0</v>
      </c>
      <c r="AT1527">
        <v>0</v>
      </c>
      <c r="AU1527">
        <v>1.2573090136138301</v>
      </c>
      <c r="AV1527">
        <v>1.3883565483868101</v>
      </c>
      <c r="AW1527">
        <v>0</v>
      </c>
      <c r="AX1527">
        <v>0</v>
      </c>
      <c r="AY1527">
        <v>0.94996833438885397</v>
      </c>
      <c r="AZ1527">
        <v>0.94892120617158005</v>
      </c>
      <c r="BA1527">
        <v>0</v>
      </c>
      <c r="BB1527">
        <v>0</v>
      </c>
      <c r="BC1527">
        <v>5.0216311609727698E-2</v>
      </c>
      <c r="BD1527">
        <v>0.59072153612357503</v>
      </c>
      <c r="BE1527">
        <v>0</v>
      </c>
      <c r="BF1527">
        <v>9.4375963020030804E-2</v>
      </c>
      <c r="BG1527">
        <v>0.75381919578829903</v>
      </c>
      <c r="BH1527">
        <v>0.90621849856685799</v>
      </c>
      <c r="BI1527">
        <v>0.26134750317358602</v>
      </c>
      <c r="BJ1527">
        <v>0.56921569245331805</v>
      </c>
      <c r="BK1527">
        <v>1.1827195269250399</v>
      </c>
      <c r="BL1527">
        <v>0.73219359337897105</v>
      </c>
      <c r="BM1527">
        <v>0</v>
      </c>
      <c r="BN1527">
        <v>0</v>
      </c>
      <c r="BO1527">
        <v>0</v>
      </c>
      <c r="BP1527">
        <v>0</v>
      </c>
      <c r="BQ1527">
        <v>0</v>
      </c>
      <c r="BR1527">
        <v>0</v>
      </c>
      <c r="BS1527">
        <v>1.8690255385932399</v>
      </c>
      <c r="BT1527">
        <v>1.2460170257288199</v>
      </c>
      <c r="BU1527">
        <v>0</v>
      </c>
      <c r="BV1527">
        <v>0</v>
      </c>
      <c r="BW1527">
        <v>0</v>
      </c>
      <c r="BX1527">
        <v>0.83291275492331596</v>
      </c>
      <c r="BZ1527" t="s">
        <v>284</v>
      </c>
      <c r="CC1527">
        <v>0</v>
      </c>
      <c r="CD1527">
        <v>0</v>
      </c>
      <c r="CE1527">
        <v>0</v>
      </c>
      <c r="CF1527">
        <v>0.16074405544081999</v>
      </c>
      <c r="CG1527">
        <v>0</v>
      </c>
      <c r="CH1527">
        <v>9.7200622083981301E-3</v>
      </c>
      <c r="CI1527">
        <v>3.3561778862649101</v>
      </c>
      <c r="CJ1527">
        <v>1.63239187182351</v>
      </c>
      <c r="CK1527">
        <v>0</v>
      </c>
      <c r="CL1527">
        <v>0</v>
      </c>
      <c r="CM1527">
        <v>1.9872083619829499</v>
      </c>
      <c r="CN1527">
        <v>2.3292306947635102</v>
      </c>
      <c r="CO1527">
        <v>0.30672418569675902</v>
      </c>
      <c r="CP1527">
        <v>2.4855766341757999</v>
      </c>
      <c r="CQ1527">
        <v>4.3207712158598097</v>
      </c>
      <c r="CR1527">
        <v>2.7567208958493801</v>
      </c>
      <c r="CS1527">
        <v>2.7902156438090402E-2</v>
      </c>
      <c r="CT1527">
        <v>1.1667555968671299</v>
      </c>
      <c r="CU1527">
        <v>1.4009404497439</v>
      </c>
      <c r="CV1527">
        <v>1.33150676370494</v>
      </c>
      <c r="CW1527">
        <v>0</v>
      </c>
      <c r="CX1527">
        <v>0.21652789740645001</v>
      </c>
      <c r="CY1527">
        <v>1.8236221030080899</v>
      </c>
      <c r="CZ1527">
        <v>1.43140625536199</v>
      </c>
      <c r="DA1527">
        <v>0.192883609969037</v>
      </c>
      <c r="DB1527">
        <v>0.385767219938074</v>
      </c>
      <c r="DC1527">
        <v>1.26338667442546</v>
      </c>
      <c r="DD1527">
        <v>0.84225778295030396</v>
      </c>
      <c r="DE1527">
        <v>0</v>
      </c>
      <c r="DF1527">
        <v>3.1286664059444698E-2</v>
      </c>
      <c r="DG1527">
        <v>0.45412581473508901</v>
      </c>
      <c r="DH1527">
        <v>0.42283915067564398</v>
      </c>
      <c r="DI1527">
        <v>0</v>
      </c>
      <c r="DJ1527">
        <v>5.99201736375942E-2</v>
      </c>
      <c r="DK1527">
        <v>0.49804702699071401</v>
      </c>
      <c r="DL1527">
        <v>1.0194443047356101</v>
      </c>
      <c r="DM1527">
        <v>0</v>
      </c>
      <c r="DN1527">
        <v>0</v>
      </c>
      <c r="DO1527">
        <v>0.81471137029239304</v>
      </c>
      <c r="DP1527">
        <v>0.98567158333752802</v>
      </c>
      <c r="DQ1527">
        <v>0.27330426671992702</v>
      </c>
      <c r="DR1527">
        <v>1.7135550742846399</v>
      </c>
      <c r="DS1527">
        <v>3.1269795096053299</v>
      </c>
      <c r="DT1527">
        <v>1.7931228365007501</v>
      </c>
    </row>
    <row r="1528" spans="1:124" x14ac:dyDescent="0.35">
      <c r="A1528" s="19" t="str">
        <f t="shared" si="46"/>
        <v xml:space="preserve">  CLD [NCL+DQ] / [Capital + ALLL]--39263</v>
      </c>
      <c r="B1528" s="19" t="str">
        <f t="shared" si="47"/>
        <v xml:space="preserve">  CLD [NCL+DQ] / [Capital + ALLL]</v>
      </c>
      <c r="C1528">
        <v>8</v>
      </c>
      <c r="D1528" s="27">
        <v>39263</v>
      </c>
      <c r="E1528">
        <v>0</v>
      </c>
      <c r="F1528">
        <v>0</v>
      </c>
      <c r="G1528">
        <v>1.29763319016723</v>
      </c>
      <c r="H1528">
        <v>2.7773824951711301</v>
      </c>
      <c r="I1528">
        <v>0</v>
      </c>
      <c r="J1528">
        <v>0</v>
      </c>
      <c r="K1528">
        <v>2.37889793739238</v>
      </c>
      <c r="L1528">
        <v>2.4948186752589998</v>
      </c>
      <c r="M1528">
        <v>0</v>
      </c>
      <c r="N1528">
        <v>0</v>
      </c>
      <c r="O1528">
        <v>1.3012149444968799</v>
      </c>
      <c r="P1528">
        <v>1.5631355271310701</v>
      </c>
      <c r="Q1528">
        <v>0</v>
      </c>
      <c r="R1528">
        <v>0</v>
      </c>
      <c r="S1528">
        <v>5.65610859728507E-2</v>
      </c>
      <c r="T1528">
        <v>0.22694502352100501</v>
      </c>
      <c r="U1528">
        <v>0</v>
      </c>
      <c r="V1528">
        <v>0</v>
      </c>
      <c r="W1528">
        <v>3.7579770181372498</v>
      </c>
      <c r="X1528">
        <v>3.1726183227549098</v>
      </c>
      <c r="Y1528">
        <v>0</v>
      </c>
      <c r="Z1528">
        <v>0</v>
      </c>
      <c r="AA1528">
        <v>2.2307216839239801</v>
      </c>
      <c r="AB1528">
        <v>1.65182460086134</v>
      </c>
      <c r="AC1528">
        <v>0</v>
      </c>
      <c r="AD1528">
        <v>0</v>
      </c>
      <c r="AE1528">
        <v>0</v>
      </c>
      <c r="AF1528">
        <v>1.8821458911322899</v>
      </c>
      <c r="AG1528">
        <v>0</v>
      </c>
      <c r="AH1528">
        <v>0</v>
      </c>
      <c r="AI1528">
        <v>0.16248318289878499</v>
      </c>
      <c r="AJ1528">
        <v>2.2225722824304399</v>
      </c>
      <c r="AK1528">
        <v>0</v>
      </c>
      <c r="AL1528">
        <v>0.48513229242315298</v>
      </c>
      <c r="AM1528">
        <v>2.88978494646364</v>
      </c>
      <c r="AN1528">
        <v>3.7058016093189501</v>
      </c>
      <c r="AO1528">
        <v>0</v>
      </c>
      <c r="AP1528">
        <v>0</v>
      </c>
      <c r="AQ1528">
        <v>0</v>
      </c>
      <c r="AR1528">
        <v>1.4336858076799499</v>
      </c>
      <c r="AS1528">
        <v>0</v>
      </c>
      <c r="AT1528">
        <v>0</v>
      </c>
      <c r="AU1528">
        <v>4.4987851678034003</v>
      </c>
      <c r="AV1528">
        <v>3.7790271669244402</v>
      </c>
      <c r="AW1528">
        <v>0</v>
      </c>
      <c r="AX1528">
        <v>0</v>
      </c>
      <c r="AY1528">
        <v>1.6796875</v>
      </c>
      <c r="AZ1528">
        <v>1.6838154126223299</v>
      </c>
      <c r="BA1528">
        <v>0</v>
      </c>
      <c r="BB1528">
        <v>0</v>
      </c>
      <c r="BC1528">
        <v>2.11372803563905</v>
      </c>
      <c r="BD1528">
        <v>2.3905783520889901</v>
      </c>
      <c r="BE1528">
        <v>0</v>
      </c>
      <c r="BF1528">
        <v>0</v>
      </c>
      <c r="BG1528">
        <v>1.29046091808158</v>
      </c>
      <c r="BH1528">
        <v>2.40158177473177</v>
      </c>
      <c r="BI1528">
        <v>1.5937022548889301E-2</v>
      </c>
      <c r="BJ1528">
        <v>0.49912738742302598</v>
      </c>
      <c r="BK1528">
        <v>1.12670548779309</v>
      </c>
      <c r="BL1528">
        <v>0.77036285870910803</v>
      </c>
      <c r="BM1528">
        <v>0</v>
      </c>
      <c r="BN1528">
        <v>8.7055878992328195E-2</v>
      </c>
      <c r="BO1528">
        <v>3.8451049904554102</v>
      </c>
      <c r="BP1528">
        <v>2.4749755552855799</v>
      </c>
      <c r="BQ1528">
        <v>0</v>
      </c>
      <c r="BR1528">
        <v>0</v>
      </c>
      <c r="BS1528">
        <v>1.75488657440434</v>
      </c>
      <c r="BT1528">
        <v>1.16992438293622</v>
      </c>
      <c r="BU1528">
        <v>0</v>
      </c>
      <c r="BV1528">
        <v>0</v>
      </c>
      <c r="BW1528">
        <v>0</v>
      </c>
      <c r="BX1528">
        <v>1.57901870356706</v>
      </c>
      <c r="BZ1528" t="s">
        <v>284</v>
      </c>
      <c r="CC1528">
        <v>0</v>
      </c>
      <c r="CD1528">
        <v>1.29763319016723</v>
      </c>
      <c r="CE1528">
        <v>8.3995113011606595</v>
      </c>
      <c r="CF1528">
        <v>6.4004428030908898</v>
      </c>
      <c r="CG1528">
        <v>0</v>
      </c>
      <c r="CH1528">
        <v>3.1943578661815999</v>
      </c>
      <c r="CI1528">
        <v>15.0899906538416</v>
      </c>
      <c r="CJ1528">
        <v>7.5735394902861701</v>
      </c>
      <c r="CK1528">
        <v>0</v>
      </c>
      <c r="CL1528">
        <v>0</v>
      </c>
      <c r="CM1528">
        <v>1.74118472704782</v>
      </c>
      <c r="CN1528">
        <v>1.3355186601167399</v>
      </c>
      <c r="CO1528">
        <v>0</v>
      </c>
      <c r="CP1528">
        <v>0</v>
      </c>
      <c r="CQ1528">
        <v>0</v>
      </c>
      <c r="CR1528">
        <v>9.9972247451811505E-2</v>
      </c>
      <c r="CS1528">
        <v>0</v>
      </c>
      <c r="CT1528">
        <v>0</v>
      </c>
      <c r="CU1528">
        <v>0</v>
      </c>
      <c r="CV1528">
        <v>9.5866716707732995E-3</v>
      </c>
      <c r="CW1528">
        <v>0</v>
      </c>
      <c r="CX1528">
        <v>0</v>
      </c>
      <c r="CY1528">
        <v>0.55805966945696495</v>
      </c>
      <c r="CZ1528">
        <v>1.02531347538105</v>
      </c>
      <c r="DA1528">
        <v>0.16623521648647299</v>
      </c>
      <c r="DB1528">
        <v>0.33247043297294598</v>
      </c>
      <c r="DC1528">
        <v>1.3423840129853799</v>
      </c>
      <c r="DD1528">
        <v>0.89492267532358605</v>
      </c>
      <c r="DE1528">
        <v>0</v>
      </c>
      <c r="DF1528">
        <v>0</v>
      </c>
      <c r="DG1528">
        <v>0.79312021392974397</v>
      </c>
      <c r="DH1528">
        <v>0.79312021392974397</v>
      </c>
      <c r="DI1528">
        <v>0</v>
      </c>
      <c r="DJ1528">
        <v>0</v>
      </c>
      <c r="DK1528">
        <v>0.79811040553447998</v>
      </c>
      <c r="DL1528">
        <v>5.8508143822432004</v>
      </c>
      <c r="DM1528">
        <v>0</v>
      </c>
      <c r="DN1528">
        <v>1.27498942286012</v>
      </c>
      <c r="DO1528">
        <v>2.6818105873779698</v>
      </c>
      <c r="DP1528">
        <v>2.34812542708733</v>
      </c>
      <c r="DQ1528">
        <v>0.248128402903811</v>
      </c>
      <c r="DR1528">
        <v>3.3556076558849002</v>
      </c>
      <c r="DS1528">
        <v>14.1912635337811</v>
      </c>
      <c r="DT1528">
        <v>10.1921438946873</v>
      </c>
    </row>
    <row r="1529" spans="1:124" x14ac:dyDescent="0.35">
      <c r="A1529" s="19" t="str">
        <f t="shared" si="46"/>
        <v xml:space="preserve">  CRE [NCL+DQ] / [Capital + ALLL]--39263</v>
      </c>
      <c r="B1529" s="19" t="str">
        <f t="shared" si="47"/>
        <v xml:space="preserve">  CRE [NCL+DQ] / [Capital + ALLL]</v>
      </c>
      <c r="C1529">
        <v>9</v>
      </c>
      <c r="D1529" s="27">
        <v>39263</v>
      </c>
      <c r="E1529">
        <v>0</v>
      </c>
      <c r="F1529">
        <v>1.3691322901849201</v>
      </c>
      <c r="G1529">
        <v>5.9445328483746298</v>
      </c>
      <c r="H1529">
        <v>5.2655421478226403</v>
      </c>
      <c r="I1529">
        <v>0</v>
      </c>
      <c r="J1529">
        <v>2.4664647338814398</v>
      </c>
      <c r="K1529">
        <v>8.8586889956217405</v>
      </c>
      <c r="L1529">
        <v>6.0850420895159996</v>
      </c>
      <c r="M1529">
        <v>0</v>
      </c>
      <c r="N1529">
        <v>1.56553083203153</v>
      </c>
      <c r="O1529">
        <v>5.8109035848241204</v>
      </c>
      <c r="P1529">
        <v>4.1373584227134703</v>
      </c>
      <c r="Q1529">
        <v>0.46541693600517098</v>
      </c>
      <c r="R1529">
        <v>4.75641585233907</v>
      </c>
      <c r="S1529">
        <v>12.312778615472199</v>
      </c>
      <c r="T1529">
        <v>7.6587808118916296</v>
      </c>
      <c r="U1529">
        <v>0</v>
      </c>
      <c r="V1529">
        <v>3.67894186917859</v>
      </c>
      <c r="W1529">
        <v>11.162035734848899</v>
      </c>
      <c r="X1529">
        <v>7.5292388601649298</v>
      </c>
      <c r="Y1529">
        <v>0</v>
      </c>
      <c r="Z1529">
        <v>1.56448202959831</v>
      </c>
      <c r="AA1529">
        <v>7.2540167353682801</v>
      </c>
      <c r="AB1529">
        <v>4.3509914113421502</v>
      </c>
      <c r="AC1529">
        <v>0</v>
      </c>
      <c r="AD1529">
        <v>0.599452812947739</v>
      </c>
      <c r="AE1529">
        <v>3.2227410456401202</v>
      </c>
      <c r="AF1529">
        <v>3.0647335415677701</v>
      </c>
      <c r="AG1529">
        <v>0</v>
      </c>
      <c r="AH1529">
        <v>0.113036925395629</v>
      </c>
      <c r="AI1529">
        <v>2.0610606723287099</v>
      </c>
      <c r="AJ1529">
        <v>3.63734670603912</v>
      </c>
      <c r="AK1529">
        <v>1.9950141369665899</v>
      </c>
      <c r="AL1529">
        <v>6.18683155345032</v>
      </c>
      <c r="AM1529">
        <v>10.3431130191024</v>
      </c>
      <c r="AN1529">
        <v>8.3598601393085907</v>
      </c>
      <c r="AO1529">
        <v>0</v>
      </c>
      <c r="AP1529">
        <v>0.59319799630898995</v>
      </c>
      <c r="AQ1529">
        <v>4.1858815182688902</v>
      </c>
      <c r="AR1529">
        <v>3.79577534509361</v>
      </c>
      <c r="AS1529">
        <v>0.22091726794254801</v>
      </c>
      <c r="AT1529">
        <v>3.8961022981939601</v>
      </c>
      <c r="AU1529">
        <v>11.1266551024704</v>
      </c>
      <c r="AV1529">
        <v>7.8896055055459202</v>
      </c>
      <c r="AW1529">
        <v>0</v>
      </c>
      <c r="AX1529">
        <v>3.3008340185598501</v>
      </c>
      <c r="AY1529">
        <v>8.4287606138505904</v>
      </c>
      <c r="AZ1529">
        <v>5.9005524742966502</v>
      </c>
      <c r="BA1529">
        <v>0</v>
      </c>
      <c r="BB1529">
        <v>1.63934426229508</v>
      </c>
      <c r="BC1529">
        <v>7.4775923658817396</v>
      </c>
      <c r="BD1529">
        <v>5.2651786406522598</v>
      </c>
      <c r="BE1529">
        <v>0.43109411552273202</v>
      </c>
      <c r="BF1529">
        <v>3.4769098896389199</v>
      </c>
      <c r="BG1529">
        <v>9.0657014700929999</v>
      </c>
      <c r="BH1529">
        <v>5.9311172298905701</v>
      </c>
      <c r="BI1529">
        <v>0.44941269019773999</v>
      </c>
      <c r="BJ1529">
        <v>1.0713909977837399</v>
      </c>
      <c r="BK1529">
        <v>3.9602692671542798</v>
      </c>
      <c r="BL1529">
        <v>2.9989221736007701</v>
      </c>
      <c r="BM1529">
        <v>0</v>
      </c>
      <c r="BN1529">
        <v>11.160140999233001</v>
      </c>
      <c r="BO1529">
        <v>12.759127264813101</v>
      </c>
      <c r="BP1529">
        <v>7.7017702058498401</v>
      </c>
      <c r="BQ1529">
        <v>0</v>
      </c>
      <c r="BR1529">
        <v>0</v>
      </c>
      <c r="BS1529">
        <v>3.8236553003281499</v>
      </c>
      <c r="BT1529">
        <v>2.5491035335521</v>
      </c>
      <c r="BU1529">
        <v>0</v>
      </c>
      <c r="BV1529">
        <v>1.91278975522775</v>
      </c>
      <c r="BW1529">
        <v>6.0915994618803904</v>
      </c>
      <c r="BX1529">
        <v>4.97457167344953</v>
      </c>
      <c r="BZ1529" t="s">
        <v>284</v>
      </c>
      <c r="CC1529">
        <v>0.53853921238640201</v>
      </c>
      <c r="CD1529">
        <v>6.8635011567698596</v>
      </c>
      <c r="CE1529">
        <v>16.106412202703702</v>
      </c>
      <c r="CF1529">
        <v>10.3819993227561</v>
      </c>
      <c r="CG1529">
        <v>1.7829436078315399</v>
      </c>
      <c r="CH1529">
        <v>8.0055849903878897</v>
      </c>
      <c r="CI1529">
        <v>16.425235317549401</v>
      </c>
      <c r="CJ1529">
        <v>10.2159683332725</v>
      </c>
      <c r="CK1529">
        <v>0</v>
      </c>
      <c r="CL1529">
        <v>4.1655822627928201</v>
      </c>
      <c r="CM1529">
        <v>8.8043801043952499</v>
      </c>
      <c r="CN1529">
        <v>6.6064286137288502</v>
      </c>
      <c r="CO1529">
        <v>0.81693191449289004</v>
      </c>
      <c r="CP1529">
        <v>3.36141359745849</v>
      </c>
      <c r="CQ1529">
        <v>3.4666686177391401</v>
      </c>
      <c r="CR1529">
        <v>2.2924181162154098</v>
      </c>
      <c r="CS1529">
        <v>8.5665334094802995E-2</v>
      </c>
      <c r="CT1529">
        <v>0.49010693037721598</v>
      </c>
      <c r="CU1529">
        <v>1.4129390787137199</v>
      </c>
      <c r="CV1529">
        <v>1.1618401317354099</v>
      </c>
      <c r="CW1529">
        <v>0</v>
      </c>
      <c r="CX1529">
        <v>2.27158001009591</v>
      </c>
      <c r="CY1529">
        <v>4.9538575119970503</v>
      </c>
      <c r="CZ1529">
        <v>2.7277417290559098</v>
      </c>
      <c r="DA1529">
        <v>1.46238860324694</v>
      </c>
      <c r="DB1529">
        <v>1.7091028752416599</v>
      </c>
      <c r="DC1529">
        <v>2.03070023411974</v>
      </c>
      <c r="DD1529">
        <v>1.7590249331639001</v>
      </c>
      <c r="DE1529">
        <v>0</v>
      </c>
      <c r="DF1529">
        <v>1.5862404278594899</v>
      </c>
      <c r="DG1529">
        <v>4.3545642396985498</v>
      </c>
      <c r="DH1529">
        <v>2.7683238118390698</v>
      </c>
      <c r="DI1529">
        <v>0</v>
      </c>
      <c r="DJ1529">
        <v>0.23385545674561201</v>
      </c>
      <c r="DK1529">
        <v>1.44238607897732</v>
      </c>
      <c r="DL1529">
        <v>6.4688107894832996</v>
      </c>
      <c r="DM1529">
        <v>3.7237974310656399</v>
      </c>
      <c r="DN1529">
        <v>8.7383823762969399</v>
      </c>
      <c r="DO1529">
        <v>12.318993832647401</v>
      </c>
      <c r="DP1529">
        <v>10.799013942657201</v>
      </c>
      <c r="DQ1529">
        <v>7.7626748962824399</v>
      </c>
      <c r="DR1529">
        <v>11.670387803575499</v>
      </c>
      <c r="DS1529">
        <v>21.135892038125998</v>
      </c>
      <c r="DT1529">
        <v>16.842799359512501</v>
      </c>
    </row>
    <row r="1530" spans="1:124" x14ac:dyDescent="0.35">
      <c r="A1530" s="19" t="str">
        <f t="shared" si="46"/>
        <v xml:space="preserve">  Res RE [NCL+DQ] / [Capital + ALLL]--39263</v>
      </c>
      <c r="B1530" s="19" t="str">
        <f t="shared" si="47"/>
        <v xml:space="preserve">  Res RE [NCL+DQ] / [Capital + ALLL]</v>
      </c>
      <c r="C1530">
        <v>10</v>
      </c>
      <c r="D1530" s="27">
        <v>39263</v>
      </c>
      <c r="E1530">
        <v>9.7489641725566706E-2</v>
      </c>
      <c r="F1530">
        <v>1.01170402697877</v>
      </c>
      <c r="G1530">
        <v>2.8690137765143202</v>
      </c>
      <c r="H1530">
        <v>2.3428887863940502</v>
      </c>
      <c r="I1530">
        <v>0</v>
      </c>
      <c r="J1530">
        <v>1.08868224087095</v>
      </c>
      <c r="K1530">
        <v>4.2449757218184399</v>
      </c>
      <c r="L1530">
        <v>2.9519269592074302</v>
      </c>
      <c r="M1530">
        <v>7.16414723256113E-2</v>
      </c>
      <c r="N1530">
        <v>1.50060233088725</v>
      </c>
      <c r="O1530">
        <v>4.2835180792613397</v>
      </c>
      <c r="P1530">
        <v>2.9866809864935999</v>
      </c>
      <c r="Q1530">
        <v>3.9977702994515498</v>
      </c>
      <c r="R1530">
        <v>6.45156842154746</v>
      </c>
      <c r="S1530">
        <v>10.182014305800999</v>
      </c>
      <c r="T1530">
        <v>6.8875614407899102</v>
      </c>
      <c r="U1530">
        <v>4.3436553872235599E-2</v>
      </c>
      <c r="V1530">
        <v>1.4846919251739501</v>
      </c>
      <c r="W1530">
        <v>4.5635566849471898</v>
      </c>
      <c r="X1530">
        <v>3.3117725451407898</v>
      </c>
      <c r="Y1530">
        <v>0</v>
      </c>
      <c r="Z1530">
        <v>0.65072853303154599</v>
      </c>
      <c r="AA1530">
        <v>2.4483333535057699</v>
      </c>
      <c r="AB1530">
        <v>2.0025205973351299</v>
      </c>
      <c r="AC1530">
        <v>0</v>
      </c>
      <c r="AD1530">
        <v>0.44177537809968198</v>
      </c>
      <c r="AE1530">
        <v>1.4319598471558499</v>
      </c>
      <c r="AF1530">
        <v>1.18335923913228</v>
      </c>
      <c r="AG1530">
        <v>0</v>
      </c>
      <c r="AH1530">
        <v>0.31097290093291902</v>
      </c>
      <c r="AI1530">
        <v>0.98050997880204704</v>
      </c>
      <c r="AJ1530">
        <v>1.12000495327861</v>
      </c>
      <c r="AK1530">
        <v>2.3307929303521502</v>
      </c>
      <c r="AL1530">
        <v>5.1444814669858303</v>
      </c>
      <c r="AM1530">
        <v>9.3678973220851596</v>
      </c>
      <c r="AN1530">
        <v>6.2561239850449404</v>
      </c>
      <c r="AO1530">
        <v>0</v>
      </c>
      <c r="AP1530">
        <v>0.747896540978498</v>
      </c>
      <c r="AQ1530">
        <v>2.2380106571936098</v>
      </c>
      <c r="AR1530">
        <v>2.1895696972998802</v>
      </c>
      <c r="AS1530">
        <v>0.119402802090841</v>
      </c>
      <c r="AT1530">
        <v>1.29778712412622</v>
      </c>
      <c r="AU1530">
        <v>4.1238152373785102</v>
      </c>
      <c r="AV1530">
        <v>2.8086898351226202</v>
      </c>
      <c r="AW1530">
        <v>2.6706772399963499</v>
      </c>
      <c r="AX1530">
        <v>6.0828680575962402</v>
      </c>
      <c r="AY1530">
        <v>10.171274038461499</v>
      </c>
      <c r="AZ1530">
        <v>7.0810192620580201</v>
      </c>
      <c r="BA1530">
        <v>0</v>
      </c>
      <c r="BB1530">
        <v>0.82041556728232201</v>
      </c>
      <c r="BC1530">
        <v>2.4326832888591499</v>
      </c>
      <c r="BD1530">
        <v>2.1116988684335598</v>
      </c>
      <c r="BE1530">
        <v>4.1715552079259498E-2</v>
      </c>
      <c r="BF1530">
        <v>0.57210163217230303</v>
      </c>
      <c r="BG1530">
        <v>2.6030447418123601</v>
      </c>
      <c r="BH1530">
        <v>1.6770530317826</v>
      </c>
      <c r="BI1530">
        <v>9.0323460240635298E-2</v>
      </c>
      <c r="BJ1530">
        <v>0.41311601576625001</v>
      </c>
      <c r="BK1530">
        <v>1.4992869034045899</v>
      </c>
      <c r="BL1530">
        <v>0.81409644310722695</v>
      </c>
      <c r="BM1530">
        <v>0</v>
      </c>
      <c r="BN1530">
        <v>0</v>
      </c>
      <c r="BO1530">
        <v>1.95468374285739</v>
      </c>
      <c r="BP1530">
        <v>0.99379871059335101</v>
      </c>
      <c r="BQ1530">
        <v>0.72763589670423701</v>
      </c>
      <c r="BR1530">
        <v>1.45527179340847</v>
      </c>
      <c r="BS1530">
        <v>2.5186806728236402</v>
      </c>
      <c r="BT1530">
        <v>1.67912044854909</v>
      </c>
      <c r="BU1530">
        <v>0.55318318062468697</v>
      </c>
      <c r="BV1530">
        <v>1.9739292364990699</v>
      </c>
      <c r="BW1530">
        <v>7.0421831868906803</v>
      </c>
      <c r="BX1530">
        <v>3.9935813392995101</v>
      </c>
      <c r="BZ1530" t="s">
        <v>284</v>
      </c>
      <c r="CC1530">
        <v>0</v>
      </c>
      <c r="CD1530">
        <v>1.6156594686965999</v>
      </c>
      <c r="CE1530">
        <v>4.29981492905614</v>
      </c>
      <c r="CF1530">
        <v>2.8651950936277899</v>
      </c>
      <c r="CG1530">
        <v>7.0470451010886503E-2</v>
      </c>
      <c r="CH1530">
        <v>0.96206020799695202</v>
      </c>
      <c r="CI1530">
        <v>3.83295925512423</v>
      </c>
      <c r="CJ1530">
        <v>2.3632252632765098</v>
      </c>
      <c r="CK1530">
        <v>4.3436553872235599E-2</v>
      </c>
      <c r="CL1530">
        <v>0.58117221579496603</v>
      </c>
      <c r="CM1530">
        <v>5.66348352445263</v>
      </c>
      <c r="CN1530">
        <v>3.13008859917249</v>
      </c>
      <c r="CO1530">
        <v>1.3852059999208501E-2</v>
      </c>
      <c r="CP1530">
        <v>9.1248943539329996E-2</v>
      </c>
      <c r="CQ1530">
        <v>0.184800003822439</v>
      </c>
      <c r="CR1530">
        <v>0.44444313434341198</v>
      </c>
      <c r="CS1530">
        <v>0.387344440198163</v>
      </c>
      <c r="CT1530">
        <v>0.96554308131100597</v>
      </c>
      <c r="CU1530">
        <v>1.1252622434563599</v>
      </c>
      <c r="CV1530">
        <v>1.15235467652574</v>
      </c>
      <c r="CW1530">
        <v>0.37527603459293901</v>
      </c>
      <c r="CX1530">
        <v>0.57210163217230303</v>
      </c>
      <c r="CY1530">
        <v>2.1214916326261699</v>
      </c>
      <c r="CZ1530">
        <v>1.13985725937705</v>
      </c>
      <c r="DA1530">
        <v>5.8615441569659803E-2</v>
      </c>
      <c r="DB1530">
        <v>0.11723088313931999</v>
      </c>
      <c r="DC1530">
        <v>0.68421820285081303</v>
      </c>
      <c r="DD1530">
        <v>0.456145468567209</v>
      </c>
      <c r="DE1530">
        <v>6.2573328118889299E-2</v>
      </c>
      <c r="DF1530">
        <v>0.24835223616823501</v>
      </c>
      <c r="DG1530">
        <v>1.18512215874559</v>
      </c>
      <c r="DH1530">
        <v>0.99934325069624796</v>
      </c>
      <c r="DI1530">
        <v>0</v>
      </c>
      <c r="DJ1530">
        <v>0.55117736698768904</v>
      </c>
      <c r="DK1530">
        <v>0.98266407144447099</v>
      </c>
      <c r="DL1530">
        <v>2.4859594320745102</v>
      </c>
      <c r="DM1530">
        <v>0.56907861138084004</v>
      </c>
      <c r="DN1530">
        <v>3.1099117154366902</v>
      </c>
      <c r="DO1530">
        <v>5.8436122829497998</v>
      </c>
      <c r="DP1530">
        <v>6.2804990280185704</v>
      </c>
      <c r="DQ1530">
        <v>3.5199523408256699</v>
      </c>
      <c r="DR1530">
        <v>6.0837787516662098</v>
      </c>
      <c r="DS1530">
        <v>8.5560703256508894</v>
      </c>
      <c r="DT1530">
        <v>5.5923764442858896</v>
      </c>
    </row>
    <row r="1531" spans="1:124" x14ac:dyDescent="0.35">
      <c r="A1531" s="19" t="str">
        <f t="shared" si="46"/>
        <v xml:space="preserve">  C&amp;I [NCL+DQ] / [Capital + ALLL]--39263</v>
      </c>
      <c r="B1531" s="19" t="str">
        <f t="shared" si="47"/>
        <v xml:space="preserve">  C&amp;I [NCL+DQ] / [Capital + ALLL]</v>
      </c>
      <c r="C1531">
        <v>11</v>
      </c>
      <c r="D1531" s="27">
        <v>39263</v>
      </c>
      <c r="E1531">
        <v>0.579658605974395</v>
      </c>
      <c r="F1531">
        <v>1.6685751676754501</v>
      </c>
      <c r="G1531">
        <v>3.2353980470399599</v>
      </c>
      <c r="H1531">
        <v>3.1249206598216701</v>
      </c>
      <c r="I1531">
        <v>0.38147764666559297</v>
      </c>
      <c r="J1531">
        <v>1.9050444125838399</v>
      </c>
      <c r="K1531">
        <v>4.6515657809795998</v>
      </c>
      <c r="L1531">
        <v>3.50094072763609</v>
      </c>
      <c r="M1531">
        <v>3.2183418311801403E-2</v>
      </c>
      <c r="N1531">
        <v>0.78686538850305299</v>
      </c>
      <c r="O1531">
        <v>2.6118542299647598</v>
      </c>
      <c r="P1531">
        <v>2.0625791730452199</v>
      </c>
      <c r="Q1531">
        <v>0.30779124953533399</v>
      </c>
      <c r="R1531">
        <v>2.718299601424</v>
      </c>
      <c r="S1531">
        <v>4.4742642047062802</v>
      </c>
      <c r="T1531">
        <v>3.6246515452607602</v>
      </c>
      <c r="U1531">
        <v>0.39766937702499999</v>
      </c>
      <c r="V1531">
        <v>2.0382642030042701</v>
      </c>
      <c r="W1531">
        <v>4.8832235735477596</v>
      </c>
      <c r="X1531">
        <v>3.6191955171957901</v>
      </c>
      <c r="Y1531">
        <v>0.72409052261584606</v>
      </c>
      <c r="Z1531">
        <v>1.8404907975460101</v>
      </c>
      <c r="AA1531">
        <v>3.31846968522607</v>
      </c>
      <c r="AB1531">
        <v>3.6761169692631501</v>
      </c>
      <c r="AC1531">
        <v>0.38132779263615402</v>
      </c>
      <c r="AD1531">
        <v>2.0084747387997699</v>
      </c>
      <c r="AE1531">
        <v>6.6436849932943902</v>
      </c>
      <c r="AF1531">
        <v>4.4345507729738998</v>
      </c>
      <c r="AG1531">
        <v>1.17324990222917E-2</v>
      </c>
      <c r="AH1531">
        <v>1.2443095599392999</v>
      </c>
      <c r="AI1531">
        <v>2.65031658232934</v>
      </c>
      <c r="AJ1531">
        <v>2.77857603331949</v>
      </c>
      <c r="AK1531">
        <v>0.61254518120461898</v>
      </c>
      <c r="AL1531">
        <v>2.0374002914580598</v>
      </c>
      <c r="AM1531">
        <v>4.8963840079425198</v>
      </c>
      <c r="AN1531">
        <v>3.5851659057458098</v>
      </c>
      <c r="AO1531">
        <v>0.26714158504007102</v>
      </c>
      <c r="AP1531">
        <v>1.6767189384801</v>
      </c>
      <c r="AQ1531">
        <v>4.9241482218353596</v>
      </c>
      <c r="AR1531">
        <v>3.4172370913374102</v>
      </c>
      <c r="AS1531">
        <v>0.634228950550773</v>
      </c>
      <c r="AT1531">
        <v>2.0440277828361202</v>
      </c>
      <c r="AU1531">
        <v>4.5528590265293101</v>
      </c>
      <c r="AV1531">
        <v>3.4617067618116901</v>
      </c>
      <c r="AW1531">
        <v>0.37523452157598502</v>
      </c>
      <c r="AX1531">
        <v>2.0355710907782498</v>
      </c>
      <c r="AY1531">
        <v>4.5184227537168704</v>
      </c>
      <c r="AZ1531">
        <v>3.6202102061995598</v>
      </c>
      <c r="BA1531">
        <v>1.0681692135399501</v>
      </c>
      <c r="BB1531">
        <v>3.2273587629527398</v>
      </c>
      <c r="BC1531">
        <v>9.4104946132798908</v>
      </c>
      <c r="BD1531">
        <v>6.4038733049606202</v>
      </c>
      <c r="BE1531">
        <v>0.433982897762558</v>
      </c>
      <c r="BF1531">
        <v>1.2927682737169499</v>
      </c>
      <c r="BG1531">
        <v>3.05990204302906</v>
      </c>
      <c r="BH1531">
        <v>2.5610187067223502</v>
      </c>
      <c r="BI1531">
        <v>0.55670365339774497</v>
      </c>
      <c r="BJ1531">
        <v>1.4907565351399701</v>
      </c>
      <c r="BK1531">
        <v>2.57165588858842</v>
      </c>
      <c r="BL1531">
        <v>2.2926545084906098</v>
      </c>
      <c r="BM1531">
        <v>3.5339851572623399E-2</v>
      </c>
      <c r="BN1531">
        <v>0.82158985799009698</v>
      </c>
      <c r="BO1531">
        <v>3.2353980470399599</v>
      </c>
      <c r="BP1531">
        <v>3.2400635878626698</v>
      </c>
      <c r="BQ1531">
        <v>0.50746268656716398</v>
      </c>
      <c r="BR1531">
        <v>1.01492537313433</v>
      </c>
      <c r="BS1531">
        <v>1.42770808534017</v>
      </c>
      <c r="BT1531">
        <v>0.95180539022678001</v>
      </c>
      <c r="BU1531">
        <v>0.400974575644444</v>
      </c>
      <c r="BV1531">
        <v>2.0019452099205699</v>
      </c>
      <c r="BW1531">
        <v>4.2827227799790997</v>
      </c>
      <c r="BX1531">
        <v>4.3303453809091197</v>
      </c>
      <c r="BZ1531" t="s">
        <v>284</v>
      </c>
      <c r="CC1531">
        <v>0.35236976603917303</v>
      </c>
      <c r="CD1531">
        <v>2.0368303571428599</v>
      </c>
      <c r="CE1531">
        <v>4.2782886845261903</v>
      </c>
      <c r="CF1531">
        <v>3.8998415597310898</v>
      </c>
      <c r="CG1531">
        <v>1.32189813414415</v>
      </c>
      <c r="CH1531">
        <v>3.1221893205067701</v>
      </c>
      <c r="CI1531">
        <v>5.7991664130662404</v>
      </c>
      <c r="CJ1531">
        <v>6.0635604734959099</v>
      </c>
      <c r="CK1531">
        <v>0.20401246037113899</v>
      </c>
      <c r="CL1531">
        <v>1.2860411203181501</v>
      </c>
      <c r="CM1531">
        <v>2.5414129194561701</v>
      </c>
      <c r="CN1531">
        <v>1.76310332840296</v>
      </c>
      <c r="CO1531">
        <v>0.83902786360347503</v>
      </c>
      <c r="CP1531">
        <v>2.9361308075050601</v>
      </c>
      <c r="CQ1531">
        <v>8.0116512143633507</v>
      </c>
      <c r="CR1531">
        <v>6.4232692798825202</v>
      </c>
      <c r="CS1531">
        <v>0</v>
      </c>
      <c r="CT1531">
        <v>0.86242069105319097</v>
      </c>
      <c r="CU1531">
        <v>6.1097986252876604</v>
      </c>
      <c r="CV1531">
        <v>2.9258966760274201</v>
      </c>
      <c r="CW1531">
        <v>0.34260113321913299</v>
      </c>
      <c r="CX1531">
        <v>2.5973336166144398</v>
      </c>
      <c r="CY1531">
        <v>5.63709139426284</v>
      </c>
      <c r="CZ1531">
        <v>4.5920971023764601</v>
      </c>
      <c r="DA1531">
        <v>0.76701876311246997</v>
      </c>
      <c r="DB1531">
        <v>1.3425714430739599</v>
      </c>
      <c r="DC1531">
        <v>1.3870111133349301</v>
      </c>
      <c r="DD1531">
        <v>0.98849610327361404</v>
      </c>
      <c r="DE1531">
        <v>1.7598748533437601E-2</v>
      </c>
      <c r="DF1531">
        <v>0.27914467843155399</v>
      </c>
      <c r="DG1531">
        <v>0.75361614197155702</v>
      </c>
      <c r="DH1531">
        <v>0.49207021207344098</v>
      </c>
      <c r="DI1531">
        <v>0.54104673175532303</v>
      </c>
      <c r="DJ1531">
        <v>1.6692783815886201</v>
      </c>
      <c r="DK1531">
        <v>2.98477325022297</v>
      </c>
      <c r="DL1531">
        <v>3.0862849017907301</v>
      </c>
      <c r="DM1531">
        <v>0.68256179876538203</v>
      </c>
      <c r="DN1531">
        <v>0.83579810814250199</v>
      </c>
      <c r="DO1531">
        <v>1.4770283429973099</v>
      </c>
      <c r="DP1531">
        <v>4.9638837860932403</v>
      </c>
      <c r="DQ1531">
        <v>0.46776301892557298</v>
      </c>
      <c r="DR1531">
        <v>0.828028641441936</v>
      </c>
      <c r="DS1531">
        <v>1.1597331990171</v>
      </c>
      <c r="DT1531">
        <v>1.7682329284167499</v>
      </c>
    </row>
    <row r="1532" spans="1:124" x14ac:dyDescent="0.35">
      <c r="A1532" s="19" t="str">
        <f t="shared" si="46"/>
        <v xml:space="preserve">  Ind [NCL+DQ] / [Capital + ALLL]--39263</v>
      </c>
      <c r="B1532" s="19" t="str">
        <f t="shared" si="47"/>
        <v xml:space="preserve">  Ind [NCL+DQ] / [Capital + ALLL]</v>
      </c>
      <c r="C1532">
        <v>12</v>
      </c>
      <c r="D1532" s="27">
        <v>39263</v>
      </c>
      <c r="E1532">
        <v>0.253324889170361</v>
      </c>
      <c r="F1532">
        <v>0.76565080318270495</v>
      </c>
      <c r="G1532">
        <v>1.49823632531104</v>
      </c>
      <c r="H1532">
        <v>1.0834848920422899</v>
      </c>
      <c r="I1532">
        <v>0.161386720945663</v>
      </c>
      <c r="J1532">
        <v>0.699054220760148</v>
      </c>
      <c r="K1532">
        <v>1.6545647370424901</v>
      </c>
      <c r="L1532">
        <v>1.2342055210318801</v>
      </c>
      <c r="M1532">
        <v>5.68921626204313E-2</v>
      </c>
      <c r="N1532">
        <v>0.44406188000558799</v>
      </c>
      <c r="O1532">
        <v>1.41564986419907</v>
      </c>
      <c r="P1532">
        <v>1.09669995899879</v>
      </c>
      <c r="Q1532">
        <v>0.18358594761577701</v>
      </c>
      <c r="R1532">
        <v>1.103802974258</v>
      </c>
      <c r="S1532">
        <v>2.2802695657227998</v>
      </c>
      <c r="T1532">
        <v>1.5022147837478099</v>
      </c>
      <c r="U1532">
        <v>0.132319819745147</v>
      </c>
      <c r="V1532">
        <v>0.62269689091174596</v>
      </c>
      <c r="W1532">
        <v>1.65275999818982</v>
      </c>
      <c r="X1532">
        <v>1.1426860743068401</v>
      </c>
      <c r="Y1532">
        <v>0.23037895410565501</v>
      </c>
      <c r="Z1532">
        <v>0.78963150529752801</v>
      </c>
      <c r="AA1532">
        <v>1.5894948107529501</v>
      </c>
      <c r="AB1532">
        <v>1.32466040760879</v>
      </c>
      <c r="AC1532">
        <v>0.348360714727803</v>
      </c>
      <c r="AD1532">
        <v>0.87296724038615403</v>
      </c>
      <c r="AE1532">
        <v>1.7346892494298201</v>
      </c>
      <c r="AF1532">
        <v>1.60755045412173</v>
      </c>
      <c r="AG1532">
        <v>5.6574004547814499E-2</v>
      </c>
      <c r="AH1532">
        <v>0.42824074074074098</v>
      </c>
      <c r="AI1532">
        <v>1.54233479285246</v>
      </c>
      <c r="AJ1532">
        <v>1.64441284369679</v>
      </c>
      <c r="AK1532">
        <v>0.224624503142523</v>
      </c>
      <c r="AL1532">
        <v>0.73364547946171099</v>
      </c>
      <c r="AM1532">
        <v>1.59121629235936</v>
      </c>
      <c r="AN1532">
        <v>1.2960586779384899</v>
      </c>
      <c r="AO1532">
        <v>0.27926460321154301</v>
      </c>
      <c r="AP1532">
        <v>0.84536082474226804</v>
      </c>
      <c r="AQ1532">
        <v>1.76923808617902</v>
      </c>
      <c r="AR1532">
        <v>1.3541466454064099</v>
      </c>
      <c r="AS1532">
        <v>0.13313389443666501</v>
      </c>
      <c r="AT1532">
        <v>0.53758184478559601</v>
      </c>
      <c r="AU1532">
        <v>1.4019239155366501</v>
      </c>
      <c r="AV1532">
        <v>0.97882029381083602</v>
      </c>
      <c r="AW1532">
        <v>0.51935788479697798</v>
      </c>
      <c r="AX1532">
        <v>1.2928248222365899</v>
      </c>
      <c r="AY1532">
        <v>2.7007138126425798</v>
      </c>
      <c r="AZ1532">
        <v>1.8233598906875299</v>
      </c>
      <c r="BA1532">
        <v>4.5333323566096498E-2</v>
      </c>
      <c r="BB1532">
        <v>0.49086446686664897</v>
      </c>
      <c r="BC1532">
        <v>1.2807099475186301</v>
      </c>
      <c r="BD1532">
        <v>1.1422163811389101</v>
      </c>
      <c r="BE1532">
        <v>0.29553579413970199</v>
      </c>
      <c r="BF1532">
        <v>0.65545493747304895</v>
      </c>
      <c r="BG1532">
        <v>1.2696103253712301</v>
      </c>
      <c r="BH1532">
        <v>1.7218896367165899</v>
      </c>
      <c r="BI1532">
        <v>0.10760601633172701</v>
      </c>
      <c r="BJ1532">
        <v>0.152021856790681</v>
      </c>
      <c r="BK1532">
        <v>0.20624355472636499</v>
      </c>
      <c r="BL1532">
        <v>0.30101292531722101</v>
      </c>
      <c r="BM1532">
        <v>5.8899752621038998E-2</v>
      </c>
      <c r="BN1532">
        <v>0.455058649130821</v>
      </c>
      <c r="BO1532">
        <v>0.49086446686664897</v>
      </c>
      <c r="BP1532">
        <v>0.53830610481897301</v>
      </c>
      <c r="BQ1532">
        <v>0.91079273343654099</v>
      </c>
      <c r="BR1532">
        <v>0.95591382508203704</v>
      </c>
      <c r="BS1532">
        <v>1.12897627180091</v>
      </c>
      <c r="BT1532">
        <v>1.04120806179762</v>
      </c>
      <c r="BU1532">
        <v>0.26843741106655999</v>
      </c>
      <c r="BV1532">
        <v>0.65941312232113403</v>
      </c>
      <c r="BW1532">
        <v>1.4507768092765401</v>
      </c>
      <c r="BX1532">
        <v>1.2659891718695999</v>
      </c>
      <c r="BZ1532" t="s">
        <v>284</v>
      </c>
      <c r="CC1532">
        <v>1.1347303124290799E-2</v>
      </c>
      <c r="CD1532">
        <v>0.14178912090744999</v>
      </c>
      <c r="CE1532">
        <v>0.65558873166298803</v>
      </c>
      <c r="CF1532">
        <v>0.46269842142741702</v>
      </c>
      <c r="CG1532">
        <v>0.80835238852008495</v>
      </c>
      <c r="CH1532">
        <v>0.95877989032525901</v>
      </c>
      <c r="CI1532">
        <v>1.96746676346841</v>
      </c>
      <c r="CJ1532">
        <v>1.53990650118437</v>
      </c>
      <c r="CK1532">
        <v>0.41860348061900898</v>
      </c>
      <c r="CL1532">
        <v>1.2395585694919</v>
      </c>
      <c r="CM1532">
        <v>3.2189684010591502</v>
      </c>
      <c r="CN1532">
        <v>1.8363082687415999</v>
      </c>
      <c r="CO1532">
        <v>0.32550123354737898</v>
      </c>
      <c r="CP1532">
        <v>0.55473399504628196</v>
      </c>
      <c r="CQ1532">
        <v>0.78960162083918595</v>
      </c>
      <c r="CR1532">
        <v>0.56302482970426704</v>
      </c>
      <c r="CS1532">
        <v>0.26286915210313599</v>
      </c>
      <c r="CT1532">
        <v>0.37586062324862102</v>
      </c>
      <c r="CU1532">
        <v>1.1173729145203899</v>
      </c>
      <c r="CV1532">
        <v>1.00848568330411</v>
      </c>
      <c r="CW1532">
        <v>0.70671378091872805</v>
      </c>
      <c r="CX1532">
        <v>1.13408939292862</v>
      </c>
      <c r="CY1532">
        <v>3.1081579918789202</v>
      </c>
      <c r="CZ1532">
        <v>1.8220687103940401</v>
      </c>
      <c r="DA1532">
        <v>0.50006737536670498</v>
      </c>
      <c r="DB1532">
        <v>0.70808588396528105</v>
      </c>
      <c r="DC1532">
        <v>1.14725957217958</v>
      </c>
      <c r="DD1532">
        <v>0.86218933704242795</v>
      </c>
      <c r="DE1532">
        <v>4.2193986468065797E-2</v>
      </c>
      <c r="DF1532">
        <v>0.82654673635590103</v>
      </c>
      <c r="DG1532">
        <v>3.5902665528768098</v>
      </c>
      <c r="DH1532">
        <v>2.8059138029889801</v>
      </c>
      <c r="DI1532">
        <v>0.144404241892337</v>
      </c>
      <c r="DJ1532">
        <v>1.0942208768508801</v>
      </c>
      <c r="DK1532">
        <v>4.9900532077366604</v>
      </c>
      <c r="DL1532">
        <v>3.27087360485804</v>
      </c>
      <c r="DM1532">
        <v>9.4213524123993198E-2</v>
      </c>
      <c r="DN1532">
        <v>0.35380820167886301</v>
      </c>
      <c r="DO1532">
        <v>1.65579736039642</v>
      </c>
      <c r="DP1532">
        <v>1.1680377020586401</v>
      </c>
      <c r="DQ1532">
        <v>0.103818256702812</v>
      </c>
      <c r="DR1532">
        <v>0.28661837033342402</v>
      </c>
      <c r="DS1532">
        <v>1.1270408738859301</v>
      </c>
      <c r="DT1532">
        <v>0.98513409540223895</v>
      </c>
    </row>
    <row r="1533" spans="1:124" x14ac:dyDescent="0.35">
      <c r="A1533" s="19" t="str">
        <f t="shared" si="46"/>
        <v xml:space="preserve">  OREO / [Capital + ALLL]--39263</v>
      </c>
      <c r="B1533" s="19" t="str">
        <f t="shared" si="47"/>
        <v xml:space="preserve">  OREO / [Capital + ALLL]</v>
      </c>
      <c r="C1533">
        <v>13</v>
      </c>
      <c r="D1533" s="27">
        <v>39263</v>
      </c>
      <c r="E1533">
        <v>0</v>
      </c>
      <c r="F1533">
        <v>0</v>
      </c>
      <c r="G1533">
        <v>0.61634955928471602</v>
      </c>
      <c r="H1533">
        <v>0.56308845613075398</v>
      </c>
      <c r="I1533">
        <v>0</v>
      </c>
      <c r="J1533">
        <v>0</v>
      </c>
      <c r="K1533">
        <v>1.4713109994174001</v>
      </c>
      <c r="L1533">
        <v>1.3355804844897601</v>
      </c>
      <c r="M1533">
        <v>0</v>
      </c>
      <c r="N1533">
        <v>0</v>
      </c>
      <c r="O1533">
        <v>1.20352915816229</v>
      </c>
      <c r="P1533">
        <v>1.1270131998374</v>
      </c>
      <c r="Q1533">
        <v>0.80370660648947601</v>
      </c>
      <c r="R1533">
        <v>1.2977916201860999</v>
      </c>
      <c r="S1533">
        <v>2.5655222460887601</v>
      </c>
      <c r="T1533">
        <v>2.5471524282480802</v>
      </c>
      <c r="U1533">
        <v>0</v>
      </c>
      <c r="V1533">
        <v>0</v>
      </c>
      <c r="W1533">
        <v>2.3554511414861099</v>
      </c>
      <c r="X1533">
        <v>1.7853951526438201</v>
      </c>
      <c r="Y1533">
        <v>0</v>
      </c>
      <c r="Z1533">
        <v>0</v>
      </c>
      <c r="AA1533">
        <v>0.25374866587518102</v>
      </c>
      <c r="AB1533">
        <v>0.62231491699022101</v>
      </c>
      <c r="AC1533">
        <v>0</v>
      </c>
      <c r="AD1533">
        <v>0</v>
      </c>
      <c r="AE1533">
        <v>0</v>
      </c>
      <c r="AF1533">
        <v>0.426191812180581</v>
      </c>
      <c r="AG1533">
        <v>0</v>
      </c>
      <c r="AH1533">
        <v>0</v>
      </c>
      <c r="AI1533">
        <v>0.14374878330268601</v>
      </c>
      <c r="AJ1533">
        <v>1.0186519257115001</v>
      </c>
      <c r="AK1533">
        <v>0</v>
      </c>
      <c r="AL1533">
        <v>0.59984912417099301</v>
      </c>
      <c r="AM1533">
        <v>2.0186028792421902</v>
      </c>
      <c r="AN1533">
        <v>1.5421573666285999</v>
      </c>
      <c r="AO1533">
        <v>0</v>
      </c>
      <c r="AP1533">
        <v>0</v>
      </c>
      <c r="AQ1533">
        <v>0.244533947065593</v>
      </c>
      <c r="AR1533">
        <v>0.75589336657240402</v>
      </c>
      <c r="AS1533">
        <v>0</v>
      </c>
      <c r="AT1533">
        <v>0</v>
      </c>
      <c r="AU1533">
        <v>1.88059696167673</v>
      </c>
      <c r="AV1533">
        <v>1.56019329168518</v>
      </c>
      <c r="AW1533">
        <v>0</v>
      </c>
      <c r="AX1533">
        <v>0.203962703962704</v>
      </c>
      <c r="AY1533">
        <v>2.51436781609195</v>
      </c>
      <c r="AZ1533">
        <v>2.2552352868979799</v>
      </c>
      <c r="BA1533">
        <v>0</v>
      </c>
      <c r="BB1533">
        <v>0</v>
      </c>
      <c r="BC1533">
        <v>2.1381694845962</v>
      </c>
      <c r="BD1533">
        <v>1.4383273249517701</v>
      </c>
      <c r="BE1533">
        <v>0</v>
      </c>
      <c r="BF1533">
        <v>5.8743189461471799E-2</v>
      </c>
      <c r="BG1533">
        <v>2.54597501844616</v>
      </c>
      <c r="BH1533">
        <v>1.71140552533835</v>
      </c>
      <c r="BI1533">
        <v>0</v>
      </c>
      <c r="BJ1533">
        <v>1.6648168701442801E-2</v>
      </c>
      <c r="BK1533">
        <v>9.9820509974786101E-2</v>
      </c>
      <c r="BL1533">
        <v>0.16663968668099499</v>
      </c>
      <c r="BM1533">
        <v>0</v>
      </c>
      <c r="BN1533">
        <v>0</v>
      </c>
      <c r="BO1533">
        <v>0.53434917132785797</v>
      </c>
      <c r="BP1533">
        <v>0.65096907796762304</v>
      </c>
      <c r="BQ1533">
        <v>0</v>
      </c>
      <c r="BR1533">
        <v>0</v>
      </c>
      <c r="BS1533">
        <v>0</v>
      </c>
      <c r="BT1533">
        <v>0</v>
      </c>
      <c r="BU1533">
        <v>0</v>
      </c>
      <c r="BV1533">
        <v>0.67934782608695699</v>
      </c>
      <c r="BW1533">
        <v>2.0204960488390298</v>
      </c>
      <c r="BX1533">
        <v>1.7507250964003001</v>
      </c>
      <c r="BZ1533" t="s">
        <v>284</v>
      </c>
      <c r="CC1533">
        <v>0</v>
      </c>
      <c r="CD1533">
        <v>0</v>
      </c>
      <c r="CE1533">
        <v>2.82071200878626</v>
      </c>
      <c r="CF1533">
        <v>2.1131384339436501</v>
      </c>
      <c r="CG1533">
        <v>0</v>
      </c>
      <c r="CH1533">
        <v>2.9895960879588701</v>
      </c>
      <c r="CI1533">
        <v>6.6502180067663703</v>
      </c>
      <c r="CJ1533">
        <v>6.4853231853357798</v>
      </c>
      <c r="CK1533">
        <v>0</v>
      </c>
      <c r="CL1533">
        <v>0</v>
      </c>
      <c r="CM1533">
        <v>2.2217876822522298</v>
      </c>
      <c r="CN1533">
        <v>1.3390401938804599</v>
      </c>
      <c r="CO1533">
        <v>0</v>
      </c>
      <c r="CP1533">
        <v>0</v>
      </c>
      <c r="CQ1533">
        <v>0</v>
      </c>
      <c r="CR1533">
        <v>5.2317125487857203E-4</v>
      </c>
      <c r="CS1533">
        <v>0</v>
      </c>
      <c r="CT1533">
        <v>0</v>
      </c>
      <c r="CU1533">
        <v>0</v>
      </c>
      <c r="CV1533">
        <v>5.1132787916928898E-3</v>
      </c>
      <c r="CW1533">
        <v>0</v>
      </c>
      <c r="CX1533">
        <v>0</v>
      </c>
      <c r="CY1533">
        <v>0</v>
      </c>
      <c r="CZ1533">
        <v>8.9498664413705797E-2</v>
      </c>
      <c r="DA1533">
        <v>3.8069133546520501E-2</v>
      </c>
      <c r="DB1533">
        <v>7.6138267093041001E-2</v>
      </c>
      <c r="DC1533">
        <v>1.25768165462751</v>
      </c>
      <c r="DD1533">
        <v>0.83845443641834205</v>
      </c>
      <c r="DE1533">
        <v>0.13590144700821299</v>
      </c>
      <c r="DF1533">
        <v>3.7918286296776098</v>
      </c>
      <c r="DG1533">
        <v>9.26522426157773</v>
      </c>
      <c r="DH1533">
        <v>5.6092970789083303</v>
      </c>
      <c r="DI1533">
        <v>0</v>
      </c>
      <c r="DJ1533">
        <v>2.24564162207634E-2</v>
      </c>
      <c r="DK1533">
        <v>0.64558399069510997</v>
      </c>
      <c r="DL1533">
        <v>1.11726895616274</v>
      </c>
      <c r="DM1533">
        <v>0</v>
      </c>
      <c r="DN1533">
        <v>0</v>
      </c>
      <c r="DO1533">
        <v>0.85953570379077304</v>
      </c>
      <c r="DP1533">
        <v>8.0021305318063796</v>
      </c>
      <c r="DQ1533">
        <v>0.28058042630847002</v>
      </c>
      <c r="DR1533">
        <v>1.3565913936157701</v>
      </c>
      <c r="DS1533">
        <v>2.3687743164739099</v>
      </c>
      <c r="DT1533">
        <v>1.3856793183129601</v>
      </c>
    </row>
    <row r="1534" spans="1:124" x14ac:dyDescent="0.35">
      <c r="A1534" s="19" t="str">
        <f t="shared" si="46"/>
        <v>ROAA--39263</v>
      </c>
      <c r="B1534" s="19" t="str">
        <f t="shared" si="47"/>
        <v>ROAA</v>
      </c>
      <c r="C1534">
        <v>14</v>
      </c>
      <c r="D1534" s="27">
        <v>39263</v>
      </c>
      <c r="E1534">
        <v>1.05</v>
      </c>
      <c r="F1534">
        <v>1.36</v>
      </c>
      <c r="G1534">
        <v>1.7</v>
      </c>
      <c r="H1534">
        <v>1.3381481481481501</v>
      </c>
      <c r="I1534">
        <v>0.74</v>
      </c>
      <c r="J1534">
        <v>1.18</v>
      </c>
      <c r="K1534">
        <v>1.6</v>
      </c>
      <c r="L1534">
        <v>1.14807743658211</v>
      </c>
      <c r="M1534">
        <v>0.63</v>
      </c>
      <c r="N1534">
        <v>1.03</v>
      </c>
      <c r="O1534">
        <v>1.4424999999999999</v>
      </c>
      <c r="P1534">
        <v>0.95368369897250904</v>
      </c>
      <c r="Q1534">
        <v>0.91</v>
      </c>
      <c r="R1534">
        <v>1.105</v>
      </c>
      <c r="S1534">
        <v>1.405</v>
      </c>
      <c r="T1534">
        <v>1.1045454545454501</v>
      </c>
      <c r="U1534">
        <v>0.63749999999999996</v>
      </c>
      <c r="V1534">
        <v>1.145</v>
      </c>
      <c r="W1534">
        <v>1.59</v>
      </c>
      <c r="X1534">
        <v>1.07862980769231</v>
      </c>
      <c r="Y1534">
        <v>1.05</v>
      </c>
      <c r="Z1534">
        <v>1.47</v>
      </c>
      <c r="AA1534">
        <v>1.845</v>
      </c>
      <c r="AB1534">
        <v>1.2510666666666701</v>
      </c>
      <c r="AC1534">
        <v>0.72</v>
      </c>
      <c r="AD1534">
        <v>1.0649999999999999</v>
      </c>
      <c r="AE1534">
        <v>1.5</v>
      </c>
      <c r="AF1534">
        <v>1.0154255319148899</v>
      </c>
      <c r="AG1534">
        <v>0.96499999999999997</v>
      </c>
      <c r="AH1534">
        <v>1.28</v>
      </c>
      <c r="AI1534">
        <v>2.0249999999999999</v>
      </c>
      <c r="AJ1534">
        <v>1.6749397590361399</v>
      </c>
      <c r="AK1534">
        <v>0.69499999999999995</v>
      </c>
      <c r="AL1534">
        <v>1.135</v>
      </c>
      <c r="AM1534">
        <v>1.44</v>
      </c>
      <c r="AN1534">
        <v>0.19750000000000001</v>
      </c>
      <c r="AO1534">
        <v>0.81</v>
      </c>
      <c r="AP1534">
        <v>1.2</v>
      </c>
      <c r="AQ1534">
        <v>1.6</v>
      </c>
      <c r="AR1534">
        <v>1.2267889908256899</v>
      </c>
      <c r="AS1534">
        <v>0.78500000000000003</v>
      </c>
      <c r="AT1534">
        <v>1.22</v>
      </c>
      <c r="AU1534">
        <v>1.6174999999999999</v>
      </c>
      <c r="AV1534">
        <v>1.18834975369458</v>
      </c>
      <c r="AW1534">
        <v>0.78</v>
      </c>
      <c r="AX1534">
        <v>1.17</v>
      </c>
      <c r="AY1534">
        <v>1.62</v>
      </c>
      <c r="AZ1534">
        <v>1.18333333333333</v>
      </c>
      <c r="BA1534">
        <v>0.44500000000000001</v>
      </c>
      <c r="BB1534">
        <v>1.02</v>
      </c>
      <c r="BC1534">
        <v>1.5149999999999999</v>
      </c>
      <c r="BD1534">
        <v>0.90418604651162704</v>
      </c>
      <c r="BE1534">
        <v>0.42</v>
      </c>
      <c r="BF1534">
        <v>1.1399999999999999</v>
      </c>
      <c r="BG1534">
        <v>1.7549999999999999</v>
      </c>
      <c r="BH1534">
        <v>5.3191489361702197E-2</v>
      </c>
      <c r="BI1534">
        <v>1.1100000000000001</v>
      </c>
      <c r="BJ1534">
        <v>1.52</v>
      </c>
      <c r="BK1534">
        <v>1.63</v>
      </c>
      <c r="BL1534">
        <v>1.25833333333333</v>
      </c>
      <c r="BM1534">
        <v>1.63</v>
      </c>
      <c r="BN1534">
        <v>1.92</v>
      </c>
      <c r="BO1534">
        <v>2</v>
      </c>
      <c r="BP1534">
        <v>-0.10199999999999999</v>
      </c>
      <c r="BQ1534">
        <v>0.68</v>
      </c>
      <c r="BR1534">
        <v>0.83</v>
      </c>
      <c r="BS1534">
        <v>0.91500000000000004</v>
      </c>
      <c r="BT1534">
        <v>0.78666666666666696</v>
      </c>
      <c r="BU1534">
        <v>0.40500000000000003</v>
      </c>
      <c r="BV1534">
        <v>0.92</v>
      </c>
      <c r="BW1534">
        <v>1.4350000000000001</v>
      </c>
      <c r="BX1534">
        <v>0.87473684210526303</v>
      </c>
      <c r="BZ1534" t="s">
        <v>284</v>
      </c>
      <c r="CC1534">
        <v>0.28999999999999998</v>
      </c>
      <c r="CD1534">
        <v>0.99</v>
      </c>
      <c r="CE1534">
        <v>1.46</v>
      </c>
      <c r="CF1534">
        <v>0.73</v>
      </c>
      <c r="CG1534">
        <v>0.81499999999999995</v>
      </c>
      <c r="CH1534">
        <v>1.135</v>
      </c>
      <c r="CI1534">
        <v>1.365</v>
      </c>
      <c r="CJ1534">
        <v>1.1342857142857099</v>
      </c>
      <c r="CK1534">
        <v>0.77749999999999997</v>
      </c>
      <c r="CL1534">
        <v>1.1100000000000001</v>
      </c>
      <c r="CM1534">
        <v>1.7375</v>
      </c>
      <c r="CN1534">
        <v>1.3169999999999999</v>
      </c>
      <c r="CO1534">
        <v>0.755</v>
      </c>
      <c r="CP1534">
        <v>1.1200000000000001</v>
      </c>
      <c r="CQ1534">
        <v>1.5075000000000001</v>
      </c>
      <c r="CR1534">
        <v>1.07666666666667</v>
      </c>
      <c r="CS1534">
        <v>1.085</v>
      </c>
      <c r="CT1534">
        <v>1.39</v>
      </c>
      <c r="CU1534">
        <v>2.0049999999999999</v>
      </c>
      <c r="CV1534">
        <v>1.4862500000000001</v>
      </c>
      <c r="CW1534">
        <v>0.73</v>
      </c>
      <c r="CX1534">
        <v>0.92</v>
      </c>
      <c r="CY1534">
        <v>1.06</v>
      </c>
      <c r="CZ1534">
        <v>0.61615384615384605</v>
      </c>
      <c r="DA1534">
        <v>1.97</v>
      </c>
      <c r="DB1534">
        <v>2.34</v>
      </c>
      <c r="DC1534">
        <v>2.48</v>
      </c>
      <c r="DD1534">
        <v>2.1866666666666701</v>
      </c>
      <c r="DE1534">
        <v>0.40250000000000002</v>
      </c>
      <c r="DF1534">
        <v>1.0649999999999999</v>
      </c>
      <c r="DG1534">
        <v>1.97</v>
      </c>
      <c r="DH1534">
        <v>1.3075000000000001</v>
      </c>
      <c r="DI1534">
        <v>0.91749999999999998</v>
      </c>
      <c r="DJ1534">
        <v>1.115</v>
      </c>
      <c r="DK1534">
        <v>1.8225</v>
      </c>
      <c r="DL1534">
        <v>2.5742857142857098</v>
      </c>
      <c r="DM1534">
        <v>0.6875</v>
      </c>
      <c r="DN1534">
        <v>1.155</v>
      </c>
      <c r="DO1534">
        <v>1.4375</v>
      </c>
      <c r="DP1534">
        <v>0.84399999999999997</v>
      </c>
      <c r="DQ1534">
        <v>1.0175000000000001</v>
      </c>
      <c r="DR1534">
        <v>1.2649999999999999</v>
      </c>
      <c r="DS1534">
        <v>1.4</v>
      </c>
      <c r="DT1534">
        <v>1.20166666666667</v>
      </c>
    </row>
    <row r="1535" spans="1:124" x14ac:dyDescent="0.35">
      <c r="A1535" s="19" t="str">
        <f t="shared" si="46"/>
        <v>NIM--39263</v>
      </c>
      <c r="B1535" s="19" t="str">
        <f t="shared" si="47"/>
        <v>NIM</v>
      </c>
      <c r="C1535">
        <v>15</v>
      </c>
      <c r="D1535" s="27">
        <v>39263</v>
      </c>
      <c r="E1535">
        <v>4.09</v>
      </c>
      <c r="F1535">
        <v>4.58</v>
      </c>
      <c r="G1535">
        <v>4.9800000000000004</v>
      </c>
      <c r="H1535">
        <v>4.6649382716049397</v>
      </c>
      <c r="I1535">
        <v>3.85</v>
      </c>
      <c r="J1535">
        <v>4.28</v>
      </c>
      <c r="K1535">
        <v>4.76</v>
      </c>
      <c r="L1535">
        <v>4.3449666221628904</v>
      </c>
      <c r="M1535">
        <v>3.6</v>
      </c>
      <c r="N1535">
        <v>4.09</v>
      </c>
      <c r="O1535">
        <v>4.67</v>
      </c>
      <c r="P1535">
        <v>4.15357450354119</v>
      </c>
      <c r="Q1535">
        <v>3.9649999999999999</v>
      </c>
      <c r="R1535">
        <v>4.41</v>
      </c>
      <c r="S1535">
        <v>4.7525000000000004</v>
      </c>
      <c r="T1535">
        <v>4.38681818181818</v>
      </c>
      <c r="U1535">
        <v>3.82</v>
      </c>
      <c r="V1535">
        <v>4.24</v>
      </c>
      <c r="W1535">
        <v>4.7225000000000001</v>
      </c>
      <c r="X1535">
        <v>4.2693028846153904</v>
      </c>
      <c r="Y1535">
        <v>4.5549999999999997</v>
      </c>
      <c r="Z1535">
        <v>4.88</v>
      </c>
      <c r="AA1535">
        <v>5.57</v>
      </c>
      <c r="AB1535">
        <v>5.1102666666666599</v>
      </c>
      <c r="AC1535">
        <v>3.7574999999999998</v>
      </c>
      <c r="AD1535">
        <v>4.16</v>
      </c>
      <c r="AE1535">
        <v>4.54</v>
      </c>
      <c r="AF1535">
        <v>4.1113829787234</v>
      </c>
      <c r="AG1535">
        <v>3.98</v>
      </c>
      <c r="AH1535">
        <v>4.51</v>
      </c>
      <c r="AI1535">
        <v>5.0049999999999999</v>
      </c>
      <c r="AJ1535">
        <v>5.1827710843373502</v>
      </c>
      <c r="AK1535">
        <v>3.5775000000000001</v>
      </c>
      <c r="AL1535">
        <v>3.87</v>
      </c>
      <c r="AM1535">
        <v>4.3250000000000002</v>
      </c>
      <c r="AN1535">
        <v>3.9234374999999999</v>
      </c>
      <c r="AO1535">
        <v>3.87</v>
      </c>
      <c r="AP1535">
        <v>4.26</v>
      </c>
      <c r="AQ1535">
        <v>4.7300000000000004</v>
      </c>
      <c r="AR1535">
        <v>4.3204892966360804</v>
      </c>
      <c r="AS1535">
        <v>3.8525</v>
      </c>
      <c r="AT1535">
        <v>4.33</v>
      </c>
      <c r="AU1535">
        <v>4.7474999999999996</v>
      </c>
      <c r="AV1535">
        <v>4.3650985221674903</v>
      </c>
      <c r="AW1535">
        <v>3.78</v>
      </c>
      <c r="AX1535">
        <v>4.1900000000000004</v>
      </c>
      <c r="AY1535">
        <v>4.67</v>
      </c>
      <c r="AZ1535">
        <v>4.2197484276729602</v>
      </c>
      <c r="BA1535">
        <v>3.81</v>
      </c>
      <c r="BB1535">
        <v>4.3899999999999997</v>
      </c>
      <c r="BC1535">
        <v>4.91</v>
      </c>
      <c r="BD1535">
        <v>4.41</v>
      </c>
      <c r="BE1535">
        <v>3.63</v>
      </c>
      <c r="BF1535">
        <v>4.03</v>
      </c>
      <c r="BG1535">
        <v>4.6950000000000003</v>
      </c>
      <c r="BH1535">
        <v>4.9187234042553198</v>
      </c>
      <c r="BI1535">
        <v>4.3949999999999996</v>
      </c>
      <c r="BJ1535">
        <v>4.5449999999999999</v>
      </c>
      <c r="BK1535">
        <v>4.9574999999999996</v>
      </c>
      <c r="BL1535">
        <v>4.6983333333333297</v>
      </c>
      <c r="BM1535">
        <v>4.57</v>
      </c>
      <c r="BN1535">
        <v>4.58</v>
      </c>
      <c r="BO1535">
        <v>4.97</v>
      </c>
      <c r="BP1535">
        <v>4.9859999999999998</v>
      </c>
      <c r="BQ1535">
        <v>3.7</v>
      </c>
      <c r="BR1535">
        <v>4.29</v>
      </c>
      <c r="BS1535">
        <v>4.45</v>
      </c>
      <c r="BT1535">
        <v>4.0033333333333303</v>
      </c>
      <c r="BU1535">
        <v>4.1849999999999996</v>
      </c>
      <c r="BV1535">
        <v>4.71</v>
      </c>
      <c r="BW1535">
        <v>4.8150000000000004</v>
      </c>
      <c r="BX1535">
        <v>4.5199999999999996</v>
      </c>
      <c r="BZ1535" t="s">
        <v>284</v>
      </c>
      <c r="CC1535">
        <v>3.93</v>
      </c>
      <c r="CD1535">
        <v>4.3600000000000003</v>
      </c>
      <c r="CE1535">
        <v>4.78</v>
      </c>
      <c r="CF1535">
        <v>4.3647967479674801</v>
      </c>
      <c r="CG1535">
        <v>3.9</v>
      </c>
      <c r="CH1535">
        <v>4.1950000000000003</v>
      </c>
      <c r="CI1535">
        <v>4.5475000000000003</v>
      </c>
      <c r="CJ1535">
        <v>4.2750000000000004</v>
      </c>
      <c r="CK1535">
        <v>3.5750000000000002</v>
      </c>
      <c r="CL1535">
        <v>3.915</v>
      </c>
      <c r="CM1535">
        <v>4.08</v>
      </c>
      <c r="CN1535">
        <v>3.99</v>
      </c>
      <c r="CO1535">
        <v>3.7174999999999998</v>
      </c>
      <c r="CP1535">
        <v>4.1900000000000004</v>
      </c>
      <c r="CQ1535">
        <v>4.7074999999999996</v>
      </c>
      <c r="CR1535">
        <v>4.1050000000000004</v>
      </c>
      <c r="CS1535">
        <v>3.7875000000000001</v>
      </c>
      <c r="CT1535">
        <v>3.89</v>
      </c>
      <c r="CU1535">
        <v>4.8775000000000004</v>
      </c>
      <c r="CV1535">
        <v>4.18</v>
      </c>
      <c r="CW1535">
        <v>3.35</v>
      </c>
      <c r="CX1535">
        <v>4.17</v>
      </c>
      <c r="CY1535">
        <v>4.5</v>
      </c>
      <c r="CZ1535">
        <v>3.81076923076923</v>
      </c>
      <c r="DA1535">
        <v>4.4000000000000004</v>
      </c>
      <c r="DB1535">
        <v>4.54</v>
      </c>
      <c r="DC1535">
        <v>4.82</v>
      </c>
      <c r="DD1535">
        <v>4.6333333333333302</v>
      </c>
      <c r="DE1535">
        <v>3.2675000000000001</v>
      </c>
      <c r="DF1535">
        <v>4.1349999999999998</v>
      </c>
      <c r="DG1535">
        <v>10.1075</v>
      </c>
      <c r="DH1535">
        <v>9.24</v>
      </c>
      <c r="DI1535">
        <v>3.9874999999999998</v>
      </c>
      <c r="DJ1535">
        <v>4.4349999999999996</v>
      </c>
      <c r="DK1535">
        <v>5.1150000000000002</v>
      </c>
      <c r="DL1535">
        <v>5.8521428571428604</v>
      </c>
      <c r="DM1535">
        <v>3.7825000000000002</v>
      </c>
      <c r="DN1535">
        <v>4.1150000000000002</v>
      </c>
      <c r="DO1535">
        <v>4.6675000000000004</v>
      </c>
      <c r="DP1535">
        <v>4.3010000000000002</v>
      </c>
      <c r="DQ1535">
        <v>3.7149999999999999</v>
      </c>
      <c r="DR1535">
        <v>3.875</v>
      </c>
      <c r="DS1535">
        <v>4.2149999999999999</v>
      </c>
      <c r="DT1535">
        <v>3.9683333333333302</v>
      </c>
    </row>
    <row r="1536" spans="1:124" x14ac:dyDescent="0.35">
      <c r="A1536" s="19" t="str">
        <f t="shared" si="46"/>
        <v>Provisions / Avg Assets--39263</v>
      </c>
      <c r="B1536" s="19" t="str">
        <f t="shared" si="47"/>
        <v>Provisions / Avg Assets</v>
      </c>
      <c r="C1536">
        <v>16</v>
      </c>
      <c r="D1536" s="27">
        <v>39263</v>
      </c>
      <c r="E1536">
        <v>0</v>
      </c>
      <c r="F1536">
        <v>0.08</v>
      </c>
      <c r="G1536">
        <v>0.18</v>
      </c>
      <c r="H1536">
        <v>0.16493827160493801</v>
      </c>
      <c r="I1536">
        <v>0</v>
      </c>
      <c r="J1536">
        <v>0.1</v>
      </c>
      <c r="K1536">
        <v>0.24</v>
      </c>
      <c r="L1536">
        <v>0.24188251001335101</v>
      </c>
      <c r="M1536">
        <v>0</v>
      </c>
      <c r="N1536">
        <v>0.09</v>
      </c>
      <c r="O1536">
        <v>0.21</v>
      </c>
      <c r="P1536">
        <v>0.18220494307137</v>
      </c>
      <c r="Q1536">
        <v>6.5000000000000002E-2</v>
      </c>
      <c r="R1536">
        <v>0.12</v>
      </c>
      <c r="S1536">
        <v>0.17499999999999999</v>
      </c>
      <c r="T1536">
        <v>0.14409090909090899</v>
      </c>
      <c r="U1536">
        <v>0</v>
      </c>
      <c r="V1536">
        <v>0.11</v>
      </c>
      <c r="W1536">
        <v>0.26</v>
      </c>
      <c r="X1536">
        <v>0.24487980769230799</v>
      </c>
      <c r="Y1536">
        <v>0</v>
      </c>
      <c r="Z1536">
        <v>0.08</v>
      </c>
      <c r="AA1536">
        <v>0.25</v>
      </c>
      <c r="AB1536">
        <v>0.27146666666666702</v>
      </c>
      <c r="AC1536">
        <v>0</v>
      </c>
      <c r="AD1536">
        <v>0.105</v>
      </c>
      <c r="AE1536">
        <v>0.25</v>
      </c>
      <c r="AF1536">
        <v>0.33585106382978702</v>
      </c>
      <c r="AG1536">
        <v>0</v>
      </c>
      <c r="AH1536">
        <v>0.01</v>
      </c>
      <c r="AI1536">
        <v>0.17</v>
      </c>
      <c r="AJ1536">
        <v>0.50180722891566298</v>
      </c>
      <c r="AK1536">
        <v>0.01</v>
      </c>
      <c r="AL1536">
        <v>6.5000000000000002E-2</v>
      </c>
      <c r="AM1536">
        <v>0.155</v>
      </c>
      <c r="AN1536">
        <v>0.11031249999999999</v>
      </c>
      <c r="AO1536">
        <v>0</v>
      </c>
      <c r="AP1536">
        <v>0.06</v>
      </c>
      <c r="AQ1536">
        <v>0.17</v>
      </c>
      <c r="AR1536">
        <v>0.185810397553517</v>
      </c>
      <c r="AS1536">
        <v>0.02</v>
      </c>
      <c r="AT1536">
        <v>0.12</v>
      </c>
      <c r="AU1536">
        <v>0.24</v>
      </c>
      <c r="AV1536">
        <v>0.23135467980295499</v>
      </c>
      <c r="AW1536">
        <v>0</v>
      </c>
      <c r="AX1536">
        <v>7.0000000000000007E-2</v>
      </c>
      <c r="AY1536">
        <v>0.16</v>
      </c>
      <c r="AZ1536">
        <v>0.119433962264151</v>
      </c>
      <c r="BA1536">
        <v>0.03</v>
      </c>
      <c r="BB1536">
        <v>0.14000000000000001</v>
      </c>
      <c r="BC1536">
        <v>0.38</v>
      </c>
      <c r="BD1536">
        <v>0.34736434108527098</v>
      </c>
      <c r="BE1536">
        <v>0</v>
      </c>
      <c r="BF1536">
        <v>0.01</v>
      </c>
      <c r="BG1536">
        <v>0.3</v>
      </c>
      <c r="BH1536">
        <v>0.64127659574468099</v>
      </c>
      <c r="BI1536">
        <v>3.5000000000000003E-2</v>
      </c>
      <c r="BJ1536">
        <v>0.14499999999999999</v>
      </c>
      <c r="BK1536">
        <v>0.17249999999999999</v>
      </c>
      <c r="BL1536">
        <v>0.215</v>
      </c>
      <c r="BM1536">
        <v>0.06</v>
      </c>
      <c r="BN1536">
        <v>7.0000000000000007E-2</v>
      </c>
      <c r="BO1536">
        <v>0.32</v>
      </c>
      <c r="BP1536">
        <v>0.76200000000000001</v>
      </c>
      <c r="BQ1536">
        <v>0</v>
      </c>
      <c r="BR1536">
        <v>0</v>
      </c>
      <c r="BS1536">
        <v>9.5000000000000001E-2</v>
      </c>
      <c r="BT1536">
        <v>6.3333333333333297E-2</v>
      </c>
      <c r="BU1536">
        <v>0</v>
      </c>
      <c r="BV1536">
        <v>0.01</v>
      </c>
      <c r="BW1536">
        <v>6.5000000000000002E-2</v>
      </c>
      <c r="BX1536">
        <v>0.22473684210526301</v>
      </c>
      <c r="BZ1536" t="s">
        <v>284</v>
      </c>
      <c r="CC1536">
        <v>0.04</v>
      </c>
      <c r="CD1536">
        <v>0.19</v>
      </c>
      <c r="CE1536">
        <v>0.35</v>
      </c>
      <c r="CF1536">
        <v>0.30869918699186999</v>
      </c>
      <c r="CG1536">
        <v>0.01</v>
      </c>
      <c r="CH1536">
        <v>9.5000000000000001E-2</v>
      </c>
      <c r="CI1536">
        <v>0.20749999999999999</v>
      </c>
      <c r="CJ1536">
        <v>0.119285714285714</v>
      </c>
      <c r="CK1536">
        <v>3.7499999999999999E-2</v>
      </c>
      <c r="CL1536">
        <v>0.13</v>
      </c>
      <c r="CM1536">
        <v>0.26500000000000001</v>
      </c>
      <c r="CN1536">
        <v>0.17199999999999999</v>
      </c>
      <c r="CO1536">
        <v>5.0000000000000001E-3</v>
      </c>
      <c r="CP1536">
        <v>0.05</v>
      </c>
      <c r="CQ1536">
        <v>0.11749999999999999</v>
      </c>
      <c r="CR1536">
        <v>0.24</v>
      </c>
      <c r="CS1536">
        <v>0</v>
      </c>
      <c r="CT1536">
        <v>7.4999999999999997E-2</v>
      </c>
      <c r="CU1536">
        <v>0.14249999999999999</v>
      </c>
      <c r="CV1536">
        <v>0.09</v>
      </c>
      <c r="CW1536">
        <v>0</v>
      </c>
      <c r="CX1536">
        <v>0.14000000000000001</v>
      </c>
      <c r="CY1536">
        <v>0.26</v>
      </c>
      <c r="CZ1536">
        <v>0.30153846153846198</v>
      </c>
      <c r="DA1536">
        <v>0.04</v>
      </c>
      <c r="DB1536">
        <v>0.08</v>
      </c>
      <c r="DC1536">
        <v>9.5000000000000001E-2</v>
      </c>
      <c r="DD1536">
        <v>6.3333333333333297E-2</v>
      </c>
      <c r="DE1536">
        <v>7.4999999999999997E-3</v>
      </c>
      <c r="DF1536">
        <v>0.18</v>
      </c>
      <c r="DG1536">
        <v>0.99</v>
      </c>
      <c r="DH1536">
        <v>0.8175</v>
      </c>
      <c r="DI1536">
        <v>1.4999999999999999E-2</v>
      </c>
      <c r="DJ1536">
        <v>0.19</v>
      </c>
      <c r="DK1536">
        <v>1.9724999999999999</v>
      </c>
      <c r="DL1536">
        <v>1.365</v>
      </c>
      <c r="DM1536">
        <v>1.7500000000000002E-2</v>
      </c>
      <c r="DN1536">
        <v>0.11</v>
      </c>
      <c r="DO1536">
        <v>0.16</v>
      </c>
      <c r="DP1536">
        <v>0.32100000000000001</v>
      </c>
      <c r="DQ1536">
        <v>4.4999999999999998E-2</v>
      </c>
      <c r="DR1536">
        <v>8.5000000000000006E-2</v>
      </c>
      <c r="DS1536">
        <v>0.16250000000000001</v>
      </c>
      <c r="DT1536">
        <v>1.16666666666667E-2</v>
      </c>
    </row>
    <row r="1537" spans="1:124" x14ac:dyDescent="0.35">
      <c r="A1537" s="19" t="str">
        <f t="shared" si="46"/>
        <v>Negative Earners (last 4 qtrs)--39263</v>
      </c>
      <c r="B1537" s="19" t="str">
        <f t="shared" si="47"/>
        <v>Negative Earners (last 4 qtrs)</v>
      </c>
      <c r="C1537">
        <v>17</v>
      </c>
      <c r="D1537" s="27">
        <v>39263</v>
      </c>
      <c r="F1537">
        <v>3.7037037037037002</v>
      </c>
      <c r="H1537">
        <v>3</v>
      </c>
      <c r="J1537">
        <v>5.8977719528178199</v>
      </c>
      <c r="L1537">
        <v>45</v>
      </c>
      <c r="N1537">
        <v>6.8317909635274896</v>
      </c>
      <c r="P1537">
        <v>502</v>
      </c>
      <c r="R1537">
        <v>4.5454545454545503</v>
      </c>
      <c r="T1537">
        <v>1</v>
      </c>
      <c r="V1537">
        <v>7.5471698113207504</v>
      </c>
      <c r="X1537">
        <v>32</v>
      </c>
      <c r="Z1537">
        <v>2.6666666666666701</v>
      </c>
      <c r="AB1537">
        <v>2</v>
      </c>
      <c r="AD1537">
        <v>4.2553191489361701</v>
      </c>
      <c r="AF1537">
        <v>4</v>
      </c>
      <c r="AH1537">
        <v>2.4096385542168699</v>
      </c>
      <c r="AI1537"/>
      <c r="AJ1537">
        <v>2</v>
      </c>
      <c r="AK1537"/>
      <c r="AL1537">
        <v>6.25</v>
      </c>
      <c r="AN1537">
        <v>4</v>
      </c>
      <c r="AP1537">
        <v>4.5045045045045002</v>
      </c>
      <c r="AR1537">
        <v>15</v>
      </c>
      <c r="AT1537">
        <v>6.0386473429951701</v>
      </c>
      <c r="AV1537">
        <v>25</v>
      </c>
      <c r="AX1537">
        <v>4.3478260869565197</v>
      </c>
      <c r="AZ1537">
        <v>7</v>
      </c>
      <c r="BB1537">
        <v>11.450381679389301</v>
      </c>
      <c r="BD1537">
        <v>15</v>
      </c>
      <c r="BF1537">
        <v>6.3829787234042596</v>
      </c>
      <c r="BH1537">
        <v>3</v>
      </c>
      <c r="BJ1537">
        <v>0</v>
      </c>
      <c r="BL1537">
        <v>0</v>
      </c>
      <c r="BN1537">
        <v>0</v>
      </c>
      <c r="BP1537">
        <v>0</v>
      </c>
      <c r="BR1537">
        <v>0</v>
      </c>
      <c r="BT1537">
        <v>0</v>
      </c>
      <c r="BV1537">
        <v>0</v>
      </c>
      <c r="BX1537">
        <v>0</v>
      </c>
      <c r="BZ1537" t="s">
        <v>285</v>
      </c>
      <c r="CB1537">
        <v>0</v>
      </c>
      <c r="CD1537">
        <v>15.2</v>
      </c>
      <c r="CF1537">
        <v>19</v>
      </c>
      <c r="CH1537">
        <v>0</v>
      </c>
      <c r="CJ1537">
        <v>0</v>
      </c>
      <c r="CL1537">
        <v>0</v>
      </c>
      <c r="CN1537">
        <v>0</v>
      </c>
      <c r="CP1537">
        <v>0</v>
      </c>
      <c r="CR1537">
        <v>0</v>
      </c>
      <c r="CT1537">
        <v>0</v>
      </c>
      <c r="CV1537">
        <v>0</v>
      </c>
      <c r="CX1537">
        <v>0</v>
      </c>
      <c r="CZ1537">
        <v>0</v>
      </c>
      <c r="DB1537">
        <v>0</v>
      </c>
      <c r="DD1537">
        <v>0</v>
      </c>
      <c r="DF1537">
        <v>25</v>
      </c>
      <c r="DH1537">
        <v>1</v>
      </c>
      <c r="DJ1537">
        <v>7.1428571428571397</v>
      </c>
      <c r="DL1537">
        <v>1</v>
      </c>
      <c r="DN1537">
        <v>20</v>
      </c>
      <c r="DP1537">
        <v>2</v>
      </c>
      <c r="DR1537">
        <v>0</v>
      </c>
      <c r="DT1537">
        <v>0</v>
      </c>
    </row>
    <row r="1538" spans="1:124" x14ac:dyDescent="0.35">
      <c r="A1538" s="19" t="str">
        <f t="shared" si="46"/>
        <v>Noncore Funding / Liab--39263</v>
      </c>
      <c r="B1538" s="19" t="str">
        <f t="shared" si="47"/>
        <v>Noncore Funding / Liab</v>
      </c>
      <c r="C1538">
        <v>18</v>
      </c>
      <c r="D1538" s="27">
        <v>39263</v>
      </c>
      <c r="E1538">
        <v>14.618809700918501</v>
      </c>
      <c r="F1538">
        <v>20.441537203597701</v>
      </c>
      <c r="G1538">
        <v>26.1177742317393</v>
      </c>
      <c r="H1538">
        <v>21.3524088519295</v>
      </c>
      <c r="I1538">
        <v>13.250834330082901</v>
      </c>
      <c r="J1538">
        <v>19.8113750623633</v>
      </c>
      <c r="K1538">
        <v>29.1496586696483</v>
      </c>
      <c r="L1538">
        <v>22.738874861467799</v>
      </c>
      <c r="M1538">
        <v>16.225300136913901</v>
      </c>
      <c r="N1538">
        <v>24.176450366302699</v>
      </c>
      <c r="O1538">
        <v>34.202129915552</v>
      </c>
      <c r="P1538">
        <v>27.010108069746099</v>
      </c>
      <c r="Q1538">
        <v>16.697781033092799</v>
      </c>
      <c r="R1538">
        <v>20.657337182400699</v>
      </c>
      <c r="S1538">
        <v>30.341337644451102</v>
      </c>
      <c r="T1538">
        <v>23.010550313786101</v>
      </c>
      <c r="U1538">
        <v>12.7984235723748</v>
      </c>
      <c r="V1538">
        <v>18.879524504605399</v>
      </c>
      <c r="W1538">
        <v>29.339995255274001</v>
      </c>
      <c r="X1538">
        <v>22.450633678164401</v>
      </c>
      <c r="Y1538">
        <v>15.054677609008101</v>
      </c>
      <c r="Z1538">
        <v>19.336209846802198</v>
      </c>
      <c r="AA1538">
        <v>25.3537676893325</v>
      </c>
      <c r="AB1538">
        <v>21.241828800908198</v>
      </c>
      <c r="AC1538">
        <v>12.8983470050695</v>
      </c>
      <c r="AD1538">
        <v>18.861204671969599</v>
      </c>
      <c r="AE1538">
        <v>27.2097253023565</v>
      </c>
      <c r="AF1538">
        <v>23.368430539905901</v>
      </c>
      <c r="AG1538">
        <v>16.700495134576599</v>
      </c>
      <c r="AH1538">
        <v>22.167361333760802</v>
      </c>
      <c r="AI1538">
        <v>30.913947229164901</v>
      </c>
      <c r="AJ1538">
        <v>26.2901325411949</v>
      </c>
      <c r="AK1538">
        <v>13.166832194284501</v>
      </c>
      <c r="AL1538">
        <v>21.9133701672508</v>
      </c>
      <c r="AM1538">
        <v>29.154511434084402</v>
      </c>
      <c r="AN1538">
        <v>23.624638881222701</v>
      </c>
      <c r="AO1538">
        <v>12.2393326916907</v>
      </c>
      <c r="AP1538">
        <v>18.2818023679928</v>
      </c>
      <c r="AQ1538">
        <v>25.8336752686503</v>
      </c>
      <c r="AR1538">
        <v>20.570649916389399</v>
      </c>
      <c r="AS1538">
        <v>14.830775161290701</v>
      </c>
      <c r="AT1538">
        <v>22.123763815636899</v>
      </c>
      <c r="AU1538">
        <v>33.223246434513896</v>
      </c>
      <c r="AV1538">
        <v>25.646748811788601</v>
      </c>
      <c r="AW1538">
        <v>12.1613523175797</v>
      </c>
      <c r="AX1538">
        <v>17.946049679703801</v>
      </c>
      <c r="AY1538">
        <v>25.285369084089101</v>
      </c>
      <c r="AZ1538">
        <v>20.049493597459101</v>
      </c>
      <c r="BA1538">
        <v>12.941556325516601</v>
      </c>
      <c r="BB1538">
        <v>20.065903256931701</v>
      </c>
      <c r="BC1538">
        <v>33.152153479209296</v>
      </c>
      <c r="BD1538">
        <v>24.312819530101599</v>
      </c>
      <c r="BE1538">
        <v>9.9310313081357897</v>
      </c>
      <c r="BF1538">
        <v>16.852492631039301</v>
      </c>
      <c r="BG1538">
        <v>23.275652025457301</v>
      </c>
      <c r="BH1538">
        <v>18.128685904926201</v>
      </c>
      <c r="BI1538">
        <v>17.5066739282267</v>
      </c>
      <c r="BJ1538">
        <v>20.7015601401597</v>
      </c>
      <c r="BK1538">
        <v>24.438064065734299</v>
      </c>
      <c r="BL1538">
        <v>21.327715269436599</v>
      </c>
      <c r="BM1538">
        <v>16.169224938412</v>
      </c>
      <c r="BN1538">
        <v>33.228795008477697</v>
      </c>
      <c r="BO1538">
        <v>40.745035266435501</v>
      </c>
      <c r="BP1538">
        <v>27.934225514579801</v>
      </c>
      <c r="BQ1538">
        <v>14.3227477325711</v>
      </c>
      <c r="BR1538">
        <v>14.9854257755569</v>
      </c>
      <c r="BS1538">
        <v>29.597861506773398</v>
      </c>
      <c r="BT1538">
        <v>24.285264234377401</v>
      </c>
      <c r="BU1538">
        <v>10.5945211802399</v>
      </c>
      <c r="BV1538">
        <v>15.290303399260999</v>
      </c>
      <c r="BW1538">
        <v>27.7415256327306</v>
      </c>
      <c r="BX1538">
        <v>20.164123019432701</v>
      </c>
      <c r="BZ1538" t="s">
        <v>284</v>
      </c>
      <c r="CC1538">
        <v>14.259284086338599</v>
      </c>
      <c r="CD1538">
        <v>22.307082903995799</v>
      </c>
      <c r="CE1538">
        <v>34.294379411014397</v>
      </c>
      <c r="CF1538">
        <v>26.249946333963699</v>
      </c>
      <c r="CG1538">
        <v>18.586347908794</v>
      </c>
      <c r="CH1538">
        <v>21.241946679270001</v>
      </c>
      <c r="CI1538">
        <v>27.8062372431583</v>
      </c>
      <c r="CJ1538">
        <v>28.846904550885402</v>
      </c>
      <c r="CK1538">
        <v>14.915569109180501</v>
      </c>
      <c r="CL1538">
        <v>22.9634099987199</v>
      </c>
      <c r="CM1538">
        <v>27.2818619381936</v>
      </c>
      <c r="CN1538">
        <v>23.0518138964818</v>
      </c>
      <c r="CO1538">
        <v>16.382252486844902</v>
      </c>
      <c r="CP1538">
        <v>23.427902376660899</v>
      </c>
      <c r="CQ1538">
        <v>26.955034249250001</v>
      </c>
      <c r="CR1538">
        <v>23.0117320467862</v>
      </c>
      <c r="CS1538">
        <v>9.6689738496029598</v>
      </c>
      <c r="CT1538">
        <v>16.631165821310798</v>
      </c>
      <c r="CU1538">
        <v>24.7939907102189</v>
      </c>
      <c r="CV1538">
        <v>19.076672414741299</v>
      </c>
      <c r="CW1538">
        <v>13.2118533545863</v>
      </c>
      <c r="CX1538">
        <v>15.378230696516299</v>
      </c>
      <c r="CY1538">
        <v>33.4890899137974</v>
      </c>
      <c r="CZ1538">
        <v>24.915599964970902</v>
      </c>
      <c r="DA1538">
        <v>26.247105446707</v>
      </c>
      <c r="DB1538">
        <v>30.952280372543498</v>
      </c>
      <c r="DC1538">
        <v>33.348117091447499</v>
      </c>
      <c r="DD1538">
        <v>29.4127215679218</v>
      </c>
      <c r="DE1538">
        <v>22.6865678038128</v>
      </c>
      <c r="DF1538">
        <v>26.210642234015801</v>
      </c>
      <c r="DG1538">
        <v>28.286168805503699</v>
      </c>
      <c r="DH1538">
        <v>24.762094375300698</v>
      </c>
      <c r="DI1538">
        <v>25.4505235334791</v>
      </c>
      <c r="DJ1538">
        <v>31.646853095803799</v>
      </c>
      <c r="DK1538">
        <v>40.163909181735299</v>
      </c>
      <c r="DL1538">
        <v>42.318717431487698</v>
      </c>
      <c r="DM1538">
        <v>11.961850097677999</v>
      </c>
      <c r="DN1538">
        <v>13.008878042308501</v>
      </c>
      <c r="DO1538">
        <v>23.213445178035901</v>
      </c>
      <c r="DP1538">
        <v>16.212229012582299</v>
      </c>
      <c r="DQ1538">
        <v>13.044027343384901</v>
      </c>
      <c r="DR1538">
        <v>17.503185676525501</v>
      </c>
      <c r="DS1538">
        <v>28.219064673795302</v>
      </c>
      <c r="DT1538">
        <v>21.8138397083905</v>
      </c>
    </row>
    <row r="1539" spans="1:124" x14ac:dyDescent="0.35">
      <c r="A1539" s="19" t="str">
        <f t="shared" ref="A1539:A1602" si="48">B1539&amp;"--"&amp;D1539</f>
        <v>Brokered Dep / Liab--39263</v>
      </c>
      <c r="B1539" s="19" t="str">
        <f t="shared" ref="B1539:B1602" si="49">VLOOKUP(C1539,labels,2,FALSE)</f>
        <v>Brokered Dep / Liab</v>
      </c>
      <c r="C1539">
        <v>19</v>
      </c>
      <c r="D1539" s="27">
        <v>39263</v>
      </c>
      <c r="E1539">
        <v>0</v>
      </c>
      <c r="F1539">
        <v>0</v>
      </c>
      <c r="G1539">
        <v>3.9982798893656102</v>
      </c>
      <c r="H1539">
        <v>3.19951670024831</v>
      </c>
      <c r="I1539">
        <v>0</v>
      </c>
      <c r="J1539">
        <v>0</v>
      </c>
      <c r="K1539">
        <v>4.6903977308064499</v>
      </c>
      <c r="L1539">
        <v>3.6939517218134901</v>
      </c>
      <c r="M1539">
        <v>0</v>
      </c>
      <c r="N1539">
        <v>0</v>
      </c>
      <c r="O1539">
        <v>3.4091246955757599</v>
      </c>
      <c r="P1539">
        <v>3.3125777281686801</v>
      </c>
      <c r="Q1539">
        <v>0</v>
      </c>
      <c r="R1539">
        <v>0</v>
      </c>
      <c r="S1539">
        <v>2.3859349204951901</v>
      </c>
      <c r="T1539">
        <v>2.2444835676496599</v>
      </c>
      <c r="U1539">
        <v>0</v>
      </c>
      <c r="V1539">
        <v>0</v>
      </c>
      <c r="W1539">
        <v>5.2074595622209703</v>
      </c>
      <c r="X1539">
        <v>4.1171865480594896</v>
      </c>
      <c r="Y1539">
        <v>0</v>
      </c>
      <c r="Z1539">
        <v>0</v>
      </c>
      <c r="AA1539">
        <v>3.2716472888594899</v>
      </c>
      <c r="AB1539">
        <v>2.4654502139549699</v>
      </c>
      <c r="AC1539">
        <v>0</v>
      </c>
      <c r="AD1539">
        <v>0</v>
      </c>
      <c r="AE1539">
        <v>3.5775087874251899</v>
      </c>
      <c r="AF1539">
        <v>3.6052525144852101</v>
      </c>
      <c r="AG1539">
        <v>0</v>
      </c>
      <c r="AH1539">
        <v>0</v>
      </c>
      <c r="AI1539">
        <v>4.0190394399355398</v>
      </c>
      <c r="AJ1539">
        <v>3.17946028123048</v>
      </c>
      <c r="AK1539">
        <v>0</v>
      </c>
      <c r="AL1539">
        <v>1.6736460413513901</v>
      </c>
      <c r="AM1539">
        <v>6.7322450338604396</v>
      </c>
      <c r="AN1539">
        <v>5.2774354110507904</v>
      </c>
      <c r="AO1539">
        <v>0</v>
      </c>
      <c r="AP1539">
        <v>0</v>
      </c>
      <c r="AQ1539">
        <v>2.70255661856116</v>
      </c>
      <c r="AR1539">
        <v>2.6351541411564599</v>
      </c>
      <c r="AS1539">
        <v>0</v>
      </c>
      <c r="AT1539">
        <v>1.2351891677073299</v>
      </c>
      <c r="AU1539">
        <v>8.0088525642879098</v>
      </c>
      <c r="AV1539">
        <v>5.5467182501029297</v>
      </c>
      <c r="AW1539">
        <v>0</v>
      </c>
      <c r="AX1539">
        <v>0</v>
      </c>
      <c r="AY1539">
        <v>2.3082249749942299</v>
      </c>
      <c r="AZ1539">
        <v>2.1550176563442198</v>
      </c>
      <c r="BA1539">
        <v>0</v>
      </c>
      <c r="BB1539">
        <v>0.31889301779777002</v>
      </c>
      <c r="BC1539">
        <v>6.7018546613018097</v>
      </c>
      <c r="BD1539">
        <v>5.26539034527136</v>
      </c>
      <c r="BE1539">
        <v>0</v>
      </c>
      <c r="BF1539">
        <v>0</v>
      </c>
      <c r="BG1539">
        <v>1.5838978243952699</v>
      </c>
      <c r="BH1539">
        <v>1.3539758284224099</v>
      </c>
      <c r="BI1539">
        <v>0.38187686924424502</v>
      </c>
      <c r="BJ1539">
        <v>2.29787385525914</v>
      </c>
      <c r="BK1539">
        <v>4.71138015464419</v>
      </c>
      <c r="BL1539">
        <v>3.1022359957766801</v>
      </c>
      <c r="BM1539">
        <v>0</v>
      </c>
      <c r="BN1539">
        <v>0</v>
      </c>
      <c r="BO1539">
        <v>5.3373485553561997</v>
      </c>
      <c r="BP1539">
        <v>3.4987326849904798</v>
      </c>
      <c r="BQ1539">
        <v>0</v>
      </c>
      <c r="BR1539">
        <v>0</v>
      </c>
      <c r="BS1539">
        <v>6.1868663970548203</v>
      </c>
      <c r="BT1539">
        <v>4.1245775980365504</v>
      </c>
      <c r="BU1539">
        <v>0</v>
      </c>
      <c r="BV1539">
        <v>0</v>
      </c>
      <c r="BW1539">
        <v>1.32662832663088</v>
      </c>
      <c r="BX1539">
        <v>4.0413160158694401</v>
      </c>
      <c r="BZ1539" t="s">
        <v>284</v>
      </c>
      <c r="CC1539">
        <v>0</v>
      </c>
      <c r="CD1539">
        <v>1.8923051304176699</v>
      </c>
      <c r="CE1539">
        <v>11.2783084379694</v>
      </c>
      <c r="CF1539">
        <v>6.7480006165519804</v>
      </c>
      <c r="CG1539">
        <v>0.31709764899318799</v>
      </c>
      <c r="CH1539">
        <v>4.1363893139763999</v>
      </c>
      <c r="CI1539">
        <v>5.68595657224113</v>
      </c>
      <c r="CJ1539">
        <v>5.8410146940334204</v>
      </c>
      <c r="CK1539">
        <v>0</v>
      </c>
      <c r="CL1539">
        <v>2.02805387590747</v>
      </c>
      <c r="CM1539">
        <v>6.3268250950076697</v>
      </c>
      <c r="CN1539">
        <v>4.6508268345120198</v>
      </c>
      <c r="CO1539">
        <v>0.22691782158891299</v>
      </c>
      <c r="CP1539">
        <v>3.4665472082503199</v>
      </c>
      <c r="CQ1539">
        <v>6.3386814189375098</v>
      </c>
      <c r="CR1539">
        <v>4.12623694980865</v>
      </c>
      <c r="CS1539">
        <v>0</v>
      </c>
      <c r="CT1539">
        <v>0</v>
      </c>
      <c r="CU1539">
        <v>2.6898932634643602</v>
      </c>
      <c r="CV1539">
        <v>3.0337794456909801</v>
      </c>
      <c r="CW1539">
        <v>0</v>
      </c>
      <c r="CX1539">
        <v>1.8314124553270299</v>
      </c>
      <c r="CY1539">
        <v>6.2694957695070901</v>
      </c>
      <c r="CZ1539">
        <v>3.7922423574925399</v>
      </c>
      <c r="DA1539">
        <v>1.16652428786049</v>
      </c>
      <c r="DB1539">
        <v>2.33304857572098</v>
      </c>
      <c r="DC1539">
        <v>3.3049363312690501</v>
      </c>
      <c r="DD1539">
        <v>2.2032908875127002</v>
      </c>
      <c r="DE1539">
        <v>0</v>
      </c>
      <c r="DF1539">
        <v>0</v>
      </c>
      <c r="DG1539">
        <v>2.65799700781686</v>
      </c>
      <c r="DH1539">
        <v>2.65799700781686</v>
      </c>
      <c r="DI1539">
        <v>0</v>
      </c>
      <c r="DJ1539">
        <v>0.518487924425723</v>
      </c>
      <c r="DK1539">
        <v>5.0558535046986703</v>
      </c>
      <c r="DL1539">
        <v>5.8866399785447401</v>
      </c>
      <c r="DM1539">
        <v>0</v>
      </c>
      <c r="DN1539">
        <v>0</v>
      </c>
      <c r="DO1539">
        <v>4.7703027407357101</v>
      </c>
      <c r="DP1539">
        <v>2.3769252785206598</v>
      </c>
      <c r="DQ1539">
        <v>0</v>
      </c>
      <c r="DR1539">
        <v>1.3042891186377601</v>
      </c>
      <c r="DS1539">
        <v>7.4228960555978203</v>
      </c>
      <c r="DT1539">
        <v>5.9323551505882701</v>
      </c>
    </row>
    <row r="1540" spans="1:124" x14ac:dyDescent="0.35">
      <c r="A1540" s="19" t="str">
        <f t="shared" si="48"/>
        <v>Liquid Assets / Assets--39263</v>
      </c>
      <c r="B1540" s="19" t="str">
        <f t="shared" si="49"/>
        <v>Liquid Assets / Assets</v>
      </c>
      <c r="C1540">
        <v>20</v>
      </c>
      <c r="D1540" s="27">
        <v>39263</v>
      </c>
      <c r="E1540">
        <v>7.1352072714631003</v>
      </c>
      <c r="F1540">
        <v>14.1742240135933</v>
      </c>
      <c r="G1540">
        <v>20.6805757722788</v>
      </c>
      <c r="H1540">
        <v>15.9947239104932</v>
      </c>
      <c r="I1540">
        <v>6.7428513431335597</v>
      </c>
      <c r="J1540">
        <v>12.237847380756699</v>
      </c>
      <c r="K1540">
        <v>20.901302866905699</v>
      </c>
      <c r="L1540">
        <v>14.955932568825499</v>
      </c>
      <c r="M1540">
        <v>7.4535435005301203</v>
      </c>
      <c r="N1540">
        <v>13.878187966822701</v>
      </c>
      <c r="O1540">
        <v>23.631902981159001</v>
      </c>
      <c r="P1540">
        <v>16.895167915712399</v>
      </c>
      <c r="Q1540">
        <v>14.681813145649</v>
      </c>
      <c r="R1540">
        <v>21.078394833789702</v>
      </c>
      <c r="S1540">
        <v>27.463173890180698</v>
      </c>
      <c r="T1540">
        <v>22.353865647568799</v>
      </c>
      <c r="U1540">
        <v>6.9811475885645597</v>
      </c>
      <c r="V1540">
        <v>11.925752921497001</v>
      </c>
      <c r="W1540">
        <v>20.5796794740622</v>
      </c>
      <c r="X1540">
        <v>14.8194765753782</v>
      </c>
      <c r="Y1540">
        <v>7.8232253330915702</v>
      </c>
      <c r="Z1540">
        <v>14.1742240135933</v>
      </c>
      <c r="AA1540">
        <v>21.596661209788401</v>
      </c>
      <c r="AB1540">
        <v>16.180284275233301</v>
      </c>
      <c r="AC1540">
        <v>4.1238756828296301</v>
      </c>
      <c r="AD1540">
        <v>8.4241741186500096</v>
      </c>
      <c r="AE1540">
        <v>15.350280970196099</v>
      </c>
      <c r="AF1540">
        <v>12.150396797862401</v>
      </c>
      <c r="AG1540">
        <v>5.3624290174893998</v>
      </c>
      <c r="AH1540">
        <v>10.681512191258699</v>
      </c>
      <c r="AI1540">
        <v>19.1897936216589</v>
      </c>
      <c r="AJ1540">
        <v>15.3298558261358</v>
      </c>
      <c r="AK1540">
        <v>8.0470543486127397</v>
      </c>
      <c r="AL1540">
        <v>13.988969945576599</v>
      </c>
      <c r="AM1540">
        <v>24.254722841559001</v>
      </c>
      <c r="AN1540">
        <v>17.351620510614602</v>
      </c>
      <c r="AO1540">
        <v>6.9848760035985302</v>
      </c>
      <c r="AP1540">
        <v>12.576843908436601</v>
      </c>
      <c r="AQ1540">
        <v>21.819153357477902</v>
      </c>
      <c r="AR1540">
        <v>15.862470865975</v>
      </c>
      <c r="AS1540">
        <v>5.8937358450156498</v>
      </c>
      <c r="AT1540">
        <v>10.5806629418112</v>
      </c>
      <c r="AU1540">
        <v>17.864499497773402</v>
      </c>
      <c r="AV1540">
        <v>12.7298962952873</v>
      </c>
      <c r="AW1540">
        <v>8.6865494765948998</v>
      </c>
      <c r="AX1540">
        <v>14.4218058207609</v>
      </c>
      <c r="AY1540">
        <v>24.132997084652398</v>
      </c>
      <c r="AZ1540">
        <v>16.694205090059601</v>
      </c>
      <c r="BA1540">
        <v>6.5734938714978304</v>
      </c>
      <c r="BB1540">
        <v>12.086397058823501</v>
      </c>
      <c r="BC1540">
        <v>19.962919743331199</v>
      </c>
      <c r="BD1540">
        <v>14.7891107894154</v>
      </c>
      <c r="BE1540">
        <v>9.9997484685256808</v>
      </c>
      <c r="BF1540">
        <v>16.8746357684001</v>
      </c>
      <c r="BG1540">
        <v>24.972063070248499</v>
      </c>
      <c r="BH1540">
        <v>21.378554826301901</v>
      </c>
      <c r="BI1540">
        <v>3.6882595039327102</v>
      </c>
      <c r="BJ1540">
        <v>6.8015127983868897</v>
      </c>
      <c r="BK1540">
        <v>13.950807636822001</v>
      </c>
      <c r="BL1540">
        <v>9.6457101312392002</v>
      </c>
      <c r="BM1540">
        <v>11.5494234667028</v>
      </c>
      <c r="BN1540">
        <v>12.279328637272799</v>
      </c>
      <c r="BO1540">
        <v>14.453339181927801</v>
      </c>
      <c r="BP1540">
        <v>13.3608302372071</v>
      </c>
      <c r="BQ1540">
        <v>15.177062861462201</v>
      </c>
      <c r="BR1540">
        <v>16.179901709330998</v>
      </c>
      <c r="BS1540">
        <v>32.843721928312299</v>
      </c>
      <c r="BT1540">
        <v>26.620555956739299</v>
      </c>
      <c r="BU1540">
        <v>6.0120556073802502</v>
      </c>
      <c r="BV1540">
        <v>14.458545622973601</v>
      </c>
      <c r="BW1540">
        <v>22.973818409579199</v>
      </c>
      <c r="BX1540">
        <v>15.8002881938648</v>
      </c>
      <c r="BZ1540" t="s">
        <v>284</v>
      </c>
      <c r="CC1540">
        <v>6.7113363408763798</v>
      </c>
      <c r="CD1540">
        <v>10.468968903909801</v>
      </c>
      <c r="CE1540">
        <v>16.315186267811999</v>
      </c>
      <c r="CF1540">
        <v>13.7995539813263</v>
      </c>
      <c r="CG1540">
        <v>8.5873532618049992</v>
      </c>
      <c r="CH1540">
        <v>10.3958344611725</v>
      </c>
      <c r="CI1540">
        <v>17.822058953843001</v>
      </c>
      <c r="CJ1540">
        <v>13.8951957667313</v>
      </c>
      <c r="CK1540">
        <v>6.9632363454681903</v>
      </c>
      <c r="CL1540">
        <v>11.533470580689199</v>
      </c>
      <c r="CM1540">
        <v>20.989029345300001</v>
      </c>
      <c r="CN1540">
        <v>16.104117256061301</v>
      </c>
      <c r="CO1540">
        <v>7.2944877587330996</v>
      </c>
      <c r="CP1540">
        <v>8.8031657596573094</v>
      </c>
      <c r="CQ1540">
        <v>13.3930923300885</v>
      </c>
      <c r="CR1540">
        <v>10.4240331182402</v>
      </c>
      <c r="CS1540">
        <v>5.9249764374381204</v>
      </c>
      <c r="CT1540">
        <v>14.1886136619138</v>
      </c>
      <c r="CU1540">
        <v>29.401182962518401</v>
      </c>
      <c r="CV1540">
        <v>20.379082653565298</v>
      </c>
      <c r="CW1540">
        <v>5.3502032540526603</v>
      </c>
      <c r="CX1540">
        <v>9.3457943925233593</v>
      </c>
      <c r="CY1540">
        <v>12.972721308700001</v>
      </c>
      <c r="CZ1540">
        <v>11.035917847224001</v>
      </c>
      <c r="DA1540">
        <v>7.3679967604254797</v>
      </c>
      <c r="DB1540">
        <v>7.89915455726298</v>
      </c>
      <c r="DC1540">
        <v>9.7030349820731097</v>
      </c>
      <c r="DD1540">
        <v>8.74763630924474</v>
      </c>
      <c r="DE1540">
        <v>14.5546126163305</v>
      </c>
      <c r="DF1540">
        <v>20.7865558532385</v>
      </c>
      <c r="DG1540">
        <v>29.170302199950001</v>
      </c>
      <c r="DH1540">
        <v>22.938358963041999</v>
      </c>
      <c r="DI1540">
        <v>4.0196115532210799</v>
      </c>
      <c r="DJ1540">
        <v>7.2118195633823499</v>
      </c>
      <c r="DK1540">
        <v>14.3497465929184</v>
      </c>
      <c r="DL1540">
        <v>12.916020821002</v>
      </c>
      <c r="DM1540">
        <v>5.4777648891797304</v>
      </c>
      <c r="DN1540">
        <v>10.7546117517685</v>
      </c>
      <c r="DO1540">
        <v>14.6832617791349</v>
      </c>
      <c r="DP1540">
        <v>10.922804628730299</v>
      </c>
      <c r="DQ1540">
        <v>13.4975534927831</v>
      </c>
      <c r="DR1540">
        <v>20.221516969808199</v>
      </c>
      <c r="DS1540">
        <v>26.332870984214701</v>
      </c>
      <c r="DT1540">
        <v>18.471560338606899</v>
      </c>
    </row>
    <row r="1541" spans="1:124" x14ac:dyDescent="0.35">
      <c r="A1541" s="19" t="str">
        <f t="shared" si="48"/>
        <v>Net Loan Growth (last 4 qtrs)--39263</v>
      </c>
      <c r="B1541" s="19" t="str">
        <f t="shared" si="49"/>
        <v>Net Loan Growth (last 4 qtrs)</v>
      </c>
      <c r="C1541">
        <v>21</v>
      </c>
      <c r="D1541" s="27">
        <v>39263</v>
      </c>
      <c r="E1541">
        <v>0.83250000000000002</v>
      </c>
      <c r="F1541">
        <v>7.14</v>
      </c>
      <c r="G1541">
        <v>13.695</v>
      </c>
      <c r="H1541">
        <v>69.204125000000005</v>
      </c>
      <c r="I1541">
        <v>-1.4524999999999999</v>
      </c>
      <c r="J1541">
        <v>3.7949999999999999</v>
      </c>
      <c r="K1541">
        <v>10.38</v>
      </c>
      <c r="L1541">
        <v>6.0087870619946102</v>
      </c>
      <c r="M1541">
        <v>1.02</v>
      </c>
      <c r="N1541">
        <v>6.85</v>
      </c>
      <c r="O1541">
        <v>15.42</v>
      </c>
      <c r="P1541">
        <v>13.2755835600745</v>
      </c>
      <c r="Q1541">
        <v>-1.1000000000000001</v>
      </c>
      <c r="R1541">
        <v>1.905</v>
      </c>
      <c r="S1541">
        <v>6.8574999999999999</v>
      </c>
      <c r="T1541">
        <v>5.2350000000000003</v>
      </c>
      <c r="U1541">
        <v>-3.15</v>
      </c>
      <c r="V1541">
        <v>1.94</v>
      </c>
      <c r="W1541">
        <v>8.11</v>
      </c>
      <c r="X1541">
        <v>4.2086924939467298</v>
      </c>
      <c r="Y1541">
        <v>2.66</v>
      </c>
      <c r="Z1541">
        <v>9.1</v>
      </c>
      <c r="AA1541">
        <v>17.03</v>
      </c>
      <c r="AB1541">
        <v>14.732054794520501</v>
      </c>
      <c r="AC1541">
        <v>1.4</v>
      </c>
      <c r="AD1541">
        <v>7.56</v>
      </c>
      <c r="AE1541">
        <v>13.57</v>
      </c>
      <c r="AF1541">
        <v>10.016344086021499</v>
      </c>
      <c r="AG1541">
        <v>-0.155</v>
      </c>
      <c r="AH1541">
        <v>5.53</v>
      </c>
      <c r="AI1541">
        <v>12.595000000000001</v>
      </c>
      <c r="AJ1541">
        <v>8.6037349397590308</v>
      </c>
      <c r="AK1541">
        <v>-1.375</v>
      </c>
      <c r="AL1541">
        <v>2.83</v>
      </c>
      <c r="AM1541">
        <v>8.2750000000000004</v>
      </c>
      <c r="AN1541">
        <v>4.0969841269841298</v>
      </c>
      <c r="AO1541">
        <v>-1.46</v>
      </c>
      <c r="AP1541">
        <v>3.89</v>
      </c>
      <c r="AQ1541">
        <v>10.34</v>
      </c>
      <c r="AR1541">
        <v>4.5821100917431199</v>
      </c>
      <c r="AS1541">
        <v>0.54249999999999998</v>
      </c>
      <c r="AT1541">
        <v>6.2949999999999999</v>
      </c>
      <c r="AU1541">
        <v>12.9275</v>
      </c>
      <c r="AV1541">
        <v>8.7570197044334996</v>
      </c>
      <c r="AW1541">
        <v>-2.1175000000000002</v>
      </c>
      <c r="AX1541">
        <v>2.1150000000000002</v>
      </c>
      <c r="AY1541">
        <v>7.5750000000000002</v>
      </c>
      <c r="AZ1541">
        <v>3.0641772151898699</v>
      </c>
      <c r="BA1541">
        <v>-0.8075</v>
      </c>
      <c r="BB1541">
        <v>4.8550000000000004</v>
      </c>
      <c r="BC1541">
        <v>13.5275</v>
      </c>
      <c r="BD1541">
        <v>9.6730952380952395</v>
      </c>
      <c r="BE1541">
        <v>-5.7324999999999999</v>
      </c>
      <c r="BF1541">
        <v>-0.81</v>
      </c>
      <c r="BG1541">
        <v>3.0175000000000001</v>
      </c>
      <c r="BH1541">
        <v>1.0963043478260901</v>
      </c>
      <c r="BI1541">
        <v>8.1199999999999992</v>
      </c>
      <c r="BJ1541">
        <v>13.51</v>
      </c>
      <c r="BK1541">
        <v>23.58</v>
      </c>
      <c r="BL1541">
        <v>46.1116666666667</v>
      </c>
      <c r="BM1541">
        <v>4.88</v>
      </c>
      <c r="BN1541">
        <v>7.4850000000000003</v>
      </c>
      <c r="BO1541">
        <v>9.4574999999999996</v>
      </c>
      <c r="BP1541">
        <v>6.8525</v>
      </c>
      <c r="BQ1541">
        <v>9.2149999999999999</v>
      </c>
      <c r="BR1541">
        <v>9.81</v>
      </c>
      <c r="BS1541">
        <v>11.03</v>
      </c>
      <c r="BT1541">
        <v>10.2266666666667</v>
      </c>
      <c r="BU1541">
        <v>-1.54</v>
      </c>
      <c r="BV1541">
        <v>5.7</v>
      </c>
      <c r="BW1541">
        <v>8.82</v>
      </c>
      <c r="BX1541">
        <v>4.8710526315789497</v>
      </c>
      <c r="BZ1541" t="s">
        <v>284</v>
      </c>
      <c r="CC1541">
        <v>-1.7675000000000001</v>
      </c>
      <c r="CD1541">
        <v>3.69</v>
      </c>
      <c r="CE1541">
        <v>10.654999999999999</v>
      </c>
      <c r="CF1541">
        <v>12.6323333333333</v>
      </c>
      <c r="CG1541">
        <v>-6.1050000000000004</v>
      </c>
      <c r="CH1541">
        <v>0.83499999999999996</v>
      </c>
      <c r="CI1541">
        <v>4.79</v>
      </c>
      <c r="CJ1541">
        <v>9.4321428571428605</v>
      </c>
      <c r="CK1541">
        <v>-1.7575000000000001</v>
      </c>
      <c r="CL1541">
        <v>3.7749999999999999</v>
      </c>
      <c r="CM1541">
        <v>7.69</v>
      </c>
      <c r="CN1541">
        <v>4.5434999999999999</v>
      </c>
      <c r="CO1541">
        <v>1.59</v>
      </c>
      <c r="CP1541">
        <v>8.25</v>
      </c>
      <c r="CQ1541">
        <v>14.145</v>
      </c>
      <c r="CR1541">
        <v>8.2316666666666691</v>
      </c>
      <c r="CS1541">
        <v>-0.70250000000000001</v>
      </c>
      <c r="CT1541">
        <v>1.05</v>
      </c>
      <c r="CU1541">
        <v>2.625</v>
      </c>
      <c r="CV1541">
        <v>1.73</v>
      </c>
      <c r="CW1541">
        <v>-1.2224999999999999</v>
      </c>
      <c r="CX1541">
        <v>7.1449999999999996</v>
      </c>
      <c r="CY1541">
        <v>12.835000000000001</v>
      </c>
      <c r="CZ1541">
        <v>8.7266666666666701</v>
      </c>
      <c r="DA1541">
        <v>-1.28</v>
      </c>
      <c r="DB1541">
        <v>7.05</v>
      </c>
      <c r="DC1541">
        <v>20.059999999999999</v>
      </c>
      <c r="DD1541">
        <v>10.17</v>
      </c>
      <c r="DE1541">
        <v>4.5475000000000003</v>
      </c>
      <c r="DF1541">
        <v>4.9850000000000003</v>
      </c>
      <c r="DG1541">
        <v>5.1624999999999996</v>
      </c>
      <c r="DH1541">
        <v>4.7249999999999996</v>
      </c>
      <c r="DI1541">
        <v>1.65</v>
      </c>
      <c r="DJ1541">
        <v>14.695</v>
      </c>
      <c r="DK1541">
        <v>20.767499999999998</v>
      </c>
      <c r="DL1541">
        <v>14.952142857142899</v>
      </c>
      <c r="DM1541">
        <v>-5.54</v>
      </c>
      <c r="DN1541">
        <v>4.0999999999999996</v>
      </c>
      <c r="DO1541">
        <v>9.42</v>
      </c>
      <c r="DP1541">
        <v>0.23699999999999999</v>
      </c>
      <c r="DQ1541">
        <v>-0.26</v>
      </c>
      <c r="DR1541">
        <v>5.47</v>
      </c>
      <c r="DS1541">
        <v>12.5875</v>
      </c>
      <c r="DT1541">
        <v>15.52</v>
      </c>
    </row>
    <row r="1542" spans="1:124" x14ac:dyDescent="0.35">
      <c r="A1542" s="19" t="str">
        <f t="shared" si="48"/>
        <v>Banks w/ Loan Growth (last 4 qtrs)--39263</v>
      </c>
      <c r="B1542" s="19" t="str">
        <f t="shared" si="49"/>
        <v>Banks w/ Loan Growth (last 4 qtrs)</v>
      </c>
      <c r="C1542">
        <v>22</v>
      </c>
      <c r="D1542" s="27">
        <v>39263</v>
      </c>
      <c r="F1542">
        <v>80.246913580246897</v>
      </c>
      <c r="J1542">
        <v>66.579292267365702</v>
      </c>
      <c r="N1542">
        <v>76.4289602612956</v>
      </c>
      <c r="R1542">
        <v>63.636363636363598</v>
      </c>
      <c r="V1542">
        <v>59.4339622641509</v>
      </c>
      <c r="Z1542">
        <v>85.3333333333333</v>
      </c>
      <c r="AD1542">
        <v>78.723404255319195</v>
      </c>
      <c r="AH1542">
        <v>74.698795180722897</v>
      </c>
      <c r="AI1542"/>
      <c r="AK1542"/>
      <c r="AL1542">
        <v>64.0625</v>
      </c>
      <c r="AP1542">
        <v>68.168168168168194</v>
      </c>
      <c r="AT1542">
        <v>75.845410628019295</v>
      </c>
      <c r="AX1542">
        <v>60.248447204968897</v>
      </c>
      <c r="BB1542">
        <v>68.702290076335899</v>
      </c>
      <c r="BF1542">
        <v>38.297872340425499</v>
      </c>
      <c r="BJ1542">
        <v>100</v>
      </c>
      <c r="BN1542">
        <v>80</v>
      </c>
      <c r="BR1542">
        <v>100</v>
      </c>
      <c r="BV1542">
        <v>68.421052631578902</v>
      </c>
      <c r="BZ1542" t="s">
        <v>285</v>
      </c>
      <c r="CD1542">
        <v>64.8</v>
      </c>
      <c r="CH1542">
        <v>57.142857142857103</v>
      </c>
      <c r="CL1542">
        <v>65</v>
      </c>
      <c r="CP1542">
        <v>83.3333333333333</v>
      </c>
      <c r="CT1542">
        <v>75</v>
      </c>
      <c r="CX1542">
        <v>61.538461538461497</v>
      </c>
      <c r="DB1542">
        <v>66.6666666666667</v>
      </c>
      <c r="DF1542">
        <v>100</v>
      </c>
      <c r="DJ1542">
        <v>78.571428571428598</v>
      </c>
      <c r="DN1542">
        <v>60</v>
      </c>
      <c r="DR1542">
        <v>66.6666666666667</v>
      </c>
    </row>
    <row r="1543" spans="1:124" x14ac:dyDescent="0.35">
      <c r="A1543" s="19" t="str">
        <f t="shared" si="48"/>
        <v>Equity / Assets--39355</v>
      </c>
      <c r="B1543" s="19" t="str">
        <f t="shared" si="49"/>
        <v>Equity / Assets</v>
      </c>
      <c r="C1543">
        <v>1</v>
      </c>
      <c r="D1543" s="27">
        <v>39355</v>
      </c>
      <c r="E1543">
        <v>9.3624932706231903</v>
      </c>
      <c r="F1543">
        <v>10.4443620570944</v>
      </c>
      <c r="G1543">
        <v>11.9110320491579</v>
      </c>
      <c r="H1543">
        <v>11.871602751985399</v>
      </c>
      <c r="I1543">
        <v>8.7931777818847792</v>
      </c>
      <c r="J1543">
        <v>10.2444308280326</v>
      </c>
      <c r="K1543">
        <v>12.274989856794599</v>
      </c>
      <c r="L1543">
        <v>11.090253444489999</v>
      </c>
      <c r="M1543">
        <v>8.6802923510664591</v>
      </c>
      <c r="N1543">
        <v>10.2111570047483</v>
      </c>
      <c r="O1543">
        <v>12.847445081514</v>
      </c>
      <c r="P1543">
        <v>11.8804129889531</v>
      </c>
      <c r="Q1543">
        <v>9.9424332364934696</v>
      </c>
      <c r="R1543">
        <v>10.7333329166055</v>
      </c>
      <c r="S1543">
        <v>12.034068406509199</v>
      </c>
      <c r="T1543">
        <v>11.596071293587899</v>
      </c>
      <c r="U1543">
        <v>8.6315167476943007</v>
      </c>
      <c r="V1543">
        <v>10.1689398261517</v>
      </c>
      <c r="W1543">
        <v>12.2381078273394</v>
      </c>
      <c r="X1543">
        <v>10.942905870756301</v>
      </c>
      <c r="Y1543">
        <v>9.2826949547524809</v>
      </c>
      <c r="Z1543">
        <v>10.415328218888201</v>
      </c>
      <c r="AA1543">
        <v>12.6893274790484</v>
      </c>
      <c r="AB1543">
        <v>11.7774813999877</v>
      </c>
      <c r="AC1543">
        <v>8.4536601019490192</v>
      </c>
      <c r="AD1543">
        <v>9.8083545919424004</v>
      </c>
      <c r="AE1543">
        <v>11.3942640492608</v>
      </c>
      <c r="AF1543">
        <v>10.415461886966799</v>
      </c>
      <c r="AG1543">
        <v>9.37186994420796</v>
      </c>
      <c r="AH1543">
        <v>10.908520155910701</v>
      </c>
      <c r="AI1543">
        <v>14.767115811254399</v>
      </c>
      <c r="AJ1543">
        <v>12.531281679168901</v>
      </c>
      <c r="AK1543">
        <v>8.4057354653423797</v>
      </c>
      <c r="AL1543">
        <v>10.0040166691771</v>
      </c>
      <c r="AM1543">
        <v>11.966059173902</v>
      </c>
      <c r="AN1543">
        <v>11.351596526049301</v>
      </c>
      <c r="AO1543">
        <v>8.98206020107901</v>
      </c>
      <c r="AP1543">
        <v>10.4443620570944</v>
      </c>
      <c r="AQ1543">
        <v>12.4405240364935</v>
      </c>
      <c r="AR1543">
        <v>11.104356923368799</v>
      </c>
      <c r="AS1543">
        <v>8.5742202472235594</v>
      </c>
      <c r="AT1543">
        <v>9.8157796799404498</v>
      </c>
      <c r="AU1543">
        <v>11.5850341506659</v>
      </c>
      <c r="AV1543">
        <v>10.5349481550862</v>
      </c>
      <c r="AW1543">
        <v>8.3518603775715707</v>
      </c>
      <c r="AX1543">
        <v>10.023013729155799</v>
      </c>
      <c r="AY1543">
        <v>11.8323252691394</v>
      </c>
      <c r="AZ1543">
        <v>10.749984688936401</v>
      </c>
      <c r="BA1543">
        <v>8.7758848806808896</v>
      </c>
      <c r="BB1543">
        <v>10.167110085371499</v>
      </c>
      <c r="BC1543">
        <v>12.5316247187366</v>
      </c>
      <c r="BD1543">
        <v>11.461883626929099</v>
      </c>
      <c r="BE1543">
        <v>9.4262606807376006</v>
      </c>
      <c r="BF1543">
        <v>11.2888734312958</v>
      </c>
      <c r="BG1543">
        <v>14.4691066023051</v>
      </c>
      <c r="BH1543">
        <v>12.5774580774941</v>
      </c>
      <c r="BI1543">
        <v>9.8282894840407504</v>
      </c>
      <c r="BJ1543">
        <v>13.4911779640543</v>
      </c>
      <c r="BK1543">
        <v>15.5535895160821</v>
      </c>
      <c r="BL1543">
        <v>14.813773504153501</v>
      </c>
      <c r="BM1543">
        <v>7.8084956795863301</v>
      </c>
      <c r="BN1543">
        <v>10.0518134715026</v>
      </c>
      <c r="BO1543">
        <v>12.8507534560037</v>
      </c>
      <c r="BP1543">
        <v>13.0752683277855</v>
      </c>
      <c r="BQ1543">
        <v>10.585230285664</v>
      </c>
      <c r="BR1543">
        <v>12.740644200335099</v>
      </c>
      <c r="BS1543">
        <v>13.789983879502399</v>
      </c>
      <c r="BT1543">
        <v>12.0032613766659</v>
      </c>
      <c r="BU1543">
        <v>8.0266855658872291</v>
      </c>
      <c r="BV1543">
        <v>9.4217142857142893</v>
      </c>
      <c r="BW1543">
        <v>10.5935749532233</v>
      </c>
      <c r="BX1543">
        <v>9.6760394575866098</v>
      </c>
      <c r="BZ1543" t="s">
        <v>284</v>
      </c>
      <c r="CC1543">
        <v>8.8049037217998993</v>
      </c>
      <c r="CD1543">
        <v>9.9075588593750297</v>
      </c>
      <c r="CE1543">
        <v>12.296596341894301</v>
      </c>
      <c r="CF1543">
        <v>11.7035037454734</v>
      </c>
      <c r="CG1543">
        <v>8.8558736207278699</v>
      </c>
      <c r="CH1543">
        <v>9.7884399289495096</v>
      </c>
      <c r="CI1543">
        <v>10.7696551728354</v>
      </c>
      <c r="CJ1543">
        <v>10.323093365234699</v>
      </c>
      <c r="CK1543">
        <v>8.3551017566015506</v>
      </c>
      <c r="CL1543">
        <v>9.77198477077342</v>
      </c>
      <c r="CM1543">
        <v>12.3377837655559</v>
      </c>
      <c r="CN1543">
        <v>10.4113309728722</v>
      </c>
      <c r="CO1543">
        <v>8.3432250874690297</v>
      </c>
      <c r="CP1543">
        <v>9.0357408452435397</v>
      </c>
      <c r="CQ1543">
        <v>9.9920297580002799</v>
      </c>
      <c r="CR1543">
        <v>9.3169886541347697</v>
      </c>
      <c r="CS1543">
        <v>8.9690224849107505</v>
      </c>
      <c r="CT1543">
        <v>10.910722081364099</v>
      </c>
      <c r="CU1543">
        <v>15.161863264711799</v>
      </c>
      <c r="CV1543">
        <v>13.189373242483899</v>
      </c>
      <c r="CW1543">
        <v>8.2737942747620803</v>
      </c>
      <c r="CX1543">
        <v>9.1913765600075106</v>
      </c>
      <c r="CY1543">
        <v>10.573470239413901</v>
      </c>
      <c r="CZ1543">
        <v>10.8261047789229</v>
      </c>
      <c r="DA1543">
        <v>9.1305167277030304</v>
      </c>
      <c r="DB1543">
        <v>9.2728731115379208</v>
      </c>
      <c r="DC1543">
        <v>9.3146815773443699</v>
      </c>
      <c r="DD1543">
        <v>9.2058411661856194</v>
      </c>
      <c r="DE1543">
        <v>9.2697541391037905</v>
      </c>
      <c r="DF1543">
        <v>10.1589415330746</v>
      </c>
      <c r="DG1543">
        <v>13.6332354801528</v>
      </c>
      <c r="DH1543">
        <v>12.744048086182</v>
      </c>
      <c r="DI1543">
        <v>9.1440418153435896</v>
      </c>
      <c r="DJ1543">
        <v>12.307666677936201</v>
      </c>
      <c r="DK1543">
        <v>16.3012706024167</v>
      </c>
      <c r="DL1543">
        <v>13.3245450167553</v>
      </c>
      <c r="DM1543">
        <v>8.9473234763190508</v>
      </c>
      <c r="DN1543">
        <v>11.4168594491</v>
      </c>
      <c r="DO1543">
        <v>12.6388377950082</v>
      </c>
      <c r="DP1543">
        <v>11.5420905113087</v>
      </c>
      <c r="DQ1543">
        <v>10.8675012888485</v>
      </c>
      <c r="DR1543">
        <v>11.231872452339999</v>
      </c>
      <c r="DS1543">
        <v>11.7666070998226</v>
      </c>
      <c r="DT1543">
        <v>11.3557707235941</v>
      </c>
    </row>
    <row r="1544" spans="1:124" x14ac:dyDescent="0.35">
      <c r="A1544" s="19" t="str">
        <f t="shared" si="48"/>
        <v>Total Risk Based Capital Ratio--39355</v>
      </c>
      <c r="B1544" s="19" t="str">
        <f t="shared" si="49"/>
        <v>Total Risk Based Capital Ratio</v>
      </c>
      <c r="C1544">
        <v>2</v>
      </c>
      <c r="D1544" s="27">
        <v>39355</v>
      </c>
      <c r="E1544">
        <v>12.28</v>
      </c>
      <c r="F1544">
        <v>14.38</v>
      </c>
      <c r="G1544">
        <v>17.21</v>
      </c>
      <c r="H1544">
        <v>16.5446913580247</v>
      </c>
      <c r="I1544">
        <v>11.8</v>
      </c>
      <c r="J1544">
        <v>13.92</v>
      </c>
      <c r="K1544">
        <v>17.512499999999999</v>
      </c>
      <c r="L1544">
        <v>15.64418230563</v>
      </c>
      <c r="M1544">
        <v>11.81</v>
      </c>
      <c r="N1544">
        <v>14.35</v>
      </c>
      <c r="O1544">
        <v>19.309999999999999</v>
      </c>
      <c r="P1544">
        <v>17.696559530464</v>
      </c>
      <c r="Q1544">
        <v>14.467499999999999</v>
      </c>
      <c r="R1544">
        <v>15.904999999999999</v>
      </c>
      <c r="S1544">
        <v>20.342500000000001</v>
      </c>
      <c r="T1544">
        <v>17.934999999999999</v>
      </c>
      <c r="U1544">
        <v>11.8</v>
      </c>
      <c r="V1544">
        <v>13.41</v>
      </c>
      <c r="W1544">
        <v>16.647500000000001</v>
      </c>
      <c r="X1544">
        <v>15.2138164251208</v>
      </c>
      <c r="Y1544">
        <v>12.07</v>
      </c>
      <c r="Z1544">
        <v>14.27</v>
      </c>
      <c r="AA1544">
        <v>17.274999999999999</v>
      </c>
      <c r="AB1544">
        <v>16.211466666666698</v>
      </c>
      <c r="AC1544">
        <v>10.914999999999999</v>
      </c>
      <c r="AD1544">
        <v>12.76</v>
      </c>
      <c r="AE1544">
        <v>16.765000000000001</v>
      </c>
      <c r="AF1544">
        <v>15.089042553191501</v>
      </c>
      <c r="AG1544">
        <v>12.12</v>
      </c>
      <c r="AH1544">
        <v>15.71</v>
      </c>
      <c r="AI1544">
        <v>20.785</v>
      </c>
      <c r="AJ1544">
        <v>17.96</v>
      </c>
      <c r="AK1544">
        <v>12.215</v>
      </c>
      <c r="AL1544">
        <v>14.84</v>
      </c>
      <c r="AM1544">
        <v>17.864999999999998</v>
      </c>
      <c r="AN1544">
        <v>16.6760317460318</v>
      </c>
      <c r="AO1544">
        <v>11.975</v>
      </c>
      <c r="AP1544">
        <v>14.5</v>
      </c>
      <c r="AQ1544">
        <v>18.89</v>
      </c>
      <c r="AR1544">
        <v>16.242430769230801</v>
      </c>
      <c r="AS1544">
        <v>11.13</v>
      </c>
      <c r="AT1544">
        <v>12.57</v>
      </c>
      <c r="AU1544">
        <v>15.4</v>
      </c>
      <c r="AV1544">
        <v>13.9946547314578</v>
      </c>
      <c r="AW1544">
        <v>12.362500000000001</v>
      </c>
      <c r="AX1544">
        <v>14.975</v>
      </c>
      <c r="AY1544">
        <v>18.52</v>
      </c>
      <c r="AZ1544">
        <v>16.679155844155801</v>
      </c>
      <c r="BA1544">
        <v>11.45</v>
      </c>
      <c r="BB1544">
        <v>13.51</v>
      </c>
      <c r="BC1544">
        <v>16.475000000000001</v>
      </c>
      <c r="BD1544">
        <v>15.167984496123999</v>
      </c>
      <c r="BE1544">
        <v>13.175000000000001</v>
      </c>
      <c r="BF1544">
        <v>15.91</v>
      </c>
      <c r="BG1544">
        <v>20.75</v>
      </c>
      <c r="BH1544">
        <v>18.305531914893599</v>
      </c>
      <c r="BI1544">
        <v>11.375</v>
      </c>
      <c r="BJ1544">
        <v>13.94</v>
      </c>
      <c r="BK1544">
        <v>17.074999999999999</v>
      </c>
      <c r="BL1544">
        <v>17.0483333333333</v>
      </c>
      <c r="BM1544">
        <v>10.77</v>
      </c>
      <c r="BN1544">
        <v>14.38</v>
      </c>
      <c r="BO1544">
        <v>14.66</v>
      </c>
      <c r="BP1544">
        <v>15.948</v>
      </c>
      <c r="BQ1544">
        <v>14.195</v>
      </c>
      <c r="BR1544">
        <v>17.21</v>
      </c>
      <c r="BS1544">
        <v>19.785</v>
      </c>
      <c r="BT1544">
        <v>16.9166666666667</v>
      </c>
      <c r="BU1544">
        <v>11.445</v>
      </c>
      <c r="BV1544">
        <v>13.13</v>
      </c>
      <c r="BW1544">
        <v>16.350000000000001</v>
      </c>
      <c r="BX1544">
        <v>14.8952631578947</v>
      </c>
      <c r="BZ1544" t="s">
        <v>284</v>
      </c>
      <c r="CC1544">
        <v>11.24</v>
      </c>
      <c r="CD1544">
        <v>12.78</v>
      </c>
      <c r="CE1544">
        <v>15.645</v>
      </c>
      <c r="CF1544">
        <v>15.188833333333299</v>
      </c>
      <c r="CG1544">
        <v>10.96</v>
      </c>
      <c r="CH1544">
        <v>12.42</v>
      </c>
      <c r="CI1544">
        <v>15.352499999999999</v>
      </c>
      <c r="CJ1544">
        <v>13.2421428571429</v>
      </c>
      <c r="CK1544">
        <v>11.887499999999999</v>
      </c>
      <c r="CL1544">
        <v>12.76</v>
      </c>
      <c r="CM1544">
        <v>20.797499999999999</v>
      </c>
      <c r="CN1544">
        <v>15.4345</v>
      </c>
      <c r="CO1544">
        <v>10.6075</v>
      </c>
      <c r="CP1544">
        <v>11.025</v>
      </c>
      <c r="CQ1544">
        <v>11.164999999999999</v>
      </c>
      <c r="CR1544">
        <v>10.9866666666667</v>
      </c>
      <c r="CS1544">
        <v>11.637499999999999</v>
      </c>
      <c r="CT1544">
        <v>12.85</v>
      </c>
      <c r="CU1544">
        <v>22.272500000000001</v>
      </c>
      <c r="CV1544">
        <v>21.4725</v>
      </c>
      <c r="CW1544">
        <v>11.05</v>
      </c>
      <c r="CX1544">
        <v>11.8</v>
      </c>
      <c r="CY1544">
        <v>14.67</v>
      </c>
      <c r="CZ1544">
        <v>14.0915384615385</v>
      </c>
      <c r="DA1544">
        <v>11.225</v>
      </c>
      <c r="DB1544">
        <v>11.55</v>
      </c>
      <c r="DC1544">
        <v>11.93</v>
      </c>
      <c r="DD1544">
        <v>11.5866666666667</v>
      </c>
      <c r="DE1544">
        <v>13.61</v>
      </c>
      <c r="DF1544">
        <v>14.815</v>
      </c>
      <c r="DG1544">
        <v>16.850000000000001</v>
      </c>
      <c r="DH1544">
        <v>15.645</v>
      </c>
      <c r="DI1544">
        <v>12.567500000000001</v>
      </c>
      <c r="DJ1544">
        <v>14.645</v>
      </c>
      <c r="DK1544">
        <v>22.92</v>
      </c>
      <c r="DL1544">
        <v>17.786428571428601</v>
      </c>
      <c r="DM1544">
        <v>12.4125</v>
      </c>
      <c r="DN1544">
        <v>15.5</v>
      </c>
      <c r="DO1544">
        <v>18.907499999999999</v>
      </c>
      <c r="DP1544">
        <v>16.12</v>
      </c>
      <c r="DQ1544">
        <v>14.335000000000001</v>
      </c>
      <c r="DR1544">
        <v>16.145</v>
      </c>
      <c r="DS1544">
        <v>17.7075</v>
      </c>
      <c r="DT1544">
        <v>16.045000000000002</v>
      </c>
    </row>
    <row r="1545" spans="1:124" x14ac:dyDescent="0.35">
      <c r="A1545" s="19" t="str">
        <f t="shared" si="48"/>
        <v>Tier 1 Leverage Ratio--39355</v>
      </c>
      <c r="B1545" s="19" t="str">
        <f t="shared" si="49"/>
        <v>Tier 1 Leverage Ratio</v>
      </c>
      <c r="C1545">
        <v>3</v>
      </c>
      <c r="D1545" s="27">
        <v>39355</v>
      </c>
      <c r="E1545">
        <v>9.26</v>
      </c>
      <c r="F1545">
        <v>10.01</v>
      </c>
      <c r="G1545">
        <v>11.34</v>
      </c>
      <c r="H1545">
        <v>11.736296296296301</v>
      </c>
      <c r="I1545">
        <v>8.59</v>
      </c>
      <c r="J1545">
        <v>9.81</v>
      </c>
      <c r="K1545">
        <v>11.904999999999999</v>
      </c>
      <c r="L1545">
        <v>10.7952144772118</v>
      </c>
      <c r="M1545">
        <v>8.4600000000000009</v>
      </c>
      <c r="N1545">
        <v>9.77</v>
      </c>
      <c r="O1545">
        <v>12.307499999999999</v>
      </c>
      <c r="P1545">
        <v>11.5937045835663</v>
      </c>
      <c r="Q1545">
        <v>9.8000000000000007</v>
      </c>
      <c r="R1545">
        <v>10.705</v>
      </c>
      <c r="S1545">
        <v>12.2125</v>
      </c>
      <c r="T1545">
        <v>11.6677272727273</v>
      </c>
      <c r="U1545">
        <v>8.5325000000000006</v>
      </c>
      <c r="V1545">
        <v>9.68</v>
      </c>
      <c r="W1545">
        <v>11.6875</v>
      </c>
      <c r="X1545">
        <v>10.588888888888899</v>
      </c>
      <c r="Y1545">
        <v>8.9749999999999996</v>
      </c>
      <c r="Z1545">
        <v>10.01</v>
      </c>
      <c r="AA1545">
        <v>11.75</v>
      </c>
      <c r="AB1545">
        <v>11.490133333333301</v>
      </c>
      <c r="AC1545">
        <v>8.08</v>
      </c>
      <c r="AD1545">
        <v>9.1999999999999993</v>
      </c>
      <c r="AE1545">
        <v>11.0075</v>
      </c>
      <c r="AF1545">
        <v>10.149361702127701</v>
      </c>
      <c r="AG1545">
        <v>9.3800000000000008</v>
      </c>
      <c r="AH1545">
        <v>10.69</v>
      </c>
      <c r="AI1545">
        <v>13.855</v>
      </c>
      <c r="AJ1545">
        <v>12.488795180722899</v>
      </c>
      <c r="AK1545">
        <v>8.375</v>
      </c>
      <c r="AL1545">
        <v>9.56</v>
      </c>
      <c r="AM1545">
        <v>11.465</v>
      </c>
      <c r="AN1545">
        <v>11.394126984127</v>
      </c>
      <c r="AO1545">
        <v>8.73</v>
      </c>
      <c r="AP1545">
        <v>10.19</v>
      </c>
      <c r="AQ1545">
        <v>12.375</v>
      </c>
      <c r="AR1545">
        <v>10.9028307692308</v>
      </c>
      <c r="AS1545">
        <v>8.48</v>
      </c>
      <c r="AT1545">
        <v>9.42</v>
      </c>
      <c r="AU1545">
        <v>11.04</v>
      </c>
      <c r="AV1545">
        <v>10.1935805626598</v>
      </c>
      <c r="AW1545">
        <v>8.4049999999999994</v>
      </c>
      <c r="AX1545">
        <v>9.7799999999999994</v>
      </c>
      <c r="AY1545">
        <v>11.522500000000001</v>
      </c>
      <c r="AZ1545">
        <v>10.4796103896104</v>
      </c>
      <c r="BA1545">
        <v>8.6649999999999991</v>
      </c>
      <c r="BB1545">
        <v>9.6999999999999993</v>
      </c>
      <c r="BC1545">
        <v>12.175000000000001</v>
      </c>
      <c r="BD1545">
        <v>11.249844961240299</v>
      </c>
      <c r="BE1545">
        <v>9.35</v>
      </c>
      <c r="BF1545">
        <v>10.78</v>
      </c>
      <c r="BG1545">
        <v>13.695</v>
      </c>
      <c r="BH1545">
        <v>12.115744680851099</v>
      </c>
      <c r="BI1545">
        <v>8.3699999999999992</v>
      </c>
      <c r="BJ1545">
        <v>9.83</v>
      </c>
      <c r="BK1545">
        <v>14.68</v>
      </c>
      <c r="BL1545">
        <v>13.744999999999999</v>
      </c>
      <c r="BM1545">
        <v>7.92</v>
      </c>
      <c r="BN1545">
        <v>10.24</v>
      </c>
      <c r="BO1545">
        <v>10.88</v>
      </c>
      <c r="BP1545">
        <v>13.798</v>
      </c>
      <c r="BQ1545">
        <v>10.835000000000001</v>
      </c>
      <c r="BR1545">
        <v>12.95</v>
      </c>
      <c r="BS1545">
        <v>14.14</v>
      </c>
      <c r="BT1545">
        <v>12.3333333333333</v>
      </c>
      <c r="BU1545">
        <v>8.0050000000000008</v>
      </c>
      <c r="BV1545">
        <v>9.19</v>
      </c>
      <c r="BW1545">
        <v>10.385</v>
      </c>
      <c r="BX1545">
        <v>9.5226315789473706</v>
      </c>
      <c r="BZ1545" t="s">
        <v>284</v>
      </c>
      <c r="CC1545">
        <v>8.6875</v>
      </c>
      <c r="CD1545">
        <v>9.5850000000000009</v>
      </c>
      <c r="CE1545">
        <v>11.5075</v>
      </c>
      <c r="CF1545">
        <v>11.5045</v>
      </c>
      <c r="CG1545">
        <v>8.9350000000000005</v>
      </c>
      <c r="CH1545">
        <v>9.7050000000000001</v>
      </c>
      <c r="CI1545">
        <v>11.0025</v>
      </c>
      <c r="CJ1545">
        <v>10.177142857142901</v>
      </c>
      <c r="CK1545">
        <v>8.4600000000000009</v>
      </c>
      <c r="CL1545">
        <v>9.1050000000000004</v>
      </c>
      <c r="CM1545">
        <v>12.4025</v>
      </c>
      <c r="CN1545">
        <v>10.263999999999999</v>
      </c>
      <c r="CO1545">
        <v>7.9824999999999999</v>
      </c>
      <c r="CP1545">
        <v>8.6349999999999998</v>
      </c>
      <c r="CQ1545">
        <v>9.1974999999999998</v>
      </c>
      <c r="CR1545">
        <v>8.5333333333333297</v>
      </c>
      <c r="CS1545">
        <v>8.6824999999999992</v>
      </c>
      <c r="CT1545">
        <v>9</v>
      </c>
      <c r="CU1545">
        <v>15.092499999999999</v>
      </c>
      <c r="CV1545">
        <v>12.672499999999999</v>
      </c>
      <c r="CW1545">
        <v>8.36</v>
      </c>
      <c r="CX1545">
        <v>9.06</v>
      </c>
      <c r="CY1545">
        <v>9.58</v>
      </c>
      <c r="CZ1545">
        <v>10.7384615384615</v>
      </c>
      <c r="DA1545">
        <v>9.2750000000000004</v>
      </c>
      <c r="DB1545">
        <v>9.39</v>
      </c>
      <c r="DC1545">
        <v>9.4049999999999994</v>
      </c>
      <c r="DD1545">
        <v>9.3233333333333306</v>
      </c>
      <c r="DE1545">
        <v>9.4049999999999994</v>
      </c>
      <c r="DF1545">
        <v>10.32</v>
      </c>
      <c r="DG1545">
        <v>13.5075</v>
      </c>
      <c r="DH1545">
        <v>12.592499999999999</v>
      </c>
      <c r="DI1545">
        <v>9.4049999999999994</v>
      </c>
      <c r="DJ1545">
        <v>10.3</v>
      </c>
      <c r="DK1545">
        <v>15.324999999999999</v>
      </c>
      <c r="DL1545">
        <v>14.05</v>
      </c>
      <c r="DM1545">
        <v>9.2274999999999991</v>
      </c>
      <c r="DN1545">
        <v>11.6</v>
      </c>
      <c r="DO1545">
        <v>12.895</v>
      </c>
      <c r="DP1545">
        <v>11.577</v>
      </c>
      <c r="DQ1545">
        <v>9.6174999999999997</v>
      </c>
      <c r="DR1545">
        <v>10.77</v>
      </c>
      <c r="DS1545">
        <v>11.307499999999999</v>
      </c>
      <c r="DT1545">
        <v>10.731666666666699</v>
      </c>
    </row>
    <row r="1546" spans="1:124" x14ac:dyDescent="0.35">
      <c r="A1546" s="19" t="str">
        <f t="shared" si="48"/>
        <v>ALLL / Nonaccrual Loans--39355</v>
      </c>
      <c r="B1546" s="19" t="str">
        <f t="shared" si="49"/>
        <v>ALLL / Nonaccrual Loans</v>
      </c>
      <c r="C1546">
        <v>4</v>
      </c>
      <c r="D1546" s="27">
        <v>39355</v>
      </c>
      <c r="E1546">
        <v>99.339661576558001</v>
      </c>
      <c r="F1546">
        <v>235.65573770491801</v>
      </c>
      <c r="G1546">
        <v>561.43771827706598</v>
      </c>
      <c r="H1546">
        <v>1832.83145887762</v>
      </c>
      <c r="I1546">
        <v>88.301867569770394</v>
      </c>
      <c r="J1546">
        <v>174.72067039106099</v>
      </c>
      <c r="K1546">
        <v>517.08102108768003</v>
      </c>
      <c r="L1546">
        <v>773.33438015902198</v>
      </c>
      <c r="M1546">
        <v>99.835079771818997</v>
      </c>
      <c r="N1546">
        <v>220.364532019704</v>
      </c>
      <c r="O1546">
        <v>602.78191959355001</v>
      </c>
      <c r="P1546">
        <v>827.13465767252796</v>
      </c>
      <c r="Q1546">
        <v>98.229342327150107</v>
      </c>
      <c r="R1546">
        <v>229.51885565669701</v>
      </c>
      <c r="S1546">
        <v>468.15068493150699</v>
      </c>
      <c r="T1546">
        <v>836.27130935433399</v>
      </c>
      <c r="U1546">
        <v>78.319423929099003</v>
      </c>
      <c r="V1546">
        <v>149.31972789115599</v>
      </c>
      <c r="W1546">
        <v>415.79150579150598</v>
      </c>
      <c r="X1546">
        <v>562.92443949490496</v>
      </c>
      <c r="Y1546">
        <v>127.947003836338</v>
      </c>
      <c r="Z1546">
        <v>256.85494754646999</v>
      </c>
      <c r="AA1546">
        <v>1155.7498109947101</v>
      </c>
      <c r="AB1546">
        <v>2083.58564676473</v>
      </c>
      <c r="AC1546">
        <v>151.188986232791</v>
      </c>
      <c r="AD1546">
        <v>295.04950495049502</v>
      </c>
      <c r="AE1546">
        <v>711.11111111111097</v>
      </c>
      <c r="AF1546">
        <v>1504.49285225518</v>
      </c>
      <c r="AG1546">
        <v>139.95034500021799</v>
      </c>
      <c r="AH1546">
        <v>342.08041958042003</v>
      </c>
      <c r="AI1546">
        <v>1833.71989490585</v>
      </c>
      <c r="AJ1546">
        <v>1984.68427535825</v>
      </c>
      <c r="AK1546">
        <v>68.928467365967407</v>
      </c>
      <c r="AL1546">
        <v>112.93668122270699</v>
      </c>
      <c r="AM1546">
        <v>192.77744938673001</v>
      </c>
      <c r="AN1546">
        <v>401.39433804750502</v>
      </c>
      <c r="AO1546">
        <v>109.67738707729001</v>
      </c>
      <c r="AP1546">
        <v>272.98454469507101</v>
      </c>
      <c r="AQ1546">
        <v>706.18686868686905</v>
      </c>
      <c r="AR1546">
        <v>1080.48382110952</v>
      </c>
      <c r="AS1546">
        <v>82.616759980715401</v>
      </c>
      <c r="AT1546">
        <v>160.02008032128501</v>
      </c>
      <c r="AU1546">
        <v>442.10914097980498</v>
      </c>
      <c r="AV1546">
        <v>676.93671016587405</v>
      </c>
      <c r="AW1546">
        <v>76.510725914575801</v>
      </c>
      <c r="AX1546">
        <v>143.185916919959</v>
      </c>
      <c r="AY1546">
        <v>416.52246814218603</v>
      </c>
      <c r="AZ1546">
        <v>760.64224031278604</v>
      </c>
      <c r="BA1546">
        <v>78.550724637681199</v>
      </c>
      <c r="BB1546">
        <v>154.40313111546001</v>
      </c>
      <c r="BC1546">
        <v>413.33333333333297</v>
      </c>
      <c r="BD1546">
        <v>633.07879891674804</v>
      </c>
      <c r="BE1546">
        <v>80.394826412525504</v>
      </c>
      <c r="BF1546">
        <v>158.92116182572599</v>
      </c>
      <c r="BG1546">
        <v>334.93150684931499</v>
      </c>
      <c r="BH1546">
        <v>1383.9075167681499</v>
      </c>
      <c r="BI1546">
        <v>193.22509329906001</v>
      </c>
      <c r="BJ1546">
        <v>321.08353965419298</v>
      </c>
      <c r="BK1546">
        <v>722.768344451183</v>
      </c>
      <c r="BL1546">
        <v>594.90989809605003</v>
      </c>
      <c r="BM1546">
        <v>126.59419298287401</v>
      </c>
      <c r="BN1546">
        <v>205.89774557165899</v>
      </c>
      <c r="BO1546">
        <v>488.59702093397698</v>
      </c>
      <c r="BP1546">
        <v>341.49489408734797</v>
      </c>
      <c r="BQ1546">
        <v>100.092137592138</v>
      </c>
      <c r="BR1546">
        <v>180.36445536445501</v>
      </c>
      <c r="BS1546">
        <v>260.636773136773</v>
      </c>
      <c r="BT1546">
        <v>180.36445536445501</v>
      </c>
      <c r="BU1546">
        <v>175.995380260628</v>
      </c>
      <c r="BV1546">
        <v>303.25653120464398</v>
      </c>
      <c r="BW1546">
        <v>578.34302325581405</v>
      </c>
      <c r="BX1546">
        <v>541.73297529144395</v>
      </c>
      <c r="BZ1546" t="s">
        <v>284</v>
      </c>
      <c r="CC1546">
        <v>53.660130718954299</v>
      </c>
      <c r="CD1546">
        <v>106.258890469417</v>
      </c>
      <c r="CE1546">
        <v>239.00523560209399</v>
      </c>
      <c r="CF1546">
        <v>390.39276700649299</v>
      </c>
      <c r="CG1546">
        <v>84.165531360912894</v>
      </c>
      <c r="CH1546">
        <v>156.03038788256899</v>
      </c>
      <c r="CI1546">
        <v>487.44660654959699</v>
      </c>
      <c r="CJ1546">
        <v>371.95922409897099</v>
      </c>
      <c r="CK1546">
        <v>92.629506870205205</v>
      </c>
      <c r="CL1546">
        <v>157.76255707762601</v>
      </c>
      <c r="CM1546">
        <v>183.68016759776501</v>
      </c>
      <c r="CN1546">
        <v>472.24770455887602</v>
      </c>
      <c r="CO1546">
        <v>1031.60676566963</v>
      </c>
      <c r="CP1546">
        <v>1800.6514657980499</v>
      </c>
      <c r="CQ1546">
        <v>2756.4901164606699</v>
      </c>
      <c r="CR1546">
        <v>1925.18076615418</v>
      </c>
      <c r="CS1546">
        <v>414.10166955915003</v>
      </c>
      <c r="CT1546">
        <v>463.42378575987101</v>
      </c>
      <c r="CU1546">
        <v>769.78419730532096</v>
      </c>
      <c r="CV1546">
        <v>720.46208110459997</v>
      </c>
      <c r="CW1546">
        <v>182.218271134247</v>
      </c>
      <c r="CX1546">
        <v>305.12096774193498</v>
      </c>
      <c r="CY1546">
        <v>810.20084566596199</v>
      </c>
      <c r="CZ1546">
        <v>1749.67714647292</v>
      </c>
      <c r="DA1546">
        <v>1047.96380090498</v>
      </c>
      <c r="DB1546">
        <v>1895.9276018099499</v>
      </c>
      <c r="DC1546">
        <v>5181.2971342383098</v>
      </c>
      <c r="DD1546">
        <v>3520.86475615887</v>
      </c>
      <c r="DE1546">
        <v>5720.4075425790797</v>
      </c>
      <c r="DF1546">
        <v>11052.4939172749</v>
      </c>
      <c r="DG1546">
        <v>16384.5802919708</v>
      </c>
      <c r="DH1546">
        <v>11052.4939172749</v>
      </c>
      <c r="DI1546">
        <v>154.30630529314701</v>
      </c>
      <c r="DJ1546">
        <v>297.854269110416</v>
      </c>
      <c r="DK1546">
        <v>3223.78402166554</v>
      </c>
      <c r="DL1546">
        <v>1853.4548156266301</v>
      </c>
      <c r="DM1546">
        <v>61.629477569849897</v>
      </c>
      <c r="DN1546">
        <v>100.14485337303999</v>
      </c>
      <c r="DO1546">
        <v>204.63558413719201</v>
      </c>
      <c r="DP1546">
        <v>1514.4556116625699</v>
      </c>
      <c r="DQ1546">
        <v>58.9584382239616</v>
      </c>
      <c r="DR1546">
        <v>71.123955993535901</v>
      </c>
      <c r="DS1546">
        <v>82.702541873646695</v>
      </c>
      <c r="DT1546">
        <v>98.757194079555205</v>
      </c>
    </row>
    <row r="1547" spans="1:124" x14ac:dyDescent="0.35">
      <c r="A1547" s="19" t="str">
        <f t="shared" si="48"/>
        <v>[NCL + OREO] / [Total Loans + OREO]--39355</v>
      </c>
      <c r="B1547" s="19" t="str">
        <f t="shared" si="49"/>
        <v>[NCL + OREO] / [Total Loans + OREO]</v>
      </c>
      <c r="C1547">
        <v>5</v>
      </c>
      <c r="D1547" s="27">
        <v>39355</v>
      </c>
      <c r="E1547">
        <v>0.28589580686149901</v>
      </c>
      <c r="F1547">
        <v>0.78600800004976701</v>
      </c>
      <c r="G1547">
        <v>1.6684095446335201</v>
      </c>
      <c r="H1547">
        <v>1.38784988736416</v>
      </c>
      <c r="I1547">
        <v>0.32961924054036101</v>
      </c>
      <c r="J1547">
        <v>1.08470214444367</v>
      </c>
      <c r="K1547">
        <v>2.1729116053715698</v>
      </c>
      <c r="L1547">
        <v>1.6116196661586399</v>
      </c>
      <c r="M1547">
        <v>0.213015070148007</v>
      </c>
      <c r="N1547">
        <v>0.77455108843213605</v>
      </c>
      <c r="O1547">
        <v>1.7104429310566001</v>
      </c>
      <c r="P1547">
        <v>1.2186570219731601</v>
      </c>
      <c r="Q1547">
        <v>1.0378375783257401</v>
      </c>
      <c r="R1547">
        <v>1.6164346514180801</v>
      </c>
      <c r="S1547">
        <v>3.0768949353432302</v>
      </c>
      <c r="T1547">
        <v>2.1997022541189502</v>
      </c>
      <c r="U1547">
        <v>0.36845316196233402</v>
      </c>
      <c r="V1547">
        <v>1.3085387601246501</v>
      </c>
      <c r="W1547">
        <v>2.6592429894774301</v>
      </c>
      <c r="X1547">
        <v>1.8625278769135001</v>
      </c>
      <c r="Y1547">
        <v>0.25585377019018801</v>
      </c>
      <c r="Z1547">
        <v>0.78532110091743101</v>
      </c>
      <c r="AA1547">
        <v>1.70483518928635</v>
      </c>
      <c r="AB1547">
        <v>1.3068320057323</v>
      </c>
      <c r="AC1547">
        <v>0.20348515405307599</v>
      </c>
      <c r="AD1547">
        <v>0.62666420347643204</v>
      </c>
      <c r="AE1547">
        <v>1.12635198376618</v>
      </c>
      <c r="AF1547">
        <v>0.96081191140407896</v>
      </c>
      <c r="AG1547">
        <v>0.20608527725793399</v>
      </c>
      <c r="AH1547">
        <v>0.72299979008108695</v>
      </c>
      <c r="AI1547">
        <v>1.4948633271776199</v>
      </c>
      <c r="AJ1547">
        <v>1.4029140199427801</v>
      </c>
      <c r="AK1547">
        <v>0.79619592124945104</v>
      </c>
      <c r="AL1547">
        <v>1.54645418744046</v>
      </c>
      <c r="AM1547">
        <v>2.3398123574345302</v>
      </c>
      <c r="AN1547">
        <v>1.8511569969771</v>
      </c>
      <c r="AO1547">
        <v>0.20857858305965199</v>
      </c>
      <c r="AP1547">
        <v>0.79434533826994302</v>
      </c>
      <c r="AQ1547">
        <v>1.8508502169127601</v>
      </c>
      <c r="AR1547">
        <v>1.3261396684217901</v>
      </c>
      <c r="AS1547">
        <v>0.414203545121135</v>
      </c>
      <c r="AT1547">
        <v>1.1266486056811</v>
      </c>
      <c r="AU1547">
        <v>2.3327194597912801</v>
      </c>
      <c r="AV1547">
        <v>1.6806915145107499</v>
      </c>
      <c r="AW1547">
        <v>0.68746693412446702</v>
      </c>
      <c r="AX1547">
        <v>1.3154724346446101</v>
      </c>
      <c r="AY1547">
        <v>2.3579258965068899</v>
      </c>
      <c r="AZ1547">
        <v>1.8316869858524201</v>
      </c>
      <c r="BA1547">
        <v>0.29029200183865</v>
      </c>
      <c r="BB1547">
        <v>1.27369668246445</v>
      </c>
      <c r="BC1547">
        <v>2.4394009096376901</v>
      </c>
      <c r="BD1547">
        <v>1.7487629270806699</v>
      </c>
      <c r="BE1547">
        <v>0.55202286898856501</v>
      </c>
      <c r="BF1547">
        <v>1.3822485207100601</v>
      </c>
      <c r="BG1547">
        <v>2.6392481768114799</v>
      </c>
      <c r="BH1547">
        <v>2.14779667768379</v>
      </c>
      <c r="BI1547">
        <v>0.67975124892123395</v>
      </c>
      <c r="BJ1547">
        <v>0.88284562981206605</v>
      </c>
      <c r="BK1547">
        <v>1.6171692245773599</v>
      </c>
      <c r="BL1547">
        <v>1.3308368087329201</v>
      </c>
      <c r="BM1547">
        <v>0</v>
      </c>
      <c r="BN1547">
        <v>1.3128644084338501</v>
      </c>
      <c r="BO1547">
        <v>1.46729500935131</v>
      </c>
      <c r="BP1547">
        <v>0.95646969556482897</v>
      </c>
      <c r="BQ1547">
        <v>0.54358013120899695</v>
      </c>
      <c r="BR1547">
        <v>1.0871602624179899</v>
      </c>
      <c r="BS1547">
        <v>1.1730000442080999</v>
      </c>
      <c r="BT1547">
        <v>0.78200002947206504</v>
      </c>
      <c r="BU1547">
        <v>0.32728883997646202</v>
      </c>
      <c r="BV1547">
        <v>0.79733548647557495</v>
      </c>
      <c r="BW1547">
        <v>1.29280442244968</v>
      </c>
      <c r="BX1547">
        <v>1.0003419132195699</v>
      </c>
      <c r="BZ1547" t="s">
        <v>284</v>
      </c>
      <c r="CC1547">
        <v>0.55974329689294</v>
      </c>
      <c r="CD1547">
        <v>1.72623897921076</v>
      </c>
      <c r="CE1547">
        <v>3.1682041167060202</v>
      </c>
      <c r="CF1547">
        <v>2.4081458622048402</v>
      </c>
      <c r="CG1547">
        <v>1.24794257371838</v>
      </c>
      <c r="CH1547">
        <v>1.8394641810127701</v>
      </c>
      <c r="CI1547">
        <v>4.1530396263079004</v>
      </c>
      <c r="CJ1547">
        <v>2.7051154373267199</v>
      </c>
      <c r="CK1547">
        <v>0.59887877378791299</v>
      </c>
      <c r="CL1547">
        <v>1.1166960212663</v>
      </c>
      <c r="CM1547">
        <v>2.0557457221533899</v>
      </c>
      <c r="CN1547">
        <v>1.45798466824408</v>
      </c>
      <c r="CO1547">
        <v>7.9081999457320806E-3</v>
      </c>
      <c r="CP1547">
        <v>6.2839521711660906E-2</v>
      </c>
      <c r="CQ1547">
        <v>0.39967665841449002</v>
      </c>
      <c r="CR1547">
        <v>0.22318739780236799</v>
      </c>
      <c r="CS1547">
        <v>0.20852511173372701</v>
      </c>
      <c r="CT1547">
        <v>0.281109983634722</v>
      </c>
      <c r="CU1547">
        <v>0.473941567544232</v>
      </c>
      <c r="CV1547">
        <v>0.38541825363730797</v>
      </c>
      <c r="CW1547">
        <v>0.25610818009527198</v>
      </c>
      <c r="CX1547">
        <v>0.36354695951483401</v>
      </c>
      <c r="CY1547">
        <v>0.94942087754656102</v>
      </c>
      <c r="CZ1547">
        <v>0.72730816753941496</v>
      </c>
      <c r="DA1547">
        <v>0.46211913721477199</v>
      </c>
      <c r="DB1547">
        <v>0.72299979008108695</v>
      </c>
      <c r="DC1547">
        <v>1.30954000442979</v>
      </c>
      <c r="DD1547">
        <v>0.94010616440267702</v>
      </c>
      <c r="DE1547">
        <v>1.11447817594334</v>
      </c>
      <c r="DF1547">
        <v>2.7074589164027798</v>
      </c>
      <c r="DG1547">
        <v>3.9817693062799502</v>
      </c>
      <c r="DH1547">
        <v>2.3887885658205099</v>
      </c>
      <c r="DI1547">
        <v>0.69989272107519596</v>
      </c>
      <c r="DJ1547">
        <v>0.98029203941504395</v>
      </c>
      <c r="DK1547">
        <v>1.4004336956953101</v>
      </c>
      <c r="DL1547">
        <v>2.30782838063022</v>
      </c>
      <c r="DM1547">
        <v>0.77400135698542405</v>
      </c>
      <c r="DN1547">
        <v>1.64999784416782</v>
      </c>
      <c r="DO1547">
        <v>2.34815145601794</v>
      </c>
      <c r="DP1547">
        <v>3.10735496305877</v>
      </c>
      <c r="DQ1547">
        <v>1.9507719776269701</v>
      </c>
      <c r="DR1547">
        <v>2.1961641454029399</v>
      </c>
      <c r="DS1547">
        <v>2.3479494571866502</v>
      </c>
      <c r="DT1547">
        <v>3.0304487433297602</v>
      </c>
    </row>
    <row r="1548" spans="1:124" x14ac:dyDescent="0.35">
      <c r="A1548" s="19" t="str">
        <f t="shared" si="48"/>
        <v>[Noncurrent + Delinquent Loans] / [Capital + ALLL]--39355</v>
      </c>
      <c r="B1548" s="19" t="str">
        <f t="shared" si="49"/>
        <v>[Noncurrent + Delinquent Loans] / [Capital + ALLL]</v>
      </c>
      <c r="C1548">
        <v>6</v>
      </c>
      <c r="D1548" s="27">
        <v>39355</v>
      </c>
      <c r="E1548">
        <v>4.7564960011759299</v>
      </c>
      <c r="F1548">
        <v>12.0222475755847</v>
      </c>
      <c r="G1548">
        <v>18.2273182083092</v>
      </c>
      <c r="H1548">
        <v>14.4713362657891</v>
      </c>
      <c r="I1548">
        <v>5.6203158078866098</v>
      </c>
      <c r="J1548">
        <v>12.7160046741429</v>
      </c>
      <c r="K1548">
        <v>23.8573466630762</v>
      </c>
      <c r="L1548">
        <v>16.3860399386257</v>
      </c>
      <c r="M1548">
        <v>3.9863616305682501</v>
      </c>
      <c r="N1548">
        <v>9.7697068846545907</v>
      </c>
      <c r="O1548">
        <v>18.897449124597699</v>
      </c>
      <c r="P1548">
        <v>13.172567578119899</v>
      </c>
      <c r="Q1548">
        <v>10.623835652459</v>
      </c>
      <c r="R1548">
        <v>15.6074237920533</v>
      </c>
      <c r="S1548">
        <v>22.515028352992498</v>
      </c>
      <c r="T1548">
        <v>17.188804943283699</v>
      </c>
      <c r="U1548">
        <v>6.1583684595072796</v>
      </c>
      <c r="V1548">
        <v>15.058605397369201</v>
      </c>
      <c r="W1548">
        <v>26.0285991807324</v>
      </c>
      <c r="X1548">
        <v>18.291847303474</v>
      </c>
      <c r="Y1548">
        <v>5.10617392691461</v>
      </c>
      <c r="Z1548">
        <v>10.451372968566901</v>
      </c>
      <c r="AA1548">
        <v>20.281114512601899</v>
      </c>
      <c r="AB1548">
        <v>15.027731620542401</v>
      </c>
      <c r="AC1548">
        <v>3.8525408304474502</v>
      </c>
      <c r="AD1548">
        <v>10.2846612474331</v>
      </c>
      <c r="AE1548">
        <v>15.228134697161201</v>
      </c>
      <c r="AF1548">
        <v>11.4377821079529</v>
      </c>
      <c r="AG1548">
        <v>2.8879303630486399</v>
      </c>
      <c r="AH1548">
        <v>7.7663629902435902</v>
      </c>
      <c r="AI1548">
        <v>14.399221662979199</v>
      </c>
      <c r="AJ1548">
        <v>10.752912261811</v>
      </c>
      <c r="AK1548">
        <v>11.9646701181802</v>
      </c>
      <c r="AL1548">
        <v>18.763845813026101</v>
      </c>
      <c r="AM1548">
        <v>28.916097317529601</v>
      </c>
      <c r="AN1548">
        <v>22.43197555471</v>
      </c>
      <c r="AO1548">
        <v>4.0398249267792403</v>
      </c>
      <c r="AP1548">
        <v>10.237101862216299</v>
      </c>
      <c r="AQ1548">
        <v>19.485236386981502</v>
      </c>
      <c r="AR1548">
        <v>13.7044117984554</v>
      </c>
      <c r="AS1548">
        <v>7.1080817916261001</v>
      </c>
      <c r="AT1548">
        <v>13.4888094210494</v>
      </c>
      <c r="AU1548">
        <v>24.985328638497698</v>
      </c>
      <c r="AV1548">
        <v>17.550500575884001</v>
      </c>
      <c r="AW1548">
        <v>9.77528586351802</v>
      </c>
      <c r="AX1548">
        <v>18.191910959734201</v>
      </c>
      <c r="AY1548">
        <v>28.1280381669702</v>
      </c>
      <c r="AZ1548">
        <v>20.891387682096799</v>
      </c>
      <c r="BA1548">
        <v>5.2417377930082898</v>
      </c>
      <c r="BB1548">
        <v>11.831048208757201</v>
      </c>
      <c r="BC1548">
        <v>25.6058904775389</v>
      </c>
      <c r="BD1548">
        <v>16.134891108019101</v>
      </c>
      <c r="BE1548">
        <v>4.5792262131268702</v>
      </c>
      <c r="BF1548">
        <v>13.9883998635278</v>
      </c>
      <c r="BG1548">
        <v>23.822646923145399</v>
      </c>
      <c r="BH1548">
        <v>17.6496264749902</v>
      </c>
      <c r="BI1548">
        <v>4.39167307952843</v>
      </c>
      <c r="BJ1548">
        <v>8.9616257935197492</v>
      </c>
      <c r="BK1548">
        <v>12.7596105891925</v>
      </c>
      <c r="BL1548">
        <v>9.3917930146050601</v>
      </c>
      <c r="BM1548">
        <v>0.969669635810125</v>
      </c>
      <c r="BN1548">
        <v>10.451372968566901</v>
      </c>
      <c r="BO1548">
        <v>12.061215753424699</v>
      </c>
      <c r="BP1548">
        <v>10.9146237433909</v>
      </c>
      <c r="BQ1548">
        <v>3.1624848919273201</v>
      </c>
      <c r="BR1548">
        <v>5.0680567622357398</v>
      </c>
      <c r="BS1548">
        <v>8.7849033636182199</v>
      </c>
      <c r="BT1548">
        <v>6.27557324961845</v>
      </c>
      <c r="BU1548">
        <v>7.4719343512222602</v>
      </c>
      <c r="BV1548">
        <v>10.0103132654377</v>
      </c>
      <c r="BW1548">
        <v>16.817035172418802</v>
      </c>
      <c r="BX1548">
        <v>13.9481621688646</v>
      </c>
      <c r="BZ1548" t="s">
        <v>284</v>
      </c>
      <c r="CC1548">
        <v>7.9485756888537598</v>
      </c>
      <c r="CD1548">
        <v>17.569487106937199</v>
      </c>
      <c r="CE1548">
        <v>30.190181166745599</v>
      </c>
      <c r="CF1548">
        <v>21.350911636166099</v>
      </c>
      <c r="CG1548">
        <v>10.2914404866645</v>
      </c>
      <c r="CH1548">
        <v>22.9736688218076</v>
      </c>
      <c r="CI1548">
        <v>29.9104520094129</v>
      </c>
      <c r="CJ1548">
        <v>22.779295149065</v>
      </c>
      <c r="CK1548">
        <v>5.0903069558247003</v>
      </c>
      <c r="CL1548">
        <v>16.1057165433531</v>
      </c>
      <c r="CM1548">
        <v>22.2304281379201</v>
      </c>
      <c r="CN1548">
        <v>16.420601108879101</v>
      </c>
      <c r="CO1548">
        <v>5.47367657948418</v>
      </c>
      <c r="CP1548">
        <v>10.6493197708123</v>
      </c>
      <c r="CQ1548">
        <v>12.257463322942399</v>
      </c>
      <c r="CR1548">
        <v>12.5763464147566</v>
      </c>
      <c r="CS1548">
        <v>2.5282873958716001</v>
      </c>
      <c r="CT1548">
        <v>4.43696188038935</v>
      </c>
      <c r="CU1548">
        <v>7.4398160458475697</v>
      </c>
      <c r="CV1548">
        <v>4.78121592683015</v>
      </c>
      <c r="CW1548">
        <v>10.848491196220101</v>
      </c>
      <c r="CX1548">
        <v>13.0098452883263</v>
      </c>
      <c r="CY1548">
        <v>22.467053241961001</v>
      </c>
      <c r="CZ1548">
        <v>14.444026809474</v>
      </c>
      <c r="DA1548">
        <v>7.54238826625713</v>
      </c>
      <c r="DB1548">
        <v>8.3264746227709203</v>
      </c>
      <c r="DC1548">
        <v>13.471396804387799</v>
      </c>
      <c r="DD1548">
        <v>11.233698506173001</v>
      </c>
      <c r="DE1548">
        <v>0.124574776880997</v>
      </c>
      <c r="DF1548">
        <v>4.6007833916198804</v>
      </c>
      <c r="DG1548">
        <v>9.3436208742937392</v>
      </c>
      <c r="DH1548">
        <v>4.8674122595548601</v>
      </c>
      <c r="DI1548">
        <v>6.00378501024516</v>
      </c>
      <c r="DJ1548">
        <v>8.9622143340705396</v>
      </c>
      <c r="DK1548">
        <v>24.479343985023199</v>
      </c>
      <c r="DL1548">
        <v>18.187241375001001</v>
      </c>
      <c r="DM1548">
        <v>10.549638204432901</v>
      </c>
      <c r="DN1548">
        <v>15.9192184985314</v>
      </c>
      <c r="DO1548">
        <v>46.5914644181954</v>
      </c>
      <c r="DP1548">
        <v>27.064556954319599</v>
      </c>
      <c r="DQ1548">
        <v>17.9154130020423</v>
      </c>
      <c r="DR1548">
        <v>24.571727276789101</v>
      </c>
      <c r="DS1548">
        <v>35.330898593726999</v>
      </c>
      <c r="DT1548">
        <v>26.605137521948901</v>
      </c>
    </row>
    <row r="1549" spans="1:124" x14ac:dyDescent="0.35">
      <c r="A1549" s="19" t="str">
        <f t="shared" si="48"/>
        <v xml:space="preserve">  Ag [NCL+DQ] / [Capital + ALLL]--39355</v>
      </c>
      <c r="B1549" s="19" t="str">
        <f t="shared" si="49"/>
        <v xml:space="preserve">  Ag [NCL+DQ] / [Capital + ALLL]</v>
      </c>
      <c r="C1549">
        <v>7</v>
      </c>
      <c r="D1549" s="27">
        <v>39355</v>
      </c>
      <c r="E1549">
        <v>0</v>
      </c>
      <c r="F1549">
        <v>0</v>
      </c>
      <c r="G1549">
        <v>1.3241533168588799</v>
      </c>
      <c r="H1549">
        <v>1.53620111901662</v>
      </c>
      <c r="I1549">
        <v>0</v>
      </c>
      <c r="J1549">
        <v>0</v>
      </c>
      <c r="K1549">
        <v>0.99763274567994797</v>
      </c>
      <c r="L1549">
        <v>1.1182638680786401</v>
      </c>
      <c r="M1549">
        <v>0</v>
      </c>
      <c r="N1549">
        <v>0</v>
      </c>
      <c r="O1549">
        <v>0.32072973239276498</v>
      </c>
      <c r="P1549">
        <v>0.66168265600430098</v>
      </c>
      <c r="Q1549">
        <v>0</v>
      </c>
      <c r="R1549">
        <v>0</v>
      </c>
      <c r="S1549">
        <v>0</v>
      </c>
      <c r="T1549">
        <v>1.0139314176789099E-3</v>
      </c>
      <c r="U1549">
        <v>0</v>
      </c>
      <c r="V1549">
        <v>0</v>
      </c>
      <c r="W1549">
        <v>0.77932014355485302</v>
      </c>
      <c r="X1549">
        <v>0.97379689570493599</v>
      </c>
      <c r="Y1549">
        <v>0</v>
      </c>
      <c r="Z1549">
        <v>0</v>
      </c>
      <c r="AA1549">
        <v>1.4419669868393701</v>
      </c>
      <c r="AB1549">
        <v>2.5147503221540499</v>
      </c>
      <c r="AC1549">
        <v>0</v>
      </c>
      <c r="AD1549">
        <v>0.44435042828359</v>
      </c>
      <c r="AE1549">
        <v>1.8311801141529001</v>
      </c>
      <c r="AF1549">
        <v>1.7967807301429299</v>
      </c>
      <c r="AG1549">
        <v>0</v>
      </c>
      <c r="AH1549">
        <v>0.19070321811680599</v>
      </c>
      <c r="AI1549">
        <v>1.79791126886621</v>
      </c>
      <c r="AJ1549">
        <v>1.6072771057331601</v>
      </c>
      <c r="AK1549">
        <v>0</v>
      </c>
      <c r="AL1549">
        <v>0</v>
      </c>
      <c r="AM1549">
        <v>0.76597765552675401</v>
      </c>
      <c r="AN1549">
        <v>0.79756599031809206</v>
      </c>
      <c r="AO1549">
        <v>0</v>
      </c>
      <c r="AP1549">
        <v>0.63708759954493699</v>
      </c>
      <c r="AQ1549">
        <v>3.06538217698981</v>
      </c>
      <c r="AR1549">
        <v>2.1902792481496198</v>
      </c>
      <c r="AS1549">
        <v>0</v>
      </c>
      <c r="AT1549">
        <v>0</v>
      </c>
      <c r="AU1549">
        <v>0.78125</v>
      </c>
      <c r="AV1549">
        <v>0.89522669365269203</v>
      </c>
      <c r="AW1549">
        <v>0</v>
      </c>
      <c r="AX1549">
        <v>0</v>
      </c>
      <c r="AY1549">
        <v>0.42638856323499102</v>
      </c>
      <c r="AZ1549">
        <v>0.77926494903555199</v>
      </c>
      <c r="BA1549">
        <v>0</v>
      </c>
      <c r="BB1549">
        <v>0</v>
      </c>
      <c r="BC1549">
        <v>0</v>
      </c>
      <c r="BD1549">
        <v>0.42287065658792999</v>
      </c>
      <c r="BE1549">
        <v>0</v>
      </c>
      <c r="BF1549">
        <v>0</v>
      </c>
      <c r="BG1549">
        <v>0.54331560682644298</v>
      </c>
      <c r="BH1549">
        <v>0.49167643644153503</v>
      </c>
      <c r="BI1549">
        <v>0.17343203255728401</v>
      </c>
      <c r="BJ1549">
        <v>0.44403061386766102</v>
      </c>
      <c r="BK1549">
        <v>1.1041250454228899</v>
      </c>
      <c r="BL1549">
        <v>0.64220322582064704</v>
      </c>
      <c r="BM1549">
        <v>0</v>
      </c>
      <c r="BN1549">
        <v>0</v>
      </c>
      <c r="BO1549">
        <v>0</v>
      </c>
      <c r="BP1549">
        <v>0</v>
      </c>
      <c r="BQ1549">
        <v>0</v>
      </c>
      <c r="BR1549">
        <v>0</v>
      </c>
      <c r="BS1549">
        <v>1.8269634607307901</v>
      </c>
      <c r="BT1549">
        <v>1.21797564048719</v>
      </c>
      <c r="BU1549">
        <v>0</v>
      </c>
      <c r="BV1549">
        <v>0</v>
      </c>
      <c r="BW1549">
        <v>0</v>
      </c>
      <c r="BX1549">
        <v>0.17501553095837699</v>
      </c>
      <c r="BZ1549" t="s">
        <v>284</v>
      </c>
      <c r="CC1549">
        <v>0</v>
      </c>
      <c r="CD1549">
        <v>0</v>
      </c>
      <c r="CE1549">
        <v>0</v>
      </c>
      <c r="CF1549">
        <v>0.19973408585654101</v>
      </c>
      <c r="CG1549">
        <v>0</v>
      </c>
      <c r="CH1549">
        <v>0.375267569729202</v>
      </c>
      <c r="CI1549">
        <v>2.2643127095859801</v>
      </c>
      <c r="CJ1549">
        <v>1.5654001126405599</v>
      </c>
      <c r="CK1549">
        <v>0</v>
      </c>
      <c r="CL1549">
        <v>0</v>
      </c>
      <c r="CM1549">
        <v>0.17057219896613901</v>
      </c>
      <c r="CN1549">
        <v>1.0561384140083601</v>
      </c>
      <c r="CO1549">
        <v>0</v>
      </c>
      <c r="CP1549">
        <v>0</v>
      </c>
      <c r="CQ1549">
        <v>8.8688518532204996E-2</v>
      </c>
      <c r="CR1549">
        <v>0.288091901566079</v>
      </c>
      <c r="CS1549">
        <v>0</v>
      </c>
      <c r="CT1549">
        <v>0</v>
      </c>
      <c r="CU1549">
        <v>0.35950864051374098</v>
      </c>
      <c r="CV1549">
        <v>0.39590704012259298</v>
      </c>
      <c r="CW1549">
        <v>0</v>
      </c>
      <c r="CX1549">
        <v>0</v>
      </c>
      <c r="CY1549">
        <v>0.55086301872934296</v>
      </c>
      <c r="CZ1549">
        <v>0.54349149080000803</v>
      </c>
      <c r="DA1549">
        <v>0.15813161415886101</v>
      </c>
      <c r="DB1549">
        <v>0.31626322831772302</v>
      </c>
      <c r="DC1549">
        <v>0.75581924888353302</v>
      </c>
      <c r="DD1549">
        <v>0.50387949925568898</v>
      </c>
      <c r="DE1549">
        <v>0</v>
      </c>
      <c r="DF1549">
        <v>2.9595284484672101E-2</v>
      </c>
      <c r="DG1549">
        <v>9.2068731256209596E-2</v>
      </c>
      <c r="DH1549">
        <v>6.2473446771537502E-2</v>
      </c>
      <c r="DI1549">
        <v>0</v>
      </c>
      <c r="DJ1549">
        <v>3.8074356498645E-3</v>
      </c>
      <c r="DK1549">
        <v>1.02599956451548</v>
      </c>
      <c r="DL1549">
        <v>1.30049178320256</v>
      </c>
      <c r="DM1549">
        <v>0</v>
      </c>
      <c r="DN1549">
        <v>0</v>
      </c>
      <c r="DO1549">
        <v>0.94337308367196204</v>
      </c>
      <c r="DP1549">
        <v>0.75602841010117905</v>
      </c>
      <c r="DQ1549">
        <v>0.15396433556118699</v>
      </c>
      <c r="DR1549">
        <v>0.29825684255634</v>
      </c>
      <c r="DS1549">
        <v>1.8895025689214699</v>
      </c>
      <c r="DT1549">
        <v>1.0146869548531701</v>
      </c>
    </row>
    <row r="1550" spans="1:124" x14ac:dyDescent="0.35">
      <c r="A1550" s="19" t="str">
        <f t="shared" si="48"/>
        <v xml:space="preserve">  CLD [NCL+DQ] / [Capital + ALLL]--39355</v>
      </c>
      <c r="B1550" s="19" t="str">
        <f t="shared" si="49"/>
        <v xml:space="preserve">  CLD [NCL+DQ] / [Capital + ALLL]</v>
      </c>
      <c r="C1550">
        <v>8</v>
      </c>
      <c r="D1550" s="27">
        <v>39355</v>
      </c>
      <c r="E1550">
        <v>0</v>
      </c>
      <c r="F1550">
        <v>0</v>
      </c>
      <c r="G1550">
        <v>2.3548239597622298</v>
      </c>
      <c r="H1550">
        <v>2.95325878944548</v>
      </c>
      <c r="I1550">
        <v>0</v>
      </c>
      <c r="J1550">
        <v>0</v>
      </c>
      <c r="K1550">
        <v>2.4873922688992902</v>
      </c>
      <c r="L1550">
        <v>2.7975641055696601</v>
      </c>
      <c r="M1550">
        <v>0</v>
      </c>
      <c r="N1550">
        <v>0</v>
      </c>
      <c r="O1550">
        <v>1.8915531134200101</v>
      </c>
      <c r="P1550">
        <v>2.0757273161993401</v>
      </c>
      <c r="Q1550">
        <v>0</v>
      </c>
      <c r="R1550">
        <v>0</v>
      </c>
      <c r="S1550">
        <v>0</v>
      </c>
      <c r="T1550">
        <v>0.11256179910967699</v>
      </c>
      <c r="U1550">
        <v>0</v>
      </c>
      <c r="V1550">
        <v>0</v>
      </c>
      <c r="W1550">
        <v>4.21738334042987</v>
      </c>
      <c r="X1550">
        <v>3.6271016371355498</v>
      </c>
      <c r="Y1550">
        <v>0</v>
      </c>
      <c r="Z1550">
        <v>0</v>
      </c>
      <c r="AA1550">
        <v>2.31941793817307</v>
      </c>
      <c r="AB1550">
        <v>2.0989868067718702</v>
      </c>
      <c r="AC1550">
        <v>0</v>
      </c>
      <c r="AD1550">
        <v>0</v>
      </c>
      <c r="AE1550">
        <v>0</v>
      </c>
      <c r="AF1550">
        <v>1.5985632888976</v>
      </c>
      <c r="AG1550">
        <v>0</v>
      </c>
      <c r="AH1550">
        <v>0</v>
      </c>
      <c r="AI1550">
        <v>0.158087154129126</v>
      </c>
      <c r="AJ1550">
        <v>2.0965426022199898</v>
      </c>
      <c r="AK1550">
        <v>0</v>
      </c>
      <c r="AL1550">
        <v>0.40643008795875002</v>
      </c>
      <c r="AM1550">
        <v>4.0238863303646299</v>
      </c>
      <c r="AN1550">
        <v>4.1639251477952399</v>
      </c>
      <c r="AO1550">
        <v>0</v>
      </c>
      <c r="AP1550">
        <v>0</v>
      </c>
      <c r="AQ1550">
        <v>0</v>
      </c>
      <c r="AR1550">
        <v>1.5301400420551099</v>
      </c>
      <c r="AS1550">
        <v>0</v>
      </c>
      <c r="AT1550">
        <v>0.165881849315069</v>
      </c>
      <c r="AU1550">
        <v>4.8775710088148898</v>
      </c>
      <c r="AV1550">
        <v>4.2713107137050903</v>
      </c>
      <c r="AW1550">
        <v>0</v>
      </c>
      <c r="AX1550">
        <v>0</v>
      </c>
      <c r="AY1550">
        <v>1.48065277773168</v>
      </c>
      <c r="AZ1550">
        <v>1.8286541631730999</v>
      </c>
      <c r="BA1550">
        <v>0</v>
      </c>
      <c r="BB1550">
        <v>0</v>
      </c>
      <c r="BC1550">
        <v>2.4617485734351798</v>
      </c>
      <c r="BD1550">
        <v>3.03146076600544</v>
      </c>
      <c r="BE1550">
        <v>0</v>
      </c>
      <c r="BF1550">
        <v>0</v>
      </c>
      <c r="BG1550">
        <v>3.3293017640782598</v>
      </c>
      <c r="BH1550">
        <v>2.9826686158723201</v>
      </c>
      <c r="BI1550">
        <v>0.11354162095747899</v>
      </c>
      <c r="BJ1550">
        <v>0.796845707140724</v>
      </c>
      <c r="BK1550">
        <v>4.82275402281845</v>
      </c>
      <c r="BL1550">
        <v>2.5454312099049399</v>
      </c>
      <c r="BM1550">
        <v>0</v>
      </c>
      <c r="BN1550">
        <v>0.165881849315069</v>
      </c>
      <c r="BO1550">
        <v>3.6238898228811101</v>
      </c>
      <c r="BP1550">
        <v>2.5751615175000802</v>
      </c>
      <c r="BQ1550">
        <v>0</v>
      </c>
      <c r="BR1550">
        <v>0</v>
      </c>
      <c r="BS1550">
        <v>1.64496710065799</v>
      </c>
      <c r="BT1550">
        <v>1.09664473377199</v>
      </c>
      <c r="BU1550">
        <v>0</v>
      </c>
      <c r="BV1550">
        <v>0</v>
      </c>
      <c r="BW1550">
        <v>1.62638639393448</v>
      </c>
      <c r="BX1550">
        <v>1.6568954481743301</v>
      </c>
      <c r="BZ1550" t="s">
        <v>284</v>
      </c>
      <c r="CC1550">
        <v>0</v>
      </c>
      <c r="CD1550">
        <v>2.1493339297962502</v>
      </c>
      <c r="CE1550">
        <v>10.183271598154599</v>
      </c>
      <c r="CF1550">
        <v>7.9804725651421498</v>
      </c>
      <c r="CG1550">
        <v>0</v>
      </c>
      <c r="CH1550">
        <v>3.0532049141175501</v>
      </c>
      <c r="CI1550">
        <v>13.0126564428527</v>
      </c>
      <c r="CJ1550">
        <v>7.9504258916924702</v>
      </c>
      <c r="CK1550">
        <v>0</v>
      </c>
      <c r="CL1550">
        <v>0.55471540073240599</v>
      </c>
      <c r="CM1550">
        <v>2.48860438988457</v>
      </c>
      <c r="CN1550">
        <v>1.81786059803643</v>
      </c>
      <c r="CO1550">
        <v>0</v>
      </c>
      <c r="CP1550">
        <v>0</v>
      </c>
      <c r="CQ1550">
        <v>1.5474836769129201</v>
      </c>
      <c r="CR1550">
        <v>0.767578872901162</v>
      </c>
      <c r="CS1550">
        <v>0</v>
      </c>
      <c r="CT1550">
        <v>0</v>
      </c>
      <c r="CU1550">
        <v>0.12119458439540901</v>
      </c>
      <c r="CV1550">
        <v>0.133503889642657</v>
      </c>
      <c r="CW1550">
        <v>0</v>
      </c>
      <c r="CX1550">
        <v>0</v>
      </c>
      <c r="CY1550">
        <v>3.14180284659989</v>
      </c>
      <c r="CZ1550">
        <v>2.94783059896363</v>
      </c>
      <c r="DA1550">
        <v>0.14718404087094</v>
      </c>
      <c r="DB1550">
        <v>0.294368081741881</v>
      </c>
      <c r="DC1550">
        <v>1.25633552039279</v>
      </c>
      <c r="DD1550">
        <v>0.83755701359519297</v>
      </c>
      <c r="DE1550">
        <v>0</v>
      </c>
      <c r="DF1550">
        <v>0</v>
      </c>
      <c r="DG1550">
        <v>0.54827175208581602</v>
      </c>
      <c r="DH1550">
        <v>0.54827175208581602</v>
      </c>
      <c r="DI1550">
        <v>0</v>
      </c>
      <c r="DJ1550">
        <v>0.61755624172915702</v>
      </c>
      <c r="DK1550">
        <v>2.1695267113843899</v>
      </c>
      <c r="DL1550">
        <v>5.9079344190581704</v>
      </c>
      <c r="DM1550">
        <v>0</v>
      </c>
      <c r="DN1550">
        <v>0.66573426573426597</v>
      </c>
      <c r="DO1550">
        <v>4.7235200536376398</v>
      </c>
      <c r="DP1550">
        <v>3.0269072461003499</v>
      </c>
      <c r="DQ1550">
        <v>0.41446596244131501</v>
      </c>
      <c r="DR1550">
        <v>2.9022746611308698</v>
      </c>
      <c r="DS1550">
        <v>9.4920154384022997</v>
      </c>
      <c r="DT1550">
        <v>9.7296908644958808</v>
      </c>
    </row>
    <row r="1551" spans="1:124" x14ac:dyDescent="0.35">
      <c r="A1551" s="19" t="str">
        <f t="shared" si="48"/>
        <v xml:space="preserve">  CRE [NCL+DQ] / [Capital + ALLL]--39355</v>
      </c>
      <c r="B1551" s="19" t="str">
        <f t="shared" si="49"/>
        <v xml:space="preserve">  CRE [NCL+DQ] / [Capital + ALLL]</v>
      </c>
      <c r="C1551">
        <v>9</v>
      </c>
      <c r="D1551" s="27">
        <v>39355</v>
      </c>
      <c r="E1551">
        <v>0</v>
      </c>
      <c r="F1551">
        <v>1.3646702047005299</v>
      </c>
      <c r="G1551">
        <v>6.03121417864386</v>
      </c>
      <c r="H1551">
        <v>5.5837360905768003</v>
      </c>
      <c r="I1551">
        <v>0</v>
      </c>
      <c r="J1551">
        <v>2.3588465790372299</v>
      </c>
      <c r="K1551">
        <v>9.0855472650612406</v>
      </c>
      <c r="L1551">
        <v>6.1342020657317002</v>
      </c>
      <c r="M1551">
        <v>0</v>
      </c>
      <c r="N1551">
        <v>1.86993075571886</v>
      </c>
      <c r="O1551">
        <v>6.6194006798247802</v>
      </c>
      <c r="P1551">
        <v>4.8565108364179004</v>
      </c>
      <c r="Q1551">
        <v>0</v>
      </c>
      <c r="R1551">
        <v>3.1517837367142199</v>
      </c>
      <c r="S1551">
        <v>7.9655451983989902</v>
      </c>
      <c r="T1551">
        <v>5.8704566501394497</v>
      </c>
      <c r="U1551">
        <v>0</v>
      </c>
      <c r="V1551">
        <v>3.1307307883548599</v>
      </c>
      <c r="W1551">
        <v>11.108153416330399</v>
      </c>
      <c r="X1551">
        <v>7.5310695805081904</v>
      </c>
      <c r="Y1551">
        <v>0</v>
      </c>
      <c r="Z1551">
        <v>1.9140625</v>
      </c>
      <c r="AA1551">
        <v>6.57437944349536</v>
      </c>
      <c r="AB1551">
        <v>4.55524622158309</v>
      </c>
      <c r="AC1551">
        <v>0</v>
      </c>
      <c r="AD1551">
        <v>9.8908614092499294E-4</v>
      </c>
      <c r="AE1551">
        <v>3.2453644905433698</v>
      </c>
      <c r="AF1551">
        <v>2.7688663659568702</v>
      </c>
      <c r="AG1551">
        <v>0</v>
      </c>
      <c r="AH1551">
        <v>1.15691643206972E-2</v>
      </c>
      <c r="AI1551">
        <v>3.0063512058018</v>
      </c>
      <c r="AJ1551">
        <v>3.5651408776756699</v>
      </c>
      <c r="AK1551">
        <v>2.19926314442881</v>
      </c>
      <c r="AL1551">
        <v>5.8543912688000299</v>
      </c>
      <c r="AM1551">
        <v>12.372189559077899</v>
      </c>
      <c r="AN1551">
        <v>9.6378282674234708</v>
      </c>
      <c r="AO1551">
        <v>0</v>
      </c>
      <c r="AP1551">
        <v>0.234956272027151</v>
      </c>
      <c r="AQ1551">
        <v>4.2788292812215101</v>
      </c>
      <c r="AR1551">
        <v>3.4495388386912902</v>
      </c>
      <c r="AS1551">
        <v>0.22568732047599499</v>
      </c>
      <c r="AT1551">
        <v>3.8140257721945199</v>
      </c>
      <c r="AU1551">
        <v>11.2667940436114</v>
      </c>
      <c r="AV1551">
        <v>7.9755894313425904</v>
      </c>
      <c r="AW1551">
        <v>0</v>
      </c>
      <c r="AX1551">
        <v>3.17375280338943</v>
      </c>
      <c r="AY1551">
        <v>9.1177339335627003</v>
      </c>
      <c r="AZ1551">
        <v>5.9217009365341697</v>
      </c>
      <c r="BA1551">
        <v>0</v>
      </c>
      <c r="BB1551">
        <v>1.5890232659037899</v>
      </c>
      <c r="BC1551">
        <v>8.4572077532388903</v>
      </c>
      <c r="BD1551">
        <v>5.8327047333653699</v>
      </c>
      <c r="BE1551">
        <v>0.48703874244768502</v>
      </c>
      <c r="BF1551">
        <v>3.8138079405437102</v>
      </c>
      <c r="BG1551">
        <v>15.0373962563175</v>
      </c>
      <c r="BH1551">
        <v>8.5720867812350399</v>
      </c>
      <c r="BI1551">
        <v>1.2051630493599499</v>
      </c>
      <c r="BJ1551">
        <v>5.4511965402037603</v>
      </c>
      <c r="BK1551">
        <v>8.8648756790243493</v>
      </c>
      <c r="BL1551">
        <v>5.0702537567178396</v>
      </c>
      <c r="BM1551">
        <v>0</v>
      </c>
      <c r="BN1551">
        <v>5.3780970333010698</v>
      </c>
      <c r="BO1551">
        <v>5.6827910958904102</v>
      </c>
      <c r="BP1551">
        <v>4.02938480889914</v>
      </c>
      <c r="BQ1551">
        <v>0</v>
      </c>
      <c r="BR1551">
        <v>0</v>
      </c>
      <c r="BS1551">
        <v>3.3949321013579699</v>
      </c>
      <c r="BT1551">
        <v>2.2632880675719802</v>
      </c>
      <c r="BU1551">
        <v>0.248279203084314</v>
      </c>
      <c r="BV1551">
        <v>1.1298183429330999</v>
      </c>
      <c r="BW1551">
        <v>4.5431789401254896</v>
      </c>
      <c r="BX1551">
        <v>3.8153289526326901</v>
      </c>
      <c r="BZ1551" t="s">
        <v>284</v>
      </c>
      <c r="CC1551">
        <v>1.22858942306208</v>
      </c>
      <c r="CD1551">
        <v>8.4491804148543697</v>
      </c>
      <c r="CE1551">
        <v>18.007105501694902</v>
      </c>
      <c r="CF1551">
        <v>12.1679682666039</v>
      </c>
      <c r="CG1551">
        <v>2.9285739165318398</v>
      </c>
      <c r="CH1551">
        <v>5.2960483252031203</v>
      </c>
      <c r="CI1551">
        <v>15.4649300088775</v>
      </c>
      <c r="CJ1551">
        <v>10.2232870369533</v>
      </c>
      <c r="CK1551">
        <v>0.44569164740838602</v>
      </c>
      <c r="CL1551">
        <v>4.7460597598001302</v>
      </c>
      <c r="CM1551">
        <v>11.602435446583399</v>
      </c>
      <c r="CN1551">
        <v>7.8654253001329897</v>
      </c>
      <c r="CO1551">
        <v>2.4997420083245898</v>
      </c>
      <c r="CP1551">
        <v>4.63971792540565</v>
      </c>
      <c r="CQ1551">
        <v>8.5117978440578597</v>
      </c>
      <c r="CR1551">
        <v>6.0472710159573397</v>
      </c>
      <c r="CS1551">
        <v>0</v>
      </c>
      <c r="CT1551">
        <v>0.348435599874307</v>
      </c>
      <c r="CU1551">
        <v>0.91993882551490602</v>
      </c>
      <c r="CV1551">
        <v>0.683431298437297</v>
      </c>
      <c r="CW1551">
        <v>1.9781722818499898E-3</v>
      </c>
      <c r="CX1551">
        <v>1.8770226537216801</v>
      </c>
      <c r="CY1551">
        <v>6.6101083452617901</v>
      </c>
      <c r="CZ1551">
        <v>4.5981028019846901</v>
      </c>
      <c r="DA1551">
        <v>2.0739569395450701</v>
      </c>
      <c r="DB1551">
        <v>4.1479138790901304</v>
      </c>
      <c r="DC1551">
        <v>4.4402120835779897</v>
      </c>
      <c r="DD1551">
        <v>2.9601413890519899</v>
      </c>
      <c r="DE1551">
        <v>0</v>
      </c>
      <c r="DF1551">
        <v>0</v>
      </c>
      <c r="DG1551">
        <v>0.64660309892729395</v>
      </c>
      <c r="DH1551">
        <v>0.64660309892729395</v>
      </c>
      <c r="DI1551">
        <v>0</v>
      </c>
      <c r="DJ1551">
        <v>0.95869544259386497</v>
      </c>
      <c r="DK1551">
        <v>3.2952008837723099</v>
      </c>
      <c r="DL1551">
        <v>7.1800282992921796</v>
      </c>
      <c r="DM1551">
        <v>3.0583285894753902</v>
      </c>
      <c r="DN1551">
        <v>6.7463828207191003</v>
      </c>
      <c r="DO1551">
        <v>20.222384820153099</v>
      </c>
      <c r="DP1551">
        <v>14.454808344593401</v>
      </c>
      <c r="DQ1551">
        <v>11.2972752885752</v>
      </c>
      <c r="DR1551">
        <v>12.3705947787138</v>
      </c>
      <c r="DS1551">
        <v>19.2934838224365</v>
      </c>
      <c r="DT1551">
        <v>17.475592600465401</v>
      </c>
    </row>
    <row r="1552" spans="1:124" x14ac:dyDescent="0.35">
      <c r="A1552" s="19" t="str">
        <f t="shared" si="48"/>
        <v xml:space="preserve">  Res RE [NCL+DQ] / [Capital + ALLL]--39355</v>
      </c>
      <c r="B1552" s="19" t="str">
        <f t="shared" si="49"/>
        <v xml:space="preserve">  Res RE [NCL+DQ] / [Capital + ALLL]</v>
      </c>
      <c r="C1552">
        <v>10</v>
      </c>
      <c r="D1552" s="27">
        <v>39355</v>
      </c>
      <c r="E1552">
        <v>0.217958617184522</v>
      </c>
      <c r="F1552">
        <v>1.10856941756115</v>
      </c>
      <c r="G1552">
        <v>3.0266063114005899</v>
      </c>
      <c r="H1552">
        <v>2.2277623391110799</v>
      </c>
      <c r="I1552">
        <v>5.5022186820205397E-2</v>
      </c>
      <c r="J1552">
        <v>1.2396619030423699</v>
      </c>
      <c r="K1552">
        <v>4.0571840416748302</v>
      </c>
      <c r="L1552">
        <v>3.0145713324730301</v>
      </c>
      <c r="M1552">
        <v>0.10449405474922201</v>
      </c>
      <c r="N1552">
        <v>1.66438880267697</v>
      </c>
      <c r="O1552">
        <v>4.5360644236635697</v>
      </c>
      <c r="P1552">
        <v>3.17452620064797</v>
      </c>
      <c r="Q1552">
        <v>3.3155139745657198</v>
      </c>
      <c r="R1552">
        <v>6.9571258634305302</v>
      </c>
      <c r="S1552">
        <v>9.2574414245963403</v>
      </c>
      <c r="T1552">
        <v>6.6103128116955698</v>
      </c>
      <c r="U1552">
        <v>0.15829699610761699</v>
      </c>
      <c r="V1552">
        <v>1.8578882290374199</v>
      </c>
      <c r="W1552">
        <v>4.9151021582587298</v>
      </c>
      <c r="X1552">
        <v>3.4606988633459501</v>
      </c>
      <c r="Y1552">
        <v>0</v>
      </c>
      <c r="Z1552">
        <v>0.96674400618716205</v>
      </c>
      <c r="AA1552">
        <v>2.6808318144803098</v>
      </c>
      <c r="AB1552">
        <v>2.4320984660543701</v>
      </c>
      <c r="AC1552">
        <v>0</v>
      </c>
      <c r="AD1552">
        <v>0.53355897543474096</v>
      </c>
      <c r="AE1552">
        <v>1.21777709806359</v>
      </c>
      <c r="AF1552">
        <v>0.99227957372050002</v>
      </c>
      <c r="AG1552">
        <v>0</v>
      </c>
      <c r="AH1552">
        <v>6.5746219592373395E-2</v>
      </c>
      <c r="AI1552">
        <v>0.80984124818799397</v>
      </c>
      <c r="AJ1552">
        <v>0.783220711257823</v>
      </c>
      <c r="AK1552">
        <v>1.46020831000421</v>
      </c>
      <c r="AL1552">
        <v>5.1356643356643401</v>
      </c>
      <c r="AM1552">
        <v>9.9206770624277407</v>
      </c>
      <c r="AN1552">
        <v>6.6131391345904298</v>
      </c>
      <c r="AO1552">
        <v>0</v>
      </c>
      <c r="AP1552">
        <v>0.732168162494095</v>
      </c>
      <c r="AQ1552">
        <v>2.3726588251540401</v>
      </c>
      <c r="AR1552">
        <v>2.0323512658960698</v>
      </c>
      <c r="AS1552">
        <v>7.8318757342383499E-2</v>
      </c>
      <c r="AT1552">
        <v>1.2903225806451599</v>
      </c>
      <c r="AU1552">
        <v>3.82459610946258</v>
      </c>
      <c r="AV1552">
        <v>2.7772847688590399</v>
      </c>
      <c r="AW1552">
        <v>2.8189836937327102</v>
      </c>
      <c r="AX1552">
        <v>6.09773895111244</v>
      </c>
      <c r="AY1552">
        <v>11.336700765781901</v>
      </c>
      <c r="AZ1552">
        <v>7.5010977261029996</v>
      </c>
      <c r="BA1552">
        <v>0</v>
      </c>
      <c r="BB1552">
        <v>0.533725841546141</v>
      </c>
      <c r="BC1552">
        <v>2.3225575874695799</v>
      </c>
      <c r="BD1552">
        <v>1.9461149497350101</v>
      </c>
      <c r="BE1552">
        <v>0.271407927224182</v>
      </c>
      <c r="BF1552">
        <v>1.53827242874954</v>
      </c>
      <c r="BG1552">
        <v>4.0478480173057303</v>
      </c>
      <c r="BH1552">
        <v>3.3254388815197902</v>
      </c>
      <c r="BI1552">
        <v>0.26361639535790299</v>
      </c>
      <c r="BJ1552">
        <v>0.66014795639304802</v>
      </c>
      <c r="BK1552">
        <v>1.72866500820214</v>
      </c>
      <c r="BL1552">
        <v>1.0938631318896701</v>
      </c>
      <c r="BM1552">
        <v>0</v>
      </c>
      <c r="BN1552">
        <v>0.54121095952192999</v>
      </c>
      <c r="BO1552">
        <v>2.1014825003820898</v>
      </c>
      <c r="BP1552">
        <v>1.5730592399260099</v>
      </c>
      <c r="BQ1552">
        <v>0.30099398012039802</v>
      </c>
      <c r="BR1552">
        <v>0.60198796024079504</v>
      </c>
      <c r="BS1552">
        <v>2.3282166850146901</v>
      </c>
      <c r="BT1552">
        <v>1.5521444566764599</v>
      </c>
      <c r="BU1552">
        <v>1.09851411540556</v>
      </c>
      <c r="BV1552">
        <v>3.8967611336032402</v>
      </c>
      <c r="BW1552">
        <v>7.0481122264598302</v>
      </c>
      <c r="BX1552">
        <v>4.4889463557523097</v>
      </c>
      <c r="BZ1552" t="s">
        <v>284</v>
      </c>
      <c r="CC1552">
        <v>0</v>
      </c>
      <c r="CD1552">
        <v>1.2287051091469801</v>
      </c>
      <c r="CE1552">
        <v>4.4737328408675499</v>
      </c>
      <c r="CF1552">
        <v>3.1363250931037499</v>
      </c>
      <c r="CG1552">
        <v>3.9544447959506498E-2</v>
      </c>
      <c r="CH1552">
        <v>2.04817390790235</v>
      </c>
      <c r="CI1552">
        <v>4.8385345676213003</v>
      </c>
      <c r="CJ1552">
        <v>2.8299667635292498</v>
      </c>
      <c r="CK1552">
        <v>8.3757160073892403E-3</v>
      </c>
      <c r="CL1552">
        <v>0.68852296107836897</v>
      </c>
      <c r="CM1552">
        <v>4.2100932784995297</v>
      </c>
      <c r="CN1552">
        <v>3.0309862035330499</v>
      </c>
      <c r="CO1552">
        <v>5.2658807878496701E-2</v>
      </c>
      <c r="CP1552">
        <v>0.38893218534066898</v>
      </c>
      <c r="CQ1552">
        <v>2.4320831266229601</v>
      </c>
      <c r="CR1552">
        <v>1.3489248927392701</v>
      </c>
      <c r="CS1552">
        <v>0.20246818357115301</v>
      </c>
      <c r="CT1552">
        <v>0.55906011306820602</v>
      </c>
      <c r="CU1552">
        <v>2.0984933272889901</v>
      </c>
      <c r="CV1552">
        <v>1.38198921172351</v>
      </c>
      <c r="CW1552">
        <v>0.42194092827004198</v>
      </c>
      <c r="CX1552">
        <v>0.63879210220673599</v>
      </c>
      <c r="CY1552">
        <v>1.2893667456823601</v>
      </c>
      <c r="CZ1552">
        <v>1.82508668502176</v>
      </c>
      <c r="DA1552">
        <v>4.5071526553008001E-2</v>
      </c>
      <c r="DB1552">
        <v>9.0143053106016099E-2</v>
      </c>
      <c r="DC1552">
        <v>0.36376754893471303</v>
      </c>
      <c r="DD1552">
        <v>0.24251169928980901</v>
      </c>
      <c r="DE1552">
        <v>0</v>
      </c>
      <c r="DF1552">
        <v>3.69941056058401E-2</v>
      </c>
      <c r="DG1552">
        <v>0.47861392360542299</v>
      </c>
      <c r="DH1552">
        <v>0.441619817999583</v>
      </c>
      <c r="DI1552">
        <v>1.03305785123967E-2</v>
      </c>
      <c r="DJ1552">
        <v>0.57973314447213498</v>
      </c>
      <c r="DK1552">
        <v>2.2585677110173399</v>
      </c>
      <c r="DL1552">
        <v>2.4393259733427302</v>
      </c>
      <c r="DM1552">
        <v>1.51618600560844</v>
      </c>
      <c r="DN1552">
        <v>3.1582464658808802</v>
      </c>
      <c r="DO1552">
        <v>4.7133281694904197</v>
      </c>
      <c r="DP1552">
        <v>5.7198406008414899</v>
      </c>
      <c r="DQ1552">
        <v>2.8950953633865302</v>
      </c>
      <c r="DR1552">
        <v>5.67209295254621</v>
      </c>
      <c r="DS1552">
        <v>9.3757780064046994</v>
      </c>
      <c r="DT1552">
        <v>6.2777920773323697</v>
      </c>
    </row>
    <row r="1553" spans="1:124" x14ac:dyDescent="0.35">
      <c r="A1553" s="19" t="str">
        <f t="shared" si="48"/>
        <v xml:space="preserve">  C&amp;I [NCL+DQ] / [Capital + ALLL]--39355</v>
      </c>
      <c r="B1553" s="19" t="str">
        <f t="shared" si="49"/>
        <v xml:space="preserve">  C&amp;I [NCL+DQ] / [Capital + ALLL]</v>
      </c>
      <c r="C1553">
        <v>11</v>
      </c>
      <c r="D1553" s="27">
        <v>39355</v>
      </c>
      <c r="E1553">
        <v>0.40151684140084798</v>
      </c>
      <c r="F1553">
        <v>1.68120491382693</v>
      </c>
      <c r="G1553">
        <v>4.7070506454816297</v>
      </c>
      <c r="H1553">
        <v>3.2488549835044198</v>
      </c>
      <c r="I1553">
        <v>0.34268032670195903</v>
      </c>
      <c r="J1553">
        <v>1.70855136687239</v>
      </c>
      <c r="K1553">
        <v>4.8370389624497099</v>
      </c>
      <c r="L1553">
        <v>3.41297972776777</v>
      </c>
      <c r="M1553">
        <v>4.8850568546432299E-2</v>
      </c>
      <c r="N1553">
        <v>0.82233861008906495</v>
      </c>
      <c r="O1553">
        <v>2.59797867332904</v>
      </c>
      <c r="P1553">
        <v>2.0701485478472899</v>
      </c>
      <c r="Q1553">
        <v>0.268759217439896</v>
      </c>
      <c r="R1553">
        <v>2.1187801968237099</v>
      </c>
      <c r="S1553">
        <v>5.0539011268107004</v>
      </c>
      <c r="T1553">
        <v>3.1648950692802398</v>
      </c>
      <c r="U1553">
        <v>0.34452884033478798</v>
      </c>
      <c r="V1553">
        <v>1.8849538351067301</v>
      </c>
      <c r="W1553">
        <v>5.4332929318657097</v>
      </c>
      <c r="X1553">
        <v>3.6619108339248898</v>
      </c>
      <c r="Y1553">
        <v>0.39332078802181902</v>
      </c>
      <c r="Z1553">
        <v>1.85330557356906</v>
      </c>
      <c r="AA1553">
        <v>3.71901080172147</v>
      </c>
      <c r="AB1553">
        <v>3.58136853003748</v>
      </c>
      <c r="AC1553">
        <v>0.43331133889246398</v>
      </c>
      <c r="AD1553">
        <v>1.6446796713410801</v>
      </c>
      <c r="AE1553">
        <v>5.4412244630431603</v>
      </c>
      <c r="AF1553">
        <v>3.8917780632687902</v>
      </c>
      <c r="AG1553">
        <v>0</v>
      </c>
      <c r="AH1553">
        <v>1.1700095510983799</v>
      </c>
      <c r="AI1553">
        <v>3.1865227264912401</v>
      </c>
      <c r="AJ1553">
        <v>2.21105637407079</v>
      </c>
      <c r="AK1553">
        <v>0.72901083184689597</v>
      </c>
      <c r="AL1553">
        <v>1.8234784372292001</v>
      </c>
      <c r="AM1553">
        <v>4.2165435133362097</v>
      </c>
      <c r="AN1553">
        <v>3.55332450672261</v>
      </c>
      <c r="AO1553">
        <v>0.249899560856535</v>
      </c>
      <c r="AP1553">
        <v>1.4711477488903</v>
      </c>
      <c r="AQ1553">
        <v>4.8952841037126698</v>
      </c>
      <c r="AR1553">
        <v>3.2880241874361702</v>
      </c>
      <c r="AS1553">
        <v>0.45495905368516798</v>
      </c>
      <c r="AT1553">
        <v>1.8910444836370801</v>
      </c>
      <c r="AU1553">
        <v>4.7803367524675799</v>
      </c>
      <c r="AV1553">
        <v>3.5957479683751599</v>
      </c>
      <c r="AW1553">
        <v>0.53030039265749795</v>
      </c>
      <c r="AX1553">
        <v>2.1484768899379998</v>
      </c>
      <c r="AY1553">
        <v>5.5707596125333598</v>
      </c>
      <c r="AZ1553">
        <v>3.8559916095804199</v>
      </c>
      <c r="BA1553">
        <v>0.65657943698506305</v>
      </c>
      <c r="BB1553">
        <v>3.1245948398807202</v>
      </c>
      <c r="BC1553">
        <v>8.3083388783214502</v>
      </c>
      <c r="BD1553">
        <v>5.9136068961981803</v>
      </c>
      <c r="BE1553">
        <v>0.245423461319911</v>
      </c>
      <c r="BF1553">
        <v>0.85465030311991697</v>
      </c>
      <c r="BG1553">
        <v>1.94912089196671</v>
      </c>
      <c r="BH1553">
        <v>2.0129720793043799</v>
      </c>
      <c r="BI1553">
        <v>0.43963403872826401</v>
      </c>
      <c r="BJ1553">
        <v>1.35579213062391</v>
      </c>
      <c r="BK1553">
        <v>2.62903399246539</v>
      </c>
      <c r="BL1553">
        <v>2.21020291229659</v>
      </c>
      <c r="BM1553">
        <v>0.41718344796482099</v>
      </c>
      <c r="BN1553">
        <v>0.52975171232876705</v>
      </c>
      <c r="BO1553">
        <v>2.1447857761475402</v>
      </c>
      <c r="BP1553">
        <v>4.9228201990813103</v>
      </c>
      <c r="BQ1553">
        <v>0.27512308137851099</v>
      </c>
      <c r="BR1553">
        <v>0.55024616275702298</v>
      </c>
      <c r="BS1553">
        <v>0.842111741605307</v>
      </c>
      <c r="BT1553">
        <v>0.56140782773687103</v>
      </c>
      <c r="BU1553">
        <v>4.0553066584273101E-2</v>
      </c>
      <c r="BV1553">
        <v>0.53801169590643305</v>
      </c>
      <c r="BW1553">
        <v>3.7121841991625302</v>
      </c>
      <c r="BX1553">
        <v>3.7469200397611799</v>
      </c>
      <c r="BZ1553" t="s">
        <v>284</v>
      </c>
      <c r="CC1553">
        <v>0.180395378148199</v>
      </c>
      <c r="CD1553">
        <v>1.8849538351067301</v>
      </c>
      <c r="CE1553">
        <v>4.8012664679053101</v>
      </c>
      <c r="CF1553">
        <v>3.8394847223838502</v>
      </c>
      <c r="CG1553">
        <v>2.1828200832845601</v>
      </c>
      <c r="CH1553">
        <v>3.3596981741205099</v>
      </c>
      <c r="CI1553">
        <v>9.7366625695564792</v>
      </c>
      <c r="CJ1553">
        <v>5.86848473112717</v>
      </c>
      <c r="CK1553">
        <v>0.345589752298186</v>
      </c>
      <c r="CL1553">
        <v>0.998375838342206</v>
      </c>
      <c r="CM1553">
        <v>2.7858035948602802</v>
      </c>
      <c r="CN1553">
        <v>1.70812980016167</v>
      </c>
      <c r="CO1553">
        <v>0.19907700121636601</v>
      </c>
      <c r="CP1553">
        <v>1.1160230137412299</v>
      </c>
      <c r="CQ1553">
        <v>4.3660805389536996</v>
      </c>
      <c r="CR1553">
        <v>3.7209563283331901</v>
      </c>
      <c r="CS1553">
        <v>0.57452198564448997</v>
      </c>
      <c r="CT1553">
        <v>0.99721217535397599</v>
      </c>
      <c r="CU1553">
        <v>1.9595235945827201</v>
      </c>
      <c r="CV1553">
        <v>1.4210625057617901</v>
      </c>
      <c r="CW1553">
        <v>0.44423290496588902</v>
      </c>
      <c r="CX1553">
        <v>4.5170767535806098</v>
      </c>
      <c r="CY1553">
        <v>7.08284585516388</v>
      </c>
      <c r="CZ1553">
        <v>5.1532499112922103</v>
      </c>
      <c r="DA1553">
        <v>1.39802193771928</v>
      </c>
      <c r="DB1553">
        <v>1.8910444836370801</v>
      </c>
      <c r="DC1553">
        <v>2.2394224266614202</v>
      </c>
      <c r="DD1553">
        <v>1.7946147483747801</v>
      </c>
      <c r="DE1553">
        <v>0</v>
      </c>
      <c r="DF1553">
        <v>0</v>
      </c>
      <c r="DG1553">
        <v>0.73897497020262204</v>
      </c>
      <c r="DH1553">
        <v>0.73897497020262204</v>
      </c>
      <c r="DI1553">
        <v>0.44508633950824</v>
      </c>
      <c r="DJ1553">
        <v>1.75771176845234</v>
      </c>
      <c r="DK1553">
        <v>4.5122840672746101</v>
      </c>
      <c r="DL1553">
        <v>2.6598728517711101</v>
      </c>
      <c r="DM1553">
        <v>0.36263682800900698</v>
      </c>
      <c r="DN1553">
        <v>1.50718959651357</v>
      </c>
      <c r="DO1553">
        <v>2.1627059376173698</v>
      </c>
      <c r="DP1553">
        <v>4.5045829463199096</v>
      </c>
      <c r="DQ1553">
        <v>0.18823052640559701</v>
      </c>
      <c r="DR1553">
        <v>0.87914528902398004</v>
      </c>
      <c r="DS1553">
        <v>1.2576290152926199</v>
      </c>
      <c r="DT1553">
        <v>0.823849371615888</v>
      </c>
    </row>
    <row r="1554" spans="1:124" x14ac:dyDescent="0.35">
      <c r="A1554" s="19" t="str">
        <f t="shared" si="48"/>
        <v xml:space="preserve">  Ind [NCL+DQ] / [Capital + ALLL]--39355</v>
      </c>
      <c r="B1554" s="19" t="str">
        <f t="shared" si="49"/>
        <v xml:space="preserve">  Ind [NCL+DQ] / [Capital + ALLL]</v>
      </c>
      <c r="C1554">
        <v>12</v>
      </c>
      <c r="D1554" s="27">
        <v>39355</v>
      </c>
      <c r="E1554">
        <v>0.27528135373654</v>
      </c>
      <c r="F1554">
        <v>0.77669902912621402</v>
      </c>
      <c r="G1554">
        <v>1.42648110163093</v>
      </c>
      <c r="H1554">
        <v>1.10669689920932</v>
      </c>
      <c r="I1554">
        <v>0.155230671860872</v>
      </c>
      <c r="J1554">
        <v>0.67389788999259104</v>
      </c>
      <c r="K1554">
        <v>1.6784795521307301</v>
      </c>
      <c r="L1554">
        <v>1.2123033044299301</v>
      </c>
      <c r="M1554">
        <v>5.8644935670868099E-2</v>
      </c>
      <c r="N1554">
        <v>0.46516455824672598</v>
      </c>
      <c r="O1554">
        <v>1.4815330053768601</v>
      </c>
      <c r="P1554">
        <v>1.1417482197964099</v>
      </c>
      <c r="Q1554">
        <v>0.55557318317788595</v>
      </c>
      <c r="R1554">
        <v>1.0461998026247501</v>
      </c>
      <c r="S1554">
        <v>2.1698828234779501</v>
      </c>
      <c r="T1554">
        <v>1.41803126215157</v>
      </c>
      <c r="U1554">
        <v>0.13268882070188601</v>
      </c>
      <c r="V1554">
        <v>0.63314014729928003</v>
      </c>
      <c r="W1554">
        <v>1.6864247465868201</v>
      </c>
      <c r="X1554">
        <v>1.1666833417949201</v>
      </c>
      <c r="Y1554">
        <v>0.28849133453768699</v>
      </c>
      <c r="Z1554">
        <v>0.77669902912621402</v>
      </c>
      <c r="AA1554">
        <v>1.8793890207120401</v>
      </c>
      <c r="AB1554">
        <v>1.37541571894481</v>
      </c>
      <c r="AC1554">
        <v>0.338135722666494</v>
      </c>
      <c r="AD1554">
        <v>0.71648021764112702</v>
      </c>
      <c r="AE1554">
        <v>1.5228341689060001</v>
      </c>
      <c r="AF1554">
        <v>1.39626919333025</v>
      </c>
      <c r="AG1554">
        <v>0.10717685136555299</v>
      </c>
      <c r="AH1554">
        <v>0.52194084670403995</v>
      </c>
      <c r="AI1554">
        <v>1.35936059992059</v>
      </c>
      <c r="AJ1554">
        <v>1.74218180296498</v>
      </c>
      <c r="AK1554">
        <v>0.218337914046172</v>
      </c>
      <c r="AL1554">
        <v>0.70515645658880599</v>
      </c>
      <c r="AM1554">
        <v>1.4499015954680099</v>
      </c>
      <c r="AN1554">
        <v>1.2293522751511099</v>
      </c>
      <c r="AO1554">
        <v>0.27773824688795501</v>
      </c>
      <c r="AP1554">
        <v>0.76326326326326299</v>
      </c>
      <c r="AQ1554">
        <v>1.8176779006796899</v>
      </c>
      <c r="AR1554">
        <v>1.2913523300426</v>
      </c>
      <c r="AS1554">
        <v>0.13462960306337499</v>
      </c>
      <c r="AT1554">
        <v>0.52154376955789095</v>
      </c>
      <c r="AU1554">
        <v>1.1892780461621</v>
      </c>
      <c r="AV1554">
        <v>0.97945760085816702</v>
      </c>
      <c r="AW1554">
        <v>0.54179331929493801</v>
      </c>
      <c r="AX1554">
        <v>1.2865133383237199</v>
      </c>
      <c r="AY1554">
        <v>2.4669472983766898</v>
      </c>
      <c r="AZ1554">
        <v>1.80904129680647</v>
      </c>
      <c r="BA1554">
        <v>7.6172773541767103E-2</v>
      </c>
      <c r="BB1554">
        <v>0.40885860306644001</v>
      </c>
      <c r="BC1554">
        <v>1.13284537714029</v>
      </c>
      <c r="BD1554">
        <v>1.0677176846577501</v>
      </c>
      <c r="BE1554">
        <v>0.16090060530139799</v>
      </c>
      <c r="BF1554">
        <v>0.53306257139230895</v>
      </c>
      <c r="BG1554">
        <v>1.5642330208800499</v>
      </c>
      <c r="BH1554">
        <v>2.0479413520430101</v>
      </c>
      <c r="BI1554">
        <v>0.136918592082238</v>
      </c>
      <c r="BJ1554">
        <v>0.16536631917417</v>
      </c>
      <c r="BK1554">
        <v>0.205167404001904</v>
      </c>
      <c r="BL1554">
        <v>0.33808979427023</v>
      </c>
      <c r="BM1554">
        <v>0</v>
      </c>
      <c r="BN1554">
        <v>0.433881841493029</v>
      </c>
      <c r="BO1554">
        <v>0.48244438488340902</v>
      </c>
      <c r="BP1554">
        <v>0.308479286371178</v>
      </c>
      <c r="BQ1554">
        <v>0.37167979490106101</v>
      </c>
      <c r="BR1554">
        <v>0.46336518969012502</v>
      </c>
      <c r="BS1554">
        <v>0.86013910565451401</v>
      </c>
      <c r="BT1554">
        <v>0.66675753714034203</v>
      </c>
      <c r="BU1554">
        <v>0.15659133802525399</v>
      </c>
      <c r="BV1554">
        <v>0.64524291497975705</v>
      </c>
      <c r="BW1554">
        <v>2.0324951810593102</v>
      </c>
      <c r="BX1554">
        <v>1.22219021961899</v>
      </c>
      <c r="BZ1554" t="s">
        <v>284</v>
      </c>
      <c r="CC1554">
        <v>1.3955602723437001E-2</v>
      </c>
      <c r="CD1554">
        <v>0.15168209679032699</v>
      </c>
      <c r="CE1554">
        <v>0.55767229921106198</v>
      </c>
      <c r="CF1554">
        <v>0.53936111118875896</v>
      </c>
      <c r="CG1554">
        <v>0.62215448198824796</v>
      </c>
      <c r="CH1554">
        <v>0.96608416206045</v>
      </c>
      <c r="CI1554">
        <v>1.7922662103642899</v>
      </c>
      <c r="CJ1554">
        <v>1.6349395808136999</v>
      </c>
      <c r="CK1554">
        <v>0.507505763189116</v>
      </c>
      <c r="CL1554">
        <v>1.2349147666258999</v>
      </c>
      <c r="CM1554">
        <v>2.7865859067108998</v>
      </c>
      <c r="CN1554">
        <v>2.11704206626449</v>
      </c>
      <c r="CO1554">
        <v>0.25848390749566302</v>
      </c>
      <c r="CP1554">
        <v>0.46638353133525701</v>
      </c>
      <c r="CQ1554">
        <v>0.81950911852029495</v>
      </c>
      <c r="CR1554">
        <v>0.49839969795385097</v>
      </c>
      <c r="CS1554">
        <v>9.6917864153428998E-2</v>
      </c>
      <c r="CT1554">
        <v>0.56091584338911604</v>
      </c>
      <c r="CU1554">
        <v>0.88778820201891795</v>
      </c>
      <c r="CV1554">
        <v>0.893925092692192</v>
      </c>
      <c r="CW1554">
        <v>0.76004343105320304</v>
      </c>
      <c r="CX1554">
        <v>1.13268608414239</v>
      </c>
      <c r="CY1554">
        <v>2.38095238095238</v>
      </c>
      <c r="CZ1554">
        <v>1.7759231324664799</v>
      </c>
      <c r="DA1554">
        <v>0.54635463115102001</v>
      </c>
      <c r="DB1554">
        <v>0.75173336577058703</v>
      </c>
      <c r="DC1554">
        <v>1.1680504695237901</v>
      </c>
      <c r="DD1554">
        <v>0.89235894519301295</v>
      </c>
      <c r="DE1554">
        <v>0.11310688697274</v>
      </c>
      <c r="DF1554">
        <v>0.79267850484991298</v>
      </c>
      <c r="DG1554">
        <v>3.59816884909353</v>
      </c>
      <c r="DH1554">
        <v>2.9185972312163599</v>
      </c>
      <c r="DI1554">
        <v>0.13427988314375799</v>
      </c>
      <c r="DJ1554">
        <v>0.42699724517906301</v>
      </c>
      <c r="DK1554">
        <v>5.0379171435153696</v>
      </c>
      <c r="DL1554">
        <v>3.3351857100630502</v>
      </c>
      <c r="DM1554">
        <v>0.18762965152577299</v>
      </c>
      <c r="DN1554">
        <v>0.43718630902605898</v>
      </c>
      <c r="DO1554">
        <v>1.5514779471663001</v>
      </c>
      <c r="DP1554">
        <v>1.09844575858976</v>
      </c>
      <c r="DQ1554">
        <v>0.115020398453032</v>
      </c>
      <c r="DR1554">
        <v>0.25267780030522202</v>
      </c>
      <c r="DS1554">
        <v>0.87193302280141405</v>
      </c>
      <c r="DT1554">
        <v>0.88010948393798305</v>
      </c>
    </row>
    <row r="1555" spans="1:124" x14ac:dyDescent="0.35">
      <c r="A1555" s="19" t="str">
        <f t="shared" si="48"/>
        <v xml:space="preserve">  OREO / [Capital + ALLL]--39355</v>
      </c>
      <c r="B1555" s="19" t="str">
        <f t="shared" si="49"/>
        <v xml:space="preserve">  OREO / [Capital + ALLL]</v>
      </c>
      <c r="C1555">
        <v>13</v>
      </c>
      <c r="D1555" s="27">
        <v>39355</v>
      </c>
      <c r="E1555">
        <v>0</v>
      </c>
      <c r="F1555">
        <v>0</v>
      </c>
      <c r="G1555">
        <v>0.98432116993601904</v>
      </c>
      <c r="H1555">
        <v>0.86655086743476195</v>
      </c>
      <c r="I1555">
        <v>0</v>
      </c>
      <c r="J1555">
        <v>0</v>
      </c>
      <c r="K1555">
        <v>1.8117103296666299</v>
      </c>
      <c r="L1555">
        <v>1.51470268554978</v>
      </c>
      <c r="M1555">
        <v>0</v>
      </c>
      <c r="N1555">
        <v>0</v>
      </c>
      <c r="O1555">
        <v>1.4104028199565499</v>
      </c>
      <c r="P1555">
        <v>1.26971722461467</v>
      </c>
      <c r="Q1555">
        <v>0.316501579967149</v>
      </c>
      <c r="R1555">
        <v>1.47347341858335</v>
      </c>
      <c r="S1555">
        <v>2.6648795488675598</v>
      </c>
      <c r="T1555">
        <v>2.9898753083518899</v>
      </c>
      <c r="U1555">
        <v>0</v>
      </c>
      <c r="V1555">
        <v>0</v>
      </c>
      <c r="W1555">
        <v>2.5094315241250702</v>
      </c>
      <c r="X1555">
        <v>2.03853441827534</v>
      </c>
      <c r="Y1555">
        <v>0</v>
      </c>
      <c r="Z1555">
        <v>0</v>
      </c>
      <c r="AA1555">
        <v>0.37047788762424599</v>
      </c>
      <c r="AB1555">
        <v>0.75319142685624796</v>
      </c>
      <c r="AC1555">
        <v>0</v>
      </c>
      <c r="AD1555">
        <v>0</v>
      </c>
      <c r="AE1555">
        <v>8.7551751919582199E-2</v>
      </c>
      <c r="AF1555">
        <v>0.54388491794356197</v>
      </c>
      <c r="AG1555">
        <v>0</v>
      </c>
      <c r="AH1555">
        <v>0</v>
      </c>
      <c r="AI1555">
        <v>0.26041986985961002</v>
      </c>
      <c r="AJ1555">
        <v>1.3734032484443499</v>
      </c>
      <c r="AK1555">
        <v>0</v>
      </c>
      <c r="AL1555">
        <v>0.76669477880855597</v>
      </c>
      <c r="AM1555">
        <v>2.4689514963372399</v>
      </c>
      <c r="AN1555">
        <v>1.5621788865433599</v>
      </c>
      <c r="AO1555">
        <v>0</v>
      </c>
      <c r="AP1555">
        <v>0</v>
      </c>
      <c r="AQ1555">
        <v>0.63038440181566802</v>
      </c>
      <c r="AR1555">
        <v>0.80226630014246203</v>
      </c>
      <c r="AS1555">
        <v>0</v>
      </c>
      <c r="AT1555">
        <v>0</v>
      </c>
      <c r="AU1555">
        <v>2.2285528830550598</v>
      </c>
      <c r="AV1555">
        <v>1.94189257804223</v>
      </c>
      <c r="AW1555">
        <v>0</v>
      </c>
      <c r="AX1555">
        <v>7.2016430044824706E-2</v>
      </c>
      <c r="AY1555">
        <v>2.7740067785629199</v>
      </c>
      <c r="AZ1555">
        <v>2.1336163462170101</v>
      </c>
      <c r="BA1555">
        <v>0</v>
      </c>
      <c r="BB1555">
        <v>0</v>
      </c>
      <c r="BC1555">
        <v>1.9494459925140399</v>
      </c>
      <c r="BD1555">
        <v>2.0691866035126099</v>
      </c>
      <c r="BE1555">
        <v>0</v>
      </c>
      <c r="BF1555">
        <v>0.109749179963992</v>
      </c>
      <c r="BG1555">
        <v>2.0445943167437401</v>
      </c>
      <c r="BH1555">
        <v>3.10988224352357</v>
      </c>
      <c r="BI1555">
        <v>0</v>
      </c>
      <c r="BJ1555">
        <v>0</v>
      </c>
      <c r="BK1555">
        <v>9.88571631493083E-2</v>
      </c>
      <c r="BL1555">
        <v>0.16311822849239699</v>
      </c>
      <c r="BM1555">
        <v>0</v>
      </c>
      <c r="BN1555">
        <v>0</v>
      </c>
      <c r="BO1555">
        <v>0.36935146976412497</v>
      </c>
      <c r="BP1555">
        <v>0.78020591039118103</v>
      </c>
      <c r="BQ1555">
        <v>0</v>
      </c>
      <c r="BR1555">
        <v>0</v>
      </c>
      <c r="BS1555">
        <v>0.17499650006999901</v>
      </c>
      <c r="BT1555">
        <v>0.116664333379999</v>
      </c>
      <c r="BU1555">
        <v>0</v>
      </c>
      <c r="BV1555">
        <v>0</v>
      </c>
      <c r="BW1555">
        <v>3.1339863620177399</v>
      </c>
      <c r="BX1555">
        <v>2.0072517525426399</v>
      </c>
      <c r="BZ1555" t="s">
        <v>284</v>
      </c>
      <c r="CC1555">
        <v>0</v>
      </c>
      <c r="CD1555">
        <v>0</v>
      </c>
      <c r="CE1555">
        <v>3.5504422956609898</v>
      </c>
      <c r="CF1555">
        <v>2.8412785715145299</v>
      </c>
      <c r="CG1555">
        <v>0</v>
      </c>
      <c r="CH1555">
        <v>2.3837843597442299</v>
      </c>
      <c r="CI1555">
        <v>6.3506164094537301</v>
      </c>
      <c r="CJ1555">
        <v>6.11384555743457</v>
      </c>
      <c r="CK1555">
        <v>0</v>
      </c>
      <c r="CL1555">
        <v>0</v>
      </c>
      <c r="CM1555">
        <v>2.2203340440613299</v>
      </c>
      <c r="CN1555">
        <v>1.1347655913138901</v>
      </c>
      <c r="CO1555">
        <v>0</v>
      </c>
      <c r="CP1555">
        <v>0</v>
      </c>
      <c r="CQ1555">
        <v>0</v>
      </c>
      <c r="CR1555">
        <v>5.9457981044795595E-4</v>
      </c>
      <c r="CS1555">
        <v>0</v>
      </c>
      <c r="CT1555">
        <v>0</v>
      </c>
      <c r="CU1555">
        <v>9.8015561855359194E-3</v>
      </c>
      <c r="CV1555">
        <v>0.117722652263195</v>
      </c>
      <c r="CW1555">
        <v>0</v>
      </c>
      <c r="CX1555">
        <v>0</v>
      </c>
      <c r="CY1555">
        <v>0</v>
      </c>
      <c r="CZ1555">
        <v>8.3299636917060105E-2</v>
      </c>
      <c r="DA1555">
        <v>3.6491910959737299E-2</v>
      </c>
      <c r="DB1555">
        <v>7.2983821919474501E-2</v>
      </c>
      <c r="DC1555">
        <v>1.1387846799191701</v>
      </c>
      <c r="DD1555">
        <v>0.75918978661278202</v>
      </c>
      <c r="DE1555">
        <v>8.2311884972994298E-2</v>
      </c>
      <c r="DF1555">
        <v>3.68419520976745</v>
      </c>
      <c r="DG1555">
        <v>11.796879999112701</v>
      </c>
      <c r="DH1555">
        <v>8.1949966743182294</v>
      </c>
      <c r="DI1555">
        <v>0</v>
      </c>
      <c r="DJ1555">
        <v>0</v>
      </c>
      <c r="DK1555">
        <v>0.97979083961434299</v>
      </c>
      <c r="DL1555">
        <v>1.3091436920411701</v>
      </c>
      <c r="DM1555">
        <v>0</v>
      </c>
      <c r="DN1555">
        <v>0</v>
      </c>
      <c r="DO1555">
        <v>0.82966955041837998</v>
      </c>
      <c r="DP1555">
        <v>8.0382414781513205</v>
      </c>
      <c r="DQ1555">
        <v>1.13665914161815</v>
      </c>
      <c r="DR1555">
        <v>2.2611909687048999</v>
      </c>
      <c r="DS1555">
        <v>2.7128220248660999</v>
      </c>
      <c r="DT1555">
        <v>1.90941567214387</v>
      </c>
    </row>
    <row r="1556" spans="1:124" x14ac:dyDescent="0.35">
      <c r="A1556" s="19" t="str">
        <f t="shared" si="48"/>
        <v>ROAA--39355</v>
      </c>
      <c r="B1556" s="19" t="str">
        <f t="shared" si="49"/>
        <v>ROAA</v>
      </c>
      <c r="C1556">
        <v>14</v>
      </c>
      <c r="D1556" s="27">
        <v>39355</v>
      </c>
      <c r="E1556">
        <v>1.04</v>
      </c>
      <c r="F1556">
        <v>1.41</v>
      </c>
      <c r="G1556">
        <v>1.75</v>
      </c>
      <c r="H1556">
        <v>1.3686419753086401</v>
      </c>
      <c r="I1556">
        <v>0.76749999999999996</v>
      </c>
      <c r="J1556">
        <v>1.19</v>
      </c>
      <c r="K1556">
        <v>1.6225000000000001</v>
      </c>
      <c r="L1556">
        <v>1.17407506702413</v>
      </c>
      <c r="M1556">
        <v>0.63</v>
      </c>
      <c r="N1556">
        <v>1.04</v>
      </c>
      <c r="O1556">
        <v>1.44</v>
      </c>
      <c r="P1556">
        <v>0.93298211291224298</v>
      </c>
      <c r="Q1556">
        <v>0.96250000000000002</v>
      </c>
      <c r="R1556">
        <v>1.175</v>
      </c>
      <c r="S1556">
        <v>1.4275</v>
      </c>
      <c r="T1556">
        <v>1.26590909090909</v>
      </c>
      <c r="U1556">
        <v>0.65</v>
      </c>
      <c r="V1556">
        <v>1.145</v>
      </c>
      <c r="W1556">
        <v>1.62</v>
      </c>
      <c r="X1556">
        <v>1.1018599033816401</v>
      </c>
      <c r="Y1556">
        <v>1.05</v>
      </c>
      <c r="Z1556">
        <v>1.46</v>
      </c>
      <c r="AA1556">
        <v>1.83</v>
      </c>
      <c r="AB1556">
        <v>1.3614666666666699</v>
      </c>
      <c r="AC1556">
        <v>0.6875</v>
      </c>
      <c r="AD1556">
        <v>1.135</v>
      </c>
      <c r="AE1556">
        <v>1.5449999999999999</v>
      </c>
      <c r="AF1556">
        <v>1.06542553191489</v>
      </c>
      <c r="AG1556">
        <v>1.0149999999999999</v>
      </c>
      <c r="AH1556">
        <v>1.36</v>
      </c>
      <c r="AI1556">
        <v>2</v>
      </c>
      <c r="AJ1556">
        <v>1.72373493975904</v>
      </c>
      <c r="AK1556">
        <v>0.625</v>
      </c>
      <c r="AL1556">
        <v>1.1299999999999999</v>
      </c>
      <c r="AM1556">
        <v>1.47</v>
      </c>
      <c r="AN1556">
        <v>0.76825396825396797</v>
      </c>
      <c r="AO1556">
        <v>0.84</v>
      </c>
      <c r="AP1556">
        <v>1.21</v>
      </c>
      <c r="AQ1556">
        <v>1.65</v>
      </c>
      <c r="AR1556">
        <v>1.2523384615384601</v>
      </c>
      <c r="AS1556">
        <v>0.76</v>
      </c>
      <c r="AT1556">
        <v>1.18</v>
      </c>
      <c r="AU1556">
        <v>1.63</v>
      </c>
      <c r="AV1556">
        <v>1.1533248081841401</v>
      </c>
      <c r="AW1556">
        <v>0.78500000000000003</v>
      </c>
      <c r="AX1556">
        <v>1.17</v>
      </c>
      <c r="AY1556">
        <v>1.6125</v>
      </c>
      <c r="AZ1556">
        <v>1.1676623376623401</v>
      </c>
      <c r="BA1556">
        <v>0.505</v>
      </c>
      <c r="BB1556">
        <v>1.05</v>
      </c>
      <c r="BC1556">
        <v>1.5549999999999999</v>
      </c>
      <c r="BD1556">
        <v>0.94294573643410795</v>
      </c>
      <c r="BE1556">
        <v>0.84499999999999997</v>
      </c>
      <c r="BF1556">
        <v>1.34</v>
      </c>
      <c r="BG1556">
        <v>1.87</v>
      </c>
      <c r="BH1556">
        <v>1.45765957446808</v>
      </c>
      <c r="BI1556">
        <v>1.115</v>
      </c>
      <c r="BJ1556">
        <v>1.4650000000000001</v>
      </c>
      <c r="BK1556">
        <v>1.5674999999999999</v>
      </c>
      <c r="BL1556">
        <v>1.2649999999999999</v>
      </c>
      <c r="BM1556">
        <v>1.68</v>
      </c>
      <c r="BN1556">
        <v>1.77</v>
      </c>
      <c r="BO1556">
        <v>2.04</v>
      </c>
      <c r="BP1556">
        <v>0.69199999999999995</v>
      </c>
      <c r="BQ1556">
        <v>0.73499999999999999</v>
      </c>
      <c r="BR1556">
        <v>0.9</v>
      </c>
      <c r="BS1556">
        <v>0.94499999999999995</v>
      </c>
      <c r="BT1556">
        <v>0.82</v>
      </c>
      <c r="BU1556">
        <v>0.45500000000000002</v>
      </c>
      <c r="BV1556">
        <v>0.89</v>
      </c>
      <c r="BW1556">
        <v>1.4550000000000001</v>
      </c>
      <c r="BX1556">
        <v>0.93421052631579005</v>
      </c>
      <c r="BZ1556" t="s">
        <v>284</v>
      </c>
      <c r="CC1556">
        <v>0.48249999999999998</v>
      </c>
      <c r="CD1556">
        <v>1.0349999999999999</v>
      </c>
      <c r="CE1556">
        <v>1.56</v>
      </c>
      <c r="CF1556">
        <v>0.80566666666666698</v>
      </c>
      <c r="CG1556">
        <v>0.90249999999999997</v>
      </c>
      <c r="CH1556">
        <v>1.1299999999999999</v>
      </c>
      <c r="CI1556">
        <v>1.36</v>
      </c>
      <c r="CJ1556">
        <v>1.1000000000000001</v>
      </c>
      <c r="CK1556">
        <v>0.91249999999999998</v>
      </c>
      <c r="CL1556">
        <v>1.145</v>
      </c>
      <c r="CM1556">
        <v>1.7524999999999999</v>
      </c>
      <c r="CN1556">
        <v>1.3765000000000001</v>
      </c>
      <c r="CO1556">
        <v>0.98</v>
      </c>
      <c r="CP1556">
        <v>1.3</v>
      </c>
      <c r="CQ1556">
        <v>1.5449999999999999</v>
      </c>
      <c r="CR1556">
        <v>1.03833333333333</v>
      </c>
      <c r="CS1556">
        <v>1.1125</v>
      </c>
      <c r="CT1556">
        <v>1.5049999999999999</v>
      </c>
      <c r="CU1556">
        <v>1.96</v>
      </c>
      <c r="CV1556">
        <v>1.5349999999999999</v>
      </c>
      <c r="CW1556">
        <v>0.71</v>
      </c>
      <c r="CX1556">
        <v>0.98</v>
      </c>
      <c r="CY1556">
        <v>1.18</v>
      </c>
      <c r="CZ1556">
        <v>0.74846153846153796</v>
      </c>
      <c r="DA1556">
        <v>2.0350000000000001</v>
      </c>
      <c r="DB1556">
        <v>2.3199999999999998</v>
      </c>
      <c r="DC1556">
        <v>2.48</v>
      </c>
      <c r="DD1556">
        <v>2.2366666666666699</v>
      </c>
      <c r="DE1556">
        <v>0.51500000000000001</v>
      </c>
      <c r="DF1556">
        <v>1.1000000000000001</v>
      </c>
      <c r="DG1556">
        <v>2.0325000000000002</v>
      </c>
      <c r="DH1556">
        <v>1.4475</v>
      </c>
      <c r="DI1556">
        <v>0.95250000000000001</v>
      </c>
      <c r="DJ1556">
        <v>1.0900000000000001</v>
      </c>
      <c r="DK1556">
        <v>1.9624999999999999</v>
      </c>
      <c r="DL1556">
        <v>2.70714285714286</v>
      </c>
      <c r="DM1556">
        <v>0.68</v>
      </c>
      <c r="DN1556">
        <v>1.18</v>
      </c>
      <c r="DO1556">
        <v>1.4025000000000001</v>
      </c>
      <c r="DP1556">
        <v>0.85</v>
      </c>
      <c r="DQ1556">
        <v>0.57499999999999996</v>
      </c>
      <c r="DR1556">
        <v>0.81499999999999995</v>
      </c>
      <c r="DS1556">
        <v>1.3174999999999999</v>
      </c>
      <c r="DT1556">
        <v>0.94666666666666699</v>
      </c>
    </row>
    <row r="1557" spans="1:124" x14ac:dyDescent="0.35">
      <c r="A1557" s="19" t="str">
        <f t="shared" si="48"/>
        <v>NIM--39355</v>
      </c>
      <c r="B1557" s="19" t="str">
        <f t="shared" si="49"/>
        <v>NIM</v>
      </c>
      <c r="C1557">
        <v>15</v>
      </c>
      <c r="D1557" s="27">
        <v>39355</v>
      </c>
      <c r="E1557">
        <v>4.09</v>
      </c>
      <c r="F1557">
        <v>4.5599999999999996</v>
      </c>
      <c r="G1557">
        <v>4.9800000000000004</v>
      </c>
      <c r="H1557">
        <v>4.6659259259259196</v>
      </c>
      <c r="I1557">
        <v>3.85</v>
      </c>
      <c r="J1557">
        <v>4.3</v>
      </c>
      <c r="K1557">
        <v>4.7699999999999996</v>
      </c>
      <c r="L1557">
        <v>4.3514745308310996</v>
      </c>
      <c r="M1557">
        <v>3.6</v>
      </c>
      <c r="N1557">
        <v>4.08</v>
      </c>
      <c r="O1557">
        <v>4.66</v>
      </c>
      <c r="P1557">
        <v>4.15139642158233</v>
      </c>
      <c r="Q1557">
        <v>3.9925000000000002</v>
      </c>
      <c r="R1557">
        <v>4.4400000000000004</v>
      </c>
      <c r="S1557">
        <v>4.8650000000000002</v>
      </c>
      <c r="T1557">
        <v>4.4163636363636396</v>
      </c>
      <c r="U1557">
        <v>3.83</v>
      </c>
      <c r="V1557">
        <v>4.2300000000000004</v>
      </c>
      <c r="W1557">
        <v>4.7374999999999998</v>
      </c>
      <c r="X1557">
        <v>4.2701449275362302</v>
      </c>
      <c r="Y1557">
        <v>4.55</v>
      </c>
      <c r="Z1557">
        <v>4.92</v>
      </c>
      <c r="AA1557">
        <v>5.7450000000000001</v>
      </c>
      <c r="AB1557">
        <v>5.1057333333333297</v>
      </c>
      <c r="AC1557">
        <v>3.81</v>
      </c>
      <c r="AD1557">
        <v>4.1449999999999996</v>
      </c>
      <c r="AE1557">
        <v>4.5274999999999999</v>
      </c>
      <c r="AF1557">
        <v>4.14787234042553</v>
      </c>
      <c r="AG1557">
        <v>3.98</v>
      </c>
      <c r="AH1557">
        <v>4.53</v>
      </c>
      <c r="AI1557">
        <v>4.875</v>
      </c>
      <c r="AJ1557">
        <v>5.1146987951807201</v>
      </c>
      <c r="AK1557">
        <v>3.58</v>
      </c>
      <c r="AL1557">
        <v>3.9</v>
      </c>
      <c r="AM1557">
        <v>4.2949999999999999</v>
      </c>
      <c r="AN1557">
        <v>3.9746031746031698</v>
      </c>
      <c r="AO1557">
        <v>3.86</v>
      </c>
      <c r="AP1557">
        <v>4.25</v>
      </c>
      <c r="AQ1557">
        <v>4.7350000000000003</v>
      </c>
      <c r="AR1557">
        <v>4.3186153846153896</v>
      </c>
      <c r="AS1557">
        <v>3.92</v>
      </c>
      <c r="AT1557">
        <v>4.33</v>
      </c>
      <c r="AU1557">
        <v>4.7699999999999996</v>
      </c>
      <c r="AV1557">
        <v>4.3812020460358099</v>
      </c>
      <c r="AW1557">
        <v>3.7275</v>
      </c>
      <c r="AX1557">
        <v>4.18</v>
      </c>
      <c r="AY1557">
        <v>4.6224999999999996</v>
      </c>
      <c r="AZ1557">
        <v>4.2183116883116902</v>
      </c>
      <c r="BA1557">
        <v>3.855</v>
      </c>
      <c r="BB1557">
        <v>4.4000000000000004</v>
      </c>
      <c r="BC1557">
        <v>4.95</v>
      </c>
      <c r="BD1557">
        <v>4.3844186046511604</v>
      </c>
      <c r="BE1557">
        <v>3.66</v>
      </c>
      <c r="BF1557">
        <v>4.21</v>
      </c>
      <c r="BG1557">
        <v>4.96</v>
      </c>
      <c r="BH1557">
        <v>5.1429787234042603</v>
      </c>
      <c r="BI1557">
        <v>4.4074999999999998</v>
      </c>
      <c r="BJ1557">
        <v>4.62</v>
      </c>
      <c r="BK1557">
        <v>4.9074999999999998</v>
      </c>
      <c r="BL1557">
        <v>4.7166666666666703</v>
      </c>
      <c r="BM1557">
        <v>4.58</v>
      </c>
      <c r="BN1557">
        <v>4.59</v>
      </c>
      <c r="BO1557">
        <v>4.96</v>
      </c>
      <c r="BP1557">
        <v>4.8739999999999997</v>
      </c>
      <c r="BQ1557">
        <v>3.74</v>
      </c>
      <c r="BR1557">
        <v>4.3099999999999996</v>
      </c>
      <c r="BS1557">
        <v>4.4349999999999996</v>
      </c>
      <c r="BT1557">
        <v>4.0133333333333301</v>
      </c>
      <c r="BU1557">
        <v>4.21</v>
      </c>
      <c r="BV1557">
        <v>4.62</v>
      </c>
      <c r="BW1557">
        <v>4.8250000000000002</v>
      </c>
      <c r="BX1557">
        <v>4.49684210526316</v>
      </c>
      <c r="BZ1557" t="s">
        <v>284</v>
      </c>
      <c r="CC1557">
        <v>3.98</v>
      </c>
      <c r="CD1557">
        <v>4.4000000000000004</v>
      </c>
      <c r="CE1557">
        <v>4.76</v>
      </c>
      <c r="CF1557">
        <v>4.3845833333333299</v>
      </c>
      <c r="CG1557">
        <v>4.0724999999999998</v>
      </c>
      <c r="CH1557">
        <v>4.21</v>
      </c>
      <c r="CI1557">
        <v>4.6399999999999997</v>
      </c>
      <c r="CJ1557">
        <v>4.3142857142857096</v>
      </c>
      <c r="CK1557">
        <v>3.5625</v>
      </c>
      <c r="CL1557">
        <v>3.895</v>
      </c>
      <c r="CM1557">
        <v>4.0750000000000002</v>
      </c>
      <c r="CN1557">
        <v>4.0119999999999996</v>
      </c>
      <c r="CO1557">
        <v>3.68</v>
      </c>
      <c r="CP1557">
        <v>4.0650000000000004</v>
      </c>
      <c r="CQ1557">
        <v>4.6675000000000004</v>
      </c>
      <c r="CR1557">
        <v>4.2266666666666701</v>
      </c>
      <c r="CS1557">
        <v>3.8174999999999999</v>
      </c>
      <c r="CT1557">
        <v>3.9</v>
      </c>
      <c r="CU1557">
        <v>4.9225000000000003</v>
      </c>
      <c r="CV1557">
        <v>4.2074999999999996</v>
      </c>
      <c r="CW1557">
        <v>3.38</v>
      </c>
      <c r="CX1557">
        <v>4.13</v>
      </c>
      <c r="CY1557">
        <v>4.5199999999999996</v>
      </c>
      <c r="CZ1557">
        <v>3.87</v>
      </c>
      <c r="DA1557">
        <v>4.4000000000000004</v>
      </c>
      <c r="DB1557">
        <v>4.58</v>
      </c>
      <c r="DC1557">
        <v>4.8550000000000004</v>
      </c>
      <c r="DD1557">
        <v>4.64333333333333</v>
      </c>
      <c r="DE1557">
        <v>3.2250000000000001</v>
      </c>
      <c r="DF1557">
        <v>4.165</v>
      </c>
      <c r="DG1557">
        <v>10.025</v>
      </c>
      <c r="DH1557">
        <v>9.0850000000000009</v>
      </c>
      <c r="DI1557">
        <v>4.0274999999999999</v>
      </c>
      <c r="DJ1557">
        <v>4.4850000000000003</v>
      </c>
      <c r="DK1557">
        <v>5.1550000000000002</v>
      </c>
      <c r="DL1557">
        <v>5.7042857142857102</v>
      </c>
      <c r="DM1557">
        <v>3.86</v>
      </c>
      <c r="DN1557">
        <v>4.125</v>
      </c>
      <c r="DO1557">
        <v>4.68</v>
      </c>
      <c r="DP1557">
        <v>4.3250000000000002</v>
      </c>
      <c r="DQ1557">
        <v>3.7025000000000001</v>
      </c>
      <c r="DR1557">
        <v>3.88</v>
      </c>
      <c r="DS1557">
        <v>3.9975000000000001</v>
      </c>
      <c r="DT1557">
        <v>3.8849999999999998</v>
      </c>
    </row>
    <row r="1558" spans="1:124" x14ac:dyDescent="0.35">
      <c r="A1558" s="19" t="str">
        <f t="shared" si="48"/>
        <v>Provisions / Avg Assets--39355</v>
      </c>
      <c r="B1558" s="19" t="str">
        <f t="shared" si="49"/>
        <v>Provisions / Avg Assets</v>
      </c>
      <c r="C1558">
        <v>16</v>
      </c>
      <c r="D1558" s="27">
        <v>39355</v>
      </c>
      <c r="E1558">
        <v>0</v>
      </c>
      <c r="F1558">
        <v>7.0000000000000007E-2</v>
      </c>
      <c r="G1558">
        <v>0.17</v>
      </c>
      <c r="H1558">
        <v>0.181728395061728</v>
      </c>
      <c r="I1558">
        <v>0</v>
      </c>
      <c r="J1558">
        <v>0.1</v>
      </c>
      <c r="K1558">
        <v>0.26</v>
      </c>
      <c r="L1558">
        <v>0.24493297587131399</v>
      </c>
      <c r="M1558">
        <v>0.01</v>
      </c>
      <c r="N1558">
        <v>0.1</v>
      </c>
      <c r="O1558">
        <v>0.24</v>
      </c>
      <c r="P1558">
        <v>0.20272498602571301</v>
      </c>
      <c r="Q1558">
        <v>8.2500000000000004E-2</v>
      </c>
      <c r="R1558">
        <v>0.125</v>
      </c>
      <c r="S1558">
        <v>0.16</v>
      </c>
      <c r="T1558">
        <v>0.14000000000000001</v>
      </c>
      <c r="U1558">
        <v>0.01</v>
      </c>
      <c r="V1558">
        <v>0.13</v>
      </c>
      <c r="W1558">
        <v>0.3075</v>
      </c>
      <c r="X1558">
        <v>0.247028985507246</v>
      </c>
      <c r="Y1558">
        <v>0</v>
      </c>
      <c r="Z1558">
        <v>0.09</v>
      </c>
      <c r="AA1558">
        <v>0.28000000000000003</v>
      </c>
      <c r="AB1558">
        <v>0.235866666666667</v>
      </c>
      <c r="AC1558">
        <v>2.5000000000000001E-3</v>
      </c>
      <c r="AD1558">
        <v>0.1</v>
      </c>
      <c r="AE1558">
        <v>0.33500000000000002</v>
      </c>
      <c r="AF1558">
        <v>0.32787234042553198</v>
      </c>
      <c r="AG1558">
        <v>0</v>
      </c>
      <c r="AH1558">
        <v>0.05</v>
      </c>
      <c r="AI1558">
        <v>0.17499999999999999</v>
      </c>
      <c r="AJ1558">
        <v>0.478192771084337</v>
      </c>
      <c r="AK1558">
        <v>0.01</v>
      </c>
      <c r="AL1558">
        <v>0.09</v>
      </c>
      <c r="AM1558">
        <v>0.16500000000000001</v>
      </c>
      <c r="AN1558">
        <v>0.17571428571428599</v>
      </c>
      <c r="AO1558">
        <v>0</v>
      </c>
      <c r="AP1558">
        <v>0.06</v>
      </c>
      <c r="AQ1558">
        <v>0.18</v>
      </c>
      <c r="AR1558">
        <v>0.18563076923076899</v>
      </c>
      <c r="AS1558">
        <v>0.04</v>
      </c>
      <c r="AT1558">
        <v>0.13</v>
      </c>
      <c r="AU1558">
        <v>0.28000000000000003</v>
      </c>
      <c r="AV1558">
        <v>0.26480818414322199</v>
      </c>
      <c r="AW1558">
        <v>0</v>
      </c>
      <c r="AX1558">
        <v>0.08</v>
      </c>
      <c r="AY1558">
        <v>0.17</v>
      </c>
      <c r="AZ1558">
        <v>0.124090909090909</v>
      </c>
      <c r="BA1558">
        <v>0.04</v>
      </c>
      <c r="BB1558">
        <v>0.19</v>
      </c>
      <c r="BC1558">
        <v>0.40500000000000003</v>
      </c>
      <c r="BD1558">
        <v>0.33922480620154999</v>
      </c>
      <c r="BE1558">
        <v>0</v>
      </c>
      <c r="BF1558">
        <v>0.08</v>
      </c>
      <c r="BG1558">
        <v>0.23</v>
      </c>
      <c r="BH1558">
        <v>0.58148936170212795</v>
      </c>
      <c r="BI1558">
        <v>1.4999999999999999E-2</v>
      </c>
      <c r="BJ1558">
        <v>9.5000000000000001E-2</v>
      </c>
      <c r="BK1558">
        <v>0.14499999999999999</v>
      </c>
      <c r="BL1558">
        <v>0.163333333333333</v>
      </c>
      <c r="BM1558">
        <v>0.06</v>
      </c>
      <c r="BN1558">
        <v>7.0000000000000007E-2</v>
      </c>
      <c r="BO1558">
        <v>0.31</v>
      </c>
      <c r="BP1558">
        <v>0.60799999999999998</v>
      </c>
      <c r="BQ1558">
        <v>1.4999999999999999E-2</v>
      </c>
      <c r="BR1558">
        <v>0.03</v>
      </c>
      <c r="BS1558">
        <v>0.09</v>
      </c>
      <c r="BT1558">
        <v>0.06</v>
      </c>
      <c r="BU1558">
        <v>0</v>
      </c>
      <c r="BV1558">
        <v>0.01</v>
      </c>
      <c r="BW1558">
        <v>6.5000000000000002E-2</v>
      </c>
      <c r="BX1558">
        <v>0.16789473684210501</v>
      </c>
      <c r="BZ1558" t="s">
        <v>284</v>
      </c>
      <c r="CC1558">
        <v>0.06</v>
      </c>
      <c r="CD1558">
        <v>0.2</v>
      </c>
      <c r="CE1558">
        <v>0.38750000000000001</v>
      </c>
      <c r="CF1558">
        <v>0.31508333333333299</v>
      </c>
      <c r="CG1558">
        <v>1.7500000000000002E-2</v>
      </c>
      <c r="CH1558">
        <v>9.5000000000000001E-2</v>
      </c>
      <c r="CI1558">
        <v>0.26250000000000001</v>
      </c>
      <c r="CJ1558">
        <v>0.182142857142857</v>
      </c>
      <c r="CK1558">
        <v>0.03</v>
      </c>
      <c r="CL1558">
        <v>0.13500000000000001</v>
      </c>
      <c r="CM1558">
        <v>0.25750000000000001</v>
      </c>
      <c r="CN1558">
        <v>0.17549999999999999</v>
      </c>
      <c r="CO1558">
        <v>2.2499999999999999E-2</v>
      </c>
      <c r="CP1558">
        <v>6.5000000000000002E-2</v>
      </c>
      <c r="CQ1558">
        <v>0.1225</v>
      </c>
      <c r="CR1558">
        <v>0.42333333333333301</v>
      </c>
      <c r="CS1558">
        <v>0</v>
      </c>
      <c r="CT1558">
        <v>0.06</v>
      </c>
      <c r="CU1558">
        <v>0.14000000000000001</v>
      </c>
      <c r="CV1558">
        <v>7.4999999999999997E-2</v>
      </c>
      <c r="CW1558">
        <v>0</v>
      </c>
      <c r="CX1558">
        <v>0.13</v>
      </c>
      <c r="CY1558">
        <v>0.2</v>
      </c>
      <c r="CZ1558">
        <v>0.25461538461538502</v>
      </c>
      <c r="DA1558">
        <v>3.5000000000000003E-2</v>
      </c>
      <c r="DB1558">
        <v>7.0000000000000007E-2</v>
      </c>
      <c r="DC1558">
        <v>7.4999999999999997E-2</v>
      </c>
      <c r="DD1558">
        <v>0.05</v>
      </c>
      <c r="DE1558">
        <v>1.4999999999999999E-2</v>
      </c>
      <c r="DF1558">
        <v>0.155</v>
      </c>
      <c r="DG1558">
        <v>1.0375000000000001</v>
      </c>
      <c r="DH1558">
        <v>0.89749999999999996</v>
      </c>
      <c r="DI1558">
        <v>0.05</v>
      </c>
      <c r="DJ1558">
        <v>0.19500000000000001</v>
      </c>
      <c r="DK1558">
        <v>2.16</v>
      </c>
      <c r="DL1558">
        <v>1.2135714285714301</v>
      </c>
      <c r="DM1558">
        <v>0.04</v>
      </c>
      <c r="DN1558">
        <v>0.09</v>
      </c>
      <c r="DO1558">
        <v>0.17</v>
      </c>
      <c r="DP1558">
        <v>0.214</v>
      </c>
      <c r="DQ1558">
        <v>6.5000000000000002E-2</v>
      </c>
      <c r="DR1558">
        <v>0.115</v>
      </c>
      <c r="DS1558">
        <v>0.84</v>
      </c>
      <c r="DT1558">
        <v>0.353333333333333</v>
      </c>
    </row>
    <row r="1559" spans="1:124" x14ac:dyDescent="0.35">
      <c r="A1559" s="19" t="str">
        <f t="shared" si="48"/>
        <v>Negative Earners (last 4 qtrs)--39355</v>
      </c>
      <c r="B1559" s="19" t="str">
        <f t="shared" si="49"/>
        <v>Negative Earners (last 4 qtrs)</v>
      </c>
      <c r="C1559">
        <v>17</v>
      </c>
      <c r="D1559" s="27">
        <v>39355</v>
      </c>
      <c r="F1559">
        <v>3.7037037037037002</v>
      </c>
      <c r="H1559">
        <v>3</v>
      </c>
      <c r="J1559">
        <v>6.0526315789473699</v>
      </c>
      <c r="L1559">
        <v>46</v>
      </c>
      <c r="N1559">
        <v>7.8745549164612401</v>
      </c>
      <c r="P1559">
        <v>575</v>
      </c>
      <c r="R1559">
        <v>4.5454545454545503</v>
      </c>
      <c r="T1559">
        <v>1</v>
      </c>
      <c r="V1559">
        <v>7.1090047393364904</v>
      </c>
      <c r="X1559">
        <v>30</v>
      </c>
      <c r="Z1559">
        <v>4</v>
      </c>
      <c r="AB1559">
        <v>3</v>
      </c>
      <c r="AD1559">
        <v>6.3829787234042596</v>
      </c>
      <c r="AF1559">
        <v>6</v>
      </c>
      <c r="AH1559">
        <v>2.4096385542168699</v>
      </c>
      <c r="AI1559"/>
      <c r="AJ1559">
        <v>2</v>
      </c>
      <c r="AK1559"/>
      <c r="AL1559">
        <v>6.3492063492063497</v>
      </c>
      <c r="AN1559">
        <v>4</v>
      </c>
      <c r="AP1559">
        <v>4.22960725075529</v>
      </c>
      <c r="AR1559">
        <v>14</v>
      </c>
      <c r="AT1559">
        <v>6.2972292191435804</v>
      </c>
      <c r="AV1559">
        <v>25</v>
      </c>
      <c r="AX1559">
        <v>5.7692307692307701</v>
      </c>
      <c r="AZ1559">
        <v>9</v>
      </c>
      <c r="BB1559">
        <v>11.450381679389301</v>
      </c>
      <c r="BD1559">
        <v>15</v>
      </c>
      <c r="BF1559">
        <v>4.2553191489361701</v>
      </c>
      <c r="BH1559">
        <v>2</v>
      </c>
      <c r="BJ1559">
        <v>0</v>
      </c>
      <c r="BL1559">
        <v>0</v>
      </c>
      <c r="BN1559">
        <v>0</v>
      </c>
      <c r="BP1559">
        <v>0</v>
      </c>
      <c r="BR1559">
        <v>0</v>
      </c>
      <c r="BT1559">
        <v>0</v>
      </c>
      <c r="BV1559">
        <v>0</v>
      </c>
      <c r="BX1559">
        <v>0</v>
      </c>
      <c r="BZ1559" t="s">
        <v>285</v>
      </c>
      <c r="CB1559">
        <v>0</v>
      </c>
      <c r="CD1559">
        <v>13.1147540983607</v>
      </c>
      <c r="CF1559">
        <v>16</v>
      </c>
      <c r="CH1559">
        <v>0</v>
      </c>
      <c r="CJ1559">
        <v>0</v>
      </c>
      <c r="CL1559">
        <v>0</v>
      </c>
      <c r="CN1559">
        <v>0</v>
      </c>
      <c r="CP1559">
        <v>16.6666666666667</v>
      </c>
      <c r="CR1559">
        <v>1</v>
      </c>
      <c r="CT1559">
        <v>0</v>
      </c>
      <c r="CV1559">
        <v>0</v>
      </c>
      <c r="CX1559">
        <v>0</v>
      </c>
      <c r="CZ1559">
        <v>0</v>
      </c>
      <c r="DB1559">
        <v>0</v>
      </c>
      <c r="DD1559">
        <v>0</v>
      </c>
      <c r="DF1559">
        <v>25</v>
      </c>
      <c r="DH1559">
        <v>1</v>
      </c>
      <c r="DJ1559">
        <v>7.1428571428571397</v>
      </c>
      <c r="DL1559">
        <v>1</v>
      </c>
      <c r="DN1559">
        <v>20</v>
      </c>
      <c r="DP1559">
        <v>2</v>
      </c>
      <c r="DR1559">
        <v>0</v>
      </c>
      <c r="DT1559">
        <v>0</v>
      </c>
    </row>
    <row r="1560" spans="1:124" x14ac:dyDescent="0.35">
      <c r="A1560" s="19" t="str">
        <f t="shared" si="48"/>
        <v>Noncore Funding / Liab--39355</v>
      </c>
      <c r="B1560" s="19" t="str">
        <f t="shared" si="49"/>
        <v>Noncore Funding / Liab</v>
      </c>
      <c r="C1560">
        <v>18</v>
      </c>
      <c r="D1560" s="27">
        <v>39355</v>
      </c>
      <c r="E1560">
        <v>14.471217497219699</v>
      </c>
      <c r="F1560">
        <v>20.1451027811366</v>
      </c>
      <c r="G1560">
        <v>26.9270468536882</v>
      </c>
      <c r="H1560">
        <v>21.648326546219</v>
      </c>
      <c r="I1560">
        <v>13.6032577530857</v>
      </c>
      <c r="J1560">
        <v>20.0742977640299</v>
      </c>
      <c r="K1560">
        <v>29.316881542422799</v>
      </c>
      <c r="L1560">
        <v>22.627934673642901</v>
      </c>
      <c r="M1560">
        <v>16.784586911696898</v>
      </c>
      <c r="N1560">
        <v>24.9041995137813</v>
      </c>
      <c r="O1560">
        <v>34.786904250066002</v>
      </c>
      <c r="P1560">
        <v>27.555156495825099</v>
      </c>
      <c r="Q1560">
        <v>17.733135834624001</v>
      </c>
      <c r="R1560">
        <v>21.5304519813706</v>
      </c>
      <c r="S1560">
        <v>29.599408590108201</v>
      </c>
      <c r="T1560">
        <v>23.128783536400899</v>
      </c>
      <c r="U1560">
        <v>12.4486395979024</v>
      </c>
      <c r="V1560">
        <v>19.0899920415598</v>
      </c>
      <c r="W1560">
        <v>28.3554156339105</v>
      </c>
      <c r="X1560">
        <v>21.999694787775301</v>
      </c>
      <c r="Y1560">
        <v>15.3532668464427</v>
      </c>
      <c r="Z1560">
        <v>19.723364165810199</v>
      </c>
      <c r="AA1560">
        <v>26.859143864800298</v>
      </c>
      <c r="AB1560">
        <v>22.191066793021498</v>
      </c>
      <c r="AC1560">
        <v>13.7556653411859</v>
      </c>
      <c r="AD1560">
        <v>20.368760200972801</v>
      </c>
      <c r="AE1560">
        <v>28.7186471262008</v>
      </c>
      <c r="AF1560">
        <v>23.554469458811599</v>
      </c>
      <c r="AG1560">
        <v>16.109570064489901</v>
      </c>
      <c r="AH1560">
        <v>23.073557902631102</v>
      </c>
      <c r="AI1560">
        <v>31.301493346161799</v>
      </c>
      <c r="AJ1560">
        <v>26.004887187844599</v>
      </c>
      <c r="AK1560">
        <v>13.913508737057301</v>
      </c>
      <c r="AL1560">
        <v>21.864582502591901</v>
      </c>
      <c r="AM1560">
        <v>31.586845731737299</v>
      </c>
      <c r="AN1560">
        <v>24.0735099156872</v>
      </c>
      <c r="AO1560">
        <v>12.661026380544699</v>
      </c>
      <c r="AP1560">
        <v>18.474901417457101</v>
      </c>
      <c r="AQ1560">
        <v>26.731093667459501</v>
      </c>
      <c r="AR1560">
        <v>20.7925516512644</v>
      </c>
      <c r="AS1560">
        <v>15.2738615278975</v>
      </c>
      <c r="AT1560">
        <v>22.434027244609201</v>
      </c>
      <c r="AU1560">
        <v>32.532001248829197</v>
      </c>
      <c r="AV1560">
        <v>25.591158886232499</v>
      </c>
      <c r="AW1560">
        <v>11.5233294541625</v>
      </c>
      <c r="AX1560">
        <v>17.2878785577979</v>
      </c>
      <c r="AY1560">
        <v>25.338350168700099</v>
      </c>
      <c r="AZ1560">
        <v>19.3033083737648</v>
      </c>
      <c r="BA1560">
        <v>13.035921684765</v>
      </c>
      <c r="BB1560">
        <v>20.4815202197437</v>
      </c>
      <c r="BC1560">
        <v>32.117432141347003</v>
      </c>
      <c r="BD1560">
        <v>24.415297482127801</v>
      </c>
      <c r="BE1560">
        <v>12.132214603637101</v>
      </c>
      <c r="BF1560">
        <v>17.382431233362901</v>
      </c>
      <c r="BG1560">
        <v>25.9935889855258</v>
      </c>
      <c r="BH1560">
        <v>19.7681932147857</v>
      </c>
      <c r="BI1560">
        <v>16.805989681273999</v>
      </c>
      <c r="BJ1560">
        <v>20.155700634060398</v>
      </c>
      <c r="BK1560">
        <v>24.299107567909299</v>
      </c>
      <c r="BL1560">
        <v>20.768825257041598</v>
      </c>
      <c r="BM1560">
        <v>32.827299501461603</v>
      </c>
      <c r="BN1560">
        <v>40.075912727669902</v>
      </c>
      <c r="BO1560">
        <v>40.121984277582001</v>
      </c>
      <c r="BP1560">
        <v>35.471691696155403</v>
      </c>
      <c r="BQ1560">
        <v>15.442361922708701</v>
      </c>
      <c r="BR1560">
        <v>15.490096495683099</v>
      </c>
      <c r="BS1560">
        <v>28.775587139468399</v>
      </c>
      <c r="BT1560">
        <v>24.315267209557099</v>
      </c>
      <c r="BU1560">
        <v>9.8772366183360205</v>
      </c>
      <c r="BV1560">
        <v>15.0165069737932</v>
      </c>
      <c r="BW1560">
        <v>28.3242244498323</v>
      </c>
      <c r="BX1560">
        <v>19.9488446334218</v>
      </c>
      <c r="BZ1560" t="s">
        <v>284</v>
      </c>
      <c r="CC1560">
        <v>14.2806587766962</v>
      </c>
      <c r="CD1560">
        <v>22.978128332768399</v>
      </c>
      <c r="CE1560">
        <v>33.044840483549102</v>
      </c>
      <c r="CF1560">
        <v>25.448463602933899</v>
      </c>
      <c r="CG1560">
        <v>19.8320357866574</v>
      </c>
      <c r="CH1560">
        <v>22.634470946965799</v>
      </c>
      <c r="CI1560">
        <v>27.678235458653699</v>
      </c>
      <c r="CJ1560">
        <v>29.8597840510621</v>
      </c>
      <c r="CK1560">
        <v>15.066925849066999</v>
      </c>
      <c r="CL1560">
        <v>20.4499525555335</v>
      </c>
      <c r="CM1560">
        <v>28.0593902762004</v>
      </c>
      <c r="CN1560">
        <v>22.913700124841402</v>
      </c>
      <c r="CO1560">
        <v>17.345838190036801</v>
      </c>
      <c r="CP1560">
        <v>23.808146023273501</v>
      </c>
      <c r="CQ1560">
        <v>28.340790329342301</v>
      </c>
      <c r="CR1560">
        <v>22.7332028487298</v>
      </c>
      <c r="CS1560">
        <v>10.2028811543943</v>
      </c>
      <c r="CT1560">
        <v>16.599313647433199</v>
      </c>
      <c r="CU1560">
        <v>23.1126398442556</v>
      </c>
      <c r="CV1560">
        <v>19.209661090889501</v>
      </c>
      <c r="CW1560">
        <v>11.3252027577712</v>
      </c>
      <c r="CX1560">
        <v>15.416333163549901</v>
      </c>
      <c r="CY1560">
        <v>32.770266775624997</v>
      </c>
      <c r="CZ1560">
        <v>24.604837719315199</v>
      </c>
      <c r="DA1560">
        <v>25.209492668906101</v>
      </c>
      <c r="DB1560">
        <v>30.628518417002301</v>
      </c>
      <c r="DC1560">
        <v>33.585991911043998</v>
      </c>
      <c r="DD1560">
        <v>28.987483580966</v>
      </c>
      <c r="DE1560">
        <v>22.674654086650602</v>
      </c>
      <c r="DF1560">
        <v>26.4227307405095</v>
      </c>
      <c r="DG1560">
        <v>28.242089656594601</v>
      </c>
      <c r="DH1560">
        <v>24.494013002735699</v>
      </c>
      <c r="DI1560">
        <v>26.053426438128898</v>
      </c>
      <c r="DJ1560">
        <v>28.979372860788501</v>
      </c>
      <c r="DK1560">
        <v>39.450147139604198</v>
      </c>
      <c r="DL1560">
        <v>41.574321566422299</v>
      </c>
      <c r="DM1560">
        <v>11.786358425739101</v>
      </c>
      <c r="DN1560">
        <v>12.7249924396108</v>
      </c>
      <c r="DO1560">
        <v>21.547369116255702</v>
      </c>
      <c r="DP1560">
        <v>15.4357286914565</v>
      </c>
      <c r="DQ1560">
        <v>15.4960029258999</v>
      </c>
      <c r="DR1560">
        <v>19.849430199145502</v>
      </c>
      <c r="DS1560">
        <v>27.911319039262199</v>
      </c>
      <c r="DT1560">
        <v>22.6832780326034</v>
      </c>
    </row>
    <row r="1561" spans="1:124" x14ac:dyDescent="0.35">
      <c r="A1561" s="19" t="str">
        <f t="shared" si="48"/>
        <v>Brokered Dep / Liab--39355</v>
      </c>
      <c r="B1561" s="19" t="str">
        <f t="shared" si="49"/>
        <v>Brokered Dep / Liab</v>
      </c>
      <c r="C1561">
        <v>19</v>
      </c>
      <c r="D1561" s="27">
        <v>39355</v>
      </c>
      <c r="E1561">
        <v>0</v>
      </c>
      <c r="F1561">
        <v>0</v>
      </c>
      <c r="G1561">
        <v>4.0225620896260699</v>
      </c>
      <c r="H1561">
        <v>3.17305223801428</v>
      </c>
      <c r="I1561">
        <v>0</v>
      </c>
      <c r="J1561">
        <v>0</v>
      </c>
      <c r="K1561">
        <v>4.7272637694205901</v>
      </c>
      <c r="L1561">
        <v>3.5607496114944799</v>
      </c>
      <c r="M1561">
        <v>0</v>
      </c>
      <c r="N1561">
        <v>0</v>
      </c>
      <c r="O1561">
        <v>3.4392299541099902</v>
      </c>
      <c r="P1561">
        <v>3.3040336651584301</v>
      </c>
      <c r="Q1561">
        <v>0</v>
      </c>
      <c r="R1561">
        <v>0</v>
      </c>
      <c r="S1561">
        <v>1.6204845020405501</v>
      </c>
      <c r="T1561">
        <v>2.0311404480539101</v>
      </c>
      <c r="U1561">
        <v>0</v>
      </c>
      <c r="V1561">
        <v>0</v>
      </c>
      <c r="W1561">
        <v>4.9248471683451296</v>
      </c>
      <c r="X1561">
        <v>3.8076031573985398</v>
      </c>
      <c r="Y1561">
        <v>0</v>
      </c>
      <c r="Z1561">
        <v>0</v>
      </c>
      <c r="AA1561">
        <v>3.7794564481324402</v>
      </c>
      <c r="AB1561">
        <v>2.8109516842150599</v>
      </c>
      <c r="AC1561">
        <v>0</v>
      </c>
      <c r="AD1561">
        <v>0</v>
      </c>
      <c r="AE1561">
        <v>4.5314718708722799</v>
      </c>
      <c r="AF1561">
        <v>3.7213583918939799</v>
      </c>
      <c r="AG1561">
        <v>0</v>
      </c>
      <c r="AH1561">
        <v>0</v>
      </c>
      <c r="AI1561">
        <v>3.6651127577587999</v>
      </c>
      <c r="AJ1561">
        <v>3.3208808091726398</v>
      </c>
      <c r="AK1561">
        <v>0</v>
      </c>
      <c r="AL1561">
        <v>1.4784588544900801</v>
      </c>
      <c r="AM1561">
        <v>6.9305768196770998</v>
      </c>
      <c r="AN1561">
        <v>5.1445433654625399</v>
      </c>
      <c r="AO1561">
        <v>0</v>
      </c>
      <c r="AP1561">
        <v>0</v>
      </c>
      <c r="AQ1561">
        <v>2.8266453288734801</v>
      </c>
      <c r="AR1561">
        <v>2.6408296622975498</v>
      </c>
      <c r="AS1561">
        <v>0</v>
      </c>
      <c r="AT1561">
        <v>1.4555053346408799</v>
      </c>
      <c r="AU1561">
        <v>8.1551529352692604</v>
      </c>
      <c r="AV1561">
        <v>5.4359250516954098</v>
      </c>
      <c r="AW1561">
        <v>0</v>
      </c>
      <c r="AX1561">
        <v>0</v>
      </c>
      <c r="AY1561">
        <v>1.53234325998939</v>
      </c>
      <c r="AZ1561">
        <v>1.71471848435348</v>
      </c>
      <c r="BA1561">
        <v>0</v>
      </c>
      <c r="BB1561">
        <v>1.03766511464302</v>
      </c>
      <c r="BC1561">
        <v>7.6333620880372504</v>
      </c>
      <c r="BD1561">
        <v>5.42383832235656</v>
      </c>
      <c r="BE1561">
        <v>0</v>
      </c>
      <c r="BF1561">
        <v>0</v>
      </c>
      <c r="BG1561">
        <v>2.4543692895826501</v>
      </c>
      <c r="BH1561">
        <v>1.96512542915994</v>
      </c>
      <c r="BI1561">
        <v>0.45834265444393602</v>
      </c>
      <c r="BJ1561">
        <v>2.2059510046052799</v>
      </c>
      <c r="BK1561">
        <v>4.7584832894035296</v>
      </c>
      <c r="BL1561">
        <v>2.8734572124962798</v>
      </c>
      <c r="BM1561">
        <v>0</v>
      </c>
      <c r="BN1561">
        <v>3.9678774549862101</v>
      </c>
      <c r="BO1561">
        <v>11.1187569973512</v>
      </c>
      <c r="BP1561">
        <v>7.1522346745202503</v>
      </c>
      <c r="BQ1561">
        <v>0</v>
      </c>
      <c r="BR1561">
        <v>0</v>
      </c>
      <c r="BS1561">
        <v>6.1876518872253303</v>
      </c>
      <c r="BT1561">
        <v>4.1251012581502202</v>
      </c>
      <c r="BU1561">
        <v>0</v>
      </c>
      <c r="BV1561">
        <v>0</v>
      </c>
      <c r="BW1561">
        <v>1.66242176264166</v>
      </c>
      <c r="BX1561">
        <v>3.6677198135172202</v>
      </c>
      <c r="BZ1561" t="s">
        <v>284</v>
      </c>
      <c r="CC1561">
        <v>0</v>
      </c>
      <c r="CD1561">
        <v>2.5134700308049398</v>
      </c>
      <c r="CE1561">
        <v>9.0933823668511398</v>
      </c>
      <c r="CF1561">
        <v>6.0455617076163897</v>
      </c>
      <c r="CG1561">
        <v>0.32502352863927902</v>
      </c>
      <c r="CH1561">
        <v>2.2322187304183299</v>
      </c>
      <c r="CI1561">
        <v>5.8261212606202202</v>
      </c>
      <c r="CJ1561">
        <v>5.8771844206748201</v>
      </c>
      <c r="CK1561">
        <v>0</v>
      </c>
      <c r="CL1561">
        <v>2.88466265528508</v>
      </c>
      <c r="CM1561">
        <v>5.2518261711937502</v>
      </c>
      <c r="CN1561">
        <v>4.9036759942234198</v>
      </c>
      <c r="CO1561">
        <v>0.74647036377512099</v>
      </c>
      <c r="CP1561">
        <v>4.2192220797857898</v>
      </c>
      <c r="CQ1561">
        <v>6.3754852345275097</v>
      </c>
      <c r="CR1561">
        <v>4.2792323034666397</v>
      </c>
      <c r="CS1561">
        <v>0</v>
      </c>
      <c r="CT1561">
        <v>0</v>
      </c>
      <c r="CU1561">
        <v>4.4645463911204999</v>
      </c>
      <c r="CV1561">
        <v>3.9404817321004999</v>
      </c>
      <c r="CW1561">
        <v>0</v>
      </c>
      <c r="CX1561">
        <v>1.03766511464302</v>
      </c>
      <c r="CY1561">
        <v>7.7746923537816297</v>
      </c>
      <c r="CZ1561">
        <v>3.4258828478117098</v>
      </c>
      <c r="DA1561">
        <v>1.17090479006505</v>
      </c>
      <c r="DB1561">
        <v>2.3418095801301</v>
      </c>
      <c r="DC1561">
        <v>3.1987780321743098</v>
      </c>
      <c r="DD1561">
        <v>2.1325186881162099</v>
      </c>
      <c r="DE1561">
        <v>0</v>
      </c>
      <c r="DF1561">
        <v>0</v>
      </c>
      <c r="DG1561">
        <v>2.57155826581476</v>
      </c>
      <c r="DH1561">
        <v>2.57155826581476</v>
      </c>
      <c r="DI1561">
        <v>0</v>
      </c>
      <c r="DJ1561">
        <v>0</v>
      </c>
      <c r="DK1561">
        <v>4.40468440605102</v>
      </c>
      <c r="DL1561">
        <v>6.18715535117241</v>
      </c>
      <c r="DM1561">
        <v>0</v>
      </c>
      <c r="DN1561">
        <v>0</v>
      </c>
      <c r="DO1561">
        <v>4.1252681494862804</v>
      </c>
      <c r="DP1561">
        <v>1.8910712493105499</v>
      </c>
      <c r="DQ1561">
        <v>0</v>
      </c>
      <c r="DR1561">
        <v>1.2124306372094</v>
      </c>
      <c r="DS1561">
        <v>7.1442240639797401</v>
      </c>
      <c r="DT1561">
        <v>5.7818262369891098</v>
      </c>
    </row>
    <row r="1562" spans="1:124" x14ac:dyDescent="0.35">
      <c r="A1562" s="19" t="str">
        <f t="shared" si="48"/>
        <v>Liquid Assets / Assets--39355</v>
      </c>
      <c r="B1562" s="19" t="str">
        <f t="shared" si="49"/>
        <v>Liquid Assets / Assets</v>
      </c>
      <c r="C1562">
        <v>20</v>
      </c>
      <c r="D1562" s="27">
        <v>39355</v>
      </c>
      <c r="E1562">
        <v>7.8631532453300697</v>
      </c>
      <c r="F1562">
        <v>15.699614249570899</v>
      </c>
      <c r="G1562">
        <v>23.555421185896201</v>
      </c>
      <c r="H1562">
        <v>16.9969866480081</v>
      </c>
      <c r="I1562">
        <v>6.3514936439416001</v>
      </c>
      <c r="J1562">
        <v>12.4337479449293</v>
      </c>
      <c r="K1562">
        <v>21.1458233608145</v>
      </c>
      <c r="L1562">
        <v>15.2513958530804</v>
      </c>
      <c r="M1562">
        <v>7.2566897668934498</v>
      </c>
      <c r="N1562">
        <v>13.685748229125499</v>
      </c>
      <c r="O1562">
        <v>23.265034749729601</v>
      </c>
      <c r="P1562">
        <v>16.6998791972599</v>
      </c>
      <c r="Q1562">
        <v>18.131677489368599</v>
      </c>
      <c r="R1562">
        <v>23.209584380752698</v>
      </c>
      <c r="S1562">
        <v>28.8729147515457</v>
      </c>
      <c r="T1562">
        <v>24.617770607680399</v>
      </c>
      <c r="U1562">
        <v>7.05683162783252</v>
      </c>
      <c r="V1562">
        <v>12.306530646181599</v>
      </c>
      <c r="W1562">
        <v>21.080885047752801</v>
      </c>
      <c r="X1562">
        <v>15.301311427559</v>
      </c>
      <c r="Y1562">
        <v>7.8426282635150599</v>
      </c>
      <c r="Z1562">
        <v>13.7744947370012</v>
      </c>
      <c r="AA1562">
        <v>22.051984689286499</v>
      </c>
      <c r="AB1562">
        <v>16.0567862612378</v>
      </c>
      <c r="AC1562">
        <v>4.5723780107413701</v>
      </c>
      <c r="AD1562">
        <v>8.8877383703514994</v>
      </c>
      <c r="AE1562">
        <v>16.447840112378898</v>
      </c>
      <c r="AF1562">
        <v>12.3636059247931</v>
      </c>
      <c r="AG1562">
        <v>6.3016978516523698</v>
      </c>
      <c r="AH1562">
        <v>10.0417514184777</v>
      </c>
      <c r="AI1562">
        <v>20.423332589914601</v>
      </c>
      <c r="AJ1562">
        <v>15.5448766755193</v>
      </c>
      <c r="AK1562">
        <v>9.41930489101299</v>
      </c>
      <c r="AL1562">
        <v>14.8465525599433</v>
      </c>
      <c r="AM1562">
        <v>24.357745380487401</v>
      </c>
      <c r="AN1562">
        <v>16.416971603358</v>
      </c>
      <c r="AO1562">
        <v>6.4291707164482697</v>
      </c>
      <c r="AP1562">
        <v>12.7876858099748</v>
      </c>
      <c r="AQ1562">
        <v>22.416382564868599</v>
      </c>
      <c r="AR1562">
        <v>16.109121670051401</v>
      </c>
      <c r="AS1562">
        <v>5.6226724209551202</v>
      </c>
      <c r="AT1562">
        <v>10.5064897178605</v>
      </c>
      <c r="AU1562">
        <v>17.698884219678298</v>
      </c>
      <c r="AV1562">
        <v>12.669688138965199</v>
      </c>
      <c r="AW1562">
        <v>8.0478721071626502</v>
      </c>
      <c r="AX1562">
        <v>15.6766404739348</v>
      </c>
      <c r="AY1562">
        <v>24.744597025075901</v>
      </c>
      <c r="AZ1562">
        <v>17.626696279200299</v>
      </c>
      <c r="BA1562">
        <v>7.2265637072707198</v>
      </c>
      <c r="BB1562">
        <v>12.572468172691201</v>
      </c>
      <c r="BC1562">
        <v>20.533902508488001</v>
      </c>
      <c r="BD1562">
        <v>15.1833417538815</v>
      </c>
      <c r="BE1562">
        <v>10.910771728243301</v>
      </c>
      <c r="BF1562">
        <v>16.647806265964</v>
      </c>
      <c r="BG1562">
        <v>23.900268655444599</v>
      </c>
      <c r="BH1562">
        <v>19.669856605395999</v>
      </c>
      <c r="BI1562">
        <v>5.0178598384794899</v>
      </c>
      <c r="BJ1562">
        <v>8.9483553275915604</v>
      </c>
      <c r="BK1562">
        <v>14.8432202457352</v>
      </c>
      <c r="BL1562">
        <v>11.060278890744099</v>
      </c>
      <c r="BM1562">
        <v>11.5676497263039</v>
      </c>
      <c r="BN1562">
        <v>12.455269537111899</v>
      </c>
      <c r="BO1562">
        <v>13.7744947370012</v>
      </c>
      <c r="BP1562">
        <v>13.615460908419699</v>
      </c>
      <c r="BQ1562">
        <v>19.603744516073299</v>
      </c>
      <c r="BR1562">
        <v>19.826847886799499</v>
      </c>
      <c r="BS1562">
        <v>35.2626735433305</v>
      </c>
      <c r="BT1562">
        <v>29.9686627440027</v>
      </c>
      <c r="BU1562">
        <v>9.0659299549360401</v>
      </c>
      <c r="BV1562">
        <v>15.8538928071572</v>
      </c>
      <c r="BW1562">
        <v>24.100495705511399</v>
      </c>
      <c r="BX1562">
        <v>17.7221882348199</v>
      </c>
      <c r="BZ1562" t="s">
        <v>284</v>
      </c>
      <c r="CC1562">
        <v>6.1166787076197604</v>
      </c>
      <c r="CD1562">
        <v>11.047697986223</v>
      </c>
      <c r="CE1562">
        <v>18.2276564303511</v>
      </c>
      <c r="CF1562">
        <v>13.8173940954229</v>
      </c>
      <c r="CG1562">
        <v>5.4333156544549199</v>
      </c>
      <c r="CH1562">
        <v>11.3143533803397</v>
      </c>
      <c r="CI1562">
        <v>16.503255013553499</v>
      </c>
      <c r="CJ1562">
        <v>11.5680015436412</v>
      </c>
      <c r="CK1562">
        <v>4.4866822803065798</v>
      </c>
      <c r="CL1562">
        <v>12.7675199027322</v>
      </c>
      <c r="CM1562">
        <v>24.6909889485304</v>
      </c>
      <c r="CN1562">
        <v>17.178130526623001</v>
      </c>
      <c r="CO1562">
        <v>6.6433742497584403</v>
      </c>
      <c r="CP1562">
        <v>10.6103441935409</v>
      </c>
      <c r="CQ1562">
        <v>13.3478041523435</v>
      </c>
      <c r="CR1562">
        <v>10.7873755782428</v>
      </c>
      <c r="CS1562">
        <v>4.8880885478842098</v>
      </c>
      <c r="CT1562">
        <v>11.641763871598499</v>
      </c>
      <c r="CU1562">
        <v>28.7924455881925</v>
      </c>
      <c r="CV1562">
        <v>19.7132814434285</v>
      </c>
      <c r="CW1562">
        <v>3.0593154733977701</v>
      </c>
      <c r="CX1562">
        <v>9.2169675490087499</v>
      </c>
      <c r="CY1562">
        <v>13.029866322119</v>
      </c>
      <c r="CZ1562">
        <v>10.1892563885082</v>
      </c>
      <c r="DA1562">
        <v>9.0405941993744303</v>
      </c>
      <c r="DB1562">
        <v>9.7887277303132691</v>
      </c>
      <c r="DC1562">
        <v>10.512731642870399</v>
      </c>
      <c r="DD1562">
        <v>9.7726413180588292</v>
      </c>
      <c r="DE1562">
        <v>13.8653796718932</v>
      </c>
      <c r="DF1562">
        <v>18.361982811619502</v>
      </c>
      <c r="DG1562">
        <v>21.200404940952598</v>
      </c>
      <c r="DH1562">
        <v>16.703801801226302</v>
      </c>
      <c r="DI1562">
        <v>4.7194148211636202</v>
      </c>
      <c r="DJ1562">
        <v>7.2664888544396504</v>
      </c>
      <c r="DK1562">
        <v>11.302320719531901</v>
      </c>
      <c r="DL1562">
        <v>12.576507703515</v>
      </c>
      <c r="DM1562">
        <v>6.1432052710979397</v>
      </c>
      <c r="DN1562">
        <v>12.101294451689199</v>
      </c>
      <c r="DO1562">
        <v>17.8855465661665</v>
      </c>
      <c r="DP1562">
        <v>12.063251315478899</v>
      </c>
      <c r="DQ1562">
        <v>8.0626498002126805</v>
      </c>
      <c r="DR1562">
        <v>22.237056755085899</v>
      </c>
      <c r="DS1562">
        <v>28.757342586488399</v>
      </c>
      <c r="DT1562">
        <v>18.450800558469599</v>
      </c>
    </row>
    <row r="1563" spans="1:124" x14ac:dyDescent="0.35">
      <c r="A1563" s="19" t="str">
        <f t="shared" si="48"/>
        <v>Net Loan Growth (last 4 qtrs)--39355</v>
      </c>
      <c r="B1563" s="19" t="str">
        <f t="shared" si="49"/>
        <v>Net Loan Growth (last 4 qtrs)</v>
      </c>
      <c r="C1563">
        <v>21</v>
      </c>
      <c r="D1563" s="27">
        <v>39355</v>
      </c>
      <c r="E1563">
        <v>-0.29749999999999999</v>
      </c>
      <c r="F1563">
        <v>5.64</v>
      </c>
      <c r="G1563">
        <v>12.12</v>
      </c>
      <c r="H1563">
        <v>10.93075</v>
      </c>
      <c r="I1563">
        <v>-2.79</v>
      </c>
      <c r="J1563">
        <v>3.05</v>
      </c>
      <c r="K1563">
        <v>9.41</v>
      </c>
      <c r="L1563">
        <v>5.1144519621109596</v>
      </c>
      <c r="M1563">
        <v>0.71</v>
      </c>
      <c r="N1563">
        <v>6.7050000000000001</v>
      </c>
      <c r="O1563">
        <v>15.4975</v>
      </c>
      <c r="P1563">
        <v>13.611068240714101</v>
      </c>
      <c r="Q1563">
        <v>-1.6174999999999999</v>
      </c>
      <c r="R1563">
        <v>2.1</v>
      </c>
      <c r="S1563">
        <v>7.2549999999999999</v>
      </c>
      <c r="T1563">
        <v>4.7159090909090899</v>
      </c>
      <c r="U1563">
        <v>-4.3425000000000002</v>
      </c>
      <c r="V1563">
        <v>1.83</v>
      </c>
      <c r="W1563">
        <v>6.8925000000000001</v>
      </c>
      <c r="X1563">
        <v>3.2097804878048799</v>
      </c>
      <c r="Y1563">
        <v>2.5099999999999998</v>
      </c>
      <c r="Z1563">
        <v>8.8450000000000006</v>
      </c>
      <c r="AA1563">
        <v>16.54</v>
      </c>
      <c r="AB1563">
        <v>22.800810810810798</v>
      </c>
      <c r="AC1563">
        <v>-0.2</v>
      </c>
      <c r="AD1563">
        <v>4.71</v>
      </c>
      <c r="AE1563">
        <v>11.07</v>
      </c>
      <c r="AF1563">
        <v>7.6087096774193501</v>
      </c>
      <c r="AG1563">
        <v>-2.31</v>
      </c>
      <c r="AH1563">
        <v>5.24</v>
      </c>
      <c r="AI1563">
        <v>10.164999999999999</v>
      </c>
      <c r="AJ1563">
        <v>8.0021686746987992</v>
      </c>
      <c r="AK1563">
        <v>-1.605</v>
      </c>
      <c r="AL1563">
        <v>2.54</v>
      </c>
      <c r="AM1563">
        <v>7.54</v>
      </c>
      <c r="AN1563">
        <v>4.13951612903226</v>
      </c>
      <c r="AO1563">
        <v>-3.06</v>
      </c>
      <c r="AP1563">
        <v>2.5299999999999998</v>
      </c>
      <c r="AQ1563">
        <v>8.4949999999999992</v>
      </c>
      <c r="AR1563">
        <v>3.09569230769231</v>
      </c>
      <c r="AS1563">
        <v>-0.28249999999999997</v>
      </c>
      <c r="AT1563">
        <v>5.16</v>
      </c>
      <c r="AU1563">
        <v>12.675000000000001</v>
      </c>
      <c r="AV1563">
        <v>8.7471538461538394</v>
      </c>
      <c r="AW1563">
        <v>-3.4550000000000001</v>
      </c>
      <c r="AX1563">
        <v>0.61</v>
      </c>
      <c r="AY1563">
        <v>6.03</v>
      </c>
      <c r="AZ1563">
        <v>2.6576470588235299</v>
      </c>
      <c r="BA1563">
        <v>-1.0049999999999999</v>
      </c>
      <c r="BB1563">
        <v>4.8899999999999997</v>
      </c>
      <c r="BC1563">
        <v>13.705</v>
      </c>
      <c r="BD1563">
        <v>9.3918253968254</v>
      </c>
      <c r="BE1563">
        <v>-5.9</v>
      </c>
      <c r="BF1563">
        <v>0.51</v>
      </c>
      <c r="BG1563">
        <v>4.0049999999999999</v>
      </c>
      <c r="BH1563">
        <v>-0.113829787234042</v>
      </c>
      <c r="BI1563">
        <v>8.1875</v>
      </c>
      <c r="BJ1563">
        <v>11.475</v>
      </c>
      <c r="BK1563">
        <v>27.182500000000001</v>
      </c>
      <c r="BL1563">
        <v>35.64</v>
      </c>
      <c r="BM1563">
        <v>3.8650000000000002</v>
      </c>
      <c r="BN1563">
        <v>7.2750000000000004</v>
      </c>
      <c r="BO1563">
        <v>11.0875</v>
      </c>
      <c r="BP1563">
        <v>7.6775000000000002</v>
      </c>
      <c r="BQ1563">
        <v>5.9450000000000003</v>
      </c>
      <c r="BR1563">
        <v>9.2899999999999991</v>
      </c>
      <c r="BS1563">
        <v>9.99</v>
      </c>
      <c r="BT1563">
        <v>7.5266666666666699</v>
      </c>
      <c r="BU1563">
        <v>2.6349999999999998</v>
      </c>
      <c r="BV1563">
        <v>4.99</v>
      </c>
      <c r="BW1563">
        <v>8.2050000000000001</v>
      </c>
      <c r="BX1563">
        <v>5.1163157894736804</v>
      </c>
      <c r="BZ1563" t="s">
        <v>284</v>
      </c>
      <c r="CC1563">
        <v>-4.42</v>
      </c>
      <c r="CD1563">
        <v>2.66</v>
      </c>
      <c r="CE1563">
        <v>11.42</v>
      </c>
      <c r="CF1563">
        <v>8.9677777777777798</v>
      </c>
      <c r="CG1563">
        <v>-5.7374999999999998</v>
      </c>
      <c r="CH1563">
        <v>1.34</v>
      </c>
      <c r="CI1563">
        <v>4.7074999999999996</v>
      </c>
      <c r="CJ1563">
        <v>88.2328571428571</v>
      </c>
      <c r="CK1563">
        <v>0.23250000000000001</v>
      </c>
      <c r="CL1563">
        <v>2.6150000000000002</v>
      </c>
      <c r="CM1563">
        <v>7.04</v>
      </c>
      <c r="CN1563">
        <v>3.5680000000000001</v>
      </c>
      <c r="CO1563">
        <v>9.9024999999999999</v>
      </c>
      <c r="CP1563">
        <v>11.81</v>
      </c>
      <c r="CQ1563">
        <v>16.364999999999998</v>
      </c>
      <c r="CR1563">
        <v>11.2116666666667</v>
      </c>
      <c r="CS1563">
        <v>-0.41249999999999998</v>
      </c>
      <c r="CT1563">
        <v>2.395</v>
      </c>
      <c r="CU1563">
        <v>4.3449999999999998</v>
      </c>
      <c r="CV1563">
        <v>2.5962499999999999</v>
      </c>
      <c r="CW1563">
        <v>-0.51249999999999996</v>
      </c>
      <c r="CX1563">
        <v>5.67</v>
      </c>
      <c r="CY1563">
        <v>10.6225</v>
      </c>
      <c r="CZ1563">
        <v>6.86</v>
      </c>
      <c r="DA1563">
        <v>1.125</v>
      </c>
      <c r="DB1563">
        <v>5.23</v>
      </c>
      <c r="DC1563">
        <v>5.65</v>
      </c>
      <c r="DD1563">
        <v>2.7733333333333299</v>
      </c>
      <c r="DE1563">
        <v>4.1624999999999996</v>
      </c>
      <c r="DF1563">
        <v>7.48</v>
      </c>
      <c r="DG1563">
        <v>36.397500000000001</v>
      </c>
      <c r="DH1563">
        <v>33.08</v>
      </c>
      <c r="DI1563">
        <v>-2.4075000000000002</v>
      </c>
      <c r="DJ1563">
        <v>10.65</v>
      </c>
      <c r="DK1563">
        <v>18.947500000000002</v>
      </c>
      <c r="DL1563">
        <v>13.24</v>
      </c>
      <c r="DM1563">
        <v>-6.47</v>
      </c>
      <c r="DN1563">
        <v>1.835</v>
      </c>
      <c r="DO1563">
        <v>4.9649999999999999</v>
      </c>
      <c r="DP1563">
        <v>-2.1280000000000001</v>
      </c>
      <c r="DQ1563">
        <v>-2.3174999999999999</v>
      </c>
      <c r="DR1563">
        <v>5.09</v>
      </c>
      <c r="DS1563">
        <v>9.9324999999999992</v>
      </c>
      <c r="DT1563">
        <v>14.328333333333299</v>
      </c>
    </row>
    <row r="1564" spans="1:124" x14ac:dyDescent="0.35">
      <c r="A1564" s="19" t="str">
        <f t="shared" si="48"/>
        <v>Banks w/ Loan Growth (last 4 qtrs)--39355</v>
      </c>
      <c r="B1564" s="19" t="str">
        <f t="shared" si="49"/>
        <v>Banks w/ Loan Growth (last 4 qtrs)</v>
      </c>
      <c r="C1564">
        <v>22</v>
      </c>
      <c r="D1564" s="27">
        <v>39355</v>
      </c>
      <c r="F1564">
        <v>72.839506172839506</v>
      </c>
      <c r="J1564">
        <v>63.815789473684198</v>
      </c>
      <c r="N1564">
        <v>74.924678170364302</v>
      </c>
      <c r="R1564">
        <v>63.636363636363598</v>
      </c>
      <c r="V1564">
        <v>57.5829383886256</v>
      </c>
      <c r="Z1564">
        <v>84</v>
      </c>
      <c r="AD1564">
        <v>72.340425531914903</v>
      </c>
      <c r="AH1564">
        <v>63.855421686747</v>
      </c>
      <c r="AI1564"/>
      <c r="AK1564"/>
      <c r="AL1564">
        <v>68.253968253968296</v>
      </c>
      <c r="AP1564">
        <v>61.631419939577</v>
      </c>
      <c r="AT1564">
        <v>74.055415617128503</v>
      </c>
      <c r="AX1564">
        <v>54.487179487179503</v>
      </c>
      <c r="BB1564">
        <v>70.992366412213698</v>
      </c>
      <c r="BF1564">
        <v>51.063829787233999</v>
      </c>
      <c r="BJ1564">
        <v>83.3333333333333</v>
      </c>
      <c r="BN1564">
        <v>80</v>
      </c>
      <c r="BR1564">
        <v>100</v>
      </c>
      <c r="BV1564">
        <v>78.947368421052602</v>
      </c>
      <c r="BZ1564" t="s">
        <v>285</v>
      </c>
      <c r="CD1564">
        <v>61.475409836065602</v>
      </c>
      <c r="CH1564">
        <v>57.142857142857103</v>
      </c>
      <c r="CL1564">
        <v>75</v>
      </c>
      <c r="CP1564">
        <v>83.3333333333333</v>
      </c>
      <c r="CT1564">
        <v>75</v>
      </c>
      <c r="CX1564">
        <v>69.230769230769198</v>
      </c>
      <c r="DB1564">
        <v>66.6666666666667</v>
      </c>
      <c r="DF1564">
        <v>100</v>
      </c>
      <c r="DJ1564">
        <v>71.428571428571402</v>
      </c>
      <c r="DN1564">
        <v>70</v>
      </c>
      <c r="DR1564">
        <v>66.6666666666667</v>
      </c>
    </row>
    <row r="1565" spans="1:124" x14ac:dyDescent="0.35">
      <c r="A1565" s="19" t="str">
        <f t="shared" si="48"/>
        <v>Equity / Assets--39447</v>
      </c>
      <c r="B1565" s="19" t="str">
        <f t="shared" si="49"/>
        <v>Equity / Assets</v>
      </c>
      <c r="C1565">
        <v>1</v>
      </c>
      <c r="D1565" s="27">
        <v>39447</v>
      </c>
      <c r="E1565">
        <v>9.3204020661018792</v>
      </c>
      <c r="F1565">
        <v>10.442139018733201</v>
      </c>
      <c r="G1565">
        <v>11.753446965787701</v>
      </c>
      <c r="H1565">
        <v>11.774775770242</v>
      </c>
      <c r="I1565">
        <v>8.7465045495705702</v>
      </c>
      <c r="J1565">
        <v>10.134970501415999</v>
      </c>
      <c r="K1565">
        <v>12.134887714446799</v>
      </c>
      <c r="L1565">
        <v>11.034576265434699</v>
      </c>
      <c r="M1565">
        <v>8.6675656356241308</v>
      </c>
      <c r="N1565">
        <v>10.166356344311099</v>
      </c>
      <c r="O1565">
        <v>12.777206039957299</v>
      </c>
      <c r="P1565">
        <v>11.8610983869139</v>
      </c>
      <c r="Q1565">
        <v>10.243894474529</v>
      </c>
      <c r="R1565">
        <v>10.851794809656599</v>
      </c>
      <c r="S1565">
        <v>11.8012080057009</v>
      </c>
      <c r="T1565">
        <v>11.864655973109199</v>
      </c>
      <c r="U1565">
        <v>8.6367434718228804</v>
      </c>
      <c r="V1565">
        <v>10.0740691522196</v>
      </c>
      <c r="W1565">
        <v>12.0837177486109</v>
      </c>
      <c r="X1565">
        <v>10.827105039478999</v>
      </c>
      <c r="Y1565">
        <v>9.0890376208276091</v>
      </c>
      <c r="Z1565">
        <v>10.4558929190746</v>
      </c>
      <c r="AA1565">
        <v>12.272129229489201</v>
      </c>
      <c r="AB1565">
        <v>12.142343650877001</v>
      </c>
      <c r="AC1565">
        <v>8.4518348436859494</v>
      </c>
      <c r="AD1565">
        <v>9.7583743223351203</v>
      </c>
      <c r="AE1565">
        <v>10.785490535904099</v>
      </c>
      <c r="AF1565">
        <v>10.707510520189899</v>
      </c>
      <c r="AG1565">
        <v>9.2896919523124595</v>
      </c>
      <c r="AH1565">
        <v>10.7259218436895</v>
      </c>
      <c r="AI1565">
        <v>14.806582535702001</v>
      </c>
      <c r="AJ1565">
        <v>13.0615905561832</v>
      </c>
      <c r="AK1565">
        <v>8.6796214980956705</v>
      </c>
      <c r="AL1565">
        <v>9.8640020360964495</v>
      </c>
      <c r="AM1565">
        <v>11.8118851405653</v>
      </c>
      <c r="AN1565">
        <v>11.170443136945099</v>
      </c>
      <c r="AO1565">
        <v>8.8310659562649505</v>
      </c>
      <c r="AP1565">
        <v>10.2120259435394</v>
      </c>
      <c r="AQ1565">
        <v>12.209432862281901</v>
      </c>
      <c r="AR1565">
        <v>10.855685095187599</v>
      </c>
      <c r="AS1565">
        <v>8.5584968008073297</v>
      </c>
      <c r="AT1565">
        <v>9.7439985364986796</v>
      </c>
      <c r="AU1565">
        <v>11.381946704497301</v>
      </c>
      <c r="AV1565">
        <v>10.396104580149199</v>
      </c>
      <c r="AW1565">
        <v>8.3309351093267701</v>
      </c>
      <c r="AX1565">
        <v>10.020193225089599</v>
      </c>
      <c r="AY1565">
        <v>11.690895306238</v>
      </c>
      <c r="AZ1565">
        <v>10.7760758925088</v>
      </c>
      <c r="BA1565">
        <v>8.9538293404434892</v>
      </c>
      <c r="BB1565">
        <v>10.351577110086</v>
      </c>
      <c r="BC1565">
        <v>12.870156963744501</v>
      </c>
      <c r="BD1565">
        <v>11.4887336086432</v>
      </c>
      <c r="BE1565">
        <v>9.3134910509005806</v>
      </c>
      <c r="BF1565">
        <v>10.896660338673801</v>
      </c>
      <c r="BG1565">
        <v>14.470561087327701</v>
      </c>
      <c r="BH1565">
        <v>12.516832504198099</v>
      </c>
      <c r="BI1565">
        <v>9.8073312364357506</v>
      </c>
      <c r="BJ1565">
        <v>13.6903498746157</v>
      </c>
      <c r="BK1565">
        <v>16.085877677301699</v>
      </c>
      <c r="BL1565">
        <v>14.2140499371743</v>
      </c>
      <c r="BM1565">
        <v>8.6040959778871997</v>
      </c>
      <c r="BN1565">
        <v>12.255051128671401</v>
      </c>
      <c r="BO1565">
        <v>18.5776728167207</v>
      </c>
      <c r="BP1565">
        <v>23.1295127533804</v>
      </c>
      <c r="BQ1565">
        <v>10.2642273677743</v>
      </c>
      <c r="BR1565">
        <v>12.3233113454119</v>
      </c>
      <c r="BS1565">
        <v>13.0351544717452</v>
      </c>
      <c r="BT1565">
        <v>11.4251507778757</v>
      </c>
      <c r="BU1565">
        <v>8.0659875123845701</v>
      </c>
      <c r="BV1565">
        <v>9.8234257698789609</v>
      </c>
      <c r="BW1565">
        <v>11.0069388276039</v>
      </c>
      <c r="BX1565">
        <v>9.7677527924050107</v>
      </c>
      <c r="BZ1565" t="s">
        <v>284</v>
      </c>
      <c r="CC1565">
        <v>8.7439874615999393</v>
      </c>
      <c r="CD1565">
        <v>9.9104057893760107</v>
      </c>
      <c r="CE1565">
        <v>12.330043289149399</v>
      </c>
      <c r="CF1565">
        <v>11.501599020340301</v>
      </c>
      <c r="CG1565">
        <v>8.8138204414210399</v>
      </c>
      <c r="CH1565">
        <v>9.7319690278307203</v>
      </c>
      <c r="CI1565">
        <v>10.853486964979799</v>
      </c>
      <c r="CJ1565">
        <v>10.3073625356453</v>
      </c>
      <c r="CK1565">
        <v>8.4551620422659006</v>
      </c>
      <c r="CL1565">
        <v>9.8258456690731606</v>
      </c>
      <c r="CM1565">
        <v>13.0467501665032</v>
      </c>
      <c r="CN1565">
        <v>10.6747461428763</v>
      </c>
      <c r="CO1565">
        <v>8.3098750937028498</v>
      </c>
      <c r="CP1565">
        <v>8.9238362819730703</v>
      </c>
      <c r="CQ1565">
        <v>9.3209236389304095</v>
      </c>
      <c r="CR1565">
        <v>9.1096476448626493</v>
      </c>
      <c r="CS1565">
        <v>8.5694535589966101</v>
      </c>
      <c r="CT1565">
        <v>10.9519634354115</v>
      </c>
      <c r="CU1565">
        <v>15.1741611972644</v>
      </c>
      <c r="CV1565">
        <v>13.115845991698199</v>
      </c>
      <c r="CW1565">
        <v>8.1948917445234493</v>
      </c>
      <c r="CX1565">
        <v>9.2741866474987606</v>
      </c>
      <c r="CY1565">
        <v>10.724089734436699</v>
      </c>
      <c r="CZ1565">
        <v>10.3908633540361</v>
      </c>
      <c r="DA1565">
        <v>8.81292506894785</v>
      </c>
      <c r="DB1565">
        <v>8.9224966229550002</v>
      </c>
      <c r="DC1565">
        <v>22.048183128129601</v>
      </c>
      <c r="DD1565">
        <v>21.938611574122501</v>
      </c>
      <c r="DE1565">
        <v>8.8617845037726504</v>
      </c>
      <c r="DF1565">
        <v>9.9045658242937904</v>
      </c>
      <c r="DG1565">
        <v>13.719265517939499</v>
      </c>
      <c r="DH1565">
        <v>12.6764841974184</v>
      </c>
      <c r="DI1565">
        <v>9.17852270460169</v>
      </c>
      <c r="DJ1565">
        <v>11.805111031025699</v>
      </c>
      <c r="DK1565">
        <v>16.194955979256399</v>
      </c>
      <c r="DL1565">
        <v>14.7918906482199</v>
      </c>
      <c r="DM1565">
        <v>9.2465019865200908</v>
      </c>
      <c r="DN1565">
        <v>11.016720539636401</v>
      </c>
      <c r="DO1565">
        <v>12.8762555827836</v>
      </c>
      <c r="DP1565">
        <v>11.6069303062537</v>
      </c>
      <c r="DQ1565">
        <v>10.5942483647088</v>
      </c>
      <c r="DR1565">
        <v>11.0902322998655</v>
      </c>
      <c r="DS1565">
        <v>12.1753153998029</v>
      </c>
      <c r="DT1565">
        <v>11.322672891610299</v>
      </c>
    </row>
    <row r="1566" spans="1:124" x14ac:dyDescent="0.35">
      <c r="A1566" s="19" t="str">
        <f t="shared" si="48"/>
        <v>Total Risk Based Capital Ratio--39447</v>
      </c>
      <c r="B1566" s="19" t="str">
        <f t="shared" si="49"/>
        <v>Total Risk Based Capital Ratio</v>
      </c>
      <c r="C1566">
        <v>2</v>
      </c>
      <c r="D1566" s="27">
        <v>39447</v>
      </c>
      <c r="E1566">
        <v>12.154999999999999</v>
      </c>
      <c r="F1566">
        <v>14.035</v>
      </c>
      <c r="G1566">
        <v>16.745000000000001</v>
      </c>
      <c r="H1566">
        <v>16.248571428571399</v>
      </c>
      <c r="I1566">
        <v>11.73</v>
      </c>
      <c r="J1566">
        <v>13.68</v>
      </c>
      <c r="K1566">
        <v>17.59</v>
      </c>
      <c r="L1566">
        <v>15.667014725568899</v>
      </c>
      <c r="M1566">
        <v>11.68</v>
      </c>
      <c r="N1566">
        <v>14.15</v>
      </c>
      <c r="O1566">
        <v>18.967500000000001</v>
      </c>
      <c r="P1566">
        <v>17.549130008405701</v>
      </c>
      <c r="Q1566">
        <v>14.53</v>
      </c>
      <c r="R1566">
        <v>15.89</v>
      </c>
      <c r="S1566">
        <v>20.5625</v>
      </c>
      <c r="T1566">
        <v>18.110454545454498</v>
      </c>
      <c r="U1566">
        <v>11.6225</v>
      </c>
      <c r="V1566">
        <v>13.285</v>
      </c>
      <c r="W1566">
        <v>16.954999999999998</v>
      </c>
      <c r="X1566">
        <v>15.051723300970901</v>
      </c>
      <c r="Y1566">
        <v>12.1</v>
      </c>
      <c r="Z1566">
        <v>13.955</v>
      </c>
      <c r="AA1566">
        <v>17.715</v>
      </c>
      <c r="AB1566">
        <v>18.058026315789501</v>
      </c>
      <c r="AC1566">
        <v>11.2</v>
      </c>
      <c r="AD1566">
        <v>13.16</v>
      </c>
      <c r="AE1566">
        <v>16.445</v>
      </c>
      <c r="AF1566">
        <v>17.335578947368401</v>
      </c>
      <c r="AG1566">
        <v>12.06</v>
      </c>
      <c r="AH1566">
        <v>15.185</v>
      </c>
      <c r="AI1566">
        <v>20.852499999999999</v>
      </c>
      <c r="AJ1566">
        <v>18.790357142857101</v>
      </c>
      <c r="AK1566">
        <v>12.36</v>
      </c>
      <c r="AL1566">
        <v>14.42</v>
      </c>
      <c r="AM1566">
        <v>18.239999999999998</v>
      </c>
      <c r="AN1566">
        <v>16.337936507936501</v>
      </c>
      <c r="AO1566">
        <v>12.0425</v>
      </c>
      <c r="AP1566">
        <v>14.3</v>
      </c>
      <c r="AQ1566">
        <v>18.267499999999998</v>
      </c>
      <c r="AR1566">
        <v>16.164999999999999</v>
      </c>
      <c r="AS1566">
        <v>11.07</v>
      </c>
      <c r="AT1566">
        <v>12.47</v>
      </c>
      <c r="AU1566">
        <v>15.192500000000001</v>
      </c>
      <c r="AV1566">
        <v>13.889256410256399</v>
      </c>
      <c r="AW1566">
        <v>12.515000000000001</v>
      </c>
      <c r="AX1566">
        <v>14.984999999999999</v>
      </c>
      <c r="AY1566">
        <v>18.342500000000001</v>
      </c>
      <c r="AZ1566">
        <v>16.7735365853659</v>
      </c>
      <c r="BA1566">
        <v>11.39</v>
      </c>
      <c r="BB1566">
        <v>13.58</v>
      </c>
      <c r="BC1566">
        <v>16.600000000000001</v>
      </c>
      <c r="BD1566">
        <v>15.143162393162401</v>
      </c>
      <c r="BE1566">
        <v>13.157500000000001</v>
      </c>
      <c r="BF1566">
        <v>16.02</v>
      </c>
      <c r="BG1566">
        <v>20.260000000000002</v>
      </c>
      <c r="BH1566">
        <v>17.219615384615398</v>
      </c>
      <c r="BI1566">
        <v>11.3</v>
      </c>
      <c r="BJ1566">
        <v>14.08</v>
      </c>
      <c r="BK1566">
        <v>16.6875</v>
      </c>
      <c r="BL1566">
        <v>16.196666666666701</v>
      </c>
      <c r="BM1566">
        <v>11.6975</v>
      </c>
      <c r="BN1566">
        <v>14.46</v>
      </c>
      <c r="BO1566">
        <v>20.5975</v>
      </c>
      <c r="BP1566">
        <v>40.479999999999997</v>
      </c>
      <c r="BQ1566">
        <v>14.73</v>
      </c>
      <c r="BR1566">
        <v>17.79</v>
      </c>
      <c r="BS1566">
        <v>20.065000000000001</v>
      </c>
      <c r="BT1566">
        <v>17.266666666666701</v>
      </c>
      <c r="BU1566">
        <v>11.805</v>
      </c>
      <c r="BV1566">
        <v>13.1</v>
      </c>
      <c r="BW1566">
        <v>16.68</v>
      </c>
      <c r="BX1566">
        <v>14.8752631578947</v>
      </c>
      <c r="BZ1566" t="s">
        <v>284</v>
      </c>
      <c r="CC1566">
        <v>11.227499999999999</v>
      </c>
      <c r="CD1566">
        <v>12.83</v>
      </c>
      <c r="CE1566">
        <v>15.705</v>
      </c>
      <c r="CF1566">
        <v>14.929166666666699</v>
      </c>
      <c r="CG1566">
        <v>11.0425</v>
      </c>
      <c r="CH1566">
        <v>12.455</v>
      </c>
      <c r="CI1566">
        <v>15.8575</v>
      </c>
      <c r="CJ1566">
        <v>13.4078571428571</v>
      </c>
      <c r="CK1566">
        <v>11.842499999999999</v>
      </c>
      <c r="CL1566">
        <v>12.61</v>
      </c>
      <c r="CM1566">
        <v>19.8475</v>
      </c>
      <c r="CN1566">
        <v>15.436999999999999</v>
      </c>
      <c r="CO1566">
        <v>10.525</v>
      </c>
      <c r="CP1566">
        <v>11.265000000000001</v>
      </c>
      <c r="CQ1566">
        <v>11.63</v>
      </c>
      <c r="CR1566">
        <v>11.098333333333301</v>
      </c>
      <c r="CS1566">
        <v>11.4275</v>
      </c>
      <c r="CT1566">
        <v>13.15</v>
      </c>
      <c r="CU1566">
        <v>23.092500000000001</v>
      </c>
      <c r="CV1566">
        <v>21.802499999999998</v>
      </c>
      <c r="CW1566">
        <v>11.42</v>
      </c>
      <c r="CX1566">
        <v>12.51</v>
      </c>
      <c r="CY1566">
        <v>14.29</v>
      </c>
      <c r="CZ1566">
        <v>13.8038461538462</v>
      </c>
      <c r="DA1566">
        <v>11.5025</v>
      </c>
      <c r="DB1566">
        <v>11.9</v>
      </c>
      <c r="DC1566">
        <v>31.795000000000002</v>
      </c>
      <c r="DD1566">
        <v>31.397500000000001</v>
      </c>
      <c r="DE1566">
        <v>13.255000000000001</v>
      </c>
      <c r="DF1566">
        <v>14.69</v>
      </c>
      <c r="DG1566">
        <v>17.03</v>
      </c>
      <c r="DH1566">
        <v>15.595000000000001</v>
      </c>
      <c r="DI1566">
        <v>11.8125</v>
      </c>
      <c r="DJ1566">
        <v>14.09</v>
      </c>
      <c r="DK1566">
        <v>24.795000000000002</v>
      </c>
      <c r="DL1566">
        <v>19.6907142857143</v>
      </c>
      <c r="DM1566">
        <v>12.395</v>
      </c>
      <c r="DN1566">
        <v>15.97</v>
      </c>
      <c r="DO1566">
        <v>19.272500000000001</v>
      </c>
      <c r="DP1566">
        <v>16.626000000000001</v>
      </c>
      <c r="DQ1566">
        <v>14.3375</v>
      </c>
      <c r="DR1566">
        <v>15.855</v>
      </c>
      <c r="DS1566">
        <v>17.440000000000001</v>
      </c>
      <c r="DT1566">
        <v>15.8333333333333</v>
      </c>
    </row>
    <row r="1567" spans="1:124" x14ac:dyDescent="0.35">
      <c r="A1567" s="19" t="str">
        <f t="shared" si="48"/>
        <v>Tier 1 Leverage Ratio--39447</v>
      </c>
      <c r="B1567" s="19" t="str">
        <f t="shared" si="49"/>
        <v>Tier 1 Leverage Ratio</v>
      </c>
      <c r="C1567">
        <v>3</v>
      </c>
      <c r="D1567" s="27">
        <v>39447</v>
      </c>
      <c r="E1567">
        <v>8.9474999999999998</v>
      </c>
      <c r="F1567">
        <v>9.9</v>
      </c>
      <c r="G1567">
        <v>11.215</v>
      </c>
      <c r="H1567">
        <v>11.345952380952401</v>
      </c>
      <c r="I1567">
        <v>8.5500000000000007</v>
      </c>
      <c r="J1567">
        <v>9.81</v>
      </c>
      <c r="K1567">
        <v>11.62</v>
      </c>
      <c r="L1567">
        <v>10.705917001338699</v>
      </c>
      <c r="M1567">
        <v>8.36</v>
      </c>
      <c r="N1567">
        <v>9.64</v>
      </c>
      <c r="O1567">
        <v>12.06</v>
      </c>
      <c r="P1567">
        <v>11.4851106752592</v>
      </c>
      <c r="Q1567">
        <v>10.0625</v>
      </c>
      <c r="R1567">
        <v>10.71</v>
      </c>
      <c r="S1567">
        <v>11.8675</v>
      </c>
      <c r="T1567">
        <v>11.5690909090909</v>
      </c>
      <c r="U1567">
        <v>8.5299999999999994</v>
      </c>
      <c r="V1567">
        <v>9.61</v>
      </c>
      <c r="W1567">
        <v>11.395</v>
      </c>
      <c r="X1567">
        <v>10.432233009708799</v>
      </c>
      <c r="Y1567">
        <v>8.6374999999999993</v>
      </c>
      <c r="Z1567">
        <v>9.9949999999999992</v>
      </c>
      <c r="AA1567">
        <v>11.852499999999999</v>
      </c>
      <c r="AB1567">
        <v>12.005131578947401</v>
      </c>
      <c r="AC1567">
        <v>8.1549999999999994</v>
      </c>
      <c r="AD1567">
        <v>9.23</v>
      </c>
      <c r="AE1567">
        <v>10.46</v>
      </c>
      <c r="AF1567">
        <v>10.9062105263158</v>
      </c>
      <c r="AG1567">
        <v>9.0399999999999991</v>
      </c>
      <c r="AH1567">
        <v>10.385</v>
      </c>
      <c r="AI1567">
        <v>13.9375</v>
      </c>
      <c r="AJ1567">
        <v>14.4546428571429</v>
      </c>
      <c r="AK1567">
        <v>8.4</v>
      </c>
      <c r="AL1567">
        <v>9.69</v>
      </c>
      <c r="AM1567">
        <v>11.16</v>
      </c>
      <c r="AN1567">
        <v>10.963492063492099</v>
      </c>
      <c r="AO1567">
        <v>8.6225000000000005</v>
      </c>
      <c r="AP1567">
        <v>9.9450000000000003</v>
      </c>
      <c r="AQ1567">
        <v>11.9175</v>
      </c>
      <c r="AR1567">
        <v>10.683937500000001</v>
      </c>
      <c r="AS1567">
        <v>8.4075000000000006</v>
      </c>
      <c r="AT1567">
        <v>9.3049999999999997</v>
      </c>
      <c r="AU1567">
        <v>10.79</v>
      </c>
      <c r="AV1567">
        <v>9.9765897435897504</v>
      </c>
      <c r="AW1567">
        <v>8.3450000000000006</v>
      </c>
      <c r="AX1567">
        <v>9.75</v>
      </c>
      <c r="AY1567">
        <v>11.315</v>
      </c>
      <c r="AZ1567">
        <v>10.4583536585366</v>
      </c>
      <c r="BA1567">
        <v>8.59</v>
      </c>
      <c r="BB1567">
        <v>9.89</v>
      </c>
      <c r="BC1567">
        <v>12.05</v>
      </c>
      <c r="BD1567">
        <v>11.2039316239316</v>
      </c>
      <c r="BE1567">
        <v>9.1374999999999993</v>
      </c>
      <c r="BF1567">
        <v>10.345000000000001</v>
      </c>
      <c r="BG1567">
        <v>13.54</v>
      </c>
      <c r="BH1567">
        <v>11.8982692307692</v>
      </c>
      <c r="BI1567">
        <v>8.3849999999999998</v>
      </c>
      <c r="BJ1567">
        <v>9.82</v>
      </c>
      <c r="BK1567">
        <v>14.4575</v>
      </c>
      <c r="BL1567">
        <v>12.74</v>
      </c>
      <c r="BM1567">
        <v>8.4700000000000006</v>
      </c>
      <c r="BN1567">
        <v>10.795</v>
      </c>
      <c r="BO1567">
        <v>20.965</v>
      </c>
      <c r="BP1567">
        <v>24.4583333333333</v>
      </c>
      <c r="BQ1567">
        <v>10.43</v>
      </c>
      <c r="BR1567">
        <v>12.45</v>
      </c>
      <c r="BS1567">
        <v>13.25</v>
      </c>
      <c r="BT1567">
        <v>11.6366666666667</v>
      </c>
      <c r="BU1567">
        <v>8.15</v>
      </c>
      <c r="BV1567">
        <v>9.1999999999999993</v>
      </c>
      <c r="BW1567">
        <v>10.305</v>
      </c>
      <c r="BX1567">
        <v>9.5631578947368396</v>
      </c>
      <c r="BZ1567" t="s">
        <v>284</v>
      </c>
      <c r="CC1567">
        <v>8.6050000000000004</v>
      </c>
      <c r="CD1567">
        <v>9.6150000000000002</v>
      </c>
      <c r="CE1567">
        <v>11.57</v>
      </c>
      <c r="CF1567">
        <v>11.0354166666667</v>
      </c>
      <c r="CG1567">
        <v>8.7324999999999999</v>
      </c>
      <c r="CH1567">
        <v>9.2349999999999994</v>
      </c>
      <c r="CI1567">
        <v>10.73</v>
      </c>
      <c r="CJ1567">
        <v>9.7385714285714293</v>
      </c>
      <c r="CK1567">
        <v>8.7149999999999999</v>
      </c>
      <c r="CL1567">
        <v>9.25</v>
      </c>
      <c r="CM1567">
        <v>12.11</v>
      </c>
      <c r="CN1567">
        <v>10.340999999999999</v>
      </c>
      <c r="CO1567">
        <v>7.9775</v>
      </c>
      <c r="CP1567">
        <v>8.5250000000000004</v>
      </c>
      <c r="CQ1567">
        <v>9.125</v>
      </c>
      <c r="CR1567">
        <v>8.4550000000000001</v>
      </c>
      <c r="CS1567">
        <v>8.6449999999999996</v>
      </c>
      <c r="CT1567">
        <v>8.8849999999999998</v>
      </c>
      <c r="CU1567">
        <v>15.067500000000001</v>
      </c>
      <c r="CV1567">
        <v>12.595000000000001</v>
      </c>
      <c r="CW1567">
        <v>8.42</v>
      </c>
      <c r="CX1567">
        <v>9.18</v>
      </c>
      <c r="CY1567">
        <v>9.52</v>
      </c>
      <c r="CZ1567">
        <v>10.350769230769201</v>
      </c>
      <c r="DA1567">
        <v>8.7624999999999993</v>
      </c>
      <c r="DB1567">
        <v>8.7899999999999991</v>
      </c>
      <c r="DC1567">
        <v>58.802500000000002</v>
      </c>
      <c r="DD1567">
        <v>58.774999999999999</v>
      </c>
      <c r="DE1567">
        <v>8.7825000000000006</v>
      </c>
      <c r="DF1567">
        <v>9.8650000000000002</v>
      </c>
      <c r="DG1567">
        <v>13.2775</v>
      </c>
      <c r="DH1567">
        <v>12.195</v>
      </c>
      <c r="DI1567">
        <v>8.7874999999999996</v>
      </c>
      <c r="DJ1567">
        <v>9.4649999999999999</v>
      </c>
      <c r="DK1567">
        <v>16.465</v>
      </c>
      <c r="DL1567">
        <v>13.6785714285714</v>
      </c>
      <c r="DM1567">
        <v>9.0075000000000003</v>
      </c>
      <c r="DN1567">
        <v>11.465</v>
      </c>
      <c r="DO1567">
        <v>13.03</v>
      </c>
      <c r="DP1567">
        <v>11.555999999999999</v>
      </c>
      <c r="DQ1567">
        <v>9.9375</v>
      </c>
      <c r="DR1567">
        <v>10.6</v>
      </c>
      <c r="DS1567">
        <v>10.9625</v>
      </c>
      <c r="DT1567">
        <v>10.555</v>
      </c>
    </row>
    <row r="1568" spans="1:124" x14ac:dyDescent="0.35">
      <c r="A1568" s="19" t="str">
        <f t="shared" si="48"/>
        <v>ALLL / Nonaccrual Loans--39447</v>
      </c>
      <c r="B1568" s="19" t="str">
        <f t="shared" si="49"/>
        <v>ALLL / Nonaccrual Loans</v>
      </c>
      <c r="C1568">
        <v>4</v>
      </c>
      <c r="D1568" s="27">
        <v>39447</v>
      </c>
      <c r="E1568">
        <v>83.447750904808402</v>
      </c>
      <c r="F1568">
        <v>173.75065827766801</v>
      </c>
      <c r="G1568">
        <v>605.12267904509304</v>
      </c>
      <c r="H1568">
        <v>2754.1723483537298</v>
      </c>
      <c r="I1568">
        <v>79.656084656084701</v>
      </c>
      <c r="J1568">
        <v>162.99924213149799</v>
      </c>
      <c r="K1568">
        <v>463.58904019037499</v>
      </c>
      <c r="L1568">
        <v>762.39037074791599</v>
      </c>
      <c r="M1568">
        <v>86.339430894308904</v>
      </c>
      <c r="N1568">
        <v>183.06647370705201</v>
      </c>
      <c r="O1568">
        <v>509.16193181818198</v>
      </c>
      <c r="P1568">
        <v>728.11660777164798</v>
      </c>
      <c r="Q1568">
        <v>112.427983539095</v>
      </c>
      <c r="R1568">
        <v>260.87470449172599</v>
      </c>
      <c r="S1568">
        <v>598.90109890109898</v>
      </c>
      <c r="T1568">
        <v>594.40518770487597</v>
      </c>
      <c r="U1568">
        <v>72.951066391468899</v>
      </c>
      <c r="V1568">
        <v>139.871794871795</v>
      </c>
      <c r="W1568">
        <v>304.93866872533903</v>
      </c>
      <c r="X1568">
        <v>528.07277032174704</v>
      </c>
      <c r="Y1568">
        <v>104.86961719009</v>
      </c>
      <c r="Z1568">
        <v>350</v>
      </c>
      <c r="AA1568">
        <v>1215.1353412123501</v>
      </c>
      <c r="AB1568">
        <v>4573.2649237348296</v>
      </c>
      <c r="AC1568">
        <v>140.07633587786299</v>
      </c>
      <c r="AD1568">
        <v>332</v>
      </c>
      <c r="AE1568">
        <v>743.75</v>
      </c>
      <c r="AF1568">
        <v>1276.90394887659</v>
      </c>
      <c r="AG1568">
        <v>153.85746495209099</v>
      </c>
      <c r="AH1568">
        <v>369.18722786647299</v>
      </c>
      <c r="AI1568">
        <v>1028.8617886178899</v>
      </c>
      <c r="AJ1568">
        <v>1788.52021800136</v>
      </c>
      <c r="AK1568">
        <v>52.474226804123703</v>
      </c>
      <c r="AL1568">
        <v>96.204933586337802</v>
      </c>
      <c r="AM1568">
        <v>164.27503736920801</v>
      </c>
      <c r="AN1568">
        <v>280.257606913605</v>
      </c>
      <c r="AO1568">
        <v>106.636824965119</v>
      </c>
      <c r="AP1568">
        <v>268.03805208346699</v>
      </c>
      <c r="AQ1568">
        <v>867.12184873949604</v>
      </c>
      <c r="AR1568">
        <v>1699.0748756673399</v>
      </c>
      <c r="AS1568">
        <v>81.453582681820293</v>
      </c>
      <c r="AT1568">
        <v>158.842853046345</v>
      </c>
      <c r="AU1568">
        <v>399.19446969510801</v>
      </c>
      <c r="AV1568">
        <v>624.67846075587897</v>
      </c>
      <c r="AW1568">
        <v>76.276411464942498</v>
      </c>
      <c r="AX1568">
        <v>135.50070082927499</v>
      </c>
      <c r="AY1568">
        <v>306.81476339234098</v>
      </c>
      <c r="AZ1568">
        <v>638.66019939606099</v>
      </c>
      <c r="BA1568">
        <v>81.682496607869695</v>
      </c>
      <c r="BB1568">
        <v>140.74074074074099</v>
      </c>
      <c r="BC1568">
        <v>443.41085271317797</v>
      </c>
      <c r="BD1568">
        <v>1590.8604209958801</v>
      </c>
      <c r="BE1568">
        <v>72.745762711864401</v>
      </c>
      <c r="BF1568">
        <v>147.666666666667</v>
      </c>
      <c r="BG1568">
        <v>297.796143250689</v>
      </c>
      <c r="BH1568">
        <v>935.45502716354997</v>
      </c>
      <c r="BI1568">
        <v>165.92717015814699</v>
      </c>
      <c r="BJ1568">
        <v>193.4730824202</v>
      </c>
      <c r="BK1568">
        <v>453.90260173449002</v>
      </c>
      <c r="BL1568">
        <v>535.34872642285404</v>
      </c>
      <c r="BM1568">
        <v>168.25647399051201</v>
      </c>
      <c r="BN1568">
        <v>250.17148456638901</v>
      </c>
      <c r="BO1568">
        <v>880.64129783875001</v>
      </c>
      <c r="BP1568">
        <v>615.87468636404503</v>
      </c>
      <c r="BQ1568">
        <v>251.31668946648401</v>
      </c>
      <c r="BR1568">
        <v>401.65298677610599</v>
      </c>
      <c r="BS1568">
        <v>551.98928408572704</v>
      </c>
      <c r="BT1568">
        <v>401.65298677610599</v>
      </c>
      <c r="BU1568">
        <v>90.041493775933603</v>
      </c>
      <c r="BV1568">
        <v>129.61487383798101</v>
      </c>
      <c r="BW1568">
        <v>443.61370716510902</v>
      </c>
      <c r="BX1568">
        <v>264.44628230297599</v>
      </c>
      <c r="BZ1568" t="s">
        <v>284</v>
      </c>
      <c r="CC1568">
        <v>55.574891356091001</v>
      </c>
      <c r="CD1568">
        <v>103.00899086954</v>
      </c>
      <c r="CE1568">
        <v>195.54947407045</v>
      </c>
      <c r="CF1568">
        <v>349.60051427306303</v>
      </c>
      <c r="CG1568">
        <v>53.359644190275702</v>
      </c>
      <c r="CH1568">
        <v>95.472601043241696</v>
      </c>
      <c r="CI1568">
        <v>200.97768253029901</v>
      </c>
      <c r="CJ1568">
        <v>199.907209369035</v>
      </c>
      <c r="CK1568">
        <v>82.013422818791994</v>
      </c>
      <c r="CL1568">
        <v>157.534246575342</v>
      </c>
      <c r="CM1568">
        <v>298.01136363636402</v>
      </c>
      <c r="CN1568">
        <v>456.670759468104</v>
      </c>
      <c r="CO1568">
        <v>141.333333333333</v>
      </c>
      <c r="CP1568">
        <v>554.41329179646903</v>
      </c>
      <c r="CQ1568">
        <v>1917.1232876712299</v>
      </c>
      <c r="CR1568">
        <v>2088.5643110577898</v>
      </c>
      <c r="CS1568">
        <v>326.81967213114802</v>
      </c>
      <c r="CT1568">
        <v>478.3947858473</v>
      </c>
      <c r="CU1568">
        <v>910.05108288053896</v>
      </c>
      <c r="CV1568">
        <v>758.47596916438602</v>
      </c>
      <c r="CW1568">
        <v>145.48811363184399</v>
      </c>
      <c r="CX1568">
        <v>259.18025449730101</v>
      </c>
      <c r="CY1568">
        <v>346.31578947368399</v>
      </c>
      <c r="CZ1568">
        <v>1060.9759180323399</v>
      </c>
      <c r="DA1568">
        <v>2166.3918426054302</v>
      </c>
      <c r="DB1568">
        <v>4176.69902912621</v>
      </c>
      <c r="DC1568">
        <v>4411.3054894058696</v>
      </c>
      <c r="DD1568">
        <v>2992.8985449654701</v>
      </c>
      <c r="DE1568">
        <v>4569.7596575943799</v>
      </c>
      <c r="DF1568">
        <v>8738.0487269534697</v>
      </c>
      <c r="DG1568">
        <v>12906.3377963126</v>
      </c>
      <c r="DH1568">
        <v>8738.0487269534697</v>
      </c>
      <c r="DI1568">
        <v>117.07317073170699</v>
      </c>
      <c r="DJ1568">
        <v>256.54142145767298</v>
      </c>
      <c r="DK1568">
        <v>723.68421052631595</v>
      </c>
      <c r="DL1568">
        <v>1064.4190223157</v>
      </c>
      <c r="DM1568">
        <v>42.856993120421201</v>
      </c>
      <c r="DN1568">
        <v>70.302490201767597</v>
      </c>
      <c r="DO1568">
        <v>238.06652806652801</v>
      </c>
      <c r="DP1568">
        <v>1508.05928893431</v>
      </c>
      <c r="DQ1568">
        <v>36.4128261343484</v>
      </c>
      <c r="DR1568">
        <v>54.562709230033498</v>
      </c>
      <c r="DS1568">
        <v>66.256951738031006</v>
      </c>
      <c r="DT1568">
        <v>87.005254938183995</v>
      </c>
    </row>
    <row r="1569" spans="1:124" x14ac:dyDescent="0.35">
      <c r="A1569" s="19" t="str">
        <f t="shared" si="48"/>
        <v>[NCL + OREO] / [Total Loans + OREO]--39447</v>
      </c>
      <c r="B1569" s="19" t="str">
        <f t="shared" si="49"/>
        <v>[NCL + OREO] / [Total Loans + OREO]</v>
      </c>
      <c r="C1569">
        <v>5</v>
      </c>
      <c r="D1569" s="27">
        <v>39447</v>
      </c>
      <c r="E1569">
        <v>0.335466980609333</v>
      </c>
      <c r="F1569">
        <v>0.95733222987875999</v>
      </c>
      <c r="G1569">
        <v>1.8703061566904899</v>
      </c>
      <c r="H1569">
        <v>1.66160310761193</v>
      </c>
      <c r="I1569">
        <v>0.375772243806127</v>
      </c>
      <c r="J1569">
        <v>1.1632395894791301</v>
      </c>
      <c r="K1569">
        <v>2.3959999999999999</v>
      </c>
      <c r="L1569">
        <v>1.73749957886148</v>
      </c>
      <c r="M1569">
        <v>0.25035789093351801</v>
      </c>
      <c r="N1569">
        <v>0.86463978158091204</v>
      </c>
      <c r="O1569">
        <v>1.9010172688048601</v>
      </c>
      <c r="P1569">
        <v>1.3686130910783501</v>
      </c>
      <c r="Q1569">
        <v>1.12159633046706</v>
      </c>
      <c r="R1569">
        <v>1.57932920946382</v>
      </c>
      <c r="S1569">
        <v>3.5106479995092701</v>
      </c>
      <c r="T1569">
        <v>2.3906183372031302</v>
      </c>
      <c r="U1569">
        <v>0.49136774802731398</v>
      </c>
      <c r="V1569">
        <v>1.42166225015421</v>
      </c>
      <c r="W1569">
        <v>2.8350512746346999</v>
      </c>
      <c r="X1569">
        <v>2.0317233458657702</v>
      </c>
      <c r="Y1569">
        <v>0.29350873994667298</v>
      </c>
      <c r="Z1569">
        <v>0.98303250904527095</v>
      </c>
      <c r="AA1569">
        <v>1.83838916147627</v>
      </c>
      <c r="AB1569">
        <v>1.32514255910713</v>
      </c>
      <c r="AC1569">
        <v>0.198111437540613</v>
      </c>
      <c r="AD1569">
        <v>0.51368749593601704</v>
      </c>
      <c r="AE1569">
        <v>1.1890949936558599</v>
      </c>
      <c r="AF1569">
        <v>1.0271940249284399</v>
      </c>
      <c r="AG1569">
        <v>0.106536289050363</v>
      </c>
      <c r="AH1569">
        <v>0.57545888317443095</v>
      </c>
      <c r="AI1569">
        <v>1.4989581383711099</v>
      </c>
      <c r="AJ1569">
        <v>1.4472279111099899</v>
      </c>
      <c r="AK1569">
        <v>0.80314285754348103</v>
      </c>
      <c r="AL1569">
        <v>1.89247150005644</v>
      </c>
      <c r="AM1569">
        <v>2.9890618196070098</v>
      </c>
      <c r="AN1569">
        <v>2.1823708234966901</v>
      </c>
      <c r="AO1569">
        <v>0.17196323036474201</v>
      </c>
      <c r="AP1569">
        <v>0.80553368862191299</v>
      </c>
      <c r="AQ1569">
        <v>1.8936852840816401</v>
      </c>
      <c r="AR1569">
        <v>1.34268461248342</v>
      </c>
      <c r="AS1569">
        <v>0.44272152545540899</v>
      </c>
      <c r="AT1569">
        <v>1.20605750444522</v>
      </c>
      <c r="AU1569">
        <v>2.3302890599658799</v>
      </c>
      <c r="AV1569">
        <v>1.7858137969827099</v>
      </c>
      <c r="AW1569">
        <v>0.63614327402139303</v>
      </c>
      <c r="AX1569">
        <v>1.3580831893893499</v>
      </c>
      <c r="AY1569">
        <v>2.8585515930777299</v>
      </c>
      <c r="AZ1569">
        <v>1.96363379874925</v>
      </c>
      <c r="BA1569">
        <v>0.44443769199013999</v>
      </c>
      <c r="BB1569">
        <v>1.34067411952593</v>
      </c>
      <c r="BC1569">
        <v>2.47726177165835</v>
      </c>
      <c r="BD1569">
        <v>1.9186620890989601</v>
      </c>
      <c r="BE1569">
        <v>0.67093956387658504</v>
      </c>
      <c r="BF1569">
        <v>1.4663997508983799</v>
      </c>
      <c r="BG1569">
        <v>3.0583690980131299</v>
      </c>
      <c r="BH1569">
        <v>2.2012454577240801</v>
      </c>
      <c r="BI1569">
        <v>0.68155371627835704</v>
      </c>
      <c r="BJ1569">
        <v>0.85808201119003702</v>
      </c>
      <c r="BK1569">
        <v>1.24907098440848</v>
      </c>
      <c r="BL1569">
        <v>0.92572256862166702</v>
      </c>
      <c r="BM1569">
        <v>0</v>
      </c>
      <c r="BN1569">
        <v>0.28975724849192502</v>
      </c>
      <c r="BO1569">
        <v>0.90845161678360897</v>
      </c>
      <c r="BP1569">
        <v>0.53321630093583505</v>
      </c>
      <c r="BQ1569">
        <v>0.74602373138096401</v>
      </c>
      <c r="BR1569">
        <v>1.49204746276193</v>
      </c>
      <c r="BS1569">
        <v>2.20953048239598</v>
      </c>
      <c r="BT1569">
        <v>1.4730203215973201</v>
      </c>
      <c r="BU1569">
        <v>0.55060487058507002</v>
      </c>
      <c r="BV1569">
        <v>1.2495677595800201</v>
      </c>
      <c r="BW1569">
        <v>2.0961566254584998</v>
      </c>
      <c r="BX1569">
        <v>1.3819426213230399</v>
      </c>
      <c r="BZ1569" t="s">
        <v>284</v>
      </c>
      <c r="CC1569">
        <v>0.71280567702931397</v>
      </c>
      <c r="CD1569">
        <v>2.1101857924313401</v>
      </c>
      <c r="CE1569">
        <v>4.2226517714356202</v>
      </c>
      <c r="CF1569">
        <v>2.7889222409374801</v>
      </c>
      <c r="CG1569">
        <v>1.03863865944816</v>
      </c>
      <c r="CH1569">
        <v>1.9315050941901599</v>
      </c>
      <c r="CI1569">
        <v>3.9244840141003601</v>
      </c>
      <c r="CJ1569">
        <v>2.8939183879717598</v>
      </c>
      <c r="CK1569">
        <v>0.40233194138274803</v>
      </c>
      <c r="CL1569">
        <v>1.18621407790237</v>
      </c>
      <c r="CM1569">
        <v>2.0388772065534999</v>
      </c>
      <c r="CN1569">
        <v>1.41770883203804</v>
      </c>
      <c r="CO1569">
        <v>0.106946574377126</v>
      </c>
      <c r="CP1569">
        <v>0.31930943564355302</v>
      </c>
      <c r="CQ1569">
        <v>0.76238655406923495</v>
      </c>
      <c r="CR1569">
        <v>0.53476880615834599</v>
      </c>
      <c r="CS1569">
        <v>0.12760484007606501</v>
      </c>
      <c r="CT1569">
        <v>0.27433314356703298</v>
      </c>
      <c r="CU1569">
        <v>0.70522137568749499</v>
      </c>
      <c r="CV1569">
        <v>0.58380866485028304</v>
      </c>
      <c r="CW1569">
        <v>0.28375754731070402</v>
      </c>
      <c r="CX1569">
        <v>0.754029324078069</v>
      </c>
      <c r="CY1569">
        <v>1.43147461494581</v>
      </c>
      <c r="CZ1569">
        <v>0.80184234721665304</v>
      </c>
      <c r="DA1569">
        <v>7.1869812967367705E-2</v>
      </c>
      <c r="DB1569">
        <v>0.25850304878522101</v>
      </c>
      <c r="DC1569">
        <v>0.70059538706768798</v>
      </c>
      <c r="DD1569">
        <v>0.51396215124983402</v>
      </c>
      <c r="DE1569">
        <v>1.0098311605043799</v>
      </c>
      <c r="DF1569">
        <v>2.7367251449259098</v>
      </c>
      <c r="DG1569">
        <v>4.2758250792065899</v>
      </c>
      <c r="DH1569">
        <v>2.5489310947850599</v>
      </c>
      <c r="DI1569">
        <v>0.65492406499893197</v>
      </c>
      <c r="DJ1569">
        <v>1.0329903530401101</v>
      </c>
      <c r="DK1569">
        <v>1.35833630877774</v>
      </c>
      <c r="DL1569">
        <v>2.8374729920140198</v>
      </c>
      <c r="DM1569">
        <v>0.517876739104982</v>
      </c>
      <c r="DN1569">
        <v>2.30010655046586</v>
      </c>
      <c r="DO1569">
        <v>3.3387848701786198</v>
      </c>
      <c r="DP1569">
        <v>3.6246468074100102</v>
      </c>
      <c r="DQ1569">
        <v>2.1034039667384898</v>
      </c>
      <c r="DR1569">
        <v>2.7624094865849198</v>
      </c>
      <c r="DS1569">
        <v>5.1313225326335701</v>
      </c>
      <c r="DT1569">
        <v>3.7745827610617799</v>
      </c>
    </row>
    <row r="1570" spans="1:124" x14ac:dyDescent="0.35">
      <c r="A1570" s="19" t="str">
        <f t="shared" si="48"/>
        <v>[Noncurrent + Delinquent Loans] / [Capital + ALLL]--39447</v>
      </c>
      <c r="B1570" s="19" t="str">
        <f t="shared" si="49"/>
        <v>[Noncurrent + Delinquent Loans] / [Capital + ALLL]</v>
      </c>
      <c r="C1570">
        <v>6</v>
      </c>
      <c r="D1570" s="27">
        <v>39447</v>
      </c>
      <c r="E1570">
        <v>6.6732318955963299</v>
      </c>
      <c r="F1570">
        <v>11.569691382526999</v>
      </c>
      <c r="G1570">
        <v>20.538049455486401</v>
      </c>
      <c r="H1570">
        <v>15.021441654469101</v>
      </c>
      <c r="I1570">
        <v>6.0772773797338804</v>
      </c>
      <c r="J1570">
        <v>13.559806901484</v>
      </c>
      <c r="K1570">
        <v>25.035241048773599</v>
      </c>
      <c r="L1570">
        <v>17.308615484720299</v>
      </c>
      <c r="M1570">
        <v>4.6138791857641799</v>
      </c>
      <c r="N1570">
        <v>11.142844991263701</v>
      </c>
      <c r="O1570">
        <v>21.075793283628101</v>
      </c>
      <c r="P1570">
        <v>14.929426049957501</v>
      </c>
      <c r="Q1570">
        <v>12.489036389538301</v>
      </c>
      <c r="R1570">
        <v>18.458620387044402</v>
      </c>
      <c r="S1570">
        <v>26.072166509709</v>
      </c>
      <c r="T1570">
        <v>20.640470710289101</v>
      </c>
      <c r="U1570">
        <v>6.8407144961733302</v>
      </c>
      <c r="V1570">
        <v>15.2175427728085</v>
      </c>
      <c r="W1570">
        <v>26.7989601530663</v>
      </c>
      <c r="X1570">
        <v>19.39930232739</v>
      </c>
      <c r="Y1570">
        <v>4.8252302723728304</v>
      </c>
      <c r="Z1570">
        <v>11.9611508037221</v>
      </c>
      <c r="AA1570">
        <v>23.632457664910199</v>
      </c>
      <c r="AB1570">
        <v>15.6869335289429</v>
      </c>
      <c r="AC1570">
        <v>5.1721972494883204</v>
      </c>
      <c r="AD1570">
        <v>9.6869608084791707</v>
      </c>
      <c r="AE1570">
        <v>16.6108392875229</v>
      </c>
      <c r="AF1570">
        <v>12.7878787686343</v>
      </c>
      <c r="AG1570">
        <v>2.74356709806696</v>
      </c>
      <c r="AH1570">
        <v>7.6165959660437199</v>
      </c>
      <c r="AI1570">
        <v>15.758973112804799</v>
      </c>
      <c r="AJ1570">
        <v>10.4482451728916</v>
      </c>
      <c r="AK1570">
        <v>12.2482238151762</v>
      </c>
      <c r="AL1570">
        <v>21.389007243289299</v>
      </c>
      <c r="AM1570">
        <v>30.254340340485001</v>
      </c>
      <c r="AN1570">
        <v>22.782158613012001</v>
      </c>
      <c r="AO1570">
        <v>4.0831725750613801</v>
      </c>
      <c r="AP1570">
        <v>9.87668625715453</v>
      </c>
      <c r="AQ1570">
        <v>20.124574064683301</v>
      </c>
      <c r="AR1570">
        <v>14.0124289367382</v>
      </c>
      <c r="AS1570">
        <v>7.6782439423451203</v>
      </c>
      <c r="AT1570">
        <v>15.3411353058952</v>
      </c>
      <c r="AU1570">
        <v>26.532086711570201</v>
      </c>
      <c r="AV1570">
        <v>19.013288645994599</v>
      </c>
      <c r="AW1570">
        <v>10.3953479517094</v>
      </c>
      <c r="AX1570">
        <v>18.617650631460801</v>
      </c>
      <c r="AY1570">
        <v>29.323520987771701</v>
      </c>
      <c r="AZ1570">
        <v>21.846260443539901</v>
      </c>
      <c r="BA1570">
        <v>6.2055692674150702</v>
      </c>
      <c r="BB1570">
        <v>12.135922330097101</v>
      </c>
      <c r="BC1570">
        <v>22.866393125289601</v>
      </c>
      <c r="BD1570">
        <v>17.667211411340201</v>
      </c>
      <c r="BE1570">
        <v>7.24185766254769</v>
      </c>
      <c r="BF1570">
        <v>13.4728061845205</v>
      </c>
      <c r="BG1570">
        <v>20.159790647881799</v>
      </c>
      <c r="BH1570">
        <v>16.462677099195599</v>
      </c>
      <c r="BI1570">
        <v>3.5000684231362902</v>
      </c>
      <c r="BJ1570">
        <v>8.7275760614903692</v>
      </c>
      <c r="BK1570">
        <v>13.4901021649833</v>
      </c>
      <c r="BL1570">
        <v>8.4518885210921493</v>
      </c>
      <c r="BM1570">
        <v>0.87203542389359301</v>
      </c>
      <c r="BN1570">
        <v>5.14240221040723</v>
      </c>
      <c r="BO1570">
        <v>10.225381202838401</v>
      </c>
      <c r="BP1570">
        <v>6.4370517349215897</v>
      </c>
      <c r="BQ1570">
        <v>5.3659779815879096</v>
      </c>
      <c r="BR1570">
        <v>8.3506152357251509</v>
      </c>
      <c r="BS1570">
        <v>9.3774563314616692</v>
      </c>
      <c r="BT1570">
        <v>7.0454177967913303</v>
      </c>
      <c r="BU1570">
        <v>9.3639424968934595</v>
      </c>
      <c r="BV1570">
        <v>14.211853720050399</v>
      </c>
      <c r="BW1570">
        <v>25.552592970593899</v>
      </c>
      <c r="BX1570">
        <v>16.514554800864499</v>
      </c>
      <c r="BZ1570" t="s">
        <v>284</v>
      </c>
      <c r="CC1570">
        <v>7.0060778855164401</v>
      </c>
      <c r="CD1570">
        <v>18.656355429729999</v>
      </c>
      <c r="CE1570">
        <v>33.011609880328002</v>
      </c>
      <c r="CF1570">
        <v>23.007631568411401</v>
      </c>
      <c r="CG1570">
        <v>13.5920233958949</v>
      </c>
      <c r="CH1570">
        <v>25.807473130782999</v>
      </c>
      <c r="CI1570">
        <v>33.170655533641799</v>
      </c>
      <c r="CJ1570">
        <v>25.8548225424116</v>
      </c>
      <c r="CK1570">
        <v>6.5828511137002996</v>
      </c>
      <c r="CL1570">
        <v>14.5178029588235</v>
      </c>
      <c r="CM1570">
        <v>20.314129371815</v>
      </c>
      <c r="CN1570">
        <v>14.9244109598314</v>
      </c>
      <c r="CO1570">
        <v>8.3496789656487707</v>
      </c>
      <c r="CP1570">
        <v>14.852105932843701</v>
      </c>
      <c r="CQ1570">
        <v>15.475021945504499</v>
      </c>
      <c r="CR1570">
        <v>12.240245230696701</v>
      </c>
      <c r="CS1570">
        <v>3.02588758110678</v>
      </c>
      <c r="CT1570">
        <v>5.8678608703978599</v>
      </c>
      <c r="CU1570">
        <v>10.2255285257786</v>
      </c>
      <c r="CV1570">
        <v>6.5695936212464501</v>
      </c>
      <c r="CW1570">
        <v>8.5869913489266292</v>
      </c>
      <c r="CX1570">
        <v>15.330480878870301</v>
      </c>
      <c r="CY1570">
        <v>17.189329863370201</v>
      </c>
      <c r="CZ1570">
        <v>13.594147455092999</v>
      </c>
      <c r="DA1570">
        <v>7.2864464692482898</v>
      </c>
      <c r="DB1570">
        <v>12.919225182397399</v>
      </c>
      <c r="DC1570">
        <v>16.639525556592801</v>
      </c>
      <c r="DD1570">
        <v>11.006746843443601</v>
      </c>
      <c r="DE1570">
        <v>0.275249937563884</v>
      </c>
      <c r="DF1570">
        <v>3.5509801925863602</v>
      </c>
      <c r="DG1570">
        <v>7.7422480539465699</v>
      </c>
      <c r="DH1570">
        <v>4.4665177989240901</v>
      </c>
      <c r="DI1570">
        <v>7.5420680985140702</v>
      </c>
      <c r="DJ1570">
        <v>12.230457073928701</v>
      </c>
      <c r="DK1570">
        <v>20.569875956009898</v>
      </c>
      <c r="DL1570">
        <v>17.866109081958601</v>
      </c>
      <c r="DM1570">
        <v>11.7275055467102</v>
      </c>
      <c r="DN1570">
        <v>17.341365908937899</v>
      </c>
      <c r="DO1570">
        <v>31.7988531478433</v>
      </c>
      <c r="DP1570">
        <v>27.287229848307</v>
      </c>
      <c r="DQ1570">
        <v>27.199849811643901</v>
      </c>
      <c r="DR1570">
        <v>32.934869028944703</v>
      </c>
      <c r="DS1570">
        <v>33.434029117811797</v>
      </c>
      <c r="DT1570">
        <v>29.618821339859799</v>
      </c>
    </row>
    <row r="1571" spans="1:124" x14ac:dyDescent="0.35">
      <c r="A1571" s="19" t="str">
        <f t="shared" si="48"/>
        <v xml:space="preserve">  Ag [NCL+DQ] / [Capital + ALLL]--39447</v>
      </c>
      <c r="B1571" s="19" t="str">
        <f t="shared" si="49"/>
        <v xml:space="preserve">  Ag [NCL+DQ] / [Capital + ALLL]</v>
      </c>
      <c r="C1571">
        <v>7</v>
      </c>
      <c r="D1571" s="27">
        <v>39447</v>
      </c>
      <c r="E1571">
        <v>0</v>
      </c>
      <c r="F1571">
        <v>5.1231127301742202E-2</v>
      </c>
      <c r="G1571">
        <v>1.5989190279957499</v>
      </c>
      <c r="H1571">
        <v>1.7704084405999101</v>
      </c>
      <c r="I1571">
        <v>0</v>
      </c>
      <c r="J1571">
        <v>0</v>
      </c>
      <c r="K1571">
        <v>1.1474856564292899</v>
      </c>
      <c r="L1571">
        <v>1.2164565005546499</v>
      </c>
      <c r="M1571">
        <v>0</v>
      </c>
      <c r="N1571">
        <v>0</v>
      </c>
      <c r="O1571">
        <v>0.38068516536104202</v>
      </c>
      <c r="P1571">
        <v>0.707085100283385</v>
      </c>
      <c r="Q1571">
        <v>0</v>
      </c>
      <c r="R1571">
        <v>0</v>
      </c>
      <c r="S1571">
        <v>0</v>
      </c>
      <c r="T1571">
        <v>5.1823675127745403E-4</v>
      </c>
      <c r="U1571">
        <v>0</v>
      </c>
      <c r="V1571">
        <v>0</v>
      </c>
      <c r="W1571">
        <v>0.67469454051697397</v>
      </c>
      <c r="X1571">
        <v>0.93696976316315495</v>
      </c>
      <c r="Y1571">
        <v>0</v>
      </c>
      <c r="Z1571">
        <v>0.17267510279347201</v>
      </c>
      <c r="AA1571">
        <v>1.5654605173305001</v>
      </c>
      <c r="AB1571">
        <v>2.61199613654804</v>
      </c>
      <c r="AC1571">
        <v>0</v>
      </c>
      <c r="AD1571">
        <v>0.45978199101100398</v>
      </c>
      <c r="AE1571">
        <v>3.6475080870875201</v>
      </c>
      <c r="AF1571">
        <v>2.3924931156719</v>
      </c>
      <c r="AG1571">
        <v>0</v>
      </c>
      <c r="AH1571">
        <v>9.5277258664158496E-2</v>
      </c>
      <c r="AI1571">
        <v>1.91030588439955</v>
      </c>
      <c r="AJ1571">
        <v>1.59469768299436</v>
      </c>
      <c r="AK1571">
        <v>0</v>
      </c>
      <c r="AL1571">
        <v>0</v>
      </c>
      <c r="AM1571">
        <v>0.89254188141127599</v>
      </c>
      <c r="AN1571">
        <v>0.90749640948927701</v>
      </c>
      <c r="AO1571">
        <v>0</v>
      </c>
      <c r="AP1571">
        <v>0.633040519241441</v>
      </c>
      <c r="AQ1571">
        <v>3.5887510681688299</v>
      </c>
      <c r="AR1571">
        <v>2.3724929491702</v>
      </c>
      <c r="AS1571">
        <v>0</v>
      </c>
      <c r="AT1571">
        <v>0</v>
      </c>
      <c r="AU1571">
        <v>0.93108571914970495</v>
      </c>
      <c r="AV1571">
        <v>1.1493017108767101</v>
      </c>
      <c r="AW1571">
        <v>0</v>
      </c>
      <c r="AX1571">
        <v>0</v>
      </c>
      <c r="AY1571">
        <v>0.42158978624879401</v>
      </c>
      <c r="AZ1571">
        <v>0.71584465331968306</v>
      </c>
      <c r="BA1571">
        <v>0</v>
      </c>
      <c r="BB1571">
        <v>0</v>
      </c>
      <c r="BC1571">
        <v>0.171936290858208</v>
      </c>
      <c r="BD1571">
        <v>0.50191147455168605</v>
      </c>
      <c r="BE1571">
        <v>0</v>
      </c>
      <c r="BF1571">
        <v>2.7829313543599299E-2</v>
      </c>
      <c r="BG1571">
        <v>1.04542671146667</v>
      </c>
      <c r="BH1571">
        <v>0.61755388224734598</v>
      </c>
      <c r="BI1571">
        <v>0.49784072532547702</v>
      </c>
      <c r="BJ1571">
        <v>0.98576392291187398</v>
      </c>
      <c r="BK1571">
        <v>1.2946508640366601</v>
      </c>
      <c r="BL1571">
        <v>0.88047455061550295</v>
      </c>
      <c r="BM1571">
        <v>0</v>
      </c>
      <c r="BN1571">
        <v>0</v>
      </c>
      <c r="BO1571">
        <v>0</v>
      </c>
      <c r="BP1571">
        <v>8.9236912849000004E-3</v>
      </c>
      <c r="BQ1571">
        <v>0.14136273678258399</v>
      </c>
      <c r="BR1571">
        <v>0.28272547356516797</v>
      </c>
      <c r="BS1571">
        <v>2.65760772503089</v>
      </c>
      <c r="BT1571">
        <v>1.77173848335393</v>
      </c>
      <c r="BU1571">
        <v>0</v>
      </c>
      <c r="BV1571">
        <v>0</v>
      </c>
      <c r="BW1571">
        <v>0</v>
      </c>
      <c r="BX1571">
        <v>0.173889958186766</v>
      </c>
      <c r="BZ1571" t="s">
        <v>284</v>
      </c>
      <c r="CC1571">
        <v>0</v>
      </c>
      <c r="CD1571">
        <v>0</v>
      </c>
      <c r="CE1571">
        <v>0</v>
      </c>
      <c r="CF1571">
        <v>0.19040277439982201</v>
      </c>
      <c r="CG1571">
        <v>0</v>
      </c>
      <c r="CH1571">
        <v>0.39163314560152601</v>
      </c>
      <c r="CI1571">
        <v>2.8312979365567998</v>
      </c>
      <c r="CJ1571">
        <v>1.8779598657879599</v>
      </c>
      <c r="CK1571">
        <v>0</v>
      </c>
      <c r="CL1571">
        <v>0</v>
      </c>
      <c r="CM1571">
        <v>0.54958546680028197</v>
      </c>
      <c r="CN1571">
        <v>0.76463917428261496</v>
      </c>
      <c r="CO1571">
        <v>0</v>
      </c>
      <c r="CP1571">
        <v>0</v>
      </c>
      <c r="CQ1571">
        <v>1.06631896690303</v>
      </c>
      <c r="CR1571">
        <v>0.59929150261764197</v>
      </c>
      <c r="CS1571">
        <v>0</v>
      </c>
      <c r="CT1571">
        <v>0.22989099550550199</v>
      </c>
      <c r="CU1571">
        <v>0.98665134036255797</v>
      </c>
      <c r="CV1571">
        <v>1.2942255512649099</v>
      </c>
      <c r="CW1571">
        <v>0</v>
      </c>
      <c r="CX1571">
        <v>0.16010023666991499</v>
      </c>
      <c r="CY1571">
        <v>1.9596199524940601</v>
      </c>
      <c r="CZ1571">
        <v>1.3633313370707001</v>
      </c>
      <c r="DA1571">
        <v>0</v>
      </c>
      <c r="DB1571">
        <v>0.298405466970387</v>
      </c>
      <c r="DC1571">
        <v>0.81021490382943995</v>
      </c>
      <c r="DD1571">
        <v>0.511809436859053</v>
      </c>
      <c r="DE1571">
        <v>0</v>
      </c>
      <c r="DF1571">
        <v>0</v>
      </c>
      <c r="DG1571">
        <v>1.3914656771799601E-2</v>
      </c>
      <c r="DH1571">
        <v>1.3914656771799601E-2</v>
      </c>
      <c r="DI1571">
        <v>0</v>
      </c>
      <c r="DJ1571">
        <v>4.1032507739825197E-3</v>
      </c>
      <c r="DK1571">
        <v>1.4820309276815999</v>
      </c>
      <c r="DL1571">
        <v>1.6268483654111401</v>
      </c>
      <c r="DM1571">
        <v>0</v>
      </c>
      <c r="DN1571">
        <v>0</v>
      </c>
      <c r="DO1571">
        <v>0.32377772001942901</v>
      </c>
      <c r="DP1571">
        <v>0.94924382985660105</v>
      </c>
      <c r="DQ1571">
        <v>0.26489495813367098</v>
      </c>
      <c r="DR1571">
        <v>1.02559678470672</v>
      </c>
      <c r="DS1571">
        <v>2.41016426546879</v>
      </c>
      <c r="DT1571">
        <v>1.35664756569732</v>
      </c>
    </row>
    <row r="1572" spans="1:124" x14ac:dyDescent="0.35">
      <c r="A1572" s="19" t="str">
        <f t="shared" si="48"/>
        <v xml:space="preserve">  CLD [NCL+DQ] / [Capital + ALLL]--39447</v>
      </c>
      <c r="B1572" s="19" t="str">
        <f t="shared" si="49"/>
        <v xml:space="preserve">  CLD [NCL+DQ] / [Capital + ALLL]</v>
      </c>
      <c r="C1572">
        <v>8</v>
      </c>
      <c r="D1572" s="27">
        <v>39447</v>
      </c>
      <c r="E1572">
        <v>0</v>
      </c>
      <c r="F1572">
        <v>0</v>
      </c>
      <c r="G1572">
        <v>2.72448425464873</v>
      </c>
      <c r="H1572">
        <v>3.1717587944323302</v>
      </c>
      <c r="I1572">
        <v>0</v>
      </c>
      <c r="J1572">
        <v>0</v>
      </c>
      <c r="K1572">
        <v>2.6806093741705999</v>
      </c>
      <c r="L1572">
        <v>3.1174148965374702</v>
      </c>
      <c r="M1572">
        <v>0</v>
      </c>
      <c r="N1572">
        <v>0</v>
      </c>
      <c r="O1572">
        <v>2.61327500381958</v>
      </c>
      <c r="P1572">
        <v>2.78333531602512</v>
      </c>
      <c r="Q1572">
        <v>0</v>
      </c>
      <c r="R1572">
        <v>0</v>
      </c>
      <c r="S1572">
        <v>6.5120726087068606E-2</v>
      </c>
      <c r="T1572">
        <v>0.11354360019569699</v>
      </c>
      <c r="U1572">
        <v>0</v>
      </c>
      <c r="V1572">
        <v>0</v>
      </c>
      <c r="W1572">
        <v>4.6450188084761397</v>
      </c>
      <c r="X1572">
        <v>4.1172806161851696</v>
      </c>
      <c r="Y1572">
        <v>0</v>
      </c>
      <c r="Z1572">
        <v>0</v>
      </c>
      <c r="AA1572">
        <v>2.86474633463249</v>
      </c>
      <c r="AB1572">
        <v>3.0642977729905101</v>
      </c>
      <c r="AC1572">
        <v>0</v>
      </c>
      <c r="AD1572">
        <v>0</v>
      </c>
      <c r="AE1572">
        <v>0</v>
      </c>
      <c r="AF1572">
        <v>1.7699177981757299</v>
      </c>
      <c r="AG1572">
        <v>0</v>
      </c>
      <c r="AH1572">
        <v>0</v>
      </c>
      <c r="AI1572">
        <v>0.41331606596782999</v>
      </c>
      <c r="AJ1572">
        <v>1.88904471491084</v>
      </c>
      <c r="AK1572">
        <v>0</v>
      </c>
      <c r="AL1572">
        <v>0.65820404325340898</v>
      </c>
      <c r="AM1572">
        <v>3.7373823994695998</v>
      </c>
      <c r="AN1572">
        <v>3.74190877741409</v>
      </c>
      <c r="AO1572">
        <v>0</v>
      </c>
      <c r="AP1572">
        <v>0</v>
      </c>
      <c r="AQ1572">
        <v>0</v>
      </c>
      <c r="AR1572">
        <v>1.4504239277222899</v>
      </c>
      <c r="AS1572">
        <v>0</v>
      </c>
      <c r="AT1572">
        <v>0.48331740144184798</v>
      </c>
      <c r="AU1572">
        <v>6.0967822199151502</v>
      </c>
      <c r="AV1572">
        <v>4.9677852740631598</v>
      </c>
      <c r="AW1572">
        <v>0</v>
      </c>
      <c r="AX1572">
        <v>0</v>
      </c>
      <c r="AY1572">
        <v>1.3809633970799899</v>
      </c>
      <c r="AZ1572">
        <v>1.68256265347195</v>
      </c>
      <c r="BA1572">
        <v>0</v>
      </c>
      <c r="BB1572">
        <v>0</v>
      </c>
      <c r="BC1572">
        <v>1.77520744608696</v>
      </c>
      <c r="BD1572">
        <v>3.3706557508192398</v>
      </c>
      <c r="BE1572">
        <v>0</v>
      </c>
      <c r="BF1572">
        <v>9.9572942712367E-3</v>
      </c>
      <c r="BG1572">
        <v>3.5638533667375598</v>
      </c>
      <c r="BH1572">
        <v>2.3685509803749198</v>
      </c>
      <c r="BI1572">
        <v>0.42719106608031798</v>
      </c>
      <c r="BJ1572">
        <v>1.33593774688421</v>
      </c>
      <c r="BK1572">
        <v>3.7709943299074502</v>
      </c>
      <c r="BL1572">
        <v>2.64414675997687</v>
      </c>
      <c r="BM1572">
        <v>0</v>
      </c>
      <c r="BN1572">
        <v>0.94817969779941202</v>
      </c>
      <c r="BO1572">
        <v>2.24662774670113</v>
      </c>
      <c r="BP1572">
        <v>1.15672543891744</v>
      </c>
      <c r="BQ1572">
        <v>0</v>
      </c>
      <c r="BR1572">
        <v>0</v>
      </c>
      <c r="BS1572">
        <v>0</v>
      </c>
      <c r="BT1572">
        <v>0</v>
      </c>
      <c r="BU1572">
        <v>0</v>
      </c>
      <c r="BV1572">
        <v>0</v>
      </c>
      <c r="BW1572">
        <v>1.3198264416405301</v>
      </c>
      <c r="BX1572">
        <v>1.24148464532485</v>
      </c>
      <c r="BZ1572" t="s">
        <v>284</v>
      </c>
      <c r="CC1572">
        <v>0</v>
      </c>
      <c r="CD1572">
        <v>3.0902089585558299</v>
      </c>
      <c r="CE1572">
        <v>11.362911342809699</v>
      </c>
      <c r="CF1572">
        <v>8.9249318225769194</v>
      </c>
      <c r="CG1572">
        <v>5.8878944889307602E-2</v>
      </c>
      <c r="CH1572">
        <v>5.54813346612658</v>
      </c>
      <c r="CI1572">
        <v>16.360244137398901</v>
      </c>
      <c r="CJ1572">
        <v>9.4343411305332907</v>
      </c>
      <c r="CK1572">
        <v>0</v>
      </c>
      <c r="CL1572">
        <v>0.54743796060032801</v>
      </c>
      <c r="CM1572">
        <v>2.5887017446206801</v>
      </c>
      <c r="CN1572">
        <v>1.91338725207078</v>
      </c>
      <c r="CO1572">
        <v>0</v>
      </c>
      <c r="CP1572">
        <v>0</v>
      </c>
      <c r="CQ1572">
        <v>0</v>
      </c>
      <c r="CR1572">
        <v>0.20689326688933701</v>
      </c>
      <c r="CS1572">
        <v>0</v>
      </c>
      <c r="CT1572">
        <v>0</v>
      </c>
      <c r="CU1572">
        <v>0</v>
      </c>
      <c r="CV1572">
        <v>0.64989945501704904</v>
      </c>
      <c r="CW1572">
        <v>0</v>
      </c>
      <c r="CX1572">
        <v>0</v>
      </c>
      <c r="CY1572">
        <v>1.33342195119925</v>
      </c>
      <c r="CZ1572">
        <v>1.73806145951628</v>
      </c>
      <c r="DA1572">
        <v>0</v>
      </c>
      <c r="DB1572">
        <v>0.31662870159453299</v>
      </c>
      <c r="DC1572">
        <v>0.73592749494750698</v>
      </c>
      <c r="DD1572">
        <v>0.41929879335297399</v>
      </c>
      <c r="DE1572">
        <v>0</v>
      </c>
      <c r="DF1572">
        <v>0.15780245470485099</v>
      </c>
      <c r="DG1572">
        <v>0.61671565093818603</v>
      </c>
      <c r="DH1572">
        <v>0.45891319623333499</v>
      </c>
      <c r="DI1572">
        <v>0</v>
      </c>
      <c r="DJ1572">
        <v>0</v>
      </c>
      <c r="DK1572">
        <v>1.3729282754620999</v>
      </c>
      <c r="DL1572">
        <v>4.88344834170453</v>
      </c>
      <c r="DM1572">
        <v>0</v>
      </c>
      <c r="DN1572">
        <v>1.5759901895134101</v>
      </c>
      <c r="DO1572">
        <v>5.4794813262154998</v>
      </c>
      <c r="DP1572">
        <v>3.7767648331245098</v>
      </c>
      <c r="DQ1572">
        <v>1.31237247263958</v>
      </c>
      <c r="DR1572">
        <v>6.8375702240895802</v>
      </c>
      <c r="DS1572">
        <v>10.147606613740299</v>
      </c>
      <c r="DT1572">
        <v>8.7587024125552695</v>
      </c>
    </row>
    <row r="1573" spans="1:124" x14ac:dyDescent="0.35">
      <c r="A1573" s="19" t="str">
        <f t="shared" si="48"/>
        <v xml:space="preserve">  CRE [NCL+DQ] / [Capital + ALLL]--39447</v>
      </c>
      <c r="B1573" s="19" t="str">
        <f t="shared" si="49"/>
        <v xml:space="preserve">  CRE [NCL+DQ] / [Capital + ALLL]</v>
      </c>
      <c r="C1573">
        <v>9</v>
      </c>
      <c r="D1573" s="27">
        <v>39447</v>
      </c>
      <c r="E1573">
        <v>0</v>
      </c>
      <c r="F1573">
        <v>2.2432393047459702</v>
      </c>
      <c r="G1573">
        <v>9.2651235441542905</v>
      </c>
      <c r="H1573">
        <v>6.2622330340142103</v>
      </c>
      <c r="I1573">
        <v>0</v>
      </c>
      <c r="J1573">
        <v>2.6592774435535702</v>
      </c>
      <c r="K1573">
        <v>10.223963041076599</v>
      </c>
      <c r="L1573">
        <v>6.8587855297620504</v>
      </c>
      <c r="M1573">
        <v>0</v>
      </c>
      <c r="N1573">
        <v>2.3198971743113699</v>
      </c>
      <c r="O1573">
        <v>8.1343969306731392</v>
      </c>
      <c r="P1573">
        <v>5.9335976196370996</v>
      </c>
      <c r="Q1573">
        <v>3.5200250312891097E-2</v>
      </c>
      <c r="R1573">
        <v>4.2812198792269998</v>
      </c>
      <c r="S1573">
        <v>8.7507900252750108</v>
      </c>
      <c r="T1573">
        <v>6.3810260406925599</v>
      </c>
      <c r="U1573">
        <v>0</v>
      </c>
      <c r="V1573">
        <v>3.95862361233337</v>
      </c>
      <c r="W1573">
        <v>12.665102673559099</v>
      </c>
      <c r="X1573">
        <v>8.6455641061080808</v>
      </c>
      <c r="Y1573">
        <v>0</v>
      </c>
      <c r="Z1573">
        <v>1.70940968449972</v>
      </c>
      <c r="AA1573">
        <v>7.7819124796134096</v>
      </c>
      <c r="AB1573">
        <v>5.4423605831397204</v>
      </c>
      <c r="AC1573">
        <v>0</v>
      </c>
      <c r="AD1573">
        <v>0.232306024469568</v>
      </c>
      <c r="AE1573">
        <v>3.5617136213157501</v>
      </c>
      <c r="AF1573">
        <v>3.63251468472341</v>
      </c>
      <c r="AG1573">
        <v>0</v>
      </c>
      <c r="AH1573">
        <v>0</v>
      </c>
      <c r="AI1573">
        <v>1.88474073242502</v>
      </c>
      <c r="AJ1573">
        <v>3.1170057016158199</v>
      </c>
      <c r="AK1573">
        <v>3.0816101133562301</v>
      </c>
      <c r="AL1573">
        <v>6.0014593214155401</v>
      </c>
      <c r="AM1573">
        <v>14.240029596183801</v>
      </c>
      <c r="AN1573">
        <v>9.2990163949490405</v>
      </c>
      <c r="AO1573">
        <v>0</v>
      </c>
      <c r="AP1573">
        <v>0.53501239653896004</v>
      </c>
      <c r="AQ1573">
        <v>5.1472604127678103</v>
      </c>
      <c r="AR1573">
        <v>3.7760258496245198</v>
      </c>
      <c r="AS1573">
        <v>0.35343096807433699</v>
      </c>
      <c r="AT1573">
        <v>4.88909682161988</v>
      </c>
      <c r="AU1573">
        <v>13.2760645199088</v>
      </c>
      <c r="AV1573">
        <v>9.1321418785522894</v>
      </c>
      <c r="AW1573">
        <v>0</v>
      </c>
      <c r="AX1573">
        <v>3.55406749345347</v>
      </c>
      <c r="AY1573">
        <v>10.0346963401665</v>
      </c>
      <c r="AZ1573">
        <v>6.2631380749637202</v>
      </c>
      <c r="BA1573">
        <v>0</v>
      </c>
      <c r="BB1573">
        <v>1.69796758425521</v>
      </c>
      <c r="BC1573">
        <v>8.7746462106218708</v>
      </c>
      <c r="BD1573">
        <v>6.4043362893480804</v>
      </c>
      <c r="BE1573">
        <v>0.78032425931029503</v>
      </c>
      <c r="BF1573">
        <v>4.9577799354842496</v>
      </c>
      <c r="BG1573">
        <v>9.5972917418000794</v>
      </c>
      <c r="BH1573">
        <v>7.6188981802494196</v>
      </c>
      <c r="BI1573">
        <v>1.36822957967208</v>
      </c>
      <c r="BJ1573">
        <v>4.7726222462485</v>
      </c>
      <c r="BK1573">
        <v>9.0498292573691597</v>
      </c>
      <c r="BL1573">
        <v>5.1267051790467999</v>
      </c>
      <c r="BM1573">
        <v>0</v>
      </c>
      <c r="BN1573">
        <v>0.94817969779941202</v>
      </c>
      <c r="BO1573">
        <v>2.8906193886842</v>
      </c>
      <c r="BP1573">
        <v>1.629288172773</v>
      </c>
      <c r="BQ1573">
        <v>0</v>
      </c>
      <c r="BR1573">
        <v>0</v>
      </c>
      <c r="BS1573">
        <v>0</v>
      </c>
      <c r="BT1573">
        <v>0</v>
      </c>
      <c r="BU1573">
        <v>0</v>
      </c>
      <c r="BV1573">
        <v>1.69796758425521</v>
      </c>
      <c r="BW1573">
        <v>5.1308687768912797</v>
      </c>
      <c r="BX1573">
        <v>3.6754054284217901</v>
      </c>
      <c r="BZ1573" t="s">
        <v>284</v>
      </c>
      <c r="CC1573">
        <v>1.84491068962341</v>
      </c>
      <c r="CD1573">
        <v>8.5694362803863502</v>
      </c>
      <c r="CE1573">
        <v>18.619438740314401</v>
      </c>
      <c r="CF1573">
        <v>14.033564743481399</v>
      </c>
      <c r="CG1573">
        <v>4.7185945304263104</v>
      </c>
      <c r="CH1573">
        <v>9.6875888438737299</v>
      </c>
      <c r="CI1573">
        <v>19.740771617457099</v>
      </c>
      <c r="CJ1573">
        <v>12.646002465855601</v>
      </c>
      <c r="CK1573">
        <v>1.58747924126344</v>
      </c>
      <c r="CL1573">
        <v>8.0875376785096602</v>
      </c>
      <c r="CM1573">
        <v>12.152955557141301</v>
      </c>
      <c r="CN1573">
        <v>7.4817355216863897</v>
      </c>
      <c r="CO1573">
        <v>1.6506177427450499</v>
      </c>
      <c r="CP1573">
        <v>4.6646119694954598</v>
      </c>
      <c r="CQ1573">
        <v>9.0848707438573193</v>
      </c>
      <c r="CR1573">
        <v>5.8412092289151403</v>
      </c>
      <c r="CS1573">
        <v>0</v>
      </c>
      <c r="CT1573">
        <v>0.735014746603185</v>
      </c>
      <c r="CU1573">
        <v>4.2021244914294504</v>
      </c>
      <c r="CV1573">
        <v>2.5321273448107799</v>
      </c>
      <c r="CW1573">
        <v>5.4819752653276004E-4</v>
      </c>
      <c r="CX1573">
        <v>1.8583787247676999</v>
      </c>
      <c r="CY1573">
        <v>4.8169288598078799</v>
      </c>
      <c r="CZ1573">
        <v>3.3988727068804998</v>
      </c>
      <c r="DA1573">
        <v>0</v>
      </c>
      <c r="DB1573">
        <v>3.7220956719817799</v>
      </c>
      <c r="DC1573">
        <v>9.2627931883244603</v>
      </c>
      <c r="DD1573">
        <v>5.5406975163426901</v>
      </c>
      <c r="DE1573">
        <v>0</v>
      </c>
      <c r="DF1573">
        <v>0.15780245470485099</v>
      </c>
      <c r="DG1573">
        <v>0.71545891844267395</v>
      </c>
      <c r="DH1573">
        <v>0.55765646373782296</v>
      </c>
      <c r="DI1573">
        <v>0</v>
      </c>
      <c r="DJ1573">
        <v>0.83399892881942805</v>
      </c>
      <c r="DK1573">
        <v>3.6585178900024502</v>
      </c>
      <c r="DL1573">
        <v>6.1667512189727596</v>
      </c>
      <c r="DM1573">
        <v>3.1837438027211999</v>
      </c>
      <c r="DN1573">
        <v>8.9273088710804505</v>
      </c>
      <c r="DO1573">
        <v>17.4513451631368</v>
      </c>
      <c r="DP1573">
        <v>14.645386187889001</v>
      </c>
      <c r="DQ1573">
        <v>13.4130726282607</v>
      </c>
      <c r="DR1573">
        <v>16.917261175695302</v>
      </c>
      <c r="DS1573">
        <v>21.100932626248198</v>
      </c>
      <c r="DT1573">
        <v>18.241198141500799</v>
      </c>
    </row>
    <row r="1574" spans="1:124" x14ac:dyDescent="0.35">
      <c r="A1574" s="19" t="str">
        <f t="shared" si="48"/>
        <v xml:space="preserve">  Res RE [NCL+DQ] / [Capital + ALLL]--39447</v>
      </c>
      <c r="B1574" s="19" t="str">
        <f t="shared" si="49"/>
        <v xml:space="preserve">  Res RE [NCL+DQ] / [Capital + ALLL]</v>
      </c>
      <c r="C1574">
        <v>10</v>
      </c>
      <c r="D1574" s="27">
        <v>39447</v>
      </c>
      <c r="E1574">
        <v>0.370663413388166</v>
      </c>
      <c r="F1574">
        <v>1.29029754772226</v>
      </c>
      <c r="G1574">
        <v>3.1269732507292698</v>
      </c>
      <c r="H1574">
        <v>2.3521000728881898</v>
      </c>
      <c r="I1574">
        <v>8.6492720196050199E-2</v>
      </c>
      <c r="J1574">
        <v>1.50146217973899</v>
      </c>
      <c r="K1574">
        <v>4.2670193512459997</v>
      </c>
      <c r="L1574">
        <v>3.1735074469016298</v>
      </c>
      <c r="M1574">
        <v>0.18567027860462901</v>
      </c>
      <c r="N1574">
        <v>1.96123355637754</v>
      </c>
      <c r="O1574">
        <v>5.3018677964127097</v>
      </c>
      <c r="P1574">
        <v>3.6544847477797502</v>
      </c>
      <c r="Q1574">
        <v>3.9566252113959299</v>
      </c>
      <c r="R1574">
        <v>7.5047034735295801</v>
      </c>
      <c r="S1574">
        <v>11.7797979031604</v>
      </c>
      <c r="T1574">
        <v>8.0262436660696697</v>
      </c>
      <c r="U1574">
        <v>0.215070102657477</v>
      </c>
      <c r="V1574">
        <v>1.8607406232995101</v>
      </c>
      <c r="W1574">
        <v>4.8735704731200498</v>
      </c>
      <c r="X1574">
        <v>3.4797290927012399</v>
      </c>
      <c r="Y1574">
        <v>0</v>
      </c>
      <c r="Z1574">
        <v>1.1558546090358901</v>
      </c>
      <c r="AA1574">
        <v>3.6522051784788099</v>
      </c>
      <c r="AB1574">
        <v>2.6362347325107098</v>
      </c>
      <c r="AC1574">
        <v>0</v>
      </c>
      <c r="AD1574">
        <v>0.438928409262903</v>
      </c>
      <c r="AE1574">
        <v>1.5033409466308401</v>
      </c>
      <c r="AF1574">
        <v>1.1581193178945901</v>
      </c>
      <c r="AG1574">
        <v>0</v>
      </c>
      <c r="AH1574">
        <v>8.5825463296714796E-2</v>
      </c>
      <c r="AI1574">
        <v>1.37015529637984</v>
      </c>
      <c r="AJ1574">
        <v>0.87556129386609705</v>
      </c>
      <c r="AK1574">
        <v>2.3888773522650202</v>
      </c>
      <c r="AL1574">
        <v>5.7011551360079498</v>
      </c>
      <c r="AM1574">
        <v>10.8203859983669</v>
      </c>
      <c r="AN1574">
        <v>7.4733381345312599</v>
      </c>
      <c r="AO1574">
        <v>0</v>
      </c>
      <c r="AP1574">
        <v>0.84664436670890797</v>
      </c>
      <c r="AQ1574">
        <v>2.68803304119022</v>
      </c>
      <c r="AR1574">
        <v>2.0013579320710102</v>
      </c>
      <c r="AS1574">
        <v>0.20070392561532799</v>
      </c>
      <c r="AT1574">
        <v>1.5033409466308401</v>
      </c>
      <c r="AU1574">
        <v>4.0097555494830903</v>
      </c>
      <c r="AV1574">
        <v>3.0354733316695102</v>
      </c>
      <c r="AW1574">
        <v>3.3625784663147398</v>
      </c>
      <c r="AX1574">
        <v>6.4978401803916501</v>
      </c>
      <c r="AY1574">
        <v>11.9610298106632</v>
      </c>
      <c r="AZ1574">
        <v>8.0946460052574292</v>
      </c>
      <c r="BA1574">
        <v>0</v>
      </c>
      <c r="BB1574">
        <v>0.69089048106448303</v>
      </c>
      <c r="BC1574">
        <v>3.5320648048880399</v>
      </c>
      <c r="BD1574">
        <v>2.1640767956418099</v>
      </c>
      <c r="BE1574">
        <v>0.20603848610629599</v>
      </c>
      <c r="BF1574">
        <v>1.57907915395114</v>
      </c>
      <c r="BG1574">
        <v>3.89490269950109</v>
      </c>
      <c r="BH1574">
        <v>2.8695916699772699</v>
      </c>
      <c r="BI1574">
        <v>0.45716463748177</v>
      </c>
      <c r="BJ1574">
        <v>0.80947911909629799</v>
      </c>
      <c r="BK1574">
        <v>1.3843044200127399</v>
      </c>
      <c r="BL1574">
        <v>1.0364235912747699</v>
      </c>
      <c r="BM1574">
        <v>0.14704391035391901</v>
      </c>
      <c r="BN1574">
        <v>0.91779396222278098</v>
      </c>
      <c r="BO1574">
        <v>2.6183484025514701</v>
      </c>
      <c r="BP1574">
        <v>1.4849771131434499</v>
      </c>
      <c r="BQ1574">
        <v>0.42859117931701901</v>
      </c>
      <c r="BR1574">
        <v>0.85718235863403902</v>
      </c>
      <c r="BS1574">
        <v>2.3511243995601601</v>
      </c>
      <c r="BT1574">
        <v>1.5674162663734399</v>
      </c>
      <c r="BU1574">
        <v>1.8184439970570001</v>
      </c>
      <c r="BV1574">
        <v>7.5703214695751999</v>
      </c>
      <c r="BW1574">
        <v>8.4100923074722207</v>
      </c>
      <c r="BX1574">
        <v>6.0909560302324302</v>
      </c>
      <c r="BZ1574" t="s">
        <v>284</v>
      </c>
      <c r="CC1574">
        <v>0</v>
      </c>
      <c r="CD1574">
        <v>1.74396694752274</v>
      </c>
      <c r="CE1574">
        <v>4.2523701453823799</v>
      </c>
      <c r="CF1574">
        <v>3.1365558870552799</v>
      </c>
      <c r="CG1574">
        <v>0.87901053807729801</v>
      </c>
      <c r="CH1574">
        <v>4.0326366508757401</v>
      </c>
      <c r="CI1574">
        <v>5.72186015194616</v>
      </c>
      <c r="CJ1574">
        <v>3.7146754281655698</v>
      </c>
      <c r="CK1574">
        <v>0</v>
      </c>
      <c r="CL1574">
        <v>1.34281370572173</v>
      </c>
      <c r="CM1574">
        <v>3.8964815997076001</v>
      </c>
      <c r="CN1574">
        <v>2.8944906284213299</v>
      </c>
      <c r="CO1574">
        <v>2.0158039025963601E-3</v>
      </c>
      <c r="CP1574">
        <v>0.129756554067917</v>
      </c>
      <c r="CQ1574">
        <v>0.64194092892214705</v>
      </c>
      <c r="CR1574">
        <v>1.0676799407531501</v>
      </c>
      <c r="CS1574">
        <v>0.19534883720930199</v>
      </c>
      <c r="CT1574">
        <v>0.36967644316498699</v>
      </c>
      <c r="CU1574">
        <v>0.537320447550797</v>
      </c>
      <c r="CV1574">
        <v>0.438224189702696</v>
      </c>
      <c r="CW1574">
        <v>0.45185181124462798</v>
      </c>
      <c r="CX1574">
        <v>1.5052197135226999</v>
      </c>
      <c r="CY1574">
        <v>1.92152310721154</v>
      </c>
      <c r="CZ1574">
        <v>1.5530639686440799</v>
      </c>
      <c r="DA1574">
        <v>0.12887550349210999</v>
      </c>
      <c r="DB1574">
        <v>0.32623590893399601</v>
      </c>
      <c r="DC1574">
        <v>0.81337691063352102</v>
      </c>
      <c r="DD1574">
        <v>0.61601650519163598</v>
      </c>
      <c r="DE1574">
        <v>0</v>
      </c>
      <c r="DF1574">
        <v>2.3191094619666001E-3</v>
      </c>
      <c r="DG1574">
        <v>0.34459177011754599</v>
      </c>
      <c r="DH1574">
        <v>0.34227266065557899</v>
      </c>
      <c r="DI1574">
        <v>0</v>
      </c>
      <c r="DJ1574">
        <v>0.406223726840646</v>
      </c>
      <c r="DK1574">
        <v>1.58776454160709</v>
      </c>
      <c r="DL1574">
        <v>1.6804499584215999</v>
      </c>
      <c r="DM1574">
        <v>1.5471300765792599</v>
      </c>
      <c r="DN1574">
        <v>4.0745604099555504</v>
      </c>
      <c r="DO1574">
        <v>4.6666296904161797</v>
      </c>
      <c r="DP1574">
        <v>5.9460274826171604</v>
      </c>
      <c r="DQ1574">
        <v>2.3373957878115901</v>
      </c>
      <c r="DR1574">
        <v>8.3831054490448693</v>
      </c>
      <c r="DS1574">
        <v>12.3211772353181</v>
      </c>
      <c r="DT1574">
        <v>8.1624787721407106</v>
      </c>
    </row>
    <row r="1575" spans="1:124" x14ac:dyDescent="0.35">
      <c r="A1575" s="19" t="str">
        <f t="shared" si="48"/>
        <v xml:space="preserve">  C&amp;I [NCL+DQ] / [Capital + ALLL]--39447</v>
      </c>
      <c r="B1575" s="19" t="str">
        <f t="shared" si="49"/>
        <v xml:space="preserve">  C&amp;I [NCL+DQ] / [Capital + ALLL]</v>
      </c>
      <c r="C1575">
        <v>11</v>
      </c>
      <c r="D1575" s="27">
        <v>39447</v>
      </c>
      <c r="E1575">
        <v>0.343252530514846</v>
      </c>
      <c r="F1575">
        <v>1.34759039971678</v>
      </c>
      <c r="G1575">
        <v>4.4918708272210504</v>
      </c>
      <c r="H1575">
        <v>2.99784506880696</v>
      </c>
      <c r="I1575">
        <v>0.27879863135217298</v>
      </c>
      <c r="J1575">
        <v>1.59144087020201</v>
      </c>
      <c r="K1575">
        <v>4.4814865418773104</v>
      </c>
      <c r="L1575">
        <v>3.2473121288207798</v>
      </c>
      <c r="M1575">
        <v>5.0574770191723802E-2</v>
      </c>
      <c r="N1575">
        <v>0.81451003075534001</v>
      </c>
      <c r="O1575">
        <v>2.6849371122719901</v>
      </c>
      <c r="P1575">
        <v>2.0844980039181902</v>
      </c>
      <c r="Q1575">
        <v>1.3454285771946899</v>
      </c>
      <c r="R1575">
        <v>3.3169861575550201</v>
      </c>
      <c r="S1575">
        <v>4.7308275245029803</v>
      </c>
      <c r="T1575">
        <v>3.95323890234117</v>
      </c>
      <c r="U1575">
        <v>0.223425437857666</v>
      </c>
      <c r="V1575">
        <v>1.6892990815395601</v>
      </c>
      <c r="W1575">
        <v>4.7971859007641999</v>
      </c>
      <c r="X1575">
        <v>3.6072840460998501</v>
      </c>
      <c r="Y1575">
        <v>0.36053298539922501</v>
      </c>
      <c r="Z1575">
        <v>1.6071995458786199</v>
      </c>
      <c r="AA1575">
        <v>4.4059245515602496</v>
      </c>
      <c r="AB1575">
        <v>3.31696602392338</v>
      </c>
      <c r="AC1575">
        <v>0.26679769840442202</v>
      </c>
      <c r="AD1575">
        <v>1.2779015511370799</v>
      </c>
      <c r="AE1575">
        <v>4.4675936394102997</v>
      </c>
      <c r="AF1575">
        <v>3.2639924131929998</v>
      </c>
      <c r="AG1575">
        <v>1.3753466519411501E-2</v>
      </c>
      <c r="AH1575">
        <v>0.80482081111471104</v>
      </c>
      <c r="AI1575">
        <v>2.8661076660417701</v>
      </c>
      <c r="AJ1575">
        <v>2.04853710268373</v>
      </c>
      <c r="AK1575">
        <v>0.57454669781652601</v>
      </c>
      <c r="AL1575">
        <v>2.30687329942032</v>
      </c>
      <c r="AM1575">
        <v>3.6993097621752802</v>
      </c>
      <c r="AN1575">
        <v>3.2897548037840898</v>
      </c>
      <c r="AO1575">
        <v>0.17787724144793901</v>
      </c>
      <c r="AP1575">
        <v>1.3357743286975601</v>
      </c>
      <c r="AQ1575">
        <v>4.2108111179768404</v>
      </c>
      <c r="AR1575">
        <v>3.03313769159322</v>
      </c>
      <c r="AS1575">
        <v>0.42716811061520998</v>
      </c>
      <c r="AT1575">
        <v>1.7481473126634399</v>
      </c>
      <c r="AU1575">
        <v>4.5110946244726504</v>
      </c>
      <c r="AV1575">
        <v>3.2797581454965501</v>
      </c>
      <c r="AW1575">
        <v>0.36260662254857601</v>
      </c>
      <c r="AX1575">
        <v>2.0612567230408301</v>
      </c>
      <c r="AY1575">
        <v>4.7899630625585798</v>
      </c>
      <c r="AZ1575">
        <v>3.7202285161950202</v>
      </c>
      <c r="BA1575">
        <v>0.54203965184522296</v>
      </c>
      <c r="BB1575">
        <v>3.4579731277991899</v>
      </c>
      <c r="BC1575">
        <v>9.6764736796497903</v>
      </c>
      <c r="BD1575">
        <v>6.4405320836116298</v>
      </c>
      <c r="BE1575">
        <v>0.47170837593916398</v>
      </c>
      <c r="BF1575">
        <v>1.40962656765071</v>
      </c>
      <c r="BG1575">
        <v>3.8030846468981299</v>
      </c>
      <c r="BH1575">
        <v>2.7232021875699601</v>
      </c>
      <c r="BI1575">
        <v>0.291232241332402</v>
      </c>
      <c r="BJ1575">
        <v>0.63705178910206495</v>
      </c>
      <c r="BK1575">
        <v>1.13596072742739</v>
      </c>
      <c r="BL1575">
        <v>0.93560313768803105</v>
      </c>
      <c r="BM1575">
        <v>5.1793697524806503E-2</v>
      </c>
      <c r="BN1575">
        <v>0.86530510830403196</v>
      </c>
      <c r="BO1575">
        <v>1.7223406355650701</v>
      </c>
      <c r="BP1575">
        <v>2.67809695207333</v>
      </c>
      <c r="BQ1575">
        <v>1.1506144599985899</v>
      </c>
      <c r="BR1575">
        <v>1.5346329323932</v>
      </c>
      <c r="BS1575">
        <v>3.6935251175960899</v>
      </c>
      <c r="BT1575">
        <v>2.7178820742653902</v>
      </c>
      <c r="BU1575">
        <v>0.11199903584075301</v>
      </c>
      <c r="BV1575">
        <v>1.1223203026481701</v>
      </c>
      <c r="BW1575">
        <v>5.9611119970180901</v>
      </c>
      <c r="BX1575">
        <v>4.69181944639584</v>
      </c>
      <c r="BZ1575" t="s">
        <v>284</v>
      </c>
      <c r="CC1575">
        <v>4.7630505389104301E-2</v>
      </c>
      <c r="CD1575">
        <v>2.1455815624204302</v>
      </c>
      <c r="CE1575">
        <v>5.3117885162258398</v>
      </c>
      <c r="CF1575">
        <v>3.6126338650277701</v>
      </c>
      <c r="CG1575">
        <v>1.21005215111272</v>
      </c>
      <c r="CH1575">
        <v>3.6912547234165398</v>
      </c>
      <c r="CI1575">
        <v>8.1446042519998301</v>
      </c>
      <c r="CJ1575">
        <v>5.2953418758193598</v>
      </c>
      <c r="CK1575">
        <v>0.35275601291000902</v>
      </c>
      <c r="CL1575">
        <v>1.34723594355673</v>
      </c>
      <c r="CM1575">
        <v>2.9722655513553402</v>
      </c>
      <c r="CN1575">
        <v>1.9193555947207099</v>
      </c>
      <c r="CO1575">
        <v>0.58470068744041304</v>
      </c>
      <c r="CP1575">
        <v>1.3240961689561901</v>
      </c>
      <c r="CQ1575">
        <v>3.9566873254711701</v>
      </c>
      <c r="CR1575">
        <v>3.9595510629583002</v>
      </c>
      <c r="CS1575">
        <v>0</v>
      </c>
      <c r="CT1575">
        <v>0.98151382428016698</v>
      </c>
      <c r="CU1575">
        <v>1.5945035992794301</v>
      </c>
      <c r="CV1575">
        <v>1.24031690488951</v>
      </c>
      <c r="CW1575">
        <v>0.67292367628829497</v>
      </c>
      <c r="CX1575">
        <v>1.52949745083758</v>
      </c>
      <c r="CY1575">
        <v>6.4816027235825597</v>
      </c>
      <c r="CZ1575">
        <v>4.3578826254373197</v>
      </c>
      <c r="DA1575">
        <v>0.44419134396355398</v>
      </c>
      <c r="DB1575">
        <v>1.00101651722646</v>
      </c>
      <c r="DC1575">
        <v>2.29956945672085</v>
      </c>
      <c r="DD1575">
        <v>1.7427442834579501</v>
      </c>
      <c r="DE1575">
        <v>0</v>
      </c>
      <c r="DF1575">
        <v>4.0584415584415598E-3</v>
      </c>
      <c r="DG1575">
        <v>0.54767952349864402</v>
      </c>
      <c r="DH1575">
        <v>0.54362108194020198</v>
      </c>
      <c r="DI1575">
        <v>0.50571625140631205</v>
      </c>
      <c r="DJ1575">
        <v>2.9922228249065999</v>
      </c>
      <c r="DK1575">
        <v>4.3847111294165302</v>
      </c>
      <c r="DL1575">
        <v>2.8622315937118099</v>
      </c>
      <c r="DM1575">
        <v>0.97676331113926096</v>
      </c>
      <c r="DN1575">
        <v>2.3273112736252402</v>
      </c>
      <c r="DO1575">
        <v>3.4055903382687598</v>
      </c>
      <c r="DP1575">
        <v>4.2973067578248596</v>
      </c>
      <c r="DQ1575">
        <v>0.35552303876911101</v>
      </c>
      <c r="DR1575">
        <v>0.64887920732544102</v>
      </c>
      <c r="DS1575">
        <v>0.88334730462090305</v>
      </c>
      <c r="DT1575">
        <v>0.66421534352615097</v>
      </c>
    </row>
    <row r="1576" spans="1:124" x14ac:dyDescent="0.35">
      <c r="A1576" s="19" t="str">
        <f t="shared" si="48"/>
        <v xml:space="preserve">  Ind [NCL+DQ] / [Capital + ALLL]--39447</v>
      </c>
      <c r="B1576" s="19" t="str">
        <f t="shared" si="49"/>
        <v xml:space="preserve">  Ind [NCL+DQ] / [Capital + ALLL]</v>
      </c>
      <c r="C1576">
        <v>12</v>
      </c>
      <c r="D1576" s="27">
        <v>39447</v>
      </c>
      <c r="E1576">
        <v>0.27580290216282299</v>
      </c>
      <c r="F1576">
        <v>0.68127024532867797</v>
      </c>
      <c r="G1576">
        <v>1.1138594721902699</v>
      </c>
      <c r="H1576">
        <v>1.0203573559797099</v>
      </c>
      <c r="I1576">
        <v>0.19319774107256599</v>
      </c>
      <c r="J1576">
        <v>0.63745019920318702</v>
      </c>
      <c r="K1576">
        <v>1.5246636771300399</v>
      </c>
      <c r="L1576">
        <v>1.2248665023975001</v>
      </c>
      <c r="M1576">
        <v>5.9605404043014502E-2</v>
      </c>
      <c r="N1576">
        <v>0.48474747689605302</v>
      </c>
      <c r="O1576">
        <v>1.5346651504295299</v>
      </c>
      <c r="P1576">
        <v>1.2174798976532999</v>
      </c>
      <c r="Q1576">
        <v>0.51351719760254899</v>
      </c>
      <c r="R1576">
        <v>1.11684412456116</v>
      </c>
      <c r="S1576">
        <v>2.3676529483267901</v>
      </c>
      <c r="T1576">
        <v>1.85926436608965</v>
      </c>
      <c r="U1576">
        <v>0.15505994347587601</v>
      </c>
      <c r="V1576">
        <v>0.58679682855243498</v>
      </c>
      <c r="W1576">
        <v>1.4976275989324199</v>
      </c>
      <c r="X1576">
        <v>1.1070765136127301</v>
      </c>
      <c r="Y1576">
        <v>0.283433433146277</v>
      </c>
      <c r="Z1576">
        <v>0.702862581902574</v>
      </c>
      <c r="AA1576">
        <v>1.48808496385332</v>
      </c>
      <c r="AB1576">
        <v>1.308565348546</v>
      </c>
      <c r="AC1576">
        <v>0.34960216712472802</v>
      </c>
      <c r="AD1576">
        <v>0.92058674759737003</v>
      </c>
      <c r="AE1576">
        <v>1.7309817737050299</v>
      </c>
      <c r="AF1576">
        <v>1.67403815462898</v>
      </c>
      <c r="AG1576">
        <v>0.105258192725231</v>
      </c>
      <c r="AH1576">
        <v>0.50797238690454605</v>
      </c>
      <c r="AI1576">
        <v>1.24142181948941</v>
      </c>
      <c r="AJ1576">
        <v>1.86755000684385</v>
      </c>
      <c r="AK1576">
        <v>0.23825753285241999</v>
      </c>
      <c r="AL1576">
        <v>0.77360370392076405</v>
      </c>
      <c r="AM1576">
        <v>1.5781365075193401</v>
      </c>
      <c r="AN1576">
        <v>1.40435661115371</v>
      </c>
      <c r="AO1576">
        <v>0.23126771154693401</v>
      </c>
      <c r="AP1576">
        <v>0.74912865100257198</v>
      </c>
      <c r="AQ1576">
        <v>1.51227539353413</v>
      </c>
      <c r="AR1576">
        <v>1.2726789669774901</v>
      </c>
      <c r="AS1576">
        <v>0.14484951134062299</v>
      </c>
      <c r="AT1576">
        <v>0.53520192698031299</v>
      </c>
      <c r="AU1576">
        <v>1.3130310632733899</v>
      </c>
      <c r="AV1576">
        <v>1.01798141410203</v>
      </c>
      <c r="AW1576">
        <v>0.56914146168433399</v>
      </c>
      <c r="AX1576">
        <v>1.3449380378331499</v>
      </c>
      <c r="AY1576">
        <v>2.8390106189424702</v>
      </c>
      <c r="AZ1576">
        <v>1.98148834010596</v>
      </c>
      <c r="BA1576">
        <v>9.8747747565538696E-2</v>
      </c>
      <c r="BB1576">
        <v>0.43292610603724402</v>
      </c>
      <c r="BC1576">
        <v>1.5754118051647501</v>
      </c>
      <c r="BD1576">
        <v>1.1330147456616699</v>
      </c>
      <c r="BE1576">
        <v>0.32490679806429201</v>
      </c>
      <c r="BF1576">
        <v>0.64027983271015199</v>
      </c>
      <c r="BG1576">
        <v>1.77770843409057</v>
      </c>
      <c r="BH1576">
        <v>2.09545365533398</v>
      </c>
      <c r="BI1576">
        <v>0.20206885791940801</v>
      </c>
      <c r="BJ1576">
        <v>0.299331284550726</v>
      </c>
      <c r="BK1576">
        <v>0.36679721049390701</v>
      </c>
      <c r="BL1576">
        <v>0.43863213134437401</v>
      </c>
      <c r="BM1576">
        <v>9.5520572065548204E-2</v>
      </c>
      <c r="BN1576">
        <v>0.32267817920576802</v>
      </c>
      <c r="BO1576">
        <v>0.40605876731407198</v>
      </c>
      <c r="BP1576">
        <v>0.43707424188155902</v>
      </c>
      <c r="BQ1576">
        <v>0.48164178248619499</v>
      </c>
      <c r="BR1576">
        <v>0.53919535462463697</v>
      </c>
      <c r="BS1576">
        <v>1.07697004723566</v>
      </c>
      <c r="BT1576">
        <v>0.85934276827302303</v>
      </c>
      <c r="BU1576">
        <v>0.121273997005253</v>
      </c>
      <c r="BV1576">
        <v>0.79396585946804299</v>
      </c>
      <c r="BW1576">
        <v>1.7548975750567599</v>
      </c>
      <c r="BX1576">
        <v>1.6178191675362901</v>
      </c>
      <c r="BZ1576" t="s">
        <v>284</v>
      </c>
      <c r="CC1576">
        <v>7.6652405611994101E-3</v>
      </c>
      <c r="CD1576">
        <v>0.208000104683874</v>
      </c>
      <c r="CE1576">
        <v>0.65047545711312404</v>
      </c>
      <c r="CF1576">
        <v>0.54488811300290496</v>
      </c>
      <c r="CG1576">
        <v>0.51582469943448905</v>
      </c>
      <c r="CH1576">
        <v>1.17817255162267</v>
      </c>
      <c r="CI1576">
        <v>1.55676424829962</v>
      </c>
      <c r="CJ1576">
        <v>1.57172412743111</v>
      </c>
      <c r="CK1576">
        <v>0.27367548716154899</v>
      </c>
      <c r="CL1576">
        <v>0.756351980850821</v>
      </c>
      <c r="CM1576">
        <v>2.3815019029456401</v>
      </c>
      <c r="CN1576">
        <v>1.5242009001328001</v>
      </c>
      <c r="CO1576">
        <v>0.233628666991644</v>
      </c>
      <c r="CP1576">
        <v>0.31704548400536497</v>
      </c>
      <c r="CQ1576">
        <v>1.06949557500153</v>
      </c>
      <c r="CR1576">
        <v>0.58419689669816199</v>
      </c>
      <c r="CS1576">
        <v>0.15458894954466501</v>
      </c>
      <c r="CT1576">
        <v>0.56618860050215103</v>
      </c>
      <c r="CU1576">
        <v>1.2149082586231199</v>
      </c>
      <c r="CV1576">
        <v>1.0061753132921301</v>
      </c>
      <c r="CW1576">
        <v>1.0353498003254</v>
      </c>
      <c r="CX1576">
        <v>1.35041069191146</v>
      </c>
      <c r="CY1576">
        <v>2.2381610784652599</v>
      </c>
      <c r="CZ1576">
        <v>1.9943492098428</v>
      </c>
      <c r="DA1576">
        <v>0.27299434610694401</v>
      </c>
      <c r="DB1576">
        <v>0.48267960203636801</v>
      </c>
      <c r="DC1576">
        <v>1.0786130486660299</v>
      </c>
      <c r="DD1576">
        <v>0.86892779273661003</v>
      </c>
      <c r="DE1576">
        <v>9.9118942731277498E-2</v>
      </c>
      <c r="DF1576">
        <v>0.63460113836184495</v>
      </c>
      <c r="DG1576">
        <v>3.4617809095239198</v>
      </c>
      <c r="DH1576">
        <v>2.9262987138933498</v>
      </c>
      <c r="DI1576">
        <v>0.30393357995391601</v>
      </c>
      <c r="DJ1576">
        <v>0.51804736860133105</v>
      </c>
      <c r="DK1576">
        <v>6.0848060821631398</v>
      </c>
      <c r="DL1576">
        <v>4.1321702393433499</v>
      </c>
      <c r="DM1576">
        <v>0.22498495749473099</v>
      </c>
      <c r="DN1576">
        <v>0.77938194920310699</v>
      </c>
      <c r="DO1576">
        <v>2.0889609012438202</v>
      </c>
      <c r="DP1576">
        <v>1.29047107136538</v>
      </c>
      <c r="DQ1576">
        <v>0.185138696671239</v>
      </c>
      <c r="DR1576">
        <v>0.30468103202677699</v>
      </c>
      <c r="DS1576">
        <v>0.49689304008500601</v>
      </c>
      <c r="DT1576">
        <v>1.00648999659149</v>
      </c>
    </row>
    <row r="1577" spans="1:124" x14ac:dyDescent="0.35">
      <c r="A1577" s="19" t="str">
        <f t="shared" si="48"/>
        <v xml:space="preserve">  OREO / [Capital + ALLL]--39447</v>
      </c>
      <c r="B1577" s="19" t="str">
        <f t="shared" si="49"/>
        <v xml:space="preserve">  OREO / [Capital + ALLL]</v>
      </c>
      <c r="C1577">
        <v>13</v>
      </c>
      <c r="D1577" s="27">
        <v>39447</v>
      </c>
      <c r="E1577">
        <v>0</v>
      </c>
      <c r="F1577">
        <v>9.0259118947167497E-2</v>
      </c>
      <c r="G1577">
        <v>1.40271149136364</v>
      </c>
      <c r="H1577">
        <v>1.00329541673405</v>
      </c>
      <c r="I1577">
        <v>0</v>
      </c>
      <c r="J1577">
        <v>0</v>
      </c>
      <c r="K1577">
        <v>2.3207481815032902</v>
      </c>
      <c r="L1577">
        <v>2.0107633492394701</v>
      </c>
      <c r="M1577">
        <v>0</v>
      </c>
      <c r="N1577">
        <v>4.8461059352286097E-2</v>
      </c>
      <c r="O1577">
        <v>1.7437086669578901</v>
      </c>
      <c r="P1577">
        <v>1.54512114679544</v>
      </c>
      <c r="Q1577">
        <v>0.896160114799049</v>
      </c>
      <c r="R1577">
        <v>1.8974218687892599</v>
      </c>
      <c r="S1577">
        <v>3.6907333609994701</v>
      </c>
      <c r="T1577">
        <v>3.3007451650015902</v>
      </c>
      <c r="U1577">
        <v>0</v>
      </c>
      <c r="V1577">
        <v>0.130709253089902</v>
      </c>
      <c r="W1577">
        <v>3.2867716005382399</v>
      </c>
      <c r="X1577">
        <v>2.8330953975837199</v>
      </c>
      <c r="Y1577">
        <v>0</v>
      </c>
      <c r="Z1577">
        <v>0</v>
      </c>
      <c r="AA1577">
        <v>1.02343661993329</v>
      </c>
      <c r="AB1577">
        <v>1.02185311629139</v>
      </c>
      <c r="AC1577">
        <v>0</v>
      </c>
      <c r="AD1577">
        <v>0</v>
      </c>
      <c r="AE1577">
        <v>9.1590401226055704E-2</v>
      </c>
      <c r="AF1577">
        <v>0.79472257915383604</v>
      </c>
      <c r="AG1577">
        <v>0</v>
      </c>
      <c r="AH1577">
        <v>0</v>
      </c>
      <c r="AI1577">
        <v>0.76046176405640498</v>
      </c>
      <c r="AJ1577">
        <v>1.3642033100650599</v>
      </c>
      <c r="AK1577">
        <v>0</v>
      </c>
      <c r="AL1577">
        <v>0.83319719000163395</v>
      </c>
      <c r="AM1577">
        <v>2.60406360587494</v>
      </c>
      <c r="AN1577">
        <v>1.72627593754453</v>
      </c>
      <c r="AO1577">
        <v>0</v>
      </c>
      <c r="AP1577">
        <v>0</v>
      </c>
      <c r="AQ1577">
        <v>0.90311163953386298</v>
      </c>
      <c r="AR1577">
        <v>1.06717995500007</v>
      </c>
      <c r="AS1577">
        <v>0</v>
      </c>
      <c r="AT1577">
        <v>0.25381394443764999</v>
      </c>
      <c r="AU1577">
        <v>2.9180211388820201</v>
      </c>
      <c r="AV1577">
        <v>2.5697097218571301</v>
      </c>
      <c r="AW1577">
        <v>0</v>
      </c>
      <c r="AX1577">
        <v>0.39634664984464602</v>
      </c>
      <c r="AY1577">
        <v>3.11087345104997</v>
      </c>
      <c r="AZ1577">
        <v>2.4819150017520402</v>
      </c>
      <c r="BA1577">
        <v>0</v>
      </c>
      <c r="BB1577">
        <v>0.15615045408552</v>
      </c>
      <c r="BC1577">
        <v>2.6983681788392802</v>
      </c>
      <c r="BD1577">
        <v>2.4822388455114401</v>
      </c>
      <c r="BE1577">
        <v>0</v>
      </c>
      <c r="BF1577">
        <v>7.8778952188322093E-2</v>
      </c>
      <c r="BG1577">
        <v>1.9193808413743401</v>
      </c>
      <c r="BH1577">
        <v>2.8786012688601601</v>
      </c>
      <c r="BI1577">
        <v>0</v>
      </c>
      <c r="BJ1577">
        <v>9.7384266984005097E-2</v>
      </c>
      <c r="BK1577">
        <v>0.61683608550799696</v>
      </c>
      <c r="BL1577">
        <v>0.70869666902383099</v>
      </c>
      <c r="BM1577">
        <v>0</v>
      </c>
      <c r="BN1577">
        <v>0.243031154837198</v>
      </c>
      <c r="BO1577">
        <v>2.84857115361691</v>
      </c>
      <c r="BP1577">
        <v>1.5552153161117901</v>
      </c>
      <c r="BQ1577">
        <v>0</v>
      </c>
      <c r="BR1577">
        <v>0</v>
      </c>
      <c r="BS1577">
        <v>1.5553712152633801</v>
      </c>
      <c r="BT1577">
        <v>1.03691414350892</v>
      </c>
      <c r="BU1577">
        <v>0</v>
      </c>
      <c r="BV1577">
        <v>0.65075921908893697</v>
      </c>
      <c r="BW1577">
        <v>1.8156027372730501</v>
      </c>
      <c r="BX1577">
        <v>1.95785627711463</v>
      </c>
      <c r="BZ1577" t="s">
        <v>284</v>
      </c>
      <c r="CC1577">
        <v>0</v>
      </c>
      <c r="CD1577">
        <v>0.79981009406711401</v>
      </c>
      <c r="CE1577">
        <v>6.0441465289243803</v>
      </c>
      <c r="CF1577">
        <v>4.1847587617528097</v>
      </c>
      <c r="CG1577">
        <v>0</v>
      </c>
      <c r="CH1577">
        <v>1.04904973446007</v>
      </c>
      <c r="CI1577">
        <v>2.7830280269634402</v>
      </c>
      <c r="CJ1577">
        <v>4.9314858828891701</v>
      </c>
      <c r="CK1577">
        <v>0</v>
      </c>
      <c r="CL1577">
        <v>0</v>
      </c>
      <c r="CM1577">
        <v>1.25808697664671</v>
      </c>
      <c r="CN1577">
        <v>2.3217230343026398</v>
      </c>
      <c r="CO1577">
        <v>0</v>
      </c>
      <c r="CP1577">
        <v>0</v>
      </c>
      <c r="CQ1577">
        <v>0</v>
      </c>
      <c r="CR1577">
        <v>0.48600127076827399</v>
      </c>
      <c r="CS1577">
        <v>0</v>
      </c>
      <c r="CT1577">
        <v>7.7491346799607397E-2</v>
      </c>
      <c r="CU1577">
        <v>0.33111082646544998</v>
      </c>
      <c r="CV1577">
        <v>0.67527343352221203</v>
      </c>
      <c r="CW1577">
        <v>0</v>
      </c>
      <c r="CX1577">
        <v>0</v>
      </c>
      <c r="CY1577">
        <v>7.2832383098335104E-2</v>
      </c>
      <c r="CZ1577">
        <v>0.73415509921766897</v>
      </c>
      <c r="DA1577">
        <v>5.1252847380409999E-2</v>
      </c>
      <c r="DB1577">
        <v>0.158886794106187</v>
      </c>
      <c r="DC1577">
        <v>0.75643552183270002</v>
      </c>
      <c r="DD1577">
        <v>0.64880157510692305</v>
      </c>
      <c r="DE1577">
        <v>0.116535250463822</v>
      </c>
      <c r="DF1577">
        <v>3.6444166780470999</v>
      </c>
      <c r="DG1577">
        <v>11.571597656729599</v>
      </c>
      <c r="DH1577">
        <v>8.0437162291462805</v>
      </c>
      <c r="DI1577">
        <v>0</v>
      </c>
      <c r="DJ1577">
        <v>0.144711516308004</v>
      </c>
      <c r="DK1577">
        <v>1.5764910742651701</v>
      </c>
      <c r="DL1577">
        <v>1.2437471586933899</v>
      </c>
      <c r="DM1577">
        <v>0</v>
      </c>
      <c r="DN1577">
        <v>0.16190586330519299</v>
      </c>
      <c r="DO1577">
        <v>0.94954869901514505</v>
      </c>
      <c r="DP1577">
        <v>8.1949476880046195</v>
      </c>
      <c r="DQ1577">
        <v>0.68947557857188901</v>
      </c>
      <c r="DR1577">
        <v>1.96453243299113</v>
      </c>
      <c r="DS1577">
        <v>2.81205041899746</v>
      </c>
      <c r="DT1577">
        <v>1.83531011969131</v>
      </c>
    </row>
    <row r="1578" spans="1:124" x14ac:dyDescent="0.35">
      <c r="A1578" s="19" t="str">
        <f t="shared" si="48"/>
        <v>ROAA--39447</v>
      </c>
      <c r="B1578" s="19" t="str">
        <f t="shared" si="49"/>
        <v>ROAA</v>
      </c>
      <c r="C1578">
        <v>14</v>
      </c>
      <c r="D1578" s="27">
        <v>39447</v>
      </c>
      <c r="E1578">
        <v>1.0175000000000001</v>
      </c>
      <c r="F1578">
        <v>1.3</v>
      </c>
      <c r="G1578">
        <v>1.7124999999999999</v>
      </c>
      <c r="H1578">
        <v>1.39</v>
      </c>
      <c r="I1578">
        <v>0.72</v>
      </c>
      <c r="J1578">
        <v>1.1299999999999999</v>
      </c>
      <c r="K1578">
        <v>1.55</v>
      </c>
      <c r="L1578">
        <v>1.09686746987952</v>
      </c>
      <c r="M1578">
        <v>0.55000000000000004</v>
      </c>
      <c r="N1578">
        <v>0.97</v>
      </c>
      <c r="O1578">
        <v>1.37</v>
      </c>
      <c r="P1578">
        <v>0.81485009806668596</v>
      </c>
      <c r="Q1578">
        <v>0.97750000000000004</v>
      </c>
      <c r="R1578">
        <v>1.1299999999999999</v>
      </c>
      <c r="S1578">
        <v>1.3875</v>
      </c>
      <c r="T1578">
        <v>1.24272727272727</v>
      </c>
      <c r="U1578">
        <v>0.56000000000000005</v>
      </c>
      <c r="V1578">
        <v>1.08</v>
      </c>
      <c r="W1578">
        <v>1.5325</v>
      </c>
      <c r="X1578">
        <v>1.02953883495146</v>
      </c>
      <c r="Y1578">
        <v>1.0874999999999999</v>
      </c>
      <c r="Z1578">
        <v>1.37</v>
      </c>
      <c r="AA1578">
        <v>1.7524999999999999</v>
      </c>
      <c r="AB1578">
        <v>1.2168421052631599</v>
      </c>
      <c r="AC1578">
        <v>0.67500000000000004</v>
      </c>
      <c r="AD1578">
        <v>1.04</v>
      </c>
      <c r="AE1578">
        <v>1.4850000000000001</v>
      </c>
      <c r="AF1578">
        <v>0.85599999999999998</v>
      </c>
      <c r="AG1578">
        <v>0.95</v>
      </c>
      <c r="AH1578">
        <v>1.2749999999999999</v>
      </c>
      <c r="AI1578">
        <v>1.7549999999999999</v>
      </c>
      <c r="AJ1578">
        <v>1.5529761904761901</v>
      </c>
      <c r="AK1578">
        <v>0.68</v>
      </c>
      <c r="AL1578">
        <v>1</v>
      </c>
      <c r="AM1578">
        <v>1.43</v>
      </c>
      <c r="AN1578">
        <v>0.82476190476190503</v>
      </c>
      <c r="AO1578">
        <v>0.79</v>
      </c>
      <c r="AP1578">
        <v>1.19</v>
      </c>
      <c r="AQ1578">
        <v>1.5549999999999999</v>
      </c>
      <c r="AR1578">
        <v>1.19075</v>
      </c>
      <c r="AS1578">
        <v>0.74</v>
      </c>
      <c r="AT1578">
        <v>1.1200000000000001</v>
      </c>
      <c r="AU1578">
        <v>1.55</v>
      </c>
      <c r="AV1578">
        <v>1.10587179487179</v>
      </c>
      <c r="AW1578">
        <v>0.69750000000000001</v>
      </c>
      <c r="AX1578">
        <v>1.125</v>
      </c>
      <c r="AY1578">
        <v>1.54</v>
      </c>
      <c r="AZ1578">
        <v>1.11536585365854</v>
      </c>
      <c r="BA1578">
        <v>0.34499999999999997</v>
      </c>
      <c r="BB1578">
        <v>0.99</v>
      </c>
      <c r="BC1578">
        <v>1.55</v>
      </c>
      <c r="BD1578">
        <v>0.79521367521367503</v>
      </c>
      <c r="BE1578">
        <v>0.79500000000000004</v>
      </c>
      <c r="BF1578">
        <v>1.1200000000000001</v>
      </c>
      <c r="BG1578">
        <v>1.645</v>
      </c>
      <c r="BH1578">
        <v>1.3194230769230799</v>
      </c>
      <c r="BI1578">
        <v>1.0974999999999999</v>
      </c>
      <c r="BJ1578">
        <v>1.38</v>
      </c>
      <c r="BK1578">
        <v>1.4975000000000001</v>
      </c>
      <c r="BL1578">
        <v>1.32666666666667</v>
      </c>
      <c r="BM1578">
        <v>-1.7224999999999999</v>
      </c>
      <c r="BN1578">
        <v>1.5449999999999999</v>
      </c>
      <c r="BO1578">
        <v>2.0150000000000001</v>
      </c>
      <c r="BP1578">
        <v>-0.54833333333333301</v>
      </c>
      <c r="BQ1578">
        <v>0.61499999999999999</v>
      </c>
      <c r="BR1578">
        <v>0.66</v>
      </c>
      <c r="BS1578">
        <v>0.77</v>
      </c>
      <c r="BT1578">
        <v>0.70333333333333303</v>
      </c>
      <c r="BU1578">
        <v>0.48</v>
      </c>
      <c r="BV1578">
        <v>0.85</v>
      </c>
      <c r="BW1578">
        <v>1.42</v>
      </c>
      <c r="BX1578">
        <v>0.90473684210526295</v>
      </c>
      <c r="BZ1578" t="s">
        <v>284</v>
      </c>
      <c r="CC1578">
        <v>0.26250000000000001</v>
      </c>
      <c r="CD1578">
        <v>0.93</v>
      </c>
      <c r="CE1578">
        <v>1.44</v>
      </c>
      <c r="CF1578">
        <v>0.73166666666666702</v>
      </c>
      <c r="CG1578">
        <v>0.8</v>
      </c>
      <c r="CH1578">
        <v>1.105</v>
      </c>
      <c r="CI1578">
        <v>1.33</v>
      </c>
      <c r="CJ1578">
        <v>1.02857142857143</v>
      </c>
      <c r="CK1578">
        <v>0.83</v>
      </c>
      <c r="CL1578">
        <v>1.125</v>
      </c>
      <c r="CM1578">
        <v>1.5225</v>
      </c>
      <c r="CN1578">
        <v>1.2575000000000001</v>
      </c>
      <c r="CO1578">
        <v>1.02</v>
      </c>
      <c r="CP1578">
        <v>1.34</v>
      </c>
      <c r="CQ1578">
        <v>1.4950000000000001</v>
      </c>
      <c r="CR1578">
        <v>0.831666666666667</v>
      </c>
      <c r="CS1578">
        <v>1.2549999999999999</v>
      </c>
      <c r="CT1578">
        <v>1.5049999999999999</v>
      </c>
      <c r="CU1578">
        <v>1.96</v>
      </c>
      <c r="CV1578">
        <v>1.5662499999999999</v>
      </c>
      <c r="CW1578">
        <v>0.64</v>
      </c>
      <c r="CX1578">
        <v>0.92</v>
      </c>
      <c r="CY1578">
        <v>1.1499999999999999</v>
      </c>
      <c r="CZ1578">
        <v>0.73615384615384605</v>
      </c>
      <c r="DA1578">
        <v>-1.37</v>
      </c>
      <c r="DB1578">
        <v>1.45</v>
      </c>
      <c r="DC1578">
        <v>1.57</v>
      </c>
      <c r="DD1578">
        <v>-1.25</v>
      </c>
      <c r="DE1578">
        <v>0.57499999999999996</v>
      </c>
      <c r="DF1578">
        <v>1.1299999999999999</v>
      </c>
      <c r="DG1578">
        <v>2.085</v>
      </c>
      <c r="DH1578">
        <v>1.53</v>
      </c>
      <c r="DI1578">
        <v>0.95</v>
      </c>
      <c r="DJ1578">
        <v>1.2050000000000001</v>
      </c>
      <c r="DK1578">
        <v>3.2174999999999998</v>
      </c>
      <c r="DL1578">
        <v>3.12071428571429</v>
      </c>
      <c r="DM1578">
        <v>0.73250000000000004</v>
      </c>
      <c r="DN1578">
        <v>1.1499999999999999</v>
      </c>
      <c r="DO1578">
        <v>1.4624999999999999</v>
      </c>
      <c r="DP1578">
        <v>0.86399999999999999</v>
      </c>
      <c r="DQ1578">
        <v>0.78500000000000003</v>
      </c>
      <c r="DR1578">
        <v>0.84</v>
      </c>
      <c r="DS1578">
        <v>1.2475000000000001</v>
      </c>
      <c r="DT1578">
        <v>1.0133333333333301</v>
      </c>
    </row>
    <row r="1579" spans="1:124" x14ac:dyDescent="0.35">
      <c r="A1579" s="19" t="str">
        <f t="shared" si="48"/>
        <v>NIM--39447</v>
      </c>
      <c r="B1579" s="19" t="str">
        <f t="shared" si="49"/>
        <v>NIM</v>
      </c>
      <c r="C1579">
        <v>15</v>
      </c>
      <c r="D1579" s="27">
        <v>39447</v>
      </c>
      <c r="E1579">
        <v>4.0549999999999997</v>
      </c>
      <c r="F1579">
        <v>4.45</v>
      </c>
      <c r="G1579">
        <v>4.96</v>
      </c>
      <c r="H1579">
        <v>4.5913095238095201</v>
      </c>
      <c r="I1579">
        <v>3.84</v>
      </c>
      <c r="J1579">
        <v>4.28</v>
      </c>
      <c r="K1579">
        <v>4.7300000000000004</v>
      </c>
      <c r="L1579">
        <v>4.3312985274431002</v>
      </c>
      <c r="M1579">
        <v>3.59</v>
      </c>
      <c r="N1579">
        <v>4.07</v>
      </c>
      <c r="O1579">
        <v>4.63</v>
      </c>
      <c r="P1579">
        <v>4.1191844170403602</v>
      </c>
      <c r="Q1579">
        <v>4.03</v>
      </c>
      <c r="R1579">
        <v>4.45</v>
      </c>
      <c r="S1579">
        <v>4.84</v>
      </c>
      <c r="T1579">
        <v>4.4331818181818203</v>
      </c>
      <c r="U1579">
        <v>3.79</v>
      </c>
      <c r="V1579">
        <v>4.2050000000000001</v>
      </c>
      <c r="W1579">
        <v>4.71</v>
      </c>
      <c r="X1579">
        <v>4.2558737864077596</v>
      </c>
      <c r="Y1579">
        <v>4.49</v>
      </c>
      <c r="Z1579">
        <v>4.9349999999999996</v>
      </c>
      <c r="AA1579">
        <v>5.6675000000000004</v>
      </c>
      <c r="AB1579">
        <v>5.0038157894736797</v>
      </c>
      <c r="AC1579">
        <v>3.8149999999999999</v>
      </c>
      <c r="AD1579">
        <v>4.1399999999999997</v>
      </c>
      <c r="AE1579">
        <v>4.5</v>
      </c>
      <c r="AF1579">
        <v>4.1156842105263198</v>
      </c>
      <c r="AG1579">
        <v>4.0049999999999999</v>
      </c>
      <c r="AH1579">
        <v>4.4050000000000002</v>
      </c>
      <c r="AI1579">
        <v>4.8600000000000003</v>
      </c>
      <c r="AJ1579">
        <v>5.0205952380952397</v>
      </c>
      <c r="AK1579">
        <v>3.57</v>
      </c>
      <c r="AL1579">
        <v>3.88</v>
      </c>
      <c r="AM1579">
        <v>4.3250000000000002</v>
      </c>
      <c r="AN1579">
        <v>3.9660317460317498</v>
      </c>
      <c r="AO1579">
        <v>3.87</v>
      </c>
      <c r="AP1579">
        <v>4.2649999999999997</v>
      </c>
      <c r="AQ1579">
        <v>4.71</v>
      </c>
      <c r="AR1579">
        <v>4.3129999999999997</v>
      </c>
      <c r="AS1579">
        <v>3.89</v>
      </c>
      <c r="AT1579">
        <v>4.3250000000000002</v>
      </c>
      <c r="AU1579">
        <v>4.7125000000000004</v>
      </c>
      <c r="AV1579">
        <v>4.3550769230769202</v>
      </c>
      <c r="AW1579">
        <v>3.7324999999999999</v>
      </c>
      <c r="AX1579">
        <v>4.1849999999999996</v>
      </c>
      <c r="AY1579">
        <v>4.5975000000000001</v>
      </c>
      <c r="AZ1579">
        <v>4.2369512195121999</v>
      </c>
      <c r="BA1579">
        <v>3.7549999999999999</v>
      </c>
      <c r="BB1579">
        <v>4.3600000000000003</v>
      </c>
      <c r="BC1579">
        <v>4.9249999999999998</v>
      </c>
      <c r="BD1579">
        <v>4.3529059829059804</v>
      </c>
      <c r="BE1579">
        <v>3.7250000000000001</v>
      </c>
      <c r="BF1579">
        <v>4.2699999999999996</v>
      </c>
      <c r="BG1579">
        <v>4.9275000000000002</v>
      </c>
      <c r="BH1579">
        <v>5.1032692307692296</v>
      </c>
      <c r="BI1579">
        <v>4.3825000000000003</v>
      </c>
      <c r="BJ1579">
        <v>4.6050000000000004</v>
      </c>
      <c r="BK1579">
        <v>4.7525000000000004</v>
      </c>
      <c r="BL1579">
        <v>4.6733333333333302</v>
      </c>
      <c r="BM1579">
        <v>3.93</v>
      </c>
      <c r="BN1579">
        <v>4.5999999999999996</v>
      </c>
      <c r="BO1579">
        <v>4.8650000000000002</v>
      </c>
      <c r="BP1579">
        <v>4.0650000000000004</v>
      </c>
      <c r="BQ1579">
        <v>3.7949999999999999</v>
      </c>
      <c r="BR1579">
        <v>4.3499999999999996</v>
      </c>
      <c r="BS1579">
        <v>4.4050000000000002</v>
      </c>
      <c r="BT1579">
        <v>4.0166666666666702</v>
      </c>
      <c r="BU1579">
        <v>4.13</v>
      </c>
      <c r="BV1579">
        <v>4.5599999999999996</v>
      </c>
      <c r="BW1579">
        <v>4.8049999999999997</v>
      </c>
      <c r="BX1579">
        <v>4.4731578947368398</v>
      </c>
      <c r="BZ1579" t="s">
        <v>284</v>
      </c>
      <c r="CC1579">
        <v>3.9925000000000002</v>
      </c>
      <c r="CD1579">
        <v>4.335</v>
      </c>
      <c r="CE1579">
        <v>4.6500000000000004</v>
      </c>
      <c r="CF1579">
        <v>4.3536666666666699</v>
      </c>
      <c r="CG1579">
        <v>3.9624999999999999</v>
      </c>
      <c r="CH1579">
        <v>4.1950000000000003</v>
      </c>
      <c r="CI1579">
        <v>4.5374999999999996</v>
      </c>
      <c r="CJ1579">
        <v>4.2842857142857103</v>
      </c>
      <c r="CK1579">
        <v>3.5575000000000001</v>
      </c>
      <c r="CL1579">
        <v>3.9249999999999998</v>
      </c>
      <c r="CM1579">
        <v>4.1025</v>
      </c>
      <c r="CN1579">
        <v>4.0635000000000003</v>
      </c>
      <c r="CO1579">
        <v>3.71</v>
      </c>
      <c r="CP1579">
        <v>4.0599999999999996</v>
      </c>
      <c r="CQ1579">
        <v>4.6500000000000004</v>
      </c>
      <c r="CR1579">
        <v>4.3016666666666703</v>
      </c>
      <c r="CS1579">
        <v>3.8275000000000001</v>
      </c>
      <c r="CT1579">
        <v>3.88</v>
      </c>
      <c r="CU1579">
        <v>4.8600000000000003</v>
      </c>
      <c r="CV1579">
        <v>4.1924999999999999</v>
      </c>
      <c r="CW1579">
        <v>3.45</v>
      </c>
      <c r="CX1579">
        <v>4.0999999999999996</v>
      </c>
      <c r="CY1579">
        <v>4.51</v>
      </c>
      <c r="CZ1579">
        <v>3.9015384615384598</v>
      </c>
      <c r="DA1579">
        <v>3.7450000000000001</v>
      </c>
      <c r="DB1579">
        <v>4.3949999999999996</v>
      </c>
      <c r="DC1579">
        <v>4.6749999999999998</v>
      </c>
      <c r="DD1579">
        <v>4.0250000000000004</v>
      </c>
      <c r="DE1579">
        <v>3.22</v>
      </c>
      <c r="DF1579">
        <v>4.1900000000000004</v>
      </c>
      <c r="DG1579">
        <v>9.98</v>
      </c>
      <c r="DH1579">
        <v>9.01</v>
      </c>
      <c r="DI1579">
        <v>4.0199999999999996</v>
      </c>
      <c r="DJ1579">
        <v>4.37</v>
      </c>
      <c r="DK1579">
        <v>5.1100000000000003</v>
      </c>
      <c r="DL1579">
        <v>5.5392857142857199</v>
      </c>
      <c r="DM1579">
        <v>3.8774999999999999</v>
      </c>
      <c r="DN1579">
        <v>4.09</v>
      </c>
      <c r="DO1579">
        <v>4.6275000000000004</v>
      </c>
      <c r="DP1579">
        <v>4.26</v>
      </c>
      <c r="DQ1579">
        <v>3.6524999999999999</v>
      </c>
      <c r="DR1579">
        <v>3.73</v>
      </c>
      <c r="DS1579">
        <v>4.07</v>
      </c>
      <c r="DT1579">
        <v>3.8616666666666699</v>
      </c>
    </row>
    <row r="1580" spans="1:124" x14ac:dyDescent="0.35">
      <c r="A1580" s="19" t="str">
        <f t="shared" si="48"/>
        <v>Provisions / Avg Assets--39447</v>
      </c>
      <c r="B1580" s="19" t="str">
        <f t="shared" si="49"/>
        <v>Provisions / Avg Assets</v>
      </c>
      <c r="C1580">
        <v>16</v>
      </c>
      <c r="D1580" s="27">
        <v>39447</v>
      </c>
      <c r="E1580">
        <v>2.75E-2</v>
      </c>
      <c r="F1580">
        <v>0.09</v>
      </c>
      <c r="G1580">
        <v>0.24249999999999999</v>
      </c>
      <c r="H1580">
        <v>0.221071428571429</v>
      </c>
      <c r="I1580">
        <v>0.02</v>
      </c>
      <c r="J1580">
        <v>0.12</v>
      </c>
      <c r="K1580">
        <v>0.33</v>
      </c>
      <c r="L1580">
        <v>0.272342704149933</v>
      </c>
      <c r="M1580">
        <v>0.03</v>
      </c>
      <c r="N1580">
        <v>0.13</v>
      </c>
      <c r="O1580">
        <v>0.31</v>
      </c>
      <c r="P1580">
        <v>0.26120201737181198</v>
      </c>
      <c r="Q1580">
        <v>8.2500000000000004E-2</v>
      </c>
      <c r="R1580">
        <v>0.125</v>
      </c>
      <c r="S1580">
        <v>0.17</v>
      </c>
      <c r="T1580">
        <v>0.14499999999999999</v>
      </c>
      <c r="U1580">
        <v>0.03</v>
      </c>
      <c r="V1580">
        <v>0.15</v>
      </c>
      <c r="W1580">
        <v>0.38250000000000001</v>
      </c>
      <c r="X1580">
        <v>0.28927184466019401</v>
      </c>
      <c r="Y1580">
        <v>1.4999999999999999E-2</v>
      </c>
      <c r="Z1580">
        <v>0.13500000000000001</v>
      </c>
      <c r="AA1580">
        <v>0.31</v>
      </c>
      <c r="AB1580">
        <v>0.249342105263158</v>
      </c>
      <c r="AC1580">
        <v>0.01</v>
      </c>
      <c r="AD1580">
        <v>0.1</v>
      </c>
      <c r="AE1580">
        <v>0.28499999999999998</v>
      </c>
      <c r="AF1580">
        <v>0.27105263157894699</v>
      </c>
      <c r="AG1580">
        <v>0</v>
      </c>
      <c r="AH1580">
        <v>6.5000000000000002E-2</v>
      </c>
      <c r="AI1580">
        <v>0.2</v>
      </c>
      <c r="AJ1580">
        <v>0.59571428571428597</v>
      </c>
      <c r="AK1580">
        <v>0.02</v>
      </c>
      <c r="AL1580">
        <v>0.1</v>
      </c>
      <c r="AM1580">
        <v>0.20499999999999999</v>
      </c>
      <c r="AN1580">
        <v>0.202222222222222</v>
      </c>
      <c r="AO1580">
        <v>0</v>
      </c>
      <c r="AP1580">
        <v>0.08</v>
      </c>
      <c r="AQ1580">
        <v>0.21</v>
      </c>
      <c r="AR1580">
        <v>0.18440624999999999</v>
      </c>
      <c r="AS1580">
        <v>0.05</v>
      </c>
      <c r="AT1580">
        <v>0.15</v>
      </c>
      <c r="AU1580">
        <v>0.34250000000000003</v>
      </c>
      <c r="AV1580">
        <v>0.29007692307692301</v>
      </c>
      <c r="AW1580">
        <v>0.01</v>
      </c>
      <c r="AX1580">
        <v>0.08</v>
      </c>
      <c r="AY1580">
        <v>0.2</v>
      </c>
      <c r="AZ1580">
        <v>0.14591463414634101</v>
      </c>
      <c r="BA1580">
        <v>6.5000000000000002E-2</v>
      </c>
      <c r="BB1580">
        <v>0.23</v>
      </c>
      <c r="BC1580">
        <v>0.61499999999999999</v>
      </c>
      <c r="BD1580">
        <v>0.403076923076923</v>
      </c>
      <c r="BE1580">
        <v>0</v>
      </c>
      <c r="BF1580">
        <v>0.11</v>
      </c>
      <c r="BG1580">
        <v>0.30249999999999999</v>
      </c>
      <c r="BH1580">
        <v>0.63442307692307698</v>
      </c>
      <c r="BI1580">
        <v>1.7500000000000002E-2</v>
      </c>
      <c r="BJ1580">
        <v>0.1</v>
      </c>
      <c r="BK1580">
        <v>0.1525</v>
      </c>
      <c r="BL1580">
        <v>0.16</v>
      </c>
      <c r="BM1580">
        <v>0.1525</v>
      </c>
      <c r="BN1580">
        <v>0.24</v>
      </c>
      <c r="BO1580">
        <v>0.41</v>
      </c>
      <c r="BP1580">
        <v>0.51833333333333298</v>
      </c>
      <c r="BQ1580">
        <v>0.11</v>
      </c>
      <c r="BR1580">
        <v>0.19</v>
      </c>
      <c r="BS1580">
        <v>0.26500000000000001</v>
      </c>
      <c r="BT1580">
        <v>0.18666666666666701</v>
      </c>
      <c r="BU1580">
        <v>0</v>
      </c>
      <c r="BV1580">
        <v>0.02</v>
      </c>
      <c r="BW1580">
        <v>7.4999999999999997E-2</v>
      </c>
      <c r="BX1580">
        <v>0.146842105263158</v>
      </c>
      <c r="BZ1580" t="s">
        <v>284</v>
      </c>
      <c r="CC1580">
        <v>0.08</v>
      </c>
      <c r="CD1580">
        <v>0.27500000000000002</v>
      </c>
      <c r="CE1580">
        <v>0.60750000000000004</v>
      </c>
      <c r="CF1580">
        <v>0.39683333333333298</v>
      </c>
      <c r="CG1580">
        <v>3.2500000000000001E-2</v>
      </c>
      <c r="CH1580">
        <v>0.16</v>
      </c>
      <c r="CI1580">
        <v>0.27</v>
      </c>
      <c r="CJ1580">
        <v>0.20857142857142899</v>
      </c>
      <c r="CK1580">
        <v>4.4999999999999998E-2</v>
      </c>
      <c r="CL1580">
        <v>0.14000000000000001</v>
      </c>
      <c r="CM1580">
        <v>0.36499999999999999</v>
      </c>
      <c r="CN1580">
        <v>0.29849999999999999</v>
      </c>
      <c r="CO1580">
        <v>0.02</v>
      </c>
      <c r="CP1580">
        <v>8.5000000000000006E-2</v>
      </c>
      <c r="CQ1580">
        <v>0.15</v>
      </c>
      <c r="CR1580">
        <v>0.35</v>
      </c>
      <c r="CS1580">
        <v>0</v>
      </c>
      <c r="CT1580">
        <v>2.5000000000000001E-2</v>
      </c>
      <c r="CU1580">
        <v>0.13</v>
      </c>
      <c r="CV1580">
        <v>4.4999999999999998E-2</v>
      </c>
      <c r="CW1580">
        <v>0</v>
      </c>
      <c r="CX1580">
        <v>0.13</v>
      </c>
      <c r="CY1580">
        <v>0.23</v>
      </c>
      <c r="CZ1580">
        <v>0.220769230769231</v>
      </c>
      <c r="DA1580">
        <v>0.69499999999999995</v>
      </c>
      <c r="DB1580">
        <v>0.995</v>
      </c>
      <c r="DC1580">
        <v>1.65</v>
      </c>
      <c r="DD1580">
        <v>1.35</v>
      </c>
      <c r="DE1580">
        <v>2.2499999999999999E-2</v>
      </c>
      <c r="DF1580">
        <v>0.33500000000000002</v>
      </c>
      <c r="DG1580">
        <v>1.3274999999999999</v>
      </c>
      <c r="DH1580">
        <v>1.0149999999999999</v>
      </c>
      <c r="DI1580">
        <v>4.2500000000000003E-2</v>
      </c>
      <c r="DJ1580">
        <v>0.2</v>
      </c>
      <c r="DK1580">
        <v>1.84</v>
      </c>
      <c r="DL1580">
        <v>1.4507142857142901</v>
      </c>
      <c r="DM1580">
        <v>4.2500000000000003E-2</v>
      </c>
      <c r="DN1580">
        <v>0.125</v>
      </c>
      <c r="DO1580">
        <v>0.21</v>
      </c>
      <c r="DP1580">
        <v>0.24099999999999999</v>
      </c>
      <c r="DQ1580">
        <v>0.115</v>
      </c>
      <c r="DR1580">
        <v>0.14499999999999999</v>
      </c>
      <c r="DS1580">
        <v>0.31</v>
      </c>
      <c r="DT1580">
        <v>0.23833333333333301</v>
      </c>
    </row>
    <row r="1581" spans="1:124" x14ac:dyDescent="0.35">
      <c r="A1581" s="19" t="str">
        <f t="shared" si="48"/>
        <v>Negative Earners (last 4 qtrs)--39447</v>
      </c>
      <c r="B1581" s="19" t="str">
        <f t="shared" si="49"/>
        <v>Negative Earners (last 4 qtrs)</v>
      </c>
      <c r="C1581">
        <v>17</v>
      </c>
      <c r="D1581" s="27">
        <v>39447</v>
      </c>
      <c r="F1581">
        <v>2.38095238095238</v>
      </c>
      <c r="H1581">
        <v>2</v>
      </c>
      <c r="J1581">
        <v>6.4388961892247103</v>
      </c>
      <c r="L1581">
        <v>49</v>
      </c>
      <c r="N1581">
        <v>11.2194452073606</v>
      </c>
      <c r="P1581">
        <v>817</v>
      </c>
      <c r="R1581">
        <v>0</v>
      </c>
      <c r="T1581">
        <v>0</v>
      </c>
      <c r="V1581">
        <v>7.6190476190476204</v>
      </c>
      <c r="X1581">
        <v>32</v>
      </c>
      <c r="Z1581">
        <v>6.5789473684210504</v>
      </c>
      <c r="AB1581">
        <v>5</v>
      </c>
      <c r="AD1581">
        <v>4.2105263157894699</v>
      </c>
      <c r="AF1581">
        <v>4</v>
      </c>
      <c r="AH1581">
        <v>3.5714285714285698</v>
      </c>
      <c r="AI1581"/>
      <c r="AJ1581">
        <v>3</v>
      </c>
      <c r="AK1581"/>
      <c r="AL1581">
        <v>7.9365079365079403</v>
      </c>
      <c r="AN1581">
        <v>5</v>
      </c>
      <c r="AP1581">
        <v>2.4539877300613502</v>
      </c>
      <c r="AR1581">
        <v>8</v>
      </c>
      <c r="AT1581">
        <v>6.0606060606060597</v>
      </c>
      <c r="AV1581">
        <v>24</v>
      </c>
      <c r="AX1581">
        <v>4.2168674698795199</v>
      </c>
      <c r="AZ1581">
        <v>7</v>
      </c>
      <c r="BB1581">
        <v>15.966386554621799</v>
      </c>
      <c r="BD1581">
        <v>19</v>
      </c>
      <c r="BF1581">
        <v>1.92307692307692</v>
      </c>
      <c r="BH1581">
        <v>1</v>
      </c>
      <c r="BJ1581">
        <v>16.6666666666667</v>
      </c>
      <c r="BL1581">
        <v>1</v>
      </c>
      <c r="BN1581">
        <v>33.3333333333333</v>
      </c>
      <c r="BP1581">
        <v>2</v>
      </c>
      <c r="BR1581">
        <v>0</v>
      </c>
      <c r="BT1581">
        <v>0</v>
      </c>
      <c r="BV1581">
        <v>0</v>
      </c>
      <c r="BX1581">
        <v>0</v>
      </c>
      <c r="BZ1581" t="s">
        <v>285</v>
      </c>
      <c r="CB1581">
        <v>0</v>
      </c>
      <c r="CD1581">
        <v>15.5737704918033</v>
      </c>
      <c r="CF1581">
        <v>19</v>
      </c>
      <c r="CH1581">
        <v>0</v>
      </c>
      <c r="CJ1581">
        <v>0</v>
      </c>
      <c r="CL1581">
        <v>0</v>
      </c>
      <c r="CN1581">
        <v>0</v>
      </c>
      <c r="CP1581">
        <v>16.6666666666667</v>
      </c>
      <c r="CR1581">
        <v>1</v>
      </c>
      <c r="CT1581">
        <v>0</v>
      </c>
      <c r="CV1581">
        <v>0</v>
      </c>
      <c r="CX1581">
        <v>7.6923076923076898</v>
      </c>
      <c r="CZ1581">
        <v>1</v>
      </c>
      <c r="DB1581">
        <v>25</v>
      </c>
      <c r="DD1581">
        <v>1</v>
      </c>
      <c r="DF1581">
        <v>25</v>
      </c>
      <c r="DH1581">
        <v>1</v>
      </c>
      <c r="DJ1581">
        <v>0</v>
      </c>
      <c r="DL1581">
        <v>0</v>
      </c>
      <c r="DN1581">
        <v>20</v>
      </c>
      <c r="DP1581">
        <v>2</v>
      </c>
      <c r="DR1581">
        <v>0</v>
      </c>
      <c r="DT1581">
        <v>0</v>
      </c>
    </row>
    <row r="1582" spans="1:124" x14ac:dyDescent="0.35">
      <c r="A1582" s="19" t="str">
        <f t="shared" si="48"/>
        <v>Noncore Funding / Liab--39447</v>
      </c>
      <c r="B1582" s="19" t="str">
        <f t="shared" si="49"/>
        <v>Noncore Funding / Liab</v>
      </c>
      <c r="C1582">
        <v>18</v>
      </c>
      <c r="D1582" s="27">
        <v>39447</v>
      </c>
      <c r="E1582">
        <v>14.106799520866</v>
      </c>
      <c r="F1582">
        <v>21.6281357667708</v>
      </c>
      <c r="G1582">
        <v>28.1613529238548</v>
      </c>
      <c r="H1582">
        <v>22.226386014190702</v>
      </c>
      <c r="I1582">
        <v>12.8980437880554</v>
      </c>
      <c r="J1582">
        <v>19.361866521425199</v>
      </c>
      <c r="K1582">
        <v>28.688178453436699</v>
      </c>
      <c r="L1582">
        <v>22.074858826702599</v>
      </c>
      <c r="M1582">
        <v>16.801452971902499</v>
      </c>
      <c r="N1582">
        <v>24.941216643279599</v>
      </c>
      <c r="O1582">
        <v>35.194860102357502</v>
      </c>
      <c r="P1582">
        <v>27.719402183261199</v>
      </c>
      <c r="Q1582">
        <v>17.386814557209298</v>
      </c>
      <c r="R1582">
        <v>22.965543868602602</v>
      </c>
      <c r="S1582">
        <v>30.491899162821198</v>
      </c>
      <c r="T1582">
        <v>24.239789712227601</v>
      </c>
      <c r="U1582">
        <v>12.1064629893625</v>
      </c>
      <c r="V1582">
        <v>18.645779279207702</v>
      </c>
      <c r="W1582">
        <v>28.65596892768</v>
      </c>
      <c r="X1582">
        <v>21.7348679250922</v>
      </c>
      <c r="Y1582">
        <v>15.035638697792001</v>
      </c>
      <c r="Z1582">
        <v>19.832300177760899</v>
      </c>
      <c r="AA1582">
        <v>28.897847528757701</v>
      </c>
      <c r="AB1582">
        <v>22.692971356004399</v>
      </c>
      <c r="AC1582">
        <v>12.544359103509199</v>
      </c>
      <c r="AD1582">
        <v>16.9598357412006</v>
      </c>
      <c r="AE1582">
        <v>26.217813563912699</v>
      </c>
      <c r="AF1582">
        <v>21.056419290963401</v>
      </c>
      <c r="AG1582">
        <v>15.0726261964687</v>
      </c>
      <c r="AH1582">
        <v>20.759246875636101</v>
      </c>
      <c r="AI1582">
        <v>30.2056608924707</v>
      </c>
      <c r="AJ1582">
        <v>24.826888431330701</v>
      </c>
      <c r="AK1582">
        <v>13.0802636071809</v>
      </c>
      <c r="AL1582">
        <v>20.795621067149401</v>
      </c>
      <c r="AM1582">
        <v>30.3135567823245</v>
      </c>
      <c r="AN1582">
        <v>23.3005979144889</v>
      </c>
      <c r="AO1582">
        <v>11.652159715894401</v>
      </c>
      <c r="AP1582">
        <v>16.946493571047899</v>
      </c>
      <c r="AQ1582">
        <v>24.831316809626099</v>
      </c>
      <c r="AR1582">
        <v>19.3162162968631</v>
      </c>
      <c r="AS1582">
        <v>15.0034748764137</v>
      </c>
      <c r="AT1582">
        <v>22.4929708005991</v>
      </c>
      <c r="AU1582">
        <v>32.802846326389698</v>
      </c>
      <c r="AV1582">
        <v>25.325040579164401</v>
      </c>
      <c r="AW1582">
        <v>11.3157835975629</v>
      </c>
      <c r="AX1582">
        <v>16.7158128219715</v>
      </c>
      <c r="AY1582">
        <v>25.6561545580055</v>
      </c>
      <c r="AZ1582">
        <v>19.397279013393401</v>
      </c>
      <c r="BA1582">
        <v>13.829536648603399</v>
      </c>
      <c r="BB1582">
        <v>20.999949664550201</v>
      </c>
      <c r="BC1582">
        <v>31.072666465923302</v>
      </c>
      <c r="BD1582">
        <v>23.9385048780365</v>
      </c>
      <c r="BE1582">
        <v>10.5225388513712</v>
      </c>
      <c r="BF1582">
        <v>15.251886227884</v>
      </c>
      <c r="BG1582">
        <v>21.749917026813801</v>
      </c>
      <c r="BH1582">
        <v>18.281563441620602</v>
      </c>
      <c r="BI1582">
        <v>17.253661849903398</v>
      </c>
      <c r="BJ1582">
        <v>19.809531801323001</v>
      </c>
      <c r="BK1582">
        <v>22.5967364599536</v>
      </c>
      <c r="BL1582">
        <v>19.399222091321199</v>
      </c>
      <c r="BM1582">
        <v>30.3766350924517</v>
      </c>
      <c r="BN1582">
        <v>38.106458817855902</v>
      </c>
      <c r="BO1582">
        <v>39.369740409837597</v>
      </c>
      <c r="BP1582">
        <v>33.702047464294402</v>
      </c>
      <c r="BQ1582">
        <v>15.2417882708791</v>
      </c>
      <c r="BR1582">
        <v>15.2742968532442</v>
      </c>
      <c r="BS1582">
        <v>27.597310359494202</v>
      </c>
      <c r="BT1582">
        <v>23.467966802500801</v>
      </c>
      <c r="BU1582">
        <v>11.1580060383155</v>
      </c>
      <c r="BV1582">
        <v>15.646953315729199</v>
      </c>
      <c r="BW1582">
        <v>27.6347797422452</v>
      </c>
      <c r="BX1582">
        <v>19.566205943271498</v>
      </c>
      <c r="BZ1582" t="s">
        <v>284</v>
      </c>
      <c r="CC1582">
        <v>13.784079935233899</v>
      </c>
      <c r="CD1582">
        <v>24.006185173369499</v>
      </c>
      <c r="CE1582">
        <v>34.739585238996099</v>
      </c>
      <c r="CF1582">
        <v>26.343512251045201</v>
      </c>
      <c r="CG1582">
        <v>19.452284992287399</v>
      </c>
      <c r="CH1582">
        <v>23.3772269646601</v>
      </c>
      <c r="CI1582">
        <v>25.2290228575634</v>
      </c>
      <c r="CJ1582">
        <v>28.5797592446118</v>
      </c>
      <c r="CK1582">
        <v>13.0486012112642</v>
      </c>
      <c r="CL1582">
        <v>20.104800420347001</v>
      </c>
      <c r="CM1582">
        <v>27.2543633722333</v>
      </c>
      <c r="CN1582">
        <v>21.0234021672964</v>
      </c>
      <c r="CO1582">
        <v>16.352322409827799</v>
      </c>
      <c r="CP1582">
        <v>22.932175857249199</v>
      </c>
      <c r="CQ1582">
        <v>25.515548563522898</v>
      </c>
      <c r="CR1582">
        <v>21.116527482680102</v>
      </c>
      <c r="CS1582">
        <v>9.0517172499643799</v>
      </c>
      <c r="CT1582">
        <v>15.1297112816882</v>
      </c>
      <c r="CU1582">
        <v>20.1825204410694</v>
      </c>
      <c r="CV1582">
        <v>17.467633702648101</v>
      </c>
      <c r="CW1582">
        <v>11.2791001748182</v>
      </c>
      <c r="CX1582">
        <v>16.6749052562201</v>
      </c>
      <c r="CY1582">
        <v>28.734550367966801</v>
      </c>
      <c r="CZ1582">
        <v>21.985307056082899</v>
      </c>
      <c r="DA1582">
        <v>25.685877217229599</v>
      </c>
      <c r="DB1582">
        <v>33.225109272861403</v>
      </c>
      <c r="DC1582">
        <v>38.658921840708402</v>
      </c>
      <c r="DD1582">
        <v>31.119689785076599</v>
      </c>
      <c r="DE1582">
        <v>22.668453454994701</v>
      </c>
      <c r="DF1582">
        <v>26.010660261249601</v>
      </c>
      <c r="DG1582">
        <v>27.649354110089298</v>
      </c>
      <c r="DH1582">
        <v>24.307147303834299</v>
      </c>
      <c r="DI1582">
        <v>23.202337873096202</v>
      </c>
      <c r="DJ1582">
        <v>32.205203777173601</v>
      </c>
      <c r="DK1582">
        <v>37.278963880017002</v>
      </c>
      <c r="DL1582">
        <v>41.386696243656999</v>
      </c>
      <c r="DM1582">
        <v>10.0471837657085</v>
      </c>
      <c r="DN1582">
        <v>11.641390382419299</v>
      </c>
      <c r="DO1582">
        <v>18.416148249920202</v>
      </c>
      <c r="DP1582">
        <v>13.2543334531157</v>
      </c>
      <c r="DQ1582">
        <v>16.0385383271461</v>
      </c>
      <c r="DR1582">
        <v>19.438941495260799</v>
      </c>
      <c r="DS1582">
        <v>20.584060420419402</v>
      </c>
      <c r="DT1582">
        <v>21.194610242432201</v>
      </c>
    </row>
    <row r="1583" spans="1:124" x14ac:dyDescent="0.35">
      <c r="A1583" s="19" t="str">
        <f t="shared" si="48"/>
        <v>Brokered Dep / Liab--39447</v>
      </c>
      <c r="B1583" s="19" t="str">
        <f t="shared" si="49"/>
        <v>Brokered Dep / Liab</v>
      </c>
      <c r="C1583">
        <v>19</v>
      </c>
      <c r="D1583" s="27">
        <v>39447</v>
      </c>
      <c r="E1583">
        <v>0</v>
      </c>
      <c r="F1583">
        <v>0</v>
      </c>
      <c r="G1583">
        <v>2.1100236839636501</v>
      </c>
      <c r="H1583">
        <v>2.58126835723878</v>
      </c>
      <c r="I1583">
        <v>0</v>
      </c>
      <c r="J1583">
        <v>0</v>
      </c>
      <c r="K1583">
        <v>3.6732224534393101</v>
      </c>
      <c r="L1583">
        <v>3.1676150472691802</v>
      </c>
      <c r="M1583">
        <v>0</v>
      </c>
      <c r="N1583">
        <v>0</v>
      </c>
      <c r="O1583">
        <v>3.4841673297573799</v>
      </c>
      <c r="P1583">
        <v>3.3365820806924198</v>
      </c>
      <c r="Q1583">
        <v>0</v>
      </c>
      <c r="R1583">
        <v>0</v>
      </c>
      <c r="S1583">
        <v>1.03386111940118</v>
      </c>
      <c r="T1583">
        <v>2.2832263709500502</v>
      </c>
      <c r="U1583">
        <v>0</v>
      </c>
      <c r="V1583">
        <v>0</v>
      </c>
      <c r="W1583">
        <v>4.8687870735454704</v>
      </c>
      <c r="X1583">
        <v>3.5714142232819301</v>
      </c>
      <c r="Y1583">
        <v>0</v>
      </c>
      <c r="Z1583">
        <v>0</v>
      </c>
      <c r="AA1583">
        <v>1.4544630536002201</v>
      </c>
      <c r="AB1583">
        <v>2.06332425737041</v>
      </c>
      <c r="AC1583">
        <v>0</v>
      </c>
      <c r="AD1583">
        <v>0</v>
      </c>
      <c r="AE1583">
        <v>3.4509686629093999</v>
      </c>
      <c r="AF1583">
        <v>3.14988161037944</v>
      </c>
      <c r="AG1583">
        <v>0</v>
      </c>
      <c r="AH1583">
        <v>0</v>
      </c>
      <c r="AI1583">
        <v>1.6199634006904899</v>
      </c>
      <c r="AJ1583">
        <v>2.6148781775167098</v>
      </c>
      <c r="AK1583">
        <v>0</v>
      </c>
      <c r="AL1583">
        <v>1.36420586553784</v>
      </c>
      <c r="AM1583">
        <v>5.4311404000308903</v>
      </c>
      <c r="AN1583">
        <v>4.47004472043945</v>
      </c>
      <c r="AO1583">
        <v>0</v>
      </c>
      <c r="AP1583">
        <v>0</v>
      </c>
      <c r="AQ1583">
        <v>2.0607897606591101</v>
      </c>
      <c r="AR1583">
        <v>2.2314473385779898</v>
      </c>
      <c r="AS1583">
        <v>0</v>
      </c>
      <c r="AT1583">
        <v>0.61858597695181405</v>
      </c>
      <c r="AU1583">
        <v>7.2747008345628901</v>
      </c>
      <c r="AV1583">
        <v>4.83126528555563</v>
      </c>
      <c r="AW1583">
        <v>0</v>
      </c>
      <c r="AX1583">
        <v>0</v>
      </c>
      <c r="AY1583">
        <v>1.19596741481271</v>
      </c>
      <c r="AZ1583">
        <v>1.6125985280914601</v>
      </c>
      <c r="BA1583">
        <v>0</v>
      </c>
      <c r="BB1583">
        <v>0.58900523560209395</v>
      </c>
      <c r="BC1583">
        <v>5.8435716551544097</v>
      </c>
      <c r="BD1583">
        <v>4.6821057640251702</v>
      </c>
      <c r="BE1583">
        <v>0</v>
      </c>
      <c r="BF1583">
        <v>0</v>
      </c>
      <c r="BG1583">
        <v>1.9212068737319099</v>
      </c>
      <c r="BH1583">
        <v>1.9360971679443499</v>
      </c>
      <c r="BI1583">
        <v>7.9855933377335597E-2</v>
      </c>
      <c r="BJ1583">
        <v>0.85167485503835405</v>
      </c>
      <c r="BK1583">
        <v>1.59553720766592</v>
      </c>
      <c r="BL1583">
        <v>1.0370726609960701</v>
      </c>
      <c r="BM1583">
        <v>0</v>
      </c>
      <c r="BN1583">
        <v>0</v>
      </c>
      <c r="BO1583">
        <v>8.4808671283834194</v>
      </c>
      <c r="BP1583">
        <v>4.5570796288223399</v>
      </c>
      <c r="BQ1583">
        <v>0</v>
      </c>
      <c r="BR1583">
        <v>0</v>
      </c>
      <c r="BS1583">
        <v>5.5531362397380697</v>
      </c>
      <c r="BT1583">
        <v>3.70209082649205</v>
      </c>
      <c r="BU1583">
        <v>0</v>
      </c>
      <c r="BV1583">
        <v>0</v>
      </c>
      <c r="BW1583">
        <v>1.1217392612511801</v>
      </c>
      <c r="BX1583">
        <v>3.0013910727142501</v>
      </c>
      <c r="BZ1583" t="s">
        <v>284</v>
      </c>
      <c r="CC1583">
        <v>0</v>
      </c>
      <c r="CD1583">
        <v>2.4819897871517602</v>
      </c>
      <c r="CE1583">
        <v>8.5356712732101307</v>
      </c>
      <c r="CF1583">
        <v>5.8697092935456903</v>
      </c>
      <c r="CG1583">
        <v>0.32527270337757902</v>
      </c>
      <c r="CH1583">
        <v>2.2198430693520801</v>
      </c>
      <c r="CI1583">
        <v>4.7416554044538097</v>
      </c>
      <c r="CJ1583">
        <v>5.4207070242170898</v>
      </c>
      <c r="CK1583">
        <v>0</v>
      </c>
      <c r="CL1583">
        <v>0.91138486183061995</v>
      </c>
      <c r="CM1583">
        <v>4.4466941787543499</v>
      </c>
      <c r="CN1583">
        <v>3.6660447808453598</v>
      </c>
      <c r="CO1583">
        <v>0.59305883934431403</v>
      </c>
      <c r="CP1583">
        <v>2.7147390170385299</v>
      </c>
      <c r="CQ1583">
        <v>5.3019566368828901</v>
      </c>
      <c r="CR1583">
        <v>2.9852550516334402</v>
      </c>
      <c r="CS1583">
        <v>0</v>
      </c>
      <c r="CT1583">
        <v>0</v>
      </c>
      <c r="CU1583">
        <v>4.4958193404588203</v>
      </c>
      <c r="CV1583">
        <v>3.7916048330223999</v>
      </c>
      <c r="CW1583">
        <v>0</v>
      </c>
      <c r="CX1583">
        <v>0</v>
      </c>
      <c r="CY1583">
        <v>3.07183794766049</v>
      </c>
      <c r="CZ1583">
        <v>2.0497949147121202</v>
      </c>
      <c r="DA1583">
        <v>0</v>
      </c>
      <c r="DB1583">
        <v>0.80025866946891899</v>
      </c>
      <c r="DC1583">
        <v>1.8121213503129201</v>
      </c>
      <c r="DD1583">
        <v>1.0118626808440001</v>
      </c>
      <c r="DE1583">
        <v>0</v>
      </c>
      <c r="DF1583">
        <v>0</v>
      </c>
      <c r="DG1583">
        <v>2.4792284497755102</v>
      </c>
      <c r="DH1583">
        <v>2.4792284497755102</v>
      </c>
      <c r="DI1583">
        <v>0</v>
      </c>
      <c r="DJ1583">
        <v>0</v>
      </c>
      <c r="DK1583">
        <v>4.6871801600412804</v>
      </c>
      <c r="DL1583">
        <v>6.3878895211812203</v>
      </c>
      <c r="DM1583">
        <v>0</v>
      </c>
      <c r="DN1583">
        <v>0</v>
      </c>
      <c r="DO1583">
        <v>0</v>
      </c>
      <c r="DP1583">
        <v>1.3840662014077501</v>
      </c>
      <c r="DQ1583">
        <v>0</v>
      </c>
      <c r="DR1583">
        <v>0</v>
      </c>
      <c r="DS1583">
        <v>1.7699048422067001</v>
      </c>
      <c r="DT1583">
        <v>4.5947147670027002</v>
      </c>
    </row>
    <row r="1584" spans="1:124" x14ac:dyDescent="0.35">
      <c r="A1584" s="19" t="str">
        <f t="shared" si="48"/>
        <v>Liquid Assets / Assets--39447</v>
      </c>
      <c r="B1584" s="19" t="str">
        <f t="shared" si="49"/>
        <v>Liquid Assets / Assets</v>
      </c>
      <c r="C1584">
        <v>20</v>
      </c>
      <c r="D1584" s="27">
        <v>39447</v>
      </c>
      <c r="E1584">
        <v>8.0920118779704193</v>
      </c>
      <c r="F1584">
        <v>15.9177649604437</v>
      </c>
      <c r="G1584">
        <v>25.253703683667101</v>
      </c>
      <c r="H1584">
        <v>18.1235176905837</v>
      </c>
      <c r="I1584">
        <v>8.0560881169880805</v>
      </c>
      <c r="J1584">
        <v>14.1375958526839</v>
      </c>
      <c r="K1584">
        <v>23.7105304498089</v>
      </c>
      <c r="L1584">
        <v>17.1919198921115</v>
      </c>
      <c r="M1584">
        <v>7.4385139595409804</v>
      </c>
      <c r="N1584">
        <v>13.9575575675777</v>
      </c>
      <c r="O1584">
        <v>23.960784607667801</v>
      </c>
      <c r="P1584">
        <v>17.154838688045601</v>
      </c>
      <c r="Q1584">
        <v>17.165510909745102</v>
      </c>
      <c r="R1584">
        <v>21.167907480711101</v>
      </c>
      <c r="S1584">
        <v>27.310881324867101</v>
      </c>
      <c r="T1584">
        <v>23.9474746644051</v>
      </c>
      <c r="U1584">
        <v>7.9046274099581897</v>
      </c>
      <c r="V1584">
        <v>13.2625260571851</v>
      </c>
      <c r="W1584">
        <v>22.581342540600001</v>
      </c>
      <c r="X1584">
        <v>16.302266020122801</v>
      </c>
      <c r="Y1584">
        <v>6.6326297618014696</v>
      </c>
      <c r="Z1584">
        <v>16.089267715975499</v>
      </c>
      <c r="AA1584">
        <v>27.742298755541601</v>
      </c>
      <c r="AB1584">
        <v>19.490799289380799</v>
      </c>
      <c r="AC1584">
        <v>7.86106351742617</v>
      </c>
      <c r="AD1584">
        <v>13.6830928736494</v>
      </c>
      <c r="AE1584">
        <v>23.913742018084498</v>
      </c>
      <c r="AF1584">
        <v>17.523002550039301</v>
      </c>
      <c r="AG1584">
        <v>6.7815787100796801</v>
      </c>
      <c r="AH1584">
        <v>12.485586680767399</v>
      </c>
      <c r="AI1584">
        <v>25.180782864988</v>
      </c>
      <c r="AJ1584">
        <v>18.161206145311301</v>
      </c>
      <c r="AK1584">
        <v>10.2730683458093</v>
      </c>
      <c r="AL1584">
        <v>18.126707112551099</v>
      </c>
      <c r="AM1584">
        <v>24.1172156670834</v>
      </c>
      <c r="AN1584">
        <v>17.9642486496932</v>
      </c>
      <c r="AO1584">
        <v>10.0171249299373</v>
      </c>
      <c r="AP1584">
        <v>16.4225080197266</v>
      </c>
      <c r="AQ1584">
        <v>27.1391129852849</v>
      </c>
      <c r="AR1584">
        <v>19.905754713499999</v>
      </c>
      <c r="AS1584">
        <v>6.1951635638340701</v>
      </c>
      <c r="AT1584">
        <v>10.877131050907501</v>
      </c>
      <c r="AU1584">
        <v>18.9521314685175</v>
      </c>
      <c r="AV1584">
        <v>13.8114625129686</v>
      </c>
      <c r="AW1584">
        <v>9.9399940165464908</v>
      </c>
      <c r="AX1584">
        <v>16.1158284188373</v>
      </c>
      <c r="AY1584">
        <v>24.706341586530201</v>
      </c>
      <c r="AZ1584">
        <v>18.742611042211099</v>
      </c>
      <c r="BA1584">
        <v>7.44851245518326</v>
      </c>
      <c r="BB1584">
        <v>12.894857769674299</v>
      </c>
      <c r="BC1584">
        <v>21.596957601717001</v>
      </c>
      <c r="BD1584">
        <v>16.0612164938691</v>
      </c>
      <c r="BE1584">
        <v>10.697926117208601</v>
      </c>
      <c r="BF1584">
        <v>19.8141429326886</v>
      </c>
      <c r="BG1584">
        <v>27.043076591439199</v>
      </c>
      <c r="BH1584">
        <v>20.034696665881</v>
      </c>
      <c r="BI1584">
        <v>4.4159068505424397</v>
      </c>
      <c r="BJ1584">
        <v>6.3550246316457901</v>
      </c>
      <c r="BK1584">
        <v>12.2342527710437</v>
      </c>
      <c r="BL1584">
        <v>9.8703220250034303</v>
      </c>
      <c r="BM1584">
        <v>7.8686415434181303</v>
      </c>
      <c r="BN1584">
        <v>11.6937638181165</v>
      </c>
      <c r="BO1584">
        <v>15.900513438935301</v>
      </c>
      <c r="BP1584">
        <v>19.897596377544801</v>
      </c>
      <c r="BQ1584">
        <v>26.4025215051008</v>
      </c>
      <c r="BR1584">
        <v>26.6735415962875</v>
      </c>
      <c r="BS1584">
        <v>41.094977363395998</v>
      </c>
      <c r="BT1584">
        <v>36.107152046902002</v>
      </c>
      <c r="BU1584">
        <v>8.2264085552623794</v>
      </c>
      <c r="BV1584">
        <v>15.217868797590199</v>
      </c>
      <c r="BW1584">
        <v>23.958023657547301</v>
      </c>
      <c r="BX1584">
        <v>17.787519554541401</v>
      </c>
      <c r="BZ1584" t="s">
        <v>284</v>
      </c>
      <c r="CC1584">
        <v>6.0773895634060704</v>
      </c>
      <c r="CD1584">
        <v>10.8923793539889</v>
      </c>
      <c r="CE1584">
        <v>18.223222451740899</v>
      </c>
      <c r="CF1584">
        <v>13.977091620029899</v>
      </c>
      <c r="CG1584">
        <v>8.8445841365764508</v>
      </c>
      <c r="CH1584">
        <v>13.258562652474399</v>
      </c>
      <c r="CI1584">
        <v>19.2583516637558</v>
      </c>
      <c r="CJ1584">
        <v>13.7786336966597</v>
      </c>
      <c r="CK1584">
        <v>5.6264220362931301</v>
      </c>
      <c r="CL1584">
        <v>11.592587530765501</v>
      </c>
      <c r="CM1584">
        <v>28.958706962568101</v>
      </c>
      <c r="CN1584">
        <v>17.042896341109699</v>
      </c>
      <c r="CO1584">
        <v>6.6501553414531802</v>
      </c>
      <c r="CP1584">
        <v>10.9860702303755</v>
      </c>
      <c r="CQ1584">
        <v>17.428607515755999</v>
      </c>
      <c r="CR1584">
        <v>12.173898358052501</v>
      </c>
      <c r="CS1584">
        <v>7.5286453977531096</v>
      </c>
      <c r="CT1584">
        <v>16.325467853007002</v>
      </c>
      <c r="CU1584">
        <v>39.806200608113699</v>
      </c>
      <c r="CV1584">
        <v>23.656699026800201</v>
      </c>
      <c r="CW1584">
        <v>9.3842069804623502</v>
      </c>
      <c r="CX1584">
        <v>13.326559753954299</v>
      </c>
      <c r="CY1584">
        <v>18.5982589195334</v>
      </c>
      <c r="CZ1584">
        <v>14.3434974364803</v>
      </c>
      <c r="DA1584">
        <v>12.890561340414999</v>
      </c>
      <c r="DB1584">
        <v>14.068422954860701</v>
      </c>
      <c r="DC1584">
        <v>19.6225934532095</v>
      </c>
      <c r="DD1584">
        <v>18.444731838763801</v>
      </c>
      <c r="DE1584">
        <v>17.992330740669601</v>
      </c>
      <c r="DF1584">
        <v>21.783557010417599</v>
      </c>
      <c r="DG1584">
        <v>23.997621223264801</v>
      </c>
      <c r="DH1584">
        <v>20.206394953516799</v>
      </c>
      <c r="DI1584">
        <v>5.7784549079680803</v>
      </c>
      <c r="DJ1584">
        <v>7.8513562828466901</v>
      </c>
      <c r="DK1584">
        <v>14.637263325184501</v>
      </c>
      <c r="DL1584">
        <v>12.929036786414001</v>
      </c>
      <c r="DM1584">
        <v>7.7234844173664001</v>
      </c>
      <c r="DN1584">
        <v>12.123833020917299</v>
      </c>
      <c r="DO1584">
        <v>23.3397405523259</v>
      </c>
      <c r="DP1584">
        <v>15.142835103764099</v>
      </c>
      <c r="DQ1584">
        <v>11.314779651083899</v>
      </c>
      <c r="DR1584">
        <v>22.7404639878235</v>
      </c>
      <c r="DS1584">
        <v>29.718837595820801</v>
      </c>
      <c r="DT1584">
        <v>19.573168760578401</v>
      </c>
    </row>
    <row r="1585" spans="1:124" x14ac:dyDescent="0.35">
      <c r="A1585" s="19" t="str">
        <f t="shared" si="48"/>
        <v>Net Loan Growth (last 4 qtrs)--39447</v>
      </c>
      <c r="B1585" s="19" t="str">
        <f t="shared" si="49"/>
        <v>Net Loan Growth (last 4 qtrs)</v>
      </c>
      <c r="C1585">
        <v>21</v>
      </c>
      <c r="D1585" s="27">
        <v>39447</v>
      </c>
      <c r="E1585">
        <v>0.12</v>
      </c>
      <c r="F1585">
        <v>6.23</v>
      </c>
      <c r="G1585">
        <v>12.664999999999999</v>
      </c>
      <c r="H1585">
        <v>13.2869879518072</v>
      </c>
      <c r="I1585">
        <v>-1.5725</v>
      </c>
      <c r="J1585">
        <v>3.8</v>
      </c>
      <c r="K1585">
        <v>10.24</v>
      </c>
      <c r="L1585">
        <v>5.6699051490514902</v>
      </c>
      <c r="M1585">
        <v>1.07</v>
      </c>
      <c r="N1585">
        <v>7.41</v>
      </c>
      <c r="O1585">
        <v>15.925000000000001</v>
      </c>
      <c r="P1585">
        <v>13.967284538761399</v>
      </c>
      <c r="Q1585">
        <v>-3.0150000000000001</v>
      </c>
      <c r="R1585">
        <v>1.4350000000000001</v>
      </c>
      <c r="S1585">
        <v>5.92</v>
      </c>
      <c r="T1585">
        <v>2.1209090909090902</v>
      </c>
      <c r="U1585">
        <v>-2.7</v>
      </c>
      <c r="V1585">
        <v>2.72</v>
      </c>
      <c r="W1585">
        <v>8.51</v>
      </c>
      <c r="X1585">
        <v>4.2676039119804399</v>
      </c>
      <c r="Y1585">
        <v>1.635</v>
      </c>
      <c r="Z1585">
        <v>7.84</v>
      </c>
      <c r="AA1585">
        <v>14.69</v>
      </c>
      <c r="AB1585">
        <v>14.298783783783801</v>
      </c>
      <c r="AC1585">
        <v>-0.6</v>
      </c>
      <c r="AD1585">
        <v>6.81</v>
      </c>
      <c r="AE1585">
        <v>13.72</v>
      </c>
      <c r="AF1585">
        <v>7.4810752688172002</v>
      </c>
      <c r="AG1585">
        <v>0.505</v>
      </c>
      <c r="AH1585">
        <v>5.85</v>
      </c>
      <c r="AI1585">
        <v>13.46</v>
      </c>
      <c r="AJ1585">
        <v>8.7075903614457797</v>
      </c>
      <c r="AK1585">
        <v>-2.0775000000000001</v>
      </c>
      <c r="AL1585">
        <v>2.42</v>
      </c>
      <c r="AM1585">
        <v>8.56</v>
      </c>
      <c r="AN1585">
        <v>4.32645161290323</v>
      </c>
      <c r="AO1585">
        <v>-1.64</v>
      </c>
      <c r="AP1585">
        <v>3.9</v>
      </c>
      <c r="AQ1585">
        <v>9.375</v>
      </c>
      <c r="AR1585">
        <v>4.4014687500000003</v>
      </c>
      <c r="AS1585">
        <v>0.7</v>
      </c>
      <c r="AT1585">
        <v>6.5</v>
      </c>
      <c r="AU1585">
        <v>14.2</v>
      </c>
      <c r="AV1585">
        <v>9.0758868894601594</v>
      </c>
      <c r="AW1585">
        <v>-3.18</v>
      </c>
      <c r="AX1585">
        <v>0.94499999999999995</v>
      </c>
      <c r="AY1585">
        <v>6.43</v>
      </c>
      <c r="AZ1585">
        <v>4.1384146341463399</v>
      </c>
      <c r="BA1585">
        <v>-1.1299999999999999</v>
      </c>
      <c r="BB1585">
        <v>6.34</v>
      </c>
      <c r="BC1585">
        <v>13.904999999999999</v>
      </c>
      <c r="BD1585">
        <v>9.3412389380531007</v>
      </c>
      <c r="BE1585">
        <v>-3.6949999999999998</v>
      </c>
      <c r="BF1585">
        <v>1.48</v>
      </c>
      <c r="BG1585">
        <v>6.1</v>
      </c>
      <c r="BH1585">
        <v>2.2911538461538501</v>
      </c>
      <c r="BI1585">
        <v>7.9275000000000002</v>
      </c>
      <c r="BJ1585">
        <v>11.125</v>
      </c>
      <c r="BK1585">
        <v>29.375</v>
      </c>
      <c r="BL1585">
        <v>35.228333333333303</v>
      </c>
      <c r="BM1585">
        <v>3.7524999999999999</v>
      </c>
      <c r="BN1585">
        <v>8.19</v>
      </c>
      <c r="BO1585">
        <v>13.5375</v>
      </c>
      <c r="BP1585">
        <v>9.1</v>
      </c>
      <c r="BQ1585">
        <v>3.2650000000000001</v>
      </c>
      <c r="BR1585">
        <v>4.93</v>
      </c>
      <c r="BS1585">
        <v>5.54</v>
      </c>
      <c r="BT1585">
        <v>4.2266666666666701</v>
      </c>
      <c r="BU1585">
        <v>1.38</v>
      </c>
      <c r="BV1585">
        <v>4.25</v>
      </c>
      <c r="BW1585">
        <v>7.2649999999999997</v>
      </c>
      <c r="BX1585">
        <v>4.9236842105263197</v>
      </c>
      <c r="BZ1585" t="s">
        <v>284</v>
      </c>
      <c r="CC1585">
        <v>-3.7149999999999999</v>
      </c>
      <c r="CD1585">
        <v>3.19</v>
      </c>
      <c r="CE1585">
        <v>10.305</v>
      </c>
      <c r="CF1585">
        <v>6.93957264957265</v>
      </c>
      <c r="CG1585">
        <v>-5.0125000000000002</v>
      </c>
      <c r="CH1585">
        <v>1.9350000000000001</v>
      </c>
      <c r="CI1585">
        <v>5.71</v>
      </c>
      <c r="CJ1585">
        <v>101.387142857143</v>
      </c>
      <c r="CK1585">
        <v>-0.22750000000000001</v>
      </c>
      <c r="CL1585">
        <v>3.125</v>
      </c>
      <c r="CM1585">
        <v>7.8224999999999998</v>
      </c>
      <c r="CN1585">
        <v>5.5949999999999998</v>
      </c>
      <c r="CO1585">
        <v>10.147500000000001</v>
      </c>
      <c r="CP1585">
        <v>13.625</v>
      </c>
      <c r="CQ1585">
        <v>16.3675</v>
      </c>
      <c r="CR1585">
        <v>11.455</v>
      </c>
      <c r="CS1585">
        <v>-1.2050000000000001</v>
      </c>
      <c r="CT1585">
        <v>1.81</v>
      </c>
      <c r="CU1585">
        <v>5.1725000000000003</v>
      </c>
      <c r="CV1585">
        <v>3.1775000000000002</v>
      </c>
      <c r="CW1585">
        <v>-0.8</v>
      </c>
      <c r="CX1585">
        <v>4.7300000000000004</v>
      </c>
      <c r="CY1585">
        <v>9.5274999999999999</v>
      </c>
      <c r="CZ1585">
        <v>5.6758333333333297</v>
      </c>
      <c r="DA1585">
        <v>4.71</v>
      </c>
      <c r="DB1585">
        <v>6.04</v>
      </c>
      <c r="DC1585">
        <v>7.71</v>
      </c>
      <c r="DD1585">
        <v>6.2666666666666702</v>
      </c>
      <c r="DE1585">
        <v>4.8825000000000003</v>
      </c>
      <c r="DF1585">
        <v>5.5350000000000001</v>
      </c>
      <c r="DG1585">
        <v>36.884999999999998</v>
      </c>
      <c r="DH1585">
        <v>36.232500000000002</v>
      </c>
      <c r="DI1585">
        <v>-1.33</v>
      </c>
      <c r="DJ1585">
        <v>7.5949999999999998</v>
      </c>
      <c r="DK1585">
        <v>17.649999999999999</v>
      </c>
      <c r="DL1585">
        <v>2.60928571428571</v>
      </c>
      <c r="DM1585">
        <v>-5.8975</v>
      </c>
      <c r="DN1585">
        <v>-1.87</v>
      </c>
      <c r="DO1585">
        <v>3.6349999999999998</v>
      </c>
      <c r="DP1585">
        <v>-1.9350000000000001</v>
      </c>
      <c r="DQ1585">
        <v>-1.3149999999999999</v>
      </c>
      <c r="DR1585">
        <v>4.29</v>
      </c>
      <c r="DS1585">
        <v>8.4250000000000007</v>
      </c>
      <c r="DT1585">
        <v>12.908333333333299</v>
      </c>
    </row>
    <row r="1586" spans="1:124" x14ac:dyDescent="0.35">
      <c r="A1586" s="19" t="str">
        <f t="shared" si="48"/>
        <v>Banks w/ Loan Growth (last 4 qtrs)--39447</v>
      </c>
      <c r="B1586" s="19" t="str">
        <f t="shared" si="49"/>
        <v>Banks w/ Loan Growth (last 4 qtrs)</v>
      </c>
      <c r="C1586">
        <v>22</v>
      </c>
      <c r="D1586" s="27">
        <v>39447</v>
      </c>
      <c r="F1586">
        <v>76.190476190476204</v>
      </c>
      <c r="J1586">
        <v>67.279894875164302</v>
      </c>
      <c r="N1586">
        <v>76.489975281516095</v>
      </c>
      <c r="R1586">
        <v>59.090909090909101</v>
      </c>
      <c r="V1586">
        <v>63.809523809523803</v>
      </c>
      <c r="Z1586">
        <v>78.947368421052602</v>
      </c>
      <c r="AD1586">
        <v>71.578947368421098</v>
      </c>
      <c r="AH1586">
        <v>75</v>
      </c>
      <c r="AI1586"/>
      <c r="AK1586"/>
      <c r="AL1586">
        <v>61.904761904761898</v>
      </c>
      <c r="AP1586">
        <v>69.018404907975494</v>
      </c>
      <c r="AT1586">
        <v>77.272727272727295</v>
      </c>
      <c r="AX1586">
        <v>56.024096385542201</v>
      </c>
      <c r="BB1586">
        <v>68.067226890756302</v>
      </c>
      <c r="BF1586">
        <v>61.538461538461497</v>
      </c>
      <c r="BJ1586">
        <v>100</v>
      </c>
      <c r="BN1586">
        <v>66.6666666666667</v>
      </c>
      <c r="BR1586">
        <v>100</v>
      </c>
      <c r="BV1586">
        <v>89.473684210526301</v>
      </c>
      <c r="BZ1586" t="s">
        <v>285</v>
      </c>
      <c r="CD1586">
        <v>60.655737704918003</v>
      </c>
      <c r="CH1586">
        <v>57.142857142857103</v>
      </c>
      <c r="CL1586">
        <v>70</v>
      </c>
      <c r="CP1586">
        <v>83.3333333333333</v>
      </c>
      <c r="CT1586">
        <v>50</v>
      </c>
      <c r="CX1586">
        <v>61.538461538461497</v>
      </c>
      <c r="DB1586">
        <v>75</v>
      </c>
      <c r="DF1586">
        <v>100</v>
      </c>
      <c r="DJ1586">
        <v>64.285714285714306</v>
      </c>
      <c r="DN1586">
        <v>40</v>
      </c>
      <c r="DR1586">
        <v>66.6666666666667</v>
      </c>
    </row>
    <row r="1587" spans="1:124" x14ac:dyDescent="0.35">
      <c r="A1587" s="19" t="str">
        <f t="shared" si="48"/>
        <v>Equity / Assets--39538</v>
      </c>
      <c r="B1587" s="19" t="str">
        <f t="shared" si="49"/>
        <v>Equity / Assets</v>
      </c>
      <c r="C1587">
        <v>1</v>
      </c>
      <c r="D1587" s="27">
        <v>39538</v>
      </c>
      <c r="E1587">
        <v>9.4776627590149296</v>
      </c>
      <c r="F1587">
        <v>10.586436978218799</v>
      </c>
      <c r="G1587">
        <v>12.215226271916</v>
      </c>
      <c r="H1587">
        <v>12.132432324884601</v>
      </c>
      <c r="I1587">
        <v>8.8159520492126493</v>
      </c>
      <c r="J1587">
        <v>10.1984361758263</v>
      </c>
      <c r="K1587">
        <v>12.223954126039599</v>
      </c>
      <c r="L1587">
        <v>11.012901336572</v>
      </c>
      <c r="M1587">
        <v>8.7137209702590397</v>
      </c>
      <c r="N1587">
        <v>10.1841728743132</v>
      </c>
      <c r="O1587">
        <v>12.746196902067901</v>
      </c>
      <c r="P1587">
        <v>11.804145502893601</v>
      </c>
      <c r="Q1587">
        <v>10.1932035058477</v>
      </c>
      <c r="R1587">
        <v>11.061312827219799</v>
      </c>
      <c r="S1587">
        <v>11.7320942689154</v>
      </c>
      <c r="T1587">
        <v>11.843362453345099</v>
      </c>
      <c r="U1587">
        <v>8.70206465696441</v>
      </c>
      <c r="V1587">
        <v>10.136972246447399</v>
      </c>
      <c r="W1587">
        <v>12.305967664100599</v>
      </c>
      <c r="X1587">
        <v>10.8405211480858</v>
      </c>
      <c r="Y1587">
        <v>9.1227231954000594</v>
      </c>
      <c r="Z1587">
        <v>10.2063525770997</v>
      </c>
      <c r="AA1587">
        <v>12.243602063709099</v>
      </c>
      <c r="AB1587">
        <v>11.6344961305717</v>
      </c>
      <c r="AC1587">
        <v>8.2715389576300904</v>
      </c>
      <c r="AD1587">
        <v>9.4153182866642702</v>
      </c>
      <c r="AE1587">
        <v>10.8136847645878</v>
      </c>
      <c r="AF1587">
        <v>10.370356411871001</v>
      </c>
      <c r="AG1587">
        <v>9.4626661138390293</v>
      </c>
      <c r="AH1587">
        <v>10.929703659096401</v>
      </c>
      <c r="AI1587">
        <v>14.3938373951288</v>
      </c>
      <c r="AJ1587">
        <v>13.189606491953301</v>
      </c>
      <c r="AK1587">
        <v>8.7428957590902705</v>
      </c>
      <c r="AL1587">
        <v>10.237716507599901</v>
      </c>
      <c r="AM1587">
        <v>11.955097297430999</v>
      </c>
      <c r="AN1587">
        <v>11.3285762071886</v>
      </c>
      <c r="AO1587">
        <v>8.8050632911392395</v>
      </c>
      <c r="AP1587">
        <v>10.1984361758263</v>
      </c>
      <c r="AQ1587">
        <v>12.032560132199</v>
      </c>
      <c r="AR1587">
        <v>10.8507617503834</v>
      </c>
      <c r="AS1587">
        <v>8.5696038686290592</v>
      </c>
      <c r="AT1587">
        <v>9.8127123271592502</v>
      </c>
      <c r="AU1587">
        <v>11.629089106384701</v>
      </c>
      <c r="AV1587">
        <v>10.4966873715103</v>
      </c>
      <c r="AW1587">
        <v>8.6677845231481196</v>
      </c>
      <c r="AX1587">
        <v>10.257908675728901</v>
      </c>
      <c r="AY1587">
        <v>12.1205955418061</v>
      </c>
      <c r="AZ1587">
        <v>10.975996282981001</v>
      </c>
      <c r="BA1587">
        <v>8.6612847503920296</v>
      </c>
      <c r="BB1587">
        <v>10.129672325415299</v>
      </c>
      <c r="BC1587">
        <v>12.909854333179</v>
      </c>
      <c r="BD1587">
        <v>11.076113934625001</v>
      </c>
      <c r="BE1587">
        <v>9.87861536861951</v>
      </c>
      <c r="BF1587">
        <v>11.6410249229488</v>
      </c>
      <c r="BG1587">
        <v>14.052006733395</v>
      </c>
      <c r="BH1587">
        <v>12.6047969791244</v>
      </c>
      <c r="BI1587">
        <v>9.7139536008308305</v>
      </c>
      <c r="BJ1587">
        <v>13.4881198603918</v>
      </c>
      <c r="BK1587">
        <v>15.4066170423425</v>
      </c>
      <c r="BL1587">
        <v>13.408925145197699</v>
      </c>
      <c r="BM1587">
        <v>8.4527338576442901</v>
      </c>
      <c r="BN1587">
        <v>11.8266068759752</v>
      </c>
      <c r="BO1587">
        <v>15.2717660985737</v>
      </c>
      <c r="BP1587">
        <v>17.321834616931302</v>
      </c>
      <c r="BQ1587">
        <v>10.351142056191099</v>
      </c>
      <c r="BR1587">
        <v>11.863790596219101</v>
      </c>
      <c r="BS1587">
        <v>12.993068306308</v>
      </c>
      <c r="BT1587">
        <v>11.6082100429264</v>
      </c>
      <c r="BU1587">
        <v>8.1226214447102496</v>
      </c>
      <c r="BV1587">
        <v>9.6594016092492794</v>
      </c>
      <c r="BW1587">
        <v>11.2494958890421</v>
      </c>
      <c r="BX1587">
        <v>9.8040202536296999</v>
      </c>
      <c r="BZ1587" t="s">
        <v>284</v>
      </c>
      <c r="CC1587">
        <v>8.7207937051969999</v>
      </c>
      <c r="CD1587">
        <v>9.9032533395903197</v>
      </c>
      <c r="CE1587">
        <v>12.5600178117779</v>
      </c>
      <c r="CF1587">
        <v>11.129895128168901</v>
      </c>
      <c r="CG1587">
        <v>8.9442089696377707</v>
      </c>
      <c r="CH1587">
        <v>9.7741168280863704</v>
      </c>
      <c r="CI1587">
        <v>11.078093049677999</v>
      </c>
      <c r="CJ1587">
        <v>10.3461942341913</v>
      </c>
      <c r="CK1587">
        <v>8.5111936318439891</v>
      </c>
      <c r="CL1587">
        <v>10.3682248226845</v>
      </c>
      <c r="CM1587">
        <v>13.1151094027648</v>
      </c>
      <c r="CN1587">
        <v>11.0178281244098</v>
      </c>
      <c r="CO1587">
        <v>7.9649786810416803</v>
      </c>
      <c r="CP1587">
        <v>8.9530185730751697</v>
      </c>
      <c r="CQ1587">
        <v>9.1517696125295203</v>
      </c>
      <c r="CR1587">
        <v>9.0466311724356903</v>
      </c>
      <c r="CS1587">
        <v>8.2153069414823907</v>
      </c>
      <c r="CT1587">
        <v>10.6364510899956</v>
      </c>
      <c r="CU1587">
        <v>15.4090733906155</v>
      </c>
      <c r="CV1587">
        <v>12.925644018179099</v>
      </c>
      <c r="CW1587">
        <v>8.3300285946859791</v>
      </c>
      <c r="CX1587">
        <v>9.66733764169933</v>
      </c>
      <c r="CY1587">
        <v>10.510812826249101</v>
      </c>
      <c r="CZ1587">
        <v>9.9745363090910999</v>
      </c>
      <c r="DA1587">
        <v>19.8689163086907</v>
      </c>
      <c r="DB1587">
        <v>23.395549826240899</v>
      </c>
      <c r="DC1587">
        <v>28.327430613673499</v>
      </c>
      <c r="DD1587">
        <v>24.8007970961234</v>
      </c>
      <c r="DE1587">
        <v>9.1965682693888304</v>
      </c>
      <c r="DF1587">
        <v>10.2224730965982</v>
      </c>
      <c r="DG1587">
        <v>12.156551314805499</v>
      </c>
      <c r="DH1587">
        <v>11.130646487596101</v>
      </c>
      <c r="DI1587">
        <v>9.4850314850516195</v>
      </c>
      <c r="DJ1587">
        <v>12.7424610384217</v>
      </c>
      <c r="DK1587">
        <v>16.095505906506101</v>
      </c>
      <c r="DL1587">
        <v>15.3913358586253</v>
      </c>
      <c r="DM1587">
        <v>9.7135549632569802</v>
      </c>
      <c r="DN1587">
        <v>11.372952812634001</v>
      </c>
      <c r="DO1587">
        <v>13.5144969231437</v>
      </c>
      <c r="DP1587">
        <v>11.989411931817401</v>
      </c>
      <c r="DQ1587">
        <v>11.113310186415999</v>
      </c>
      <c r="DR1587">
        <v>11.4747360161786</v>
      </c>
      <c r="DS1587">
        <v>12.257808448427699</v>
      </c>
      <c r="DT1587">
        <v>11.7081143426867</v>
      </c>
    </row>
    <row r="1588" spans="1:124" x14ac:dyDescent="0.35">
      <c r="A1588" s="19" t="str">
        <f t="shared" si="48"/>
        <v>Total Risk Based Capital Ratio--39538</v>
      </c>
      <c r="B1588" s="19" t="str">
        <f t="shared" si="49"/>
        <v>Total Risk Based Capital Ratio</v>
      </c>
      <c r="C1588">
        <v>2</v>
      </c>
      <c r="D1588" s="27">
        <v>39538</v>
      </c>
      <c r="E1588">
        <v>12.315</v>
      </c>
      <c r="F1588">
        <v>14.265000000000001</v>
      </c>
      <c r="G1588">
        <v>17.059999999999999</v>
      </c>
      <c r="H1588">
        <v>16.067325581395298</v>
      </c>
      <c r="I1588">
        <v>11.68</v>
      </c>
      <c r="J1588">
        <v>13.74</v>
      </c>
      <c r="K1588">
        <v>17.420000000000002</v>
      </c>
      <c r="L1588">
        <v>15.625439783491201</v>
      </c>
      <c r="M1588">
        <v>11.68</v>
      </c>
      <c r="N1588">
        <v>14.12</v>
      </c>
      <c r="O1588">
        <v>18.97</v>
      </c>
      <c r="P1588">
        <v>17.4723453136011</v>
      </c>
      <c r="Q1588">
        <v>14.202500000000001</v>
      </c>
      <c r="R1588">
        <v>16.12</v>
      </c>
      <c r="S1588">
        <v>20.045000000000002</v>
      </c>
      <c r="T1588">
        <v>18.0281818181818</v>
      </c>
      <c r="U1588">
        <v>11.545</v>
      </c>
      <c r="V1588">
        <v>13.29</v>
      </c>
      <c r="W1588">
        <v>17.170000000000002</v>
      </c>
      <c r="X1588">
        <v>14.937714987714999</v>
      </c>
      <c r="Y1588">
        <v>12.487500000000001</v>
      </c>
      <c r="Z1588">
        <v>14.02</v>
      </c>
      <c r="AA1588">
        <v>17.315000000000001</v>
      </c>
      <c r="AB1588">
        <v>16.579605263157902</v>
      </c>
      <c r="AC1588">
        <v>11.105</v>
      </c>
      <c r="AD1588">
        <v>13.09</v>
      </c>
      <c r="AE1588">
        <v>16.184999999999999</v>
      </c>
      <c r="AF1588">
        <v>16.544468085106399</v>
      </c>
      <c r="AG1588">
        <v>12.244999999999999</v>
      </c>
      <c r="AH1588">
        <v>15.03</v>
      </c>
      <c r="AI1588">
        <v>21.177499999999998</v>
      </c>
      <c r="AJ1588">
        <v>18.790238095238099</v>
      </c>
      <c r="AK1588">
        <v>12.45</v>
      </c>
      <c r="AL1588">
        <v>14.46</v>
      </c>
      <c r="AM1588">
        <v>18.579999999999998</v>
      </c>
      <c r="AN1588">
        <v>16.329180327868901</v>
      </c>
      <c r="AO1588">
        <v>12.05</v>
      </c>
      <c r="AP1588">
        <v>14.27</v>
      </c>
      <c r="AQ1588">
        <v>18.21</v>
      </c>
      <c r="AR1588">
        <v>16.1953015873016</v>
      </c>
      <c r="AS1588">
        <v>11.0425</v>
      </c>
      <c r="AT1588">
        <v>12.44</v>
      </c>
      <c r="AU1588">
        <v>15.035</v>
      </c>
      <c r="AV1588">
        <v>13.9509042553192</v>
      </c>
      <c r="AW1588">
        <v>12.4575</v>
      </c>
      <c r="AX1588">
        <v>15.105</v>
      </c>
      <c r="AY1588">
        <v>18.87</v>
      </c>
      <c r="AZ1588">
        <v>16.896358024691398</v>
      </c>
      <c r="BA1588">
        <v>11.1525</v>
      </c>
      <c r="BB1588">
        <v>13.03</v>
      </c>
      <c r="BC1588">
        <v>15.88</v>
      </c>
      <c r="BD1588">
        <v>14.7899206349206</v>
      </c>
      <c r="BE1588">
        <v>13.8375</v>
      </c>
      <c r="BF1588">
        <v>16.315000000000001</v>
      </c>
      <c r="BG1588">
        <v>20.0975</v>
      </c>
      <c r="BH1588">
        <v>18.076379310344802</v>
      </c>
      <c r="BI1588">
        <v>11.227499999999999</v>
      </c>
      <c r="BJ1588">
        <v>13.68</v>
      </c>
      <c r="BK1588">
        <v>16.635000000000002</v>
      </c>
      <c r="BL1588">
        <v>15.5216666666667</v>
      </c>
      <c r="BM1588">
        <v>11.37</v>
      </c>
      <c r="BN1588">
        <v>14.395</v>
      </c>
      <c r="BO1588">
        <v>16.940000000000001</v>
      </c>
      <c r="BP1588">
        <v>22.355</v>
      </c>
      <c r="BQ1588">
        <v>14.765000000000001</v>
      </c>
      <c r="BR1588">
        <v>17.420000000000002</v>
      </c>
      <c r="BS1588">
        <v>19.489999999999998</v>
      </c>
      <c r="BT1588">
        <v>17.03</v>
      </c>
      <c r="BU1588">
        <v>11.61</v>
      </c>
      <c r="BV1588">
        <v>12.76</v>
      </c>
      <c r="BW1588">
        <v>15.87</v>
      </c>
      <c r="BX1588">
        <v>14.7315789473684</v>
      </c>
      <c r="BZ1588" t="s">
        <v>284</v>
      </c>
      <c r="CC1588">
        <v>10.97</v>
      </c>
      <c r="CD1588">
        <v>12.53</v>
      </c>
      <c r="CE1588">
        <v>15.512499999999999</v>
      </c>
      <c r="CF1588">
        <v>14.1625</v>
      </c>
      <c r="CG1588">
        <v>11.125</v>
      </c>
      <c r="CH1588">
        <v>12.175000000000001</v>
      </c>
      <c r="CI1588">
        <v>15.4275</v>
      </c>
      <c r="CJ1588">
        <v>13.1985714285714</v>
      </c>
      <c r="CK1588">
        <v>11.945</v>
      </c>
      <c r="CL1588">
        <v>12.83</v>
      </c>
      <c r="CM1588">
        <v>20.227499999999999</v>
      </c>
      <c r="CN1588">
        <v>15.492000000000001</v>
      </c>
      <c r="CO1588">
        <v>10.484999999999999</v>
      </c>
      <c r="CP1588">
        <v>11.715</v>
      </c>
      <c r="CQ1588">
        <v>11.9025</v>
      </c>
      <c r="CR1588">
        <v>11.234999999999999</v>
      </c>
      <c r="CS1588">
        <v>10.9925</v>
      </c>
      <c r="CT1588">
        <v>12.855</v>
      </c>
      <c r="CU1588">
        <v>24.577500000000001</v>
      </c>
      <c r="CV1588">
        <v>21.68375</v>
      </c>
      <c r="CW1588">
        <v>11.04</v>
      </c>
      <c r="CX1588">
        <v>12.76</v>
      </c>
      <c r="CY1588">
        <v>14.77</v>
      </c>
      <c r="CZ1588">
        <v>13.229230769230799</v>
      </c>
      <c r="DA1588">
        <v>11.99</v>
      </c>
      <c r="DB1588">
        <v>12.28</v>
      </c>
      <c r="DC1588">
        <v>22</v>
      </c>
      <c r="DD1588">
        <v>21.71</v>
      </c>
      <c r="DE1588">
        <v>13.4625</v>
      </c>
      <c r="DF1588">
        <v>14.6</v>
      </c>
      <c r="DG1588">
        <v>16.512499999999999</v>
      </c>
      <c r="DH1588">
        <v>15.375</v>
      </c>
      <c r="DI1588">
        <v>12.5725</v>
      </c>
      <c r="DJ1588">
        <v>15.01</v>
      </c>
      <c r="DK1588">
        <v>26.484999999999999</v>
      </c>
      <c r="DL1588">
        <v>20.638571428571399</v>
      </c>
      <c r="DM1588">
        <v>12.3</v>
      </c>
      <c r="DN1588">
        <v>15.275</v>
      </c>
      <c r="DO1588">
        <v>19.73</v>
      </c>
      <c r="DP1588">
        <v>16.559999999999999</v>
      </c>
      <c r="DQ1588">
        <v>14.71</v>
      </c>
      <c r="DR1588">
        <v>15.74</v>
      </c>
      <c r="DS1588">
        <v>16.98</v>
      </c>
      <c r="DT1588">
        <v>15.8366666666667</v>
      </c>
    </row>
    <row r="1589" spans="1:124" x14ac:dyDescent="0.35">
      <c r="A1589" s="19" t="str">
        <f t="shared" si="48"/>
        <v>Tier 1 Leverage Ratio--39538</v>
      </c>
      <c r="B1589" s="19" t="str">
        <f t="shared" si="49"/>
        <v>Tier 1 Leverage Ratio</v>
      </c>
      <c r="C1589">
        <v>3</v>
      </c>
      <c r="D1589" s="27">
        <v>39538</v>
      </c>
      <c r="E1589">
        <v>9</v>
      </c>
      <c r="F1589">
        <v>10.050000000000001</v>
      </c>
      <c r="G1589">
        <v>11.2475</v>
      </c>
      <c r="H1589">
        <v>11.2687209302326</v>
      </c>
      <c r="I1589">
        <v>8.4600000000000009</v>
      </c>
      <c r="J1589">
        <v>9.69</v>
      </c>
      <c r="K1589">
        <v>11.55</v>
      </c>
      <c r="L1589">
        <v>10.5032746955345</v>
      </c>
      <c r="M1589">
        <v>8.33</v>
      </c>
      <c r="N1589">
        <v>9.59</v>
      </c>
      <c r="O1589">
        <v>12</v>
      </c>
      <c r="P1589">
        <v>11.358164904862599</v>
      </c>
      <c r="Q1589">
        <v>9.8524999999999991</v>
      </c>
      <c r="R1589">
        <v>10.695</v>
      </c>
      <c r="S1589">
        <v>11.862500000000001</v>
      </c>
      <c r="T1589">
        <v>11.545909090909101</v>
      </c>
      <c r="U1589">
        <v>8.4499999999999993</v>
      </c>
      <c r="V1589">
        <v>9.44</v>
      </c>
      <c r="W1589">
        <v>11.53</v>
      </c>
      <c r="X1589">
        <v>10.2635135135135</v>
      </c>
      <c r="Y1589">
        <v>8.73</v>
      </c>
      <c r="Z1589">
        <v>9.9250000000000007</v>
      </c>
      <c r="AA1589">
        <v>11.59</v>
      </c>
      <c r="AB1589">
        <v>11.5289473684211</v>
      </c>
      <c r="AC1589">
        <v>7.9924999999999997</v>
      </c>
      <c r="AD1589">
        <v>8.9649999999999999</v>
      </c>
      <c r="AE1589">
        <v>10.4275</v>
      </c>
      <c r="AF1589">
        <v>10.0778723404255</v>
      </c>
      <c r="AG1589">
        <v>8.9674999999999994</v>
      </c>
      <c r="AH1589">
        <v>10.335000000000001</v>
      </c>
      <c r="AI1589">
        <v>13.512499999999999</v>
      </c>
      <c r="AJ1589">
        <v>12.469642857142899</v>
      </c>
      <c r="AK1589">
        <v>8.4700000000000006</v>
      </c>
      <c r="AL1589">
        <v>9.84</v>
      </c>
      <c r="AM1589">
        <v>11.39</v>
      </c>
      <c r="AN1589">
        <v>10.9127868852459</v>
      </c>
      <c r="AO1589">
        <v>8.4499999999999993</v>
      </c>
      <c r="AP1589">
        <v>9.85</v>
      </c>
      <c r="AQ1589">
        <v>11.65</v>
      </c>
      <c r="AR1589">
        <v>10.4404126984127</v>
      </c>
      <c r="AS1589">
        <v>8.3324999999999996</v>
      </c>
      <c r="AT1589">
        <v>9.25</v>
      </c>
      <c r="AU1589">
        <v>10.6875</v>
      </c>
      <c r="AV1589">
        <v>9.9038563829787201</v>
      </c>
      <c r="AW1589">
        <v>8.4700000000000006</v>
      </c>
      <c r="AX1589">
        <v>9.8699999999999992</v>
      </c>
      <c r="AY1589">
        <v>11.4</v>
      </c>
      <c r="AZ1589">
        <v>10.4677160493827</v>
      </c>
      <c r="BA1589">
        <v>8.49</v>
      </c>
      <c r="BB1589">
        <v>9.7050000000000001</v>
      </c>
      <c r="BC1589">
        <v>12.3825</v>
      </c>
      <c r="BD1589">
        <v>10.7869841269841</v>
      </c>
      <c r="BE1589">
        <v>9.1050000000000004</v>
      </c>
      <c r="BF1589">
        <v>10.29</v>
      </c>
      <c r="BG1589">
        <v>12.737500000000001</v>
      </c>
      <c r="BH1589">
        <v>11.7160344827586</v>
      </c>
      <c r="BI1589">
        <v>8.3049999999999997</v>
      </c>
      <c r="BJ1589">
        <v>9.7349999999999994</v>
      </c>
      <c r="BK1589">
        <v>14.375</v>
      </c>
      <c r="BL1589">
        <v>12.2733333333333</v>
      </c>
      <c r="BM1589">
        <v>8.5924999999999994</v>
      </c>
      <c r="BN1589">
        <v>10.664999999999999</v>
      </c>
      <c r="BO1589">
        <v>16.585000000000001</v>
      </c>
      <c r="BP1589">
        <v>19.733333333333299</v>
      </c>
      <c r="BQ1589">
        <v>10.135</v>
      </c>
      <c r="BR1589">
        <v>11.65</v>
      </c>
      <c r="BS1589">
        <v>12.795</v>
      </c>
      <c r="BT1589">
        <v>11.4033333333333</v>
      </c>
      <c r="BU1589">
        <v>8.0850000000000009</v>
      </c>
      <c r="BV1589">
        <v>9.19</v>
      </c>
      <c r="BW1589">
        <v>10.565</v>
      </c>
      <c r="BX1589">
        <v>9.3994736842105304</v>
      </c>
      <c r="BZ1589" t="s">
        <v>284</v>
      </c>
      <c r="CC1589">
        <v>8.5225000000000009</v>
      </c>
      <c r="CD1589">
        <v>9.3550000000000004</v>
      </c>
      <c r="CE1589">
        <v>11.807499999999999</v>
      </c>
      <c r="CF1589">
        <v>10.553620689655199</v>
      </c>
      <c r="CG1589">
        <v>8.9600000000000009</v>
      </c>
      <c r="CH1589">
        <v>9.3249999999999993</v>
      </c>
      <c r="CI1589">
        <v>10.6225</v>
      </c>
      <c r="CJ1589">
        <v>9.7407142857142901</v>
      </c>
      <c r="CK1589">
        <v>8.4725000000000001</v>
      </c>
      <c r="CL1589">
        <v>10.145</v>
      </c>
      <c r="CM1589">
        <v>12.6775</v>
      </c>
      <c r="CN1589">
        <v>10.68</v>
      </c>
      <c r="CO1589">
        <v>7.9175000000000004</v>
      </c>
      <c r="CP1589">
        <v>8.6300000000000008</v>
      </c>
      <c r="CQ1589">
        <v>9.2750000000000004</v>
      </c>
      <c r="CR1589">
        <v>8.5366666666666706</v>
      </c>
      <c r="CS1589">
        <v>7.79</v>
      </c>
      <c r="CT1589">
        <v>8.7949999999999999</v>
      </c>
      <c r="CU1589">
        <v>15.005000000000001</v>
      </c>
      <c r="CV1589">
        <v>12.08375</v>
      </c>
      <c r="CW1589">
        <v>8.2899999999999991</v>
      </c>
      <c r="CX1589">
        <v>9.0399999999999991</v>
      </c>
      <c r="CY1589">
        <v>10.5</v>
      </c>
      <c r="CZ1589">
        <v>9.9469230769230794</v>
      </c>
      <c r="DA1589">
        <v>9.31</v>
      </c>
      <c r="DB1589">
        <v>9.73</v>
      </c>
      <c r="DC1589">
        <v>19.190000000000001</v>
      </c>
      <c r="DD1589">
        <v>18.77</v>
      </c>
      <c r="DE1589">
        <v>9.0749999999999993</v>
      </c>
      <c r="DF1589">
        <v>10.01</v>
      </c>
      <c r="DG1589">
        <v>12.8575</v>
      </c>
      <c r="DH1589">
        <v>11.922499999999999</v>
      </c>
      <c r="DI1589">
        <v>8.75</v>
      </c>
      <c r="DJ1589">
        <v>9.7949999999999999</v>
      </c>
      <c r="DK1589">
        <v>16.085000000000001</v>
      </c>
      <c r="DL1589">
        <v>14.3214285714286</v>
      </c>
      <c r="DM1589">
        <v>9.3949999999999996</v>
      </c>
      <c r="DN1589">
        <v>11.234999999999999</v>
      </c>
      <c r="DO1589">
        <v>12.87</v>
      </c>
      <c r="DP1589">
        <v>11.673999999999999</v>
      </c>
      <c r="DQ1589">
        <v>10.015000000000001</v>
      </c>
      <c r="DR1589">
        <v>10.585000000000001</v>
      </c>
      <c r="DS1589">
        <v>11.095000000000001</v>
      </c>
      <c r="DT1589">
        <v>10.6283333333333</v>
      </c>
    </row>
    <row r="1590" spans="1:124" x14ac:dyDescent="0.35">
      <c r="A1590" s="19" t="str">
        <f t="shared" si="48"/>
        <v>ALLL / Nonaccrual Loans--39538</v>
      </c>
      <c r="B1590" s="19" t="str">
        <f t="shared" si="49"/>
        <v>ALLL / Nonaccrual Loans</v>
      </c>
      <c r="C1590">
        <v>4</v>
      </c>
      <c r="D1590" s="27">
        <v>39538</v>
      </c>
      <c r="E1590">
        <v>86.711390236939806</v>
      </c>
      <c r="F1590">
        <v>166.40625</v>
      </c>
      <c r="G1590">
        <v>486.81318681318697</v>
      </c>
      <c r="H1590">
        <v>2740.7927781773701</v>
      </c>
      <c r="I1590">
        <v>67.635256676352597</v>
      </c>
      <c r="J1590">
        <v>134.07407407407399</v>
      </c>
      <c r="K1590">
        <v>374.26300578034699</v>
      </c>
      <c r="L1590">
        <v>623.55209190042694</v>
      </c>
      <c r="M1590">
        <v>72.949429540548905</v>
      </c>
      <c r="N1590">
        <v>155.304347826087</v>
      </c>
      <c r="O1590">
        <v>443.90243902438999</v>
      </c>
      <c r="P1590">
        <v>633.69627795345502</v>
      </c>
      <c r="Q1590">
        <v>107.418368326719</v>
      </c>
      <c r="R1590">
        <v>199.39713064713101</v>
      </c>
      <c r="S1590">
        <v>307.164790115431</v>
      </c>
      <c r="T1590">
        <v>296.31248108685702</v>
      </c>
      <c r="U1590">
        <v>60.817478064714798</v>
      </c>
      <c r="V1590">
        <v>113.022113022113</v>
      </c>
      <c r="W1590">
        <v>262.90322580645199</v>
      </c>
      <c r="X1590">
        <v>431.54371194543597</v>
      </c>
      <c r="Y1590">
        <v>100.909682497269</v>
      </c>
      <c r="Z1590">
        <v>172.36842105263199</v>
      </c>
      <c r="AA1590">
        <v>710.80823484559698</v>
      </c>
      <c r="AB1590">
        <v>3313.9051451909299</v>
      </c>
      <c r="AC1590">
        <v>143.95989304812801</v>
      </c>
      <c r="AD1590">
        <v>288.49955076370202</v>
      </c>
      <c r="AE1590">
        <v>803.01373943814497</v>
      </c>
      <c r="AF1590">
        <v>952.00543466291595</v>
      </c>
      <c r="AG1590">
        <v>98.461538461538495</v>
      </c>
      <c r="AH1590">
        <v>245.68048286391499</v>
      </c>
      <c r="AI1590">
        <v>695.17746913580299</v>
      </c>
      <c r="AJ1590">
        <v>1810.0874161348399</v>
      </c>
      <c r="AK1590">
        <v>46.513892913487197</v>
      </c>
      <c r="AL1590">
        <v>76.583493282149703</v>
      </c>
      <c r="AM1590">
        <v>146.77681398870999</v>
      </c>
      <c r="AN1590">
        <v>240.863873334174</v>
      </c>
      <c r="AO1590">
        <v>89.417316362841703</v>
      </c>
      <c r="AP1590">
        <v>192.273412474091</v>
      </c>
      <c r="AQ1590">
        <v>613.00904977375603</v>
      </c>
      <c r="AR1590">
        <v>1033.0546257348799</v>
      </c>
      <c r="AS1590">
        <v>66.441658630665401</v>
      </c>
      <c r="AT1590">
        <v>133.853151397011</v>
      </c>
      <c r="AU1590">
        <v>338.83161512027499</v>
      </c>
      <c r="AV1590">
        <v>588.65937332236501</v>
      </c>
      <c r="AW1590">
        <v>69.267765746765804</v>
      </c>
      <c r="AX1590">
        <v>122.585034013605</v>
      </c>
      <c r="AY1590">
        <v>306.00108225108198</v>
      </c>
      <c r="AZ1590">
        <v>585.40460327994106</v>
      </c>
      <c r="BA1590">
        <v>67.106840780267603</v>
      </c>
      <c r="BB1590">
        <v>119.401778496362</v>
      </c>
      <c r="BC1590">
        <v>281.78440142063198</v>
      </c>
      <c r="BD1590">
        <v>319.24571893851299</v>
      </c>
      <c r="BE1590">
        <v>64.891518737672598</v>
      </c>
      <c r="BF1590">
        <v>131.67848699763601</v>
      </c>
      <c r="BG1590">
        <v>244.641275465013</v>
      </c>
      <c r="BH1590">
        <v>897.45114439031795</v>
      </c>
      <c r="BI1590">
        <v>132.76975099907801</v>
      </c>
      <c r="BJ1590">
        <v>159.07748641625301</v>
      </c>
      <c r="BK1590">
        <v>529.55433932760002</v>
      </c>
      <c r="BL1590">
        <v>557.92276249156703</v>
      </c>
      <c r="BM1590">
        <v>227.935955479353</v>
      </c>
      <c r="BN1590">
        <v>461.990471148756</v>
      </c>
      <c r="BO1590">
        <v>880.46875</v>
      </c>
      <c r="BP1590">
        <v>646.41423433059697</v>
      </c>
      <c r="BQ1590">
        <v>261.28270348837202</v>
      </c>
      <c r="BR1590">
        <v>415.27374031007798</v>
      </c>
      <c r="BS1590">
        <v>569.26477713178303</v>
      </c>
      <c r="BT1590">
        <v>415.27374031007798</v>
      </c>
      <c r="BU1590">
        <v>55.5555555555556</v>
      </c>
      <c r="BV1590">
        <v>84.561178731582302</v>
      </c>
      <c r="BW1590">
        <v>125.242718446602</v>
      </c>
      <c r="BX1590">
        <v>208.79790083926099</v>
      </c>
      <c r="BZ1590" t="s">
        <v>284</v>
      </c>
      <c r="CC1590">
        <v>48.282751420778297</v>
      </c>
      <c r="CD1590">
        <v>81.384248210023898</v>
      </c>
      <c r="CE1590">
        <v>146.80788723471699</v>
      </c>
      <c r="CF1590">
        <v>165.71955257353099</v>
      </c>
      <c r="CG1590">
        <v>41.439761283103302</v>
      </c>
      <c r="CH1590">
        <v>66.240875912408796</v>
      </c>
      <c r="CI1590">
        <v>146.875</v>
      </c>
      <c r="CJ1590">
        <v>634.61223097876598</v>
      </c>
      <c r="CK1590">
        <v>166.68853893263301</v>
      </c>
      <c r="CL1590">
        <v>289.48973042362002</v>
      </c>
      <c r="CM1590">
        <v>341.55458089668599</v>
      </c>
      <c r="CN1590">
        <v>597.60264370460402</v>
      </c>
      <c r="CO1590">
        <v>162.73373229750899</v>
      </c>
      <c r="CP1590">
        <v>347.73675496520502</v>
      </c>
      <c r="CQ1590">
        <v>763.36276963888599</v>
      </c>
      <c r="CR1590">
        <v>578.35974697119002</v>
      </c>
      <c r="CS1590">
        <v>273.45205614813301</v>
      </c>
      <c r="CT1590">
        <v>396.24977538185101</v>
      </c>
      <c r="CU1590">
        <v>839.83774834437099</v>
      </c>
      <c r="CV1590">
        <v>717.04002911065299</v>
      </c>
      <c r="CW1590">
        <v>203.978432411852</v>
      </c>
      <c r="CX1590">
        <v>305.21841397849499</v>
      </c>
      <c r="CY1590">
        <v>504.08235294117702</v>
      </c>
      <c r="CZ1590">
        <v>915.81889877009701</v>
      </c>
      <c r="DA1590">
        <v>85.228346888293899</v>
      </c>
      <c r="DB1590">
        <v>86.711390236939806</v>
      </c>
      <c r="DC1590">
        <v>119.810721573496</v>
      </c>
      <c r="DD1590">
        <v>107.788915562214</v>
      </c>
      <c r="DE1590">
        <v>3488.08805254749</v>
      </c>
      <c r="DF1590">
        <v>6551.7486241789502</v>
      </c>
      <c r="DG1590">
        <v>9615.4091958104</v>
      </c>
      <c r="DH1590">
        <v>6551.7486241789502</v>
      </c>
      <c r="DI1590">
        <v>111.688001637071</v>
      </c>
      <c r="DJ1590">
        <v>236.32063773250701</v>
      </c>
      <c r="DK1590">
        <v>2342.1416280376502</v>
      </c>
      <c r="DL1590">
        <v>1490.0082947173501</v>
      </c>
      <c r="DM1590">
        <v>56.277169628964501</v>
      </c>
      <c r="DN1590">
        <v>95.0346952411073</v>
      </c>
      <c r="DO1590">
        <v>252.47140522875799</v>
      </c>
      <c r="DP1590">
        <v>1495.4416091242399</v>
      </c>
      <c r="DQ1590">
        <v>31.808196380236101</v>
      </c>
      <c r="DR1590">
        <v>61.346584361460003</v>
      </c>
      <c r="DS1590">
        <v>100.34546156137201</v>
      </c>
      <c r="DT1590">
        <v>233.24899068913601</v>
      </c>
    </row>
    <row r="1591" spans="1:124" x14ac:dyDescent="0.35">
      <c r="A1591" s="19" t="str">
        <f t="shared" si="48"/>
        <v>[NCL + OREO] / [Total Loans + OREO]--39538</v>
      </c>
      <c r="B1591" s="19" t="str">
        <f t="shared" si="49"/>
        <v>[NCL + OREO] / [Total Loans + OREO]</v>
      </c>
      <c r="C1591">
        <v>5</v>
      </c>
      <c r="D1591" s="27">
        <v>39538</v>
      </c>
      <c r="E1591">
        <v>0.58376777844335903</v>
      </c>
      <c r="F1591">
        <v>1.3056845595259801</v>
      </c>
      <c r="G1591">
        <v>2.0566001435985402</v>
      </c>
      <c r="H1591">
        <v>1.9704227745818901</v>
      </c>
      <c r="I1591">
        <v>0.53341751021893102</v>
      </c>
      <c r="J1591">
        <v>1.4581941518063599</v>
      </c>
      <c r="K1591">
        <v>2.77727071218087</v>
      </c>
      <c r="L1591">
        <v>2.0889968566438202</v>
      </c>
      <c r="M1591">
        <v>0.33009477463374798</v>
      </c>
      <c r="N1591">
        <v>1.05626811738077</v>
      </c>
      <c r="O1591">
        <v>2.3014313780522002</v>
      </c>
      <c r="P1591">
        <v>1.65782296078962</v>
      </c>
      <c r="Q1591">
        <v>1.2763611079533299</v>
      </c>
      <c r="R1591">
        <v>1.8080074179985</v>
      </c>
      <c r="S1591">
        <v>3.9007245754770201</v>
      </c>
      <c r="T1591">
        <v>2.7700522726511601</v>
      </c>
      <c r="U1591">
        <v>0.69527777811841196</v>
      </c>
      <c r="V1591">
        <v>1.7496796240922701</v>
      </c>
      <c r="W1591">
        <v>3.2527228659746501</v>
      </c>
      <c r="X1591">
        <v>2.47063703385713</v>
      </c>
      <c r="Y1591">
        <v>0.62908931075451302</v>
      </c>
      <c r="Z1591">
        <v>1.2501096879890801</v>
      </c>
      <c r="AA1591">
        <v>1.88237359463024</v>
      </c>
      <c r="AB1591">
        <v>1.5251987368187001</v>
      </c>
      <c r="AC1591">
        <v>0.26212945426136702</v>
      </c>
      <c r="AD1591">
        <v>0.77728276503883797</v>
      </c>
      <c r="AE1591">
        <v>1.6558755260581199</v>
      </c>
      <c r="AF1591">
        <v>1.27986917436457</v>
      </c>
      <c r="AG1591">
        <v>0.102200477951899</v>
      </c>
      <c r="AH1591">
        <v>0.74873179795480405</v>
      </c>
      <c r="AI1591">
        <v>1.8382631800974101</v>
      </c>
      <c r="AJ1591">
        <v>1.7884526206109199</v>
      </c>
      <c r="AK1591">
        <v>1.12639317050036</v>
      </c>
      <c r="AL1591">
        <v>2.0678246484698102</v>
      </c>
      <c r="AM1591">
        <v>3.1533590128615301</v>
      </c>
      <c r="AN1591">
        <v>2.4557603973812201</v>
      </c>
      <c r="AO1591">
        <v>0.26221005618786902</v>
      </c>
      <c r="AP1591">
        <v>1.1764321427404301</v>
      </c>
      <c r="AQ1591">
        <v>2.08886972939642</v>
      </c>
      <c r="AR1591">
        <v>1.6371029657623399</v>
      </c>
      <c r="AS1591">
        <v>0.62673468466840399</v>
      </c>
      <c r="AT1591">
        <v>1.49791175291769</v>
      </c>
      <c r="AU1591">
        <v>2.7775963794665199</v>
      </c>
      <c r="AV1591">
        <v>2.2274754316071101</v>
      </c>
      <c r="AW1591">
        <v>0.69451289182097997</v>
      </c>
      <c r="AX1591">
        <v>1.5556592715923001</v>
      </c>
      <c r="AY1591">
        <v>2.9382351586866999</v>
      </c>
      <c r="AZ1591">
        <v>2.1618764327297</v>
      </c>
      <c r="BA1591">
        <v>0.57563271182683096</v>
      </c>
      <c r="BB1591">
        <v>1.3350471563247699</v>
      </c>
      <c r="BC1591">
        <v>2.73212706171687</v>
      </c>
      <c r="BD1591">
        <v>2.18423995821093</v>
      </c>
      <c r="BE1591">
        <v>0.90653046851892405</v>
      </c>
      <c r="BF1591">
        <v>2.30128639342171</v>
      </c>
      <c r="BG1591">
        <v>3.70726427881822</v>
      </c>
      <c r="BH1591">
        <v>2.9230877505604198</v>
      </c>
      <c r="BI1591">
        <v>0.69771480788390705</v>
      </c>
      <c r="BJ1591">
        <v>1.0536766768988499</v>
      </c>
      <c r="BK1591">
        <v>1.1507112110606801</v>
      </c>
      <c r="BL1591">
        <v>0.99979965931689296</v>
      </c>
      <c r="BM1591">
        <v>0.68230584803470495</v>
      </c>
      <c r="BN1591">
        <v>0.93784793891670404</v>
      </c>
      <c r="BO1591">
        <v>1.19000669361197</v>
      </c>
      <c r="BP1591">
        <v>0.87205909106073698</v>
      </c>
      <c r="BQ1591">
        <v>0.63518365092515905</v>
      </c>
      <c r="BR1591">
        <v>1.2703673018503201</v>
      </c>
      <c r="BS1591">
        <v>3.2206597741238001</v>
      </c>
      <c r="BT1591">
        <v>2.14710651608253</v>
      </c>
      <c r="BU1591">
        <v>0.87805716214778995</v>
      </c>
      <c r="BV1591">
        <v>1.43035597581052</v>
      </c>
      <c r="BW1591">
        <v>2.6693048860562101</v>
      </c>
      <c r="BX1591">
        <v>1.7246712498361401</v>
      </c>
      <c r="BZ1591" t="s">
        <v>284</v>
      </c>
      <c r="CC1591">
        <v>1.1772084756414101</v>
      </c>
      <c r="CD1591">
        <v>2.5173145280898099</v>
      </c>
      <c r="CE1591">
        <v>4.9198819907462497</v>
      </c>
      <c r="CF1591">
        <v>3.4202488267337499</v>
      </c>
      <c r="CG1591">
        <v>1.39707320369637</v>
      </c>
      <c r="CH1591">
        <v>2.57109321604463</v>
      </c>
      <c r="CI1591">
        <v>5.1908525018651197</v>
      </c>
      <c r="CJ1591">
        <v>3.4439172913901399</v>
      </c>
      <c r="CK1591">
        <v>0.48423313351163599</v>
      </c>
      <c r="CL1591">
        <v>0.999840078910465</v>
      </c>
      <c r="CM1591">
        <v>1.69622722655533</v>
      </c>
      <c r="CN1591">
        <v>1.2551793205991599</v>
      </c>
      <c r="CO1591">
        <v>0.13023554986232799</v>
      </c>
      <c r="CP1591">
        <v>0.54764045509856796</v>
      </c>
      <c r="CQ1591">
        <v>0.87881509714350403</v>
      </c>
      <c r="CR1591">
        <v>0.707530931212629</v>
      </c>
      <c r="CS1591">
        <v>6.3769249109421902E-2</v>
      </c>
      <c r="CT1591">
        <v>0.46981530859239201</v>
      </c>
      <c r="CU1591">
        <v>0.815241896162886</v>
      </c>
      <c r="CV1591">
        <v>0.659377560958327</v>
      </c>
      <c r="CW1591">
        <v>0.23470464135021099</v>
      </c>
      <c r="CX1591">
        <v>0.76657786877638601</v>
      </c>
      <c r="CY1591">
        <v>1.4330329258499199</v>
      </c>
      <c r="CZ1591">
        <v>0.916545794450212</v>
      </c>
      <c r="DA1591">
        <v>1.8357291703457801</v>
      </c>
      <c r="DB1591">
        <v>2.4802066925520299</v>
      </c>
      <c r="DC1591">
        <v>2.5836787508433501</v>
      </c>
      <c r="DD1591">
        <v>1.9392012286371001</v>
      </c>
      <c r="DE1591">
        <v>1.0005151996381001</v>
      </c>
      <c r="DF1591">
        <v>3.1528592388077801</v>
      </c>
      <c r="DG1591">
        <v>4.9796537337152103</v>
      </c>
      <c r="DH1591">
        <v>2.82730969454553</v>
      </c>
      <c r="DI1591">
        <v>0.23679958425413999</v>
      </c>
      <c r="DJ1591">
        <v>1.22564816032746</v>
      </c>
      <c r="DK1591">
        <v>1.7839359339395799</v>
      </c>
      <c r="DL1591">
        <v>3.3400474757792198</v>
      </c>
      <c r="DM1591">
        <v>0.77049478864745202</v>
      </c>
      <c r="DN1591">
        <v>1.65922293581067</v>
      </c>
      <c r="DO1591">
        <v>2.6626489850006201</v>
      </c>
      <c r="DP1591">
        <v>3.6371030797699002</v>
      </c>
      <c r="DQ1591">
        <v>1.86263758648106</v>
      </c>
      <c r="DR1591">
        <v>3.2110637254446899</v>
      </c>
      <c r="DS1591">
        <v>6.0130633488822296</v>
      </c>
      <c r="DT1591">
        <v>4.2127132262090701</v>
      </c>
    </row>
    <row r="1592" spans="1:124" x14ac:dyDescent="0.35">
      <c r="A1592" s="19" t="str">
        <f t="shared" si="48"/>
        <v>[Noncurrent + Delinquent Loans] / [Capital + ALLL]--39538</v>
      </c>
      <c r="B1592" s="19" t="str">
        <f t="shared" si="49"/>
        <v>[Noncurrent + Delinquent Loans] / [Capital + ALLL]</v>
      </c>
      <c r="C1592">
        <v>6</v>
      </c>
      <c r="D1592" s="27">
        <v>39538</v>
      </c>
      <c r="E1592">
        <v>6.6618832869248301</v>
      </c>
      <c r="F1592">
        <v>14.3432411315757</v>
      </c>
      <c r="G1592">
        <v>21.5183485185877</v>
      </c>
      <c r="H1592">
        <v>17.3398565191134</v>
      </c>
      <c r="I1592">
        <v>7.7767715644102298</v>
      </c>
      <c r="J1592">
        <v>16.059579704762299</v>
      </c>
      <c r="K1592">
        <v>28.341799457240299</v>
      </c>
      <c r="L1592">
        <v>20.193099481916999</v>
      </c>
      <c r="M1592">
        <v>5.4849055322678497</v>
      </c>
      <c r="N1592">
        <v>12.612463667414</v>
      </c>
      <c r="O1592">
        <v>23.719045129852098</v>
      </c>
      <c r="P1592">
        <v>16.907291963682098</v>
      </c>
      <c r="Q1592">
        <v>10.0910481701475</v>
      </c>
      <c r="R1592">
        <v>18.8293147988195</v>
      </c>
      <c r="S1592">
        <v>27.596231075444699</v>
      </c>
      <c r="T1592">
        <v>19.8696620021657</v>
      </c>
      <c r="U1592">
        <v>9.3460392523913605</v>
      </c>
      <c r="V1592">
        <v>18.2085932085932</v>
      </c>
      <c r="W1592">
        <v>31.090670311507399</v>
      </c>
      <c r="X1592">
        <v>23.023664386503899</v>
      </c>
      <c r="Y1592">
        <v>7.4863596527682104</v>
      </c>
      <c r="Z1592">
        <v>14.7679818249654</v>
      </c>
      <c r="AA1592">
        <v>24.351144672792199</v>
      </c>
      <c r="AB1592">
        <v>18.1213951917277</v>
      </c>
      <c r="AC1592">
        <v>6.47404972763188</v>
      </c>
      <c r="AD1592">
        <v>11.855327385444699</v>
      </c>
      <c r="AE1592">
        <v>20.0837724060036</v>
      </c>
      <c r="AF1592">
        <v>14.6365022054748</v>
      </c>
      <c r="AG1592">
        <v>3.4929547242686501</v>
      </c>
      <c r="AH1592">
        <v>8.1771782361024492</v>
      </c>
      <c r="AI1592">
        <v>16.8114467809304</v>
      </c>
      <c r="AJ1592">
        <v>12.7834733969596</v>
      </c>
      <c r="AK1592">
        <v>13.5222419001979</v>
      </c>
      <c r="AL1592">
        <v>20.0086676237168</v>
      </c>
      <c r="AM1592">
        <v>35.4842966481921</v>
      </c>
      <c r="AN1592">
        <v>25.645914432944299</v>
      </c>
      <c r="AO1592">
        <v>6.12362796071635</v>
      </c>
      <c r="AP1592">
        <v>12.834837415842999</v>
      </c>
      <c r="AQ1592">
        <v>26.549556430292</v>
      </c>
      <c r="AR1592">
        <v>17.052444644379399</v>
      </c>
      <c r="AS1592">
        <v>8.8098900974881893</v>
      </c>
      <c r="AT1592">
        <v>17.107509773898499</v>
      </c>
      <c r="AU1592">
        <v>29.678422621811499</v>
      </c>
      <c r="AV1592">
        <v>22.132875566701301</v>
      </c>
      <c r="AW1592">
        <v>11.524819406137301</v>
      </c>
      <c r="AX1592">
        <v>19.567531083753799</v>
      </c>
      <c r="AY1592">
        <v>32.240500669728398</v>
      </c>
      <c r="AZ1592">
        <v>23.358206629930599</v>
      </c>
      <c r="BA1592">
        <v>7.9307473933666603</v>
      </c>
      <c r="BB1592">
        <v>16.258898432003502</v>
      </c>
      <c r="BC1592">
        <v>27.848940673357301</v>
      </c>
      <c r="BD1592">
        <v>20.957280896268401</v>
      </c>
      <c r="BE1592">
        <v>9.2371772468971507</v>
      </c>
      <c r="BF1592">
        <v>16.642288305149201</v>
      </c>
      <c r="BG1592">
        <v>23.7526566473259</v>
      </c>
      <c r="BH1592">
        <v>19.0840737485657</v>
      </c>
      <c r="BI1592">
        <v>1.79119030198775</v>
      </c>
      <c r="BJ1592">
        <v>9.8556394613318901</v>
      </c>
      <c r="BK1592">
        <v>18.127194881824199</v>
      </c>
      <c r="BL1592">
        <v>10.7374023190306</v>
      </c>
      <c r="BM1592">
        <v>3.12844059058353</v>
      </c>
      <c r="BN1592">
        <v>10.2031261171421</v>
      </c>
      <c r="BO1592">
        <v>11.421856260013101</v>
      </c>
      <c r="BP1592">
        <v>9.6013574199408005</v>
      </c>
      <c r="BQ1592">
        <v>3.90375202642648</v>
      </c>
      <c r="BR1592">
        <v>6.12362796071635</v>
      </c>
      <c r="BS1592">
        <v>26.4286481512124</v>
      </c>
      <c r="BT1592">
        <v>18.180390798187201</v>
      </c>
      <c r="BU1592">
        <v>11.545257379491201</v>
      </c>
      <c r="BV1592">
        <v>16.412183854044301</v>
      </c>
      <c r="BW1592">
        <v>31.600265626556499</v>
      </c>
      <c r="BX1592">
        <v>22.397518396550701</v>
      </c>
      <c r="BZ1592" t="s">
        <v>284</v>
      </c>
      <c r="CC1592">
        <v>11.709740457250801</v>
      </c>
      <c r="CD1592">
        <v>22.7185060301282</v>
      </c>
      <c r="CE1592">
        <v>41.290614753086601</v>
      </c>
      <c r="CF1592">
        <v>28.043862575977101</v>
      </c>
      <c r="CG1592">
        <v>16.4983408621374</v>
      </c>
      <c r="CH1592">
        <v>29.3504360856479</v>
      </c>
      <c r="CI1592">
        <v>36.340743245186403</v>
      </c>
      <c r="CJ1592">
        <v>28.080552601342099</v>
      </c>
      <c r="CK1592">
        <v>8.6840799540313807</v>
      </c>
      <c r="CL1592">
        <v>15.0708385477537</v>
      </c>
      <c r="CM1592">
        <v>19.341158769341</v>
      </c>
      <c r="CN1592">
        <v>15.1515664462373</v>
      </c>
      <c r="CO1592">
        <v>7.5842067871253702</v>
      </c>
      <c r="CP1592">
        <v>13.0391553054274</v>
      </c>
      <c r="CQ1592">
        <v>16.3614929154283</v>
      </c>
      <c r="CR1592">
        <v>11.6091832242012</v>
      </c>
      <c r="CS1592">
        <v>2.7825451710488198</v>
      </c>
      <c r="CT1592">
        <v>8.4923517464228109</v>
      </c>
      <c r="CU1592">
        <v>13.859584014099401</v>
      </c>
      <c r="CV1592">
        <v>8.1356040671950005</v>
      </c>
      <c r="CW1592">
        <v>7.5836972343522602</v>
      </c>
      <c r="CX1592">
        <v>16.059579704762299</v>
      </c>
      <c r="CY1592">
        <v>21.0069444444444</v>
      </c>
      <c r="CZ1592">
        <v>15.773530425602001</v>
      </c>
      <c r="DA1592">
        <v>7.2791684403472603</v>
      </c>
      <c r="DB1592">
        <v>11.959324579887999</v>
      </c>
      <c r="DC1592">
        <v>17.475901634969201</v>
      </c>
      <c r="DD1592">
        <v>12.7957454954285</v>
      </c>
      <c r="DE1592">
        <v>3.1877964729211801</v>
      </c>
      <c r="DF1592">
        <v>5.9567618505811799</v>
      </c>
      <c r="DG1592">
        <v>8.0834084723119197</v>
      </c>
      <c r="DH1592">
        <v>5.3144430946519101</v>
      </c>
      <c r="DI1592">
        <v>6.5738714479397196</v>
      </c>
      <c r="DJ1592">
        <v>12.7301506461018</v>
      </c>
      <c r="DK1592">
        <v>20.838915934706399</v>
      </c>
      <c r="DL1592">
        <v>18.6405507874391</v>
      </c>
      <c r="DM1592">
        <v>11.2446857843433</v>
      </c>
      <c r="DN1592">
        <v>16.999909037867099</v>
      </c>
      <c r="DO1592">
        <v>35.2772287020276</v>
      </c>
      <c r="DP1592">
        <v>29.2404393428452</v>
      </c>
      <c r="DQ1592">
        <v>23.954340323357801</v>
      </c>
      <c r="DR1592">
        <v>34.946369582869899</v>
      </c>
      <c r="DS1592">
        <v>40.400126985794998</v>
      </c>
      <c r="DT1592">
        <v>31.197246230099701</v>
      </c>
    </row>
    <row r="1593" spans="1:124" x14ac:dyDescent="0.35">
      <c r="A1593" s="19" t="str">
        <f t="shared" si="48"/>
        <v xml:space="preserve">  Ag [NCL+DQ] / [Capital + ALLL]--39538</v>
      </c>
      <c r="B1593" s="19" t="str">
        <f t="shared" si="49"/>
        <v xml:space="preserve">  Ag [NCL+DQ] / [Capital + ALLL]</v>
      </c>
      <c r="C1593">
        <v>7</v>
      </c>
      <c r="D1593" s="27">
        <v>39538</v>
      </c>
      <c r="E1593">
        <v>0</v>
      </c>
      <c r="F1593">
        <v>0.16020744847052401</v>
      </c>
      <c r="G1593">
        <v>1.3424240805783201</v>
      </c>
      <c r="H1593">
        <v>1.8639849826983099</v>
      </c>
      <c r="I1593">
        <v>0</v>
      </c>
      <c r="J1593">
        <v>0</v>
      </c>
      <c r="K1593">
        <v>1.8605746585021199</v>
      </c>
      <c r="L1593">
        <v>1.6960259678701499</v>
      </c>
      <c r="M1593">
        <v>0</v>
      </c>
      <c r="N1593">
        <v>0</v>
      </c>
      <c r="O1593">
        <v>0.54935082797933799</v>
      </c>
      <c r="P1593">
        <v>0.91755747395462794</v>
      </c>
      <c r="Q1593">
        <v>0</v>
      </c>
      <c r="R1593">
        <v>0</v>
      </c>
      <c r="S1593">
        <v>0</v>
      </c>
      <c r="T1593">
        <v>0</v>
      </c>
      <c r="U1593">
        <v>0</v>
      </c>
      <c r="V1593">
        <v>0</v>
      </c>
      <c r="W1593">
        <v>1.22286124397025</v>
      </c>
      <c r="X1593">
        <v>1.24397530463907</v>
      </c>
      <c r="Y1593">
        <v>0</v>
      </c>
      <c r="Z1593">
        <v>0.62190630553503101</v>
      </c>
      <c r="AA1593">
        <v>3.44910302956698</v>
      </c>
      <c r="AB1593">
        <v>3.0430937061893699</v>
      </c>
      <c r="AC1593">
        <v>0.15864957839240801</v>
      </c>
      <c r="AD1593">
        <v>1.6353910539777601</v>
      </c>
      <c r="AE1593">
        <v>3.99456359166185</v>
      </c>
      <c r="AF1593">
        <v>3.0809145893471199</v>
      </c>
      <c r="AG1593">
        <v>0</v>
      </c>
      <c r="AH1593">
        <v>0.71285553984310102</v>
      </c>
      <c r="AI1593">
        <v>2.84944891043508</v>
      </c>
      <c r="AJ1593">
        <v>2.5327319681313898</v>
      </c>
      <c r="AK1593">
        <v>0</v>
      </c>
      <c r="AL1593">
        <v>0</v>
      </c>
      <c r="AM1593">
        <v>0.89879274583843005</v>
      </c>
      <c r="AN1593">
        <v>1.58922844327155</v>
      </c>
      <c r="AO1593">
        <v>0</v>
      </c>
      <c r="AP1593">
        <v>1.4348462664714501</v>
      </c>
      <c r="AQ1593">
        <v>4.8308336239972096</v>
      </c>
      <c r="AR1593">
        <v>3.4458614454299701</v>
      </c>
      <c r="AS1593">
        <v>0</v>
      </c>
      <c r="AT1593">
        <v>0</v>
      </c>
      <c r="AU1593">
        <v>1.21497215926922</v>
      </c>
      <c r="AV1593">
        <v>1.4946267433983</v>
      </c>
      <c r="AW1593">
        <v>0</v>
      </c>
      <c r="AX1593">
        <v>0</v>
      </c>
      <c r="AY1593">
        <v>0.59405311577851105</v>
      </c>
      <c r="AZ1593">
        <v>1.1248766286249601</v>
      </c>
      <c r="BA1593">
        <v>0</v>
      </c>
      <c r="BB1593">
        <v>0</v>
      </c>
      <c r="BC1593">
        <v>0.552647882658162</v>
      </c>
      <c r="BD1593">
        <v>0.77636564588940404</v>
      </c>
      <c r="BE1593">
        <v>0</v>
      </c>
      <c r="BF1593">
        <v>0.16520407422293101</v>
      </c>
      <c r="BG1593">
        <v>1.1387560356072199</v>
      </c>
      <c r="BH1593">
        <v>0.81410116010342104</v>
      </c>
      <c r="BI1593">
        <v>0.78724666017411304</v>
      </c>
      <c r="BJ1593">
        <v>0.99775277701139797</v>
      </c>
      <c r="BK1593">
        <v>1.1164445255636</v>
      </c>
      <c r="BL1593">
        <v>1.1746268041258301</v>
      </c>
      <c r="BM1593">
        <v>0</v>
      </c>
      <c r="BN1593">
        <v>0</v>
      </c>
      <c r="BO1593">
        <v>0</v>
      </c>
      <c r="BP1593">
        <v>0</v>
      </c>
      <c r="BQ1593">
        <v>0</v>
      </c>
      <c r="BR1593">
        <v>0</v>
      </c>
      <c r="BS1593">
        <v>14.377442769402601</v>
      </c>
      <c r="BT1593">
        <v>9.5849618462683797</v>
      </c>
      <c r="BU1593">
        <v>0</v>
      </c>
      <c r="BV1593">
        <v>0</v>
      </c>
      <c r="BW1593">
        <v>0</v>
      </c>
      <c r="BX1593">
        <v>0.19512485756630099</v>
      </c>
      <c r="BZ1593" t="s">
        <v>284</v>
      </c>
      <c r="CC1593">
        <v>0</v>
      </c>
      <c r="CD1593">
        <v>0</v>
      </c>
      <c r="CE1593">
        <v>0</v>
      </c>
      <c r="CF1593">
        <v>0.287398431877255</v>
      </c>
      <c r="CG1593">
        <v>8.1307771311194793E-2</v>
      </c>
      <c r="CH1593">
        <v>1.0031476766588701</v>
      </c>
      <c r="CI1593">
        <v>2.33682888176893</v>
      </c>
      <c r="CJ1593">
        <v>1.8110268452415901</v>
      </c>
      <c r="CK1593">
        <v>0</v>
      </c>
      <c r="CL1593">
        <v>0</v>
      </c>
      <c r="CM1593">
        <v>0.63185921640305398</v>
      </c>
      <c r="CN1593">
        <v>1.16329498103524</v>
      </c>
      <c r="CO1593">
        <v>0</v>
      </c>
      <c r="CP1593">
        <v>0.207948243992606</v>
      </c>
      <c r="CQ1593">
        <v>1.4937915557839101</v>
      </c>
      <c r="CR1593">
        <v>0.77298436204762</v>
      </c>
      <c r="CS1593">
        <v>0</v>
      </c>
      <c r="CT1593">
        <v>6.4251684637738601E-2</v>
      </c>
      <c r="CU1593">
        <v>1.6446492407733699</v>
      </c>
      <c r="CV1593">
        <v>1.6035992358301401</v>
      </c>
      <c r="CW1593">
        <v>0</v>
      </c>
      <c r="CX1593">
        <v>0</v>
      </c>
      <c r="CY1593">
        <v>1.6356316054353299</v>
      </c>
      <c r="CZ1593">
        <v>2.7572114272075301</v>
      </c>
      <c r="DA1593">
        <v>0</v>
      </c>
      <c r="DB1593">
        <v>0.29830401665844702</v>
      </c>
      <c r="DC1593">
        <v>0.97393744504159496</v>
      </c>
      <c r="DD1593">
        <v>0.67563342838314699</v>
      </c>
      <c r="DE1593">
        <v>0</v>
      </c>
      <c r="DF1593">
        <v>2.7659966808039799E-2</v>
      </c>
      <c r="DG1593">
        <v>7.5677984400093906E-2</v>
      </c>
      <c r="DH1593">
        <v>4.8018017592054103E-2</v>
      </c>
      <c r="DI1593">
        <v>0</v>
      </c>
      <c r="DJ1593">
        <v>3.8054538088394103E-2</v>
      </c>
      <c r="DK1593">
        <v>0.96816620454143898</v>
      </c>
      <c r="DL1593">
        <v>1.6844092097850001</v>
      </c>
      <c r="DM1593">
        <v>0</v>
      </c>
      <c r="DN1593">
        <v>0</v>
      </c>
      <c r="DO1593">
        <v>1.74657534246575</v>
      </c>
      <c r="DP1593">
        <v>1.92328914978226</v>
      </c>
      <c r="DQ1593">
        <v>2.4853982850751799E-2</v>
      </c>
      <c r="DR1593">
        <v>0.145772740807003</v>
      </c>
      <c r="DS1593">
        <v>1.90937579192286</v>
      </c>
      <c r="DT1593">
        <v>1.33042335329066</v>
      </c>
    </row>
    <row r="1594" spans="1:124" x14ac:dyDescent="0.35">
      <c r="A1594" s="19" t="str">
        <f t="shared" si="48"/>
        <v xml:space="preserve">  CLD [NCL+DQ] / [Capital + ALLL]--39538</v>
      </c>
      <c r="B1594" s="19" t="str">
        <f t="shared" si="49"/>
        <v xml:space="preserve">  CLD [NCL+DQ] / [Capital + ALLL]</v>
      </c>
      <c r="C1594">
        <v>8</v>
      </c>
      <c r="D1594" s="27">
        <v>39538</v>
      </c>
      <c r="E1594">
        <v>0</v>
      </c>
      <c r="F1594">
        <v>0</v>
      </c>
      <c r="G1594">
        <v>3.8476783667115502</v>
      </c>
      <c r="H1594">
        <v>3.9973576548673702</v>
      </c>
      <c r="I1594">
        <v>0</v>
      </c>
      <c r="J1594">
        <v>0</v>
      </c>
      <c r="K1594">
        <v>4.3453490781023403</v>
      </c>
      <c r="L1594">
        <v>3.9717173783689002</v>
      </c>
      <c r="M1594">
        <v>0</v>
      </c>
      <c r="N1594">
        <v>2.4881811395869601E-2</v>
      </c>
      <c r="O1594">
        <v>3.9983686786296899</v>
      </c>
      <c r="P1594">
        <v>3.8163122436318502</v>
      </c>
      <c r="Q1594">
        <v>0</v>
      </c>
      <c r="R1594">
        <v>0</v>
      </c>
      <c r="S1594">
        <v>0.24662939822426799</v>
      </c>
      <c r="T1594">
        <v>0.25712388084112903</v>
      </c>
      <c r="U1594">
        <v>0</v>
      </c>
      <c r="V1594">
        <v>0</v>
      </c>
      <c r="W1594">
        <v>7.0995961256431901</v>
      </c>
      <c r="X1594">
        <v>5.2393374157584001</v>
      </c>
      <c r="Y1594">
        <v>0</v>
      </c>
      <c r="Z1594">
        <v>4.5708017186214499E-2</v>
      </c>
      <c r="AA1594">
        <v>6.3514402418611198</v>
      </c>
      <c r="AB1594">
        <v>4.1639185738940698</v>
      </c>
      <c r="AC1594">
        <v>0</v>
      </c>
      <c r="AD1594">
        <v>0</v>
      </c>
      <c r="AE1594">
        <v>0.31536907997028002</v>
      </c>
      <c r="AF1594">
        <v>2.2518086600378902</v>
      </c>
      <c r="AG1594">
        <v>0</v>
      </c>
      <c r="AH1594">
        <v>0</v>
      </c>
      <c r="AI1594">
        <v>0.98438882415706797</v>
      </c>
      <c r="AJ1594">
        <v>2.38756706630241</v>
      </c>
      <c r="AK1594">
        <v>0</v>
      </c>
      <c r="AL1594">
        <v>0.75841471190308396</v>
      </c>
      <c r="AM1594">
        <v>3.7077769049489402</v>
      </c>
      <c r="AN1594">
        <v>4.4521077891439296</v>
      </c>
      <c r="AO1594">
        <v>0</v>
      </c>
      <c r="AP1594">
        <v>0</v>
      </c>
      <c r="AQ1594">
        <v>0.42546485975417597</v>
      </c>
      <c r="AR1594">
        <v>2.0143570032285001</v>
      </c>
      <c r="AS1594">
        <v>0</v>
      </c>
      <c r="AT1594">
        <v>1.0703387986772099</v>
      </c>
      <c r="AU1594">
        <v>8.9237011240429691</v>
      </c>
      <c r="AV1594">
        <v>6.2696203963492101</v>
      </c>
      <c r="AW1594">
        <v>0</v>
      </c>
      <c r="AX1594">
        <v>0</v>
      </c>
      <c r="AY1594">
        <v>3.1237972302623498</v>
      </c>
      <c r="AZ1594">
        <v>2.3316003076885701</v>
      </c>
      <c r="BA1594">
        <v>0</v>
      </c>
      <c r="BB1594">
        <v>0</v>
      </c>
      <c r="BC1594">
        <v>6.1562079968455699</v>
      </c>
      <c r="BD1594">
        <v>4.8761605069631004</v>
      </c>
      <c r="BE1594">
        <v>0</v>
      </c>
      <c r="BF1594">
        <v>0.374949536666075</v>
      </c>
      <c r="BG1594">
        <v>4.1624685342413397</v>
      </c>
      <c r="BH1594">
        <v>2.87401885227071</v>
      </c>
      <c r="BI1594">
        <v>0</v>
      </c>
      <c r="BJ1594">
        <v>0.39386880523498802</v>
      </c>
      <c r="BK1594">
        <v>5.5841938459155998</v>
      </c>
      <c r="BL1594">
        <v>2.79844549885786</v>
      </c>
      <c r="BM1594">
        <v>0</v>
      </c>
      <c r="BN1594">
        <v>1.42764412016039</v>
      </c>
      <c r="BO1594">
        <v>3.3617449546271501</v>
      </c>
      <c r="BP1594">
        <v>2.7395004991428999</v>
      </c>
      <c r="BQ1594">
        <v>0</v>
      </c>
      <c r="BR1594">
        <v>0</v>
      </c>
      <c r="BS1594">
        <v>4.2504187604690102</v>
      </c>
      <c r="BT1594">
        <v>2.8336125069793399</v>
      </c>
      <c r="BU1594">
        <v>0</v>
      </c>
      <c r="BV1594">
        <v>0.43638479441427502</v>
      </c>
      <c r="BW1594">
        <v>8.0132423688688892</v>
      </c>
      <c r="BX1594">
        <v>3.5955489101597302</v>
      </c>
      <c r="BZ1594" t="s">
        <v>284</v>
      </c>
      <c r="CC1594">
        <v>0</v>
      </c>
      <c r="CD1594">
        <v>4.1793723852676203</v>
      </c>
      <c r="CE1594">
        <v>15.519069360862501</v>
      </c>
      <c r="CF1594">
        <v>11.0503415276662</v>
      </c>
      <c r="CG1594">
        <v>0</v>
      </c>
      <c r="CH1594">
        <v>1.5152794192132399</v>
      </c>
      <c r="CI1594">
        <v>21.1968511109114</v>
      </c>
      <c r="CJ1594">
        <v>10.283814441631201</v>
      </c>
      <c r="CK1594">
        <v>0</v>
      </c>
      <c r="CL1594">
        <v>0.283062645011601</v>
      </c>
      <c r="CM1594">
        <v>1.9324315130032499</v>
      </c>
      <c r="CN1594">
        <v>1.76956041316524</v>
      </c>
      <c r="CO1594">
        <v>0</v>
      </c>
      <c r="CP1594">
        <v>0</v>
      </c>
      <c r="CQ1594">
        <v>0.26321330806485599</v>
      </c>
      <c r="CR1594">
        <v>0.61447596097621304</v>
      </c>
      <c r="CS1594">
        <v>0</v>
      </c>
      <c r="CT1594">
        <v>0</v>
      </c>
      <c r="CU1594">
        <v>0.36028652947246997</v>
      </c>
      <c r="CV1594">
        <v>0.52093774695636097</v>
      </c>
      <c r="CW1594">
        <v>0</v>
      </c>
      <c r="CX1594">
        <v>0</v>
      </c>
      <c r="CY1594">
        <v>0.94821533768570898</v>
      </c>
      <c r="CZ1594">
        <v>1.89356478055754</v>
      </c>
      <c r="DA1594">
        <v>0</v>
      </c>
      <c r="DB1594">
        <v>1.7559303581604599</v>
      </c>
      <c r="DC1594">
        <v>3.6875491620968499</v>
      </c>
      <c r="DD1594">
        <v>1.93161880393639</v>
      </c>
      <c r="DE1594">
        <v>0</v>
      </c>
      <c r="DF1594">
        <v>0</v>
      </c>
      <c r="DG1594">
        <v>0.80371292732624</v>
      </c>
      <c r="DH1594">
        <v>0.80371292732624</v>
      </c>
      <c r="DI1594">
        <v>0</v>
      </c>
      <c r="DJ1594">
        <v>0</v>
      </c>
      <c r="DK1594">
        <v>1.2528071630637601</v>
      </c>
      <c r="DL1594">
        <v>6.3425558987623196</v>
      </c>
      <c r="DM1594">
        <v>0</v>
      </c>
      <c r="DN1594">
        <v>0.94649131820107002</v>
      </c>
      <c r="DO1594">
        <v>3.1005768833479999</v>
      </c>
      <c r="DP1594">
        <v>3.0220124892615101</v>
      </c>
      <c r="DQ1594">
        <v>1.48986173534154</v>
      </c>
      <c r="DR1594">
        <v>6.7203942736684299</v>
      </c>
      <c r="DS1594">
        <v>9.4088773403481696</v>
      </c>
      <c r="DT1594">
        <v>10.4519604562718</v>
      </c>
    </row>
    <row r="1595" spans="1:124" x14ac:dyDescent="0.35">
      <c r="A1595" s="19" t="str">
        <f t="shared" si="48"/>
        <v xml:space="preserve">  CRE [NCL+DQ] / [Capital + ALLL]--39538</v>
      </c>
      <c r="B1595" s="19" t="str">
        <f t="shared" si="49"/>
        <v xml:space="preserve">  CRE [NCL+DQ] / [Capital + ALLL]</v>
      </c>
      <c r="C1595">
        <v>9</v>
      </c>
      <c r="D1595" s="27">
        <v>39538</v>
      </c>
      <c r="E1595">
        <v>7.4275527927598506E-2</v>
      </c>
      <c r="F1595">
        <v>4.6772408883092398</v>
      </c>
      <c r="G1595">
        <v>12.3661815594416</v>
      </c>
      <c r="H1595">
        <v>8.3977002691568199</v>
      </c>
      <c r="I1595">
        <v>0</v>
      </c>
      <c r="J1595">
        <v>3.9592430858806398</v>
      </c>
      <c r="K1595">
        <v>12.3913158033409</v>
      </c>
      <c r="L1595">
        <v>8.4867673133345001</v>
      </c>
      <c r="M1595">
        <v>3.8077515631097403E-2</v>
      </c>
      <c r="N1595">
        <v>3.1202395790056801</v>
      </c>
      <c r="O1595">
        <v>10.2624200987948</v>
      </c>
      <c r="P1595">
        <v>7.4967011320949499</v>
      </c>
      <c r="Q1595">
        <v>1.3587322919253999</v>
      </c>
      <c r="R1595">
        <v>4.8859885325117496</v>
      </c>
      <c r="S1595">
        <v>8.3407520895487792</v>
      </c>
      <c r="T1595">
        <v>7.0781529105546497</v>
      </c>
      <c r="U1595">
        <v>0.55549272129202198</v>
      </c>
      <c r="V1595">
        <v>6.1767357980162299</v>
      </c>
      <c r="W1595">
        <v>15.276153597172</v>
      </c>
      <c r="X1595">
        <v>10.6491691564433</v>
      </c>
      <c r="Y1595">
        <v>0</v>
      </c>
      <c r="Z1595">
        <v>3.4274436219475599</v>
      </c>
      <c r="AA1595">
        <v>12.3554546359172</v>
      </c>
      <c r="AB1595">
        <v>7.6392279476401601</v>
      </c>
      <c r="AC1595">
        <v>0</v>
      </c>
      <c r="AD1595">
        <v>0.86821174085021902</v>
      </c>
      <c r="AE1595">
        <v>4.2603793691498604</v>
      </c>
      <c r="AF1595">
        <v>3.9574492387128299</v>
      </c>
      <c r="AG1595">
        <v>0</v>
      </c>
      <c r="AH1595">
        <v>0</v>
      </c>
      <c r="AI1595">
        <v>3.7975544956840399</v>
      </c>
      <c r="AJ1595">
        <v>4.4200728016178203</v>
      </c>
      <c r="AK1595">
        <v>3.3684589750517899</v>
      </c>
      <c r="AL1595">
        <v>6.94054218239806</v>
      </c>
      <c r="AM1595">
        <v>15.5879380949848</v>
      </c>
      <c r="AN1595">
        <v>11.2084171781823</v>
      </c>
      <c r="AO1595">
        <v>0</v>
      </c>
      <c r="AP1595">
        <v>1.10263714049435</v>
      </c>
      <c r="AQ1595">
        <v>6.9183762549105197</v>
      </c>
      <c r="AR1595">
        <v>5.0622205778987199</v>
      </c>
      <c r="AS1595">
        <v>1.0349543922208699</v>
      </c>
      <c r="AT1595">
        <v>6.6497195759015204</v>
      </c>
      <c r="AU1595">
        <v>15.8452641831013</v>
      </c>
      <c r="AV1595">
        <v>11.304439020038201</v>
      </c>
      <c r="AW1595">
        <v>0</v>
      </c>
      <c r="AX1595">
        <v>4.2572343228665996</v>
      </c>
      <c r="AY1595">
        <v>10.517041919001599</v>
      </c>
      <c r="AZ1595">
        <v>7.0446854753370998</v>
      </c>
      <c r="BA1595">
        <v>0</v>
      </c>
      <c r="BB1595">
        <v>3.6439535223466901</v>
      </c>
      <c r="BC1595">
        <v>11.5800605644356</v>
      </c>
      <c r="BD1595">
        <v>8.71938867004814</v>
      </c>
      <c r="BE1595">
        <v>1.3319423984276799</v>
      </c>
      <c r="BF1595">
        <v>7.8663913370329999</v>
      </c>
      <c r="BG1595">
        <v>12.2380600455891</v>
      </c>
      <c r="BH1595">
        <v>9.0412782452356204</v>
      </c>
      <c r="BI1595">
        <v>0.36760040659715099</v>
      </c>
      <c r="BJ1595">
        <v>5.0838464250966</v>
      </c>
      <c r="BK1595">
        <v>9.6545298510621897</v>
      </c>
      <c r="BL1595">
        <v>5.9832684717579996</v>
      </c>
      <c r="BM1595">
        <v>1.2099268116688999</v>
      </c>
      <c r="BN1595">
        <v>5.0450754730715799</v>
      </c>
      <c r="BO1595">
        <v>7.7638644067610398</v>
      </c>
      <c r="BP1595">
        <v>6.4443744679608397</v>
      </c>
      <c r="BQ1595">
        <v>0</v>
      </c>
      <c r="BR1595">
        <v>0</v>
      </c>
      <c r="BS1595">
        <v>5.1856504745952003</v>
      </c>
      <c r="BT1595">
        <v>3.4571003163967999</v>
      </c>
      <c r="BU1595">
        <v>0.835427135678392</v>
      </c>
      <c r="BV1595">
        <v>4.5963324601095499</v>
      </c>
      <c r="BW1595">
        <v>14.271092918074601</v>
      </c>
      <c r="BX1595">
        <v>8.9001292955840192</v>
      </c>
      <c r="BZ1595" t="s">
        <v>284</v>
      </c>
      <c r="CC1595">
        <v>2.7264771366504399</v>
      </c>
      <c r="CD1595">
        <v>12.2625478763669</v>
      </c>
      <c r="CE1595">
        <v>25.342062384749699</v>
      </c>
      <c r="CF1595">
        <v>17.604951895848298</v>
      </c>
      <c r="CG1595">
        <v>2.2104958538405102</v>
      </c>
      <c r="CH1595">
        <v>13.025934820428899</v>
      </c>
      <c r="CI1595">
        <v>22.971567178331501</v>
      </c>
      <c r="CJ1595">
        <v>15.374430096532301</v>
      </c>
      <c r="CK1595">
        <v>2.3713337375287402</v>
      </c>
      <c r="CL1595">
        <v>5.4302128818914204</v>
      </c>
      <c r="CM1595">
        <v>9.1408997146939601</v>
      </c>
      <c r="CN1595">
        <v>6.9657073826802502</v>
      </c>
      <c r="CO1595">
        <v>1.47414243060802</v>
      </c>
      <c r="CP1595">
        <v>3.4738508395403098</v>
      </c>
      <c r="CQ1595">
        <v>6.43240476304255</v>
      </c>
      <c r="CR1595">
        <v>3.8939697538459299</v>
      </c>
      <c r="CS1595">
        <v>1.0854124931706399</v>
      </c>
      <c r="CT1595">
        <v>2.0248321708927901</v>
      </c>
      <c r="CU1595">
        <v>4.4665063117497299</v>
      </c>
      <c r="CV1595">
        <v>3.83296834919553</v>
      </c>
      <c r="CW1595">
        <v>9.2978033275509903E-4</v>
      </c>
      <c r="CX1595">
        <v>3.9592430858806398</v>
      </c>
      <c r="CY1595">
        <v>8.7978181455345705</v>
      </c>
      <c r="CZ1595">
        <v>6.4219552594114999</v>
      </c>
      <c r="DA1595">
        <v>0</v>
      </c>
      <c r="DB1595">
        <v>2.4231753889073202</v>
      </c>
      <c r="DC1595">
        <v>6.9791244182286398</v>
      </c>
      <c r="DD1595">
        <v>4.5559490293213196</v>
      </c>
      <c r="DE1595">
        <v>0</v>
      </c>
      <c r="DF1595">
        <v>0</v>
      </c>
      <c r="DG1595">
        <v>0.80371292732624</v>
      </c>
      <c r="DH1595">
        <v>0.80371292732624</v>
      </c>
      <c r="DI1595">
        <v>0</v>
      </c>
      <c r="DJ1595">
        <v>0.42080572664398203</v>
      </c>
      <c r="DK1595">
        <v>6.47759836254858</v>
      </c>
      <c r="DL1595">
        <v>8.7866876710304496</v>
      </c>
      <c r="DM1595">
        <v>3.5508422736683598</v>
      </c>
      <c r="DN1595">
        <v>7.8954987358633604</v>
      </c>
      <c r="DO1595">
        <v>11.777491343937101</v>
      </c>
      <c r="DP1595">
        <v>14.9801162815829</v>
      </c>
      <c r="DQ1595">
        <v>7.8075318872122699</v>
      </c>
      <c r="DR1595">
        <v>13.4094478751643</v>
      </c>
      <c r="DS1595">
        <v>19.492690291793298</v>
      </c>
      <c r="DT1595">
        <v>16.823238851372</v>
      </c>
    </row>
    <row r="1596" spans="1:124" x14ac:dyDescent="0.35">
      <c r="A1596" s="19" t="str">
        <f t="shared" si="48"/>
        <v xml:space="preserve">  Res RE [NCL+DQ] / [Capital + ALLL]--39538</v>
      </c>
      <c r="B1596" s="19" t="str">
        <f t="shared" si="49"/>
        <v xml:space="preserve">  Res RE [NCL+DQ] / [Capital + ALLL]</v>
      </c>
      <c r="C1596">
        <v>10</v>
      </c>
      <c r="D1596" s="27">
        <v>39538</v>
      </c>
      <c r="E1596">
        <v>0.17232137575201101</v>
      </c>
      <c r="F1596">
        <v>1.28294117453981</v>
      </c>
      <c r="G1596">
        <v>3.1958780901717398</v>
      </c>
      <c r="H1596">
        <v>2.2984736850260199</v>
      </c>
      <c r="I1596">
        <v>6.72084071607503E-2</v>
      </c>
      <c r="J1596">
        <v>1.39008175080319</v>
      </c>
      <c r="K1596">
        <v>4.66915688367129</v>
      </c>
      <c r="L1596">
        <v>3.27778045482368</v>
      </c>
      <c r="M1596">
        <v>0.20225019334097599</v>
      </c>
      <c r="N1596">
        <v>1.93006993006993</v>
      </c>
      <c r="O1596">
        <v>5.3279120005159504</v>
      </c>
      <c r="P1596">
        <v>3.65027607962115</v>
      </c>
      <c r="Q1596">
        <v>3.16633153398395</v>
      </c>
      <c r="R1596">
        <v>5.6009249042549598</v>
      </c>
      <c r="S1596">
        <v>11.0604712289449</v>
      </c>
      <c r="T1596">
        <v>7.7449784671853701</v>
      </c>
      <c r="U1596">
        <v>0.20854470808117201</v>
      </c>
      <c r="V1596">
        <v>1.95765081901718</v>
      </c>
      <c r="W1596">
        <v>5.4515988384015897</v>
      </c>
      <c r="X1596">
        <v>3.7189351203935801</v>
      </c>
      <c r="Y1596">
        <v>0</v>
      </c>
      <c r="Z1596">
        <v>0.90313796818565795</v>
      </c>
      <c r="AA1596">
        <v>2.7938978224780402</v>
      </c>
      <c r="AB1596">
        <v>2.6291090190873101</v>
      </c>
      <c r="AC1596">
        <v>0</v>
      </c>
      <c r="AD1596">
        <v>0.46975392493854301</v>
      </c>
      <c r="AE1596">
        <v>1.21547738179913</v>
      </c>
      <c r="AF1596">
        <v>1.0564693403491201</v>
      </c>
      <c r="AG1596">
        <v>0</v>
      </c>
      <c r="AH1596">
        <v>0</v>
      </c>
      <c r="AI1596">
        <v>1.25488891851505</v>
      </c>
      <c r="AJ1596">
        <v>0.82705551008310196</v>
      </c>
      <c r="AK1596">
        <v>2.3243854777332098</v>
      </c>
      <c r="AL1596">
        <v>6.0638612133093401</v>
      </c>
      <c r="AM1596">
        <v>11.5608180839612</v>
      </c>
      <c r="AN1596">
        <v>7.65623177765519</v>
      </c>
      <c r="AO1596">
        <v>0</v>
      </c>
      <c r="AP1596">
        <v>0.7218131947452</v>
      </c>
      <c r="AQ1596">
        <v>2.7195883866225699</v>
      </c>
      <c r="AR1596">
        <v>2.0236445555699301</v>
      </c>
      <c r="AS1596">
        <v>0.19007905438480799</v>
      </c>
      <c r="AT1596">
        <v>1.52921092168754</v>
      </c>
      <c r="AU1596">
        <v>4.4842372004688302</v>
      </c>
      <c r="AV1596">
        <v>3.0911736031635302</v>
      </c>
      <c r="AW1596">
        <v>3.2135067328998601</v>
      </c>
      <c r="AX1596">
        <v>7.44120658749251</v>
      </c>
      <c r="AY1596">
        <v>12.0919186743445</v>
      </c>
      <c r="AZ1596">
        <v>8.5938204017244004</v>
      </c>
      <c r="BA1596">
        <v>0</v>
      </c>
      <c r="BB1596">
        <v>0.79781766402468202</v>
      </c>
      <c r="BC1596">
        <v>2.9446167653105499</v>
      </c>
      <c r="BD1596">
        <v>2.0477363308330698</v>
      </c>
      <c r="BE1596">
        <v>0.150964602189745</v>
      </c>
      <c r="BF1596">
        <v>1.4174649969502999</v>
      </c>
      <c r="BG1596">
        <v>3.4910031530662202</v>
      </c>
      <c r="BH1596">
        <v>3.0319840730268499</v>
      </c>
      <c r="BI1596">
        <v>8.89689578713969E-2</v>
      </c>
      <c r="BJ1596">
        <v>1.29019497070661</v>
      </c>
      <c r="BK1596">
        <v>2.3410382002826799</v>
      </c>
      <c r="BL1596">
        <v>1.2859248660523399</v>
      </c>
      <c r="BM1596">
        <v>0.13370473537604499</v>
      </c>
      <c r="BN1596">
        <v>0.65519907003616995</v>
      </c>
      <c r="BO1596">
        <v>0.84717796632588704</v>
      </c>
      <c r="BP1596">
        <v>0.70401720740962404</v>
      </c>
      <c r="BQ1596">
        <v>0.467615857063093</v>
      </c>
      <c r="BR1596">
        <v>0.935231714126187</v>
      </c>
      <c r="BS1596">
        <v>2.9517290864102899</v>
      </c>
      <c r="BT1596">
        <v>1.96781939094019</v>
      </c>
      <c r="BU1596">
        <v>2.0735535105989</v>
      </c>
      <c r="BV1596">
        <v>5.3089029833215902</v>
      </c>
      <c r="BW1596">
        <v>10.108364487186501</v>
      </c>
      <c r="BX1596">
        <v>6.0295701362473801</v>
      </c>
      <c r="BZ1596" t="s">
        <v>284</v>
      </c>
      <c r="CC1596">
        <v>0.126611344841949</v>
      </c>
      <c r="CD1596">
        <v>1.97590800137984</v>
      </c>
      <c r="CE1596">
        <v>5.2873305640447503</v>
      </c>
      <c r="CF1596">
        <v>3.4834008441529001</v>
      </c>
      <c r="CG1596">
        <v>0.33194612322992501</v>
      </c>
      <c r="CH1596">
        <v>5.0591993828045396</v>
      </c>
      <c r="CI1596">
        <v>6.1929950139430403</v>
      </c>
      <c r="CJ1596">
        <v>4.2155600227493801</v>
      </c>
      <c r="CK1596">
        <v>0</v>
      </c>
      <c r="CL1596">
        <v>1.1652813534864299</v>
      </c>
      <c r="CM1596">
        <v>4.1997248123597704</v>
      </c>
      <c r="CN1596">
        <v>2.6354688942753599</v>
      </c>
      <c r="CO1596">
        <v>0.33465781961268398</v>
      </c>
      <c r="CP1596">
        <v>1.3413869524843001</v>
      </c>
      <c r="CQ1596">
        <v>2.2838175420268798</v>
      </c>
      <c r="CR1596">
        <v>1.6016630690339</v>
      </c>
      <c r="CS1596">
        <v>0</v>
      </c>
      <c r="CT1596">
        <v>0.37316649420179498</v>
      </c>
      <c r="CU1596">
        <v>1.0361885745183701</v>
      </c>
      <c r="CV1596">
        <v>0.62678488609262295</v>
      </c>
      <c r="CW1596">
        <v>0.33185840707964598</v>
      </c>
      <c r="CX1596">
        <v>0.85668391932893095</v>
      </c>
      <c r="CY1596">
        <v>1.98284893872958</v>
      </c>
      <c r="CZ1596">
        <v>1.2262742711152499</v>
      </c>
      <c r="DA1596">
        <v>2.9282426434325201E-2</v>
      </c>
      <c r="DB1596">
        <v>6.2473655930998399E-2</v>
      </c>
      <c r="DC1596">
        <v>0.37909540911899198</v>
      </c>
      <c r="DD1596">
        <v>0.34590417962231901</v>
      </c>
      <c r="DE1596">
        <v>0</v>
      </c>
      <c r="DF1596">
        <v>7.9772079772079799E-2</v>
      </c>
      <c r="DG1596">
        <v>0.57811408524562202</v>
      </c>
      <c r="DH1596">
        <v>0.49834200547354301</v>
      </c>
      <c r="DI1596">
        <v>0</v>
      </c>
      <c r="DJ1596">
        <v>0.46935003583100898</v>
      </c>
      <c r="DK1596">
        <v>1.6068698133722601</v>
      </c>
      <c r="DL1596">
        <v>1.39295137873009</v>
      </c>
      <c r="DM1596">
        <v>2.42881639929093</v>
      </c>
      <c r="DN1596">
        <v>2.54813448980443</v>
      </c>
      <c r="DO1596">
        <v>5.9567688116606599</v>
      </c>
      <c r="DP1596">
        <v>6.4780161716312401</v>
      </c>
      <c r="DQ1596">
        <v>2.1783279157344699</v>
      </c>
      <c r="DR1596">
        <v>6.1373883404294904</v>
      </c>
      <c r="DS1596">
        <v>15.098945699696699</v>
      </c>
      <c r="DT1596">
        <v>8.5841849075398393</v>
      </c>
    </row>
    <row r="1597" spans="1:124" x14ac:dyDescent="0.35">
      <c r="A1597" s="19" t="str">
        <f t="shared" si="48"/>
        <v xml:space="preserve">  C&amp;I [NCL+DQ] / [Capital + ALLL]--39538</v>
      </c>
      <c r="B1597" s="19" t="str">
        <f t="shared" si="49"/>
        <v xml:space="preserve">  C&amp;I [NCL+DQ] / [Capital + ALLL]</v>
      </c>
      <c r="C1597">
        <v>11</v>
      </c>
      <c r="D1597" s="27">
        <v>39538</v>
      </c>
      <c r="E1597">
        <v>0.62406793075689404</v>
      </c>
      <c r="F1597">
        <v>1.78941585383952</v>
      </c>
      <c r="G1597">
        <v>3.7598556099461198</v>
      </c>
      <c r="H1597">
        <v>3.2717333832019602</v>
      </c>
      <c r="I1597">
        <v>0.46237915090374099</v>
      </c>
      <c r="J1597">
        <v>2.1549693829486598</v>
      </c>
      <c r="K1597">
        <v>5.2197802197802199</v>
      </c>
      <c r="L1597">
        <v>3.7754696716236298</v>
      </c>
      <c r="M1597">
        <v>9.4884079191807899E-2</v>
      </c>
      <c r="N1597">
        <v>0.96965644069213397</v>
      </c>
      <c r="O1597">
        <v>3.03941019493291</v>
      </c>
      <c r="P1597">
        <v>2.2968302547847399</v>
      </c>
      <c r="Q1597">
        <v>0.87192338744945297</v>
      </c>
      <c r="R1597">
        <v>2.35672558635282</v>
      </c>
      <c r="S1597">
        <v>4.1166023375399403</v>
      </c>
      <c r="T1597">
        <v>3.24787640017996</v>
      </c>
      <c r="U1597">
        <v>0.60863763915399105</v>
      </c>
      <c r="V1597">
        <v>2.4097748614096601</v>
      </c>
      <c r="W1597">
        <v>6.2391498598692898</v>
      </c>
      <c r="X1597">
        <v>4.3348522266562899</v>
      </c>
      <c r="Y1597">
        <v>0.34071766967507899</v>
      </c>
      <c r="Z1597">
        <v>2.1568323577264499</v>
      </c>
      <c r="AA1597">
        <v>4.2292948556509504</v>
      </c>
      <c r="AB1597">
        <v>3.5033640044789802</v>
      </c>
      <c r="AC1597">
        <v>0.62702846208030405</v>
      </c>
      <c r="AD1597">
        <v>2.1572633814618398</v>
      </c>
      <c r="AE1597">
        <v>5.2961971052457697</v>
      </c>
      <c r="AF1597">
        <v>3.90326767345277</v>
      </c>
      <c r="AG1597">
        <v>7.88338174171683E-2</v>
      </c>
      <c r="AH1597">
        <v>0.94498363017058695</v>
      </c>
      <c r="AI1597">
        <v>2.7893241243141</v>
      </c>
      <c r="AJ1597">
        <v>2.4183604739064002</v>
      </c>
      <c r="AK1597">
        <v>0.55900621118012395</v>
      </c>
      <c r="AL1597">
        <v>1.85758513931889</v>
      </c>
      <c r="AM1597">
        <v>4.4042827853291797</v>
      </c>
      <c r="AN1597">
        <v>3.5264059429775299</v>
      </c>
      <c r="AO1597">
        <v>0.305242203052422</v>
      </c>
      <c r="AP1597">
        <v>2.0682086780347801</v>
      </c>
      <c r="AQ1597">
        <v>5.1146109465148903</v>
      </c>
      <c r="AR1597">
        <v>3.5898003813419699</v>
      </c>
      <c r="AS1597">
        <v>0.66293564708513297</v>
      </c>
      <c r="AT1597">
        <v>2.3276599895628101</v>
      </c>
      <c r="AU1597">
        <v>4.8628500179513496</v>
      </c>
      <c r="AV1597">
        <v>3.7277345834236502</v>
      </c>
      <c r="AW1597">
        <v>0.57390159867437596</v>
      </c>
      <c r="AX1597">
        <v>2.0782672969085199</v>
      </c>
      <c r="AY1597">
        <v>4.6705983192713303</v>
      </c>
      <c r="AZ1597">
        <v>3.6993303661921</v>
      </c>
      <c r="BA1597">
        <v>1.22168894578559</v>
      </c>
      <c r="BB1597">
        <v>3.39710604192563</v>
      </c>
      <c r="BC1597">
        <v>10.0491228818597</v>
      </c>
      <c r="BD1597">
        <v>7.2144545622825298</v>
      </c>
      <c r="BE1597">
        <v>0.65043382892923696</v>
      </c>
      <c r="BF1597">
        <v>2.1179669884935501</v>
      </c>
      <c r="BG1597">
        <v>5.5172400887861803</v>
      </c>
      <c r="BH1597">
        <v>3.7535031046829399</v>
      </c>
      <c r="BI1597">
        <v>0.23677651678051001</v>
      </c>
      <c r="BJ1597">
        <v>1.39249292033341</v>
      </c>
      <c r="BK1597">
        <v>2.6588965337380599</v>
      </c>
      <c r="BL1597">
        <v>1.76229801140334</v>
      </c>
      <c r="BM1597">
        <v>0</v>
      </c>
      <c r="BN1597">
        <v>1.60035047933203</v>
      </c>
      <c r="BO1597">
        <v>3.4180020982737802</v>
      </c>
      <c r="BP1597">
        <v>1.7972013968990499</v>
      </c>
      <c r="BQ1597">
        <v>0.18775274407856701</v>
      </c>
      <c r="BR1597">
        <v>0.37550548815713503</v>
      </c>
      <c r="BS1597">
        <v>3.3284562616665099</v>
      </c>
      <c r="BT1597">
        <v>2.2189708411110001</v>
      </c>
      <c r="BU1597">
        <v>0.768102933695468</v>
      </c>
      <c r="BV1597">
        <v>1.81342125678821</v>
      </c>
      <c r="BW1597">
        <v>5.9843924642116599</v>
      </c>
      <c r="BX1597">
        <v>5.2924343151559796</v>
      </c>
      <c r="BZ1597" t="s">
        <v>284</v>
      </c>
      <c r="CC1597">
        <v>0.45456994625950398</v>
      </c>
      <c r="CD1597">
        <v>2.4894690630139999</v>
      </c>
      <c r="CE1597">
        <v>5.8922524449346101</v>
      </c>
      <c r="CF1597">
        <v>4.37494664265646</v>
      </c>
      <c r="CG1597">
        <v>1.1740864717561099</v>
      </c>
      <c r="CH1597">
        <v>2.5524437149889301</v>
      </c>
      <c r="CI1597">
        <v>5.3698003403137298</v>
      </c>
      <c r="CJ1597">
        <v>5.1397950425877896</v>
      </c>
      <c r="CK1597">
        <v>0.772082531002934</v>
      </c>
      <c r="CL1597">
        <v>1.4789757810770701</v>
      </c>
      <c r="CM1597">
        <v>3.38974230129147</v>
      </c>
      <c r="CN1597">
        <v>2.5077131625342202</v>
      </c>
      <c r="CO1597">
        <v>1.02924498159361</v>
      </c>
      <c r="CP1597">
        <v>3.3864443376979998</v>
      </c>
      <c r="CQ1597">
        <v>6.5840490230228204</v>
      </c>
      <c r="CR1597">
        <v>4.7056309070413302</v>
      </c>
      <c r="CS1597">
        <v>0</v>
      </c>
      <c r="CT1597">
        <v>1.27602323210167</v>
      </c>
      <c r="CU1597">
        <v>1.87738379985778</v>
      </c>
      <c r="CV1597">
        <v>1.24125354204489</v>
      </c>
      <c r="CW1597">
        <v>1.3839959738298899</v>
      </c>
      <c r="CX1597">
        <v>2.4040285029495601</v>
      </c>
      <c r="CY1597">
        <v>4.3982356647763101</v>
      </c>
      <c r="CZ1597">
        <v>3.4458478875454199</v>
      </c>
      <c r="DA1597">
        <v>1.02543539048722</v>
      </c>
      <c r="DB1597">
        <v>1.59320032723412</v>
      </c>
      <c r="DC1597">
        <v>3.18480800257649</v>
      </c>
      <c r="DD1597">
        <v>2.6170430658295798</v>
      </c>
      <c r="DE1597">
        <v>0.62148487921814499</v>
      </c>
      <c r="DF1597">
        <v>0.98412382261266695</v>
      </c>
      <c r="DG1597">
        <v>1.53389487779345</v>
      </c>
      <c r="DH1597">
        <v>1.1712559343989299</v>
      </c>
      <c r="DI1597">
        <v>0.182361471195676</v>
      </c>
      <c r="DJ1597">
        <v>1.3560462715522901</v>
      </c>
      <c r="DK1597">
        <v>3.15689002977745</v>
      </c>
      <c r="DL1597">
        <v>1.97576668718853</v>
      </c>
      <c r="DM1597">
        <v>0.63215999739590201</v>
      </c>
      <c r="DN1597">
        <v>1.7399795911943401</v>
      </c>
      <c r="DO1597">
        <v>4.2962080603533899</v>
      </c>
      <c r="DP1597">
        <v>4.2930078770260902</v>
      </c>
      <c r="DQ1597">
        <v>0.58267110520673504</v>
      </c>
      <c r="DR1597">
        <v>2.0852950583759702</v>
      </c>
      <c r="DS1597">
        <v>4.1206203985999297</v>
      </c>
      <c r="DT1597">
        <v>3.5278530193927899</v>
      </c>
    </row>
    <row r="1598" spans="1:124" x14ac:dyDescent="0.35">
      <c r="A1598" s="19" t="str">
        <f t="shared" si="48"/>
        <v xml:space="preserve">  Ind [NCL+DQ] / [Capital + ALLL]--39538</v>
      </c>
      <c r="B1598" s="19" t="str">
        <f t="shared" si="49"/>
        <v xml:space="preserve">  Ind [NCL+DQ] / [Capital + ALLL]</v>
      </c>
      <c r="C1598">
        <v>12</v>
      </c>
      <c r="D1598" s="27">
        <v>39538</v>
      </c>
      <c r="E1598">
        <v>0.18902150336843199</v>
      </c>
      <c r="F1598">
        <v>0.57603590736151</v>
      </c>
      <c r="G1598">
        <v>1.28522397730502</v>
      </c>
      <c r="H1598">
        <v>0.94230018759969503</v>
      </c>
      <c r="I1598">
        <v>0.15233742740169501</v>
      </c>
      <c r="J1598">
        <v>0.59623354904384496</v>
      </c>
      <c r="K1598">
        <v>1.4897579143389199</v>
      </c>
      <c r="L1598">
        <v>1.1312840286355199</v>
      </c>
      <c r="M1598">
        <v>5.5192781813767702E-2</v>
      </c>
      <c r="N1598">
        <v>0.434782608695652</v>
      </c>
      <c r="O1598">
        <v>1.3373414485894299</v>
      </c>
      <c r="P1598">
        <v>1.0582905351629901</v>
      </c>
      <c r="Q1598">
        <v>0.35351047039163103</v>
      </c>
      <c r="R1598">
        <v>1.0403147355640101</v>
      </c>
      <c r="S1598">
        <v>1.8871258089148499</v>
      </c>
      <c r="T1598">
        <v>1.6092568821597899</v>
      </c>
      <c r="U1598">
        <v>0.109012792411554</v>
      </c>
      <c r="V1598">
        <v>0.55787250176027703</v>
      </c>
      <c r="W1598">
        <v>1.6179109723521601</v>
      </c>
      <c r="X1598">
        <v>1.1206724625197</v>
      </c>
      <c r="Y1598">
        <v>0.19765643395052501</v>
      </c>
      <c r="Z1598">
        <v>0.57771136888618402</v>
      </c>
      <c r="AA1598">
        <v>1.2536462022361601</v>
      </c>
      <c r="AB1598">
        <v>0.90973139466423103</v>
      </c>
      <c r="AC1598">
        <v>0.24364204478417001</v>
      </c>
      <c r="AD1598">
        <v>0.76632613547508999</v>
      </c>
      <c r="AE1598">
        <v>1.4305811939773101</v>
      </c>
      <c r="AF1598">
        <v>1.6107676133320901</v>
      </c>
      <c r="AG1598">
        <v>8.3130946011103296E-2</v>
      </c>
      <c r="AH1598">
        <v>0.44981255371732198</v>
      </c>
      <c r="AI1598">
        <v>1.3726923206969801</v>
      </c>
      <c r="AJ1598">
        <v>1.6936491335089301</v>
      </c>
      <c r="AK1598">
        <v>0.244401875949534</v>
      </c>
      <c r="AL1598">
        <v>0.68480274995300405</v>
      </c>
      <c r="AM1598">
        <v>1.6438057914217299</v>
      </c>
      <c r="AN1598">
        <v>1.1917484031810399</v>
      </c>
      <c r="AO1598">
        <v>0.203576154446443</v>
      </c>
      <c r="AP1598">
        <v>0.67284359144054695</v>
      </c>
      <c r="AQ1598">
        <v>1.4936369725385099</v>
      </c>
      <c r="AR1598">
        <v>1.1253809233137599</v>
      </c>
      <c r="AS1598">
        <v>9.5147150702794198E-2</v>
      </c>
      <c r="AT1598">
        <v>0.44803167551196099</v>
      </c>
      <c r="AU1598">
        <v>1.2817732042871099</v>
      </c>
      <c r="AV1598">
        <v>0.90728187469994404</v>
      </c>
      <c r="AW1598">
        <v>0.52954755750381399</v>
      </c>
      <c r="AX1598">
        <v>1.2628297779983599</v>
      </c>
      <c r="AY1598">
        <v>2.35509419001992</v>
      </c>
      <c r="AZ1598">
        <v>1.7169743315044399</v>
      </c>
      <c r="BA1598">
        <v>4.9141864084082498E-2</v>
      </c>
      <c r="BB1598">
        <v>0.44290801660513601</v>
      </c>
      <c r="BC1598">
        <v>1.1699237752548799</v>
      </c>
      <c r="BD1598">
        <v>1.19099296177516</v>
      </c>
      <c r="BE1598">
        <v>0.24489543675959899</v>
      </c>
      <c r="BF1598">
        <v>0.487138234132512</v>
      </c>
      <c r="BG1598">
        <v>1.3746494958226101</v>
      </c>
      <c r="BH1598">
        <v>1.76990465113446</v>
      </c>
      <c r="BI1598">
        <v>0.191372859796447</v>
      </c>
      <c r="BJ1598">
        <v>0.226986489580948</v>
      </c>
      <c r="BK1598">
        <v>0.25324540155930703</v>
      </c>
      <c r="BL1598">
        <v>0.36607990736134</v>
      </c>
      <c r="BM1598">
        <v>8.9701237763688504E-2</v>
      </c>
      <c r="BN1598">
        <v>0.34166377821399901</v>
      </c>
      <c r="BO1598">
        <v>0.50901358845905598</v>
      </c>
      <c r="BP1598">
        <v>0.55601628335316799</v>
      </c>
      <c r="BQ1598">
        <v>0.57839021798768497</v>
      </c>
      <c r="BR1598">
        <v>0.77989601386481799</v>
      </c>
      <c r="BS1598">
        <v>1.2318860530007201</v>
      </c>
      <c r="BT1598">
        <v>0.94688550937066196</v>
      </c>
      <c r="BU1598">
        <v>9.9871640667200903E-2</v>
      </c>
      <c r="BV1598">
        <v>0.67839195979899503</v>
      </c>
      <c r="BW1598">
        <v>2.0161801638319101</v>
      </c>
      <c r="BX1598">
        <v>1.7366131935092699</v>
      </c>
      <c r="BZ1598" t="s">
        <v>284</v>
      </c>
      <c r="CC1598">
        <v>1.9419479760939402E-2</v>
      </c>
      <c r="CD1598">
        <v>0.19862125593035601</v>
      </c>
      <c r="CE1598">
        <v>0.69347509053143097</v>
      </c>
      <c r="CF1598">
        <v>0.63126673260970001</v>
      </c>
      <c r="CG1598">
        <v>9.7735848228796302E-2</v>
      </c>
      <c r="CH1598">
        <v>0.73762608243303496</v>
      </c>
      <c r="CI1598">
        <v>1.5930443785770201</v>
      </c>
      <c r="CJ1598">
        <v>1.0462282420695601</v>
      </c>
      <c r="CK1598">
        <v>0.25637799642585701</v>
      </c>
      <c r="CL1598">
        <v>0.783995001374306</v>
      </c>
      <c r="CM1598">
        <v>2.2953751382314298</v>
      </c>
      <c r="CN1598">
        <v>1.4718508040074101</v>
      </c>
      <c r="CO1598">
        <v>0.16289804919501299</v>
      </c>
      <c r="CP1598">
        <v>0.39192483909769099</v>
      </c>
      <c r="CQ1598">
        <v>0.96221513064611797</v>
      </c>
      <c r="CR1598">
        <v>0.52350280067607402</v>
      </c>
      <c r="CS1598">
        <v>3.09597523219814E-2</v>
      </c>
      <c r="CT1598">
        <v>0.20564793622235</v>
      </c>
      <c r="CU1598">
        <v>0.67443059764756197</v>
      </c>
      <c r="CV1598">
        <v>0.77622880067844302</v>
      </c>
      <c r="CW1598">
        <v>0.52756977535738603</v>
      </c>
      <c r="CX1598">
        <v>0.88636840999790001</v>
      </c>
      <c r="CY1598">
        <v>2.1011575239053899</v>
      </c>
      <c r="CZ1598">
        <v>1.57804939719145</v>
      </c>
      <c r="DA1598">
        <v>4.1098142363965202E-2</v>
      </c>
      <c r="DB1598">
        <v>0.16518549832676099</v>
      </c>
      <c r="DC1598">
        <v>0.913076200682303</v>
      </c>
      <c r="DD1598">
        <v>0.78898884471950703</v>
      </c>
      <c r="DE1598">
        <v>0.25852708616745501</v>
      </c>
      <c r="DF1598">
        <v>1.52089209114151</v>
      </c>
      <c r="DG1598">
        <v>4.0209042563251503</v>
      </c>
      <c r="DH1598">
        <v>2.7585392513510998</v>
      </c>
      <c r="DI1598">
        <v>0.19376209451336701</v>
      </c>
      <c r="DJ1598">
        <v>0.66171524559806205</v>
      </c>
      <c r="DK1598">
        <v>5.1794830685509599</v>
      </c>
      <c r="DL1598">
        <v>3.7492404336712202</v>
      </c>
      <c r="DM1598">
        <v>0.19350310662498901</v>
      </c>
      <c r="DN1598">
        <v>0.47679731714342999</v>
      </c>
      <c r="DO1598">
        <v>1.05182691058023</v>
      </c>
      <c r="DP1598">
        <v>0.84982317365909799</v>
      </c>
      <c r="DQ1598">
        <v>0.21894554313947101</v>
      </c>
      <c r="DR1598">
        <v>0.30131279598724597</v>
      </c>
      <c r="DS1598">
        <v>1.0173246525350099</v>
      </c>
      <c r="DT1598">
        <v>0.71056942748562901</v>
      </c>
    </row>
    <row r="1599" spans="1:124" x14ac:dyDescent="0.35">
      <c r="A1599" s="19" t="str">
        <f t="shared" si="48"/>
        <v xml:space="preserve">  OREO / [Capital + ALLL]--39538</v>
      </c>
      <c r="B1599" s="19" t="str">
        <f t="shared" si="49"/>
        <v xml:space="preserve">  OREO / [Capital + ALLL]</v>
      </c>
      <c r="C1599">
        <v>13</v>
      </c>
      <c r="D1599" s="27">
        <v>39538</v>
      </c>
      <c r="E1599">
        <v>0</v>
      </c>
      <c r="F1599">
        <v>8.7813677791893294E-2</v>
      </c>
      <c r="G1599">
        <v>1.9755800690207901</v>
      </c>
      <c r="H1599">
        <v>1.0979769420936401</v>
      </c>
      <c r="I1599">
        <v>0</v>
      </c>
      <c r="J1599">
        <v>0.11425056026717099</v>
      </c>
      <c r="K1599">
        <v>2.79399499582986</v>
      </c>
      <c r="L1599">
        <v>2.3731194806124498</v>
      </c>
      <c r="M1599">
        <v>0</v>
      </c>
      <c r="N1599">
        <v>0.16763873851849301</v>
      </c>
      <c r="O1599">
        <v>2.1350413309376202</v>
      </c>
      <c r="P1599">
        <v>1.87173774254494</v>
      </c>
      <c r="Q1599">
        <v>1.11267964126244</v>
      </c>
      <c r="R1599">
        <v>1.85782858553925</v>
      </c>
      <c r="S1599">
        <v>2.49000788116793</v>
      </c>
      <c r="T1599">
        <v>3.5708344996192301</v>
      </c>
      <c r="U1599">
        <v>0</v>
      </c>
      <c r="V1599">
        <v>0.62095032397408201</v>
      </c>
      <c r="W1599">
        <v>4.6446440622745602</v>
      </c>
      <c r="X1599">
        <v>3.34557054082476</v>
      </c>
      <c r="Y1599">
        <v>0</v>
      </c>
      <c r="Z1599">
        <v>0</v>
      </c>
      <c r="AA1599">
        <v>1.39697707754099</v>
      </c>
      <c r="AB1599">
        <v>1.1590130414417801</v>
      </c>
      <c r="AC1599">
        <v>0</v>
      </c>
      <c r="AD1599">
        <v>0</v>
      </c>
      <c r="AE1599">
        <v>0.149569390324791</v>
      </c>
      <c r="AF1599">
        <v>0.94511770031520703</v>
      </c>
      <c r="AG1599">
        <v>0</v>
      </c>
      <c r="AH1599">
        <v>0</v>
      </c>
      <c r="AI1599">
        <v>0.72126549537421203</v>
      </c>
      <c r="AJ1599">
        <v>1.36752170146702</v>
      </c>
      <c r="AK1599">
        <v>0</v>
      </c>
      <c r="AL1599">
        <v>1.1897976631519001</v>
      </c>
      <c r="AM1599">
        <v>3.6382903567643901</v>
      </c>
      <c r="AN1599">
        <v>2.2316949498804899</v>
      </c>
      <c r="AO1599">
        <v>0</v>
      </c>
      <c r="AP1599">
        <v>0</v>
      </c>
      <c r="AQ1599">
        <v>1.2307692307692299</v>
      </c>
      <c r="AR1599">
        <v>1.29762554977225</v>
      </c>
      <c r="AS1599">
        <v>0</v>
      </c>
      <c r="AT1599">
        <v>0.279735586611355</v>
      </c>
      <c r="AU1599">
        <v>3.42607444449686</v>
      </c>
      <c r="AV1599">
        <v>2.9367463046701001</v>
      </c>
      <c r="AW1599">
        <v>0</v>
      </c>
      <c r="AX1599">
        <v>0.98588684250692504</v>
      </c>
      <c r="AY1599">
        <v>3.6044986777105499</v>
      </c>
      <c r="AZ1599">
        <v>3.1787616348530401</v>
      </c>
      <c r="BA1599">
        <v>0</v>
      </c>
      <c r="BB1599">
        <v>0.118645900605669</v>
      </c>
      <c r="BC1599">
        <v>2.9639175739477599</v>
      </c>
      <c r="BD1599">
        <v>2.6712413589773698</v>
      </c>
      <c r="BE1599">
        <v>0</v>
      </c>
      <c r="BF1599">
        <v>0.107234609579649</v>
      </c>
      <c r="BG1599">
        <v>2.72863405692287</v>
      </c>
      <c r="BH1599">
        <v>3.2741085956850502</v>
      </c>
      <c r="BI1599">
        <v>4.4216111508822202E-2</v>
      </c>
      <c r="BJ1599">
        <v>0.458709301103287</v>
      </c>
      <c r="BK1599">
        <v>0.752211709774529</v>
      </c>
      <c r="BL1599">
        <v>0.87783479161218703</v>
      </c>
      <c r="BM1599">
        <v>0.126947347663183</v>
      </c>
      <c r="BN1599">
        <v>1.2432553396537001</v>
      </c>
      <c r="BO1599">
        <v>2.46612656481906</v>
      </c>
      <c r="BP1599">
        <v>1.5473172705798</v>
      </c>
      <c r="BQ1599">
        <v>0</v>
      </c>
      <c r="BR1599">
        <v>0</v>
      </c>
      <c r="BS1599">
        <v>1.5703517587939699</v>
      </c>
      <c r="BT1599">
        <v>1.04690117252931</v>
      </c>
      <c r="BU1599">
        <v>0</v>
      </c>
      <c r="BV1599">
        <v>1.63025758069775</v>
      </c>
      <c r="BW1599">
        <v>3.5669389382403698</v>
      </c>
      <c r="BX1599">
        <v>2.7097055328133401</v>
      </c>
      <c r="BZ1599" t="s">
        <v>284</v>
      </c>
      <c r="CC1599">
        <v>0</v>
      </c>
      <c r="CD1599">
        <v>1.81575395495511</v>
      </c>
      <c r="CE1599">
        <v>7.25190165138065</v>
      </c>
      <c r="CF1599">
        <v>4.7823289267544604</v>
      </c>
      <c r="CG1599">
        <v>1.32830349078157E-2</v>
      </c>
      <c r="CH1599">
        <v>2.19646976295589</v>
      </c>
      <c r="CI1599">
        <v>6.3758262240323997</v>
      </c>
      <c r="CJ1599">
        <v>5.9873167820065198</v>
      </c>
      <c r="CK1599">
        <v>0</v>
      </c>
      <c r="CL1599">
        <v>0</v>
      </c>
      <c r="CM1599">
        <v>1.07247077713497</v>
      </c>
      <c r="CN1599">
        <v>1.83388906734966</v>
      </c>
      <c r="CO1599">
        <v>0</v>
      </c>
      <c r="CP1599">
        <v>0</v>
      </c>
      <c r="CQ1599">
        <v>0</v>
      </c>
      <c r="CR1599">
        <v>0.46228428876372701</v>
      </c>
      <c r="CS1599">
        <v>0</v>
      </c>
      <c r="CT1599">
        <v>0</v>
      </c>
      <c r="CU1599">
        <v>3.5209130091665097E-2</v>
      </c>
      <c r="CV1599">
        <v>3.6664608418020203E-2</v>
      </c>
      <c r="CW1599">
        <v>0</v>
      </c>
      <c r="CX1599">
        <v>0</v>
      </c>
      <c r="CY1599">
        <v>1.99559859642899E-2</v>
      </c>
      <c r="CZ1599">
        <v>0.71644807504708097</v>
      </c>
      <c r="DA1599">
        <v>2.0549071181982601E-3</v>
      </c>
      <c r="DB1599">
        <v>1.4127969259427E-2</v>
      </c>
      <c r="DC1599">
        <v>0.58425392321584302</v>
      </c>
      <c r="DD1599">
        <v>0.57218086107461497</v>
      </c>
      <c r="DE1599">
        <v>0.11582611100866699</v>
      </c>
      <c r="DF1599">
        <v>3.3991547292764301</v>
      </c>
      <c r="DG1599">
        <v>11.3814796754575</v>
      </c>
      <c r="DH1599">
        <v>8.0981510571897193</v>
      </c>
      <c r="DI1599">
        <v>0</v>
      </c>
      <c r="DJ1599">
        <v>5.7125280133585303E-2</v>
      </c>
      <c r="DK1599">
        <v>1.0130308640782599</v>
      </c>
      <c r="DL1599">
        <v>0.99368475046155902</v>
      </c>
      <c r="DM1599">
        <v>0</v>
      </c>
      <c r="DN1599">
        <v>0</v>
      </c>
      <c r="DO1599">
        <v>0.75731127641861595</v>
      </c>
      <c r="DP1599">
        <v>8.8378107930312702</v>
      </c>
      <c r="DQ1599">
        <v>1.7905915204933001</v>
      </c>
      <c r="DR1599">
        <v>2.6732899645106301</v>
      </c>
      <c r="DS1599">
        <v>3.5835409052117302</v>
      </c>
      <c r="DT1599">
        <v>3.1501000743623502</v>
      </c>
    </row>
    <row r="1600" spans="1:124" x14ac:dyDescent="0.35">
      <c r="A1600" s="19" t="str">
        <f t="shared" si="48"/>
        <v>ROAA--39538</v>
      </c>
      <c r="B1600" s="19" t="str">
        <f t="shared" si="49"/>
        <v>ROAA</v>
      </c>
      <c r="C1600">
        <v>14</v>
      </c>
      <c r="D1600" s="27">
        <v>39538</v>
      </c>
      <c r="E1600">
        <v>0.98499999999999999</v>
      </c>
      <c r="F1600">
        <v>1.335</v>
      </c>
      <c r="G1600">
        <v>1.7575000000000001</v>
      </c>
      <c r="H1600">
        <v>1.1703488372093001</v>
      </c>
      <c r="I1600">
        <v>0.57999999999999996</v>
      </c>
      <c r="J1600">
        <v>1.1200000000000001</v>
      </c>
      <c r="K1600">
        <v>1.57</v>
      </c>
      <c r="L1600">
        <v>1.0249391069012199</v>
      </c>
      <c r="M1600">
        <v>0.45</v>
      </c>
      <c r="N1600">
        <v>0.92</v>
      </c>
      <c r="O1600">
        <v>1.35</v>
      </c>
      <c r="P1600">
        <v>0.745911205073997</v>
      </c>
      <c r="Q1600">
        <v>0.82250000000000001</v>
      </c>
      <c r="R1600">
        <v>1.0449999999999999</v>
      </c>
      <c r="S1600">
        <v>1.3049999999999999</v>
      </c>
      <c r="T1600">
        <v>1.06454545454545</v>
      </c>
      <c r="U1600">
        <v>0.495</v>
      </c>
      <c r="V1600">
        <v>1.06</v>
      </c>
      <c r="W1600">
        <v>1.585</v>
      </c>
      <c r="X1600">
        <v>0.95484029484029498</v>
      </c>
      <c r="Y1600">
        <v>0.86</v>
      </c>
      <c r="Z1600">
        <v>1.35</v>
      </c>
      <c r="AA1600">
        <v>1.7975000000000001</v>
      </c>
      <c r="AB1600">
        <v>1.1813157894736801</v>
      </c>
      <c r="AC1600">
        <v>0.69499999999999995</v>
      </c>
      <c r="AD1600">
        <v>1.2</v>
      </c>
      <c r="AE1600">
        <v>1.45</v>
      </c>
      <c r="AF1600">
        <v>0.76127659574468098</v>
      </c>
      <c r="AG1600">
        <v>0.8125</v>
      </c>
      <c r="AH1600">
        <v>1.1950000000000001</v>
      </c>
      <c r="AI1600">
        <v>1.595</v>
      </c>
      <c r="AJ1600">
        <v>1.4328571428571399</v>
      </c>
      <c r="AK1600">
        <v>0.49</v>
      </c>
      <c r="AL1600">
        <v>1.06</v>
      </c>
      <c r="AM1600">
        <v>1.57</v>
      </c>
      <c r="AN1600">
        <v>0.94442622950819699</v>
      </c>
      <c r="AO1600">
        <v>0.75</v>
      </c>
      <c r="AP1600">
        <v>1.21</v>
      </c>
      <c r="AQ1600">
        <v>1.59</v>
      </c>
      <c r="AR1600">
        <v>1.2087936507936501</v>
      </c>
      <c r="AS1600">
        <v>0.5625</v>
      </c>
      <c r="AT1600">
        <v>1.02</v>
      </c>
      <c r="AU1600">
        <v>1.4675</v>
      </c>
      <c r="AV1600">
        <v>0.95337765957446796</v>
      </c>
      <c r="AW1600">
        <v>0.5675</v>
      </c>
      <c r="AX1600">
        <v>1.145</v>
      </c>
      <c r="AY1600">
        <v>1.6625000000000001</v>
      </c>
      <c r="AZ1600">
        <v>1.0887654320987701</v>
      </c>
      <c r="BA1600">
        <v>0.28749999999999998</v>
      </c>
      <c r="BB1600">
        <v>0.92</v>
      </c>
      <c r="BC1600">
        <v>1.38</v>
      </c>
      <c r="BD1600">
        <v>0.62674603174603205</v>
      </c>
      <c r="BE1600">
        <v>0.98</v>
      </c>
      <c r="BF1600">
        <v>1.42</v>
      </c>
      <c r="BG1600">
        <v>1.77</v>
      </c>
      <c r="BH1600">
        <v>1.4124137931034499</v>
      </c>
      <c r="BI1600">
        <v>0.63749999999999996</v>
      </c>
      <c r="BJ1600">
        <v>1.04</v>
      </c>
      <c r="BK1600">
        <v>1.4275</v>
      </c>
      <c r="BL1600">
        <v>1.1383333333333301</v>
      </c>
      <c r="BM1600">
        <v>0.16</v>
      </c>
      <c r="BN1600">
        <v>1.405</v>
      </c>
      <c r="BO1600">
        <v>1.7725</v>
      </c>
      <c r="BP1600">
        <v>-0.33500000000000002</v>
      </c>
      <c r="BQ1600">
        <v>0.79500000000000004</v>
      </c>
      <c r="BR1600">
        <v>0.95</v>
      </c>
      <c r="BS1600">
        <v>1.02</v>
      </c>
      <c r="BT1600">
        <v>0.89333333333333298</v>
      </c>
      <c r="BU1600">
        <v>0.47</v>
      </c>
      <c r="BV1600">
        <v>0.74</v>
      </c>
      <c r="BW1600">
        <v>1.2949999999999999</v>
      </c>
      <c r="BX1600">
        <v>0.89736842105263204</v>
      </c>
      <c r="BZ1600" t="s">
        <v>284</v>
      </c>
      <c r="CC1600">
        <v>0.13250000000000001</v>
      </c>
      <c r="CD1600">
        <v>0.65</v>
      </c>
      <c r="CE1600">
        <v>1.175</v>
      </c>
      <c r="CF1600">
        <v>0.41379310344827602</v>
      </c>
      <c r="CG1600">
        <v>0.58750000000000002</v>
      </c>
      <c r="CH1600">
        <v>0.87</v>
      </c>
      <c r="CI1600">
        <v>1.1924999999999999</v>
      </c>
      <c r="CJ1600">
        <v>0.86</v>
      </c>
      <c r="CK1600">
        <v>0.89500000000000002</v>
      </c>
      <c r="CL1600">
        <v>1.1200000000000001</v>
      </c>
      <c r="CM1600">
        <v>1.7749999999999999</v>
      </c>
      <c r="CN1600">
        <v>1.6819999999999999</v>
      </c>
      <c r="CO1600">
        <v>0.83250000000000002</v>
      </c>
      <c r="CP1600">
        <v>1.4</v>
      </c>
      <c r="CQ1600">
        <v>1.5024999999999999</v>
      </c>
      <c r="CR1600">
        <v>1.1950000000000001</v>
      </c>
      <c r="CS1600">
        <v>1.2175</v>
      </c>
      <c r="CT1600">
        <v>1.5149999999999999</v>
      </c>
      <c r="CU1600">
        <v>1.74</v>
      </c>
      <c r="CV1600">
        <v>1.48</v>
      </c>
      <c r="CW1600">
        <v>0.47</v>
      </c>
      <c r="CX1600">
        <v>0.69</v>
      </c>
      <c r="CY1600">
        <v>1.25</v>
      </c>
      <c r="CZ1600">
        <v>0.77615384615384597</v>
      </c>
      <c r="DA1600">
        <v>0.57999999999999996</v>
      </c>
      <c r="DB1600">
        <v>1.29</v>
      </c>
      <c r="DC1600">
        <v>1.5125</v>
      </c>
      <c r="DD1600">
        <v>0.80249999999999999</v>
      </c>
      <c r="DE1600">
        <v>0.8175</v>
      </c>
      <c r="DF1600">
        <v>1.19</v>
      </c>
      <c r="DG1600">
        <v>1.8474999999999999</v>
      </c>
      <c r="DH1600">
        <v>1.4750000000000001</v>
      </c>
      <c r="DI1600">
        <v>0.57250000000000001</v>
      </c>
      <c r="DJ1600">
        <v>1.04</v>
      </c>
      <c r="DK1600">
        <v>2.29</v>
      </c>
      <c r="DL1600">
        <v>2.3142857142857101</v>
      </c>
      <c r="DM1600">
        <v>0.4425</v>
      </c>
      <c r="DN1600">
        <v>1.1100000000000001</v>
      </c>
      <c r="DO1600">
        <v>1.47</v>
      </c>
      <c r="DP1600">
        <v>0.82399999999999995</v>
      </c>
      <c r="DQ1600">
        <v>0.33250000000000002</v>
      </c>
      <c r="DR1600">
        <v>1.2050000000000001</v>
      </c>
      <c r="DS1600">
        <v>1.7250000000000001</v>
      </c>
      <c r="DT1600">
        <v>0.90333333333333299</v>
      </c>
    </row>
    <row r="1601" spans="1:124" x14ac:dyDescent="0.35">
      <c r="A1601" s="19" t="str">
        <f t="shared" si="48"/>
        <v>NIM--39538</v>
      </c>
      <c r="B1601" s="19" t="str">
        <f t="shared" si="49"/>
        <v>NIM</v>
      </c>
      <c r="C1601">
        <v>15</v>
      </c>
      <c r="D1601" s="27">
        <v>39538</v>
      </c>
      <c r="E1601">
        <v>3.8849999999999998</v>
      </c>
      <c r="F1601">
        <v>4.3499999999999996</v>
      </c>
      <c r="G1601">
        <v>4.835</v>
      </c>
      <c r="H1601">
        <v>4.4066279069767402</v>
      </c>
      <c r="I1601">
        <v>3.67</v>
      </c>
      <c r="J1601">
        <v>4.09</v>
      </c>
      <c r="K1601">
        <v>4.57</v>
      </c>
      <c r="L1601">
        <v>4.1601488497970198</v>
      </c>
      <c r="M1601">
        <v>3.43</v>
      </c>
      <c r="N1601">
        <v>3.89</v>
      </c>
      <c r="O1601">
        <v>4.3899999999999997</v>
      </c>
      <c r="P1601">
        <v>3.9209867493656598</v>
      </c>
      <c r="Q1601">
        <v>4.0650000000000004</v>
      </c>
      <c r="R1601">
        <v>4.2649999999999997</v>
      </c>
      <c r="S1601">
        <v>4.6074999999999999</v>
      </c>
      <c r="T1601">
        <v>4.3218181818181796</v>
      </c>
      <c r="U1601">
        <v>3.61</v>
      </c>
      <c r="V1601">
        <v>4.08</v>
      </c>
      <c r="W1601">
        <v>4.5199999999999996</v>
      </c>
      <c r="X1601">
        <v>4.1161179361179396</v>
      </c>
      <c r="Y1601">
        <v>4.0999999999999996</v>
      </c>
      <c r="Z1601">
        <v>4.8049999999999997</v>
      </c>
      <c r="AA1601">
        <v>5.1524999999999999</v>
      </c>
      <c r="AB1601">
        <v>4.8001315789473704</v>
      </c>
      <c r="AC1601">
        <v>3.58</v>
      </c>
      <c r="AD1601">
        <v>3.9</v>
      </c>
      <c r="AE1601">
        <v>4.1500000000000004</v>
      </c>
      <c r="AF1601">
        <v>3.8830851063829801</v>
      </c>
      <c r="AG1601">
        <v>3.76</v>
      </c>
      <c r="AH1601">
        <v>4.2</v>
      </c>
      <c r="AI1601">
        <v>4.6375000000000002</v>
      </c>
      <c r="AJ1601">
        <v>4.6315476190476197</v>
      </c>
      <c r="AK1601">
        <v>3.54</v>
      </c>
      <c r="AL1601">
        <v>3.98</v>
      </c>
      <c r="AM1601">
        <v>4.26</v>
      </c>
      <c r="AN1601">
        <v>3.9855737704918002</v>
      </c>
      <c r="AO1601">
        <v>3.66</v>
      </c>
      <c r="AP1601">
        <v>4.07</v>
      </c>
      <c r="AQ1601">
        <v>4.5</v>
      </c>
      <c r="AR1601">
        <v>4.1201587301587299</v>
      </c>
      <c r="AS1601">
        <v>3.67</v>
      </c>
      <c r="AT1601">
        <v>4.07</v>
      </c>
      <c r="AU1601">
        <v>4.5199999999999996</v>
      </c>
      <c r="AV1601">
        <v>4.1184574468085096</v>
      </c>
      <c r="AW1601">
        <v>3.8075000000000001</v>
      </c>
      <c r="AX1601">
        <v>4.1349999999999998</v>
      </c>
      <c r="AY1601">
        <v>4.6275000000000004</v>
      </c>
      <c r="AZ1601">
        <v>4.2219135802469197</v>
      </c>
      <c r="BA1601">
        <v>3.5874999999999999</v>
      </c>
      <c r="BB1601">
        <v>4.1399999999999997</v>
      </c>
      <c r="BC1601">
        <v>4.5774999999999997</v>
      </c>
      <c r="BD1601">
        <v>4.1823015873015903</v>
      </c>
      <c r="BE1601">
        <v>3.6949999999999998</v>
      </c>
      <c r="BF1601">
        <v>4.0999999999999996</v>
      </c>
      <c r="BG1601">
        <v>4.79</v>
      </c>
      <c r="BH1601">
        <v>4.8093103448275896</v>
      </c>
      <c r="BI1601">
        <v>4.37</v>
      </c>
      <c r="BJ1601">
        <v>4.4450000000000003</v>
      </c>
      <c r="BK1601">
        <v>4.49</v>
      </c>
      <c r="BL1601">
        <v>4.4883333333333297</v>
      </c>
      <c r="BM1601">
        <v>4.1550000000000002</v>
      </c>
      <c r="BN1601">
        <v>4.5999999999999996</v>
      </c>
      <c r="BO1601">
        <v>4.7675000000000001</v>
      </c>
      <c r="BP1601">
        <v>4.76</v>
      </c>
      <c r="BQ1601">
        <v>3.4750000000000001</v>
      </c>
      <c r="BR1601">
        <v>3.77</v>
      </c>
      <c r="BS1601">
        <v>3.82</v>
      </c>
      <c r="BT1601">
        <v>3.60666666666667</v>
      </c>
      <c r="BU1601">
        <v>4.0650000000000004</v>
      </c>
      <c r="BV1601">
        <v>4.3499999999999996</v>
      </c>
      <c r="BW1601">
        <v>4.7050000000000001</v>
      </c>
      <c r="BX1601">
        <v>4.3099999999999996</v>
      </c>
      <c r="BZ1601" t="s">
        <v>284</v>
      </c>
      <c r="CC1601">
        <v>3.6025</v>
      </c>
      <c r="CD1601">
        <v>3.9950000000000001</v>
      </c>
      <c r="CE1601">
        <v>4.3975</v>
      </c>
      <c r="CF1601">
        <v>4.0556896551724098</v>
      </c>
      <c r="CG1601">
        <v>3.8125</v>
      </c>
      <c r="CH1601">
        <v>3.9849999999999999</v>
      </c>
      <c r="CI1601">
        <v>4.1574999999999998</v>
      </c>
      <c r="CJ1601">
        <v>4.0928571428571399</v>
      </c>
      <c r="CK1601">
        <v>3.52</v>
      </c>
      <c r="CL1601">
        <v>4.01</v>
      </c>
      <c r="CM1601">
        <v>4.3825000000000003</v>
      </c>
      <c r="CN1601">
        <v>4.1375000000000002</v>
      </c>
      <c r="CO1601">
        <v>3.9249999999999998</v>
      </c>
      <c r="CP1601">
        <v>4.1749999999999998</v>
      </c>
      <c r="CQ1601">
        <v>4.4249999999999998</v>
      </c>
      <c r="CR1601">
        <v>4.24</v>
      </c>
      <c r="CS1601">
        <v>3.8050000000000002</v>
      </c>
      <c r="CT1601">
        <v>4.05</v>
      </c>
      <c r="CU1601">
        <v>4.3925000000000001</v>
      </c>
      <c r="CV1601">
        <v>4.0650000000000004</v>
      </c>
      <c r="CW1601">
        <v>3.58</v>
      </c>
      <c r="CX1601">
        <v>3.71</v>
      </c>
      <c r="CY1601">
        <v>4.25</v>
      </c>
      <c r="CZ1601">
        <v>3.8438461538461501</v>
      </c>
      <c r="DA1601">
        <v>4.5824999999999996</v>
      </c>
      <c r="DB1601">
        <v>4.8899999999999997</v>
      </c>
      <c r="DC1601">
        <v>5.1174999999999997</v>
      </c>
      <c r="DD1601">
        <v>4.8099999999999996</v>
      </c>
      <c r="DE1601">
        <v>3.0074999999999998</v>
      </c>
      <c r="DF1601">
        <v>3.875</v>
      </c>
      <c r="DG1601">
        <v>8.5525000000000002</v>
      </c>
      <c r="DH1601">
        <v>7.6849999999999996</v>
      </c>
      <c r="DI1601">
        <v>3.4224999999999999</v>
      </c>
      <c r="DJ1601">
        <v>4.125</v>
      </c>
      <c r="DK1601">
        <v>4.5949999999999998</v>
      </c>
      <c r="DL1601">
        <v>4.5599999999999996</v>
      </c>
      <c r="DM1601">
        <v>4.0025000000000004</v>
      </c>
      <c r="DN1601">
        <v>4.1500000000000004</v>
      </c>
      <c r="DO1601">
        <v>4.63</v>
      </c>
      <c r="DP1601">
        <v>4.4420000000000002</v>
      </c>
      <c r="DQ1601">
        <v>3.5550000000000002</v>
      </c>
      <c r="DR1601">
        <v>3.77</v>
      </c>
      <c r="DS1601">
        <v>4.4349999999999996</v>
      </c>
      <c r="DT1601">
        <v>3.92</v>
      </c>
    </row>
    <row r="1602" spans="1:124" x14ac:dyDescent="0.35">
      <c r="A1602" s="19" t="str">
        <f t="shared" si="48"/>
        <v>Provisions / Avg Assets--39538</v>
      </c>
      <c r="B1602" s="19" t="str">
        <f t="shared" si="49"/>
        <v>Provisions / Avg Assets</v>
      </c>
      <c r="C1602">
        <v>16</v>
      </c>
      <c r="D1602" s="27">
        <v>39538</v>
      </c>
      <c r="E1602">
        <v>0</v>
      </c>
      <c r="F1602">
        <v>8.5000000000000006E-2</v>
      </c>
      <c r="G1602">
        <v>0.18</v>
      </c>
      <c r="H1602">
        <v>0.34616279069767403</v>
      </c>
      <c r="I1602">
        <v>0</v>
      </c>
      <c r="J1602">
        <v>0.08</v>
      </c>
      <c r="K1602">
        <v>0.23</v>
      </c>
      <c r="L1602">
        <v>0.253802435723951</v>
      </c>
      <c r="M1602">
        <v>0</v>
      </c>
      <c r="N1602">
        <v>0.11</v>
      </c>
      <c r="O1602">
        <v>0.3</v>
      </c>
      <c r="P1602">
        <v>0.27213530655391099</v>
      </c>
      <c r="Q1602">
        <v>0.09</v>
      </c>
      <c r="R1602">
        <v>0.12</v>
      </c>
      <c r="S1602">
        <v>0.1925</v>
      </c>
      <c r="T1602">
        <v>0.13545454545454499</v>
      </c>
      <c r="U1602">
        <v>0</v>
      </c>
      <c r="V1602">
        <v>0.1</v>
      </c>
      <c r="W1602">
        <v>0.27</v>
      </c>
      <c r="X1602">
        <v>0.26943488943488902</v>
      </c>
      <c r="Y1602">
        <v>0</v>
      </c>
      <c r="Z1602">
        <v>0.1</v>
      </c>
      <c r="AA1602">
        <v>0.245</v>
      </c>
      <c r="AB1602">
        <v>0.26289473684210501</v>
      </c>
      <c r="AC1602">
        <v>0</v>
      </c>
      <c r="AD1602">
        <v>0.05</v>
      </c>
      <c r="AE1602">
        <v>0.14749999999999999</v>
      </c>
      <c r="AF1602">
        <v>0.32457446808510598</v>
      </c>
      <c r="AG1602">
        <v>0</v>
      </c>
      <c r="AH1602">
        <v>0</v>
      </c>
      <c r="AI1602">
        <v>0.14499999999999999</v>
      </c>
      <c r="AJ1602">
        <v>0.74214285714285699</v>
      </c>
      <c r="AK1602">
        <v>0.02</v>
      </c>
      <c r="AL1602">
        <v>0.08</v>
      </c>
      <c r="AM1602">
        <v>0.18</v>
      </c>
      <c r="AN1602">
        <v>0.19524590163934399</v>
      </c>
      <c r="AO1602">
        <v>0</v>
      </c>
      <c r="AP1602">
        <v>0</v>
      </c>
      <c r="AQ1602">
        <v>0.13</v>
      </c>
      <c r="AR1602">
        <v>9.8984126984126994E-2</v>
      </c>
      <c r="AS1602">
        <v>1.2500000000000001E-2</v>
      </c>
      <c r="AT1602">
        <v>0.13</v>
      </c>
      <c r="AU1602">
        <v>0.27750000000000002</v>
      </c>
      <c r="AV1602">
        <v>0.29837765957446799</v>
      </c>
      <c r="AW1602">
        <v>0</v>
      </c>
      <c r="AX1602">
        <v>0.08</v>
      </c>
      <c r="AY1602">
        <v>0.20250000000000001</v>
      </c>
      <c r="AZ1602">
        <v>0.180555555555556</v>
      </c>
      <c r="BA1602">
        <v>1.7500000000000002E-2</v>
      </c>
      <c r="BB1602">
        <v>0.16</v>
      </c>
      <c r="BC1602">
        <v>0.435</v>
      </c>
      <c r="BD1602">
        <v>0.40650793650793599</v>
      </c>
      <c r="BE1602">
        <v>0</v>
      </c>
      <c r="BF1602">
        <v>0.09</v>
      </c>
      <c r="BG1602">
        <v>0.28499999999999998</v>
      </c>
      <c r="BH1602">
        <v>0.59620689655172399</v>
      </c>
      <c r="BI1602">
        <v>0.03</v>
      </c>
      <c r="BJ1602">
        <v>0.14499999999999999</v>
      </c>
      <c r="BK1602">
        <v>0.32750000000000001</v>
      </c>
      <c r="BL1602">
        <v>0.223333333333333</v>
      </c>
      <c r="BM1602">
        <v>7.4999999999999997E-2</v>
      </c>
      <c r="BN1602">
        <v>0.19500000000000001</v>
      </c>
      <c r="BO1602">
        <v>1.1174999999999999</v>
      </c>
      <c r="BP1602">
        <v>0.80166666666666697</v>
      </c>
      <c r="BQ1602">
        <v>0</v>
      </c>
      <c r="BR1602">
        <v>0</v>
      </c>
      <c r="BS1602">
        <v>0.06</v>
      </c>
      <c r="BT1602">
        <v>0.04</v>
      </c>
      <c r="BU1602">
        <v>0</v>
      </c>
      <c r="BV1602">
        <v>0</v>
      </c>
      <c r="BW1602">
        <v>6.5000000000000002E-2</v>
      </c>
      <c r="BX1602">
        <v>7.8947368421052599E-2</v>
      </c>
      <c r="BZ1602" t="s">
        <v>284</v>
      </c>
      <c r="CC1602">
        <v>7.2499999999999995E-2</v>
      </c>
      <c r="CD1602">
        <v>0.255</v>
      </c>
      <c r="CE1602">
        <v>0.54749999999999999</v>
      </c>
      <c r="CF1602">
        <v>0.469913793103448</v>
      </c>
      <c r="CG1602">
        <v>7.2499999999999995E-2</v>
      </c>
      <c r="CH1602">
        <v>0.14000000000000001</v>
      </c>
      <c r="CI1602">
        <v>0.23</v>
      </c>
      <c r="CJ1602">
        <v>0.26714285714285702</v>
      </c>
      <c r="CK1602">
        <v>6.7500000000000004E-2</v>
      </c>
      <c r="CL1602">
        <v>0.14000000000000001</v>
      </c>
      <c r="CM1602">
        <v>0.21</v>
      </c>
      <c r="CN1602">
        <v>0.31900000000000001</v>
      </c>
      <c r="CO1602">
        <v>1.7500000000000002E-2</v>
      </c>
      <c r="CP1602">
        <v>9.5000000000000001E-2</v>
      </c>
      <c r="CQ1602">
        <v>0.14249999999999999</v>
      </c>
      <c r="CR1602">
        <v>0.206666666666667</v>
      </c>
      <c r="CS1602">
        <v>0</v>
      </c>
      <c r="CT1602">
        <v>0.02</v>
      </c>
      <c r="CU1602">
        <v>8.5000000000000006E-2</v>
      </c>
      <c r="CV1602">
        <v>6.8750000000000006E-2</v>
      </c>
      <c r="CW1602">
        <v>0</v>
      </c>
      <c r="CX1602">
        <v>0.03</v>
      </c>
      <c r="CY1602">
        <v>0.23</v>
      </c>
      <c r="CZ1602">
        <v>0.34538461538461501</v>
      </c>
      <c r="DA1602">
        <v>3.7499999999999999E-2</v>
      </c>
      <c r="DB1602">
        <v>5.5E-2</v>
      </c>
      <c r="DC1602">
        <v>0.19500000000000001</v>
      </c>
      <c r="DD1602">
        <v>0.17749999999999999</v>
      </c>
      <c r="DE1602">
        <v>0</v>
      </c>
      <c r="DF1602">
        <v>2.5000000000000001E-2</v>
      </c>
      <c r="DG1602">
        <v>0.41749999999999998</v>
      </c>
      <c r="DH1602">
        <v>0.39250000000000002</v>
      </c>
      <c r="DI1602">
        <v>3.2500000000000001E-2</v>
      </c>
      <c r="DJ1602">
        <v>0.32</v>
      </c>
      <c r="DK1602">
        <v>1.925</v>
      </c>
      <c r="DL1602">
        <v>2.1342857142857099</v>
      </c>
      <c r="DM1602">
        <v>0.03</v>
      </c>
      <c r="DN1602">
        <v>0.14000000000000001</v>
      </c>
      <c r="DO1602">
        <v>0.18</v>
      </c>
      <c r="DP1602">
        <v>0.23300000000000001</v>
      </c>
      <c r="DQ1602">
        <v>0.02</v>
      </c>
      <c r="DR1602">
        <v>0.115</v>
      </c>
      <c r="DS1602">
        <v>0.24</v>
      </c>
      <c r="DT1602">
        <v>0.49166666666666697</v>
      </c>
    </row>
    <row r="1603" spans="1:124" x14ac:dyDescent="0.35">
      <c r="A1603" s="19" t="str">
        <f t="shared" ref="A1603:A1666" si="50">B1603&amp;"--"&amp;D1603</f>
        <v>Negative Earners (last 4 qtrs)--39538</v>
      </c>
      <c r="B1603" s="19" t="str">
        <f t="shared" ref="B1603:B1666" si="51">VLOOKUP(C1603,labels,2,FALSE)</f>
        <v>Negative Earners (last 4 qtrs)</v>
      </c>
      <c r="C1603">
        <v>17</v>
      </c>
      <c r="D1603" s="27">
        <v>39538</v>
      </c>
      <c r="F1603">
        <v>4.6511627906976702</v>
      </c>
      <c r="H1603">
        <v>4</v>
      </c>
      <c r="J1603">
        <v>6.7729083665338603</v>
      </c>
      <c r="L1603">
        <v>51</v>
      </c>
      <c r="N1603">
        <v>10.7197126674955</v>
      </c>
      <c r="P1603">
        <v>776</v>
      </c>
      <c r="R1603">
        <v>0</v>
      </c>
      <c r="T1603">
        <v>0</v>
      </c>
      <c r="V1603">
        <v>8.4337349397590398</v>
      </c>
      <c r="X1603">
        <v>35</v>
      </c>
      <c r="Z1603">
        <v>3.9473684210526301</v>
      </c>
      <c r="AB1603">
        <v>3</v>
      </c>
      <c r="AD1603">
        <v>5.31914893617021</v>
      </c>
      <c r="AF1603">
        <v>5</v>
      </c>
      <c r="AH1603">
        <v>3.5714285714285698</v>
      </c>
      <c r="AI1603"/>
      <c r="AJ1603">
        <v>3</v>
      </c>
      <c r="AK1603"/>
      <c r="AL1603">
        <v>8.1967213114754092</v>
      </c>
      <c r="AN1603">
        <v>5</v>
      </c>
      <c r="AP1603">
        <v>3.7383177570093502</v>
      </c>
      <c r="AR1603">
        <v>12</v>
      </c>
      <c r="AT1603">
        <v>7.8534031413612597</v>
      </c>
      <c r="AV1603">
        <v>30</v>
      </c>
      <c r="AX1603">
        <v>4.2682926829268304</v>
      </c>
      <c r="AZ1603">
        <v>7</v>
      </c>
      <c r="BB1603">
        <v>11.71875</v>
      </c>
      <c r="BD1603">
        <v>15</v>
      </c>
      <c r="BF1603">
        <v>1.72413793103448</v>
      </c>
      <c r="BH1603">
        <v>1</v>
      </c>
      <c r="BJ1603">
        <v>16.6666666666667</v>
      </c>
      <c r="BL1603">
        <v>1</v>
      </c>
      <c r="BN1603">
        <v>16.6666666666667</v>
      </c>
      <c r="BP1603">
        <v>1</v>
      </c>
      <c r="BR1603">
        <v>0</v>
      </c>
      <c r="BT1603">
        <v>0</v>
      </c>
      <c r="BV1603">
        <v>0</v>
      </c>
      <c r="BX1603">
        <v>0</v>
      </c>
      <c r="BZ1603" t="s">
        <v>285</v>
      </c>
      <c r="CB1603">
        <v>0</v>
      </c>
      <c r="CD1603">
        <v>19.491525423728799</v>
      </c>
      <c r="CF1603">
        <v>23</v>
      </c>
      <c r="CH1603">
        <v>7.1428571428571397</v>
      </c>
      <c r="CJ1603">
        <v>1</v>
      </c>
      <c r="CL1603">
        <v>0</v>
      </c>
      <c r="CN1603">
        <v>0</v>
      </c>
      <c r="CP1603">
        <v>16.6666666666667</v>
      </c>
      <c r="CR1603">
        <v>1</v>
      </c>
      <c r="CT1603">
        <v>0</v>
      </c>
      <c r="CV1603">
        <v>0</v>
      </c>
      <c r="CX1603">
        <v>0</v>
      </c>
      <c r="CZ1603">
        <v>0</v>
      </c>
      <c r="DB1603">
        <v>0</v>
      </c>
      <c r="DD1603">
        <v>0</v>
      </c>
      <c r="DF1603">
        <v>25</v>
      </c>
      <c r="DH1603">
        <v>1</v>
      </c>
      <c r="DJ1603">
        <v>0</v>
      </c>
      <c r="DL1603">
        <v>0</v>
      </c>
      <c r="DN1603">
        <v>20</v>
      </c>
      <c r="DP1603">
        <v>2</v>
      </c>
      <c r="DR1603">
        <v>0</v>
      </c>
      <c r="DT1603">
        <v>0</v>
      </c>
    </row>
    <row r="1604" spans="1:124" x14ac:dyDescent="0.35">
      <c r="A1604" s="19" t="str">
        <f t="shared" si="50"/>
        <v>Noncore Funding / Liab--39538</v>
      </c>
      <c r="B1604" s="19" t="str">
        <f t="shared" si="51"/>
        <v>Noncore Funding / Liab</v>
      </c>
      <c r="C1604">
        <v>18</v>
      </c>
      <c r="D1604" s="27">
        <v>39538</v>
      </c>
      <c r="E1604">
        <v>14.569053724340799</v>
      </c>
      <c r="F1604">
        <v>21.667865937226299</v>
      </c>
      <c r="G1604">
        <v>28.294833371162799</v>
      </c>
      <c r="H1604">
        <v>22.734902766960602</v>
      </c>
      <c r="I1604">
        <v>13.042951870064099</v>
      </c>
      <c r="J1604">
        <v>20.062405809707801</v>
      </c>
      <c r="K1604">
        <v>29.748722108740498</v>
      </c>
      <c r="L1604">
        <v>22.5507528033</v>
      </c>
      <c r="M1604">
        <v>17.324549177528301</v>
      </c>
      <c r="N1604">
        <v>25.544080751502399</v>
      </c>
      <c r="O1604">
        <v>35.952243189881401</v>
      </c>
      <c r="P1604">
        <v>28.163476048118898</v>
      </c>
      <c r="Q1604">
        <v>18.3794111802267</v>
      </c>
      <c r="R1604">
        <v>22.1859871433462</v>
      </c>
      <c r="S1604">
        <v>31.995154382972601</v>
      </c>
      <c r="T1604">
        <v>24.933943364697701</v>
      </c>
      <c r="U1604">
        <v>12.4535312516118</v>
      </c>
      <c r="V1604">
        <v>19.545454545454501</v>
      </c>
      <c r="W1604">
        <v>30.571474603457101</v>
      </c>
      <c r="X1604">
        <v>22.3534187504854</v>
      </c>
      <c r="Y1604">
        <v>15.6347545386307</v>
      </c>
      <c r="Z1604">
        <v>20.306168739123901</v>
      </c>
      <c r="AA1604">
        <v>29.2831213163781</v>
      </c>
      <c r="AB1604">
        <v>23.1728951238082</v>
      </c>
      <c r="AC1604">
        <v>12.848612597113499</v>
      </c>
      <c r="AD1604">
        <v>17.093562310290199</v>
      </c>
      <c r="AE1604">
        <v>24.7782763410878</v>
      </c>
      <c r="AF1604">
        <v>20.341671591857899</v>
      </c>
      <c r="AG1604">
        <v>15.073579368627801</v>
      </c>
      <c r="AH1604">
        <v>22.010577345270502</v>
      </c>
      <c r="AI1604">
        <v>29.200956780500501</v>
      </c>
      <c r="AJ1604">
        <v>25.421070584177201</v>
      </c>
      <c r="AK1604">
        <v>12.180400890868601</v>
      </c>
      <c r="AL1604">
        <v>22.3631291307677</v>
      </c>
      <c r="AM1604">
        <v>31.976609205409499</v>
      </c>
      <c r="AN1604">
        <v>24.1641575421508</v>
      </c>
      <c r="AO1604">
        <v>11.9741100323625</v>
      </c>
      <c r="AP1604">
        <v>17.240768791926499</v>
      </c>
      <c r="AQ1604">
        <v>24.639631556911301</v>
      </c>
      <c r="AR1604">
        <v>19.3351128361988</v>
      </c>
      <c r="AS1604">
        <v>15.442883473196799</v>
      </c>
      <c r="AT1604">
        <v>22.7138848217547</v>
      </c>
      <c r="AU1604">
        <v>33.646683712056102</v>
      </c>
      <c r="AV1604">
        <v>25.5866719163207</v>
      </c>
      <c r="AW1604">
        <v>11.8066956549255</v>
      </c>
      <c r="AX1604">
        <v>17.641542575976999</v>
      </c>
      <c r="AY1604">
        <v>26.119762230825799</v>
      </c>
      <c r="AZ1604">
        <v>20.013829998101901</v>
      </c>
      <c r="BA1604">
        <v>13.928844974739301</v>
      </c>
      <c r="BB1604">
        <v>22.244571716470599</v>
      </c>
      <c r="BC1604">
        <v>32.673656537357402</v>
      </c>
      <c r="BD1604">
        <v>24.792227882825799</v>
      </c>
      <c r="BE1604">
        <v>10.0975416072814</v>
      </c>
      <c r="BF1604">
        <v>17.7706376556851</v>
      </c>
      <c r="BG1604">
        <v>26.287916418037799</v>
      </c>
      <c r="BH1604">
        <v>20.6169958291018</v>
      </c>
      <c r="BI1604">
        <v>18.2039843558649</v>
      </c>
      <c r="BJ1604">
        <v>24.048631380991299</v>
      </c>
      <c r="BK1604">
        <v>26.745697000397399</v>
      </c>
      <c r="BL1604">
        <v>22.420707296809098</v>
      </c>
      <c r="BM1604">
        <v>30.164388432170501</v>
      </c>
      <c r="BN1604">
        <v>36.845728015147003</v>
      </c>
      <c r="BO1604">
        <v>44.269418321118501</v>
      </c>
      <c r="BP1604">
        <v>35.690517694311502</v>
      </c>
      <c r="BQ1604">
        <v>15.616285197343901</v>
      </c>
      <c r="BR1604">
        <v>16.5013454852586</v>
      </c>
      <c r="BS1604">
        <v>25.0614062926301</v>
      </c>
      <c r="BT1604">
        <v>21.618012498229799</v>
      </c>
      <c r="BU1604">
        <v>9.9379982122203092</v>
      </c>
      <c r="BV1604">
        <v>17.954618356275201</v>
      </c>
      <c r="BW1604">
        <v>28.487400387036601</v>
      </c>
      <c r="BX1604">
        <v>20.826477557938698</v>
      </c>
      <c r="BZ1604" t="s">
        <v>284</v>
      </c>
      <c r="CC1604">
        <v>14.715784367309899</v>
      </c>
      <c r="CD1604">
        <v>25.5377927762786</v>
      </c>
      <c r="CE1604">
        <v>38.5611346617099</v>
      </c>
      <c r="CF1604">
        <v>27.9723352701895</v>
      </c>
      <c r="CG1604">
        <v>21.3992371679239</v>
      </c>
      <c r="CH1604">
        <v>24.3429006103927</v>
      </c>
      <c r="CI1604">
        <v>29.528278212312198</v>
      </c>
      <c r="CJ1604">
        <v>31.2177670205498</v>
      </c>
      <c r="CK1604">
        <v>12.7425773858062</v>
      </c>
      <c r="CL1604">
        <v>21.996846277316799</v>
      </c>
      <c r="CM1604">
        <v>27.298436567163499</v>
      </c>
      <c r="CN1604">
        <v>21.083224471095601</v>
      </c>
      <c r="CO1604">
        <v>17.283165429359101</v>
      </c>
      <c r="CP1604">
        <v>23.841337126923101</v>
      </c>
      <c r="CQ1604">
        <v>24.9488426083551</v>
      </c>
      <c r="CR1604">
        <v>21.180282604423901</v>
      </c>
      <c r="CS1604">
        <v>9.8414627559617802</v>
      </c>
      <c r="CT1604">
        <v>15.3008083955584</v>
      </c>
      <c r="CU1604">
        <v>24.769671801354399</v>
      </c>
      <c r="CV1604">
        <v>19.253126654604099</v>
      </c>
      <c r="CW1604">
        <v>13.1896139754686</v>
      </c>
      <c r="CX1604">
        <v>19.864268572755702</v>
      </c>
      <c r="CY1604">
        <v>30.2752218688574</v>
      </c>
      <c r="CZ1604">
        <v>22.082614670502199</v>
      </c>
      <c r="DA1604">
        <v>25.330197951424498</v>
      </c>
      <c r="DB1604">
        <v>27.166520728787201</v>
      </c>
      <c r="DC1604">
        <v>29.548635360578999</v>
      </c>
      <c r="DD1604">
        <v>27.712312583216299</v>
      </c>
      <c r="DE1604">
        <v>21.342289852670401</v>
      </c>
      <c r="DF1604">
        <v>23.583274220911299</v>
      </c>
      <c r="DG1604">
        <v>30.036450521356301</v>
      </c>
      <c r="DH1604">
        <v>27.795466153115399</v>
      </c>
      <c r="DI1604">
        <v>22.693425196609301</v>
      </c>
      <c r="DJ1604">
        <v>32.121804344193301</v>
      </c>
      <c r="DK1604">
        <v>43.164910851351799</v>
      </c>
      <c r="DL1604">
        <v>42.793947844214102</v>
      </c>
      <c r="DM1604">
        <v>10.726515781656801</v>
      </c>
      <c r="DN1604">
        <v>12.093208012862</v>
      </c>
      <c r="DO1604">
        <v>21.0967398501523</v>
      </c>
      <c r="DP1604">
        <v>14.853107315030099</v>
      </c>
      <c r="DQ1604">
        <v>16.249117495795499</v>
      </c>
      <c r="DR1604">
        <v>18.558344537838899</v>
      </c>
      <c r="DS1604">
        <v>28.654527648346001</v>
      </c>
      <c r="DT1604">
        <v>23.069741032456101</v>
      </c>
    </row>
    <row r="1605" spans="1:124" x14ac:dyDescent="0.35">
      <c r="A1605" s="19" t="str">
        <f t="shared" si="50"/>
        <v>Brokered Dep / Liab--39538</v>
      </c>
      <c r="B1605" s="19" t="str">
        <f t="shared" si="51"/>
        <v>Brokered Dep / Liab</v>
      </c>
      <c r="C1605">
        <v>19</v>
      </c>
      <c r="D1605" s="27">
        <v>39538</v>
      </c>
      <c r="E1605">
        <v>0</v>
      </c>
      <c r="F1605">
        <v>0</v>
      </c>
      <c r="G1605">
        <v>1.52541353254499</v>
      </c>
      <c r="H1605">
        <v>2.3470901795461798</v>
      </c>
      <c r="I1605">
        <v>0</v>
      </c>
      <c r="J1605">
        <v>0</v>
      </c>
      <c r="K1605">
        <v>3.18325657173293</v>
      </c>
      <c r="L1605">
        <v>2.99021099123072</v>
      </c>
      <c r="M1605">
        <v>0</v>
      </c>
      <c r="N1605">
        <v>0</v>
      </c>
      <c r="O1605">
        <v>3.6121046452880798</v>
      </c>
      <c r="P1605">
        <v>3.4109834597124999</v>
      </c>
      <c r="Q1605">
        <v>0</v>
      </c>
      <c r="R1605">
        <v>0</v>
      </c>
      <c r="S1605">
        <v>0.14994952194310801</v>
      </c>
      <c r="T1605">
        <v>2.1398611635703801</v>
      </c>
      <c r="U1605">
        <v>0</v>
      </c>
      <c r="V1605">
        <v>0</v>
      </c>
      <c r="W1605">
        <v>4.0150820563114804</v>
      </c>
      <c r="X1605">
        <v>3.41344721906921</v>
      </c>
      <c r="Y1605">
        <v>0</v>
      </c>
      <c r="Z1605">
        <v>0</v>
      </c>
      <c r="AA1605">
        <v>0.64915330597953702</v>
      </c>
      <c r="AB1605">
        <v>1.9379839437211499</v>
      </c>
      <c r="AC1605">
        <v>0</v>
      </c>
      <c r="AD1605">
        <v>0</v>
      </c>
      <c r="AE1605">
        <v>3.1352148191387998</v>
      </c>
      <c r="AF1605">
        <v>2.65643092957938</v>
      </c>
      <c r="AG1605">
        <v>0</v>
      </c>
      <c r="AH1605">
        <v>0</v>
      </c>
      <c r="AI1605">
        <v>0.99384568907555004</v>
      </c>
      <c r="AJ1605">
        <v>2.7387580947364598</v>
      </c>
      <c r="AK1605">
        <v>0</v>
      </c>
      <c r="AL1605">
        <v>1.2646134814533601</v>
      </c>
      <c r="AM1605">
        <v>5.7054965465203997</v>
      </c>
      <c r="AN1605">
        <v>4.3224383499028498</v>
      </c>
      <c r="AO1605">
        <v>0</v>
      </c>
      <c r="AP1605">
        <v>0</v>
      </c>
      <c r="AQ1605">
        <v>1.65279212493164</v>
      </c>
      <c r="AR1605">
        <v>1.94297459034249</v>
      </c>
      <c r="AS1605">
        <v>0</v>
      </c>
      <c r="AT1605">
        <v>0</v>
      </c>
      <c r="AU1605">
        <v>6.4091550163245898</v>
      </c>
      <c r="AV1605">
        <v>4.3847120697790301</v>
      </c>
      <c r="AW1605">
        <v>0</v>
      </c>
      <c r="AX1605">
        <v>0</v>
      </c>
      <c r="AY1605">
        <v>0.79853176521121705</v>
      </c>
      <c r="AZ1605">
        <v>1.4941820588575401</v>
      </c>
      <c r="BA1605">
        <v>0</v>
      </c>
      <c r="BB1605">
        <v>1.58272542628221E-2</v>
      </c>
      <c r="BC1605">
        <v>4.9329666307835103</v>
      </c>
      <c r="BD1605">
        <v>4.63095232254308</v>
      </c>
      <c r="BE1605">
        <v>0</v>
      </c>
      <c r="BF1605">
        <v>0</v>
      </c>
      <c r="BG1605">
        <v>2.8974920638885799</v>
      </c>
      <c r="BH1605">
        <v>2.8343371139647302</v>
      </c>
      <c r="BI1605">
        <v>0.10106205854155299</v>
      </c>
      <c r="BJ1605">
        <v>0.89405837779286401</v>
      </c>
      <c r="BK1605">
        <v>1.5658562017753199</v>
      </c>
      <c r="BL1605">
        <v>1.68124310712698</v>
      </c>
      <c r="BM1605">
        <v>0</v>
      </c>
      <c r="BN1605">
        <v>1.2876641771825901</v>
      </c>
      <c r="BO1605">
        <v>11.2957720658735</v>
      </c>
      <c r="BP1605">
        <v>5.3905594515298203</v>
      </c>
      <c r="BQ1605">
        <v>0</v>
      </c>
      <c r="BR1605">
        <v>0</v>
      </c>
      <c r="BS1605">
        <v>3.7621875478568598</v>
      </c>
      <c r="BT1605">
        <v>2.50812503190458</v>
      </c>
      <c r="BU1605">
        <v>0</v>
      </c>
      <c r="BV1605">
        <v>0</v>
      </c>
      <c r="BW1605">
        <v>0.88543568610624501</v>
      </c>
      <c r="BX1605">
        <v>3.2019061492821699</v>
      </c>
      <c r="BZ1605" t="s">
        <v>284</v>
      </c>
      <c r="CC1605">
        <v>0</v>
      </c>
      <c r="CD1605">
        <v>1.70072048489935</v>
      </c>
      <c r="CE1605">
        <v>10.198568938647099</v>
      </c>
      <c r="CF1605">
        <v>5.8612978770582904</v>
      </c>
      <c r="CG1605">
        <v>1.1557909324362099</v>
      </c>
      <c r="CH1605">
        <v>1.8377924773273999</v>
      </c>
      <c r="CI1605">
        <v>4.0257517554609503</v>
      </c>
      <c r="CJ1605">
        <v>5.4592604037285897</v>
      </c>
      <c r="CK1605">
        <v>0</v>
      </c>
      <c r="CL1605">
        <v>0.60402007359493604</v>
      </c>
      <c r="CM1605">
        <v>3.70481607941452</v>
      </c>
      <c r="CN1605">
        <v>3.3025204113950699</v>
      </c>
      <c r="CO1605">
        <v>0.14184692258373199</v>
      </c>
      <c r="CP1605">
        <v>1.8753221310339301</v>
      </c>
      <c r="CQ1605">
        <v>4.1943954484912798</v>
      </c>
      <c r="CR1605">
        <v>2.6015552007909699</v>
      </c>
      <c r="CS1605">
        <v>0</v>
      </c>
      <c r="CT1605">
        <v>0</v>
      </c>
      <c r="CU1605">
        <v>3.8198209939519598</v>
      </c>
      <c r="CV1605">
        <v>3.2490999454633802</v>
      </c>
      <c r="CW1605">
        <v>0</v>
      </c>
      <c r="CX1605">
        <v>0</v>
      </c>
      <c r="CY1605">
        <v>1.21916177496819</v>
      </c>
      <c r="CZ1605">
        <v>1.7325010692259399</v>
      </c>
      <c r="DA1605">
        <v>0</v>
      </c>
      <c r="DB1605">
        <v>0.78629760146007699</v>
      </c>
      <c r="DC1605">
        <v>1.6085131459058</v>
      </c>
      <c r="DD1605">
        <v>0.82221554444572797</v>
      </c>
      <c r="DE1605">
        <v>0</v>
      </c>
      <c r="DF1605">
        <v>0</v>
      </c>
      <c r="DG1605">
        <v>8.5747506595805802</v>
      </c>
      <c r="DH1605">
        <v>8.5747506595805802</v>
      </c>
      <c r="DI1605">
        <v>0</v>
      </c>
      <c r="DJ1605">
        <v>0</v>
      </c>
      <c r="DK1605">
        <v>6.8968871181574301</v>
      </c>
      <c r="DL1605">
        <v>6.9064027397776897</v>
      </c>
      <c r="DM1605">
        <v>0</v>
      </c>
      <c r="DN1605">
        <v>0</v>
      </c>
      <c r="DO1605">
        <v>0</v>
      </c>
      <c r="DP1605">
        <v>1.4161540450247301</v>
      </c>
      <c r="DQ1605">
        <v>0</v>
      </c>
      <c r="DR1605">
        <v>1.18297244259573</v>
      </c>
      <c r="DS1605">
        <v>4.87060863118817</v>
      </c>
      <c r="DT1605">
        <v>5.7337495248410901</v>
      </c>
    </row>
    <row r="1606" spans="1:124" x14ac:dyDescent="0.35">
      <c r="A1606" s="19" t="str">
        <f t="shared" si="50"/>
        <v>Liquid Assets / Assets--39538</v>
      </c>
      <c r="B1606" s="19" t="str">
        <f t="shared" si="51"/>
        <v>Liquid Assets / Assets</v>
      </c>
      <c r="C1606">
        <v>20</v>
      </c>
      <c r="D1606" s="27">
        <v>39538</v>
      </c>
      <c r="E1606">
        <v>9.3064825339753998</v>
      </c>
      <c r="F1606">
        <v>15.179963217948</v>
      </c>
      <c r="G1606">
        <v>25.354321991469401</v>
      </c>
      <c r="H1606">
        <v>18.1708547116455</v>
      </c>
      <c r="I1606">
        <v>8.3145730151583397</v>
      </c>
      <c r="J1606">
        <v>15.053521633534199</v>
      </c>
      <c r="K1606">
        <v>25.7313510115019</v>
      </c>
      <c r="L1606">
        <v>18.203637333568999</v>
      </c>
      <c r="M1606">
        <v>8.3535059351503094</v>
      </c>
      <c r="N1606">
        <v>15.035971768416101</v>
      </c>
      <c r="O1606">
        <v>25.478856279361999</v>
      </c>
      <c r="P1606">
        <v>18.331948244025</v>
      </c>
      <c r="Q1606">
        <v>19.7729837623049</v>
      </c>
      <c r="R1606">
        <v>22.031227644068899</v>
      </c>
      <c r="S1606">
        <v>31.1081536421223</v>
      </c>
      <c r="T1606">
        <v>25.0684727650128</v>
      </c>
      <c r="U1606">
        <v>7.7763863487270504</v>
      </c>
      <c r="V1606">
        <v>13.171048052892999</v>
      </c>
      <c r="W1606">
        <v>23.5289463463522</v>
      </c>
      <c r="X1606">
        <v>16.644791022509601</v>
      </c>
      <c r="Y1606">
        <v>8.2879928943099799</v>
      </c>
      <c r="Z1606">
        <v>16.009900083904501</v>
      </c>
      <c r="AA1606">
        <v>27.781639969277698</v>
      </c>
      <c r="AB1606">
        <v>19.582388344640901</v>
      </c>
      <c r="AC1606">
        <v>11.2372469005673</v>
      </c>
      <c r="AD1606">
        <v>18.123661312027199</v>
      </c>
      <c r="AE1606">
        <v>30.198111173501001</v>
      </c>
      <c r="AF1606">
        <v>21.994862291684399</v>
      </c>
      <c r="AG1606">
        <v>9.3675530678236694</v>
      </c>
      <c r="AH1606">
        <v>14.362226985734701</v>
      </c>
      <c r="AI1606">
        <v>28.403176007149799</v>
      </c>
      <c r="AJ1606">
        <v>20.4311525268614</v>
      </c>
      <c r="AK1606">
        <v>11.004098460281901</v>
      </c>
      <c r="AL1606">
        <v>16.658275011328701</v>
      </c>
      <c r="AM1606">
        <v>23.948402177324201</v>
      </c>
      <c r="AN1606">
        <v>17.8689075626462</v>
      </c>
      <c r="AO1606">
        <v>11.6986829658735</v>
      </c>
      <c r="AP1606">
        <v>18.961937716263002</v>
      </c>
      <c r="AQ1606">
        <v>30.333961714714899</v>
      </c>
      <c r="AR1606">
        <v>21.8179661138856</v>
      </c>
      <c r="AS1606">
        <v>6.4462559707089504</v>
      </c>
      <c r="AT1606">
        <v>11.6776898268048</v>
      </c>
      <c r="AU1606">
        <v>20.742989717200899</v>
      </c>
      <c r="AV1606">
        <v>14.781051088063601</v>
      </c>
      <c r="AW1606">
        <v>9.8447851428098101</v>
      </c>
      <c r="AX1606">
        <v>17.952187004490298</v>
      </c>
      <c r="AY1606">
        <v>26.7208486480977</v>
      </c>
      <c r="AZ1606">
        <v>19.401623253629602</v>
      </c>
      <c r="BA1606">
        <v>6.7232025822618704</v>
      </c>
      <c r="BB1606">
        <v>11.761771760576799</v>
      </c>
      <c r="BC1606">
        <v>24.614725626737201</v>
      </c>
      <c r="BD1606">
        <v>16.451581728042701</v>
      </c>
      <c r="BE1606">
        <v>10.4694176414382</v>
      </c>
      <c r="BF1606">
        <v>22.037461144863101</v>
      </c>
      <c r="BG1606">
        <v>31.080905068520199</v>
      </c>
      <c r="BH1606">
        <v>23.000192191225501</v>
      </c>
      <c r="BI1606">
        <v>7.17294633089318</v>
      </c>
      <c r="BJ1606">
        <v>10.8143047145614</v>
      </c>
      <c r="BK1606">
        <v>12.9291948698627</v>
      </c>
      <c r="BL1606">
        <v>10.9345884358848</v>
      </c>
      <c r="BM1606">
        <v>8.2308362415767107</v>
      </c>
      <c r="BN1606">
        <v>10.3206749163383</v>
      </c>
      <c r="BO1606">
        <v>17.341006723803201</v>
      </c>
      <c r="BP1606">
        <v>15.486050419944499</v>
      </c>
      <c r="BQ1606">
        <v>25.332772567981198</v>
      </c>
      <c r="BR1606">
        <v>29.610137802091302</v>
      </c>
      <c r="BS1606">
        <v>40.867713424905197</v>
      </c>
      <c r="BT1606">
        <v>34.263611394560499</v>
      </c>
      <c r="BU1606">
        <v>9.3125238729661799</v>
      </c>
      <c r="BV1606">
        <v>13.072422129568</v>
      </c>
      <c r="BW1606">
        <v>24.3938619860999</v>
      </c>
      <c r="BX1606">
        <v>16.624324515117902</v>
      </c>
      <c r="BZ1606" t="s">
        <v>284</v>
      </c>
      <c r="CC1606">
        <v>6.0318611837277896</v>
      </c>
      <c r="CD1606">
        <v>10.4176840143286</v>
      </c>
      <c r="CE1606">
        <v>18.269536485802401</v>
      </c>
      <c r="CF1606">
        <v>13.224901739403199</v>
      </c>
      <c r="CG1606">
        <v>6.5554667848981101</v>
      </c>
      <c r="CH1606">
        <v>10.0526355554522</v>
      </c>
      <c r="CI1606">
        <v>16.965929847739901</v>
      </c>
      <c r="CJ1606">
        <v>12.3571862379324</v>
      </c>
      <c r="CK1606">
        <v>7.28609100088247</v>
      </c>
      <c r="CL1606">
        <v>9.5353129196038307</v>
      </c>
      <c r="CM1606">
        <v>26.729166752756701</v>
      </c>
      <c r="CN1606">
        <v>16.772433228385001</v>
      </c>
      <c r="CO1606">
        <v>10.610473241185099</v>
      </c>
      <c r="CP1606">
        <v>14.1368443045754</v>
      </c>
      <c r="CQ1606">
        <v>18.185139697707498</v>
      </c>
      <c r="CR1606">
        <v>15.5732321413549</v>
      </c>
      <c r="CS1606">
        <v>7.6728723041303404</v>
      </c>
      <c r="CT1606">
        <v>20.2717915481931</v>
      </c>
      <c r="CU1606">
        <v>41.989582921363898</v>
      </c>
      <c r="CV1606">
        <v>25.4855300258568</v>
      </c>
      <c r="CW1606">
        <v>2.4440196838661801</v>
      </c>
      <c r="CX1606">
        <v>11.171435558816301</v>
      </c>
      <c r="CY1606">
        <v>17.881071152762399</v>
      </c>
      <c r="CZ1606">
        <v>13.7221022418684</v>
      </c>
      <c r="DA1606">
        <v>7.1682777873059296</v>
      </c>
      <c r="DB1606">
        <v>7.8091314994311096</v>
      </c>
      <c r="DC1606">
        <v>10.260785469806301</v>
      </c>
      <c r="DD1606">
        <v>9.6199317576811598</v>
      </c>
      <c r="DE1606">
        <v>15.8396550087754</v>
      </c>
      <c r="DF1606">
        <v>22.285694348757801</v>
      </c>
      <c r="DG1606">
        <v>30.651968936112699</v>
      </c>
      <c r="DH1606">
        <v>24.2059295961303</v>
      </c>
      <c r="DI1606">
        <v>6.4467051497457302</v>
      </c>
      <c r="DJ1606">
        <v>11.392898278076499</v>
      </c>
      <c r="DK1606">
        <v>14.967744678409799</v>
      </c>
      <c r="DL1606">
        <v>15.177059926588599</v>
      </c>
      <c r="DM1606">
        <v>6.53266505352126</v>
      </c>
      <c r="DN1606">
        <v>10.8274997792665</v>
      </c>
      <c r="DO1606">
        <v>18.067909200021699</v>
      </c>
      <c r="DP1606">
        <v>12.134985455403701</v>
      </c>
      <c r="DQ1606">
        <v>11.6317244094869</v>
      </c>
      <c r="DR1606">
        <v>22.743501627093</v>
      </c>
      <c r="DS1606">
        <v>30.118543336731499</v>
      </c>
      <c r="DT1606">
        <v>19.848381521341398</v>
      </c>
    </row>
    <row r="1607" spans="1:124" x14ac:dyDescent="0.35">
      <c r="A1607" s="19" t="str">
        <f t="shared" si="50"/>
        <v>Net Loan Growth (last 4 qtrs)--39538</v>
      </c>
      <c r="B1607" s="19" t="str">
        <f t="shared" si="51"/>
        <v>Net Loan Growth (last 4 qtrs)</v>
      </c>
      <c r="C1607">
        <v>21</v>
      </c>
      <c r="D1607" s="27">
        <v>39538</v>
      </c>
      <c r="E1607">
        <v>-0.16</v>
      </c>
      <c r="F1607">
        <v>4.62</v>
      </c>
      <c r="G1607">
        <v>11.01</v>
      </c>
      <c r="H1607">
        <v>11.5707058823529</v>
      </c>
      <c r="I1607">
        <v>-1.8274999999999999</v>
      </c>
      <c r="J1607">
        <v>3.415</v>
      </c>
      <c r="K1607">
        <v>10.1075</v>
      </c>
      <c r="L1607">
        <v>5.3205464480874296</v>
      </c>
      <c r="M1607">
        <v>0.62</v>
      </c>
      <c r="N1607">
        <v>7.15</v>
      </c>
      <c r="O1607">
        <v>15.98</v>
      </c>
      <c r="P1607">
        <v>13.7697998839907</v>
      </c>
      <c r="Q1607">
        <v>-2.0274999999999999</v>
      </c>
      <c r="R1607">
        <v>0.80500000000000005</v>
      </c>
      <c r="S1607">
        <v>6.4775</v>
      </c>
      <c r="T1607">
        <v>2.4463636363636398</v>
      </c>
      <c r="U1607">
        <v>-1.74</v>
      </c>
      <c r="V1607">
        <v>3.11</v>
      </c>
      <c r="W1607">
        <v>9.24</v>
      </c>
      <c r="X1607">
        <v>4.6714567901234503</v>
      </c>
      <c r="Y1607">
        <v>1.17</v>
      </c>
      <c r="Z1607">
        <v>7.3</v>
      </c>
      <c r="AA1607">
        <v>12.99</v>
      </c>
      <c r="AB1607">
        <v>17.78</v>
      </c>
      <c r="AC1607">
        <v>-3.5125000000000002</v>
      </c>
      <c r="AD1607">
        <v>4.7300000000000004</v>
      </c>
      <c r="AE1607">
        <v>10.452500000000001</v>
      </c>
      <c r="AF1607">
        <v>6.2350000000000003</v>
      </c>
      <c r="AG1607">
        <v>-2.7949999999999999</v>
      </c>
      <c r="AH1607">
        <v>4.1500000000000004</v>
      </c>
      <c r="AI1607">
        <v>12.164999999999999</v>
      </c>
      <c r="AJ1607">
        <v>5.3702409638554203</v>
      </c>
      <c r="AK1607">
        <v>-1.5549999999999999</v>
      </c>
      <c r="AL1607">
        <v>2.9449999999999998</v>
      </c>
      <c r="AM1607">
        <v>6.74</v>
      </c>
      <c r="AN1607">
        <v>3.8879999999999999</v>
      </c>
      <c r="AO1607">
        <v>-2.0699999999999998</v>
      </c>
      <c r="AP1607">
        <v>3.05</v>
      </c>
      <c r="AQ1607">
        <v>9.16</v>
      </c>
      <c r="AR1607">
        <v>3.8240634920634902</v>
      </c>
      <c r="AS1607">
        <v>0.79500000000000004</v>
      </c>
      <c r="AT1607">
        <v>5.95</v>
      </c>
      <c r="AU1607">
        <v>13.0425</v>
      </c>
      <c r="AV1607">
        <v>8.5453457446808496</v>
      </c>
      <c r="AW1607">
        <v>-3.335</v>
      </c>
      <c r="AX1607">
        <v>1.2</v>
      </c>
      <c r="AY1607">
        <v>5.21</v>
      </c>
      <c r="AZ1607">
        <v>3.28</v>
      </c>
      <c r="BA1607">
        <v>1.7500000000000002E-2</v>
      </c>
      <c r="BB1607">
        <v>6.7149999999999999</v>
      </c>
      <c r="BC1607">
        <v>13.0425</v>
      </c>
      <c r="BD1607">
        <v>8.0860655737704903</v>
      </c>
      <c r="BE1607">
        <v>-3.5</v>
      </c>
      <c r="BF1607">
        <v>0.71</v>
      </c>
      <c r="BG1607">
        <v>4.0374999999999996</v>
      </c>
      <c r="BH1607">
        <v>1.4051724137931001</v>
      </c>
      <c r="BI1607">
        <v>8.0425000000000004</v>
      </c>
      <c r="BJ1607">
        <v>8.39</v>
      </c>
      <c r="BK1607">
        <v>11.977499999999999</v>
      </c>
      <c r="BL1607">
        <v>25.5</v>
      </c>
      <c r="BM1607">
        <v>5.56</v>
      </c>
      <c r="BN1607">
        <v>7.5</v>
      </c>
      <c r="BO1607">
        <v>15.88</v>
      </c>
      <c r="BP1607">
        <v>112.98</v>
      </c>
      <c r="BQ1607">
        <v>1.5549999999999999</v>
      </c>
      <c r="BR1607">
        <v>2.69</v>
      </c>
      <c r="BS1607">
        <v>4.8650000000000002</v>
      </c>
      <c r="BT1607">
        <v>3.3833333333333302</v>
      </c>
      <c r="BU1607">
        <v>-0.21</v>
      </c>
      <c r="BV1607">
        <v>2.52</v>
      </c>
      <c r="BW1607">
        <v>6.29</v>
      </c>
      <c r="BX1607">
        <v>3.55842105263158</v>
      </c>
      <c r="BZ1607" t="s">
        <v>284</v>
      </c>
      <c r="CC1607">
        <v>-1.7825</v>
      </c>
      <c r="CD1607">
        <v>4.0549999999999997</v>
      </c>
      <c r="CE1607">
        <v>12.772500000000001</v>
      </c>
      <c r="CF1607">
        <v>11.144122807017499</v>
      </c>
      <c r="CG1607">
        <v>-1.5125</v>
      </c>
      <c r="CH1607">
        <v>1.125</v>
      </c>
      <c r="CI1607">
        <v>9.3149999999999995</v>
      </c>
      <c r="CJ1607">
        <v>52.497142857142897</v>
      </c>
      <c r="CK1607">
        <v>0.73</v>
      </c>
      <c r="CL1607">
        <v>3.28</v>
      </c>
      <c r="CM1607">
        <v>9.4949999999999992</v>
      </c>
      <c r="CN1607">
        <v>8.3870000000000005</v>
      </c>
      <c r="CO1607">
        <v>6.8825000000000003</v>
      </c>
      <c r="CP1607">
        <v>12.305</v>
      </c>
      <c r="CQ1607">
        <v>15.38</v>
      </c>
      <c r="CR1607">
        <v>9.2466666666666697</v>
      </c>
      <c r="CS1607">
        <v>-3.3374999999999999</v>
      </c>
      <c r="CT1607">
        <v>-0.37</v>
      </c>
      <c r="CU1607">
        <v>9.4674999999999994</v>
      </c>
      <c r="CV1607">
        <v>1.7749999999999999</v>
      </c>
      <c r="CW1607">
        <v>-1.5325</v>
      </c>
      <c r="CX1607">
        <v>-0.08</v>
      </c>
      <c r="CY1607">
        <v>6.9950000000000001</v>
      </c>
      <c r="CZ1607">
        <v>4.1033333333333299</v>
      </c>
      <c r="DA1607">
        <v>3.5649999999999999</v>
      </c>
      <c r="DB1607">
        <v>4.1500000000000004</v>
      </c>
      <c r="DC1607">
        <v>7.2249999999999996</v>
      </c>
      <c r="DD1607">
        <v>5.81</v>
      </c>
      <c r="DE1607">
        <v>5.78</v>
      </c>
      <c r="DF1607">
        <v>9.8550000000000004</v>
      </c>
      <c r="DG1607">
        <v>50.982500000000002</v>
      </c>
      <c r="DH1607">
        <v>46.907499999999999</v>
      </c>
      <c r="DI1607">
        <v>-5.7774999999999999</v>
      </c>
      <c r="DJ1607">
        <v>3.69</v>
      </c>
      <c r="DK1607">
        <v>18.2425</v>
      </c>
      <c r="DL1607">
        <v>0.29785714285714099</v>
      </c>
      <c r="DM1607">
        <v>-10.404999999999999</v>
      </c>
      <c r="DN1607">
        <v>-3.1949999999999998</v>
      </c>
      <c r="DO1607">
        <v>3.8849999999999998</v>
      </c>
      <c r="DP1607">
        <v>-3.2839999999999998</v>
      </c>
      <c r="DQ1607">
        <v>-1.4524999999999999</v>
      </c>
      <c r="DR1607">
        <v>1.72</v>
      </c>
      <c r="DS1607">
        <v>6.1675000000000004</v>
      </c>
      <c r="DT1607">
        <v>2.3833333333333302</v>
      </c>
    </row>
    <row r="1608" spans="1:124" x14ac:dyDescent="0.35">
      <c r="A1608" s="19" t="str">
        <f t="shared" si="50"/>
        <v>Banks w/ Loan Growth (last 4 qtrs)--39538</v>
      </c>
      <c r="B1608" s="19" t="str">
        <f t="shared" si="51"/>
        <v>Banks w/ Loan Growth (last 4 qtrs)</v>
      </c>
      <c r="C1608">
        <v>22</v>
      </c>
      <c r="D1608" s="27">
        <v>39538</v>
      </c>
      <c r="F1608">
        <v>73.255813953488399</v>
      </c>
      <c r="J1608">
        <v>65.869853917662695</v>
      </c>
      <c r="N1608">
        <v>75.162315236911198</v>
      </c>
      <c r="R1608">
        <v>59.090909090909101</v>
      </c>
      <c r="V1608">
        <v>66.024096385542194</v>
      </c>
      <c r="Z1608">
        <v>77.631578947368396</v>
      </c>
      <c r="AD1608">
        <v>64.893617021276597</v>
      </c>
      <c r="AH1608">
        <v>59.523809523809497</v>
      </c>
      <c r="AI1608"/>
      <c r="AK1608"/>
      <c r="AL1608">
        <v>62.2950819672131</v>
      </c>
      <c r="AP1608">
        <v>63.551401869158902</v>
      </c>
      <c r="AT1608">
        <v>76.963350785340296</v>
      </c>
      <c r="AX1608">
        <v>56.707317073170699</v>
      </c>
      <c r="BB1608">
        <v>72.65625</v>
      </c>
      <c r="BF1608">
        <v>53.448275862069003</v>
      </c>
      <c r="BJ1608">
        <v>83.3333333333333</v>
      </c>
      <c r="BN1608">
        <v>83.3333333333333</v>
      </c>
      <c r="BR1608">
        <v>100</v>
      </c>
      <c r="BV1608">
        <v>73.684210526315795</v>
      </c>
      <c r="BZ1608" t="s">
        <v>285</v>
      </c>
      <c r="CD1608">
        <v>70.338983050847503</v>
      </c>
      <c r="CH1608">
        <v>57.142857142857103</v>
      </c>
      <c r="CL1608">
        <v>80</v>
      </c>
      <c r="CP1608">
        <v>83.3333333333333</v>
      </c>
      <c r="CT1608">
        <v>50</v>
      </c>
      <c r="CX1608">
        <v>46.153846153846203</v>
      </c>
      <c r="DB1608">
        <v>75</v>
      </c>
      <c r="DF1608">
        <v>100</v>
      </c>
      <c r="DJ1608">
        <v>50</v>
      </c>
      <c r="DN1608">
        <v>40</v>
      </c>
      <c r="DR1608">
        <v>50</v>
      </c>
    </row>
    <row r="1609" spans="1:124" x14ac:dyDescent="0.35">
      <c r="A1609" s="19" t="str">
        <f t="shared" si="50"/>
        <v>Equity / Assets--39629</v>
      </c>
      <c r="B1609" s="19" t="str">
        <f t="shared" si="51"/>
        <v>Equity / Assets</v>
      </c>
      <c r="C1609">
        <v>1</v>
      </c>
      <c r="D1609" s="27">
        <v>39629</v>
      </c>
      <c r="E1609">
        <v>9.3929179321162799</v>
      </c>
      <c r="F1609">
        <v>10.4078177900893</v>
      </c>
      <c r="G1609">
        <v>12.1371547426055</v>
      </c>
      <c r="H1609">
        <v>11.6155418627039</v>
      </c>
      <c r="I1609">
        <v>8.5387095578697707</v>
      </c>
      <c r="J1609">
        <v>9.9461161975636507</v>
      </c>
      <c r="K1609">
        <v>12.1489743079068</v>
      </c>
      <c r="L1609">
        <v>10.8287166454618</v>
      </c>
      <c r="M1609">
        <v>8.4688739251639191</v>
      </c>
      <c r="N1609">
        <v>9.9441454921295893</v>
      </c>
      <c r="O1609">
        <v>12.4552345877063</v>
      </c>
      <c r="P1609">
        <v>11.430762878183</v>
      </c>
      <c r="Q1609">
        <v>9.8150616245705091</v>
      </c>
      <c r="R1609">
        <v>10.9000549478005</v>
      </c>
      <c r="S1609">
        <v>11.793307695988799</v>
      </c>
      <c r="T1609">
        <v>11.590012490688901</v>
      </c>
      <c r="U1609">
        <v>8.41592424294927</v>
      </c>
      <c r="V1609">
        <v>9.8654047419978692</v>
      </c>
      <c r="W1609">
        <v>12.168865990351</v>
      </c>
      <c r="X1609">
        <v>10.6477080999825</v>
      </c>
      <c r="Y1609">
        <v>9.0413673069632896</v>
      </c>
      <c r="Z1609">
        <v>10.3145006930236</v>
      </c>
      <c r="AA1609">
        <v>12.2054797755819</v>
      </c>
      <c r="AB1609">
        <v>11.3473752108436</v>
      </c>
      <c r="AC1609">
        <v>8.1954173452075096</v>
      </c>
      <c r="AD1609">
        <v>9.2816918903343808</v>
      </c>
      <c r="AE1609">
        <v>10.298921671401599</v>
      </c>
      <c r="AF1609">
        <v>10.0688322900294</v>
      </c>
      <c r="AG1609">
        <v>9.28960253562696</v>
      </c>
      <c r="AH1609">
        <v>10.8690618961902</v>
      </c>
      <c r="AI1609">
        <v>14.596632542446899</v>
      </c>
      <c r="AJ1609">
        <v>12.9355338352907</v>
      </c>
      <c r="AK1609">
        <v>8.7385192999716992</v>
      </c>
      <c r="AL1609">
        <v>9.6487233524309808</v>
      </c>
      <c r="AM1609">
        <v>11.8620187012384</v>
      </c>
      <c r="AN1609">
        <v>11.0857530862208</v>
      </c>
      <c r="AO1609">
        <v>8.6780119385536008</v>
      </c>
      <c r="AP1609">
        <v>9.9675542837348008</v>
      </c>
      <c r="AQ1609">
        <v>12.0711150186133</v>
      </c>
      <c r="AR1609">
        <v>10.7806681301861</v>
      </c>
      <c r="AS1609">
        <v>8.3557477751637101</v>
      </c>
      <c r="AT1609">
        <v>9.4711644461242894</v>
      </c>
      <c r="AU1609">
        <v>11.1616340574093</v>
      </c>
      <c r="AV1609">
        <v>10.1913441671529</v>
      </c>
      <c r="AW1609">
        <v>8.4400486808485908</v>
      </c>
      <c r="AX1609">
        <v>10.1001158545916</v>
      </c>
      <c r="AY1609">
        <v>12.257842395216199</v>
      </c>
      <c r="AZ1609">
        <v>10.8992605271185</v>
      </c>
      <c r="BA1609">
        <v>8.4778777745092295</v>
      </c>
      <c r="BB1609">
        <v>9.9441719428989792</v>
      </c>
      <c r="BC1609">
        <v>11.893317620298699</v>
      </c>
      <c r="BD1609">
        <v>10.685755566420999</v>
      </c>
      <c r="BE1609">
        <v>9.4378501968865098</v>
      </c>
      <c r="BF1609">
        <v>11.399383312050301</v>
      </c>
      <c r="BG1609">
        <v>14.4725872575225</v>
      </c>
      <c r="BH1609">
        <v>12.567720714678</v>
      </c>
      <c r="BI1609">
        <v>9.3106767809719493</v>
      </c>
      <c r="BJ1609">
        <v>12.826915125050199</v>
      </c>
      <c r="BK1609">
        <v>15.123674543921901</v>
      </c>
      <c r="BL1609">
        <v>12.971518387865499</v>
      </c>
      <c r="BM1609">
        <v>8.3533606819293809</v>
      </c>
      <c r="BN1609">
        <v>10.919613508245201</v>
      </c>
      <c r="BO1609">
        <v>12.953050521895401</v>
      </c>
      <c r="BP1609">
        <v>14.9544542786102</v>
      </c>
      <c r="BQ1609">
        <v>10.670029913688699</v>
      </c>
      <c r="BR1609">
        <v>12.2025343451757</v>
      </c>
      <c r="BS1609">
        <v>13.046284922113101</v>
      </c>
      <c r="BT1609">
        <v>11.7433651088093</v>
      </c>
      <c r="BU1609">
        <v>8.3656307376559393</v>
      </c>
      <c r="BV1609">
        <v>9.4776286272784294</v>
      </c>
      <c r="BW1609">
        <v>11.580926750105</v>
      </c>
      <c r="BX1609">
        <v>9.9558603637669005</v>
      </c>
      <c r="BZ1609" t="s">
        <v>284</v>
      </c>
      <c r="CC1609">
        <v>8.3661008302257898</v>
      </c>
      <c r="CD1609">
        <v>9.5498037200362997</v>
      </c>
      <c r="CE1609">
        <v>12.201625671185599</v>
      </c>
      <c r="CF1609">
        <v>10.8001170184779</v>
      </c>
      <c r="CG1609">
        <v>8.5844109635125392</v>
      </c>
      <c r="CH1609">
        <v>9.2602186037103191</v>
      </c>
      <c r="CI1609">
        <v>10.9116590813491</v>
      </c>
      <c r="CJ1609">
        <v>10.116708740015699</v>
      </c>
      <c r="CK1609">
        <v>8.4350486716589899</v>
      </c>
      <c r="CL1609">
        <v>10.0508654003043</v>
      </c>
      <c r="CM1609">
        <v>13.0611345641717</v>
      </c>
      <c r="CN1609">
        <v>10.8287065204557</v>
      </c>
      <c r="CO1609">
        <v>8.2195295836992699</v>
      </c>
      <c r="CP1609">
        <v>9.04527727921724</v>
      </c>
      <c r="CQ1609">
        <v>9.1310699121211307</v>
      </c>
      <c r="CR1609">
        <v>9.1555852011490497</v>
      </c>
      <c r="CS1609">
        <v>8.0129620060358597</v>
      </c>
      <c r="CT1609">
        <v>10.6018772289334</v>
      </c>
      <c r="CU1609">
        <v>14.734311337656401</v>
      </c>
      <c r="CV1609">
        <v>12.465701347495999</v>
      </c>
      <c r="CW1609">
        <v>8.5228181265790397</v>
      </c>
      <c r="CX1609">
        <v>8.9446294830787991</v>
      </c>
      <c r="CY1609">
        <v>10.089689524508</v>
      </c>
      <c r="CZ1609">
        <v>9.3270419464810406</v>
      </c>
      <c r="DA1609">
        <v>19.416448562780701</v>
      </c>
      <c r="DB1609">
        <v>23.597356586885901</v>
      </c>
      <c r="DC1609">
        <v>26.1557999984235</v>
      </c>
      <c r="DD1609">
        <v>21.9748919743183</v>
      </c>
      <c r="DE1609">
        <v>8.9915273365621804</v>
      </c>
      <c r="DF1609">
        <v>12.743578787035499</v>
      </c>
      <c r="DG1609">
        <v>17.2133719641681</v>
      </c>
      <c r="DH1609">
        <v>13.461320513694799</v>
      </c>
      <c r="DI1609">
        <v>9.9451266169571397</v>
      </c>
      <c r="DJ1609">
        <v>12.1958721757112</v>
      </c>
      <c r="DK1609">
        <v>16.009638674809398</v>
      </c>
      <c r="DL1609">
        <v>15.2901103504646</v>
      </c>
      <c r="DM1609">
        <v>8.9905909898972407</v>
      </c>
      <c r="DN1609">
        <v>11.0588901081458</v>
      </c>
      <c r="DO1609">
        <v>13.0689206762029</v>
      </c>
      <c r="DP1609">
        <v>11.6224877897494</v>
      </c>
      <c r="DQ1609">
        <v>10.3456727846664</v>
      </c>
      <c r="DR1609">
        <v>10.726379632780599</v>
      </c>
      <c r="DS1609">
        <v>11.4471966021475</v>
      </c>
      <c r="DT1609">
        <v>11.0357646251468</v>
      </c>
    </row>
    <row r="1610" spans="1:124" x14ac:dyDescent="0.35">
      <c r="A1610" s="19" t="str">
        <f t="shared" si="50"/>
        <v>Total Risk Based Capital Ratio--39629</v>
      </c>
      <c r="B1610" s="19" t="str">
        <f t="shared" si="51"/>
        <v>Total Risk Based Capital Ratio</v>
      </c>
      <c r="C1610">
        <v>2</v>
      </c>
      <c r="D1610" s="27">
        <v>39629</v>
      </c>
      <c r="E1610">
        <v>12.08</v>
      </c>
      <c r="F1610">
        <v>14.04</v>
      </c>
      <c r="G1610">
        <v>16.63</v>
      </c>
      <c r="H1610">
        <v>15.460352941176501</v>
      </c>
      <c r="I1610">
        <v>11.45</v>
      </c>
      <c r="J1610">
        <v>13.51</v>
      </c>
      <c r="K1610">
        <v>17.2</v>
      </c>
      <c r="L1610">
        <v>15.3747619047619</v>
      </c>
      <c r="M1610">
        <v>11.6</v>
      </c>
      <c r="N1610">
        <v>13.96</v>
      </c>
      <c r="O1610">
        <v>18.59</v>
      </c>
      <c r="P1610">
        <v>17.025965707807899</v>
      </c>
      <c r="Q1610">
        <v>13.85</v>
      </c>
      <c r="R1610">
        <v>16.079999999999998</v>
      </c>
      <c r="S1610">
        <v>20.127500000000001</v>
      </c>
      <c r="T1610">
        <v>18.025454545454501</v>
      </c>
      <c r="U1610">
        <v>11.297499999999999</v>
      </c>
      <c r="V1610">
        <v>13.164999999999999</v>
      </c>
      <c r="W1610">
        <v>16.75</v>
      </c>
      <c r="X1610">
        <v>14.771133004926099</v>
      </c>
      <c r="Y1610">
        <v>12.345000000000001</v>
      </c>
      <c r="Z1610">
        <v>14.18</v>
      </c>
      <c r="AA1610">
        <v>16.86</v>
      </c>
      <c r="AB1610">
        <v>16.217600000000001</v>
      </c>
      <c r="AC1610">
        <v>11.105</v>
      </c>
      <c r="AD1610">
        <v>12.44</v>
      </c>
      <c r="AE1610">
        <v>15.6975</v>
      </c>
      <c r="AF1610">
        <v>15.7344680851064</v>
      </c>
      <c r="AG1610">
        <v>11.8</v>
      </c>
      <c r="AH1610">
        <v>14.91</v>
      </c>
      <c r="AI1610">
        <v>19.9375</v>
      </c>
      <c r="AJ1610">
        <v>18.285833333333301</v>
      </c>
      <c r="AK1610">
        <v>12.515000000000001</v>
      </c>
      <c r="AL1610">
        <v>14.81</v>
      </c>
      <c r="AM1610">
        <v>17.895</v>
      </c>
      <c r="AN1610">
        <v>16.238474576271201</v>
      </c>
      <c r="AO1610">
        <v>11.914999999999999</v>
      </c>
      <c r="AP1610">
        <v>14.355</v>
      </c>
      <c r="AQ1610">
        <v>18.127500000000001</v>
      </c>
      <c r="AR1610">
        <v>16.285030864197498</v>
      </c>
      <c r="AS1610">
        <v>10.77</v>
      </c>
      <c r="AT1610">
        <v>12.2</v>
      </c>
      <c r="AU1610">
        <v>14.805</v>
      </c>
      <c r="AV1610">
        <v>13.531534246575299</v>
      </c>
      <c r="AW1610">
        <v>12.515000000000001</v>
      </c>
      <c r="AX1610">
        <v>15.02</v>
      </c>
      <c r="AY1610">
        <v>18.899999999999999</v>
      </c>
      <c r="AZ1610">
        <v>16.8705882352941</v>
      </c>
      <c r="BA1610">
        <v>11.0625</v>
      </c>
      <c r="BB1610">
        <v>13.06</v>
      </c>
      <c r="BC1610">
        <v>15.65</v>
      </c>
      <c r="BD1610">
        <v>14.606935483871</v>
      </c>
      <c r="BE1610">
        <v>12.49</v>
      </c>
      <c r="BF1610">
        <v>15.3</v>
      </c>
      <c r="BG1610">
        <v>19.02</v>
      </c>
      <c r="BH1610">
        <v>16.4696226415094</v>
      </c>
      <c r="BI1610">
        <v>10.925000000000001</v>
      </c>
      <c r="BJ1610">
        <v>13.27</v>
      </c>
      <c r="BK1610">
        <v>16.875</v>
      </c>
      <c r="BL1610">
        <v>14.74</v>
      </c>
      <c r="BM1610">
        <v>11.265000000000001</v>
      </c>
      <c r="BN1610">
        <v>13.715</v>
      </c>
      <c r="BO1610">
        <v>15.0025</v>
      </c>
      <c r="BP1610">
        <v>21.51</v>
      </c>
      <c r="BQ1610">
        <v>15.255000000000001</v>
      </c>
      <c r="BR1610">
        <v>17.63</v>
      </c>
      <c r="BS1610">
        <v>19.34</v>
      </c>
      <c r="BT1610">
        <v>17.186666666666699</v>
      </c>
      <c r="BU1610">
        <v>11.31</v>
      </c>
      <c r="BV1610">
        <v>12.85</v>
      </c>
      <c r="BW1610">
        <v>15.775</v>
      </c>
      <c r="BX1610">
        <v>14.550526315789501</v>
      </c>
      <c r="BZ1610" t="s">
        <v>284</v>
      </c>
      <c r="CC1610">
        <v>10.695</v>
      </c>
      <c r="CD1610">
        <v>12.26</v>
      </c>
      <c r="CE1610">
        <v>15.17</v>
      </c>
      <c r="CF1610">
        <v>13.8794017094017</v>
      </c>
      <c r="CG1610">
        <v>10.8</v>
      </c>
      <c r="CH1610">
        <v>12.305</v>
      </c>
      <c r="CI1610">
        <v>15.38</v>
      </c>
      <c r="CJ1610">
        <v>13.252857142857099</v>
      </c>
      <c r="CK1610">
        <v>11.6425</v>
      </c>
      <c r="CL1610">
        <v>12.44</v>
      </c>
      <c r="CM1610">
        <v>21.047499999999999</v>
      </c>
      <c r="CN1610">
        <v>15.416</v>
      </c>
      <c r="CO1610">
        <v>10.45</v>
      </c>
      <c r="CP1610">
        <v>11.225</v>
      </c>
      <c r="CQ1610">
        <v>11.512499999999999</v>
      </c>
      <c r="CR1610">
        <v>11.231666666666699</v>
      </c>
      <c r="CS1610">
        <v>10.862500000000001</v>
      </c>
      <c r="CT1610">
        <v>12.845000000000001</v>
      </c>
      <c r="CU1610">
        <v>23.695</v>
      </c>
      <c r="CV1610">
        <v>21.00375</v>
      </c>
      <c r="CW1610">
        <v>11.08</v>
      </c>
      <c r="CX1610">
        <v>11.94</v>
      </c>
      <c r="CY1610">
        <v>12.31</v>
      </c>
      <c r="CZ1610">
        <v>12.536923076923101</v>
      </c>
      <c r="DA1610">
        <v>11.295</v>
      </c>
      <c r="DB1610">
        <v>11.71</v>
      </c>
      <c r="DC1610">
        <v>19.23</v>
      </c>
      <c r="DD1610">
        <v>18.815000000000001</v>
      </c>
      <c r="DE1610">
        <v>12.39</v>
      </c>
      <c r="DF1610">
        <v>13.385</v>
      </c>
      <c r="DG1610">
        <v>14.612500000000001</v>
      </c>
      <c r="DH1610">
        <v>13.6175</v>
      </c>
      <c r="DI1610">
        <v>11.62</v>
      </c>
      <c r="DJ1610">
        <v>14.16</v>
      </c>
      <c r="DK1610">
        <v>22.434999999999999</v>
      </c>
      <c r="DL1610">
        <v>19.0133333333333</v>
      </c>
      <c r="DM1610">
        <v>12.23</v>
      </c>
      <c r="DN1610">
        <v>14.48</v>
      </c>
      <c r="DO1610">
        <v>20.41</v>
      </c>
      <c r="DP1610">
        <v>16.551111111111101</v>
      </c>
      <c r="DQ1610">
        <v>14.865</v>
      </c>
      <c r="DR1610">
        <v>15.065</v>
      </c>
      <c r="DS1610">
        <v>15.685</v>
      </c>
      <c r="DT1610">
        <v>15.196666666666699</v>
      </c>
    </row>
    <row r="1611" spans="1:124" x14ac:dyDescent="0.35">
      <c r="A1611" s="19" t="str">
        <f t="shared" si="50"/>
        <v>Tier 1 Leverage Ratio--39629</v>
      </c>
      <c r="B1611" s="19" t="str">
        <f t="shared" si="51"/>
        <v>Tier 1 Leverage Ratio</v>
      </c>
      <c r="C1611">
        <v>3</v>
      </c>
      <c r="D1611" s="27">
        <v>39629</v>
      </c>
      <c r="E1611">
        <v>8.9700000000000006</v>
      </c>
      <c r="F1611">
        <v>10.17</v>
      </c>
      <c r="G1611">
        <v>10.99</v>
      </c>
      <c r="H1611">
        <v>10.9411764705882</v>
      </c>
      <c r="I1611">
        <v>8.41</v>
      </c>
      <c r="J1611">
        <v>9.6199999999999992</v>
      </c>
      <c r="K1611">
        <v>11.52</v>
      </c>
      <c r="L1611">
        <v>10.4571972789116</v>
      </c>
      <c r="M1611">
        <v>8.3000000000000007</v>
      </c>
      <c r="N1611">
        <v>9.5399999999999991</v>
      </c>
      <c r="O1611">
        <v>11.92</v>
      </c>
      <c r="P1611">
        <v>11.162756128666601</v>
      </c>
      <c r="Q1611">
        <v>9.9350000000000005</v>
      </c>
      <c r="R1611">
        <v>10.63</v>
      </c>
      <c r="S1611">
        <v>11.6175</v>
      </c>
      <c r="T1611">
        <v>11.5386363636364</v>
      </c>
      <c r="U1611">
        <v>8.3524999999999991</v>
      </c>
      <c r="V1611">
        <v>9.3849999999999998</v>
      </c>
      <c r="W1611">
        <v>11.52</v>
      </c>
      <c r="X1611">
        <v>10.2538177339901</v>
      </c>
      <c r="Y1611">
        <v>8.8550000000000004</v>
      </c>
      <c r="Z1611">
        <v>10.27</v>
      </c>
      <c r="AA1611">
        <v>11.664999999999999</v>
      </c>
      <c r="AB1611">
        <v>11.1809333333333</v>
      </c>
      <c r="AC1611">
        <v>8.02</v>
      </c>
      <c r="AD1611">
        <v>9.125</v>
      </c>
      <c r="AE1611">
        <v>10.4025</v>
      </c>
      <c r="AF1611">
        <v>9.8568085106383005</v>
      </c>
      <c r="AG1611">
        <v>8.9875000000000007</v>
      </c>
      <c r="AH1611">
        <v>10.154999999999999</v>
      </c>
      <c r="AI1611">
        <v>13.645</v>
      </c>
      <c r="AJ1611">
        <v>12.166190476190501</v>
      </c>
      <c r="AK1611">
        <v>8.5549999999999997</v>
      </c>
      <c r="AL1611">
        <v>9.59</v>
      </c>
      <c r="AM1611">
        <v>11.085000000000001</v>
      </c>
      <c r="AN1611">
        <v>10.894915254237301</v>
      </c>
      <c r="AO1611">
        <v>8.52</v>
      </c>
      <c r="AP1611">
        <v>9.7349999999999994</v>
      </c>
      <c r="AQ1611">
        <v>11.8725</v>
      </c>
      <c r="AR1611">
        <v>10.593117283950599</v>
      </c>
      <c r="AS1611">
        <v>8.2850000000000001</v>
      </c>
      <c r="AT1611">
        <v>9.16</v>
      </c>
      <c r="AU1611">
        <v>10.645</v>
      </c>
      <c r="AV1611">
        <v>9.8430958904109502</v>
      </c>
      <c r="AW1611">
        <v>8.4499999999999993</v>
      </c>
      <c r="AX1611">
        <v>9.66</v>
      </c>
      <c r="AY1611">
        <v>11.615</v>
      </c>
      <c r="AZ1611">
        <v>10.5521568627451</v>
      </c>
      <c r="BA1611">
        <v>8.4425000000000008</v>
      </c>
      <c r="BB1611">
        <v>9.6150000000000002</v>
      </c>
      <c r="BC1611">
        <v>11.465</v>
      </c>
      <c r="BD1611">
        <v>10.428145161290299</v>
      </c>
      <c r="BE1611">
        <v>8.9499999999999993</v>
      </c>
      <c r="BF1611">
        <v>10.23</v>
      </c>
      <c r="BG1611">
        <v>12.35</v>
      </c>
      <c r="BH1611">
        <v>11.4433962264151</v>
      </c>
      <c r="BI1611">
        <v>7.87</v>
      </c>
      <c r="BJ1611">
        <v>9.61</v>
      </c>
      <c r="BK1611">
        <v>14.5375</v>
      </c>
      <c r="BL1611">
        <v>11.7716666666667</v>
      </c>
      <c r="BM1611">
        <v>8.5225000000000009</v>
      </c>
      <c r="BN1611">
        <v>10.56</v>
      </c>
      <c r="BO1611">
        <v>13.535</v>
      </c>
      <c r="BP1611">
        <v>15.285</v>
      </c>
      <c r="BQ1611">
        <v>10.49</v>
      </c>
      <c r="BR1611">
        <v>11.92</v>
      </c>
      <c r="BS1611">
        <v>13.154999999999999</v>
      </c>
      <c r="BT1611">
        <v>11.79</v>
      </c>
      <c r="BU1611">
        <v>8.2750000000000004</v>
      </c>
      <c r="BV1611">
        <v>9.2899999999999991</v>
      </c>
      <c r="BW1611">
        <v>10.65</v>
      </c>
      <c r="BX1611">
        <v>9.5547368421052603</v>
      </c>
      <c r="BZ1611" t="s">
        <v>284</v>
      </c>
      <c r="CC1611">
        <v>8.36</v>
      </c>
      <c r="CD1611">
        <v>9.11</v>
      </c>
      <c r="CE1611">
        <v>11.35</v>
      </c>
      <c r="CF1611">
        <v>10.469743589743601</v>
      </c>
      <c r="CG1611">
        <v>8.6925000000000008</v>
      </c>
      <c r="CH1611">
        <v>9.1999999999999993</v>
      </c>
      <c r="CI1611">
        <v>10.494999999999999</v>
      </c>
      <c r="CJ1611">
        <v>9.7428571428571402</v>
      </c>
      <c r="CK1611">
        <v>8.4574999999999996</v>
      </c>
      <c r="CL1611">
        <v>9.7349999999999994</v>
      </c>
      <c r="CM1611">
        <v>12.2225</v>
      </c>
      <c r="CN1611">
        <v>10.406499999999999</v>
      </c>
      <c r="CO1611">
        <v>8.0724999999999998</v>
      </c>
      <c r="CP1611">
        <v>8.6649999999999991</v>
      </c>
      <c r="CQ1611">
        <v>9.3025000000000002</v>
      </c>
      <c r="CR1611">
        <v>8.6633333333333304</v>
      </c>
      <c r="CS1611">
        <v>7.76</v>
      </c>
      <c r="CT1611">
        <v>8.7949999999999999</v>
      </c>
      <c r="CU1611">
        <v>14.98</v>
      </c>
      <c r="CV1611">
        <v>12.043749999999999</v>
      </c>
      <c r="CW1611">
        <v>8.52</v>
      </c>
      <c r="CX1611">
        <v>9.1199999999999992</v>
      </c>
      <c r="CY1611">
        <v>10.33</v>
      </c>
      <c r="CZ1611">
        <v>9.42</v>
      </c>
      <c r="DA1611">
        <v>9.0850000000000009</v>
      </c>
      <c r="DB1611">
        <v>9.6050000000000004</v>
      </c>
      <c r="DC1611">
        <v>16.3475</v>
      </c>
      <c r="DD1611">
        <v>15.827500000000001</v>
      </c>
      <c r="DE1611">
        <v>8.91</v>
      </c>
      <c r="DF1611">
        <v>9.85</v>
      </c>
      <c r="DG1611">
        <v>11.175000000000001</v>
      </c>
      <c r="DH1611">
        <v>10.234999999999999</v>
      </c>
      <c r="DI1611">
        <v>8.8699999999999992</v>
      </c>
      <c r="DJ1611">
        <v>9.5299999999999994</v>
      </c>
      <c r="DK1611">
        <v>12.94</v>
      </c>
      <c r="DL1611">
        <v>13.4653333333333</v>
      </c>
      <c r="DM1611">
        <v>8.91</v>
      </c>
      <c r="DN1611">
        <v>11.41</v>
      </c>
      <c r="DO1611">
        <v>13.33</v>
      </c>
      <c r="DP1611">
        <v>11.404444444444399</v>
      </c>
      <c r="DQ1611">
        <v>10.077500000000001</v>
      </c>
      <c r="DR1611">
        <v>10.164999999999999</v>
      </c>
      <c r="DS1611">
        <v>10.755000000000001</v>
      </c>
      <c r="DT1611">
        <v>10.376666666666701</v>
      </c>
    </row>
    <row r="1612" spans="1:124" x14ac:dyDescent="0.35">
      <c r="A1612" s="19" t="str">
        <f t="shared" si="50"/>
        <v>ALLL / Nonaccrual Loans--39629</v>
      </c>
      <c r="B1612" s="19" t="str">
        <f t="shared" si="51"/>
        <v>ALLL / Nonaccrual Loans</v>
      </c>
      <c r="C1612">
        <v>4</v>
      </c>
      <c r="D1612" s="27">
        <v>39629</v>
      </c>
      <c r="E1612">
        <v>74.645827803130402</v>
      </c>
      <c r="F1612">
        <v>138.12426621239001</v>
      </c>
      <c r="G1612">
        <v>452.90552729189102</v>
      </c>
      <c r="H1612">
        <v>2330.4285103627299</v>
      </c>
      <c r="I1612">
        <v>61.816250663834303</v>
      </c>
      <c r="J1612">
        <v>121.36563876651999</v>
      </c>
      <c r="K1612">
        <v>330.841121495327</v>
      </c>
      <c r="L1612">
        <v>622.78885519744404</v>
      </c>
      <c r="M1612">
        <v>65.618807280569499</v>
      </c>
      <c r="N1612">
        <v>138.29783578649901</v>
      </c>
      <c r="O1612">
        <v>363.25245550909301</v>
      </c>
      <c r="P1612">
        <v>545.85383045761102</v>
      </c>
      <c r="Q1612">
        <v>89.339622641509393</v>
      </c>
      <c r="R1612">
        <v>161.49328859060401</v>
      </c>
      <c r="S1612">
        <v>266.57824933686999</v>
      </c>
      <c r="T1612">
        <v>195.857542726601</v>
      </c>
      <c r="U1612">
        <v>56.733647074159798</v>
      </c>
      <c r="V1612">
        <v>99.331611772382004</v>
      </c>
      <c r="W1612">
        <v>239.10560344827601</v>
      </c>
      <c r="X1612">
        <v>392.393606292779</v>
      </c>
      <c r="Y1612">
        <v>82.197018203975404</v>
      </c>
      <c r="Z1612">
        <v>184.8328768984</v>
      </c>
      <c r="AA1612">
        <v>836.23842853917404</v>
      </c>
      <c r="AB1612">
        <v>2495.3600382151099</v>
      </c>
      <c r="AC1612">
        <v>100.366625019522</v>
      </c>
      <c r="AD1612">
        <v>250.98039215686299</v>
      </c>
      <c r="AE1612">
        <v>893.81279746166103</v>
      </c>
      <c r="AF1612">
        <v>961.16642733056403</v>
      </c>
      <c r="AG1612">
        <v>100.837320574163</v>
      </c>
      <c r="AH1612">
        <v>189.16530278232401</v>
      </c>
      <c r="AI1612">
        <v>1300</v>
      </c>
      <c r="AJ1612">
        <v>2936.4325442784202</v>
      </c>
      <c r="AK1612">
        <v>49.188426252646401</v>
      </c>
      <c r="AL1612">
        <v>80.462457781241895</v>
      </c>
      <c r="AM1612">
        <v>156.35491606714601</v>
      </c>
      <c r="AN1612">
        <v>235.846138850166</v>
      </c>
      <c r="AO1612">
        <v>78.478927203065098</v>
      </c>
      <c r="AP1612">
        <v>166.03773584905699</v>
      </c>
      <c r="AQ1612">
        <v>644.19354838709705</v>
      </c>
      <c r="AR1612">
        <v>962.14599133006902</v>
      </c>
      <c r="AS1612">
        <v>56.786423275254002</v>
      </c>
      <c r="AT1612">
        <v>104.154302670623</v>
      </c>
      <c r="AU1612">
        <v>251.778855872246</v>
      </c>
      <c r="AV1612">
        <v>549.71916627886105</v>
      </c>
      <c r="AW1612">
        <v>55.542467898835902</v>
      </c>
      <c r="AX1612">
        <v>117.79069767441899</v>
      </c>
      <c r="AY1612">
        <v>304.04319854547998</v>
      </c>
      <c r="AZ1612">
        <v>506.51159855105601</v>
      </c>
      <c r="BA1612">
        <v>59.861764005824902</v>
      </c>
      <c r="BB1612">
        <v>121.36563876651999</v>
      </c>
      <c r="BC1612">
        <v>285.67829066720401</v>
      </c>
      <c r="BD1612">
        <v>433.08108637827303</v>
      </c>
      <c r="BE1612">
        <v>61.178308120116199</v>
      </c>
      <c r="BF1612">
        <v>142.19981754965801</v>
      </c>
      <c r="BG1612">
        <v>282.567084897884</v>
      </c>
      <c r="BH1612">
        <v>1427.69964897557</v>
      </c>
      <c r="BI1612">
        <v>70.527404343329906</v>
      </c>
      <c r="BJ1612">
        <v>135.911278019012</v>
      </c>
      <c r="BK1612">
        <v>2064.38356164384</v>
      </c>
      <c r="BL1612">
        <v>1767.89202753328</v>
      </c>
      <c r="BM1612">
        <v>84.196891191709796</v>
      </c>
      <c r="BN1612">
        <v>245.44600938967099</v>
      </c>
      <c r="BO1612">
        <v>832.03883495145601</v>
      </c>
      <c r="BP1612">
        <v>600.27175757392297</v>
      </c>
      <c r="BQ1612">
        <v>296.99191102123399</v>
      </c>
      <c r="BR1612">
        <v>480.94034378159802</v>
      </c>
      <c r="BS1612">
        <v>664.88877654196199</v>
      </c>
      <c r="BT1612">
        <v>480.94034378159802</v>
      </c>
      <c r="BU1612">
        <v>63.541690693115001</v>
      </c>
      <c r="BV1612">
        <v>102.855912743972</v>
      </c>
      <c r="BW1612">
        <v>216.46405228758201</v>
      </c>
      <c r="BX1612">
        <v>767.61644292235098</v>
      </c>
      <c r="BZ1612" t="s">
        <v>284</v>
      </c>
      <c r="CC1612">
        <v>43.450847925397497</v>
      </c>
      <c r="CD1612">
        <v>75.182481751824795</v>
      </c>
      <c r="CE1612">
        <v>143.21093793333</v>
      </c>
      <c r="CF1612">
        <v>220.59566983400799</v>
      </c>
      <c r="CG1612">
        <v>42.061749702433701</v>
      </c>
      <c r="CH1612">
        <v>85.674846935682694</v>
      </c>
      <c r="CI1612">
        <v>138.333421310776</v>
      </c>
      <c r="CJ1612">
        <v>811.09613223730196</v>
      </c>
      <c r="CK1612">
        <v>90.108638049814502</v>
      </c>
      <c r="CL1612">
        <v>161.189418806719</v>
      </c>
      <c r="CM1612">
        <v>284.75950401962098</v>
      </c>
      <c r="CN1612">
        <v>198.83103769392201</v>
      </c>
      <c r="CO1612">
        <v>264.29012801575601</v>
      </c>
      <c r="CP1612">
        <v>404.49619410085597</v>
      </c>
      <c r="CQ1612">
        <v>702.93306666148897</v>
      </c>
      <c r="CR1612">
        <v>562.72700057638804</v>
      </c>
      <c r="CS1612">
        <v>251.173775488052</v>
      </c>
      <c r="CT1612">
        <v>414.151709259136</v>
      </c>
      <c r="CU1612">
        <v>942.61044722071301</v>
      </c>
      <c r="CV1612">
        <v>747.73962858715504</v>
      </c>
      <c r="CW1612">
        <v>150.35971223021599</v>
      </c>
      <c r="CX1612">
        <v>275.218871595331</v>
      </c>
      <c r="CY1612">
        <v>1183.3333333333301</v>
      </c>
      <c r="CZ1612">
        <v>1263.0989503554299</v>
      </c>
      <c r="DA1612">
        <v>53.626967592137198</v>
      </c>
      <c r="DB1612">
        <v>60.335413416536703</v>
      </c>
      <c r="DC1612">
        <v>77.465004005565604</v>
      </c>
      <c r="DD1612">
        <v>67.282843259622993</v>
      </c>
      <c r="DE1612">
        <v>4547.4264705882397</v>
      </c>
      <c r="DF1612">
        <v>8671.3235294117603</v>
      </c>
      <c r="DG1612">
        <v>12795.220588235299</v>
      </c>
      <c r="DH1612">
        <v>8671.3235294117603</v>
      </c>
      <c r="DI1612">
        <v>143.38576611015799</v>
      </c>
      <c r="DJ1612">
        <v>189.12046651721201</v>
      </c>
      <c r="DK1612">
        <v>3246.7030021443902</v>
      </c>
      <c r="DL1612">
        <v>4497.4537289153404</v>
      </c>
      <c r="DM1612">
        <v>81.031307550644598</v>
      </c>
      <c r="DN1612">
        <v>107.171853856563</v>
      </c>
      <c r="DO1612">
        <v>239.10112359550601</v>
      </c>
      <c r="DP1612">
        <v>1662.67821789655</v>
      </c>
      <c r="DQ1612">
        <v>44.806762217172597</v>
      </c>
      <c r="DR1612">
        <v>56.5712065904996</v>
      </c>
      <c r="DS1612">
        <v>72.047374999412</v>
      </c>
      <c r="DT1612">
        <v>83.713805625275597</v>
      </c>
    </row>
    <row r="1613" spans="1:124" x14ac:dyDescent="0.35">
      <c r="A1613" s="19" t="str">
        <f t="shared" si="50"/>
        <v>[NCL + OREO] / [Total Loans + OREO]--39629</v>
      </c>
      <c r="B1613" s="19" t="str">
        <f t="shared" si="51"/>
        <v>[NCL + OREO] / [Total Loans + OREO]</v>
      </c>
      <c r="C1613">
        <v>5</v>
      </c>
      <c r="D1613" s="27">
        <v>39629</v>
      </c>
      <c r="E1613">
        <v>0.391031503263852</v>
      </c>
      <c r="F1613">
        <v>1.2533056372570399</v>
      </c>
      <c r="G1613">
        <v>2.3620905141674702</v>
      </c>
      <c r="H1613">
        <v>2.1706902206906702</v>
      </c>
      <c r="I1613">
        <v>0.56885782272456897</v>
      </c>
      <c r="J1613">
        <v>1.50375200265353</v>
      </c>
      <c r="K1613">
        <v>3.0674477631689698</v>
      </c>
      <c r="L1613">
        <v>2.2036827561749801</v>
      </c>
      <c r="M1613">
        <v>0.39175594843204098</v>
      </c>
      <c r="N1613">
        <v>1.1945135084151599</v>
      </c>
      <c r="O1613">
        <v>2.5547913227981698</v>
      </c>
      <c r="P1613">
        <v>1.86911420303259</v>
      </c>
      <c r="Q1613">
        <v>1.12600630686992</v>
      </c>
      <c r="R1613">
        <v>2.1908068982625899</v>
      </c>
      <c r="S1613">
        <v>3.5198777652702402</v>
      </c>
      <c r="T1613">
        <v>2.7804506284092598</v>
      </c>
      <c r="U1613">
        <v>0.71629252823100598</v>
      </c>
      <c r="V1613">
        <v>1.90285385651471</v>
      </c>
      <c r="W1613">
        <v>3.5350755267383702</v>
      </c>
      <c r="X1613">
        <v>2.63906145637928</v>
      </c>
      <c r="Y1613">
        <v>0.47147067901213102</v>
      </c>
      <c r="Z1613">
        <v>1.3393507060707499</v>
      </c>
      <c r="AA1613">
        <v>2.22977214107447</v>
      </c>
      <c r="AB1613">
        <v>1.6976931566725399</v>
      </c>
      <c r="AC1613">
        <v>0.21666127849563699</v>
      </c>
      <c r="AD1613">
        <v>0.74667256720903996</v>
      </c>
      <c r="AE1613">
        <v>1.52899339896855</v>
      </c>
      <c r="AF1613">
        <v>1.25364724365066</v>
      </c>
      <c r="AG1613">
        <v>0.198641287347676</v>
      </c>
      <c r="AH1613">
        <v>0.80198747027534401</v>
      </c>
      <c r="AI1613">
        <v>1.9486236282117599</v>
      </c>
      <c r="AJ1613">
        <v>1.8409561041303499</v>
      </c>
      <c r="AK1613">
        <v>1.1327351596495701</v>
      </c>
      <c r="AL1613">
        <v>1.92345979427055</v>
      </c>
      <c r="AM1613">
        <v>3.17907546679033</v>
      </c>
      <c r="AN1613">
        <v>2.5593580380941101</v>
      </c>
      <c r="AO1613">
        <v>0.239715319664734</v>
      </c>
      <c r="AP1613">
        <v>1.0995623581329801</v>
      </c>
      <c r="AQ1613">
        <v>2.2460684523532999</v>
      </c>
      <c r="AR1613">
        <v>1.6758654052175901</v>
      </c>
      <c r="AS1613">
        <v>0.72531846094190899</v>
      </c>
      <c r="AT1613">
        <v>1.7741884535604899</v>
      </c>
      <c r="AU1613">
        <v>3.1612530884052199</v>
      </c>
      <c r="AV1613">
        <v>2.4464997246732398</v>
      </c>
      <c r="AW1613">
        <v>0.81154974264387003</v>
      </c>
      <c r="AX1613">
        <v>1.5131727088493601</v>
      </c>
      <c r="AY1613">
        <v>3.1517938075233798</v>
      </c>
      <c r="AZ1613">
        <v>2.2760158852244299</v>
      </c>
      <c r="BA1613">
        <v>0.64471355897775195</v>
      </c>
      <c r="BB1613">
        <v>1.62785647779749</v>
      </c>
      <c r="BC1613">
        <v>3.1739798653142199</v>
      </c>
      <c r="BD1613">
        <v>2.5157615159004298</v>
      </c>
      <c r="BE1613">
        <v>0.86624465004228701</v>
      </c>
      <c r="BF1613">
        <v>2.1444510967180102</v>
      </c>
      <c r="BG1613">
        <v>3.98301383890252</v>
      </c>
      <c r="BH1613">
        <v>2.4834384140412098</v>
      </c>
      <c r="BI1613">
        <v>0.40306144411251299</v>
      </c>
      <c r="BJ1613">
        <v>1.40676710106003</v>
      </c>
      <c r="BK1613">
        <v>1.78629446332749</v>
      </c>
      <c r="BL1613">
        <v>1.17941180313423</v>
      </c>
      <c r="BM1613">
        <v>0.43647170341866098</v>
      </c>
      <c r="BN1613">
        <v>0.86015195301431002</v>
      </c>
      <c r="BO1613">
        <v>1.23011249668183</v>
      </c>
      <c r="BP1613">
        <v>1.09284566033258</v>
      </c>
      <c r="BQ1613">
        <v>0.57199380698434499</v>
      </c>
      <c r="BR1613">
        <v>1.14398761396869</v>
      </c>
      <c r="BS1613">
        <v>2.6619694553161302</v>
      </c>
      <c r="BT1613">
        <v>1.77464630354409</v>
      </c>
      <c r="BU1613">
        <v>0.70677523074422899</v>
      </c>
      <c r="BV1613">
        <v>1.3156513241315799</v>
      </c>
      <c r="BW1613">
        <v>2.8049335875245198</v>
      </c>
      <c r="BX1613">
        <v>1.71113159926416</v>
      </c>
      <c r="BZ1613" t="s">
        <v>284</v>
      </c>
      <c r="CC1613">
        <v>1.3975578947862399</v>
      </c>
      <c r="CD1613">
        <v>2.8141024068303899</v>
      </c>
      <c r="CE1613">
        <v>5.0155760720722498</v>
      </c>
      <c r="CF1613">
        <v>3.7372698021006001</v>
      </c>
      <c r="CG1613">
        <v>1.6877520728705799</v>
      </c>
      <c r="CH1613">
        <v>3.1566435051396802</v>
      </c>
      <c r="CI1613">
        <v>5.2181170996383202</v>
      </c>
      <c r="CJ1613">
        <v>3.70892436348332</v>
      </c>
      <c r="CK1613">
        <v>0.81369525080018401</v>
      </c>
      <c r="CL1613">
        <v>1.34100783796734</v>
      </c>
      <c r="CM1613">
        <v>1.6956359999136901</v>
      </c>
      <c r="CN1613">
        <v>1.44935002655953</v>
      </c>
      <c r="CO1613">
        <v>0.222557620571051</v>
      </c>
      <c r="CP1613">
        <v>0.74811301046546297</v>
      </c>
      <c r="CQ1613">
        <v>1.03940568512003</v>
      </c>
      <c r="CR1613">
        <v>0.70038541592595005</v>
      </c>
      <c r="CS1613">
        <v>0.273694977502628</v>
      </c>
      <c r="CT1613">
        <v>0.43233823952733502</v>
      </c>
      <c r="CU1613">
        <v>0.81137015173654403</v>
      </c>
      <c r="CV1613">
        <v>0.74686187274334104</v>
      </c>
      <c r="CW1613">
        <v>0.19906430602697001</v>
      </c>
      <c r="CX1613">
        <v>0.75437270143497204</v>
      </c>
      <c r="CY1613">
        <v>1.53125428506463</v>
      </c>
      <c r="CZ1613">
        <v>1.08311100346087</v>
      </c>
      <c r="DA1613">
        <v>1.5424229207904201</v>
      </c>
      <c r="DB1613">
        <v>2.53225851375077</v>
      </c>
      <c r="DC1613">
        <v>3.4652494691248199</v>
      </c>
      <c r="DD1613">
        <v>2.47541387616447</v>
      </c>
      <c r="DE1613">
        <v>0.60096609206289098</v>
      </c>
      <c r="DF1613">
        <v>0.989809288403521</v>
      </c>
      <c r="DG1613">
        <v>1.8845456103723499</v>
      </c>
      <c r="DH1613">
        <v>1.4957024140317201</v>
      </c>
      <c r="DI1613">
        <v>0.52129050587633696</v>
      </c>
      <c r="DJ1613">
        <v>1.07089540330559</v>
      </c>
      <c r="DK1613">
        <v>1.83820475744328</v>
      </c>
      <c r="DL1613">
        <v>3.5421661068760799</v>
      </c>
      <c r="DM1613">
        <v>0.98162399874352102</v>
      </c>
      <c r="DN1613">
        <v>1.3761467889908301</v>
      </c>
      <c r="DO1613">
        <v>2.5777927491683901</v>
      </c>
      <c r="DP1613">
        <v>4.1674295280184301</v>
      </c>
      <c r="DQ1613">
        <v>2.0507968438797199</v>
      </c>
      <c r="DR1613">
        <v>3.4416871276977399</v>
      </c>
      <c r="DS1613">
        <v>6.1777966676965299</v>
      </c>
      <c r="DT1613">
        <v>4.1009526878060001</v>
      </c>
    </row>
    <row r="1614" spans="1:124" x14ac:dyDescent="0.35">
      <c r="A1614" s="19" t="str">
        <f t="shared" si="50"/>
        <v>[Noncurrent + Delinquent Loans] / [Capital + ALLL]--39629</v>
      </c>
      <c r="B1614" s="19" t="str">
        <f t="shared" si="51"/>
        <v>[Noncurrent + Delinquent Loans] / [Capital + ALLL]</v>
      </c>
      <c r="C1614">
        <v>6</v>
      </c>
      <c r="D1614" s="27">
        <v>39629</v>
      </c>
      <c r="E1614">
        <v>6.6685372240927796</v>
      </c>
      <c r="F1614">
        <v>14.828343788877399</v>
      </c>
      <c r="G1614">
        <v>21.756089794618699</v>
      </c>
      <c r="H1614">
        <v>16.816306043007799</v>
      </c>
      <c r="I1614">
        <v>7.2513703993735303</v>
      </c>
      <c r="J1614">
        <v>15.933826730518099</v>
      </c>
      <c r="K1614">
        <v>28.044669195111702</v>
      </c>
      <c r="L1614">
        <v>19.734759296563201</v>
      </c>
      <c r="M1614">
        <v>5.46103957138829</v>
      </c>
      <c r="N1614">
        <v>12.857337635776901</v>
      </c>
      <c r="O1614">
        <v>23.999447971294501</v>
      </c>
      <c r="P1614">
        <v>17.3646033620956</v>
      </c>
      <c r="Q1614">
        <v>15.000990569909</v>
      </c>
      <c r="R1614">
        <v>19.5323351251605</v>
      </c>
      <c r="S1614">
        <v>22.086763051705201</v>
      </c>
      <c r="T1614">
        <v>19.445949840396</v>
      </c>
      <c r="U1614">
        <v>8.7810786353254002</v>
      </c>
      <c r="V1614">
        <v>18.297074519836499</v>
      </c>
      <c r="W1614">
        <v>32.338743082722601</v>
      </c>
      <c r="X1614">
        <v>23.015048094313201</v>
      </c>
      <c r="Y1614">
        <v>6.2740924357218004</v>
      </c>
      <c r="Z1614">
        <v>12.453490595173299</v>
      </c>
      <c r="AA1614">
        <v>27.348522430138701</v>
      </c>
      <c r="AB1614">
        <v>18.016495616592501</v>
      </c>
      <c r="AC1614">
        <v>3.9916674195539898</v>
      </c>
      <c r="AD1614">
        <v>11.0222886826022</v>
      </c>
      <c r="AE1614">
        <v>19.206632970901701</v>
      </c>
      <c r="AF1614">
        <v>13.7562523198552</v>
      </c>
      <c r="AG1614">
        <v>2.7104090365254101</v>
      </c>
      <c r="AH1614">
        <v>7.8338190657501299</v>
      </c>
      <c r="AI1614">
        <v>15.2435922923751</v>
      </c>
      <c r="AJ1614">
        <v>12.112305938500199</v>
      </c>
      <c r="AK1614">
        <v>11.9948565852347</v>
      </c>
      <c r="AL1614">
        <v>19.064030473426399</v>
      </c>
      <c r="AM1614">
        <v>30.6200487836714</v>
      </c>
      <c r="AN1614">
        <v>22.881109443284501</v>
      </c>
      <c r="AO1614">
        <v>4.2177014599583798</v>
      </c>
      <c r="AP1614">
        <v>12.0432569763883</v>
      </c>
      <c r="AQ1614">
        <v>23.662400073786799</v>
      </c>
      <c r="AR1614">
        <v>15.7009313692165</v>
      </c>
      <c r="AS1614">
        <v>8.9363594189602598</v>
      </c>
      <c r="AT1614">
        <v>17.4835806373145</v>
      </c>
      <c r="AU1614">
        <v>32.947710327541103</v>
      </c>
      <c r="AV1614">
        <v>23.360543143733899</v>
      </c>
      <c r="AW1614">
        <v>11.1108557992893</v>
      </c>
      <c r="AX1614">
        <v>19.8829268292683</v>
      </c>
      <c r="AY1614">
        <v>30.026299197031001</v>
      </c>
      <c r="AZ1614">
        <v>22.762700059496201</v>
      </c>
      <c r="BA1614">
        <v>7.54740814268294</v>
      </c>
      <c r="BB1614">
        <v>16.236043220813499</v>
      </c>
      <c r="BC1614">
        <v>31.185027443726501</v>
      </c>
      <c r="BD1614">
        <v>21.369346563234</v>
      </c>
      <c r="BE1614">
        <v>8.5622785671957899</v>
      </c>
      <c r="BF1614">
        <v>13.7521770528015</v>
      </c>
      <c r="BG1614">
        <v>23.668356125083701</v>
      </c>
      <c r="BH1614">
        <v>16.989012520665302</v>
      </c>
      <c r="BI1614">
        <v>3.2892850837979699</v>
      </c>
      <c r="BJ1614">
        <v>9.7708114602534604</v>
      </c>
      <c r="BK1614">
        <v>23.7346018898563</v>
      </c>
      <c r="BL1614">
        <v>13.3456401076769</v>
      </c>
      <c r="BM1614">
        <v>3.4537251437609</v>
      </c>
      <c r="BN1614">
        <v>10.347163276468899</v>
      </c>
      <c r="BO1614">
        <v>12.5273695872904</v>
      </c>
      <c r="BP1614">
        <v>9.3014399523870903</v>
      </c>
      <c r="BQ1614">
        <v>3.6056171086097302</v>
      </c>
      <c r="BR1614">
        <v>5.5347362352262897</v>
      </c>
      <c r="BS1614">
        <v>17.938160539131601</v>
      </c>
      <c r="BT1614">
        <v>12.517606353418801</v>
      </c>
      <c r="BU1614">
        <v>7.2727164556529802</v>
      </c>
      <c r="BV1614">
        <v>15.7637508283632</v>
      </c>
      <c r="BW1614">
        <v>28.906800077531599</v>
      </c>
      <c r="BX1614">
        <v>19.8608747275062</v>
      </c>
      <c r="BZ1614" t="s">
        <v>284</v>
      </c>
      <c r="CC1614">
        <v>11.458792032737</v>
      </c>
      <c r="CD1614">
        <v>22.1168595732813</v>
      </c>
      <c r="CE1614">
        <v>39.348905839738798</v>
      </c>
      <c r="CF1614">
        <v>29.119529979788702</v>
      </c>
      <c r="CG1614">
        <v>17.649320898273999</v>
      </c>
      <c r="CH1614">
        <v>31.106856493211101</v>
      </c>
      <c r="CI1614">
        <v>39.349739068908598</v>
      </c>
      <c r="CJ1614">
        <v>28.7857051626514</v>
      </c>
      <c r="CK1614">
        <v>7.52713722063669</v>
      </c>
      <c r="CL1614">
        <v>17.152719971827299</v>
      </c>
      <c r="CM1614">
        <v>26.274873000166199</v>
      </c>
      <c r="CN1614">
        <v>18.516444162545501</v>
      </c>
      <c r="CO1614">
        <v>3.9948879196354001</v>
      </c>
      <c r="CP1614">
        <v>9.5638434961609295</v>
      </c>
      <c r="CQ1614">
        <v>16.427841909344298</v>
      </c>
      <c r="CR1614">
        <v>11.9210460219736</v>
      </c>
      <c r="CS1614">
        <v>5.2852043059462197</v>
      </c>
      <c r="CT1614">
        <v>9.9432716935150403</v>
      </c>
      <c r="CU1614">
        <v>12.830243318785101</v>
      </c>
      <c r="CV1614">
        <v>9.9397304180033501</v>
      </c>
      <c r="CW1614">
        <v>6.4496593489780496</v>
      </c>
      <c r="CX1614">
        <v>9.1631603553062195</v>
      </c>
      <c r="CY1614">
        <v>16.6407265375544</v>
      </c>
      <c r="CZ1614">
        <v>12.6301314848545</v>
      </c>
      <c r="DA1614">
        <v>10.3141327896011</v>
      </c>
      <c r="DB1614">
        <v>15.1936433005419</v>
      </c>
      <c r="DC1614">
        <v>16.986561972237801</v>
      </c>
      <c r="DD1614">
        <v>12.107051461297001</v>
      </c>
      <c r="DE1614">
        <v>2.3528138250546702</v>
      </c>
      <c r="DF1614">
        <v>3.4106420188700399</v>
      </c>
      <c r="DG1614">
        <v>5.0020892971712501</v>
      </c>
      <c r="DH1614">
        <v>3.9442611033558799</v>
      </c>
      <c r="DI1614">
        <v>5.8649849698198198</v>
      </c>
      <c r="DJ1614">
        <v>8.5622785671957899</v>
      </c>
      <c r="DK1614">
        <v>22.354063373271</v>
      </c>
      <c r="DL1614">
        <v>18.980873213911401</v>
      </c>
      <c r="DM1614">
        <v>10.049679155454401</v>
      </c>
      <c r="DN1614">
        <v>18.356263577118</v>
      </c>
      <c r="DO1614">
        <v>20.376635430076899</v>
      </c>
      <c r="DP1614">
        <v>26.667385855783898</v>
      </c>
      <c r="DQ1614">
        <v>20.195185831927201</v>
      </c>
      <c r="DR1614">
        <v>32.1049593952701</v>
      </c>
      <c r="DS1614">
        <v>41.156485528535697</v>
      </c>
      <c r="DT1614">
        <v>29.369635062920299</v>
      </c>
    </row>
    <row r="1615" spans="1:124" x14ac:dyDescent="0.35">
      <c r="A1615" s="19" t="str">
        <f t="shared" si="50"/>
        <v xml:space="preserve">  Ag [NCL+DQ] / [Capital + ALLL]--39629</v>
      </c>
      <c r="B1615" s="19" t="str">
        <f t="shared" si="51"/>
        <v xml:space="preserve">  Ag [NCL+DQ] / [Capital + ALLL]</v>
      </c>
      <c r="C1615">
        <v>7</v>
      </c>
      <c r="D1615" s="27">
        <v>39629</v>
      </c>
      <c r="E1615">
        <v>0</v>
      </c>
      <c r="F1615">
        <v>0</v>
      </c>
      <c r="G1615">
        <v>1.4978834255942699</v>
      </c>
      <c r="H1615">
        <v>1.39538740407618</v>
      </c>
      <c r="I1615">
        <v>0</v>
      </c>
      <c r="J1615">
        <v>0</v>
      </c>
      <c r="K1615">
        <v>1.18849272464734</v>
      </c>
      <c r="L1615">
        <v>1.3003346283991399</v>
      </c>
      <c r="M1615">
        <v>0</v>
      </c>
      <c r="N1615">
        <v>0</v>
      </c>
      <c r="O1615">
        <v>0.36973958105885302</v>
      </c>
      <c r="P1615">
        <v>0.75533712695942501</v>
      </c>
      <c r="Q1615">
        <v>0</v>
      </c>
      <c r="R1615">
        <v>0</v>
      </c>
      <c r="S1615">
        <v>0</v>
      </c>
      <c r="T1615">
        <v>1.27756498547226E-2</v>
      </c>
      <c r="U1615">
        <v>0</v>
      </c>
      <c r="V1615">
        <v>0</v>
      </c>
      <c r="W1615">
        <v>0.848351241892774</v>
      </c>
      <c r="X1615">
        <v>1.06831486985563</v>
      </c>
      <c r="Y1615">
        <v>0</v>
      </c>
      <c r="Z1615">
        <v>0</v>
      </c>
      <c r="AA1615">
        <v>1.01278425779215</v>
      </c>
      <c r="AB1615">
        <v>1.2673663770425201</v>
      </c>
      <c r="AC1615">
        <v>0</v>
      </c>
      <c r="AD1615">
        <v>0.55748080759098995</v>
      </c>
      <c r="AE1615">
        <v>3.6791315931310802</v>
      </c>
      <c r="AF1615">
        <v>2.6157655759136</v>
      </c>
      <c r="AG1615">
        <v>0</v>
      </c>
      <c r="AH1615">
        <v>0.17410101049541701</v>
      </c>
      <c r="AI1615">
        <v>2.3793381183475399</v>
      </c>
      <c r="AJ1615">
        <v>1.78321342216507</v>
      </c>
      <c r="AK1615">
        <v>0</v>
      </c>
      <c r="AL1615">
        <v>6.8728522336769807E-2</v>
      </c>
      <c r="AM1615">
        <v>1.0835975899281001</v>
      </c>
      <c r="AN1615">
        <v>1.6913453543686501</v>
      </c>
      <c r="AO1615">
        <v>0</v>
      </c>
      <c r="AP1615">
        <v>0.54777737609849897</v>
      </c>
      <c r="AQ1615">
        <v>3.71668280747358</v>
      </c>
      <c r="AR1615">
        <v>2.4252202462313699</v>
      </c>
      <c r="AS1615">
        <v>0</v>
      </c>
      <c r="AT1615">
        <v>0</v>
      </c>
      <c r="AU1615">
        <v>0.93395277496679996</v>
      </c>
      <c r="AV1615">
        <v>1.2245863358806099</v>
      </c>
      <c r="AW1615">
        <v>0</v>
      </c>
      <c r="AX1615">
        <v>0</v>
      </c>
      <c r="AY1615">
        <v>0.320605085292196</v>
      </c>
      <c r="AZ1615">
        <v>1.09832568589378</v>
      </c>
      <c r="BA1615">
        <v>0</v>
      </c>
      <c r="BB1615">
        <v>0</v>
      </c>
      <c r="BC1615">
        <v>0.138548877045302</v>
      </c>
      <c r="BD1615">
        <v>0.48723570413328599</v>
      </c>
      <c r="BE1615">
        <v>0</v>
      </c>
      <c r="BF1615">
        <v>0.17683465959328001</v>
      </c>
      <c r="BG1615">
        <v>0.76424182659485695</v>
      </c>
      <c r="BH1615">
        <v>0.622874289200677</v>
      </c>
      <c r="BI1615">
        <v>0.130650971637323</v>
      </c>
      <c r="BJ1615">
        <v>0.550471716849257</v>
      </c>
      <c r="BK1615">
        <v>0.61997350687348596</v>
      </c>
      <c r="BL1615">
        <v>0.57227757309995697</v>
      </c>
      <c r="BM1615">
        <v>0</v>
      </c>
      <c r="BN1615">
        <v>0</v>
      </c>
      <c r="BO1615">
        <v>0</v>
      </c>
      <c r="BP1615">
        <v>0</v>
      </c>
      <c r="BQ1615">
        <v>0</v>
      </c>
      <c r="BR1615">
        <v>0</v>
      </c>
      <c r="BS1615">
        <v>5.6631171345595304</v>
      </c>
      <c r="BT1615">
        <v>3.77541142303969</v>
      </c>
      <c r="BU1615">
        <v>0</v>
      </c>
      <c r="BV1615">
        <v>0</v>
      </c>
      <c r="BW1615">
        <v>0</v>
      </c>
      <c r="BX1615">
        <v>0.19353647276084901</v>
      </c>
      <c r="BZ1615" t="s">
        <v>284</v>
      </c>
      <c r="CC1615">
        <v>0</v>
      </c>
      <c r="CD1615">
        <v>0</v>
      </c>
      <c r="CE1615">
        <v>0</v>
      </c>
      <c r="CF1615">
        <v>0.378499913747816</v>
      </c>
      <c r="CG1615">
        <v>0</v>
      </c>
      <c r="CH1615">
        <v>0.156603445275796</v>
      </c>
      <c r="CI1615">
        <v>1.30458878977429</v>
      </c>
      <c r="CJ1615">
        <v>1.3699626446028601</v>
      </c>
      <c r="CK1615">
        <v>0</v>
      </c>
      <c r="CL1615">
        <v>0</v>
      </c>
      <c r="CM1615">
        <v>0.69479983762588504</v>
      </c>
      <c r="CN1615">
        <v>1.2798591432125499</v>
      </c>
      <c r="CO1615">
        <v>0</v>
      </c>
      <c r="CP1615">
        <v>0.14562471365927099</v>
      </c>
      <c r="CQ1615">
        <v>0.92852933007378302</v>
      </c>
      <c r="CR1615">
        <v>1.3901826859272799</v>
      </c>
      <c r="CS1615">
        <v>4.8496605237633397E-2</v>
      </c>
      <c r="CT1615">
        <v>0.437342220142376</v>
      </c>
      <c r="CU1615">
        <v>2.0772142818010102</v>
      </c>
      <c r="CV1615">
        <v>1.50431183048789</v>
      </c>
      <c r="CW1615">
        <v>0</v>
      </c>
      <c r="CX1615">
        <v>0</v>
      </c>
      <c r="CY1615">
        <v>1.07494322482967</v>
      </c>
      <c r="CZ1615">
        <v>0.92961377362109399</v>
      </c>
      <c r="DA1615">
        <v>0</v>
      </c>
      <c r="DB1615">
        <v>0.10277773971194799</v>
      </c>
      <c r="DC1615">
        <v>0.20747785378014799</v>
      </c>
      <c r="DD1615">
        <v>0.1047001140682</v>
      </c>
      <c r="DE1615">
        <v>0</v>
      </c>
      <c r="DF1615">
        <v>0</v>
      </c>
      <c r="DG1615">
        <v>1.38269556500398E-2</v>
      </c>
      <c r="DH1615">
        <v>1.38269556500398E-2</v>
      </c>
      <c r="DI1615">
        <v>0</v>
      </c>
      <c r="DJ1615">
        <v>6.6281253452148595E-2</v>
      </c>
      <c r="DK1615">
        <v>0.695174604944921</v>
      </c>
      <c r="DL1615">
        <v>0.71297448685160503</v>
      </c>
      <c r="DM1615">
        <v>0</v>
      </c>
      <c r="DN1615">
        <v>0</v>
      </c>
      <c r="DO1615">
        <v>2.2184964522020301</v>
      </c>
      <c r="DP1615">
        <v>1.1472268527820799</v>
      </c>
      <c r="DQ1615">
        <v>0.29967118265808401</v>
      </c>
      <c r="DR1615">
        <v>1.8044965692975301</v>
      </c>
      <c r="DS1615">
        <v>3.1672803364483202</v>
      </c>
      <c r="DT1615">
        <v>1.8382579595436701</v>
      </c>
    </row>
    <row r="1616" spans="1:124" x14ac:dyDescent="0.35">
      <c r="A1616" s="19" t="str">
        <f t="shared" si="50"/>
        <v xml:space="preserve">  CLD [NCL+DQ] / [Capital + ALLL]--39629</v>
      </c>
      <c r="B1616" s="19" t="str">
        <f t="shared" si="51"/>
        <v xml:space="preserve">  CLD [NCL+DQ] / [Capital + ALLL]</v>
      </c>
      <c r="C1616">
        <v>8</v>
      </c>
      <c r="D1616" s="27">
        <v>39629</v>
      </c>
      <c r="E1616">
        <v>0</v>
      </c>
      <c r="F1616">
        <v>2.4625579260784899E-2</v>
      </c>
      <c r="G1616">
        <v>4.6079687183981699</v>
      </c>
      <c r="H1616">
        <v>4.0706992738483301</v>
      </c>
      <c r="I1616">
        <v>0</v>
      </c>
      <c r="J1616">
        <v>0</v>
      </c>
      <c r="K1616">
        <v>4.9862877088008002</v>
      </c>
      <c r="L1616">
        <v>4.2255671895581397</v>
      </c>
      <c r="M1616">
        <v>0</v>
      </c>
      <c r="N1616">
        <v>5.0607287449392697E-2</v>
      </c>
      <c r="O1616">
        <v>4.6427149681528697</v>
      </c>
      <c r="P1616">
        <v>4.3122954026263596</v>
      </c>
      <c r="Q1616">
        <v>0</v>
      </c>
      <c r="R1616">
        <v>0</v>
      </c>
      <c r="S1616">
        <v>0.21880581716789599</v>
      </c>
      <c r="T1616">
        <v>0.49346470981415802</v>
      </c>
      <c r="U1616">
        <v>0</v>
      </c>
      <c r="V1616">
        <v>0.46887965497572198</v>
      </c>
      <c r="W1616">
        <v>7.54155568660968</v>
      </c>
      <c r="X1616">
        <v>5.6039571148045901</v>
      </c>
      <c r="Y1616">
        <v>0</v>
      </c>
      <c r="Z1616">
        <v>9.9193732990818198E-2</v>
      </c>
      <c r="AA1616">
        <v>5.2448313334519296</v>
      </c>
      <c r="AB1616">
        <v>4.8657374814803598</v>
      </c>
      <c r="AC1616">
        <v>0</v>
      </c>
      <c r="AD1616">
        <v>0</v>
      </c>
      <c r="AE1616">
        <v>0.729598131812074</v>
      </c>
      <c r="AF1616">
        <v>1.8168341154309999</v>
      </c>
      <c r="AG1616">
        <v>0</v>
      </c>
      <c r="AH1616">
        <v>0</v>
      </c>
      <c r="AI1616">
        <v>0.30434627093679101</v>
      </c>
      <c r="AJ1616">
        <v>2.5821665029391898</v>
      </c>
      <c r="AK1616">
        <v>0</v>
      </c>
      <c r="AL1616">
        <v>0.78570025535258303</v>
      </c>
      <c r="AM1616">
        <v>3.9764511310139499</v>
      </c>
      <c r="AN1616">
        <v>4.2631337351724703</v>
      </c>
      <c r="AO1616">
        <v>0</v>
      </c>
      <c r="AP1616">
        <v>0</v>
      </c>
      <c r="AQ1616">
        <v>0.47069880115650298</v>
      </c>
      <c r="AR1616">
        <v>2.1012851198657101</v>
      </c>
      <c r="AS1616">
        <v>0</v>
      </c>
      <c r="AT1616">
        <v>1.7301326805930299</v>
      </c>
      <c r="AU1616">
        <v>9.0887723768907893</v>
      </c>
      <c r="AV1616">
        <v>6.9825629384646799</v>
      </c>
      <c r="AW1616">
        <v>0</v>
      </c>
      <c r="AX1616">
        <v>0</v>
      </c>
      <c r="AY1616">
        <v>2.2810297424997299</v>
      </c>
      <c r="AZ1616">
        <v>2.3940165255399801</v>
      </c>
      <c r="BA1616">
        <v>0</v>
      </c>
      <c r="BB1616">
        <v>0</v>
      </c>
      <c r="BC1616">
        <v>5.5797229700220603</v>
      </c>
      <c r="BD1616">
        <v>4.6722687209706404</v>
      </c>
      <c r="BE1616">
        <v>0</v>
      </c>
      <c r="BF1616">
        <v>0.90205817704319002</v>
      </c>
      <c r="BG1616">
        <v>4.9059241089169996</v>
      </c>
      <c r="BH1616">
        <v>3.0491049847279501</v>
      </c>
      <c r="BI1616">
        <v>6.1563948151962204E-3</v>
      </c>
      <c r="BJ1616">
        <v>1.1908160177835301</v>
      </c>
      <c r="BK1616">
        <v>7.0913767078307002</v>
      </c>
      <c r="BL1616">
        <v>3.9480697254133701</v>
      </c>
      <c r="BM1616">
        <v>0</v>
      </c>
      <c r="BN1616">
        <v>0.13336820083681999</v>
      </c>
      <c r="BO1616">
        <v>3.5205225164737599</v>
      </c>
      <c r="BP1616">
        <v>2.44783985082204</v>
      </c>
      <c r="BQ1616">
        <v>0</v>
      </c>
      <c r="BR1616">
        <v>0</v>
      </c>
      <c r="BS1616">
        <v>5.8705573226386401</v>
      </c>
      <c r="BT1616">
        <v>3.9137048817590898</v>
      </c>
      <c r="BU1616">
        <v>0</v>
      </c>
      <c r="BV1616">
        <v>0.78570025535258303</v>
      </c>
      <c r="BW1616">
        <v>8.0979525379574202</v>
      </c>
      <c r="BX1616">
        <v>4.9190046256265996</v>
      </c>
      <c r="BZ1616" t="s">
        <v>284</v>
      </c>
      <c r="CC1616">
        <v>0</v>
      </c>
      <c r="CD1616">
        <v>4.7880383043064301</v>
      </c>
      <c r="CE1616">
        <v>15.762729499235499</v>
      </c>
      <c r="CF1616">
        <v>10.9044961646944</v>
      </c>
      <c r="CG1616">
        <v>0</v>
      </c>
      <c r="CH1616">
        <v>2.9561254229058598</v>
      </c>
      <c r="CI1616">
        <v>19.228534742115201</v>
      </c>
      <c r="CJ1616">
        <v>10.191075130520099</v>
      </c>
      <c r="CK1616">
        <v>0</v>
      </c>
      <c r="CL1616">
        <v>0.82366154998128005</v>
      </c>
      <c r="CM1616">
        <v>2.7990071175931899</v>
      </c>
      <c r="CN1616">
        <v>1.9737840107115401</v>
      </c>
      <c r="CO1616">
        <v>0</v>
      </c>
      <c r="CP1616">
        <v>0</v>
      </c>
      <c r="CQ1616">
        <v>1.3927632103291601</v>
      </c>
      <c r="CR1616">
        <v>0.85065863982788503</v>
      </c>
      <c r="CS1616">
        <v>0</v>
      </c>
      <c r="CT1616">
        <v>0</v>
      </c>
      <c r="CU1616">
        <v>0.341847110898433</v>
      </c>
      <c r="CV1616">
        <v>1.1335658590941</v>
      </c>
      <c r="CW1616">
        <v>0</v>
      </c>
      <c r="CX1616">
        <v>0</v>
      </c>
      <c r="CY1616">
        <v>9.8577769234371097E-4</v>
      </c>
      <c r="CZ1616">
        <v>1.20895451288397</v>
      </c>
      <c r="DA1616">
        <v>0</v>
      </c>
      <c r="DB1616">
        <v>2.4529620544584998</v>
      </c>
      <c r="DC1616">
        <v>5.05088014893213</v>
      </c>
      <c r="DD1616">
        <v>2.5979180944736302</v>
      </c>
      <c r="DE1616">
        <v>0</v>
      </c>
      <c r="DF1616">
        <v>0</v>
      </c>
      <c r="DG1616">
        <v>0.36485865318317601</v>
      </c>
      <c r="DH1616">
        <v>0.36485865318317601</v>
      </c>
      <c r="DI1616">
        <v>0</v>
      </c>
      <c r="DJ1616">
        <v>0</v>
      </c>
      <c r="DK1616">
        <v>1.0153216329025501</v>
      </c>
      <c r="DL1616">
        <v>7.1449684925717802</v>
      </c>
      <c r="DM1616">
        <v>0</v>
      </c>
      <c r="DN1616">
        <v>1.29484758564877</v>
      </c>
      <c r="DO1616">
        <v>2.3325453112687198</v>
      </c>
      <c r="DP1616">
        <v>2.6364413875394499</v>
      </c>
      <c r="DQ1616">
        <v>0.557378543432686</v>
      </c>
      <c r="DR1616">
        <v>6.2037595542605102</v>
      </c>
      <c r="DS1616">
        <v>10.835598106605699</v>
      </c>
      <c r="DT1616">
        <v>9.4109394374880999</v>
      </c>
    </row>
    <row r="1617" spans="1:124" x14ac:dyDescent="0.35">
      <c r="A1617" s="19" t="str">
        <f t="shared" si="50"/>
        <v xml:space="preserve">  CRE [NCL+DQ] / [Capital + ALLL]--39629</v>
      </c>
      <c r="B1617" s="19" t="str">
        <f t="shared" si="51"/>
        <v xml:space="preserve">  CRE [NCL+DQ] / [Capital + ALLL]</v>
      </c>
      <c r="C1617">
        <v>9</v>
      </c>
      <c r="D1617" s="27">
        <v>39629</v>
      </c>
      <c r="E1617">
        <v>0.46255506607929497</v>
      </c>
      <c r="F1617">
        <v>4.54542366202159</v>
      </c>
      <c r="G1617">
        <v>11.2542764473275</v>
      </c>
      <c r="H1617">
        <v>8.0238258883356703</v>
      </c>
      <c r="I1617">
        <v>0</v>
      </c>
      <c r="J1617">
        <v>4.4341042835637099</v>
      </c>
      <c r="K1617">
        <v>12.637011043451301</v>
      </c>
      <c r="L1617">
        <v>8.8063414407766896</v>
      </c>
      <c r="M1617">
        <v>1.59172304019101E-2</v>
      </c>
      <c r="N1617">
        <v>3.3507853403141401</v>
      </c>
      <c r="O1617">
        <v>10.999798020601901</v>
      </c>
      <c r="P1617">
        <v>8.19309380040281</v>
      </c>
      <c r="Q1617">
        <v>0.55866288166240397</v>
      </c>
      <c r="R1617">
        <v>4.8517236867699598</v>
      </c>
      <c r="S1617">
        <v>12.196147339915701</v>
      </c>
      <c r="T1617">
        <v>6.78708303024142</v>
      </c>
      <c r="U1617">
        <v>0.71362142485207702</v>
      </c>
      <c r="V1617">
        <v>6.5859235010437596</v>
      </c>
      <c r="W1617">
        <v>16.162627602817501</v>
      </c>
      <c r="X1617">
        <v>11.245480148165701</v>
      </c>
      <c r="Y1617">
        <v>0.16642949378069199</v>
      </c>
      <c r="Z1617">
        <v>3.9092504514586599</v>
      </c>
      <c r="AA1617">
        <v>13.7638362157437</v>
      </c>
      <c r="AB1617">
        <v>9.1361117336549498</v>
      </c>
      <c r="AC1617">
        <v>0</v>
      </c>
      <c r="AD1617">
        <v>0.87639245154941403</v>
      </c>
      <c r="AE1617">
        <v>5.0334447491990701</v>
      </c>
      <c r="AF1617">
        <v>3.5551015423877801</v>
      </c>
      <c r="AG1617">
        <v>0</v>
      </c>
      <c r="AH1617">
        <v>0</v>
      </c>
      <c r="AI1617">
        <v>3.5041245683550502</v>
      </c>
      <c r="AJ1617">
        <v>4.2553131722803803</v>
      </c>
      <c r="AK1617">
        <v>2.2010329882283699</v>
      </c>
      <c r="AL1617">
        <v>6.4506148967437502</v>
      </c>
      <c r="AM1617">
        <v>13.6958895273922</v>
      </c>
      <c r="AN1617">
        <v>9.9018536373420698</v>
      </c>
      <c r="AO1617">
        <v>0</v>
      </c>
      <c r="AP1617">
        <v>1.03032348164692</v>
      </c>
      <c r="AQ1617">
        <v>6.8742686269968996</v>
      </c>
      <c r="AR1617">
        <v>5.1357254594601702</v>
      </c>
      <c r="AS1617">
        <v>1.4465834189488</v>
      </c>
      <c r="AT1617">
        <v>7.4306697089395399</v>
      </c>
      <c r="AU1617">
        <v>19.312089127334701</v>
      </c>
      <c r="AV1617">
        <v>13.007539477895</v>
      </c>
      <c r="AW1617">
        <v>0.91915178758501803</v>
      </c>
      <c r="AX1617">
        <v>4.7936165106791497</v>
      </c>
      <c r="AY1617">
        <v>11.2267930985559</v>
      </c>
      <c r="AZ1617">
        <v>7.15252080787727</v>
      </c>
      <c r="BA1617">
        <v>0</v>
      </c>
      <c r="BB1617">
        <v>4.6030177292845904</v>
      </c>
      <c r="BC1617">
        <v>10.704984558243799</v>
      </c>
      <c r="BD1617">
        <v>8.9871786396375093</v>
      </c>
      <c r="BE1617">
        <v>1.56617071260767</v>
      </c>
      <c r="BF1617">
        <v>6.6717988196048204</v>
      </c>
      <c r="BG1617">
        <v>12.3211963589077</v>
      </c>
      <c r="BH1617">
        <v>8.1504070274377103</v>
      </c>
      <c r="BI1617">
        <v>0.76753831990944799</v>
      </c>
      <c r="BJ1617">
        <v>5.7540592982782801</v>
      </c>
      <c r="BK1617">
        <v>14.7072357926947</v>
      </c>
      <c r="BL1617">
        <v>8.6449532906848194</v>
      </c>
      <c r="BM1617">
        <v>1.2591527196652701</v>
      </c>
      <c r="BN1617">
        <v>6.2336402938003097</v>
      </c>
      <c r="BO1617">
        <v>8.3436089529434092</v>
      </c>
      <c r="BP1617">
        <v>6.7659536837330201</v>
      </c>
      <c r="BQ1617">
        <v>0.27385413663880098</v>
      </c>
      <c r="BR1617">
        <v>0.54770827327760196</v>
      </c>
      <c r="BS1617">
        <v>6.4901451060759499</v>
      </c>
      <c r="BT1617">
        <v>4.32676340405063</v>
      </c>
      <c r="BU1617">
        <v>0.43542296022624499</v>
      </c>
      <c r="BV1617">
        <v>2.02185792349727</v>
      </c>
      <c r="BW1617">
        <v>11.3889438022984</v>
      </c>
      <c r="BX1617">
        <v>8.0375707127972902</v>
      </c>
      <c r="BZ1617" t="s">
        <v>284</v>
      </c>
      <c r="CC1617">
        <v>2.4661616739997898</v>
      </c>
      <c r="CD1617">
        <v>11.1308993766696</v>
      </c>
      <c r="CE1617">
        <v>22.763069353222001</v>
      </c>
      <c r="CF1617">
        <v>18.113771913553599</v>
      </c>
      <c r="CG1617">
        <v>1.5966524084649001</v>
      </c>
      <c r="CH1617">
        <v>9.2652931440730804</v>
      </c>
      <c r="CI1617">
        <v>27.883332920140599</v>
      </c>
      <c r="CJ1617">
        <v>15.6395667928508</v>
      </c>
      <c r="CK1617">
        <v>1.4374445296168199</v>
      </c>
      <c r="CL1617">
        <v>6.20061781760882</v>
      </c>
      <c r="CM1617">
        <v>12.8145398585793</v>
      </c>
      <c r="CN1617">
        <v>8.6140213569708006</v>
      </c>
      <c r="CO1617">
        <v>1.56625715231405</v>
      </c>
      <c r="CP1617">
        <v>2.7461997210444098</v>
      </c>
      <c r="CQ1617">
        <v>4.0880362085242403</v>
      </c>
      <c r="CR1617">
        <v>3.0623689574614401</v>
      </c>
      <c r="CS1617">
        <v>1.0184287099903</v>
      </c>
      <c r="CT1617">
        <v>2.06074897731119</v>
      </c>
      <c r="CU1617">
        <v>9.0383246969894504</v>
      </c>
      <c r="CV1617">
        <v>4.4933920858944996</v>
      </c>
      <c r="CW1617">
        <v>9.8577769234371097E-4</v>
      </c>
      <c r="CX1617">
        <v>4.4372023063424404</v>
      </c>
      <c r="CY1617">
        <v>5.7574635277446804</v>
      </c>
      <c r="CZ1617">
        <v>4.9840772181634101</v>
      </c>
      <c r="DA1617">
        <v>0</v>
      </c>
      <c r="DB1617">
        <v>5.0235758888747304</v>
      </c>
      <c r="DC1617">
        <v>11.4157373961367</v>
      </c>
      <c r="DD1617">
        <v>6.39216150726197</v>
      </c>
      <c r="DE1617">
        <v>0</v>
      </c>
      <c r="DF1617">
        <v>0</v>
      </c>
      <c r="DG1617">
        <v>0.36485865318317601</v>
      </c>
      <c r="DH1617">
        <v>0.36485865318317601</v>
      </c>
      <c r="DI1617">
        <v>0</v>
      </c>
      <c r="DJ1617">
        <v>0.47557284911370501</v>
      </c>
      <c r="DK1617">
        <v>4.6244988048712399</v>
      </c>
      <c r="DL1617">
        <v>8.8093954267260308</v>
      </c>
      <c r="DM1617">
        <v>4.8017264634475296</v>
      </c>
      <c r="DN1617">
        <v>5.7234527013040797</v>
      </c>
      <c r="DO1617">
        <v>9.00002651746175</v>
      </c>
      <c r="DP1617">
        <v>12.4873665063097</v>
      </c>
      <c r="DQ1617">
        <v>8.8413283265076803</v>
      </c>
      <c r="DR1617">
        <v>11.3028259961874</v>
      </c>
      <c r="DS1617">
        <v>16.741876125364101</v>
      </c>
      <c r="DT1617">
        <v>14.9396910718344</v>
      </c>
    </row>
    <row r="1618" spans="1:124" x14ac:dyDescent="0.35">
      <c r="A1618" s="19" t="str">
        <f t="shared" si="50"/>
        <v xml:space="preserve">  Res RE [NCL+DQ] / [Capital + ALLL]--39629</v>
      </c>
      <c r="B1618" s="19" t="str">
        <f t="shared" si="51"/>
        <v xml:space="preserve">  Res RE [NCL+DQ] / [Capital + ALLL]</v>
      </c>
      <c r="C1618">
        <v>10</v>
      </c>
      <c r="D1618" s="27">
        <v>39629</v>
      </c>
      <c r="E1618">
        <v>0.166499938333356</v>
      </c>
      <c r="F1618">
        <v>1.2983500135244801</v>
      </c>
      <c r="G1618">
        <v>3.37061668681983</v>
      </c>
      <c r="H1618">
        <v>2.4371575461067398</v>
      </c>
      <c r="I1618">
        <v>5.2192066805845497E-2</v>
      </c>
      <c r="J1618">
        <v>1.3937867338371099</v>
      </c>
      <c r="K1618">
        <v>4.6524486571879899</v>
      </c>
      <c r="L1618">
        <v>3.21428706671179</v>
      </c>
      <c r="M1618">
        <v>0.188359389715577</v>
      </c>
      <c r="N1618">
        <v>1.9362476305296701</v>
      </c>
      <c r="O1618">
        <v>5.1981325438396704</v>
      </c>
      <c r="P1618">
        <v>3.63920856651897</v>
      </c>
      <c r="Q1618">
        <v>5.2153328991674801</v>
      </c>
      <c r="R1618">
        <v>6.5330599681142596</v>
      </c>
      <c r="S1618">
        <v>11.0854668227747</v>
      </c>
      <c r="T1618">
        <v>7.9623651654212102</v>
      </c>
      <c r="U1618">
        <v>0.217079826663967</v>
      </c>
      <c r="V1618">
        <v>1.9459319017893899</v>
      </c>
      <c r="W1618">
        <v>5.6059170622006498</v>
      </c>
      <c r="X1618">
        <v>3.7078176115082901</v>
      </c>
      <c r="Y1618">
        <v>0</v>
      </c>
      <c r="Z1618">
        <v>1.2374061802691201</v>
      </c>
      <c r="AA1618">
        <v>3.5111340810076301</v>
      </c>
      <c r="AB1618">
        <v>2.6459677936822801</v>
      </c>
      <c r="AC1618">
        <v>0</v>
      </c>
      <c r="AD1618">
        <v>0.44053300535930701</v>
      </c>
      <c r="AE1618">
        <v>1.0933590761532599</v>
      </c>
      <c r="AF1618">
        <v>0.92859768056671199</v>
      </c>
      <c r="AG1618">
        <v>0</v>
      </c>
      <c r="AH1618">
        <v>0</v>
      </c>
      <c r="AI1618">
        <v>0.81968816946504697</v>
      </c>
      <c r="AJ1618">
        <v>0.95116164807583303</v>
      </c>
      <c r="AK1618">
        <v>1.97503259089322</v>
      </c>
      <c r="AL1618">
        <v>5.1768740223799803</v>
      </c>
      <c r="AM1618">
        <v>9.3348057387294698</v>
      </c>
      <c r="AN1618">
        <v>6.7702388322741998</v>
      </c>
      <c r="AO1618">
        <v>0</v>
      </c>
      <c r="AP1618">
        <v>0.72959589331027996</v>
      </c>
      <c r="AQ1618">
        <v>2.8668037476512902</v>
      </c>
      <c r="AR1618">
        <v>2.0313863780547599</v>
      </c>
      <c r="AS1618">
        <v>9.6428834524800999E-2</v>
      </c>
      <c r="AT1618">
        <v>1.4132925897631801</v>
      </c>
      <c r="AU1618">
        <v>4.3903038229413696</v>
      </c>
      <c r="AV1618">
        <v>3.0036152256301301</v>
      </c>
      <c r="AW1618">
        <v>2.7532060973388699</v>
      </c>
      <c r="AX1618">
        <v>6.4375987361769296</v>
      </c>
      <c r="AY1618">
        <v>11.2010799114483</v>
      </c>
      <c r="AZ1618">
        <v>7.9804391069381904</v>
      </c>
      <c r="BA1618">
        <v>0</v>
      </c>
      <c r="BB1618">
        <v>1.0073804123821599</v>
      </c>
      <c r="BC1618">
        <v>3.7132031628503701</v>
      </c>
      <c r="BD1618">
        <v>2.3966916440445201</v>
      </c>
      <c r="BE1618">
        <v>0.15594136604636699</v>
      </c>
      <c r="BF1618">
        <v>1.4246004169562201</v>
      </c>
      <c r="BG1618">
        <v>3.6529680365296802</v>
      </c>
      <c r="BH1618">
        <v>2.61052127559425</v>
      </c>
      <c r="BI1618">
        <v>0.30324350623887802</v>
      </c>
      <c r="BJ1618">
        <v>1.82149910648347</v>
      </c>
      <c r="BK1618">
        <v>3.4241941170660999</v>
      </c>
      <c r="BL1618">
        <v>1.86901634343476</v>
      </c>
      <c r="BM1618">
        <v>0.18886198547215499</v>
      </c>
      <c r="BN1618">
        <v>1.0106353633493701</v>
      </c>
      <c r="BO1618">
        <v>1.90874206240386</v>
      </c>
      <c r="BP1618">
        <v>1.0742624075154501</v>
      </c>
      <c r="BQ1618">
        <v>0.16595215046328299</v>
      </c>
      <c r="BR1618">
        <v>0.33190430092656598</v>
      </c>
      <c r="BS1618">
        <v>2.0396909800971801</v>
      </c>
      <c r="BT1618">
        <v>1.3597939867314599</v>
      </c>
      <c r="BU1618">
        <v>1.0700369553201501</v>
      </c>
      <c r="BV1618">
        <v>4.1807662918895296</v>
      </c>
      <c r="BW1618">
        <v>6.8392442823997301</v>
      </c>
      <c r="BX1618">
        <v>4.5970602616263996</v>
      </c>
      <c r="BZ1618" t="s">
        <v>284</v>
      </c>
      <c r="CC1618">
        <v>0</v>
      </c>
      <c r="CD1618">
        <v>1.8942757355117501</v>
      </c>
      <c r="CE1618">
        <v>6.3319586797277498</v>
      </c>
      <c r="CF1618">
        <v>3.8450526436305701</v>
      </c>
      <c r="CG1618">
        <v>1.75983961639645</v>
      </c>
      <c r="CH1618">
        <v>4.01200679373627</v>
      </c>
      <c r="CI1618">
        <v>6.0354189996114096</v>
      </c>
      <c r="CJ1618">
        <v>4.4150145512859398</v>
      </c>
      <c r="CK1618">
        <v>0</v>
      </c>
      <c r="CL1618">
        <v>0.72407753084757198</v>
      </c>
      <c r="CM1618">
        <v>5.3616661646422896</v>
      </c>
      <c r="CN1618">
        <v>3.7397739846692799</v>
      </c>
      <c r="CO1618">
        <v>4.3955614597171198E-2</v>
      </c>
      <c r="CP1618">
        <v>0.198013073400233</v>
      </c>
      <c r="CQ1618">
        <v>0.366753258643295</v>
      </c>
      <c r="CR1618">
        <v>1.65364296696066</v>
      </c>
      <c r="CS1618">
        <v>0</v>
      </c>
      <c r="CT1618">
        <v>0.18875145695248999</v>
      </c>
      <c r="CU1618">
        <v>0.66482969944201098</v>
      </c>
      <c r="CV1618">
        <v>0.41403098231515101</v>
      </c>
      <c r="CW1618">
        <v>0.136260408781226</v>
      </c>
      <c r="CX1618">
        <v>0.818918693072616</v>
      </c>
      <c r="CY1618">
        <v>2.0883756310075401</v>
      </c>
      <c r="CZ1618">
        <v>1.3489977120660099</v>
      </c>
      <c r="DA1618">
        <v>0.110233210144004</v>
      </c>
      <c r="DB1618">
        <v>0.15673877592934701</v>
      </c>
      <c r="DC1618">
        <v>0.44946245713113703</v>
      </c>
      <c r="DD1618">
        <v>0.40295689134579399</v>
      </c>
      <c r="DE1618">
        <v>0</v>
      </c>
      <c r="DF1618">
        <v>0.49413927832682097</v>
      </c>
      <c r="DG1618">
        <v>1.5042178147671299</v>
      </c>
      <c r="DH1618">
        <v>1.0100785364403</v>
      </c>
      <c r="DI1618">
        <v>0</v>
      </c>
      <c r="DJ1618">
        <v>0.24014035886093399</v>
      </c>
      <c r="DK1618">
        <v>1.34600221520661</v>
      </c>
      <c r="DL1618">
        <v>1.81875661569844</v>
      </c>
      <c r="DM1618">
        <v>2.0596149865452298</v>
      </c>
      <c r="DN1618">
        <v>3.8740043446777701</v>
      </c>
      <c r="DO1618">
        <v>6.4596536819495602</v>
      </c>
      <c r="DP1618">
        <v>6.0863635624116403</v>
      </c>
      <c r="DQ1618">
        <v>2.0406466791858802</v>
      </c>
      <c r="DR1618">
        <v>5.96945030638358</v>
      </c>
      <c r="DS1618">
        <v>15.090803783152801</v>
      </c>
      <c r="DT1618">
        <v>8.3869064828970394</v>
      </c>
    </row>
    <row r="1619" spans="1:124" x14ac:dyDescent="0.35">
      <c r="A1619" s="19" t="str">
        <f t="shared" si="50"/>
        <v xml:space="preserve">  C&amp;I [NCL+DQ] / [Capital + ALLL]--39629</v>
      </c>
      <c r="B1619" s="19" t="str">
        <f t="shared" si="51"/>
        <v xml:space="preserve">  C&amp;I [NCL+DQ] / [Capital + ALLL]</v>
      </c>
      <c r="C1619">
        <v>11</v>
      </c>
      <c r="D1619" s="27">
        <v>39629</v>
      </c>
      <c r="E1619">
        <v>0.39206900414472901</v>
      </c>
      <c r="F1619">
        <v>1.5870616686819801</v>
      </c>
      <c r="G1619">
        <v>4.3846913293454897</v>
      </c>
      <c r="H1619">
        <v>3.4332788595321801</v>
      </c>
      <c r="I1619">
        <v>0.39446206203109302</v>
      </c>
      <c r="J1619">
        <v>1.86920011176964</v>
      </c>
      <c r="K1619">
        <v>5.0764580369843504</v>
      </c>
      <c r="L1619">
        <v>3.6943360524239699</v>
      </c>
      <c r="M1619">
        <v>7.9001422025596499E-2</v>
      </c>
      <c r="N1619">
        <v>0.937563693185678</v>
      </c>
      <c r="O1619">
        <v>2.9781601588352098</v>
      </c>
      <c r="P1619">
        <v>2.2821858299748801</v>
      </c>
      <c r="Q1619">
        <v>0.22143901523876799</v>
      </c>
      <c r="R1619">
        <v>2.7697141943720198</v>
      </c>
      <c r="S1619">
        <v>3.5904443540979698</v>
      </c>
      <c r="T1619">
        <v>2.89262155619882</v>
      </c>
      <c r="U1619">
        <v>0.50983936205649305</v>
      </c>
      <c r="V1619">
        <v>2.2058465878690598</v>
      </c>
      <c r="W1619">
        <v>6.1587901079859098</v>
      </c>
      <c r="X1619">
        <v>4.1492538693571097</v>
      </c>
      <c r="Y1619">
        <v>0.39661291423767903</v>
      </c>
      <c r="Z1619">
        <v>1.6422594142259399</v>
      </c>
      <c r="AA1619">
        <v>3.8563669522922801</v>
      </c>
      <c r="AB1619">
        <v>3.54732071246772</v>
      </c>
      <c r="AC1619">
        <v>0.34179088396109603</v>
      </c>
      <c r="AD1619">
        <v>1.6329120564234401</v>
      </c>
      <c r="AE1619">
        <v>5.6072150938223304</v>
      </c>
      <c r="AF1619">
        <v>4.3584084791656599</v>
      </c>
      <c r="AG1619">
        <v>0</v>
      </c>
      <c r="AH1619">
        <v>0.83928559327605801</v>
      </c>
      <c r="AI1619">
        <v>2.98245483666095</v>
      </c>
      <c r="AJ1619">
        <v>2.5721330305991201</v>
      </c>
      <c r="AK1619">
        <v>0.60971817009445495</v>
      </c>
      <c r="AL1619">
        <v>1.68239417632785</v>
      </c>
      <c r="AM1619">
        <v>3.27329225791481</v>
      </c>
      <c r="AN1619">
        <v>3.0005627524649601</v>
      </c>
      <c r="AO1619">
        <v>0.243186681611195</v>
      </c>
      <c r="AP1619">
        <v>1.6429588220337701</v>
      </c>
      <c r="AQ1619">
        <v>4.8337745854040604</v>
      </c>
      <c r="AR1619">
        <v>3.4620319823880501</v>
      </c>
      <c r="AS1619">
        <v>0.671486011930157</v>
      </c>
      <c r="AT1619">
        <v>1.93875302930161</v>
      </c>
      <c r="AU1619">
        <v>4.8874214133402596</v>
      </c>
      <c r="AV1619">
        <v>3.8082817805609901</v>
      </c>
      <c r="AW1619">
        <v>0.69909418633010201</v>
      </c>
      <c r="AX1619">
        <v>2.0264229661269502</v>
      </c>
      <c r="AY1619">
        <v>4.5379670914366299</v>
      </c>
      <c r="AZ1619">
        <v>4.0208346349223598</v>
      </c>
      <c r="BA1619">
        <v>1.14327263699578</v>
      </c>
      <c r="BB1619">
        <v>3.8276636469184799</v>
      </c>
      <c r="BC1619">
        <v>10.937497053922099</v>
      </c>
      <c r="BD1619">
        <v>7.1573426937871503</v>
      </c>
      <c r="BE1619">
        <v>0.36672087757900401</v>
      </c>
      <c r="BF1619">
        <v>1.27413127413127</v>
      </c>
      <c r="BG1619">
        <v>5.2598358931201403</v>
      </c>
      <c r="BH1619">
        <v>3.10064624630835</v>
      </c>
      <c r="BI1619">
        <v>0.92708908644638099</v>
      </c>
      <c r="BJ1619">
        <v>1.5429477870842401</v>
      </c>
      <c r="BK1619">
        <v>1.9845520304069799</v>
      </c>
      <c r="BL1619">
        <v>1.7741702897884599</v>
      </c>
      <c r="BM1619">
        <v>9.8017251036182404E-2</v>
      </c>
      <c r="BN1619">
        <v>0.63309743913530203</v>
      </c>
      <c r="BO1619">
        <v>1.4502260292009199</v>
      </c>
      <c r="BP1619">
        <v>0.903054902017005</v>
      </c>
      <c r="BQ1619">
        <v>0.18737388296339</v>
      </c>
      <c r="BR1619">
        <v>0.37474776592678</v>
      </c>
      <c r="BS1619">
        <v>3.0016457679032298</v>
      </c>
      <c r="BT1619">
        <v>2.0010971786021599</v>
      </c>
      <c r="BU1619">
        <v>6.0871682493304102E-2</v>
      </c>
      <c r="BV1619">
        <v>1.12280701754386</v>
      </c>
      <c r="BW1619">
        <v>9.3789931369997408</v>
      </c>
      <c r="BX1619">
        <v>5.9756057275525603</v>
      </c>
      <c r="BZ1619" t="s">
        <v>284</v>
      </c>
      <c r="CC1619">
        <v>0.792926313585818</v>
      </c>
      <c r="CD1619">
        <v>2.7547869054972201</v>
      </c>
      <c r="CE1619">
        <v>6.8686436423749599</v>
      </c>
      <c r="CF1619">
        <v>4.6271519161868602</v>
      </c>
      <c r="CG1619">
        <v>1.1437658476516499</v>
      </c>
      <c r="CH1619">
        <v>2.2060322234570999</v>
      </c>
      <c r="CI1619">
        <v>8.4732693159633001</v>
      </c>
      <c r="CJ1619">
        <v>5.8730726334442398</v>
      </c>
      <c r="CK1619">
        <v>0.60772900373024796</v>
      </c>
      <c r="CL1619">
        <v>1.21546301113865</v>
      </c>
      <c r="CM1619">
        <v>3.8866309590802599</v>
      </c>
      <c r="CN1619">
        <v>2.4919300535177999</v>
      </c>
      <c r="CO1619">
        <v>1.1831886567043599</v>
      </c>
      <c r="CP1619">
        <v>2.6110724178760099</v>
      </c>
      <c r="CQ1619">
        <v>5.1656038202197001</v>
      </c>
      <c r="CR1619">
        <v>5.2650817605779503</v>
      </c>
      <c r="CS1619">
        <v>0</v>
      </c>
      <c r="CT1619">
        <v>0.64035290200280504</v>
      </c>
      <c r="CU1619">
        <v>2.5494095799785699</v>
      </c>
      <c r="CV1619">
        <v>1.81452735229506</v>
      </c>
      <c r="CW1619">
        <v>0.62672348959639002</v>
      </c>
      <c r="CX1619">
        <v>2.6173554070732399</v>
      </c>
      <c r="CY1619">
        <v>4.2389876218795397</v>
      </c>
      <c r="CZ1619">
        <v>3.5215702676168301</v>
      </c>
      <c r="DA1619">
        <v>1.4579022378139901</v>
      </c>
      <c r="DB1619">
        <v>2.4596275490394599</v>
      </c>
      <c r="DC1619">
        <v>3.0086938370301901</v>
      </c>
      <c r="DD1619">
        <v>2.0069685258047198</v>
      </c>
      <c r="DE1619">
        <v>0</v>
      </c>
      <c r="DF1619">
        <v>0</v>
      </c>
      <c r="DG1619">
        <v>6.33735467293489E-3</v>
      </c>
      <c r="DH1619">
        <v>6.33735467293489E-3</v>
      </c>
      <c r="DI1619">
        <v>0.58463422586904901</v>
      </c>
      <c r="DJ1619">
        <v>2.4447353844604498</v>
      </c>
      <c r="DK1619">
        <v>3.44165128676751</v>
      </c>
      <c r="DL1619">
        <v>3.2140861910190099</v>
      </c>
      <c r="DM1619">
        <v>0.93047752808988804</v>
      </c>
      <c r="DN1619">
        <v>1.9962233612085201</v>
      </c>
      <c r="DO1619">
        <v>6.4948244367769403</v>
      </c>
      <c r="DP1619">
        <v>4.2571911649723102</v>
      </c>
      <c r="DQ1619">
        <v>0.56165830253086102</v>
      </c>
      <c r="DR1619">
        <v>0.88126895527258997</v>
      </c>
      <c r="DS1619">
        <v>3.5815367970688201</v>
      </c>
      <c r="DT1619">
        <v>2.7614776582205498</v>
      </c>
    </row>
    <row r="1620" spans="1:124" x14ac:dyDescent="0.35">
      <c r="A1620" s="19" t="str">
        <f t="shared" si="50"/>
        <v xml:space="preserve">  Ind [NCL+DQ] / [Capital + ALLL]--39629</v>
      </c>
      <c r="B1620" s="19" t="str">
        <f t="shared" si="51"/>
        <v xml:space="preserve">  Ind [NCL+DQ] / [Capital + ALLL]</v>
      </c>
      <c r="C1620">
        <v>12</v>
      </c>
      <c r="D1620" s="27">
        <v>39629</v>
      </c>
      <c r="E1620">
        <v>0.19789734075448401</v>
      </c>
      <c r="F1620">
        <v>0.57841216531392903</v>
      </c>
      <c r="G1620">
        <v>1.1688552639716301</v>
      </c>
      <c r="H1620">
        <v>0.97934005011534297</v>
      </c>
      <c r="I1620">
        <v>0.15311004784689</v>
      </c>
      <c r="J1620">
        <v>0.60793633248590695</v>
      </c>
      <c r="K1620">
        <v>1.54482660653089</v>
      </c>
      <c r="L1620">
        <v>1.13939718320872</v>
      </c>
      <c r="M1620">
        <v>5.1177072671443197E-2</v>
      </c>
      <c r="N1620">
        <v>0.42870972203014801</v>
      </c>
      <c r="O1620">
        <v>1.3406593406593399</v>
      </c>
      <c r="P1620">
        <v>1.05744148033652</v>
      </c>
      <c r="Q1620">
        <v>0.47485771784770803</v>
      </c>
      <c r="R1620">
        <v>1.15080851197444</v>
      </c>
      <c r="S1620">
        <v>2.1882381371584398</v>
      </c>
      <c r="T1620">
        <v>1.6892569514065701</v>
      </c>
      <c r="U1620">
        <v>0.13630391665933</v>
      </c>
      <c r="V1620">
        <v>0.56515031918870595</v>
      </c>
      <c r="W1620">
        <v>1.56961714169864</v>
      </c>
      <c r="X1620">
        <v>1.08700003260364</v>
      </c>
      <c r="Y1620">
        <v>0.24387815736620799</v>
      </c>
      <c r="Z1620">
        <v>0.70440907905035199</v>
      </c>
      <c r="AA1620">
        <v>1.4974398846935599</v>
      </c>
      <c r="AB1620">
        <v>1.0969426427659299</v>
      </c>
      <c r="AC1620">
        <v>0.26110258270606101</v>
      </c>
      <c r="AD1620">
        <v>0.70449300361323297</v>
      </c>
      <c r="AE1620">
        <v>1.71291348841102</v>
      </c>
      <c r="AF1620">
        <v>1.5541304894381001</v>
      </c>
      <c r="AG1620">
        <v>8.4661127028090602E-2</v>
      </c>
      <c r="AH1620">
        <v>0.42590650026010601</v>
      </c>
      <c r="AI1620">
        <v>1.5341899582785401</v>
      </c>
      <c r="AJ1620">
        <v>1.7271141591311601</v>
      </c>
      <c r="AK1620">
        <v>0.215597033412468</v>
      </c>
      <c r="AL1620">
        <v>0.76370289835856897</v>
      </c>
      <c r="AM1620">
        <v>1.3636915868864099</v>
      </c>
      <c r="AN1620">
        <v>1.1120555467611499</v>
      </c>
      <c r="AO1620">
        <v>0.24288407574340601</v>
      </c>
      <c r="AP1620">
        <v>0.66413296343286499</v>
      </c>
      <c r="AQ1620">
        <v>1.7281819184398901</v>
      </c>
      <c r="AR1620">
        <v>1.19015721850641</v>
      </c>
      <c r="AS1620">
        <v>0.112545029070679</v>
      </c>
      <c r="AT1620">
        <v>0.43926927904058</v>
      </c>
      <c r="AU1620">
        <v>1.1951205832062699</v>
      </c>
      <c r="AV1620">
        <v>0.88921877419065798</v>
      </c>
      <c r="AW1620">
        <v>0.46606958777325802</v>
      </c>
      <c r="AX1620">
        <v>1.1622131717492801</v>
      </c>
      <c r="AY1620">
        <v>2.2990545725885601</v>
      </c>
      <c r="AZ1620">
        <v>1.72390233050986</v>
      </c>
      <c r="BA1620">
        <v>0.10567889129544</v>
      </c>
      <c r="BB1620">
        <v>0.54746473688115305</v>
      </c>
      <c r="BC1620">
        <v>1.35742496504962</v>
      </c>
      <c r="BD1620">
        <v>1.2089435793990699</v>
      </c>
      <c r="BE1620">
        <v>0.19073263772018401</v>
      </c>
      <c r="BF1620">
        <v>0.57625192760327903</v>
      </c>
      <c r="BG1620">
        <v>1.55178046390069</v>
      </c>
      <c r="BH1620">
        <v>1.7397523125301499</v>
      </c>
      <c r="BI1620">
        <v>0.10928870724437099</v>
      </c>
      <c r="BJ1620">
        <v>0.22922328438220399</v>
      </c>
      <c r="BK1620">
        <v>0.26973272815538502</v>
      </c>
      <c r="BL1620">
        <v>0.40520558823106201</v>
      </c>
      <c r="BM1620">
        <v>0.104215544733076</v>
      </c>
      <c r="BN1620">
        <v>0.37337239032154301</v>
      </c>
      <c r="BO1620">
        <v>0.41024787110106298</v>
      </c>
      <c r="BP1620">
        <v>0.39778499086118801</v>
      </c>
      <c r="BQ1620">
        <v>0.64675612939212801</v>
      </c>
      <c r="BR1620">
        <v>0.86480253675410801</v>
      </c>
      <c r="BS1620">
        <v>1.27065025937364</v>
      </c>
      <c r="BT1620">
        <v>0.99000341359247501</v>
      </c>
      <c r="BU1620">
        <v>2.0281183909179601E-2</v>
      </c>
      <c r="BV1620">
        <v>0.41763341067285398</v>
      </c>
      <c r="BW1620">
        <v>1.0231980606044699</v>
      </c>
      <c r="BX1620">
        <v>0.95209882186299399</v>
      </c>
      <c r="BZ1620" t="s">
        <v>284</v>
      </c>
      <c r="CC1620">
        <v>1.7470546914074198E-2</v>
      </c>
      <c r="CD1620">
        <v>0.15879017013232499</v>
      </c>
      <c r="CE1620">
        <v>0.694821268970363</v>
      </c>
      <c r="CF1620">
        <v>0.68968619113097496</v>
      </c>
      <c r="CG1620">
        <v>0.40581067888203098</v>
      </c>
      <c r="CH1620">
        <v>0.81996895749612497</v>
      </c>
      <c r="CI1620">
        <v>1.6442163582573499</v>
      </c>
      <c r="CJ1620">
        <v>1.0683722651326599</v>
      </c>
      <c r="CK1620">
        <v>0.165511293204783</v>
      </c>
      <c r="CL1620">
        <v>0.83598986270065101</v>
      </c>
      <c r="CM1620">
        <v>1.8448476738881101</v>
      </c>
      <c r="CN1620">
        <v>1.4468033968265599</v>
      </c>
      <c r="CO1620">
        <v>0.226940812097847</v>
      </c>
      <c r="CP1620">
        <v>0.40635184738107399</v>
      </c>
      <c r="CQ1620">
        <v>0.459502343437664</v>
      </c>
      <c r="CR1620">
        <v>0.39642239381052302</v>
      </c>
      <c r="CS1620">
        <v>0.30431914958263301</v>
      </c>
      <c r="CT1620">
        <v>0.599405486947577</v>
      </c>
      <c r="CU1620">
        <v>0.74901031802212004</v>
      </c>
      <c r="CV1620">
        <v>1.1318153479114199</v>
      </c>
      <c r="CW1620">
        <v>0.67389134005346096</v>
      </c>
      <c r="CX1620">
        <v>0.92354277062831203</v>
      </c>
      <c r="CY1620">
        <v>1.8757327080891</v>
      </c>
      <c r="CZ1620">
        <v>1.4450965054021301</v>
      </c>
      <c r="DA1620">
        <v>8.2736080468118395E-2</v>
      </c>
      <c r="DB1620">
        <v>0.173249226747659</v>
      </c>
      <c r="DC1620">
        <v>0.60315885784109102</v>
      </c>
      <c r="DD1620">
        <v>0.51264571156154903</v>
      </c>
      <c r="DE1620">
        <v>0.15035538545653401</v>
      </c>
      <c r="DF1620">
        <v>0.72078392432718597</v>
      </c>
      <c r="DG1620">
        <v>3.0794717967352101</v>
      </c>
      <c r="DH1620">
        <v>2.5090432578645601</v>
      </c>
      <c r="DI1620">
        <v>9.9133655046477795E-2</v>
      </c>
      <c r="DJ1620">
        <v>0.36005506724557901</v>
      </c>
      <c r="DK1620">
        <v>4.3444095388603001</v>
      </c>
      <c r="DL1620">
        <v>3.3611238270842598</v>
      </c>
      <c r="DM1620">
        <v>0.239934456928839</v>
      </c>
      <c r="DN1620">
        <v>0.76370289835856897</v>
      </c>
      <c r="DO1620">
        <v>2.1320637549161701</v>
      </c>
      <c r="DP1620">
        <v>1.1658278395566</v>
      </c>
      <c r="DQ1620">
        <v>0.14299240975327299</v>
      </c>
      <c r="DR1620">
        <v>0.34093760902004</v>
      </c>
      <c r="DS1620">
        <v>0.84414676158896895</v>
      </c>
      <c r="DT1620">
        <v>0.91478786742035401</v>
      </c>
    </row>
    <row r="1621" spans="1:124" x14ac:dyDescent="0.35">
      <c r="A1621" s="19" t="str">
        <f t="shared" si="50"/>
        <v xml:space="preserve">  OREO / [Capital + ALLL]--39629</v>
      </c>
      <c r="B1621" s="19" t="str">
        <f t="shared" si="51"/>
        <v xml:space="preserve">  OREO / [Capital + ALLL]</v>
      </c>
      <c r="C1621">
        <v>13</v>
      </c>
      <c r="D1621" s="27">
        <v>39629</v>
      </c>
      <c r="E1621">
        <v>0</v>
      </c>
      <c r="F1621">
        <v>0.19794989472091601</v>
      </c>
      <c r="G1621">
        <v>2.2137332131163099</v>
      </c>
      <c r="H1621">
        <v>1.4100516695968499</v>
      </c>
      <c r="I1621">
        <v>0</v>
      </c>
      <c r="J1621">
        <v>0.19794989472091601</v>
      </c>
      <c r="K1621">
        <v>3.0746418979409098</v>
      </c>
      <c r="L1621">
        <v>2.7407434889611402</v>
      </c>
      <c r="M1621">
        <v>0</v>
      </c>
      <c r="N1621">
        <v>0.29458799764329602</v>
      </c>
      <c r="O1621">
        <v>2.6288117770767601</v>
      </c>
      <c r="P1621">
        <v>2.3150560127320698</v>
      </c>
      <c r="Q1621">
        <v>0.70980012327199105</v>
      </c>
      <c r="R1621">
        <v>2.3777562060388102</v>
      </c>
      <c r="S1621">
        <v>5.1372811136333301</v>
      </c>
      <c r="T1621">
        <v>3.7827121274833</v>
      </c>
      <c r="U1621">
        <v>0</v>
      </c>
      <c r="V1621">
        <v>0.73473281915273703</v>
      </c>
      <c r="W1621">
        <v>4.7601012600018002</v>
      </c>
      <c r="X1621">
        <v>3.7790119915689599</v>
      </c>
      <c r="Y1621">
        <v>0</v>
      </c>
      <c r="Z1621">
        <v>0</v>
      </c>
      <c r="AA1621">
        <v>1.5042521701525899</v>
      </c>
      <c r="AB1621">
        <v>1.6364710917106999</v>
      </c>
      <c r="AC1621">
        <v>0</v>
      </c>
      <c r="AD1621">
        <v>0</v>
      </c>
      <c r="AE1621">
        <v>0.25066867795626802</v>
      </c>
      <c r="AF1621">
        <v>1.23853370484673</v>
      </c>
      <c r="AG1621">
        <v>0</v>
      </c>
      <c r="AH1621">
        <v>0</v>
      </c>
      <c r="AI1621">
        <v>0.64271667131197197</v>
      </c>
      <c r="AJ1621">
        <v>1.51327494684162</v>
      </c>
      <c r="AK1621">
        <v>0</v>
      </c>
      <c r="AL1621">
        <v>1.1842487648939299</v>
      </c>
      <c r="AM1621">
        <v>3.5796904734930202</v>
      </c>
      <c r="AN1621">
        <v>2.3209644347122498</v>
      </c>
      <c r="AO1621">
        <v>0</v>
      </c>
      <c r="AP1621">
        <v>0</v>
      </c>
      <c r="AQ1621">
        <v>1.1794365311917601</v>
      </c>
      <c r="AR1621">
        <v>1.52128560277601</v>
      </c>
      <c r="AS1621">
        <v>0</v>
      </c>
      <c r="AT1621">
        <v>0.56551116333725004</v>
      </c>
      <c r="AU1621">
        <v>4.4628542356293899</v>
      </c>
      <c r="AV1621">
        <v>3.3572139745765401</v>
      </c>
      <c r="AW1621">
        <v>0</v>
      </c>
      <c r="AX1621">
        <v>1.1280690112806899</v>
      </c>
      <c r="AY1621">
        <v>4.3095274863478803</v>
      </c>
      <c r="AZ1621">
        <v>3.3616197781749602</v>
      </c>
      <c r="BA1621">
        <v>0</v>
      </c>
      <c r="BB1621">
        <v>0.12143864001789401</v>
      </c>
      <c r="BC1621">
        <v>4.2379645551782996</v>
      </c>
      <c r="BD1621">
        <v>3.0446790931705601</v>
      </c>
      <c r="BE1621">
        <v>0</v>
      </c>
      <c r="BF1621">
        <v>0.750925972905779</v>
      </c>
      <c r="BG1621">
        <v>3.0405026365982302</v>
      </c>
      <c r="BH1621">
        <v>2.3571818703697902</v>
      </c>
      <c r="BI1621">
        <v>0.128724618863194</v>
      </c>
      <c r="BJ1621">
        <v>0.53939976621234997</v>
      </c>
      <c r="BK1621">
        <v>0.70416974392231602</v>
      </c>
      <c r="BL1621">
        <v>1.01351863782618</v>
      </c>
      <c r="BM1621">
        <v>0.120218847371133</v>
      </c>
      <c r="BN1621">
        <v>1.2041180821514701</v>
      </c>
      <c r="BO1621">
        <v>2.0508778506083698</v>
      </c>
      <c r="BP1621">
        <v>2.7480497269199899</v>
      </c>
      <c r="BQ1621">
        <v>0</v>
      </c>
      <c r="BR1621">
        <v>0</v>
      </c>
      <c r="BS1621">
        <v>1.38293458719403</v>
      </c>
      <c r="BT1621">
        <v>0.92195639146268404</v>
      </c>
      <c r="BU1621">
        <v>1.0226861096589299</v>
      </c>
      <c r="BV1621">
        <v>1.63078930202218</v>
      </c>
      <c r="BW1621">
        <v>4.1691562834999898</v>
      </c>
      <c r="BX1621">
        <v>3.46825885008395</v>
      </c>
      <c r="BZ1621" t="s">
        <v>284</v>
      </c>
      <c r="CC1621">
        <v>0</v>
      </c>
      <c r="CD1621">
        <v>2.57818144287336</v>
      </c>
      <c r="CE1621">
        <v>7.0649195711642303</v>
      </c>
      <c r="CF1621">
        <v>5.0487716046795299</v>
      </c>
      <c r="CG1621">
        <v>0.40764339729847798</v>
      </c>
      <c r="CH1621">
        <v>2.5016169562717101</v>
      </c>
      <c r="CI1621">
        <v>7.9252499205737204</v>
      </c>
      <c r="CJ1621">
        <v>7.6795094437127096</v>
      </c>
      <c r="CK1621">
        <v>0</v>
      </c>
      <c r="CL1621">
        <v>0</v>
      </c>
      <c r="CM1621">
        <v>2.45743824755125</v>
      </c>
      <c r="CN1621">
        <v>2.2474891959541901</v>
      </c>
      <c r="CO1621">
        <v>0</v>
      </c>
      <c r="CP1621">
        <v>0</v>
      </c>
      <c r="CQ1621">
        <v>0</v>
      </c>
      <c r="CR1621">
        <v>0.99625408464174703</v>
      </c>
      <c r="CS1621">
        <v>0</v>
      </c>
      <c r="CT1621">
        <v>0</v>
      </c>
      <c r="CU1621">
        <v>3.4693145113051799E-2</v>
      </c>
      <c r="CV1621">
        <v>3.6917576157590601E-2</v>
      </c>
      <c r="CW1621">
        <v>0</v>
      </c>
      <c r="CX1621">
        <v>0</v>
      </c>
      <c r="CY1621">
        <v>1.92545288256342E-2</v>
      </c>
      <c r="CZ1621">
        <v>0.78995457516210599</v>
      </c>
      <c r="DA1621">
        <v>0</v>
      </c>
      <c r="DB1621">
        <v>1.2743723716069799E-2</v>
      </c>
      <c r="DC1621">
        <v>0.61419267510615805</v>
      </c>
      <c r="DD1621">
        <v>0.60144895139008803</v>
      </c>
      <c r="DE1621">
        <v>0.115800753569083</v>
      </c>
      <c r="DF1621">
        <v>1.21766963152471</v>
      </c>
      <c r="DG1621">
        <v>3.3425124733088798</v>
      </c>
      <c r="DH1621">
        <v>2.2406435953532502</v>
      </c>
      <c r="DI1621">
        <v>0</v>
      </c>
      <c r="DJ1621">
        <v>0.11783333947048601</v>
      </c>
      <c r="DK1621">
        <v>0.960139751439121</v>
      </c>
      <c r="DL1621">
        <v>1.30388776460281</v>
      </c>
      <c r="DM1621">
        <v>0</v>
      </c>
      <c r="DN1621">
        <v>0</v>
      </c>
      <c r="DO1621">
        <v>0</v>
      </c>
      <c r="DP1621">
        <v>10.421422002102799</v>
      </c>
      <c r="DQ1621">
        <v>1.8499935763081401</v>
      </c>
      <c r="DR1621">
        <v>3.9172126723774601</v>
      </c>
      <c r="DS1621">
        <v>5.7400037971855902</v>
      </c>
      <c r="DT1621">
        <v>3.8757670711824299</v>
      </c>
    </row>
    <row r="1622" spans="1:124" x14ac:dyDescent="0.35">
      <c r="A1622" s="19" t="str">
        <f t="shared" si="50"/>
        <v>ROAA--39629</v>
      </c>
      <c r="B1622" s="19" t="str">
        <f t="shared" si="51"/>
        <v>ROAA</v>
      </c>
      <c r="C1622">
        <v>14</v>
      </c>
      <c r="D1622" s="27">
        <v>39629</v>
      </c>
      <c r="E1622">
        <v>0.97</v>
      </c>
      <c r="F1622">
        <v>1.32</v>
      </c>
      <c r="G1622">
        <v>1.7</v>
      </c>
      <c r="H1622">
        <v>0.880470588235294</v>
      </c>
      <c r="I1622">
        <v>0.54</v>
      </c>
      <c r="J1622">
        <v>1.05</v>
      </c>
      <c r="K1622">
        <v>1.49</v>
      </c>
      <c r="L1622">
        <v>0.94948299319727902</v>
      </c>
      <c r="M1622">
        <v>0.38</v>
      </c>
      <c r="N1622">
        <v>0.88</v>
      </c>
      <c r="O1622">
        <v>1.32</v>
      </c>
      <c r="P1622">
        <v>0.64623069292900603</v>
      </c>
      <c r="Q1622">
        <v>0.87</v>
      </c>
      <c r="R1622">
        <v>1.0449999999999999</v>
      </c>
      <c r="S1622">
        <v>1.3174999999999999</v>
      </c>
      <c r="T1622">
        <v>1.08045454545455</v>
      </c>
      <c r="U1622">
        <v>0.38250000000000001</v>
      </c>
      <c r="V1622">
        <v>0.95499999999999996</v>
      </c>
      <c r="W1622">
        <v>1.48</v>
      </c>
      <c r="X1622">
        <v>0.84874384236453204</v>
      </c>
      <c r="Y1622">
        <v>0.83499999999999996</v>
      </c>
      <c r="Z1622">
        <v>1.37</v>
      </c>
      <c r="AA1622">
        <v>1.71</v>
      </c>
      <c r="AB1622">
        <v>1.272</v>
      </c>
      <c r="AC1622">
        <v>0.6875</v>
      </c>
      <c r="AD1622">
        <v>1.095</v>
      </c>
      <c r="AE1622">
        <v>1.4575</v>
      </c>
      <c r="AF1622">
        <v>0.82382978723404199</v>
      </c>
      <c r="AG1622">
        <v>0.73499999999999999</v>
      </c>
      <c r="AH1622">
        <v>1.125</v>
      </c>
      <c r="AI1622">
        <v>1.4924999999999999</v>
      </c>
      <c r="AJ1622">
        <v>1.04416666666667</v>
      </c>
      <c r="AK1622">
        <v>0.52500000000000002</v>
      </c>
      <c r="AL1622">
        <v>1.04</v>
      </c>
      <c r="AM1622">
        <v>1.54</v>
      </c>
      <c r="AN1622">
        <v>0.87474576271186399</v>
      </c>
      <c r="AO1622">
        <v>0.74</v>
      </c>
      <c r="AP1622">
        <v>1.1850000000000001</v>
      </c>
      <c r="AQ1622">
        <v>1.56</v>
      </c>
      <c r="AR1622">
        <v>1.14762345679012</v>
      </c>
      <c r="AS1622">
        <v>0.48</v>
      </c>
      <c r="AT1622">
        <v>0.96</v>
      </c>
      <c r="AU1622">
        <v>1.405</v>
      </c>
      <c r="AV1622">
        <v>0.87060273972602698</v>
      </c>
      <c r="AW1622">
        <v>0.56000000000000005</v>
      </c>
      <c r="AX1622">
        <v>1.04</v>
      </c>
      <c r="AY1622">
        <v>1.54</v>
      </c>
      <c r="AZ1622">
        <v>1.0824183006535899</v>
      </c>
      <c r="BA1622">
        <v>0.32</v>
      </c>
      <c r="BB1622">
        <v>0.84499999999999997</v>
      </c>
      <c r="BC1622">
        <v>1.3674999999999999</v>
      </c>
      <c r="BD1622">
        <v>0.64798387096774201</v>
      </c>
      <c r="BE1622">
        <v>0.87</v>
      </c>
      <c r="BF1622">
        <v>1.23</v>
      </c>
      <c r="BG1622">
        <v>1.66</v>
      </c>
      <c r="BH1622">
        <v>1.2094339622641499</v>
      </c>
      <c r="BI1622">
        <v>0.80500000000000005</v>
      </c>
      <c r="BJ1622">
        <v>1.165</v>
      </c>
      <c r="BK1622">
        <v>1.4724999999999999</v>
      </c>
      <c r="BL1622">
        <v>1.3016666666666701</v>
      </c>
      <c r="BM1622">
        <v>0.43</v>
      </c>
      <c r="BN1622">
        <v>1.39</v>
      </c>
      <c r="BO1622">
        <v>1.7124999999999999</v>
      </c>
      <c r="BP1622">
        <v>0.44166666666666698</v>
      </c>
      <c r="BQ1622">
        <v>0.83499999999999996</v>
      </c>
      <c r="BR1622">
        <v>0.87</v>
      </c>
      <c r="BS1622">
        <v>0.88500000000000001</v>
      </c>
      <c r="BT1622">
        <v>0.85666666666666702</v>
      </c>
      <c r="BU1622">
        <v>0.505</v>
      </c>
      <c r="BV1622">
        <v>0.72</v>
      </c>
      <c r="BW1622">
        <v>1.2050000000000001</v>
      </c>
      <c r="BX1622">
        <v>0.84157894736842098</v>
      </c>
      <c r="BZ1622" t="s">
        <v>284</v>
      </c>
      <c r="CC1622">
        <v>-0.28999999999999998</v>
      </c>
      <c r="CD1622">
        <v>0.49</v>
      </c>
      <c r="CE1622">
        <v>1.05</v>
      </c>
      <c r="CF1622">
        <v>0.23059829059829101</v>
      </c>
      <c r="CG1622">
        <v>0.17</v>
      </c>
      <c r="CH1622">
        <v>0.72</v>
      </c>
      <c r="CI1622">
        <v>1.34</v>
      </c>
      <c r="CJ1622">
        <v>0.69428571428571395</v>
      </c>
      <c r="CK1622">
        <v>0.88749999999999996</v>
      </c>
      <c r="CL1622">
        <v>1.095</v>
      </c>
      <c r="CM1622">
        <v>1.6950000000000001</v>
      </c>
      <c r="CN1622">
        <v>1.3839999999999999</v>
      </c>
      <c r="CO1622">
        <v>0.97</v>
      </c>
      <c r="CP1622">
        <v>1.4550000000000001</v>
      </c>
      <c r="CQ1622">
        <v>1.5125</v>
      </c>
      <c r="CR1622">
        <v>1.2183333333333299</v>
      </c>
      <c r="CS1622">
        <v>1.1875</v>
      </c>
      <c r="CT1622">
        <v>1.375</v>
      </c>
      <c r="CU1622">
        <v>1.7450000000000001</v>
      </c>
      <c r="CV1622">
        <v>1.405</v>
      </c>
      <c r="CW1622">
        <v>0.53</v>
      </c>
      <c r="CX1622">
        <v>0.75</v>
      </c>
      <c r="CY1622">
        <v>1.03</v>
      </c>
      <c r="CZ1622">
        <v>0.686153846153846</v>
      </c>
      <c r="DA1622">
        <v>0.60750000000000004</v>
      </c>
      <c r="DB1622">
        <v>1.085</v>
      </c>
      <c r="DC1622">
        <v>1.1675</v>
      </c>
      <c r="DD1622">
        <v>0.69</v>
      </c>
      <c r="DE1622">
        <v>7.7499999999999999E-2</v>
      </c>
      <c r="DF1622">
        <v>0.39</v>
      </c>
      <c r="DG1622">
        <v>0.755</v>
      </c>
      <c r="DH1622">
        <v>0.4425</v>
      </c>
      <c r="DI1622">
        <v>0.71499999999999997</v>
      </c>
      <c r="DJ1622">
        <v>1.17</v>
      </c>
      <c r="DK1622">
        <v>1.595</v>
      </c>
      <c r="DL1622">
        <v>0.75733333333333397</v>
      </c>
      <c r="DM1622">
        <v>0.99</v>
      </c>
      <c r="DN1622">
        <v>1.0900000000000001</v>
      </c>
      <c r="DO1622">
        <v>1.51</v>
      </c>
      <c r="DP1622">
        <v>0.88</v>
      </c>
      <c r="DQ1622">
        <v>0.28749999999999998</v>
      </c>
      <c r="DR1622">
        <v>1.0549999999999999</v>
      </c>
      <c r="DS1622">
        <v>1.605</v>
      </c>
      <c r="DT1622">
        <v>0.26</v>
      </c>
    </row>
    <row r="1623" spans="1:124" x14ac:dyDescent="0.35">
      <c r="A1623" s="19" t="str">
        <f t="shared" si="50"/>
        <v>NIM--39629</v>
      </c>
      <c r="B1623" s="19" t="str">
        <f t="shared" si="51"/>
        <v>NIM</v>
      </c>
      <c r="C1623">
        <v>15</v>
      </c>
      <c r="D1623" s="27">
        <v>39629</v>
      </c>
      <c r="E1623">
        <v>3.96</v>
      </c>
      <c r="F1623">
        <v>4.3099999999999996</v>
      </c>
      <c r="G1623">
        <v>4.84</v>
      </c>
      <c r="H1623">
        <v>4.3929411764705897</v>
      </c>
      <c r="I1623">
        <v>3.69</v>
      </c>
      <c r="J1623">
        <v>4.09</v>
      </c>
      <c r="K1623">
        <v>4.55</v>
      </c>
      <c r="L1623">
        <v>4.1273741496598602</v>
      </c>
      <c r="M1623">
        <v>3.41</v>
      </c>
      <c r="N1623">
        <v>3.89</v>
      </c>
      <c r="O1623">
        <v>4.37</v>
      </c>
      <c r="P1623">
        <v>3.89764314058956</v>
      </c>
      <c r="Q1623">
        <v>4.1349999999999998</v>
      </c>
      <c r="R1623">
        <v>4.2699999999999996</v>
      </c>
      <c r="S1623">
        <v>4.5324999999999998</v>
      </c>
      <c r="T1623">
        <v>4.30772727272727</v>
      </c>
      <c r="U1623">
        <v>3.6425000000000001</v>
      </c>
      <c r="V1623">
        <v>4.0750000000000002</v>
      </c>
      <c r="W1623">
        <v>4.54</v>
      </c>
      <c r="X1623">
        <v>4.0735221674876803</v>
      </c>
      <c r="Y1623">
        <v>4.1050000000000004</v>
      </c>
      <c r="Z1623">
        <v>4.8099999999999996</v>
      </c>
      <c r="AA1623">
        <v>5.21</v>
      </c>
      <c r="AB1623">
        <v>4.7706666666666697</v>
      </c>
      <c r="AC1623">
        <v>3.67</v>
      </c>
      <c r="AD1623">
        <v>3.96</v>
      </c>
      <c r="AE1623">
        <v>4.2125000000000004</v>
      </c>
      <c r="AF1623">
        <v>3.91138297872341</v>
      </c>
      <c r="AG1623">
        <v>3.6749999999999998</v>
      </c>
      <c r="AH1623">
        <v>4.09</v>
      </c>
      <c r="AI1623">
        <v>4.59</v>
      </c>
      <c r="AJ1623">
        <v>4.5076190476190501</v>
      </c>
      <c r="AK1623">
        <v>3.5449999999999999</v>
      </c>
      <c r="AL1623">
        <v>4.0199999999999996</v>
      </c>
      <c r="AM1623">
        <v>4.21</v>
      </c>
      <c r="AN1623">
        <v>3.9666101694915299</v>
      </c>
      <c r="AO1623">
        <v>3.71</v>
      </c>
      <c r="AP1623">
        <v>4.0549999999999997</v>
      </c>
      <c r="AQ1623">
        <v>4.5075000000000003</v>
      </c>
      <c r="AR1623">
        <v>4.0920987654320902</v>
      </c>
      <c r="AS1623">
        <v>3.72</v>
      </c>
      <c r="AT1623">
        <v>4.0999999999999996</v>
      </c>
      <c r="AU1623">
        <v>4.54</v>
      </c>
      <c r="AV1623">
        <v>4.1279452054794499</v>
      </c>
      <c r="AW1623">
        <v>3.665</v>
      </c>
      <c r="AX1623">
        <v>4.16</v>
      </c>
      <c r="AY1623">
        <v>4.5999999999999996</v>
      </c>
      <c r="AZ1623">
        <v>4.1677124183006597</v>
      </c>
      <c r="BA1623">
        <v>3.5750000000000002</v>
      </c>
      <c r="BB1623">
        <v>4.09</v>
      </c>
      <c r="BC1623">
        <v>4.6074999999999999</v>
      </c>
      <c r="BD1623">
        <v>4.125</v>
      </c>
      <c r="BE1623">
        <v>3.72</v>
      </c>
      <c r="BF1623">
        <v>4.22</v>
      </c>
      <c r="BG1623">
        <v>4.75</v>
      </c>
      <c r="BH1623">
        <v>4.8186792452830201</v>
      </c>
      <c r="BI1623">
        <v>4.3324999999999996</v>
      </c>
      <c r="BJ1623">
        <v>4.5</v>
      </c>
      <c r="BK1623">
        <v>4.5549999999999997</v>
      </c>
      <c r="BL1623">
        <v>4.5333333333333297</v>
      </c>
      <c r="BM1623">
        <v>4.1749999999999998</v>
      </c>
      <c r="BN1623">
        <v>4.59</v>
      </c>
      <c r="BO1623">
        <v>4.6150000000000002</v>
      </c>
      <c r="BP1623">
        <v>4.5333333333333297</v>
      </c>
      <c r="BQ1623">
        <v>3.5449999999999999</v>
      </c>
      <c r="BR1623">
        <v>3.71</v>
      </c>
      <c r="BS1623">
        <v>3.92</v>
      </c>
      <c r="BT1623">
        <v>3.74</v>
      </c>
      <c r="BU1623">
        <v>3.9350000000000001</v>
      </c>
      <c r="BV1623">
        <v>4.3899999999999997</v>
      </c>
      <c r="BW1623">
        <v>4.665</v>
      </c>
      <c r="BX1623">
        <v>4.10210526315789</v>
      </c>
      <c r="BZ1623" t="s">
        <v>284</v>
      </c>
      <c r="CC1623">
        <v>3.54</v>
      </c>
      <c r="CD1623">
        <v>3.96</v>
      </c>
      <c r="CE1623">
        <v>4.37</v>
      </c>
      <c r="CF1623">
        <v>3.9645299145299102</v>
      </c>
      <c r="CG1623">
        <v>3.6850000000000001</v>
      </c>
      <c r="CH1623">
        <v>3.9449999999999998</v>
      </c>
      <c r="CI1623">
        <v>4.1124999999999998</v>
      </c>
      <c r="CJ1623">
        <v>4.0549999999999997</v>
      </c>
      <c r="CK1623">
        <v>3.5874999999999999</v>
      </c>
      <c r="CL1623">
        <v>4.0449999999999999</v>
      </c>
      <c r="CM1623">
        <v>4.5425000000000004</v>
      </c>
      <c r="CN1623">
        <v>4.1020000000000003</v>
      </c>
      <c r="CO1623">
        <v>3.9424999999999999</v>
      </c>
      <c r="CP1623">
        <v>4.17</v>
      </c>
      <c r="CQ1623">
        <v>4.5324999999999998</v>
      </c>
      <c r="CR1623">
        <v>4.2733333333333299</v>
      </c>
      <c r="CS1623">
        <v>3.7149999999999999</v>
      </c>
      <c r="CT1623">
        <v>3.9649999999999999</v>
      </c>
      <c r="CU1623">
        <v>4.2975000000000003</v>
      </c>
      <c r="CV1623">
        <v>3.9837500000000001</v>
      </c>
      <c r="CW1623">
        <v>3.72</v>
      </c>
      <c r="CX1623">
        <v>3.89</v>
      </c>
      <c r="CY1623">
        <v>4.33</v>
      </c>
      <c r="CZ1623">
        <v>3.9615384615384599</v>
      </c>
      <c r="DA1623">
        <v>4.6100000000000003</v>
      </c>
      <c r="DB1623">
        <v>4.7450000000000001</v>
      </c>
      <c r="DC1623">
        <v>4.7949999999999999</v>
      </c>
      <c r="DD1623">
        <v>4.66</v>
      </c>
      <c r="DE1623">
        <v>1.2024999999999999</v>
      </c>
      <c r="DF1623">
        <v>2.46</v>
      </c>
      <c r="DG1623">
        <v>7.2050000000000001</v>
      </c>
      <c r="DH1623">
        <v>5.9474999999999998</v>
      </c>
      <c r="DI1623">
        <v>3.52</v>
      </c>
      <c r="DJ1623">
        <v>4.04</v>
      </c>
      <c r="DK1623">
        <v>4.6050000000000004</v>
      </c>
      <c r="DL1623">
        <v>4.57</v>
      </c>
      <c r="DM1623">
        <v>4.09</v>
      </c>
      <c r="DN1623">
        <v>4.18</v>
      </c>
      <c r="DO1623">
        <v>4.55</v>
      </c>
      <c r="DP1623">
        <v>4.5011111111111104</v>
      </c>
      <c r="DQ1623">
        <v>3.5175000000000001</v>
      </c>
      <c r="DR1623">
        <v>3.78</v>
      </c>
      <c r="DS1623">
        <v>4.2975000000000003</v>
      </c>
      <c r="DT1623">
        <v>3.87666666666667</v>
      </c>
    </row>
    <row r="1624" spans="1:124" x14ac:dyDescent="0.35">
      <c r="A1624" s="19" t="str">
        <f t="shared" si="50"/>
        <v>Provisions / Avg Assets--39629</v>
      </c>
      <c r="B1624" s="19" t="str">
        <f t="shared" si="51"/>
        <v>Provisions / Avg Assets</v>
      </c>
      <c r="C1624">
        <v>16</v>
      </c>
      <c r="D1624" s="27">
        <v>39629</v>
      </c>
      <c r="E1624">
        <v>0.02</v>
      </c>
      <c r="F1624">
        <v>0.12</v>
      </c>
      <c r="G1624">
        <v>0.34</v>
      </c>
      <c r="H1624">
        <v>0.628352941176471</v>
      </c>
      <c r="I1624">
        <v>0.01</v>
      </c>
      <c r="J1624">
        <v>0.12</v>
      </c>
      <c r="K1624">
        <v>0.33</v>
      </c>
      <c r="L1624">
        <v>0.29957823129251698</v>
      </c>
      <c r="M1624">
        <v>0.03</v>
      </c>
      <c r="N1624">
        <v>0.16</v>
      </c>
      <c r="O1624">
        <v>0.41</v>
      </c>
      <c r="P1624">
        <v>0.35674365877851699</v>
      </c>
      <c r="Q1624">
        <v>0.12</v>
      </c>
      <c r="R1624">
        <v>0.16500000000000001</v>
      </c>
      <c r="S1624">
        <v>0.19500000000000001</v>
      </c>
      <c r="T1624">
        <v>0.166818181818182</v>
      </c>
      <c r="U1624">
        <v>2.2499999999999999E-2</v>
      </c>
      <c r="V1624">
        <v>0.16</v>
      </c>
      <c r="W1624">
        <v>0.4</v>
      </c>
      <c r="X1624">
        <v>0.32344827586206898</v>
      </c>
      <c r="Y1624">
        <v>0</v>
      </c>
      <c r="Z1624">
        <v>0.11</v>
      </c>
      <c r="AA1624">
        <v>0.31</v>
      </c>
      <c r="AB1624">
        <v>0.24306666666666699</v>
      </c>
      <c r="AC1624">
        <v>0</v>
      </c>
      <c r="AD1624">
        <v>0.09</v>
      </c>
      <c r="AE1624">
        <v>0.19500000000000001</v>
      </c>
      <c r="AF1624">
        <v>0.30712765957446803</v>
      </c>
      <c r="AG1624">
        <v>0</v>
      </c>
      <c r="AH1624">
        <v>0.05</v>
      </c>
      <c r="AI1624">
        <v>0.27</v>
      </c>
      <c r="AJ1624">
        <v>0.99357142857142899</v>
      </c>
      <c r="AK1624">
        <v>0.04</v>
      </c>
      <c r="AL1624">
        <v>0.12</v>
      </c>
      <c r="AM1624">
        <v>0.26</v>
      </c>
      <c r="AN1624">
        <v>0.31406779661016998</v>
      </c>
      <c r="AO1624">
        <v>0</v>
      </c>
      <c r="AP1624">
        <v>0.06</v>
      </c>
      <c r="AQ1624">
        <v>0.17</v>
      </c>
      <c r="AR1624">
        <v>0.15401234567901201</v>
      </c>
      <c r="AS1624">
        <v>0.06</v>
      </c>
      <c r="AT1624">
        <v>0.18</v>
      </c>
      <c r="AU1624">
        <v>0.44</v>
      </c>
      <c r="AV1624">
        <v>0.37054794520547901</v>
      </c>
      <c r="AW1624">
        <v>0.02</v>
      </c>
      <c r="AX1624">
        <v>0.1</v>
      </c>
      <c r="AY1624">
        <v>0.22</v>
      </c>
      <c r="AZ1624">
        <v>0.178169934640523</v>
      </c>
      <c r="BA1624">
        <v>0.04</v>
      </c>
      <c r="BB1624">
        <v>0.185</v>
      </c>
      <c r="BC1624">
        <v>0.54500000000000004</v>
      </c>
      <c r="BD1624">
        <v>0.44137096774193502</v>
      </c>
      <c r="BE1624">
        <v>0.03</v>
      </c>
      <c r="BF1624">
        <v>0.14000000000000001</v>
      </c>
      <c r="BG1624">
        <v>0.34</v>
      </c>
      <c r="BH1624">
        <v>0.69396226415094298</v>
      </c>
      <c r="BI1624">
        <v>4.4999999999999998E-2</v>
      </c>
      <c r="BJ1624">
        <v>0.20499999999999999</v>
      </c>
      <c r="BK1624">
        <v>0.35</v>
      </c>
      <c r="BL1624">
        <v>0.211666666666667</v>
      </c>
      <c r="BM1624">
        <v>6.7500000000000004E-2</v>
      </c>
      <c r="BN1624">
        <v>0.23</v>
      </c>
      <c r="BO1624">
        <v>1.0075000000000001</v>
      </c>
      <c r="BP1624">
        <v>0.56833333333333302</v>
      </c>
      <c r="BQ1624">
        <v>0</v>
      </c>
      <c r="BR1624">
        <v>0</v>
      </c>
      <c r="BS1624">
        <v>5.5E-2</v>
      </c>
      <c r="BT1624">
        <v>3.6666666666666702E-2</v>
      </c>
      <c r="BU1624">
        <v>0</v>
      </c>
      <c r="BV1624">
        <v>0.01</v>
      </c>
      <c r="BW1624">
        <v>8.5000000000000006E-2</v>
      </c>
      <c r="BX1624">
        <v>4.5789473684210498E-2</v>
      </c>
      <c r="BZ1624" t="s">
        <v>284</v>
      </c>
      <c r="CC1624">
        <v>0.125</v>
      </c>
      <c r="CD1624">
        <v>0.36</v>
      </c>
      <c r="CE1624">
        <v>0.77</v>
      </c>
      <c r="CF1624">
        <v>0.56999999999999995</v>
      </c>
      <c r="CG1624">
        <v>0.16500000000000001</v>
      </c>
      <c r="CH1624">
        <v>0.28999999999999998</v>
      </c>
      <c r="CI1624">
        <v>0.4975</v>
      </c>
      <c r="CJ1624">
        <v>0.379285714285714</v>
      </c>
      <c r="CK1624">
        <v>0.08</v>
      </c>
      <c r="CL1624">
        <v>0.185</v>
      </c>
      <c r="CM1624">
        <v>0.27500000000000002</v>
      </c>
      <c r="CN1624">
        <v>0.33800000000000002</v>
      </c>
      <c r="CO1624">
        <v>4.7500000000000001E-2</v>
      </c>
      <c r="CP1624">
        <v>0.125</v>
      </c>
      <c r="CQ1624">
        <v>0.3075</v>
      </c>
      <c r="CR1624">
        <v>0.168333333333333</v>
      </c>
      <c r="CS1624">
        <v>3.7499999999999999E-2</v>
      </c>
      <c r="CT1624">
        <v>0.05</v>
      </c>
      <c r="CU1624">
        <v>0.21</v>
      </c>
      <c r="CV1624">
        <v>0.12625</v>
      </c>
      <c r="CW1624">
        <v>0</v>
      </c>
      <c r="CX1624">
        <v>0.09</v>
      </c>
      <c r="CY1624">
        <v>0.23</v>
      </c>
      <c r="CZ1624">
        <v>0.53692307692307695</v>
      </c>
      <c r="DA1624">
        <v>0.08</v>
      </c>
      <c r="DB1624">
        <v>0.39</v>
      </c>
      <c r="DC1624">
        <v>0.70250000000000001</v>
      </c>
      <c r="DD1624">
        <v>0.39250000000000002</v>
      </c>
      <c r="DE1624">
        <v>0</v>
      </c>
      <c r="DF1624">
        <v>0.03</v>
      </c>
      <c r="DG1624">
        <v>0.56000000000000005</v>
      </c>
      <c r="DH1624">
        <v>0.53</v>
      </c>
      <c r="DI1624">
        <v>7.0000000000000007E-2</v>
      </c>
      <c r="DJ1624">
        <v>0.2</v>
      </c>
      <c r="DK1624">
        <v>1.155</v>
      </c>
      <c r="DL1624">
        <v>3.2919999999999998</v>
      </c>
      <c r="DM1624">
        <v>0.17</v>
      </c>
      <c r="DN1624">
        <v>0.17</v>
      </c>
      <c r="DO1624">
        <v>0.46</v>
      </c>
      <c r="DP1624">
        <v>0.35111111111111099</v>
      </c>
      <c r="DQ1624">
        <v>0.09</v>
      </c>
      <c r="DR1624">
        <v>0.17499999999999999</v>
      </c>
      <c r="DS1624">
        <v>0.26</v>
      </c>
      <c r="DT1624">
        <v>1.1883333333333299</v>
      </c>
    </row>
    <row r="1625" spans="1:124" x14ac:dyDescent="0.35">
      <c r="A1625" s="19" t="str">
        <f t="shared" si="50"/>
        <v>Negative Earners (last 4 qtrs)--39629</v>
      </c>
      <c r="B1625" s="19" t="str">
        <f t="shared" si="51"/>
        <v>Negative Earners (last 4 qtrs)</v>
      </c>
      <c r="C1625">
        <v>17</v>
      </c>
      <c r="D1625" s="27">
        <v>39629</v>
      </c>
      <c r="F1625">
        <v>7.0588235294117601</v>
      </c>
      <c r="H1625">
        <v>6</v>
      </c>
      <c r="J1625">
        <v>8.8117489986648891</v>
      </c>
      <c r="L1625">
        <v>66</v>
      </c>
      <c r="N1625">
        <v>13.248159977780899</v>
      </c>
      <c r="P1625">
        <v>954</v>
      </c>
      <c r="R1625">
        <v>0</v>
      </c>
      <c r="T1625">
        <v>0</v>
      </c>
      <c r="V1625">
        <v>11.1111111111111</v>
      </c>
      <c r="X1625">
        <v>46</v>
      </c>
      <c r="Z1625">
        <v>5.3333333333333304</v>
      </c>
      <c r="AB1625">
        <v>4</v>
      </c>
      <c r="AD1625">
        <v>6.3829787234042596</v>
      </c>
      <c r="AF1625">
        <v>6</v>
      </c>
      <c r="AH1625">
        <v>4.7619047619047601</v>
      </c>
      <c r="AI1625"/>
      <c r="AJ1625">
        <v>4</v>
      </c>
      <c r="AK1625"/>
      <c r="AL1625">
        <v>10.1694915254237</v>
      </c>
      <c r="AN1625">
        <v>6</v>
      </c>
      <c r="AP1625">
        <v>4.8484848484848504</v>
      </c>
      <c r="AR1625">
        <v>16</v>
      </c>
      <c r="AT1625">
        <v>11.320754716981099</v>
      </c>
      <c r="AV1625">
        <v>42</v>
      </c>
      <c r="AX1625">
        <v>4.5161290322580596</v>
      </c>
      <c r="AZ1625">
        <v>7</v>
      </c>
      <c r="BB1625">
        <v>13.492063492063499</v>
      </c>
      <c r="BD1625">
        <v>17</v>
      </c>
      <c r="BF1625">
        <v>3.7735849056603801</v>
      </c>
      <c r="BH1625">
        <v>2</v>
      </c>
      <c r="BJ1625">
        <v>16.6666666666667</v>
      </c>
      <c r="BL1625">
        <v>1</v>
      </c>
      <c r="BN1625">
        <v>0</v>
      </c>
      <c r="BP1625">
        <v>0</v>
      </c>
      <c r="BR1625">
        <v>0</v>
      </c>
      <c r="BT1625">
        <v>0</v>
      </c>
      <c r="BV1625">
        <v>0</v>
      </c>
      <c r="BX1625">
        <v>0</v>
      </c>
      <c r="BZ1625" t="s">
        <v>285</v>
      </c>
      <c r="CB1625">
        <v>0</v>
      </c>
      <c r="CD1625">
        <v>27.731092436974802</v>
      </c>
      <c r="CF1625">
        <v>33</v>
      </c>
      <c r="CH1625">
        <v>7.1428571428571397</v>
      </c>
      <c r="CJ1625">
        <v>1</v>
      </c>
      <c r="CL1625">
        <v>0</v>
      </c>
      <c r="CN1625">
        <v>0</v>
      </c>
      <c r="CP1625">
        <v>16.6666666666667</v>
      </c>
      <c r="CR1625">
        <v>1</v>
      </c>
      <c r="CT1625">
        <v>0</v>
      </c>
      <c r="CV1625">
        <v>0</v>
      </c>
      <c r="CX1625">
        <v>7.6923076923076898</v>
      </c>
      <c r="CZ1625">
        <v>1</v>
      </c>
      <c r="DB1625">
        <v>0</v>
      </c>
      <c r="DD1625">
        <v>0</v>
      </c>
      <c r="DF1625">
        <v>25</v>
      </c>
      <c r="DH1625">
        <v>1</v>
      </c>
      <c r="DJ1625">
        <v>6.6666666666666696</v>
      </c>
      <c r="DL1625">
        <v>1</v>
      </c>
      <c r="DN1625">
        <v>11.1111111111111</v>
      </c>
      <c r="DP1625">
        <v>1</v>
      </c>
      <c r="DR1625">
        <v>16.6666666666667</v>
      </c>
      <c r="DT1625">
        <v>1</v>
      </c>
    </row>
    <row r="1626" spans="1:124" x14ac:dyDescent="0.35">
      <c r="A1626" s="19" t="str">
        <f t="shared" si="50"/>
        <v>Noncore Funding / Liab--39629</v>
      </c>
      <c r="B1626" s="19" t="str">
        <f t="shared" si="51"/>
        <v>Noncore Funding / Liab</v>
      </c>
      <c r="C1626">
        <v>18</v>
      </c>
      <c r="D1626" s="27">
        <v>39629</v>
      </c>
      <c r="E1626">
        <v>14.7820314228812</v>
      </c>
      <c r="F1626">
        <v>21.744560203415801</v>
      </c>
      <c r="G1626">
        <v>28.362870553800601</v>
      </c>
      <c r="H1626">
        <v>23.015407592704101</v>
      </c>
      <c r="I1626">
        <v>13.280999456210999</v>
      </c>
      <c r="J1626">
        <v>20.389391384332399</v>
      </c>
      <c r="K1626">
        <v>29.8353968573152</v>
      </c>
      <c r="L1626">
        <v>22.9927402444949</v>
      </c>
      <c r="M1626">
        <v>17.3408511335189</v>
      </c>
      <c r="N1626">
        <v>25.859697386519901</v>
      </c>
      <c r="O1626">
        <v>36.538744014336203</v>
      </c>
      <c r="P1626">
        <v>28.483729704108399</v>
      </c>
      <c r="Q1626">
        <v>17.513065723951598</v>
      </c>
      <c r="R1626">
        <v>22.372668954018899</v>
      </c>
      <c r="S1626">
        <v>30.2400066976118</v>
      </c>
      <c r="T1626">
        <v>24.419602860450699</v>
      </c>
      <c r="U1626">
        <v>12.866293602692</v>
      </c>
      <c r="V1626">
        <v>19.617397020993</v>
      </c>
      <c r="W1626">
        <v>30.6875159178182</v>
      </c>
      <c r="X1626">
        <v>22.759824986910601</v>
      </c>
      <c r="Y1626">
        <v>14.7682694295601</v>
      </c>
      <c r="Z1626">
        <v>21.6838595394394</v>
      </c>
      <c r="AA1626">
        <v>29.966270345660099</v>
      </c>
      <c r="AB1626">
        <v>23.8295634168799</v>
      </c>
      <c r="AC1626">
        <v>12.907246627725099</v>
      </c>
      <c r="AD1626">
        <v>18.3259827237096</v>
      </c>
      <c r="AE1626">
        <v>27.0359955095666</v>
      </c>
      <c r="AF1626">
        <v>21.3172339859819</v>
      </c>
      <c r="AG1626">
        <v>15.2848239127764</v>
      </c>
      <c r="AH1626">
        <v>22.779313615137301</v>
      </c>
      <c r="AI1626">
        <v>31.566298119989501</v>
      </c>
      <c r="AJ1626">
        <v>25.776174486792101</v>
      </c>
      <c r="AK1626">
        <v>12.708509531876</v>
      </c>
      <c r="AL1626">
        <v>21.0283788320639</v>
      </c>
      <c r="AM1626">
        <v>29.585691159011599</v>
      </c>
      <c r="AN1626">
        <v>24.123159852336599</v>
      </c>
      <c r="AO1626">
        <v>11.9693743174963</v>
      </c>
      <c r="AP1626">
        <v>17.409690851489302</v>
      </c>
      <c r="AQ1626">
        <v>25.095405504974401</v>
      </c>
      <c r="AR1626">
        <v>19.639700630241499</v>
      </c>
      <c r="AS1626">
        <v>16.379259315683399</v>
      </c>
      <c r="AT1626">
        <v>23.242349048800701</v>
      </c>
      <c r="AU1626">
        <v>36.240872226896798</v>
      </c>
      <c r="AV1626">
        <v>26.7685771268834</v>
      </c>
      <c r="AW1626">
        <v>12.0791498791707</v>
      </c>
      <c r="AX1626">
        <v>17.286656212805401</v>
      </c>
      <c r="AY1626">
        <v>25.250926832772901</v>
      </c>
      <c r="AZ1626">
        <v>20.2003482461886</v>
      </c>
      <c r="BA1626">
        <v>14.4713396222628</v>
      </c>
      <c r="BB1626">
        <v>21.458509122130199</v>
      </c>
      <c r="BC1626">
        <v>33.270866770450098</v>
      </c>
      <c r="BD1626">
        <v>25.335525250226201</v>
      </c>
      <c r="BE1626">
        <v>12.758158526322401</v>
      </c>
      <c r="BF1626">
        <v>17.688684799246399</v>
      </c>
      <c r="BG1626">
        <v>26.518581226152399</v>
      </c>
      <c r="BH1626">
        <v>21.079821966535398</v>
      </c>
      <c r="BI1626">
        <v>17.166245676096398</v>
      </c>
      <c r="BJ1626">
        <v>23.843072564802299</v>
      </c>
      <c r="BK1626">
        <v>27.025038307019599</v>
      </c>
      <c r="BL1626">
        <v>23.2529999617831</v>
      </c>
      <c r="BM1626">
        <v>33.553304792103397</v>
      </c>
      <c r="BN1626">
        <v>39.820003248895397</v>
      </c>
      <c r="BO1626">
        <v>43.1699310708821</v>
      </c>
      <c r="BP1626">
        <v>36.514731700806998</v>
      </c>
      <c r="BQ1626">
        <v>15.0570656366439</v>
      </c>
      <c r="BR1626">
        <v>17.3822392259266</v>
      </c>
      <c r="BS1626">
        <v>23.863188233307799</v>
      </c>
      <c r="BT1626">
        <v>20.152756171325599</v>
      </c>
      <c r="BU1626">
        <v>12.834232078678401</v>
      </c>
      <c r="BV1626">
        <v>19.715524134158098</v>
      </c>
      <c r="BW1626">
        <v>28.350915031050501</v>
      </c>
      <c r="BX1626">
        <v>22.185263355551399</v>
      </c>
      <c r="BZ1626" t="s">
        <v>284</v>
      </c>
      <c r="CC1626">
        <v>15.874548478056299</v>
      </c>
      <c r="CD1626">
        <v>26.2025316455696</v>
      </c>
      <c r="CE1626">
        <v>38.011698246729502</v>
      </c>
      <c r="CF1626">
        <v>28.7423971012065</v>
      </c>
      <c r="CG1626">
        <v>20.357158372075201</v>
      </c>
      <c r="CH1626">
        <v>24.522400856300798</v>
      </c>
      <c r="CI1626">
        <v>30.415173701018901</v>
      </c>
      <c r="CJ1626">
        <v>32.279393477210199</v>
      </c>
      <c r="CK1626">
        <v>13.3607295082194</v>
      </c>
      <c r="CL1626">
        <v>21.8388791553487</v>
      </c>
      <c r="CM1626">
        <v>28.335415693576898</v>
      </c>
      <c r="CN1626">
        <v>21.473933321970001</v>
      </c>
      <c r="CO1626">
        <v>19.507962696505999</v>
      </c>
      <c r="CP1626">
        <v>23.484075750460601</v>
      </c>
      <c r="CQ1626">
        <v>26.9639041585048</v>
      </c>
      <c r="CR1626">
        <v>21.9095048248527</v>
      </c>
      <c r="CS1626">
        <v>9.6012759049535497</v>
      </c>
      <c r="CT1626">
        <v>15.3834709879879</v>
      </c>
      <c r="CU1626">
        <v>28.260885707819</v>
      </c>
      <c r="CV1626">
        <v>20.363923861303899</v>
      </c>
      <c r="CW1626">
        <v>13.092735342209799</v>
      </c>
      <c r="CX1626">
        <v>22.341295706834401</v>
      </c>
      <c r="CY1626">
        <v>31.132284615559399</v>
      </c>
      <c r="CZ1626">
        <v>24.906715804011402</v>
      </c>
      <c r="DA1626">
        <v>22.048071956337999</v>
      </c>
      <c r="DB1626">
        <v>25.849086775321599</v>
      </c>
      <c r="DC1626">
        <v>30.712697392293101</v>
      </c>
      <c r="DD1626">
        <v>26.911682573309498</v>
      </c>
      <c r="DE1626">
        <v>17.873911969230502</v>
      </c>
      <c r="DF1626">
        <v>22.175811458399</v>
      </c>
      <c r="DG1626">
        <v>29.800533409485698</v>
      </c>
      <c r="DH1626">
        <v>25.4986339203172</v>
      </c>
      <c r="DI1626">
        <v>22.676700570873201</v>
      </c>
      <c r="DJ1626">
        <v>32.108419567262501</v>
      </c>
      <c r="DK1626">
        <v>47.3191135626939</v>
      </c>
      <c r="DL1626">
        <v>42.334415996738997</v>
      </c>
      <c r="DM1626">
        <v>10.634839674929401</v>
      </c>
      <c r="DN1626">
        <v>12.8601385849745</v>
      </c>
      <c r="DO1626">
        <v>21.006039734070399</v>
      </c>
      <c r="DP1626">
        <v>14.5532134027897</v>
      </c>
      <c r="DQ1626">
        <v>16.918607075710302</v>
      </c>
      <c r="DR1626">
        <v>17.631867046085201</v>
      </c>
      <c r="DS1626">
        <v>26.745829889548599</v>
      </c>
      <c r="DT1626">
        <v>22.0935912592218</v>
      </c>
    </row>
    <row r="1627" spans="1:124" x14ac:dyDescent="0.35">
      <c r="A1627" s="19" t="str">
        <f t="shared" si="50"/>
        <v>Brokered Dep / Liab--39629</v>
      </c>
      <c r="B1627" s="19" t="str">
        <f t="shared" si="51"/>
        <v>Brokered Dep / Liab</v>
      </c>
      <c r="C1627">
        <v>19</v>
      </c>
      <c r="D1627" s="27">
        <v>39629</v>
      </c>
      <c r="E1627">
        <v>0</v>
      </c>
      <c r="F1627">
        <v>0</v>
      </c>
      <c r="G1627">
        <v>1.0406765785329199</v>
      </c>
      <c r="H1627">
        <v>2.35928777713591</v>
      </c>
      <c r="I1627">
        <v>0</v>
      </c>
      <c r="J1627">
        <v>0</v>
      </c>
      <c r="K1627">
        <v>3.2333516785910801</v>
      </c>
      <c r="L1627">
        <v>3.08737038785755</v>
      </c>
      <c r="M1627">
        <v>0</v>
      </c>
      <c r="N1627">
        <v>0</v>
      </c>
      <c r="O1627">
        <v>3.6329512701923701</v>
      </c>
      <c r="P1627">
        <v>3.6541249121086699</v>
      </c>
      <c r="Q1627">
        <v>0</v>
      </c>
      <c r="R1627">
        <v>0</v>
      </c>
      <c r="S1627">
        <v>0.15188699009367601</v>
      </c>
      <c r="T1627">
        <v>1.9515479762005701</v>
      </c>
      <c r="U1627">
        <v>0</v>
      </c>
      <c r="V1627">
        <v>0</v>
      </c>
      <c r="W1627">
        <v>3.69496268204677</v>
      </c>
      <c r="X1627">
        <v>3.5383562477822799</v>
      </c>
      <c r="Y1627">
        <v>0</v>
      </c>
      <c r="Z1627">
        <v>0</v>
      </c>
      <c r="AA1627">
        <v>0.44948006469490298</v>
      </c>
      <c r="AB1627">
        <v>2.2115860928176998</v>
      </c>
      <c r="AC1627">
        <v>0</v>
      </c>
      <c r="AD1627">
        <v>0</v>
      </c>
      <c r="AE1627">
        <v>3.00463007626192</v>
      </c>
      <c r="AF1627">
        <v>2.5213372093298299</v>
      </c>
      <c r="AG1627">
        <v>0</v>
      </c>
      <c r="AH1627">
        <v>0</v>
      </c>
      <c r="AI1627">
        <v>1.15652762007788</v>
      </c>
      <c r="AJ1627">
        <v>2.8454719970459998</v>
      </c>
      <c r="AK1627">
        <v>0</v>
      </c>
      <c r="AL1627">
        <v>1.3981252963417701</v>
      </c>
      <c r="AM1627">
        <v>5.6526102648571204</v>
      </c>
      <c r="AN1627">
        <v>4.4222853522238399</v>
      </c>
      <c r="AO1627">
        <v>0</v>
      </c>
      <c r="AP1627">
        <v>0</v>
      </c>
      <c r="AQ1627">
        <v>1.25651341607945</v>
      </c>
      <c r="AR1627">
        <v>1.85868316774085</v>
      </c>
      <c r="AS1627">
        <v>0</v>
      </c>
      <c r="AT1627">
        <v>9.65400061785604E-2</v>
      </c>
      <c r="AU1627">
        <v>7.1372986683321198</v>
      </c>
      <c r="AV1627">
        <v>4.6573231526932197</v>
      </c>
      <c r="AW1627">
        <v>0</v>
      </c>
      <c r="AX1627">
        <v>0</v>
      </c>
      <c r="AY1627">
        <v>0.98458038679609505</v>
      </c>
      <c r="AZ1627">
        <v>1.6572135220017301</v>
      </c>
      <c r="BA1627">
        <v>0</v>
      </c>
      <c r="BB1627">
        <v>1.0263117598496199E-2</v>
      </c>
      <c r="BC1627">
        <v>5.7447710011715403</v>
      </c>
      <c r="BD1627">
        <v>4.6472517807994702</v>
      </c>
      <c r="BE1627">
        <v>0</v>
      </c>
      <c r="BF1627">
        <v>0</v>
      </c>
      <c r="BG1627">
        <v>3.03070940056323</v>
      </c>
      <c r="BH1627">
        <v>2.8302154989483799</v>
      </c>
      <c r="BI1627">
        <v>0</v>
      </c>
      <c r="BJ1627">
        <v>0.31052710617826801</v>
      </c>
      <c r="BK1627">
        <v>1.3350034859750399</v>
      </c>
      <c r="BL1627">
        <v>1.2461795828086799</v>
      </c>
      <c r="BM1627">
        <v>0</v>
      </c>
      <c r="BN1627">
        <v>0.88388214904679396</v>
      </c>
      <c r="BO1627">
        <v>12.911213215837</v>
      </c>
      <c r="BP1627">
        <v>6.1705190992243901</v>
      </c>
      <c r="BQ1627">
        <v>0</v>
      </c>
      <c r="BR1627">
        <v>0</v>
      </c>
      <c r="BS1627">
        <v>3.7304545925235599</v>
      </c>
      <c r="BT1627">
        <v>2.48696972834904</v>
      </c>
      <c r="BU1627">
        <v>0</v>
      </c>
      <c r="BV1627">
        <v>0</v>
      </c>
      <c r="BW1627">
        <v>0.87714294259697401</v>
      </c>
      <c r="BX1627">
        <v>3.3569709932709402</v>
      </c>
      <c r="BZ1627" t="s">
        <v>284</v>
      </c>
      <c r="CC1627">
        <v>0</v>
      </c>
      <c r="CD1627">
        <v>1.2217227378190301</v>
      </c>
      <c r="CE1627">
        <v>10.5647324617533</v>
      </c>
      <c r="CF1627">
        <v>5.8966043662814602</v>
      </c>
      <c r="CG1627">
        <v>0.28620260344916498</v>
      </c>
      <c r="CH1627">
        <v>2.43536948531849</v>
      </c>
      <c r="CI1627">
        <v>5.2269345643805902</v>
      </c>
      <c r="CJ1627">
        <v>6.2484803080833604</v>
      </c>
      <c r="CK1627">
        <v>0</v>
      </c>
      <c r="CL1627">
        <v>0.23034326575563499</v>
      </c>
      <c r="CM1627">
        <v>2.4089215462050499</v>
      </c>
      <c r="CN1627">
        <v>2.9311846027074102</v>
      </c>
      <c r="CO1627">
        <v>0</v>
      </c>
      <c r="CP1627">
        <v>1.15739326940695</v>
      </c>
      <c r="CQ1627">
        <v>3.0291502501946002</v>
      </c>
      <c r="CR1627">
        <v>2.3543868269031401</v>
      </c>
      <c r="CS1627">
        <v>0</v>
      </c>
      <c r="CT1627">
        <v>0</v>
      </c>
      <c r="CU1627">
        <v>1.52683505371408</v>
      </c>
      <c r="CV1627">
        <v>2.69116435506746</v>
      </c>
      <c r="CW1627">
        <v>0</v>
      </c>
      <c r="CX1627">
        <v>0.110210011299309</v>
      </c>
      <c r="CY1627">
        <v>1.01992248589107</v>
      </c>
      <c r="CZ1627">
        <v>2.1631103976980399</v>
      </c>
      <c r="DA1627">
        <v>0</v>
      </c>
      <c r="DB1627">
        <v>0.35926881092566498</v>
      </c>
      <c r="DC1627">
        <v>0.94805048185205898</v>
      </c>
      <c r="DD1627">
        <v>0.588781670926395</v>
      </c>
      <c r="DE1627">
        <v>0</v>
      </c>
      <c r="DF1627">
        <v>0</v>
      </c>
      <c r="DG1627">
        <v>7.7961609480235898</v>
      </c>
      <c r="DH1627">
        <v>7.7961609480235898</v>
      </c>
      <c r="DI1627">
        <v>0</v>
      </c>
      <c r="DJ1627">
        <v>0</v>
      </c>
      <c r="DK1627">
        <v>5.6645460030673496</v>
      </c>
      <c r="DL1627">
        <v>6.92887934352916</v>
      </c>
      <c r="DM1627">
        <v>0</v>
      </c>
      <c r="DN1627">
        <v>0</v>
      </c>
      <c r="DO1627">
        <v>0</v>
      </c>
      <c r="DP1627">
        <v>1.59117107461401</v>
      </c>
      <c r="DQ1627">
        <v>0</v>
      </c>
      <c r="DR1627">
        <v>1.63727589673949</v>
      </c>
      <c r="DS1627">
        <v>4.9336173664957501</v>
      </c>
      <c r="DT1627">
        <v>5.4665129968451804</v>
      </c>
    </row>
    <row r="1628" spans="1:124" x14ac:dyDescent="0.35">
      <c r="A1628" s="19" t="str">
        <f t="shared" si="50"/>
        <v>Liquid Assets / Assets--39629</v>
      </c>
      <c r="B1628" s="19" t="str">
        <f t="shared" si="51"/>
        <v>Liquid Assets / Assets</v>
      </c>
      <c r="C1628">
        <v>20</v>
      </c>
      <c r="D1628" s="27">
        <v>39629</v>
      </c>
      <c r="E1628">
        <v>7.2914002148667301</v>
      </c>
      <c r="F1628">
        <v>12.7558138844526</v>
      </c>
      <c r="G1628">
        <v>20.855927525408301</v>
      </c>
      <c r="H1628">
        <v>15.7997354446758</v>
      </c>
      <c r="I1628">
        <v>6.5821812978906902</v>
      </c>
      <c r="J1628">
        <v>13.1207603293793</v>
      </c>
      <c r="K1628">
        <v>23.1831727318209</v>
      </c>
      <c r="L1628">
        <v>16.421175096686</v>
      </c>
      <c r="M1628">
        <v>7.1617583672667697</v>
      </c>
      <c r="N1628">
        <v>13.466215790468601</v>
      </c>
      <c r="O1628">
        <v>23.598448636338901</v>
      </c>
      <c r="P1628">
        <v>16.779851936729699</v>
      </c>
      <c r="Q1628">
        <v>18.188591148964498</v>
      </c>
      <c r="R1628">
        <v>22.7796909871442</v>
      </c>
      <c r="S1628">
        <v>30.7607933156558</v>
      </c>
      <c r="T1628">
        <v>24.7395220456863</v>
      </c>
      <c r="U1628">
        <v>6.4737749375437303</v>
      </c>
      <c r="V1628">
        <v>12.4105757413297</v>
      </c>
      <c r="W1628">
        <v>22.1315630684845</v>
      </c>
      <c r="X1628">
        <v>15.6637865690262</v>
      </c>
      <c r="Y1628">
        <v>7.0458940135446504</v>
      </c>
      <c r="Z1628">
        <v>14.313273420223</v>
      </c>
      <c r="AA1628">
        <v>23.061011522453299</v>
      </c>
      <c r="AB1628">
        <v>16.879263713171799</v>
      </c>
      <c r="AC1628">
        <v>6.0065948460213701</v>
      </c>
      <c r="AD1628">
        <v>11.328543634652201</v>
      </c>
      <c r="AE1628">
        <v>23.590398327054402</v>
      </c>
      <c r="AF1628">
        <v>15.8640157307248</v>
      </c>
      <c r="AG1628">
        <v>6.3687821231412798</v>
      </c>
      <c r="AH1628">
        <v>11.674717826616501</v>
      </c>
      <c r="AI1628">
        <v>23.305024105417299</v>
      </c>
      <c r="AJ1628">
        <v>18.949278766667401</v>
      </c>
      <c r="AK1628">
        <v>9.7162479576512393</v>
      </c>
      <c r="AL1628">
        <v>16.868844583233201</v>
      </c>
      <c r="AM1628">
        <v>23.791208612642599</v>
      </c>
      <c r="AN1628">
        <v>17.5229252646823</v>
      </c>
      <c r="AO1628">
        <v>8.5315794063094508</v>
      </c>
      <c r="AP1628">
        <v>15.899586803738799</v>
      </c>
      <c r="AQ1628">
        <v>26.1226148191551</v>
      </c>
      <c r="AR1628">
        <v>19.403504103891802</v>
      </c>
      <c r="AS1628">
        <v>5.1290040163220203</v>
      </c>
      <c r="AT1628">
        <v>9.7685235187734296</v>
      </c>
      <c r="AU1628">
        <v>17.4067758425821</v>
      </c>
      <c r="AV1628">
        <v>12.7147200839243</v>
      </c>
      <c r="AW1628">
        <v>8.6430600521946008</v>
      </c>
      <c r="AX1628">
        <v>17.614832015093199</v>
      </c>
      <c r="AY1628">
        <v>24.537386908519501</v>
      </c>
      <c r="AZ1628">
        <v>18.3850736777785</v>
      </c>
      <c r="BA1628">
        <v>5.6761823396519198</v>
      </c>
      <c r="BB1628">
        <v>11.6229561750129</v>
      </c>
      <c r="BC1628">
        <v>21.110604024384202</v>
      </c>
      <c r="BD1628">
        <v>15.329314454067299</v>
      </c>
      <c r="BE1628">
        <v>7.9614458697136303</v>
      </c>
      <c r="BF1628">
        <v>13.464353567757801</v>
      </c>
      <c r="BG1628">
        <v>26.671166705338901</v>
      </c>
      <c r="BH1628">
        <v>17.965647045827001</v>
      </c>
      <c r="BI1628">
        <v>6.1133948974644001</v>
      </c>
      <c r="BJ1628">
        <v>9.7056838182875307</v>
      </c>
      <c r="BK1628">
        <v>11.1814880923983</v>
      </c>
      <c r="BL1628">
        <v>8.0798061975308393</v>
      </c>
      <c r="BM1628">
        <v>10.874410464854201</v>
      </c>
      <c r="BN1628">
        <v>11.775018269889699</v>
      </c>
      <c r="BO1628">
        <v>17.276822058223001</v>
      </c>
      <c r="BP1628">
        <v>16.025830062641798</v>
      </c>
      <c r="BQ1628">
        <v>23.143215729098699</v>
      </c>
      <c r="BR1628">
        <v>26.001030799580601</v>
      </c>
      <c r="BS1628">
        <v>37.814764553591999</v>
      </c>
      <c r="BT1628">
        <v>31.971643255267001</v>
      </c>
      <c r="BU1628">
        <v>8.8840971366597898</v>
      </c>
      <c r="BV1628">
        <v>14.667394550505</v>
      </c>
      <c r="BW1628">
        <v>23.089540397128101</v>
      </c>
      <c r="BX1628">
        <v>16.244590971850499</v>
      </c>
      <c r="BZ1628" t="s">
        <v>284</v>
      </c>
      <c r="CC1628">
        <v>4.9704181039565301</v>
      </c>
      <c r="CD1628">
        <v>9.9671842092374003</v>
      </c>
      <c r="CE1628">
        <v>17.1067862496575</v>
      </c>
      <c r="CF1628">
        <v>12.9671103552964</v>
      </c>
      <c r="CG1628">
        <v>4.4970421191661503</v>
      </c>
      <c r="CH1628">
        <v>9.3576685434588391</v>
      </c>
      <c r="CI1628">
        <v>13.9924280587633</v>
      </c>
      <c r="CJ1628">
        <v>10.27418958981</v>
      </c>
      <c r="CK1628">
        <v>3.7695681754788701</v>
      </c>
      <c r="CL1628">
        <v>9.3061541771070999</v>
      </c>
      <c r="CM1628">
        <v>25.771336560283501</v>
      </c>
      <c r="CN1628">
        <v>15.074528461311401</v>
      </c>
      <c r="CO1628">
        <v>6.7887006463130204</v>
      </c>
      <c r="CP1628">
        <v>7.89854771328132</v>
      </c>
      <c r="CQ1628">
        <v>16.385523853327001</v>
      </c>
      <c r="CR1628">
        <v>11.643648118446</v>
      </c>
      <c r="CS1628">
        <v>7.3555541440119399</v>
      </c>
      <c r="CT1628">
        <v>18.957266974598902</v>
      </c>
      <c r="CU1628">
        <v>38.489560689474601</v>
      </c>
      <c r="CV1628">
        <v>23.635451261614801</v>
      </c>
      <c r="CW1628">
        <v>2.6913351314902201</v>
      </c>
      <c r="CX1628">
        <v>6.4051488521907602</v>
      </c>
      <c r="CY1628">
        <v>15.379449294828699</v>
      </c>
      <c r="CZ1628">
        <v>11.034365989483</v>
      </c>
      <c r="DA1628">
        <v>5.1079500896675203</v>
      </c>
      <c r="DB1628">
        <v>6.3849740783737001</v>
      </c>
      <c r="DC1628">
        <v>11.1636894387387</v>
      </c>
      <c r="DD1628">
        <v>9.8866654500324902</v>
      </c>
      <c r="DE1628">
        <v>10.2276229968623</v>
      </c>
      <c r="DF1628">
        <v>26.439281792903799</v>
      </c>
      <c r="DG1628">
        <v>42.3459383904774</v>
      </c>
      <c r="DH1628">
        <v>26.134279594435899</v>
      </c>
      <c r="DI1628">
        <v>3.39053809209264</v>
      </c>
      <c r="DJ1628">
        <v>9.53087796402348</v>
      </c>
      <c r="DK1628">
        <v>13.5916780101209</v>
      </c>
      <c r="DL1628">
        <v>12.8562675980417</v>
      </c>
      <c r="DM1628">
        <v>6.3391029660565801</v>
      </c>
      <c r="DN1628">
        <v>13.682132825386301</v>
      </c>
      <c r="DO1628">
        <v>18.5259873677802</v>
      </c>
      <c r="DP1628">
        <v>12.8524089615584</v>
      </c>
      <c r="DQ1628">
        <v>15.277226656568899</v>
      </c>
      <c r="DR1628">
        <v>22.375657342909498</v>
      </c>
      <c r="DS1628">
        <v>27.7718765083793</v>
      </c>
      <c r="DT1628">
        <v>19.937151536933499</v>
      </c>
    </row>
    <row r="1629" spans="1:124" x14ac:dyDescent="0.35">
      <c r="A1629" s="19" t="str">
        <f t="shared" si="50"/>
        <v>Net Loan Growth (last 4 qtrs)--39629</v>
      </c>
      <c r="B1629" s="19" t="str">
        <f t="shared" si="51"/>
        <v>Net Loan Growth (last 4 qtrs)</v>
      </c>
      <c r="C1629">
        <v>21</v>
      </c>
      <c r="D1629" s="27">
        <v>39629</v>
      </c>
      <c r="E1629">
        <v>0.08</v>
      </c>
      <c r="F1629">
        <v>5.64</v>
      </c>
      <c r="G1629">
        <v>10.92</v>
      </c>
      <c r="H1629">
        <v>11.048588235294099</v>
      </c>
      <c r="I1629">
        <v>-1.9650000000000001</v>
      </c>
      <c r="J1629">
        <v>4.46</v>
      </c>
      <c r="K1629">
        <v>11.324999999999999</v>
      </c>
      <c r="L1629">
        <v>6.1105898491083703</v>
      </c>
      <c r="M1629">
        <v>0.59250000000000003</v>
      </c>
      <c r="N1629">
        <v>7.07</v>
      </c>
      <c r="O1629">
        <v>16.547499999999999</v>
      </c>
      <c r="P1629">
        <v>14.1307414946205</v>
      </c>
      <c r="Q1629">
        <v>-2.6</v>
      </c>
      <c r="R1629">
        <v>0.92</v>
      </c>
      <c r="S1629">
        <v>7.9</v>
      </c>
      <c r="T1629">
        <v>2.8022727272727299</v>
      </c>
      <c r="U1629">
        <v>-2.3275000000000001</v>
      </c>
      <c r="V1629">
        <v>3.915</v>
      </c>
      <c r="W1629">
        <v>10.942500000000001</v>
      </c>
      <c r="X1629">
        <v>5.6200742574257401</v>
      </c>
      <c r="Y1629">
        <v>0.36249999999999999</v>
      </c>
      <c r="Z1629">
        <v>5.0650000000000004</v>
      </c>
      <c r="AA1629">
        <v>12.285</v>
      </c>
      <c r="AB1629">
        <v>11.882027027027</v>
      </c>
      <c r="AC1629">
        <v>0.4</v>
      </c>
      <c r="AD1629">
        <v>5.75</v>
      </c>
      <c r="AE1629">
        <v>13.71</v>
      </c>
      <c r="AF1629">
        <v>10.262365591397799</v>
      </c>
      <c r="AG1629">
        <v>-4.5049999999999999</v>
      </c>
      <c r="AH1629">
        <v>5.39</v>
      </c>
      <c r="AI1629">
        <v>12.135</v>
      </c>
      <c r="AJ1629">
        <v>4.8763855421686699</v>
      </c>
      <c r="AK1629">
        <v>-1.4</v>
      </c>
      <c r="AL1629">
        <v>2.69</v>
      </c>
      <c r="AM1629">
        <v>8.2475000000000005</v>
      </c>
      <c r="AN1629">
        <v>6.2820689655172401</v>
      </c>
      <c r="AO1629">
        <v>-2.9474999999999998</v>
      </c>
      <c r="AP1629">
        <v>4.0199999999999996</v>
      </c>
      <c r="AQ1629">
        <v>9.1824999999999992</v>
      </c>
      <c r="AR1629">
        <v>3.73768518518518</v>
      </c>
      <c r="AS1629">
        <v>1.0149999999999999</v>
      </c>
      <c r="AT1629">
        <v>7.28</v>
      </c>
      <c r="AU1629">
        <v>14.605</v>
      </c>
      <c r="AV1629">
        <v>10.592547945205499</v>
      </c>
      <c r="AW1629">
        <v>-3.4674999999999998</v>
      </c>
      <c r="AX1629">
        <v>0.79500000000000004</v>
      </c>
      <c r="AY1629">
        <v>7.1725000000000003</v>
      </c>
      <c r="AZ1629">
        <v>4.2660526315789502</v>
      </c>
      <c r="BA1629">
        <v>-0.45250000000000001</v>
      </c>
      <c r="BB1629">
        <v>6.335</v>
      </c>
      <c r="BC1629">
        <v>15.68</v>
      </c>
      <c r="BD1629">
        <v>12.2565573770492</v>
      </c>
      <c r="BE1629">
        <v>-2</v>
      </c>
      <c r="BF1629">
        <v>2.82</v>
      </c>
      <c r="BG1629">
        <v>6.03</v>
      </c>
      <c r="BH1629">
        <v>3.7901886792452801</v>
      </c>
      <c r="BI1629">
        <v>9.2825000000000006</v>
      </c>
      <c r="BJ1629">
        <v>9.86</v>
      </c>
      <c r="BK1629">
        <v>11.6</v>
      </c>
      <c r="BL1629">
        <v>23.581666666666699</v>
      </c>
      <c r="BM1629">
        <v>4.74</v>
      </c>
      <c r="BN1629">
        <v>9.49</v>
      </c>
      <c r="BO1629">
        <v>13.3</v>
      </c>
      <c r="BP1629">
        <v>51.456000000000003</v>
      </c>
      <c r="BQ1629">
        <v>-2.96</v>
      </c>
      <c r="BR1629">
        <v>-0.93</v>
      </c>
      <c r="BS1629">
        <v>3.4950000000000001</v>
      </c>
      <c r="BT1629">
        <v>0.66666666666666696</v>
      </c>
      <c r="BU1629">
        <v>-0.33</v>
      </c>
      <c r="BV1629">
        <v>1.75</v>
      </c>
      <c r="BW1629">
        <v>6.53</v>
      </c>
      <c r="BX1629">
        <v>3.44263157894737</v>
      </c>
      <c r="BZ1629" t="s">
        <v>284</v>
      </c>
      <c r="CC1629">
        <v>0.1</v>
      </c>
      <c r="CD1629">
        <v>6.25</v>
      </c>
      <c r="CE1629">
        <v>13.84</v>
      </c>
      <c r="CF1629">
        <v>11.9931304347826</v>
      </c>
      <c r="CG1629">
        <v>-0.47249999999999998</v>
      </c>
      <c r="CH1629">
        <v>2.89</v>
      </c>
      <c r="CI1629">
        <v>9.9749999999999996</v>
      </c>
      <c r="CJ1629">
        <v>67.707857142857094</v>
      </c>
      <c r="CK1629">
        <v>-1.845</v>
      </c>
      <c r="CL1629">
        <v>5.5949999999999998</v>
      </c>
      <c r="CM1629">
        <v>10.3475</v>
      </c>
      <c r="CN1629">
        <v>8.1430000000000007</v>
      </c>
      <c r="CO1629">
        <v>6.1074999999999999</v>
      </c>
      <c r="CP1629">
        <v>10.535</v>
      </c>
      <c r="CQ1629">
        <v>16.252500000000001</v>
      </c>
      <c r="CR1629">
        <v>8.7483333333333295</v>
      </c>
      <c r="CS1629">
        <v>-2.1875</v>
      </c>
      <c r="CT1629">
        <v>1.67</v>
      </c>
      <c r="CU1629">
        <v>10.6225</v>
      </c>
      <c r="CV1629">
        <v>3.4312499999999999</v>
      </c>
      <c r="CW1629">
        <v>-1.38</v>
      </c>
      <c r="CX1629">
        <v>5.28</v>
      </c>
      <c r="CY1629">
        <v>12.26</v>
      </c>
      <c r="CZ1629">
        <v>24.1076923076923</v>
      </c>
      <c r="DA1629">
        <v>-0.58499999999999996</v>
      </c>
      <c r="DB1629">
        <v>4.83</v>
      </c>
      <c r="DC1629">
        <v>8.06</v>
      </c>
      <c r="DD1629">
        <v>3.37333333333333</v>
      </c>
      <c r="DE1629">
        <v>5.7424999999999997</v>
      </c>
      <c r="DF1629">
        <v>9.3699999999999992</v>
      </c>
      <c r="DG1629">
        <v>47.652500000000003</v>
      </c>
      <c r="DH1629">
        <v>44.024999999999999</v>
      </c>
      <c r="DI1629">
        <v>-7.6950000000000003</v>
      </c>
      <c r="DJ1629">
        <v>2.77</v>
      </c>
      <c r="DK1629">
        <v>16.47</v>
      </c>
      <c r="DL1629">
        <v>1.14733333333333</v>
      </c>
      <c r="DM1629">
        <v>-8.25</v>
      </c>
      <c r="DN1629">
        <v>4.5999999999999996</v>
      </c>
      <c r="DO1629">
        <v>9.14</v>
      </c>
      <c r="DP1629">
        <v>3.5333333333333301</v>
      </c>
      <c r="DQ1629">
        <v>-0.53500000000000003</v>
      </c>
      <c r="DR1629">
        <v>1.02</v>
      </c>
      <c r="DS1629">
        <v>6.0475000000000003</v>
      </c>
      <c r="DT1629">
        <v>2.7416666666666698</v>
      </c>
    </row>
    <row r="1630" spans="1:124" x14ac:dyDescent="0.35">
      <c r="A1630" s="19" t="str">
        <f t="shared" si="50"/>
        <v>Banks w/ Loan Growth (last 4 qtrs)--39629</v>
      </c>
      <c r="B1630" s="19" t="str">
        <f t="shared" si="51"/>
        <v>Banks w/ Loan Growth (last 4 qtrs)</v>
      </c>
      <c r="C1630">
        <v>22</v>
      </c>
      <c r="D1630" s="27">
        <v>39629</v>
      </c>
      <c r="F1630">
        <v>75.294117647058798</v>
      </c>
      <c r="J1630">
        <v>67.690253671562104</v>
      </c>
      <c r="N1630">
        <v>74.781280377725295</v>
      </c>
      <c r="R1630">
        <v>59.090909090909101</v>
      </c>
      <c r="V1630">
        <v>66.425120772946897</v>
      </c>
      <c r="Z1630">
        <v>76</v>
      </c>
      <c r="AD1630">
        <v>75.531914893617</v>
      </c>
      <c r="AH1630">
        <v>64.285714285714306</v>
      </c>
      <c r="AI1630"/>
      <c r="AK1630"/>
      <c r="AL1630">
        <v>61.016949152542402</v>
      </c>
      <c r="AP1630">
        <v>64.242424242424207</v>
      </c>
      <c r="AT1630">
        <v>78.975741239892201</v>
      </c>
      <c r="AX1630">
        <v>55.4838709677419</v>
      </c>
      <c r="BB1630">
        <v>73.015873015872998</v>
      </c>
      <c r="BF1630">
        <v>67.924528301886795</v>
      </c>
      <c r="BJ1630">
        <v>100</v>
      </c>
      <c r="BN1630">
        <v>83.3333333333333</v>
      </c>
      <c r="BR1630">
        <v>33.3333333333333</v>
      </c>
      <c r="BV1630">
        <v>73.684210526315795</v>
      </c>
      <c r="BZ1630" t="s">
        <v>285</v>
      </c>
      <c r="CD1630">
        <v>73.949579831932795</v>
      </c>
      <c r="CH1630">
        <v>71.428571428571402</v>
      </c>
      <c r="CL1630">
        <v>70</v>
      </c>
      <c r="CP1630">
        <v>83.3333333333333</v>
      </c>
      <c r="CT1630">
        <v>62.5</v>
      </c>
      <c r="CX1630">
        <v>61.538461538461497</v>
      </c>
      <c r="DB1630">
        <v>50</v>
      </c>
      <c r="DF1630">
        <v>100</v>
      </c>
      <c r="DJ1630">
        <v>53.3333333333333</v>
      </c>
      <c r="DN1630">
        <v>55.5555555555556</v>
      </c>
      <c r="DR1630">
        <v>66.6666666666667</v>
      </c>
    </row>
    <row r="1631" spans="1:124" x14ac:dyDescent="0.35">
      <c r="A1631" s="19" t="str">
        <f t="shared" si="50"/>
        <v>Equity / Assets--39721</v>
      </c>
      <c r="B1631" s="19" t="str">
        <f t="shared" si="51"/>
        <v>Equity / Assets</v>
      </c>
      <c r="C1631">
        <v>1</v>
      </c>
      <c r="D1631" s="27">
        <v>39721</v>
      </c>
      <c r="E1631">
        <v>9.3495838944447307</v>
      </c>
      <c r="F1631">
        <v>10.4604349979987</v>
      </c>
      <c r="G1631">
        <v>12.039316734301099</v>
      </c>
      <c r="H1631">
        <v>11.484782525398399</v>
      </c>
      <c r="I1631">
        <v>8.5795796536740507</v>
      </c>
      <c r="J1631">
        <v>10.010251842390501</v>
      </c>
      <c r="K1631">
        <v>12.052772533808</v>
      </c>
      <c r="L1631">
        <v>10.8325603472196</v>
      </c>
      <c r="M1631">
        <v>8.4863571484446396</v>
      </c>
      <c r="N1631">
        <v>9.9629052174594293</v>
      </c>
      <c r="O1631">
        <v>12.420629890481599</v>
      </c>
      <c r="P1631">
        <v>11.3187723612879</v>
      </c>
      <c r="Q1631">
        <v>9.5847894671824196</v>
      </c>
      <c r="R1631">
        <v>10.895636780019201</v>
      </c>
      <c r="S1631">
        <v>12.0329584844515</v>
      </c>
      <c r="T1631">
        <v>11.507199947906299</v>
      </c>
      <c r="U1631">
        <v>8.4602430559365303</v>
      </c>
      <c r="V1631">
        <v>9.9260555753102704</v>
      </c>
      <c r="W1631">
        <v>12.116418250045299</v>
      </c>
      <c r="X1631">
        <v>10.6949114396759</v>
      </c>
      <c r="Y1631">
        <v>9.1461382837472502</v>
      </c>
      <c r="Z1631">
        <v>10.460673724702801</v>
      </c>
      <c r="AA1631">
        <v>11.861304602104401</v>
      </c>
      <c r="AB1631">
        <v>11.156138874834699</v>
      </c>
      <c r="AC1631">
        <v>8.2534812613144304</v>
      </c>
      <c r="AD1631">
        <v>9.3526486828013606</v>
      </c>
      <c r="AE1631">
        <v>10.8490576726883</v>
      </c>
      <c r="AF1631">
        <v>10.060165053374501</v>
      </c>
      <c r="AG1631">
        <v>9.4725312264249002</v>
      </c>
      <c r="AH1631">
        <v>11.0599078341014</v>
      </c>
      <c r="AI1631">
        <v>13.865466993896099</v>
      </c>
      <c r="AJ1631">
        <v>12.661273990502901</v>
      </c>
      <c r="AK1631">
        <v>8.7513637084025309</v>
      </c>
      <c r="AL1631">
        <v>9.7179461714172195</v>
      </c>
      <c r="AM1631">
        <v>11.782651090810999</v>
      </c>
      <c r="AN1631">
        <v>11.019150458825999</v>
      </c>
      <c r="AO1631">
        <v>8.7440061248337795</v>
      </c>
      <c r="AP1631">
        <v>10.1932383498596</v>
      </c>
      <c r="AQ1631">
        <v>11.873657715825599</v>
      </c>
      <c r="AR1631">
        <v>10.8191378265503</v>
      </c>
      <c r="AS1631">
        <v>8.3892736326197994</v>
      </c>
      <c r="AT1631">
        <v>9.4767522729284401</v>
      </c>
      <c r="AU1631">
        <v>11.343316767730199</v>
      </c>
      <c r="AV1631">
        <v>10.3259495333853</v>
      </c>
      <c r="AW1631">
        <v>8.5181447305095492</v>
      </c>
      <c r="AX1631">
        <v>10.045033197992099</v>
      </c>
      <c r="AY1631">
        <v>12.213270121562401</v>
      </c>
      <c r="AZ1631">
        <v>10.909928234005401</v>
      </c>
      <c r="BA1631">
        <v>8.7023663446955002</v>
      </c>
      <c r="BB1631">
        <v>9.8461928371164706</v>
      </c>
      <c r="BC1631">
        <v>12.297475190322301</v>
      </c>
      <c r="BD1631">
        <v>10.7634583041031</v>
      </c>
      <c r="BE1631">
        <v>8.9388741267553993</v>
      </c>
      <c r="BF1631">
        <v>10.736217323828299</v>
      </c>
      <c r="BG1631">
        <v>14.032842418408499</v>
      </c>
      <c r="BH1631">
        <v>12.0547488812349</v>
      </c>
      <c r="BI1631">
        <v>9.1178174534631395</v>
      </c>
      <c r="BJ1631">
        <v>12.354480378208599</v>
      </c>
      <c r="BK1631">
        <v>14.6597824902033</v>
      </c>
      <c r="BL1631">
        <v>12.340688034272899</v>
      </c>
      <c r="BM1631">
        <v>8.3884746435637005</v>
      </c>
      <c r="BN1631">
        <v>10.395991604531501</v>
      </c>
      <c r="BO1631">
        <v>12.2328907695104</v>
      </c>
      <c r="BP1631">
        <v>12.3562502468333</v>
      </c>
      <c r="BQ1631">
        <v>10.725985140902401</v>
      </c>
      <c r="BR1631">
        <v>11.9716365894897</v>
      </c>
      <c r="BS1631">
        <v>13.0440984425446</v>
      </c>
      <c r="BT1631">
        <v>11.8561768591348</v>
      </c>
      <c r="BU1631">
        <v>7.8270470342487197</v>
      </c>
      <c r="BV1631">
        <v>9.2600677402773002</v>
      </c>
      <c r="BW1631">
        <v>11.4480209719495</v>
      </c>
      <c r="BX1631">
        <v>9.8305354151272599</v>
      </c>
      <c r="BZ1631" t="s">
        <v>284</v>
      </c>
      <c r="CC1631">
        <v>8.3892736326197994</v>
      </c>
      <c r="CD1631">
        <v>9.7211109841124692</v>
      </c>
      <c r="CE1631">
        <v>12.028336903117401</v>
      </c>
      <c r="CF1631">
        <v>10.712953413891</v>
      </c>
      <c r="CG1631">
        <v>8.4746471510716095</v>
      </c>
      <c r="CH1631">
        <v>9.0424500872262108</v>
      </c>
      <c r="CI1631">
        <v>10.3727407491875</v>
      </c>
      <c r="CJ1631">
        <v>9.7386401244976497</v>
      </c>
      <c r="CK1631">
        <v>8.3850319442897199</v>
      </c>
      <c r="CL1631">
        <v>10.020660209758701</v>
      </c>
      <c r="CM1631">
        <v>13.534183522170499</v>
      </c>
      <c r="CN1631">
        <v>11.0079785376026</v>
      </c>
      <c r="CO1631">
        <v>8.2159010721887693</v>
      </c>
      <c r="CP1631">
        <v>8.9323246547666599</v>
      </c>
      <c r="CQ1631">
        <v>9.2357867954021096</v>
      </c>
      <c r="CR1631">
        <v>9.1709550101018902</v>
      </c>
      <c r="CS1631">
        <v>8.1561346803644295</v>
      </c>
      <c r="CT1631">
        <v>10.8036172067715</v>
      </c>
      <c r="CU1631">
        <v>15.142825334071301</v>
      </c>
      <c r="CV1631">
        <v>12.976974097684399</v>
      </c>
      <c r="CW1631">
        <v>8.3257883436376297</v>
      </c>
      <c r="CX1631">
        <v>8.9005041518386694</v>
      </c>
      <c r="CY1631">
        <v>9.7832257678976902</v>
      </c>
      <c r="CZ1631">
        <v>9.3452538292607503</v>
      </c>
      <c r="DA1631">
        <v>18.982709011095402</v>
      </c>
      <c r="DB1631">
        <v>23.337718943759199</v>
      </c>
      <c r="DC1631">
        <v>25.5560517114635</v>
      </c>
      <c r="DD1631">
        <v>21.201041778799802</v>
      </c>
      <c r="DE1631">
        <v>9.4944502304432792</v>
      </c>
      <c r="DF1631">
        <v>12.244536210164</v>
      </c>
      <c r="DG1631">
        <v>16.331611364842701</v>
      </c>
      <c r="DH1631">
        <v>13.581525385121999</v>
      </c>
      <c r="DI1631">
        <v>10.281742141392501</v>
      </c>
      <c r="DJ1631">
        <v>11.196119611961199</v>
      </c>
      <c r="DK1631">
        <v>15.8486918013884</v>
      </c>
      <c r="DL1631">
        <v>14.7183342013266</v>
      </c>
      <c r="DM1631">
        <v>9.1771634222149494</v>
      </c>
      <c r="DN1631">
        <v>10.451715799763299</v>
      </c>
      <c r="DO1631">
        <v>12.7225434541908</v>
      </c>
      <c r="DP1631">
        <v>11.441854059605101</v>
      </c>
      <c r="DQ1631">
        <v>10.1190102089072</v>
      </c>
      <c r="DR1631">
        <v>10.7394706304724</v>
      </c>
      <c r="DS1631">
        <v>11.287903565195201</v>
      </c>
      <c r="DT1631">
        <v>10.5613090369121</v>
      </c>
    </row>
    <row r="1632" spans="1:124" x14ac:dyDescent="0.35">
      <c r="A1632" s="19" t="str">
        <f t="shared" si="50"/>
        <v>Total Risk Based Capital Ratio--39721</v>
      </c>
      <c r="B1632" s="19" t="str">
        <f t="shared" si="51"/>
        <v>Total Risk Based Capital Ratio</v>
      </c>
      <c r="C1632">
        <v>2</v>
      </c>
      <c r="D1632" s="27">
        <v>39721</v>
      </c>
      <c r="E1632">
        <v>12.12</v>
      </c>
      <c r="F1632">
        <v>14.14</v>
      </c>
      <c r="G1632">
        <v>16.717500000000001</v>
      </c>
      <c r="H1632">
        <v>15.337619047619</v>
      </c>
      <c r="I1632">
        <v>11.51</v>
      </c>
      <c r="J1632">
        <v>13.59</v>
      </c>
      <c r="K1632">
        <v>17.145</v>
      </c>
      <c r="L1632">
        <v>15.241508916323699</v>
      </c>
      <c r="M1632">
        <v>11.61</v>
      </c>
      <c r="N1632">
        <v>13.925000000000001</v>
      </c>
      <c r="O1632">
        <v>18.482500000000002</v>
      </c>
      <c r="P1632">
        <v>16.8049957155099</v>
      </c>
      <c r="Q1632">
        <v>14.035</v>
      </c>
      <c r="R1632">
        <v>16.465</v>
      </c>
      <c r="S1632">
        <v>20.107500000000002</v>
      </c>
      <c r="T1632">
        <v>18.174545454545498</v>
      </c>
      <c r="U1632">
        <v>11.342499999999999</v>
      </c>
      <c r="V1632">
        <v>13.24</v>
      </c>
      <c r="W1632">
        <v>16.96</v>
      </c>
      <c r="X1632">
        <v>14.768830845771101</v>
      </c>
      <c r="Y1632">
        <v>12.217499999999999</v>
      </c>
      <c r="Z1632">
        <v>14.25</v>
      </c>
      <c r="AA1632">
        <v>16.682500000000001</v>
      </c>
      <c r="AB1632">
        <v>15.7727027027027</v>
      </c>
      <c r="AC1632">
        <v>10.855</v>
      </c>
      <c r="AD1632">
        <v>12.3</v>
      </c>
      <c r="AE1632">
        <v>16.227499999999999</v>
      </c>
      <c r="AF1632">
        <v>15.2054255319149</v>
      </c>
      <c r="AG1632">
        <v>11.775</v>
      </c>
      <c r="AH1632">
        <v>14.57</v>
      </c>
      <c r="AI1632">
        <v>19.64</v>
      </c>
      <c r="AJ1632">
        <v>17.546024096385501</v>
      </c>
      <c r="AK1632">
        <v>12.36</v>
      </c>
      <c r="AL1632">
        <v>14.29</v>
      </c>
      <c r="AM1632">
        <v>17.164999999999999</v>
      </c>
      <c r="AN1632">
        <v>15.948474576271201</v>
      </c>
      <c r="AO1632">
        <v>11.84</v>
      </c>
      <c r="AP1632">
        <v>14.24</v>
      </c>
      <c r="AQ1632">
        <v>17.600000000000001</v>
      </c>
      <c r="AR1632">
        <v>16.015109717868299</v>
      </c>
      <c r="AS1632">
        <v>10.86</v>
      </c>
      <c r="AT1632">
        <v>12.31</v>
      </c>
      <c r="AU1632">
        <v>14.865</v>
      </c>
      <c r="AV1632">
        <v>13.5918904109589</v>
      </c>
      <c r="AW1632">
        <v>12.455</v>
      </c>
      <c r="AX1632">
        <v>15.01</v>
      </c>
      <c r="AY1632">
        <v>19.447500000000002</v>
      </c>
      <c r="AZ1632">
        <v>16.756493506493499</v>
      </c>
      <c r="BA1632">
        <v>11.33</v>
      </c>
      <c r="BB1632">
        <v>13.43</v>
      </c>
      <c r="BC1632">
        <v>15.705</v>
      </c>
      <c r="BD1632">
        <v>14.224770642201801</v>
      </c>
      <c r="BE1632">
        <v>12.705</v>
      </c>
      <c r="BF1632">
        <v>14.805</v>
      </c>
      <c r="BG1632">
        <v>17.817499999999999</v>
      </c>
      <c r="BH1632">
        <v>16.705400000000001</v>
      </c>
      <c r="BI1632">
        <v>11.022500000000001</v>
      </c>
      <c r="BJ1632">
        <v>13.105</v>
      </c>
      <c r="BK1632">
        <v>16.425000000000001</v>
      </c>
      <c r="BL1632">
        <v>14.033333333333299</v>
      </c>
      <c r="BM1632">
        <v>11.24</v>
      </c>
      <c r="BN1632">
        <v>13.255000000000001</v>
      </c>
      <c r="BO1632">
        <v>14.932499999999999</v>
      </c>
      <c r="BP1632">
        <v>18.308333333333302</v>
      </c>
      <c r="BQ1632">
        <v>15.02</v>
      </c>
      <c r="BR1632">
        <v>17.21</v>
      </c>
      <c r="BS1632">
        <v>20.004999999999999</v>
      </c>
      <c r="BT1632">
        <v>17.613333333333301</v>
      </c>
      <c r="BU1632">
        <v>10.99</v>
      </c>
      <c r="BV1632">
        <v>12.58</v>
      </c>
      <c r="BW1632">
        <v>14.97</v>
      </c>
      <c r="BX1632">
        <v>14.2836842105263</v>
      </c>
      <c r="BZ1632" t="s">
        <v>284</v>
      </c>
      <c r="CC1632">
        <v>10.74</v>
      </c>
      <c r="CD1632">
        <v>12.54</v>
      </c>
      <c r="CE1632">
        <v>15.41</v>
      </c>
      <c r="CF1632">
        <v>13.794615384615399</v>
      </c>
      <c r="CG1632">
        <v>10.59</v>
      </c>
      <c r="CH1632">
        <v>11.87</v>
      </c>
      <c r="CI1632">
        <v>14.99</v>
      </c>
      <c r="CJ1632">
        <v>13.0238461538462</v>
      </c>
      <c r="CK1632">
        <v>11.3375</v>
      </c>
      <c r="CL1632">
        <v>12.61</v>
      </c>
      <c r="CM1632">
        <v>20.76</v>
      </c>
      <c r="CN1632">
        <v>15.445</v>
      </c>
      <c r="CO1632">
        <v>10.797499999999999</v>
      </c>
      <c r="CP1632">
        <v>11.07</v>
      </c>
      <c r="CQ1632">
        <v>11.23</v>
      </c>
      <c r="CR1632">
        <v>11.35</v>
      </c>
      <c r="CS1632">
        <v>10.9175</v>
      </c>
      <c r="CT1632">
        <v>12.494999999999999</v>
      </c>
      <c r="CU1632">
        <v>24.585000000000001</v>
      </c>
      <c r="CV1632">
        <v>21.36</v>
      </c>
      <c r="CW1632">
        <v>10.59</v>
      </c>
      <c r="CX1632">
        <v>11.99</v>
      </c>
      <c r="CY1632">
        <v>12.68</v>
      </c>
      <c r="CZ1632">
        <v>12.3823076923077</v>
      </c>
      <c r="DA1632">
        <v>11.4725</v>
      </c>
      <c r="DB1632">
        <v>11.744999999999999</v>
      </c>
      <c r="DC1632">
        <v>17.977499999999999</v>
      </c>
      <c r="DD1632">
        <v>17.704999999999998</v>
      </c>
      <c r="DE1632">
        <v>13.3725</v>
      </c>
      <c r="DF1632">
        <v>14.175000000000001</v>
      </c>
      <c r="DG1632">
        <v>15.1</v>
      </c>
      <c r="DH1632">
        <v>14.297499999999999</v>
      </c>
      <c r="DI1632">
        <v>11.994999999999999</v>
      </c>
      <c r="DJ1632">
        <v>14</v>
      </c>
      <c r="DK1632">
        <v>21.765000000000001</v>
      </c>
      <c r="DL1632">
        <v>18.725999999999999</v>
      </c>
      <c r="DM1632">
        <v>12.2</v>
      </c>
      <c r="DN1632">
        <v>14.81</v>
      </c>
      <c r="DO1632">
        <v>19.91</v>
      </c>
      <c r="DP1632">
        <v>16.413333333333298</v>
      </c>
      <c r="DQ1632">
        <v>14.9</v>
      </c>
      <c r="DR1632">
        <v>15.23</v>
      </c>
      <c r="DS1632">
        <v>15.545</v>
      </c>
      <c r="DT1632">
        <v>15.0066666666667</v>
      </c>
    </row>
    <row r="1633" spans="1:124" x14ac:dyDescent="0.35">
      <c r="A1633" s="19" t="str">
        <f t="shared" si="50"/>
        <v>Tier 1 Leverage Ratio--39721</v>
      </c>
      <c r="B1633" s="19" t="str">
        <f t="shared" si="51"/>
        <v>Tier 1 Leverage Ratio</v>
      </c>
      <c r="C1633">
        <v>3</v>
      </c>
      <c r="D1633" s="27">
        <v>39721</v>
      </c>
      <c r="E1633">
        <v>8.9324999999999992</v>
      </c>
      <c r="F1633">
        <v>10.09</v>
      </c>
      <c r="G1633">
        <v>11.047499999999999</v>
      </c>
      <c r="H1633">
        <v>10.734880952380999</v>
      </c>
      <c r="I1633">
        <v>8.4700000000000006</v>
      </c>
      <c r="J1633">
        <v>9.6</v>
      </c>
      <c r="K1633">
        <v>11.475</v>
      </c>
      <c r="L1633">
        <v>10.413456790123499</v>
      </c>
      <c r="M1633">
        <v>8.32</v>
      </c>
      <c r="N1633">
        <v>9.5399999999999991</v>
      </c>
      <c r="O1633">
        <v>11.8925</v>
      </c>
      <c r="P1633">
        <v>11.0312196515282</v>
      </c>
      <c r="Q1633">
        <v>9.8450000000000006</v>
      </c>
      <c r="R1633">
        <v>10.585000000000001</v>
      </c>
      <c r="S1633">
        <v>11.9125</v>
      </c>
      <c r="T1633">
        <v>11.511363636363599</v>
      </c>
      <c r="U1633">
        <v>8.3800000000000008</v>
      </c>
      <c r="V1633">
        <v>9.5050000000000008</v>
      </c>
      <c r="W1633">
        <v>11.487500000000001</v>
      </c>
      <c r="X1633">
        <v>10.2355721393035</v>
      </c>
      <c r="Y1633">
        <v>9.0924999999999994</v>
      </c>
      <c r="Z1633">
        <v>10.074999999999999</v>
      </c>
      <c r="AA1633">
        <v>11.2475</v>
      </c>
      <c r="AB1633">
        <v>10.980405405405399</v>
      </c>
      <c r="AC1633">
        <v>8.17</v>
      </c>
      <c r="AD1633">
        <v>8.9949999999999992</v>
      </c>
      <c r="AE1633">
        <v>9.99</v>
      </c>
      <c r="AF1633">
        <v>9.81840425531915</v>
      </c>
      <c r="AG1633">
        <v>8.89</v>
      </c>
      <c r="AH1633">
        <v>10.26</v>
      </c>
      <c r="AI1633">
        <v>12.765000000000001</v>
      </c>
      <c r="AJ1633">
        <v>12.0468674698795</v>
      </c>
      <c r="AK1633">
        <v>8.2550000000000008</v>
      </c>
      <c r="AL1633">
        <v>9.34</v>
      </c>
      <c r="AM1633">
        <v>11.06</v>
      </c>
      <c r="AN1633">
        <v>10.692881355932199</v>
      </c>
      <c r="AO1633">
        <v>8.58</v>
      </c>
      <c r="AP1633">
        <v>9.75</v>
      </c>
      <c r="AQ1633">
        <v>11.65</v>
      </c>
      <c r="AR1633">
        <v>10.5668338557994</v>
      </c>
      <c r="AS1633">
        <v>8.2949999999999999</v>
      </c>
      <c r="AT1633">
        <v>9.16</v>
      </c>
      <c r="AU1633">
        <v>10.59</v>
      </c>
      <c r="AV1633">
        <v>9.9030958904109596</v>
      </c>
      <c r="AW1633">
        <v>8.3650000000000002</v>
      </c>
      <c r="AX1633">
        <v>9.625</v>
      </c>
      <c r="AY1633">
        <v>11.727499999999999</v>
      </c>
      <c r="AZ1633">
        <v>10.486818181818199</v>
      </c>
      <c r="BA1633">
        <v>8.5250000000000004</v>
      </c>
      <c r="BB1633">
        <v>9.7799999999999994</v>
      </c>
      <c r="BC1633">
        <v>11.87</v>
      </c>
      <c r="BD1633">
        <v>10.386880733945</v>
      </c>
      <c r="BE1633">
        <v>8.9375</v>
      </c>
      <c r="BF1633">
        <v>10.205</v>
      </c>
      <c r="BG1633">
        <v>12.137499999999999</v>
      </c>
      <c r="BH1633">
        <v>11.308</v>
      </c>
      <c r="BI1633">
        <v>8.0399999999999991</v>
      </c>
      <c r="BJ1633">
        <v>9.01</v>
      </c>
      <c r="BK1633">
        <v>13.685</v>
      </c>
      <c r="BL1633">
        <v>11.2716666666667</v>
      </c>
      <c r="BM1633">
        <v>8.4749999999999996</v>
      </c>
      <c r="BN1633">
        <v>10.08</v>
      </c>
      <c r="BO1633">
        <v>10.987500000000001</v>
      </c>
      <c r="BP1633">
        <v>13.2016666666667</v>
      </c>
      <c r="BQ1633">
        <v>10.734999999999999</v>
      </c>
      <c r="BR1633">
        <v>12.16</v>
      </c>
      <c r="BS1633">
        <v>13.48</v>
      </c>
      <c r="BT1633">
        <v>12.09</v>
      </c>
      <c r="BU1633">
        <v>7.9349999999999996</v>
      </c>
      <c r="BV1633">
        <v>8.99</v>
      </c>
      <c r="BW1633">
        <v>9.91</v>
      </c>
      <c r="BX1633">
        <v>9.1526315789473696</v>
      </c>
      <c r="BZ1633" t="s">
        <v>284</v>
      </c>
      <c r="CC1633">
        <v>8.34</v>
      </c>
      <c r="CD1633">
        <v>9.17</v>
      </c>
      <c r="CE1633">
        <v>11.265000000000001</v>
      </c>
      <c r="CF1633">
        <v>10.2293162393162</v>
      </c>
      <c r="CG1633">
        <v>8.61</v>
      </c>
      <c r="CH1633">
        <v>8.91</v>
      </c>
      <c r="CI1633">
        <v>10.34</v>
      </c>
      <c r="CJ1633">
        <v>9.3776923076923104</v>
      </c>
      <c r="CK1633">
        <v>8.3925000000000001</v>
      </c>
      <c r="CL1633">
        <v>9.9450000000000003</v>
      </c>
      <c r="CM1633">
        <v>12.43</v>
      </c>
      <c r="CN1633">
        <v>10.557</v>
      </c>
      <c r="CO1633">
        <v>8.1274999999999995</v>
      </c>
      <c r="CP1633">
        <v>8.8550000000000004</v>
      </c>
      <c r="CQ1633">
        <v>9.11</v>
      </c>
      <c r="CR1633">
        <v>8.7349999999999994</v>
      </c>
      <c r="CS1633">
        <v>8.17</v>
      </c>
      <c r="CT1633">
        <v>8.82</v>
      </c>
      <c r="CU1633">
        <v>14.895</v>
      </c>
      <c r="CV1633">
        <v>12.38625</v>
      </c>
      <c r="CW1633">
        <v>8.4700000000000006</v>
      </c>
      <c r="CX1633">
        <v>8.93</v>
      </c>
      <c r="CY1633">
        <v>9.8000000000000007</v>
      </c>
      <c r="CZ1633">
        <v>9.2007692307692306</v>
      </c>
      <c r="DA1633">
        <v>9.2025000000000006</v>
      </c>
      <c r="DB1633">
        <v>9.57</v>
      </c>
      <c r="DC1633">
        <v>15.06</v>
      </c>
      <c r="DD1633">
        <v>14.692500000000001</v>
      </c>
      <c r="DE1633">
        <v>9.4224999999999994</v>
      </c>
      <c r="DF1633">
        <v>9.7650000000000006</v>
      </c>
      <c r="DG1633">
        <v>11.02</v>
      </c>
      <c r="DH1633">
        <v>10.6775</v>
      </c>
      <c r="DI1633">
        <v>9.0250000000000004</v>
      </c>
      <c r="DJ1633">
        <v>9.99</v>
      </c>
      <c r="DK1633">
        <v>12.77</v>
      </c>
      <c r="DL1633">
        <v>13.853999999999999</v>
      </c>
      <c r="DM1633">
        <v>8.99</v>
      </c>
      <c r="DN1633">
        <v>10.87</v>
      </c>
      <c r="DO1633">
        <v>13.36</v>
      </c>
      <c r="DP1633">
        <v>11.2922222222222</v>
      </c>
      <c r="DQ1633">
        <v>10.0075</v>
      </c>
      <c r="DR1633">
        <v>10.31</v>
      </c>
      <c r="DS1633">
        <v>10.6425</v>
      </c>
      <c r="DT1633">
        <v>10.088333333333299</v>
      </c>
    </row>
    <row r="1634" spans="1:124" x14ac:dyDescent="0.35">
      <c r="A1634" s="19" t="str">
        <f t="shared" si="50"/>
        <v>ALLL / Nonaccrual Loans--39721</v>
      </c>
      <c r="B1634" s="19" t="str">
        <f t="shared" si="51"/>
        <v>ALLL / Nonaccrual Loans</v>
      </c>
      <c r="C1634">
        <v>4</v>
      </c>
      <c r="D1634" s="27">
        <v>39721</v>
      </c>
      <c r="E1634">
        <v>63.902883907238099</v>
      </c>
      <c r="F1634">
        <v>126.697674418605</v>
      </c>
      <c r="G1634">
        <v>264.40923143050799</v>
      </c>
      <c r="H1634">
        <v>955.30300033671404</v>
      </c>
      <c r="I1634">
        <v>59.827287379669698</v>
      </c>
      <c r="J1634">
        <v>119.450824610287</v>
      </c>
      <c r="K1634">
        <v>283.53658536585402</v>
      </c>
      <c r="L1634">
        <v>498.48155714188903</v>
      </c>
      <c r="M1634">
        <v>60.274193548387103</v>
      </c>
      <c r="N1634">
        <v>121.255476999991</v>
      </c>
      <c r="O1634">
        <v>313.10568328000801</v>
      </c>
      <c r="P1634">
        <v>458.57701545383202</v>
      </c>
      <c r="Q1634">
        <v>102.182923459519</v>
      </c>
      <c r="R1634">
        <v>160.94552929085299</v>
      </c>
      <c r="S1634">
        <v>245.62438544739399</v>
      </c>
      <c r="T1634">
        <v>197.91407449980201</v>
      </c>
      <c r="U1634">
        <v>52.062549649541999</v>
      </c>
      <c r="V1634">
        <v>98.4603132466153</v>
      </c>
      <c r="W1634">
        <v>227.24596104484399</v>
      </c>
      <c r="X1634">
        <v>308.30311937004501</v>
      </c>
      <c r="Y1634">
        <v>90.752505567928694</v>
      </c>
      <c r="Z1634">
        <v>168.89128094725501</v>
      </c>
      <c r="AA1634">
        <v>387.74889007489401</v>
      </c>
      <c r="AB1634">
        <v>778.99232376296402</v>
      </c>
      <c r="AC1634">
        <v>101.96399697028799</v>
      </c>
      <c r="AD1634">
        <v>249.77772476042799</v>
      </c>
      <c r="AE1634">
        <v>657.03948543862805</v>
      </c>
      <c r="AF1634">
        <v>1332.0189320325701</v>
      </c>
      <c r="AG1634">
        <v>97.973797127913102</v>
      </c>
      <c r="AH1634">
        <v>197.70725519449201</v>
      </c>
      <c r="AI1634">
        <v>916.11570247933901</v>
      </c>
      <c r="AJ1634">
        <v>2475.4825162377601</v>
      </c>
      <c r="AK1634">
        <v>44.748146298194101</v>
      </c>
      <c r="AL1634">
        <v>66.978128254723998</v>
      </c>
      <c r="AM1634">
        <v>161.26312974129499</v>
      </c>
      <c r="AN1634">
        <v>639.268448939991</v>
      </c>
      <c r="AO1634">
        <v>78.269064392534901</v>
      </c>
      <c r="AP1634">
        <v>153.741496598639</v>
      </c>
      <c r="AQ1634">
        <v>500.46536466280099</v>
      </c>
      <c r="AR1634">
        <v>852.401501592199</v>
      </c>
      <c r="AS1634">
        <v>55.293971852119803</v>
      </c>
      <c r="AT1634">
        <v>106.877877064717</v>
      </c>
      <c r="AU1634">
        <v>244.233472065775</v>
      </c>
      <c r="AV1634">
        <v>320.56295435106</v>
      </c>
      <c r="AW1634">
        <v>57.579976434700598</v>
      </c>
      <c r="AX1634">
        <v>117.10833658473101</v>
      </c>
      <c r="AY1634">
        <v>297.02852136080702</v>
      </c>
      <c r="AZ1634">
        <v>676.838329559876</v>
      </c>
      <c r="BA1634">
        <v>51.434908596442803</v>
      </c>
      <c r="BB1634">
        <v>99.125459962536695</v>
      </c>
      <c r="BC1634">
        <v>210.080428801929</v>
      </c>
      <c r="BD1634">
        <v>243.293750037096</v>
      </c>
      <c r="BE1634">
        <v>61.099387788309002</v>
      </c>
      <c r="BF1634">
        <v>108.536514764888</v>
      </c>
      <c r="BG1634">
        <v>303.22064448431098</v>
      </c>
      <c r="BH1634">
        <v>665.69424649770099</v>
      </c>
      <c r="BI1634">
        <v>104.740750545476</v>
      </c>
      <c r="BJ1634">
        <v>141.22898780864099</v>
      </c>
      <c r="BK1634">
        <v>212.23357127555201</v>
      </c>
      <c r="BL1634">
        <v>175.74533401238699</v>
      </c>
      <c r="BM1634">
        <v>91.75</v>
      </c>
      <c r="BN1634">
        <v>223.40122199592699</v>
      </c>
      <c r="BO1634">
        <v>414.946619217082</v>
      </c>
      <c r="BP1634">
        <v>368.45894648094401</v>
      </c>
      <c r="BQ1634">
        <v>56.336556049124603</v>
      </c>
      <c r="BR1634">
        <v>77.092587753679993</v>
      </c>
      <c r="BS1634">
        <v>97.848619458235405</v>
      </c>
      <c r="BT1634">
        <v>77.092587753679993</v>
      </c>
      <c r="BU1634">
        <v>63.684454926042299</v>
      </c>
      <c r="BV1634">
        <v>141.326086956522</v>
      </c>
      <c r="BW1634">
        <v>335.91908091908101</v>
      </c>
      <c r="BX1634">
        <v>271.27028806078698</v>
      </c>
      <c r="BZ1634" t="s">
        <v>284</v>
      </c>
      <c r="CC1634">
        <v>40.810894482566397</v>
      </c>
      <c r="CD1634">
        <v>72.029104389656496</v>
      </c>
      <c r="CE1634">
        <v>127.171212890455</v>
      </c>
      <c r="CF1634">
        <v>102.410877599285</v>
      </c>
      <c r="CG1634">
        <v>43.4489402697495</v>
      </c>
      <c r="CH1634">
        <v>50.915681037771797</v>
      </c>
      <c r="CI1634">
        <v>99.783491204330204</v>
      </c>
      <c r="CJ1634">
        <v>147.61527285974199</v>
      </c>
      <c r="CK1634">
        <v>96.852022058823493</v>
      </c>
      <c r="CL1634">
        <v>111.909568025838</v>
      </c>
      <c r="CM1634">
        <v>275.91155457009103</v>
      </c>
      <c r="CN1634">
        <v>232.345793071961</v>
      </c>
      <c r="CO1634">
        <v>304.04210175831298</v>
      </c>
      <c r="CP1634">
        <v>313.94837520703601</v>
      </c>
      <c r="CQ1634">
        <v>891.37952101661801</v>
      </c>
      <c r="CR1634">
        <v>881.47324756789499</v>
      </c>
      <c r="CS1634">
        <v>152.55435716436099</v>
      </c>
      <c r="CT1634">
        <v>219.722222222222</v>
      </c>
      <c r="CU1634">
        <v>277.95632283021399</v>
      </c>
      <c r="CV1634">
        <v>233.430395076053</v>
      </c>
      <c r="CW1634">
        <v>101.184834123223</v>
      </c>
      <c r="CX1634">
        <v>326.34408602150501</v>
      </c>
      <c r="CY1634">
        <v>717.241379310345</v>
      </c>
      <c r="CZ1634">
        <v>571.20017737282399</v>
      </c>
      <c r="DA1634">
        <v>55.111827014507199</v>
      </c>
      <c r="DB1634">
        <v>63.837099407165603</v>
      </c>
      <c r="DC1634">
        <v>64.396425809777497</v>
      </c>
      <c r="DD1634">
        <v>58.393135413801197</v>
      </c>
      <c r="DE1634">
        <v>8329.9131016042793</v>
      </c>
      <c r="DF1634">
        <v>11287.098930481299</v>
      </c>
      <c r="DG1634">
        <v>14244.284759358299</v>
      </c>
      <c r="DH1634">
        <v>11287.098930481299</v>
      </c>
      <c r="DI1634">
        <v>97.973797127913102</v>
      </c>
      <c r="DJ1634">
        <v>225.29583261876201</v>
      </c>
      <c r="DK1634">
        <v>838.75</v>
      </c>
      <c r="DL1634">
        <v>2002.3622151340701</v>
      </c>
      <c r="DM1634">
        <v>97.550220480156796</v>
      </c>
      <c r="DN1634">
        <v>106.692406692407</v>
      </c>
      <c r="DO1634">
        <v>181.53153153153201</v>
      </c>
      <c r="DP1634">
        <v>175.14337875771099</v>
      </c>
      <c r="DQ1634">
        <v>46.117469206101603</v>
      </c>
      <c r="DR1634">
        <v>58.000746871942198</v>
      </c>
      <c r="DS1634">
        <v>66.039498991068001</v>
      </c>
      <c r="DT1634">
        <v>99.512319972104805</v>
      </c>
    </row>
    <row r="1635" spans="1:124" x14ac:dyDescent="0.35">
      <c r="A1635" s="19" t="str">
        <f t="shared" si="50"/>
        <v>[NCL + OREO] / [Total Loans + OREO]--39721</v>
      </c>
      <c r="B1635" s="19" t="str">
        <f t="shared" si="51"/>
        <v>[NCL + OREO] / [Total Loans + OREO]</v>
      </c>
      <c r="C1635">
        <v>5</v>
      </c>
      <c r="D1635" s="27">
        <v>39721</v>
      </c>
      <c r="E1635">
        <v>0.56539403992854198</v>
      </c>
      <c r="F1635">
        <v>1.53619178494446</v>
      </c>
      <c r="G1635">
        <v>3.0101404565894101</v>
      </c>
      <c r="H1635">
        <v>2.52429991976748</v>
      </c>
      <c r="I1635">
        <v>0.62635004563977703</v>
      </c>
      <c r="J1635">
        <v>1.59816967515099</v>
      </c>
      <c r="K1635">
        <v>3.1915268743580998</v>
      </c>
      <c r="L1635">
        <v>2.3924345693944802</v>
      </c>
      <c r="M1635">
        <v>0.48027444253859403</v>
      </c>
      <c r="N1635">
        <v>1.3792555876298001</v>
      </c>
      <c r="O1635">
        <v>2.9251043953435301</v>
      </c>
      <c r="P1635">
        <v>2.1515299933412999</v>
      </c>
      <c r="Q1635">
        <v>1.1613344155967</v>
      </c>
      <c r="R1635">
        <v>2.2504569225516899</v>
      </c>
      <c r="S1635">
        <v>3.1246689861480399</v>
      </c>
      <c r="T1635">
        <v>2.61485692214087</v>
      </c>
      <c r="U1635">
        <v>0.89053377888280805</v>
      </c>
      <c r="V1635">
        <v>2.0137518936018499</v>
      </c>
      <c r="W1635">
        <v>4.0510649930335099</v>
      </c>
      <c r="X1635">
        <v>2.9224596641156202</v>
      </c>
      <c r="Y1635">
        <v>0.54076775940284905</v>
      </c>
      <c r="Z1635">
        <v>1.25728365112201</v>
      </c>
      <c r="AA1635">
        <v>2.0473805958798201</v>
      </c>
      <c r="AB1635">
        <v>1.71127688565813</v>
      </c>
      <c r="AC1635">
        <v>0.23882429999776</v>
      </c>
      <c r="AD1635">
        <v>0.77672344762373302</v>
      </c>
      <c r="AE1635">
        <v>1.6213668554143901</v>
      </c>
      <c r="AF1635">
        <v>1.29947403761421</v>
      </c>
      <c r="AG1635">
        <v>0.23593054386415099</v>
      </c>
      <c r="AH1635">
        <v>0.99776085276818505</v>
      </c>
      <c r="AI1635">
        <v>1.88802517677166</v>
      </c>
      <c r="AJ1635">
        <v>2.0463784036797699</v>
      </c>
      <c r="AK1635">
        <v>1.0607442815449899</v>
      </c>
      <c r="AL1635">
        <v>2.1105507683754898</v>
      </c>
      <c r="AM1635">
        <v>3.8625660290891299</v>
      </c>
      <c r="AN1635">
        <v>2.80066510312176</v>
      </c>
      <c r="AO1635">
        <v>0.29517122796962297</v>
      </c>
      <c r="AP1635">
        <v>1.1404946895715999</v>
      </c>
      <c r="AQ1635">
        <v>2.2633639768471201</v>
      </c>
      <c r="AR1635">
        <v>1.67104562730171</v>
      </c>
      <c r="AS1635">
        <v>0.78942701098192203</v>
      </c>
      <c r="AT1635">
        <v>1.70115874806206</v>
      </c>
      <c r="AU1635">
        <v>3.5046094434989801</v>
      </c>
      <c r="AV1635">
        <v>2.6370927150775101</v>
      </c>
      <c r="AW1635">
        <v>0.91055179757952398</v>
      </c>
      <c r="AX1635">
        <v>1.83786350003846</v>
      </c>
      <c r="AY1635">
        <v>3.14376610010159</v>
      </c>
      <c r="AZ1635">
        <v>2.5171684859468599</v>
      </c>
      <c r="BA1635">
        <v>0.93697569655507496</v>
      </c>
      <c r="BB1635">
        <v>1.8800416341399899</v>
      </c>
      <c r="BC1635">
        <v>4.1361598772470503</v>
      </c>
      <c r="BD1635">
        <v>2.9230882654194099</v>
      </c>
      <c r="BE1635">
        <v>1.1087370485600001</v>
      </c>
      <c r="BF1635">
        <v>1.9699996497418499</v>
      </c>
      <c r="BG1635">
        <v>4.3001816077519504</v>
      </c>
      <c r="BH1635">
        <v>3.3453603776128902</v>
      </c>
      <c r="BI1635">
        <v>0.65898154858969404</v>
      </c>
      <c r="BJ1635">
        <v>0.99427272255051302</v>
      </c>
      <c r="BK1635">
        <v>1.35876513991676</v>
      </c>
      <c r="BL1635">
        <v>1.0125699266035699</v>
      </c>
      <c r="BM1635">
        <v>0.326750239947525</v>
      </c>
      <c r="BN1635">
        <v>1.0561772088441901</v>
      </c>
      <c r="BO1635">
        <v>1.4611906873299501</v>
      </c>
      <c r="BP1635">
        <v>1.0682334212698401</v>
      </c>
      <c r="BQ1635">
        <v>1.301729162619</v>
      </c>
      <c r="BR1635">
        <v>2.6034583252379999</v>
      </c>
      <c r="BS1635">
        <v>4.1619604101899297</v>
      </c>
      <c r="BT1635">
        <v>2.77464027345995</v>
      </c>
      <c r="BU1635">
        <v>0.96949289639515202</v>
      </c>
      <c r="BV1635">
        <v>1.4454198811740699</v>
      </c>
      <c r="BW1635">
        <v>2.97683388767609</v>
      </c>
      <c r="BX1635">
        <v>1.9568786057145799</v>
      </c>
      <c r="BZ1635" t="s">
        <v>284</v>
      </c>
      <c r="CC1635">
        <v>1.5640185010046801</v>
      </c>
      <c r="CD1635">
        <v>3.2160312805474098</v>
      </c>
      <c r="CE1635">
        <v>6.0868770671109402</v>
      </c>
      <c r="CF1635">
        <v>4.4144701771717196</v>
      </c>
      <c r="CG1635">
        <v>1.8343241551939899</v>
      </c>
      <c r="CH1635">
        <v>2.8448076478297701</v>
      </c>
      <c r="CI1635">
        <v>5.6591792011156503</v>
      </c>
      <c r="CJ1635">
        <v>4.1566651730477098</v>
      </c>
      <c r="CK1635">
        <v>0.94778093056180002</v>
      </c>
      <c r="CL1635">
        <v>1.4050506865388499</v>
      </c>
      <c r="CM1635">
        <v>3.0558346295663501</v>
      </c>
      <c r="CN1635">
        <v>1.8084291678207101</v>
      </c>
      <c r="CO1635">
        <v>0.235587165799438</v>
      </c>
      <c r="CP1635">
        <v>0.91754984474199297</v>
      </c>
      <c r="CQ1635">
        <v>1.06669755566364</v>
      </c>
      <c r="CR1635">
        <v>0.74671307957895505</v>
      </c>
      <c r="CS1635">
        <v>0.35905549123616198</v>
      </c>
      <c r="CT1635">
        <v>0.86623024197314002</v>
      </c>
      <c r="CU1635">
        <v>1.06530025756292</v>
      </c>
      <c r="CV1635">
        <v>0.94562470914718</v>
      </c>
      <c r="CW1635">
        <v>8.7767691458949804E-2</v>
      </c>
      <c r="CX1635">
        <v>0.478732679405864</v>
      </c>
      <c r="CY1635">
        <v>1.4623116407268599</v>
      </c>
      <c r="CZ1635">
        <v>1.11462103301794</v>
      </c>
      <c r="DA1635">
        <v>2.1076523994811902</v>
      </c>
      <c r="DB1635">
        <v>3.1425081496468499</v>
      </c>
      <c r="DC1635">
        <v>3.88392049980146</v>
      </c>
      <c r="DD1635">
        <v>2.8490647496357999</v>
      </c>
      <c r="DE1635">
        <v>0.51222229398088304</v>
      </c>
      <c r="DF1635">
        <v>0.80854739758406202</v>
      </c>
      <c r="DG1635">
        <v>1.7534168780997299</v>
      </c>
      <c r="DH1635">
        <v>1.4570917744965499</v>
      </c>
      <c r="DI1635">
        <v>0.39387086261669102</v>
      </c>
      <c r="DJ1635">
        <v>1.35332651479493</v>
      </c>
      <c r="DK1635">
        <v>2.47608891787013</v>
      </c>
      <c r="DL1635">
        <v>4.2545559677445404</v>
      </c>
      <c r="DM1635">
        <v>1.3118541610621399</v>
      </c>
      <c r="DN1635">
        <v>1.6387691690888999</v>
      </c>
      <c r="DO1635">
        <v>2.08645763637342</v>
      </c>
      <c r="DP1635">
        <v>4.0857105897571699</v>
      </c>
      <c r="DQ1635">
        <v>1.8339930962383799</v>
      </c>
      <c r="DR1635">
        <v>2.5203895297480901</v>
      </c>
      <c r="DS1635">
        <v>5.6920711550559</v>
      </c>
      <c r="DT1635">
        <v>4.2454346818687503</v>
      </c>
    </row>
    <row r="1636" spans="1:124" x14ac:dyDescent="0.35">
      <c r="A1636" s="19" t="str">
        <f t="shared" si="50"/>
        <v>[Noncurrent + Delinquent Loans] / [Capital + ALLL]--39721</v>
      </c>
      <c r="B1636" s="19" t="str">
        <f t="shared" si="51"/>
        <v>[Noncurrent + Delinquent Loans] / [Capital + ALLL]</v>
      </c>
      <c r="C1636">
        <v>6</v>
      </c>
      <c r="D1636" s="27">
        <v>39721</v>
      </c>
      <c r="E1636">
        <v>9.1360978872628493</v>
      </c>
      <c r="F1636">
        <v>15.2708438505537</v>
      </c>
      <c r="G1636">
        <v>26.8558184082281</v>
      </c>
      <c r="H1636">
        <v>19.680378568672399</v>
      </c>
      <c r="I1636">
        <v>7.1346140316032001</v>
      </c>
      <c r="J1636">
        <v>16.3405088062622</v>
      </c>
      <c r="K1636">
        <v>28.074717938511601</v>
      </c>
      <c r="L1636">
        <v>20.551399045063999</v>
      </c>
      <c r="M1636">
        <v>5.7944778998702198</v>
      </c>
      <c r="N1636">
        <v>13.8246752369318</v>
      </c>
      <c r="O1636">
        <v>26.142419970064299</v>
      </c>
      <c r="P1636">
        <v>19.070458384882599</v>
      </c>
      <c r="Q1636">
        <v>11.9354244518304</v>
      </c>
      <c r="R1636">
        <v>17.725075911380699</v>
      </c>
      <c r="S1636">
        <v>25.568397103805601</v>
      </c>
      <c r="T1636">
        <v>18.702034699366699</v>
      </c>
      <c r="U1636">
        <v>8.8308246842175002</v>
      </c>
      <c r="V1636">
        <v>19.339867269333499</v>
      </c>
      <c r="W1636">
        <v>32.593132345420301</v>
      </c>
      <c r="X1636">
        <v>24.247608540466501</v>
      </c>
      <c r="Y1636">
        <v>5.8136045786881603</v>
      </c>
      <c r="Z1636">
        <v>14.899584686905801</v>
      </c>
      <c r="AA1636">
        <v>24.102580829513801</v>
      </c>
      <c r="AB1636">
        <v>17.936533253601599</v>
      </c>
      <c r="AC1636">
        <v>3.3502369265612901</v>
      </c>
      <c r="AD1636">
        <v>9.9289602146009805</v>
      </c>
      <c r="AE1636">
        <v>18.185633304942701</v>
      </c>
      <c r="AF1636">
        <v>12.954745277525101</v>
      </c>
      <c r="AG1636">
        <v>2.32550377509141</v>
      </c>
      <c r="AH1636">
        <v>7.7049323821611404</v>
      </c>
      <c r="AI1636">
        <v>17.789484166521401</v>
      </c>
      <c r="AJ1636">
        <v>12.2897874379457</v>
      </c>
      <c r="AK1636">
        <v>11.587200262339501</v>
      </c>
      <c r="AL1636">
        <v>21.134020618556701</v>
      </c>
      <c r="AM1636">
        <v>40.412171874943603</v>
      </c>
      <c r="AN1636">
        <v>26.5435963753078</v>
      </c>
      <c r="AO1636">
        <v>3.7117903930131</v>
      </c>
      <c r="AP1636">
        <v>11.576212471131599</v>
      </c>
      <c r="AQ1636">
        <v>22.3446105428796</v>
      </c>
      <c r="AR1636">
        <v>14.8787661300679</v>
      </c>
      <c r="AS1636">
        <v>8.61660482342681</v>
      </c>
      <c r="AT1636">
        <v>19.027648337993199</v>
      </c>
      <c r="AU1636">
        <v>32.820376258484401</v>
      </c>
      <c r="AV1636">
        <v>24.380043177353901</v>
      </c>
      <c r="AW1636">
        <v>11.045783143407</v>
      </c>
      <c r="AX1636">
        <v>19.894524673606799</v>
      </c>
      <c r="AY1636">
        <v>30.714039870923902</v>
      </c>
      <c r="AZ1636">
        <v>23.234144402524301</v>
      </c>
      <c r="BA1636">
        <v>7.8845820137954998</v>
      </c>
      <c r="BB1636">
        <v>18.9205942727069</v>
      </c>
      <c r="BC1636">
        <v>27.979061523642301</v>
      </c>
      <c r="BD1636">
        <v>22.624494199048399</v>
      </c>
      <c r="BE1636">
        <v>8.4000075453063694</v>
      </c>
      <c r="BF1636">
        <v>17.586349226178299</v>
      </c>
      <c r="BG1636">
        <v>30.114668902940998</v>
      </c>
      <c r="BH1636">
        <v>21.3998782941831</v>
      </c>
      <c r="BI1636">
        <v>3.2889625399918798</v>
      </c>
      <c r="BJ1636">
        <v>5.1734968539950401</v>
      </c>
      <c r="BK1636">
        <v>16.968683079165999</v>
      </c>
      <c r="BL1636">
        <v>13.530709410837</v>
      </c>
      <c r="BM1636">
        <v>3.4675424477096199</v>
      </c>
      <c r="BN1636">
        <v>10.9411405693783</v>
      </c>
      <c r="BO1636">
        <v>12.4410357163879</v>
      </c>
      <c r="BP1636">
        <v>9.3879644545839191</v>
      </c>
      <c r="BQ1636">
        <v>6.7695507992830404</v>
      </c>
      <c r="BR1636">
        <v>11.576212471131599</v>
      </c>
      <c r="BS1636">
        <v>21.3161838417962</v>
      </c>
      <c r="BT1636">
        <v>14.865085603675601</v>
      </c>
      <c r="BU1636">
        <v>10.0698349453123</v>
      </c>
      <c r="BV1636">
        <v>13.1544673091951</v>
      </c>
      <c r="BW1636">
        <v>32.149290962626999</v>
      </c>
      <c r="BX1636">
        <v>21.421290444802899</v>
      </c>
      <c r="BZ1636" t="s">
        <v>284</v>
      </c>
      <c r="CC1636">
        <v>13.864730160869099</v>
      </c>
      <c r="CD1636">
        <v>23.238645482266101</v>
      </c>
      <c r="CE1636">
        <v>42.031092806365898</v>
      </c>
      <c r="CF1636">
        <v>32.059645592965097</v>
      </c>
      <c r="CG1636">
        <v>27.841801990571</v>
      </c>
      <c r="CH1636">
        <v>33.076336524612401</v>
      </c>
      <c r="CI1636">
        <v>44.616408720252998</v>
      </c>
      <c r="CJ1636">
        <v>34.171710698134802</v>
      </c>
      <c r="CK1636">
        <v>7.0180252521597897</v>
      </c>
      <c r="CL1636">
        <v>16.448692751809599</v>
      </c>
      <c r="CM1636">
        <v>23.234655584654998</v>
      </c>
      <c r="CN1636">
        <v>17.943562789425702</v>
      </c>
      <c r="CO1636">
        <v>4.59245753184645</v>
      </c>
      <c r="CP1636">
        <v>6.5011468712579799</v>
      </c>
      <c r="CQ1636">
        <v>19.2433650126004</v>
      </c>
      <c r="CR1636">
        <v>11.1793226189764</v>
      </c>
      <c r="CS1636">
        <v>5.4507399665210396</v>
      </c>
      <c r="CT1636">
        <v>8.3322695363511095</v>
      </c>
      <c r="CU1636">
        <v>11.0997850110956</v>
      </c>
      <c r="CV1636">
        <v>8.3787837129278806</v>
      </c>
      <c r="CW1636">
        <v>7.13671539122958</v>
      </c>
      <c r="CX1636">
        <v>10.539215686274501</v>
      </c>
      <c r="CY1636">
        <v>20.078470613018698</v>
      </c>
      <c r="CZ1636">
        <v>14.072701309725</v>
      </c>
      <c r="DA1636">
        <v>9.6407624122912203</v>
      </c>
      <c r="DB1636">
        <v>15.4570529460765</v>
      </c>
      <c r="DC1636">
        <v>18.980920766894801</v>
      </c>
      <c r="DD1636">
        <v>13.1646302331096</v>
      </c>
      <c r="DE1636">
        <v>0.24953026091566199</v>
      </c>
      <c r="DF1636">
        <v>0.91962251174874898</v>
      </c>
      <c r="DG1636">
        <v>3.86828911711638</v>
      </c>
      <c r="DH1636">
        <v>3.1981968662832898</v>
      </c>
      <c r="DI1636">
        <v>5.9965629381493102</v>
      </c>
      <c r="DJ1636">
        <v>7.7049323821611404</v>
      </c>
      <c r="DK1636">
        <v>16.929794008438598</v>
      </c>
      <c r="DL1636">
        <v>18.221784928695499</v>
      </c>
      <c r="DM1636">
        <v>10.4994495045541</v>
      </c>
      <c r="DN1636">
        <v>22.133616870459001</v>
      </c>
      <c r="DO1636">
        <v>40.521099744245497</v>
      </c>
      <c r="DP1636">
        <v>32.662248338192299</v>
      </c>
      <c r="DQ1636">
        <v>24.581736647733699</v>
      </c>
      <c r="DR1636">
        <v>41.697875668275998</v>
      </c>
      <c r="DS1636">
        <v>45.1099581375192</v>
      </c>
      <c r="DT1636">
        <v>34.851135884264998</v>
      </c>
    </row>
    <row r="1637" spans="1:124" x14ac:dyDescent="0.35">
      <c r="A1637" s="19" t="str">
        <f t="shared" si="50"/>
        <v xml:space="preserve">  Ag [NCL+DQ] / [Capital + ALLL]--39721</v>
      </c>
      <c r="B1637" s="19" t="str">
        <f t="shared" si="51"/>
        <v xml:space="preserve">  Ag [NCL+DQ] / [Capital + ALLL]</v>
      </c>
      <c r="C1637">
        <v>7</v>
      </c>
      <c r="D1637" s="27">
        <v>39721</v>
      </c>
      <c r="E1637">
        <v>0</v>
      </c>
      <c r="F1637">
        <v>3.6752172487497903E-2</v>
      </c>
      <c r="G1637">
        <v>1.5864786295106099</v>
      </c>
      <c r="H1637">
        <v>1.58701443029504</v>
      </c>
      <c r="I1637">
        <v>0</v>
      </c>
      <c r="J1637">
        <v>0</v>
      </c>
      <c r="K1637">
        <v>0.96785862000884804</v>
      </c>
      <c r="L1637">
        <v>1.0861987206142401</v>
      </c>
      <c r="M1637">
        <v>0</v>
      </c>
      <c r="N1637">
        <v>0</v>
      </c>
      <c r="O1637">
        <v>0.27805600253380303</v>
      </c>
      <c r="P1637">
        <v>0.62381792838274197</v>
      </c>
      <c r="Q1637">
        <v>0</v>
      </c>
      <c r="R1637">
        <v>0</v>
      </c>
      <c r="S1637">
        <v>0</v>
      </c>
      <c r="T1637">
        <v>0</v>
      </c>
      <c r="U1637">
        <v>0</v>
      </c>
      <c r="V1637">
        <v>0</v>
      </c>
      <c r="W1637">
        <v>0.54668396430396704</v>
      </c>
      <c r="X1637">
        <v>0.84281036276386001</v>
      </c>
      <c r="Y1637">
        <v>0</v>
      </c>
      <c r="Z1637">
        <v>9.8869591009458496E-3</v>
      </c>
      <c r="AA1637">
        <v>1.3787656280650999</v>
      </c>
      <c r="AB1637">
        <v>1.57920203212029</v>
      </c>
      <c r="AC1637">
        <v>0</v>
      </c>
      <c r="AD1637">
        <v>0.21616808318196401</v>
      </c>
      <c r="AE1637">
        <v>1.2657600792857</v>
      </c>
      <c r="AF1637">
        <v>1.6098553985059301</v>
      </c>
      <c r="AG1637">
        <v>0</v>
      </c>
      <c r="AH1637">
        <v>0.173095944609298</v>
      </c>
      <c r="AI1637">
        <v>2.1203753486224199</v>
      </c>
      <c r="AJ1637">
        <v>1.8512238750079799</v>
      </c>
      <c r="AK1637">
        <v>0</v>
      </c>
      <c r="AL1637">
        <v>0</v>
      </c>
      <c r="AM1637">
        <v>1.0563236003531999</v>
      </c>
      <c r="AN1637">
        <v>2.0150582553038698</v>
      </c>
      <c r="AO1637">
        <v>0</v>
      </c>
      <c r="AP1637">
        <v>0.33716056132677202</v>
      </c>
      <c r="AQ1637">
        <v>2.2990267453444702</v>
      </c>
      <c r="AR1637">
        <v>1.8279050272426001</v>
      </c>
      <c r="AS1637">
        <v>0</v>
      </c>
      <c r="AT1637">
        <v>0</v>
      </c>
      <c r="AU1637">
        <v>0.79752644689791896</v>
      </c>
      <c r="AV1637">
        <v>0.96574070602541595</v>
      </c>
      <c r="AW1637">
        <v>0</v>
      </c>
      <c r="AX1637">
        <v>0</v>
      </c>
      <c r="AY1637">
        <v>0.324846064935229</v>
      </c>
      <c r="AZ1637">
        <v>0.79542714055558394</v>
      </c>
      <c r="BA1637">
        <v>0</v>
      </c>
      <c r="BB1637">
        <v>0</v>
      </c>
      <c r="BC1637">
        <v>2.8792282313409101E-3</v>
      </c>
      <c r="BD1637">
        <v>0.42322456296062</v>
      </c>
      <c r="BE1637">
        <v>0</v>
      </c>
      <c r="BF1637">
        <v>0</v>
      </c>
      <c r="BG1637">
        <v>0.45614639810421698</v>
      </c>
      <c r="BH1637">
        <v>0.70736037205492197</v>
      </c>
      <c r="BI1637">
        <v>6.3212190681680297E-2</v>
      </c>
      <c r="BJ1637">
        <v>0.32035603886532399</v>
      </c>
      <c r="BK1637">
        <v>0.95629827019040203</v>
      </c>
      <c r="BL1637">
        <v>1.3067304027575599</v>
      </c>
      <c r="BM1637">
        <v>0</v>
      </c>
      <c r="BN1637">
        <v>0</v>
      </c>
      <c r="BO1637">
        <v>0</v>
      </c>
      <c r="BP1637">
        <v>0</v>
      </c>
      <c r="BQ1637">
        <v>0</v>
      </c>
      <c r="BR1637">
        <v>0</v>
      </c>
      <c r="BS1637">
        <v>5.9570979642027604</v>
      </c>
      <c r="BT1637">
        <v>3.97139864280184</v>
      </c>
      <c r="BU1637">
        <v>0</v>
      </c>
      <c r="BV1637">
        <v>0</v>
      </c>
      <c r="BW1637">
        <v>0</v>
      </c>
      <c r="BX1637">
        <v>0.189937654052487</v>
      </c>
      <c r="BZ1637" t="s">
        <v>284</v>
      </c>
      <c r="CC1637">
        <v>0</v>
      </c>
      <c r="CD1637">
        <v>0</v>
      </c>
      <c r="CE1637">
        <v>0</v>
      </c>
      <c r="CF1637">
        <v>0.36639808094582199</v>
      </c>
      <c r="CG1637">
        <v>0</v>
      </c>
      <c r="CH1637">
        <v>0</v>
      </c>
      <c r="CI1637">
        <v>2.7281199694992799</v>
      </c>
      <c r="CJ1637">
        <v>1.1168509274930001</v>
      </c>
      <c r="CK1637">
        <v>0</v>
      </c>
      <c r="CL1637">
        <v>0</v>
      </c>
      <c r="CM1637">
        <v>0.95193739219334905</v>
      </c>
      <c r="CN1637">
        <v>1.1668848657154101</v>
      </c>
      <c r="CO1637">
        <v>0</v>
      </c>
      <c r="CP1637">
        <v>0.11080507803843399</v>
      </c>
      <c r="CQ1637">
        <v>0.30827296001429599</v>
      </c>
      <c r="CR1637">
        <v>0.30253548852787299</v>
      </c>
      <c r="CS1637">
        <v>0</v>
      </c>
      <c r="CT1637">
        <v>8.5478014371084599E-2</v>
      </c>
      <c r="CU1637">
        <v>0.535335707564491</v>
      </c>
      <c r="CV1637">
        <v>0.55814633410731596</v>
      </c>
      <c r="CW1637">
        <v>0</v>
      </c>
      <c r="CX1637">
        <v>0</v>
      </c>
      <c r="CY1637">
        <v>0</v>
      </c>
      <c r="CZ1637">
        <v>0.54207421342309203</v>
      </c>
      <c r="DA1637">
        <v>0</v>
      </c>
      <c r="DB1637">
        <v>6.9840628733949306E-2</v>
      </c>
      <c r="DC1637">
        <v>0.16455361627758899</v>
      </c>
      <c r="DD1637">
        <v>9.4712987543639798E-2</v>
      </c>
      <c r="DE1637">
        <v>0</v>
      </c>
      <c r="DF1637">
        <v>0</v>
      </c>
      <c r="DG1637">
        <v>1.44071459443884E-2</v>
      </c>
      <c r="DH1637">
        <v>1.44071459443884E-2</v>
      </c>
      <c r="DI1637">
        <v>0</v>
      </c>
      <c r="DJ1637">
        <v>0</v>
      </c>
      <c r="DK1637">
        <v>0.29613530434423402</v>
      </c>
      <c r="DL1637">
        <v>0.77760191503190201</v>
      </c>
      <c r="DM1637">
        <v>0</v>
      </c>
      <c r="DN1637">
        <v>0</v>
      </c>
      <c r="DO1637">
        <v>2.5163888643913301</v>
      </c>
      <c r="DP1637">
        <v>2.1598682804136802</v>
      </c>
      <c r="DQ1637">
        <v>0.35876814967746901</v>
      </c>
      <c r="DR1637">
        <v>0.922507905306437</v>
      </c>
      <c r="DS1637">
        <v>5.28404531206239</v>
      </c>
      <c r="DT1637">
        <v>2.9252165510988299</v>
      </c>
    </row>
    <row r="1638" spans="1:124" x14ac:dyDescent="0.35">
      <c r="A1638" s="19" t="str">
        <f t="shared" si="50"/>
        <v xml:space="preserve">  CLD [NCL+DQ] / [Capital + ALLL]--39721</v>
      </c>
      <c r="B1638" s="19" t="str">
        <f t="shared" si="51"/>
        <v xml:space="preserve">  CLD [NCL+DQ] / [Capital + ALLL]</v>
      </c>
      <c r="C1638">
        <v>8</v>
      </c>
      <c r="D1638" s="27">
        <v>39721</v>
      </c>
      <c r="E1638">
        <v>0</v>
      </c>
      <c r="F1638">
        <v>6.0769877381866698E-2</v>
      </c>
      <c r="G1638">
        <v>5.3161488979885103</v>
      </c>
      <c r="H1638">
        <v>5.0618448604274198</v>
      </c>
      <c r="I1638">
        <v>0</v>
      </c>
      <c r="J1638">
        <v>0</v>
      </c>
      <c r="K1638">
        <v>5.8774486006137403</v>
      </c>
      <c r="L1638">
        <v>4.57766622457412</v>
      </c>
      <c r="M1638">
        <v>0</v>
      </c>
      <c r="N1638">
        <v>0.15683247142280299</v>
      </c>
      <c r="O1638">
        <v>5.9274797797811303</v>
      </c>
      <c r="P1638">
        <v>5.10102102473153</v>
      </c>
      <c r="Q1638">
        <v>0</v>
      </c>
      <c r="R1638">
        <v>0</v>
      </c>
      <c r="S1638">
        <v>0.20803993868173501</v>
      </c>
      <c r="T1638">
        <v>0.50233962579845703</v>
      </c>
      <c r="U1638">
        <v>0</v>
      </c>
      <c r="V1638">
        <v>0.56049720292092398</v>
      </c>
      <c r="W1638">
        <v>8.1805079793136901</v>
      </c>
      <c r="X1638">
        <v>5.9124617997210098</v>
      </c>
      <c r="Y1638">
        <v>0</v>
      </c>
      <c r="Z1638">
        <v>5.6188613939271302E-4</v>
      </c>
      <c r="AA1638">
        <v>6.6681672061363697</v>
      </c>
      <c r="AB1638">
        <v>4.7219422852462198</v>
      </c>
      <c r="AC1638">
        <v>0</v>
      </c>
      <c r="AD1638">
        <v>0</v>
      </c>
      <c r="AE1638">
        <v>1.6170751040053299</v>
      </c>
      <c r="AF1638">
        <v>2.5868734070392798</v>
      </c>
      <c r="AG1638">
        <v>0</v>
      </c>
      <c r="AH1638">
        <v>0</v>
      </c>
      <c r="AI1638">
        <v>0.226310333987464</v>
      </c>
      <c r="AJ1638">
        <v>3.0777230628128098</v>
      </c>
      <c r="AK1638">
        <v>0</v>
      </c>
      <c r="AL1638">
        <v>0.86582028621416696</v>
      </c>
      <c r="AM1638">
        <v>6.9570006419753803</v>
      </c>
      <c r="AN1638">
        <v>5.1227436101047701</v>
      </c>
      <c r="AO1638">
        <v>0</v>
      </c>
      <c r="AP1638">
        <v>0</v>
      </c>
      <c r="AQ1638">
        <v>0.54906866833472301</v>
      </c>
      <c r="AR1638">
        <v>2.11054026315955</v>
      </c>
      <c r="AS1638">
        <v>0</v>
      </c>
      <c r="AT1638">
        <v>1.7489398827277001</v>
      </c>
      <c r="AU1638">
        <v>9.8607321532222691</v>
      </c>
      <c r="AV1638">
        <v>7.4955700401455401</v>
      </c>
      <c r="AW1638">
        <v>0</v>
      </c>
      <c r="AX1638">
        <v>0</v>
      </c>
      <c r="AY1638">
        <v>2.3996077752415901</v>
      </c>
      <c r="AZ1638">
        <v>2.5472133902524501</v>
      </c>
      <c r="BA1638">
        <v>0</v>
      </c>
      <c r="BB1638">
        <v>0.96902856225071599</v>
      </c>
      <c r="BC1638">
        <v>7.8938179925135996</v>
      </c>
      <c r="BD1638">
        <v>5.6993543096615698</v>
      </c>
      <c r="BE1638">
        <v>0</v>
      </c>
      <c r="BF1638">
        <v>0.132024361878567</v>
      </c>
      <c r="BG1638">
        <v>6.1931484263830798</v>
      </c>
      <c r="BH1638">
        <v>4.2577978063750503</v>
      </c>
      <c r="BI1638">
        <v>0</v>
      </c>
      <c r="BJ1638">
        <v>5.6188613939271302E-4</v>
      </c>
      <c r="BK1638">
        <v>6.0713347130572002</v>
      </c>
      <c r="BL1638">
        <v>4.4619917403097098</v>
      </c>
      <c r="BM1638">
        <v>0</v>
      </c>
      <c r="BN1638">
        <v>1.6972689399784</v>
      </c>
      <c r="BO1638">
        <v>3.64546756262382</v>
      </c>
      <c r="BP1638">
        <v>2.78094874429279</v>
      </c>
      <c r="BQ1638">
        <v>0</v>
      </c>
      <c r="BR1638">
        <v>0</v>
      </c>
      <c r="BS1638">
        <v>4.2082251673725901</v>
      </c>
      <c r="BT1638">
        <v>2.8054834449150601</v>
      </c>
      <c r="BU1638">
        <v>0</v>
      </c>
      <c r="BV1638">
        <v>0.65005417118093201</v>
      </c>
      <c r="BW1638">
        <v>10.923690619661301</v>
      </c>
      <c r="BX1638">
        <v>8.0487114191091695</v>
      </c>
      <c r="BZ1638" t="s">
        <v>284</v>
      </c>
      <c r="CC1638">
        <v>0</v>
      </c>
      <c r="CD1638">
        <v>5.5454749332300404</v>
      </c>
      <c r="CE1638">
        <v>18.3303430263358</v>
      </c>
      <c r="CF1638">
        <v>11.7314188566107</v>
      </c>
      <c r="CG1638">
        <v>1.2048192771084301</v>
      </c>
      <c r="CH1638">
        <v>5.4484939257780001</v>
      </c>
      <c r="CI1638">
        <v>14.998280013759899</v>
      </c>
      <c r="CJ1638">
        <v>11.84432715034</v>
      </c>
      <c r="CK1638">
        <v>0</v>
      </c>
      <c r="CL1638">
        <v>0</v>
      </c>
      <c r="CM1638">
        <v>3.0882484319003001</v>
      </c>
      <c r="CN1638">
        <v>1.9588303313911599</v>
      </c>
      <c r="CO1638">
        <v>0</v>
      </c>
      <c r="CP1638">
        <v>0</v>
      </c>
      <c r="CQ1638">
        <v>0.71231835881850103</v>
      </c>
      <c r="CR1638">
        <v>0.96476269162517703</v>
      </c>
      <c r="CS1638">
        <v>0</v>
      </c>
      <c r="CT1638">
        <v>8.65938316327267E-2</v>
      </c>
      <c r="CU1638">
        <v>2.18439026812166</v>
      </c>
      <c r="CV1638">
        <v>1.42567207904101</v>
      </c>
      <c r="CW1638">
        <v>0</v>
      </c>
      <c r="CX1638">
        <v>0</v>
      </c>
      <c r="CY1638">
        <v>2.2016621516139399</v>
      </c>
      <c r="CZ1638">
        <v>2.3170611360670001</v>
      </c>
      <c r="DA1638">
        <v>0</v>
      </c>
      <c r="DB1638">
        <v>2.6322443094458801</v>
      </c>
      <c r="DC1638">
        <v>5.3161488979885103</v>
      </c>
      <c r="DD1638">
        <v>2.6839045885426298</v>
      </c>
      <c r="DE1638">
        <v>0</v>
      </c>
      <c r="DF1638">
        <v>0</v>
      </c>
      <c r="DG1638">
        <v>0</v>
      </c>
      <c r="DH1638">
        <v>0</v>
      </c>
      <c r="DI1638">
        <v>0</v>
      </c>
      <c r="DJ1638">
        <v>0</v>
      </c>
      <c r="DK1638">
        <v>1.5566089939404399</v>
      </c>
      <c r="DL1638">
        <v>7.2678215733238796</v>
      </c>
      <c r="DM1638">
        <v>0</v>
      </c>
      <c r="DN1638">
        <v>1.44758649264554</v>
      </c>
      <c r="DO1638">
        <v>5.9440867801393402</v>
      </c>
      <c r="DP1638">
        <v>3.5436798969627001</v>
      </c>
      <c r="DQ1638">
        <v>0.39348122443921202</v>
      </c>
      <c r="DR1638">
        <v>4.5721737164840599</v>
      </c>
      <c r="DS1638">
        <v>9.1758942843836895</v>
      </c>
      <c r="DT1638">
        <v>9.5024345142542401</v>
      </c>
    </row>
    <row r="1639" spans="1:124" x14ac:dyDescent="0.35">
      <c r="A1639" s="19" t="str">
        <f t="shared" si="50"/>
        <v xml:space="preserve">  CRE [NCL+DQ] / [Capital + ALLL]--39721</v>
      </c>
      <c r="B1639" s="19" t="str">
        <f t="shared" si="51"/>
        <v xml:space="preserve">  CRE [NCL+DQ] / [Capital + ALLL]</v>
      </c>
      <c r="C1639">
        <v>9</v>
      </c>
      <c r="D1639" s="27">
        <v>39721</v>
      </c>
      <c r="E1639">
        <v>0.398246212114584</v>
      </c>
      <c r="F1639">
        <v>5.78871886028353</v>
      </c>
      <c r="G1639">
        <v>13.521008587384101</v>
      </c>
      <c r="H1639">
        <v>10.4199587530976</v>
      </c>
      <c r="I1639">
        <v>5.3293793286403204E-4</v>
      </c>
      <c r="J1639">
        <v>4.6180071284673803</v>
      </c>
      <c r="K1639">
        <v>13.9589465471584</v>
      </c>
      <c r="L1639">
        <v>9.6038476748742703</v>
      </c>
      <c r="M1639">
        <v>5.1534625649669902E-2</v>
      </c>
      <c r="N1639">
        <v>3.8346722605980998</v>
      </c>
      <c r="O1639">
        <v>12.7465858799295</v>
      </c>
      <c r="P1639">
        <v>9.4510913336150395</v>
      </c>
      <c r="Q1639">
        <v>0.303531844012218</v>
      </c>
      <c r="R1639">
        <v>4.8143750510729602</v>
      </c>
      <c r="S1639">
        <v>10.0286872819315</v>
      </c>
      <c r="T1639">
        <v>5.8788009360909204</v>
      </c>
      <c r="U1639">
        <v>1.31916306185427</v>
      </c>
      <c r="V1639">
        <v>7.9911303883808502</v>
      </c>
      <c r="W1639">
        <v>17.907911485798198</v>
      </c>
      <c r="X1639">
        <v>12.340838200609401</v>
      </c>
      <c r="Y1639">
        <v>2.7270129632218899E-2</v>
      </c>
      <c r="Z1639">
        <v>3.7799593613472702</v>
      </c>
      <c r="AA1639">
        <v>13.7875320167966</v>
      </c>
      <c r="AB1639">
        <v>8.5858855111929895</v>
      </c>
      <c r="AC1639">
        <v>0</v>
      </c>
      <c r="AD1639">
        <v>1.4019143214834999</v>
      </c>
      <c r="AE1639">
        <v>6.3587798324640401</v>
      </c>
      <c r="AF1639">
        <v>4.1386430439351498</v>
      </c>
      <c r="AG1639">
        <v>0</v>
      </c>
      <c r="AH1639">
        <v>0</v>
      </c>
      <c r="AI1639">
        <v>4.34275211116816</v>
      </c>
      <c r="AJ1639">
        <v>4.9918433120136898</v>
      </c>
      <c r="AK1639">
        <v>1.84859973047215</v>
      </c>
      <c r="AL1639">
        <v>7.0237742921969</v>
      </c>
      <c r="AM1639">
        <v>15.010532427692899</v>
      </c>
      <c r="AN1639">
        <v>11.9806721601903</v>
      </c>
      <c r="AO1639">
        <v>0</v>
      </c>
      <c r="AP1639">
        <v>1.4000848536274899</v>
      </c>
      <c r="AQ1639">
        <v>8.3122594832325394</v>
      </c>
      <c r="AR1639">
        <v>5.4600317737975503</v>
      </c>
      <c r="AS1639">
        <v>1.4027800857919701</v>
      </c>
      <c r="AT1639">
        <v>8.5197152521835697</v>
      </c>
      <c r="AU1639">
        <v>19.498420969228501</v>
      </c>
      <c r="AV1639">
        <v>13.880368726846299</v>
      </c>
      <c r="AW1639">
        <v>0.83104218742368996</v>
      </c>
      <c r="AX1639">
        <v>4.5480244425634204</v>
      </c>
      <c r="AY1639">
        <v>10.675358874581301</v>
      </c>
      <c r="AZ1639">
        <v>7.27227247498171</v>
      </c>
      <c r="BA1639">
        <v>0.297842486093365</v>
      </c>
      <c r="BB1639">
        <v>5.2969315132423302</v>
      </c>
      <c r="BC1639">
        <v>14.380810280482599</v>
      </c>
      <c r="BD1639">
        <v>10.4446379020208</v>
      </c>
      <c r="BE1639">
        <v>1.64643078323065</v>
      </c>
      <c r="BF1639">
        <v>8.0390240828161303</v>
      </c>
      <c r="BG1639">
        <v>15.7622511804868</v>
      </c>
      <c r="BH1639">
        <v>11.391747437241801</v>
      </c>
      <c r="BI1639">
        <v>0.11884190392353</v>
      </c>
      <c r="BJ1639">
        <v>0.32520572756980998</v>
      </c>
      <c r="BK1639">
        <v>9.0976250091532105</v>
      </c>
      <c r="BL1639">
        <v>8.4058401561647802</v>
      </c>
      <c r="BM1639">
        <v>1.3490851801622601</v>
      </c>
      <c r="BN1639">
        <v>6.8974741027091904</v>
      </c>
      <c r="BO1639">
        <v>9.6179000463748192</v>
      </c>
      <c r="BP1639">
        <v>6.4172699891734499</v>
      </c>
      <c r="BQ1639">
        <v>2.7713625866050799</v>
      </c>
      <c r="BR1639">
        <v>5.5427251732101599</v>
      </c>
      <c r="BS1639">
        <v>8.2024324048862702</v>
      </c>
      <c r="BT1639">
        <v>5.4682882699241802</v>
      </c>
      <c r="BU1639">
        <v>0</v>
      </c>
      <c r="BV1639">
        <v>2.49544821677198</v>
      </c>
      <c r="BW1639">
        <v>11.181493952490101</v>
      </c>
      <c r="BX1639">
        <v>10.6988720499432</v>
      </c>
      <c r="BZ1639" t="s">
        <v>284</v>
      </c>
      <c r="CC1639">
        <v>3.66409362258227</v>
      </c>
      <c r="CD1639">
        <v>13.463110030802801</v>
      </c>
      <c r="CE1639">
        <v>29.0930179069295</v>
      </c>
      <c r="CF1639">
        <v>20.023894626926801</v>
      </c>
      <c r="CG1639">
        <v>3.4228585952723898</v>
      </c>
      <c r="CH1639">
        <v>12.894117647058801</v>
      </c>
      <c r="CI1639">
        <v>30.5175569978366</v>
      </c>
      <c r="CJ1639">
        <v>18.329671022347299</v>
      </c>
      <c r="CK1639">
        <v>1.48078981509844</v>
      </c>
      <c r="CL1639">
        <v>7.40051948907049</v>
      </c>
      <c r="CM1639">
        <v>15.723018887146299</v>
      </c>
      <c r="CN1639">
        <v>9.5804258610815491</v>
      </c>
      <c r="CO1639">
        <v>0.573812011270459</v>
      </c>
      <c r="CP1639">
        <v>2.5955455545353101</v>
      </c>
      <c r="CQ1639">
        <v>6.2939443635915104</v>
      </c>
      <c r="CR1639">
        <v>4.3081861074845103</v>
      </c>
      <c r="CS1639">
        <v>1.3602570473729201</v>
      </c>
      <c r="CT1639">
        <v>2.9230815176722</v>
      </c>
      <c r="CU1639">
        <v>6.0038421146841703</v>
      </c>
      <c r="CV1639">
        <v>4.1496027823131998</v>
      </c>
      <c r="CW1639">
        <v>1.43307537976498</v>
      </c>
      <c r="CX1639">
        <v>2.75040110016044</v>
      </c>
      <c r="CY1639">
        <v>8.3778081171652001</v>
      </c>
      <c r="CZ1639">
        <v>4.9217927633284502</v>
      </c>
      <c r="DA1639">
        <v>0</v>
      </c>
      <c r="DB1639">
        <v>4.2598576260917902</v>
      </c>
      <c r="DC1639">
        <v>10.336957049843001</v>
      </c>
      <c r="DD1639">
        <v>6.0770994237511697</v>
      </c>
      <c r="DE1639">
        <v>0</v>
      </c>
      <c r="DF1639">
        <v>0</v>
      </c>
      <c r="DG1639">
        <v>0</v>
      </c>
      <c r="DH1639">
        <v>0</v>
      </c>
      <c r="DI1639">
        <v>0</v>
      </c>
      <c r="DJ1639">
        <v>0.451977401129944</v>
      </c>
      <c r="DK1639">
        <v>4.8649840150994699</v>
      </c>
      <c r="DL1639">
        <v>8.9302829435695905</v>
      </c>
      <c r="DM1639">
        <v>2.00439001848429</v>
      </c>
      <c r="DN1639">
        <v>5.9143222506393904</v>
      </c>
      <c r="DO1639">
        <v>14.6689348338131</v>
      </c>
      <c r="DP1639">
        <v>16.717981876963201</v>
      </c>
      <c r="DQ1639">
        <v>8.1403936515806308</v>
      </c>
      <c r="DR1639">
        <v>8.6918623792217904</v>
      </c>
      <c r="DS1639">
        <v>25.3091343713158</v>
      </c>
      <c r="DT1639">
        <v>17.431412633834199</v>
      </c>
    </row>
    <row r="1640" spans="1:124" x14ac:dyDescent="0.35">
      <c r="A1640" s="19" t="str">
        <f t="shared" si="50"/>
        <v xml:space="preserve">  Res RE [NCL+DQ] / [Capital + ALLL]--39721</v>
      </c>
      <c r="B1640" s="19" t="str">
        <f t="shared" si="51"/>
        <v xml:space="preserve">  Res RE [NCL+DQ] / [Capital + ALLL]</v>
      </c>
      <c r="C1640">
        <v>10</v>
      </c>
      <c r="D1640" s="27">
        <v>39721</v>
      </c>
      <c r="E1640">
        <v>0.18698097955977</v>
      </c>
      <c r="F1640">
        <v>1.5264304346598601</v>
      </c>
      <c r="G1640">
        <v>4.7348410483698702</v>
      </c>
      <c r="H1640">
        <v>3.2241613793733799</v>
      </c>
      <c r="I1640">
        <v>0.156163056362111</v>
      </c>
      <c r="J1640">
        <v>1.61768408059185</v>
      </c>
      <c r="K1640">
        <v>5.4034363622221999</v>
      </c>
      <c r="L1640">
        <v>3.47150870765936</v>
      </c>
      <c r="M1640">
        <v>0.27945115804608101</v>
      </c>
      <c r="N1640">
        <v>2.1725175944907602</v>
      </c>
      <c r="O1640">
        <v>5.7749266457237001</v>
      </c>
      <c r="P1640">
        <v>3.97853546400875</v>
      </c>
      <c r="Q1640">
        <v>4.9429834085354898</v>
      </c>
      <c r="R1640">
        <v>6.5850005917550796</v>
      </c>
      <c r="S1640">
        <v>10.443647507550899</v>
      </c>
      <c r="T1640">
        <v>8.1649050156110992</v>
      </c>
      <c r="U1640">
        <v>0.404886162495246</v>
      </c>
      <c r="V1640">
        <v>2.4509725478878002</v>
      </c>
      <c r="W1640">
        <v>6.04417750809393</v>
      </c>
      <c r="X1640">
        <v>3.9927008291370099</v>
      </c>
      <c r="Y1640">
        <v>4.9375405597771302E-2</v>
      </c>
      <c r="Z1640">
        <v>1.3000948511247199</v>
      </c>
      <c r="AA1640">
        <v>3.98448670881809</v>
      </c>
      <c r="AB1640">
        <v>2.9210143717985102</v>
      </c>
      <c r="AC1640">
        <v>0</v>
      </c>
      <c r="AD1640">
        <v>0.48329142326476898</v>
      </c>
      <c r="AE1640">
        <v>1.3702608504606599</v>
      </c>
      <c r="AF1640">
        <v>1.0620252907799601</v>
      </c>
      <c r="AG1640">
        <v>0</v>
      </c>
      <c r="AH1640">
        <v>0</v>
      </c>
      <c r="AI1640">
        <v>0.86030102916481299</v>
      </c>
      <c r="AJ1640">
        <v>0.80999177586044002</v>
      </c>
      <c r="AK1640">
        <v>2.1938353080203399</v>
      </c>
      <c r="AL1640">
        <v>6.1652432118039604</v>
      </c>
      <c r="AM1640">
        <v>11.240043893673599</v>
      </c>
      <c r="AN1640">
        <v>7.8874271018283997</v>
      </c>
      <c r="AO1640">
        <v>0</v>
      </c>
      <c r="AP1640">
        <v>0.70598664007344802</v>
      </c>
      <c r="AQ1640">
        <v>2.8743891922966398</v>
      </c>
      <c r="AR1640">
        <v>2.1124196658965602</v>
      </c>
      <c r="AS1640">
        <v>0.223254993697904</v>
      </c>
      <c r="AT1640">
        <v>1.56392392039274</v>
      </c>
      <c r="AU1640">
        <v>5.2406201525827596</v>
      </c>
      <c r="AV1640">
        <v>3.2986243270520101</v>
      </c>
      <c r="AW1640">
        <v>2.9711688139399399</v>
      </c>
      <c r="AX1640">
        <v>6.6109783932828599</v>
      </c>
      <c r="AY1640">
        <v>11.116217422133801</v>
      </c>
      <c r="AZ1640">
        <v>8.3537921772467705</v>
      </c>
      <c r="BA1640">
        <v>0</v>
      </c>
      <c r="BB1640">
        <v>0.93872891031333305</v>
      </c>
      <c r="BC1640">
        <v>4.5838011010555304</v>
      </c>
      <c r="BD1640">
        <v>2.5870412924141002</v>
      </c>
      <c r="BE1640">
        <v>0.28544113550241501</v>
      </c>
      <c r="BF1640">
        <v>1.8588049329874401</v>
      </c>
      <c r="BG1640">
        <v>3.85150217210892</v>
      </c>
      <c r="BH1640">
        <v>3.0999267134630899</v>
      </c>
      <c r="BI1640">
        <v>0.436324857521596</v>
      </c>
      <c r="BJ1640">
        <v>1.6215832540228099</v>
      </c>
      <c r="BK1640">
        <v>2.6262756169928898</v>
      </c>
      <c r="BL1640">
        <v>1.8584487323068799</v>
      </c>
      <c r="BM1640">
        <v>0.18170662639229801</v>
      </c>
      <c r="BN1640">
        <v>1.1722552930805199</v>
      </c>
      <c r="BO1640">
        <v>1.80781527602264</v>
      </c>
      <c r="BP1640">
        <v>1.15392724326921</v>
      </c>
      <c r="BQ1640">
        <v>0</v>
      </c>
      <c r="BR1640">
        <v>0</v>
      </c>
      <c r="BS1640">
        <v>2.0207852193995399</v>
      </c>
      <c r="BT1640">
        <v>1.34719014626636</v>
      </c>
      <c r="BU1640">
        <v>1.0487745980843499</v>
      </c>
      <c r="BV1640">
        <v>3.97047594807839</v>
      </c>
      <c r="BW1640">
        <v>5.7339332574663899</v>
      </c>
      <c r="BX1640">
        <v>4.4660560819937896</v>
      </c>
      <c r="BZ1640" t="s">
        <v>284</v>
      </c>
      <c r="CC1640">
        <v>2.7106147674292501E-2</v>
      </c>
      <c r="CD1640">
        <v>2.67876431194642</v>
      </c>
      <c r="CE1640">
        <v>7.1185537063339996</v>
      </c>
      <c r="CF1640">
        <v>4.6400674586952197</v>
      </c>
      <c r="CG1640">
        <v>0.632384756199035</v>
      </c>
      <c r="CH1640">
        <v>5.3908496732026103</v>
      </c>
      <c r="CI1640">
        <v>8.0605028810895796</v>
      </c>
      <c r="CJ1640">
        <v>5.0313886486828903</v>
      </c>
      <c r="CK1640">
        <v>0</v>
      </c>
      <c r="CL1640">
        <v>0.64694920246788801</v>
      </c>
      <c r="CM1640">
        <v>3.9624854384149599</v>
      </c>
      <c r="CN1640">
        <v>3.0085894639415098</v>
      </c>
      <c r="CO1640">
        <v>0</v>
      </c>
      <c r="CP1640">
        <v>0</v>
      </c>
      <c r="CQ1640">
        <v>0.52948998005508596</v>
      </c>
      <c r="CR1640">
        <v>0.86041379158026798</v>
      </c>
      <c r="CS1640">
        <v>0.121713729308666</v>
      </c>
      <c r="CT1640">
        <v>0.45097350089625299</v>
      </c>
      <c r="CU1640">
        <v>0.89979200138602999</v>
      </c>
      <c r="CV1640">
        <v>0.90302132028471405</v>
      </c>
      <c r="CW1640">
        <v>0.57734759721514695</v>
      </c>
      <c r="CX1640">
        <v>1.3424233904976099</v>
      </c>
      <c r="CY1640">
        <v>1.7300400252791199</v>
      </c>
      <c r="CZ1640">
        <v>1.84566877116963</v>
      </c>
      <c r="DA1640">
        <v>0</v>
      </c>
      <c r="DB1640">
        <v>8.2343052774721703E-2</v>
      </c>
      <c r="DC1640">
        <v>0.182416314238907</v>
      </c>
      <c r="DD1640">
        <v>0.10007326146418601</v>
      </c>
      <c r="DE1640">
        <v>0</v>
      </c>
      <c r="DF1640">
        <v>0</v>
      </c>
      <c r="DG1640">
        <v>0.02</v>
      </c>
      <c r="DH1640">
        <v>0.02</v>
      </c>
      <c r="DI1640">
        <v>0</v>
      </c>
      <c r="DJ1640">
        <v>0.12596324836988701</v>
      </c>
      <c r="DK1640">
        <v>0.96171538575208704</v>
      </c>
      <c r="DL1640">
        <v>1.0196104048285399</v>
      </c>
      <c r="DM1640">
        <v>1.71358629130967</v>
      </c>
      <c r="DN1640">
        <v>2.88817005545287</v>
      </c>
      <c r="DO1640">
        <v>9.3561894791939295</v>
      </c>
      <c r="DP1640">
        <v>6.8843127142361604</v>
      </c>
      <c r="DQ1640">
        <v>2.7702506440260501</v>
      </c>
      <c r="DR1640">
        <v>8.1837844258216492</v>
      </c>
      <c r="DS1640">
        <v>15.444506252410999</v>
      </c>
      <c r="DT1640">
        <v>9.1012017635029707</v>
      </c>
    </row>
    <row r="1641" spans="1:124" x14ac:dyDescent="0.35">
      <c r="A1641" s="19" t="str">
        <f t="shared" si="50"/>
        <v xml:space="preserve">  C&amp;I [NCL+DQ] / [Capital + ALLL]--39721</v>
      </c>
      <c r="B1641" s="19" t="str">
        <f t="shared" si="51"/>
        <v xml:space="preserve">  C&amp;I [NCL+DQ] / [Capital + ALLL]</v>
      </c>
      <c r="C1641">
        <v>11</v>
      </c>
      <c r="D1641" s="27">
        <v>39721</v>
      </c>
      <c r="E1641">
        <v>0.74938609516162302</v>
      </c>
      <c r="F1641">
        <v>2.1905639489609001</v>
      </c>
      <c r="G1641">
        <v>3.9372228415577499</v>
      </c>
      <c r="H1641">
        <v>2.96379525476181</v>
      </c>
      <c r="I1641">
        <v>0.36469979673299102</v>
      </c>
      <c r="J1641">
        <v>1.9401589527816701</v>
      </c>
      <c r="K1641">
        <v>5.1583312967831496</v>
      </c>
      <c r="L1641">
        <v>3.5145361129324901</v>
      </c>
      <c r="M1641">
        <v>9.8737930641727506E-2</v>
      </c>
      <c r="N1641">
        <v>0.96468544470680295</v>
      </c>
      <c r="O1641">
        <v>3.2058022854735402</v>
      </c>
      <c r="P1641">
        <v>2.4220358375903399</v>
      </c>
      <c r="Q1641">
        <v>0.47382953280471801</v>
      </c>
      <c r="R1641">
        <v>2.86322355213251</v>
      </c>
      <c r="S1641">
        <v>4.8335685441700802</v>
      </c>
      <c r="T1641">
        <v>3.35993750537749</v>
      </c>
      <c r="U1641">
        <v>0.52960340339636802</v>
      </c>
      <c r="V1641">
        <v>2.4423064619500199</v>
      </c>
      <c r="W1641">
        <v>5.9492572773060202</v>
      </c>
      <c r="X1641">
        <v>4.0697774704685399</v>
      </c>
      <c r="Y1641">
        <v>0.471814521999532</v>
      </c>
      <c r="Z1641">
        <v>2.2442982846598998</v>
      </c>
      <c r="AA1641">
        <v>3.89259659763673</v>
      </c>
      <c r="AB1641">
        <v>3.3067647051216298</v>
      </c>
      <c r="AC1641">
        <v>0.18496910860739799</v>
      </c>
      <c r="AD1641">
        <v>1.8558949590281899</v>
      </c>
      <c r="AE1641">
        <v>5.1585952832927502</v>
      </c>
      <c r="AF1641">
        <v>3.7571525111098598</v>
      </c>
      <c r="AG1641">
        <v>1.15606558562134E-2</v>
      </c>
      <c r="AH1641">
        <v>1.08514190317195</v>
      </c>
      <c r="AI1641">
        <v>2.54752452242841</v>
      </c>
      <c r="AJ1641">
        <v>2.0620254194821199</v>
      </c>
      <c r="AK1641">
        <v>0.47606586319115402</v>
      </c>
      <c r="AL1641">
        <v>1.27370974856639</v>
      </c>
      <c r="AM1641">
        <v>3.82333770627675</v>
      </c>
      <c r="AN1641">
        <v>3.23639936886963</v>
      </c>
      <c r="AO1641">
        <v>0.176056338028169</v>
      </c>
      <c r="AP1641">
        <v>1.6286644951140099</v>
      </c>
      <c r="AQ1641">
        <v>4.4514929454227303</v>
      </c>
      <c r="AR1641">
        <v>3.0165153600119101</v>
      </c>
      <c r="AS1641">
        <v>0.56805075270723604</v>
      </c>
      <c r="AT1641">
        <v>2.20912921702707</v>
      </c>
      <c r="AU1641">
        <v>5.0204045195173697</v>
      </c>
      <c r="AV1641">
        <v>3.6139026729061698</v>
      </c>
      <c r="AW1641">
        <v>0.49916229529663497</v>
      </c>
      <c r="AX1641">
        <v>1.9367577143868799</v>
      </c>
      <c r="AY1641">
        <v>4.8864947328041604</v>
      </c>
      <c r="AZ1641">
        <v>3.9986379880424598</v>
      </c>
      <c r="BA1641">
        <v>0.767912036332833</v>
      </c>
      <c r="BB1641">
        <v>4.0750950570342201</v>
      </c>
      <c r="BC1641">
        <v>9.3066740905367702</v>
      </c>
      <c r="BD1641">
        <v>6.6272483903573498</v>
      </c>
      <c r="BE1641">
        <v>0.57046632276919396</v>
      </c>
      <c r="BF1641">
        <v>2.09171549313632</v>
      </c>
      <c r="BG1641">
        <v>5.3799633440586003</v>
      </c>
      <c r="BH1641">
        <v>3.6374060397997199</v>
      </c>
      <c r="BI1641">
        <v>0.69225645823418802</v>
      </c>
      <c r="BJ1641">
        <v>1.2546711367341401</v>
      </c>
      <c r="BK1641">
        <v>2.1530143871630099</v>
      </c>
      <c r="BL1641">
        <v>1.41826274330455</v>
      </c>
      <c r="BM1641">
        <v>5.7114882506527402E-2</v>
      </c>
      <c r="BN1641">
        <v>0.98074513534521901</v>
      </c>
      <c r="BO1641">
        <v>2.2763233785967398</v>
      </c>
      <c r="BP1641">
        <v>1.2620430376426801</v>
      </c>
      <c r="BQ1641">
        <v>0.20207852193995399</v>
      </c>
      <c r="BR1641">
        <v>0.40415704387990797</v>
      </c>
      <c r="BS1641">
        <v>3.9799170244676199</v>
      </c>
      <c r="BT1641">
        <v>2.65327801631175</v>
      </c>
      <c r="BU1641">
        <v>0.16910895841331</v>
      </c>
      <c r="BV1641">
        <v>0.81419370518896605</v>
      </c>
      <c r="BW1641">
        <v>2.8132278281790501</v>
      </c>
      <c r="BX1641">
        <v>5.0153474139095904</v>
      </c>
      <c r="BZ1641" t="s">
        <v>284</v>
      </c>
      <c r="CC1641">
        <v>0.72043246523682403</v>
      </c>
      <c r="CD1641">
        <v>2.7656477438136799</v>
      </c>
      <c r="CE1641">
        <v>5.7938765239403303</v>
      </c>
      <c r="CF1641">
        <v>4.09474843667331</v>
      </c>
      <c r="CG1641">
        <v>1.9700214132762299</v>
      </c>
      <c r="CH1641">
        <v>6.0705882352941201</v>
      </c>
      <c r="CI1641">
        <v>9.7487102679314397</v>
      </c>
      <c r="CJ1641">
        <v>7.8916822754887699</v>
      </c>
      <c r="CK1641">
        <v>0.56049664844316105</v>
      </c>
      <c r="CL1641">
        <v>1.0204504198437201</v>
      </c>
      <c r="CM1641">
        <v>3.6403298200735001</v>
      </c>
      <c r="CN1641">
        <v>2.10694807511917</v>
      </c>
      <c r="CO1641">
        <v>0.99820056824686398</v>
      </c>
      <c r="CP1641">
        <v>3.1814661705737501</v>
      </c>
      <c r="CQ1641">
        <v>5.3227108194296502</v>
      </c>
      <c r="CR1641">
        <v>5.1750406984923698</v>
      </c>
      <c r="CS1641">
        <v>0.251175223522905</v>
      </c>
      <c r="CT1641">
        <v>0.81308776716026998</v>
      </c>
      <c r="CU1641">
        <v>2.2626382602622899</v>
      </c>
      <c r="CV1641">
        <v>1.7825677426370501</v>
      </c>
      <c r="CW1641">
        <v>3.15843097300051</v>
      </c>
      <c r="CX1641">
        <v>3.8837106080781201</v>
      </c>
      <c r="CY1641">
        <v>5.3907787461343801</v>
      </c>
      <c r="CZ1641">
        <v>4.8044268094725302</v>
      </c>
      <c r="DA1641">
        <v>1.26948386964514</v>
      </c>
      <c r="DB1641">
        <v>2.7273915621097302</v>
      </c>
      <c r="DC1641">
        <v>5.4146359359106002</v>
      </c>
      <c r="DD1641">
        <v>3.9567282434459998</v>
      </c>
      <c r="DE1641">
        <v>4.2857142857142899E-2</v>
      </c>
      <c r="DF1641">
        <v>0.106132273717189</v>
      </c>
      <c r="DG1641">
        <v>0.17246910712698801</v>
      </c>
      <c r="DH1641">
        <v>0.109193976266941</v>
      </c>
      <c r="DI1641">
        <v>0.31844782070926198</v>
      </c>
      <c r="DJ1641">
        <v>1.1334194047023101</v>
      </c>
      <c r="DK1641">
        <v>4.0749266440229199</v>
      </c>
      <c r="DL1641">
        <v>2.2813177443731201</v>
      </c>
      <c r="DM1641">
        <v>0.854898336414048</v>
      </c>
      <c r="DN1641">
        <v>2.02826485213295</v>
      </c>
      <c r="DO1641">
        <v>9.0043213687273997</v>
      </c>
      <c r="DP1641">
        <v>5.5417551400767202</v>
      </c>
      <c r="DQ1641">
        <v>0.81224385005259903</v>
      </c>
      <c r="DR1641">
        <v>2.6467908805468499</v>
      </c>
      <c r="DS1641">
        <v>4.55355836477613</v>
      </c>
      <c r="DT1641">
        <v>3.8457496302288998</v>
      </c>
    </row>
    <row r="1642" spans="1:124" x14ac:dyDescent="0.35">
      <c r="A1642" s="19" t="str">
        <f t="shared" si="50"/>
        <v xml:space="preserve">  Ind [NCL+DQ] / [Capital + ALLL]--39721</v>
      </c>
      <c r="B1642" s="19" t="str">
        <f t="shared" si="51"/>
        <v xml:space="preserve">  Ind [NCL+DQ] / [Capital + ALLL]</v>
      </c>
      <c r="C1642">
        <v>12</v>
      </c>
      <c r="D1642" s="27">
        <v>39721</v>
      </c>
      <c r="E1642">
        <v>0.15042645272612101</v>
      </c>
      <c r="F1642">
        <v>0.46395640252869003</v>
      </c>
      <c r="G1642">
        <v>1.4145377077119701</v>
      </c>
      <c r="H1642">
        <v>0.94213669337403205</v>
      </c>
      <c r="I1642">
        <v>0.15084516742415999</v>
      </c>
      <c r="J1642">
        <v>0.59347181008902095</v>
      </c>
      <c r="K1642">
        <v>1.43245734010118</v>
      </c>
      <c r="L1642">
        <v>1.1218828525228799</v>
      </c>
      <c r="M1642">
        <v>5.6322776955707102E-2</v>
      </c>
      <c r="N1642">
        <v>0.43562065412140999</v>
      </c>
      <c r="O1642">
        <v>1.3953528404897699</v>
      </c>
      <c r="P1642">
        <v>1.1061148175370199</v>
      </c>
      <c r="Q1642">
        <v>0.110868535347171</v>
      </c>
      <c r="R1642">
        <v>0.98266525495264001</v>
      </c>
      <c r="S1642">
        <v>1.9508866513076599</v>
      </c>
      <c r="T1642">
        <v>1.1601897964946599</v>
      </c>
      <c r="U1642">
        <v>0.11311033708703901</v>
      </c>
      <c r="V1642">
        <v>0.50995353460788895</v>
      </c>
      <c r="W1642">
        <v>1.40706039400464</v>
      </c>
      <c r="X1642">
        <v>1.03565738066508</v>
      </c>
      <c r="Y1642">
        <v>0.233687034340021</v>
      </c>
      <c r="Z1642">
        <v>0.78829502356834202</v>
      </c>
      <c r="AA1642">
        <v>1.82289690605604</v>
      </c>
      <c r="AB1642">
        <v>1.30816248592927</v>
      </c>
      <c r="AC1642">
        <v>0.365868173212887</v>
      </c>
      <c r="AD1642">
        <v>0.68032813136420001</v>
      </c>
      <c r="AE1642">
        <v>1.37679008220315</v>
      </c>
      <c r="AF1642">
        <v>1.7120438505547899</v>
      </c>
      <c r="AG1642">
        <v>0.141989278545194</v>
      </c>
      <c r="AH1642">
        <v>0.415388904376917</v>
      </c>
      <c r="AI1642">
        <v>1.24237960048645</v>
      </c>
      <c r="AJ1642">
        <v>1.8594246698774399</v>
      </c>
      <c r="AK1642">
        <v>0.22511646691079901</v>
      </c>
      <c r="AL1642">
        <v>0.69842670195559498</v>
      </c>
      <c r="AM1642">
        <v>1.33027158132876</v>
      </c>
      <c r="AN1642">
        <v>1.04909109546375</v>
      </c>
      <c r="AO1642">
        <v>0.21422450728363299</v>
      </c>
      <c r="AP1642">
        <v>0.71267371421784098</v>
      </c>
      <c r="AQ1642">
        <v>1.5062422153346999</v>
      </c>
      <c r="AR1642">
        <v>1.2117360341344801</v>
      </c>
      <c r="AS1642">
        <v>0.110996408569148</v>
      </c>
      <c r="AT1642">
        <v>0.43771672662600802</v>
      </c>
      <c r="AU1642">
        <v>1.22248605859349</v>
      </c>
      <c r="AV1642">
        <v>0.88966813907795494</v>
      </c>
      <c r="AW1642">
        <v>0.407582666189925</v>
      </c>
      <c r="AX1642">
        <v>1.14773418447353</v>
      </c>
      <c r="AY1642">
        <v>2.1225415596645401</v>
      </c>
      <c r="AZ1642">
        <v>1.6057987643745499</v>
      </c>
      <c r="BA1642">
        <v>6.1329210097479499E-2</v>
      </c>
      <c r="BB1642">
        <v>0.39761431411530801</v>
      </c>
      <c r="BC1642">
        <v>1.1058308962869401</v>
      </c>
      <c r="BD1642">
        <v>0.95543810188606404</v>
      </c>
      <c r="BE1642">
        <v>0.17637718113488299</v>
      </c>
      <c r="BF1642">
        <v>0.48398183538797002</v>
      </c>
      <c r="BG1642">
        <v>1.8288750228908099</v>
      </c>
      <c r="BH1642">
        <v>1.9636980731287099</v>
      </c>
      <c r="BI1642">
        <v>0.122224139953483</v>
      </c>
      <c r="BJ1642">
        <v>0.15356845675063799</v>
      </c>
      <c r="BK1642">
        <v>0.213969165178091</v>
      </c>
      <c r="BL1642">
        <v>0.41519082472990898</v>
      </c>
      <c r="BM1642">
        <v>0.14227303335810901</v>
      </c>
      <c r="BN1642">
        <v>0.34966310177867699</v>
      </c>
      <c r="BO1642">
        <v>0.417960945007263</v>
      </c>
      <c r="BP1642">
        <v>0.43602095901053201</v>
      </c>
      <c r="BQ1642">
        <v>0.96466826668669303</v>
      </c>
      <c r="BR1642">
        <v>1.5877598152424901</v>
      </c>
      <c r="BS1642">
        <v>1.7753244713384699</v>
      </c>
      <c r="BT1642">
        <v>1.2974085536026101</v>
      </c>
      <c r="BU1642">
        <v>7.6284355733982998E-2</v>
      </c>
      <c r="BV1642">
        <v>0.48627709552460202</v>
      </c>
      <c r="BW1642">
        <v>1.15802546230376</v>
      </c>
      <c r="BX1642">
        <v>0.84872897117396096</v>
      </c>
      <c r="BZ1642" t="s">
        <v>284</v>
      </c>
      <c r="CC1642">
        <v>2.0769923824471299E-2</v>
      </c>
      <c r="CD1642">
        <v>0.164459447762486</v>
      </c>
      <c r="CE1642">
        <v>0.82222345310274203</v>
      </c>
      <c r="CF1642">
        <v>0.66710797429445101</v>
      </c>
      <c r="CG1642">
        <v>0.50637659414853697</v>
      </c>
      <c r="CH1642">
        <v>1.1723879197148801</v>
      </c>
      <c r="CI1642">
        <v>1.6683866529067799</v>
      </c>
      <c r="CJ1642">
        <v>1.1635109710282601</v>
      </c>
      <c r="CK1642">
        <v>0.31339321579693802</v>
      </c>
      <c r="CL1642">
        <v>0.76751472273032195</v>
      </c>
      <c r="CM1642">
        <v>2.8053839559870299</v>
      </c>
      <c r="CN1642">
        <v>1.5326505318125301</v>
      </c>
      <c r="CO1642">
        <v>0.37788974526664199</v>
      </c>
      <c r="CP1642">
        <v>0.504936067749849</v>
      </c>
      <c r="CQ1642">
        <v>0.56642284965582301</v>
      </c>
      <c r="CR1642">
        <v>0.44135551325311101</v>
      </c>
      <c r="CS1642">
        <v>7.0133200794742001E-2</v>
      </c>
      <c r="CT1642">
        <v>0.21958528276313899</v>
      </c>
      <c r="CU1642">
        <v>0.45958248193815099</v>
      </c>
      <c r="CV1642">
        <v>0.92871049503207703</v>
      </c>
      <c r="CW1642">
        <v>0.67343159312487599</v>
      </c>
      <c r="CX1642">
        <v>0.80572597137014301</v>
      </c>
      <c r="CY1642">
        <v>2.13663199325274</v>
      </c>
      <c r="CZ1642">
        <v>1.7240339394440101</v>
      </c>
      <c r="DA1642">
        <v>0.134038253906761</v>
      </c>
      <c r="DB1642">
        <v>0.175874340548931</v>
      </c>
      <c r="DC1642">
        <v>0.57775350154858696</v>
      </c>
      <c r="DD1642">
        <v>0.53591741490641798</v>
      </c>
      <c r="DE1642">
        <v>0.17678042143987899</v>
      </c>
      <c r="DF1642">
        <v>0.82002353494939995</v>
      </c>
      <c r="DG1642">
        <v>3.6855923738174101</v>
      </c>
      <c r="DH1642">
        <v>3.0423492603078901</v>
      </c>
      <c r="DI1642">
        <v>0.17371175074036399</v>
      </c>
      <c r="DJ1642">
        <v>0.59623430962343105</v>
      </c>
      <c r="DK1642">
        <v>4.83049082281204</v>
      </c>
      <c r="DL1642">
        <v>4.0239809464362502</v>
      </c>
      <c r="DM1642">
        <v>0.22245485475006499</v>
      </c>
      <c r="DN1642">
        <v>0.76200602516392002</v>
      </c>
      <c r="DO1642">
        <v>1.19409974244908</v>
      </c>
      <c r="DP1642">
        <v>1.0934885573367601</v>
      </c>
      <c r="DQ1642">
        <v>0.34342424825380602</v>
      </c>
      <c r="DR1642">
        <v>0.66040394216103304</v>
      </c>
      <c r="DS1642">
        <v>1.1651322408133</v>
      </c>
      <c r="DT1642">
        <v>0.92920454359095395</v>
      </c>
    </row>
    <row r="1643" spans="1:124" x14ac:dyDescent="0.35">
      <c r="A1643" s="19" t="str">
        <f t="shared" si="50"/>
        <v xml:space="preserve">  OREO / [Capital + ALLL]--39721</v>
      </c>
      <c r="B1643" s="19" t="str">
        <f t="shared" si="51"/>
        <v xml:space="preserve">  OREO / [Capital + ALLL]</v>
      </c>
      <c r="C1643">
        <v>13</v>
      </c>
      <c r="D1643" s="27">
        <v>39721</v>
      </c>
      <c r="E1643">
        <v>0</v>
      </c>
      <c r="F1643">
        <v>0.35260932980514997</v>
      </c>
      <c r="G1643">
        <v>2.45604603353339</v>
      </c>
      <c r="H1643">
        <v>2.0057719126810101</v>
      </c>
      <c r="I1643">
        <v>0</v>
      </c>
      <c r="J1643">
        <v>0.688405797101449</v>
      </c>
      <c r="K1643">
        <v>4.7100921875272999</v>
      </c>
      <c r="L1643">
        <v>3.6062448390470201</v>
      </c>
      <c r="M1643">
        <v>0</v>
      </c>
      <c r="N1643">
        <v>0.53012339586983404</v>
      </c>
      <c r="O1643">
        <v>3.5099841882385299</v>
      </c>
      <c r="P1643">
        <v>2.8934554489656801</v>
      </c>
      <c r="Q1643">
        <v>1.35632525797673</v>
      </c>
      <c r="R1643">
        <v>2.6772907753265298</v>
      </c>
      <c r="S1643">
        <v>4.3906031260189904</v>
      </c>
      <c r="T1643">
        <v>4.0213568802211297</v>
      </c>
      <c r="U1643">
        <v>0</v>
      </c>
      <c r="V1643">
        <v>1.5950433094466701</v>
      </c>
      <c r="W1643">
        <v>6.8021472356155401</v>
      </c>
      <c r="X1643">
        <v>5.0766796781405699</v>
      </c>
      <c r="Y1643">
        <v>0</v>
      </c>
      <c r="Z1643">
        <v>0</v>
      </c>
      <c r="AA1643">
        <v>1.85084407104591</v>
      </c>
      <c r="AB1643">
        <v>1.87981263744217</v>
      </c>
      <c r="AC1643">
        <v>0</v>
      </c>
      <c r="AD1643">
        <v>0</v>
      </c>
      <c r="AE1643">
        <v>0.92032207693815504</v>
      </c>
      <c r="AF1643">
        <v>1.63057441625255</v>
      </c>
      <c r="AG1643">
        <v>0</v>
      </c>
      <c r="AH1643">
        <v>0</v>
      </c>
      <c r="AI1643">
        <v>0.716473750749135</v>
      </c>
      <c r="AJ1643">
        <v>2.1225563557022098</v>
      </c>
      <c r="AK1643">
        <v>0</v>
      </c>
      <c r="AL1643">
        <v>1.4434947768281099</v>
      </c>
      <c r="AM1643">
        <v>3.6697648094839201</v>
      </c>
      <c r="AN1643">
        <v>2.5098900584819699</v>
      </c>
      <c r="AO1643">
        <v>0</v>
      </c>
      <c r="AP1643">
        <v>0</v>
      </c>
      <c r="AQ1643">
        <v>1.8955769870302599</v>
      </c>
      <c r="AR1643">
        <v>2.1612775286754702</v>
      </c>
      <c r="AS1643">
        <v>0</v>
      </c>
      <c r="AT1643">
        <v>1.2338614498766101</v>
      </c>
      <c r="AU1643">
        <v>5.3230284868234001</v>
      </c>
      <c r="AV1643">
        <v>4.1391279609587901</v>
      </c>
      <c r="AW1643">
        <v>0</v>
      </c>
      <c r="AX1643">
        <v>1.4165640970033899</v>
      </c>
      <c r="AY1643">
        <v>4.5303657815235301</v>
      </c>
      <c r="AZ1643">
        <v>3.8640769698329702</v>
      </c>
      <c r="BA1643">
        <v>0</v>
      </c>
      <c r="BB1643">
        <v>1.4278429372768999</v>
      </c>
      <c r="BC1643">
        <v>5.8840267895281597</v>
      </c>
      <c r="BD1643">
        <v>4.7358625685187796</v>
      </c>
      <c r="BE1643">
        <v>0</v>
      </c>
      <c r="BF1643">
        <v>1.03710819917323</v>
      </c>
      <c r="BG1643">
        <v>5.9231822858349199</v>
      </c>
      <c r="BH1643">
        <v>3.57205830296077</v>
      </c>
      <c r="BI1643">
        <v>0.130432394830301</v>
      </c>
      <c r="BJ1643">
        <v>0.57539758678945097</v>
      </c>
      <c r="BK1643">
        <v>2.1456795957364601</v>
      </c>
      <c r="BL1643">
        <v>1.3402740177023</v>
      </c>
      <c r="BM1643">
        <v>0</v>
      </c>
      <c r="BN1643">
        <v>0.199774238868271</v>
      </c>
      <c r="BO1643">
        <v>1.6472359950272899</v>
      </c>
      <c r="BP1643">
        <v>3.2531068970700598</v>
      </c>
      <c r="BQ1643">
        <v>0</v>
      </c>
      <c r="BR1643">
        <v>0</v>
      </c>
      <c r="BS1643">
        <v>1.3663068725235701</v>
      </c>
      <c r="BT1643">
        <v>0.91087124834904598</v>
      </c>
      <c r="BU1643">
        <v>1.51413446728817</v>
      </c>
      <c r="BV1643">
        <v>3.0027548209366399</v>
      </c>
      <c r="BW1643">
        <v>4.4178014369177596</v>
      </c>
      <c r="BX1643">
        <v>3.8003484077763701</v>
      </c>
      <c r="BZ1643" t="s">
        <v>284</v>
      </c>
      <c r="CC1643">
        <v>0</v>
      </c>
      <c r="CD1643">
        <v>4.1492387485360496</v>
      </c>
      <c r="CE1643">
        <v>11.181550484804101</v>
      </c>
      <c r="CF1643">
        <v>7.9137912473030401</v>
      </c>
      <c r="CG1643">
        <v>3.5424836601307201</v>
      </c>
      <c r="CH1643">
        <v>5.28512508952607</v>
      </c>
      <c r="CI1643">
        <v>8.6287750891014792</v>
      </c>
      <c r="CJ1643">
        <v>6.4847865462710503</v>
      </c>
      <c r="CK1643">
        <v>0</v>
      </c>
      <c r="CL1643">
        <v>0.60820410500567801</v>
      </c>
      <c r="CM1643">
        <v>3.23216196141404</v>
      </c>
      <c r="CN1643">
        <v>2.5049615631475901</v>
      </c>
      <c r="CO1643">
        <v>0</v>
      </c>
      <c r="CP1643">
        <v>0</v>
      </c>
      <c r="CQ1643">
        <v>1.0462277676599401</v>
      </c>
      <c r="CR1643">
        <v>1.20556060517514</v>
      </c>
      <c r="CS1643">
        <v>0</v>
      </c>
      <c r="CT1643">
        <v>0</v>
      </c>
      <c r="CU1643">
        <v>0.173443236755046</v>
      </c>
      <c r="CV1643">
        <v>0.10704033665867101</v>
      </c>
      <c r="CW1643">
        <v>0</v>
      </c>
      <c r="CX1643">
        <v>0</v>
      </c>
      <c r="CY1643">
        <v>0.22269158363561201</v>
      </c>
      <c r="CZ1643">
        <v>0.79004302557581596</v>
      </c>
      <c r="DA1643">
        <v>0</v>
      </c>
      <c r="DB1643">
        <v>1.26218003736053E-2</v>
      </c>
      <c r="DC1643">
        <v>0.59956083463272303</v>
      </c>
      <c r="DD1643">
        <v>0.58693903425911698</v>
      </c>
      <c r="DE1643">
        <v>8.0139749315660605E-2</v>
      </c>
      <c r="DF1643">
        <v>1.18474503391125</v>
      </c>
      <c r="DG1643">
        <v>3.2826920872655001</v>
      </c>
      <c r="DH1643">
        <v>2.1780868026699101</v>
      </c>
      <c r="DI1643">
        <v>0</v>
      </c>
      <c r="DJ1643">
        <v>0.14423779151857399</v>
      </c>
      <c r="DK1643">
        <v>1.2308109028241101</v>
      </c>
      <c r="DL1643">
        <v>2.6347778652441001</v>
      </c>
      <c r="DM1643">
        <v>0</v>
      </c>
      <c r="DN1643">
        <v>0</v>
      </c>
      <c r="DO1643">
        <v>4.3239411660464304</v>
      </c>
      <c r="DP1643">
        <v>11.433796249239901</v>
      </c>
      <c r="DQ1643">
        <v>1.04505204272707</v>
      </c>
      <c r="DR1643">
        <v>1.82318717179903</v>
      </c>
      <c r="DS1643">
        <v>5.5155442506201897</v>
      </c>
      <c r="DT1643">
        <v>2.9799203866209298</v>
      </c>
    </row>
    <row r="1644" spans="1:124" x14ac:dyDescent="0.35">
      <c r="A1644" s="19" t="str">
        <f t="shared" si="50"/>
        <v>ROAA--39721</v>
      </c>
      <c r="B1644" s="19" t="str">
        <f t="shared" si="51"/>
        <v>ROAA</v>
      </c>
      <c r="C1644">
        <v>14</v>
      </c>
      <c r="D1644" s="27">
        <v>39721</v>
      </c>
      <c r="E1644">
        <v>0.89</v>
      </c>
      <c r="F1644">
        <v>1.2</v>
      </c>
      <c r="G1644">
        <v>1.6325000000000001</v>
      </c>
      <c r="H1644">
        <v>0.890595238095238</v>
      </c>
      <c r="I1644">
        <v>0.55500000000000005</v>
      </c>
      <c r="J1644">
        <v>1.01</v>
      </c>
      <c r="K1644">
        <v>1.4850000000000001</v>
      </c>
      <c r="L1644">
        <v>0.90941015089163202</v>
      </c>
      <c r="M1644">
        <v>0.24</v>
      </c>
      <c r="N1644">
        <v>0.82</v>
      </c>
      <c r="O1644">
        <v>1.28</v>
      </c>
      <c r="P1644">
        <v>0.52546129677235298</v>
      </c>
      <c r="Q1644">
        <v>0.59750000000000003</v>
      </c>
      <c r="R1644">
        <v>0.995</v>
      </c>
      <c r="S1644">
        <v>1.27</v>
      </c>
      <c r="T1644">
        <v>0.95</v>
      </c>
      <c r="U1644">
        <v>0.4325</v>
      </c>
      <c r="V1644">
        <v>0.89</v>
      </c>
      <c r="W1644">
        <v>1.44</v>
      </c>
      <c r="X1644">
        <v>0.80609452736318499</v>
      </c>
      <c r="Y1644">
        <v>0.78749999999999998</v>
      </c>
      <c r="Z1644">
        <v>1.3049999999999999</v>
      </c>
      <c r="AA1644">
        <v>1.7275</v>
      </c>
      <c r="AB1644">
        <v>1.26824324324324</v>
      </c>
      <c r="AC1644">
        <v>0.75</v>
      </c>
      <c r="AD1644">
        <v>1.1200000000000001</v>
      </c>
      <c r="AE1644">
        <v>1.5</v>
      </c>
      <c r="AF1644">
        <v>0.85563829787234003</v>
      </c>
      <c r="AG1644">
        <v>0.71</v>
      </c>
      <c r="AH1644">
        <v>1.1100000000000001</v>
      </c>
      <c r="AI1644">
        <v>1.44</v>
      </c>
      <c r="AJ1644">
        <v>1.0909638554216901</v>
      </c>
      <c r="AK1644">
        <v>0.27500000000000002</v>
      </c>
      <c r="AL1644">
        <v>0.98</v>
      </c>
      <c r="AM1644">
        <v>1.5249999999999999</v>
      </c>
      <c r="AN1644">
        <v>0.70813559322033903</v>
      </c>
      <c r="AO1644">
        <v>0.73</v>
      </c>
      <c r="AP1644">
        <v>1.1499999999999999</v>
      </c>
      <c r="AQ1644">
        <v>1.57</v>
      </c>
      <c r="AR1644">
        <v>1.1380564263322901</v>
      </c>
      <c r="AS1644">
        <v>0.45</v>
      </c>
      <c r="AT1644">
        <v>0.93</v>
      </c>
      <c r="AU1644">
        <v>1.41</v>
      </c>
      <c r="AV1644">
        <v>0.81854794520547902</v>
      </c>
      <c r="AW1644">
        <v>0.57999999999999996</v>
      </c>
      <c r="AX1644">
        <v>1.0249999999999999</v>
      </c>
      <c r="AY1644">
        <v>1.5525</v>
      </c>
      <c r="AZ1644">
        <v>1.02</v>
      </c>
      <c r="BA1644">
        <v>0.155</v>
      </c>
      <c r="BB1644">
        <v>0.75</v>
      </c>
      <c r="BC1644">
        <v>1.37</v>
      </c>
      <c r="BD1644">
        <v>0.53880733944954096</v>
      </c>
      <c r="BE1644">
        <v>0.66500000000000004</v>
      </c>
      <c r="BF1644">
        <v>1.105</v>
      </c>
      <c r="BG1644">
        <v>1.5674999999999999</v>
      </c>
      <c r="BH1644">
        <v>0.9768</v>
      </c>
      <c r="BI1644">
        <v>0.73</v>
      </c>
      <c r="BJ1644">
        <v>0.84499999999999997</v>
      </c>
      <c r="BK1644">
        <v>1.2524999999999999</v>
      </c>
      <c r="BL1644">
        <v>1.12666666666667</v>
      </c>
      <c r="BM1644">
        <v>0.49249999999999999</v>
      </c>
      <c r="BN1644">
        <v>1.47</v>
      </c>
      <c r="BO1644">
        <v>1.69</v>
      </c>
      <c r="BP1644">
        <v>0.63166666666666704</v>
      </c>
      <c r="BQ1644">
        <v>0.76500000000000001</v>
      </c>
      <c r="BR1644">
        <v>0.9</v>
      </c>
      <c r="BS1644">
        <v>0.92</v>
      </c>
      <c r="BT1644">
        <v>0.82333333333333303</v>
      </c>
      <c r="BU1644">
        <v>0.505</v>
      </c>
      <c r="BV1644">
        <v>0.72</v>
      </c>
      <c r="BW1644">
        <v>0.995</v>
      </c>
      <c r="BX1644">
        <v>0.76052631578947405</v>
      </c>
      <c r="BZ1644" t="s">
        <v>284</v>
      </c>
      <c r="CC1644">
        <v>-0.38500000000000001</v>
      </c>
      <c r="CD1644">
        <v>0.47</v>
      </c>
      <c r="CE1644">
        <v>1.0349999999999999</v>
      </c>
      <c r="CF1644">
        <v>0.16307692307692301</v>
      </c>
      <c r="CG1644">
        <v>0.14000000000000001</v>
      </c>
      <c r="CH1644">
        <v>0.75</v>
      </c>
      <c r="CI1644">
        <v>1.1499999999999999</v>
      </c>
      <c r="CJ1644">
        <v>0.63</v>
      </c>
      <c r="CK1644">
        <v>0.92749999999999999</v>
      </c>
      <c r="CL1644">
        <v>1.1299999999999999</v>
      </c>
      <c r="CM1644">
        <v>1.5549999999999999</v>
      </c>
      <c r="CN1644">
        <v>1.2829999999999999</v>
      </c>
      <c r="CO1644">
        <v>0.99</v>
      </c>
      <c r="CP1644">
        <v>1.5</v>
      </c>
      <c r="CQ1644">
        <v>1.5225</v>
      </c>
      <c r="CR1644">
        <v>1.2533333333333301</v>
      </c>
      <c r="CS1644">
        <v>1.18</v>
      </c>
      <c r="CT1644">
        <v>1.29</v>
      </c>
      <c r="CU1644">
        <v>1.595</v>
      </c>
      <c r="CV1644">
        <v>1.3787499999999999</v>
      </c>
      <c r="CW1644">
        <v>0.54</v>
      </c>
      <c r="CX1644">
        <v>0.66</v>
      </c>
      <c r="CY1644">
        <v>1.24</v>
      </c>
      <c r="CZ1644">
        <v>0.76846153846153897</v>
      </c>
      <c r="DA1644">
        <v>0.50249999999999995</v>
      </c>
      <c r="DB1644">
        <v>0.92500000000000004</v>
      </c>
      <c r="DC1644">
        <v>1.075</v>
      </c>
      <c r="DD1644">
        <v>0.65249999999999997</v>
      </c>
      <c r="DE1644">
        <v>0.21</v>
      </c>
      <c r="DF1644">
        <v>0.67</v>
      </c>
      <c r="DG1644">
        <v>1.1924999999999999</v>
      </c>
      <c r="DH1644">
        <v>0.73250000000000004</v>
      </c>
      <c r="DI1644">
        <v>0.7</v>
      </c>
      <c r="DJ1644">
        <v>0.88</v>
      </c>
      <c r="DK1644">
        <v>1.27</v>
      </c>
      <c r="DL1644">
        <v>1.04</v>
      </c>
      <c r="DM1644">
        <v>0.97</v>
      </c>
      <c r="DN1644">
        <v>1.1200000000000001</v>
      </c>
      <c r="DO1644">
        <v>1.43</v>
      </c>
      <c r="DP1644">
        <v>0.70444444444444498</v>
      </c>
      <c r="DQ1644">
        <v>-1.49</v>
      </c>
      <c r="DR1644">
        <v>0.40500000000000003</v>
      </c>
      <c r="DS1644">
        <v>1.355</v>
      </c>
      <c r="DT1644">
        <v>-7.49999999999999E-2</v>
      </c>
    </row>
    <row r="1645" spans="1:124" x14ac:dyDescent="0.35">
      <c r="A1645" s="19" t="str">
        <f t="shared" si="50"/>
        <v>NIM--39721</v>
      </c>
      <c r="B1645" s="19" t="str">
        <f t="shared" si="51"/>
        <v>NIM</v>
      </c>
      <c r="C1645">
        <v>15</v>
      </c>
      <c r="D1645" s="27">
        <v>39721</v>
      </c>
      <c r="E1645">
        <v>3.9849999999999999</v>
      </c>
      <c r="F1645">
        <v>4.3550000000000004</v>
      </c>
      <c r="G1645">
        <v>4.7750000000000004</v>
      </c>
      <c r="H1645">
        <v>4.3554761904761898</v>
      </c>
      <c r="I1645">
        <v>3.71</v>
      </c>
      <c r="J1645">
        <v>4.1100000000000003</v>
      </c>
      <c r="K1645">
        <v>4.5599999999999996</v>
      </c>
      <c r="L1645">
        <v>4.14731138545954</v>
      </c>
      <c r="M1645">
        <v>3.43</v>
      </c>
      <c r="N1645">
        <v>3.91</v>
      </c>
      <c r="O1645">
        <v>4.3899999999999997</v>
      </c>
      <c r="P1645">
        <v>3.9089030138551601</v>
      </c>
      <c r="Q1645">
        <v>4.1449999999999996</v>
      </c>
      <c r="R1645">
        <v>4.2050000000000001</v>
      </c>
      <c r="S1645">
        <v>4.5949999999999998</v>
      </c>
      <c r="T1645">
        <v>4.3027272727272701</v>
      </c>
      <c r="U1645">
        <v>3.6524999999999999</v>
      </c>
      <c r="V1645">
        <v>4.07</v>
      </c>
      <c r="W1645">
        <v>4.5</v>
      </c>
      <c r="X1645">
        <v>4.0839800995024902</v>
      </c>
      <c r="Y1645">
        <v>4.2175000000000002</v>
      </c>
      <c r="Z1645">
        <v>4.8049999999999997</v>
      </c>
      <c r="AA1645">
        <v>5.2225000000000001</v>
      </c>
      <c r="AB1645">
        <v>4.7822972972973004</v>
      </c>
      <c r="AC1645">
        <v>3.7625000000000002</v>
      </c>
      <c r="AD1645">
        <v>4.0199999999999996</v>
      </c>
      <c r="AE1645">
        <v>4.2824999999999998</v>
      </c>
      <c r="AF1645">
        <v>3.9958510638297899</v>
      </c>
      <c r="AG1645">
        <v>3.7349999999999999</v>
      </c>
      <c r="AH1645">
        <v>4.1399999999999997</v>
      </c>
      <c r="AI1645">
        <v>4.5650000000000004</v>
      </c>
      <c r="AJ1645">
        <v>4.5427710843373497</v>
      </c>
      <c r="AK1645">
        <v>3.5750000000000002</v>
      </c>
      <c r="AL1645">
        <v>4.0599999999999996</v>
      </c>
      <c r="AM1645">
        <v>4.2450000000000001</v>
      </c>
      <c r="AN1645">
        <v>3.9350847457627101</v>
      </c>
      <c r="AO1645">
        <v>3.78</v>
      </c>
      <c r="AP1645">
        <v>4.09</v>
      </c>
      <c r="AQ1645">
        <v>4.5599999999999996</v>
      </c>
      <c r="AR1645">
        <v>4.1492163009404397</v>
      </c>
      <c r="AS1645">
        <v>3.76</v>
      </c>
      <c r="AT1645">
        <v>4.0999999999999996</v>
      </c>
      <c r="AU1645">
        <v>4.53</v>
      </c>
      <c r="AV1645">
        <v>4.1421095890410902</v>
      </c>
      <c r="AW1645">
        <v>3.71</v>
      </c>
      <c r="AX1645">
        <v>4.2050000000000001</v>
      </c>
      <c r="AY1645">
        <v>4.6325000000000003</v>
      </c>
      <c r="AZ1645">
        <v>4.1923376623376596</v>
      </c>
      <c r="BA1645">
        <v>3.5950000000000002</v>
      </c>
      <c r="BB1645">
        <v>4.0199999999999996</v>
      </c>
      <c r="BC1645">
        <v>4.5350000000000001</v>
      </c>
      <c r="BD1645">
        <v>4.0830275229357804</v>
      </c>
      <c r="BE1645">
        <v>3.76</v>
      </c>
      <c r="BF1645">
        <v>4.2</v>
      </c>
      <c r="BG1645">
        <v>4.8624999999999998</v>
      </c>
      <c r="BH1645">
        <v>4.8578000000000001</v>
      </c>
      <c r="BI1645">
        <v>4.3324999999999996</v>
      </c>
      <c r="BJ1645">
        <v>4.4249999999999998</v>
      </c>
      <c r="BK1645">
        <v>4.51</v>
      </c>
      <c r="BL1645">
        <v>4.4866666666666699</v>
      </c>
      <c r="BM1645">
        <v>4.3849999999999998</v>
      </c>
      <c r="BN1645">
        <v>4.5</v>
      </c>
      <c r="BO1645">
        <v>4.57</v>
      </c>
      <c r="BP1645">
        <v>4.5016666666666696</v>
      </c>
      <c r="BQ1645">
        <v>3.66</v>
      </c>
      <c r="BR1645">
        <v>3.66</v>
      </c>
      <c r="BS1645">
        <v>3.95</v>
      </c>
      <c r="BT1645">
        <v>3.8533333333333299</v>
      </c>
      <c r="BU1645">
        <v>3.92</v>
      </c>
      <c r="BV1645">
        <v>4.3899999999999997</v>
      </c>
      <c r="BW1645">
        <v>4.6749999999999998</v>
      </c>
      <c r="BX1645">
        <v>4.0110526315789503</v>
      </c>
      <c r="BZ1645" t="s">
        <v>284</v>
      </c>
      <c r="CC1645">
        <v>3.52</v>
      </c>
      <c r="CD1645">
        <v>3.92</v>
      </c>
      <c r="CE1645">
        <v>4.3250000000000002</v>
      </c>
      <c r="CF1645">
        <v>3.9158974358974401</v>
      </c>
      <c r="CG1645">
        <v>3.77</v>
      </c>
      <c r="CH1645">
        <v>4.0199999999999996</v>
      </c>
      <c r="CI1645">
        <v>4.12</v>
      </c>
      <c r="CJ1645">
        <v>4.0953846153846198</v>
      </c>
      <c r="CK1645">
        <v>3.5950000000000002</v>
      </c>
      <c r="CL1645">
        <v>4.05</v>
      </c>
      <c r="CM1645">
        <v>4.5425000000000004</v>
      </c>
      <c r="CN1645">
        <v>4.0960000000000001</v>
      </c>
      <c r="CO1645">
        <v>3.9975000000000001</v>
      </c>
      <c r="CP1645">
        <v>4.2149999999999999</v>
      </c>
      <c r="CQ1645">
        <v>4.5449999999999999</v>
      </c>
      <c r="CR1645">
        <v>4.3</v>
      </c>
      <c r="CS1645">
        <v>3.82</v>
      </c>
      <c r="CT1645">
        <v>3.9649999999999999</v>
      </c>
      <c r="CU1645">
        <v>4.3049999999999997</v>
      </c>
      <c r="CV1645">
        <v>4.01</v>
      </c>
      <c r="CW1645">
        <v>3.77</v>
      </c>
      <c r="CX1645">
        <v>4.07</v>
      </c>
      <c r="CY1645">
        <v>4.3</v>
      </c>
      <c r="CZ1645">
        <v>4.0176923076923101</v>
      </c>
      <c r="DA1645">
        <v>4.3849999999999998</v>
      </c>
      <c r="DB1645">
        <v>4.5149999999999997</v>
      </c>
      <c r="DC1645">
        <v>4.665</v>
      </c>
      <c r="DD1645">
        <v>4.5350000000000001</v>
      </c>
      <c r="DE1645">
        <v>1.7524999999999999</v>
      </c>
      <c r="DF1645">
        <v>2.7850000000000001</v>
      </c>
      <c r="DG1645">
        <v>7.1475</v>
      </c>
      <c r="DH1645">
        <v>6.1150000000000002</v>
      </c>
      <c r="DI1645">
        <v>3.585</v>
      </c>
      <c r="DJ1645">
        <v>4.1900000000000004</v>
      </c>
      <c r="DK1645">
        <v>4.54</v>
      </c>
      <c r="DL1645">
        <v>4.6580000000000004</v>
      </c>
      <c r="DM1645">
        <v>4.01</v>
      </c>
      <c r="DN1645">
        <v>4.16</v>
      </c>
      <c r="DO1645">
        <v>4.4800000000000004</v>
      </c>
      <c r="DP1645">
        <v>4.46</v>
      </c>
      <c r="DQ1645">
        <v>3.5225</v>
      </c>
      <c r="DR1645">
        <v>3.855</v>
      </c>
      <c r="DS1645">
        <v>4.2549999999999999</v>
      </c>
      <c r="DT1645">
        <v>3.89333333333333</v>
      </c>
    </row>
    <row r="1646" spans="1:124" x14ac:dyDescent="0.35">
      <c r="A1646" s="19" t="str">
        <f t="shared" si="50"/>
        <v>Provisions / Avg Assets--39721</v>
      </c>
      <c r="B1646" s="19" t="str">
        <f t="shared" si="51"/>
        <v>Provisions / Avg Assets</v>
      </c>
      <c r="C1646">
        <v>16</v>
      </c>
      <c r="D1646" s="27">
        <v>39721</v>
      </c>
      <c r="E1646">
        <v>0.06</v>
      </c>
      <c r="F1646">
        <v>0.15</v>
      </c>
      <c r="G1646">
        <v>0.4</v>
      </c>
      <c r="H1646">
        <v>0.54369047619047595</v>
      </c>
      <c r="I1646">
        <v>0.04</v>
      </c>
      <c r="J1646">
        <v>0.15</v>
      </c>
      <c r="K1646">
        <v>0.4</v>
      </c>
      <c r="L1646">
        <v>0.34196159122085001</v>
      </c>
      <c r="M1646">
        <v>0.06</v>
      </c>
      <c r="N1646">
        <v>0.2</v>
      </c>
      <c r="O1646">
        <v>0.51</v>
      </c>
      <c r="P1646">
        <v>0.42209368751785298</v>
      </c>
      <c r="Q1646">
        <v>0.12</v>
      </c>
      <c r="R1646">
        <v>0.155</v>
      </c>
      <c r="S1646">
        <v>0.23749999999999999</v>
      </c>
      <c r="T1646">
        <v>0.18272727272727299</v>
      </c>
      <c r="U1646">
        <v>0.06</v>
      </c>
      <c r="V1646">
        <v>0.19500000000000001</v>
      </c>
      <c r="W1646">
        <v>0.53</v>
      </c>
      <c r="X1646">
        <v>0.37542288557213899</v>
      </c>
      <c r="Y1646">
        <v>4.2500000000000003E-2</v>
      </c>
      <c r="Z1646">
        <v>0.14000000000000001</v>
      </c>
      <c r="AA1646">
        <v>0.35749999999999998</v>
      </c>
      <c r="AB1646">
        <v>0.255</v>
      </c>
      <c r="AC1646">
        <v>2.2499999999999999E-2</v>
      </c>
      <c r="AD1646">
        <v>0.115</v>
      </c>
      <c r="AE1646">
        <v>0.245</v>
      </c>
      <c r="AF1646">
        <v>0.32797872340425499</v>
      </c>
      <c r="AG1646">
        <v>0</v>
      </c>
      <c r="AH1646">
        <v>7.0000000000000007E-2</v>
      </c>
      <c r="AI1646">
        <v>0.32500000000000001</v>
      </c>
      <c r="AJ1646">
        <v>0.91566265060241003</v>
      </c>
      <c r="AK1646">
        <v>0.06</v>
      </c>
      <c r="AL1646">
        <v>0.16</v>
      </c>
      <c r="AM1646">
        <v>0.36499999999999999</v>
      </c>
      <c r="AN1646">
        <v>0.42440677966101698</v>
      </c>
      <c r="AO1646">
        <v>0</v>
      </c>
      <c r="AP1646">
        <v>0.08</v>
      </c>
      <c r="AQ1646">
        <v>0.22</v>
      </c>
      <c r="AR1646">
        <v>0.180094043887147</v>
      </c>
      <c r="AS1646">
        <v>0.09</v>
      </c>
      <c r="AT1646">
        <v>0.22</v>
      </c>
      <c r="AU1646">
        <v>0.57999999999999996</v>
      </c>
      <c r="AV1646">
        <v>0.43356164383561602</v>
      </c>
      <c r="AW1646">
        <v>0.04</v>
      </c>
      <c r="AX1646">
        <v>0.13500000000000001</v>
      </c>
      <c r="AY1646">
        <v>0.2525</v>
      </c>
      <c r="AZ1646">
        <v>0.21201298701298699</v>
      </c>
      <c r="BA1646">
        <v>0.105</v>
      </c>
      <c r="BB1646">
        <v>0.3</v>
      </c>
      <c r="BC1646">
        <v>0.79500000000000004</v>
      </c>
      <c r="BD1646">
        <v>0.52330275229357803</v>
      </c>
      <c r="BE1646">
        <v>0.1</v>
      </c>
      <c r="BF1646">
        <v>0.19500000000000001</v>
      </c>
      <c r="BG1646">
        <v>0.46750000000000003</v>
      </c>
      <c r="BH1646">
        <v>0.80520000000000003</v>
      </c>
      <c r="BI1646">
        <v>0.12</v>
      </c>
      <c r="BJ1646">
        <v>0.20499999999999999</v>
      </c>
      <c r="BK1646">
        <v>0.35</v>
      </c>
      <c r="BL1646">
        <v>0.23166666666666699</v>
      </c>
      <c r="BM1646">
        <v>0.06</v>
      </c>
      <c r="BN1646">
        <v>0.33</v>
      </c>
      <c r="BO1646">
        <v>0.91500000000000004</v>
      </c>
      <c r="BP1646">
        <v>0.51500000000000001</v>
      </c>
      <c r="BQ1646">
        <v>5.5E-2</v>
      </c>
      <c r="BR1646">
        <v>0.11</v>
      </c>
      <c r="BS1646">
        <v>0.13</v>
      </c>
      <c r="BT1646">
        <v>8.6666666666666697E-2</v>
      </c>
      <c r="BU1646">
        <v>0</v>
      </c>
      <c r="BV1646">
        <v>0.09</v>
      </c>
      <c r="BW1646">
        <v>0.155</v>
      </c>
      <c r="BX1646">
        <v>0.10052631578947401</v>
      </c>
      <c r="BZ1646" t="s">
        <v>284</v>
      </c>
      <c r="CC1646">
        <v>0.185</v>
      </c>
      <c r="CD1646">
        <v>0.5</v>
      </c>
      <c r="CE1646">
        <v>0.91</v>
      </c>
      <c r="CF1646">
        <v>0.66452991452991494</v>
      </c>
      <c r="CG1646">
        <v>0.3</v>
      </c>
      <c r="CH1646">
        <v>0.4</v>
      </c>
      <c r="CI1646">
        <v>0.7</v>
      </c>
      <c r="CJ1646">
        <v>0.48230769230769199</v>
      </c>
      <c r="CK1646">
        <v>0.11</v>
      </c>
      <c r="CL1646">
        <v>0.25</v>
      </c>
      <c r="CM1646">
        <v>0.315</v>
      </c>
      <c r="CN1646">
        <v>0.377</v>
      </c>
      <c r="CO1646">
        <v>0.06</v>
      </c>
      <c r="CP1646">
        <v>0.13500000000000001</v>
      </c>
      <c r="CQ1646">
        <v>0.17249999999999999</v>
      </c>
      <c r="CR1646">
        <v>0.13166666666666699</v>
      </c>
      <c r="CS1646">
        <v>4.7500000000000001E-2</v>
      </c>
      <c r="CT1646">
        <v>0.11</v>
      </c>
      <c r="CU1646">
        <v>0.2175</v>
      </c>
      <c r="CV1646">
        <v>0.15375</v>
      </c>
      <c r="CW1646">
        <v>0</v>
      </c>
      <c r="CX1646">
        <v>0.13</v>
      </c>
      <c r="CY1646">
        <v>0.48</v>
      </c>
      <c r="CZ1646">
        <v>0.5</v>
      </c>
      <c r="DA1646">
        <v>0.3175</v>
      </c>
      <c r="DB1646">
        <v>0.51500000000000001</v>
      </c>
      <c r="DC1646">
        <v>0.64500000000000002</v>
      </c>
      <c r="DD1646">
        <v>0.44750000000000001</v>
      </c>
      <c r="DE1646">
        <v>0</v>
      </c>
      <c r="DF1646">
        <v>3.5000000000000003E-2</v>
      </c>
      <c r="DG1646">
        <v>0.55500000000000005</v>
      </c>
      <c r="DH1646">
        <v>0.52</v>
      </c>
      <c r="DI1646">
        <v>0.04</v>
      </c>
      <c r="DJ1646">
        <v>0.21</v>
      </c>
      <c r="DK1646">
        <v>1.115</v>
      </c>
      <c r="DL1646">
        <v>2.8279999999999998</v>
      </c>
      <c r="DM1646">
        <v>0.17</v>
      </c>
      <c r="DN1646">
        <v>0.18</v>
      </c>
      <c r="DO1646">
        <v>0.46</v>
      </c>
      <c r="DP1646">
        <v>0.49777777777777799</v>
      </c>
      <c r="DQ1646">
        <v>0.09</v>
      </c>
      <c r="DR1646">
        <v>0.37</v>
      </c>
      <c r="DS1646">
        <v>1.3174999999999999</v>
      </c>
      <c r="DT1646">
        <v>1.1216666666666699</v>
      </c>
    </row>
    <row r="1647" spans="1:124" x14ac:dyDescent="0.35">
      <c r="A1647" s="19" t="str">
        <f t="shared" si="50"/>
        <v>Negative Earners (last 4 qtrs)--39721</v>
      </c>
      <c r="B1647" s="19" t="str">
        <f t="shared" si="51"/>
        <v>Negative Earners (last 4 qtrs)</v>
      </c>
      <c r="C1647">
        <v>17</v>
      </c>
      <c r="D1647" s="27">
        <v>39721</v>
      </c>
      <c r="F1647">
        <v>7.1428571428571397</v>
      </c>
      <c r="H1647">
        <v>6</v>
      </c>
      <c r="J1647">
        <v>10.6325706594886</v>
      </c>
      <c r="L1647">
        <v>79</v>
      </c>
      <c r="N1647">
        <v>17.931131019037</v>
      </c>
      <c r="P1647">
        <v>1281</v>
      </c>
      <c r="R1647">
        <v>0</v>
      </c>
      <c r="T1647">
        <v>0</v>
      </c>
      <c r="V1647">
        <v>13.902439024390199</v>
      </c>
      <c r="X1647">
        <v>57</v>
      </c>
      <c r="Z1647">
        <v>4.0540540540540499</v>
      </c>
      <c r="AB1647">
        <v>3</v>
      </c>
      <c r="AD1647">
        <v>5.31914893617021</v>
      </c>
      <c r="AF1647">
        <v>5</v>
      </c>
      <c r="AH1647">
        <v>6.0240963855421699</v>
      </c>
      <c r="AI1647"/>
      <c r="AJ1647">
        <v>5</v>
      </c>
      <c r="AK1647"/>
      <c r="AL1647">
        <v>15.254237288135601</v>
      </c>
      <c r="AN1647">
        <v>9</v>
      </c>
      <c r="AP1647">
        <v>5.2307692307692299</v>
      </c>
      <c r="AR1647">
        <v>17</v>
      </c>
      <c r="AT1647">
        <v>12.938005390835601</v>
      </c>
      <c r="AV1647">
        <v>48</v>
      </c>
      <c r="AX1647">
        <v>5.7692307692307701</v>
      </c>
      <c r="AZ1647">
        <v>9</v>
      </c>
      <c r="BB1647">
        <v>18.918918918918902</v>
      </c>
      <c r="BD1647">
        <v>21</v>
      </c>
      <c r="BF1647">
        <v>10</v>
      </c>
      <c r="BH1647">
        <v>5</v>
      </c>
      <c r="BJ1647">
        <v>0</v>
      </c>
      <c r="BL1647">
        <v>0</v>
      </c>
      <c r="BN1647">
        <v>0</v>
      </c>
      <c r="BP1647">
        <v>0</v>
      </c>
      <c r="BR1647">
        <v>0</v>
      </c>
      <c r="BT1647">
        <v>0</v>
      </c>
      <c r="BV1647">
        <v>0</v>
      </c>
      <c r="BX1647">
        <v>0</v>
      </c>
      <c r="BZ1647" t="s">
        <v>285</v>
      </c>
      <c r="CB1647">
        <v>0</v>
      </c>
      <c r="CD1647">
        <v>31.092436974789901</v>
      </c>
      <c r="CF1647">
        <v>37</v>
      </c>
      <c r="CH1647">
        <v>15.384615384615399</v>
      </c>
      <c r="CJ1647">
        <v>2</v>
      </c>
      <c r="CL1647">
        <v>5</v>
      </c>
      <c r="CN1647">
        <v>1</v>
      </c>
      <c r="CP1647">
        <v>16.6666666666667</v>
      </c>
      <c r="CR1647">
        <v>1</v>
      </c>
      <c r="CT1647">
        <v>0</v>
      </c>
      <c r="CV1647">
        <v>0</v>
      </c>
      <c r="CX1647">
        <v>7.6923076923076898</v>
      </c>
      <c r="CZ1647">
        <v>1</v>
      </c>
      <c r="DB1647">
        <v>0</v>
      </c>
      <c r="DD1647">
        <v>0</v>
      </c>
      <c r="DF1647">
        <v>25</v>
      </c>
      <c r="DH1647">
        <v>1</v>
      </c>
      <c r="DJ1647">
        <v>6.6666666666666696</v>
      </c>
      <c r="DL1647">
        <v>1</v>
      </c>
      <c r="DN1647">
        <v>11.1111111111111</v>
      </c>
      <c r="DP1647">
        <v>1</v>
      </c>
      <c r="DR1647">
        <v>33.3333333333333</v>
      </c>
      <c r="DT1647">
        <v>2</v>
      </c>
    </row>
    <row r="1648" spans="1:124" x14ac:dyDescent="0.35">
      <c r="A1648" s="19" t="str">
        <f t="shared" si="50"/>
        <v>Noncore Funding / Liab--39721</v>
      </c>
      <c r="B1648" s="19" t="str">
        <f t="shared" si="51"/>
        <v>Noncore Funding / Liab</v>
      </c>
      <c r="C1648">
        <v>18</v>
      </c>
      <c r="D1648" s="27">
        <v>39721</v>
      </c>
      <c r="E1648">
        <v>16.7221209829816</v>
      </c>
      <c r="F1648">
        <v>22.637201613388999</v>
      </c>
      <c r="G1648">
        <v>29.8721594551279</v>
      </c>
      <c r="H1648">
        <v>24.391930181222101</v>
      </c>
      <c r="I1648">
        <v>13.385416454412701</v>
      </c>
      <c r="J1648">
        <v>21.318420925934099</v>
      </c>
      <c r="K1648">
        <v>30.799008266741499</v>
      </c>
      <c r="L1648">
        <v>23.595966473888399</v>
      </c>
      <c r="M1648">
        <v>17.830492613207699</v>
      </c>
      <c r="N1648">
        <v>26.726986352612698</v>
      </c>
      <c r="O1648">
        <v>37.782193774159801</v>
      </c>
      <c r="P1648">
        <v>29.379456517606702</v>
      </c>
      <c r="Q1648">
        <v>17.158882660898001</v>
      </c>
      <c r="R1648">
        <v>21.9922844796451</v>
      </c>
      <c r="S1648">
        <v>30.378502589807201</v>
      </c>
      <c r="T1648">
        <v>23.914042730626399</v>
      </c>
      <c r="U1648">
        <v>12.866632052522499</v>
      </c>
      <c r="V1648">
        <v>20.631584813230901</v>
      </c>
      <c r="W1648">
        <v>31.016029486122001</v>
      </c>
      <c r="X1648">
        <v>23.354032577512498</v>
      </c>
      <c r="Y1648">
        <v>15.219077755479301</v>
      </c>
      <c r="Z1648">
        <v>21.8057402028669</v>
      </c>
      <c r="AA1648">
        <v>30.998261849699698</v>
      </c>
      <c r="AB1648">
        <v>24.2190362292815</v>
      </c>
      <c r="AC1648">
        <v>12.5287652158105</v>
      </c>
      <c r="AD1648">
        <v>17.861208591502301</v>
      </c>
      <c r="AE1648">
        <v>28.986152976185501</v>
      </c>
      <c r="AF1648">
        <v>22.0984398392083</v>
      </c>
      <c r="AG1648">
        <v>16.0339705259006</v>
      </c>
      <c r="AH1648">
        <v>23.285666466865401</v>
      </c>
      <c r="AI1648">
        <v>32.296690021060002</v>
      </c>
      <c r="AJ1648">
        <v>27.130284599484401</v>
      </c>
      <c r="AK1648">
        <v>13.249137274838599</v>
      </c>
      <c r="AL1648">
        <v>20.2408726905858</v>
      </c>
      <c r="AM1648">
        <v>29.701409673000501</v>
      </c>
      <c r="AN1648">
        <v>24.162260142625101</v>
      </c>
      <c r="AO1648">
        <v>11.874676035247401</v>
      </c>
      <c r="AP1648">
        <v>17.743929856115098</v>
      </c>
      <c r="AQ1648">
        <v>25.944564767721999</v>
      </c>
      <c r="AR1648">
        <v>20.055199277598799</v>
      </c>
      <c r="AS1648">
        <v>16.675551530492999</v>
      </c>
      <c r="AT1648">
        <v>24.726310697821301</v>
      </c>
      <c r="AU1648">
        <v>37.312227574711599</v>
      </c>
      <c r="AV1648">
        <v>27.686473426288501</v>
      </c>
      <c r="AW1648">
        <v>12.210114199614001</v>
      </c>
      <c r="AX1648">
        <v>17.692859218790499</v>
      </c>
      <c r="AY1648">
        <v>25.924901595128901</v>
      </c>
      <c r="AZ1648">
        <v>20.209868212403101</v>
      </c>
      <c r="BA1648">
        <v>15.2547218169848</v>
      </c>
      <c r="BB1648">
        <v>22.931060567855202</v>
      </c>
      <c r="BC1648">
        <v>35.433882040037098</v>
      </c>
      <c r="BD1648">
        <v>27.0905232392704</v>
      </c>
      <c r="BE1648">
        <v>12.5314730362881</v>
      </c>
      <c r="BF1648">
        <v>17.095910074312499</v>
      </c>
      <c r="BG1648">
        <v>25.564508103433401</v>
      </c>
      <c r="BH1648">
        <v>20.567236676354302</v>
      </c>
      <c r="BI1648">
        <v>19.1389852273564</v>
      </c>
      <c r="BJ1648">
        <v>22.169968038354</v>
      </c>
      <c r="BK1648">
        <v>32.750094250906301</v>
      </c>
      <c r="BL1648">
        <v>25.539179653973999</v>
      </c>
      <c r="BM1648">
        <v>25.569024561481498</v>
      </c>
      <c r="BN1648">
        <v>37.911630982452401</v>
      </c>
      <c r="BO1648">
        <v>41.083919711366001</v>
      </c>
      <c r="BP1648">
        <v>33.433022321954901</v>
      </c>
      <c r="BQ1648">
        <v>14.655447625095</v>
      </c>
      <c r="BR1648">
        <v>17.5234698077338</v>
      </c>
      <c r="BS1648">
        <v>23.689374076378598</v>
      </c>
      <c r="BT1648">
        <v>19.7220578650712</v>
      </c>
      <c r="BU1648">
        <v>12.3143050975309</v>
      </c>
      <c r="BV1648">
        <v>17.6417885814658</v>
      </c>
      <c r="BW1648">
        <v>31.608498536838699</v>
      </c>
      <c r="BX1648">
        <v>22.412814938870302</v>
      </c>
      <c r="BZ1648" t="s">
        <v>284</v>
      </c>
      <c r="CC1648">
        <v>15.8577011767615</v>
      </c>
      <c r="CD1648">
        <v>28.124793092946</v>
      </c>
      <c r="CE1648">
        <v>39.339629407062098</v>
      </c>
      <c r="CF1648">
        <v>30.042537837051398</v>
      </c>
      <c r="CG1648">
        <v>23.4353960540952</v>
      </c>
      <c r="CH1648">
        <v>24.454835281615299</v>
      </c>
      <c r="CI1648">
        <v>31.997379089010799</v>
      </c>
      <c r="CJ1648">
        <v>28.560302395074999</v>
      </c>
      <c r="CK1648">
        <v>13.6906600640476</v>
      </c>
      <c r="CL1648">
        <v>20.313696417922099</v>
      </c>
      <c r="CM1648">
        <v>28.581180188595301</v>
      </c>
      <c r="CN1648">
        <v>21.504697476869801</v>
      </c>
      <c r="CO1648">
        <v>19.184768120850698</v>
      </c>
      <c r="CP1648">
        <v>26.104515841374301</v>
      </c>
      <c r="CQ1648">
        <v>28.776631174997501</v>
      </c>
      <c r="CR1648">
        <v>22.966817768830602</v>
      </c>
      <c r="CS1648">
        <v>8.4854836675691701</v>
      </c>
      <c r="CT1648">
        <v>15.6049039527375</v>
      </c>
      <c r="CU1648">
        <v>28.073443168266301</v>
      </c>
      <c r="CV1648">
        <v>21.358709091932599</v>
      </c>
      <c r="CW1648">
        <v>12.331776984345</v>
      </c>
      <c r="CX1648">
        <v>26.796108466156099</v>
      </c>
      <c r="CY1648">
        <v>39.076158216783199</v>
      </c>
      <c r="CZ1648">
        <v>26.7452117643912</v>
      </c>
      <c r="DA1648">
        <v>22.980777703404499</v>
      </c>
      <c r="DB1648">
        <v>26.224746438120601</v>
      </c>
      <c r="DC1648">
        <v>30.9666800124375</v>
      </c>
      <c r="DD1648">
        <v>27.722711277721402</v>
      </c>
      <c r="DE1648">
        <v>15.707345039963601</v>
      </c>
      <c r="DF1648">
        <v>22.369322858729898</v>
      </c>
      <c r="DG1648">
        <v>32.047199317367003</v>
      </c>
      <c r="DH1648">
        <v>25.3852214986007</v>
      </c>
      <c r="DI1648">
        <v>21.671043763496002</v>
      </c>
      <c r="DJ1648">
        <v>35.001042318115502</v>
      </c>
      <c r="DK1648">
        <v>50.1599965797365</v>
      </c>
      <c r="DL1648">
        <v>43.548330063276403</v>
      </c>
      <c r="DM1648">
        <v>8.7637689039247704</v>
      </c>
      <c r="DN1648">
        <v>12.6425635079583</v>
      </c>
      <c r="DO1648">
        <v>23.419488472622501</v>
      </c>
      <c r="DP1648">
        <v>15.9123801397416</v>
      </c>
      <c r="DQ1648">
        <v>16.775925614470498</v>
      </c>
      <c r="DR1648">
        <v>19.786517434334701</v>
      </c>
      <c r="DS1648">
        <v>26.8331638554276</v>
      </c>
      <c r="DT1648">
        <v>22.5376408388369</v>
      </c>
    </row>
    <row r="1649" spans="1:124" x14ac:dyDescent="0.35">
      <c r="A1649" s="19" t="str">
        <f t="shared" si="50"/>
        <v>Brokered Dep / Liab--39721</v>
      </c>
      <c r="B1649" s="19" t="str">
        <f t="shared" si="51"/>
        <v>Brokered Dep / Liab</v>
      </c>
      <c r="C1649">
        <v>19</v>
      </c>
      <c r="D1649" s="27">
        <v>39721</v>
      </c>
      <c r="E1649">
        <v>0</v>
      </c>
      <c r="F1649">
        <v>0</v>
      </c>
      <c r="G1649">
        <v>2.2015109663392698</v>
      </c>
      <c r="H1649">
        <v>3.15857426019942</v>
      </c>
      <c r="I1649">
        <v>0</v>
      </c>
      <c r="J1649">
        <v>0</v>
      </c>
      <c r="K1649">
        <v>4.4056517290221704</v>
      </c>
      <c r="L1649">
        <v>3.4795786593779598</v>
      </c>
      <c r="M1649">
        <v>0</v>
      </c>
      <c r="N1649">
        <v>0</v>
      </c>
      <c r="O1649">
        <v>5.2276135017800396</v>
      </c>
      <c r="P1649">
        <v>4.3953299146309304</v>
      </c>
      <c r="Q1649">
        <v>0</v>
      </c>
      <c r="R1649">
        <v>0</v>
      </c>
      <c r="S1649">
        <v>0</v>
      </c>
      <c r="T1649">
        <v>2.0258335399148399</v>
      </c>
      <c r="U1649">
        <v>0</v>
      </c>
      <c r="V1649">
        <v>0</v>
      </c>
      <c r="W1649">
        <v>5.02941446181282</v>
      </c>
      <c r="X1649">
        <v>3.9319471390633298</v>
      </c>
      <c r="Y1649">
        <v>0</v>
      </c>
      <c r="Z1649">
        <v>0</v>
      </c>
      <c r="AA1649">
        <v>1.6099938653108099</v>
      </c>
      <c r="AB1649">
        <v>2.4987147911686902</v>
      </c>
      <c r="AC1649">
        <v>0</v>
      </c>
      <c r="AD1649">
        <v>0</v>
      </c>
      <c r="AE1649">
        <v>4.0366757800305404</v>
      </c>
      <c r="AF1649">
        <v>2.8445041004418599</v>
      </c>
      <c r="AG1649">
        <v>0</v>
      </c>
      <c r="AH1649">
        <v>0</v>
      </c>
      <c r="AI1649">
        <v>2.1609249745278101</v>
      </c>
      <c r="AJ1649">
        <v>3.3695740092442898</v>
      </c>
      <c r="AK1649">
        <v>0</v>
      </c>
      <c r="AL1649">
        <v>1.41635034842219</v>
      </c>
      <c r="AM1649">
        <v>7.1253339425493003</v>
      </c>
      <c r="AN1649">
        <v>4.9867784164359499</v>
      </c>
      <c r="AO1649">
        <v>0</v>
      </c>
      <c r="AP1649">
        <v>0</v>
      </c>
      <c r="AQ1649">
        <v>1.67673115511301</v>
      </c>
      <c r="AR1649">
        <v>1.9355491490918499</v>
      </c>
      <c r="AS1649">
        <v>0</v>
      </c>
      <c r="AT1649">
        <v>0.39257288410590402</v>
      </c>
      <c r="AU1649">
        <v>8.9175578692882702</v>
      </c>
      <c r="AV1649">
        <v>5.2850003089779598</v>
      </c>
      <c r="AW1649">
        <v>0</v>
      </c>
      <c r="AX1649">
        <v>0</v>
      </c>
      <c r="AY1649">
        <v>0.63829020905608103</v>
      </c>
      <c r="AZ1649">
        <v>1.63813564776641</v>
      </c>
      <c r="BA1649">
        <v>0</v>
      </c>
      <c r="BB1649">
        <v>0.69145183933173604</v>
      </c>
      <c r="BC1649">
        <v>8.7237654515903493</v>
      </c>
      <c r="BD1649">
        <v>5.78181155275972</v>
      </c>
      <c r="BE1649">
        <v>0</v>
      </c>
      <c r="BF1649">
        <v>0</v>
      </c>
      <c r="BG1649">
        <v>3.6026919690918202</v>
      </c>
      <c r="BH1649">
        <v>3.2154292810580398</v>
      </c>
      <c r="BI1649">
        <v>0.373708835971718</v>
      </c>
      <c r="BJ1649">
        <v>2.2358069926037198</v>
      </c>
      <c r="BK1649">
        <v>3.5884823627592901</v>
      </c>
      <c r="BL1649">
        <v>2.1026110645239702</v>
      </c>
      <c r="BM1649">
        <v>1.9200064021726099E-2</v>
      </c>
      <c r="BN1649">
        <v>0.80671623524184199</v>
      </c>
      <c r="BO1649">
        <v>11.8267884098202</v>
      </c>
      <c r="BP1649">
        <v>5.5158778226650202</v>
      </c>
      <c r="BQ1649">
        <v>0</v>
      </c>
      <c r="BR1649">
        <v>0</v>
      </c>
      <c r="BS1649">
        <v>3.1599041108052899</v>
      </c>
      <c r="BT1649">
        <v>2.1066027405368599</v>
      </c>
      <c r="BU1649">
        <v>0</v>
      </c>
      <c r="BV1649">
        <v>0</v>
      </c>
      <c r="BW1649">
        <v>0.85324778060641604</v>
      </c>
      <c r="BX1649">
        <v>3.5068749559464001</v>
      </c>
      <c r="BZ1649" t="s">
        <v>284</v>
      </c>
      <c r="CC1649">
        <v>0</v>
      </c>
      <c r="CD1649">
        <v>3.4085941598181502</v>
      </c>
      <c r="CE1649">
        <v>11.749779958942201</v>
      </c>
      <c r="CF1649">
        <v>6.9645862066249897</v>
      </c>
      <c r="CG1649">
        <v>0</v>
      </c>
      <c r="CH1649">
        <v>1.73015333416829</v>
      </c>
      <c r="CI1649">
        <v>4.6101315385606298</v>
      </c>
      <c r="CJ1649">
        <v>4.7532384142017703</v>
      </c>
      <c r="CK1649">
        <v>0</v>
      </c>
      <c r="CL1649">
        <v>0.22712673212810899</v>
      </c>
      <c r="CM1649">
        <v>4.0386466823434404</v>
      </c>
      <c r="CN1649">
        <v>3.2963757320344498</v>
      </c>
      <c r="CO1649">
        <v>0</v>
      </c>
      <c r="CP1649">
        <v>1.0865540713736399</v>
      </c>
      <c r="CQ1649">
        <v>5.9974437850074098</v>
      </c>
      <c r="CR1649">
        <v>2.93843381057144</v>
      </c>
      <c r="CS1649">
        <v>0</v>
      </c>
      <c r="CT1649">
        <v>0</v>
      </c>
      <c r="CU1649">
        <v>1.91322014520388</v>
      </c>
      <c r="CV1649">
        <v>3.4537381599080899</v>
      </c>
      <c r="CW1649">
        <v>0</v>
      </c>
      <c r="CX1649">
        <v>0</v>
      </c>
      <c r="CY1649">
        <v>6.0742968830868298</v>
      </c>
      <c r="CZ1649">
        <v>3.8661466844508499</v>
      </c>
      <c r="DA1649">
        <v>0</v>
      </c>
      <c r="DB1649">
        <v>1.16042127934125E-2</v>
      </c>
      <c r="DC1649">
        <v>0.41961644350961202</v>
      </c>
      <c r="DD1649">
        <v>0.40801223071619902</v>
      </c>
      <c r="DE1649">
        <v>0</v>
      </c>
      <c r="DF1649">
        <v>0</v>
      </c>
      <c r="DG1649">
        <v>8.5503523576489293</v>
      </c>
      <c r="DH1649">
        <v>8.5503523576489293</v>
      </c>
      <c r="DI1649">
        <v>0</v>
      </c>
      <c r="DJ1649">
        <v>0</v>
      </c>
      <c r="DK1649">
        <v>9.2299471277319096</v>
      </c>
      <c r="DL1649">
        <v>8.4722330072486791</v>
      </c>
      <c r="DM1649">
        <v>0</v>
      </c>
      <c r="DN1649">
        <v>0</v>
      </c>
      <c r="DO1649">
        <v>3.1857746114733798</v>
      </c>
      <c r="DP1649">
        <v>2.2681007077780699</v>
      </c>
      <c r="DQ1649">
        <v>0</v>
      </c>
      <c r="DR1649">
        <v>3.5777443257384198</v>
      </c>
      <c r="DS1649">
        <v>7.8142243297910303</v>
      </c>
      <c r="DT1649">
        <v>6.81336496495729</v>
      </c>
    </row>
    <row r="1650" spans="1:124" x14ac:dyDescent="0.35">
      <c r="A1650" s="19" t="str">
        <f t="shared" si="50"/>
        <v>Liquid Assets / Assets--39721</v>
      </c>
      <c r="B1650" s="19" t="str">
        <f t="shared" si="51"/>
        <v>Liquid Assets / Assets</v>
      </c>
      <c r="C1650">
        <v>20</v>
      </c>
      <c r="D1650" s="27">
        <v>39721</v>
      </c>
      <c r="E1650">
        <v>7.3143937099068701</v>
      </c>
      <c r="F1650">
        <v>13.1322686033217</v>
      </c>
      <c r="G1650">
        <v>21.2002707180229</v>
      </c>
      <c r="H1650">
        <v>15.4743273703625</v>
      </c>
      <c r="I1650">
        <v>5.9893993241163299</v>
      </c>
      <c r="J1650">
        <v>12.171020125827599</v>
      </c>
      <c r="K1650">
        <v>21.429540273352401</v>
      </c>
      <c r="L1650">
        <v>15.278983918598501</v>
      </c>
      <c r="M1650">
        <v>6.6262788926504603</v>
      </c>
      <c r="N1650">
        <v>12.537691090586</v>
      </c>
      <c r="O1650">
        <v>22.3258228718921</v>
      </c>
      <c r="P1650">
        <v>15.8657106481889</v>
      </c>
      <c r="Q1650">
        <v>16.130879241449101</v>
      </c>
      <c r="R1650">
        <v>23.525908450329901</v>
      </c>
      <c r="S1650">
        <v>28.789388635823801</v>
      </c>
      <c r="T1650">
        <v>25.055820902686499</v>
      </c>
      <c r="U1650">
        <v>6.1543253117367396</v>
      </c>
      <c r="V1650">
        <v>11.677653112007899</v>
      </c>
      <c r="W1650">
        <v>20.362267553195899</v>
      </c>
      <c r="X1650">
        <v>14.7525679080318</v>
      </c>
      <c r="Y1650">
        <v>6.6929653655374599</v>
      </c>
      <c r="Z1650">
        <v>14.7183920121662</v>
      </c>
      <c r="AA1650">
        <v>22.190811802316599</v>
      </c>
      <c r="AB1650">
        <v>16.3899374928172</v>
      </c>
      <c r="AC1650">
        <v>4.4150217112855303</v>
      </c>
      <c r="AD1650">
        <v>8.5809792918837502</v>
      </c>
      <c r="AE1650">
        <v>19.468607583137999</v>
      </c>
      <c r="AF1650">
        <v>13.227203281215001</v>
      </c>
      <c r="AG1650">
        <v>5.4713182069953499</v>
      </c>
      <c r="AH1650">
        <v>9.8056979377756601</v>
      </c>
      <c r="AI1650">
        <v>20.892415959481799</v>
      </c>
      <c r="AJ1650">
        <v>17.289122737622701</v>
      </c>
      <c r="AK1650">
        <v>9.8374734505307906</v>
      </c>
      <c r="AL1650">
        <v>17.028265665565598</v>
      </c>
      <c r="AM1650">
        <v>22.8738585328576</v>
      </c>
      <c r="AN1650">
        <v>16.472099566796199</v>
      </c>
      <c r="AO1650">
        <v>6.9757727652464503</v>
      </c>
      <c r="AP1650">
        <v>14.886731391585799</v>
      </c>
      <c r="AQ1650">
        <v>24.073731745319101</v>
      </c>
      <c r="AR1650">
        <v>17.578392834763498</v>
      </c>
      <c r="AS1650">
        <v>4.7794086862663097</v>
      </c>
      <c r="AT1650">
        <v>9.3467374595660004</v>
      </c>
      <c r="AU1650">
        <v>16.755767618579</v>
      </c>
      <c r="AV1650">
        <v>11.897700409165401</v>
      </c>
      <c r="AW1650">
        <v>7.8768887057817896</v>
      </c>
      <c r="AX1650">
        <v>16.830564259600902</v>
      </c>
      <c r="AY1650">
        <v>23.2995440875874</v>
      </c>
      <c r="AZ1650">
        <v>17.302974860747799</v>
      </c>
      <c r="BA1650">
        <v>5.6469110734757502</v>
      </c>
      <c r="BB1650">
        <v>9.5857897557614304</v>
      </c>
      <c r="BC1650">
        <v>19.5469512029903</v>
      </c>
      <c r="BD1650">
        <v>14.2519972305436</v>
      </c>
      <c r="BE1650">
        <v>7.5278322236768096</v>
      </c>
      <c r="BF1650">
        <v>15.0371011869186</v>
      </c>
      <c r="BG1650">
        <v>25.079662860993299</v>
      </c>
      <c r="BH1650">
        <v>18.4159746369474</v>
      </c>
      <c r="BI1650">
        <v>5.3080542419425703</v>
      </c>
      <c r="BJ1650">
        <v>7.6638321568770698</v>
      </c>
      <c r="BK1650">
        <v>10.7263809607998</v>
      </c>
      <c r="BL1650">
        <v>7.8602772767311002</v>
      </c>
      <c r="BM1650">
        <v>9.3258009228019905</v>
      </c>
      <c r="BN1650">
        <v>14.282783724207199</v>
      </c>
      <c r="BO1650">
        <v>20.1021818817308</v>
      </c>
      <c r="BP1650">
        <v>17.3797096454892</v>
      </c>
      <c r="BQ1650">
        <v>22.4026623356832</v>
      </c>
      <c r="BR1650">
        <v>25.7289258479694</v>
      </c>
      <c r="BS1650">
        <v>39.991184455728003</v>
      </c>
      <c r="BT1650">
        <v>33.019589244951</v>
      </c>
      <c r="BU1650">
        <v>6.5897028310335601</v>
      </c>
      <c r="BV1650">
        <v>11.886550387769001</v>
      </c>
      <c r="BW1650">
        <v>25.805757584752602</v>
      </c>
      <c r="BX1650">
        <v>15.6752046405411</v>
      </c>
      <c r="BZ1650" t="s">
        <v>284</v>
      </c>
      <c r="CC1650">
        <v>5.0907525507470899</v>
      </c>
      <c r="CD1650">
        <v>9.2096239570236609</v>
      </c>
      <c r="CE1650">
        <v>16.906612614613898</v>
      </c>
      <c r="CF1650">
        <v>12.503355272246401</v>
      </c>
      <c r="CG1650">
        <v>3.8106173415382401</v>
      </c>
      <c r="CH1650">
        <v>8.6956668820427101</v>
      </c>
      <c r="CI1650">
        <v>11.971597043434899</v>
      </c>
      <c r="CJ1650">
        <v>9.7586912149031502</v>
      </c>
      <c r="CK1650">
        <v>5.84200240252407</v>
      </c>
      <c r="CL1650">
        <v>11.689465408689699</v>
      </c>
      <c r="CM1650">
        <v>16.147522110535299</v>
      </c>
      <c r="CN1650">
        <v>14.458171637975999</v>
      </c>
      <c r="CO1650">
        <v>7.4745060344219398</v>
      </c>
      <c r="CP1650">
        <v>8.46226077509783</v>
      </c>
      <c r="CQ1650">
        <v>14.604094215009599</v>
      </c>
      <c r="CR1650">
        <v>11.7438841033101</v>
      </c>
      <c r="CS1650">
        <v>5.17314870068018</v>
      </c>
      <c r="CT1650">
        <v>19.239631683388001</v>
      </c>
      <c r="CU1650">
        <v>34.294134677952002</v>
      </c>
      <c r="CV1650">
        <v>21.934174752675599</v>
      </c>
      <c r="CW1650">
        <v>3.0626496408619301</v>
      </c>
      <c r="CX1650">
        <v>6.3982418962404797</v>
      </c>
      <c r="CY1650">
        <v>12.759167327187001</v>
      </c>
      <c r="CZ1650">
        <v>9.4469464954629707</v>
      </c>
      <c r="DA1650">
        <v>6.0459464952255004</v>
      </c>
      <c r="DB1650">
        <v>6.49604696963564</v>
      </c>
      <c r="DC1650">
        <v>9.2911674443159207</v>
      </c>
      <c r="DD1650">
        <v>8.8410669699057696</v>
      </c>
      <c r="DE1650">
        <v>7.7907101024433301</v>
      </c>
      <c r="DF1650">
        <v>26.416908350287098</v>
      </c>
      <c r="DG1650">
        <v>45.040306928378399</v>
      </c>
      <c r="DH1650">
        <v>26.4141086805346</v>
      </c>
      <c r="DI1650">
        <v>4.5565065080269198</v>
      </c>
      <c r="DJ1650">
        <v>7.5360860941607397</v>
      </c>
      <c r="DK1650">
        <v>12.489120303029701</v>
      </c>
      <c r="DL1650">
        <v>12.341837251120801</v>
      </c>
      <c r="DM1650">
        <v>8.1735164908681401</v>
      </c>
      <c r="DN1650">
        <v>14.8252044353878</v>
      </c>
      <c r="DO1650">
        <v>19.107243916242201</v>
      </c>
      <c r="DP1650">
        <v>14.5771439639904</v>
      </c>
      <c r="DQ1650">
        <v>17.063761115938998</v>
      </c>
      <c r="DR1650">
        <v>21.535995567793499</v>
      </c>
      <c r="DS1650">
        <v>26.894153084662602</v>
      </c>
      <c r="DT1650">
        <v>19.805188422612598</v>
      </c>
    </row>
    <row r="1651" spans="1:124" x14ac:dyDescent="0.35">
      <c r="A1651" s="19" t="str">
        <f t="shared" si="50"/>
        <v>Net Loan Growth (last 4 qtrs)--39721</v>
      </c>
      <c r="B1651" s="19" t="str">
        <f t="shared" si="51"/>
        <v>Net Loan Growth (last 4 qtrs)</v>
      </c>
      <c r="C1651">
        <v>21</v>
      </c>
      <c r="D1651" s="27">
        <v>39721</v>
      </c>
      <c r="E1651">
        <v>0.32</v>
      </c>
      <c r="F1651">
        <v>4.92</v>
      </c>
      <c r="G1651">
        <v>13.625</v>
      </c>
      <c r="H1651">
        <v>11.1220238095238</v>
      </c>
      <c r="I1651">
        <v>-0.94499999999999995</v>
      </c>
      <c r="J1651">
        <v>5.26</v>
      </c>
      <c r="K1651">
        <v>13.12</v>
      </c>
      <c r="L1651">
        <v>7.6873931034482803</v>
      </c>
      <c r="M1651">
        <v>0.57999999999999996</v>
      </c>
      <c r="N1651">
        <v>7.28</v>
      </c>
      <c r="O1651">
        <v>16.66</v>
      </c>
      <c r="P1651">
        <v>14.2405333138516</v>
      </c>
      <c r="Q1651">
        <v>-3.82</v>
      </c>
      <c r="R1651">
        <v>1.0249999999999999</v>
      </c>
      <c r="S1651">
        <v>7.6375000000000002</v>
      </c>
      <c r="T1651">
        <v>2.54136363636364</v>
      </c>
      <c r="U1651">
        <v>-1.64</v>
      </c>
      <c r="V1651">
        <v>4.6399999999999997</v>
      </c>
      <c r="W1651">
        <v>12.24</v>
      </c>
      <c r="X1651">
        <v>7.0192518703241902</v>
      </c>
      <c r="Y1651">
        <v>1.26</v>
      </c>
      <c r="Z1651">
        <v>5.37</v>
      </c>
      <c r="AA1651">
        <v>12.02</v>
      </c>
      <c r="AB1651">
        <v>12.432191780821899</v>
      </c>
      <c r="AC1651">
        <v>2.33</v>
      </c>
      <c r="AD1651">
        <v>8.75</v>
      </c>
      <c r="AE1651">
        <v>14.96</v>
      </c>
      <c r="AF1651">
        <v>12.018494623655901</v>
      </c>
      <c r="AG1651">
        <v>0.2</v>
      </c>
      <c r="AH1651">
        <v>7.3650000000000002</v>
      </c>
      <c r="AI1651">
        <v>14.74</v>
      </c>
      <c r="AJ1651">
        <v>6.4715853658536604</v>
      </c>
      <c r="AK1651">
        <v>-2.6549999999999998</v>
      </c>
      <c r="AL1651">
        <v>3.44</v>
      </c>
      <c r="AM1651">
        <v>9.4350000000000005</v>
      </c>
      <c r="AN1651">
        <v>10.8493220338983</v>
      </c>
      <c r="AO1651">
        <v>-0.65</v>
      </c>
      <c r="AP1651">
        <v>5.1100000000000003</v>
      </c>
      <c r="AQ1651">
        <v>12.5</v>
      </c>
      <c r="AR1651">
        <v>6.16824451410658</v>
      </c>
      <c r="AS1651">
        <v>1.46</v>
      </c>
      <c r="AT1651">
        <v>8.43</v>
      </c>
      <c r="AU1651">
        <v>16.024999999999999</v>
      </c>
      <c r="AV1651">
        <v>12.076958904109601</v>
      </c>
      <c r="AW1651">
        <v>-2.8650000000000002</v>
      </c>
      <c r="AX1651">
        <v>1.47</v>
      </c>
      <c r="AY1651">
        <v>8.01</v>
      </c>
      <c r="AZ1651">
        <v>4.39921568627451</v>
      </c>
      <c r="BA1651">
        <v>1.2925</v>
      </c>
      <c r="BB1651">
        <v>5.89</v>
      </c>
      <c r="BC1651">
        <v>17.567499999999999</v>
      </c>
      <c r="BD1651">
        <v>14.017407407407401</v>
      </c>
      <c r="BE1651">
        <v>-0.75</v>
      </c>
      <c r="BF1651">
        <v>4.08</v>
      </c>
      <c r="BG1651">
        <v>8.4474999999999998</v>
      </c>
      <c r="BH1651">
        <v>4.5683999999999996</v>
      </c>
      <c r="BI1651">
        <v>7.3624999999999998</v>
      </c>
      <c r="BJ1651">
        <v>12.16</v>
      </c>
      <c r="BK1651">
        <v>13.635</v>
      </c>
      <c r="BL1651">
        <v>28.448333333333299</v>
      </c>
      <c r="BM1651">
        <v>5.37</v>
      </c>
      <c r="BN1651">
        <v>10.71</v>
      </c>
      <c r="BO1651">
        <v>11.07</v>
      </c>
      <c r="BP1651">
        <v>33.770000000000003</v>
      </c>
      <c r="BQ1651">
        <v>-4.07</v>
      </c>
      <c r="BR1651">
        <v>-3.86</v>
      </c>
      <c r="BS1651">
        <v>-2.2200000000000002</v>
      </c>
      <c r="BT1651">
        <v>-2.9066666666666698</v>
      </c>
      <c r="BU1651">
        <v>-1.165</v>
      </c>
      <c r="BV1651">
        <v>3.66</v>
      </c>
      <c r="BW1651">
        <v>7.4249999999999998</v>
      </c>
      <c r="BX1651">
        <v>3.9363157894736802</v>
      </c>
      <c r="BZ1651" t="s">
        <v>284</v>
      </c>
      <c r="CC1651">
        <v>-1.585</v>
      </c>
      <c r="CD1651">
        <v>6.0750000000000002</v>
      </c>
      <c r="CE1651">
        <v>16.850000000000001</v>
      </c>
      <c r="CF1651">
        <v>13.295517241379301</v>
      </c>
      <c r="CG1651">
        <v>0.14000000000000001</v>
      </c>
      <c r="CH1651">
        <v>1.1200000000000001</v>
      </c>
      <c r="CI1651">
        <v>7.83</v>
      </c>
      <c r="CJ1651">
        <v>10.813076923076901</v>
      </c>
      <c r="CK1651">
        <v>1.6475</v>
      </c>
      <c r="CL1651">
        <v>5.88</v>
      </c>
      <c r="CM1651">
        <v>11.945</v>
      </c>
      <c r="CN1651">
        <v>11.026999999999999</v>
      </c>
      <c r="CO1651">
        <v>4.25</v>
      </c>
      <c r="CP1651">
        <v>9.81</v>
      </c>
      <c r="CQ1651">
        <v>13.8025</v>
      </c>
      <c r="CR1651">
        <v>7.4633333333333303</v>
      </c>
      <c r="CS1651">
        <v>0.61750000000000005</v>
      </c>
      <c r="CT1651">
        <v>3.5449999999999999</v>
      </c>
      <c r="CU1651">
        <v>10.942500000000001</v>
      </c>
      <c r="CV1651">
        <v>5.0975000000000001</v>
      </c>
      <c r="CW1651">
        <v>3.74</v>
      </c>
      <c r="CX1651">
        <v>8.91</v>
      </c>
      <c r="CY1651">
        <v>11.75</v>
      </c>
      <c r="CZ1651">
        <v>24.199230769230802</v>
      </c>
      <c r="DA1651">
        <v>-0.96499999999999997</v>
      </c>
      <c r="DB1651">
        <v>5.45</v>
      </c>
      <c r="DC1651">
        <v>7.3049999999999997</v>
      </c>
      <c r="DD1651">
        <v>2.41</v>
      </c>
      <c r="DE1651">
        <v>12.8775</v>
      </c>
      <c r="DF1651">
        <v>16.594999999999999</v>
      </c>
      <c r="DG1651">
        <v>22.21</v>
      </c>
      <c r="DH1651">
        <v>18.4925</v>
      </c>
      <c r="DI1651">
        <v>-1.385</v>
      </c>
      <c r="DJ1651">
        <v>3.62</v>
      </c>
      <c r="DK1651">
        <v>16.774999999999999</v>
      </c>
      <c r="DL1651">
        <v>7.6666666666668201E-2</v>
      </c>
      <c r="DM1651">
        <v>-4.6500000000000004</v>
      </c>
      <c r="DN1651">
        <v>4.1500000000000004</v>
      </c>
      <c r="DO1651">
        <v>10.32</v>
      </c>
      <c r="DP1651">
        <v>4.99444444444444</v>
      </c>
      <c r="DQ1651">
        <v>-2.7850000000000001</v>
      </c>
      <c r="DR1651">
        <v>3.6850000000000001</v>
      </c>
      <c r="DS1651">
        <v>4.3274999999999997</v>
      </c>
      <c r="DT1651">
        <v>1.6683333333333299</v>
      </c>
    </row>
    <row r="1652" spans="1:124" x14ac:dyDescent="0.35">
      <c r="A1652" s="19" t="str">
        <f t="shared" si="50"/>
        <v>Banks w/ Loan Growth (last 4 qtrs)--39721</v>
      </c>
      <c r="B1652" s="19" t="str">
        <f t="shared" si="51"/>
        <v>Banks w/ Loan Growth (last 4 qtrs)</v>
      </c>
      <c r="C1652">
        <v>22</v>
      </c>
      <c r="D1652" s="27">
        <v>39721</v>
      </c>
      <c r="F1652">
        <v>76.190476190476204</v>
      </c>
      <c r="J1652">
        <v>70.524899057873498</v>
      </c>
      <c r="N1652">
        <v>75.167973124300104</v>
      </c>
      <c r="R1652">
        <v>54.545454545454497</v>
      </c>
      <c r="V1652">
        <v>67.804878048780495</v>
      </c>
      <c r="Z1652">
        <v>79.729729729729698</v>
      </c>
      <c r="AD1652">
        <v>80.851063829787194</v>
      </c>
      <c r="AH1652">
        <v>74.698795180722897</v>
      </c>
      <c r="AI1652"/>
      <c r="AK1652"/>
      <c r="AL1652">
        <v>61.016949152542402</v>
      </c>
      <c r="AP1652">
        <v>71.692307692307693</v>
      </c>
      <c r="AT1652">
        <v>79.514824797843701</v>
      </c>
      <c r="AX1652">
        <v>57.051282051282101</v>
      </c>
      <c r="BB1652">
        <v>77.477477477477507</v>
      </c>
      <c r="BF1652">
        <v>72</v>
      </c>
      <c r="BJ1652">
        <v>100</v>
      </c>
      <c r="BN1652">
        <v>83.3333333333333</v>
      </c>
      <c r="BR1652">
        <v>0</v>
      </c>
      <c r="BV1652">
        <v>68.421052631578902</v>
      </c>
      <c r="BZ1652" t="s">
        <v>285</v>
      </c>
      <c r="CD1652">
        <v>69.747899159663902</v>
      </c>
      <c r="CH1652">
        <v>76.923076923076906</v>
      </c>
      <c r="CL1652">
        <v>80</v>
      </c>
      <c r="CP1652">
        <v>83.3333333333333</v>
      </c>
      <c r="CT1652">
        <v>75</v>
      </c>
      <c r="CX1652">
        <v>100</v>
      </c>
      <c r="DB1652">
        <v>50</v>
      </c>
      <c r="DF1652">
        <v>100</v>
      </c>
      <c r="DJ1652">
        <v>66.6666666666667</v>
      </c>
      <c r="DN1652">
        <v>55.5555555555556</v>
      </c>
      <c r="DR1652">
        <v>66.6666666666667</v>
      </c>
    </row>
    <row r="1653" spans="1:124" x14ac:dyDescent="0.35">
      <c r="A1653" s="19" t="str">
        <f t="shared" si="50"/>
        <v>Equity / Assets--39813</v>
      </c>
      <c r="B1653" s="19" t="str">
        <f t="shared" si="51"/>
        <v>Equity / Assets</v>
      </c>
      <c r="C1653">
        <v>1</v>
      </c>
      <c r="D1653" s="27">
        <v>39813</v>
      </c>
      <c r="E1653">
        <v>9.0479655808232007</v>
      </c>
      <c r="F1653">
        <v>10.336708866984599</v>
      </c>
      <c r="G1653">
        <v>11.9788939371275</v>
      </c>
      <c r="H1653">
        <v>11.3569846310332</v>
      </c>
      <c r="I1653">
        <v>8.5613251855761696</v>
      </c>
      <c r="J1653">
        <v>9.8683591511346407</v>
      </c>
      <c r="K1653">
        <v>11.8418815209988</v>
      </c>
      <c r="L1653">
        <v>10.643399270017801</v>
      </c>
      <c r="M1653">
        <v>8.4371074606585896</v>
      </c>
      <c r="N1653">
        <v>9.8615552995643405</v>
      </c>
      <c r="O1653">
        <v>12.151946457777001</v>
      </c>
      <c r="P1653">
        <v>11.0246375575034</v>
      </c>
      <c r="Q1653">
        <v>9.7544305684639507</v>
      </c>
      <c r="R1653">
        <v>11.0329242285575</v>
      </c>
      <c r="S1653">
        <v>12.410993627439399</v>
      </c>
      <c r="T1653">
        <v>11.6750890749365</v>
      </c>
      <c r="U1653">
        <v>8.5026760873609692</v>
      </c>
      <c r="V1653">
        <v>9.7730711720859702</v>
      </c>
      <c r="W1653">
        <v>11.891962179191299</v>
      </c>
      <c r="X1653">
        <v>10.493059646470901</v>
      </c>
      <c r="Y1653">
        <v>8.8810515325123003</v>
      </c>
      <c r="Z1653">
        <v>10.381070631258099</v>
      </c>
      <c r="AA1653">
        <v>11.7347351980652</v>
      </c>
      <c r="AB1653">
        <v>11.0663843642077</v>
      </c>
      <c r="AC1653">
        <v>8.1091998584743497</v>
      </c>
      <c r="AD1653">
        <v>9.1685422424238094</v>
      </c>
      <c r="AE1653">
        <v>10.470487726600799</v>
      </c>
      <c r="AF1653">
        <v>9.7988999476202103</v>
      </c>
      <c r="AG1653">
        <v>9.2998253013694807</v>
      </c>
      <c r="AH1653">
        <v>10.9568433183822</v>
      </c>
      <c r="AI1653">
        <v>13.248136055677</v>
      </c>
      <c r="AJ1653">
        <v>12.314853861363501</v>
      </c>
      <c r="AK1653">
        <v>8.5830260406710597</v>
      </c>
      <c r="AL1653">
        <v>9.7762710157005106</v>
      </c>
      <c r="AM1653">
        <v>11.5439140969322</v>
      </c>
      <c r="AN1653">
        <v>10.832334033320199</v>
      </c>
      <c r="AO1653">
        <v>8.6815402113145996</v>
      </c>
      <c r="AP1653">
        <v>10.0581595878092</v>
      </c>
      <c r="AQ1653">
        <v>11.6571426212594</v>
      </c>
      <c r="AR1653">
        <v>10.6477449761042</v>
      </c>
      <c r="AS1653">
        <v>8.2871495551998908</v>
      </c>
      <c r="AT1653">
        <v>9.2456431143173106</v>
      </c>
      <c r="AU1653">
        <v>11.0722428258827</v>
      </c>
      <c r="AV1653">
        <v>10.065819482559</v>
      </c>
      <c r="AW1653">
        <v>8.5582620144832102</v>
      </c>
      <c r="AX1653">
        <v>10.305093623150499</v>
      </c>
      <c r="AY1653">
        <v>12.3257338222529</v>
      </c>
      <c r="AZ1653">
        <v>10.917405788864</v>
      </c>
      <c r="BA1653">
        <v>8.3854475756390894</v>
      </c>
      <c r="BB1653">
        <v>9.3356395351150407</v>
      </c>
      <c r="BC1653">
        <v>11.887710343962899</v>
      </c>
      <c r="BD1653">
        <v>10.4015669100647</v>
      </c>
      <c r="BE1653">
        <v>9.3170414003408002</v>
      </c>
      <c r="BF1653">
        <v>11.393820907005299</v>
      </c>
      <c r="BG1653">
        <v>14.512490173367</v>
      </c>
      <c r="BH1653">
        <v>12.365956815535601</v>
      </c>
      <c r="BI1653">
        <v>8.9915478399187094</v>
      </c>
      <c r="BJ1653">
        <v>12.263299031635199</v>
      </c>
      <c r="BK1653">
        <v>14.9294880232033</v>
      </c>
      <c r="BL1653">
        <v>12.1898345077679</v>
      </c>
      <c r="BM1653">
        <v>8.52424893121783</v>
      </c>
      <c r="BN1653">
        <v>10.259197169238201</v>
      </c>
      <c r="BO1653">
        <v>11.8464723052686</v>
      </c>
      <c r="BP1653">
        <v>12.0855614531967</v>
      </c>
      <c r="BQ1653">
        <v>10.8860719273902</v>
      </c>
      <c r="BR1653">
        <v>12.3861280939193</v>
      </c>
      <c r="BS1653">
        <v>12.8741420703141</v>
      </c>
      <c r="BT1653">
        <v>11.711433300496401</v>
      </c>
      <c r="BU1653">
        <v>7.6174613113576797</v>
      </c>
      <c r="BV1653">
        <v>8.9673826438586399</v>
      </c>
      <c r="BW1653">
        <v>10.4100847331515</v>
      </c>
      <c r="BX1653">
        <v>9.4706753780483908</v>
      </c>
      <c r="BY1653">
        <v>7.6353548204693196</v>
      </c>
      <c r="BZ1653">
        <v>9.6379999851608904</v>
      </c>
      <c r="CA1653">
        <v>9.9754189068758503</v>
      </c>
      <c r="CB1653">
        <v>9.3853575353814804</v>
      </c>
      <c r="CC1653">
        <v>8.3396809427290304</v>
      </c>
      <c r="CD1653">
        <v>9.2191914406114694</v>
      </c>
      <c r="CE1653">
        <v>11.9046089226325</v>
      </c>
      <c r="CF1653">
        <v>10.3838791860836</v>
      </c>
      <c r="CG1653">
        <v>8.2216314586867902</v>
      </c>
      <c r="CH1653">
        <v>8.7092866083298901</v>
      </c>
      <c r="CI1653">
        <v>9.9804223939511498</v>
      </c>
      <c r="CJ1653">
        <v>9.3421361311655904</v>
      </c>
      <c r="CK1653">
        <v>8.6621446350905007</v>
      </c>
      <c r="CL1653">
        <v>9.8566691029043891</v>
      </c>
      <c r="CM1653">
        <v>12.9797050414133</v>
      </c>
      <c r="CN1653">
        <v>10.978167303308</v>
      </c>
      <c r="CO1653">
        <v>8.3396009255295596</v>
      </c>
      <c r="CP1653">
        <v>8.8224462155049697</v>
      </c>
      <c r="CQ1653">
        <v>9.3129764764267193</v>
      </c>
      <c r="CR1653">
        <v>9.2748296704226192</v>
      </c>
      <c r="CS1653">
        <v>8.1614883738952102</v>
      </c>
      <c r="CT1653">
        <v>10.550347445017</v>
      </c>
      <c r="CU1653">
        <v>15.518840941043299</v>
      </c>
      <c r="CV1653">
        <v>12.8638563279286</v>
      </c>
      <c r="CW1653">
        <v>8.3556965113442292</v>
      </c>
      <c r="CX1653">
        <v>9.0681515369040202</v>
      </c>
      <c r="CY1653">
        <v>9.8080076523640294</v>
      </c>
      <c r="CZ1653">
        <v>9.3763692225774005</v>
      </c>
      <c r="DA1653">
        <v>18.472193942063999</v>
      </c>
      <c r="DB1653">
        <v>22.980498658769399</v>
      </c>
      <c r="DC1653">
        <v>24.650426494965899</v>
      </c>
      <c r="DD1653">
        <v>20.1421217782604</v>
      </c>
      <c r="DE1653">
        <v>8.2350751711882904</v>
      </c>
      <c r="DF1653">
        <v>9.5155509307434407</v>
      </c>
      <c r="DG1653">
        <v>10.6649339795785</v>
      </c>
      <c r="DH1653">
        <v>9.4281557902633608</v>
      </c>
      <c r="DI1653">
        <v>10.311875713228901</v>
      </c>
      <c r="DJ1653">
        <v>12.732070313983099</v>
      </c>
      <c r="DK1653">
        <v>17.284466714402399</v>
      </c>
      <c r="DL1653">
        <v>14.954481956253399</v>
      </c>
      <c r="DM1653">
        <v>8.5306304444758592</v>
      </c>
      <c r="DN1653">
        <v>9.5961977329737298</v>
      </c>
      <c r="DO1653">
        <v>13.252575732884299</v>
      </c>
      <c r="DP1653">
        <v>10.7762790432967</v>
      </c>
      <c r="DQ1653">
        <v>9.3775393338300308</v>
      </c>
      <c r="DR1653">
        <v>10.251646031526001</v>
      </c>
      <c r="DS1653">
        <v>11.102111886095001</v>
      </c>
      <c r="DT1653">
        <v>10.3267053218607</v>
      </c>
    </row>
    <row r="1654" spans="1:124" x14ac:dyDescent="0.35">
      <c r="A1654" s="19" t="str">
        <f t="shared" si="50"/>
        <v>Total Risk Based Capital Ratio--39813</v>
      </c>
      <c r="B1654" s="19" t="str">
        <f t="shared" si="51"/>
        <v>Total Risk Based Capital Ratio</v>
      </c>
      <c r="C1654">
        <v>2</v>
      </c>
      <c r="D1654" s="27">
        <v>39813</v>
      </c>
      <c r="E1654">
        <v>12.4025</v>
      </c>
      <c r="F1654">
        <v>13.83</v>
      </c>
      <c r="G1654">
        <v>16.405000000000001</v>
      </c>
      <c r="H1654">
        <v>15.2014285714286</v>
      </c>
      <c r="I1654">
        <v>11.375</v>
      </c>
      <c r="J1654">
        <v>13.28</v>
      </c>
      <c r="K1654">
        <v>16.899999999999999</v>
      </c>
      <c r="L1654">
        <v>15.044482758620701</v>
      </c>
      <c r="M1654">
        <v>11.48</v>
      </c>
      <c r="N1654">
        <v>13.74</v>
      </c>
      <c r="O1654">
        <v>18.13</v>
      </c>
      <c r="P1654">
        <v>16.406141993087498</v>
      </c>
      <c r="Q1654">
        <v>14.79</v>
      </c>
      <c r="R1654">
        <v>16.25</v>
      </c>
      <c r="S1654">
        <v>20.75</v>
      </c>
      <c r="T1654">
        <v>18.2127272727273</v>
      </c>
      <c r="U1654">
        <v>11.29</v>
      </c>
      <c r="V1654">
        <v>12.845000000000001</v>
      </c>
      <c r="W1654">
        <v>16.587499999999999</v>
      </c>
      <c r="X1654">
        <v>14.5814</v>
      </c>
      <c r="Y1654">
        <v>12.59</v>
      </c>
      <c r="Z1654">
        <v>14.275</v>
      </c>
      <c r="AA1654">
        <v>17.145</v>
      </c>
      <c r="AB1654">
        <v>15.7647297297297</v>
      </c>
      <c r="AC1654">
        <v>10.9375</v>
      </c>
      <c r="AD1654">
        <v>12.67</v>
      </c>
      <c r="AE1654">
        <v>15.615</v>
      </c>
      <c r="AF1654">
        <v>14.643085106382999</v>
      </c>
      <c r="AG1654">
        <v>11.8025</v>
      </c>
      <c r="AH1654">
        <v>14.244999999999999</v>
      </c>
      <c r="AI1654">
        <v>18.862500000000001</v>
      </c>
      <c r="AJ1654">
        <v>17.179268292682899</v>
      </c>
      <c r="AK1654">
        <v>12.0525</v>
      </c>
      <c r="AL1654">
        <v>14.285</v>
      </c>
      <c r="AM1654">
        <v>17.022500000000001</v>
      </c>
      <c r="AN1654">
        <v>15.543448275862101</v>
      </c>
      <c r="AO1654">
        <v>11.8025</v>
      </c>
      <c r="AP1654">
        <v>14.015000000000001</v>
      </c>
      <c r="AQ1654">
        <v>17.447500000000002</v>
      </c>
      <c r="AR1654">
        <v>15.8079375</v>
      </c>
      <c r="AS1654">
        <v>10.88</v>
      </c>
      <c r="AT1654">
        <v>12.244999999999999</v>
      </c>
      <c r="AU1654">
        <v>14.8575</v>
      </c>
      <c r="AV1654">
        <v>13.5303351955307</v>
      </c>
      <c r="AW1654">
        <v>12.56</v>
      </c>
      <c r="AX1654">
        <v>14.82</v>
      </c>
      <c r="AY1654">
        <v>18.39</v>
      </c>
      <c r="AZ1654">
        <v>16.4769677419355</v>
      </c>
      <c r="BA1654">
        <v>11.12</v>
      </c>
      <c r="BB1654">
        <v>12.645</v>
      </c>
      <c r="BC1654">
        <v>14.9475</v>
      </c>
      <c r="BD1654">
        <v>14.310882352941199</v>
      </c>
      <c r="BE1654">
        <v>12.645</v>
      </c>
      <c r="BF1654">
        <v>15.5</v>
      </c>
      <c r="BG1654">
        <v>19</v>
      </c>
      <c r="BH1654">
        <v>16.661666666666701</v>
      </c>
      <c r="BI1654">
        <v>11.317500000000001</v>
      </c>
      <c r="BJ1654">
        <v>13.395</v>
      </c>
      <c r="BK1654">
        <v>16.552499999999998</v>
      </c>
      <c r="BL1654">
        <v>13.901666666666699</v>
      </c>
      <c r="BM1654">
        <v>11.547499999999999</v>
      </c>
      <c r="BN1654">
        <v>13.135</v>
      </c>
      <c r="BO1654">
        <v>14.955</v>
      </c>
      <c r="BP1654">
        <v>17.296666666666699</v>
      </c>
      <c r="BQ1654">
        <v>15.065</v>
      </c>
      <c r="BR1654">
        <v>17.46</v>
      </c>
      <c r="BS1654">
        <v>20.010000000000002</v>
      </c>
      <c r="BT1654">
        <v>17.563333333333301</v>
      </c>
      <c r="BU1654">
        <v>10.852499999999999</v>
      </c>
      <c r="BV1654">
        <v>11.865</v>
      </c>
      <c r="BW1654">
        <v>13.98</v>
      </c>
      <c r="BX1654">
        <v>13.796666666666701</v>
      </c>
      <c r="BY1654">
        <v>11.08</v>
      </c>
      <c r="BZ1654">
        <v>12.61</v>
      </c>
      <c r="CA1654">
        <v>13.97</v>
      </c>
      <c r="CB1654">
        <v>12.95</v>
      </c>
      <c r="CC1654">
        <v>10.855</v>
      </c>
      <c r="CD1654">
        <v>12.15</v>
      </c>
      <c r="CE1654">
        <v>14.855</v>
      </c>
      <c r="CF1654">
        <v>13.570940170940201</v>
      </c>
      <c r="CG1654">
        <v>11.03</v>
      </c>
      <c r="CH1654">
        <v>12.295</v>
      </c>
      <c r="CI1654">
        <v>13.727499999999999</v>
      </c>
      <c r="CJ1654">
        <v>12.9491666666667</v>
      </c>
      <c r="CK1654">
        <v>11.23</v>
      </c>
      <c r="CL1654">
        <v>12.73</v>
      </c>
      <c r="CM1654">
        <v>20.447500000000002</v>
      </c>
      <c r="CN1654">
        <v>15.71</v>
      </c>
      <c r="CO1654">
        <v>10.76</v>
      </c>
      <c r="CP1654">
        <v>11.095000000000001</v>
      </c>
      <c r="CQ1654">
        <v>12.675000000000001</v>
      </c>
      <c r="CR1654">
        <v>11.755000000000001</v>
      </c>
      <c r="CS1654">
        <v>10.952500000000001</v>
      </c>
      <c r="CT1654">
        <v>12.66</v>
      </c>
      <c r="CU1654">
        <v>25.942499999999999</v>
      </c>
      <c r="CV1654">
        <v>21.646249999999998</v>
      </c>
      <c r="CW1654">
        <v>10.83</v>
      </c>
      <c r="CX1654">
        <v>12.02</v>
      </c>
      <c r="CY1654">
        <v>12.71</v>
      </c>
      <c r="CZ1654">
        <v>12.403076923076901</v>
      </c>
      <c r="DA1654">
        <v>11.9625</v>
      </c>
      <c r="DB1654">
        <v>12.275</v>
      </c>
      <c r="DC1654">
        <v>16.984999999999999</v>
      </c>
      <c r="DD1654">
        <v>16.672499999999999</v>
      </c>
      <c r="DE1654">
        <v>13.475</v>
      </c>
      <c r="DF1654">
        <v>13.53</v>
      </c>
      <c r="DG1654">
        <v>14.855</v>
      </c>
      <c r="DH1654">
        <v>14.376666666666701</v>
      </c>
      <c r="DI1654">
        <v>12.025</v>
      </c>
      <c r="DJ1654">
        <v>14.2</v>
      </c>
      <c r="DK1654">
        <v>22.585000000000001</v>
      </c>
      <c r="DL1654">
        <v>18.784666666666698</v>
      </c>
      <c r="DM1654">
        <v>11.55</v>
      </c>
      <c r="DN1654">
        <v>12.33</v>
      </c>
      <c r="DO1654">
        <v>19.96</v>
      </c>
      <c r="DP1654">
        <v>15.435555555555601</v>
      </c>
      <c r="DQ1654">
        <v>12.82</v>
      </c>
      <c r="DR1654">
        <v>14.72</v>
      </c>
      <c r="DS1654">
        <v>14.977499999999999</v>
      </c>
      <c r="DT1654">
        <v>14.2283333333333</v>
      </c>
    </row>
    <row r="1655" spans="1:124" x14ac:dyDescent="0.35">
      <c r="A1655" s="19" t="str">
        <f t="shared" si="50"/>
        <v>Tier 1 Leverage Ratio--39813</v>
      </c>
      <c r="B1655" s="19" t="str">
        <f t="shared" si="51"/>
        <v>Tier 1 Leverage Ratio</v>
      </c>
      <c r="C1655">
        <v>3</v>
      </c>
      <c r="D1655" s="27">
        <v>39813</v>
      </c>
      <c r="E1655">
        <v>8.52</v>
      </c>
      <c r="F1655">
        <v>9.6449999999999996</v>
      </c>
      <c r="G1655">
        <v>10.897500000000001</v>
      </c>
      <c r="H1655">
        <v>10.4047619047619</v>
      </c>
      <c r="I1655">
        <v>8.31</v>
      </c>
      <c r="J1655">
        <v>9.31</v>
      </c>
      <c r="K1655">
        <v>11.115</v>
      </c>
      <c r="L1655">
        <v>10.1714206896552</v>
      </c>
      <c r="M1655">
        <v>8.18</v>
      </c>
      <c r="N1655">
        <v>9.35</v>
      </c>
      <c r="O1655">
        <v>11.6</v>
      </c>
      <c r="P1655">
        <v>10.627728974654399</v>
      </c>
      <c r="Q1655">
        <v>9.625</v>
      </c>
      <c r="R1655">
        <v>10.835000000000001</v>
      </c>
      <c r="S1655">
        <v>11.83</v>
      </c>
      <c r="T1655">
        <v>11.409090909090899</v>
      </c>
      <c r="U1655">
        <v>8.3074999999999992</v>
      </c>
      <c r="V1655">
        <v>9.17</v>
      </c>
      <c r="W1655">
        <v>11.1075</v>
      </c>
      <c r="X1655">
        <v>10.016349999999999</v>
      </c>
      <c r="Y1655">
        <v>8.5225000000000009</v>
      </c>
      <c r="Z1655">
        <v>9.6349999999999998</v>
      </c>
      <c r="AA1655">
        <v>11.22</v>
      </c>
      <c r="AB1655">
        <v>10.600675675675699</v>
      </c>
      <c r="AC1655">
        <v>7.8949999999999996</v>
      </c>
      <c r="AD1655">
        <v>8.73</v>
      </c>
      <c r="AE1655">
        <v>9.9075000000000006</v>
      </c>
      <c r="AF1655">
        <v>9.4528723404255306</v>
      </c>
      <c r="AG1655">
        <v>8.8049999999999997</v>
      </c>
      <c r="AH1655">
        <v>10.115</v>
      </c>
      <c r="AI1655">
        <v>12.49</v>
      </c>
      <c r="AJ1655">
        <v>11.589756097561001</v>
      </c>
      <c r="AK1655">
        <v>8.3224999999999998</v>
      </c>
      <c r="AL1655">
        <v>9.375</v>
      </c>
      <c r="AM1655">
        <v>10.83</v>
      </c>
      <c r="AN1655">
        <v>10.533103448275901</v>
      </c>
      <c r="AO1655">
        <v>8.42</v>
      </c>
      <c r="AP1655">
        <v>9.6199999999999992</v>
      </c>
      <c r="AQ1655">
        <v>11.467499999999999</v>
      </c>
      <c r="AR1655">
        <v>10.33834375</v>
      </c>
      <c r="AS1655">
        <v>8.15</v>
      </c>
      <c r="AT1655">
        <v>8.9499999999999993</v>
      </c>
      <c r="AU1655">
        <v>10.535</v>
      </c>
      <c r="AV1655">
        <v>9.6186592178771004</v>
      </c>
      <c r="AW1655">
        <v>8.3000000000000007</v>
      </c>
      <c r="AX1655">
        <v>9.52</v>
      </c>
      <c r="AY1655">
        <v>11.53</v>
      </c>
      <c r="AZ1655">
        <v>10.415419354838701</v>
      </c>
      <c r="BA1655">
        <v>8.2375000000000007</v>
      </c>
      <c r="BB1655">
        <v>9.1</v>
      </c>
      <c r="BC1655">
        <v>11.012499999999999</v>
      </c>
      <c r="BD1655">
        <v>10.086078431372499</v>
      </c>
      <c r="BE1655">
        <v>9.0875000000000004</v>
      </c>
      <c r="BF1655">
        <v>10.085000000000001</v>
      </c>
      <c r="BG1655">
        <v>12.5175</v>
      </c>
      <c r="BH1655">
        <v>11.3940740740741</v>
      </c>
      <c r="BI1655">
        <v>7.9649999999999999</v>
      </c>
      <c r="BJ1655">
        <v>9.3450000000000006</v>
      </c>
      <c r="BK1655">
        <v>14.1225</v>
      </c>
      <c r="BL1655">
        <v>10.7916666666667</v>
      </c>
      <c r="BM1655">
        <v>8.3925000000000001</v>
      </c>
      <c r="BN1655">
        <v>10.19</v>
      </c>
      <c r="BO1655">
        <v>11.185</v>
      </c>
      <c r="BP1655">
        <v>12.231666666666699</v>
      </c>
      <c r="BQ1655">
        <v>10.685</v>
      </c>
      <c r="BR1655">
        <v>12</v>
      </c>
      <c r="BS1655">
        <v>13.105</v>
      </c>
      <c r="BT1655">
        <v>11.86</v>
      </c>
      <c r="BU1655">
        <v>7.6950000000000003</v>
      </c>
      <c r="BV1655">
        <v>8.9250000000000007</v>
      </c>
      <c r="BW1655">
        <v>9.9550000000000001</v>
      </c>
      <c r="BX1655">
        <v>8.9288888888888902</v>
      </c>
      <c r="BY1655">
        <v>8.42</v>
      </c>
      <c r="BZ1655">
        <v>8.65</v>
      </c>
      <c r="CA1655">
        <v>9.6999999999999993</v>
      </c>
      <c r="CB1655">
        <v>9.06666666666667</v>
      </c>
      <c r="CC1655">
        <v>8.3049999999999997</v>
      </c>
      <c r="CD1655">
        <v>9.0399999999999991</v>
      </c>
      <c r="CE1655">
        <v>10.86</v>
      </c>
      <c r="CF1655">
        <v>9.8522222222222204</v>
      </c>
      <c r="CG1655">
        <v>8.2925000000000004</v>
      </c>
      <c r="CH1655">
        <v>8.77</v>
      </c>
      <c r="CI1655">
        <v>9.6950000000000003</v>
      </c>
      <c r="CJ1655">
        <v>9.0383333333333304</v>
      </c>
      <c r="CK1655">
        <v>8.39</v>
      </c>
      <c r="CL1655">
        <v>9.5350000000000001</v>
      </c>
      <c r="CM1655">
        <v>12.2075</v>
      </c>
      <c r="CN1655">
        <v>10.340999999999999</v>
      </c>
      <c r="CO1655">
        <v>8.2449999999999992</v>
      </c>
      <c r="CP1655">
        <v>8.6349999999999998</v>
      </c>
      <c r="CQ1655">
        <v>9.1</v>
      </c>
      <c r="CR1655">
        <v>8.6</v>
      </c>
      <c r="CS1655">
        <v>8.2524999999999995</v>
      </c>
      <c r="CT1655">
        <v>8.9049999999999994</v>
      </c>
      <c r="CU1655">
        <v>15.1275</v>
      </c>
      <c r="CV1655">
        <v>12.3925</v>
      </c>
      <c r="CW1655">
        <v>8.43</v>
      </c>
      <c r="CX1655">
        <v>8.6300000000000008</v>
      </c>
      <c r="CY1655">
        <v>9.93</v>
      </c>
      <c r="CZ1655">
        <v>9.1307692307692303</v>
      </c>
      <c r="DA1655">
        <v>9.2050000000000001</v>
      </c>
      <c r="DB1655">
        <v>9.7200000000000006</v>
      </c>
      <c r="DC1655">
        <v>14.387499999999999</v>
      </c>
      <c r="DD1655">
        <v>13.8725</v>
      </c>
      <c r="DE1655">
        <v>8.3699999999999992</v>
      </c>
      <c r="DF1655">
        <v>9.49</v>
      </c>
      <c r="DG1655">
        <v>11.87</v>
      </c>
      <c r="DH1655">
        <v>10.33</v>
      </c>
      <c r="DI1655">
        <v>8.41</v>
      </c>
      <c r="DJ1655">
        <v>10.09</v>
      </c>
      <c r="DK1655">
        <v>13.65</v>
      </c>
      <c r="DL1655">
        <v>12.8053333333333</v>
      </c>
      <c r="DM1655">
        <v>8.08</v>
      </c>
      <c r="DN1655">
        <v>9.17</v>
      </c>
      <c r="DO1655">
        <v>13.39</v>
      </c>
      <c r="DP1655">
        <v>10.536666666666701</v>
      </c>
      <c r="DQ1655">
        <v>8.7324999999999999</v>
      </c>
      <c r="DR1655">
        <v>9.9049999999999994</v>
      </c>
      <c r="DS1655">
        <v>10.5525</v>
      </c>
      <c r="DT1655">
        <v>9.6116666666666699</v>
      </c>
    </row>
    <row r="1656" spans="1:124" x14ac:dyDescent="0.35">
      <c r="A1656" s="19" t="str">
        <f t="shared" si="50"/>
        <v>ALLL / Nonaccrual Loans--39813</v>
      </c>
      <c r="B1656" s="19" t="str">
        <f t="shared" si="51"/>
        <v>ALLL / Nonaccrual Loans</v>
      </c>
      <c r="C1656">
        <v>4</v>
      </c>
      <c r="D1656" s="27">
        <v>39813</v>
      </c>
      <c r="E1656">
        <v>55.376499332023698</v>
      </c>
      <c r="F1656">
        <v>112.607052859614</v>
      </c>
      <c r="G1656">
        <v>235.30381535562901</v>
      </c>
      <c r="H1656">
        <v>700.6483295685</v>
      </c>
      <c r="I1656">
        <v>50.895299741782402</v>
      </c>
      <c r="J1656">
        <v>93.118756936737</v>
      </c>
      <c r="K1656">
        <v>232.01548355879899</v>
      </c>
      <c r="L1656">
        <v>491.13289048829398</v>
      </c>
      <c r="M1656">
        <v>56.339777548769703</v>
      </c>
      <c r="N1656">
        <v>107.462686567164</v>
      </c>
      <c r="O1656">
        <v>274.888736104391</v>
      </c>
      <c r="P1656">
        <v>409.39321830012301</v>
      </c>
      <c r="Q1656">
        <v>75.769230769230802</v>
      </c>
      <c r="R1656">
        <v>136.31581434918201</v>
      </c>
      <c r="S1656">
        <v>332.28893740902498</v>
      </c>
      <c r="T1656">
        <v>242.092675947858</v>
      </c>
      <c r="U1656">
        <v>44.2361436835522</v>
      </c>
      <c r="V1656">
        <v>78.645588409126503</v>
      </c>
      <c r="W1656">
        <v>155.554806828392</v>
      </c>
      <c r="X1656">
        <v>322.34885529814699</v>
      </c>
      <c r="Y1656">
        <v>72.950571166149103</v>
      </c>
      <c r="Z1656">
        <v>146.913390172584</v>
      </c>
      <c r="AA1656">
        <v>272.59418509418498</v>
      </c>
      <c r="AB1656">
        <v>687.97028035949802</v>
      </c>
      <c r="AC1656">
        <v>81.348464619492702</v>
      </c>
      <c r="AD1656">
        <v>175.10729613733901</v>
      </c>
      <c r="AE1656">
        <v>374.92119447413501</v>
      </c>
      <c r="AF1656">
        <v>684.33236841362304</v>
      </c>
      <c r="AG1656">
        <v>81.176470588235304</v>
      </c>
      <c r="AH1656">
        <v>226.96798493408701</v>
      </c>
      <c r="AI1656">
        <v>676</v>
      </c>
      <c r="AJ1656">
        <v>4857.4756166986699</v>
      </c>
      <c r="AK1656">
        <v>44.932579675268997</v>
      </c>
      <c r="AL1656">
        <v>62.607636428065199</v>
      </c>
      <c r="AM1656">
        <v>126.541696113074</v>
      </c>
      <c r="AN1656">
        <v>979.73502716669998</v>
      </c>
      <c r="AO1656">
        <v>67.199108469539397</v>
      </c>
      <c r="AP1656">
        <v>137.45098039215699</v>
      </c>
      <c r="AQ1656">
        <v>353.84615384615398</v>
      </c>
      <c r="AR1656">
        <v>956.64234593046206</v>
      </c>
      <c r="AS1656">
        <v>45.562847154006903</v>
      </c>
      <c r="AT1656">
        <v>84.392575928008995</v>
      </c>
      <c r="AU1656">
        <v>194.746913580247</v>
      </c>
      <c r="AV1656">
        <v>321.94925957716902</v>
      </c>
      <c r="AW1656">
        <v>48.5283430232558</v>
      </c>
      <c r="AX1656">
        <v>78.582317073170699</v>
      </c>
      <c r="AY1656">
        <v>138.87323943662</v>
      </c>
      <c r="AZ1656">
        <v>702.56806107147304</v>
      </c>
      <c r="BA1656">
        <v>42.349449320800197</v>
      </c>
      <c r="BB1656">
        <v>79.399655471570199</v>
      </c>
      <c r="BC1656">
        <v>185.16885580852301</v>
      </c>
      <c r="BD1656">
        <v>160.463555649173</v>
      </c>
      <c r="BE1656">
        <v>52.554744525547399</v>
      </c>
      <c r="BF1656">
        <v>98.630136986301395</v>
      </c>
      <c r="BG1656">
        <v>233.203125</v>
      </c>
      <c r="BH1656">
        <v>1140.8912569248901</v>
      </c>
      <c r="BI1656">
        <v>49.710024855012399</v>
      </c>
      <c r="BJ1656">
        <v>117.580517932967</v>
      </c>
      <c r="BK1656">
        <v>410.34282393957</v>
      </c>
      <c r="BL1656">
        <v>1315.02441729324</v>
      </c>
      <c r="BM1656">
        <v>74.824355971897006</v>
      </c>
      <c r="BN1656">
        <v>101.887923284387</v>
      </c>
      <c r="BO1656">
        <v>197.68677176148</v>
      </c>
      <c r="BP1656">
        <v>269.01885544015897</v>
      </c>
      <c r="BQ1656">
        <v>39.253251136210203</v>
      </c>
      <c r="BR1656">
        <v>42.356267530636401</v>
      </c>
      <c r="BS1656">
        <v>45.4592839250626</v>
      </c>
      <c r="BT1656">
        <v>42.356267530636401</v>
      </c>
      <c r="BU1656">
        <v>33.598620393419601</v>
      </c>
      <c r="BV1656">
        <v>71.501341459858295</v>
      </c>
      <c r="BW1656">
        <v>157.710381821254</v>
      </c>
      <c r="BX1656">
        <v>103.3605499594</v>
      </c>
      <c r="BY1656">
        <v>37.430581266197699</v>
      </c>
      <c r="BZ1656">
        <v>57.481481481481502</v>
      </c>
      <c r="CA1656">
        <v>98.603651987110595</v>
      </c>
      <c r="CB1656">
        <v>139.620221738037</v>
      </c>
      <c r="CC1656">
        <v>34.9825087456272</v>
      </c>
      <c r="CD1656">
        <v>59.272300469483604</v>
      </c>
      <c r="CE1656">
        <v>100.90909090909101</v>
      </c>
      <c r="CF1656">
        <v>90.585591364276397</v>
      </c>
      <c r="CG1656">
        <v>40.478096077756597</v>
      </c>
      <c r="CH1656">
        <v>72.845582797303905</v>
      </c>
      <c r="CI1656">
        <v>100.66128115612599</v>
      </c>
      <c r="CJ1656">
        <v>268.92007555746301</v>
      </c>
      <c r="CK1656">
        <v>76.814291536476006</v>
      </c>
      <c r="CL1656">
        <v>117.85252263906899</v>
      </c>
      <c r="CM1656">
        <v>313.41219055006098</v>
      </c>
      <c r="CN1656">
        <v>3726.6895862001502</v>
      </c>
      <c r="CO1656">
        <v>187.826007208943</v>
      </c>
      <c r="CP1656">
        <v>292.10073355522002</v>
      </c>
      <c r="CQ1656">
        <v>355.573773151936</v>
      </c>
      <c r="CR1656">
        <v>251.299046805659</v>
      </c>
      <c r="CS1656">
        <v>106.51794753796599</v>
      </c>
      <c r="CT1656">
        <v>142.88588149231899</v>
      </c>
      <c r="CU1656">
        <v>216.84346298396599</v>
      </c>
      <c r="CV1656">
        <v>157.43021752728299</v>
      </c>
      <c r="CW1656">
        <v>64.356845068296394</v>
      </c>
      <c r="CX1656">
        <v>84.296702142965501</v>
      </c>
      <c r="CY1656">
        <v>265.07111251580301</v>
      </c>
      <c r="CZ1656">
        <v>315.13834164586302</v>
      </c>
      <c r="DA1656">
        <v>58.864337328749798</v>
      </c>
      <c r="DB1656">
        <v>64.554455445544605</v>
      </c>
      <c r="DC1656">
        <v>81.733384564453502</v>
      </c>
      <c r="DD1656">
        <v>72.213662780287393</v>
      </c>
      <c r="DE1656">
        <v>10668.976545842201</v>
      </c>
      <c r="DF1656">
        <v>13080.810234541599</v>
      </c>
      <c r="DG1656">
        <v>15492.643923240899</v>
      </c>
      <c r="DH1656">
        <v>13080.810234541599</v>
      </c>
      <c r="DI1656">
        <v>90.133600303793997</v>
      </c>
      <c r="DJ1656">
        <v>178.74015748031499</v>
      </c>
      <c r="DK1656">
        <v>676</v>
      </c>
      <c r="DL1656">
        <v>1130.0356743032601</v>
      </c>
      <c r="DM1656">
        <v>62.941176470588204</v>
      </c>
      <c r="DN1656">
        <v>68.402897550879601</v>
      </c>
      <c r="DO1656">
        <v>122.95514511873399</v>
      </c>
      <c r="DP1656">
        <v>152.40352206490499</v>
      </c>
      <c r="DQ1656">
        <v>35.8311865115163</v>
      </c>
      <c r="DR1656">
        <v>46.2579958694662</v>
      </c>
      <c r="DS1656">
        <v>58.114640891741303</v>
      </c>
      <c r="DT1656">
        <v>74.070499821922198</v>
      </c>
    </row>
    <row r="1657" spans="1:124" x14ac:dyDescent="0.35">
      <c r="A1657" s="19" t="str">
        <f t="shared" si="50"/>
        <v>[NCL + OREO] / [Total Loans + OREO]--39813</v>
      </c>
      <c r="B1657" s="19" t="str">
        <f t="shared" si="51"/>
        <v>[NCL + OREO] / [Total Loans + OREO]</v>
      </c>
      <c r="C1657">
        <v>5</v>
      </c>
      <c r="D1657" s="27">
        <v>39813</v>
      </c>
      <c r="E1657">
        <v>0.87408377649343105</v>
      </c>
      <c r="F1657">
        <v>2.1088262165079801</v>
      </c>
      <c r="G1657">
        <v>4.0910793477479004</v>
      </c>
      <c r="H1657">
        <v>3.0898147752179401</v>
      </c>
      <c r="I1657">
        <v>0.80221937250829001</v>
      </c>
      <c r="J1657">
        <v>2.0405257286386198</v>
      </c>
      <c r="K1657">
        <v>4.0777349823551496</v>
      </c>
      <c r="L1657">
        <v>2.8609260088253401</v>
      </c>
      <c r="M1657">
        <v>0.58664671067023499</v>
      </c>
      <c r="N1657">
        <v>1.63203906930277</v>
      </c>
      <c r="O1657">
        <v>3.4721340536447198</v>
      </c>
      <c r="P1657">
        <v>2.5318555483017899</v>
      </c>
      <c r="Q1657">
        <v>1.2939504542493101</v>
      </c>
      <c r="R1657">
        <v>2.3575914733614201</v>
      </c>
      <c r="S1657">
        <v>3.8741631846740399</v>
      </c>
      <c r="T1657">
        <v>2.8581328580646801</v>
      </c>
      <c r="U1657">
        <v>1.1635291231485601</v>
      </c>
      <c r="V1657">
        <v>2.58453943140118</v>
      </c>
      <c r="W1657">
        <v>4.9698434983852096</v>
      </c>
      <c r="X1657">
        <v>3.4946374289739</v>
      </c>
      <c r="Y1657">
        <v>0.73102328259550797</v>
      </c>
      <c r="Z1657">
        <v>1.8158312115708199</v>
      </c>
      <c r="AA1657">
        <v>3.0635380967393799</v>
      </c>
      <c r="AB1657">
        <v>2.3205946384332399</v>
      </c>
      <c r="AC1657">
        <v>0.32539445085177798</v>
      </c>
      <c r="AD1657">
        <v>0.92585379348627905</v>
      </c>
      <c r="AE1657">
        <v>2.0942365427569398</v>
      </c>
      <c r="AF1657">
        <v>1.45523085865587</v>
      </c>
      <c r="AG1657">
        <v>0.12566422063098301</v>
      </c>
      <c r="AH1657">
        <v>1.0362697723168199</v>
      </c>
      <c r="AI1657">
        <v>2.1062280033187402</v>
      </c>
      <c r="AJ1657">
        <v>2.3589854251577602</v>
      </c>
      <c r="AK1657">
        <v>1.3971943756188401</v>
      </c>
      <c r="AL1657">
        <v>2.6451622844380598</v>
      </c>
      <c r="AM1657">
        <v>4.2833670984640699</v>
      </c>
      <c r="AN1657">
        <v>3.28175937741312</v>
      </c>
      <c r="AO1657">
        <v>0.362856143755097</v>
      </c>
      <c r="AP1657">
        <v>1.28116453667498</v>
      </c>
      <c r="AQ1657">
        <v>2.7146103664883001</v>
      </c>
      <c r="AR1657">
        <v>1.93574014732561</v>
      </c>
      <c r="AS1657">
        <v>1.02633701722514</v>
      </c>
      <c r="AT1657">
        <v>2.2123190685582399</v>
      </c>
      <c r="AU1657">
        <v>4.4202000586653503</v>
      </c>
      <c r="AV1657">
        <v>3.2693921204199499</v>
      </c>
      <c r="AW1657">
        <v>1.2429842573579699</v>
      </c>
      <c r="AX1657">
        <v>2.29341938457992</v>
      </c>
      <c r="AY1657">
        <v>4.0179128167337499</v>
      </c>
      <c r="AZ1657">
        <v>2.9528500136753699</v>
      </c>
      <c r="BA1657">
        <v>1.0141620503903701</v>
      </c>
      <c r="BB1657">
        <v>2.08553098922535</v>
      </c>
      <c r="BC1657">
        <v>5.3176236214280799</v>
      </c>
      <c r="BD1657">
        <v>3.5800317431051001</v>
      </c>
      <c r="BE1657">
        <v>1.640222950232</v>
      </c>
      <c r="BF1657">
        <v>3.2025284072646398</v>
      </c>
      <c r="BG1657">
        <v>5.36512634585615</v>
      </c>
      <c r="BH1657">
        <v>4.1055174885719099</v>
      </c>
      <c r="BI1657">
        <v>0.511158128813198</v>
      </c>
      <c r="BJ1657">
        <v>1.0872339120335099</v>
      </c>
      <c r="BK1657">
        <v>1.6627401633115999</v>
      </c>
      <c r="BL1657">
        <v>1.7141110155187</v>
      </c>
      <c r="BM1657">
        <v>2.1003625632142802</v>
      </c>
      <c r="BN1657">
        <v>2.2544293441788898</v>
      </c>
      <c r="BO1657">
        <v>2.39278019839844</v>
      </c>
      <c r="BP1657">
        <v>1.98468011228298</v>
      </c>
      <c r="BQ1657">
        <v>1.6159749771407099</v>
      </c>
      <c r="BR1657">
        <v>3.21978992834004</v>
      </c>
      <c r="BS1657">
        <v>3.2613769709490299</v>
      </c>
      <c r="BT1657">
        <v>2.17830465594648</v>
      </c>
      <c r="BU1657">
        <v>0.982412216595409</v>
      </c>
      <c r="BV1657">
        <v>1.6535420967311001</v>
      </c>
      <c r="BW1657">
        <v>3.9352835780882498</v>
      </c>
      <c r="BX1657">
        <v>3.2020591060938801</v>
      </c>
      <c r="BY1657">
        <v>1.0421001044874101</v>
      </c>
      <c r="BZ1657">
        <v>3.1220554054902898</v>
      </c>
      <c r="CA1657">
        <v>4.8204146042107796</v>
      </c>
      <c r="CB1657">
        <v>3.7839494103755098</v>
      </c>
      <c r="CC1657">
        <v>1.9155532180202699</v>
      </c>
      <c r="CD1657">
        <v>4.19632977723961</v>
      </c>
      <c r="CE1657">
        <v>7.0074891461160496</v>
      </c>
      <c r="CF1657">
        <v>5.3190932872005696</v>
      </c>
      <c r="CG1657">
        <v>2.0498014323726101</v>
      </c>
      <c r="CH1657">
        <v>3.85519726123372</v>
      </c>
      <c r="CI1657">
        <v>6.1725104492810603</v>
      </c>
      <c r="CJ1657">
        <v>4.2872533773538599</v>
      </c>
      <c r="CK1657">
        <v>0.91294803055911</v>
      </c>
      <c r="CL1657">
        <v>1.5922139160670801</v>
      </c>
      <c r="CM1657">
        <v>3.4818301474064701</v>
      </c>
      <c r="CN1657">
        <v>2.1633366306199102</v>
      </c>
      <c r="CO1657">
        <v>0.33285173691207898</v>
      </c>
      <c r="CP1657">
        <v>0.55721628275957802</v>
      </c>
      <c r="CQ1657">
        <v>1.5568515475543301</v>
      </c>
      <c r="CR1657">
        <v>0.97147213585297598</v>
      </c>
      <c r="CS1657">
        <v>0.75119247117043697</v>
      </c>
      <c r="CT1657">
        <v>1.3008006854716401</v>
      </c>
      <c r="CU1657">
        <v>1.68295283194701</v>
      </c>
      <c r="CV1657">
        <v>1.2257295417923999</v>
      </c>
      <c r="CW1657">
        <v>0.53873090391349499</v>
      </c>
      <c r="CX1657">
        <v>1.29568748791336</v>
      </c>
      <c r="CY1657">
        <v>2.07888500434079</v>
      </c>
      <c r="CZ1657">
        <v>1.5667527926704801</v>
      </c>
      <c r="DA1657">
        <v>1.5964938080276501</v>
      </c>
      <c r="DB1657">
        <v>2.2895456253461801</v>
      </c>
      <c r="DC1657">
        <v>3.1866596961798099</v>
      </c>
      <c r="DD1657">
        <v>2.4936078788612801</v>
      </c>
      <c r="DE1657">
        <v>0.45647446189806301</v>
      </c>
      <c r="DF1657">
        <v>0.89755788138281001</v>
      </c>
      <c r="DG1657">
        <v>2.7508445111731099</v>
      </c>
      <c r="DH1657">
        <v>1.8390266882531801</v>
      </c>
      <c r="DI1657">
        <v>0.91895102025886499</v>
      </c>
      <c r="DJ1657">
        <v>1.52510460251046</v>
      </c>
      <c r="DK1657">
        <v>2.6582342672671802</v>
      </c>
      <c r="DL1657">
        <v>4.7508118543355602</v>
      </c>
      <c r="DM1657">
        <v>1.0035252039214699</v>
      </c>
      <c r="DN1657">
        <v>2.2209821903978901</v>
      </c>
      <c r="DO1657">
        <v>3.2376768598813301</v>
      </c>
      <c r="DP1657">
        <v>4.3418164900900296</v>
      </c>
      <c r="DQ1657">
        <v>2.7632873390303501</v>
      </c>
      <c r="DR1657">
        <v>4.6746778875428401</v>
      </c>
      <c r="DS1657">
        <v>5.5517391554649</v>
      </c>
      <c r="DT1657">
        <v>5.4915837527183102</v>
      </c>
    </row>
    <row r="1658" spans="1:124" x14ac:dyDescent="0.35">
      <c r="A1658" s="19" t="str">
        <f t="shared" si="50"/>
        <v>[Noncurrent + Delinquent Loans] / [Capital + ALLL]--39813</v>
      </c>
      <c r="B1658" s="19" t="str">
        <f t="shared" si="51"/>
        <v>[Noncurrent + Delinquent Loans] / [Capital + ALLL]</v>
      </c>
      <c r="C1658">
        <v>6</v>
      </c>
      <c r="D1658" s="27">
        <v>39813</v>
      </c>
      <c r="E1658">
        <v>10.031391483223601</v>
      </c>
      <c r="F1658">
        <v>21.951064232578101</v>
      </c>
      <c r="G1658">
        <v>29.096801439669299</v>
      </c>
      <c r="H1658">
        <v>22.846813737983599</v>
      </c>
      <c r="I1658">
        <v>9.0180442894792296</v>
      </c>
      <c r="J1658">
        <v>18.559857549238899</v>
      </c>
      <c r="K1658">
        <v>32.815380988624803</v>
      </c>
      <c r="L1658">
        <v>23.5558846630645</v>
      </c>
      <c r="M1658">
        <v>6.9318058170913099</v>
      </c>
      <c r="N1658">
        <v>16.2851570519401</v>
      </c>
      <c r="O1658">
        <v>30.5834432609266</v>
      </c>
      <c r="P1658">
        <v>22.644545230044798</v>
      </c>
      <c r="Q1658">
        <v>11.472465845113099</v>
      </c>
      <c r="R1658">
        <v>19.5157808718733</v>
      </c>
      <c r="S1658">
        <v>25.159881776507799</v>
      </c>
      <c r="T1658">
        <v>19.223274559021501</v>
      </c>
      <c r="U1658">
        <v>11.8324367547098</v>
      </c>
      <c r="V1658">
        <v>21.174190072062402</v>
      </c>
      <c r="W1658">
        <v>38.335127910337398</v>
      </c>
      <c r="X1658">
        <v>27.3565096398587</v>
      </c>
      <c r="Y1658">
        <v>8.52921829409045</v>
      </c>
      <c r="Z1658">
        <v>18.631045057265101</v>
      </c>
      <c r="AA1658">
        <v>29.639161165714299</v>
      </c>
      <c r="AB1658">
        <v>23.859954023861999</v>
      </c>
      <c r="AC1658">
        <v>5.7434591648387601</v>
      </c>
      <c r="AD1658">
        <v>11.136564076735</v>
      </c>
      <c r="AE1658">
        <v>20.863866287909701</v>
      </c>
      <c r="AF1658">
        <v>15.2879981931406</v>
      </c>
      <c r="AG1658">
        <v>2.55826513358496</v>
      </c>
      <c r="AH1658">
        <v>8.8536013356341794</v>
      </c>
      <c r="AI1658">
        <v>18.632493335754599</v>
      </c>
      <c r="AJ1658">
        <v>14.856907490183699</v>
      </c>
      <c r="AK1658">
        <v>14.1985583401878</v>
      </c>
      <c r="AL1658">
        <v>26.014298571808801</v>
      </c>
      <c r="AM1658">
        <v>37.871590690486499</v>
      </c>
      <c r="AN1658">
        <v>28.542838422580498</v>
      </c>
      <c r="AO1658">
        <v>5.4037738716327102</v>
      </c>
      <c r="AP1658">
        <v>13.305566989830201</v>
      </c>
      <c r="AQ1658">
        <v>23.568383086980301</v>
      </c>
      <c r="AR1658">
        <v>16.5291289425823</v>
      </c>
      <c r="AS1658">
        <v>11.445511461513</v>
      </c>
      <c r="AT1658">
        <v>22.078423196174999</v>
      </c>
      <c r="AU1658">
        <v>39.440147880649</v>
      </c>
      <c r="AV1658">
        <v>28.938866496737401</v>
      </c>
      <c r="AW1658">
        <v>12.750227479526799</v>
      </c>
      <c r="AX1658">
        <v>21.264028352037801</v>
      </c>
      <c r="AY1658">
        <v>34.692713532012</v>
      </c>
      <c r="AZ1658">
        <v>26.0782260875188</v>
      </c>
      <c r="BA1658">
        <v>9.5849513870237093</v>
      </c>
      <c r="BB1658">
        <v>21.073326555643899</v>
      </c>
      <c r="BC1658">
        <v>39.038266558241901</v>
      </c>
      <c r="BD1658">
        <v>27.9118143536536</v>
      </c>
      <c r="BE1658">
        <v>11.318695652960701</v>
      </c>
      <c r="BF1658">
        <v>16.4021103298283</v>
      </c>
      <c r="BG1658">
        <v>33.917146528379</v>
      </c>
      <c r="BH1658">
        <v>22.557523847199398</v>
      </c>
      <c r="BI1658">
        <v>3.9833983192518798</v>
      </c>
      <c r="BJ1658">
        <v>15.1476790294848</v>
      </c>
      <c r="BK1658">
        <v>32.023470482335703</v>
      </c>
      <c r="BL1658">
        <v>21.447732729808699</v>
      </c>
      <c r="BM1658">
        <v>15.465711129044101</v>
      </c>
      <c r="BN1658">
        <v>19.680567315703499</v>
      </c>
      <c r="BO1658">
        <v>21.765776863601499</v>
      </c>
      <c r="BP1658">
        <v>16.6824052261838</v>
      </c>
      <c r="BQ1658">
        <v>7.3634607313963496</v>
      </c>
      <c r="BR1658">
        <v>12.2867880890431</v>
      </c>
      <c r="BS1658">
        <v>20.204226488491699</v>
      </c>
      <c r="BT1658">
        <v>14.282862116911</v>
      </c>
      <c r="BU1658">
        <v>11.3732519757058</v>
      </c>
      <c r="BV1658">
        <v>14.6437592098414</v>
      </c>
      <c r="BW1658">
        <v>36.212146638846498</v>
      </c>
      <c r="BX1658">
        <v>29.3162388901846</v>
      </c>
      <c r="BY1658">
        <v>17.367088607594901</v>
      </c>
      <c r="BZ1658">
        <v>21.109286626528</v>
      </c>
      <c r="CA1658">
        <v>35.241451566815897</v>
      </c>
      <c r="CB1658">
        <v>31.957933305283099</v>
      </c>
      <c r="CC1658">
        <v>14.991427836860099</v>
      </c>
      <c r="CD1658">
        <v>31.547866589037699</v>
      </c>
      <c r="CE1658">
        <v>49.991367012167402</v>
      </c>
      <c r="CF1658">
        <v>37.701465408662898</v>
      </c>
      <c r="CG1658">
        <v>25.7680596540762</v>
      </c>
      <c r="CH1658">
        <v>34.957986582733596</v>
      </c>
      <c r="CI1658">
        <v>53.470732534792802</v>
      </c>
      <c r="CJ1658">
        <v>36.949127336665903</v>
      </c>
      <c r="CK1658">
        <v>12.586508423347301</v>
      </c>
      <c r="CL1658">
        <v>20.777191054581301</v>
      </c>
      <c r="CM1658">
        <v>31.265620456366399</v>
      </c>
      <c r="CN1658">
        <v>21.383428953556201</v>
      </c>
      <c r="CO1658">
        <v>3.6884300996968502</v>
      </c>
      <c r="CP1658">
        <v>7.4211793369838697</v>
      </c>
      <c r="CQ1658">
        <v>9.7077420145008197</v>
      </c>
      <c r="CR1658">
        <v>9.8761032199999796</v>
      </c>
      <c r="CS1658">
        <v>5.9039855072463796</v>
      </c>
      <c r="CT1658">
        <v>7.9714031746016101</v>
      </c>
      <c r="CU1658">
        <v>13.4266014332828</v>
      </c>
      <c r="CV1658">
        <v>10.2150887006131</v>
      </c>
      <c r="CW1658">
        <v>11.326062975220101</v>
      </c>
      <c r="CX1658">
        <v>19.533707997272298</v>
      </c>
      <c r="CY1658">
        <v>25.947319778188501</v>
      </c>
      <c r="CZ1658">
        <v>17.946586485328101</v>
      </c>
      <c r="DA1658">
        <v>6.7523242496715703</v>
      </c>
      <c r="DB1658">
        <v>15.737643442920699</v>
      </c>
      <c r="DC1658">
        <v>23.398908348701902</v>
      </c>
      <c r="DD1658">
        <v>14.413589155452801</v>
      </c>
      <c r="DE1658">
        <v>1.6753764947829199</v>
      </c>
      <c r="DF1658">
        <v>2.2820163487738401</v>
      </c>
      <c r="DG1658">
        <v>6.8019023351748702</v>
      </c>
      <c r="DH1658">
        <v>4.8908471037139103</v>
      </c>
      <c r="DI1658">
        <v>5.1195902074046398</v>
      </c>
      <c r="DJ1658">
        <v>12.531189354033801</v>
      </c>
      <c r="DK1658">
        <v>23.3360503994463</v>
      </c>
      <c r="DL1658">
        <v>22.606618996081799</v>
      </c>
      <c r="DM1658">
        <v>14.1519625495139</v>
      </c>
      <c r="DN1658">
        <v>15.924951378560801</v>
      </c>
      <c r="DO1658">
        <v>28.572678998657899</v>
      </c>
      <c r="DP1658">
        <v>31.720019401498401</v>
      </c>
      <c r="DQ1658">
        <v>31.7493388826462</v>
      </c>
      <c r="DR1658">
        <v>37.7672225537085</v>
      </c>
      <c r="DS1658">
        <v>40.1626627513226</v>
      </c>
      <c r="DT1658">
        <v>38.007167548675298</v>
      </c>
    </row>
    <row r="1659" spans="1:124" x14ac:dyDescent="0.35">
      <c r="A1659" s="19" t="str">
        <f t="shared" si="50"/>
        <v xml:space="preserve">  Ag [NCL+DQ] / [Capital + ALLL]--39813</v>
      </c>
      <c r="B1659" s="19" t="str">
        <f t="shared" si="51"/>
        <v xml:space="preserve">  Ag [NCL+DQ] / [Capital + ALLL]</v>
      </c>
      <c r="C1659">
        <v>7</v>
      </c>
      <c r="D1659" s="27">
        <v>39813</v>
      </c>
      <c r="E1659">
        <v>0</v>
      </c>
      <c r="F1659">
        <v>6.31267082455996E-2</v>
      </c>
      <c r="G1659">
        <v>1.8378542814584899</v>
      </c>
      <c r="H1659">
        <v>2.1462569128169702</v>
      </c>
      <c r="I1659">
        <v>0</v>
      </c>
      <c r="J1659">
        <v>0</v>
      </c>
      <c r="K1659">
        <v>1.13068341643209</v>
      </c>
      <c r="L1659">
        <v>1.3375412294565201</v>
      </c>
      <c r="M1659">
        <v>0</v>
      </c>
      <c r="N1659">
        <v>0</v>
      </c>
      <c r="O1659">
        <v>0.41830661476003</v>
      </c>
      <c r="P1659">
        <v>0.77109792861910098</v>
      </c>
      <c r="Q1659">
        <v>0</v>
      </c>
      <c r="R1659">
        <v>0</v>
      </c>
      <c r="S1659">
        <v>0</v>
      </c>
      <c r="T1659">
        <v>0</v>
      </c>
      <c r="U1659">
        <v>0</v>
      </c>
      <c r="V1659">
        <v>0</v>
      </c>
      <c r="W1659">
        <v>0.77666663918732604</v>
      </c>
      <c r="X1659">
        <v>1.0292337455331599</v>
      </c>
      <c r="Y1659">
        <v>0</v>
      </c>
      <c r="Z1659">
        <v>1.0535821794099899E-2</v>
      </c>
      <c r="AA1659">
        <v>1.59621854773359</v>
      </c>
      <c r="AB1659">
        <v>3.1181965999855699</v>
      </c>
      <c r="AC1659">
        <v>0</v>
      </c>
      <c r="AD1659">
        <v>0.49761410655267302</v>
      </c>
      <c r="AE1659">
        <v>2.5925153732056798</v>
      </c>
      <c r="AF1659">
        <v>2.5032596514307501</v>
      </c>
      <c r="AG1659">
        <v>0</v>
      </c>
      <c r="AH1659">
        <v>3.8280226199777001E-2</v>
      </c>
      <c r="AI1659">
        <v>1.6331435718698</v>
      </c>
      <c r="AJ1659">
        <v>1.55164606443063</v>
      </c>
      <c r="AK1659">
        <v>0</v>
      </c>
      <c r="AL1659">
        <v>0</v>
      </c>
      <c r="AM1659">
        <v>0.97590345186553196</v>
      </c>
      <c r="AN1659">
        <v>1.7035589689584101</v>
      </c>
      <c r="AO1659">
        <v>0</v>
      </c>
      <c r="AP1659">
        <v>0.50141155489224898</v>
      </c>
      <c r="AQ1659">
        <v>3.3657158672978702</v>
      </c>
      <c r="AR1659">
        <v>2.3559933151183601</v>
      </c>
      <c r="AS1659">
        <v>0</v>
      </c>
      <c r="AT1659">
        <v>0</v>
      </c>
      <c r="AU1659">
        <v>0.93636708324281304</v>
      </c>
      <c r="AV1659">
        <v>1.27133466113416</v>
      </c>
      <c r="AW1659">
        <v>0</v>
      </c>
      <c r="AX1659">
        <v>0</v>
      </c>
      <c r="AY1659">
        <v>0.49759495770442902</v>
      </c>
      <c r="AZ1659">
        <v>1.1039052543854999</v>
      </c>
      <c r="BA1659">
        <v>0</v>
      </c>
      <c r="BB1659">
        <v>0</v>
      </c>
      <c r="BC1659">
        <v>0</v>
      </c>
      <c r="BD1659">
        <v>0.29806701675775499</v>
      </c>
      <c r="BE1659">
        <v>0</v>
      </c>
      <c r="BF1659">
        <v>9.0612568175092306E-2</v>
      </c>
      <c r="BG1659">
        <v>1.0275923055853999</v>
      </c>
      <c r="BH1659">
        <v>0.92584040722717598</v>
      </c>
      <c r="BI1659">
        <v>5.2679108970499697E-3</v>
      </c>
      <c r="BJ1659">
        <v>5.12376533765211E-2</v>
      </c>
      <c r="BK1659">
        <v>0.23823918554403201</v>
      </c>
      <c r="BL1659">
        <v>0.36830019203210002</v>
      </c>
      <c r="BM1659">
        <v>0</v>
      </c>
      <c r="BN1659">
        <v>0</v>
      </c>
      <c r="BO1659">
        <v>0</v>
      </c>
      <c r="BP1659">
        <v>1.7654129638427801E-2</v>
      </c>
      <c r="BQ1659">
        <v>0.31801098583405601</v>
      </c>
      <c r="BR1659">
        <v>0.63602197166811203</v>
      </c>
      <c r="BS1659">
        <v>9.5496011672641501</v>
      </c>
      <c r="BT1659">
        <v>6.3664007781761001</v>
      </c>
      <c r="BU1659">
        <v>0</v>
      </c>
      <c r="BV1659">
        <v>0</v>
      </c>
      <c r="BW1659">
        <v>0</v>
      </c>
      <c r="BX1659">
        <v>0.27523075285494902</v>
      </c>
      <c r="BY1659">
        <v>0</v>
      </c>
      <c r="BZ1659">
        <v>0</v>
      </c>
      <c r="CA1659">
        <v>3.64896916621055E-2</v>
      </c>
      <c r="CB1659">
        <v>0.13607072974773901</v>
      </c>
      <c r="CC1659">
        <v>0</v>
      </c>
      <c r="CD1659">
        <v>0</v>
      </c>
      <c r="CE1659">
        <v>0</v>
      </c>
      <c r="CF1659">
        <v>0.53984604991999097</v>
      </c>
      <c r="CG1659">
        <v>0</v>
      </c>
      <c r="CH1659">
        <v>0.26436376454000698</v>
      </c>
      <c r="CI1659">
        <v>1.60368390723419</v>
      </c>
      <c r="CJ1659">
        <v>1.14032754636505</v>
      </c>
      <c r="CK1659">
        <v>0</v>
      </c>
      <c r="CL1659">
        <v>0</v>
      </c>
      <c r="CM1659">
        <v>0.56044861885848096</v>
      </c>
      <c r="CN1659">
        <v>1.2137827419514999</v>
      </c>
      <c r="CO1659">
        <v>0</v>
      </c>
      <c r="CP1659">
        <v>3.1066927037102801E-2</v>
      </c>
      <c r="CQ1659">
        <v>0.87318418193063896</v>
      </c>
      <c r="CR1659">
        <v>0.55569120482038303</v>
      </c>
      <c r="CS1659">
        <v>0</v>
      </c>
      <c r="CT1659">
        <v>0.198315913139025</v>
      </c>
      <c r="CU1659">
        <v>0.40967698707037198</v>
      </c>
      <c r="CV1659">
        <v>0.46795382188514301</v>
      </c>
      <c r="CW1659">
        <v>0</v>
      </c>
      <c r="CX1659">
        <v>0</v>
      </c>
      <c r="CY1659">
        <v>1.42297640465244</v>
      </c>
      <c r="CZ1659">
        <v>0.94234163800609505</v>
      </c>
      <c r="DA1659">
        <v>0</v>
      </c>
      <c r="DB1659">
        <v>0.193266412908007</v>
      </c>
      <c r="DC1659">
        <v>0.56935775477402495</v>
      </c>
      <c r="DD1659">
        <v>0.376091341866018</v>
      </c>
      <c r="DE1659">
        <v>0</v>
      </c>
      <c r="DF1659">
        <v>0</v>
      </c>
      <c r="DG1659">
        <v>2.6272541281429199E-2</v>
      </c>
      <c r="DH1659">
        <v>1.7515027520952801E-2</v>
      </c>
      <c r="DI1659">
        <v>0</v>
      </c>
      <c r="DJ1659">
        <v>0</v>
      </c>
      <c r="DK1659">
        <v>0.216750790595125</v>
      </c>
      <c r="DL1659">
        <v>1.0619757942655399</v>
      </c>
      <c r="DM1659">
        <v>0</v>
      </c>
      <c r="DN1659">
        <v>0</v>
      </c>
      <c r="DO1659">
        <v>0</v>
      </c>
      <c r="DP1659">
        <v>0.90621977993483405</v>
      </c>
      <c r="DQ1659">
        <v>0</v>
      </c>
      <c r="DR1659">
        <v>0.33593017246329598</v>
      </c>
      <c r="DS1659">
        <v>2.2393114613754901</v>
      </c>
      <c r="DT1659">
        <v>1.44880606824547</v>
      </c>
    </row>
    <row r="1660" spans="1:124" x14ac:dyDescent="0.35">
      <c r="A1660" s="19" t="str">
        <f t="shared" si="50"/>
        <v xml:space="preserve">  CLD [NCL+DQ] / [Capital + ALLL]--39813</v>
      </c>
      <c r="B1660" s="19" t="str">
        <f t="shared" si="51"/>
        <v xml:space="preserve">  CLD [NCL+DQ] / [Capital + ALLL]</v>
      </c>
      <c r="C1660">
        <v>8</v>
      </c>
      <c r="D1660" s="27">
        <v>39813</v>
      </c>
      <c r="E1660">
        <v>0</v>
      </c>
      <c r="F1660">
        <v>0.34262675180301999</v>
      </c>
      <c r="G1660">
        <v>8.8765381392606599</v>
      </c>
      <c r="H1660">
        <v>6.6239262891823598</v>
      </c>
      <c r="I1660">
        <v>0</v>
      </c>
      <c r="J1660">
        <v>0</v>
      </c>
      <c r="K1660">
        <v>6.7511356161657901</v>
      </c>
      <c r="L1660">
        <v>5.5364455484127104</v>
      </c>
      <c r="M1660">
        <v>0</v>
      </c>
      <c r="N1660">
        <v>0.37361477572559398</v>
      </c>
      <c r="O1660">
        <v>7.14850092223727</v>
      </c>
      <c r="P1660">
        <v>6.1797451376395003</v>
      </c>
      <c r="Q1660">
        <v>0</v>
      </c>
      <c r="R1660">
        <v>0</v>
      </c>
      <c r="S1660">
        <v>6.3229777009653097E-3</v>
      </c>
      <c r="T1660">
        <v>0.446642550150051</v>
      </c>
      <c r="U1660">
        <v>0</v>
      </c>
      <c r="V1660">
        <v>1.04244808594427</v>
      </c>
      <c r="W1660">
        <v>9.1213189511029906</v>
      </c>
      <c r="X1660">
        <v>6.8695070056871304</v>
      </c>
      <c r="Y1660">
        <v>0</v>
      </c>
      <c r="Z1660">
        <v>0.31124873549427401</v>
      </c>
      <c r="AA1660">
        <v>8.5670109290953498</v>
      </c>
      <c r="AB1660">
        <v>6.9192867313573796</v>
      </c>
      <c r="AC1660">
        <v>0</v>
      </c>
      <c r="AD1660">
        <v>0</v>
      </c>
      <c r="AE1660">
        <v>2.4447452909180898</v>
      </c>
      <c r="AF1660">
        <v>2.9212567415865598</v>
      </c>
      <c r="AG1660">
        <v>0</v>
      </c>
      <c r="AH1660">
        <v>0</v>
      </c>
      <c r="AI1660">
        <v>0.77104720922195702</v>
      </c>
      <c r="AJ1660">
        <v>4.9292335318775304</v>
      </c>
      <c r="AK1660">
        <v>0</v>
      </c>
      <c r="AL1660">
        <v>0.66370351317337095</v>
      </c>
      <c r="AM1660">
        <v>6.5179356912810098</v>
      </c>
      <c r="AN1660">
        <v>5.1606017319403099</v>
      </c>
      <c r="AO1660">
        <v>0</v>
      </c>
      <c r="AP1660">
        <v>0</v>
      </c>
      <c r="AQ1660">
        <v>1.04523906360629</v>
      </c>
      <c r="AR1660">
        <v>2.62136436111795</v>
      </c>
      <c r="AS1660">
        <v>0</v>
      </c>
      <c r="AT1660">
        <v>2.5865120125701102</v>
      </c>
      <c r="AU1660">
        <v>12.1270857838454</v>
      </c>
      <c r="AV1660">
        <v>9.31218564714613</v>
      </c>
      <c r="AW1660">
        <v>0</v>
      </c>
      <c r="AX1660">
        <v>0</v>
      </c>
      <c r="AY1660">
        <v>2.6692456479690501</v>
      </c>
      <c r="AZ1660">
        <v>2.8714977196837599</v>
      </c>
      <c r="BA1660">
        <v>0</v>
      </c>
      <c r="BB1660">
        <v>1.17767761596113</v>
      </c>
      <c r="BC1660">
        <v>9.3184370879447993</v>
      </c>
      <c r="BD1660">
        <v>7.3573309684793902</v>
      </c>
      <c r="BE1660">
        <v>0</v>
      </c>
      <c r="BF1660">
        <v>1.22112554073345</v>
      </c>
      <c r="BG1660">
        <v>7.6978890791782701</v>
      </c>
      <c r="BH1660">
        <v>4.5782549606524201</v>
      </c>
      <c r="BI1660">
        <v>0.64555984489500695</v>
      </c>
      <c r="BJ1660">
        <v>3.8136629135509601</v>
      </c>
      <c r="BK1660">
        <v>11.1792405154532</v>
      </c>
      <c r="BL1660">
        <v>9.5220848639822506</v>
      </c>
      <c r="BM1660">
        <v>3.8304757784965702</v>
      </c>
      <c r="BN1660">
        <v>8.0988773302323196</v>
      </c>
      <c r="BO1660">
        <v>12.5590606963419</v>
      </c>
      <c r="BP1660">
        <v>8.3169696176736494</v>
      </c>
      <c r="BQ1660">
        <v>0</v>
      </c>
      <c r="BR1660">
        <v>0</v>
      </c>
      <c r="BS1660">
        <v>2.7281216648879401</v>
      </c>
      <c r="BT1660">
        <v>1.81874777659196</v>
      </c>
      <c r="BU1660">
        <v>0</v>
      </c>
      <c r="BV1660">
        <v>2.1857338284892802</v>
      </c>
      <c r="BW1660">
        <v>13.242875243294799</v>
      </c>
      <c r="BX1660">
        <v>12.2539429461639</v>
      </c>
      <c r="BY1660">
        <v>3.4514767932489399</v>
      </c>
      <c r="BZ1660">
        <v>6.2672635489094199</v>
      </c>
      <c r="CA1660">
        <v>14.208710651142701</v>
      </c>
      <c r="CB1660">
        <v>10.287863184124101</v>
      </c>
      <c r="CC1660">
        <v>0.596481327539229</v>
      </c>
      <c r="CD1660">
        <v>7.0713735840756602</v>
      </c>
      <c r="CE1660">
        <v>20.043551643576301</v>
      </c>
      <c r="CF1660">
        <v>13.3528524902461</v>
      </c>
      <c r="CG1660">
        <v>0</v>
      </c>
      <c r="CH1660">
        <v>6.1394286372307798</v>
      </c>
      <c r="CI1660">
        <v>24.0528042339586</v>
      </c>
      <c r="CJ1660">
        <v>11.368733198414001</v>
      </c>
      <c r="CK1660">
        <v>0</v>
      </c>
      <c r="CL1660">
        <v>0</v>
      </c>
      <c r="CM1660">
        <v>2.3874846005081798</v>
      </c>
      <c r="CN1660">
        <v>2.2959647716643201</v>
      </c>
      <c r="CO1660">
        <v>0</v>
      </c>
      <c r="CP1660">
        <v>0.52288549844467502</v>
      </c>
      <c r="CQ1660">
        <v>2.1095664406380199</v>
      </c>
      <c r="CR1660">
        <v>1.34946666179301</v>
      </c>
      <c r="CS1660">
        <v>0</v>
      </c>
      <c r="CT1660">
        <v>0.74271459349132596</v>
      </c>
      <c r="CU1660">
        <v>1.7503753140768801</v>
      </c>
      <c r="CV1660">
        <v>2.9458778868639501</v>
      </c>
      <c r="CW1660">
        <v>0</v>
      </c>
      <c r="CX1660">
        <v>1.9987302184494601E-3</v>
      </c>
      <c r="CY1660">
        <v>0.94925583030587102</v>
      </c>
      <c r="CZ1660">
        <v>1.9669563547828199</v>
      </c>
      <c r="DA1660">
        <v>0</v>
      </c>
      <c r="DB1660">
        <v>2.7925513918774398</v>
      </c>
      <c r="DC1660">
        <v>5.7905382745308902</v>
      </c>
      <c r="DD1660">
        <v>2.9979868826534499</v>
      </c>
      <c r="DE1660">
        <v>0</v>
      </c>
      <c r="DF1660">
        <v>0</v>
      </c>
      <c r="DG1660">
        <v>0</v>
      </c>
      <c r="DH1660">
        <v>0</v>
      </c>
      <c r="DI1660">
        <v>0</v>
      </c>
      <c r="DJ1660">
        <v>0</v>
      </c>
      <c r="DK1660">
        <v>2.60041450026264</v>
      </c>
      <c r="DL1660">
        <v>10.301659352902901</v>
      </c>
      <c r="DM1660">
        <v>0.22158911047799901</v>
      </c>
      <c r="DN1660">
        <v>0.70219661505221498</v>
      </c>
      <c r="DO1660">
        <v>4.4146121079127401</v>
      </c>
      <c r="DP1660">
        <v>3.5407410127329499</v>
      </c>
      <c r="DQ1660">
        <v>1.09013754755634</v>
      </c>
      <c r="DR1660">
        <v>5.5335720014070304</v>
      </c>
      <c r="DS1660">
        <v>12.616118818847101</v>
      </c>
      <c r="DT1660">
        <v>10.751345117663901</v>
      </c>
    </row>
    <row r="1661" spans="1:124" x14ac:dyDescent="0.35">
      <c r="A1661" s="19" t="str">
        <f t="shared" si="50"/>
        <v xml:space="preserve">  CRE [NCL+DQ] / [Capital + ALLL]--39813</v>
      </c>
      <c r="B1661" s="19" t="str">
        <f t="shared" si="51"/>
        <v xml:space="preserve">  CRE [NCL+DQ] / [Capital + ALLL]</v>
      </c>
      <c r="C1661">
        <v>9</v>
      </c>
      <c r="D1661" s="27">
        <v>39813</v>
      </c>
      <c r="E1661">
        <v>1.0865843658396099</v>
      </c>
      <c r="F1661">
        <v>8.8511195761183004</v>
      </c>
      <c r="G1661">
        <v>17.483593141926001</v>
      </c>
      <c r="H1661">
        <v>12.494470404323501</v>
      </c>
      <c r="I1661">
        <v>9.5273215537254E-2</v>
      </c>
      <c r="J1661">
        <v>5.5696559503666103</v>
      </c>
      <c r="K1661">
        <v>16.706596979131099</v>
      </c>
      <c r="L1661">
        <v>11.2767510048206</v>
      </c>
      <c r="M1661">
        <v>0.30132107666572899</v>
      </c>
      <c r="N1661">
        <v>4.8607594936708898</v>
      </c>
      <c r="O1661">
        <v>15.1518608035899</v>
      </c>
      <c r="P1661">
        <v>11.5099258647572</v>
      </c>
      <c r="Q1661">
        <v>0.76917418915567604</v>
      </c>
      <c r="R1661">
        <v>3.89812454170624</v>
      </c>
      <c r="S1661">
        <v>8.7533079862145993</v>
      </c>
      <c r="T1661">
        <v>5.2149763193304102</v>
      </c>
      <c r="U1661">
        <v>1.3758000638975001</v>
      </c>
      <c r="V1661">
        <v>7.7597924211773597</v>
      </c>
      <c r="W1661">
        <v>20.992082207800699</v>
      </c>
      <c r="X1661">
        <v>14.022319989473701</v>
      </c>
      <c r="Y1661">
        <v>8.1211896356226498E-2</v>
      </c>
      <c r="Z1661">
        <v>7.3495629938470399</v>
      </c>
      <c r="AA1661">
        <v>16.731653661436201</v>
      </c>
      <c r="AB1661">
        <v>12.613650812241501</v>
      </c>
      <c r="AC1661">
        <v>0</v>
      </c>
      <c r="AD1661">
        <v>1.5101561402419701</v>
      </c>
      <c r="AE1661">
        <v>8.9315435123067406</v>
      </c>
      <c r="AF1661">
        <v>5.4498803445761999</v>
      </c>
      <c r="AG1661">
        <v>0</v>
      </c>
      <c r="AH1661">
        <v>0</v>
      </c>
      <c r="AI1661">
        <v>5.1921172483121998</v>
      </c>
      <c r="AJ1661">
        <v>7.0757934254966299</v>
      </c>
      <c r="AK1661">
        <v>2.33670290729538</v>
      </c>
      <c r="AL1661">
        <v>7.4037852508398903</v>
      </c>
      <c r="AM1661">
        <v>18.4810809237622</v>
      </c>
      <c r="AN1661">
        <v>12.424815250660799</v>
      </c>
      <c r="AO1661">
        <v>0</v>
      </c>
      <c r="AP1661">
        <v>1.5602093177069001</v>
      </c>
      <c r="AQ1661">
        <v>8.1545145051906403</v>
      </c>
      <c r="AR1661">
        <v>6.0153421340709103</v>
      </c>
      <c r="AS1661">
        <v>1.8604303882706199</v>
      </c>
      <c r="AT1661">
        <v>9.7689621321129607</v>
      </c>
      <c r="AU1661">
        <v>23.485166238007402</v>
      </c>
      <c r="AV1661">
        <v>16.6711243736349</v>
      </c>
      <c r="AW1661">
        <v>1.1639899808457299</v>
      </c>
      <c r="AX1661">
        <v>5.2911392405063298</v>
      </c>
      <c r="AY1661">
        <v>11.6168158266604</v>
      </c>
      <c r="AZ1661">
        <v>8.5243660661727603</v>
      </c>
      <c r="BA1661">
        <v>4.4422355570507201E-2</v>
      </c>
      <c r="BB1661">
        <v>5.5990861452041596</v>
      </c>
      <c r="BC1661">
        <v>19.1980715772286</v>
      </c>
      <c r="BD1661">
        <v>13.981060047920799</v>
      </c>
      <c r="BE1661">
        <v>3.9634220561545002</v>
      </c>
      <c r="BF1661">
        <v>8.1729853299711905</v>
      </c>
      <c r="BG1661">
        <v>16.1989806640563</v>
      </c>
      <c r="BH1661">
        <v>11.4882881153871</v>
      </c>
      <c r="BI1661">
        <v>2.5951848049334298</v>
      </c>
      <c r="BJ1661">
        <v>9.6640676860773596</v>
      </c>
      <c r="BK1661">
        <v>26.589020506064799</v>
      </c>
      <c r="BL1661">
        <v>17.553104062516599</v>
      </c>
      <c r="BM1661">
        <v>9.4933815363047707</v>
      </c>
      <c r="BN1661">
        <v>11.1538132258143</v>
      </c>
      <c r="BO1661">
        <v>13.361605945855</v>
      </c>
      <c r="BP1661">
        <v>11.27777680412</v>
      </c>
      <c r="BQ1661">
        <v>3.06163287086446</v>
      </c>
      <c r="BR1661">
        <v>6.12326574172892</v>
      </c>
      <c r="BS1661">
        <v>6.5597537150390801</v>
      </c>
      <c r="BT1661">
        <v>4.3731691433593802</v>
      </c>
      <c r="BU1661">
        <v>1.7650515281311701</v>
      </c>
      <c r="BV1661">
        <v>5.3723605109881696</v>
      </c>
      <c r="BW1661">
        <v>13.242875243294799</v>
      </c>
      <c r="BX1661">
        <v>15.708216945529299</v>
      </c>
      <c r="BY1661">
        <v>4.2475728155339798</v>
      </c>
      <c r="BZ1661">
        <v>11.229702609013</v>
      </c>
      <c r="CA1661">
        <v>28.0224494173161</v>
      </c>
      <c r="CB1661">
        <v>18.102798659433201</v>
      </c>
      <c r="CC1661">
        <v>4.0857554000926903</v>
      </c>
      <c r="CD1661">
        <v>18.742257523865</v>
      </c>
      <c r="CE1661">
        <v>34.437829079448903</v>
      </c>
      <c r="CF1661">
        <v>23.149954133128599</v>
      </c>
      <c r="CG1661">
        <v>2.8647574058963201</v>
      </c>
      <c r="CH1661">
        <v>11.3462897159317</v>
      </c>
      <c r="CI1661">
        <v>27.3772799949021</v>
      </c>
      <c r="CJ1661">
        <v>18.0148348785503</v>
      </c>
      <c r="CK1661">
        <v>4.4283444088323103</v>
      </c>
      <c r="CL1661">
        <v>10.0531556871489</v>
      </c>
      <c r="CM1661">
        <v>15.162194748494001</v>
      </c>
      <c r="CN1661">
        <v>10.6941644197749</v>
      </c>
      <c r="CO1661">
        <v>1.41898118571068</v>
      </c>
      <c r="CP1661">
        <v>2.63318199695239</v>
      </c>
      <c r="CQ1661">
        <v>4.8190776964447597</v>
      </c>
      <c r="CR1661">
        <v>5.6997141107986797</v>
      </c>
      <c r="CS1661">
        <v>1.77403384311891</v>
      </c>
      <c r="CT1661">
        <v>2.8494651795774999</v>
      </c>
      <c r="CU1661">
        <v>7.1765139905783499</v>
      </c>
      <c r="CV1661">
        <v>6.2900270159436698</v>
      </c>
      <c r="CW1661">
        <v>1.9987302184494601E-3</v>
      </c>
      <c r="CX1661">
        <v>3.6995905796296702</v>
      </c>
      <c r="CY1661">
        <v>11.3216266173752</v>
      </c>
      <c r="CZ1661">
        <v>6.8956406770415803</v>
      </c>
      <c r="DA1661">
        <v>0</v>
      </c>
      <c r="DB1661">
        <v>4.0522787752214802</v>
      </c>
      <c r="DC1661">
        <v>10.7332907488688</v>
      </c>
      <c r="DD1661">
        <v>6.6810119736473101</v>
      </c>
      <c r="DE1661">
        <v>0</v>
      </c>
      <c r="DF1661">
        <v>0</v>
      </c>
      <c r="DG1661">
        <v>0.16462306993642101</v>
      </c>
      <c r="DH1661">
        <v>0.109748713290948</v>
      </c>
      <c r="DI1661">
        <v>0</v>
      </c>
      <c r="DJ1661">
        <v>0.171893615634021</v>
      </c>
      <c r="DK1661">
        <v>5.50409997168014</v>
      </c>
      <c r="DL1661">
        <v>11.8498548974187</v>
      </c>
      <c r="DM1661">
        <v>1.36119025007914</v>
      </c>
      <c r="DN1661">
        <v>7.8828958753966001</v>
      </c>
      <c r="DO1661">
        <v>10.3653026978185</v>
      </c>
      <c r="DP1661">
        <v>14.929754220763</v>
      </c>
      <c r="DQ1661">
        <v>8.2862148828443996</v>
      </c>
      <c r="DR1661">
        <v>17.569808097249201</v>
      </c>
      <c r="DS1661">
        <v>31.4286603616371</v>
      </c>
      <c r="DT1661">
        <v>22.5463209395859</v>
      </c>
    </row>
    <row r="1662" spans="1:124" x14ac:dyDescent="0.35">
      <c r="A1662" s="19" t="str">
        <f t="shared" si="50"/>
        <v xml:space="preserve">  Res RE [NCL+DQ] / [Capital + ALLL]--39813</v>
      </c>
      <c r="B1662" s="19" t="str">
        <f t="shared" si="51"/>
        <v xml:space="preserve">  Res RE [NCL+DQ] / [Capital + ALLL]</v>
      </c>
      <c r="C1662">
        <v>10</v>
      </c>
      <c r="D1662" s="27">
        <v>39813</v>
      </c>
      <c r="E1662">
        <v>0.19659349162079101</v>
      </c>
      <c r="F1662">
        <v>1.7621599482435699</v>
      </c>
      <c r="G1662">
        <v>4.5808702650778397</v>
      </c>
      <c r="H1662">
        <v>3.5016721839845499</v>
      </c>
      <c r="I1662">
        <v>0.19881830380826601</v>
      </c>
      <c r="J1662">
        <v>1.93460203974345</v>
      </c>
      <c r="K1662">
        <v>5.6801611590044603</v>
      </c>
      <c r="L1662">
        <v>3.91311865190647</v>
      </c>
      <c r="M1662">
        <v>0.43263410241940697</v>
      </c>
      <c r="N1662">
        <v>2.6755335601608401</v>
      </c>
      <c r="O1662">
        <v>6.7023874864042403</v>
      </c>
      <c r="P1662">
        <v>4.7983192164301602</v>
      </c>
      <c r="Q1662">
        <v>4.0580228088333703</v>
      </c>
      <c r="R1662">
        <v>6.8481086568560299</v>
      </c>
      <c r="S1662">
        <v>10.231366023143901</v>
      </c>
      <c r="T1662">
        <v>8.70306278151123</v>
      </c>
      <c r="U1662">
        <v>0.42589564782212103</v>
      </c>
      <c r="V1662">
        <v>2.7952953479629601</v>
      </c>
      <c r="W1662">
        <v>6.4653683483786901</v>
      </c>
      <c r="X1662">
        <v>4.4497891167844097</v>
      </c>
      <c r="Y1662">
        <v>0.39011582504342901</v>
      </c>
      <c r="Z1662">
        <v>2.3655106296761201</v>
      </c>
      <c r="AA1662">
        <v>4.6695145655055397</v>
      </c>
      <c r="AB1662">
        <v>3.6611058474567599</v>
      </c>
      <c r="AC1662">
        <v>0</v>
      </c>
      <c r="AD1662">
        <v>0.344442650910806</v>
      </c>
      <c r="AE1662">
        <v>1.60192499911966</v>
      </c>
      <c r="AF1662">
        <v>1.15107657750948</v>
      </c>
      <c r="AG1662">
        <v>0</v>
      </c>
      <c r="AH1662">
        <v>0.19853614461484401</v>
      </c>
      <c r="AI1662">
        <v>1.2057300186294799</v>
      </c>
      <c r="AJ1662">
        <v>0.864274708356499</v>
      </c>
      <c r="AK1662">
        <v>3.3353640078013602</v>
      </c>
      <c r="AL1662">
        <v>7.6142661366911897</v>
      </c>
      <c r="AM1662">
        <v>12.1280420970359</v>
      </c>
      <c r="AN1662">
        <v>9.0869212456125297</v>
      </c>
      <c r="AO1662">
        <v>0</v>
      </c>
      <c r="AP1662">
        <v>0.73554230964258904</v>
      </c>
      <c r="AQ1662">
        <v>3.19624397832145</v>
      </c>
      <c r="AR1662">
        <v>2.3104760618075999</v>
      </c>
      <c r="AS1662">
        <v>0.351452043472465</v>
      </c>
      <c r="AT1662">
        <v>2.2071563715023101</v>
      </c>
      <c r="AU1662">
        <v>5.889570307524</v>
      </c>
      <c r="AV1662">
        <v>4.0098696599218302</v>
      </c>
      <c r="AW1662">
        <v>3.7699889818647399</v>
      </c>
      <c r="AX1662">
        <v>7.6210400478182896</v>
      </c>
      <c r="AY1662">
        <v>13.4638057062014</v>
      </c>
      <c r="AZ1662">
        <v>9.4724293195023002</v>
      </c>
      <c r="BA1662">
        <v>0</v>
      </c>
      <c r="BB1662">
        <v>1.1210318395851999</v>
      </c>
      <c r="BC1662">
        <v>4.4975282531361502</v>
      </c>
      <c r="BD1662">
        <v>2.8529676996608702</v>
      </c>
      <c r="BE1662">
        <v>0.174644340741822</v>
      </c>
      <c r="BF1662">
        <v>1.6789211091152401</v>
      </c>
      <c r="BG1662">
        <v>4.6502093338431996</v>
      </c>
      <c r="BH1662">
        <v>3.1776604909267401</v>
      </c>
      <c r="BI1662">
        <v>0.391167514403579</v>
      </c>
      <c r="BJ1662">
        <v>0.71322576237784996</v>
      </c>
      <c r="BK1662">
        <v>1.72639417026988</v>
      </c>
      <c r="BL1662">
        <v>1.1221393947476599</v>
      </c>
      <c r="BM1662">
        <v>0.962968485656575</v>
      </c>
      <c r="BN1662">
        <v>1.95183467597842</v>
      </c>
      <c r="BO1662">
        <v>3.7473077714871201</v>
      </c>
      <c r="BP1662">
        <v>2.3089993556153598</v>
      </c>
      <c r="BQ1662">
        <v>0.413553895410886</v>
      </c>
      <c r="BR1662">
        <v>0.82710779082177199</v>
      </c>
      <c r="BS1662">
        <v>1.8590583764747799</v>
      </c>
      <c r="BT1662">
        <v>1.2393722509831799</v>
      </c>
      <c r="BU1662">
        <v>2.8857438610661799</v>
      </c>
      <c r="BV1662">
        <v>5.0852067263610499</v>
      </c>
      <c r="BW1662">
        <v>8.4252100457060592</v>
      </c>
      <c r="BX1662">
        <v>6.1840360349574697</v>
      </c>
      <c r="BY1662">
        <v>2.8398058252427201</v>
      </c>
      <c r="BZ1662">
        <v>4.86976217440544</v>
      </c>
      <c r="CA1662">
        <v>8.9451476793248901</v>
      </c>
      <c r="CB1662">
        <v>5.9275507033563501</v>
      </c>
      <c r="CC1662">
        <v>0.36271604535975999</v>
      </c>
      <c r="CD1662">
        <v>3.0246903891130001</v>
      </c>
      <c r="CE1662">
        <v>7.6537433476151904</v>
      </c>
      <c r="CF1662">
        <v>5.2214163169337704</v>
      </c>
      <c r="CG1662">
        <v>2.42772862893518</v>
      </c>
      <c r="CH1662">
        <v>6.3303399276243004</v>
      </c>
      <c r="CI1662">
        <v>13.197156468871899</v>
      </c>
      <c r="CJ1662">
        <v>7.5652795322921298</v>
      </c>
      <c r="CK1662">
        <v>0.190119932061106</v>
      </c>
      <c r="CL1662">
        <v>0.88292417543630497</v>
      </c>
      <c r="CM1662">
        <v>5.8650788396825</v>
      </c>
      <c r="CN1662">
        <v>3.9298680282655498</v>
      </c>
      <c r="CO1662">
        <v>1.5533463518551401E-2</v>
      </c>
      <c r="CP1662">
        <v>0.72242402145349904</v>
      </c>
      <c r="CQ1662">
        <v>2.2676160379503099</v>
      </c>
      <c r="CR1662">
        <v>1.34334705558639</v>
      </c>
      <c r="CS1662">
        <v>0</v>
      </c>
      <c r="CT1662">
        <v>0.57840620089741301</v>
      </c>
      <c r="CU1662">
        <v>1.0755757016897101</v>
      </c>
      <c r="CV1662">
        <v>0.64347772915997203</v>
      </c>
      <c r="CW1662">
        <v>9.9157164105106596E-2</v>
      </c>
      <c r="CX1662">
        <v>1.6480465539835201</v>
      </c>
      <c r="CY1662">
        <v>4.4329053051619196</v>
      </c>
      <c r="CZ1662">
        <v>2.49450363641854</v>
      </c>
      <c r="DA1662">
        <v>0</v>
      </c>
      <c r="DB1662">
        <v>3.0737359787112201E-2</v>
      </c>
      <c r="DC1662">
        <v>0.106159089360611</v>
      </c>
      <c r="DD1662">
        <v>7.54217295734987E-2</v>
      </c>
      <c r="DE1662">
        <v>0.107856494096276</v>
      </c>
      <c r="DF1662">
        <v>0.215712988192552</v>
      </c>
      <c r="DG1662">
        <v>0.33285368163143197</v>
      </c>
      <c r="DH1662">
        <v>0.22190245442095499</v>
      </c>
      <c r="DI1662">
        <v>0</v>
      </c>
      <c r="DJ1662">
        <v>0.80690493027978705</v>
      </c>
      <c r="DK1662">
        <v>2.1852350478835398</v>
      </c>
      <c r="DL1662">
        <v>1.2600043599124799</v>
      </c>
      <c r="DM1662">
        <v>2.8486443198718701</v>
      </c>
      <c r="DN1662">
        <v>4.9956734929333697</v>
      </c>
      <c r="DO1662">
        <v>11.449593390990101</v>
      </c>
      <c r="DP1662">
        <v>8.7551839384492496</v>
      </c>
      <c r="DQ1662">
        <v>3.2125778390695898</v>
      </c>
      <c r="DR1662">
        <v>10.2186500609766</v>
      </c>
      <c r="DS1662">
        <v>15.395912001256301</v>
      </c>
      <c r="DT1662">
        <v>9.3677096656110201</v>
      </c>
    </row>
    <row r="1663" spans="1:124" x14ac:dyDescent="0.35">
      <c r="A1663" s="19" t="str">
        <f t="shared" si="50"/>
        <v xml:space="preserve">  C&amp;I [NCL+DQ] / [Capital + ALLL]--39813</v>
      </c>
      <c r="B1663" s="19" t="str">
        <f t="shared" si="51"/>
        <v xml:space="preserve">  C&amp;I [NCL+DQ] / [Capital + ALLL]</v>
      </c>
      <c r="C1663">
        <v>11</v>
      </c>
      <c r="D1663" s="27">
        <v>39813</v>
      </c>
      <c r="E1663">
        <v>0.32369559226164601</v>
      </c>
      <c r="F1663">
        <v>1.7623885154077601</v>
      </c>
      <c r="G1663">
        <v>3.9564670932314101</v>
      </c>
      <c r="H1663">
        <v>2.9764552782443698</v>
      </c>
      <c r="I1663">
        <v>0.36001774058268299</v>
      </c>
      <c r="J1663">
        <v>2.0645658803322902</v>
      </c>
      <c r="K1663">
        <v>5.5527883438528303</v>
      </c>
      <c r="L1663">
        <v>3.95160177886659</v>
      </c>
      <c r="M1663">
        <v>0.13040654647651301</v>
      </c>
      <c r="N1663">
        <v>1.1237836677036299</v>
      </c>
      <c r="O1663">
        <v>3.6061193937014</v>
      </c>
      <c r="P1663">
        <v>2.7182902593364102</v>
      </c>
      <c r="Q1663">
        <v>0.77241969040251102</v>
      </c>
      <c r="R1663">
        <v>1.39733148703032</v>
      </c>
      <c r="S1663">
        <v>5.0228635060769902</v>
      </c>
      <c r="T1663">
        <v>3.9240849925235501</v>
      </c>
      <c r="U1663">
        <v>0.48409164559231599</v>
      </c>
      <c r="V1663">
        <v>2.5980470989087201</v>
      </c>
      <c r="W1663">
        <v>6.6575891678681502</v>
      </c>
      <c r="X1663">
        <v>4.7631623712023199</v>
      </c>
      <c r="Y1663">
        <v>0.586457690758728</v>
      </c>
      <c r="Z1663">
        <v>2.0592774929381799</v>
      </c>
      <c r="AA1663">
        <v>3.7412442105044499</v>
      </c>
      <c r="AB1663">
        <v>2.83784044067911</v>
      </c>
      <c r="AC1663">
        <v>0.12963731105488699</v>
      </c>
      <c r="AD1663">
        <v>1.4500066036022701</v>
      </c>
      <c r="AE1663">
        <v>5.1882573475750497</v>
      </c>
      <c r="AF1663">
        <v>3.6712134360470299</v>
      </c>
      <c r="AG1663">
        <v>0</v>
      </c>
      <c r="AH1663">
        <v>1.38291243607976</v>
      </c>
      <c r="AI1663">
        <v>3.53774124857018</v>
      </c>
      <c r="AJ1663">
        <v>2.6044429009477899</v>
      </c>
      <c r="AK1663">
        <v>0.89201729730704804</v>
      </c>
      <c r="AL1663">
        <v>1.88939275292871</v>
      </c>
      <c r="AM1663">
        <v>4.6100664994504204</v>
      </c>
      <c r="AN1663">
        <v>3.57911623531378</v>
      </c>
      <c r="AO1663">
        <v>4.81277889873458E-2</v>
      </c>
      <c r="AP1663">
        <v>1.57217132277945</v>
      </c>
      <c r="AQ1663">
        <v>4.3864304350788901</v>
      </c>
      <c r="AR1663">
        <v>3.0329994176303701</v>
      </c>
      <c r="AS1663">
        <v>0.53384701340900798</v>
      </c>
      <c r="AT1663">
        <v>2.3407902221792298</v>
      </c>
      <c r="AU1663">
        <v>5.7271131514987799</v>
      </c>
      <c r="AV1663">
        <v>4.1578213125626204</v>
      </c>
      <c r="AW1663">
        <v>0.64255827854154202</v>
      </c>
      <c r="AX1663">
        <v>1.8180011921319299</v>
      </c>
      <c r="AY1663">
        <v>5.3053053053053096</v>
      </c>
      <c r="AZ1663">
        <v>4.1993870862528304</v>
      </c>
      <c r="BA1663">
        <v>1.3558522582578501</v>
      </c>
      <c r="BB1663">
        <v>4.9609781626779998</v>
      </c>
      <c r="BC1663">
        <v>10.998818015862399</v>
      </c>
      <c r="BD1663">
        <v>8.0917064382290604</v>
      </c>
      <c r="BE1663">
        <v>0.97558347055240702</v>
      </c>
      <c r="BF1663">
        <v>2.3638371007450201</v>
      </c>
      <c r="BG1663">
        <v>5.58094924182973</v>
      </c>
      <c r="BH1663">
        <v>4.4152321480393297</v>
      </c>
      <c r="BI1663">
        <v>0.472282393555578</v>
      </c>
      <c r="BJ1663">
        <v>1.2323863689454</v>
      </c>
      <c r="BK1663">
        <v>3.3276441209999499</v>
      </c>
      <c r="BL1663">
        <v>1.8278157834175299</v>
      </c>
      <c r="BM1663">
        <v>0.24876952707040401</v>
      </c>
      <c r="BN1663">
        <v>1.3126146423738101</v>
      </c>
      <c r="BO1663">
        <v>2.8931285722144802</v>
      </c>
      <c r="BP1663">
        <v>2.0276550110963201</v>
      </c>
      <c r="BQ1663">
        <v>0.96034252540981302</v>
      </c>
      <c r="BR1663">
        <v>1.64787510841284</v>
      </c>
      <c r="BS1663">
        <v>1.8711627409726901</v>
      </c>
      <c r="BT1663">
        <v>1.3383784747840599</v>
      </c>
      <c r="BU1663">
        <v>0.16141896653469001</v>
      </c>
      <c r="BV1663">
        <v>1.32004492618303</v>
      </c>
      <c r="BW1663">
        <v>3.0570284997604902</v>
      </c>
      <c r="BX1663">
        <v>5.7982752469887302</v>
      </c>
      <c r="BY1663">
        <v>2.2076263455573799</v>
      </c>
      <c r="BZ1663">
        <v>2.8270042194092802</v>
      </c>
      <c r="CA1663">
        <v>5.5209513023782604</v>
      </c>
      <c r="CB1663">
        <v>5.2001795326425402</v>
      </c>
      <c r="CC1663">
        <v>0.83345949521709795</v>
      </c>
      <c r="CD1663">
        <v>2.5734566951629598</v>
      </c>
      <c r="CE1663">
        <v>7.0810462906444496</v>
      </c>
      <c r="CF1663">
        <v>5.38260014949641</v>
      </c>
      <c r="CG1663">
        <v>3.9044508089946599</v>
      </c>
      <c r="CH1663">
        <v>6.0414978121815199</v>
      </c>
      <c r="CI1663">
        <v>13.098121010541099</v>
      </c>
      <c r="CJ1663">
        <v>8.6201353085572503</v>
      </c>
      <c r="CK1663">
        <v>0.775387226587127</v>
      </c>
      <c r="CL1663">
        <v>1.5405860788004699</v>
      </c>
      <c r="CM1663">
        <v>4.82109789126255</v>
      </c>
      <c r="CN1663">
        <v>3.4549967437136102</v>
      </c>
      <c r="CO1663">
        <v>5.6994666325938699E-2</v>
      </c>
      <c r="CP1663">
        <v>0.88047250775529295</v>
      </c>
      <c r="CQ1663">
        <v>2.7351240461910198</v>
      </c>
      <c r="CR1663">
        <v>1.6644723764303599</v>
      </c>
      <c r="CS1663">
        <v>0</v>
      </c>
      <c r="CT1663">
        <v>1.33435866377662</v>
      </c>
      <c r="CU1663">
        <v>4.2428808219628404</v>
      </c>
      <c r="CV1663">
        <v>1.9673333469057299</v>
      </c>
      <c r="CW1663">
        <v>0.88543689320388297</v>
      </c>
      <c r="CX1663">
        <v>4.4039929536112696</v>
      </c>
      <c r="CY1663">
        <v>7.1176249530251798</v>
      </c>
      <c r="CZ1663">
        <v>5.3630943424015598</v>
      </c>
      <c r="DA1663">
        <v>0.10673863980867</v>
      </c>
      <c r="DB1663">
        <v>3.0430238165219299</v>
      </c>
      <c r="DC1663">
        <v>6.4046450454192101</v>
      </c>
      <c r="DD1663">
        <v>3.46835986870596</v>
      </c>
      <c r="DE1663">
        <v>0</v>
      </c>
      <c r="DF1663">
        <v>0</v>
      </c>
      <c r="DG1663">
        <v>0.16462306993642101</v>
      </c>
      <c r="DH1663">
        <v>0.109748713290948</v>
      </c>
      <c r="DI1663">
        <v>0.471109081189655</v>
      </c>
      <c r="DJ1663">
        <v>1.59539968646078</v>
      </c>
      <c r="DK1663">
        <v>4.8551582362841899</v>
      </c>
      <c r="DL1663">
        <v>3.1537883235625501</v>
      </c>
      <c r="DM1663">
        <v>1.1681569079896199</v>
      </c>
      <c r="DN1663">
        <v>2.1427649412675902</v>
      </c>
      <c r="DO1663">
        <v>5.3114872164206002</v>
      </c>
      <c r="DP1663">
        <v>5.3823742106738202</v>
      </c>
      <c r="DQ1663">
        <v>1.7341924227641199</v>
      </c>
      <c r="DR1663">
        <v>2.2274491788561201</v>
      </c>
      <c r="DS1663">
        <v>5.7149534794708403</v>
      </c>
      <c r="DT1663">
        <v>3.4339390317173502</v>
      </c>
    </row>
    <row r="1664" spans="1:124" x14ac:dyDescent="0.35">
      <c r="A1664" s="19" t="str">
        <f t="shared" si="50"/>
        <v xml:space="preserve">  Ind [NCL+DQ] / [Capital + ALLL]--39813</v>
      </c>
      <c r="B1664" s="19" t="str">
        <f t="shared" si="51"/>
        <v xml:space="preserve">  Ind [NCL+DQ] / [Capital + ALLL]</v>
      </c>
      <c r="C1664">
        <v>12</v>
      </c>
      <c r="D1664" s="27">
        <v>39813</v>
      </c>
      <c r="E1664">
        <v>0.116958927376619</v>
      </c>
      <c r="F1664">
        <v>0.48780823106121202</v>
      </c>
      <c r="G1664">
        <v>1.37582507327129</v>
      </c>
      <c r="H1664">
        <v>0.92923632569181003</v>
      </c>
      <c r="I1664">
        <v>0.127540383960842</v>
      </c>
      <c r="J1664">
        <v>0.60348491287717798</v>
      </c>
      <c r="K1664">
        <v>1.5692214384378</v>
      </c>
      <c r="L1664">
        <v>1.1412219059347699</v>
      </c>
      <c r="M1664">
        <v>6.1749920815873001E-2</v>
      </c>
      <c r="N1664">
        <v>0.48309178743961401</v>
      </c>
      <c r="O1664">
        <v>1.4880731085872501</v>
      </c>
      <c r="P1664">
        <v>1.1868747540390301</v>
      </c>
      <c r="Q1664">
        <v>0.27236302133611201</v>
      </c>
      <c r="R1664">
        <v>0.73165084403487801</v>
      </c>
      <c r="S1664">
        <v>1.93637081504209</v>
      </c>
      <c r="T1664">
        <v>1.3195620014954299</v>
      </c>
      <c r="U1664">
        <v>9.5699907279415394E-2</v>
      </c>
      <c r="V1664">
        <v>0.53884566724530703</v>
      </c>
      <c r="W1664">
        <v>1.54503402312961</v>
      </c>
      <c r="X1664">
        <v>1.08377055867432</v>
      </c>
      <c r="Y1664">
        <v>0.217963911433361</v>
      </c>
      <c r="Z1664">
        <v>0.62426861729808403</v>
      </c>
      <c r="AA1664">
        <v>1.85809910956406</v>
      </c>
      <c r="AB1664">
        <v>1.2998941558147099</v>
      </c>
      <c r="AC1664">
        <v>0.26420055268333298</v>
      </c>
      <c r="AD1664">
        <v>0.71008520045727896</v>
      </c>
      <c r="AE1664">
        <v>1.50041801886029</v>
      </c>
      <c r="AF1664">
        <v>1.48129042918668</v>
      </c>
      <c r="AG1664">
        <v>0.120558309823538</v>
      </c>
      <c r="AH1664">
        <v>0.45896809218690099</v>
      </c>
      <c r="AI1664">
        <v>1.2713898910113</v>
      </c>
      <c r="AJ1664">
        <v>1.77292775577843</v>
      </c>
      <c r="AK1664">
        <v>0.30360896558466999</v>
      </c>
      <c r="AL1664">
        <v>0.81488592481542099</v>
      </c>
      <c r="AM1664">
        <v>1.84938223396261</v>
      </c>
      <c r="AN1664">
        <v>1.1496338771282499</v>
      </c>
      <c r="AO1664">
        <v>0.146972542842636</v>
      </c>
      <c r="AP1664">
        <v>0.62409802672558301</v>
      </c>
      <c r="AQ1664">
        <v>1.5430904065711299</v>
      </c>
      <c r="AR1664">
        <v>1.0959973845878099</v>
      </c>
      <c r="AS1664">
        <v>7.8809891504633106E-2</v>
      </c>
      <c r="AT1664">
        <v>0.45924879893723503</v>
      </c>
      <c r="AU1664">
        <v>1.45181086503816</v>
      </c>
      <c r="AV1664">
        <v>0.96086374219791504</v>
      </c>
      <c r="AW1664">
        <v>0.38940809968847401</v>
      </c>
      <c r="AX1664">
        <v>1.22238901994424</v>
      </c>
      <c r="AY1664">
        <v>2.2950300728078501</v>
      </c>
      <c r="AZ1664">
        <v>1.6629151432076299</v>
      </c>
      <c r="BA1664">
        <v>6.8932567490342198E-2</v>
      </c>
      <c r="BB1664">
        <v>0.46504595099921198</v>
      </c>
      <c r="BC1664">
        <v>1.2786578820460499</v>
      </c>
      <c r="BD1664">
        <v>0.98002468288061595</v>
      </c>
      <c r="BE1664">
        <v>0.244423112409142</v>
      </c>
      <c r="BF1664">
        <v>0.65429959827698203</v>
      </c>
      <c r="BG1664">
        <v>1.4034552045784401</v>
      </c>
      <c r="BH1664">
        <v>1.9565619013250699</v>
      </c>
      <c r="BI1664">
        <v>0.18986431601380299</v>
      </c>
      <c r="BJ1664">
        <v>0.24166541798570501</v>
      </c>
      <c r="BK1664">
        <v>0.25414725721999298</v>
      </c>
      <c r="BL1664">
        <v>0.49946062252816298</v>
      </c>
      <c r="BM1664">
        <v>6.1039759835960397E-2</v>
      </c>
      <c r="BN1664">
        <v>0.27932592472960199</v>
      </c>
      <c r="BO1664">
        <v>0.82582979283247604</v>
      </c>
      <c r="BP1664">
        <v>0.42726213938976598</v>
      </c>
      <c r="BQ1664">
        <v>0.35131004050189402</v>
      </c>
      <c r="BR1664">
        <v>0.58697972251867703</v>
      </c>
      <c r="BS1664">
        <v>1.3771515769307501</v>
      </c>
      <c r="BT1664">
        <v>0.95664783744887305</v>
      </c>
      <c r="BU1664">
        <v>0.128940544961649</v>
      </c>
      <c r="BV1664">
        <v>0.43348143458639998</v>
      </c>
      <c r="BW1664">
        <v>2.0780682531601702</v>
      </c>
      <c r="BX1664">
        <v>1.1427067274962199</v>
      </c>
      <c r="BY1664">
        <v>0.92389751404895704</v>
      </c>
      <c r="BZ1664">
        <v>1.17067833698031</v>
      </c>
      <c r="CA1664">
        <v>2.5048456836141302</v>
      </c>
      <c r="CB1664">
        <v>1.94538715405785</v>
      </c>
      <c r="CC1664">
        <v>4.1154617902256002E-3</v>
      </c>
      <c r="CD1664">
        <v>0.126285405015335</v>
      </c>
      <c r="CE1664">
        <v>0.76628005587450099</v>
      </c>
      <c r="CF1664">
        <v>0.71379945729082195</v>
      </c>
      <c r="CG1664">
        <v>0.54105928253088797</v>
      </c>
      <c r="CH1664">
        <v>0.90237588186485895</v>
      </c>
      <c r="CI1664">
        <v>1.7796002569612801</v>
      </c>
      <c r="CJ1664">
        <v>1.27498267423129</v>
      </c>
      <c r="CK1664">
        <v>0.16474765709674399</v>
      </c>
      <c r="CL1664">
        <v>0.88546529744390301</v>
      </c>
      <c r="CM1664">
        <v>1.85557094147955</v>
      </c>
      <c r="CN1664">
        <v>1.32016719930355</v>
      </c>
      <c r="CO1664">
        <v>0.357820764181073</v>
      </c>
      <c r="CP1664">
        <v>0.60190949380251502</v>
      </c>
      <c r="CQ1664">
        <v>0.75765785665597296</v>
      </c>
      <c r="CR1664">
        <v>0.52384295863762298</v>
      </c>
      <c r="CS1664">
        <v>6.0568169723748698E-2</v>
      </c>
      <c r="CT1664">
        <v>0.24307411667089601</v>
      </c>
      <c r="CU1664">
        <v>0.49768370946491602</v>
      </c>
      <c r="CV1664">
        <v>0.81111681302926297</v>
      </c>
      <c r="CW1664">
        <v>0.67734179157927099</v>
      </c>
      <c r="CX1664">
        <v>1.04115022310362</v>
      </c>
      <c r="CY1664">
        <v>2.6340110905730101</v>
      </c>
      <c r="CZ1664">
        <v>1.93491654282071</v>
      </c>
      <c r="DA1664">
        <v>0.116722828955381</v>
      </c>
      <c r="DB1664">
        <v>0.23108095851603699</v>
      </c>
      <c r="DC1664">
        <v>0.70579477692745096</v>
      </c>
      <c r="DD1664">
        <v>0.59143664736679502</v>
      </c>
      <c r="DE1664">
        <v>0.96791514050216099</v>
      </c>
      <c r="DF1664">
        <v>1.3283378746593999</v>
      </c>
      <c r="DG1664">
        <v>6.2004082745908704</v>
      </c>
      <c r="DH1664">
        <v>4.3361029851755504</v>
      </c>
      <c r="DI1664">
        <v>0.19159003644860301</v>
      </c>
      <c r="DJ1664">
        <v>0.890490830064667</v>
      </c>
      <c r="DK1664">
        <v>4.2339973001793796</v>
      </c>
      <c r="DL1664">
        <v>3.9537507258525002</v>
      </c>
      <c r="DM1664">
        <v>0.16780689299083501</v>
      </c>
      <c r="DN1664">
        <v>0.49892046449203498</v>
      </c>
      <c r="DO1664">
        <v>2.2950300728078501</v>
      </c>
      <c r="DP1664">
        <v>1.2360563385827401</v>
      </c>
      <c r="DQ1664">
        <v>0.149048184139838</v>
      </c>
      <c r="DR1664">
        <v>0.57437427700767696</v>
      </c>
      <c r="DS1664">
        <v>1.72766138889816</v>
      </c>
      <c r="DT1664">
        <v>0.919862700375911</v>
      </c>
    </row>
    <row r="1665" spans="1:124" x14ac:dyDescent="0.35">
      <c r="A1665" s="19" t="str">
        <f t="shared" si="50"/>
        <v xml:space="preserve">  OREO / [Capital + ALLL]--39813</v>
      </c>
      <c r="B1665" s="19" t="str">
        <f t="shared" si="51"/>
        <v xml:space="preserve">  OREO / [Capital + ALLL]</v>
      </c>
      <c r="C1665">
        <v>13</v>
      </c>
      <c r="D1665" s="27">
        <v>39813</v>
      </c>
      <c r="E1665">
        <v>0</v>
      </c>
      <c r="F1665">
        <v>0.56265515722158799</v>
      </c>
      <c r="G1665">
        <v>2.9508118149192999</v>
      </c>
      <c r="H1665">
        <v>2.4403014192725299</v>
      </c>
      <c r="I1665">
        <v>0</v>
      </c>
      <c r="J1665">
        <v>1.2365148202573399</v>
      </c>
      <c r="K1665">
        <v>5.9420618651762496</v>
      </c>
      <c r="L1665">
        <v>4.4308219028880202</v>
      </c>
      <c r="M1665">
        <v>0</v>
      </c>
      <c r="N1665">
        <v>0.86092715231788097</v>
      </c>
      <c r="O1665">
        <v>4.54844713206103</v>
      </c>
      <c r="P1665">
        <v>3.5872222085775198</v>
      </c>
      <c r="Q1665">
        <v>1.0878031049232</v>
      </c>
      <c r="R1665">
        <v>3.0593084067967</v>
      </c>
      <c r="S1665">
        <v>5.3083868313659099</v>
      </c>
      <c r="T1665">
        <v>4.4729367393551502</v>
      </c>
      <c r="U1665">
        <v>0</v>
      </c>
      <c r="V1665">
        <v>2.60715728177943</v>
      </c>
      <c r="W1665">
        <v>8.9722374185042799</v>
      </c>
      <c r="X1665">
        <v>6.3469175329642296</v>
      </c>
      <c r="Y1665">
        <v>0</v>
      </c>
      <c r="Z1665">
        <v>1.78157847853198E-2</v>
      </c>
      <c r="AA1665">
        <v>2.53815960428072</v>
      </c>
      <c r="AB1665">
        <v>1.93694230098586</v>
      </c>
      <c r="AC1665">
        <v>0</v>
      </c>
      <c r="AD1665">
        <v>0</v>
      </c>
      <c r="AE1665">
        <v>1.97689566396549</v>
      </c>
      <c r="AF1665">
        <v>1.7660657952627701</v>
      </c>
      <c r="AG1665">
        <v>0</v>
      </c>
      <c r="AH1665">
        <v>0</v>
      </c>
      <c r="AI1665">
        <v>1.3829978354293699</v>
      </c>
      <c r="AJ1665">
        <v>2.3862762253926202</v>
      </c>
      <c r="AK1665">
        <v>0.47508376076669101</v>
      </c>
      <c r="AL1665">
        <v>1.8841488741851899</v>
      </c>
      <c r="AM1665">
        <v>5.5138248490650001</v>
      </c>
      <c r="AN1665">
        <v>3.5576842854561699</v>
      </c>
      <c r="AO1665">
        <v>0</v>
      </c>
      <c r="AP1665">
        <v>0</v>
      </c>
      <c r="AQ1665">
        <v>2.7792855937679302</v>
      </c>
      <c r="AR1665">
        <v>2.4603911570691599</v>
      </c>
      <c r="AS1665">
        <v>0</v>
      </c>
      <c r="AT1665">
        <v>2.05766647075591</v>
      </c>
      <c r="AU1665">
        <v>6.9313872233984402</v>
      </c>
      <c r="AV1665">
        <v>5.4814231046895401</v>
      </c>
      <c r="AW1665">
        <v>0</v>
      </c>
      <c r="AX1665">
        <v>2.3653158203854998</v>
      </c>
      <c r="AY1665">
        <v>5.9396893085592497</v>
      </c>
      <c r="AZ1665">
        <v>4.6384851171125403</v>
      </c>
      <c r="BA1665">
        <v>0</v>
      </c>
      <c r="BB1665">
        <v>2.6285322860416498</v>
      </c>
      <c r="BC1665">
        <v>7.7551037833622898</v>
      </c>
      <c r="BD1665">
        <v>5.8849649725658901</v>
      </c>
      <c r="BE1665">
        <v>0</v>
      </c>
      <c r="BF1665">
        <v>1.4027799874585301</v>
      </c>
      <c r="BG1665">
        <v>6.6745110406312396</v>
      </c>
      <c r="BH1665">
        <v>4.66105694677288</v>
      </c>
      <c r="BI1665">
        <v>0.29719943445351998</v>
      </c>
      <c r="BJ1665">
        <v>1.30767709204975</v>
      </c>
      <c r="BK1665">
        <v>2.77841365079124</v>
      </c>
      <c r="BL1665">
        <v>1.60359711881502</v>
      </c>
      <c r="BM1665">
        <v>0.10456177517465901</v>
      </c>
      <c r="BN1665">
        <v>1.2331982898390801</v>
      </c>
      <c r="BO1665">
        <v>4.1633320412621098</v>
      </c>
      <c r="BP1665">
        <v>4.0282606217596602</v>
      </c>
      <c r="BQ1665">
        <v>0</v>
      </c>
      <c r="BR1665">
        <v>0</v>
      </c>
      <c r="BS1665">
        <v>1.33404482390608</v>
      </c>
      <c r="BT1665">
        <v>0.88936321593738898</v>
      </c>
      <c r="BU1665">
        <v>1.09789105194194</v>
      </c>
      <c r="BV1665">
        <v>2.7539540941973901</v>
      </c>
      <c r="BW1665">
        <v>5.3980099252894203</v>
      </c>
      <c r="BX1665">
        <v>4.2427240657630598</v>
      </c>
      <c r="BY1665">
        <v>0</v>
      </c>
      <c r="BZ1665">
        <v>6.2570781426953603</v>
      </c>
      <c r="CA1665">
        <v>11.3605490812898</v>
      </c>
      <c r="CB1665">
        <v>11.4328712461847</v>
      </c>
      <c r="CC1665">
        <v>1.7669426572294</v>
      </c>
      <c r="CD1665">
        <v>5.9444344217932503</v>
      </c>
      <c r="CE1665">
        <v>13.005916073729701</v>
      </c>
      <c r="CF1665">
        <v>10.275953019416599</v>
      </c>
      <c r="CG1665">
        <v>3.0655721398532099</v>
      </c>
      <c r="CH1665">
        <v>7.5867338748639099</v>
      </c>
      <c r="CI1665">
        <v>9.7933952973347704</v>
      </c>
      <c r="CJ1665">
        <v>8.3186228693269193</v>
      </c>
      <c r="CK1665">
        <v>0</v>
      </c>
      <c r="CL1665">
        <v>1.3942368980784701</v>
      </c>
      <c r="CM1665">
        <v>4.38677450623201</v>
      </c>
      <c r="CN1665">
        <v>2.9209856764159099</v>
      </c>
      <c r="CO1665">
        <v>1.25907272996593E-2</v>
      </c>
      <c r="CP1665">
        <v>0.33666619854546198</v>
      </c>
      <c r="CQ1665">
        <v>1.17299804223153</v>
      </c>
      <c r="CR1665">
        <v>1.3448821995593501</v>
      </c>
      <c r="CS1665">
        <v>0</v>
      </c>
      <c r="CT1665">
        <v>6.3782741807461199E-2</v>
      </c>
      <c r="CU1665">
        <v>0.688504345059058</v>
      </c>
      <c r="CV1665">
        <v>0.51853517522498904</v>
      </c>
      <c r="CW1665">
        <v>0</v>
      </c>
      <c r="CX1665">
        <v>0.19027311966476401</v>
      </c>
      <c r="CY1665">
        <v>2.1568527139714502</v>
      </c>
      <c r="CZ1665">
        <v>1.3576132198103199</v>
      </c>
      <c r="DA1665">
        <v>0</v>
      </c>
      <c r="DB1665">
        <v>1.26317916933338E-2</v>
      </c>
      <c r="DC1665">
        <v>0.50720479508017402</v>
      </c>
      <c r="DD1665">
        <v>0.49457300338684002</v>
      </c>
      <c r="DE1665">
        <v>4.9750131362706403E-2</v>
      </c>
      <c r="DF1665">
        <v>9.9500262725412805E-2</v>
      </c>
      <c r="DG1665">
        <v>3.0867619388104801</v>
      </c>
      <c r="DH1665">
        <v>2.0578412925403202</v>
      </c>
      <c r="DI1665">
        <v>0</v>
      </c>
      <c r="DJ1665">
        <v>0.294803619740647</v>
      </c>
      <c r="DK1665">
        <v>2.2114711812583199</v>
      </c>
      <c r="DL1665">
        <v>3.49235941266461</v>
      </c>
      <c r="DM1665">
        <v>0</v>
      </c>
      <c r="DN1665">
        <v>0</v>
      </c>
      <c r="DO1665">
        <v>5.7054343616883996</v>
      </c>
      <c r="DP1665">
        <v>10.866578774237199</v>
      </c>
      <c r="DQ1665">
        <v>1.92506052844445</v>
      </c>
      <c r="DR1665">
        <v>3.6355030570924298</v>
      </c>
      <c r="DS1665">
        <v>4.8706201364096904</v>
      </c>
      <c r="DT1665">
        <v>3.3922900161500702</v>
      </c>
    </row>
    <row r="1666" spans="1:124" x14ac:dyDescent="0.35">
      <c r="A1666" s="19" t="str">
        <f t="shared" si="50"/>
        <v>ROAA--39813</v>
      </c>
      <c r="B1666" s="19" t="str">
        <f t="shared" si="51"/>
        <v>ROAA</v>
      </c>
      <c r="C1666">
        <v>14</v>
      </c>
      <c r="D1666" s="27">
        <v>39813</v>
      </c>
      <c r="E1666">
        <v>0.70250000000000001</v>
      </c>
      <c r="F1666">
        <v>1.07</v>
      </c>
      <c r="G1666">
        <v>1.42</v>
      </c>
      <c r="H1666">
        <v>0.68928571428571395</v>
      </c>
      <c r="I1666">
        <v>0.39</v>
      </c>
      <c r="J1666">
        <v>0.89</v>
      </c>
      <c r="K1666">
        <v>1.35</v>
      </c>
      <c r="L1666">
        <v>0.714096551724138</v>
      </c>
      <c r="M1666">
        <v>0.05</v>
      </c>
      <c r="N1666">
        <v>0.7</v>
      </c>
      <c r="O1666">
        <v>1.17</v>
      </c>
      <c r="P1666">
        <v>0.29287730414746599</v>
      </c>
      <c r="Q1666">
        <v>0.65500000000000003</v>
      </c>
      <c r="R1666">
        <v>0.995</v>
      </c>
      <c r="S1666">
        <v>1.0649999999999999</v>
      </c>
      <c r="T1666">
        <v>0.91590909090909101</v>
      </c>
      <c r="U1666">
        <v>0.26</v>
      </c>
      <c r="V1666">
        <v>0.81</v>
      </c>
      <c r="W1666">
        <v>1.3025</v>
      </c>
      <c r="X1666">
        <v>0.58545000000000003</v>
      </c>
      <c r="Y1666">
        <v>0.66</v>
      </c>
      <c r="Z1666">
        <v>1.18</v>
      </c>
      <c r="AA1666">
        <v>1.6825000000000001</v>
      </c>
      <c r="AB1666">
        <v>1.0608108108108101</v>
      </c>
      <c r="AC1666">
        <v>0.60250000000000004</v>
      </c>
      <c r="AD1666">
        <v>1.0249999999999999</v>
      </c>
      <c r="AE1666">
        <v>1.4550000000000001</v>
      </c>
      <c r="AF1666">
        <v>0.73585106382978704</v>
      </c>
      <c r="AG1666">
        <v>0.47749999999999998</v>
      </c>
      <c r="AH1666">
        <v>0.99</v>
      </c>
      <c r="AI1666">
        <v>1.3875</v>
      </c>
      <c r="AJ1666">
        <v>0.96902439024390197</v>
      </c>
      <c r="AK1666">
        <v>0.375</v>
      </c>
      <c r="AL1666">
        <v>0.90500000000000003</v>
      </c>
      <c r="AM1666">
        <v>1.385</v>
      </c>
      <c r="AN1666">
        <v>0.57931034482758603</v>
      </c>
      <c r="AO1666">
        <v>0.6</v>
      </c>
      <c r="AP1666">
        <v>1.0249999999999999</v>
      </c>
      <c r="AQ1666">
        <v>1.52</v>
      </c>
      <c r="AR1666">
        <v>0.99109375</v>
      </c>
      <c r="AS1666">
        <v>0.22</v>
      </c>
      <c r="AT1666">
        <v>0.77</v>
      </c>
      <c r="AU1666">
        <v>1.3</v>
      </c>
      <c r="AV1666">
        <v>0.53751396648044703</v>
      </c>
      <c r="AW1666">
        <v>0.54</v>
      </c>
      <c r="AX1666">
        <v>0.91</v>
      </c>
      <c r="AY1666">
        <v>1.43</v>
      </c>
      <c r="AZ1666">
        <v>0.899612903225806</v>
      </c>
      <c r="BA1666">
        <v>-8.5000000000000006E-2</v>
      </c>
      <c r="BB1666">
        <v>0.57999999999999996</v>
      </c>
      <c r="BC1666">
        <v>1.18</v>
      </c>
      <c r="BD1666">
        <v>0.15127450980392201</v>
      </c>
      <c r="BE1666">
        <v>0.55000000000000004</v>
      </c>
      <c r="BF1666">
        <v>1.06</v>
      </c>
      <c r="BG1666">
        <v>1.38</v>
      </c>
      <c r="BH1666">
        <v>0.79814814814814805</v>
      </c>
      <c r="BI1666">
        <v>0.46250000000000002</v>
      </c>
      <c r="BJ1666">
        <v>0.88500000000000001</v>
      </c>
      <c r="BK1666">
        <v>1.0375000000000001</v>
      </c>
      <c r="BL1666">
        <v>0.89500000000000002</v>
      </c>
      <c r="BM1666">
        <v>0.2175</v>
      </c>
      <c r="BN1666">
        <v>1.1850000000000001</v>
      </c>
      <c r="BO1666">
        <v>1.5974999999999999</v>
      </c>
      <c r="BP1666">
        <v>0.50166666666666704</v>
      </c>
      <c r="BQ1666">
        <v>0.60499999999999998</v>
      </c>
      <c r="BR1666">
        <v>0.61</v>
      </c>
      <c r="BS1666">
        <v>0.71499999999999997</v>
      </c>
      <c r="BT1666">
        <v>0.67666666666666697</v>
      </c>
      <c r="BU1666">
        <v>0.28249999999999997</v>
      </c>
      <c r="BV1666">
        <v>0.60499999999999998</v>
      </c>
      <c r="BW1666">
        <v>0.89249999999999996</v>
      </c>
      <c r="BX1666">
        <v>0.59</v>
      </c>
      <c r="BY1666">
        <v>0.06</v>
      </c>
      <c r="BZ1666">
        <v>0.55000000000000004</v>
      </c>
      <c r="CA1666">
        <v>0.92</v>
      </c>
      <c r="CB1666">
        <v>0.474444444444444</v>
      </c>
      <c r="CC1666">
        <v>-0.78500000000000003</v>
      </c>
      <c r="CD1666">
        <v>0.18</v>
      </c>
      <c r="CE1666">
        <v>0.89</v>
      </c>
      <c r="CF1666">
        <v>-0.214871794871795</v>
      </c>
      <c r="CG1666">
        <v>0.24</v>
      </c>
      <c r="CH1666">
        <v>0.61</v>
      </c>
      <c r="CI1666">
        <v>0.98250000000000004</v>
      </c>
      <c r="CJ1666">
        <v>0.211666666666667</v>
      </c>
      <c r="CK1666">
        <v>0.92500000000000004</v>
      </c>
      <c r="CL1666">
        <v>1.0900000000000001</v>
      </c>
      <c r="CM1666">
        <v>1.41</v>
      </c>
      <c r="CN1666">
        <v>1.0785</v>
      </c>
      <c r="CO1666">
        <v>0.83750000000000002</v>
      </c>
      <c r="CP1666">
        <v>1.24</v>
      </c>
      <c r="CQ1666">
        <v>1.4775</v>
      </c>
      <c r="CR1666">
        <v>1.0049999999999999</v>
      </c>
      <c r="CS1666">
        <v>1.0974999999999999</v>
      </c>
      <c r="CT1666">
        <v>1.34</v>
      </c>
      <c r="CU1666">
        <v>1.5525</v>
      </c>
      <c r="CV1666">
        <v>1.3787499999999999</v>
      </c>
      <c r="CW1666">
        <v>0.41</v>
      </c>
      <c r="CX1666">
        <v>0.57999999999999996</v>
      </c>
      <c r="CY1666">
        <v>1.23</v>
      </c>
      <c r="CZ1666">
        <v>0.75692307692307703</v>
      </c>
      <c r="DA1666">
        <v>0.36249999999999999</v>
      </c>
      <c r="DB1666">
        <v>0.66500000000000004</v>
      </c>
      <c r="DC1666">
        <v>0.83</v>
      </c>
      <c r="DD1666">
        <v>0.52749999999999997</v>
      </c>
      <c r="DE1666">
        <v>0.3</v>
      </c>
      <c r="DF1666">
        <v>1.06</v>
      </c>
      <c r="DG1666">
        <v>1.635</v>
      </c>
      <c r="DH1666">
        <v>0.93666666666666698</v>
      </c>
      <c r="DI1666">
        <v>0.17499999999999999</v>
      </c>
      <c r="DJ1666">
        <v>0.73</v>
      </c>
      <c r="DK1666">
        <v>0.79500000000000004</v>
      </c>
      <c r="DL1666">
        <v>0.89800000000000002</v>
      </c>
      <c r="DM1666">
        <v>0.78</v>
      </c>
      <c r="DN1666">
        <v>1.04</v>
      </c>
      <c r="DO1666">
        <v>1.39</v>
      </c>
      <c r="DP1666">
        <v>0.74444444444444402</v>
      </c>
      <c r="DQ1666">
        <v>-1.375</v>
      </c>
      <c r="DR1666">
        <v>0.27</v>
      </c>
      <c r="DS1666">
        <v>1.1499999999999999</v>
      </c>
      <c r="DT1666">
        <v>-0.15833333333333299</v>
      </c>
    </row>
    <row r="1667" spans="1:124" x14ac:dyDescent="0.35">
      <c r="A1667" s="19" t="str">
        <f t="shared" ref="A1667:A1730" si="52">B1667&amp;"--"&amp;D1667</f>
        <v>NIM--39813</v>
      </c>
      <c r="B1667" s="19" t="str">
        <f t="shared" ref="B1667:B1730" si="53">VLOOKUP(C1667,labels,2,FALSE)</f>
        <v>NIM</v>
      </c>
      <c r="C1667">
        <v>15</v>
      </c>
      <c r="D1667" s="27">
        <v>39813</v>
      </c>
      <c r="E1667">
        <v>3.9550000000000001</v>
      </c>
      <c r="F1667">
        <v>4.3099999999999996</v>
      </c>
      <c r="G1667">
        <v>4.7249999999999996</v>
      </c>
      <c r="H1667">
        <v>4.3229761904761901</v>
      </c>
      <c r="I1667">
        <v>3.72</v>
      </c>
      <c r="J1667">
        <v>4.1100000000000003</v>
      </c>
      <c r="K1667">
        <v>4.5350000000000001</v>
      </c>
      <c r="L1667">
        <v>4.1303448275862102</v>
      </c>
      <c r="M1667">
        <v>3.41</v>
      </c>
      <c r="N1667">
        <v>3.9</v>
      </c>
      <c r="O1667">
        <v>4.38</v>
      </c>
      <c r="P1667">
        <v>3.8830663978107598</v>
      </c>
      <c r="Q1667">
        <v>4.1174999999999997</v>
      </c>
      <c r="R1667">
        <v>4.2549999999999999</v>
      </c>
      <c r="S1667">
        <v>4.6624999999999996</v>
      </c>
      <c r="T1667">
        <v>4.3168181818181797</v>
      </c>
      <c r="U1667">
        <v>3.63</v>
      </c>
      <c r="V1667">
        <v>4.05</v>
      </c>
      <c r="W1667">
        <v>4.5025000000000004</v>
      </c>
      <c r="X1667">
        <v>4.0568</v>
      </c>
      <c r="Y1667">
        <v>4.1449999999999996</v>
      </c>
      <c r="Z1667">
        <v>4.6900000000000004</v>
      </c>
      <c r="AA1667">
        <v>5.2024999999999997</v>
      </c>
      <c r="AB1667">
        <v>4.71243243243243</v>
      </c>
      <c r="AC1667">
        <v>3.7650000000000001</v>
      </c>
      <c r="AD1667">
        <v>4.0599999999999996</v>
      </c>
      <c r="AE1667">
        <v>4.3250000000000002</v>
      </c>
      <c r="AF1667">
        <v>4.0313829787233999</v>
      </c>
      <c r="AG1667">
        <v>3.7524999999999999</v>
      </c>
      <c r="AH1667">
        <v>4.0999999999999996</v>
      </c>
      <c r="AI1667">
        <v>4.5975000000000001</v>
      </c>
      <c r="AJ1667">
        <v>4.5204878048780497</v>
      </c>
      <c r="AK1667">
        <v>3.6324999999999998</v>
      </c>
      <c r="AL1667">
        <v>4.0199999999999996</v>
      </c>
      <c r="AM1667">
        <v>4.2525000000000004</v>
      </c>
      <c r="AN1667">
        <v>3.9881034482758602</v>
      </c>
      <c r="AO1667">
        <v>3.7725</v>
      </c>
      <c r="AP1667">
        <v>4.12</v>
      </c>
      <c r="AQ1667">
        <v>4.5274999999999999</v>
      </c>
      <c r="AR1667">
        <v>4.1489062499999996</v>
      </c>
      <c r="AS1667">
        <v>3.7075</v>
      </c>
      <c r="AT1667">
        <v>4.0599999999999996</v>
      </c>
      <c r="AU1667">
        <v>4.5025000000000004</v>
      </c>
      <c r="AV1667">
        <v>4.0837430167597697</v>
      </c>
      <c r="AW1667">
        <v>3.8</v>
      </c>
      <c r="AX1667">
        <v>4.24</v>
      </c>
      <c r="AY1667">
        <v>4.6100000000000003</v>
      </c>
      <c r="AZ1667">
        <v>4.2140000000000004</v>
      </c>
      <c r="BA1667">
        <v>3.6150000000000002</v>
      </c>
      <c r="BB1667">
        <v>4.0149999999999997</v>
      </c>
      <c r="BC1667">
        <v>4.4775</v>
      </c>
      <c r="BD1667">
        <v>4.0594117647058798</v>
      </c>
      <c r="BE1667">
        <v>3.9849999999999999</v>
      </c>
      <c r="BF1667">
        <v>4.2350000000000003</v>
      </c>
      <c r="BG1667">
        <v>4.7024999999999997</v>
      </c>
      <c r="BH1667">
        <v>4.79759259259259</v>
      </c>
      <c r="BI1667">
        <v>4.2125000000000004</v>
      </c>
      <c r="BJ1667">
        <v>4.3250000000000002</v>
      </c>
      <c r="BK1667">
        <v>4.4450000000000003</v>
      </c>
      <c r="BL1667">
        <v>4.4000000000000004</v>
      </c>
      <c r="BM1667">
        <v>4.2525000000000004</v>
      </c>
      <c r="BN1667">
        <v>4.3899999999999997</v>
      </c>
      <c r="BO1667">
        <v>4.49</v>
      </c>
      <c r="BP1667">
        <v>4.3316666666666697</v>
      </c>
      <c r="BQ1667">
        <v>3.76</v>
      </c>
      <c r="BR1667">
        <v>3.82</v>
      </c>
      <c r="BS1667">
        <v>3.9750000000000001</v>
      </c>
      <c r="BT1667">
        <v>3.8833333333333302</v>
      </c>
      <c r="BU1667">
        <v>3.9550000000000001</v>
      </c>
      <c r="BV1667">
        <v>4.33</v>
      </c>
      <c r="BW1667">
        <v>4.625</v>
      </c>
      <c r="BX1667">
        <v>4.2038888888888897</v>
      </c>
      <c r="BY1667">
        <v>3.48</v>
      </c>
      <c r="BZ1667">
        <v>3.56</v>
      </c>
      <c r="CA1667">
        <v>4.1399999999999997</v>
      </c>
      <c r="CB1667">
        <v>3.6755555555555599</v>
      </c>
      <c r="CC1667">
        <v>3.49</v>
      </c>
      <c r="CD1667">
        <v>3.82</v>
      </c>
      <c r="CE1667">
        <v>4.24</v>
      </c>
      <c r="CF1667">
        <v>3.8419658119658102</v>
      </c>
      <c r="CG1667">
        <v>3.7425000000000002</v>
      </c>
      <c r="CH1667">
        <v>3.99</v>
      </c>
      <c r="CI1667">
        <v>4.1025</v>
      </c>
      <c r="CJ1667">
        <v>4.0958333333333297</v>
      </c>
      <c r="CK1667">
        <v>3.5825</v>
      </c>
      <c r="CL1667">
        <v>4.0250000000000004</v>
      </c>
      <c r="CM1667">
        <v>4.46</v>
      </c>
      <c r="CN1667">
        <v>4.0869999999999997</v>
      </c>
      <c r="CO1667">
        <v>3.9725000000000001</v>
      </c>
      <c r="CP1667">
        <v>4.165</v>
      </c>
      <c r="CQ1667">
        <v>4.5674999999999999</v>
      </c>
      <c r="CR1667">
        <v>4.28</v>
      </c>
      <c r="CS1667">
        <v>3.8174999999999999</v>
      </c>
      <c r="CT1667">
        <v>3.98</v>
      </c>
      <c r="CU1667">
        <v>4.28</v>
      </c>
      <c r="CV1667">
        <v>4.0149999999999997</v>
      </c>
      <c r="CW1667">
        <v>3.73</v>
      </c>
      <c r="CX1667">
        <v>4.0599999999999996</v>
      </c>
      <c r="CY1667">
        <v>4.33</v>
      </c>
      <c r="CZ1667">
        <v>4.0315384615384602</v>
      </c>
      <c r="DA1667">
        <v>4.2699999999999996</v>
      </c>
      <c r="DB1667">
        <v>4.4749999999999996</v>
      </c>
      <c r="DC1667">
        <v>4.6425000000000001</v>
      </c>
      <c r="DD1667">
        <v>4.4375</v>
      </c>
      <c r="DE1667">
        <v>2.37</v>
      </c>
      <c r="DF1667">
        <v>3.67</v>
      </c>
      <c r="DG1667">
        <v>10.3</v>
      </c>
      <c r="DH1667">
        <v>7.2233333333333301</v>
      </c>
      <c r="DI1667">
        <v>3.2450000000000001</v>
      </c>
      <c r="DJ1667">
        <v>3.85</v>
      </c>
      <c r="DK1667">
        <v>4.28</v>
      </c>
      <c r="DL1667">
        <v>4.4026666666666703</v>
      </c>
      <c r="DM1667">
        <v>3.94</v>
      </c>
      <c r="DN1667">
        <v>4.1399999999999997</v>
      </c>
      <c r="DO1667">
        <v>4.3</v>
      </c>
      <c r="DP1667">
        <v>4.3366666666666696</v>
      </c>
      <c r="DQ1667">
        <v>3.5049999999999999</v>
      </c>
      <c r="DR1667">
        <v>3.89</v>
      </c>
      <c r="DS1667">
        <v>4.2300000000000004</v>
      </c>
      <c r="DT1667">
        <v>3.8849999999999998</v>
      </c>
    </row>
    <row r="1668" spans="1:124" x14ac:dyDescent="0.35">
      <c r="A1668" s="19" t="str">
        <f t="shared" si="52"/>
        <v>Provisions / Avg Assets--39813</v>
      </c>
      <c r="B1668" s="19" t="str">
        <f t="shared" si="53"/>
        <v>Provisions / Avg Assets</v>
      </c>
      <c r="C1668">
        <v>16</v>
      </c>
      <c r="D1668" s="27">
        <v>39813</v>
      </c>
      <c r="E1668">
        <v>0.1275</v>
      </c>
      <c r="F1668">
        <v>0.27500000000000002</v>
      </c>
      <c r="G1668">
        <v>0.61</v>
      </c>
      <c r="H1668">
        <v>0.69047619047619002</v>
      </c>
      <c r="I1668">
        <v>0.08</v>
      </c>
      <c r="J1668">
        <v>0.25</v>
      </c>
      <c r="K1668">
        <v>0.65</v>
      </c>
      <c r="L1668">
        <v>0.49572413793103398</v>
      </c>
      <c r="M1668">
        <v>0.1</v>
      </c>
      <c r="N1668">
        <v>0.3</v>
      </c>
      <c r="O1668">
        <v>0.74</v>
      </c>
      <c r="P1668">
        <v>0.59117079493087399</v>
      </c>
      <c r="Q1668">
        <v>0.115</v>
      </c>
      <c r="R1668">
        <v>0.2</v>
      </c>
      <c r="S1668">
        <v>0.34250000000000003</v>
      </c>
      <c r="T1668">
        <v>0.267272727272727</v>
      </c>
      <c r="U1668">
        <v>0.11</v>
      </c>
      <c r="V1668">
        <v>0.31</v>
      </c>
      <c r="W1668">
        <v>0.78249999999999997</v>
      </c>
      <c r="X1668">
        <v>0.53680000000000005</v>
      </c>
      <c r="Y1668">
        <v>0.10249999999999999</v>
      </c>
      <c r="Z1668">
        <v>0.21</v>
      </c>
      <c r="AA1668">
        <v>0.5625</v>
      </c>
      <c r="AB1668">
        <v>0.40621621621621601</v>
      </c>
      <c r="AC1668">
        <v>4.2500000000000003E-2</v>
      </c>
      <c r="AD1668">
        <v>0.17</v>
      </c>
      <c r="AE1668">
        <v>0.42249999999999999</v>
      </c>
      <c r="AF1668">
        <v>0.43191489361702101</v>
      </c>
      <c r="AG1668">
        <v>0</v>
      </c>
      <c r="AH1668">
        <v>0.125</v>
      </c>
      <c r="AI1668">
        <v>0.60499999999999998</v>
      </c>
      <c r="AJ1668">
        <v>1.03963414634146</v>
      </c>
      <c r="AK1668">
        <v>0.1125</v>
      </c>
      <c r="AL1668">
        <v>0.215</v>
      </c>
      <c r="AM1668">
        <v>0.47749999999999998</v>
      </c>
      <c r="AN1668">
        <v>0.58327586206896598</v>
      </c>
      <c r="AO1668">
        <v>0.01</v>
      </c>
      <c r="AP1668">
        <v>0.13</v>
      </c>
      <c r="AQ1668">
        <v>0.31</v>
      </c>
      <c r="AR1668">
        <v>0.26806249999999998</v>
      </c>
      <c r="AS1668">
        <v>0.13</v>
      </c>
      <c r="AT1668">
        <v>0.35499999999999998</v>
      </c>
      <c r="AU1668">
        <v>0.88</v>
      </c>
      <c r="AV1668">
        <v>0.64120111731843599</v>
      </c>
      <c r="AW1668">
        <v>0.06</v>
      </c>
      <c r="AX1668">
        <v>0.18</v>
      </c>
      <c r="AY1668">
        <v>0.39</v>
      </c>
      <c r="AZ1668">
        <v>0.29677419354838702</v>
      </c>
      <c r="BA1668">
        <v>0.2175</v>
      </c>
      <c r="BB1668">
        <v>0.47</v>
      </c>
      <c r="BC1668">
        <v>1.0525</v>
      </c>
      <c r="BD1668">
        <v>0.78068627450980399</v>
      </c>
      <c r="BE1668">
        <v>0.1525</v>
      </c>
      <c r="BF1668">
        <v>0.3</v>
      </c>
      <c r="BG1668">
        <v>0.64500000000000002</v>
      </c>
      <c r="BH1668">
        <v>1.02444444444444</v>
      </c>
      <c r="BI1668">
        <v>0.19500000000000001</v>
      </c>
      <c r="BJ1668">
        <v>0.47</v>
      </c>
      <c r="BK1668">
        <v>0.91749999999999998</v>
      </c>
      <c r="BL1668">
        <v>0.54500000000000004</v>
      </c>
      <c r="BM1668">
        <v>0.25750000000000001</v>
      </c>
      <c r="BN1668">
        <v>0.67</v>
      </c>
      <c r="BO1668">
        <v>0.95499999999999996</v>
      </c>
      <c r="BP1668">
        <v>0.60166666666666702</v>
      </c>
      <c r="BQ1668">
        <v>0.1</v>
      </c>
      <c r="BR1668">
        <v>0.12</v>
      </c>
      <c r="BS1668">
        <v>0.16500000000000001</v>
      </c>
      <c r="BT1668">
        <v>0.13666666666666699</v>
      </c>
      <c r="BU1668">
        <v>1.4999999999999999E-2</v>
      </c>
      <c r="BV1668">
        <v>0.215</v>
      </c>
      <c r="BW1668">
        <v>0.48499999999999999</v>
      </c>
      <c r="BX1668">
        <v>0.38333333333333303</v>
      </c>
      <c r="BY1668">
        <v>0.18</v>
      </c>
      <c r="BZ1668">
        <v>0.36</v>
      </c>
      <c r="CA1668">
        <v>0.63</v>
      </c>
      <c r="CB1668">
        <v>0.49888888888888899</v>
      </c>
      <c r="CC1668">
        <v>0.32500000000000001</v>
      </c>
      <c r="CD1668">
        <v>0.8</v>
      </c>
      <c r="CE1668">
        <v>1.27</v>
      </c>
      <c r="CF1668">
        <v>0.96572649572649605</v>
      </c>
      <c r="CG1668">
        <v>0.43</v>
      </c>
      <c r="CH1668">
        <v>0.505</v>
      </c>
      <c r="CI1668">
        <v>0.65500000000000003</v>
      </c>
      <c r="CJ1668">
        <v>0.66666666666666696</v>
      </c>
      <c r="CK1668">
        <v>0.1225</v>
      </c>
      <c r="CL1668">
        <v>0.26</v>
      </c>
      <c r="CM1668">
        <v>0.57250000000000001</v>
      </c>
      <c r="CN1668">
        <v>0.49349999999999999</v>
      </c>
      <c r="CO1668">
        <v>3.2500000000000001E-2</v>
      </c>
      <c r="CP1668">
        <v>0.19</v>
      </c>
      <c r="CQ1668">
        <v>0.4375</v>
      </c>
      <c r="CR1668">
        <v>0.44500000000000001</v>
      </c>
      <c r="CS1668">
        <v>7.2499999999999995E-2</v>
      </c>
      <c r="CT1668">
        <v>0.15</v>
      </c>
      <c r="CU1668">
        <v>0.33250000000000002</v>
      </c>
      <c r="CV1668">
        <v>0.20624999999999999</v>
      </c>
      <c r="CW1668">
        <v>7.0000000000000007E-2</v>
      </c>
      <c r="CX1668">
        <v>0.17</v>
      </c>
      <c r="CY1668">
        <v>0.57999999999999996</v>
      </c>
      <c r="CZ1668">
        <v>0.47153846153846202</v>
      </c>
      <c r="DA1668">
        <v>0.60250000000000004</v>
      </c>
      <c r="DB1668">
        <v>0.65500000000000003</v>
      </c>
      <c r="DC1668">
        <v>0.73750000000000004</v>
      </c>
      <c r="DD1668">
        <v>0.68500000000000005</v>
      </c>
      <c r="DE1668">
        <v>0.255</v>
      </c>
      <c r="DF1668">
        <v>0.46</v>
      </c>
      <c r="DG1668">
        <v>1.26</v>
      </c>
      <c r="DH1668">
        <v>0.85666666666666702</v>
      </c>
      <c r="DI1668">
        <v>7.4999999999999997E-2</v>
      </c>
      <c r="DJ1668">
        <v>0.64</v>
      </c>
      <c r="DK1668">
        <v>1.63</v>
      </c>
      <c r="DL1668">
        <v>3.0720000000000001</v>
      </c>
      <c r="DM1668">
        <v>0.17</v>
      </c>
      <c r="DN1668">
        <v>0.18</v>
      </c>
      <c r="DO1668">
        <v>0.63</v>
      </c>
      <c r="DP1668">
        <v>0.482222222222222</v>
      </c>
      <c r="DQ1668">
        <v>0.3175</v>
      </c>
      <c r="DR1668">
        <v>0.66500000000000004</v>
      </c>
      <c r="DS1668">
        <v>1.4175</v>
      </c>
      <c r="DT1668">
        <v>1.4466666666666701</v>
      </c>
    </row>
    <row r="1669" spans="1:124" x14ac:dyDescent="0.35">
      <c r="A1669" s="19" t="str">
        <f t="shared" si="52"/>
        <v>Negative Earners (last 4 qtrs)--39813</v>
      </c>
      <c r="B1669" s="19" t="str">
        <f t="shared" si="53"/>
        <v>Negative Earners (last 4 qtrs)</v>
      </c>
      <c r="C1669">
        <v>17</v>
      </c>
      <c r="D1669" s="27">
        <v>39813</v>
      </c>
      <c r="F1669">
        <v>13.0952380952381</v>
      </c>
      <c r="H1669">
        <v>11</v>
      </c>
      <c r="J1669">
        <v>14.749661705006799</v>
      </c>
      <c r="L1669">
        <v>109</v>
      </c>
      <c r="N1669">
        <v>23.418972332015802</v>
      </c>
      <c r="P1669">
        <v>1659</v>
      </c>
      <c r="R1669">
        <v>4.5454545454545503</v>
      </c>
      <c r="T1669">
        <v>1</v>
      </c>
      <c r="V1669">
        <v>17.156862745098</v>
      </c>
      <c r="X1669">
        <v>70</v>
      </c>
      <c r="Z1669">
        <v>10.8108108108108</v>
      </c>
      <c r="AB1669">
        <v>8</v>
      </c>
      <c r="AD1669">
        <v>8.5106382978723403</v>
      </c>
      <c r="AF1669">
        <v>8</v>
      </c>
      <c r="AH1669">
        <v>12.1951219512195</v>
      </c>
      <c r="AI1669"/>
      <c r="AJ1669">
        <v>10</v>
      </c>
      <c r="AK1669"/>
      <c r="AL1669">
        <v>20.689655172413801</v>
      </c>
      <c r="AN1669">
        <v>12</v>
      </c>
      <c r="AP1669">
        <v>7.3619631901840501</v>
      </c>
      <c r="AR1669">
        <v>24</v>
      </c>
      <c r="AT1669">
        <v>18.131868131868099</v>
      </c>
      <c r="AV1669">
        <v>66</v>
      </c>
      <c r="AX1669">
        <v>7.6433121019108299</v>
      </c>
      <c r="AZ1669">
        <v>12</v>
      </c>
      <c r="BB1669">
        <v>27.884615384615401</v>
      </c>
      <c r="BD1669">
        <v>29</v>
      </c>
      <c r="BF1669">
        <v>14.814814814814801</v>
      </c>
      <c r="BH1669">
        <v>8</v>
      </c>
      <c r="BJ1669">
        <v>16.6666666666667</v>
      </c>
      <c r="BL1669">
        <v>1</v>
      </c>
      <c r="BN1669">
        <v>16.6666666666667</v>
      </c>
      <c r="BP1669">
        <v>1</v>
      </c>
      <c r="BR1669">
        <v>0</v>
      </c>
      <c r="BT1669">
        <v>0</v>
      </c>
      <c r="BV1669">
        <v>5.5555555555555598</v>
      </c>
      <c r="BX1669">
        <v>1</v>
      </c>
      <c r="BZ1669">
        <v>11.1111111111111</v>
      </c>
      <c r="CB1669">
        <v>1</v>
      </c>
      <c r="CD1669">
        <v>38.655462184873997</v>
      </c>
      <c r="CF1669">
        <v>46</v>
      </c>
      <c r="CH1669">
        <v>16.6666666666667</v>
      </c>
      <c r="CJ1669">
        <v>2</v>
      </c>
      <c r="CL1669">
        <v>5</v>
      </c>
      <c r="CN1669">
        <v>1</v>
      </c>
      <c r="CP1669">
        <v>16.6666666666667</v>
      </c>
      <c r="CR1669">
        <v>1</v>
      </c>
      <c r="CT1669">
        <v>0</v>
      </c>
      <c r="CV1669">
        <v>0</v>
      </c>
      <c r="CX1669">
        <v>7.6923076923076898</v>
      </c>
      <c r="CZ1669">
        <v>1</v>
      </c>
      <c r="DB1669">
        <v>25</v>
      </c>
      <c r="DD1669">
        <v>1</v>
      </c>
      <c r="DF1669">
        <v>33.3333333333333</v>
      </c>
      <c r="DH1669">
        <v>1</v>
      </c>
      <c r="DJ1669">
        <v>20</v>
      </c>
      <c r="DL1669">
        <v>3</v>
      </c>
      <c r="DN1669">
        <v>11.1111111111111</v>
      </c>
      <c r="DP1669">
        <v>1</v>
      </c>
      <c r="DR1669">
        <v>50</v>
      </c>
      <c r="DT1669">
        <v>3</v>
      </c>
    </row>
    <row r="1670" spans="1:124" x14ac:dyDescent="0.35">
      <c r="A1670" s="19" t="str">
        <f t="shared" si="52"/>
        <v>Noncore Funding / Liab--39813</v>
      </c>
      <c r="B1670" s="19" t="str">
        <f t="shared" si="53"/>
        <v>Noncore Funding / Liab</v>
      </c>
      <c r="C1670">
        <v>18</v>
      </c>
      <c r="D1670" s="27">
        <v>39813</v>
      </c>
      <c r="E1670">
        <v>16.318802678864699</v>
      </c>
      <c r="F1670">
        <v>22.003403033941499</v>
      </c>
      <c r="G1670">
        <v>31.642603378289401</v>
      </c>
      <c r="H1670">
        <v>24.407185556136199</v>
      </c>
      <c r="I1670">
        <v>13.6048875390308</v>
      </c>
      <c r="J1670">
        <v>20.7565131467958</v>
      </c>
      <c r="K1670">
        <v>32.259080389668497</v>
      </c>
      <c r="L1670">
        <v>23.970861097443599</v>
      </c>
      <c r="M1670">
        <v>18.235204590328198</v>
      </c>
      <c r="N1670">
        <v>27.503142034505998</v>
      </c>
      <c r="O1670">
        <v>39.336527312944199</v>
      </c>
      <c r="P1670">
        <v>30.3074716900705</v>
      </c>
      <c r="Q1670">
        <v>18.5438854344631</v>
      </c>
      <c r="R1670">
        <v>23.8683340354847</v>
      </c>
      <c r="S1670">
        <v>30.630413383194099</v>
      </c>
      <c r="T1670">
        <v>25.138847655091201</v>
      </c>
      <c r="U1670">
        <v>13.3582611790213</v>
      </c>
      <c r="V1670">
        <v>20.9310491805895</v>
      </c>
      <c r="W1670">
        <v>32.865616451093899</v>
      </c>
      <c r="X1670">
        <v>24.053063738617599</v>
      </c>
      <c r="Y1670">
        <v>14.9702568156229</v>
      </c>
      <c r="Z1670">
        <v>21.590651234197001</v>
      </c>
      <c r="AA1670">
        <v>33.542470677045998</v>
      </c>
      <c r="AB1670">
        <v>25.0319189801798</v>
      </c>
      <c r="AC1670">
        <v>12.432536688982401</v>
      </c>
      <c r="AD1670">
        <v>17.497475046667699</v>
      </c>
      <c r="AE1670">
        <v>25.437291689982001</v>
      </c>
      <c r="AF1670">
        <v>20.890725789547101</v>
      </c>
      <c r="AG1670">
        <v>15.1491217963247</v>
      </c>
      <c r="AH1670">
        <v>23.013589480367902</v>
      </c>
      <c r="AI1670">
        <v>32.389186695436699</v>
      </c>
      <c r="AJ1670">
        <v>26.709705186948401</v>
      </c>
      <c r="AK1670">
        <v>13.2947735109431</v>
      </c>
      <c r="AL1670">
        <v>20.245532851341999</v>
      </c>
      <c r="AM1670">
        <v>34.729767105821203</v>
      </c>
      <c r="AN1670">
        <v>25.163818392202799</v>
      </c>
      <c r="AO1670">
        <v>11.988260231296699</v>
      </c>
      <c r="AP1670">
        <v>17.414006713923801</v>
      </c>
      <c r="AQ1670">
        <v>25.464253880758001</v>
      </c>
      <c r="AR1670">
        <v>19.6028797805434</v>
      </c>
      <c r="AS1670">
        <v>16.716019095679599</v>
      </c>
      <c r="AT1670">
        <v>24.679848334828499</v>
      </c>
      <c r="AU1670">
        <v>37.965469017862198</v>
      </c>
      <c r="AV1670">
        <v>28.085412257859598</v>
      </c>
      <c r="AW1670">
        <v>12.0473372781065</v>
      </c>
      <c r="AX1670">
        <v>17.787235185135501</v>
      </c>
      <c r="AY1670">
        <v>27.199424350807401</v>
      </c>
      <c r="AZ1670">
        <v>21.1074672453055</v>
      </c>
      <c r="BA1670">
        <v>17.761184007459001</v>
      </c>
      <c r="BB1670">
        <v>25.238372931317802</v>
      </c>
      <c r="BC1670">
        <v>36.9960427245299</v>
      </c>
      <c r="BD1670">
        <v>29.151094696469901</v>
      </c>
      <c r="BE1670">
        <v>10.941356818754199</v>
      </c>
      <c r="BF1670">
        <v>17.343491905034099</v>
      </c>
      <c r="BG1670">
        <v>24.4285587539399</v>
      </c>
      <c r="BH1670">
        <v>19.9855947246106</v>
      </c>
      <c r="BI1670">
        <v>19.164187499069399</v>
      </c>
      <c r="BJ1670">
        <v>23.713183202130399</v>
      </c>
      <c r="BK1670">
        <v>34.185858104114999</v>
      </c>
      <c r="BL1670">
        <v>26.3337327489205</v>
      </c>
      <c r="BM1670">
        <v>29.813359142789999</v>
      </c>
      <c r="BN1670">
        <v>40.548649752875797</v>
      </c>
      <c r="BO1670">
        <v>42.602767823176002</v>
      </c>
      <c r="BP1670">
        <v>36.310641161382598</v>
      </c>
      <c r="BQ1670">
        <v>15.588644422987301</v>
      </c>
      <c r="BR1670">
        <v>17.339960238568601</v>
      </c>
      <c r="BS1670">
        <v>22.874309452940398</v>
      </c>
      <c r="BT1670">
        <v>19.861982504428902</v>
      </c>
      <c r="BU1670">
        <v>12.416644759241001</v>
      </c>
      <c r="BV1670">
        <v>18.0692426824126</v>
      </c>
      <c r="BW1670">
        <v>36.413800811718403</v>
      </c>
      <c r="BX1670">
        <v>24.281037999990001</v>
      </c>
      <c r="BY1670">
        <v>14.1923006078468</v>
      </c>
      <c r="BZ1670">
        <v>26.019129181146202</v>
      </c>
      <c r="CA1670">
        <v>31.884221342571099</v>
      </c>
      <c r="CB1670">
        <v>24.115534647557698</v>
      </c>
      <c r="CC1670">
        <v>18.141553061422801</v>
      </c>
      <c r="CD1670">
        <v>30.329522857954501</v>
      </c>
      <c r="CE1670">
        <v>43.307235955685599</v>
      </c>
      <c r="CF1670">
        <v>32.547084803117201</v>
      </c>
      <c r="CG1670">
        <v>20.943369620814401</v>
      </c>
      <c r="CH1670">
        <v>23.537059847375001</v>
      </c>
      <c r="CI1670">
        <v>29.043709383168299</v>
      </c>
      <c r="CJ1670">
        <v>26.049506648223101</v>
      </c>
      <c r="CK1670">
        <v>12.841710123706701</v>
      </c>
      <c r="CL1670">
        <v>19.136151325149299</v>
      </c>
      <c r="CM1670">
        <v>25.924194613644602</v>
      </c>
      <c r="CN1670">
        <v>20.010085774160402</v>
      </c>
      <c r="CO1670">
        <v>19.541639523483099</v>
      </c>
      <c r="CP1670">
        <v>23.7018500601657</v>
      </c>
      <c r="CQ1670">
        <v>24.397166225456701</v>
      </c>
      <c r="CR1670">
        <v>21.418766397079199</v>
      </c>
      <c r="CS1670">
        <v>8.4007559983876092</v>
      </c>
      <c r="CT1670">
        <v>14.887808082219401</v>
      </c>
      <c r="CU1670">
        <v>22.998487522532901</v>
      </c>
      <c r="CV1670">
        <v>19.4557901134628</v>
      </c>
      <c r="CW1670">
        <v>13.7440016691008</v>
      </c>
      <c r="CX1670">
        <v>23.908995922728199</v>
      </c>
      <c r="CY1670">
        <v>37.0665913065083</v>
      </c>
      <c r="CZ1670">
        <v>25.030976010619199</v>
      </c>
      <c r="DA1670">
        <v>21.3896177186956</v>
      </c>
      <c r="DB1670">
        <v>23.659764924436601</v>
      </c>
      <c r="DC1670">
        <v>28.147896638687399</v>
      </c>
      <c r="DD1670">
        <v>25.877749432946299</v>
      </c>
      <c r="DE1670">
        <v>19.495738213095201</v>
      </c>
      <c r="DF1670">
        <v>23.3197035522617</v>
      </c>
      <c r="DG1670">
        <v>31.3649984762855</v>
      </c>
      <c r="DH1670">
        <v>26.1339232754999</v>
      </c>
      <c r="DI1670">
        <v>19.136588399542699</v>
      </c>
      <c r="DJ1670">
        <v>34.650326199622</v>
      </c>
      <c r="DK1670">
        <v>54.1873187193532</v>
      </c>
      <c r="DL1670">
        <v>43.117746145739801</v>
      </c>
      <c r="DM1670">
        <v>9.02004993464233</v>
      </c>
      <c r="DN1670">
        <v>14.0440144900224</v>
      </c>
      <c r="DO1670">
        <v>22.110782351405401</v>
      </c>
      <c r="DP1670">
        <v>15.009582113755499</v>
      </c>
      <c r="DQ1670">
        <v>15.136432520199699</v>
      </c>
      <c r="DR1670">
        <v>18.436828848199699</v>
      </c>
      <c r="DS1670">
        <v>25.411190711522799</v>
      </c>
      <c r="DT1670">
        <v>21.703322145224401</v>
      </c>
    </row>
    <row r="1671" spans="1:124" x14ac:dyDescent="0.35">
      <c r="A1671" s="19" t="str">
        <f t="shared" si="52"/>
        <v>Brokered Dep / Liab--39813</v>
      </c>
      <c r="B1671" s="19" t="str">
        <f t="shared" si="53"/>
        <v>Brokered Dep / Liab</v>
      </c>
      <c r="C1671">
        <v>19</v>
      </c>
      <c r="D1671" s="27">
        <v>39813</v>
      </c>
      <c r="E1671">
        <v>0</v>
      </c>
      <c r="F1671">
        <v>0</v>
      </c>
      <c r="G1671">
        <v>2.28820233097409</v>
      </c>
      <c r="H1671">
        <v>3.3706556841320201</v>
      </c>
      <c r="I1671">
        <v>0</v>
      </c>
      <c r="J1671">
        <v>0</v>
      </c>
      <c r="K1671">
        <v>4.6821007947527997</v>
      </c>
      <c r="L1671">
        <v>3.73925303589805</v>
      </c>
      <c r="M1671">
        <v>0</v>
      </c>
      <c r="N1671">
        <v>0</v>
      </c>
      <c r="O1671">
        <v>6.4863985235298802</v>
      </c>
      <c r="P1671">
        <v>4.8768530473270699</v>
      </c>
      <c r="Q1671">
        <v>0</v>
      </c>
      <c r="R1671">
        <v>0</v>
      </c>
      <c r="S1671">
        <v>0.32034592716770499</v>
      </c>
      <c r="T1671">
        <v>2.7986663341326099</v>
      </c>
      <c r="U1671">
        <v>0</v>
      </c>
      <c r="V1671">
        <v>0</v>
      </c>
      <c r="W1671">
        <v>5.6849847832756</v>
      </c>
      <c r="X1671">
        <v>4.3267156159894498</v>
      </c>
      <c r="Y1671">
        <v>0</v>
      </c>
      <c r="Z1671">
        <v>0</v>
      </c>
      <c r="AA1671">
        <v>1.5353520584004401</v>
      </c>
      <c r="AB1671">
        <v>2.4878973944994098</v>
      </c>
      <c r="AC1671">
        <v>0</v>
      </c>
      <c r="AD1671">
        <v>0</v>
      </c>
      <c r="AE1671">
        <v>3.56507654597505</v>
      </c>
      <c r="AF1671">
        <v>2.5408997392991202</v>
      </c>
      <c r="AG1671">
        <v>0</v>
      </c>
      <c r="AH1671">
        <v>0</v>
      </c>
      <c r="AI1671">
        <v>2.31355077235572</v>
      </c>
      <c r="AJ1671">
        <v>3.5551143745118501</v>
      </c>
      <c r="AK1671">
        <v>0</v>
      </c>
      <c r="AL1671">
        <v>2.0470261512928798</v>
      </c>
      <c r="AM1671">
        <v>7.8224792772154901</v>
      </c>
      <c r="AN1671">
        <v>5.4176061077505997</v>
      </c>
      <c r="AO1671">
        <v>0</v>
      </c>
      <c r="AP1671">
        <v>0</v>
      </c>
      <c r="AQ1671">
        <v>1.8740835029696801</v>
      </c>
      <c r="AR1671">
        <v>1.9959519064295701</v>
      </c>
      <c r="AS1671">
        <v>0</v>
      </c>
      <c r="AT1671">
        <v>0.92705785941239405</v>
      </c>
      <c r="AU1671">
        <v>8.4875852134288703</v>
      </c>
      <c r="AV1671">
        <v>5.52305390217529</v>
      </c>
      <c r="AW1671">
        <v>0</v>
      </c>
      <c r="AX1671">
        <v>0</v>
      </c>
      <c r="AY1671">
        <v>1.4227989300552</v>
      </c>
      <c r="AZ1671">
        <v>1.8909108418768199</v>
      </c>
      <c r="BA1671">
        <v>0</v>
      </c>
      <c r="BB1671">
        <v>1.4539752370904699</v>
      </c>
      <c r="BC1671">
        <v>8.4487242436336505</v>
      </c>
      <c r="BD1671">
        <v>6.64895892820351</v>
      </c>
      <c r="BE1671">
        <v>0</v>
      </c>
      <c r="BF1671">
        <v>0</v>
      </c>
      <c r="BG1671">
        <v>2.1899270061406799</v>
      </c>
      <c r="BH1671">
        <v>2.91758023468332</v>
      </c>
      <c r="BI1671">
        <v>0.354651850100485</v>
      </c>
      <c r="BJ1671">
        <v>2.3210000867313099</v>
      </c>
      <c r="BK1671">
        <v>3.9640449883677999</v>
      </c>
      <c r="BL1671">
        <v>2.6227567520035602</v>
      </c>
      <c r="BM1671">
        <v>0</v>
      </c>
      <c r="BN1671">
        <v>0.45867513451530401</v>
      </c>
      <c r="BO1671">
        <v>11.425434592612</v>
      </c>
      <c r="BP1671">
        <v>5.6240642684447799</v>
      </c>
      <c r="BQ1671">
        <v>0</v>
      </c>
      <c r="BR1671">
        <v>0</v>
      </c>
      <c r="BS1671">
        <v>1.28808050070888</v>
      </c>
      <c r="BT1671">
        <v>0.85872033380591795</v>
      </c>
      <c r="BU1671">
        <v>0</v>
      </c>
      <c r="BV1671">
        <v>0</v>
      </c>
      <c r="BW1671">
        <v>0.936010046393281</v>
      </c>
      <c r="BX1671">
        <v>3.9623644019894901</v>
      </c>
      <c r="BY1671">
        <v>0</v>
      </c>
      <c r="BZ1671">
        <v>0</v>
      </c>
      <c r="CA1671">
        <v>0.71397647993981606</v>
      </c>
      <c r="CB1671">
        <v>1.61374988319046</v>
      </c>
      <c r="CC1671">
        <v>0</v>
      </c>
      <c r="CD1671">
        <v>4.4869482521151696</v>
      </c>
      <c r="CE1671">
        <v>13.412359567586799</v>
      </c>
      <c r="CF1671">
        <v>8.3974663534705005</v>
      </c>
      <c r="CG1671">
        <v>0</v>
      </c>
      <c r="CH1671">
        <v>1.1128137162589899</v>
      </c>
      <c r="CI1671">
        <v>4.5740511233195704</v>
      </c>
      <c r="CJ1671">
        <v>3.1061390786617902</v>
      </c>
      <c r="CK1671">
        <v>0</v>
      </c>
      <c r="CL1671">
        <v>0</v>
      </c>
      <c r="CM1671">
        <v>4.2625006119008102</v>
      </c>
      <c r="CN1671">
        <v>2.9044798550519499</v>
      </c>
      <c r="CO1671">
        <v>0.21536537166032901</v>
      </c>
      <c r="CP1671">
        <v>1.33575062870568</v>
      </c>
      <c r="CQ1671">
        <v>4.0685400899487298</v>
      </c>
      <c r="CR1671">
        <v>2.5078338165217602</v>
      </c>
      <c r="CS1671">
        <v>0</v>
      </c>
      <c r="CT1671">
        <v>0</v>
      </c>
      <c r="CU1671">
        <v>1.39424156897982</v>
      </c>
      <c r="CV1671">
        <v>3.0039479472353698</v>
      </c>
      <c r="CW1671">
        <v>0</v>
      </c>
      <c r="CX1671">
        <v>0.104229177852879</v>
      </c>
      <c r="CY1671">
        <v>4.9342511040386796</v>
      </c>
      <c r="CZ1671">
        <v>3.1400573697775198</v>
      </c>
      <c r="DA1671">
        <v>0</v>
      </c>
      <c r="DB1671">
        <v>0</v>
      </c>
      <c r="DC1671">
        <v>0.37400831129580703</v>
      </c>
      <c r="DD1671">
        <v>0.37400831129580703</v>
      </c>
      <c r="DE1671">
        <v>0</v>
      </c>
      <c r="DF1671">
        <v>0</v>
      </c>
      <c r="DG1671">
        <v>15.686243984792</v>
      </c>
      <c r="DH1671">
        <v>10.4574959898614</v>
      </c>
      <c r="DI1671">
        <v>0</v>
      </c>
      <c r="DJ1671">
        <v>0</v>
      </c>
      <c r="DK1671">
        <v>10.578955320465599</v>
      </c>
      <c r="DL1671">
        <v>9.1412555709847592</v>
      </c>
      <c r="DM1671">
        <v>0</v>
      </c>
      <c r="DN1671">
        <v>0</v>
      </c>
      <c r="DO1671">
        <v>1.7069071644454299</v>
      </c>
      <c r="DP1671">
        <v>1.94679035473867</v>
      </c>
      <c r="DQ1671">
        <v>0</v>
      </c>
      <c r="DR1671">
        <v>2.5497303426548599</v>
      </c>
      <c r="DS1671">
        <v>5.5138253059528601</v>
      </c>
      <c r="DT1671">
        <v>5.8961434939211701</v>
      </c>
    </row>
    <row r="1672" spans="1:124" x14ac:dyDescent="0.35">
      <c r="A1672" s="19" t="str">
        <f t="shared" si="52"/>
        <v>Liquid Assets / Assets--39813</v>
      </c>
      <c r="B1672" s="19" t="str">
        <f t="shared" si="53"/>
        <v>Liquid Assets / Assets</v>
      </c>
      <c r="C1672">
        <v>20</v>
      </c>
      <c r="D1672" s="27">
        <v>39813</v>
      </c>
      <c r="E1672">
        <v>9.5957270420473506</v>
      </c>
      <c r="F1672">
        <v>14.9043788368243</v>
      </c>
      <c r="G1672">
        <v>23.5587679227664</v>
      </c>
      <c r="H1672">
        <v>17.232155218427302</v>
      </c>
      <c r="I1672">
        <v>7.5647094987839898</v>
      </c>
      <c r="J1672">
        <v>14.2047806652371</v>
      </c>
      <c r="K1672">
        <v>23.2161580057065</v>
      </c>
      <c r="L1672">
        <v>16.8751951578774</v>
      </c>
      <c r="M1672">
        <v>7.3289396166774701</v>
      </c>
      <c r="N1672">
        <v>13.532075940030801</v>
      </c>
      <c r="O1672">
        <v>23.190438324358599</v>
      </c>
      <c r="P1672">
        <v>16.628348497191698</v>
      </c>
      <c r="Q1672">
        <v>15.6413964163313</v>
      </c>
      <c r="R1672">
        <v>22.132079138609399</v>
      </c>
      <c r="S1672">
        <v>27.8822992857224</v>
      </c>
      <c r="T1672">
        <v>23.962387896092402</v>
      </c>
      <c r="U1672">
        <v>7.4323664526449598</v>
      </c>
      <c r="V1672">
        <v>13.463249473179699</v>
      </c>
      <c r="W1672">
        <v>21.800330253237899</v>
      </c>
      <c r="X1672">
        <v>16.184453035835801</v>
      </c>
      <c r="Y1672">
        <v>8.3844865584571693</v>
      </c>
      <c r="Z1672">
        <v>16.753856199832299</v>
      </c>
      <c r="AA1672">
        <v>24.727313793004299</v>
      </c>
      <c r="AB1672">
        <v>18.321771242271801</v>
      </c>
      <c r="AC1672">
        <v>7.41664311874937</v>
      </c>
      <c r="AD1672">
        <v>12.2061399701255</v>
      </c>
      <c r="AE1672">
        <v>23.649370289109701</v>
      </c>
      <c r="AF1672">
        <v>16.4349615118069</v>
      </c>
      <c r="AG1672">
        <v>7.2948454466068497</v>
      </c>
      <c r="AH1672">
        <v>13.7156573171684</v>
      </c>
      <c r="AI1672">
        <v>23.802222594491798</v>
      </c>
      <c r="AJ1672">
        <v>19.156442302205999</v>
      </c>
      <c r="AK1672">
        <v>9.8434799101395907</v>
      </c>
      <c r="AL1672">
        <v>15.9331047660617</v>
      </c>
      <c r="AM1672">
        <v>22.146767334590201</v>
      </c>
      <c r="AN1672">
        <v>16.4033414459835</v>
      </c>
      <c r="AO1672">
        <v>10.294463325485699</v>
      </c>
      <c r="AP1672">
        <v>17.4834118540379</v>
      </c>
      <c r="AQ1672">
        <v>26.686576638433799</v>
      </c>
      <c r="AR1672">
        <v>20.177816383426801</v>
      </c>
      <c r="AS1672">
        <v>6.4039244174719903</v>
      </c>
      <c r="AT1672">
        <v>11.374675211078801</v>
      </c>
      <c r="AU1672">
        <v>19.564737436121298</v>
      </c>
      <c r="AV1672">
        <v>14.026553814168199</v>
      </c>
      <c r="AW1672">
        <v>8.2891500043568893</v>
      </c>
      <c r="AX1672">
        <v>15.993363489802601</v>
      </c>
      <c r="AY1672">
        <v>22.628883322741</v>
      </c>
      <c r="AZ1672">
        <v>17.144263782723201</v>
      </c>
      <c r="BA1672">
        <v>5.6249054597917496</v>
      </c>
      <c r="BB1672">
        <v>10.3148616612475</v>
      </c>
      <c r="BC1672">
        <v>19.565169079030301</v>
      </c>
      <c r="BD1672">
        <v>13.4779722116537</v>
      </c>
      <c r="BE1672">
        <v>8.4389952085093292</v>
      </c>
      <c r="BF1672">
        <v>16.579928822892199</v>
      </c>
      <c r="BG1672">
        <v>26.484029152513099</v>
      </c>
      <c r="BH1672">
        <v>20.1742023590241</v>
      </c>
      <c r="BI1672">
        <v>5.5774901309811504</v>
      </c>
      <c r="BJ1672">
        <v>8.7151725782677296</v>
      </c>
      <c r="BK1672">
        <v>14.6816286355792</v>
      </c>
      <c r="BL1672">
        <v>9.8608788710331208</v>
      </c>
      <c r="BM1672">
        <v>10.8481178185327</v>
      </c>
      <c r="BN1672">
        <v>13.273133232212601</v>
      </c>
      <c r="BO1672">
        <v>19.110949104359602</v>
      </c>
      <c r="BP1672">
        <v>17.2918243887861</v>
      </c>
      <c r="BQ1672">
        <v>21.840129133239198</v>
      </c>
      <c r="BR1672">
        <v>24.8001254115065</v>
      </c>
      <c r="BS1672">
        <v>40.772926255795703</v>
      </c>
      <c r="BT1672">
        <v>33.475328455521101</v>
      </c>
      <c r="BU1672">
        <v>6.0987602316635101</v>
      </c>
      <c r="BV1672">
        <v>11.3964028420639</v>
      </c>
      <c r="BW1672">
        <v>23.485036977773301</v>
      </c>
      <c r="BX1672">
        <v>14.8632205238338</v>
      </c>
      <c r="BY1672">
        <v>7.8329777506857701</v>
      </c>
      <c r="BZ1672">
        <v>15.5424806535143</v>
      </c>
      <c r="CA1672">
        <v>19.494925654944499</v>
      </c>
      <c r="CB1672">
        <v>13.979047472742</v>
      </c>
      <c r="CC1672">
        <v>6.0882716985942196</v>
      </c>
      <c r="CD1672">
        <v>10.1779596497906</v>
      </c>
      <c r="CE1672">
        <v>17.627295985743402</v>
      </c>
      <c r="CF1672">
        <v>13.002130553706801</v>
      </c>
      <c r="CG1672">
        <v>8.0215667012465008</v>
      </c>
      <c r="CH1672">
        <v>12.126600476605899</v>
      </c>
      <c r="CI1672">
        <v>15.966239474915</v>
      </c>
      <c r="CJ1672">
        <v>12.318115434428099</v>
      </c>
      <c r="CK1672">
        <v>7.7551954314042701</v>
      </c>
      <c r="CL1672">
        <v>14.0947898609448</v>
      </c>
      <c r="CM1672">
        <v>24.743948901470699</v>
      </c>
      <c r="CN1672">
        <v>18.101419264193499</v>
      </c>
      <c r="CO1672">
        <v>7.8059729549187296</v>
      </c>
      <c r="CP1672">
        <v>11.7240455714731</v>
      </c>
      <c r="CQ1672">
        <v>20.728880955285401</v>
      </c>
      <c r="CR1672">
        <v>13.9590079227372</v>
      </c>
      <c r="CS1672">
        <v>8.2496825934757307</v>
      </c>
      <c r="CT1672">
        <v>21.979053782030299</v>
      </c>
      <c r="CU1672">
        <v>40.110620630890601</v>
      </c>
      <c r="CV1672">
        <v>24.5064167018778</v>
      </c>
      <c r="CW1672">
        <v>4.7333353056861398</v>
      </c>
      <c r="CX1672">
        <v>7.8170892525325204</v>
      </c>
      <c r="CY1672">
        <v>17.7042538825118</v>
      </c>
      <c r="CZ1672">
        <v>11.2571055963991</v>
      </c>
      <c r="DA1672">
        <v>9.7470503908543602</v>
      </c>
      <c r="DB1672">
        <v>12.1697589223043</v>
      </c>
      <c r="DC1672">
        <v>14.8742057292901</v>
      </c>
      <c r="DD1672">
        <v>12.4514971978401</v>
      </c>
      <c r="DE1672">
        <v>30.433277045239699</v>
      </c>
      <c r="DF1672">
        <v>46.148089528102297</v>
      </c>
      <c r="DG1672">
        <v>50.976752183102398</v>
      </c>
      <c r="DH1672">
        <v>38.890656309527301</v>
      </c>
      <c r="DI1672">
        <v>6.4385862418970996</v>
      </c>
      <c r="DJ1672">
        <v>7.7988557663354401</v>
      </c>
      <c r="DK1672">
        <v>13.238247379755199</v>
      </c>
      <c r="DL1672">
        <v>12.189271430129001</v>
      </c>
      <c r="DM1672">
        <v>7.5496949419405599</v>
      </c>
      <c r="DN1672">
        <v>10.2445867907907</v>
      </c>
      <c r="DO1672">
        <v>19.695472421095101</v>
      </c>
      <c r="DP1672">
        <v>12.039150193976599</v>
      </c>
      <c r="DQ1672">
        <v>15.0552787709375</v>
      </c>
      <c r="DR1672">
        <v>21.010681128251399</v>
      </c>
      <c r="DS1672">
        <v>27.167293932329699</v>
      </c>
      <c r="DT1672">
        <v>20.134451928601699</v>
      </c>
    </row>
    <row r="1673" spans="1:124" x14ac:dyDescent="0.35">
      <c r="A1673" s="19" t="str">
        <f t="shared" si="52"/>
        <v>Net Loan Growth (last 4 qtrs)--39813</v>
      </c>
      <c r="B1673" s="19" t="str">
        <f t="shared" si="53"/>
        <v>Net Loan Growth (last 4 qtrs)</v>
      </c>
      <c r="C1673">
        <v>21</v>
      </c>
      <c r="D1673" s="27">
        <v>39813</v>
      </c>
      <c r="E1673">
        <v>-0.23</v>
      </c>
      <c r="F1673">
        <v>4.8049999999999997</v>
      </c>
      <c r="G1673">
        <v>10.215</v>
      </c>
      <c r="H1673">
        <v>7.7605952380952399</v>
      </c>
      <c r="I1673">
        <v>-0.57750000000000001</v>
      </c>
      <c r="J1673">
        <v>6.1150000000000002</v>
      </c>
      <c r="K1673">
        <v>12.702500000000001</v>
      </c>
      <c r="L1673">
        <v>7.83203038674033</v>
      </c>
      <c r="M1673">
        <v>0.15</v>
      </c>
      <c r="N1673">
        <v>7.09</v>
      </c>
      <c r="O1673">
        <v>15.9025</v>
      </c>
      <c r="P1673">
        <v>13.4516093979442</v>
      </c>
      <c r="Q1673">
        <v>-3.085</v>
      </c>
      <c r="R1673">
        <v>3.47</v>
      </c>
      <c r="S1673">
        <v>7.51</v>
      </c>
      <c r="T1673">
        <v>3.13</v>
      </c>
      <c r="U1673">
        <v>-0.95</v>
      </c>
      <c r="V1673">
        <v>5.48</v>
      </c>
      <c r="W1673">
        <v>11.875</v>
      </c>
      <c r="X1673">
        <v>6.4706265664160396</v>
      </c>
      <c r="Y1673">
        <v>0.44750000000000001</v>
      </c>
      <c r="Z1673">
        <v>5.99</v>
      </c>
      <c r="AA1673">
        <v>10.5825</v>
      </c>
      <c r="AB1673">
        <v>16.7208108108108</v>
      </c>
      <c r="AC1673">
        <v>4.8125</v>
      </c>
      <c r="AD1673">
        <v>10.55</v>
      </c>
      <c r="AE1673">
        <v>16.922499999999999</v>
      </c>
      <c r="AF1673">
        <v>178.95936170212801</v>
      </c>
      <c r="AG1673">
        <v>-0.91500000000000004</v>
      </c>
      <c r="AH1673">
        <v>6.4050000000000002</v>
      </c>
      <c r="AI1673">
        <v>13.835000000000001</v>
      </c>
      <c r="AJ1673">
        <v>9.0256097560975608</v>
      </c>
      <c r="AK1673">
        <v>-1.2050000000000001</v>
      </c>
      <c r="AL1673">
        <v>3.97</v>
      </c>
      <c r="AM1673">
        <v>9.6750000000000007</v>
      </c>
      <c r="AN1673">
        <v>9.6594827586206904</v>
      </c>
      <c r="AO1673">
        <v>0.26750000000000002</v>
      </c>
      <c r="AP1673">
        <v>6.4550000000000001</v>
      </c>
      <c r="AQ1673">
        <v>12.664999999999999</v>
      </c>
      <c r="AR1673">
        <v>7.1895625000000001</v>
      </c>
      <c r="AS1673">
        <v>1.2975000000000001</v>
      </c>
      <c r="AT1673">
        <v>8</v>
      </c>
      <c r="AU1673">
        <v>15.435</v>
      </c>
      <c r="AV1673">
        <v>10.4338547486034</v>
      </c>
      <c r="AW1673">
        <v>-2.16</v>
      </c>
      <c r="AX1673">
        <v>1.9</v>
      </c>
      <c r="AY1673">
        <v>7.97</v>
      </c>
      <c r="AZ1673">
        <v>4.4118709677419403</v>
      </c>
      <c r="BA1673">
        <v>-0.08</v>
      </c>
      <c r="BB1673">
        <v>7.77</v>
      </c>
      <c r="BC1673">
        <v>16.905000000000001</v>
      </c>
      <c r="BD1673">
        <v>13.059603960396</v>
      </c>
      <c r="BE1673">
        <v>-0.4975</v>
      </c>
      <c r="BF1673">
        <v>4.2750000000000004</v>
      </c>
      <c r="BG1673">
        <v>9.7074999999999996</v>
      </c>
      <c r="BH1673">
        <v>2.8151851851851899</v>
      </c>
      <c r="BI1673">
        <v>4.6775000000000002</v>
      </c>
      <c r="BJ1673">
        <v>11.27</v>
      </c>
      <c r="BK1673">
        <v>13.227499999999999</v>
      </c>
      <c r="BL1673">
        <v>21.956666666666699</v>
      </c>
      <c r="BM1673">
        <v>3.7974999999999999</v>
      </c>
      <c r="BN1673">
        <v>7.64</v>
      </c>
      <c r="BO1673">
        <v>72.142499999999998</v>
      </c>
      <c r="BP1673">
        <v>99.781666666666695</v>
      </c>
      <c r="BQ1673">
        <v>-0.53500000000000003</v>
      </c>
      <c r="BR1673">
        <v>3.25</v>
      </c>
      <c r="BS1673">
        <v>4.0949999999999998</v>
      </c>
      <c r="BT1673">
        <v>1.29</v>
      </c>
      <c r="BU1673">
        <v>2.0175000000000001</v>
      </c>
      <c r="BV1673">
        <v>7.0149999999999997</v>
      </c>
      <c r="BW1673">
        <v>12.922499999999999</v>
      </c>
      <c r="BX1673">
        <v>6.9338888888888901</v>
      </c>
      <c r="BY1673">
        <v>6.86</v>
      </c>
      <c r="BZ1673">
        <v>7.87</v>
      </c>
      <c r="CA1673">
        <v>12.5</v>
      </c>
      <c r="CB1673">
        <v>8.6244444444444408</v>
      </c>
      <c r="CC1673">
        <v>-1.1025</v>
      </c>
      <c r="CD1673">
        <v>6.5949999999999998</v>
      </c>
      <c r="CE1673">
        <v>16.212499999999999</v>
      </c>
      <c r="CF1673">
        <v>10.4478448275862</v>
      </c>
      <c r="CG1673">
        <v>0.45750000000000002</v>
      </c>
      <c r="CH1673">
        <v>1.38</v>
      </c>
      <c r="CI1673">
        <v>7.6475</v>
      </c>
      <c r="CJ1673">
        <v>4.9233333333333302</v>
      </c>
      <c r="CK1673">
        <v>-1.2549999999999999</v>
      </c>
      <c r="CL1673">
        <v>6.625</v>
      </c>
      <c r="CM1673">
        <v>10.2225</v>
      </c>
      <c r="CN1673">
        <v>6.4859999999999998</v>
      </c>
      <c r="CO1673">
        <v>-5.6150000000000002</v>
      </c>
      <c r="CP1673">
        <v>3.95</v>
      </c>
      <c r="CQ1673">
        <v>10.5825</v>
      </c>
      <c r="CR1673">
        <v>2.8133333333333299</v>
      </c>
      <c r="CS1673">
        <v>3.37</v>
      </c>
      <c r="CT1673">
        <v>6</v>
      </c>
      <c r="CU1673">
        <v>16.29</v>
      </c>
      <c r="CV1673">
        <v>8.1612500000000008</v>
      </c>
      <c r="CW1673">
        <v>9.4</v>
      </c>
      <c r="CX1673">
        <v>13.55</v>
      </c>
      <c r="CY1673">
        <v>15.69</v>
      </c>
      <c r="CZ1673">
        <v>24.6161538461538</v>
      </c>
      <c r="DA1673">
        <v>-1.6174999999999999</v>
      </c>
      <c r="DB1673">
        <v>6.3449999999999998</v>
      </c>
      <c r="DC1673">
        <v>57.672499999999999</v>
      </c>
      <c r="DD1673">
        <v>49.71</v>
      </c>
      <c r="DE1673">
        <v>14.55</v>
      </c>
      <c r="DF1673">
        <v>16.48</v>
      </c>
      <c r="DG1673">
        <v>29.1</v>
      </c>
      <c r="DH1673">
        <v>23.606666666666701</v>
      </c>
      <c r="DI1673">
        <v>-2.13</v>
      </c>
      <c r="DJ1673">
        <v>2.95</v>
      </c>
      <c r="DK1673">
        <v>11.154999999999999</v>
      </c>
      <c r="DL1673">
        <v>2.0526666666666702</v>
      </c>
      <c r="DM1673">
        <v>2.36</v>
      </c>
      <c r="DN1673">
        <v>5.21</v>
      </c>
      <c r="DO1673">
        <v>9.33</v>
      </c>
      <c r="DP1673">
        <v>10.0233333333333</v>
      </c>
      <c r="DQ1673">
        <v>-1.08</v>
      </c>
      <c r="DR1673">
        <v>1.0900000000000001</v>
      </c>
      <c r="DS1673">
        <v>2.7349999999999999</v>
      </c>
      <c r="DT1673">
        <v>2.37</v>
      </c>
    </row>
    <row r="1674" spans="1:124" x14ac:dyDescent="0.35">
      <c r="A1674" s="19" t="str">
        <f t="shared" si="52"/>
        <v>Banks w/ Loan Growth (last 4 qtrs)--39813</v>
      </c>
      <c r="B1674" s="19" t="str">
        <f t="shared" si="53"/>
        <v>Banks w/ Loan Growth (last 4 qtrs)</v>
      </c>
      <c r="C1674">
        <v>22</v>
      </c>
      <c r="D1674" s="27">
        <v>39813</v>
      </c>
      <c r="F1674">
        <v>72.619047619047606</v>
      </c>
      <c r="J1674">
        <v>72.530446549391101</v>
      </c>
      <c r="N1674">
        <v>74.068322981366506</v>
      </c>
      <c r="R1674">
        <v>63.636363636363598</v>
      </c>
      <c r="V1674">
        <v>70.343137254902004</v>
      </c>
      <c r="Z1674">
        <v>77.027027027027003</v>
      </c>
      <c r="AD1674">
        <v>85.106382978723403</v>
      </c>
      <c r="AH1674">
        <v>70.731707317073202</v>
      </c>
      <c r="AI1674"/>
      <c r="AK1674"/>
      <c r="AL1674">
        <v>67.241379310344797</v>
      </c>
      <c r="AP1674">
        <v>75.766871165644204</v>
      </c>
      <c r="AT1674">
        <v>78.021978021978001</v>
      </c>
      <c r="AX1674">
        <v>59.872611464968202</v>
      </c>
      <c r="BB1674">
        <v>73.076923076923094</v>
      </c>
      <c r="BF1674">
        <v>74.074074074074105</v>
      </c>
      <c r="BJ1674">
        <v>83.3333333333333</v>
      </c>
      <c r="BN1674">
        <v>100</v>
      </c>
      <c r="BR1674">
        <v>66.6666666666667</v>
      </c>
      <c r="BV1674">
        <v>77.7777777777778</v>
      </c>
      <c r="BZ1674">
        <v>88.8888888888889</v>
      </c>
      <c r="CD1674">
        <v>72.268907563025195</v>
      </c>
      <c r="CH1674">
        <v>75</v>
      </c>
      <c r="CL1674">
        <v>70</v>
      </c>
      <c r="CP1674">
        <v>50</v>
      </c>
      <c r="CT1674">
        <v>75</v>
      </c>
      <c r="CX1674">
        <v>100</v>
      </c>
      <c r="DB1674">
        <v>75</v>
      </c>
      <c r="DF1674">
        <v>100</v>
      </c>
      <c r="DJ1674">
        <v>66.6666666666667</v>
      </c>
      <c r="DN1674">
        <v>77.7777777777778</v>
      </c>
      <c r="DR1674">
        <v>50</v>
      </c>
    </row>
    <row r="1675" spans="1:124" x14ac:dyDescent="0.35">
      <c r="A1675" s="19" t="str">
        <f t="shared" si="52"/>
        <v>Equity / Assets--39903</v>
      </c>
      <c r="B1675" s="19" t="str">
        <f t="shared" si="53"/>
        <v>Equity / Assets</v>
      </c>
      <c r="C1675">
        <v>1</v>
      </c>
      <c r="D1675" s="27">
        <v>39903</v>
      </c>
      <c r="E1675">
        <v>9.1644758061329306</v>
      </c>
      <c r="F1675">
        <v>10.222664260041901</v>
      </c>
      <c r="G1675">
        <v>12.1045992784437</v>
      </c>
      <c r="H1675">
        <v>11.286632555371201</v>
      </c>
      <c r="I1675">
        <v>8.5677210949777205</v>
      </c>
      <c r="J1675">
        <v>9.8706369467745105</v>
      </c>
      <c r="K1675">
        <v>11.8830000983275</v>
      </c>
      <c r="L1675">
        <v>10.6623204610102</v>
      </c>
      <c r="M1675">
        <v>8.4544875159685393</v>
      </c>
      <c r="N1675">
        <v>9.8645152099838</v>
      </c>
      <c r="O1675">
        <v>12.165851267811099</v>
      </c>
      <c r="P1675">
        <v>10.913890531919201</v>
      </c>
      <c r="Q1675">
        <v>9.3904877836709808</v>
      </c>
      <c r="R1675">
        <v>10.9373701271715</v>
      </c>
      <c r="S1675">
        <v>11.566373894448899</v>
      </c>
      <c r="T1675">
        <v>11.514932331422999</v>
      </c>
      <c r="U1675">
        <v>8.4549668446754396</v>
      </c>
      <c r="V1675">
        <v>9.7009988220676693</v>
      </c>
      <c r="W1675">
        <v>12.0792161174104</v>
      </c>
      <c r="X1675">
        <v>10.4789952989405</v>
      </c>
      <c r="Y1675">
        <v>8.9594513595992193</v>
      </c>
      <c r="Z1675">
        <v>10.265729158372601</v>
      </c>
      <c r="AA1675">
        <v>11.470649805612201</v>
      </c>
      <c r="AB1675">
        <v>10.945832452121</v>
      </c>
      <c r="AC1675">
        <v>8.3758770454470994</v>
      </c>
      <c r="AD1675">
        <v>9.4981366459627292</v>
      </c>
      <c r="AE1675">
        <v>10.579440670891399</v>
      </c>
      <c r="AF1675">
        <v>10.000168892239</v>
      </c>
      <c r="AG1675">
        <v>9.2415179050914293</v>
      </c>
      <c r="AH1675">
        <v>10.9949757760632</v>
      </c>
      <c r="AI1675">
        <v>13.2236878038123</v>
      </c>
      <c r="AJ1675">
        <v>12.374862066970101</v>
      </c>
      <c r="AK1675">
        <v>8.8202272193346598</v>
      </c>
      <c r="AL1675">
        <v>9.8624685864557105</v>
      </c>
      <c r="AM1675">
        <v>11.671831295515</v>
      </c>
      <c r="AN1675">
        <v>11.0106199810329</v>
      </c>
      <c r="AO1675">
        <v>8.7036939705311696</v>
      </c>
      <c r="AP1675">
        <v>10.057149806108599</v>
      </c>
      <c r="AQ1675">
        <v>11.8431060746257</v>
      </c>
      <c r="AR1675">
        <v>10.729321372209</v>
      </c>
      <c r="AS1675">
        <v>8.3109323524061693</v>
      </c>
      <c r="AT1675">
        <v>9.2821034833767495</v>
      </c>
      <c r="AU1675">
        <v>11.109952599032701</v>
      </c>
      <c r="AV1675">
        <v>9.9072990205487006</v>
      </c>
      <c r="AW1675">
        <v>8.4800941597086101</v>
      </c>
      <c r="AX1675">
        <v>10.1066098081023</v>
      </c>
      <c r="AY1675">
        <v>12.1283957447607</v>
      </c>
      <c r="AZ1675">
        <v>10.816642190588899</v>
      </c>
      <c r="BA1675">
        <v>8.6084825493432309</v>
      </c>
      <c r="BB1675">
        <v>9.4373552648580592</v>
      </c>
      <c r="BC1675">
        <v>11.8068415362092</v>
      </c>
      <c r="BD1675">
        <v>10.3096023754032</v>
      </c>
      <c r="BE1675">
        <v>9.4539778611942609</v>
      </c>
      <c r="BF1675">
        <v>11.597698098285001</v>
      </c>
      <c r="BG1675">
        <v>13.8398815185279</v>
      </c>
      <c r="BH1675">
        <v>12.450999975629101</v>
      </c>
      <c r="BI1675">
        <v>9.1358188143525805</v>
      </c>
      <c r="BJ1675">
        <v>12.140467531267699</v>
      </c>
      <c r="BK1675">
        <v>15.2429973833144</v>
      </c>
      <c r="BL1675">
        <v>12.1724363385544</v>
      </c>
      <c r="BM1675">
        <v>8.7122442162086102</v>
      </c>
      <c r="BN1675">
        <v>10.0378594936584</v>
      </c>
      <c r="BO1675">
        <v>11.798453898362499</v>
      </c>
      <c r="BP1675">
        <v>11.944818623419501</v>
      </c>
      <c r="BQ1675">
        <v>10.608580860338799</v>
      </c>
      <c r="BR1675">
        <v>12.075413435805901</v>
      </c>
      <c r="BS1675">
        <v>12.8707466977873</v>
      </c>
      <c r="BT1675">
        <v>11.6277472268154</v>
      </c>
      <c r="BU1675">
        <v>8.1193682782676095</v>
      </c>
      <c r="BV1675">
        <v>9.1964739786404497</v>
      </c>
      <c r="BW1675">
        <v>10.845202482475299</v>
      </c>
      <c r="BX1675">
        <v>9.3428043175976097</v>
      </c>
      <c r="BY1675">
        <v>7.7339688041594501</v>
      </c>
      <c r="BZ1675">
        <v>9.3666389038349607</v>
      </c>
      <c r="CA1675">
        <v>10.902187891645699</v>
      </c>
      <c r="CB1675">
        <v>9.3909247466944503</v>
      </c>
      <c r="CC1675">
        <v>8.2877418396289695</v>
      </c>
      <c r="CD1675">
        <v>9.0598397547442104</v>
      </c>
      <c r="CE1675">
        <v>11.6254864787408</v>
      </c>
      <c r="CF1675">
        <v>10.169668398776301</v>
      </c>
      <c r="CG1675">
        <v>8.5241945367080998</v>
      </c>
      <c r="CH1675">
        <v>8.9839860169070906</v>
      </c>
      <c r="CI1675">
        <v>9.7958380656194901</v>
      </c>
      <c r="CJ1675">
        <v>9.4514935787149597</v>
      </c>
      <c r="CK1675">
        <v>8.5598382296090492</v>
      </c>
      <c r="CL1675">
        <v>10.231911477420301</v>
      </c>
      <c r="CM1675">
        <v>13.3022082663741</v>
      </c>
      <c r="CN1675">
        <v>10.8642503830522</v>
      </c>
      <c r="CO1675">
        <v>8.2162827072073199</v>
      </c>
      <c r="CP1675">
        <v>8.6810320404596695</v>
      </c>
      <c r="CQ1675">
        <v>9.8838156805291106</v>
      </c>
      <c r="CR1675">
        <v>9.2105018164257899</v>
      </c>
      <c r="CS1675">
        <v>8.2699311901130201</v>
      </c>
      <c r="CT1675">
        <v>10.163742919096</v>
      </c>
      <c r="CU1675">
        <v>15.662189246251501</v>
      </c>
      <c r="CV1675">
        <v>12.8624796814783</v>
      </c>
      <c r="CW1675">
        <v>8.6957185377394506</v>
      </c>
      <c r="CX1675">
        <v>9.3671368661837597</v>
      </c>
      <c r="CY1675">
        <v>9.9434086727076991</v>
      </c>
      <c r="CZ1675">
        <v>9.7531868499945293</v>
      </c>
      <c r="DA1675">
        <v>18.827804933250999</v>
      </c>
      <c r="DB1675">
        <v>22.778602526056702</v>
      </c>
      <c r="DC1675">
        <v>23.701842124863301</v>
      </c>
      <c r="DD1675">
        <v>19.751044532057598</v>
      </c>
      <c r="DE1675">
        <v>7.9764971335366104</v>
      </c>
      <c r="DF1675">
        <v>9.44071278535651</v>
      </c>
      <c r="DG1675">
        <v>10.5270192043255</v>
      </c>
      <c r="DH1675">
        <v>9.1887732967892397</v>
      </c>
      <c r="DI1675">
        <v>9.3915544486881792</v>
      </c>
      <c r="DJ1675">
        <v>11.353607789833299</v>
      </c>
      <c r="DK1675">
        <v>17.949465188842002</v>
      </c>
      <c r="DL1675">
        <v>15.1389428878886</v>
      </c>
      <c r="DM1675">
        <v>8.5166696195012204</v>
      </c>
      <c r="DN1675">
        <v>9.9424119241192397</v>
      </c>
      <c r="DO1675">
        <v>13.5230008637959</v>
      </c>
      <c r="DP1675">
        <v>10.9531366479724</v>
      </c>
      <c r="DQ1675">
        <v>9.8239326633500195</v>
      </c>
      <c r="DR1675">
        <v>10.549698426848501</v>
      </c>
      <c r="DS1675">
        <v>11.5451270898022</v>
      </c>
      <c r="DT1675">
        <v>10.6742784761545</v>
      </c>
    </row>
    <row r="1676" spans="1:124" x14ac:dyDescent="0.35">
      <c r="A1676" s="19" t="str">
        <f t="shared" si="52"/>
        <v>Total Risk Based Capital Ratio--39903</v>
      </c>
      <c r="B1676" s="19" t="str">
        <f t="shared" si="53"/>
        <v>Total Risk Based Capital Ratio</v>
      </c>
      <c r="C1676">
        <v>2</v>
      </c>
      <c r="D1676" s="27">
        <v>39903</v>
      </c>
      <c r="E1676">
        <v>12.5375</v>
      </c>
      <c r="F1676">
        <v>14.074999999999999</v>
      </c>
      <c r="G1676">
        <v>16.324999999999999</v>
      </c>
      <c r="H1676">
        <v>15.3380952380952</v>
      </c>
      <c r="I1676">
        <v>11.49</v>
      </c>
      <c r="J1676">
        <v>13.4</v>
      </c>
      <c r="K1676">
        <v>17.184999999999999</v>
      </c>
      <c r="L1676">
        <v>15.2278363384189</v>
      </c>
      <c r="M1676">
        <v>11.76</v>
      </c>
      <c r="N1676">
        <v>13.97</v>
      </c>
      <c r="O1676">
        <v>18.25</v>
      </c>
      <c r="P1676">
        <v>16.471138341067199</v>
      </c>
      <c r="Q1676">
        <v>14.11</v>
      </c>
      <c r="R1676">
        <v>16.29</v>
      </c>
      <c r="S1676">
        <v>19.14</v>
      </c>
      <c r="T1676">
        <v>18.07</v>
      </c>
      <c r="U1676">
        <v>11.265000000000001</v>
      </c>
      <c r="V1676">
        <v>13.14</v>
      </c>
      <c r="W1676">
        <v>17.125</v>
      </c>
      <c r="X1676">
        <v>14.730100250626601</v>
      </c>
      <c r="Y1676">
        <v>12.545</v>
      </c>
      <c r="Z1676">
        <v>14.345000000000001</v>
      </c>
      <c r="AA1676">
        <v>16.3</v>
      </c>
      <c r="AB1676">
        <v>15.775</v>
      </c>
      <c r="AC1676">
        <v>11.24</v>
      </c>
      <c r="AD1676">
        <v>13.04</v>
      </c>
      <c r="AE1676">
        <v>15.89</v>
      </c>
      <c r="AF1676">
        <v>14.975591397849501</v>
      </c>
      <c r="AG1676">
        <v>11.66</v>
      </c>
      <c r="AH1676">
        <v>14.09</v>
      </c>
      <c r="AI1676">
        <v>18.920000000000002</v>
      </c>
      <c r="AJ1676">
        <v>17.537037037036999</v>
      </c>
      <c r="AK1676">
        <v>12.37</v>
      </c>
      <c r="AL1676">
        <v>14.29</v>
      </c>
      <c r="AM1676">
        <v>17.2425</v>
      </c>
      <c r="AN1676">
        <v>15.7768965517241</v>
      </c>
      <c r="AO1676">
        <v>11.9975</v>
      </c>
      <c r="AP1676">
        <v>14.175000000000001</v>
      </c>
      <c r="AQ1676">
        <v>17.852499999999999</v>
      </c>
      <c r="AR1676">
        <v>16.120541401273901</v>
      </c>
      <c r="AS1676">
        <v>11.01</v>
      </c>
      <c r="AT1676">
        <v>12.22</v>
      </c>
      <c r="AU1676">
        <v>14.56</v>
      </c>
      <c r="AV1676">
        <v>13.4014803625378</v>
      </c>
      <c r="AW1676">
        <v>12.705</v>
      </c>
      <c r="AX1676">
        <v>14.79</v>
      </c>
      <c r="AY1676">
        <v>18.965</v>
      </c>
      <c r="AZ1676">
        <v>16.518471337579602</v>
      </c>
      <c r="BA1676">
        <v>11.17</v>
      </c>
      <c r="BB1676">
        <v>12.85</v>
      </c>
      <c r="BC1676">
        <v>15.762499999999999</v>
      </c>
      <c r="BD1676">
        <v>14.7286</v>
      </c>
      <c r="BE1676">
        <v>12.685</v>
      </c>
      <c r="BF1676">
        <v>15.69</v>
      </c>
      <c r="BG1676">
        <v>18.260000000000002</v>
      </c>
      <c r="BH1676">
        <v>16.7104838709677</v>
      </c>
      <c r="BI1676">
        <v>11.6325</v>
      </c>
      <c r="BJ1676">
        <v>13.75</v>
      </c>
      <c r="BK1676">
        <v>16.175000000000001</v>
      </c>
      <c r="BL1676">
        <v>14.32</v>
      </c>
      <c r="BM1676">
        <v>11.557499999999999</v>
      </c>
      <c r="BN1676">
        <v>13.61</v>
      </c>
      <c r="BO1676">
        <v>15.28</v>
      </c>
      <c r="BP1676">
        <v>16.43</v>
      </c>
      <c r="BQ1676">
        <v>14.605</v>
      </c>
      <c r="BR1676">
        <v>16.97</v>
      </c>
      <c r="BS1676">
        <v>19.535</v>
      </c>
      <c r="BT1676">
        <v>17.1033333333333</v>
      </c>
      <c r="BU1676">
        <v>10.51</v>
      </c>
      <c r="BV1676">
        <v>12.76</v>
      </c>
      <c r="BW1676">
        <v>14.48</v>
      </c>
      <c r="BX1676">
        <v>14.098823529411799</v>
      </c>
      <c r="BY1676">
        <v>10.87</v>
      </c>
      <c r="BZ1676">
        <v>12.16</v>
      </c>
      <c r="CA1676">
        <v>14.22</v>
      </c>
      <c r="CB1676">
        <v>12.998888888888899</v>
      </c>
      <c r="CC1676">
        <v>10.88</v>
      </c>
      <c r="CD1676">
        <v>11.94</v>
      </c>
      <c r="CE1676">
        <v>14.56</v>
      </c>
      <c r="CF1676">
        <v>13.4341025641026</v>
      </c>
      <c r="CG1676">
        <v>11.192500000000001</v>
      </c>
      <c r="CH1676">
        <v>12.635</v>
      </c>
      <c r="CI1676">
        <v>13.817500000000001</v>
      </c>
      <c r="CJ1676">
        <v>13.0275</v>
      </c>
      <c r="CK1676">
        <v>10.71</v>
      </c>
      <c r="CL1676">
        <v>12.65</v>
      </c>
      <c r="CM1676">
        <v>20.48</v>
      </c>
      <c r="CN1676">
        <v>15.452</v>
      </c>
      <c r="CO1676">
        <v>10.895</v>
      </c>
      <c r="CP1676">
        <v>11.115</v>
      </c>
      <c r="CQ1676">
        <v>11.5075</v>
      </c>
      <c r="CR1676">
        <v>11.811666666666699</v>
      </c>
      <c r="CS1676">
        <v>11.23</v>
      </c>
      <c r="CT1676">
        <v>12.955</v>
      </c>
      <c r="CU1676">
        <v>26.9575</v>
      </c>
      <c r="CV1676">
        <v>22.701250000000002</v>
      </c>
      <c r="CW1676">
        <v>11.25</v>
      </c>
      <c r="CX1676">
        <v>12.22</v>
      </c>
      <c r="CY1676">
        <v>13.12</v>
      </c>
      <c r="CZ1676">
        <v>12.73</v>
      </c>
      <c r="DA1676">
        <v>12.734999999999999</v>
      </c>
      <c r="DB1676">
        <v>13.6</v>
      </c>
      <c r="DC1676">
        <v>17.5625</v>
      </c>
      <c r="DD1676">
        <v>16.697500000000002</v>
      </c>
      <c r="DE1676">
        <v>13.75</v>
      </c>
      <c r="DF1676">
        <v>13.82</v>
      </c>
      <c r="DG1676">
        <v>14.75</v>
      </c>
      <c r="DH1676">
        <v>14.393333333333301</v>
      </c>
      <c r="DI1676">
        <v>11.157500000000001</v>
      </c>
      <c r="DJ1676">
        <v>13.85</v>
      </c>
      <c r="DK1676">
        <v>22.612500000000001</v>
      </c>
      <c r="DL1676">
        <v>18.550714285714299</v>
      </c>
      <c r="DM1676">
        <v>12.14</v>
      </c>
      <c r="DN1676">
        <v>12.59</v>
      </c>
      <c r="DO1676">
        <v>20.49</v>
      </c>
      <c r="DP1676">
        <v>15.6055555555556</v>
      </c>
      <c r="DQ1676">
        <v>13.22</v>
      </c>
      <c r="DR1676">
        <v>14.75</v>
      </c>
      <c r="DS1676">
        <v>15.012499999999999</v>
      </c>
      <c r="DT1676">
        <v>14.4233333333333</v>
      </c>
    </row>
    <row r="1677" spans="1:124" x14ac:dyDescent="0.35">
      <c r="A1677" s="19" t="str">
        <f t="shared" si="52"/>
        <v>Tier 1 Leverage Ratio--39903</v>
      </c>
      <c r="B1677" s="19" t="str">
        <f t="shared" si="53"/>
        <v>Tier 1 Leverage Ratio</v>
      </c>
      <c r="C1677">
        <v>3</v>
      </c>
      <c r="D1677" s="27">
        <v>39903</v>
      </c>
      <c r="E1677">
        <v>8.5325000000000006</v>
      </c>
      <c r="F1677">
        <v>9.7899999999999991</v>
      </c>
      <c r="G1677">
        <v>10.95</v>
      </c>
      <c r="H1677">
        <v>10.353809523809501</v>
      </c>
      <c r="I1677">
        <v>8.27</v>
      </c>
      <c r="J1677">
        <v>9.3000000000000007</v>
      </c>
      <c r="K1677">
        <v>11.135</v>
      </c>
      <c r="L1677">
        <v>10.102427184466</v>
      </c>
      <c r="M1677">
        <v>8.16</v>
      </c>
      <c r="N1677">
        <v>9.33</v>
      </c>
      <c r="O1677">
        <v>11.47</v>
      </c>
      <c r="P1677">
        <v>10.4858077146172</v>
      </c>
      <c r="Q1677">
        <v>9.58</v>
      </c>
      <c r="R1677">
        <v>10.7</v>
      </c>
      <c r="S1677">
        <v>11.86</v>
      </c>
      <c r="T1677">
        <v>11.4180952380952</v>
      </c>
      <c r="U1677">
        <v>8.2200000000000006</v>
      </c>
      <c r="V1677">
        <v>9.07</v>
      </c>
      <c r="W1677">
        <v>11.095000000000001</v>
      </c>
      <c r="X1677">
        <v>9.8892481203007598</v>
      </c>
      <c r="Y1677">
        <v>8.7324999999999999</v>
      </c>
      <c r="Z1677">
        <v>9.6199999999999992</v>
      </c>
      <c r="AA1677">
        <v>11.125</v>
      </c>
      <c r="AB1677">
        <v>10.6051351351351</v>
      </c>
      <c r="AC1677">
        <v>7.98</v>
      </c>
      <c r="AD1677">
        <v>8.86</v>
      </c>
      <c r="AE1677">
        <v>10.09</v>
      </c>
      <c r="AF1677">
        <v>9.5080645161290303</v>
      </c>
      <c r="AG1677">
        <v>8.74</v>
      </c>
      <c r="AH1677">
        <v>10.24</v>
      </c>
      <c r="AI1677">
        <v>12.3</v>
      </c>
      <c r="AJ1677">
        <v>11.593086419753099</v>
      </c>
      <c r="AK1677">
        <v>8.3424999999999994</v>
      </c>
      <c r="AL1677">
        <v>9.34</v>
      </c>
      <c r="AM1677">
        <v>10.975</v>
      </c>
      <c r="AN1677">
        <v>10.5239655172414</v>
      </c>
      <c r="AO1677">
        <v>8.3249999999999993</v>
      </c>
      <c r="AP1677">
        <v>9.44</v>
      </c>
      <c r="AQ1677">
        <v>11.34</v>
      </c>
      <c r="AR1677">
        <v>10.2286942675159</v>
      </c>
      <c r="AS1677">
        <v>8.0500000000000007</v>
      </c>
      <c r="AT1677">
        <v>8.84</v>
      </c>
      <c r="AU1677">
        <v>10.44</v>
      </c>
      <c r="AV1677">
        <v>9.4373716012084596</v>
      </c>
      <c r="AW1677">
        <v>8.375</v>
      </c>
      <c r="AX1677">
        <v>9.5399999999999991</v>
      </c>
      <c r="AY1677">
        <v>11.494999999999999</v>
      </c>
      <c r="AZ1677">
        <v>10.329872611464999</v>
      </c>
      <c r="BA1677">
        <v>8.5325000000000006</v>
      </c>
      <c r="BB1677">
        <v>9.2149999999999999</v>
      </c>
      <c r="BC1677">
        <v>10.904999999999999</v>
      </c>
      <c r="BD1677">
        <v>10.026400000000001</v>
      </c>
      <c r="BE1677">
        <v>8.7949999999999999</v>
      </c>
      <c r="BF1677">
        <v>10.1</v>
      </c>
      <c r="BG1677">
        <v>12.342499999999999</v>
      </c>
      <c r="BH1677">
        <v>11.183064516129001</v>
      </c>
      <c r="BI1677">
        <v>7.8925000000000001</v>
      </c>
      <c r="BJ1677">
        <v>9.2149999999999999</v>
      </c>
      <c r="BK1677">
        <v>14.175000000000001</v>
      </c>
      <c r="BL1677">
        <v>10.865</v>
      </c>
      <c r="BM1677">
        <v>8.7524999999999995</v>
      </c>
      <c r="BN1677">
        <v>9.94</v>
      </c>
      <c r="BO1677">
        <v>10.535</v>
      </c>
      <c r="BP1677">
        <v>11.9966666666667</v>
      </c>
      <c r="BQ1677">
        <v>10.615</v>
      </c>
      <c r="BR1677">
        <v>11.99</v>
      </c>
      <c r="BS1677">
        <v>13.105</v>
      </c>
      <c r="BT1677">
        <v>11.8166666666667</v>
      </c>
      <c r="BU1677">
        <v>7.68</v>
      </c>
      <c r="BV1677">
        <v>8.94</v>
      </c>
      <c r="BW1677">
        <v>10.09</v>
      </c>
      <c r="BX1677">
        <v>8.9841176470588202</v>
      </c>
      <c r="BY1677">
        <v>7.69</v>
      </c>
      <c r="BZ1677">
        <v>8.36</v>
      </c>
      <c r="CA1677">
        <v>9.51</v>
      </c>
      <c r="CB1677">
        <v>8.8077777777777797</v>
      </c>
      <c r="CC1677">
        <v>8.0150000000000006</v>
      </c>
      <c r="CD1677">
        <v>8.82</v>
      </c>
      <c r="CE1677">
        <v>10.73</v>
      </c>
      <c r="CF1677">
        <v>9.5927350427350397</v>
      </c>
      <c r="CG1677">
        <v>8.4749999999999996</v>
      </c>
      <c r="CH1677">
        <v>8.875</v>
      </c>
      <c r="CI1677">
        <v>9.5924999999999994</v>
      </c>
      <c r="CJ1677">
        <v>9.0658333333333303</v>
      </c>
      <c r="CK1677">
        <v>8.1824999999999992</v>
      </c>
      <c r="CL1677">
        <v>9.2650000000000006</v>
      </c>
      <c r="CM1677">
        <v>11.57</v>
      </c>
      <c r="CN1677">
        <v>10.16</v>
      </c>
      <c r="CO1677">
        <v>8.1174999999999997</v>
      </c>
      <c r="CP1677">
        <v>8.6999999999999993</v>
      </c>
      <c r="CQ1677">
        <v>9.2675000000000001</v>
      </c>
      <c r="CR1677">
        <v>8.67</v>
      </c>
      <c r="CS1677">
        <v>7.5274999999999999</v>
      </c>
      <c r="CT1677">
        <v>8.8350000000000009</v>
      </c>
      <c r="CU1677">
        <v>15.282500000000001</v>
      </c>
      <c r="CV1677">
        <v>12.025</v>
      </c>
      <c r="CW1677">
        <v>8.33</v>
      </c>
      <c r="CX1677">
        <v>8.8000000000000007</v>
      </c>
      <c r="CY1677">
        <v>9.7899999999999991</v>
      </c>
      <c r="CZ1677">
        <v>9.41</v>
      </c>
      <c r="DA1677">
        <v>9.7149999999999999</v>
      </c>
      <c r="DB1677">
        <v>10.685</v>
      </c>
      <c r="DC1677">
        <v>14.4825</v>
      </c>
      <c r="DD1677">
        <v>13.512499999999999</v>
      </c>
      <c r="DE1677">
        <v>7.8250000000000002</v>
      </c>
      <c r="DF1677">
        <v>9.06</v>
      </c>
      <c r="DG1677">
        <v>10.39</v>
      </c>
      <c r="DH1677">
        <v>9.1233333333333295</v>
      </c>
      <c r="DI1677">
        <v>8.2899999999999991</v>
      </c>
      <c r="DJ1677">
        <v>10.34</v>
      </c>
      <c r="DK1677">
        <v>15.7475</v>
      </c>
      <c r="DL1677">
        <v>13.762857142857101</v>
      </c>
      <c r="DM1677">
        <v>8.06</v>
      </c>
      <c r="DN1677">
        <v>9.25</v>
      </c>
      <c r="DO1677">
        <v>12.93</v>
      </c>
      <c r="DP1677">
        <v>10.3611111111111</v>
      </c>
      <c r="DQ1677">
        <v>8.6750000000000007</v>
      </c>
      <c r="DR1677">
        <v>9.66</v>
      </c>
      <c r="DS1677">
        <v>10.592499999999999</v>
      </c>
      <c r="DT1677">
        <v>9.68</v>
      </c>
    </row>
    <row r="1678" spans="1:124" x14ac:dyDescent="0.35">
      <c r="A1678" s="19" t="str">
        <f t="shared" si="52"/>
        <v>ALLL / Nonaccrual Loans--39903</v>
      </c>
      <c r="B1678" s="19" t="str">
        <f t="shared" si="53"/>
        <v>ALLL / Nonaccrual Loans</v>
      </c>
      <c r="C1678">
        <v>4</v>
      </c>
      <c r="D1678" s="27">
        <v>39903</v>
      </c>
      <c r="E1678">
        <v>48.304353112840502</v>
      </c>
      <c r="F1678">
        <v>99.449035812672193</v>
      </c>
      <c r="G1678">
        <v>202.85609255054601</v>
      </c>
      <c r="H1678">
        <v>349.51358816648798</v>
      </c>
      <c r="I1678">
        <v>46.692752002981202</v>
      </c>
      <c r="J1678">
        <v>85.876875323331603</v>
      </c>
      <c r="K1678">
        <v>190.25270758122701</v>
      </c>
      <c r="L1678">
        <v>308.422421889752</v>
      </c>
      <c r="M1678">
        <v>49.992666163774999</v>
      </c>
      <c r="N1678">
        <v>94.5620125075571</v>
      </c>
      <c r="O1678">
        <v>231.45165734981501</v>
      </c>
      <c r="P1678">
        <v>344.68841008731903</v>
      </c>
      <c r="Q1678">
        <v>78.725133330425194</v>
      </c>
      <c r="R1678">
        <v>127.37595679853401</v>
      </c>
      <c r="S1678">
        <v>234.97899159663899</v>
      </c>
      <c r="T1678">
        <v>178.932571383804</v>
      </c>
      <c r="U1678">
        <v>44.651571445301002</v>
      </c>
      <c r="V1678">
        <v>76.268115942028999</v>
      </c>
      <c r="W1678">
        <v>149.74893494275301</v>
      </c>
      <c r="X1678">
        <v>220.67755346319399</v>
      </c>
      <c r="Y1678">
        <v>62.651583142906702</v>
      </c>
      <c r="Z1678">
        <v>97.574445335471793</v>
      </c>
      <c r="AA1678">
        <v>231.266802176906</v>
      </c>
      <c r="AB1678">
        <v>439.55963256878903</v>
      </c>
      <c r="AC1678">
        <v>65.004567068600096</v>
      </c>
      <c r="AD1678">
        <v>130.382495781768</v>
      </c>
      <c r="AE1678">
        <v>347.82836542371001</v>
      </c>
      <c r="AF1678">
        <v>438.63193457700697</v>
      </c>
      <c r="AG1678">
        <v>59.358595880120902</v>
      </c>
      <c r="AH1678">
        <v>177.34375</v>
      </c>
      <c r="AI1678">
        <v>470.56845906947501</v>
      </c>
      <c r="AJ1678">
        <v>3640.9039773374202</v>
      </c>
      <c r="AK1678">
        <v>39.420928776838998</v>
      </c>
      <c r="AL1678">
        <v>60.125231328951003</v>
      </c>
      <c r="AM1678">
        <v>90.831773261049506</v>
      </c>
      <c r="AN1678">
        <v>237.30972495667999</v>
      </c>
      <c r="AO1678">
        <v>60.349238127015902</v>
      </c>
      <c r="AP1678">
        <v>123.211446740859</v>
      </c>
      <c r="AQ1678">
        <v>341.36125654450302</v>
      </c>
      <c r="AR1678">
        <v>659.57469611359397</v>
      </c>
      <c r="AS1678">
        <v>41.773144929907602</v>
      </c>
      <c r="AT1678">
        <v>75.567703952901596</v>
      </c>
      <c r="AU1678">
        <v>138.104189517707</v>
      </c>
      <c r="AV1678">
        <v>168.63313001817599</v>
      </c>
      <c r="AW1678">
        <v>46.068012752391098</v>
      </c>
      <c r="AX1678">
        <v>85.255066387141895</v>
      </c>
      <c r="AY1678">
        <v>151.18421052631601</v>
      </c>
      <c r="AZ1678">
        <v>197.249581986778</v>
      </c>
      <c r="BA1678">
        <v>48.064036151872102</v>
      </c>
      <c r="BB1678">
        <v>80.614865051263294</v>
      </c>
      <c r="BC1678">
        <v>177.02063960470801</v>
      </c>
      <c r="BD1678">
        <v>165.59908474871901</v>
      </c>
      <c r="BE1678">
        <v>43.278093258270999</v>
      </c>
      <c r="BF1678">
        <v>71.181185078401299</v>
      </c>
      <c r="BG1678">
        <v>173.96938217605199</v>
      </c>
      <c r="BH1678">
        <v>466.72567488889803</v>
      </c>
      <c r="BI1678">
        <v>52.031857185316802</v>
      </c>
      <c r="BJ1678">
        <v>110.01434288266</v>
      </c>
      <c r="BK1678">
        <v>158.722841070812</v>
      </c>
      <c r="BL1678">
        <v>109.69527252653801</v>
      </c>
      <c r="BM1678">
        <v>62.476547842401501</v>
      </c>
      <c r="BN1678">
        <v>81.708369283865395</v>
      </c>
      <c r="BO1678">
        <v>99.815557337610301</v>
      </c>
      <c r="BP1678">
        <v>93.080141307121394</v>
      </c>
      <c r="BQ1678">
        <v>44.673740893253097</v>
      </c>
      <c r="BR1678">
        <v>51.298701298701303</v>
      </c>
      <c r="BS1678">
        <v>566.87742082478906</v>
      </c>
      <c r="BT1678">
        <v>390.60120737912803</v>
      </c>
      <c r="BU1678">
        <v>32.0229131197475</v>
      </c>
      <c r="BV1678">
        <v>89.655172413793096</v>
      </c>
      <c r="BW1678">
        <v>109.906542056075</v>
      </c>
      <c r="BX1678">
        <v>95.986057957872205</v>
      </c>
      <c r="BY1678">
        <v>49.930167597765397</v>
      </c>
      <c r="BZ1678">
        <v>54.259163655136803</v>
      </c>
      <c r="CA1678">
        <v>58.825715347454498</v>
      </c>
      <c r="CB1678">
        <v>151.95294651243699</v>
      </c>
      <c r="CC1678">
        <v>35.512588198928597</v>
      </c>
      <c r="CD1678">
        <v>57.228277062914998</v>
      </c>
      <c r="CE1678">
        <v>93.110792510502705</v>
      </c>
      <c r="CF1678">
        <v>89.781928469526406</v>
      </c>
      <c r="CG1678">
        <v>36.869349744525799</v>
      </c>
      <c r="CH1678">
        <v>77.176475104610503</v>
      </c>
      <c r="CI1678">
        <v>110.82527317089399</v>
      </c>
      <c r="CJ1678">
        <v>128.03494052900601</v>
      </c>
      <c r="CK1678">
        <v>44.677423120928403</v>
      </c>
      <c r="CL1678">
        <v>79.556074766355096</v>
      </c>
      <c r="CM1678">
        <v>176.765375854214</v>
      </c>
      <c r="CN1678">
        <v>891.08407686873795</v>
      </c>
      <c r="CO1678">
        <v>280.068231541621</v>
      </c>
      <c r="CP1678">
        <v>444.05119921179102</v>
      </c>
      <c r="CQ1678">
        <v>755.75980392156896</v>
      </c>
      <c r="CR1678">
        <v>591.776836251399</v>
      </c>
      <c r="CS1678">
        <v>143.22295041474601</v>
      </c>
      <c r="CT1678">
        <v>172.95081967213099</v>
      </c>
      <c r="CU1678">
        <v>242.75113578129501</v>
      </c>
      <c r="CV1678">
        <v>181.111178738555</v>
      </c>
      <c r="CW1678">
        <v>51.414198145994099</v>
      </c>
      <c r="CX1678">
        <v>80.4748818217859</v>
      </c>
      <c r="CY1678">
        <v>263.86974177006499</v>
      </c>
      <c r="CZ1678">
        <v>216.348458559329</v>
      </c>
      <c r="DA1678">
        <v>46.594658889609498</v>
      </c>
      <c r="DB1678">
        <v>53.361792956243299</v>
      </c>
      <c r="DC1678">
        <v>81.093985640535394</v>
      </c>
      <c r="DD1678">
        <v>67.338498701348797</v>
      </c>
      <c r="DE1678">
        <v>5941.7123067010298</v>
      </c>
      <c r="DF1678">
        <v>10055.2996134021</v>
      </c>
      <c r="DG1678">
        <v>14168.886920103099</v>
      </c>
      <c r="DH1678">
        <v>10055.2996134021</v>
      </c>
      <c r="DI1678">
        <v>62.153834602006697</v>
      </c>
      <c r="DJ1678">
        <v>88.399670912649995</v>
      </c>
      <c r="DK1678">
        <v>276.62655597793702</v>
      </c>
      <c r="DL1678">
        <v>1064.0049093990301</v>
      </c>
      <c r="DM1678">
        <v>41.077931536780802</v>
      </c>
      <c r="DN1678">
        <v>73.573017049666404</v>
      </c>
      <c r="DO1678">
        <v>119.56241956242</v>
      </c>
      <c r="DP1678">
        <v>147.10317067403599</v>
      </c>
      <c r="DQ1678">
        <v>38.004148361269003</v>
      </c>
      <c r="DR1678">
        <v>56.141631852883897</v>
      </c>
      <c r="DS1678">
        <v>88.689358661506603</v>
      </c>
      <c r="DT1678">
        <v>85.8237075412205</v>
      </c>
    </row>
    <row r="1679" spans="1:124" x14ac:dyDescent="0.35">
      <c r="A1679" s="19" t="str">
        <f t="shared" si="52"/>
        <v>[NCL + OREO] / [Total Loans + OREO]--39903</v>
      </c>
      <c r="B1679" s="19" t="str">
        <f t="shared" si="53"/>
        <v>[NCL + OREO] / [Total Loans + OREO]</v>
      </c>
      <c r="C1679">
        <v>5</v>
      </c>
      <c r="D1679" s="27">
        <v>39903</v>
      </c>
      <c r="E1679">
        <v>1.0356143176050401</v>
      </c>
      <c r="F1679">
        <v>2.5558717200521901</v>
      </c>
      <c r="G1679">
        <v>4.77021916901003</v>
      </c>
      <c r="H1679">
        <v>3.8474654974445301</v>
      </c>
      <c r="I1679">
        <v>1.0425311864165301</v>
      </c>
      <c r="J1679">
        <v>2.49916955494413</v>
      </c>
      <c r="K1679">
        <v>4.6169024536252001</v>
      </c>
      <c r="L1679">
        <v>3.4172232966172298</v>
      </c>
      <c r="M1679">
        <v>0.75131009880111099</v>
      </c>
      <c r="N1679">
        <v>1.9971469329529199</v>
      </c>
      <c r="O1679">
        <v>4.0821905039957702</v>
      </c>
      <c r="P1679">
        <v>3.0006171219684799</v>
      </c>
      <c r="Q1679">
        <v>1.67560774563193</v>
      </c>
      <c r="R1679">
        <v>2.6911696624464101</v>
      </c>
      <c r="S1679">
        <v>3.9217843810300801</v>
      </c>
      <c r="T1679">
        <v>3.2148892678788301</v>
      </c>
      <c r="U1679">
        <v>1.3116362751719299</v>
      </c>
      <c r="V1679">
        <v>2.89507357645553</v>
      </c>
      <c r="W1679">
        <v>5.6169854009448201</v>
      </c>
      <c r="X1679">
        <v>4.0053100710794496</v>
      </c>
      <c r="Y1679">
        <v>0.96876628884723404</v>
      </c>
      <c r="Z1679">
        <v>2.4008054188301302</v>
      </c>
      <c r="AA1679">
        <v>4.5217377799627902</v>
      </c>
      <c r="AB1679">
        <v>3.3229018021050201</v>
      </c>
      <c r="AC1679">
        <v>0.71077662799205599</v>
      </c>
      <c r="AD1679">
        <v>1.3483792136850401</v>
      </c>
      <c r="AE1679">
        <v>2.6794506348795002</v>
      </c>
      <c r="AF1679">
        <v>1.9946777040017101</v>
      </c>
      <c r="AG1679">
        <v>0.312412771348206</v>
      </c>
      <c r="AH1679">
        <v>1.4269087523277499</v>
      </c>
      <c r="AI1679">
        <v>2.5531929758374101</v>
      </c>
      <c r="AJ1679">
        <v>2.8627803564699299</v>
      </c>
      <c r="AK1679">
        <v>1.70634162620628</v>
      </c>
      <c r="AL1679">
        <v>3.0111396746653099</v>
      </c>
      <c r="AM1679">
        <v>4.6791404583379501</v>
      </c>
      <c r="AN1679">
        <v>3.74625032031879</v>
      </c>
      <c r="AO1679">
        <v>0.62574241752964599</v>
      </c>
      <c r="AP1679">
        <v>1.5609240060497001</v>
      </c>
      <c r="AQ1679">
        <v>3.4417198327406502</v>
      </c>
      <c r="AR1679">
        <v>2.3470503963879001</v>
      </c>
      <c r="AS1679">
        <v>1.4347710565937499</v>
      </c>
      <c r="AT1679">
        <v>2.96618478047737</v>
      </c>
      <c r="AU1679">
        <v>5.2920888520869296</v>
      </c>
      <c r="AV1679">
        <v>4.0779470240652396</v>
      </c>
      <c r="AW1679">
        <v>1.4103136800187599</v>
      </c>
      <c r="AX1679">
        <v>2.5728068608183001</v>
      </c>
      <c r="AY1679">
        <v>4.4424433042392204</v>
      </c>
      <c r="AZ1679">
        <v>3.3476529301034001</v>
      </c>
      <c r="BA1679">
        <v>1.18550956668745</v>
      </c>
      <c r="BB1679">
        <v>2.6787549200364</v>
      </c>
      <c r="BC1679">
        <v>5.2091688122568698</v>
      </c>
      <c r="BD1679">
        <v>4.0091798728075903</v>
      </c>
      <c r="BE1679">
        <v>1.6253270400608399</v>
      </c>
      <c r="BF1679">
        <v>3.6104598657751201</v>
      </c>
      <c r="BG1679">
        <v>5.71002653165763</v>
      </c>
      <c r="BH1679">
        <v>4.4536869402968602</v>
      </c>
      <c r="BI1679">
        <v>0.93335207178911805</v>
      </c>
      <c r="BJ1679">
        <v>1.5506864833868299</v>
      </c>
      <c r="BK1679">
        <v>4.5737514049566803</v>
      </c>
      <c r="BL1679">
        <v>4.6873782087860798</v>
      </c>
      <c r="BM1679">
        <v>1.88576338975427</v>
      </c>
      <c r="BN1679">
        <v>2.6105103029510701</v>
      </c>
      <c r="BO1679">
        <v>2.9343473715183599</v>
      </c>
      <c r="BP1679">
        <v>2.5812137373491399</v>
      </c>
      <c r="BQ1679">
        <v>1.88532374429108</v>
      </c>
      <c r="BR1679">
        <v>3.6556933693928899</v>
      </c>
      <c r="BS1679">
        <v>5.1972543795213699</v>
      </c>
      <c r="BT1679">
        <v>3.5031542927440098</v>
      </c>
      <c r="BU1679">
        <v>0.99120821187123997</v>
      </c>
      <c r="BV1679">
        <v>1.61286332714904</v>
      </c>
      <c r="BW1679">
        <v>4.2020046260601402</v>
      </c>
      <c r="BX1679">
        <v>3.6764174428632401</v>
      </c>
      <c r="BY1679">
        <v>1.90122070997615</v>
      </c>
      <c r="BZ1679">
        <v>3.17318895209376</v>
      </c>
      <c r="CA1679">
        <v>5.6044082194926004</v>
      </c>
      <c r="CB1679">
        <v>3.8892438167309402</v>
      </c>
      <c r="CC1679">
        <v>2.5206966705051399</v>
      </c>
      <c r="CD1679">
        <v>4.8313364606053399</v>
      </c>
      <c r="CE1679">
        <v>8.6375384069876304</v>
      </c>
      <c r="CF1679">
        <v>6.2027465787569804</v>
      </c>
      <c r="CG1679">
        <v>2.4223860140486702</v>
      </c>
      <c r="CH1679">
        <v>3.8288604660584</v>
      </c>
      <c r="CI1679">
        <v>6.2393198651818702</v>
      </c>
      <c r="CJ1679">
        <v>4.7122417991130998</v>
      </c>
      <c r="CK1679">
        <v>1.03804351485107</v>
      </c>
      <c r="CL1679">
        <v>1.9349847589559499</v>
      </c>
      <c r="CM1679">
        <v>4.6042359665963097</v>
      </c>
      <c r="CN1679">
        <v>2.7642773599677799</v>
      </c>
      <c r="CO1679">
        <v>0.37728159642855602</v>
      </c>
      <c r="CP1679">
        <v>0.39266953013567302</v>
      </c>
      <c r="CQ1679">
        <v>1.19261916322308</v>
      </c>
      <c r="CR1679">
        <v>0.87325208847346003</v>
      </c>
      <c r="CS1679">
        <v>0.66639810914943798</v>
      </c>
      <c r="CT1679">
        <v>1.14118943368519</v>
      </c>
      <c r="CU1679">
        <v>1.74766224781992</v>
      </c>
      <c r="CV1679">
        <v>1.4691804579249601</v>
      </c>
      <c r="CW1679">
        <v>0.95708891177480304</v>
      </c>
      <c r="CX1679">
        <v>2.1659005734514598</v>
      </c>
      <c r="CY1679">
        <v>3.0803985780081602</v>
      </c>
      <c r="CZ1679">
        <v>2.2961899764671099</v>
      </c>
      <c r="DA1679">
        <v>1.4780229113344601</v>
      </c>
      <c r="DB1679">
        <v>3.3101360994485698</v>
      </c>
      <c r="DC1679">
        <v>5.50322077336895</v>
      </c>
      <c r="DD1679">
        <v>3.67110758525485</v>
      </c>
      <c r="DE1679">
        <v>0.789400160544521</v>
      </c>
      <c r="DF1679">
        <v>0.88478491683021798</v>
      </c>
      <c r="DG1679">
        <v>2.4575982430222201</v>
      </c>
      <c r="DH1679">
        <v>1.8697372967677599</v>
      </c>
      <c r="DI1679">
        <v>0.70269150439961603</v>
      </c>
      <c r="DJ1679">
        <v>1.95175892930686</v>
      </c>
      <c r="DK1679">
        <v>3.01433010920602</v>
      </c>
      <c r="DL1679">
        <v>5.2525274987035599</v>
      </c>
      <c r="DM1679">
        <v>1.12496199452721</v>
      </c>
      <c r="DN1679">
        <v>2.6086634305406302</v>
      </c>
      <c r="DO1679">
        <v>3.76970141258071</v>
      </c>
      <c r="DP1679">
        <v>4.6360051234661901</v>
      </c>
      <c r="DQ1679">
        <v>2.02717346075418</v>
      </c>
      <c r="DR1679">
        <v>3.88516387244275</v>
      </c>
      <c r="DS1679">
        <v>5.33989286309113</v>
      </c>
      <c r="DT1679">
        <v>4.6933289363644297</v>
      </c>
    </row>
    <row r="1680" spans="1:124" x14ac:dyDescent="0.35">
      <c r="A1680" s="19" t="str">
        <f t="shared" si="52"/>
        <v>[Noncurrent + Delinquent Loans] / [Capital + ALLL]--39903</v>
      </c>
      <c r="B1680" s="19" t="str">
        <f t="shared" si="53"/>
        <v>[Noncurrent + Delinquent Loans] / [Capital + ALLL]</v>
      </c>
      <c r="C1680">
        <v>6</v>
      </c>
      <c r="D1680" s="27">
        <v>39903</v>
      </c>
      <c r="E1680">
        <v>13.878760667573699</v>
      </c>
      <c r="F1680">
        <v>22.813174922725501</v>
      </c>
      <c r="G1680">
        <v>33.928815489453001</v>
      </c>
      <c r="H1680">
        <v>26.277966837905002</v>
      </c>
      <c r="I1680">
        <v>10.759158084197299</v>
      </c>
      <c r="J1680">
        <v>22.009540117416801</v>
      </c>
      <c r="K1680">
        <v>37.9591830788331</v>
      </c>
      <c r="L1680">
        <v>27.253509489036901</v>
      </c>
      <c r="M1680">
        <v>8.2789142468863695</v>
      </c>
      <c r="N1680">
        <v>18.257475174339501</v>
      </c>
      <c r="O1680">
        <v>34.309862933882599</v>
      </c>
      <c r="P1680">
        <v>25.730638885709201</v>
      </c>
      <c r="Q1680">
        <v>16.0252060106641</v>
      </c>
      <c r="R1680">
        <v>19.630776287122998</v>
      </c>
      <c r="S1680">
        <v>28.0446481961331</v>
      </c>
      <c r="T1680">
        <v>21.5317611275457</v>
      </c>
      <c r="U1680">
        <v>11.894627466629901</v>
      </c>
      <c r="V1680">
        <v>24.066320196940701</v>
      </c>
      <c r="W1680">
        <v>41.033432208277702</v>
      </c>
      <c r="X1680">
        <v>29.962824265203</v>
      </c>
      <c r="Y1680">
        <v>10.281369347717799</v>
      </c>
      <c r="Z1680">
        <v>23.165824856776801</v>
      </c>
      <c r="AA1680">
        <v>39.940047395227303</v>
      </c>
      <c r="AB1680">
        <v>27.8419472024576</v>
      </c>
      <c r="AC1680">
        <v>9.3765838824125698</v>
      </c>
      <c r="AD1680">
        <v>18.002516924145102</v>
      </c>
      <c r="AE1680">
        <v>30.742127284738999</v>
      </c>
      <c r="AF1680">
        <v>22.193132574117701</v>
      </c>
      <c r="AG1680">
        <v>5.1915503043322602</v>
      </c>
      <c r="AH1680">
        <v>14.330792060637499</v>
      </c>
      <c r="AI1680">
        <v>25.632997549686898</v>
      </c>
      <c r="AJ1680">
        <v>20.421902416611701</v>
      </c>
      <c r="AK1680">
        <v>15.4411200989592</v>
      </c>
      <c r="AL1680">
        <v>29.054567125289498</v>
      </c>
      <c r="AM1680">
        <v>41.205373745920802</v>
      </c>
      <c r="AN1680">
        <v>31.944940745162199</v>
      </c>
      <c r="AO1680">
        <v>7.6117536522351701</v>
      </c>
      <c r="AP1680">
        <v>16.924387074844699</v>
      </c>
      <c r="AQ1680">
        <v>31.123608889465601</v>
      </c>
      <c r="AR1680">
        <v>20.913809585355398</v>
      </c>
      <c r="AS1680">
        <v>15.8818367943843</v>
      </c>
      <c r="AT1680">
        <v>27.213570227388999</v>
      </c>
      <c r="AU1680">
        <v>46.440004628379697</v>
      </c>
      <c r="AV1680">
        <v>34.367186357642403</v>
      </c>
      <c r="AW1680">
        <v>13.849199249606</v>
      </c>
      <c r="AX1680">
        <v>23.789473684210499</v>
      </c>
      <c r="AY1680">
        <v>37.265576890939101</v>
      </c>
      <c r="AZ1680">
        <v>28.2116768484325</v>
      </c>
      <c r="BA1680">
        <v>10.010329935287301</v>
      </c>
      <c r="BB1680">
        <v>22.670232036031798</v>
      </c>
      <c r="BC1680">
        <v>46.088646990484399</v>
      </c>
      <c r="BD1680">
        <v>30.234996581420098</v>
      </c>
      <c r="BE1680">
        <v>11.922900244028099</v>
      </c>
      <c r="BF1680">
        <v>20.538637354450401</v>
      </c>
      <c r="BG1680">
        <v>33.011969467600899</v>
      </c>
      <c r="BH1680">
        <v>23.943887160785799</v>
      </c>
      <c r="BI1680">
        <v>5.1931177107314701</v>
      </c>
      <c r="BJ1680">
        <v>17.483187561325899</v>
      </c>
      <c r="BK1680">
        <v>36.808625306166597</v>
      </c>
      <c r="BL1680">
        <v>27.971274716639599</v>
      </c>
      <c r="BM1680">
        <v>17.238193209821699</v>
      </c>
      <c r="BN1680">
        <v>20.670747610581</v>
      </c>
      <c r="BO1680">
        <v>22.520057772685099</v>
      </c>
      <c r="BP1680">
        <v>22.731237894828698</v>
      </c>
      <c r="BQ1680">
        <v>9.4257668820406497</v>
      </c>
      <c r="BR1680">
        <v>15.8818367943843</v>
      </c>
      <c r="BS1680">
        <v>30.985742734249602</v>
      </c>
      <c r="BT1680">
        <v>21.6470608127321</v>
      </c>
      <c r="BU1680">
        <v>9.1380172968336808</v>
      </c>
      <c r="BV1680">
        <v>21.885856079404501</v>
      </c>
      <c r="BW1680">
        <v>43.875488478641699</v>
      </c>
      <c r="BX1680">
        <v>33.768498139848703</v>
      </c>
      <c r="BY1680">
        <v>20.755425396110201</v>
      </c>
      <c r="BZ1680">
        <v>23.1973995271868</v>
      </c>
      <c r="CA1680">
        <v>59.5188800157744</v>
      </c>
      <c r="CB1680">
        <v>34.377252001871298</v>
      </c>
      <c r="CC1680">
        <v>18.586705195259299</v>
      </c>
      <c r="CD1680">
        <v>30.773422853904201</v>
      </c>
      <c r="CE1680">
        <v>55.096868729616901</v>
      </c>
      <c r="CF1680">
        <v>41.9210516168081</v>
      </c>
      <c r="CG1680">
        <v>22.2925916516154</v>
      </c>
      <c r="CH1680">
        <v>33.465628038726599</v>
      </c>
      <c r="CI1680">
        <v>39.475435230412899</v>
      </c>
      <c r="CJ1680">
        <v>35.635874963004902</v>
      </c>
      <c r="CK1680">
        <v>9.6879862532727898</v>
      </c>
      <c r="CL1680">
        <v>24.422786796820098</v>
      </c>
      <c r="CM1680">
        <v>34.066079982581897</v>
      </c>
      <c r="CN1680">
        <v>25.182909383553799</v>
      </c>
      <c r="CO1680">
        <v>5.5295458316277903</v>
      </c>
      <c r="CP1680">
        <v>10.9507785291618</v>
      </c>
      <c r="CQ1680">
        <v>20.0424353559441</v>
      </c>
      <c r="CR1680">
        <v>13.322329872432</v>
      </c>
      <c r="CS1680">
        <v>6.1921632371016404</v>
      </c>
      <c r="CT1680">
        <v>7.7115421250123601</v>
      </c>
      <c r="CU1680">
        <v>16.889970578879399</v>
      </c>
      <c r="CV1680">
        <v>12.902094095783401</v>
      </c>
      <c r="CW1680">
        <v>20.835207561635901</v>
      </c>
      <c r="CX1680">
        <v>35.869565217391298</v>
      </c>
      <c r="CY1680">
        <v>40.606990494723398</v>
      </c>
      <c r="CZ1680">
        <v>30.358205461333402</v>
      </c>
      <c r="DA1680">
        <v>13.1851453018676</v>
      </c>
      <c r="DB1680">
        <v>19.348105629131702</v>
      </c>
      <c r="DC1680">
        <v>29.912696669488401</v>
      </c>
      <c r="DD1680">
        <v>23.749736342224399</v>
      </c>
      <c r="DE1680">
        <v>8.26676988443608</v>
      </c>
      <c r="DF1680">
        <v>11.5021649827912</v>
      </c>
      <c r="DG1680">
        <v>12.9164785217143</v>
      </c>
      <c r="DH1680">
        <v>10.2881106098366</v>
      </c>
      <c r="DI1680">
        <v>5.5516780866536903</v>
      </c>
      <c r="DJ1680">
        <v>11.0937526105557</v>
      </c>
      <c r="DK1680">
        <v>22.544934051646699</v>
      </c>
      <c r="DL1680">
        <v>28.653529494320502</v>
      </c>
      <c r="DM1680">
        <v>11.482438016528899</v>
      </c>
      <c r="DN1680">
        <v>17.172200337647698</v>
      </c>
      <c r="DO1680">
        <v>41.662677517153298</v>
      </c>
      <c r="DP1680">
        <v>33.8223813528978</v>
      </c>
      <c r="DQ1680">
        <v>31.0273753632896</v>
      </c>
      <c r="DR1680">
        <v>38.897176058625298</v>
      </c>
      <c r="DS1680">
        <v>46.372654297912099</v>
      </c>
      <c r="DT1680">
        <v>37.128875380643599</v>
      </c>
    </row>
    <row r="1681" spans="1:124" x14ac:dyDescent="0.35">
      <c r="A1681" s="19" t="str">
        <f t="shared" si="52"/>
        <v xml:space="preserve">  Ag [NCL+DQ] / [Capital + ALLL]--39903</v>
      </c>
      <c r="B1681" s="19" t="str">
        <f t="shared" si="53"/>
        <v xml:space="preserve">  Ag [NCL+DQ] / [Capital + ALLL]</v>
      </c>
      <c r="C1681">
        <v>7</v>
      </c>
      <c r="D1681" s="27">
        <v>39903</v>
      </c>
      <c r="E1681">
        <v>0</v>
      </c>
      <c r="F1681">
        <v>5.1314201548182801E-2</v>
      </c>
      <c r="G1681">
        <v>2.5004376802041701</v>
      </c>
      <c r="H1681">
        <v>3.0821570955382498</v>
      </c>
      <c r="I1681">
        <v>0</v>
      </c>
      <c r="J1681">
        <v>2.2714882791204798E-2</v>
      </c>
      <c r="K1681">
        <v>2.6600738134920698</v>
      </c>
      <c r="L1681">
        <v>2.1959370138494001</v>
      </c>
      <c r="M1681">
        <v>0</v>
      </c>
      <c r="N1681">
        <v>0</v>
      </c>
      <c r="O1681">
        <v>0.77016848954925199</v>
      </c>
      <c r="P1681">
        <v>1.1627153543856601</v>
      </c>
      <c r="Q1681">
        <v>0</v>
      </c>
      <c r="R1681">
        <v>0</v>
      </c>
      <c r="S1681">
        <v>0</v>
      </c>
      <c r="T1681">
        <v>0</v>
      </c>
      <c r="U1681">
        <v>0</v>
      </c>
      <c r="V1681">
        <v>0</v>
      </c>
      <c r="W1681">
        <v>1.5173546540090099</v>
      </c>
      <c r="X1681">
        <v>1.3988246623102001</v>
      </c>
      <c r="Y1681">
        <v>0</v>
      </c>
      <c r="Z1681">
        <v>5.5581118487843001E-2</v>
      </c>
      <c r="AA1681">
        <v>2.8591744985971799</v>
      </c>
      <c r="AB1681">
        <v>3.9574312901051498</v>
      </c>
      <c r="AC1681">
        <v>5.0725492509142399E-2</v>
      </c>
      <c r="AD1681">
        <v>2.6073679677406698</v>
      </c>
      <c r="AE1681">
        <v>7.0392317123007802</v>
      </c>
      <c r="AF1681">
        <v>5.1776536947398801</v>
      </c>
      <c r="AG1681">
        <v>0</v>
      </c>
      <c r="AH1681">
        <v>0.20894274968658599</v>
      </c>
      <c r="AI1681">
        <v>4.0749553837001802</v>
      </c>
      <c r="AJ1681">
        <v>3.0672080614525501</v>
      </c>
      <c r="AK1681">
        <v>0</v>
      </c>
      <c r="AL1681">
        <v>1.72034131571704E-3</v>
      </c>
      <c r="AM1681">
        <v>2.1898142412313302</v>
      </c>
      <c r="AN1681">
        <v>2.5026560664598301</v>
      </c>
      <c r="AO1681">
        <v>0</v>
      </c>
      <c r="AP1681">
        <v>1.7250509141575201</v>
      </c>
      <c r="AQ1681">
        <v>5.30878165724768</v>
      </c>
      <c r="AR1681">
        <v>3.9733150591229198</v>
      </c>
      <c r="AS1681">
        <v>0</v>
      </c>
      <c r="AT1681">
        <v>0</v>
      </c>
      <c r="AU1681">
        <v>2.3759656652360501</v>
      </c>
      <c r="AV1681">
        <v>2.1078407745191199</v>
      </c>
      <c r="AW1681">
        <v>0</v>
      </c>
      <c r="AX1681">
        <v>0</v>
      </c>
      <c r="AY1681">
        <v>0.78829873275830298</v>
      </c>
      <c r="AZ1681">
        <v>1.09920475094087</v>
      </c>
      <c r="BA1681">
        <v>0</v>
      </c>
      <c r="BB1681">
        <v>0</v>
      </c>
      <c r="BC1681">
        <v>0.35586129009512701</v>
      </c>
      <c r="BD1681">
        <v>0.65998669366658602</v>
      </c>
      <c r="BE1681">
        <v>0</v>
      </c>
      <c r="BF1681">
        <v>0.24121437511197699</v>
      </c>
      <c r="BG1681">
        <v>1.8239864489001401</v>
      </c>
      <c r="BH1681">
        <v>1.6682309379118301</v>
      </c>
      <c r="BI1681">
        <v>1.09555424089047E-2</v>
      </c>
      <c r="BJ1681">
        <v>8.3974343368747206E-2</v>
      </c>
      <c r="BK1681">
        <v>0.14780032111227601</v>
      </c>
      <c r="BL1681">
        <v>0.43346655935462097</v>
      </c>
      <c r="BM1681">
        <v>0</v>
      </c>
      <c r="BN1681">
        <v>0</v>
      </c>
      <c r="BO1681">
        <v>0</v>
      </c>
      <c r="BP1681">
        <v>0.123935204580366</v>
      </c>
      <c r="BQ1681">
        <v>0</v>
      </c>
      <c r="BR1681">
        <v>0</v>
      </c>
      <c r="BS1681">
        <v>16.873065015479899</v>
      </c>
      <c r="BT1681">
        <v>11.2487100103199</v>
      </c>
      <c r="BU1681">
        <v>0</v>
      </c>
      <c r="BV1681">
        <v>0</v>
      </c>
      <c r="BW1681">
        <v>0</v>
      </c>
      <c r="BX1681">
        <v>0.90997725056873602</v>
      </c>
      <c r="BY1681">
        <v>0</v>
      </c>
      <c r="BZ1681">
        <v>0</v>
      </c>
      <c r="CA1681">
        <v>4.4316419233325903E-2</v>
      </c>
      <c r="CB1681">
        <v>0.66319727944107898</v>
      </c>
      <c r="CC1681">
        <v>0</v>
      </c>
      <c r="CD1681">
        <v>0</v>
      </c>
      <c r="CE1681">
        <v>0</v>
      </c>
      <c r="CF1681">
        <v>0.699495271982292</v>
      </c>
      <c r="CG1681">
        <v>0</v>
      </c>
      <c r="CH1681">
        <v>8.8059175766114807E-3</v>
      </c>
      <c r="CI1681">
        <v>2.0950584746376402</v>
      </c>
      <c r="CJ1681">
        <v>1.76062087593443</v>
      </c>
      <c r="CK1681">
        <v>0</v>
      </c>
      <c r="CL1681">
        <v>0</v>
      </c>
      <c r="CM1681">
        <v>0.50852669503647596</v>
      </c>
      <c r="CN1681">
        <v>1.63860738522451</v>
      </c>
      <c r="CO1681">
        <v>1.0738831615120299E-2</v>
      </c>
      <c r="CP1681">
        <v>1.0066141996975799</v>
      </c>
      <c r="CQ1681">
        <v>2.9675611459520099</v>
      </c>
      <c r="CR1681">
        <v>2.09280494574974</v>
      </c>
      <c r="CS1681">
        <v>6.5757507100278903E-2</v>
      </c>
      <c r="CT1681">
        <v>0.46311226681248902</v>
      </c>
      <c r="CU1681">
        <v>1.23583232043457</v>
      </c>
      <c r="CV1681">
        <v>1.20715661712817</v>
      </c>
      <c r="CW1681">
        <v>0</v>
      </c>
      <c r="CX1681">
        <v>0.40061617869182098</v>
      </c>
      <c r="CY1681">
        <v>2.82586687836391</v>
      </c>
      <c r="CZ1681">
        <v>3.6976114193561802</v>
      </c>
      <c r="DA1681">
        <v>0</v>
      </c>
      <c r="DB1681">
        <v>0</v>
      </c>
      <c r="DC1681">
        <v>4.40197262344076E-2</v>
      </c>
      <c r="DD1681">
        <v>4.40197262344076E-2</v>
      </c>
      <c r="DE1681">
        <v>2.2617694760417899E-2</v>
      </c>
      <c r="DF1681">
        <v>4.5235389520835903E-2</v>
      </c>
      <c r="DG1681">
        <v>3.79745948447952</v>
      </c>
      <c r="DH1681">
        <v>2.5316396563196801</v>
      </c>
      <c r="DI1681">
        <v>0</v>
      </c>
      <c r="DJ1681">
        <v>0</v>
      </c>
      <c r="DK1681">
        <v>0.175095207009275</v>
      </c>
      <c r="DL1681">
        <v>1.56866282870222</v>
      </c>
      <c r="DM1681">
        <v>0</v>
      </c>
      <c r="DN1681">
        <v>0</v>
      </c>
      <c r="DO1681">
        <v>2.7813880946191798</v>
      </c>
      <c r="DP1681">
        <v>2.2551606653732601</v>
      </c>
      <c r="DQ1681">
        <v>0.87466177405804901</v>
      </c>
      <c r="DR1681">
        <v>1.50542467281899</v>
      </c>
      <c r="DS1681">
        <v>1.9042528972224699</v>
      </c>
      <c r="DT1681">
        <v>1.41725627489744</v>
      </c>
    </row>
    <row r="1682" spans="1:124" x14ac:dyDescent="0.35">
      <c r="A1682" s="19" t="str">
        <f t="shared" si="52"/>
        <v xml:space="preserve">  CLD [NCL+DQ] / [Capital + ALLL]--39903</v>
      </c>
      <c r="B1682" s="19" t="str">
        <f t="shared" si="53"/>
        <v xml:space="preserve">  CLD [NCL+DQ] / [Capital + ALLL]</v>
      </c>
      <c r="C1682">
        <v>8</v>
      </c>
      <c r="D1682" s="27">
        <v>39903</v>
      </c>
      <c r="E1682">
        <v>0</v>
      </c>
      <c r="F1682">
        <v>1.03514136474477</v>
      </c>
      <c r="G1682">
        <v>8.6160882757071597</v>
      </c>
      <c r="H1682">
        <v>7.2572698589334701</v>
      </c>
      <c r="I1682">
        <v>0</v>
      </c>
      <c r="J1682">
        <v>0.42107775447927898</v>
      </c>
      <c r="K1682">
        <v>8.3507240258065103</v>
      </c>
      <c r="L1682">
        <v>6.0500701912125701</v>
      </c>
      <c r="M1682">
        <v>0</v>
      </c>
      <c r="N1682">
        <v>0.70844980182102801</v>
      </c>
      <c r="O1682">
        <v>8.6208980229878094</v>
      </c>
      <c r="P1682">
        <v>6.9921868334997601</v>
      </c>
      <c r="Q1682">
        <v>0</v>
      </c>
      <c r="R1682">
        <v>0</v>
      </c>
      <c r="S1682">
        <v>0.231004042570745</v>
      </c>
      <c r="T1682">
        <v>0.6439500768284</v>
      </c>
      <c r="U1682">
        <v>0</v>
      </c>
      <c r="V1682">
        <v>1.0978632983118899</v>
      </c>
      <c r="W1682">
        <v>10.911340260436701</v>
      </c>
      <c r="X1682">
        <v>7.1343741327381602</v>
      </c>
      <c r="Y1682">
        <v>0</v>
      </c>
      <c r="Z1682">
        <v>0.58922507161398596</v>
      </c>
      <c r="AA1682">
        <v>12.9644106525454</v>
      </c>
      <c r="AB1682">
        <v>8.1854781377169701</v>
      </c>
      <c r="AC1682">
        <v>0</v>
      </c>
      <c r="AD1682">
        <v>0</v>
      </c>
      <c r="AE1682">
        <v>4.9513973268529803</v>
      </c>
      <c r="AF1682">
        <v>4.1391598098593496</v>
      </c>
      <c r="AG1682">
        <v>0</v>
      </c>
      <c r="AH1682">
        <v>0</v>
      </c>
      <c r="AI1682">
        <v>2.1871703162390999</v>
      </c>
      <c r="AJ1682">
        <v>5.9717339424079903</v>
      </c>
      <c r="AK1682">
        <v>0</v>
      </c>
      <c r="AL1682">
        <v>1.26242143642743</v>
      </c>
      <c r="AM1682">
        <v>7.4653965414358101</v>
      </c>
      <c r="AN1682">
        <v>4.9955499409121904</v>
      </c>
      <c r="AO1682">
        <v>0</v>
      </c>
      <c r="AP1682">
        <v>0</v>
      </c>
      <c r="AQ1682">
        <v>1.6154772771011501</v>
      </c>
      <c r="AR1682">
        <v>2.8774354609535999</v>
      </c>
      <c r="AS1682">
        <v>0</v>
      </c>
      <c r="AT1682">
        <v>3.3441286707179501</v>
      </c>
      <c r="AU1682">
        <v>15.4300828587622</v>
      </c>
      <c r="AV1682">
        <v>10.5062854092594</v>
      </c>
      <c r="AW1682">
        <v>0</v>
      </c>
      <c r="AX1682">
        <v>0.107677398514052</v>
      </c>
      <c r="AY1682">
        <v>3.3383933467041902</v>
      </c>
      <c r="AZ1682">
        <v>3.1350777212855099</v>
      </c>
      <c r="BA1682">
        <v>0</v>
      </c>
      <c r="BB1682">
        <v>0.71480017646425997</v>
      </c>
      <c r="BC1682">
        <v>9.8912468308978205</v>
      </c>
      <c r="BD1682">
        <v>7.1258227698279599</v>
      </c>
      <c r="BE1682">
        <v>0.11935089936407201</v>
      </c>
      <c r="BF1682">
        <v>4.2237433861898204</v>
      </c>
      <c r="BG1682">
        <v>9.1363345899913995</v>
      </c>
      <c r="BH1682">
        <v>6.0933892313609803</v>
      </c>
      <c r="BI1682">
        <v>0.68096002647940501</v>
      </c>
      <c r="BJ1682">
        <v>6.2609468637632197</v>
      </c>
      <c r="BK1682">
        <v>14.138314092173699</v>
      </c>
      <c r="BL1682">
        <v>13.4306002531451</v>
      </c>
      <c r="BM1682">
        <v>5.04091375599545</v>
      </c>
      <c r="BN1682">
        <v>7.8915171314880901</v>
      </c>
      <c r="BO1682">
        <v>9.0233228592041801</v>
      </c>
      <c r="BP1682">
        <v>12.288478320283501</v>
      </c>
      <c r="BQ1682">
        <v>0</v>
      </c>
      <c r="BR1682">
        <v>0</v>
      </c>
      <c r="BS1682">
        <v>2.4835105666980799</v>
      </c>
      <c r="BT1682">
        <v>1.6556737111320501</v>
      </c>
      <c r="BU1682">
        <v>0</v>
      </c>
      <c r="BV1682">
        <v>0.98673391075539996</v>
      </c>
      <c r="BW1682">
        <v>8.3875348438281705</v>
      </c>
      <c r="BX1682">
        <v>13.6367089487012</v>
      </c>
      <c r="BY1682">
        <v>1.3002364066193901</v>
      </c>
      <c r="BZ1682">
        <v>9.9568905576415005</v>
      </c>
      <c r="CA1682">
        <v>13.5652559273211</v>
      </c>
      <c r="CB1682">
        <v>12.1764961091336</v>
      </c>
      <c r="CC1682">
        <v>0.26667659104914798</v>
      </c>
      <c r="CD1682">
        <v>8.3066847450689494</v>
      </c>
      <c r="CE1682">
        <v>18.560162131119</v>
      </c>
      <c r="CF1682">
        <v>13.772777079667501</v>
      </c>
      <c r="CG1682">
        <v>0</v>
      </c>
      <c r="CH1682">
        <v>4.9795601018929698</v>
      </c>
      <c r="CI1682">
        <v>14.621111956317</v>
      </c>
      <c r="CJ1682">
        <v>10.5447894650547</v>
      </c>
      <c r="CK1682">
        <v>0</v>
      </c>
      <c r="CL1682">
        <v>1.04151603686199</v>
      </c>
      <c r="CM1682">
        <v>4.7101165451294396</v>
      </c>
      <c r="CN1682">
        <v>4.08476079258081</v>
      </c>
      <c r="CO1682">
        <v>0.97710064596232304</v>
      </c>
      <c r="CP1682">
        <v>2.7914747970407299</v>
      </c>
      <c r="CQ1682">
        <v>3.7899885464673</v>
      </c>
      <c r="CR1682">
        <v>2.58168828221722</v>
      </c>
      <c r="CS1682">
        <v>0</v>
      </c>
      <c r="CT1682">
        <v>0.63181909523978397</v>
      </c>
      <c r="CU1682">
        <v>1.9585641425376199</v>
      </c>
      <c r="CV1682">
        <v>3.2016614161450998</v>
      </c>
      <c r="CW1682">
        <v>3.5605392555387201E-3</v>
      </c>
      <c r="CX1682">
        <v>2.0307281229124898</v>
      </c>
      <c r="CY1682">
        <v>3.0086742460106501</v>
      </c>
      <c r="CZ1682">
        <v>3.82455755930265</v>
      </c>
      <c r="DA1682">
        <v>2.32991612301957</v>
      </c>
      <c r="DB1682">
        <v>4.1255134391555099</v>
      </c>
      <c r="DC1682">
        <v>6.1521022226406803</v>
      </c>
      <c r="DD1682">
        <v>4.3565049065047399</v>
      </c>
      <c r="DE1682">
        <v>0</v>
      </c>
      <c r="DF1682">
        <v>0</v>
      </c>
      <c r="DG1682">
        <v>1.7652936604862901</v>
      </c>
      <c r="DH1682">
        <v>1.1768624403241901</v>
      </c>
      <c r="DI1682">
        <v>0</v>
      </c>
      <c r="DJ1682">
        <v>7.7969658498692807E-2</v>
      </c>
      <c r="DK1682">
        <v>1.1730214800739001</v>
      </c>
      <c r="DL1682">
        <v>12.8877973766736</v>
      </c>
      <c r="DM1682">
        <v>0.52898142937535197</v>
      </c>
      <c r="DN1682">
        <v>0.67637877211238295</v>
      </c>
      <c r="DO1682">
        <v>5.2066115702479303</v>
      </c>
      <c r="DP1682">
        <v>4.02527769429462</v>
      </c>
      <c r="DQ1682">
        <v>0.83603216767948796</v>
      </c>
      <c r="DR1682">
        <v>3.4633114306339601</v>
      </c>
      <c r="DS1682">
        <v>7.2927283174771098</v>
      </c>
      <c r="DT1682">
        <v>7.7514261212441502</v>
      </c>
    </row>
    <row r="1683" spans="1:124" x14ac:dyDescent="0.35">
      <c r="A1683" s="19" t="str">
        <f t="shared" si="52"/>
        <v xml:space="preserve">  CRE [NCL+DQ] / [Capital + ALLL]--39903</v>
      </c>
      <c r="B1683" s="19" t="str">
        <f t="shared" si="53"/>
        <v xml:space="preserve">  CRE [NCL+DQ] / [Capital + ALLL]</v>
      </c>
      <c r="C1683">
        <v>9</v>
      </c>
      <c r="D1683" s="27">
        <v>39903</v>
      </c>
      <c r="E1683">
        <v>1.86364744165189</v>
      </c>
      <c r="F1683">
        <v>10.0214621368441</v>
      </c>
      <c r="G1683">
        <v>17.917224522317799</v>
      </c>
      <c r="H1683">
        <v>13.940628008919701</v>
      </c>
      <c r="I1683">
        <v>0.55980146084209903</v>
      </c>
      <c r="J1683">
        <v>6.98892231051033</v>
      </c>
      <c r="K1683">
        <v>18.581697397921399</v>
      </c>
      <c r="L1683">
        <v>12.7314048856529</v>
      </c>
      <c r="M1683">
        <v>0.56258794556522895</v>
      </c>
      <c r="N1683">
        <v>6.1112150174603901</v>
      </c>
      <c r="O1683">
        <v>17.722226843128102</v>
      </c>
      <c r="P1683">
        <v>13.4003788387994</v>
      </c>
      <c r="Q1683">
        <v>1.08441158348737</v>
      </c>
      <c r="R1683">
        <v>4.4255410789275302</v>
      </c>
      <c r="S1683">
        <v>7.2286097711363402</v>
      </c>
      <c r="T1683">
        <v>6.7858676280940902</v>
      </c>
      <c r="U1683">
        <v>1.7674646623289201</v>
      </c>
      <c r="V1683">
        <v>8.7339055793991403</v>
      </c>
      <c r="W1683">
        <v>21.6204106847071</v>
      </c>
      <c r="X1683">
        <v>15.1338951292076</v>
      </c>
      <c r="Y1683">
        <v>0.58984635026778798</v>
      </c>
      <c r="Z1683">
        <v>9.2841107020972409</v>
      </c>
      <c r="AA1683">
        <v>23.7120720431584</v>
      </c>
      <c r="AB1683">
        <v>14.080996154026799</v>
      </c>
      <c r="AC1683">
        <v>0</v>
      </c>
      <c r="AD1683">
        <v>4.8541247484909498</v>
      </c>
      <c r="AE1683">
        <v>10.9418565113907</v>
      </c>
      <c r="AF1683">
        <v>7.9803918997773202</v>
      </c>
      <c r="AG1683">
        <v>0</v>
      </c>
      <c r="AH1683">
        <v>0.54763262977752403</v>
      </c>
      <c r="AI1683">
        <v>7.7753303964757698</v>
      </c>
      <c r="AJ1683">
        <v>9.5720789738607195</v>
      </c>
      <c r="AK1683">
        <v>3.49920587820578</v>
      </c>
      <c r="AL1683">
        <v>8.3628336940314494</v>
      </c>
      <c r="AM1683">
        <v>16.4801694544005</v>
      </c>
      <c r="AN1683">
        <v>13.363550998101299</v>
      </c>
      <c r="AO1683">
        <v>0</v>
      </c>
      <c r="AP1683">
        <v>2.7505480235186299</v>
      </c>
      <c r="AQ1683">
        <v>10.2872435639231</v>
      </c>
      <c r="AR1683">
        <v>7.1966853540043996</v>
      </c>
      <c r="AS1683">
        <v>3.4651732586629298</v>
      </c>
      <c r="AT1683">
        <v>11.595759774611301</v>
      </c>
      <c r="AU1683">
        <v>28.0910096893471</v>
      </c>
      <c r="AV1683">
        <v>19.562614347813099</v>
      </c>
      <c r="AW1683">
        <v>0.81475714492683204</v>
      </c>
      <c r="AX1683">
        <v>6.5242118947026304</v>
      </c>
      <c r="AY1683">
        <v>11.814727059387501</v>
      </c>
      <c r="AZ1683">
        <v>9.4105839092642203</v>
      </c>
      <c r="BA1683">
        <v>0.80982168073467398</v>
      </c>
      <c r="BB1683">
        <v>5.6162298500641299</v>
      </c>
      <c r="BC1683">
        <v>17.8999366277307</v>
      </c>
      <c r="BD1683">
        <v>13.3458556157724</v>
      </c>
      <c r="BE1683">
        <v>3.6419524219485799</v>
      </c>
      <c r="BF1683">
        <v>9.8494022813091409</v>
      </c>
      <c r="BG1683">
        <v>19.295273368121101</v>
      </c>
      <c r="BH1683">
        <v>12.6552558315603</v>
      </c>
      <c r="BI1683">
        <v>2.2862386718623702</v>
      </c>
      <c r="BJ1683">
        <v>11.18602557536</v>
      </c>
      <c r="BK1683">
        <v>30.723309135133899</v>
      </c>
      <c r="BL1683">
        <v>22.468683241222301</v>
      </c>
      <c r="BM1683">
        <v>7.51054127822123</v>
      </c>
      <c r="BN1683">
        <v>9.0638547861559999</v>
      </c>
      <c r="BO1683">
        <v>13.2363102387131</v>
      </c>
      <c r="BP1683">
        <v>14.865014781159999</v>
      </c>
      <c r="BQ1683">
        <v>5.0545160856104498</v>
      </c>
      <c r="BR1683">
        <v>10.1090321712209</v>
      </c>
      <c r="BS1683">
        <v>10.4654549566254</v>
      </c>
      <c r="BT1683">
        <v>6.9769699710835704</v>
      </c>
      <c r="BU1683">
        <v>0</v>
      </c>
      <c r="BV1683">
        <v>6.5242118947026304</v>
      </c>
      <c r="BW1683">
        <v>8.7339055793991403</v>
      </c>
      <c r="BX1683">
        <v>15.4614203640112</v>
      </c>
      <c r="BY1683">
        <v>9.3995624341625508</v>
      </c>
      <c r="BZ1683">
        <v>14.851898206090899</v>
      </c>
      <c r="CA1683">
        <v>23.7898057773834</v>
      </c>
      <c r="CB1683">
        <v>19.461205604906901</v>
      </c>
      <c r="CC1683">
        <v>7.1092076404855797</v>
      </c>
      <c r="CD1683">
        <v>18.553234844625599</v>
      </c>
      <c r="CE1683">
        <v>37.982294348855199</v>
      </c>
      <c r="CF1683">
        <v>25.885904226773899</v>
      </c>
      <c r="CG1683">
        <v>5.8445552831383596</v>
      </c>
      <c r="CH1683">
        <v>14.0919564336776</v>
      </c>
      <c r="CI1683">
        <v>20.829917188588698</v>
      </c>
      <c r="CJ1683">
        <v>18.419230098934001</v>
      </c>
      <c r="CK1683">
        <v>2.4146263585658598</v>
      </c>
      <c r="CL1683">
        <v>8.6635060338608092</v>
      </c>
      <c r="CM1683">
        <v>18.8293738762038</v>
      </c>
      <c r="CN1683">
        <v>12.041678251733799</v>
      </c>
      <c r="CO1683">
        <v>1.4259122643680699</v>
      </c>
      <c r="CP1683">
        <v>4.7100182505839197</v>
      </c>
      <c r="CQ1683">
        <v>7.1730940523686098</v>
      </c>
      <c r="CR1683">
        <v>5.93599369093325</v>
      </c>
      <c r="CS1683">
        <v>3.1688403917757899</v>
      </c>
      <c r="CT1683">
        <v>3.9459560633433299</v>
      </c>
      <c r="CU1683">
        <v>4.5948288997750399</v>
      </c>
      <c r="CV1683">
        <v>5.9534612284500197</v>
      </c>
      <c r="CW1683">
        <v>4.3152972611890403</v>
      </c>
      <c r="CX1683">
        <v>8.5579818147262703</v>
      </c>
      <c r="CY1683">
        <v>16.2457125038977</v>
      </c>
      <c r="CZ1683">
        <v>10.4451571369089</v>
      </c>
      <c r="DA1683">
        <v>2.32991612301957</v>
      </c>
      <c r="DB1683">
        <v>7.3067329066180404</v>
      </c>
      <c r="DC1683">
        <v>13.061333686549601</v>
      </c>
      <c r="DD1683">
        <v>8.0845169029511297</v>
      </c>
      <c r="DE1683">
        <v>0.27381631488876201</v>
      </c>
      <c r="DF1683">
        <v>0.54763262977752403</v>
      </c>
      <c r="DG1683">
        <v>2.0391099753750499</v>
      </c>
      <c r="DH1683">
        <v>1.3594066502500299</v>
      </c>
      <c r="DI1683">
        <v>0</v>
      </c>
      <c r="DJ1683">
        <v>0.38250294869984902</v>
      </c>
      <c r="DK1683">
        <v>5.6134228702792397</v>
      </c>
      <c r="DL1683">
        <v>18.577521757844199</v>
      </c>
      <c r="DM1683">
        <v>0.97121054457162703</v>
      </c>
      <c r="DN1683">
        <v>6.9989669421487601</v>
      </c>
      <c r="DO1683">
        <v>8.81541924592009</v>
      </c>
      <c r="DP1683">
        <v>15.174468586487601</v>
      </c>
      <c r="DQ1683">
        <v>6.36486087155488</v>
      </c>
      <c r="DR1683">
        <v>11.1468457641306</v>
      </c>
      <c r="DS1683">
        <v>28.819956068654498</v>
      </c>
      <c r="DT1683">
        <v>18.4577791060543</v>
      </c>
    </row>
    <row r="1684" spans="1:124" x14ac:dyDescent="0.35">
      <c r="A1684" s="19" t="str">
        <f t="shared" si="52"/>
        <v xml:space="preserve">  Res RE [NCL+DQ] / [Capital + ALLL]--39903</v>
      </c>
      <c r="B1684" s="19" t="str">
        <f t="shared" si="53"/>
        <v xml:space="preserve">  Res RE [NCL+DQ] / [Capital + ALLL]</v>
      </c>
      <c r="C1684">
        <v>10</v>
      </c>
      <c r="D1684" s="27">
        <v>39903</v>
      </c>
      <c r="E1684">
        <v>0.21901968927627899</v>
      </c>
      <c r="F1684">
        <v>1.71337890422699</v>
      </c>
      <c r="G1684">
        <v>4.81978924832808</v>
      </c>
      <c r="H1684">
        <v>3.5738029025044198</v>
      </c>
      <c r="I1684">
        <v>0.26356705187153701</v>
      </c>
      <c r="J1684">
        <v>2.4003984063744999</v>
      </c>
      <c r="K1684">
        <v>6.6627725856697797</v>
      </c>
      <c r="L1684">
        <v>4.43824638918099</v>
      </c>
      <c r="M1684">
        <v>0.55634700904330903</v>
      </c>
      <c r="N1684">
        <v>2.9305664820247199</v>
      </c>
      <c r="O1684">
        <v>7.26559005884494</v>
      </c>
      <c r="P1684">
        <v>5.1329755690952297</v>
      </c>
      <c r="Q1684">
        <v>5.58014543155232</v>
      </c>
      <c r="R1684">
        <v>7.1339857916438998</v>
      </c>
      <c r="S1684">
        <v>10.550941206339999</v>
      </c>
      <c r="T1684">
        <v>8.5241366401178595</v>
      </c>
      <c r="U1684">
        <v>0.39623988042014302</v>
      </c>
      <c r="V1684">
        <v>3.0404493168439801</v>
      </c>
      <c r="W1684">
        <v>7.7867690078619702</v>
      </c>
      <c r="X1684">
        <v>5.0836456374219701</v>
      </c>
      <c r="Y1684">
        <v>0.52034010363580596</v>
      </c>
      <c r="Z1684">
        <v>2.9586076161664598</v>
      </c>
      <c r="AA1684">
        <v>5.2717704911279002</v>
      </c>
      <c r="AB1684">
        <v>4.0320575774711296</v>
      </c>
      <c r="AC1684">
        <v>0</v>
      </c>
      <c r="AD1684">
        <v>0.713695882977468</v>
      </c>
      <c r="AE1684">
        <v>1.9859909353110801</v>
      </c>
      <c r="AF1684">
        <v>1.5919037059671499</v>
      </c>
      <c r="AG1684">
        <v>0</v>
      </c>
      <c r="AH1684">
        <v>0.27285129604365599</v>
      </c>
      <c r="AI1684">
        <v>1.4105263157894701</v>
      </c>
      <c r="AJ1684">
        <v>1.2795224493838599</v>
      </c>
      <c r="AK1684">
        <v>3.5940813905428399</v>
      </c>
      <c r="AL1684">
        <v>8.3586436920245397</v>
      </c>
      <c r="AM1684">
        <v>12.5148807044949</v>
      </c>
      <c r="AN1684">
        <v>9.8799763662076092</v>
      </c>
      <c r="AO1684">
        <v>0</v>
      </c>
      <c r="AP1684">
        <v>0.809796659233181</v>
      </c>
      <c r="AQ1684">
        <v>4.0293685789854701</v>
      </c>
      <c r="AR1684">
        <v>2.7295287255875</v>
      </c>
      <c r="AS1684">
        <v>0.53489946073401295</v>
      </c>
      <c r="AT1684">
        <v>2.8692237994563601</v>
      </c>
      <c r="AU1684">
        <v>6.7252137739773499</v>
      </c>
      <c r="AV1684">
        <v>4.7253383936599498</v>
      </c>
      <c r="AW1684">
        <v>4.3376683766500301</v>
      </c>
      <c r="AX1684">
        <v>8.6430531304564706</v>
      </c>
      <c r="AY1684">
        <v>13.4822568036726</v>
      </c>
      <c r="AZ1684">
        <v>10.056453898677701</v>
      </c>
      <c r="BA1684">
        <v>0.25454096746431998</v>
      </c>
      <c r="BB1684">
        <v>2.3896481948712598</v>
      </c>
      <c r="BC1684">
        <v>5.9589876728871101</v>
      </c>
      <c r="BD1684">
        <v>3.7284986087860501</v>
      </c>
      <c r="BE1684">
        <v>0.30122515889678197</v>
      </c>
      <c r="BF1684">
        <v>2.4742837897843</v>
      </c>
      <c r="BG1684">
        <v>4.0740706177301602</v>
      </c>
      <c r="BH1684">
        <v>3.2254255045797402</v>
      </c>
      <c r="BI1684">
        <v>0.87138740888334998</v>
      </c>
      <c r="BJ1684">
        <v>2.4113305731309702</v>
      </c>
      <c r="BK1684">
        <v>3.2887492570065699</v>
      </c>
      <c r="BL1684">
        <v>2.14591371445451</v>
      </c>
      <c r="BM1684">
        <v>2.90552673947602</v>
      </c>
      <c r="BN1684">
        <v>4.0720259142334498</v>
      </c>
      <c r="BO1684">
        <v>5.0692789471663398</v>
      </c>
      <c r="BP1684">
        <v>3.85152740179013</v>
      </c>
      <c r="BQ1684">
        <v>1.2756519291719199</v>
      </c>
      <c r="BR1684">
        <v>1.64221294925293</v>
      </c>
      <c r="BS1684">
        <v>2.21040159015732</v>
      </c>
      <c r="BT1684">
        <v>1.77663136313518</v>
      </c>
      <c r="BU1684">
        <v>3.3389450056116701</v>
      </c>
      <c r="BV1684">
        <v>5.0167043862485201</v>
      </c>
      <c r="BW1684">
        <v>8.6430531304564706</v>
      </c>
      <c r="BX1684">
        <v>7.4426371163937102</v>
      </c>
      <c r="BY1684">
        <v>3.1619385342789599</v>
      </c>
      <c r="BZ1684">
        <v>5.6104586749390704</v>
      </c>
      <c r="CA1684">
        <v>8.5477669328600996</v>
      </c>
      <c r="CB1684">
        <v>5.7723329520587798</v>
      </c>
      <c r="CC1684">
        <v>0.56382805240973699</v>
      </c>
      <c r="CD1684">
        <v>3.5611041469467102</v>
      </c>
      <c r="CE1684">
        <v>9.7863473452639198</v>
      </c>
      <c r="CF1684">
        <v>5.78482892843423</v>
      </c>
      <c r="CG1684">
        <v>2.9527173615276601</v>
      </c>
      <c r="CH1684">
        <v>4.1188782585966797</v>
      </c>
      <c r="CI1684">
        <v>12.065425615380899</v>
      </c>
      <c r="CJ1684">
        <v>6.6377475530341901</v>
      </c>
      <c r="CK1684">
        <v>0.123593866502415</v>
      </c>
      <c r="CL1684">
        <v>2.0334899600590299</v>
      </c>
      <c r="CM1684">
        <v>4.5071297262383903</v>
      </c>
      <c r="CN1684">
        <v>3.59914821340513</v>
      </c>
      <c r="CO1684">
        <v>0.13178361562391999</v>
      </c>
      <c r="CP1684">
        <v>0.60269861731063401</v>
      </c>
      <c r="CQ1684">
        <v>2.41064164806077</v>
      </c>
      <c r="CR1684">
        <v>1.78282217174739</v>
      </c>
      <c r="CS1684">
        <v>0.58129993150465897</v>
      </c>
      <c r="CT1684">
        <v>1.4892421794760899</v>
      </c>
      <c r="CU1684">
        <v>1.6525573731457199</v>
      </c>
      <c r="CV1684">
        <v>1.39201580716274</v>
      </c>
      <c r="CW1684">
        <v>2.0676897081636998</v>
      </c>
      <c r="CX1684">
        <v>3.15791579558072</v>
      </c>
      <c r="CY1684">
        <v>6.0269817194859101</v>
      </c>
      <c r="CZ1684">
        <v>4.8692320633613502</v>
      </c>
      <c r="DA1684">
        <v>0</v>
      </c>
      <c r="DB1684">
        <v>0.45183987195091402</v>
      </c>
      <c r="DC1684">
        <v>0.95503348581666303</v>
      </c>
      <c r="DD1684">
        <v>0.50319361386574901</v>
      </c>
      <c r="DE1684">
        <v>0</v>
      </c>
      <c r="DF1684">
        <v>0</v>
      </c>
      <c r="DG1684">
        <v>0.633200228180262</v>
      </c>
      <c r="DH1684">
        <v>0.42213348545350798</v>
      </c>
      <c r="DI1684">
        <v>9.0991810737033704E-2</v>
      </c>
      <c r="DJ1684">
        <v>0.88508167000613702</v>
      </c>
      <c r="DK1684">
        <v>5.6250015841612901</v>
      </c>
      <c r="DL1684">
        <v>2.8835003728864601</v>
      </c>
      <c r="DM1684">
        <v>2.53099173553719</v>
      </c>
      <c r="DN1684">
        <v>5.4939017690363698</v>
      </c>
      <c r="DO1684">
        <v>13.0379098360656</v>
      </c>
      <c r="DP1684">
        <v>9.2482820205836198</v>
      </c>
      <c r="DQ1684">
        <v>2.9809995167430201</v>
      </c>
      <c r="DR1684">
        <v>10.0733183771393</v>
      </c>
      <c r="DS1684">
        <v>16.084431896626299</v>
      </c>
      <c r="DT1684">
        <v>9.7295246840358995</v>
      </c>
    </row>
    <row r="1685" spans="1:124" x14ac:dyDescent="0.35">
      <c r="A1685" s="19" t="str">
        <f t="shared" si="52"/>
        <v xml:space="preserve">  C&amp;I [NCL+DQ] / [Capital + ALLL]--39903</v>
      </c>
      <c r="B1685" s="19" t="str">
        <f t="shared" si="53"/>
        <v xml:space="preserve">  C&amp;I [NCL+DQ] / [Capital + ALLL]</v>
      </c>
      <c r="C1685">
        <v>11</v>
      </c>
      <c r="D1685" s="27">
        <v>39903</v>
      </c>
      <c r="E1685">
        <v>0.90305501715135394</v>
      </c>
      <c r="F1685">
        <v>2.1584670778542598</v>
      </c>
      <c r="G1685">
        <v>4.8718522184833102</v>
      </c>
      <c r="H1685">
        <v>3.7191861473459902</v>
      </c>
      <c r="I1685">
        <v>0.63557125790081004</v>
      </c>
      <c r="J1685">
        <v>2.46861334461842</v>
      </c>
      <c r="K1685">
        <v>6.3208421094165903</v>
      </c>
      <c r="L1685">
        <v>4.5487100145849402</v>
      </c>
      <c r="M1685">
        <v>0.201204247826895</v>
      </c>
      <c r="N1685">
        <v>1.34150685249144</v>
      </c>
      <c r="O1685">
        <v>4.1629159976451398</v>
      </c>
      <c r="P1685">
        <v>3.1258718317590199</v>
      </c>
      <c r="Q1685">
        <v>1.2344213649851601</v>
      </c>
      <c r="R1685">
        <v>2.9944547134935302</v>
      </c>
      <c r="S1685">
        <v>6.8159793259394803</v>
      </c>
      <c r="T1685">
        <v>4.7078392008963803</v>
      </c>
      <c r="U1685">
        <v>0.67264603077581397</v>
      </c>
      <c r="V1685">
        <v>2.8864722024596001</v>
      </c>
      <c r="W1685">
        <v>7.6521892413009498</v>
      </c>
      <c r="X1685">
        <v>5.1953262285330002</v>
      </c>
      <c r="Y1685">
        <v>0.99148667625129605</v>
      </c>
      <c r="Z1685">
        <v>2.2827719600182799</v>
      </c>
      <c r="AA1685">
        <v>3.9020157578667898</v>
      </c>
      <c r="AB1685">
        <v>3.4499392424195401</v>
      </c>
      <c r="AC1685">
        <v>0.23837902264600699</v>
      </c>
      <c r="AD1685">
        <v>2.0376579829765298</v>
      </c>
      <c r="AE1685">
        <v>6.1495882273525</v>
      </c>
      <c r="AF1685">
        <v>4.36417939618382</v>
      </c>
      <c r="AG1685">
        <v>0.43128798274848101</v>
      </c>
      <c r="AH1685">
        <v>1.5799089107891799</v>
      </c>
      <c r="AI1685">
        <v>4.3687650498795998</v>
      </c>
      <c r="AJ1685">
        <v>3.68144331207322</v>
      </c>
      <c r="AK1685">
        <v>1.1690902626567501</v>
      </c>
      <c r="AL1685">
        <v>2.3602069914008599</v>
      </c>
      <c r="AM1685">
        <v>5.1572947074765398</v>
      </c>
      <c r="AN1685">
        <v>4.3899912703649697</v>
      </c>
      <c r="AO1685">
        <v>0.30464553628034902</v>
      </c>
      <c r="AP1685">
        <v>1.9352828242903799</v>
      </c>
      <c r="AQ1685">
        <v>5.0765250356225904</v>
      </c>
      <c r="AR1685">
        <v>3.6013259690536601</v>
      </c>
      <c r="AS1685">
        <v>1.14435763607482</v>
      </c>
      <c r="AT1685">
        <v>2.8659705945024498</v>
      </c>
      <c r="AU1685">
        <v>6.8016813144822299</v>
      </c>
      <c r="AV1685">
        <v>4.9179530857584304</v>
      </c>
      <c r="AW1685">
        <v>0.45343048298883898</v>
      </c>
      <c r="AX1685">
        <v>2.3032040126932101</v>
      </c>
      <c r="AY1685">
        <v>5.76301762455752</v>
      </c>
      <c r="AZ1685">
        <v>4.6163600915359302</v>
      </c>
      <c r="BA1685">
        <v>2.21403737762913</v>
      </c>
      <c r="BB1685">
        <v>6.66037043836665</v>
      </c>
      <c r="BC1685">
        <v>13.7779243335098</v>
      </c>
      <c r="BD1685">
        <v>9.18461553117886</v>
      </c>
      <c r="BE1685">
        <v>0.99338483377306097</v>
      </c>
      <c r="BF1685">
        <v>2.4991004985301499</v>
      </c>
      <c r="BG1685">
        <v>4.5289313479527999</v>
      </c>
      <c r="BH1685">
        <v>4.4492808675088904</v>
      </c>
      <c r="BI1685">
        <v>1.2367603639934801</v>
      </c>
      <c r="BJ1685">
        <v>2.0460888666445798</v>
      </c>
      <c r="BK1685">
        <v>2.4115592251223399</v>
      </c>
      <c r="BL1685">
        <v>2.4250181549757102</v>
      </c>
      <c r="BM1685">
        <v>0.74905015939958497</v>
      </c>
      <c r="BN1685">
        <v>2.5694958611518199</v>
      </c>
      <c r="BO1685">
        <v>5.0974299099454603</v>
      </c>
      <c r="BP1685">
        <v>2.9707729438793402</v>
      </c>
      <c r="BQ1685">
        <v>0.49242424242424199</v>
      </c>
      <c r="BR1685">
        <v>0.98484848484848497</v>
      </c>
      <c r="BS1685">
        <v>1.2528805161884999</v>
      </c>
      <c r="BT1685">
        <v>0.83525367745900103</v>
      </c>
      <c r="BU1685">
        <v>0.47957754068326303</v>
      </c>
      <c r="BV1685">
        <v>1.98303816413071</v>
      </c>
      <c r="BW1685">
        <v>8.4534101825168104</v>
      </c>
      <c r="BX1685">
        <v>8.4102996329135706</v>
      </c>
      <c r="BY1685">
        <v>0.89519166851318399</v>
      </c>
      <c r="BZ1685">
        <v>2.4905023216547102</v>
      </c>
      <c r="CA1685">
        <v>9.0111406881593208</v>
      </c>
      <c r="CB1685">
        <v>5.7263462862748504</v>
      </c>
      <c r="CC1685">
        <v>1.30138475824639</v>
      </c>
      <c r="CD1685">
        <v>4.0022547914317901</v>
      </c>
      <c r="CE1685">
        <v>8.5440065490996595</v>
      </c>
      <c r="CF1685">
        <v>6.14255147712288</v>
      </c>
      <c r="CG1685">
        <v>4.0577919174764698</v>
      </c>
      <c r="CH1685">
        <v>7.1024279207611798</v>
      </c>
      <c r="CI1685">
        <v>10.304353714878101</v>
      </c>
      <c r="CJ1685">
        <v>7.0066470478685901</v>
      </c>
      <c r="CK1685">
        <v>0.49880718310488698</v>
      </c>
      <c r="CL1685">
        <v>1.6541817113831101</v>
      </c>
      <c r="CM1685">
        <v>5.59071733848607</v>
      </c>
      <c r="CN1685">
        <v>5.4960050642001796</v>
      </c>
      <c r="CO1685">
        <v>0.36382071392359799</v>
      </c>
      <c r="CP1685">
        <v>1.73267450688869</v>
      </c>
      <c r="CQ1685">
        <v>3.0569416571227599</v>
      </c>
      <c r="CR1685">
        <v>2.87495816629152</v>
      </c>
      <c r="CS1685">
        <v>0.11766551615939801</v>
      </c>
      <c r="CT1685">
        <v>1.9655089937613699</v>
      </c>
      <c r="CU1685">
        <v>3.2606441401950699</v>
      </c>
      <c r="CV1685">
        <v>3.0273055881876001</v>
      </c>
      <c r="CW1685">
        <v>4.7508066101978796</v>
      </c>
      <c r="CX1685">
        <v>7.10178478082294</v>
      </c>
      <c r="CY1685">
        <v>9.3821510297482806</v>
      </c>
      <c r="CZ1685">
        <v>7.9088048172379599</v>
      </c>
      <c r="DA1685">
        <v>1.57155482395483</v>
      </c>
      <c r="DB1685">
        <v>2.3461176081535502</v>
      </c>
      <c r="DC1685">
        <v>6.6622921736294103</v>
      </c>
      <c r="DD1685">
        <v>5.8877293894306799</v>
      </c>
      <c r="DE1685">
        <v>0.15402167712492901</v>
      </c>
      <c r="DF1685">
        <v>0.30804335424985702</v>
      </c>
      <c r="DG1685">
        <v>0.40281631948952601</v>
      </c>
      <c r="DH1685">
        <v>0.26854421299301701</v>
      </c>
      <c r="DI1685">
        <v>0.41028394848834798</v>
      </c>
      <c r="DJ1685">
        <v>2.3775298484103198</v>
      </c>
      <c r="DK1685">
        <v>5.8618514146222704</v>
      </c>
      <c r="DL1685">
        <v>3.4123261899793</v>
      </c>
      <c r="DM1685">
        <v>1.12729795352064</v>
      </c>
      <c r="DN1685">
        <v>1.68388429752066</v>
      </c>
      <c r="DO1685">
        <v>8.0538610744103707</v>
      </c>
      <c r="DP1685">
        <v>5.5790448904815104</v>
      </c>
      <c r="DQ1685">
        <v>1.9004895072361501</v>
      </c>
      <c r="DR1685">
        <v>3.0992287650005999</v>
      </c>
      <c r="DS1685">
        <v>4.5783682193289303</v>
      </c>
      <c r="DT1685">
        <v>5.0857000705600397</v>
      </c>
    </row>
    <row r="1686" spans="1:124" x14ac:dyDescent="0.35">
      <c r="A1686" s="19" t="str">
        <f t="shared" si="52"/>
        <v xml:space="preserve">  Ind [NCL+DQ] / [Capital + ALLL]--39903</v>
      </c>
      <c r="B1686" s="19" t="str">
        <f t="shared" si="53"/>
        <v xml:space="preserve">  Ind [NCL+DQ] / [Capital + ALLL]</v>
      </c>
      <c r="C1686">
        <v>12</v>
      </c>
      <c r="D1686" s="27">
        <v>39903</v>
      </c>
      <c r="E1686">
        <v>0.15050127096246299</v>
      </c>
      <c r="F1686">
        <v>0.44571105645577802</v>
      </c>
      <c r="G1686">
        <v>1.1243474006022101</v>
      </c>
      <c r="H1686">
        <v>0.98622982000057502</v>
      </c>
      <c r="I1686">
        <v>0.13630797563611799</v>
      </c>
      <c r="J1686">
        <v>0.58204228366001898</v>
      </c>
      <c r="K1686">
        <v>1.5140221188130001</v>
      </c>
      <c r="L1686">
        <v>1.1160727775744901</v>
      </c>
      <c r="M1686">
        <v>6.1449036372500702E-2</v>
      </c>
      <c r="N1686">
        <v>0.42335136827252601</v>
      </c>
      <c r="O1686">
        <v>1.32531102590113</v>
      </c>
      <c r="P1686">
        <v>1.0592984500717499</v>
      </c>
      <c r="Q1686">
        <v>0.218590093894381</v>
      </c>
      <c r="R1686">
        <v>0.81293344968539005</v>
      </c>
      <c r="S1686">
        <v>1.28758478111059</v>
      </c>
      <c r="T1686">
        <v>1.41005707926284</v>
      </c>
      <c r="U1686">
        <v>0.112933118748549</v>
      </c>
      <c r="V1686">
        <v>0.54170784378317105</v>
      </c>
      <c r="W1686">
        <v>1.5122268338749101</v>
      </c>
      <c r="X1686">
        <v>1.0659324791773801</v>
      </c>
      <c r="Y1686">
        <v>0.290328722838324</v>
      </c>
      <c r="Z1686">
        <v>0.70479444573637795</v>
      </c>
      <c r="AA1686">
        <v>1.5868082953286</v>
      </c>
      <c r="AB1686">
        <v>1.3616313058334599</v>
      </c>
      <c r="AC1686">
        <v>0.22525506823903499</v>
      </c>
      <c r="AD1686">
        <v>0.70957932083122199</v>
      </c>
      <c r="AE1686">
        <v>1.54758834150116</v>
      </c>
      <c r="AF1686">
        <v>1.4900651895784101</v>
      </c>
      <c r="AG1686">
        <v>0.10586491636671599</v>
      </c>
      <c r="AH1686">
        <v>0.39477266539613398</v>
      </c>
      <c r="AI1686">
        <v>1.53504576731999</v>
      </c>
      <c r="AJ1686">
        <v>1.4448472437170099</v>
      </c>
      <c r="AK1686">
        <v>0.26002164791323801</v>
      </c>
      <c r="AL1686">
        <v>0.55671185189170402</v>
      </c>
      <c r="AM1686">
        <v>1.3873064262950701</v>
      </c>
      <c r="AN1686">
        <v>0.91226151627802499</v>
      </c>
      <c r="AO1686">
        <v>0.165881744369685</v>
      </c>
      <c r="AP1686">
        <v>0.67914107259671597</v>
      </c>
      <c r="AQ1686">
        <v>1.56097983570252</v>
      </c>
      <c r="AR1686">
        <v>1.1227584093844301</v>
      </c>
      <c r="AS1686">
        <v>0.11815996414456301</v>
      </c>
      <c r="AT1686">
        <v>0.41527562902043802</v>
      </c>
      <c r="AU1686">
        <v>1.27281460134486</v>
      </c>
      <c r="AV1686">
        <v>0.995259866435106</v>
      </c>
      <c r="AW1686">
        <v>0.30163142117366099</v>
      </c>
      <c r="AX1686">
        <v>0.976361767728674</v>
      </c>
      <c r="AY1686">
        <v>2.2853107225304101</v>
      </c>
      <c r="AZ1686">
        <v>1.5851628973832499</v>
      </c>
      <c r="BA1686">
        <v>7.3954378302875906E-2</v>
      </c>
      <c r="BB1686">
        <v>0.39960709673314498</v>
      </c>
      <c r="BC1686">
        <v>1.5030000438309901</v>
      </c>
      <c r="BD1686">
        <v>1.1041387659260899</v>
      </c>
      <c r="BE1686">
        <v>0.218851002830972</v>
      </c>
      <c r="BF1686">
        <v>0.50961225154773504</v>
      </c>
      <c r="BG1686">
        <v>1.05297157845165</v>
      </c>
      <c r="BH1686">
        <v>1.3018001419490599</v>
      </c>
      <c r="BI1686">
        <v>9.0537824850156406E-2</v>
      </c>
      <c r="BJ1686">
        <v>0.173536851637663</v>
      </c>
      <c r="BK1686">
        <v>0.22164403388680101</v>
      </c>
      <c r="BL1686">
        <v>0.36726840660989102</v>
      </c>
      <c r="BM1686">
        <v>6.47230246481207E-2</v>
      </c>
      <c r="BN1686">
        <v>0.31484256124753601</v>
      </c>
      <c r="BO1686">
        <v>0.44025512849765602</v>
      </c>
      <c r="BP1686">
        <v>0.34935226310446699</v>
      </c>
      <c r="BQ1686">
        <v>0.42061042251949599</v>
      </c>
      <c r="BR1686">
        <v>0.76045627376425895</v>
      </c>
      <c r="BS1686">
        <v>0.91810692476091704</v>
      </c>
      <c r="BT1686">
        <v>0.63899280693218896</v>
      </c>
      <c r="BU1686">
        <v>0.12808197246237599</v>
      </c>
      <c r="BV1686">
        <v>0.30042918454935602</v>
      </c>
      <c r="BW1686">
        <v>1.46284376828555</v>
      </c>
      <c r="BX1686">
        <v>1.0293213922380999</v>
      </c>
      <c r="BY1686">
        <v>0.29024065787882503</v>
      </c>
      <c r="BZ1686">
        <v>1.26635711270578</v>
      </c>
      <c r="CA1686">
        <v>1.7943409247757101</v>
      </c>
      <c r="CB1686">
        <v>1.41185720604871</v>
      </c>
      <c r="CC1686">
        <v>2.1854035590613299E-2</v>
      </c>
      <c r="CD1686">
        <v>0.19248551640844699</v>
      </c>
      <c r="CE1686">
        <v>0.76180095922768098</v>
      </c>
      <c r="CF1686">
        <v>0.78575096019523705</v>
      </c>
      <c r="CG1686">
        <v>0.83918906711768404</v>
      </c>
      <c r="CH1686">
        <v>1.1855760047216799</v>
      </c>
      <c r="CI1686">
        <v>1.6285458603004299</v>
      </c>
      <c r="CJ1686">
        <v>1.4842796183786</v>
      </c>
      <c r="CK1686">
        <v>0.22604120014554699</v>
      </c>
      <c r="CL1686">
        <v>0.73108202326545502</v>
      </c>
      <c r="CM1686">
        <v>1.7495643725555501</v>
      </c>
      <c r="CN1686">
        <v>1.3951303662835</v>
      </c>
      <c r="CO1686">
        <v>8.78135916425377E-2</v>
      </c>
      <c r="CP1686">
        <v>0.397262828305046</v>
      </c>
      <c r="CQ1686">
        <v>0.64167511820235501</v>
      </c>
      <c r="CR1686">
        <v>0.43293067182773398</v>
      </c>
      <c r="CS1686">
        <v>0.11682530794356</v>
      </c>
      <c r="CT1686">
        <v>0.27069496493282702</v>
      </c>
      <c r="CU1686">
        <v>0.59537175669391595</v>
      </c>
      <c r="CV1686">
        <v>1.1455439317250899</v>
      </c>
      <c r="CW1686">
        <v>0.624953222064217</v>
      </c>
      <c r="CX1686">
        <v>1.3068478829064301</v>
      </c>
      <c r="CY1686">
        <v>2.3847019122609701</v>
      </c>
      <c r="CZ1686">
        <v>1.9445210861524</v>
      </c>
      <c r="DA1686">
        <v>8.8545426333578495E-2</v>
      </c>
      <c r="DB1686">
        <v>0.24034979003294599</v>
      </c>
      <c r="DC1686">
        <v>0.90876593517922599</v>
      </c>
      <c r="DD1686">
        <v>0.75696157147985799</v>
      </c>
      <c r="DE1686">
        <v>0.79866448552311198</v>
      </c>
      <c r="DF1686">
        <v>1.18653736451797</v>
      </c>
      <c r="DG1686">
        <v>7.4547049610413803</v>
      </c>
      <c r="DH1686">
        <v>5.1067338428703399</v>
      </c>
      <c r="DI1686">
        <v>7.8531241304323596E-2</v>
      </c>
      <c r="DJ1686">
        <v>0.27828008427872802</v>
      </c>
      <c r="DK1686">
        <v>1.6353869294762899</v>
      </c>
      <c r="DL1686">
        <v>1.90057906700062</v>
      </c>
      <c r="DM1686">
        <v>8.6715227193895295E-2</v>
      </c>
      <c r="DN1686">
        <v>0.26859504132231399</v>
      </c>
      <c r="DO1686">
        <v>1.4723656741017499</v>
      </c>
      <c r="DP1686">
        <v>1.05042087479985</v>
      </c>
      <c r="DQ1686">
        <v>0.30357325272203201</v>
      </c>
      <c r="DR1686">
        <v>0.58558723472307095</v>
      </c>
      <c r="DS1686">
        <v>1.2154080682553099</v>
      </c>
      <c r="DT1686">
        <v>0.82295196693240202</v>
      </c>
    </row>
    <row r="1687" spans="1:124" x14ac:dyDescent="0.35">
      <c r="A1687" s="19" t="str">
        <f t="shared" si="52"/>
        <v xml:space="preserve">  OREO / [Capital + ALLL]--39903</v>
      </c>
      <c r="B1687" s="19" t="str">
        <f t="shared" si="53"/>
        <v xml:space="preserve">  OREO / [Capital + ALLL]</v>
      </c>
      <c r="C1687">
        <v>13</v>
      </c>
      <c r="D1687" s="27">
        <v>39903</v>
      </c>
      <c r="E1687">
        <v>0</v>
      </c>
      <c r="F1687">
        <v>1.4715133749532701</v>
      </c>
      <c r="G1687">
        <v>4.6771876257513902</v>
      </c>
      <c r="H1687">
        <v>3.6716549626319299</v>
      </c>
      <c r="I1687">
        <v>0</v>
      </c>
      <c r="J1687">
        <v>1.83379120879121</v>
      </c>
      <c r="K1687">
        <v>7.0797479449711904</v>
      </c>
      <c r="L1687">
        <v>5.5905185527483701</v>
      </c>
      <c r="M1687">
        <v>0</v>
      </c>
      <c r="N1687">
        <v>1.2331575429082</v>
      </c>
      <c r="O1687">
        <v>5.50662995523364</v>
      </c>
      <c r="P1687">
        <v>4.4000716502894397</v>
      </c>
      <c r="Q1687">
        <v>2.5114610324895401</v>
      </c>
      <c r="R1687">
        <v>4.0783729102331998</v>
      </c>
      <c r="S1687">
        <v>7.1572700296735903</v>
      </c>
      <c r="T1687">
        <v>4.8214644677104603</v>
      </c>
      <c r="U1687">
        <v>0</v>
      </c>
      <c r="V1687">
        <v>3.75690607734807</v>
      </c>
      <c r="W1687">
        <v>10.047388692409401</v>
      </c>
      <c r="X1687">
        <v>7.9920052729302604</v>
      </c>
      <c r="Y1687">
        <v>0</v>
      </c>
      <c r="Z1687">
        <v>0.88407984016426799</v>
      </c>
      <c r="AA1687">
        <v>4.5294758833681499</v>
      </c>
      <c r="AB1687">
        <v>2.8739066681941199</v>
      </c>
      <c r="AC1687">
        <v>0</v>
      </c>
      <c r="AD1687">
        <v>0</v>
      </c>
      <c r="AE1687">
        <v>2.7488824831850298</v>
      </c>
      <c r="AF1687">
        <v>2.15711954021089</v>
      </c>
      <c r="AG1687">
        <v>0</v>
      </c>
      <c r="AH1687">
        <v>0</v>
      </c>
      <c r="AI1687">
        <v>1.9348518246387501</v>
      </c>
      <c r="AJ1687">
        <v>3.17556868815509</v>
      </c>
      <c r="AK1687">
        <v>0.34173328073625803</v>
      </c>
      <c r="AL1687">
        <v>1.8614863661460099</v>
      </c>
      <c r="AM1687">
        <v>6.5479177424101502</v>
      </c>
      <c r="AN1687">
        <v>4.3635966676259601</v>
      </c>
      <c r="AO1687">
        <v>0</v>
      </c>
      <c r="AP1687">
        <v>0.12367265360507999</v>
      </c>
      <c r="AQ1687">
        <v>4.2526572989240297</v>
      </c>
      <c r="AR1687">
        <v>3.0548438176967001</v>
      </c>
      <c r="AS1687">
        <v>0</v>
      </c>
      <c r="AT1687">
        <v>2.9049391605279702</v>
      </c>
      <c r="AU1687">
        <v>9.8265895953757205</v>
      </c>
      <c r="AV1687">
        <v>7.50035115622119</v>
      </c>
      <c r="AW1687">
        <v>0</v>
      </c>
      <c r="AX1687">
        <v>2.6284909645623098</v>
      </c>
      <c r="AY1687">
        <v>7.9546813071535096</v>
      </c>
      <c r="AZ1687">
        <v>5.9695649031490303</v>
      </c>
      <c r="BA1687">
        <v>0</v>
      </c>
      <c r="BB1687">
        <v>2.8279809713218702</v>
      </c>
      <c r="BC1687">
        <v>9.8840571668799999</v>
      </c>
      <c r="BD1687">
        <v>8.0754283531017492</v>
      </c>
      <c r="BE1687">
        <v>0.31693137451760101</v>
      </c>
      <c r="BF1687">
        <v>2.2805438323841201</v>
      </c>
      <c r="BG1687">
        <v>6.5449666837059599</v>
      </c>
      <c r="BH1687">
        <v>4.8052019690336696</v>
      </c>
      <c r="BI1687">
        <v>1.97439587876752</v>
      </c>
      <c r="BJ1687">
        <v>3.1404179303357198</v>
      </c>
      <c r="BK1687">
        <v>3.6697553465419501</v>
      </c>
      <c r="BL1687">
        <v>3.2289154579549302</v>
      </c>
      <c r="BM1687">
        <v>0.306720310850709</v>
      </c>
      <c r="BN1687">
        <v>1.6266948052130099</v>
      </c>
      <c r="BO1687">
        <v>4.0806740125769103</v>
      </c>
      <c r="BP1687">
        <v>3.9816604201015799</v>
      </c>
      <c r="BQ1687">
        <v>0</v>
      </c>
      <c r="BR1687">
        <v>0</v>
      </c>
      <c r="BS1687">
        <v>1.34607618791224</v>
      </c>
      <c r="BT1687">
        <v>0.89738412527482403</v>
      </c>
      <c r="BU1687">
        <v>0.37639467670385801</v>
      </c>
      <c r="BV1687">
        <v>2.7218069548261301</v>
      </c>
      <c r="BW1687">
        <v>5.7296137339055804</v>
      </c>
      <c r="BX1687">
        <v>4.7382683867436501</v>
      </c>
      <c r="BY1687">
        <v>0</v>
      </c>
      <c r="BZ1687">
        <v>3.8416075650118202</v>
      </c>
      <c r="CA1687">
        <v>15.741899596718101</v>
      </c>
      <c r="CB1687">
        <v>12.1669619179452</v>
      </c>
      <c r="CC1687">
        <v>2.88167674428141</v>
      </c>
      <c r="CD1687">
        <v>7.4128165150289096</v>
      </c>
      <c r="CE1687">
        <v>20.558055325589699</v>
      </c>
      <c r="CF1687">
        <v>14.459088095685701</v>
      </c>
      <c r="CG1687">
        <v>3.6445968659468</v>
      </c>
      <c r="CH1687">
        <v>6.1090323750375202</v>
      </c>
      <c r="CI1687">
        <v>10.952053694340099</v>
      </c>
      <c r="CJ1687">
        <v>8.6435306994885597</v>
      </c>
      <c r="CK1687">
        <v>0</v>
      </c>
      <c r="CL1687">
        <v>1.21212953209451</v>
      </c>
      <c r="CM1687">
        <v>5.1062932792264197</v>
      </c>
      <c r="CN1687">
        <v>4.0359928798534597</v>
      </c>
      <c r="CO1687">
        <v>1.2674082247338399E-2</v>
      </c>
      <c r="CP1687">
        <v>0.681731492358149</v>
      </c>
      <c r="CQ1687">
        <v>1.34192975389407</v>
      </c>
      <c r="CR1687">
        <v>1.9659896433467901</v>
      </c>
      <c r="CS1687">
        <v>0</v>
      </c>
      <c r="CT1687">
        <v>1.1236648944429</v>
      </c>
      <c r="CU1687">
        <v>1.9013438550122901</v>
      </c>
      <c r="CV1687">
        <v>1.12788589174261</v>
      </c>
      <c r="CW1687">
        <v>0</v>
      </c>
      <c r="CX1687">
        <v>0.23815939928479299</v>
      </c>
      <c r="CY1687">
        <v>1.7638758231420499</v>
      </c>
      <c r="CZ1687">
        <v>1.4175064671155699</v>
      </c>
      <c r="DA1687">
        <v>1.8757190256264902E-2</v>
      </c>
      <c r="DB1687">
        <v>0.97993070582355002</v>
      </c>
      <c r="DC1687">
        <v>2.0259251788501702</v>
      </c>
      <c r="DD1687">
        <v>1.0647516632828899</v>
      </c>
      <c r="DE1687">
        <v>4.9096947162858402E-2</v>
      </c>
      <c r="DF1687">
        <v>9.8193894325716902E-2</v>
      </c>
      <c r="DG1687">
        <v>2.9298727600550398</v>
      </c>
      <c r="DH1687">
        <v>1.95324850670336</v>
      </c>
      <c r="DI1687">
        <v>0</v>
      </c>
      <c r="DJ1687">
        <v>0.39301173316091598</v>
      </c>
      <c r="DK1687">
        <v>2.49616338084267</v>
      </c>
      <c r="DL1687">
        <v>5.7938874639814602</v>
      </c>
      <c r="DM1687">
        <v>0</v>
      </c>
      <c r="DN1687">
        <v>0</v>
      </c>
      <c r="DO1687">
        <v>2.4627124523066199</v>
      </c>
      <c r="DP1687">
        <v>12.9138333955795</v>
      </c>
      <c r="DQ1687">
        <v>1.8091713340934901</v>
      </c>
      <c r="DR1687">
        <v>4.2908746044078399</v>
      </c>
      <c r="DS1687">
        <v>8.8174927885943593</v>
      </c>
      <c r="DT1687">
        <v>5.4181099721754098</v>
      </c>
    </row>
    <row r="1688" spans="1:124" x14ac:dyDescent="0.35">
      <c r="A1688" s="19" t="str">
        <f t="shared" si="52"/>
        <v>ROAA--39903</v>
      </c>
      <c r="B1688" s="19" t="str">
        <f t="shared" si="53"/>
        <v>ROAA</v>
      </c>
      <c r="C1688">
        <v>14</v>
      </c>
      <c r="D1688" s="27">
        <v>39903</v>
      </c>
      <c r="E1688">
        <v>0.49</v>
      </c>
      <c r="F1688">
        <v>0.93</v>
      </c>
      <c r="G1688">
        <v>1.4225000000000001</v>
      </c>
      <c r="H1688">
        <v>0.58702380952380895</v>
      </c>
      <c r="I1688">
        <v>0.34499999999999997</v>
      </c>
      <c r="J1688">
        <v>0.85</v>
      </c>
      <c r="K1688">
        <v>1.37</v>
      </c>
      <c r="L1688">
        <v>0.69750346740638003</v>
      </c>
      <c r="M1688">
        <v>0.11</v>
      </c>
      <c r="N1688">
        <v>0.69</v>
      </c>
      <c r="O1688">
        <v>1.18</v>
      </c>
      <c r="P1688">
        <v>0.37696490719257397</v>
      </c>
      <c r="Q1688">
        <v>0.78</v>
      </c>
      <c r="R1688">
        <v>0.95</v>
      </c>
      <c r="S1688">
        <v>1.2</v>
      </c>
      <c r="T1688">
        <v>1.02714285714286</v>
      </c>
      <c r="U1688">
        <v>0.185</v>
      </c>
      <c r="V1688">
        <v>0.76</v>
      </c>
      <c r="W1688">
        <v>1.31</v>
      </c>
      <c r="X1688">
        <v>0.521203007518797</v>
      </c>
      <c r="Y1688">
        <v>0.495</v>
      </c>
      <c r="Z1688">
        <v>1</v>
      </c>
      <c r="AA1688">
        <v>1.5149999999999999</v>
      </c>
      <c r="AB1688">
        <v>0.92013513513513501</v>
      </c>
      <c r="AC1688">
        <v>0.4</v>
      </c>
      <c r="AD1688">
        <v>0.93</v>
      </c>
      <c r="AE1688">
        <v>1.4</v>
      </c>
      <c r="AF1688">
        <v>0.84978494623655898</v>
      </c>
      <c r="AG1688">
        <v>0.54</v>
      </c>
      <c r="AH1688">
        <v>0.93</v>
      </c>
      <c r="AI1688">
        <v>1.45</v>
      </c>
      <c r="AJ1688">
        <v>1.0527160493827199</v>
      </c>
      <c r="AK1688">
        <v>0.47499999999999998</v>
      </c>
      <c r="AL1688">
        <v>0.94</v>
      </c>
      <c r="AM1688">
        <v>1.4275</v>
      </c>
      <c r="AN1688">
        <v>0.89568965517241395</v>
      </c>
      <c r="AO1688">
        <v>0.50749999999999995</v>
      </c>
      <c r="AP1688">
        <v>0.98</v>
      </c>
      <c r="AQ1688">
        <v>1.4924999999999999</v>
      </c>
      <c r="AR1688">
        <v>0.97366242038216599</v>
      </c>
      <c r="AS1688">
        <v>0.19</v>
      </c>
      <c r="AT1688">
        <v>0.74</v>
      </c>
      <c r="AU1688">
        <v>1.2</v>
      </c>
      <c r="AV1688">
        <v>0.46824773413897303</v>
      </c>
      <c r="AW1688">
        <v>0.45500000000000002</v>
      </c>
      <c r="AX1688">
        <v>0.93</v>
      </c>
      <c r="AY1688">
        <v>1.42</v>
      </c>
      <c r="AZ1688">
        <v>0.84324840764331199</v>
      </c>
      <c r="BA1688">
        <v>-0.09</v>
      </c>
      <c r="BB1688">
        <v>0.52500000000000002</v>
      </c>
      <c r="BC1688">
        <v>1.05</v>
      </c>
      <c r="BD1688">
        <v>0.1918</v>
      </c>
      <c r="BE1688">
        <v>0.41</v>
      </c>
      <c r="BF1688">
        <v>0.92500000000000004</v>
      </c>
      <c r="BG1688">
        <v>1.4575</v>
      </c>
      <c r="BH1688">
        <v>0.69935483870967796</v>
      </c>
      <c r="BI1688">
        <v>0.66749999999999998</v>
      </c>
      <c r="BJ1688">
        <v>1.085</v>
      </c>
      <c r="BK1688">
        <v>1.33</v>
      </c>
      <c r="BL1688">
        <v>1.16166666666667</v>
      </c>
      <c r="BM1688">
        <v>0.45</v>
      </c>
      <c r="BN1688">
        <v>1.4950000000000001</v>
      </c>
      <c r="BO1688">
        <v>1.61</v>
      </c>
      <c r="BP1688">
        <v>1.05833333333333</v>
      </c>
      <c r="BQ1688">
        <v>0.78</v>
      </c>
      <c r="BR1688">
        <v>0.81</v>
      </c>
      <c r="BS1688">
        <v>0.88500000000000001</v>
      </c>
      <c r="BT1688">
        <v>0.84</v>
      </c>
      <c r="BU1688">
        <v>-0.11</v>
      </c>
      <c r="BV1688">
        <v>0.27</v>
      </c>
      <c r="BW1688">
        <v>0.85</v>
      </c>
      <c r="BX1688">
        <v>0.20470588235294099</v>
      </c>
      <c r="BY1688">
        <v>-0.53</v>
      </c>
      <c r="BZ1688">
        <v>0.38</v>
      </c>
      <c r="CA1688">
        <v>0.91</v>
      </c>
      <c r="CB1688">
        <v>-0.224444444444445</v>
      </c>
      <c r="CC1688">
        <v>-0.57499999999999996</v>
      </c>
      <c r="CD1688">
        <v>0.33</v>
      </c>
      <c r="CE1688">
        <v>0.85</v>
      </c>
      <c r="CF1688">
        <v>-0.21897435897435899</v>
      </c>
      <c r="CG1688">
        <v>0.49</v>
      </c>
      <c r="CH1688">
        <v>0.63500000000000001</v>
      </c>
      <c r="CI1688">
        <v>1.19</v>
      </c>
      <c r="CJ1688">
        <v>0.62583333333333302</v>
      </c>
      <c r="CK1688">
        <v>0.74</v>
      </c>
      <c r="CL1688">
        <v>1.3049999999999999</v>
      </c>
      <c r="CM1688">
        <v>1.48</v>
      </c>
      <c r="CN1688">
        <v>0.999</v>
      </c>
      <c r="CO1688">
        <v>1.07</v>
      </c>
      <c r="CP1688">
        <v>1.2649999999999999</v>
      </c>
      <c r="CQ1688">
        <v>1.4375</v>
      </c>
      <c r="CR1688">
        <v>1.2749999999999999</v>
      </c>
      <c r="CS1688">
        <v>0.745</v>
      </c>
      <c r="CT1688">
        <v>0.89500000000000002</v>
      </c>
      <c r="CU1688">
        <v>1.3025</v>
      </c>
      <c r="CV1688">
        <v>0.98</v>
      </c>
      <c r="CW1688">
        <v>-0.18</v>
      </c>
      <c r="CX1688">
        <v>0.67</v>
      </c>
      <c r="CY1688">
        <v>1.22</v>
      </c>
      <c r="CZ1688">
        <v>0.783076923076923</v>
      </c>
      <c r="DA1688">
        <v>6.5000000000000002E-2</v>
      </c>
      <c r="DB1688">
        <v>0.36499999999999999</v>
      </c>
      <c r="DC1688">
        <v>0.62250000000000005</v>
      </c>
      <c r="DD1688">
        <v>0.32250000000000001</v>
      </c>
      <c r="DE1688">
        <v>-1.36</v>
      </c>
      <c r="DF1688">
        <v>0.19</v>
      </c>
      <c r="DG1688">
        <v>0.51500000000000001</v>
      </c>
      <c r="DH1688">
        <v>-0.62666666666666704</v>
      </c>
      <c r="DI1688">
        <v>0.35749999999999998</v>
      </c>
      <c r="DJ1688">
        <v>0.84499999999999997</v>
      </c>
      <c r="DK1688">
        <v>1.155</v>
      </c>
      <c r="DL1688">
        <v>1.6371428571428599</v>
      </c>
      <c r="DM1688">
        <v>0.21</v>
      </c>
      <c r="DN1688">
        <v>0.97</v>
      </c>
      <c r="DO1688">
        <v>1.17</v>
      </c>
      <c r="DP1688">
        <v>0.29555555555555602</v>
      </c>
      <c r="DQ1688">
        <v>0.88749999999999996</v>
      </c>
      <c r="DR1688">
        <v>1</v>
      </c>
      <c r="DS1688">
        <v>1.36</v>
      </c>
      <c r="DT1688">
        <v>1.0716666666666701</v>
      </c>
    </row>
    <row r="1689" spans="1:124" x14ac:dyDescent="0.35">
      <c r="A1689" s="19" t="str">
        <f t="shared" si="52"/>
        <v>NIM--39903</v>
      </c>
      <c r="B1689" s="19" t="str">
        <f t="shared" si="53"/>
        <v>NIM</v>
      </c>
      <c r="C1689">
        <v>15</v>
      </c>
      <c r="D1689" s="27">
        <v>39903</v>
      </c>
      <c r="E1689">
        <v>3.7974999999999999</v>
      </c>
      <c r="F1689">
        <v>4.165</v>
      </c>
      <c r="G1689">
        <v>4.6275000000000004</v>
      </c>
      <c r="H1689">
        <v>4.1739285714285703</v>
      </c>
      <c r="I1689">
        <v>3.58</v>
      </c>
      <c r="J1689">
        <v>4.01</v>
      </c>
      <c r="K1689">
        <v>4.43</v>
      </c>
      <c r="L1689">
        <v>4.0131484049930597</v>
      </c>
      <c r="M1689">
        <v>3.23</v>
      </c>
      <c r="N1689">
        <v>3.78</v>
      </c>
      <c r="O1689">
        <v>4.28</v>
      </c>
      <c r="P1689">
        <v>3.7289196635730999</v>
      </c>
      <c r="Q1689">
        <v>3.96</v>
      </c>
      <c r="R1689">
        <v>4.2699999999999996</v>
      </c>
      <c r="S1689">
        <v>4.79</v>
      </c>
      <c r="T1689">
        <v>4.2814285714285703</v>
      </c>
      <c r="U1689">
        <v>3.4950000000000001</v>
      </c>
      <c r="V1689">
        <v>3.92</v>
      </c>
      <c r="W1689">
        <v>4.38</v>
      </c>
      <c r="X1689">
        <v>3.9241353383458701</v>
      </c>
      <c r="Y1689">
        <v>3.94</v>
      </c>
      <c r="Z1689">
        <v>4.3949999999999996</v>
      </c>
      <c r="AA1689">
        <v>4.93</v>
      </c>
      <c r="AB1689">
        <v>4.4337837837837801</v>
      </c>
      <c r="AC1689">
        <v>3.66</v>
      </c>
      <c r="AD1689">
        <v>3.93</v>
      </c>
      <c r="AE1689">
        <v>4.25</v>
      </c>
      <c r="AF1689">
        <v>3.95720430107527</v>
      </c>
      <c r="AG1689">
        <v>3.52</v>
      </c>
      <c r="AH1689">
        <v>4.07</v>
      </c>
      <c r="AI1689">
        <v>4.5599999999999996</v>
      </c>
      <c r="AJ1689">
        <v>4.2774074074074102</v>
      </c>
      <c r="AK1689">
        <v>3.6475</v>
      </c>
      <c r="AL1689">
        <v>3.9249999999999998</v>
      </c>
      <c r="AM1689">
        <v>4.2525000000000004</v>
      </c>
      <c r="AN1689">
        <v>3.95827586206897</v>
      </c>
      <c r="AO1689">
        <v>3.6775000000000002</v>
      </c>
      <c r="AP1689">
        <v>4.0449999999999999</v>
      </c>
      <c r="AQ1689">
        <v>4.4824999999999999</v>
      </c>
      <c r="AR1689">
        <v>4.06866242038216</v>
      </c>
      <c r="AS1689">
        <v>3.43</v>
      </c>
      <c r="AT1689">
        <v>3.9</v>
      </c>
      <c r="AU1689">
        <v>4.3099999999999996</v>
      </c>
      <c r="AV1689">
        <v>3.8888217522658599</v>
      </c>
      <c r="AW1689">
        <v>3.74</v>
      </c>
      <c r="AX1689">
        <v>4.2</v>
      </c>
      <c r="AY1689">
        <v>4.5549999999999997</v>
      </c>
      <c r="AZ1689">
        <v>4.1585987261146498</v>
      </c>
      <c r="BA1689">
        <v>3.5325000000000002</v>
      </c>
      <c r="BB1689">
        <v>3.98</v>
      </c>
      <c r="BC1689">
        <v>4.4249999999999998</v>
      </c>
      <c r="BD1689">
        <v>3.9346000000000001</v>
      </c>
      <c r="BE1689">
        <v>3.6324999999999998</v>
      </c>
      <c r="BF1689">
        <v>4.1449999999999996</v>
      </c>
      <c r="BG1689">
        <v>4.4675000000000002</v>
      </c>
      <c r="BH1689">
        <v>4.2300000000000004</v>
      </c>
      <c r="BI1689">
        <v>3.99</v>
      </c>
      <c r="BJ1689">
        <v>4.1399999999999997</v>
      </c>
      <c r="BK1689">
        <v>4.29</v>
      </c>
      <c r="BL1689">
        <v>4.18333333333333</v>
      </c>
      <c r="BM1689">
        <v>3.76</v>
      </c>
      <c r="BN1689">
        <v>4.04</v>
      </c>
      <c r="BO1689">
        <v>4.2300000000000004</v>
      </c>
      <c r="BP1689">
        <v>3.9883333333333302</v>
      </c>
      <c r="BQ1689">
        <v>3.98</v>
      </c>
      <c r="BR1689">
        <v>4.16</v>
      </c>
      <c r="BS1689">
        <v>4.3</v>
      </c>
      <c r="BT1689">
        <v>4.1333333333333302</v>
      </c>
      <c r="BU1689">
        <v>3.58</v>
      </c>
      <c r="BV1689">
        <v>4.0999999999999996</v>
      </c>
      <c r="BW1689">
        <v>4.42</v>
      </c>
      <c r="BX1689">
        <v>4.0441176470588198</v>
      </c>
      <c r="BY1689">
        <v>3.36</v>
      </c>
      <c r="BZ1689">
        <v>3.45</v>
      </c>
      <c r="CA1689">
        <v>3.75</v>
      </c>
      <c r="CB1689">
        <v>3.5566666666666702</v>
      </c>
      <c r="CC1689">
        <v>3.1549999999999998</v>
      </c>
      <c r="CD1689">
        <v>3.67</v>
      </c>
      <c r="CE1689">
        <v>4.1449999999999996</v>
      </c>
      <c r="CF1689">
        <v>3.6174358974359002</v>
      </c>
      <c r="CG1689">
        <v>3.8574999999999999</v>
      </c>
      <c r="CH1689">
        <v>4.0449999999999999</v>
      </c>
      <c r="CI1689">
        <v>4.25</v>
      </c>
      <c r="CJ1689">
        <v>4.0866666666666696</v>
      </c>
      <c r="CK1689">
        <v>3.52</v>
      </c>
      <c r="CL1689">
        <v>3.85</v>
      </c>
      <c r="CM1689">
        <v>4.335</v>
      </c>
      <c r="CN1689">
        <v>3.95</v>
      </c>
      <c r="CO1689">
        <v>3.9649999999999999</v>
      </c>
      <c r="CP1689">
        <v>4.4450000000000003</v>
      </c>
      <c r="CQ1689">
        <v>4.67</v>
      </c>
      <c r="CR1689">
        <v>4.3499999999999996</v>
      </c>
      <c r="CS1689">
        <v>3.5150000000000001</v>
      </c>
      <c r="CT1689">
        <v>3.78</v>
      </c>
      <c r="CU1689">
        <v>4.0724999999999998</v>
      </c>
      <c r="CV1689">
        <v>3.7537500000000001</v>
      </c>
      <c r="CW1689">
        <v>3.66</v>
      </c>
      <c r="CX1689">
        <v>4.17</v>
      </c>
      <c r="CY1689">
        <v>4.42</v>
      </c>
      <c r="CZ1689">
        <v>4.05</v>
      </c>
      <c r="DA1689">
        <v>3.8</v>
      </c>
      <c r="DB1689">
        <v>4.1150000000000002</v>
      </c>
      <c r="DC1689">
        <v>4.3724999999999996</v>
      </c>
      <c r="DD1689">
        <v>4.0575000000000001</v>
      </c>
      <c r="DE1689">
        <v>2.3149999999999999</v>
      </c>
      <c r="DF1689">
        <v>3.43</v>
      </c>
      <c r="DG1689">
        <v>7.0750000000000002</v>
      </c>
      <c r="DH1689">
        <v>5.1166666666666698</v>
      </c>
      <c r="DI1689">
        <v>3.38</v>
      </c>
      <c r="DJ1689">
        <v>3.7050000000000001</v>
      </c>
      <c r="DK1689">
        <v>4.54</v>
      </c>
      <c r="DL1689">
        <v>3.8135714285714299</v>
      </c>
      <c r="DM1689">
        <v>3.63</v>
      </c>
      <c r="DN1689">
        <v>3.85</v>
      </c>
      <c r="DO1689">
        <v>4.1900000000000004</v>
      </c>
      <c r="DP1689">
        <v>3.9777777777777801</v>
      </c>
      <c r="DQ1689">
        <v>3.9424999999999999</v>
      </c>
      <c r="DR1689">
        <v>4.07</v>
      </c>
      <c r="DS1689">
        <v>4.3475000000000001</v>
      </c>
      <c r="DT1689">
        <v>4.1950000000000003</v>
      </c>
    </row>
    <row r="1690" spans="1:124" x14ac:dyDescent="0.35">
      <c r="A1690" s="19" t="str">
        <f t="shared" si="52"/>
        <v>Provisions / Avg Assets--39903</v>
      </c>
      <c r="B1690" s="19" t="str">
        <f t="shared" si="53"/>
        <v>Provisions / Avg Assets</v>
      </c>
      <c r="C1690">
        <v>16</v>
      </c>
      <c r="D1690" s="27">
        <v>39903</v>
      </c>
      <c r="E1690">
        <v>7.0000000000000007E-2</v>
      </c>
      <c r="F1690">
        <v>0.27500000000000002</v>
      </c>
      <c r="G1690">
        <v>0.70750000000000002</v>
      </c>
      <c r="H1690">
        <v>0.65238095238095195</v>
      </c>
      <c r="I1690">
        <v>0.02</v>
      </c>
      <c r="J1690">
        <v>0.19</v>
      </c>
      <c r="K1690">
        <v>0.57499999999999996</v>
      </c>
      <c r="L1690">
        <v>0.489653259361997</v>
      </c>
      <c r="M1690">
        <v>7.0000000000000007E-2</v>
      </c>
      <c r="N1690">
        <v>0.25</v>
      </c>
      <c r="O1690">
        <v>0.63</v>
      </c>
      <c r="P1690">
        <v>0.57310034802784304</v>
      </c>
      <c r="Q1690">
        <v>0.13</v>
      </c>
      <c r="R1690">
        <v>0.18</v>
      </c>
      <c r="S1690">
        <v>0.24</v>
      </c>
      <c r="T1690">
        <v>0.23142857142857101</v>
      </c>
      <c r="U1690">
        <v>0.04</v>
      </c>
      <c r="V1690">
        <v>0.23</v>
      </c>
      <c r="W1690">
        <v>0.68</v>
      </c>
      <c r="X1690">
        <v>0.56631578947368399</v>
      </c>
      <c r="Y1690">
        <v>5.2499999999999998E-2</v>
      </c>
      <c r="Z1690">
        <v>0.22</v>
      </c>
      <c r="AA1690">
        <v>0.61</v>
      </c>
      <c r="AB1690">
        <v>0.42445945945946001</v>
      </c>
      <c r="AC1690">
        <v>0</v>
      </c>
      <c r="AD1690">
        <v>0.13</v>
      </c>
      <c r="AE1690">
        <v>0.45</v>
      </c>
      <c r="AF1690">
        <v>0.31860215053763402</v>
      </c>
      <c r="AG1690">
        <v>0</v>
      </c>
      <c r="AH1690">
        <v>7.0000000000000007E-2</v>
      </c>
      <c r="AI1690">
        <v>0.51</v>
      </c>
      <c r="AJ1690">
        <v>0.78098765432098805</v>
      </c>
      <c r="AK1690">
        <v>7.2499999999999995E-2</v>
      </c>
      <c r="AL1690">
        <v>0.185</v>
      </c>
      <c r="AM1690">
        <v>0.34</v>
      </c>
      <c r="AN1690">
        <v>0.34293103448275902</v>
      </c>
      <c r="AO1690">
        <v>0</v>
      </c>
      <c r="AP1690">
        <v>0.08</v>
      </c>
      <c r="AQ1690">
        <v>0.28249999999999997</v>
      </c>
      <c r="AR1690">
        <v>0.25707006369426699</v>
      </c>
      <c r="AS1690">
        <v>0.11</v>
      </c>
      <c r="AT1690">
        <v>0.3</v>
      </c>
      <c r="AU1690">
        <v>0.83</v>
      </c>
      <c r="AV1690">
        <v>0.66622356495468305</v>
      </c>
      <c r="AW1690">
        <v>5.5E-2</v>
      </c>
      <c r="AX1690">
        <v>0.18</v>
      </c>
      <c r="AY1690">
        <v>0.46</v>
      </c>
      <c r="AZ1690">
        <v>0.37522292993630602</v>
      </c>
      <c r="BA1690">
        <v>0.02</v>
      </c>
      <c r="BB1690">
        <v>0.30499999999999999</v>
      </c>
      <c r="BC1690">
        <v>0.6875</v>
      </c>
      <c r="BD1690">
        <v>0.6744</v>
      </c>
      <c r="BE1690">
        <v>0.1225</v>
      </c>
      <c r="BF1690">
        <v>0.29499999999999998</v>
      </c>
      <c r="BG1690">
        <v>0.56499999999999995</v>
      </c>
      <c r="BH1690">
        <v>0.69709677419354898</v>
      </c>
      <c r="BI1690">
        <v>0.1275</v>
      </c>
      <c r="BJ1690">
        <v>0.27</v>
      </c>
      <c r="BK1690">
        <v>0.54</v>
      </c>
      <c r="BL1690">
        <v>0.31833333333333302</v>
      </c>
      <c r="BM1690">
        <v>0.45250000000000001</v>
      </c>
      <c r="BN1690">
        <v>0.57499999999999996</v>
      </c>
      <c r="BO1690">
        <v>0.99750000000000005</v>
      </c>
      <c r="BP1690">
        <v>0.70166666666666699</v>
      </c>
      <c r="BQ1690">
        <v>-5.0000000000000001E-3</v>
      </c>
      <c r="BR1690">
        <v>0</v>
      </c>
      <c r="BS1690">
        <v>0</v>
      </c>
      <c r="BT1690">
        <v>-3.3333333333333301E-3</v>
      </c>
      <c r="BU1690">
        <v>0.01</v>
      </c>
      <c r="BV1690">
        <v>0.2</v>
      </c>
      <c r="BW1690">
        <v>0.43</v>
      </c>
      <c r="BX1690">
        <v>0.59294117647058797</v>
      </c>
      <c r="BY1690">
        <v>0.14000000000000001</v>
      </c>
      <c r="BZ1690">
        <v>0.19</v>
      </c>
      <c r="CA1690">
        <v>1.95</v>
      </c>
      <c r="CB1690">
        <v>1.09666666666667</v>
      </c>
      <c r="CC1690">
        <v>0.16</v>
      </c>
      <c r="CD1690">
        <v>0.56000000000000005</v>
      </c>
      <c r="CE1690">
        <v>1.115</v>
      </c>
      <c r="CF1690">
        <v>0.94470085470085496</v>
      </c>
      <c r="CG1690">
        <v>0.14249999999999999</v>
      </c>
      <c r="CH1690">
        <v>0.30499999999999999</v>
      </c>
      <c r="CI1690">
        <v>0.67749999999999999</v>
      </c>
      <c r="CJ1690">
        <v>0.454166666666667</v>
      </c>
      <c r="CK1690">
        <v>7.0000000000000007E-2</v>
      </c>
      <c r="CL1690">
        <v>0.17499999999999999</v>
      </c>
      <c r="CM1690">
        <v>0.40250000000000002</v>
      </c>
      <c r="CN1690">
        <v>0.40450000000000003</v>
      </c>
      <c r="CO1690">
        <v>5.5E-2</v>
      </c>
      <c r="CP1690">
        <v>0.18</v>
      </c>
      <c r="CQ1690">
        <v>0.33500000000000002</v>
      </c>
      <c r="CR1690">
        <v>-9.83333333333333E-2</v>
      </c>
      <c r="CS1690">
        <v>4.7500000000000001E-2</v>
      </c>
      <c r="CT1690">
        <v>0.08</v>
      </c>
      <c r="CU1690">
        <v>0.38250000000000001</v>
      </c>
      <c r="CV1690">
        <v>0.29499999999999998</v>
      </c>
      <c r="CW1690">
        <v>0.06</v>
      </c>
      <c r="CX1690">
        <v>0.32</v>
      </c>
      <c r="CY1690">
        <v>0.49</v>
      </c>
      <c r="CZ1690">
        <v>0.49461538461538501</v>
      </c>
      <c r="DA1690">
        <v>0.48249999999999998</v>
      </c>
      <c r="DB1690">
        <v>0.55000000000000004</v>
      </c>
      <c r="DC1690">
        <v>0.89500000000000002</v>
      </c>
      <c r="DD1690">
        <v>0.82750000000000001</v>
      </c>
      <c r="DE1690">
        <v>2.5000000000000001E-2</v>
      </c>
      <c r="DF1690">
        <v>0.05</v>
      </c>
      <c r="DG1690">
        <v>3.105</v>
      </c>
      <c r="DH1690">
        <v>2.0699999999999998</v>
      </c>
      <c r="DI1690">
        <v>0</v>
      </c>
      <c r="DJ1690">
        <v>0.255</v>
      </c>
      <c r="DK1690">
        <v>1.2124999999999999</v>
      </c>
      <c r="DL1690">
        <v>1.5685714285714301</v>
      </c>
      <c r="DM1690">
        <v>0.17</v>
      </c>
      <c r="DN1690">
        <v>0.3</v>
      </c>
      <c r="DO1690">
        <v>0.46</v>
      </c>
      <c r="DP1690">
        <v>0.52333333333333298</v>
      </c>
      <c r="DQ1690">
        <v>2.2499999999999999E-2</v>
      </c>
      <c r="DR1690">
        <v>0.09</v>
      </c>
      <c r="DS1690">
        <v>0.54</v>
      </c>
      <c r="DT1690">
        <v>0.401666666666667</v>
      </c>
    </row>
    <row r="1691" spans="1:124" x14ac:dyDescent="0.35">
      <c r="A1691" s="19" t="str">
        <f t="shared" si="52"/>
        <v>Negative Earners (last 4 qtrs)--39903</v>
      </c>
      <c r="B1691" s="19" t="str">
        <f t="shared" si="53"/>
        <v>Negative Earners (last 4 qtrs)</v>
      </c>
      <c r="C1691">
        <v>17</v>
      </c>
      <c r="D1691" s="27">
        <v>39903</v>
      </c>
      <c r="F1691">
        <v>13.0952380952381</v>
      </c>
      <c r="H1691">
        <v>11</v>
      </c>
      <c r="J1691">
        <v>17.5510204081633</v>
      </c>
      <c r="L1691">
        <v>129</v>
      </c>
      <c r="N1691">
        <v>25.739056281978399</v>
      </c>
      <c r="P1691">
        <v>1811</v>
      </c>
      <c r="R1691">
        <v>4.7619047619047601</v>
      </c>
      <c r="T1691">
        <v>1</v>
      </c>
      <c r="V1691">
        <v>21.867321867321898</v>
      </c>
      <c r="X1691">
        <v>89</v>
      </c>
      <c r="Z1691">
        <v>12.1621621621622</v>
      </c>
      <c r="AB1691">
        <v>9</v>
      </c>
      <c r="AD1691">
        <v>9.67741935483871</v>
      </c>
      <c r="AF1691">
        <v>9</v>
      </c>
      <c r="AH1691">
        <v>11.1111111111111</v>
      </c>
      <c r="AI1691"/>
      <c r="AJ1691">
        <v>9</v>
      </c>
      <c r="AK1691"/>
      <c r="AL1691">
        <v>20.689655172413801</v>
      </c>
      <c r="AN1691">
        <v>12</v>
      </c>
      <c r="AP1691">
        <v>9.0625</v>
      </c>
      <c r="AR1691">
        <v>29</v>
      </c>
      <c r="AT1691">
        <v>23.442136498516302</v>
      </c>
      <c r="AV1691">
        <v>79</v>
      </c>
      <c r="AX1691">
        <v>9.4339622641509404</v>
      </c>
      <c r="AZ1691">
        <v>15</v>
      </c>
      <c r="BB1691">
        <v>29.411764705882401</v>
      </c>
      <c r="BD1691">
        <v>30</v>
      </c>
      <c r="BF1691">
        <v>14.5161290322581</v>
      </c>
      <c r="BH1691">
        <v>9</v>
      </c>
      <c r="BJ1691">
        <v>16.6666666666667</v>
      </c>
      <c r="BL1691">
        <v>1</v>
      </c>
      <c r="BN1691">
        <v>16.6666666666667</v>
      </c>
      <c r="BP1691">
        <v>1</v>
      </c>
      <c r="BR1691">
        <v>0</v>
      </c>
      <c r="BT1691">
        <v>0</v>
      </c>
      <c r="BV1691">
        <v>23.529411764705898</v>
      </c>
      <c r="BX1691">
        <v>4</v>
      </c>
      <c r="BZ1691">
        <v>22.2222222222222</v>
      </c>
      <c r="CB1691">
        <v>2</v>
      </c>
      <c r="CD1691">
        <v>43.697478991596597</v>
      </c>
      <c r="CF1691">
        <v>52</v>
      </c>
      <c r="CH1691">
        <v>25</v>
      </c>
      <c r="CJ1691">
        <v>3</v>
      </c>
      <c r="CL1691">
        <v>5</v>
      </c>
      <c r="CN1691">
        <v>1</v>
      </c>
      <c r="CP1691">
        <v>16.6666666666667</v>
      </c>
      <c r="CR1691">
        <v>1</v>
      </c>
      <c r="CT1691">
        <v>0</v>
      </c>
      <c r="CV1691">
        <v>0</v>
      </c>
      <c r="CX1691">
        <v>7.6923076923076898</v>
      </c>
      <c r="CZ1691">
        <v>1</v>
      </c>
      <c r="DB1691">
        <v>0</v>
      </c>
      <c r="DD1691">
        <v>0</v>
      </c>
      <c r="DF1691">
        <v>33.3333333333333</v>
      </c>
      <c r="DH1691">
        <v>1</v>
      </c>
      <c r="DJ1691">
        <v>21.428571428571399</v>
      </c>
      <c r="DL1691">
        <v>3</v>
      </c>
      <c r="DN1691">
        <v>11.1111111111111</v>
      </c>
      <c r="DP1691">
        <v>1</v>
      </c>
      <c r="DR1691">
        <v>50</v>
      </c>
      <c r="DT1691">
        <v>3</v>
      </c>
    </row>
    <row r="1692" spans="1:124" x14ac:dyDescent="0.35">
      <c r="A1692" s="19" t="str">
        <f t="shared" si="52"/>
        <v>Noncore Funding / Liab--39903</v>
      </c>
      <c r="B1692" s="19" t="str">
        <f t="shared" si="53"/>
        <v>Noncore Funding / Liab</v>
      </c>
      <c r="C1692">
        <v>18</v>
      </c>
      <c r="D1692" s="27">
        <v>39903</v>
      </c>
      <c r="E1692">
        <v>16.5518377685862</v>
      </c>
      <c r="F1692">
        <v>21.725445053445501</v>
      </c>
      <c r="G1692">
        <v>32.588838946971897</v>
      </c>
      <c r="H1692">
        <v>24.9080897693567</v>
      </c>
      <c r="I1692">
        <v>13.754183296471499</v>
      </c>
      <c r="J1692">
        <v>21.092054304804901</v>
      </c>
      <c r="K1692">
        <v>32.972241346329199</v>
      </c>
      <c r="L1692">
        <v>24.506349604161201</v>
      </c>
      <c r="M1692">
        <v>18.3857571243759</v>
      </c>
      <c r="N1692">
        <v>27.493434031130398</v>
      </c>
      <c r="O1692">
        <v>39.383808009545902</v>
      </c>
      <c r="P1692">
        <v>30.343753525574702</v>
      </c>
      <c r="Q1692">
        <v>19.540972821366601</v>
      </c>
      <c r="R1692">
        <v>24.253244599703699</v>
      </c>
      <c r="S1692">
        <v>32.0125985232538</v>
      </c>
      <c r="T1692">
        <v>25.64182739976</v>
      </c>
      <c r="U1692">
        <v>13.5660444145062</v>
      </c>
      <c r="V1692">
        <v>21.013934509498501</v>
      </c>
      <c r="W1692">
        <v>34.267083315113602</v>
      </c>
      <c r="X1692">
        <v>24.572511156773299</v>
      </c>
      <c r="Y1692">
        <v>16.105068017650702</v>
      </c>
      <c r="Z1692">
        <v>22.1432278503977</v>
      </c>
      <c r="AA1692">
        <v>33.690545467377497</v>
      </c>
      <c r="AB1692">
        <v>26.1030096890278</v>
      </c>
      <c r="AC1692">
        <v>12.3063865902822</v>
      </c>
      <c r="AD1692">
        <v>17.931193044059899</v>
      </c>
      <c r="AE1692">
        <v>27.3768165287164</v>
      </c>
      <c r="AF1692">
        <v>20.8473085203083</v>
      </c>
      <c r="AG1692">
        <v>16.144880069357502</v>
      </c>
      <c r="AH1692">
        <v>23.265479476989402</v>
      </c>
      <c r="AI1692">
        <v>33.647483579903003</v>
      </c>
      <c r="AJ1692">
        <v>27.6301592002891</v>
      </c>
      <c r="AK1692">
        <v>13.2285255004794</v>
      </c>
      <c r="AL1692">
        <v>20.683846021157098</v>
      </c>
      <c r="AM1692">
        <v>37.767823005200498</v>
      </c>
      <c r="AN1692">
        <v>25.4546283613596</v>
      </c>
      <c r="AO1692">
        <v>12.2701544788201</v>
      </c>
      <c r="AP1692">
        <v>17.865731198292</v>
      </c>
      <c r="AQ1692">
        <v>26.299069486359102</v>
      </c>
      <c r="AR1692">
        <v>20.121447787357301</v>
      </c>
      <c r="AS1692">
        <v>17.501758450908198</v>
      </c>
      <c r="AT1692">
        <v>26.075600554378799</v>
      </c>
      <c r="AU1692">
        <v>39.721734069107598</v>
      </c>
      <c r="AV1692">
        <v>29.1670195545111</v>
      </c>
      <c r="AW1692">
        <v>12.908526302531399</v>
      </c>
      <c r="AX1692">
        <v>18.656532861078301</v>
      </c>
      <c r="AY1692">
        <v>27.709267384514401</v>
      </c>
      <c r="AZ1692">
        <v>21.8826027469667</v>
      </c>
      <c r="BA1692">
        <v>14.7407385143329</v>
      </c>
      <c r="BB1692">
        <v>22.084152455174198</v>
      </c>
      <c r="BC1692">
        <v>36.803677498374498</v>
      </c>
      <c r="BD1692">
        <v>26.8238192450365</v>
      </c>
      <c r="BE1692">
        <v>12.152587094710899</v>
      </c>
      <c r="BF1692">
        <v>19.331106936610201</v>
      </c>
      <c r="BG1692">
        <v>26.862394659051699</v>
      </c>
      <c r="BH1692">
        <v>21.358515986461999</v>
      </c>
      <c r="BI1692">
        <v>21.014741992637401</v>
      </c>
      <c r="BJ1692">
        <v>24.611995342641801</v>
      </c>
      <c r="BK1692">
        <v>33.8343989232851</v>
      </c>
      <c r="BL1692">
        <v>27.1186235226813</v>
      </c>
      <c r="BM1692">
        <v>31.575922363937998</v>
      </c>
      <c r="BN1692">
        <v>42.167408290036498</v>
      </c>
      <c r="BO1692">
        <v>46.125903620547497</v>
      </c>
      <c r="BP1692">
        <v>38.326612793152897</v>
      </c>
      <c r="BQ1692">
        <v>14.989780781731699</v>
      </c>
      <c r="BR1692">
        <v>16.722923536183199</v>
      </c>
      <c r="BS1692">
        <v>21.857022107120301</v>
      </c>
      <c r="BT1692">
        <v>18.990227413840302</v>
      </c>
      <c r="BU1692">
        <v>12.364985271120499</v>
      </c>
      <c r="BV1692">
        <v>21.4241019369152</v>
      </c>
      <c r="BW1692">
        <v>34.698280582630602</v>
      </c>
      <c r="BX1692">
        <v>26.2937576985905</v>
      </c>
      <c r="BY1692">
        <v>14.6559331496389</v>
      </c>
      <c r="BZ1692">
        <v>26.814894750119102</v>
      </c>
      <c r="CA1692">
        <v>31.396091807137001</v>
      </c>
      <c r="CB1692">
        <v>24.1747843766173</v>
      </c>
      <c r="CC1692">
        <v>18.434871725369099</v>
      </c>
      <c r="CD1692">
        <v>31.959378733572301</v>
      </c>
      <c r="CE1692">
        <v>45.1155055046613</v>
      </c>
      <c r="CF1692">
        <v>33.1582097137711</v>
      </c>
      <c r="CG1692">
        <v>21.853863229962201</v>
      </c>
      <c r="CH1692">
        <v>25.242345631286501</v>
      </c>
      <c r="CI1692">
        <v>29.5547245766933</v>
      </c>
      <c r="CJ1692">
        <v>27.146017593866802</v>
      </c>
      <c r="CK1692">
        <v>12.794459560764199</v>
      </c>
      <c r="CL1692">
        <v>18.839637887265599</v>
      </c>
      <c r="CM1692">
        <v>24.079641278503701</v>
      </c>
      <c r="CN1692">
        <v>20.855106913128601</v>
      </c>
      <c r="CO1692">
        <v>18.924052667749098</v>
      </c>
      <c r="CP1692">
        <v>25.636094800414899</v>
      </c>
      <c r="CQ1692">
        <v>28.162497005288198</v>
      </c>
      <c r="CR1692">
        <v>22.551782040025898</v>
      </c>
      <c r="CS1692">
        <v>9.1863725044736704</v>
      </c>
      <c r="CT1692">
        <v>14.1349685425704</v>
      </c>
      <c r="CU1692">
        <v>20.395804881177199</v>
      </c>
      <c r="CV1692">
        <v>17.8041719673678</v>
      </c>
      <c r="CW1692">
        <v>13.5848085631947</v>
      </c>
      <c r="CX1692">
        <v>23.682670767996299</v>
      </c>
      <c r="CY1692">
        <v>32.665373692060399</v>
      </c>
      <c r="CZ1692">
        <v>24.1527515632926</v>
      </c>
      <c r="DA1692">
        <v>22.2930519747344</v>
      </c>
      <c r="DB1692">
        <v>27.780945269011902</v>
      </c>
      <c r="DC1692">
        <v>33.765854653231401</v>
      </c>
      <c r="DD1692">
        <v>28.277961358953899</v>
      </c>
      <c r="DE1692">
        <v>18.1604959037087</v>
      </c>
      <c r="DF1692">
        <v>23.149174791308202</v>
      </c>
      <c r="DG1692">
        <v>31.048859721507899</v>
      </c>
      <c r="DH1692">
        <v>25.089845486375001</v>
      </c>
      <c r="DI1692">
        <v>20.3962021894706</v>
      </c>
      <c r="DJ1692">
        <v>35.081899778808904</v>
      </c>
      <c r="DK1692">
        <v>58.822842820761899</v>
      </c>
      <c r="DL1692">
        <v>45.358825368062902</v>
      </c>
      <c r="DM1692">
        <v>9.1684332241279591</v>
      </c>
      <c r="DN1692">
        <v>17.4378796245168</v>
      </c>
      <c r="DO1692">
        <v>20.9713224301182</v>
      </c>
      <c r="DP1692">
        <v>16.0090713909733</v>
      </c>
      <c r="DQ1692">
        <v>17.111910147918501</v>
      </c>
      <c r="DR1692">
        <v>18.787608429900398</v>
      </c>
      <c r="DS1692">
        <v>23.893600549784999</v>
      </c>
      <c r="DT1692">
        <v>22.048991815585499</v>
      </c>
    </row>
    <row r="1693" spans="1:124" x14ac:dyDescent="0.35">
      <c r="A1693" s="19" t="str">
        <f t="shared" si="52"/>
        <v>Brokered Dep / Liab--39903</v>
      </c>
      <c r="B1693" s="19" t="str">
        <f t="shared" si="53"/>
        <v>Brokered Dep / Liab</v>
      </c>
      <c r="C1693">
        <v>19</v>
      </c>
      <c r="D1693" s="27">
        <v>39903</v>
      </c>
      <c r="E1693">
        <v>0</v>
      </c>
      <c r="F1693">
        <v>0</v>
      </c>
      <c r="G1693">
        <v>4.1738810086034803</v>
      </c>
      <c r="H1693">
        <v>3.4103740720509101</v>
      </c>
      <c r="I1693">
        <v>0</v>
      </c>
      <c r="J1693">
        <v>0</v>
      </c>
      <c r="K1693">
        <v>5.1168177465363804</v>
      </c>
      <c r="L1693">
        <v>3.9025770672037101</v>
      </c>
      <c r="M1693">
        <v>0</v>
      </c>
      <c r="N1693">
        <v>0</v>
      </c>
      <c r="O1693">
        <v>6.4834049353906904</v>
      </c>
      <c r="P1693">
        <v>4.8032968541288996</v>
      </c>
      <c r="Q1693">
        <v>0</v>
      </c>
      <c r="R1693">
        <v>0</v>
      </c>
      <c r="S1693">
        <v>0.45763153151348901</v>
      </c>
      <c r="T1693">
        <v>2.9508537477969901</v>
      </c>
      <c r="U1693">
        <v>0</v>
      </c>
      <c r="V1693">
        <v>0</v>
      </c>
      <c r="W1693">
        <v>5.9271171488262997</v>
      </c>
      <c r="X1693">
        <v>4.3999415357897904</v>
      </c>
      <c r="Y1693">
        <v>0</v>
      </c>
      <c r="Z1693">
        <v>0</v>
      </c>
      <c r="AA1693">
        <v>3.6509039363485098</v>
      </c>
      <c r="AB1693">
        <v>2.94187739631059</v>
      </c>
      <c r="AC1693">
        <v>0</v>
      </c>
      <c r="AD1693">
        <v>0</v>
      </c>
      <c r="AE1693">
        <v>2.7639579878385798</v>
      </c>
      <c r="AF1693">
        <v>2.3791749817636401</v>
      </c>
      <c r="AG1693">
        <v>0</v>
      </c>
      <c r="AH1693">
        <v>0</v>
      </c>
      <c r="AI1693">
        <v>2.6067791954691999</v>
      </c>
      <c r="AJ1693">
        <v>4.2383605386388403</v>
      </c>
      <c r="AK1693">
        <v>0</v>
      </c>
      <c r="AL1693">
        <v>2.1076890062110398</v>
      </c>
      <c r="AM1693">
        <v>8.9757982906863791</v>
      </c>
      <c r="AN1693">
        <v>5.7742307190223601</v>
      </c>
      <c r="AO1693">
        <v>0</v>
      </c>
      <c r="AP1693">
        <v>0</v>
      </c>
      <c r="AQ1693">
        <v>1.8220282386218201</v>
      </c>
      <c r="AR1693">
        <v>2.1260715851103602</v>
      </c>
      <c r="AS1693">
        <v>0</v>
      </c>
      <c r="AT1693">
        <v>1.7371490533966401</v>
      </c>
      <c r="AU1693">
        <v>9.6162829807907908</v>
      </c>
      <c r="AV1693">
        <v>5.8960150026554503</v>
      </c>
      <c r="AW1693">
        <v>0</v>
      </c>
      <c r="AX1693">
        <v>0</v>
      </c>
      <c r="AY1693">
        <v>2.0244646815316498</v>
      </c>
      <c r="AZ1693">
        <v>2.28831491023612</v>
      </c>
      <c r="BA1693">
        <v>0</v>
      </c>
      <c r="BB1693">
        <v>0</v>
      </c>
      <c r="BC1693">
        <v>6.2246622299996597</v>
      </c>
      <c r="BD1693">
        <v>5.4670796697778901</v>
      </c>
      <c r="BE1693">
        <v>0</v>
      </c>
      <c r="BF1693">
        <v>0</v>
      </c>
      <c r="BG1693">
        <v>3.7299520731047702</v>
      </c>
      <c r="BH1693">
        <v>3.3132278369708401</v>
      </c>
      <c r="BI1693">
        <v>0.46537884464641799</v>
      </c>
      <c r="BJ1693">
        <v>2.7109834575080201</v>
      </c>
      <c r="BK1693">
        <v>4.05639670266285</v>
      </c>
      <c r="BL1693">
        <v>2.7767145358818102</v>
      </c>
      <c r="BM1693">
        <v>0</v>
      </c>
      <c r="BN1693">
        <v>2.4099358447113</v>
      </c>
      <c r="BO1693">
        <v>10.4486498314937</v>
      </c>
      <c r="BP1693">
        <v>5.78001501163659</v>
      </c>
      <c r="BQ1693">
        <v>0</v>
      </c>
      <c r="BR1693">
        <v>0</v>
      </c>
      <c r="BS1693">
        <v>0.91988429974438302</v>
      </c>
      <c r="BT1693">
        <v>0.61325619982958901</v>
      </c>
      <c r="BU1693">
        <v>0</v>
      </c>
      <c r="BV1693">
        <v>0</v>
      </c>
      <c r="BW1693">
        <v>4.5624040359727998</v>
      </c>
      <c r="BX1693">
        <v>4.7201410436340803</v>
      </c>
      <c r="BY1693">
        <v>0</v>
      </c>
      <c r="BZ1693">
        <v>0</v>
      </c>
      <c r="CA1693">
        <v>0.70493595313507296</v>
      </c>
      <c r="CB1693">
        <v>1.6107136990752899</v>
      </c>
      <c r="CC1693">
        <v>0</v>
      </c>
      <c r="CD1693">
        <v>5.0960389670067103</v>
      </c>
      <c r="CE1693">
        <v>14.323463849003</v>
      </c>
      <c r="CF1693">
        <v>8.7066659777802098</v>
      </c>
      <c r="CG1693">
        <v>0</v>
      </c>
      <c r="CH1693">
        <v>1.40077006761067</v>
      </c>
      <c r="CI1693">
        <v>4.4843087958903798</v>
      </c>
      <c r="CJ1693">
        <v>3.7384368222334401</v>
      </c>
      <c r="CK1693">
        <v>0</v>
      </c>
      <c r="CL1693">
        <v>0</v>
      </c>
      <c r="CM1693">
        <v>2.9403093985612898</v>
      </c>
      <c r="CN1693">
        <v>3.0011493246193801</v>
      </c>
      <c r="CO1693">
        <v>0.20305920881634401</v>
      </c>
      <c r="CP1693">
        <v>1.2559043132710199</v>
      </c>
      <c r="CQ1693">
        <v>6.5163878697173701</v>
      </c>
      <c r="CR1693">
        <v>3.3549865772417999</v>
      </c>
      <c r="CS1693">
        <v>0</v>
      </c>
      <c r="CT1693">
        <v>0</v>
      </c>
      <c r="CU1693">
        <v>1.8089191276251599</v>
      </c>
      <c r="CV1693">
        <v>2.9340339347478799</v>
      </c>
      <c r="CW1693">
        <v>0</v>
      </c>
      <c r="CX1693">
        <v>0.11668267615842901</v>
      </c>
      <c r="CY1693">
        <v>5.04774323812729</v>
      </c>
      <c r="CZ1693">
        <v>2.4419695050552099</v>
      </c>
      <c r="DA1693">
        <v>0</v>
      </c>
      <c r="DB1693">
        <v>0</v>
      </c>
      <c r="DC1693">
        <v>0.40163358035376201</v>
      </c>
      <c r="DD1693">
        <v>0.40163358035376201</v>
      </c>
      <c r="DE1693">
        <v>0</v>
      </c>
      <c r="DF1693">
        <v>0</v>
      </c>
      <c r="DG1693">
        <v>13.535550148688801</v>
      </c>
      <c r="DH1693">
        <v>9.0237000991258896</v>
      </c>
      <c r="DI1693">
        <v>0</v>
      </c>
      <c r="DJ1693">
        <v>1.13431793967449</v>
      </c>
      <c r="DK1693">
        <v>15.353977316211299</v>
      </c>
      <c r="DL1693">
        <v>11.009116784550301</v>
      </c>
      <c r="DM1693">
        <v>0</v>
      </c>
      <c r="DN1693">
        <v>0</v>
      </c>
      <c r="DO1693">
        <v>1.69864823940754</v>
      </c>
      <c r="DP1693">
        <v>1.98083100715126</v>
      </c>
      <c r="DQ1693">
        <v>0</v>
      </c>
      <c r="DR1693">
        <v>2.5655166746732099</v>
      </c>
      <c r="DS1693">
        <v>8.7945557842480895</v>
      </c>
      <c r="DT1693">
        <v>6.8441761405460202</v>
      </c>
    </row>
    <row r="1694" spans="1:124" x14ac:dyDescent="0.35">
      <c r="A1694" s="19" t="str">
        <f t="shared" si="52"/>
        <v>Liquid Assets / Assets--39903</v>
      </c>
      <c r="B1694" s="19" t="str">
        <f t="shared" si="53"/>
        <v>Liquid Assets / Assets</v>
      </c>
      <c r="C1694">
        <v>20</v>
      </c>
      <c r="D1694" s="27">
        <v>39903</v>
      </c>
      <c r="E1694">
        <v>9.7490477975460905</v>
      </c>
      <c r="F1694">
        <v>15.131898013916</v>
      </c>
      <c r="G1694">
        <v>23.299846088733499</v>
      </c>
      <c r="H1694">
        <v>17.9163890820404</v>
      </c>
      <c r="I1694">
        <v>8.2191281383206807</v>
      </c>
      <c r="J1694">
        <v>14.979951928956501</v>
      </c>
      <c r="K1694">
        <v>24.1940172982113</v>
      </c>
      <c r="L1694">
        <v>18.032796404160301</v>
      </c>
      <c r="M1694">
        <v>8.9443820530881393</v>
      </c>
      <c r="N1694">
        <v>15.2631422624066</v>
      </c>
      <c r="O1694">
        <v>24.817655026845699</v>
      </c>
      <c r="P1694">
        <v>18.1778959704925</v>
      </c>
      <c r="Q1694">
        <v>16.991210677399302</v>
      </c>
      <c r="R1694">
        <v>23.415355186505501</v>
      </c>
      <c r="S1694">
        <v>28.965355077575499</v>
      </c>
      <c r="T1694">
        <v>25.341365755276399</v>
      </c>
      <c r="U1694">
        <v>7.7153345305018197</v>
      </c>
      <c r="V1694">
        <v>14.590365049041401</v>
      </c>
      <c r="W1694">
        <v>23.0351732614442</v>
      </c>
      <c r="X1694">
        <v>17.498623593088201</v>
      </c>
      <c r="Y1694">
        <v>8.4484428935657707</v>
      </c>
      <c r="Z1694">
        <v>15.7532035830857</v>
      </c>
      <c r="AA1694">
        <v>26.217543715045299</v>
      </c>
      <c r="AB1694">
        <v>18.9271358287365</v>
      </c>
      <c r="AC1694">
        <v>8.5477111864134905</v>
      </c>
      <c r="AD1694">
        <v>15.7500292751474</v>
      </c>
      <c r="AE1694">
        <v>26.180527731669599</v>
      </c>
      <c r="AF1694">
        <v>19.025585777866802</v>
      </c>
      <c r="AG1694">
        <v>9.3651575233305806</v>
      </c>
      <c r="AH1694">
        <v>12.830197062940201</v>
      </c>
      <c r="AI1694">
        <v>27.631902443821598</v>
      </c>
      <c r="AJ1694">
        <v>19.913168574794099</v>
      </c>
      <c r="AK1694">
        <v>10.255841397461801</v>
      </c>
      <c r="AL1694">
        <v>13.532464225213401</v>
      </c>
      <c r="AM1694">
        <v>21.366722231583999</v>
      </c>
      <c r="AN1694">
        <v>15.682103099808099</v>
      </c>
      <c r="AO1694">
        <v>10.6225139733268</v>
      </c>
      <c r="AP1694">
        <v>18.400424015480901</v>
      </c>
      <c r="AQ1694">
        <v>29.243437402744501</v>
      </c>
      <c r="AR1694">
        <v>21.309274850479699</v>
      </c>
      <c r="AS1694">
        <v>6.8053799287274401</v>
      </c>
      <c r="AT1694">
        <v>11.5168421347371</v>
      </c>
      <c r="AU1694">
        <v>19.421451215216599</v>
      </c>
      <c r="AV1694">
        <v>14.349219435876201</v>
      </c>
      <c r="AW1694">
        <v>9.6052963898800297</v>
      </c>
      <c r="AX1694">
        <v>15.836948718748999</v>
      </c>
      <c r="AY1694">
        <v>23.7828783844549</v>
      </c>
      <c r="AZ1694">
        <v>18.181469005623399</v>
      </c>
      <c r="BA1694">
        <v>6.7372554341924999</v>
      </c>
      <c r="BB1694">
        <v>12.7069211031554</v>
      </c>
      <c r="BC1694">
        <v>22.130820495748001</v>
      </c>
      <c r="BD1694">
        <v>16.938849376432898</v>
      </c>
      <c r="BE1694">
        <v>10.7661159491369</v>
      </c>
      <c r="BF1694">
        <v>19.2277947484503</v>
      </c>
      <c r="BG1694">
        <v>30.299177109189898</v>
      </c>
      <c r="BH1694">
        <v>21.6443117380248</v>
      </c>
      <c r="BI1694">
        <v>7.2487827994353404</v>
      </c>
      <c r="BJ1694">
        <v>11.540342193458001</v>
      </c>
      <c r="BK1694">
        <v>14.451863189820401</v>
      </c>
      <c r="BL1694">
        <v>11.840100937848501</v>
      </c>
      <c r="BM1694">
        <v>10.187936734877299</v>
      </c>
      <c r="BN1694">
        <v>15.202784115254101</v>
      </c>
      <c r="BO1694">
        <v>20.5686041039977</v>
      </c>
      <c r="BP1694">
        <v>16.275433967939801</v>
      </c>
      <c r="BQ1694">
        <v>21.740016977095699</v>
      </c>
      <c r="BR1694">
        <v>23.667055513621101</v>
      </c>
      <c r="BS1694">
        <v>38.472116307644498</v>
      </c>
      <c r="BT1694">
        <v>32.252403685286403</v>
      </c>
      <c r="BU1694">
        <v>7.8403255498498199</v>
      </c>
      <c r="BV1694">
        <v>11.526729317516599</v>
      </c>
      <c r="BW1694">
        <v>26.651410352009499</v>
      </c>
      <c r="BX1694">
        <v>16.5898243507493</v>
      </c>
      <c r="BY1694">
        <v>7.6727746332353099</v>
      </c>
      <c r="BZ1694">
        <v>18.319783597325898</v>
      </c>
      <c r="CA1694">
        <v>20.237980398209601</v>
      </c>
      <c r="CB1694">
        <v>15.798460887293601</v>
      </c>
      <c r="CC1694">
        <v>6.2434945307006604</v>
      </c>
      <c r="CD1694">
        <v>10.7311272399229</v>
      </c>
      <c r="CE1694">
        <v>19.554057932484</v>
      </c>
      <c r="CF1694">
        <v>14.144986346093299</v>
      </c>
      <c r="CG1694">
        <v>5.5968172924230002</v>
      </c>
      <c r="CH1694">
        <v>13.3178772027011</v>
      </c>
      <c r="CI1694">
        <v>16.024029800938301</v>
      </c>
      <c r="CJ1694">
        <v>12.4489109301559</v>
      </c>
      <c r="CK1694">
        <v>7.1723019143112401</v>
      </c>
      <c r="CL1694">
        <v>16.410951601150298</v>
      </c>
      <c r="CM1694">
        <v>24.740894131216201</v>
      </c>
      <c r="CN1694">
        <v>18.452588572280899</v>
      </c>
      <c r="CO1694">
        <v>10.4985430160663</v>
      </c>
      <c r="CP1694">
        <v>11.1862467901329</v>
      </c>
      <c r="CQ1694">
        <v>16.496838874522499</v>
      </c>
      <c r="CR1694">
        <v>15.244327666451801</v>
      </c>
      <c r="CS1694">
        <v>8.7467014238011203</v>
      </c>
      <c r="CT1694">
        <v>26.1557485136113</v>
      </c>
      <c r="CU1694">
        <v>41.798755505131197</v>
      </c>
      <c r="CV1694">
        <v>26.496544997890201</v>
      </c>
      <c r="CW1694">
        <v>3.7488285398650301</v>
      </c>
      <c r="CX1694">
        <v>10.4411203541174</v>
      </c>
      <c r="CY1694">
        <v>16.3230088495575</v>
      </c>
      <c r="CZ1694">
        <v>12.0070975863289</v>
      </c>
      <c r="DA1694">
        <v>10.333126022047001</v>
      </c>
      <c r="DB1694">
        <v>11.086207880696699</v>
      </c>
      <c r="DC1694">
        <v>12.673902533726</v>
      </c>
      <c r="DD1694">
        <v>11.9208206750763</v>
      </c>
      <c r="DE1694">
        <v>28.348780471134599</v>
      </c>
      <c r="DF1694">
        <v>43.9918388085296</v>
      </c>
      <c r="DG1694">
        <v>46.658406082942498</v>
      </c>
      <c r="DH1694">
        <v>35.340844766541601</v>
      </c>
      <c r="DI1694">
        <v>8.1722561330018308</v>
      </c>
      <c r="DJ1694">
        <v>11.960995956222</v>
      </c>
      <c r="DK1694">
        <v>14.465350443427701</v>
      </c>
      <c r="DL1694">
        <v>12.708359432857501</v>
      </c>
      <c r="DM1694">
        <v>11.0295095778645</v>
      </c>
      <c r="DN1694">
        <v>17.346339673414501</v>
      </c>
      <c r="DO1694">
        <v>20.985070952539999</v>
      </c>
      <c r="DP1694">
        <v>13.908136843735599</v>
      </c>
      <c r="DQ1694">
        <v>12.9949705756142</v>
      </c>
      <c r="DR1694">
        <v>14.7624740812297</v>
      </c>
      <c r="DS1694">
        <v>22.232045017845</v>
      </c>
      <c r="DT1694">
        <v>17.964034223894799</v>
      </c>
    </row>
    <row r="1695" spans="1:124" x14ac:dyDescent="0.35">
      <c r="A1695" s="19" t="str">
        <f t="shared" si="52"/>
        <v>Net Loan Growth (last 4 qtrs)--39903</v>
      </c>
      <c r="B1695" s="19" t="str">
        <f t="shared" si="53"/>
        <v>Net Loan Growth (last 4 qtrs)</v>
      </c>
      <c r="C1695">
        <v>21</v>
      </c>
      <c r="D1695" s="27">
        <v>39903</v>
      </c>
      <c r="E1695">
        <v>-0.64500000000000002</v>
      </c>
      <c r="F1695">
        <v>3.7650000000000001</v>
      </c>
      <c r="G1695">
        <v>9.8125</v>
      </c>
      <c r="H1695">
        <v>6.0388095238095199</v>
      </c>
      <c r="I1695">
        <v>-1.2775000000000001</v>
      </c>
      <c r="J1695">
        <v>4.5</v>
      </c>
      <c r="K1695">
        <v>11.227499999999999</v>
      </c>
      <c r="L1695">
        <v>6.3185972222222198</v>
      </c>
      <c r="M1695">
        <v>-0.63749999999999996</v>
      </c>
      <c r="N1695">
        <v>5.7850000000000001</v>
      </c>
      <c r="O1695">
        <v>14.147500000000001</v>
      </c>
      <c r="P1695">
        <v>11.497109375000001</v>
      </c>
      <c r="Q1695">
        <v>-0.09</v>
      </c>
      <c r="R1695">
        <v>2.85</v>
      </c>
      <c r="S1695">
        <v>5.76</v>
      </c>
      <c r="T1695">
        <v>3.7333333333333298</v>
      </c>
      <c r="U1695">
        <v>-2.1924999999999999</v>
      </c>
      <c r="V1695">
        <v>3.09</v>
      </c>
      <c r="W1695">
        <v>9.4499999999999993</v>
      </c>
      <c r="X1695">
        <v>4.0338944723618102</v>
      </c>
      <c r="Y1695">
        <v>-0.245</v>
      </c>
      <c r="Z1695">
        <v>3.7149999999999999</v>
      </c>
      <c r="AA1695">
        <v>10.8825</v>
      </c>
      <c r="AB1695">
        <v>10.5594594594595</v>
      </c>
      <c r="AC1695">
        <v>4.84</v>
      </c>
      <c r="AD1695">
        <v>9.5</v>
      </c>
      <c r="AE1695">
        <v>15.01</v>
      </c>
      <c r="AF1695">
        <v>16.996451612903201</v>
      </c>
      <c r="AG1695">
        <v>0.31</v>
      </c>
      <c r="AH1695">
        <v>9.11</v>
      </c>
      <c r="AI1695">
        <v>15.76</v>
      </c>
      <c r="AJ1695">
        <v>11.468148148148099</v>
      </c>
      <c r="AK1695">
        <v>-2.0175000000000001</v>
      </c>
      <c r="AL1695">
        <v>4.3899999999999997</v>
      </c>
      <c r="AM1695">
        <v>10.682499999999999</v>
      </c>
      <c r="AN1695">
        <v>7.4929310344827602</v>
      </c>
      <c r="AO1695">
        <v>-0.32250000000000001</v>
      </c>
      <c r="AP1695">
        <v>5.81</v>
      </c>
      <c r="AQ1695">
        <v>12.2</v>
      </c>
      <c r="AR1695">
        <v>6.29754777070064</v>
      </c>
      <c r="AS1695">
        <v>-0.13</v>
      </c>
      <c r="AT1695">
        <v>5.76</v>
      </c>
      <c r="AU1695">
        <v>13.14</v>
      </c>
      <c r="AV1695">
        <v>7.7100906344410802</v>
      </c>
      <c r="AW1695">
        <v>-2.92</v>
      </c>
      <c r="AX1695">
        <v>2.04</v>
      </c>
      <c r="AY1695">
        <v>7.3</v>
      </c>
      <c r="AZ1695">
        <v>4.43063694267516</v>
      </c>
      <c r="BA1695">
        <v>-1.24</v>
      </c>
      <c r="BB1695">
        <v>4.83</v>
      </c>
      <c r="BC1695">
        <v>15.18</v>
      </c>
      <c r="BD1695">
        <v>8.8545454545454607</v>
      </c>
      <c r="BE1695">
        <v>-2.7050000000000001</v>
      </c>
      <c r="BF1695">
        <v>3.69</v>
      </c>
      <c r="BG1695">
        <v>9.1300000000000008</v>
      </c>
      <c r="BH1695">
        <v>2.9511290322580601</v>
      </c>
      <c r="BI1695">
        <v>0.95</v>
      </c>
      <c r="BJ1695">
        <v>7.32</v>
      </c>
      <c r="BK1695">
        <v>10.734999999999999</v>
      </c>
      <c r="BL1695">
        <v>13.5933333333333</v>
      </c>
      <c r="BM1695">
        <v>-0.62250000000000005</v>
      </c>
      <c r="BN1695">
        <v>4.1500000000000004</v>
      </c>
      <c r="BO1695">
        <v>38.247500000000002</v>
      </c>
      <c r="BP1695">
        <v>33.626666666666701</v>
      </c>
      <c r="BQ1695">
        <v>0.32</v>
      </c>
      <c r="BR1695">
        <v>2.4500000000000002</v>
      </c>
      <c r="BS1695">
        <v>6.1749999999999998</v>
      </c>
      <c r="BT1695">
        <v>3.5133333333333301</v>
      </c>
      <c r="BU1695">
        <v>-1.0900000000000001</v>
      </c>
      <c r="BV1695">
        <v>6.35</v>
      </c>
      <c r="BW1695">
        <v>8.23</v>
      </c>
      <c r="BX1695">
        <v>5.8241176470588201</v>
      </c>
      <c r="BY1695">
        <v>2.7</v>
      </c>
      <c r="BZ1695">
        <v>5.91</v>
      </c>
      <c r="CA1695">
        <v>7.46</v>
      </c>
      <c r="CB1695">
        <v>5.8255555555555603</v>
      </c>
      <c r="CC1695">
        <v>-2.0825</v>
      </c>
      <c r="CD1695">
        <v>3.0649999999999999</v>
      </c>
      <c r="CE1695">
        <v>13.914999999999999</v>
      </c>
      <c r="CF1695">
        <v>6.8081896551724101</v>
      </c>
      <c r="CG1695">
        <v>1.1475</v>
      </c>
      <c r="CH1695">
        <v>2.1150000000000002</v>
      </c>
      <c r="CI1695">
        <v>7.2925000000000004</v>
      </c>
      <c r="CJ1695">
        <v>4.3391666666666699</v>
      </c>
      <c r="CK1695">
        <v>-3.6150000000000002</v>
      </c>
      <c r="CL1695">
        <v>2.2949999999999999</v>
      </c>
      <c r="CM1695">
        <v>8.7874999999999996</v>
      </c>
      <c r="CN1695">
        <v>1.704</v>
      </c>
      <c r="CO1695">
        <v>-3.4474999999999998</v>
      </c>
      <c r="CP1695">
        <v>5.0599999999999996</v>
      </c>
      <c r="CQ1695">
        <v>12.6</v>
      </c>
      <c r="CR1695">
        <v>3.79666666666667</v>
      </c>
      <c r="CS1695">
        <v>3.1375000000000002</v>
      </c>
      <c r="CT1695">
        <v>7.35</v>
      </c>
      <c r="CU1695">
        <v>13.1175</v>
      </c>
      <c r="CV1695">
        <v>5.2350000000000003</v>
      </c>
      <c r="CW1695">
        <v>8.7200000000000006</v>
      </c>
      <c r="CX1695">
        <v>12.86</v>
      </c>
      <c r="CY1695">
        <v>19.52</v>
      </c>
      <c r="CZ1695">
        <v>24.4446153846154</v>
      </c>
      <c r="DA1695">
        <v>-1.2849999999999999</v>
      </c>
      <c r="DB1695">
        <v>4.2750000000000004</v>
      </c>
      <c r="DC1695">
        <v>23.9575</v>
      </c>
      <c r="DD1695">
        <v>18.397500000000001</v>
      </c>
      <c r="DE1695">
        <v>15.404999999999999</v>
      </c>
      <c r="DF1695">
        <v>23.79</v>
      </c>
      <c r="DG1695">
        <v>71.31</v>
      </c>
      <c r="DH1695">
        <v>49.88</v>
      </c>
      <c r="DI1695">
        <v>-3.6749999999999998</v>
      </c>
      <c r="DJ1695">
        <v>5.3550000000000004</v>
      </c>
      <c r="DK1695">
        <v>12.585000000000001</v>
      </c>
      <c r="DL1695">
        <v>14.9121428571429</v>
      </c>
      <c r="DM1695">
        <v>0.08</v>
      </c>
      <c r="DN1695">
        <v>2.97</v>
      </c>
      <c r="DO1695">
        <v>9.0500000000000007</v>
      </c>
      <c r="DP1695">
        <v>10.2188888888889</v>
      </c>
      <c r="DQ1695">
        <v>-1.5</v>
      </c>
      <c r="DR1695">
        <v>1.375</v>
      </c>
      <c r="DS1695">
        <v>7.7824999999999998</v>
      </c>
      <c r="DT1695">
        <v>2.1683333333333299</v>
      </c>
    </row>
    <row r="1696" spans="1:124" x14ac:dyDescent="0.35">
      <c r="A1696" s="19" t="str">
        <f t="shared" si="52"/>
        <v>Banks w/ Loan Growth (last 4 qtrs)--39903</v>
      </c>
      <c r="B1696" s="19" t="str">
        <f t="shared" si="53"/>
        <v>Banks w/ Loan Growth (last 4 qtrs)</v>
      </c>
      <c r="C1696">
        <v>22</v>
      </c>
      <c r="D1696" s="27">
        <v>39903</v>
      </c>
      <c r="F1696">
        <v>71.428571428571402</v>
      </c>
      <c r="J1696">
        <v>69.931972789115605</v>
      </c>
      <c r="N1696">
        <v>71.517907902217203</v>
      </c>
      <c r="R1696">
        <v>71.428571428571402</v>
      </c>
      <c r="V1696">
        <v>65.110565110565105</v>
      </c>
      <c r="Z1696">
        <v>74.324324324324294</v>
      </c>
      <c r="AD1696">
        <v>82.795698924731198</v>
      </c>
      <c r="AH1696">
        <v>75.308641975308603</v>
      </c>
      <c r="AI1696"/>
      <c r="AK1696"/>
      <c r="AL1696">
        <v>68.965517241379303</v>
      </c>
      <c r="AP1696">
        <v>73.75</v>
      </c>
      <c r="AT1696">
        <v>74.480712166172097</v>
      </c>
      <c r="AX1696">
        <v>60.377358490566003</v>
      </c>
      <c r="BB1696">
        <v>67.647058823529406</v>
      </c>
      <c r="BF1696">
        <v>67.741935483871003</v>
      </c>
      <c r="BJ1696">
        <v>66.6666666666667</v>
      </c>
      <c r="BN1696">
        <v>66.6666666666667</v>
      </c>
      <c r="BR1696">
        <v>66.6666666666667</v>
      </c>
      <c r="BV1696">
        <v>64.705882352941202</v>
      </c>
      <c r="BZ1696">
        <v>77.7777777777778</v>
      </c>
      <c r="CD1696">
        <v>64.705882352941202</v>
      </c>
      <c r="CH1696">
        <v>83.3333333333333</v>
      </c>
      <c r="CL1696">
        <v>65</v>
      </c>
      <c r="CP1696">
        <v>66.6666666666667</v>
      </c>
      <c r="CT1696">
        <v>75</v>
      </c>
      <c r="CX1696">
        <v>100</v>
      </c>
      <c r="DB1696">
        <v>75</v>
      </c>
      <c r="DF1696">
        <v>100</v>
      </c>
      <c r="DJ1696">
        <v>64.285714285714306</v>
      </c>
      <c r="DN1696">
        <v>77.7777777777778</v>
      </c>
      <c r="DR1696">
        <v>66.6666666666667</v>
      </c>
    </row>
    <row r="1697" spans="1:124" x14ac:dyDescent="0.35">
      <c r="A1697" s="19" t="str">
        <f t="shared" si="52"/>
        <v>Equity / Assets--39994</v>
      </c>
      <c r="B1697" s="19" t="str">
        <f t="shared" si="53"/>
        <v>Equity / Assets</v>
      </c>
      <c r="C1697">
        <v>1</v>
      </c>
      <c r="D1697" s="27">
        <v>39994</v>
      </c>
      <c r="E1697">
        <v>9.1293149078303895</v>
      </c>
      <c r="F1697">
        <v>10.376399466007999</v>
      </c>
      <c r="G1697">
        <v>12.043856971604299</v>
      </c>
      <c r="H1697">
        <v>11.146502631012201</v>
      </c>
      <c r="I1697">
        <v>8.5798304791558593</v>
      </c>
      <c r="J1697">
        <v>9.8834678364531392</v>
      </c>
      <c r="K1697">
        <v>11.983083781003501</v>
      </c>
      <c r="L1697">
        <v>10.6098585369945</v>
      </c>
      <c r="M1697">
        <v>8.4608855179212004</v>
      </c>
      <c r="N1697">
        <v>9.8600424004368694</v>
      </c>
      <c r="O1697">
        <v>12.1132507895693</v>
      </c>
      <c r="P1697">
        <v>10.8059826555298</v>
      </c>
      <c r="Q1697">
        <v>9.5438361328697692</v>
      </c>
      <c r="R1697">
        <v>10.8728999944554</v>
      </c>
      <c r="S1697">
        <v>11.6855923330917</v>
      </c>
      <c r="T1697">
        <v>11.546288807676699</v>
      </c>
      <c r="U1697">
        <v>8.4523024044758994</v>
      </c>
      <c r="V1697">
        <v>9.7665695630598304</v>
      </c>
      <c r="W1697">
        <v>12.0136304193552</v>
      </c>
      <c r="X1697">
        <v>10.418700961387801</v>
      </c>
      <c r="Y1697">
        <v>9.0935908582784695</v>
      </c>
      <c r="Z1697">
        <v>10.2244574039019</v>
      </c>
      <c r="AA1697">
        <v>11.4428132655048</v>
      </c>
      <c r="AB1697">
        <v>11.0408890366155</v>
      </c>
      <c r="AC1697">
        <v>8.4235960772558691</v>
      </c>
      <c r="AD1697">
        <v>9.3122531066870593</v>
      </c>
      <c r="AE1697">
        <v>10.847210128329801</v>
      </c>
      <c r="AF1697">
        <v>9.9127529706083699</v>
      </c>
      <c r="AG1697">
        <v>8.8978498705480202</v>
      </c>
      <c r="AH1697">
        <v>10.6573979815255</v>
      </c>
      <c r="AI1697">
        <v>13.296861107352299</v>
      </c>
      <c r="AJ1697">
        <v>11.915037695055901</v>
      </c>
      <c r="AK1697">
        <v>8.7412614155200696</v>
      </c>
      <c r="AL1697">
        <v>9.8435476990051392</v>
      </c>
      <c r="AM1697">
        <v>11.706906608757301</v>
      </c>
      <c r="AN1697">
        <v>10.873702089250401</v>
      </c>
      <c r="AO1697">
        <v>8.5893809568207793</v>
      </c>
      <c r="AP1697">
        <v>10.015252338466899</v>
      </c>
      <c r="AQ1697">
        <v>11.9391210629651</v>
      </c>
      <c r="AR1697">
        <v>10.650970028588899</v>
      </c>
      <c r="AS1697">
        <v>8.2839794915327207</v>
      </c>
      <c r="AT1697">
        <v>9.2315108481335901</v>
      </c>
      <c r="AU1697">
        <v>10.862000148429001</v>
      </c>
      <c r="AV1697">
        <v>9.7689514159978899</v>
      </c>
      <c r="AW1697">
        <v>8.6292048374113293</v>
      </c>
      <c r="AX1697">
        <v>10.1473174656649</v>
      </c>
      <c r="AY1697">
        <v>12.109061358388701</v>
      </c>
      <c r="AZ1697">
        <v>10.767303214480799</v>
      </c>
      <c r="BA1697">
        <v>8.56690516517852</v>
      </c>
      <c r="BB1697">
        <v>9.4441986662820501</v>
      </c>
      <c r="BC1697">
        <v>11.436807692491399</v>
      </c>
      <c r="BD1697">
        <v>10.1457986362384</v>
      </c>
      <c r="BE1697">
        <v>9.7336957215326994</v>
      </c>
      <c r="BF1697">
        <v>11.5813805785521</v>
      </c>
      <c r="BG1697">
        <v>14.059460281644</v>
      </c>
      <c r="BH1697">
        <v>12.495783365816999</v>
      </c>
      <c r="BI1697">
        <v>9.8527548545663102</v>
      </c>
      <c r="BJ1697">
        <v>13.457643222476699</v>
      </c>
      <c r="BK1697">
        <v>16.330928773565901</v>
      </c>
      <c r="BL1697">
        <v>12.9020283332516</v>
      </c>
      <c r="BM1697">
        <v>8.4947093654233203</v>
      </c>
      <c r="BN1697">
        <v>9.5662986651124093</v>
      </c>
      <c r="BO1697">
        <v>13.361516860441601</v>
      </c>
      <c r="BP1697">
        <v>11.668513392100399</v>
      </c>
      <c r="BQ1697">
        <v>10.8829224162732</v>
      </c>
      <c r="BR1697">
        <v>12.0661270407463</v>
      </c>
      <c r="BS1697">
        <v>12.981353422653299</v>
      </c>
      <c r="BT1697">
        <v>11.887474879035601</v>
      </c>
      <c r="BU1697">
        <v>8.0114477065649101</v>
      </c>
      <c r="BV1697">
        <v>9.1542264618493707</v>
      </c>
      <c r="BW1697">
        <v>11.4733359283768</v>
      </c>
      <c r="BX1697">
        <v>9.3578112078174005</v>
      </c>
      <c r="BY1697">
        <v>8.0125754099753603</v>
      </c>
      <c r="BZ1697">
        <v>8.9218872413893209</v>
      </c>
      <c r="CA1697">
        <v>11.1525265060914</v>
      </c>
      <c r="CB1697">
        <v>9.42617864958331</v>
      </c>
      <c r="CC1697">
        <v>8.3199166637888808</v>
      </c>
      <c r="CD1697">
        <v>9.3217925190292892</v>
      </c>
      <c r="CE1697">
        <v>11.623185454495699</v>
      </c>
      <c r="CF1697">
        <v>10.0572727097369</v>
      </c>
      <c r="CG1697">
        <v>8.4192135697338895</v>
      </c>
      <c r="CH1697">
        <v>8.9762151322777193</v>
      </c>
      <c r="CI1697">
        <v>9.8042744938671493</v>
      </c>
      <c r="CJ1697">
        <v>9.3221446644237407</v>
      </c>
      <c r="CK1697">
        <v>8.5611430787411091</v>
      </c>
      <c r="CL1697">
        <v>9.4846452013011309</v>
      </c>
      <c r="CM1697">
        <v>13.2615009702793</v>
      </c>
      <c r="CN1697">
        <v>10.8123242497663</v>
      </c>
      <c r="CO1697">
        <v>8.3320886605329196</v>
      </c>
      <c r="CP1697">
        <v>8.5948522459157708</v>
      </c>
      <c r="CQ1697">
        <v>8.8098930902636692</v>
      </c>
      <c r="CR1697">
        <v>9.1600263884098592</v>
      </c>
      <c r="CS1697">
        <v>8.11750881336277</v>
      </c>
      <c r="CT1697">
        <v>10.511532154016299</v>
      </c>
      <c r="CU1697">
        <v>14.5046481032761</v>
      </c>
      <c r="CV1697">
        <v>12.4615809377751</v>
      </c>
      <c r="CW1697">
        <v>8.6883040733970294</v>
      </c>
      <c r="CX1697">
        <v>9.1301978474440304</v>
      </c>
      <c r="CY1697">
        <v>9.9497611752840207</v>
      </c>
      <c r="CZ1697">
        <v>9.5794898988611994</v>
      </c>
      <c r="DA1697">
        <v>17.819709527387602</v>
      </c>
      <c r="DB1697">
        <v>21.494107648428901</v>
      </c>
      <c r="DC1697">
        <v>22.2888689190527</v>
      </c>
      <c r="DD1697">
        <v>18.6144707980113</v>
      </c>
      <c r="DE1697">
        <v>7.6308148518838399</v>
      </c>
      <c r="DF1697">
        <v>8.3971654446401498</v>
      </c>
      <c r="DG1697">
        <v>10.300905872255701</v>
      </c>
      <c r="DH1697">
        <v>9.1554253345462904</v>
      </c>
      <c r="DI1697">
        <v>8.0402002189289394</v>
      </c>
      <c r="DJ1697">
        <v>11.038303616626401</v>
      </c>
      <c r="DK1697">
        <v>15.7154796441814</v>
      </c>
      <c r="DL1697">
        <v>13.110137723056701</v>
      </c>
      <c r="DM1697">
        <v>9.4667904054477194</v>
      </c>
      <c r="DN1697">
        <v>9.8781248973423992</v>
      </c>
      <c r="DO1697">
        <v>13.743342019310701</v>
      </c>
      <c r="DP1697">
        <v>11.093705903130299</v>
      </c>
      <c r="DQ1697">
        <v>9.9609362567346906</v>
      </c>
      <c r="DR1697">
        <v>10.7069488473715</v>
      </c>
      <c r="DS1697">
        <v>11.5267479415167</v>
      </c>
      <c r="DT1697">
        <v>10.716077162893599</v>
      </c>
    </row>
    <row r="1698" spans="1:124" x14ac:dyDescent="0.35">
      <c r="A1698" s="19" t="str">
        <f t="shared" si="52"/>
        <v>Total Risk Based Capital Ratio--39994</v>
      </c>
      <c r="B1698" s="19" t="str">
        <f t="shared" si="53"/>
        <v>Total Risk Based Capital Ratio</v>
      </c>
      <c r="C1698">
        <v>2</v>
      </c>
      <c r="D1698" s="27">
        <v>39994</v>
      </c>
      <c r="E1698">
        <v>12.5275</v>
      </c>
      <c r="F1698">
        <v>14.435</v>
      </c>
      <c r="G1698">
        <v>16.3125</v>
      </c>
      <c r="H1698">
        <v>15.0592857142857</v>
      </c>
      <c r="I1698">
        <v>11.45</v>
      </c>
      <c r="J1698">
        <v>13.44</v>
      </c>
      <c r="K1698">
        <v>16.850000000000001</v>
      </c>
      <c r="L1698">
        <v>15.0591048951049</v>
      </c>
      <c r="M1698">
        <v>11.83</v>
      </c>
      <c r="N1698">
        <v>13.93</v>
      </c>
      <c r="O1698">
        <v>18.21</v>
      </c>
      <c r="P1698">
        <v>16.313097009482199</v>
      </c>
      <c r="Q1698">
        <v>14.83</v>
      </c>
      <c r="R1698">
        <v>16.670000000000002</v>
      </c>
      <c r="S1698">
        <v>18.989999999999998</v>
      </c>
      <c r="T1698">
        <v>18.239523809523799</v>
      </c>
      <c r="U1698">
        <v>11.282500000000001</v>
      </c>
      <c r="V1698">
        <v>13.015000000000001</v>
      </c>
      <c r="W1698">
        <v>16.907499999999999</v>
      </c>
      <c r="X1698">
        <v>14.6466243654822</v>
      </c>
      <c r="Y1698">
        <v>12.69</v>
      </c>
      <c r="Z1698">
        <v>14.52</v>
      </c>
      <c r="AA1698">
        <v>16.309999999999999</v>
      </c>
      <c r="AB1698">
        <v>15.562602739726</v>
      </c>
      <c r="AC1698">
        <v>11.234999999999999</v>
      </c>
      <c r="AD1698">
        <v>12.664999999999999</v>
      </c>
      <c r="AE1698">
        <v>15.172499999999999</v>
      </c>
      <c r="AF1698">
        <v>14.5077173913043</v>
      </c>
      <c r="AG1698">
        <v>11.484999999999999</v>
      </c>
      <c r="AH1698">
        <v>14.25</v>
      </c>
      <c r="AI1698">
        <v>19.170000000000002</v>
      </c>
      <c r="AJ1698">
        <v>16.829512195122</v>
      </c>
      <c r="AK1698">
        <v>12.22</v>
      </c>
      <c r="AL1698">
        <v>13.94</v>
      </c>
      <c r="AM1698">
        <v>18.337499999999999</v>
      </c>
      <c r="AN1698">
        <v>15.6912068965517</v>
      </c>
      <c r="AO1698">
        <v>11.73</v>
      </c>
      <c r="AP1698">
        <v>13.92</v>
      </c>
      <c r="AQ1698">
        <v>17.855</v>
      </c>
      <c r="AR1698">
        <v>15.7833644859813</v>
      </c>
      <c r="AS1698">
        <v>10.99</v>
      </c>
      <c r="AT1698">
        <v>12.015000000000001</v>
      </c>
      <c r="AU1698">
        <v>14.3775</v>
      </c>
      <c r="AV1698">
        <v>13.161930379746799</v>
      </c>
      <c r="AW1698">
        <v>12.3925</v>
      </c>
      <c r="AX1698">
        <v>15.115</v>
      </c>
      <c r="AY1698">
        <v>18.96</v>
      </c>
      <c r="AZ1698">
        <v>16.570374999999999</v>
      </c>
      <c r="BA1698">
        <v>11.37</v>
      </c>
      <c r="BB1698">
        <v>13.055</v>
      </c>
      <c r="BC1698">
        <v>15.5075</v>
      </c>
      <c r="BD1698">
        <v>14.325408163265299</v>
      </c>
      <c r="BE1698">
        <v>12.65</v>
      </c>
      <c r="BF1698">
        <v>15</v>
      </c>
      <c r="BG1698">
        <v>19.22</v>
      </c>
      <c r="BH1698">
        <v>16.461746031745999</v>
      </c>
      <c r="BI1698">
        <v>12.275</v>
      </c>
      <c r="BJ1698">
        <v>14.815</v>
      </c>
      <c r="BK1698">
        <v>16.522500000000001</v>
      </c>
      <c r="BL1698">
        <v>14.936666666666699</v>
      </c>
      <c r="BM1698">
        <v>11.29</v>
      </c>
      <c r="BN1698">
        <v>13.175000000000001</v>
      </c>
      <c r="BO1698">
        <v>15.855</v>
      </c>
      <c r="BP1698">
        <v>15.5966666666667</v>
      </c>
      <c r="BQ1698">
        <v>14.755000000000001</v>
      </c>
      <c r="BR1698">
        <v>16.82</v>
      </c>
      <c r="BS1698">
        <v>18.835000000000001</v>
      </c>
      <c r="BT1698">
        <v>16.786666666666701</v>
      </c>
      <c r="BU1698">
        <v>10.6</v>
      </c>
      <c r="BV1698">
        <v>12.29</v>
      </c>
      <c r="BW1698">
        <v>15.62</v>
      </c>
      <c r="BX1698">
        <v>14.1994117647059</v>
      </c>
      <c r="BY1698">
        <v>11.14</v>
      </c>
      <c r="BZ1698">
        <v>12.28</v>
      </c>
      <c r="CA1698">
        <v>14.11</v>
      </c>
      <c r="CB1698">
        <v>13.008888888888899</v>
      </c>
      <c r="CC1698">
        <v>10.975</v>
      </c>
      <c r="CD1698">
        <v>12.02</v>
      </c>
      <c r="CE1698">
        <v>14.4375</v>
      </c>
      <c r="CF1698">
        <v>13.363448275862099</v>
      </c>
      <c r="CG1698">
        <v>11.34</v>
      </c>
      <c r="CH1698">
        <v>12.13</v>
      </c>
      <c r="CI1698">
        <v>14.045</v>
      </c>
      <c r="CJ1698">
        <v>12.955</v>
      </c>
      <c r="CK1698">
        <v>11.525</v>
      </c>
      <c r="CL1698">
        <v>12.295</v>
      </c>
      <c r="CM1698">
        <v>22.15</v>
      </c>
      <c r="CN1698">
        <v>15.699</v>
      </c>
      <c r="CO1698">
        <v>10.61</v>
      </c>
      <c r="CP1698">
        <v>10.83</v>
      </c>
      <c r="CQ1698">
        <v>10.89</v>
      </c>
      <c r="CR1698">
        <v>10.78</v>
      </c>
      <c r="CS1698">
        <v>11.16</v>
      </c>
      <c r="CT1698">
        <v>13.34</v>
      </c>
      <c r="CU1698">
        <v>25.9</v>
      </c>
      <c r="CV1698">
        <v>22.731249999999999</v>
      </c>
      <c r="CW1698">
        <v>11.46</v>
      </c>
      <c r="CX1698">
        <v>11.92</v>
      </c>
      <c r="CY1698">
        <v>13.54</v>
      </c>
      <c r="CZ1698">
        <v>12.5176923076923</v>
      </c>
      <c r="DA1698">
        <v>12.725</v>
      </c>
      <c r="DB1698">
        <v>13.77</v>
      </c>
      <c r="DC1698">
        <v>16.887499999999999</v>
      </c>
      <c r="DD1698">
        <v>15.842499999999999</v>
      </c>
      <c r="DE1698">
        <v>13.605</v>
      </c>
      <c r="DF1698">
        <v>14.01</v>
      </c>
      <c r="DG1698">
        <v>14.654999999999999</v>
      </c>
      <c r="DH1698">
        <v>14.17</v>
      </c>
      <c r="DI1698">
        <v>10.79</v>
      </c>
      <c r="DJ1698">
        <v>13.74</v>
      </c>
      <c r="DK1698">
        <v>19.86</v>
      </c>
      <c r="DL1698">
        <v>16.341333333333299</v>
      </c>
      <c r="DM1698">
        <v>12.04</v>
      </c>
      <c r="DN1698">
        <v>15.54</v>
      </c>
      <c r="DO1698">
        <v>21.074999999999999</v>
      </c>
      <c r="DP1698">
        <v>15.845714285714299</v>
      </c>
      <c r="DQ1698">
        <v>12.862500000000001</v>
      </c>
      <c r="DR1698">
        <v>14.945</v>
      </c>
      <c r="DS1698">
        <v>15.3325</v>
      </c>
      <c r="DT1698">
        <v>14.6366666666667</v>
      </c>
    </row>
    <row r="1699" spans="1:124" x14ac:dyDescent="0.35">
      <c r="A1699" s="19" t="str">
        <f t="shared" si="52"/>
        <v>Tier 1 Leverage Ratio--39994</v>
      </c>
      <c r="B1699" s="19" t="str">
        <f t="shared" si="53"/>
        <v>Tier 1 Leverage Ratio</v>
      </c>
      <c r="C1699">
        <v>3</v>
      </c>
      <c r="D1699" s="27">
        <v>39994</v>
      </c>
      <c r="E1699">
        <v>8.5549999999999997</v>
      </c>
      <c r="F1699">
        <v>9.66</v>
      </c>
      <c r="G1699">
        <v>10.904999999999999</v>
      </c>
      <c r="H1699">
        <v>10.162619047619099</v>
      </c>
      <c r="I1699">
        <v>8.2899999999999991</v>
      </c>
      <c r="J1699">
        <v>9.33</v>
      </c>
      <c r="K1699">
        <v>11.08</v>
      </c>
      <c r="L1699">
        <v>10.070377622377601</v>
      </c>
      <c r="M1699">
        <v>8.1199999999999992</v>
      </c>
      <c r="N1699">
        <v>9.2899999999999991</v>
      </c>
      <c r="O1699">
        <v>11.36</v>
      </c>
      <c r="P1699">
        <v>10.3342319474836</v>
      </c>
      <c r="Q1699">
        <v>9.5399999999999991</v>
      </c>
      <c r="R1699">
        <v>10.9</v>
      </c>
      <c r="S1699">
        <v>11.56</v>
      </c>
      <c r="T1699">
        <v>11.430476190476201</v>
      </c>
      <c r="U1699">
        <v>8.1850000000000005</v>
      </c>
      <c r="V1699">
        <v>9.18</v>
      </c>
      <c r="W1699">
        <v>11.065</v>
      </c>
      <c r="X1699">
        <v>9.8454060913705597</v>
      </c>
      <c r="Y1699">
        <v>8.61</v>
      </c>
      <c r="Z1699">
        <v>9.6300000000000008</v>
      </c>
      <c r="AA1699">
        <v>11.03</v>
      </c>
      <c r="AB1699">
        <v>10.5567123287671</v>
      </c>
      <c r="AC1699">
        <v>7.98</v>
      </c>
      <c r="AD1699">
        <v>8.8000000000000007</v>
      </c>
      <c r="AE1699">
        <v>10.1675</v>
      </c>
      <c r="AF1699">
        <v>9.4366304347826109</v>
      </c>
      <c r="AG1699">
        <v>8.6649999999999991</v>
      </c>
      <c r="AH1699">
        <v>10.19</v>
      </c>
      <c r="AI1699">
        <v>12.577500000000001</v>
      </c>
      <c r="AJ1699">
        <v>11.275853658536599</v>
      </c>
      <c r="AK1699">
        <v>8.41</v>
      </c>
      <c r="AL1699">
        <v>9.49</v>
      </c>
      <c r="AM1699">
        <v>10.994999999999999</v>
      </c>
      <c r="AN1699">
        <v>10.4548275862069</v>
      </c>
      <c r="AO1699">
        <v>8.3550000000000004</v>
      </c>
      <c r="AP1699">
        <v>9.3699999999999992</v>
      </c>
      <c r="AQ1699">
        <v>11.36</v>
      </c>
      <c r="AR1699">
        <v>10.216604361370701</v>
      </c>
      <c r="AS1699">
        <v>8.0225000000000009</v>
      </c>
      <c r="AT1699">
        <v>8.8699999999999992</v>
      </c>
      <c r="AU1699">
        <v>10.1975</v>
      </c>
      <c r="AV1699">
        <v>9.3385126582278506</v>
      </c>
      <c r="AW1699">
        <v>8.3275000000000006</v>
      </c>
      <c r="AX1699">
        <v>9.5549999999999997</v>
      </c>
      <c r="AY1699">
        <v>11.432499999999999</v>
      </c>
      <c r="AZ1699">
        <v>10.278375</v>
      </c>
      <c r="BA1699">
        <v>8.4250000000000007</v>
      </c>
      <c r="BB1699">
        <v>9.34</v>
      </c>
      <c r="BC1699">
        <v>10.84</v>
      </c>
      <c r="BD1699">
        <v>9.8188775510203996</v>
      </c>
      <c r="BE1699">
        <v>8.85</v>
      </c>
      <c r="BF1699">
        <v>10.16</v>
      </c>
      <c r="BG1699">
        <v>12.31</v>
      </c>
      <c r="BH1699">
        <v>11.180634920634899</v>
      </c>
      <c r="BI1699">
        <v>8.1724999999999994</v>
      </c>
      <c r="BJ1699">
        <v>9.5850000000000009</v>
      </c>
      <c r="BK1699">
        <v>13.8925</v>
      </c>
      <c r="BL1699">
        <v>11.033333333333299</v>
      </c>
      <c r="BM1699">
        <v>8.6475000000000009</v>
      </c>
      <c r="BN1699">
        <v>9.4450000000000003</v>
      </c>
      <c r="BO1699">
        <v>10.414999999999999</v>
      </c>
      <c r="BP1699">
        <v>11.2183333333333</v>
      </c>
      <c r="BQ1699">
        <v>10.73</v>
      </c>
      <c r="BR1699">
        <v>11.9</v>
      </c>
      <c r="BS1699">
        <v>13.205</v>
      </c>
      <c r="BT1699">
        <v>11.99</v>
      </c>
      <c r="BU1699">
        <v>7.91</v>
      </c>
      <c r="BV1699">
        <v>8.8699999999999992</v>
      </c>
      <c r="BW1699">
        <v>10.95</v>
      </c>
      <c r="BX1699">
        <v>8.9547058823529397</v>
      </c>
      <c r="BY1699">
        <v>7.73</v>
      </c>
      <c r="BZ1699">
        <v>8.39</v>
      </c>
      <c r="CA1699">
        <v>9.2200000000000006</v>
      </c>
      <c r="CB1699">
        <v>8.7122222222222199</v>
      </c>
      <c r="CC1699">
        <v>8.1225000000000005</v>
      </c>
      <c r="CD1699">
        <v>8.9250000000000007</v>
      </c>
      <c r="CE1699">
        <v>10.6175</v>
      </c>
      <c r="CF1699">
        <v>9.4767241379310292</v>
      </c>
      <c r="CG1699">
        <v>8.4674999999999994</v>
      </c>
      <c r="CH1699">
        <v>8.82</v>
      </c>
      <c r="CI1699">
        <v>8.99</v>
      </c>
      <c r="CJ1699">
        <v>8.9116666666666706</v>
      </c>
      <c r="CK1699">
        <v>8.2575000000000003</v>
      </c>
      <c r="CL1699">
        <v>9.375</v>
      </c>
      <c r="CM1699">
        <v>11.942500000000001</v>
      </c>
      <c r="CN1699">
        <v>10.2515</v>
      </c>
      <c r="CO1699">
        <v>8.0299999999999994</v>
      </c>
      <c r="CP1699">
        <v>8.31</v>
      </c>
      <c r="CQ1699">
        <v>8.85</v>
      </c>
      <c r="CR1699">
        <v>8.4760000000000009</v>
      </c>
      <c r="CS1699">
        <v>7.6375000000000002</v>
      </c>
      <c r="CT1699">
        <v>8.77</v>
      </c>
      <c r="CU1699">
        <v>14.9925</v>
      </c>
      <c r="CV1699">
        <v>12.03875</v>
      </c>
      <c r="CW1699">
        <v>8.4600000000000009</v>
      </c>
      <c r="CX1699">
        <v>8.74</v>
      </c>
      <c r="CY1699">
        <v>9.51</v>
      </c>
      <c r="CZ1699">
        <v>9.2792307692307698</v>
      </c>
      <c r="DA1699">
        <v>9.5649999999999995</v>
      </c>
      <c r="DB1699">
        <v>10.58</v>
      </c>
      <c r="DC1699">
        <v>13.762499999999999</v>
      </c>
      <c r="DD1699">
        <v>12.7475</v>
      </c>
      <c r="DE1699">
        <v>7.57</v>
      </c>
      <c r="DF1699">
        <v>8.7100000000000009</v>
      </c>
      <c r="DG1699">
        <v>10.69</v>
      </c>
      <c r="DH1699">
        <v>9.27</v>
      </c>
      <c r="DI1699">
        <v>7.9050000000000002</v>
      </c>
      <c r="DJ1699">
        <v>9.5500000000000007</v>
      </c>
      <c r="DK1699">
        <v>14.21</v>
      </c>
      <c r="DL1699">
        <v>12.0506666666667</v>
      </c>
      <c r="DM1699">
        <v>8.74</v>
      </c>
      <c r="DN1699">
        <v>10.01</v>
      </c>
      <c r="DO1699">
        <v>13.725</v>
      </c>
      <c r="DP1699">
        <v>10.648571428571399</v>
      </c>
      <c r="DQ1699">
        <v>8.6050000000000004</v>
      </c>
      <c r="DR1699">
        <v>9.84</v>
      </c>
      <c r="DS1699">
        <v>10.797499999999999</v>
      </c>
      <c r="DT1699">
        <v>9.7533333333333303</v>
      </c>
    </row>
    <row r="1700" spans="1:124" x14ac:dyDescent="0.35">
      <c r="A1700" s="19" t="str">
        <f t="shared" si="52"/>
        <v>ALLL / Nonaccrual Loans--39994</v>
      </c>
      <c r="B1700" s="19" t="str">
        <f t="shared" si="53"/>
        <v>ALLL / Nonaccrual Loans</v>
      </c>
      <c r="C1700">
        <v>4</v>
      </c>
      <c r="D1700" s="27">
        <v>39994</v>
      </c>
      <c r="E1700">
        <v>56.535686071949399</v>
      </c>
      <c r="F1700">
        <v>84.375594470951896</v>
      </c>
      <c r="G1700">
        <v>157.267715860729</v>
      </c>
      <c r="H1700">
        <v>335.82939821193702</v>
      </c>
      <c r="I1700">
        <v>47.098630659846798</v>
      </c>
      <c r="J1700">
        <v>78.527607361963206</v>
      </c>
      <c r="K1700">
        <v>175.92130351880701</v>
      </c>
      <c r="L1700">
        <v>311.59244539806701</v>
      </c>
      <c r="M1700">
        <v>48.063656499469303</v>
      </c>
      <c r="N1700">
        <v>89.729729729729698</v>
      </c>
      <c r="O1700">
        <v>207.111230274245</v>
      </c>
      <c r="P1700">
        <v>298.89061049035001</v>
      </c>
      <c r="Q1700">
        <v>85.021441337372806</v>
      </c>
      <c r="R1700">
        <v>132.94436513543599</v>
      </c>
      <c r="S1700">
        <v>248.759597503793</v>
      </c>
      <c r="T1700">
        <v>201.32743954767599</v>
      </c>
      <c r="U1700">
        <v>42.619995322604602</v>
      </c>
      <c r="V1700">
        <v>71.966527196652706</v>
      </c>
      <c r="W1700">
        <v>140.61695652514101</v>
      </c>
      <c r="X1700">
        <v>210.225467330002</v>
      </c>
      <c r="Y1700">
        <v>56.054478002753697</v>
      </c>
      <c r="Z1700">
        <v>87.617004680187193</v>
      </c>
      <c r="AA1700">
        <v>206.222758045071</v>
      </c>
      <c r="AB1700">
        <v>463.91831568913801</v>
      </c>
      <c r="AC1700">
        <v>68.663283069671195</v>
      </c>
      <c r="AD1700">
        <v>149.971126082772</v>
      </c>
      <c r="AE1700">
        <v>481.92648537844701</v>
      </c>
      <c r="AF1700">
        <v>1205.0797647765801</v>
      </c>
      <c r="AG1700">
        <v>68.079377634136804</v>
      </c>
      <c r="AH1700">
        <v>136.42592592592601</v>
      </c>
      <c r="AI1700">
        <v>348.41901603095602</v>
      </c>
      <c r="AJ1700">
        <v>803.720578397042</v>
      </c>
      <c r="AK1700">
        <v>33.373659182405198</v>
      </c>
      <c r="AL1700">
        <v>58.962979949647398</v>
      </c>
      <c r="AM1700">
        <v>78.564209741355597</v>
      </c>
      <c r="AN1700">
        <v>194.732183239726</v>
      </c>
      <c r="AO1700">
        <v>59.629066126291903</v>
      </c>
      <c r="AP1700">
        <v>107.446304398135</v>
      </c>
      <c r="AQ1700">
        <v>307.78917145201001</v>
      </c>
      <c r="AR1700">
        <v>620.21801788376899</v>
      </c>
      <c r="AS1700">
        <v>41.170493747383802</v>
      </c>
      <c r="AT1700">
        <v>70.511296076099896</v>
      </c>
      <c r="AU1700">
        <v>137.15527065527101</v>
      </c>
      <c r="AV1700">
        <v>204.75771521847699</v>
      </c>
      <c r="AW1700">
        <v>45.549316010144601</v>
      </c>
      <c r="AX1700">
        <v>80.958761661498599</v>
      </c>
      <c r="AY1700">
        <v>143.20680241995001</v>
      </c>
      <c r="AZ1700">
        <v>284.248321796894</v>
      </c>
      <c r="BA1700">
        <v>45.549316010144601</v>
      </c>
      <c r="BB1700">
        <v>73.617421088276799</v>
      </c>
      <c r="BC1700">
        <v>175.795425771819</v>
      </c>
      <c r="BD1700">
        <v>174.052880781065</v>
      </c>
      <c r="BE1700">
        <v>42.464685815419998</v>
      </c>
      <c r="BF1700">
        <v>70.164796209164393</v>
      </c>
      <c r="BG1700">
        <v>146.62069236512201</v>
      </c>
      <c r="BH1700">
        <v>487.06700744856499</v>
      </c>
      <c r="BI1700">
        <v>26.660414604122099</v>
      </c>
      <c r="BJ1700">
        <v>60.726534988376898</v>
      </c>
      <c r="BK1700">
        <v>136.775606785013</v>
      </c>
      <c r="BL1700">
        <v>128.17898413220399</v>
      </c>
      <c r="BM1700">
        <v>62.593984962405997</v>
      </c>
      <c r="BN1700">
        <v>71.534843014987402</v>
      </c>
      <c r="BO1700">
        <v>81.430868167202604</v>
      </c>
      <c r="BP1700">
        <v>109.874125417492</v>
      </c>
      <c r="BQ1700">
        <v>46.026244472971001</v>
      </c>
      <c r="BR1700">
        <v>46.198830409356702</v>
      </c>
      <c r="BS1700">
        <v>1163.0994152046801</v>
      </c>
      <c r="BT1700">
        <v>790.68416298198099</v>
      </c>
      <c r="BU1700">
        <v>40.647848294022303</v>
      </c>
      <c r="BV1700">
        <v>71.713715426290307</v>
      </c>
      <c r="BW1700">
        <v>105.868813042458</v>
      </c>
      <c r="BX1700">
        <v>120.31346530248599</v>
      </c>
      <c r="BY1700">
        <v>36.809176225234602</v>
      </c>
      <c r="BZ1700">
        <v>53.051643192488299</v>
      </c>
      <c r="CA1700">
        <v>79.491725768321501</v>
      </c>
      <c r="CB1700">
        <v>93.981719304931204</v>
      </c>
      <c r="CC1700">
        <v>36.039576430355098</v>
      </c>
      <c r="CD1700">
        <v>56.084105811109303</v>
      </c>
      <c r="CE1700">
        <v>92.106704249335607</v>
      </c>
      <c r="CF1700">
        <v>88.954774645205305</v>
      </c>
      <c r="CG1700">
        <v>43.629396465356201</v>
      </c>
      <c r="CH1700">
        <v>72.818779590139101</v>
      </c>
      <c r="CI1700">
        <v>129.621967274779</v>
      </c>
      <c r="CJ1700">
        <v>100.313008224455</v>
      </c>
      <c r="CK1700">
        <v>48.746633519784503</v>
      </c>
      <c r="CL1700">
        <v>72.8506787330317</v>
      </c>
      <c r="CM1700">
        <v>122.81976744185999</v>
      </c>
      <c r="CN1700">
        <v>944.85007364062403</v>
      </c>
      <c r="CO1700">
        <v>101.694165587413</v>
      </c>
      <c r="CP1700">
        <v>302.691281023729</v>
      </c>
      <c r="CQ1700">
        <v>4264.4433371298401</v>
      </c>
      <c r="CR1700">
        <v>4063.4462216935199</v>
      </c>
      <c r="CS1700">
        <v>139.751676397701</v>
      </c>
      <c r="CT1700">
        <v>210.97831102907199</v>
      </c>
      <c r="CU1700">
        <v>262.54111290106101</v>
      </c>
      <c r="CV1700">
        <v>281.572526020532</v>
      </c>
      <c r="CW1700">
        <v>50.680070963926703</v>
      </c>
      <c r="CX1700">
        <v>73.187223128934505</v>
      </c>
      <c r="CY1700">
        <v>174.037954665261</v>
      </c>
      <c r="CZ1700">
        <v>183.070216997209</v>
      </c>
      <c r="DA1700">
        <v>38.581825083306498</v>
      </c>
      <c r="DB1700">
        <v>44.767816833279603</v>
      </c>
      <c r="DC1700">
        <v>71.889486509946096</v>
      </c>
      <c r="DD1700">
        <v>58.724935451075197</v>
      </c>
      <c r="DE1700">
        <v>812.67699115044297</v>
      </c>
      <c r="DF1700">
        <v>1485</v>
      </c>
      <c r="DG1700">
        <v>9560.7242990654195</v>
      </c>
      <c r="DH1700">
        <v>6420.6008601439098</v>
      </c>
      <c r="DI1700">
        <v>81.3312025082123</v>
      </c>
      <c r="DJ1700">
        <v>99.0624329252514</v>
      </c>
      <c r="DK1700">
        <v>230.49262268216299</v>
      </c>
      <c r="DL1700">
        <v>734.15605290640201</v>
      </c>
      <c r="DM1700">
        <v>44.0172255125334</v>
      </c>
      <c r="DN1700">
        <v>54.146597775637098</v>
      </c>
      <c r="DO1700">
        <v>73.895586902258103</v>
      </c>
      <c r="DP1700">
        <v>57.9214536377795</v>
      </c>
      <c r="DQ1700">
        <v>52.7079703744987</v>
      </c>
      <c r="DR1700">
        <v>56.128196768953103</v>
      </c>
      <c r="DS1700">
        <v>74.711690455610807</v>
      </c>
      <c r="DT1700">
        <v>67.077680380326498</v>
      </c>
    </row>
    <row r="1701" spans="1:124" x14ac:dyDescent="0.35">
      <c r="A1701" s="19" t="str">
        <f t="shared" si="52"/>
        <v>[NCL + OREO] / [Total Loans + OREO]--39994</v>
      </c>
      <c r="B1701" s="19" t="str">
        <f t="shared" si="53"/>
        <v>[NCL + OREO] / [Total Loans + OREO]</v>
      </c>
      <c r="C1701">
        <v>5</v>
      </c>
      <c r="D1701" s="27">
        <v>39994</v>
      </c>
      <c r="E1701">
        <v>1.6983020326395399</v>
      </c>
      <c r="F1701">
        <v>2.6555762693578902</v>
      </c>
      <c r="G1701">
        <v>4.8580782690092397</v>
      </c>
      <c r="H1701">
        <v>3.9468945714196599</v>
      </c>
      <c r="I1701">
        <v>1.2413827555200301</v>
      </c>
      <c r="J1701">
        <v>2.6617345749444801</v>
      </c>
      <c r="K1701">
        <v>4.8708597691961799</v>
      </c>
      <c r="L1701">
        <v>3.6437768179766001</v>
      </c>
      <c r="M1701">
        <v>0.87418292720425606</v>
      </c>
      <c r="N1701">
        <v>2.20279297666975</v>
      </c>
      <c r="O1701">
        <v>4.5264546566553996</v>
      </c>
      <c r="P1701">
        <v>3.3468114113301302</v>
      </c>
      <c r="Q1701">
        <v>1.65573137784639</v>
      </c>
      <c r="R1701">
        <v>2.6016366489799001</v>
      </c>
      <c r="S1701">
        <v>3.84310021491246</v>
      </c>
      <c r="T1701">
        <v>3.3975529304293399</v>
      </c>
      <c r="U1701">
        <v>1.5381759680653899</v>
      </c>
      <c r="V1701">
        <v>3.21734615828787</v>
      </c>
      <c r="W1701">
        <v>5.9235055552399896</v>
      </c>
      <c r="X1701">
        <v>4.2706440627841697</v>
      </c>
      <c r="Y1701">
        <v>1.5433972080117899</v>
      </c>
      <c r="Z1701">
        <v>2.22721662398909</v>
      </c>
      <c r="AA1701">
        <v>4.8538177689469197</v>
      </c>
      <c r="AB1701">
        <v>3.5867424262415799</v>
      </c>
      <c r="AC1701">
        <v>0.76004193406197595</v>
      </c>
      <c r="AD1701">
        <v>1.4975279931763801</v>
      </c>
      <c r="AE1701">
        <v>2.6879209375682702</v>
      </c>
      <c r="AF1701">
        <v>2.0471204952580799</v>
      </c>
      <c r="AG1701">
        <v>0.45988484882126801</v>
      </c>
      <c r="AH1701">
        <v>1.66355699355427</v>
      </c>
      <c r="AI1701">
        <v>2.6592020567580499</v>
      </c>
      <c r="AJ1701">
        <v>2.8052657783864601</v>
      </c>
      <c r="AK1701">
        <v>1.9149814233262901</v>
      </c>
      <c r="AL1701">
        <v>3.45290086980927</v>
      </c>
      <c r="AM1701">
        <v>5.2431759199971397</v>
      </c>
      <c r="AN1701">
        <v>4.3731248394728004</v>
      </c>
      <c r="AO1701">
        <v>0.66937700218995799</v>
      </c>
      <c r="AP1701">
        <v>1.81903227482979</v>
      </c>
      <c r="AQ1701">
        <v>3.4851211004973002</v>
      </c>
      <c r="AR1701">
        <v>2.41770733307726</v>
      </c>
      <c r="AS1701">
        <v>1.6123252704014699</v>
      </c>
      <c r="AT1701">
        <v>3.0481679682787699</v>
      </c>
      <c r="AU1701">
        <v>5.8462826698813597</v>
      </c>
      <c r="AV1701">
        <v>4.3731909738331103</v>
      </c>
      <c r="AW1701">
        <v>1.5829424772349301</v>
      </c>
      <c r="AX1701">
        <v>2.8404618843205198</v>
      </c>
      <c r="AY1701">
        <v>4.6098698671086202</v>
      </c>
      <c r="AZ1701">
        <v>3.50941011849357</v>
      </c>
      <c r="BA1701">
        <v>1.62418729584926</v>
      </c>
      <c r="BB1701">
        <v>2.9929098754831598</v>
      </c>
      <c r="BC1701">
        <v>5.9998924611024798</v>
      </c>
      <c r="BD1701">
        <v>4.2341307246667697</v>
      </c>
      <c r="BE1701">
        <v>2.5429972991650298</v>
      </c>
      <c r="BF1701">
        <v>3.8006870993047901</v>
      </c>
      <c r="BG1701">
        <v>6.0270672743326399</v>
      </c>
      <c r="BH1701">
        <v>5.05717922322766</v>
      </c>
      <c r="BI1701">
        <v>2.0519313513219601</v>
      </c>
      <c r="BJ1701">
        <v>3.3502814657970701</v>
      </c>
      <c r="BK1701">
        <v>5.2769734116965399</v>
      </c>
      <c r="BL1701">
        <v>3.8068600000530002</v>
      </c>
      <c r="BM1701">
        <v>1.5925737697653599</v>
      </c>
      <c r="BN1701">
        <v>2.9103796217126701</v>
      </c>
      <c r="BO1701">
        <v>5.0365304694940702</v>
      </c>
      <c r="BP1701">
        <v>3.4352854981552299</v>
      </c>
      <c r="BQ1701">
        <v>1.6622673441876701</v>
      </c>
      <c r="BR1701">
        <v>3.2742268041237099</v>
      </c>
      <c r="BS1701">
        <v>3.3340352647295801</v>
      </c>
      <c r="BT1701">
        <v>2.2394594712369198</v>
      </c>
      <c r="BU1701">
        <v>1.3455259847639001</v>
      </c>
      <c r="BV1701">
        <v>2.7863434089775998</v>
      </c>
      <c r="BW1701">
        <v>3.8945640277271099</v>
      </c>
      <c r="BX1701">
        <v>3.9322839413742701</v>
      </c>
      <c r="BY1701">
        <v>2.3731048121292</v>
      </c>
      <c r="BZ1701">
        <v>3.5556448372840501</v>
      </c>
      <c r="CA1701">
        <v>6.1998292058070001</v>
      </c>
      <c r="CB1701">
        <v>4.3340380556219102</v>
      </c>
      <c r="CC1701">
        <v>3.1446581327288601</v>
      </c>
      <c r="CD1701">
        <v>5.1086591523664797</v>
      </c>
      <c r="CE1701">
        <v>9.2721719005280399</v>
      </c>
      <c r="CF1701">
        <v>6.7806302926109101</v>
      </c>
      <c r="CG1701">
        <v>2.3898288496203901</v>
      </c>
      <c r="CH1701">
        <v>3.1673553182655301</v>
      </c>
      <c r="CI1701">
        <v>6.1258233667714199</v>
      </c>
      <c r="CJ1701">
        <v>4.5829073000930203</v>
      </c>
      <c r="CK1701">
        <v>1.1125075199949801</v>
      </c>
      <c r="CL1701">
        <v>2.43098691792677</v>
      </c>
      <c r="CM1701">
        <v>4.5512057465963496</v>
      </c>
      <c r="CN1701">
        <v>3.16750092304193</v>
      </c>
      <c r="CO1701">
        <v>0.32258578138683203</v>
      </c>
      <c r="CP1701">
        <v>0.71118383787525996</v>
      </c>
      <c r="CQ1701">
        <v>2.4764635699174802</v>
      </c>
      <c r="CR1701">
        <v>1.30366606833234</v>
      </c>
      <c r="CS1701">
        <v>1.2196443939824</v>
      </c>
      <c r="CT1701">
        <v>1.8655539342605501</v>
      </c>
      <c r="CU1701">
        <v>2.5098309107816799</v>
      </c>
      <c r="CV1701">
        <v>2.0206049414937199</v>
      </c>
      <c r="CW1701">
        <v>1.0237082369331001</v>
      </c>
      <c r="CX1701">
        <v>1.83409584169715</v>
      </c>
      <c r="CY1701">
        <v>2.7117711126986501</v>
      </c>
      <c r="CZ1701">
        <v>1.80842702794313</v>
      </c>
      <c r="DA1701">
        <v>1.99712088311865</v>
      </c>
      <c r="DB1701">
        <v>3.5277501079379499</v>
      </c>
      <c r="DC1701">
        <v>5.3635273728515296</v>
      </c>
      <c r="DD1701">
        <v>3.8328981480322302</v>
      </c>
      <c r="DE1701">
        <v>1.00376617149569</v>
      </c>
      <c r="DF1701">
        <v>1.18623481781377</v>
      </c>
      <c r="DG1701">
        <v>2.2600352028108102</v>
      </c>
      <c r="DH1701">
        <v>1.7804559769330801</v>
      </c>
      <c r="DI1701">
        <v>0.86466079818955399</v>
      </c>
      <c r="DJ1701">
        <v>1.7555284181850399</v>
      </c>
      <c r="DK1701">
        <v>2.6688676624039398</v>
      </c>
      <c r="DL1701">
        <v>5.1888084366274798</v>
      </c>
      <c r="DM1701">
        <v>2.3566579606854501</v>
      </c>
      <c r="DN1701">
        <v>4.7302972013762803</v>
      </c>
      <c r="DO1701">
        <v>5.8897517124970999</v>
      </c>
      <c r="DP1701">
        <v>6.3256041017053999</v>
      </c>
      <c r="DQ1701">
        <v>3.1152762556062599</v>
      </c>
      <c r="DR1701">
        <v>4.0266764947588296</v>
      </c>
      <c r="DS1701">
        <v>4.97874103213094</v>
      </c>
      <c r="DT1701">
        <v>4.8516346458912496</v>
      </c>
    </row>
    <row r="1702" spans="1:124" x14ac:dyDescent="0.35">
      <c r="A1702" s="19" t="str">
        <f t="shared" si="52"/>
        <v>[Noncurrent + Delinquent Loans] / [Capital + ALLL]--39994</v>
      </c>
      <c r="B1702" s="19" t="str">
        <f t="shared" si="53"/>
        <v>[Noncurrent + Delinquent Loans] / [Capital + ALLL]</v>
      </c>
      <c r="C1702">
        <v>6</v>
      </c>
      <c r="D1702" s="27">
        <v>39994</v>
      </c>
      <c r="E1702">
        <v>12.266678833109699</v>
      </c>
      <c r="F1702">
        <v>19.135770751640401</v>
      </c>
      <c r="G1702">
        <v>31.907866843622301</v>
      </c>
      <c r="H1702">
        <v>27.3322638351572</v>
      </c>
      <c r="I1702">
        <v>10.588724776367799</v>
      </c>
      <c r="J1702">
        <v>20.731881641015899</v>
      </c>
      <c r="K1702">
        <v>35.340680068938802</v>
      </c>
      <c r="L1702">
        <v>25.919710775003001</v>
      </c>
      <c r="M1702">
        <v>7.9444444444444402</v>
      </c>
      <c r="N1702">
        <v>18.274687854710599</v>
      </c>
      <c r="O1702">
        <v>34.065420560747697</v>
      </c>
      <c r="P1702">
        <v>25.8510138090524</v>
      </c>
      <c r="Q1702">
        <v>12.1121236590149</v>
      </c>
      <c r="R1702">
        <v>22.4379134584102</v>
      </c>
      <c r="S1702">
        <v>27.8610188709808</v>
      </c>
      <c r="T1702">
        <v>20.9268339905794</v>
      </c>
      <c r="U1702">
        <v>12.683653822942</v>
      </c>
      <c r="V1702">
        <v>23.684182873098202</v>
      </c>
      <c r="W1702">
        <v>38.278390465317003</v>
      </c>
      <c r="X1702">
        <v>29.384197718965599</v>
      </c>
      <c r="Y1702">
        <v>8.7889077532540991</v>
      </c>
      <c r="Z1702">
        <v>23.3420125593506</v>
      </c>
      <c r="AA1702">
        <v>35.824104934953198</v>
      </c>
      <c r="AB1702">
        <v>26.761544243949398</v>
      </c>
      <c r="AC1702">
        <v>7.4722154733028203</v>
      </c>
      <c r="AD1702">
        <v>14.437098929679999</v>
      </c>
      <c r="AE1702">
        <v>24.1716050728485</v>
      </c>
      <c r="AF1702">
        <v>18.131879503775501</v>
      </c>
      <c r="AG1702">
        <v>4.1946496000060396</v>
      </c>
      <c r="AH1702">
        <v>11.218327607083101</v>
      </c>
      <c r="AI1702">
        <v>22.6370589048197</v>
      </c>
      <c r="AJ1702">
        <v>21.369355722700501</v>
      </c>
      <c r="AK1702">
        <v>17.426990790058198</v>
      </c>
      <c r="AL1702">
        <v>28.098880151199399</v>
      </c>
      <c r="AM1702">
        <v>43.517826956717997</v>
      </c>
      <c r="AN1702">
        <v>32.299283762552598</v>
      </c>
      <c r="AO1702">
        <v>5.7415997837047597</v>
      </c>
      <c r="AP1702">
        <v>14.967105263157899</v>
      </c>
      <c r="AQ1702">
        <v>27.5502854264607</v>
      </c>
      <c r="AR1702">
        <v>18.7578810796815</v>
      </c>
      <c r="AS1702">
        <v>13.808266603473401</v>
      </c>
      <c r="AT1702">
        <v>24.9322386720197</v>
      </c>
      <c r="AU1702">
        <v>44.434619963023898</v>
      </c>
      <c r="AV1702">
        <v>33.343164920003098</v>
      </c>
      <c r="AW1702">
        <v>14.680968340084901</v>
      </c>
      <c r="AX1702">
        <v>24.454665907825099</v>
      </c>
      <c r="AY1702">
        <v>34.476829712752</v>
      </c>
      <c r="AZ1702">
        <v>27.030009729527301</v>
      </c>
      <c r="BA1702">
        <v>10.964441588617399</v>
      </c>
      <c r="BB1702">
        <v>24.5089645496919</v>
      </c>
      <c r="BC1702">
        <v>38.972611785236502</v>
      </c>
      <c r="BD1702">
        <v>29.180993966245801</v>
      </c>
      <c r="BE1702">
        <v>14.491214935313</v>
      </c>
      <c r="BF1702">
        <v>21.8525035994241</v>
      </c>
      <c r="BG1702">
        <v>31.314386318239901</v>
      </c>
      <c r="BH1702">
        <v>25.669417996641201</v>
      </c>
      <c r="BI1702">
        <v>8.6271610241725298</v>
      </c>
      <c r="BJ1702">
        <v>24.262660243214299</v>
      </c>
      <c r="BK1702">
        <v>33.967669934322501</v>
      </c>
      <c r="BL1702">
        <v>22.170778643364301</v>
      </c>
      <c r="BM1702">
        <v>12.049800841565901</v>
      </c>
      <c r="BN1702">
        <v>17.795529708530498</v>
      </c>
      <c r="BO1702">
        <v>25.336039714098</v>
      </c>
      <c r="BP1702">
        <v>24.129293520332599</v>
      </c>
      <c r="BQ1702">
        <v>10.4123846536225</v>
      </c>
      <c r="BR1702">
        <v>17.894147297675701</v>
      </c>
      <c r="BS1702">
        <v>24.867670504686501</v>
      </c>
      <c r="BT1702">
        <v>17.555321006314099</v>
      </c>
      <c r="BU1702">
        <v>12.9634841342433</v>
      </c>
      <c r="BV1702">
        <v>23.811787072243298</v>
      </c>
      <c r="BW1702">
        <v>43.214539880659103</v>
      </c>
      <c r="BX1702">
        <v>32.757087595717401</v>
      </c>
      <c r="BY1702">
        <v>13.649209727504299</v>
      </c>
      <c r="BZ1702">
        <v>29.4509963399756</v>
      </c>
      <c r="CA1702">
        <v>62.286910577210698</v>
      </c>
      <c r="CB1702">
        <v>36.315113212960597</v>
      </c>
      <c r="CC1702">
        <v>17.005705637756598</v>
      </c>
      <c r="CD1702">
        <v>31.440812973841599</v>
      </c>
      <c r="CE1702">
        <v>56.912270580287498</v>
      </c>
      <c r="CF1702">
        <v>41.711052590255598</v>
      </c>
      <c r="CG1702">
        <v>17.918780097519701</v>
      </c>
      <c r="CH1702">
        <v>39.108166817709701</v>
      </c>
      <c r="CI1702">
        <v>45.9054232805331</v>
      </c>
      <c r="CJ1702">
        <v>34.829901845140398</v>
      </c>
      <c r="CK1702">
        <v>12.4289461610348</v>
      </c>
      <c r="CL1702">
        <v>25.975394396764401</v>
      </c>
      <c r="CM1702">
        <v>34.292704944976997</v>
      </c>
      <c r="CN1702">
        <v>27.991751465063601</v>
      </c>
      <c r="CO1702">
        <v>4.68102734051367</v>
      </c>
      <c r="CP1702">
        <v>25.086750788643499</v>
      </c>
      <c r="CQ1702">
        <v>37.336010084504402</v>
      </c>
      <c r="CR1702">
        <v>22.368556241487699</v>
      </c>
      <c r="CS1702">
        <v>9.0100428691773295</v>
      </c>
      <c r="CT1702">
        <v>12.6514052027517</v>
      </c>
      <c r="CU1702">
        <v>17.234246140330299</v>
      </c>
      <c r="CV1702">
        <v>13.0035726772257</v>
      </c>
      <c r="CW1702">
        <v>18.825277337559399</v>
      </c>
      <c r="CX1702">
        <v>19.7183098591549</v>
      </c>
      <c r="CY1702">
        <v>22.838086476540902</v>
      </c>
      <c r="CZ1702">
        <v>19.645340947306501</v>
      </c>
      <c r="DA1702">
        <v>11.7209142676105</v>
      </c>
      <c r="DB1702">
        <v>18.662413266301598</v>
      </c>
      <c r="DC1702">
        <v>29.4007067275442</v>
      </c>
      <c r="DD1702">
        <v>22.459207728853102</v>
      </c>
      <c r="DE1702">
        <v>7.0021094853198003</v>
      </c>
      <c r="DF1702">
        <v>7.4710029565612901</v>
      </c>
      <c r="DG1702">
        <v>10.1542977140533</v>
      </c>
      <c r="DH1702">
        <v>8.9472704807282799</v>
      </c>
      <c r="DI1702">
        <v>5.1648522954206904</v>
      </c>
      <c r="DJ1702">
        <v>10.8759615725478</v>
      </c>
      <c r="DK1702">
        <v>22.2426798027569</v>
      </c>
      <c r="DL1702">
        <v>48.9375390240128</v>
      </c>
      <c r="DM1702">
        <v>25.582549890760401</v>
      </c>
      <c r="DN1702">
        <v>34.610001272426501</v>
      </c>
      <c r="DO1702">
        <v>51.881977180624098</v>
      </c>
      <c r="DP1702">
        <v>55.348647657253501</v>
      </c>
      <c r="DQ1702">
        <v>24.1023802484582</v>
      </c>
      <c r="DR1702">
        <v>29.263509928767899</v>
      </c>
      <c r="DS1702">
        <v>34.976708565044703</v>
      </c>
      <c r="DT1702">
        <v>30.2220010591445</v>
      </c>
    </row>
    <row r="1703" spans="1:124" x14ac:dyDescent="0.35">
      <c r="A1703" s="19" t="str">
        <f t="shared" si="52"/>
        <v xml:space="preserve">  Ag [NCL+DQ] / [Capital + ALLL]--39994</v>
      </c>
      <c r="B1703" s="19" t="str">
        <f t="shared" si="53"/>
        <v xml:space="preserve">  Ag [NCL+DQ] / [Capital + ALLL]</v>
      </c>
      <c r="C1703">
        <v>7</v>
      </c>
      <c r="D1703" s="27">
        <v>39994</v>
      </c>
      <c r="E1703">
        <v>0</v>
      </c>
      <c r="F1703">
        <v>0.22335036896792099</v>
      </c>
      <c r="G1703">
        <v>2.1281735088307001</v>
      </c>
      <c r="H1703">
        <v>1.66979151397373</v>
      </c>
      <c r="I1703">
        <v>0</v>
      </c>
      <c r="J1703">
        <v>0</v>
      </c>
      <c r="K1703">
        <v>1.9067796610169501</v>
      </c>
      <c r="L1703">
        <v>1.6205964965408699</v>
      </c>
      <c r="M1703">
        <v>0</v>
      </c>
      <c r="N1703">
        <v>0</v>
      </c>
      <c r="O1703">
        <v>0.62909121822664305</v>
      </c>
      <c r="P1703">
        <v>0.97335288370055095</v>
      </c>
      <c r="Q1703">
        <v>0</v>
      </c>
      <c r="R1703">
        <v>0</v>
      </c>
      <c r="S1703">
        <v>0</v>
      </c>
      <c r="T1703">
        <v>7.0735140533926905E-2</v>
      </c>
      <c r="U1703">
        <v>0</v>
      </c>
      <c r="V1703">
        <v>0</v>
      </c>
      <c r="W1703">
        <v>1.36753000144756</v>
      </c>
      <c r="X1703">
        <v>1.21646921124936</v>
      </c>
      <c r="Y1703">
        <v>0</v>
      </c>
      <c r="Z1703">
        <v>6.3611304637567007E-2</v>
      </c>
      <c r="AA1703">
        <v>2.5559105431309899</v>
      </c>
      <c r="AB1703">
        <v>2.6060990876494099</v>
      </c>
      <c r="AC1703">
        <v>0</v>
      </c>
      <c r="AD1703">
        <v>1.20560398072449</v>
      </c>
      <c r="AE1703">
        <v>4.7853959836046203</v>
      </c>
      <c r="AF1703">
        <v>3.3845494889999101</v>
      </c>
      <c r="AG1703">
        <v>0</v>
      </c>
      <c r="AH1703">
        <v>0.279173751252552</v>
      </c>
      <c r="AI1703">
        <v>2.7387343941004501</v>
      </c>
      <c r="AJ1703">
        <v>2.00437117523966</v>
      </c>
      <c r="AK1703">
        <v>0</v>
      </c>
      <c r="AL1703">
        <v>0</v>
      </c>
      <c r="AM1703">
        <v>2.1473014518562299</v>
      </c>
      <c r="AN1703">
        <v>1.99585399339185</v>
      </c>
      <c r="AO1703">
        <v>0</v>
      </c>
      <c r="AP1703">
        <v>1.1111111111111101</v>
      </c>
      <c r="AQ1703">
        <v>3.7780066167394999</v>
      </c>
      <c r="AR1703">
        <v>2.8879757390143999</v>
      </c>
      <c r="AS1703">
        <v>0</v>
      </c>
      <c r="AT1703">
        <v>0</v>
      </c>
      <c r="AU1703">
        <v>1.8197985850795599</v>
      </c>
      <c r="AV1703">
        <v>1.51177202363625</v>
      </c>
      <c r="AW1703">
        <v>0</v>
      </c>
      <c r="AX1703">
        <v>0</v>
      </c>
      <c r="AY1703">
        <v>0.71905039087914802</v>
      </c>
      <c r="AZ1703">
        <v>1.10203311732054</v>
      </c>
      <c r="BA1703">
        <v>0</v>
      </c>
      <c r="BB1703">
        <v>0</v>
      </c>
      <c r="BC1703">
        <v>0.52230358949376199</v>
      </c>
      <c r="BD1703">
        <v>0.65009112541466396</v>
      </c>
      <c r="BE1703">
        <v>0</v>
      </c>
      <c r="BF1703">
        <v>1.17458204455581E-2</v>
      </c>
      <c r="BG1703">
        <v>1.1173310048176399</v>
      </c>
      <c r="BH1703">
        <v>0.80277369795398301</v>
      </c>
      <c r="BI1703">
        <v>3.1211852180668101E-3</v>
      </c>
      <c r="BJ1703">
        <v>3.68758712326046E-2</v>
      </c>
      <c r="BK1703">
        <v>8.7555956395136594E-2</v>
      </c>
      <c r="BL1703">
        <v>0.237907729566598</v>
      </c>
      <c r="BM1703">
        <v>0</v>
      </c>
      <c r="BN1703">
        <v>0</v>
      </c>
      <c r="BO1703">
        <v>0</v>
      </c>
      <c r="BP1703">
        <v>0</v>
      </c>
      <c r="BQ1703">
        <v>0</v>
      </c>
      <c r="BR1703">
        <v>0</v>
      </c>
      <c r="BS1703">
        <v>6.2616573407940299</v>
      </c>
      <c r="BT1703">
        <v>4.1744382271960196</v>
      </c>
      <c r="BU1703">
        <v>0</v>
      </c>
      <c r="BV1703">
        <v>0</v>
      </c>
      <c r="BW1703">
        <v>0</v>
      </c>
      <c r="BX1703">
        <v>0.11017373550598999</v>
      </c>
      <c r="BY1703">
        <v>0</v>
      </c>
      <c r="BZ1703">
        <v>0</v>
      </c>
      <c r="CA1703">
        <v>0.64818508177104095</v>
      </c>
      <c r="CB1703">
        <v>0.69544059329755503</v>
      </c>
      <c r="CC1703">
        <v>0</v>
      </c>
      <c r="CD1703">
        <v>0</v>
      </c>
      <c r="CE1703">
        <v>0</v>
      </c>
      <c r="CF1703">
        <v>0.51929300371524101</v>
      </c>
      <c r="CG1703">
        <v>0</v>
      </c>
      <c r="CH1703">
        <v>0</v>
      </c>
      <c r="CI1703">
        <v>4.1997670013236101</v>
      </c>
      <c r="CJ1703">
        <v>2.3908857728807398</v>
      </c>
      <c r="CK1703">
        <v>0</v>
      </c>
      <c r="CL1703">
        <v>0</v>
      </c>
      <c r="CM1703">
        <v>0.74789145032650395</v>
      </c>
      <c r="CN1703">
        <v>1.30471899341733</v>
      </c>
      <c r="CO1703">
        <v>0</v>
      </c>
      <c r="CP1703">
        <v>1.5326009922041099</v>
      </c>
      <c r="CQ1703">
        <v>4.7730208381966204</v>
      </c>
      <c r="CR1703">
        <v>2.2586810262874102</v>
      </c>
      <c r="CS1703">
        <v>0</v>
      </c>
      <c r="CT1703">
        <v>0.14697689185490501</v>
      </c>
      <c r="CU1703">
        <v>1.5805831821924201</v>
      </c>
      <c r="CV1703">
        <v>0.68891164022816298</v>
      </c>
      <c r="CW1703">
        <v>0</v>
      </c>
      <c r="CX1703">
        <v>0.68046751188589505</v>
      </c>
      <c r="CY1703">
        <v>2.97676845263112</v>
      </c>
      <c r="CZ1703">
        <v>3.1594660092687001</v>
      </c>
      <c r="DA1703">
        <v>0</v>
      </c>
      <c r="DB1703">
        <v>4.5970686137657001E-2</v>
      </c>
      <c r="DC1703">
        <v>0.36530609142133402</v>
      </c>
      <c r="DD1703">
        <v>0.31933540528367699</v>
      </c>
      <c r="DE1703">
        <v>2.1269752337078899E-2</v>
      </c>
      <c r="DF1703">
        <v>4.2539504674157798E-2</v>
      </c>
      <c r="DG1703">
        <v>2.0738055722142699</v>
      </c>
      <c r="DH1703">
        <v>1.3825370481428501</v>
      </c>
      <c r="DI1703">
        <v>0</v>
      </c>
      <c r="DJ1703">
        <v>6.2992274167469496E-3</v>
      </c>
      <c r="DK1703">
        <v>0.35034199452474202</v>
      </c>
      <c r="DL1703">
        <v>1.38751430328792</v>
      </c>
      <c r="DM1703">
        <v>0.30518819938962399</v>
      </c>
      <c r="DN1703">
        <v>1.10689874643717</v>
      </c>
      <c r="DO1703">
        <v>4.78608147375685</v>
      </c>
      <c r="DP1703">
        <v>4.5467562175245497</v>
      </c>
      <c r="DQ1703">
        <v>0.46288484243264799</v>
      </c>
      <c r="DR1703">
        <v>0.528551063096526</v>
      </c>
      <c r="DS1703">
        <v>1.76608070299117</v>
      </c>
      <c r="DT1703">
        <v>1.02427349900057</v>
      </c>
    </row>
    <row r="1704" spans="1:124" x14ac:dyDescent="0.35">
      <c r="A1704" s="19" t="str">
        <f t="shared" si="52"/>
        <v xml:space="preserve">  CLD [NCL+DQ] / [Capital + ALLL]--39994</v>
      </c>
      <c r="B1704" s="19" t="str">
        <f t="shared" si="53"/>
        <v xml:space="preserve">  CLD [NCL+DQ] / [Capital + ALLL]</v>
      </c>
      <c r="C1704">
        <v>8</v>
      </c>
      <c r="D1704" s="27">
        <v>39994</v>
      </c>
      <c r="E1704">
        <v>0</v>
      </c>
      <c r="F1704">
        <v>0.71320545684423198</v>
      </c>
      <c r="G1704">
        <v>9.5079155943306795</v>
      </c>
      <c r="H1704">
        <v>9.6172263419113104</v>
      </c>
      <c r="I1704">
        <v>0</v>
      </c>
      <c r="J1704">
        <v>0.14436554699434301</v>
      </c>
      <c r="K1704">
        <v>7.7275620623806498</v>
      </c>
      <c r="L1704">
        <v>5.7770307524140696</v>
      </c>
      <c r="M1704">
        <v>0</v>
      </c>
      <c r="N1704">
        <v>0.64181461037346499</v>
      </c>
      <c r="O1704">
        <v>8.3719108325617793</v>
      </c>
      <c r="P1704">
        <v>6.9927515968772997</v>
      </c>
      <c r="Q1704">
        <v>0</v>
      </c>
      <c r="R1704">
        <v>0</v>
      </c>
      <c r="S1704">
        <v>0</v>
      </c>
      <c r="T1704">
        <v>0.16143384211846501</v>
      </c>
      <c r="U1704">
        <v>0</v>
      </c>
      <c r="V1704">
        <v>0.52717223450332096</v>
      </c>
      <c r="W1704">
        <v>8.9772573091168208</v>
      </c>
      <c r="X1704">
        <v>6.5954248615381603</v>
      </c>
      <c r="Y1704">
        <v>0</v>
      </c>
      <c r="Z1704">
        <v>0.602085797226105</v>
      </c>
      <c r="AA1704">
        <v>12.0646820380944</v>
      </c>
      <c r="AB1704">
        <v>8.2552586813584306</v>
      </c>
      <c r="AC1704">
        <v>0</v>
      </c>
      <c r="AD1704">
        <v>0</v>
      </c>
      <c r="AE1704">
        <v>3.4002497263592599</v>
      </c>
      <c r="AF1704">
        <v>3.7306955773412001</v>
      </c>
      <c r="AG1704">
        <v>0</v>
      </c>
      <c r="AH1704">
        <v>0</v>
      </c>
      <c r="AI1704">
        <v>3.38292637738091</v>
      </c>
      <c r="AJ1704">
        <v>8.3878884418658295</v>
      </c>
      <c r="AK1704">
        <v>0</v>
      </c>
      <c r="AL1704">
        <v>0.91700903544138501</v>
      </c>
      <c r="AM1704">
        <v>7.2204077860203597</v>
      </c>
      <c r="AN1704">
        <v>5.7592192071195196</v>
      </c>
      <c r="AO1704">
        <v>0</v>
      </c>
      <c r="AP1704">
        <v>0</v>
      </c>
      <c r="AQ1704">
        <v>1.6012122228046299</v>
      </c>
      <c r="AR1704">
        <v>2.9335836965553299</v>
      </c>
      <c r="AS1704">
        <v>0</v>
      </c>
      <c r="AT1704">
        <v>3.2287160904986498</v>
      </c>
      <c r="AU1704">
        <v>13.6179802547599</v>
      </c>
      <c r="AV1704">
        <v>10.071887863150099</v>
      </c>
      <c r="AW1704">
        <v>0</v>
      </c>
      <c r="AX1704">
        <v>0</v>
      </c>
      <c r="AY1704">
        <v>3.2957258968872201</v>
      </c>
      <c r="AZ1704">
        <v>2.92952240219963</v>
      </c>
      <c r="BA1704">
        <v>0</v>
      </c>
      <c r="BB1704">
        <v>0.74958927047535995</v>
      </c>
      <c r="BC1704">
        <v>9.0287859872050902</v>
      </c>
      <c r="BD1704">
        <v>7.0608711137672904</v>
      </c>
      <c r="BE1704">
        <v>0</v>
      </c>
      <c r="BF1704">
        <v>3.5287367313761102</v>
      </c>
      <c r="BG1704">
        <v>8.9503631016294598</v>
      </c>
      <c r="BH1704">
        <v>5.8539912958021496</v>
      </c>
      <c r="BI1704">
        <v>2.7029542026692099</v>
      </c>
      <c r="BJ1704">
        <v>11.6044241746206</v>
      </c>
      <c r="BK1704">
        <v>14.609371902479699</v>
      </c>
      <c r="BL1704">
        <v>10.7054949782189</v>
      </c>
      <c r="BM1704">
        <v>2.5534088550537901</v>
      </c>
      <c r="BN1704">
        <v>9.1723734546394908</v>
      </c>
      <c r="BO1704">
        <v>12.279998163015099</v>
      </c>
      <c r="BP1704">
        <v>14.9203370855526</v>
      </c>
      <c r="BQ1704">
        <v>0</v>
      </c>
      <c r="BR1704">
        <v>0</v>
      </c>
      <c r="BS1704">
        <v>3.2107647215560902</v>
      </c>
      <c r="BT1704">
        <v>2.1405098143707302</v>
      </c>
      <c r="BU1704">
        <v>0</v>
      </c>
      <c r="BV1704">
        <v>2.0512005088249299</v>
      </c>
      <c r="BW1704">
        <v>5.8098474248784102</v>
      </c>
      <c r="BX1704">
        <v>11.329585378661999</v>
      </c>
      <c r="BY1704">
        <v>1.95253829978973</v>
      </c>
      <c r="BZ1704">
        <v>4.2566553853668703</v>
      </c>
      <c r="CA1704">
        <v>12.9032258064516</v>
      </c>
      <c r="CB1704">
        <v>9.4416760120656402</v>
      </c>
      <c r="CC1704">
        <v>3.3756269021389701E-2</v>
      </c>
      <c r="CD1704">
        <v>6.5537003310620596</v>
      </c>
      <c r="CE1704">
        <v>15.838901278810001</v>
      </c>
      <c r="CF1704">
        <v>12.2939424029982</v>
      </c>
      <c r="CG1704">
        <v>0</v>
      </c>
      <c r="CH1704">
        <v>7.41300167188062</v>
      </c>
      <c r="CI1704">
        <v>16.453302028832301</v>
      </c>
      <c r="CJ1704">
        <v>11.546814347886</v>
      </c>
      <c r="CK1704">
        <v>0</v>
      </c>
      <c r="CL1704">
        <v>0.65312323513277304</v>
      </c>
      <c r="CM1704">
        <v>6.4907549025218501</v>
      </c>
      <c r="CN1704">
        <v>4.7620503511399903</v>
      </c>
      <c r="CO1704">
        <v>0</v>
      </c>
      <c r="CP1704">
        <v>1.0305929600756001</v>
      </c>
      <c r="CQ1704">
        <v>3.3988514869975299</v>
      </c>
      <c r="CR1704">
        <v>4.0499267443042104</v>
      </c>
      <c r="CS1704">
        <v>0</v>
      </c>
      <c r="CT1704">
        <v>0.95167956886118099</v>
      </c>
      <c r="CU1704">
        <v>3.7682026299261699</v>
      </c>
      <c r="CV1704">
        <v>2.24058284444077</v>
      </c>
      <c r="CW1704">
        <v>0</v>
      </c>
      <c r="CX1704">
        <v>4.0649580293083496E-3</v>
      </c>
      <c r="CY1704">
        <v>4.6151505050651398</v>
      </c>
      <c r="CZ1704">
        <v>2.38191361546366</v>
      </c>
      <c r="DA1704">
        <v>2.3039705091774798</v>
      </c>
      <c r="DB1704">
        <v>5.0079836575769097</v>
      </c>
      <c r="DC1704">
        <v>7.3463129874960602</v>
      </c>
      <c r="DD1704">
        <v>4.6422998390966299</v>
      </c>
      <c r="DE1704">
        <v>0</v>
      </c>
      <c r="DF1704">
        <v>0</v>
      </c>
      <c r="DG1704">
        <v>1.74329080510339</v>
      </c>
      <c r="DH1704">
        <v>1.1621938700689201</v>
      </c>
      <c r="DI1704">
        <v>0</v>
      </c>
      <c r="DJ1704">
        <v>0.27605607498453399</v>
      </c>
      <c r="DK1704">
        <v>3.1837593153411499</v>
      </c>
      <c r="DL1704">
        <v>26.664905490763299</v>
      </c>
      <c r="DM1704">
        <v>0.412042015548097</v>
      </c>
      <c r="DN1704">
        <v>7.3291767400432599</v>
      </c>
      <c r="DO1704">
        <v>11.931437965161701</v>
      </c>
      <c r="DP1704">
        <v>7.5965502655919099</v>
      </c>
      <c r="DQ1704">
        <v>0.94911360948194001</v>
      </c>
      <c r="DR1704">
        <v>4.1864661428550596</v>
      </c>
      <c r="DS1704">
        <v>5.5431788524824199</v>
      </c>
      <c r="DT1704">
        <v>6.4648008664931798</v>
      </c>
    </row>
    <row r="1705" spans="1:124" x14ac:dyDescent="0.35">
      <c r="A1705" s="19" t="str">
        <f t="shared" si="52"/>
        <v xml:space="preserve">  CRE [NCL+DQ] / [Capital + ALLL]--39994</v>
      </c>
      <c r="B1705" s="19" t="str">
        <f t="shared" si="53"/>
        <v xml:space="preserve">  CRE [NCL+DQ] / [Capital + ALLL]</v>
      </c>
      <c r="C1705">
        <v>9</v>
      </c>
      <c r="D1705" s="27">
        <v>39994</v>
      </c>
      <c r="E1705">
        <v>1.3428321971374</v>
      </c>
      <c r="F1705">
        <v>7.4027539250830499</v>
      </c>
      <c r="G1705">
        <v>17.701649442927199</v>
      </c>
      <c r="H1705">
        <v>15.842947910745099</v>
      </c>
      <c r="I1705">
        <v>0.66654972811787405</v>
      </c>
      <c r="J1705">
        <v>7.0087609511889903</v>
      </c>
      <c r="K1705">
        <v>18.395645694291499</v>
      </c>
      <c r="L1705">
        <v>12.524781396817399</v>
      </c>
      <c r="M1705">
        <v>0.52922780851575701</v>
      </c>
      <c r="N1705">
        <v>6.0474365019167298</v>
      </c>
      <c r="O1705">
        <v>17.973151144672201</v>
      </c>
      <c r="P1705">
        <v>13.680252598776301</v>
      </c>
      <c r="Q1705">
        <v>0.162672161370784</v>
      </c>
      <c r="R1705">
        <v>3.8182187056197998</v>
      </c>
      <c r="S1705">
        <v>7.35202492211838</v>
      </c>
      <c r="T1705">
        <v>5.5649438398804403</v>
      </c>
      <c r="U1705">
        <v>1.8168953979992799</v>
      </c>
      <c r="V1705">
        <v>8.5009831453648204</v>
      </c>
      <c r="W1705">
        <v>21.4165646995122</v>
      </c>
      <c r="X1705">
        <v>14.602055498262899</v>
      </c>
      <c r="Y1705">
        <v>0.88025351301174704</v>
      </c>
      <c r="Z1705">
        <v>9.2930094915009605</v>
      </c>
      <c r="AA1705">
        <v>22.159264263609799</v>
      </c>
      <c r="AB1705">
        <v>14.4495080037895</v>
      </c>
      <c r="AC1705">
        <v>0</v>
      </c>
      <c r="AD1705">
        <v>2.64000733790408</v>
      </c>
      <c r="AE1705">
        <v>10.7775474865444</v>
      </c>
      <c r="AF1705">
        <v>7.8388507110418404</v>
      </c>
      <c r="AG1705">
        <v>0</v>
      </c>
      <c r="AH1705">
        <v>0.93100198992393202</v>
      </c>
      <c r="AI1705">
        <v>7.3459176111399902</v>
      </c>
      <c r="AJ1705">
        <v>12.262915492226901</v>
      </c>
      <c r="AK1705">
        <v>3.5812715547243799</v>
      </c>
      <c r="AL1705">
        <v>9.6137576879067801</v>
      </c>
      <c r="AM1705">
        <v>18.9289440632806</v>
      </c>
      <c r="AN1705">
        <v>15.1274347917964</v>
      </c>
      <c r="AO1705">
        <v>0</v>
      </c>
      <c r="AP1705">
        <v>2.6927425771598501</v>
      </c>
      <c r="AQ1705">
        <v>10.3173531572578</v>
      </c>
      <c r="AR1705">
        <v>7.2820098568178899</v>
      </c>
      <c r="AS1705">
        <v>2.7618186116122398</v>
      </c>
      <c r="AT1705">
        <v>12.254922402336501</v>
      </c>
      <c r="AU1705">
        <v>28.971466600375901</v>
      </c>
      <c r="AV1705">
        <v>19.421727529214099</v>
      </c>
      <c r="AW1705">
        <v>1.0969047334620301</v>
      </c>
      <c r="AX1705">
        <v>6.4088138785433397</v>
      </c>
      <c r="AY1705">
        <v>12.1485996673832</v>
      </c>
      <c r="AZ1705">
        <v>8.7887675808553105</v>
      </c>
      <c r="BA1705">
        <v>0.72150889222044901</v>
      </c>
      <c r="BB1705">
        <v>7.5668285152441896</v>
      </c>
      <c r="BC1705">
        <v>21.298676430600601</v>
      </c>
      <c r="BD1705">
        <v>13.2688926040864</v>
      </c>
      <c r="BE1705">
        <v>4.6203662242758297</v>
      </c>
      <c r="BF1705">
        <v>10.7240561736276</v>
      </c>
      <c r="BG1705">
        <v>22.062469231659399</v>
      </c>
      <c r="BH1705">
        <v>13.8067792400036</v>
      </c>
      <c r="BI1705">
        <v>5.07935884164805</v>
      </c>
      <c r="BJ1705">
        <v>17.320836311392</v>
      </c>
      <c r="BK1705">
        <v>27.709251393170899</v>
      </c>
      <c r="BL1705">
        <v>16.565103555701501</v>
      </c>
      <c r="BM1705">
        <v>3.9892023266202101</v>
      </c>
      <c r="BN1705">
        <v>11.127376121965399</v>
      </c>
      <c r="BO1705">
        <v>17.897521092958801</v>
      </c>
      <c r="BP1705">
        <v>18.7980266886964</v>
      </c>
      <c r="BQ1705">
        <v>6.9780180640176903</v>
      </c>
      <c r="BR1705">
        <v>12.789768185451599</v>
      </c>
      <c r="BS1705">
        <v>13.213702350916799</v>
      </c>
      <c r="BT1705">
        <v>9.1978908814724392</v>
      </c>
      <c r="BU1705">
        <v>0</v>
      </c>
      <c r="BV1705">
        <v>5.4778303917348303</v>
      </c>
      <c r="BW1705">
        <v>9.2861820563195803</v>
      </c>
      <c r="BX1705">
        <v>14.910548137748201</v>
      </c>
      <c r="BY1705">
        <v>4.3839230291744302</v>
      </c>
      <c r="BZ1705">
        <v>12.7001849202749</v>
      </c>
      <c r="CA1705">
        <v>21.613794332561</v>
      </c>
      <c r="CB1705">
        <v>21.9942835965184</v>
      </c>
      <c r="CC1705">
        <v>7.9563048093665101</v>
      </c>
      <c r="CD1705">
        <v>14.9826813734414</v>
      </c>
      <c r="CE1705">
        <v>33.5260260778158</v>
      </c>
      <c r="CF1705">
        <v>25.317694439754401</v>
      </c>
      <c r="CG1705">
        <v>3.06720407993329</v>
      </c>
      <c r="CH1705">
        <v>15.6361618672733</v>
      </c>
      <c r="CI1705">
        <v>25.905358170037001</v>
      </c>
      <c r="CJ1705">
        <v>18.0643846001058</v>
      </c>
      <c r="CK1705">
        <v>4.1607685437863298</v>
      </c>
      <c r="CL1705">
        <v>11.350304088496801</v>
      </c>
      <c r="CM1705">
        <v>23.243043428807201</v>
      </c>
      <c r="CN1705">
        <v>13.6563059914668</v>
      </c>
      <c r="CO1705">
        <v>1.0512638790455899</v>
      </c>
      <c r="CP1705">
        <v>1.4575785660123</v>
      </c>
      <c r="CQ1705">
        <v>20.7463778265403</v>
      </c>
      <c r="CR1705">
        <v>9.3923689754552893</v>
      </c>
      <c r="CS1705">
        <v>3.3127685193340701</v>
      </c>
      <c r="CT1705">
        <v>3.7238302659768898</v>
      </c>
      <c r="CU1705">
        <v>8.2907726264242196</v>
      </c>
      <c r="CV1705">
        <v>5.9627038494277702</v>
      </c>
      <c r="CW1705">
        <v>1.45359672008945</v>
      </c>
      <c r="CX1705">
        <v>7.0488174298031003</v>
      </c>
      <c r="CY1705">
        <v>10.3115095087163</v>
      </c>
      <c r="CZ1705">
        <v>6.8838632406848301</v>
      </c>
      <c r="DA1705">
        <v>2.3039705091774798</v>
      </c>
      <c r="DB1705">
        <v>6.3099330561667104</v>
      </c>
      <c r="DC1705">
        <v>11.743568933335199</v>
      </c>
      <c r="DD1705">
        <v>7.7376063863460001</v>
      </c>
      <c r="DE1705">
        <v>0</v>
      </c>
      <c r="DF1705">
        <v>0</v>
      </c>
      <c r="DG1705">
        <v>1.74329080510339</v>
      </c>
      <c r="DH1705">
        <v>1.1621938700689201</v>
      </c>
      <c r="DI1705">
        <v>0</v>
      </c>
      <c r="DJ1705">
        <v>3.2150354023688599</v>
      </c>
      <c r="DK1705">
        <v>7.7074729247793901</v>
      </c>
      <c r="DL1705">
        <v>35.941779213891898</v>
      </c>
      <c r="DM1705">
        <v>6.7307120310100803</v>
      </c>
      <c r="DN1705">
        <v>11.731772490138701</v>
      </c>
      <c r="DO1705">
        <v>32.037294806744001</v>
      </c>
      <c r="DP1705">
        <v>28.7158491220369</v>
      </c>
      <c r="DQ1705">
        <v>7.1292339419840296</v>
      </c>
      <c r="DR1705">
        <v>12.5482314165374</v>
      </c>
      <c r="DS1705">
        <v>27.1036916179686</v>
      </c>
      <c r="DT1705">
        <v>17.352483633359501</v>
      </c>
    </row>
    <row r="1706" spans="1:124" x14ac:dyDescent="0.35">
      <c r="A1706" s="19" t="str">
        <f t="shared" si="52"/>
        <v xml:space="preserve">  Res RE [NCL+DQ] / [Capital + ALLL]--39994</v>
      </c>
      <c r="B1706" s="19" t="str">
        <f t="shared" si="53"/>
        <v xml:space="preserve">  Res RE [NCL+DQ] / [Capital + ALLL]</v>
      </c>
      <c r="C1706">
        <v>10</v>
      </c>
      <c r="D1706" s="27">
        <v>39994</v>
      </c>
      <c r="E1706">
        <v>0.178656690452978</v>
      </c>
      <c r="F1706">
        <v>1.42305033513207</v>
      </c>
      <c r="G1706">
        <v>5.3593962890072202</v>
      </c>
      <c r="H1706">
        <v>3.4789720710195402</v>
      </c>
      <c r="I1706">
        <v>0.242976461655277</v>
      </c>
      <c r="J1706">
        <v>2.1677124928693701</v>
      </c>
      <c r="K1706">
        <v>6.7592765243333996</v>
      </c>
      <c r="L1706">
        <v>4.3861915157385498</v>
      </c>
      <c r="M1706">
        <v>0.55321487451914297</v>
      </c>
      <c r="N1706">
        <v>3.0063830823953599</v>
      </c>
      <c r="O1706">
        <v>7.36366794025703</v>
      </c>
      <c r="P1706">
        <v>5.2496606754931801</v>
      </c>
      <c r="Q1706">
        <v>4.0917431192660496</v>
      </c>
      <c r="R1706">
        <v>6.7592765243333996</v>
      </c>
      <c r="S1706">
        <v>9.3423503685105693</v>
      </c>
      <c r="T1706">
        <v>8.4371722199161798</v>
      </c>
      <c r="U1706">
        <v>0.53901616597802804</v>
      </c>
      <c r="V1706">
        <v>2.9623241828453701</v>
      </c>
      <c r="W1706">
        <v>7.6828560544065603</v>
      </c>
      <c r="X1706">
        <v>4.9635424831326196</v>
      </c>
      <c r="Y1706">
        <v>0.50267379679144397</v>
      </c>
      <c r="Z1706">
        <v>2.6283367556468198</v>
      </c>
      <c r="AA1706">
        <v>6.3353242320819101</v>
      </c>
      <c r="AB1706">
        <v>4.7152358462853599</v>
      </c>
      <c r="AC1706">
        <v>0</v>
      </c>
      <c r="AD1706">
        <v>0.50724603552940295</v>
      </c>
      <c r="AE1706">
        <v>1.4340508765804201</v>
      </c>
      <c r="AF1706">
        <v>1.2632703667785301</v>
      </c>
      <c r="AG1706">
        <v>0</v>
      </c>
      <c r="AH1706">
        <v>0.104707308496712</v>
      </c>
      <c r="AI1706">
        <v>1.27368975788795</v>
      </c>
      <c r="AJ1706">
        <v>1.1876458197892199</v>
      </c>
      <c r="AK1706">
        <v>3.9486811165586699</v>
      </c>
      <c r="AL1706">
        <v>9.7011960216453303</v>
      </c>
      <c r="AM1706">
        <v>14.5293718005138</v>
      </c>
      <c r="AN1706">
        <v>9.5448257620218708</v>
      </c>
      <c r="AO1706">
        <v>0</v>
      </c>
      <c r="AP1706">
        <v>0.92961487383798103</v>
      </c>
      <c r="AQ1706">
        <v>3.5584919305754399</v>
      </c>
      <c r="AR1706">
        <v>2.64105651461775</v>
      </c>
      <c r="AS1706">
        <v>0.51561579514090095</v>
      </c>
      <c r="AT1706">
        <v>2.3028371013218298</v>
      </c>
      <c r="AU1706">
        <v>6.5790693941806602</v>
      </c>
      <c r="AV1706">
        <v>4.3856549575940598</v>
      </c>
      <c r="AW1706">
        <v>4.66628673997036</v>
      </c>
      <c r="AX1706">
        <v>8.7729404001226197</v>
      </c>
      <c r="AY1706">
        <v>13.586064910814599</v>
      </c>
      <c r="AZ1706">
        <v>9.72199009622536</v>
      </c>
      <c r="BA1706">
        <v>0</v>
      </c>
      <c r="BB1706">
        <v>1.9210322483028599</v>
      </c>
      <c r="BC1706">
        <v>5.2762341596614002</v>
      </c>
      <c r="BD1706">
        <v>3.5288734811546401</v>
      </c>
      <c r="BE1706">
        <v>0.41642033026334002</v>
      </c>
      <c r="BF1706">
        <v>2.34699940582294</v>
      </c>
      <c r="BG1706">
        <v>4.1604645971546503</v>
      </c>
      <c r="BH1706">
        <v>3.0795588847734501</v>
      </c>
      <c r="BI1706">
        <v>0.55262247047883695</v>
      </c>
      <c r="BJ1706">
        <v>1.3741054398693699</v>
      </c>
      <c r="BK1706">
        <v>2.6179846419150801</v>
      </c>
      <c r="BL1706">
        <v>2.1723633521111498</v>
      </c>
      <c r="BM1706">
        <v>0.78109421902314302</v>
      </c>
      <c r="BN1706">
        <v>2.279629831162</v>
      </c>
      <c r="BO1706">
        <v>3.2888691689924499</v>
      </c>
      <c r="BP1706">
        <v>2.0329682123202901</v>
      </c>
      <c r="BQ1706">
        <v>1.5702168351111201</v>
      </c>
      <c r="BR1706">
        <v>2.8563427611313399</v>
      </c>
      <c r="BS1706">
        <v>4.0660610688150696</v>
      </c>
      <c r="BT1706">
        <v>2.80540434890702</v>
      </c>
      <c r="BU1706">
        <v>4.9935428325441196</v>
      </c>
      <c r="BV1706">
        <v>7.0608830966738001</v>
      </c>
      <c r="BW1706">
        <v>9.2087312414733997</v>
      </c>
      <c r="BX1706">
        <v>7.2715456092848001</v>
      </c>
      <c r="BY1706">
        <v>1.76132836747362</v>
      </c>
      <c r="BZ1706">
        <v>6.1880444577951303</v>
      </c>
      <c r="CA1706">
        <v>9.7726366174710808</v>
      </c>
      <c r="CB1706">
        <v>6.3849069056914303</v>
      </c>
      <c r="CC1706">
        <v>9.2513521206945601E-2</v>
      </c>
      <c r="CD1706">
        <v>2.8830132801877499</v>
      </c>
      <c r="CE1706">
        <v>8.3521294591602793</v>
      </c>
      <c r="CF1706">
        <v>5.5313239900063396</v>
      </c>
      <c r="CG1706">
        <v>2.2644128517143298</v>
      </c>
      <c r="CH1706">
        <v>5.1037212909560496</v>
      </c>
      <c r="CI1706">
        <v>7.4042687056278602</v>
      </c>
      <c r="CJ1706">
        <v>5.3162829390528898</v>
      </c>
      <c r="CK1706">
        <v>0.71291922332157398</v>
      </c>
      <c r="CL1706">
        <v>1.6410293989509901</v>
      </c>
      <c r="CM1706">
        <v>9.10626187272611</v>
      </c>
      <c r="CN1706">
        <v>4.5754794206222504</v>
      </c>
      <c r="CO1706">
        <v>0.49709326817760502</v>
      </c>
      <c r="CP1706">
        <v>0.59059768485707498</v>
      </c>
      <c r="CQ1706">
        <v>1.3249211356466899</v>
      </c>
      <c r="CR1706">
        <v>1.5445078823549101</v>
      </c>
      <c r="CS1706">
        <v>0.49108530480531298</v>
      </c>
      <c r="CT1706">
        <v>0.74159608126689303</v>
      </c>
      <c r="CU1706">
        <v>2.3064484377818602</v>
      </c>
      <c r="CV1706">
        <v>1.4404702693856899</v>
      </c>
      <c r="CW1706">
        <v>0.233047662005713</v>
      </c>
      <c r="CX1706">
        <v>0.92778993435448598</v>
      </c>
      <c r="CY1706">
        <v>5.4661146887457797</v>
      </c>
      <c r="CZ1706">
        <v>2.8940337645268501</v>
      </c>
      <c r="DA1706">
        <v>0</v>
      </c>
      <c r="DB1706">
        <v>0.47241808378266298</v>
      </c>
      <c r="DC1706">
        <v>0.99216894893180596</v>
      </c>
      <c r="DD1706">
        <v>0.51975086514914304</v>
      </c>
      <c r="DE1706">
        <v>0</v>
      </c>
      <c r="DF1706">
        <v>0</v>
      </c>
      <c r="DG1706">
        <v>0.82442574482601805</v>
      </c>
      <c r="DH1706">
        <v>0.549617163217345</v>
      </c>
      <c r="DI1706">
        <v>0</v>
      </c>
      <c r="DJ1706">
        <v>0.88978694742812603</v>
      </c>
      <c r="DK1706">
        <v>3.9781686166410202</v>
      </c>
      <c r="DL1706">
        <v>2.7140130439666801</v>
      </c>
      <c r="DM1706">
        <v>2.3892149233221298</v>
      </c>
      <c r="DN1706">
        <v>6.6552287129534804</v>
      </c>
      <c r="DO1706">
        <v>14.0254013113149</v>
      </c>
      <c r="DP1706">
        <v>13.308790164638401</v>
      </c>
      <c r="DQ1706">
        <v>3.2535459927383701</v>
      </c>
      <c r="DR1706">
        <v>9.8071761747139305</v>
      </c>
      <c r="DS1706">
        <v>11.8015816361962</v>
      </c>
      <c r="DT1706">
        <v>8.3026179225260801</v>
      </c>
    </row>
    <row r="1707" spans="1:124" x14ac:dyDescent="0.35">
      <c r="A1707" s="19" t="str">
        <f t="shared" si="52"/>
        <v xml:space="preserve">  C&amp;I [NCL+DQ] / [Capital + ALLL]--39994</v>
      </c>
      <c r="B1707" s="19" t="str">
        <f t="shared" si="53"/>
        <v xml:space="preserve">  C&amp;I [NCL+DQ] / [Capital + ALLL]</v>
      </c>
      <c r="C1707">
        <v>11</v>
      </c>
      <c r="D1707" s="27">
        <v>39994</v>
      </c>
      <c r="E1707">
        <v>0.934752444348252</v>
      </c>
      <c r="F1707">
        <v>2.3731111261314202</v>
      </c>
      <c r="G1707">
        <v>5.1638404371294104</v>
      </c>
      <c r="H1707">
        <v>4.6380220950416602</v>
      </c>
      <c r="I1707">
        <v>0.67504655493482302</v>
      </c>
      <c r="J1707">
        <v>2.5272547076313199</v>
      </c>
      <c r="K1707">
        <v>6.2420760697305901</v>
      </c>
      <c r="L1707">
        <v>4.7522509820126304</v>
      </c>
      <c r="M1707">
        <v>0.18778167250876299</v>
      </c>
      <c r="N1707">
        <v>1.38513183195907</v>
      </c>
      <c r="O1707">
        <v>4.1499389073136701</v>
      </c>
      <c r="P1707">
        <v>3.1227515995517598</v>
      </c>
      <c r="Q1707">
        <v>0.87186672894286199</v>
      </c>
      <c r="R1707">
        <v>3.0324511657214899</v>
      </c>
      <c r="S1707">
        <v>6.8001778352598796</v>
      </c>
      <c r="T1707">
        <v>5.1805357809115096</v>
      </c>
      <c r="U1707">
        <v>0.75013786780951597</v>
      </c>
      <c r="V1707">
        <v>3.1633954318497599</v>
      </c>
      <c r="W1707">
        <v>8.3273012548756498</v>
      </c>
      <c r="X1707">
        <v>5.8932968521494997</v>
      </c>
      <c r="Y1707">
        <v>1.1761411369364301</v>
      </c>
      <c r="Z1707">
        <v>2.39708735283957</v>
      </c>
      <c r="AA1707">
        <v>4.3695014662756604</v>
      </c>
      <c r="AB1707">
        <v>3.3720160391903802</v>
      </c>
      <c r="AC1707">
        <v>0.37118621243470901</v>
      </c>
      <c r="AD1707">
        <v>1.8817908658212401</v>
      </c>
      <c r="AE1707">
        <v>4.8630906180449296</v>
      </c>
      <c r="AF1707">
        <v>3.6825442683013501</v>
      </c>
      <c r="AG1707">
        <v>7.0486998426141603E-2</v>
      </c>
      <c r="AH1707">
        <v>1.22810423186914</v>
      </c>
      <c r="AI1707">
        <v>3.26461916532454</v>
      </c>
      <c r="AJ1707">
        <v>3.5929208713051901</v>
      </c>
      <c r="AK1707">
        <v>1.09019556790023</v>
      </c>
      <c r="AL1707">
        <v>2.0568323071057701</v>
      </c>
      <c r="AM1707">
        <v>3.8896792198336398</v>
      </c>
      <c r="AN1707">
        <v>4.1539889600249396</v>
      </c>
      <c r="AO1707">
        <v>0.244651784971469</v>
      </c>
      <c r="AP1707">
        <v>1.77292263610315</v>
      </c>
      <c r="AQ1707">
        <v>4.6489472032913097</v>
      </c>
      <c r="AR1707">
        <v>3.41667747867817</v>
      </c>
      <c r="AS1707">
        <v>0.93817217909377704</v>
      </c>
      <c r="AT1707">
        <v>2.70797870934928</v>
      </c>
      <c r="AU1707">
        <v>7.3009051997510301</v>
      </c>
      <c r="AV1707">
        <v>5.5631739798363498</v>
      </c>
      <c r="AW1707">
        <v>0.93531725145436995</v>
      </c>
      <c r="AX1707">
        <v>2.5572484457527298</v>
      </c>
      <c r="AY1707">
        <v>5.4538649556168002</v>
      </c>
      <c r="AZ1707">
        <v>4.3252925542021101</v>
      </c>
      <c r="BA1707">
        <v>1.9727256826236701</v>
      </c>
      <c r="BB1707">
        <v>7.6426696270576802</v>
      </c>
      <c r="BC1707">
        <v>14.8962258590128</v>
      </c>
      <c r="BD1707">
        <v>9.5922205248135306</v>
      </c>
      <c r="BE1707">
        <v>1.35325171438868</v>
      </c>
      <c r="BF1707">
        <v>3.2839622009248699</v>
      </c>
      <c r="BG1707">
        <v>7.6340041333045203</v>
      </c>
      <c r="BH1707">
        <v>5.6616017049622496</v>
      </c>
      <c r="BI1707">
        <v>1.1126068749359299</v>
      </c>
      <c r="BJ1707">
        <v>2.2645866982598899</v>
      </c>
      <c r="BK1707">
        <v>3.2560256809674901</v>
      </c>
      <c r="BL1707">
        <v>2.1664716505996702</v>
      </c>
      <c r="BM1707">
        <v>0.44292329373867501</v>
      </c>
      <c r="BN1707">
        <v>2.18928650125497</v>
      </c>
      <c r="BO1707">
        <v>2.9353738030426499</v>
      </c>
      <c r="BP1707">
        <v>2.1978580581689702</v>
      </c>
      <c r="BQ1707">
        <v>0.193178790301092</v>
      </c>
      <c r="BR1707">
        <v>0.386357580602185</v>
      </c>
      <c r="BS1707">
        <v>0.78124935876930901</v>
      </c>
      <c r="BT1707">
        <v>0.52083290584620601</v>
      </c>
      <c r="BU1707">
        <v>1.3412998414827499</v>
      </c>
      <c r="BV1707">
        <v>2.26672535211268</v>
      </c>
      <c r="BW1707">
        <v>8.3286172420298108</v>
      </c>
      <c r="BX1707">
        <v>8.8595597451530796</v>
      </c>
      <c r="BY1707">
        <v>0.76061547049998302</v>
      </c>
      <c r="BZ1707">
        <v>1.8946948544076601</v>
      </c>
      <c r="CA1707">
        <v>2.7246848312322101</v>
      </c>
      <c r="CB1707">
        <v>3.42179563923158</v>
      </c>
      <c r="CC1707">
        <v>1.2124047011852199</v>
      </c>
      <c r="CD1707">
        <v>4.3957004812656102</v>
      </c>
      <c r="CE1707">
        <v>10.7008324267746</v>
      </c>
      <c r="CF1707">
        <v>7.7732871948577396</v>
      </c>
      <c r="CG1707">
        <v>3.9330518497850502</v>
      </c>
      <c r="CH1707">
        <v>7.1625955101501502</v>
      </c>
      <c r="CI1707">
        <v>9.9034488921346693</v>
      </c>
      <c r="CJ1707">
        <v>7.0467230694035798</v>
      </c>
      <c r="CK1707">
        <v>0.93465528609434501</v>
      </c>
      <c r="CL1707">
        <v>2.15340121325498</v>
      </c>
      <c r="CM1707">
        <v>7.6317231727582397</v>
      </c>
      <c r="CN1707">
        <v>6.0936614029197997</v>
      </c>
      <c r="CO1707">
        <v>9.1542641152846702E-2</v>
      </c>
      <c r="CP1707">
        <v>3.5498078030409101</v>
      </c>
      <c r="CQ1707">
        <v>4.68102734051367</v>
      </c>
      <c r="CR1707">
        <v>8.3019344835570408</v>
      </c>
      <c r="CS1707">
        <v>0.51827540180285603</v>
      </c>
      <c r="CT1707">
        <v>2.53705352522433</v>
      </c>
      <c r="CU1707">
        <v>4.5633157552832904</v>
      </c>
      <c r="CV1707">
        <v>3.48024731453761</v>
      </c>
      <c r="CW1707">
        <v>2.8346035566252201</v>
      </c>
      <c r="CX1707">
        <v>5.0469483568075102</v>
      </c>
      <c r="CY1707">
        <v>6.2420760697305901</v>
      </c>
      <c r="CZ1707">
        <v>4.7178225912606999</v>
      </c>
      <c r="DA1707">
        <v>1.06076316880962</v>
      </c>
      <c r="DB1707">
        <v>1.60679157386621</v>
      </c>
      <c r="DC1707">
        <v>3.4731608759558199</v>
      </c>
      <c r="DD1707">
        <v>2.9271324708992301</v>
      </c>
      <c r="DE1707">
        <v>0.130770980213782</v>
      </c>
      <c r="DF1707">
        <v>0.261541960427564</v>
      </c>
      <c r="DG1707">
        <v>0.282253118809563</v>
      </c>
      <c r="DH1707">
        <v>0.188168745873042</v>
      </c>
      <c r="DI1707">
        <v>0.47812809298995901</v>
      </c>
      <c r="DJ1707">
        <v>1.36814014216318</v>
      </c>
      <c r="DK1707">
        <v>4.2588614636151103</v>
      </c>
      <c r="DL1707">
        <v>6.9618245335946503</v>
      </c>
      <c r="DM1707">
        <v>2.1943408941445801</v>
      </c>
      <c r="DN1707">
        <v>3.1688934566632398</v>
      </c>
      <c r="DO1707">
        <v>9.5621795660900393</v>
      </c>
      <c r="DP1707">
        <v>6.9513766302179496</v>
      </c>
      <c r="DQ1707">
        <v>2.1611449092116901</v>
      </c>
      <c r="DR1707">
        <v>2.67285257214369</v>
      </c>
      <c r="DS1707">
        <v>3.0779698486982898</v>
      </c>
      <c r="DT1707">
        <v>2.5970089262415699</v>
      </c>
    </row>
    <row r="1708" spans="1:124" x14ac:dyDescent="0.35">
      <c r="A1708" s="19" t="str">
        <f t="shared" si="52"/>
        <v xml:space="preserve">  Ind [NCL+DQ] / [Capital + ALLL]--39994</v>
      </c>
      <c r="B1708" s="19" t="str">
        <f t="shared" si="53"/>
        <v xml:space="preserve">  Ind [NCL+DQ] / [Capital + ALLL]</v>
      </c>
      <c r="C1708">
        <v>12</v>
      </c>
      <c r="D1708" s="27">
        <v>39994</v>
      </c>
      <c r="E1708">
        <v>0.13959586125415899</v>
      </c>
      <c r="F1708">
        <v>0.422843500802626</v>
      </c>
      <c r="G1708">
        <v>1.0079333912503301</v>
      </c>
      <c r="H1708">
        <v>0.837311883345362</v>
      </c>
      <c r="I1708">
        <v>0.13959787477862301</v>
      </c>
      <c r="J1708">
        <v>0.52505966587112196</v>
      </c>
      <c r="K1708">
        <v>1.3518553048666799</v>
      </c>
      <c r="L1708">
        <v>1.0684926095930201</v>
      </c>
      <c r="M1708">
        <v>5.58213716108453E-2</v>
      </c>
      <c r="N1708">
        <v>0.42074989348104003</v>
      </c>
      <c r="O1708">
        <v>1.34998622463036</v>
      </c>
      <c r="P1708">
        <v>1.0928440716679799</v>
      </c>
      <c r="Q1708">
        <v>0.22837851256081801</v>
      </c>
      <c r="R1708">
        <v>0.87470640641451403</v>
      </c>
      <c r="S1708">
        <v>2.66466720498327</v>
      </c>
      <c r="T1708">
        <v>1.5699920983192299</v>
      </c>
      <c r="U1708">
        <v>0.11868531123142401</v>
      </c>
      <c r="V1708">
        <v>0.48007021871145</v>
      </c>
      <c r="W1708">
        <v>1.3674499791228101</v>
      </c>
      <c r="X1708">
        <v>1.05504410224295</v>
      </c>
      <c r="Y1708">
        <v>0.224022474903428</v>
      </c>
      <c r="Z1708">
        <v>0.667779632721202</v>
      </c>
      <c r="AA1708">
        <v>1.30484466767653</v>
      </c>
      <c r="AB1708">
        <v>1.23363035915529</v>
      </c>
      <c r="AC1708">
        <v>0.21472648698164101</v>
      </c>
      <c r="AD1708">
        <v>0.62153172817124502</v>
      </c>
      <c r="AE1708">
        <v>1.34271099744246</v>
      </c>
      <c r="AF1708">
        <v>1.40518674307864</v>
      </c>
      <c r="AG1708">
        <v>7.1111254049866707E-2</v>
      </c>
      <c r="AH1708">
        <v>0.40980671251178302</v>
      </c>
      <c r="AI1708">
        <v>1.35745216307068</v>
      </c>
      <c r="AJ1708">
        <v>1.3148503817263899</v>
      </c>
      <c r="AK1708">
        <v>0.216364583417922</v>
      </c>
      <c r="AL1708">
        <v>0.536544617711188</v>
      </c>
      <c r="AM1708">
        <v>1.0188605678216001</v>
      </c>
      <c r="AN1708">
        <v>0.84612598829269703</v>
      </c>
      <c r="AO1708">
        <v>0.16216728268862701</v>
      </c>
      <c r="AP1708">
        <v>0.57400574005740101</v>
      </c>
      <c r="AQ1708">
        <v>1.3527565700689701</v>
      </c>
      <c r="AR1708">
        <v>1.03041462307884</v>
      </c>
      <c r="AS1708">
        <v>0.10191255694548899</v>
      </c>
      <c r="AT1708">
        <v>0.41454892112004099</v>
      </c>
      <c r="AU1708">
        <v>1.30170048331178</v>
      </c>
      <c r="AV1708">
        <v>0.97835183889335697</v>
      </c>
      <c r="AW1708">
        <v>0.32372055724724003</v>
      </c>
      <c r="AX1708">
        <v>0.90358637376048001</v>
      </c>
      <c r="AY1708">
        <v>2.1554422312681298</v>
      </c>
      <c r="AZ1708">
        <v>1.4563015069093701</v>
      </c>
      <c r="BA1708">
        <v>7.9397750455411698E-2</v>
      </c>
      <c r="BB1708">
        <v>0.43349686594381698</v>
      </c>
      <c r="BC1708">
        <v>1.6545685541171</v>
      </c>
      <c r="BD1708">
        <v>1.0251325890531799</v>
      </c>
      <c r="BE1708">
        <v>0.27057076362714699</v>
      </c>
      <c r="BF1708">
        <v>0.47534165181223997</v>
      </c>
      <c r="BG1708">
        <v>1.0862905185781699</v>
      </c>
      <c r="BH1708">
        <v>1.4154966876148301</v>
      </c>
      <c r="BI1708">
        <v>7.7611131290418203E-2</v>
      </c>
      <c r="BJ1708">
        <v>0.15317028475806099</v>
      </c>
      <c r="BK1708">
        <v>0.295015651106383</v>
      </c>
      <c r="BL1708">
        <v>0.38156431144104802</v>
      </c>
      <c r="BM1708">
        <v>4.8421200033421902E-2</v>
      </c>
      <c r="BN1708">
        <v>0.139146388139744</v>
      </c>
      <c r="BO1708">
        <v>0.35968915409332303</v>
      </c>
      <c r="BP1708">
        <v>0.29868097317822301</v>
      </c>
      <c r="BQ1708">
        <v>0.35182159509021199</v>
      </c>
      <c r="BR1708">
        <v>0.47961630695443602</v>
      </c>
      <c r="BS1708">
        <v>0.97993973242458698</v>
      </c>
      <c r="BT1708">
        <v>0.72796878269172005</v>
      </c>
      <c r="BU1708">
        <v>1.21936349225704E-2</v>
      </c>
      <c r="BV1708">
        <v>0.35842293906810002</v>
      </c>
      <c r="BW1708">
        <v>0.943783340172343</v>
      </c>
      <c r="BX1708">
        <v>0.96151670534440303</v>
      </c>
      <c r="BY1708">
        <v>0.2</v>
      </c>
      <c r="BZ1708">
        <v>1.2149326264634399</v>
      </c>
      <c r="CA1708">
        <v>2.0636028312232102</v>
      </c>
      <c r="CB1708">
        <v>1.85619573801702</v>
      </c>
      <c r="CC1708">
        <v>2.48772821295935E-2</v>
      </c>
      <c r="CD1708">
        <v>0.22709599590243401</v>
      </c>
      <c r="CE1708">
        <v>0.79022609253865095</v>
      </c>
      <c r="CF1708">
        <v>0.79463440870225099</v>
      </c>
      <c r="CG1708">
        <v>0.35422659185715299</v>
      </c>
      <c r="CH1708">
        <v>0.8566314072265</v>
      </c>
      <c r="CI1708">
        <v>1.7218639737349699</v>
      </c>
      <c r="CJ1708">
        <v>1.2834138862914799</v>
      </c>
      <c r="CK1708">
        <v>0.23109617937607899</v>
      </c>
      <c r="CL1708">
        <v>0.46728000880029202</v>
      </c>
      <c r="CM1708">
        <v>1.3434100849142301</v>
      </c>
      <c r="CN1708">
        <v>1.29971276000247</v>
      </c>
      <c r="CO1708">
        <v>5.5205047318611998E-2</v>
      </c>
      <c r="CP1708">
        <v>0.47543113630994599</v>
      </c>
      <c r="CQ1708">
        <v>0.86371912787711802</v>
      </c>
      <c r="CR1708">
        <v>0.452432440681791</v>
      </c>
      <c r="CS1708">
        <v>0.38147998704098002</v>
      </c>
      <c r="CT1708">
        <v>0.53783882532940597</v>
      </c>
      <c r="CU1708">
        <v>0.74735944825189904</v>
      </c>
      <c r="CV1708">
        <v>1.23844041703253</v>
      </c>
      <c r="CW1708">
        <v>0.353330326266727</v>
      </c>
      <c r="CX1708">
        <v>0.72752568803350703</v>
      </c>
      <c r="CY1708">
        <v>2.5733041575492299</v>
      </c>
      <c r="CZ1708">
        <v>1.6208311013899199</v>
      </c>
      <c r="DA1708">
        <v>0.10469236551057701</v>
      </c>
      <c r="DB1708">
        <v>0.23984882987584699</v>
      </c>
      <c r="DC1708">
        <v>0.69211993966921403</v>
      </c>
      <c r="DD1708">
        <v>0.55696347530394397</v>
      </c>
      <c r="DE1708">
        <v>2.2345881150618498</v>
      </c>
      <c r="DF1708">
        <v>3.0136383633963901</v>
      </c>
      <c r="DG1708">
        <v>7.72329338304493</v>
      </c>
      <c r="DH1708">
        <v>5.6340415442724003</v>
      </c>
      <c r="DI1708">
        <v>8.6608288360851299E-2</v>
      </c>
      <c r="DJ1708">
        <v>0.40521301062315201</v>
      </c>
      <c r="DK1708">
        <v>1.6220904117052799</v>
      </c>
      <c r="DL1708">
        <v>1.5774467277752799</v>
      </c>
      <c r="DM1708">
        <v>0.18243317034026099</v>
      </c>
      <c r="DN1708">
        <v>0.54813292223364196</v>
      </c>
      <c r="DO1708">
        <v>1.5921351075182699</v>
      </c>
      <c r="DP1708">
        <v>1.2580761992182601</v>
      </c>
      <c r="DQ1708">
        <v>0.183557963597965</v>
      </c>
      <c r="DR1708">
        <v>0.427890519551544</v>
      </c>
      <c r="DS1708">
        <v>0.62614631425718703</v>
      </c>
      <c r="DT1708">
        <v>0.66899994130552098</v>
      </c>
    </row>
    <row r="1709" spans="1:124" x14ac:dyDescent="0.35">
      <c r="A1709" s="19" t="str">
        <f t="shared" si="52"/>
        <v xml:space="preserve">  OREO / [Capital + ALLL]--39994</v>
      </c>
      <c r="B1709" s="19" t="str">
        <f t="shared" si="53"/>
        <v xml:space="preserve">  OREO / [Capital + ALLL]</v>
      </c>
      <c r="C1709">
        <v>13</v>
      </c>
      <c r="D1709" s="27">
        <v>39994</v>
      </c>
      <c r="E1709">
        <v>1.86644545831605E-2</v>
      </c>
      <c r="F1709">
        <v>2.4861296668269599</v>
      </c>
      <c r="G1709">
        <v>6.3644058109892896</v>
      </c>
      <c r="H1709">
        <v>7.2822471264951698</v>
      </c>
      <c r="I1709">
        <v>0</v>
      </c>
      <c r="J1709">
        <v>2.4980784012298201</v>
      </c>
      <c r="K1709">
        <v>8.3471808942303998</v>
      </c>
      <c r="L1709">
        <v>6.7150174610669398</v>
      </c>
      <c r="M1709">
        <v>0</v>
      </c>
      <c r="N1709">
        <v>1.5427394307361699</v>
      </c>
      <c r="O1709">
        <v>6.5251396648044704</v>
      </c>
      <c r="P1709">
        <v>5.23804564338357</v>
      </c>
      <c r="Q1709">
        <v>2.0745640408899599</v>
      </c>
      <c r="R1709">
        <v>4.5973587528547304</v>
      </c>
      <c r="S1709">
        <v>8.1336080685391998</v>
      </c>
      <c r="T1709">
        <v>5.5473341027824201</v>
      </c>
      <c r="U1709">
        <v>0</v>
      </c>
      <c r="V1709">
        <v>4.5028445768360603</v>
      </c>
      <c r="W1709">
        <v>11.096490635431699</v>
      </c>
      <c r="X1709">
        <v>9.6161422437740303</v>
      </c>
      <c r="Y1709">
        <v>0</v>
      </c>
      <c r="Z1709">
        <v>1.7015621961496099</v>
      </c>
      <c r="AA1709">
        <v>5.49403289968821</v>
      </c>
      <c r="AB1709">
        <v>4.5496569408604302</v>
      </c>
      <c r="AC1709">
        <v>0</v>
      </c>
      <c r="AD1709">
        <v>0</v>
      </c>
      <c r="AE1709">
        <v>2.9307010776862001</v>
      </c>
      <c r="AF1709">
        <v>2.61923308559432</v>
      </c>
      <c r="AG1709">
        <v>0</v>
      </c>
      <c r="AH1709">
        <v>5.86138955269856E-2</v>
      </c>
      <c r="AI1709">
        <v>2.9442548362915102</v>
      </c>
      <c r="AJ1709">
        <v>5.36122767111413</v>
      </c>
      <c r="AK1709">
        <v>0.44205795872653197</v>
      </c>
      <c r="AL1709">
        <v>3.20880886444428</v>
      </c>
      <c r="AM1709">
        <v>7.3908557697441202</v>
      </c>
      <c r="AN1709">
        <v>4.88274794198722</v>
      </c>
      <c r="AO1709">
        <v>0</v>
      </c>
      <c r="AP1709">
        <v>0.33549005511622298</v>
      </c>
      <c r="AQ1709">
        <v>4.5844423513681498</v>
      </c>
      <c r="AR1709">
        <v>3.4292098199174101</v>
      </c>
      <c r="AS1709">
        <v>0</v>
      </c>
      <c r="AT1709">
        <v>3.8876640561220799</v>
      </c>
      <c r="AU1709">
        <v>11.175728463645701</v>
      </c>
      <c r="AV1709">
        <v>9.5996170932864704</v>
      </c>
      <c r="AW1709">
        <v>0.26523425093196901</v>
      </c>
      <c r="AX1709">
        <v>2.94041380800605</v>
      </c>
      <c r="AY1709">
        <v>8.6704534790043404</v>
      </c>
      <c r="AZ1709">
        <v>6.4294390929578302</v>
      </c>
      <c r="BA1709">
        <v>0</v>
      </c>
      <c r="BB1709">
        <v>3.78844382792404</v>
      </c>
      <c r="BC1709">
        <v>11.2337330740366</v>
      </c>
      <c r="BD1709">
        <v>9.8639242391038309</v>
      </c>
      <c r="BE1709">
        <v>0.52595340871404395</v>
      </c>
      <c r="BF1709">
        <v>3.5115813554475301</v>
      </c>
      <c r="BG1709">
        <v>7.6909653939270797</v>
      </c>
      <c r="BH1709">
        <v>6.8049124435847199</v>
      </c>
      <c r="BI1709">
        <v>1.71645248436585</v>
      </c>
      <c r="BJ1709">
        <v>2.62728464327264</v>
      </c>
      <c r="BK1709">
        <v>3.6718181650209401</v>
      </c>
      <c r="BL1709">
        <v>2.6579926091794199</v>
      </c>
      <c r="BM1709">
        <v>3.7972335232282601</v>
      </c>
      <c r="BN1709">
        <v>4.8715472177386401</v>
      </c>
      <c r="BO1709">
        <v>8.1205842021476293</v>
      </c>
      <c r="BP1709">
        <v>6.3446757260645201</v>
      </c>
      <c r="BQ1709">
        <v>0</v>
      </c>
      <c r="BR1709">
        <v>0</v>
      </c>
      <c r="BS1709">
        <v>1.3322675193178799</v>
      </c>
      <c r="BT1709">
        <v>0.88817834621191905</v>
      </c>
      <c r="BU1709">
        <v>1.51743435213087</v>
      </c>
      <c r="BV1709">
        <v>3.7922204609193999</v>
      </c>
      <c r="BW1709">
        <v>10.776113596576501</v>
      </c>
      <c r="BX1709">
        <v>7.32014628786846</v>
      </c>
      <c r="BY1709">
        <v>0</v>
      </c>
      <c r="BZ1709">
        <v>3.1541003304295598</v>
      </c>
      <c r="CA1709">
        <v>12.4214933705513</v>
      </c>
      <c r="CB1709">
        <v>11.4051116355521</v>
      </c>
      <c r="CC1709">
        <v>3.7436458099743302</v>
      </c>
      <c r="CD1709">
        <v>9.9610452486677001</v>
      </c>
      <c r="CE1709">
        <v>28.962205147732401</v>
      </c>
      <c r="CF1709">
        <v>19.060841972936402</v>
      </c>
      <c r="CG1709">
        <v>3.5626580311086702</v>
      </c>
      <c r="CH1709">
        <v>5.7884175162728901</v>
      </c>
      <c r="CI1709">
        <v>10.0767623315697</v>
      </c>
      <c r="CJ1709">
        <v>9.5551213674900204</v>
      </c>
      <c r="CK1709">
        <v>0</v>
      </c>
      <c r="CL1709">
        <v>1.0794080236696899</v>
      </c>
      <c r="CM1709">
        <v>6.1836212879989301</v>
      </c>
      <c r="CN1709">
        <v>3.8577447426897402</v>
      </c>
      <c r="CO1709">
        <v>0</v>
      </c>
      <c r="CP1709">
        <v>0.38684148358138398</v>
      </c>
      <c r="CQ1709">
        <v>2.3421572746938102</v>
      </c>
      <c r="CR1709">
        <v>2.3533707295730202</v>
      </c>
      <c r="CS1709">
        <v>0.98901098901098905</v>
      </c>
      <c r="CT1709">
        <v>1.6965588254277999</v>
      </c>
      <c r="CU1709">
        <v>2.4695306660524299</v>
      </c>
      <c r="CV1709">
        <v>2.0868308013243202</v>
      </c>
      <c r="CW1709">
        <v>0</v>
      </c>
      <c r="CX1709">
        <v>0</v>
      </c>
      <c r="CY1709">
        <v>0.70493147158255598</v>
      </c>
      <c r="CZ1709">
        <v>0.91989146083759599</v>
      </c>
      <c r="DA1709">
        <v>1.86644545831605E-2</v>
      </c>
      <c r="DB1709">
        <v>1.0913831500007201</v>
      </c>
      <c r="DC1709">
        <v>2.2292835121230601</v>
      </c>
      <c r="DD1709">
        <v>1.1565648167055</v>
      </c>
      <c r="DE1709">
        <v>4.6170925804878603E-2</v>
      </c>
      <c r="DF1709">
        <v>9.2341851609757095E-2</v>
      </c>
      <c r="DG1709">
        <v>2.6559048352886201</v>
      </c>
      <c r="DH1709">
        <v>1.7706032235257501</v>
      </c>
      <c r="DI1709">
        <v>0</v>
      </c>
      <c r="DJ1709">
        <v>0.85764599213148895</v>
      </c>
      <c r="DK1709">
        <v>4.74767555991275</v>
      </c>
      <c r="DL1709">
        <v>17.358450030051099</v>
      </c>
      <c r="DM1709">
        <v>0</v>
      </c>
      <c r="DN1709">
        <v>0.41508702991393898</v>
      </c>
      <c r="DO1709">
        <v>6.1963084701594298</v>
      </c>
      <c r="DP1709">
        <v>18.125752991726799</v>
      </c>
      <c r="DQ1709">
        <v>1.7158473785387101</v>
      </c>
      <c r="DR1709">
        <v>3.95080690846746</v>
      </c>
      <c r="DS1709">
        <v>7.8053040966554397</v>
      </c>
      <c r="DT1709">
        <v>6.2802540607103099</v>
      </c>
    </row>
    <row r="1710" spans="1:124" x14ac:dyDescent="0.35">
      <c r="A1710" s="19" t="str">
        <f t="shared" si="52"/>
        <v>ROAA--39994</v>
      </c>
      <c r="B1710" s="19" t="str">
        <f t="shared" si="53"/>
        <v>ROAA</v>
      </c>
      <c r="C1710">
        <v>14</v>
      </c>
      <c r="D1710" s="27">
        <v>39994</v>
      </c>
      <c r="E1710">
        <v>0.26500000000000001</v>
      </c>
      <c r="F1710">
        <v>0.89</v>
      </c>
      <c r="G1710">
        <v>1.2324999999999999</v>
      </c>
      <c r="H1710">
        <v>0.14619047619047601</v>
      </c>
      <c r="I1710">
        <v>0.2</v>
      </c>
      <c r="J1710">
        <v>0.77</v>
      </c>
      <c r="K1710">
        <v>1.27</v>
      </c>
      <c r="L1710">
        <v>0.50848951048951097</v>
      </c>
      <c r="M1710">
        <v>-0.16</v>
      </c>
      <c r="N1710">
        <v>0.6</v>
      </c>
      <c r="O1710">
        <v>1.1000000000000001</v>
      </c>
      <c r="P1710">
        <v>0.171924142961347</v>
      </c>
      <c r="Q1710">
        <v>0.82</v>
      </c>
      <c r="R1710">
        <v>0.97</v>
      </c>
      <c r="S1710">
        <v>1.0900000000000001</v>
      </c>
      <c r="T1710">
        <v>0.97095238095238101</v>
      </c>
      <c r="U1710">
        <v>1.2500000000000001E-2</v>
      </c>
      <c r="V1710">
        <v>0.66</v>
      </c>
      <c r="W1710">
        <v>1.24</v>
      </c>
      <c r="X1710">
        <v>0.305228426395939</v>
      </c>
      <c r="Y1710">
        <v>0.43</v>
      </c>
      <c r="Z1710">
        <v>0.94</v>
      </c>
      <c r="AA1710">
        <v>1.29</v>
      </c>
      <c r="AB1710">
        <v>0.79178082191780796</v>
      </c>
      <c r="AC1710">
        <v>0.435</v>
      </c>
      <c r="AD1710">
        <v>0.92500000000000004</v>
      </c>
      <c r="AE1710">
        <v>1.32</v>
      </c>
      <c r="AF1710">
        <v>0.66565217391304399</v>
      </c>
      <c r="AG1710">
        <v>0.3125</v>
      </c>
      <c r="AH1710">
        <v>0.87</v>
      </c>
      <c r="AI1710">
        <v>1.3425</v>
      </c>
      <c r="AJ1710">
        <v>0.57402439024390195</v>
      </c>
      <c r="AK1710">
        <v>0.42249999999999999</v>
      </c>
      <c r="AL1710">
        <v>0.77500000000000002</v>
      </c>
      <c r="AM1710">
        <v>1.3625</v>
      </c>
      <c r="AN1710">
        <v>0.57827586206896597</v>
      </c>
      <c r="AO1710">
        <v>0.435</v>
      </c>
      <c r="AP1710">
        <v>0.9</v>
      </c>
      <c r="AQ1710">
        <v>1.41</v>
      </c>
      <c r="AR1710">
        <v>0.81501557632398702</v>
      </c>
      <c r="AS1710">
        <v>0.01</v>
      </c>
      <c r="AT1710">
        <v>0.60499999999999998</v>
      </c>
      <c r="AU1710">
        <v>1.1399999999999999</v>
      </c>
      <c r="AV1710">
        <v>0.19193037974683499</v>
      </c>
      <c r="AW1710">
        <v>0.3725</v>
      </c>
      <c r="AX1710">
        <v>0.82</v>
      </c>
      <c r="AY1710">
        <v>1.3</v>
      </c>
      <c r="AZ1710">
        <v>0.72518749999999998</v>
      </c>
      <c r="BA1710">
        <v>-0.27</v>
      </c>
      <c r="BB1710">
        <v>0.57999999999999996</v>
      </c>
      <c r="BC1710">
        <v>1.1174999999999999</v>
      </c>
      <c r="BD1710">
        <v>0.220102040816327</v>
      </c>
      <c r="BE1710">
        <v>0.25</v>
      </c>
      <c r="BF1710">
        <v>0.71</v>
      </c>
      <c r="BG1710">
        <v>1.3049999999999999</v>
      </c>
      <c r="BH1710">
        <v>0.46682539682539698</v>
      </c>
      <c r="BI1710">
        <v>0.52249999999999996</v>
      </c>
      <c r="BJ1710">
        <v>1.0349999999999999</v>
      </c>
      <c r="BK1710">
        <v>1.1875</v>
      </c>
      <c r="BL1710">
        <v>1.0616666666666701</v>
      </c>
      <c r="BM1710">
        <v>0.67749999999999999</v>
      </c>
      <c r="BN1710">
        <v>1.105</v>
      </c>
      <c r="BO1710">
        <v>1.39</v>
      </c>
      <c r="BP1710">
        <v>0.62166666666666703</v>
      </c>
      <c r="BQ1710">
        <v>0.66500000000000004</v>
      </c>
      <c r="BR1710">
        <v>0.76</v>
      </c>
      <c r="BS1710">
        <v>0.79</v>
      </c>
      <c r="BT1710">
        <v>0.71666666666666701</v>
      </c>
      <c r="BU1710">
        <v>-0.28000000000000003</v>
      </c>
      <c r="BV1710">
        <v>0.28999999999999998</v>
      </c>
      <c r="BW1710">
        <v>0.79</v>
      </c>
      <c r="BX1710">
        <v>-0.14882352941176499</v>
      </c>
      <c r="BY1710">
        <v>-0.96</v>
      </c>
      <c r="BZ1710">
        <v>0.23</v>
      </c>
      <c r="CA1710">
        <v>0.96</v>
      </c>
      <c r="CB1710">
        <v>-0.16222222222222199</v>
      </c>
      <c r="CC1710">
        <v>-0.73</v>
      </c>
      <c r="CD1710">
        <v>0.17499999999999999</v>
      </c>
      <c r="CE1710">
        <v>0.76500000000000001</v>
      </c>
      <c r="CF1710">
        <v>-0.44594827586206898</v>
      </c>
      <c r="CG1710">
        <v>0.24249999999999999</v>
      </c>
      <c r="CH1710">
        <v>0.63500000000000001</v>
      </c>
      <c r="CI1710">
        <v>0.86499999999999999</v>
      </c>
      <c r="CJ1710">
        <v>0.334166666666667</v>
      </c>
      <c r="CK1710">
        <v>0.435</v>
      </c>
      <c r="CL1710">
        <v>1.0449999999999999</v>
      </c>
      <c r="CM1710">
        <v>1.4375</v>
      </c>
      <c r="CN1710">
        <v>0.67900000000000005</v>
      </c>
      <c r="CO1710">
        <v>1.1000000000000001</v>
      </c>
      <c r="CP1710">
        <v>1.37</v>
      </c>
      <c r="CQ1710">
        <v>1.46</v>
      </c>
      <c r="CR1710">
        <v>1.23</v>
      </c>
      <c r="CS1710">
        <v>0.755</v>
      </c>
      <c r="CT1710">
        <v>0.995</v>
      </c>
      <c r="CU1710">
        <v>1.1499999999999999</v>
      </c>
      <c r="CV1710">
        <v>0.97250000000000003</v>
      </c>
      <c r="CW1710">
        <v>0.05</v>
      </c>
      <c r="CX1710">
        <v>0.61</v>
      </c>
      <c r="CY1710">
        <v>1.0900000000000001</v>
      </c>
      <c r="CZ1710">
        <v>0.39846153846153798</v>
      </c>
      <c r="DA1710">
        <v>-0.24</v>
      </c>
      <c r="DB1710">
        <v>0.34499999999999997</v>
      </c>
      <c r="DC1710">
        <v>0.69499999999999995</v>
      </c>
      <c r="DD1710">
        <v>0.11</v>
      </c>
      <c r="DE1710">
        <v>-0.28499999999999998</v>
      </c>
      <c r="DF1710">
        <v>0.3</v>
      </c>
      <c r="DG1710">
        <v>0.59499999999999997</v>
      </c>
      <c r="DH1710">
        <v>0.10666666666666701</v>
      </c>
      <c r="DI1710">
        <v>-0.32500000000000001</v>
      </c>
      <c r="DJ1710">
        <v>0.65</v>
      </c>
      <c r="DK1710">
        <v>0.88500000000000001</v>
      </c>
      <c r="DL1710">
        <v>-0.61466666666666703</v>
      </c>
      <c r="DM1710">
        <v>-0.67</v>
      </c>
      <c r="DN1710">
        <v>0.48</v>
      </c>
      <c r="DO1710">
        <v>1.19</v>
      </c>
      <c r="DP1710">
        <v>-0.29285714285714298</v>
      </c>
      <c r="DQ1710">
        <v>0.66</v>
      </c>
      <c r="DR1710">
        <v>0.875</v>
      </c>
      <c r="DS1710">
        <v>0.97750000000000004</v>
      </c>
      <c r="DT1710">
        <v>0.54666666666666697</v>
      </c>
    </row>
    <row r="1711" spans="1:124" x14ac:dyDescent="0.35">
      <c r="A1711" s="19" t="str">
        <f t="shared" si="52"/>
        <v>NIM--39994</v>
      </c>
      <c r="B1711" s="19" t="str">
        <f t="shared" si="53"/>
        <v>NIM</v>
      </c>
      <c r="C1711">
        <v>15</v>
      </c>
      <c r="D1711" s="27">
        <v>39994</v>
      </c>
      <c r="E1711">
        <v>3.8174999999999999</v>
      </c>
      <c r="F1711">
        <v>4.1749999999999998</v>
      </c>
      <c r="G1711">
        <v>4.6275000000000004</v>
      </c>
      <c r="H1711">
        <v>4.1965476190476201</v>
      </c>
      <c r="I1711">
        <v>3.6</v>
      </c>
      <c r="J1711">
        <v>4.0599999999999996</v>
      </c>
      <c r="K1711">
        <v>4.46</v>
      </c>
      <c r="L1711">
        <v>4.04103496503497</v>
      </c>
      <c r="M1711">
        <v>3.24</v>
      </c>
      <c r="N1711">
        <v>3.79</v>
      </c>
      <c r="O1711">
        <v>4.3</v>
      </c>
      <c r="P1711">
        <v>3.75190226112327</v>
      </c>
      <c r="Q1711">
        <v>3.95</v>
      </c>
      <c r="R1711">
        <v>4.25</v>
      </c>
      <c r="S1711">
        <v>4.7300000000000004</v>
      </c>
      <c r="T1711">
        <v>4.2895238095238097</v>
      </c>
      <c r="U1711">
        <v>3.53</v>
      </c>
      <c r="V1711">
        <v>3.97</v>
      </c>
      <c r="W1711">
        <v>4.4175000000000004</v>
      </c>
      <c r="X1711">
        <v>3.9524365482233499</v>
      </c>
      <c r="Y1711">
        <v>4.01</v>
      </c>
      <c r="Z1711">
        <v>4.46</v>
      </c>
      <c r="AA1711">
        <v>4.9400000000000004</v>
      </c>
      <c r="AB1711">
        <v>4.4597260273972603</v>
      </c>
      <c r="AC1711">
        <v>3.7275</v>
      </c>
      <c r="AD1711">
        <v>4.0199999999999996</v>
      </c>
      <c r="AE1711">
        <v>4.2850000000000001</v>
      </c>
      <c r="AF1711">
        <v>4.0244565217391299</v>
      </c>
      <c r="AG1711">
        <v>3.5575000000000001</v>
      </c>
      <c r="AH1711">
        <v>4.085</v>
      </c>
      <c r="AI1711">
        <v>4.6900000000000004</v>
      </c>
      <c r="AJ1711">
        <v>4.2973170731707304</v>
      </c>
      <c r="AK1711">
        <v>3.58</v>
      </c>
      <c r="AL1711">
        <v>4.0049999999999999</v>
      </c>
      <c r="AM1711">
        <v>4.3324999999999996</v>
      </c>
      <c r="AN1711">
        <v>3.9148275862069002</v>
      </c>
      <c r="AO1711">
        <v>3.7250000000000001</v>
      </c>
      <c r="AP1711">
        <v>4.0999999999999996</v>
      </c>
      <c r="AQ1711">
        <v>4.5199999999999996</v>
      </c>
      <c r="AR1711">
        <v>4.1061059190031104</v>
      </c>
      <c r="AS1711">
        <v>3.5024999999999999</v>
      </c>
      <c r="AT1711">
        <v>3.93</v>
      </c>
      <c r="AU1711">
        <v>4.3674999999999997</v>
      </c>
      <c r="AV1711">
        <v>3.92636075949367</v>
      </c>
      <c r="AW1711">
        <v>3.76</v>
      </c>
      <c r="AX1711">
        <v>4.2549999999999999</v>
      </c>
      <c r="AY1711">
        <v>4.5774999999999997</v>
      </c>
      <c r="AZ1711">
        <v>4.1812500000000004</v>
      </c>
      <c r="BA1711">
        <v>3.5775000000000001</v>
      </c>
      <c r="BB1711">
        <v>3.99</v>
      </c>
      <c r="BC1711">
        <v>4.4424999999999999</v>
      </c>
      <c r="BD1711">
        <v>3.9760204081632602</v>
      </c>
      <c r="BE1711">
        <v>3.5750000000000002</v>
      </c>
      <c r="BF1711">
        <v>4.12</v>
      </c>
      <c r="BG1711">
        <v>4.4400000000000004</v>
      </c>
      <c r="BH1711">
        <v>4.3033333333333301</v>
      </c>
      <c r="BI1711">
        <v>3.93</v>
      </c>
      <c r="BJ1711">
        <v>4.0949999999999998</v>
      </c>
      <c r="BK1711">
        <v>4.1775000000000002</v>
      </c>
      <c r="BL1711">
        <v>4.085</v>
      </c>
      <c r="BM1711">
        <v>3.6825000000000001</v>
      </c>
      <c r="BN1711">
        <v>4.2050000000000001</v>
      </c>
      <c r="BO1711">
        <v>4.4349999999999996</v>
      </c>
      <c r="BP1711">
        <v>4.0166666666666702</v>
      </c>
      <c r="BQ1711">
        <v>4.04</v>
      </c>
      <c r="BR1711">
        <v>4.3</v>
      </c>
      <c r="BS1711">
        <v>4.45</v>
      </c>
      <c r="BT1711">
        <v>4.2266666666666701</v>
      </c>
      <c r="BU1711">
        <v>3.72</v>
      </c>
      <c r="BV1711">
        <v>4.28</v>
      </c>
      <c r="BW1711">
        <v>4.55</v>
      </c>
      <c r="BX1711">
        <v>4.1547058823529399</v>
      </c>
      <c r="BY1711">
        <v>3.44</v>
      </c>
      <c r="BZ1711">
        <v>3.48</v>
      </c>
      <c r="CA1711">
        <v>3.68</v>
      </c>
      <c r="CB1711">
        <v>3.56666666666667</v>
      </c>
      <c r="CC1711">
        <v>3.2225000000000001</v>
      </c>
      <c r="CD1711">
        <v>3.7</v>
      </c>
      <c r="CE1711">
        <v>4.0975000000000001</v>
      </c>
      <c r="CF1711">
        <v>3.6185344827586201</v>
      </c>
      <c r="CG1711">
        <v>3.605</v>
      </c>
      <c r="CH1711">
        <v>4.01</v>
      </c>
      <c r="CI1711">
        <v>4.2450000000000001</v>
      </c>
      <c r="CJ1711">
        <v>4.00416666666667</v>
      </c>
      <c r="CK1711">
        <v>3.6850000000000001</v>
      </c>
      <c r="CL1711">
        <v>3.9649999999999999</v>
      </c>
      <c r="CM1711">
        <v>4.3849999999999998</v>
      </c>
      <c r="CN1711">
        <v>4.0235000000000003</v>
      </c>
      <c r="CO1711">
        <v>4.12</v>
      </c>
      <c r="CP1711">
        <v>4.13</v>
      </c>
      <c r="CQ1711">
        <v>4.7300000000000004</v>
      </c>
      <c r="CR1711">
        <v>4.3380000000000001</v>
      </c>
      <c r="CS1711">
        <v>3.4925000000000002</v>
      </c>
      <c r="CT1711">
        <v>3.86</v>
      </c>
      <c r="CU1711">
        <v>4.0350000000000001</v>
      </c>
      <c r="CV1711">
        <v>3.7574999999999998</v>
      </c>
      <c r="CW1711">
        <v>3.73</v>
      </c>
      <c r="CX1711">
        <v>4.1900000000000004</v>
      </c>
      <c r="CY1711">
        <v>4.3899999999999997</v>
      </c>
      <c r="CZ1711">
        <v>4.0630769230769204</v>
      </c>
      <c r="DA1711">
        <v>3.9325000000000001</v>
      </c>
      <c r="DB1711">
        <v>4.1399999999999997</v>
      </c>
      <c r="DC1711">
        <v>4.3049999999999997</v>
      </c>
      <c r="DD1711">
        <v>4.0975000000000001</v>
      </c>
      <c r="DE1711">
        <v>2.5049999999999999</v>
      </c>
      <c r="DF1711">
        <v>3.46</v>
      </c>
      <c r="DG1711">
        <v>7.71</v>
      </c>
      <c r="DH1711">
        <v>5.6566666666666698</v>
      </c>
      <c r="DI1711">
        <v>3.24</v>
      </c>
      <c r="DJ1711">
        <v>3.88</v>
      </c>
      <c r="DK1711">
        <v>4.3899999999999997</v>
      </c>
      <c r="DL1711">
        <v>3.81666666666667</v>
      </c>
      <c r="DM1711">
        <v>3.62</v>
      </c>
      <c r="DN1711">
        <v>3.92</v>
      </c>
      <c r="DO1711">
        <v>4.2149999999999999</v>
      </c>
      <c r="DP1711">
        <v>4.0685714285714303</v>
      </c>
      <c r="DQ1711">
        <v>4.0449999999999999</v>
      </c>
      <c r="DR1711">
        <v>4.1550000000000002</v>
      </c>
      <c r="DS1711">
        <v>4.3475000000000001</v>
      </c>
      <c r="DT1711">
        <v>4.2149999999999999</v>
      </c>
    </row>
    <row r="1712" spans="1:124" x14ac:dyDescent="0.35">
      <c r="A1712" s="19" t="str">
        <f t="shared" si="52"/>
        <v>Provisions / Avg Assets--39994</v>
      </c>
      <c r="B1712" s="19" t="str">
        <f t="shared" si="53"/>
        <v>Provisions / Avg Assets</v>
      </c>
      <c r="C1712">
        <v>16</v>
      </c>
      <c r="D1712" s="27">
        <v>39994</v>
      </c>
      <c r="E1712">
        <v>0.12</v>
      </c>
      <c r="F1712">
        <v>0.4</v>
      </c>
      <c r="G1712">
        <v>1.2825</v>
      </c>
      <c r="H1712">
        <v>1.01428571428571</v>
      </c>
      <c r="I1712">
        <v>0.08</v>
      </c>
      <c r="J1712">
        <v>0.28999999999999998</v>
      </c>
      <c r="K1712">
        <v>0.77</v>
      </c>
      <c r="L1712">
        <v>0.64995804195804097</v>
      </c>
      <c r="M1712">
        <v>0.11</v>
      </c>
      <c r="N1712">
        <v>0.33</v>
      </c>
      <c r="O1712">
        <v>0.85</v>
      </c>
      <c r="P1712">
        <v>0.73489277899343597</v>
      </c>
      <c r="Q1712">
        <v>0.15</v>
      </c>
      <c r="R1712">
        <v>0.23</v>
      </c>
      <c r="S1712">
        <v>0.3</v>
      </c>
      <c r="T1712">
        <v>0.312857142857143</v>
      </c>
      <c r="U1712">
        <v>0.10249999999999999</v>
      </c>
      <c r="V1712">
        <v>0.315</v>
      </c>
      <c r="W1712">
        <v>0.90749999999999997</v>
      </c>
      <c r="X1712">
        <v>0.73497461928934005</v>
      </c>
      <c r="Y1712">
        <v>0.1</v>
      </c>
      <c r="Z1712">
        <v>0.27</v>
      </c>
      <c r="AA1712">
        <v>0.59</v>
      </c>
      <c r="AB1712">
        <v>0.54712328767123297</v>
      </c>
      <c r="AC1712">
        <v>0.03</v>
      </c>
      <c r="AD1712">
        <v>0.19</v>
      </c>
      <c r="AE1712">
        <v>0.62250000000000005</v>
      </c>
      <c r="AF1712">
        <v>0.49684782608695599</v>
      </c>
      <c r="AG1712">
        <v>0</v>
      </c>
      <c r="AH1712">
        <v>0.255</v>
      </c>
      <c r="AI1712">
        <v>0.75</v>
      </c>
      <c r="AJ1712">
        <v>1.00768292682927</v>
      </c>
      <c r="AK1712">
        <v>0.1</v>
      </c>
      <c r="AL1712">
        <v>0.29499999999999998</v>
      </c>
      <c r="AM1712">
        <v>0.61499999999999999</v>
      </c>
      <c r="AN1712">
        <v>0.72431034482758605</v>
      </c>
      <c r="AO1712">
        <v>0</v>
      </c>
      <c r="AP1712">
        <v>0.14000000000000001</v>
      </c>
      <c r="AQ1712">
        <v>0.46500000000000002</v>
      </c>
      <c r="AR1712">
        <v>0.39517133956386302</v>
      </c>
      <c r="AS1712">
        <v>0.13</v>
      </c>
      <c r="AT1712">
        <v>0.42499999999999999</v>
      </c>
      <c r="AU1712">
        <v>1.0525</v>
      </c>
      <c r="AV1712">
        <v>0.86322784810126596</v>
      </c>
      <c r="AW1712">
        <v>0.1</v>
      </c>
      <c r="AX1712">
        <v>0.24</v>
      </c>
      <c r="AY1712">
        <v>0.5675</v>
      </c>
      <c r="AZ1712">
        <v>0.4820625</v>
      </c>
      <c r="BA1712">
        <v>9.7500000000000003E-2</v>
      </c>
      <c r="BB1712">
        <v>0.37</v>
      </c>
      <c r="BC1712">
        <v>0.82750000000000001</v>
      </c>
      <c r="BD1712">
        <v>0.83091836734693902</v>
      </c>
      <c r="BE1712">
        <v>0.215</v>
      </c>
      <c r="BF1712">
        <v>0.51</v>
      </c>
      <c r="BG1712">
        <v>0.77500000000000002</v>
      </c>
      <c r="BH1712">
        <v>0.94412698412698404</v>
      </c>
      <c r="BI1712">
        <v>0.1275</v>
      </c>
      <c r="BJ1712">
        <v>0.33</v>
      </c>
      <c r="BK1712">
        <v>0.61499999999999999</v>
      </c>
      <c r="BL1712">
        <v>0.401666666666667</v>
      </c>
      <c r="BM1712">
        <v>0.41749999999999998</v>
      </c>
      <c r="BN1712">
        <v>0.68</v>
      </c>
      <c r="BO1712">
        <v>0.93500000000000005</v>
      </c>
      <c r="BP1712">
        <v>0.86833333333333296</v>
      </c>
      <c r="BQ1712">
        <v>0.04</v>
      </c>
      <c r="BR1712">
        <v>0.08</v>
      </c>
      <c r="BS1712">
        <v>0.17</v>
      </c>
      <c r="BT1712">
        <v>0.11333333333333299</v>
      </c>
      <c r="BU1712">
        <v>0.12</v>
      </c>
      <c r="BV1712">
        <v>0.25</v>
      </c>
      <c r="BW1712">
        <v>0.46</v>
      </c>
      <c r="BX1712">
        <v>1.04705882352941</v>
      </c>
      <c r="BY1712">
        <v>0.28999999999999998</v>
      </c>
      <c r="BZ1712">
        <v>0.55000000000000004</v>
      </c>
      <c r="CA1712">
        <v>1.77</v>
      </c>
      <c r="CB1712">
        <v>0.92555555555555602</v>
      </c>
      <c r="CC1712">
        <v>0.255</v>
      </c>
      <c r="CD1712">
        <v>0.56999999999999995</v>
      </c>
      <c r="CE1712">
        <v>1.37</v>
      </c>
      <c r="CF1712">
        <v>1.12431034482759</v>
      </c>
      <c r="CG1712">
        <v>0.13500000000000001</v>
      </c>
      <c r="CH1712">
        <v>0.41</v>
      </c>
      <c r="CI1712">
        <v>1.0425</v>
      </c>
      <c r="CJ1712">
        <v>0.57833333333333303</v>
      </c>
      <c r="CK1712">
        <v>0.14749999999999999</v>
      </c>
      <c r="CL1712">
        <v>0.41</v>
      </c>
      <c r="CM1712">
        <v>0.82</v>
      </c>
      <c r="CN1712">
        <v>0.71399999999999997</v>
      </c>
      <c r="CO1712">
        <v>0.13</v>
      </c>
      <c r="CP1712">
        <v>0.24</v>
      </c>
      <c r="CQ1712">
        <v>0.36</v>
      </c>
      <c r="CR1712">
        <v>0.24</v>
      </c>
      <c r="CS1712">
        <v>5.7500000000000002E-2</v>
      </c>
      <c r="CT1712">
        <v>0.1</v>
      </c>
      <c r="CU1712">
        <v>0.38250000000000001</v>
      </c>
      <c r="CV1712">
        <v>0.29249999999999998</v>
      </c>
      <c r="CW1712">
        <v>0.33</v>
      </c>
      <c r="CX1712">
        <v>0.69</v>
      </c>
      <c r="CY1712">
        <v>0.87</v>
      </c>
      <c r="CZ1712">
        <v>0.99076923076923096</v>
      </c>
      <c r="DA1712">
        <v>0.40500000000000003</v>
      </c>
      <c r="DB1712">
        <v>0.52500000000000002</v>
      </c>
      <c r="DC1712">
        <v>1.1375</v>
      </c>
      <c r="DD1712">
        <v>1.0175000000000001</v>
      </c>
      <c r="DE1712">
        <v>0.03</v>
      </c>
      <c r="DF1712">
        <v>0.06</v>
      </c>
      <c r="DG1712">
        <v>2.4449999999999998</v>
      </c>
      <c r="DH1712">
        <v>1.63</v>
      </c>
      <c r="DI1712">
        <v>0.26500000000000001</v>
      </c>
      <c r="DJ1712">
        <v>0.84</v>
      </c>
      <c r="DK1712">
        <v>1.65</v>
      </c>
      <c r="DL1712">
        <v>2.7086666666666699</v>
      </c>
      <c r="DM1712">
        <v>0.13500000000000001</v>
      </c>
      <c r="DN1712">
        <v>0.23</v>
      </c>
      <c r="DO1712">
        <v>1.65</v>
      </c>
      <c r="DP1712">
        <v>0.86714285714285699</v>
      </c>
      <c r="DQ1712">
        <v>0.13500000000000001</v>
      </c>
      <c r="DR1712">
        <v>0.45</v>
      </c>
      <c r="DS1712">
        <v>0.67500000000000004</v>
      </c>
      <c r="DT1712">
        <v>0.74333333333333296</v>
      </c>
    </row>
    <row r="1713" spans="1:124" x14ac:dyDescent="0.35">
      <c r="A1713" s="19" t="str">
        <f t="shared" si="52"/>
        <v>Negative Earners (last 4 qtrs)--39994</v>
      </c>
      <c r="B1713" s="19" t="str">
        <f t="shared" si="53"/>
        <v>Negative Earners (last 4 qtrs)</v>
      </c>
      <c r="C1713">
        <v>17</v>
      </c>
      <c r="D1713" s="27">
        <v>39994</v>
      </c>
      <c r="F1713">
        <v>17.8571428571429</v>
      </c>
      <c r="H1713">
        <v>15</v>
      </c>
      <c r="J1713">
        <v>20.5761316872428</v>
      </c>
      <c r="L1713">
        <v>150</v>
      </c>
      <c r="N1713">
        <v>29.5867295867296</v>
      </c>
      <c r="P1713">
        <v>2069</v>
      </c>
      <c r="R1713">
        <v>0</v>
      </c>
      <c r="T1713">
        <v>0</v>
      </c>
      <c r="V1713">
        <v>25.124378109452699</v>
      </c>
      <c r="X1713">
        <v>101</v>
      </c>
      <c r="Z1713">
        <v>16.438356164383599</v>
      </c>
      <c r="AB1713">
        <v>12</v>
      </c>
      <c r="AD1713">
        <v>14.130434782608701</v>
      </c>
      <c r="AF1713">
        <v>13</v>
      </c>
      <c r="AH1713">
        <v>15.853658536585399</v>
      </c>
      <c r="AI1713"/>
      <c r="AJ1713">
        <v>13</v>
      </c>
      <c r="AK1713"/>
      <c r="AL1713">
        <v>18.965517241379299</v>
      </c>
      <c r="AN1713">
        <v>11</v>
      </c>
      <c r="AP1713">
        <v>11.3149847094801</v>
      </c>
      <c r="AR1713">
        <v>37</v>
      </c>
      <c r="AT1713">
        <v>27.329192546583901</v>
      </c>
      <c r="AV1713">
        <v>88</v>
      </c>
      <c r="AX1713">
        <v>12.3456790123457</v>
      </c>
      <c r="AZ1713">
        <v>20</v>
      </c>
      <c r="BB1713">
        <v>36</v>
      </c>
      <c r="BD1713">
        <v>36</v>
      </c>
      <c r="BF1713">
        <v>20.634920634920601</v>
      </c>
      <c r="BH1713">
        <v>13</v>
      </c>
      <c r="BJ1713">
        <v>16.6666666666667</v>
      </c>
      <c r="BL1713">
        <v>1</v>
      </c>
      <c r="BN1713">
        <v>33.3333333333333</v>
      </c>
      <c r="BP1713">
        <v>2</v>
      </c>
      <c r="BR1713">
        <v>0</v>
      </c>
      <c r="BT1713">
        <v>0</v>
      </c>
      <c r="BV1713">
        <v>29.411764705882401</v>
      </c>
      <c r="BX1713">
        <v>5</v>
      </c>
      <c r="BZ1713">
        <v>55.5555555555556</v>
      </c>
      <c r="CB1713">
        <v>5</v>
      </c>
      <c r="CD1713">
        <v>49.152542372881399</v>
      </c>
      <c r="CF1713">
        <v>58</v>
      </c>
      <c r="CH1713">
        <v>25</v>
      </c>
      <c r="CJ1713">
        <v>3</v>
      </c>
      <c r="CL1713">
        <v>10</v>
      </c>
      <c r="CN1713">
        <v>2</v>
      </c>
      <c r="CP1713">
        <v>20</v>
      </c>
      <c r="CR1713">
        <v>1</v>
      </c>
      <c r="CT1713">
        <v>0</v>
      </c>
      <c r="CV1713">
        <v>0</v>
      </c>
      <c r="CX1713">
        <v>23.076923076923102</v>
      </c>
      <c r="CZ1713">
        <v>3</v>
      </c>
      <c r="DB1713">
        <v>0</v>
      </c>
      <c r="DD1713">
        <v>0</v>
      </c>
      <c r="DF1713">
        <v>33.3333333333333</v>
      </c>
      <c r="DH1713">
        <v>1</v>
      </c>
      <c r="DJ1713">
        <v>33.3333333333333</v>
      </c>
      <c r="DL1713">
        <v>5</v>
      </c>
      <c r="DN1713">
        <v>28.571428571428601</v>
      </c>
      <c r="DP1713">
        <v>2</v>
      </c>
      <c r="DR1713">
        <v>16.6666666666667</v>
      </c>
      <c r="DT1713">
        <v>1</v>
      </c>
    </row>
    <row r="1714" spans="1:124" x14ac:dyDescent="0.35">
      <c r="A1714" s="19" t="str">
        <f t="shared" si="52"/>
        <v>Noncore Funding / Liab--39994</v>
      </c>
      <c r="B1714" s="19" t="str">
        <f t="shared" si="53"/>
        <v>Noncore Funding / Liab</v>
      </c>
      <c r="C1714">
        <v>18</v>
      </c>
      <c r="D1714" s="27">
        <v>39994</v>
      </c>
      <c r="E1714">
        <v>16.761534740028999</v>
      </c>
      <c r="F1714">
        <v>23.001832716573599</v>
      </c>
      <c r="G1714">
        <v>29.408230472306801</v>
      </c>
      <c r="H1714">
        <v>24.8296418593529</v>
      </c>
      <c r="I1714">
        <v>14.126892156152699</v>
      </c>
      <c r="J1714">
        <v>21.3418370820945</v>
      </c>
      <c r="K1714">
        <v>32.205220155259902</v>
      </c>
      <c r="L1714">
        <v>24.316582546579799</v>
      </c>
      <c r="M1714">
        <v>18.334667734187299</v>
      </c>
      <c r="N1714">
        <v>27.218839853620299</v>
      </c>
      <c r="O1714">
        <v>39.079586445877197</v>
      </c>
      <c r="P1714">
        <v>29.973097718142199</v>
      </c>
      <c r="Q1714">
        <v>19.480312872862299</v>
      </c>
      <c r="R1714">
        <v>24.421463467642301</v>
      </c>
      <c r="S1714">
        <v>31.673659155529599</v>
      </c>
      <c r="T1714">
        <v>25.734197878485102</v>
      </c>
      <c r="U1714">
        <v>13.780651678062</v>
      </c>
      <c r="V1714">
        <v>20.5716481883284</v>
      </c>
      <c r="W1714">
        <v>32.715325590228602</v>
      </c>
      <c r="X1714">
        <v>24.150877158458901</v>
      </c>
      <c r="Y1714">
        <v>16.065538115779201</v>
      </c>
      <c r="Z1714">
        <v>23.015159686020699</v>
      </c>
      <c r="AA1714">
        <v>33.070306016255898</v>
      </c>
      <c r="AB1714">
        <v>25.527614163437701</v>
      </c>
      <c r="AC1714">
        <v>12.607065563285101</v>
      </c>
      <c r="AD1714">
        <v>19.459831163682299</v>
      </c>
      <c r="AE1714">
        <v>28.4518991057239</v>
      </c>
      <c r="AF1714">
        <v>21.7554042025344</v>
      </c>
      <c r="AG1714">
        <v>16.795043217284299</v>
      </c>
      <c r="AH1714">
        <v>24.538102139214001</v>
      </c>
      <c r="AI1714">
        <v>34.243980347140599</v>
      </c>
      <c r="AJ1714">
        <v>27.709004558817</v>
      </c>
      <c r="AK1714">
        <v>13.5757426320968</v>
      </c>
      <c r="AL1714">
        <v>22.939912400613</v>
      </c>
      <c r="AM1714">
        <v>34.535185910210998</v>
      </c>
      <c r="AN1714">
        <v>25.054536991507302</v>
      </c>
      <c r="AO1714">
        <v>12.508669137488299</v>
      </c>
      <c r="AP1714">
        <v>18.672287791696501</v>
      </c>
      <c r="AQ1714">
        <v>27.105921315746698</v>
      </c>
      <c r="AR1714">
        <v>20.596332628543902</v>
      </c>
      <c r="AS1714">
        <v>17.3514931116556</v>
      </c>
      <c r="AT1714">
        <v>26.455810130913399</v>
      </c>
      <c r="AU1714">
        <v>38.476539737406497</v>
      </c>
      <c r="AV1714">
        <v>28.626006733816801</v>
      </c>
      <c r="AW1714">
        <v>12.5837322783969</v>
      </c>
      <c r="AX1714">
        <v>19.340096223738598</v>
      </c>
      <c r="AY1714">
        <v>27.218398752964301</v>
      </c>
      <c r="AZ1714">
        <v>21.365367067600499</v>
      </c>
      <c r="BA1714">
        <v>14.599930968360299</v>
      </c>
      <c r="BB1714">
        <v>24.472647160377601</v>
      </c>
      <c r="BC1714">
        <v>36.189391773152302</v>
      </c>
      <c r="BD1714">
        <v>27.172799410842501</v>
      </c>
      <c r="BE1714">
        <v>12.9670935214299</v>
      </c>
      <c r="BF1714">
        <v>19.642555348994399</v>
      </c>
      <c r="BG1714">
        <v>27.564578729533999</v>
      </c>
      <c r="BH1714">
        <v>21.9913627417314</v>
      </c>
      <c r="BI1714">
        <v>21.790049209086</v>
      </c>
      <c r="BJ1714">
        <v>24.8638190749027</v>
      </c>
      <c r="BK1714">
        <v>31.117477254153599</v>
      </c>
      <c r="BL1714">
        <v>26.196870622207399</v>
      </c>
      <c r="BM1714">
        <v>29.1704766125996</v>
      </c>
      <c r="BN1714">
        <v>37.427607581454097</v>
      </c>
      <c r="BO1714">
        <v>42.6946828174841</v>
      </c>
      <c r="BP1714">
        <v>34.603539752322497</v>
      </c>
      <c r="BQ1714">
        <v>16.809208458225299</v>
      </c>
      <c r="BR1714">
        <v>17.261486855448901</v>
      </c>
      <c r="BS1714">
        <v>22.5730848842874</v>
      </c>
      <c r="BT1714">
        <v>20.501033276525501</v>
      </c>
      <c r="BU1714">
        <v>12.391038109646299</v>
      </c>
      <c r="BV1714">
        <v>22.041374892632</v>
      </c>
      <c r="BW1714">
        <v>40.622161714625499</v>
      </c>
      <c r="BX1714">
        <v>26.416803406189999</v>
      </c>
      <c r="BY1714">
        <v>15.9488645675887</v>
      </c>
      <c r="BZ1714">
        <v>25.553645907453799</v>
      </c>
      <c r="CA1714">
        <v>27.0662155630739</v>
      </c>
      <c r="CB1714">
        <v>22.826995439828998</v>
      </c>
      <c r="CC1714">
        <v>17.092134794074902</v>
      </c>
      <c r="CD1714">
        <v>32.914461597435498</v>
      </c>
      <c r="CE1714">
        <v>43.1329783295038</v>
      </c>
      <c r="CF1714">
        <v>32.469697174495302</v>
      </c>
      <c r="CG1714">
        <v>20.482724880908801</v>
      </c>
      <c r="CH1714">
        <v>23.086160204627902</v>
      </c>
      <c r="CI1714">
        <v>30.014703259011199</v>
      </c>
      <c r="CJ1714">
        <v>25.611038150172501</v>
      </c>
      <c r="CK1714">
        <v>15.058012648521</v>
      </c>
      <c r="CL1714">
        <v>18.656392393124101</v>
      </c>
      <c r="CM1714">
        <v>23.504605475836499</v>
      </c>
      <c r="CN1714">
        <v>21.438041529425099</v>
      </c>
      <c r="CO1714">
        <v>23.7505343483679</v>
      </c>
      <c r="CP1714">
        <v>27.993956890491098</v>
      </c>
      <c r="CQ1714">
        <v>32.0597770841458</v>
      </c>
      <c r="CR1714">
        <v>27.322778727166401</v>
      </c>
      <c r="CS1714">
        <v>8.8386001239792193</v>
      </c>
      <c r="CT1714">
        <v>15.6494045334357</v>
      </c>
      <c r="CU1714">
        <v>21.942786552584501</v>
      </c>
      <c r="CV1714">
        <v>16.880564632917199</v>
      </c>
      <c r="CW1714">
        <v>13.833328050210801</v>
      </c>
      <c r="CX1714">
        <v>24.826672943155099</v>
      </c>
      <c r="CY1714">
        <v>30.4208316082096</v>
      </c>
      <c r="CZ1714">
        <v>23.3722503993774</v>
      </c>
      <c r="DA1714">
        <v>21.219382196190001</v>
      </c>
      <c r="DB1714">
        <v>28.2539415629922</v>
      </c>
      <c r="DC1714">
        <v>35.303889124834299</v>
      </c>
      <c r="DD1714">
        <v>28.2693297580321</v>
      </c>
      <c r="DE1714">
        <v>21.524542689474899</v>
      </c>
      <c r="DF1714">
        <v>29.3162813575996</v>
      </c>
      <c r="DG1714">
        <v>35.116069284048201</v>
      </c>
      <c r="DH1714">
        <v>27.9883141964822</v>
      </c>
      <c r="DI1714">
        <v>21.386497126615598</v>
      </c>
      <c r="DJ1714">
        <v>31.018402690907099</v>
      </c>
      <c r="DK1714">
        <v>47.336006141949902</v>
      </c>
      <c r="DL1714">
        <v>41.659115283965903</v>
      </c>
      <c r="DM1714">
        <v>8.91750355524022</v>
      </c>
      <c r="DN1714">
        <v>14.771910724006499</v>
      </c>
      <c r="DO1714">
        <v>19.8559376046198</v>
      </c>
      <c r="DP1714">
        <v>14.7910999073202</v>
      </c>
      <c r="DQ1714">
        <v>16.8765823129574</v>
      </c>
      <c r="DR1714">
        <v>18.3556612983576</v>
      </c>
      <c r="DS1714">
        <v>22.316454114906101</v>
      </c>
      <c r="DT1714">
        <v>21.008426833700899</v>
      </c>
    </row>
    <row r="1715" spans="1:124" x14ac:dyDescent="0.35">
      <c r="A1715" s="19" t="str">
        <f t="shared" si="52"/>
        <v>Brokered Dep / Liab--39994</v>
      </c>
      <c r="B1715" s="19" t="str">
        <f t="shared" si="53"/>
        <v>Brokered Dep / Liab</v>
      </c>
      <c r="C1715">
        <v>19</v>
      </c>
      <c r="D1715" s="27">
        <v>39994</v>
      </c>
      <c r="E1715">
        <v>0</v>
      </c>
      <c r="F1715">
        <v>0</v>
      </c>
      <c r="G1715">
        <v>3.4650908927173698</v>
      </c>
      <c r="H1715">
        <v>3.30300640202486</v>
      </c>
      <c r="I1715">
        <v>0</v>
      </c>
      <c r="J1715">
        <v>0</v>
      </c>
      <c r="K1715">
        <v>5.1207983193277302</v>
      </c>
      <c r="L1715">
        <v>3.7134444784055001</v>
      </c>
      <c r="M1715">
        <v>0</v>
      </c>
      <c r="N1715">
        <v>0</v>
      </c>
      <c r="O1715">
        <v>6.15946418372822</v>
      </c>
      <c r="P1715">
        <v>4.5017399589459304</v>
      </c>
      <c r="Q1715">
        <v>0</v>
      </c>
      <c r="R1715">
        <v>0</v>
      </c>
      <c r="S1715">
        <v>0.56538391391574006</v>
      </c>
      <c r="T1715">
        <v>2.8863991614025499</v>
      </c>
      <c r="U1715">
        <v>0</v>
      </c>
      <c r="V1715">
        <v>0</v>
      </c>
      <c r="W1715">
        <v>5.8954408721287104</v>
      </c>
      <c r="X1715">
        <v>4.1460807373949899</v>
      </c>
      <c r="Y1715">
        <v>0</v>
      </c>
      <c r="Z1715">
        <v>0</v>
      </c>
      <c r="AA1715">
        <v>2.4376027325398399</v>
      </c>
      <c r="AB1715">
        <v>2.6690385459388302</v>
      </c>
      <c r="AC1715">
        <v>0</v>
      </c>
      <c r="AD1715">
        <v>0</v>
      </c>
      <c r="AE1715">
        <v>2.6930014854145901</v>
      </c>
      <c r="AF1715">
        <v>2.45553462173058</v>
      </c>
      <c r="AG1715">
        <v>0</v>
      </c>
      <c r="AH1715">
        <v>0</v>
      </c>
      <c r="AI1715">
        <v>2.5431502130884298</v>
      </c>
      <c r="AJ1715">
        <v>3.8431257359801698</v>
      </c>
      <c r="AK1715">
        <v>0</v>
      </c>
      <c r="AL1715">
        <v>2.4415154407174402</v>
      </c>
      <c r="AM1715">
        <v>8.0870899676051593</v>
      </c>
      <c r="AN1715">
        <v>5.7229753282255702</v>
      </c>
      <c r="AO1715">
        <v>0</v>
      </c>
      <c r="AP1715">
        <v>0</v>
      </c>
      <c r="AQ1715">
        <v>2.1846115472245402</v>
      </c>
      <c r="AR1715">
        <v>2.1607234414188099</v>
      </c>
      <c r="AS1715">
        <v>0</v>
      </c>
      <c r="AT1715">
        <v>1.4174687846448299</v>
      </c>
      <c r="AU1715">
        <v>9.2574385734904006</v>
      </c>
      <c r="AV1715">
        <v>5.6238599536872398</v>
      </c>
      <c r="AW1715">
        <v>0</v>
      </c>
      <c r="AX1715">
        <v>0</v>
      </c>
      <c r="AY1715">
        <v>1.83218984686796</v>
      </c>
      <c r="AZ1715">
        <v>2.16929936394133</v>
      </c>
      <c r="BA1715">
        <v>0</v>
      </c>
      <c r="BB1715">
        <v>0.26161592631748698</v>
      </c>
      <c r="BC1715">
        <v>7.2725893472776404</v>
      </c>
      <c r="BD1715">
        <v>5.2048028327285296</v>
      </c>
      <c r="BE1715">
        <v>0</v>
      </c>
      <c r="BF1715">
        <v>5.2560883022834799E-2</v>
      </c>
      <c r="BG1715">
        <v>4.5314172611257</v>
      </c>
      <c r="BH1715">
        <v>3.4312156411328001</v>
      </c>
      <c r="BI1715">
        <v>1.7247938175683999</v>
      </c>
      <c r="BJ1715">
        <v>4.40308132440836</v>
      </c>
      <c r="BK1715">
        <v>5.92069464891377</v>
      </c>
      <c r="BL1715">
        <v>3.7693453339255201</v>
      </c>
      <c r="BM1715">
        <v>0</v>
      </c>
      <c r="BN1715">
        <v>2.6253809919645299</v>
      </c>
      <c r="BO1715">
        <v>6.2015907870991498</v>
      </c>
      <c r="BP1715">
        <v>3.3981797575549799</v>
      </c>
      <c r="BQ1715">
        <v>0</v>
      </c>
      <c r="BR1715">
        <v>0</v>
      </c>
      <c r="BS1715">
        <v>0.78657209073670897</v>
      </c>
      <c r="BT1715">
        <v>0.52438139382447302</v>
      </c>
      <c r="BU1715">
        <v>0</v>
      </c>
      <c r="BV1715">
        <v>0</v>
      </c>
      <c r="BW1715">
        <v>5.1204300790508599</v>
      </c>
      <c r="BX1715">
        <v>4.88228023023545</v>
      </c>
      <c r="BY1715">
        <v>0</v>
      </c>
      <c r="BZ1715">
        <v>0</v>
      </c>
      <c r="CA1715">
        <v>0</v>
      </c>
      <c r="CB1715">
        <v>0.84564461989013695</v>
      </c>
      <c r="CC1715">
        <v>0</v>
      </c>
      <c r="CD1715">
        <v>4.02393320803092</v>
      </c>
      <c r="CE1715">
        <v>13.0351127599991</v>
      </c>
      <c r="CF1715">
        <v>7.9653481198518001</v>
      </c>
      <c r="CG1715">
        <v>0</v>
      </c>
      <c r="CH1715">
        <v>1.63225796522005</v>
      </c>
      <c r="CI1715">
        <v>4.6568072312478801</v>
      </c>
      <c r="CJ1715">
        <v>3.7008166859643201</v>
      </c>
      <c r="CK1715">
        <v>0</v>
      </c>
      <c r="CL1715">
        <v>0</v>
      </c>
      <c r="CM1715">
        <v>3.0454649724467302</v>
      </c>
      <c r="CN1715">
        <v>3.3607826048143901</v>
      </c>
      <c r="CO1715">
        <v>0.88679090834674901</v>
      </c>
      <c r="CP1715">
        <v>1.3560632883922901</v>
      </c>
      <c r="CQ1715">
        <v>3.2538405267008002</v>
      </c>
      <c r="CR1715">
        <v>2.9967556649548199</v>
      </c>
      <c r="CS1715">
        <v>0</v>
      </c>
      <c r="CT1715">
        <v>0</v>
      </c>
      <c r="CU1715">
        <v>2.00135230623036</v>
      </c>
      <c r="CV1715">
        <v>2.40626494586986</v>
      </c>
      <c r="CW1715">
        <v>0</v>
      </c>
      <c r="CX1715">
        <v>0.53041922290388499</v>
      </c>
      <c r="CY1715">
        <v>4.4344178305149997</v>
      </c>
      <c r="CZ1715">
        <v>2.4744877496617002</v>
      </c>
      <c r="DA1715">
        <v>0</v>
      </c>
      <c r="DB1715">
        <v>0</v>
      </c>
      <c r="DC1715">
        <v>0.35239677266255298</v>
      </c>
      <c r="DD1715">
        <v>0.35239677266255298</v>
      </c>
      <c r="DE1715">
        <v>0</v>
      </c>
      <c r="DF1715">
        <v>0</v>
      </c>
      <c r="DG1715">
        <v>13.047728022726901</v>
      </c>
      <c r="DH1715">
        <v>8.6984853484846294</v>
      </c>
      <c r="DI1715">
        <v>0</v>
      </c>
      <c r="DJ1715">
        <v>0</v>
      </c>
      <c r="DK1715">
        <v>11.392941268092899</v>
      </c>
      <c r="DL1715">
        <v>8.6916739752451697</v>
      </c>
      <c r="DM1715">
        <v>0</v>
      </c>
      <c r="DN1715">
        <v>0.49862827162224399</v>
      </c>
      <c r="DO1715">
        <v>4.207044029605</v>
      </c>
      <c r="DP1715">
        <v>2.8241408515618098</v>
      </c>
      <c r="DQ1715">
        <v>0</v>
      </c>
      <c r="DR1715">
        <v>2.3397504890078502</v>
      </c>
      <c r="DS1715">
        <v>8.8948540866190893</v>
      </c>
      <c r="DT1715">
        <v>6.1509878784999801</v>
      </c>
    </row>
    <row r="1716" spans="1:124" x14ac:dyDescent="0.35">
      <c r="A1716" s="19" t="str">
        <f t="shared" si="52"/>
        <v>Liquid Assets / Assets--39994</v>
      </c>
      <c r="B1716" s="19" t="str">
        <f t="shared" si="53"/>
        <v>Liquid Assets / Assets</v>
      </c>
      <c r="C1716">
        <v>20</v>
      </c>
      <c r="D1716" s="27">
        <v>39994</v>
      </c>
      <c r="E1716">
        <v>9.2245681153588102</v>
      </c>
      <c r="F1716">
        <v>14.4452432568056</v>
      </c>
      <c r="G1716">
        <v>22.811026109443699</v>
      </c>
      <c r="H1716">
        <v>16.965992774978801</v>
      </c>
      <c r="I1716">
        <v>7.9027410817239998</v>
      </c>
      <c r="J1716">
        <v>14.302659368771801</v>
      </c>
      <c r="K1716">
        <v>23.7918005977556</v>
      </c>
      <c r="L1716">
        <v>17.311757023753401</v>
      </c>
      <c r="M1716">
        <v>9.0201943716089801</v>
      </c>
      <c r="N1716">
        <v>15.356447575785699</v>
      </c>
      <c r="O1716">
        <v>24.5293937434047</v>
      </c>
      <c r="P1716">
        <v>18.088866344966402</v>
      </c>
      <c r="Q1716">
        <v>18.1076114363862</v>
      </c>
      <c r="R1716">
        <v>24.990609167285101</v>
      </c>
      <c r="S1716">
        <v>29.617472698907999</v>
      </c>
      <c r="T1716">
        <v>25.790323446800699</v>
      </c>
      <c r="U1716">
        <v>7.9051896837232496</v>
      </c>
      <c r="V1716">
        <v>14.2087664624434</v>
      </c>
      <c r="W1716">
        <v>23.116090175504802</v>
      </c>
      <c r="X1716">
        <v>17.1277036009058</v>
      </c>
      <c r="Y1716">
        <v>8.3563777994157693</v>
      </c>
      <c r="Z1716">
        <v>14.813011523034501</v>
      </c>
      <c r="AA1716">
        <v>26.0665080506833</v>
      </c>
      <c r="AB1716">
        <v>17.639524055256999</v>
      </c>
      <c r="AC1716">
        <v>6.7805348248161099</v>
      </c>
      <c r="AD1716">
        <v>11.3208924496086</v>
      </c>
      <c r="AE1716">
        <v>23.403441009321501</v>
      </c>
      <c r="AF1716">
        <v>16.308416421987399</v>
      </c>
      <c r="AG1716">
        <v>6.6782839340955702</v>
      </c>
      <c r="AH1716">
        <v>13.3879012136508</v>
      </c>
      <c r="AI1716">
        <v>26.942288931550099</v>
      </c>
      <c r="AJ1716">
        <v>19.0525369176049</v>
      </c>
      <c r="AK1716">
        <v>9.2927236757204792</v>
      </c>
      <c r="AL1716">
        <v>15.7703696542311</v>
      </c>
      <c r="AM1716">
        <v>22.389059569200601</v>
      </c>
      <c r="AN1716">
        <v>16.2878363609396</v>
      </c>
      <c r="AO1716">
        <v>8.9002409721424893</v>
      </c>
      <c r="AP1716">
        <v>16.401127757200499</v>
      </c>
      <c r="AQ1716">
        <v>27.021480628252402</v>
      </c>
      <c r="AR1716">
        <v>19.615628130473699</v>
      </c>
      <c r="AS1716">
        <v>6.4992618240560196</v>
      </c>
      <c r="AT1716">
        <v>10.633242262617699</v>
      </c>
      <c r="AU1716">
        <v>18.329039217673198</v>
      </c>
      <c r="AV1716">
        <v>13.4944722477995</v>
      </c>
      <c r="AW1716">
        <v>9.2974241717180295</v>
      </c>
      <c r="AX1716">
        <v>15.961084753028</v>
      </c>
      <c r="AY1716">
        <v>25.485485798194301</v>
      </c>
      <c r="AZ1716">
        <v>18.541919539871198</v>
      </c>
      <c r="BA1716">
        <v>6.60785567366871</v>
      </c>
      <c r="BB1716">
        <v>12.279870657311999</v>
      </c>
      <c r="BC1716">
        <v>22.841734421219599</v>
      </c>
      <c r="BD1716">
        <v>16.343414533990899</v>
      </c>
      <c r="BE1716">
        <v>9.0288754673058804</v>
      </c>
      <c r="BF1716">
        <v>17.705333291961601</v>
      </c>
      <c r="BG1716">
        <v>25.240394009773699</v>
      </c>
      <c r="BH1716">
        <v>19.913207469044998</v>
      </c>
      <c r="BI1716">
        <v>7.3097331813321302</v>
      </c>
      <c r="BJ1716">
        <v>12.1511304835355</v>
      </c>
      <c r="BK1716">
        <v>13.8893010337083</v>
      </c>
      <c r="BL1716">
        <v>10.1652930282221</v>
      </c>
      <c r="BM1716">
        <v>7.7431093722136799</v>
      </c>
      <c r="BN1716">
        <v>11.963281086799199</v>
      </c>
      <c r="BO1716">
        <v>20.815627767363299</v>
      </c>
      <c r="BP1716">
        <v>14.530898801721699</v>
      </c>
      <c r="BQ1716">
        <v>18.746186239732602</v>
      </c>
      <c r="BR1716">
        <v>21.124296885718199</v>
      </c>
      <c r="BS1716">
        <v>34.929005120383501</v>
      </c>
      <c r="BT1716">
        <v>28.742028611504701</v>
      </c>
      <c r="BU1716">
        <v>6.8171915230738804</v>
      </c>
      <c r="BV1716">
        <v>10.929658290583401</v>
      </c>
      <c r="BW1716">
        <v>22.8369033563839</v>
      </c>
      <c r="BX1716">
        <v>15.563954834449101</v>
      </c>
      <c r="BY1716">
        <v>4.79437505310562</v>
      </c>
      <c r="BZ1716">
        <v>15.995027254470701</v>
      </c>
      <c r="CA1716">
        <v>20.6119606534544</v>
      </c>
      <c r="CB1716">
        <v>14.2784676106926</v>
      </c>
      <c r="CC1716">
        <v>6.5610673124823302</v>
      </c>
      <c r="CD1716">
        <v>11.910222331526301</v>
      </c>
      <c r="CE1716">
        <v>19.062943137282399</v>
      </c>
      <c r="CF1716">
        <v>14.509036707528001</v>
      </c>
      <c r="CG1716">
        <v>8.7011945066237697</v>
      </c>
      <c r="CH1716">
        <v>13.5931178763962</v>
      </c>
      <c r="CI1716">
        <v>17.909803454422999</v>
      </c>
      <c r="CJ1716">
        <v>13.138824340552899</v>
      </c>
      <c r="CK1716">
        <v>7.8855028210387799</v>
      </c>
      <c r="CL1716">
        <v>15.1827188612416</v>
      </c>
      <c r="CM1716">
        <v>27.1968324159226</v>
      </c>
      <c r="CN1716">
        <v>19.039514715405399</v>
      </c>
      <c r="CO1716">
        <v>6.9908266336837803</v>
      </c>
      <c r="CP1716">
        <v>8.5197319597829697</v>
      </c>
      <c r="CQ1716">
        <v>8.7634466571009106</v>
      </c>
      <c r="CR1716">
        <v>7.8266367365064804</v>
      </c>
      <c r="CS1716">
        <v>8.0317614874178798</v>
      </c>
      <c r="CT1716">
        <v>24.818780205897099</v>
      </c>
      <c r="CU1716">
        <v>43.626331551214903</v>
      </c>
      <c r="CV1716">
        <v>26.382772938579102</v>
      </c>
      <c r="CW1716">
        <v>3.90467819122961</v>
      </c>
      <c r="CX1716">
        <v>7.3500249769152797</v>
      </c>
      <c r="CY1716">
        <v>14.961411519467999</v>
      </c>
      <c r="CZ1716">
        <v>11.2495597042602</v>
      </c>
      <c r="DA1716">
        <v>9.4886916425475896</v>
      </c>
      <c r="DB1716">
        <v>9.55996521587792</v>
      </c>
      <c r="DC1716">
        <v>10.7963803108112</v>
      </c>
      <c r="DD1716">
        <v>10.7251067374808</v>
      </c>
      <c r="DE1716">
        <v>31.722462732135099</v>
      </c>
      <c r="DF1716">
        <v>40.642525103806499</v>
      </c>
      <c r="DG1716">
        <v>44.665918236330199</v>
      </c>
      <c r="DH1716">
        <v>37.3780789443747</v>
      </c>
      <c r="DI1716">
        <v>7.0113131435484597</v>
      </c>
      <c r="DJ1716">
        <v>12.078544011006001</v>
      </c>
      <c r="DK1716">
        <v>15.0755099240577</v>
      </c>
      <c r="DL1716">
        <v>12.8999225514962</v>
      </c>
      <c r="DM1716">
        <v>10.935867909715499</v>
      </c>
      <c r="DN1716">
        <v>12.8129946754929</v>
      </c>
      <c r="DO1716">
        <v>17.665424061682401</v>
      </c>
      <c r="DP1716">
        <v>13.454626570150101</v>
      </c>
      <c r="DQ1716">
        <v>16.151252559566402</v>
      </c>
      <c r="DR1716">
        <v>17.618201561120401</v>
      </c>
      <c r="DS1716">
        <v>22.166522025348101</v>
      </c>
      <c r="DT1716">
        <v>19.219374018221401</v>
      </c>
    </row>
    <row r="1717" spans="1:124" x14ac:dyDescent="0.35">
      <c r="A1717" s="19" t="str">
        <f t="shared" si="52"/>
        <v>Net Loan Growth (last 4 qtrs)--39994</v>
      </c>
      <c r="B1717" s="19" t="str">
        <f t="shared" si="53"/>
        <v>Net Loan Growth (last 4 qtrs)</v>
      </c>
      <c r="C1717">
        <v>21</v>
      </c>
      <c r="D1717" s="27">
        <v>39994</v>
      </c>
      <c r="E1717">
        <v>-4.8875000000000002</v>
      </c>
      <c r="F1717">
        <v>2.58</v>
      </c>
      <c r="G1717">
        <v>7.88</v>
      </c>
      <c r="H1717">
        <v>2.3038095238095302</v>
      </c>
      <c r="I1717">
        <v>-2.69</v>
      </c>
      <c r="J1717">
        <v>3</v>
      </c>
      <c r="K1717">
        <v>8.8699999999999992</v>
      </c>
      <c r="L1717">
        <v>3.8412867132867099</v>
      </c>
      <c r="M1717">
        <v>-2.3050000000000002</v>
      </c>
      <c r="N1717">
        <v>3.99</v>
      </c>
      <c r="O1717">
        <v>11.66</v>
      </c>
      <c r="P1717">
        <v>8.7868963477746593</v>
      </c>
      <c r="Q1717">
        <v>-3.84</v>
      </c>
      <c r="R1717">
        <v>1.75</v>
      </c>
      <c r="S1717">
        <v>3.63</v>
      </c>
      <c r="T1717">
        <v>0.99666666666666603</v>
      </c>
      <c r="U1717">
        <v>-4.3650000000000002</v>
      </c>
      <c r="V1717">
        <v>1.5549999999999999</v>
      </c>
      <c r="W1717">
        <v>7.29</v>
      </c>
      <c r="X1717">
        <v>1.95763959390863</v>
      </c>
      <c r="Y1717">
        <v>-1.9</v>
      </c>
      <c r="Z1717">
        <v>2.54</v>
      </c>
      <c r="AA1717">
        <v>6.72</v>
      </c>
      <c r="AB1717">
        <v>6.2794520547945201</v>
      </c>
      <c r="AC1717">
        <v>0.62</v>
      </c>
      <c r="AD1717">
        <v>6.1</v>
      </c>
      <c r="AE1717">
        <v>11.0175</v>
      </c>
      <c r="AF1717">
        <v>13.309565217391301</v>
      </c>
      <c r="AG1717">
        <v>-1.08</v>
      </c>
      <c r="AH1717">
        <v>8.0250000000000004</v>
      </c>
      <c r="AI1717">
        <v>14.7575</v>
      </c>
      <c r="AJ1717">
        <v>9.9323170731707293</v>
      </c>
      <c r="AK1717">
        <v>-3.3849999999999998</v>
      </c>
      <c r="AL1717">
        <v>3.38</v>
      </c>
      <c r="AM1717">
        <v>7.4375</v>
      </c>
      <c r="AN1717">
        <v>4.1275862068965496</v>
      </c>
      <c r="AO1717">
        <v>-1.675</v>
      </c>
      <c r="AP1717">
        <v>4.4400000000000004</v>
      </c>
      <c r="AQ1717">
        <v>9.8949999999999996</v>
      </c>
      <c r="AR1717">
        <v>4.53514018691589</v>
      </c>
      <c r="AS1717">
        <v>-2.1924999999999999</v>
      </c>
      <c r="AT1717">
        <v>3.2450000000000001</v>
      </c>
      <c r="AU1717">
        <v>10.285</v>
      </c>
      <c r="AV1717">
        <v>4.2832278481012702</v>
      </c>
      <c r="AW1717">
        <v>-4.7</v>
      </c>
      <c r="AX1717">
        <v>0.88500000000000001</v>
      </c>
      <c r="AY1717">
        <v>5.9675000000000002</v>
      </c>
      <c r="AZ1717">
        <v>2.3600625000000002</v>
      </c>
      <c r="BA1717">
        <v>-2.9649999999999999</v>
      </c>
      <c r="BB1717">
        <v>3.0350000000000001</v>
      </c>
      <c r="BC1717">
        <v>10.422499999999999</v>
      </c>
      <c r="BD1717">
        <v>5.03714285714286</v>
      </c>
      <c r="BE1717">
        <v>-5.915</v>
      </c>
      <c r="BF1717">
        <v>1.66</v>
      </c>
      <c r="BG1717">
        <v>8.4749999999999996</v>
      </c>
      <c r="BH1717">
        <v>3.02539682539682</v>
      </c>
      <c r="BI1717">
        <v>-2.2174999999999998</v>
      </c>
      <c r="BJ1717">
        <v>1.22</v>
      </c>
      <c r="BK1717">
        <v>4.5374999999999996</v>
      </c>
      <c r="BL1717">
        <v>3.9016666666666699</v>
      </c>
      <c r="BM1717">
        <v>-0.74250000000000005</v>
      </c>
      <c r="BN1717">
        <v>4.4249999999999998</v>
      </c>
      <c r="BO1717">
        <v>14.775</v>
      </c>
      <c r="BP1717">
        <v>24.155000000000001</v>
      </c>
      <c r="BQ1717">
        <v>3.4849999999999999</v>
      </c>
      <c r="BR1717">
        <v>3.86</v>
      </c>
      <c r="BS1717">
        <v>7.54</v>
      </c>
      <c r="BT1717">
        <v>6.0633333333333299</v>
      </c>
      <c r="BU1717">
        <v>-4.3499999999999996</v>
      </c>
      <c r="BV1717">
        <v>4.24</v>
      </c>
      <c r="BW1717">
        <v>10.39</v>
      </c>
      <c r="BX1717">
        <v>4.1317647058823503</v>
      </c>
      <c r="BY1717">
        <v>1.23</v>
      </c>
      <c r="BZ1717">
        <v>3.15</v>
      </c>
      <c r="CA1717">
        <v>14.68</v>
      </c>
      <c r="CB1717">
        <v>4.6377777777777798</v>
      </c>
      <c r="CC1717">
        <v>-6.0324999999999998</v>
      </c>
      <c r="CD1717">
        <v>0.26500000000000001</v>
      </c>
      <c r="CE1717">
        <v>10.074999999999999</v>
      </c>
      <c r="CF1717">
        <v>2.9380172413793102</v>
      </c>
      <c r="CG1717">
        <v>-1.93</v>
      </c>
      <c r="CH1717">
        <v>2.2450000000000001</v>
      </c>
      <c r="CI1717">
        <v>5.9325000000000001</v>
      </c>
      <c r="CJ1717">
        <v>2.1258333333333299</v>
      </c>
      <c r="CK1717">
        <v>-4.58</v>
      </c>
      <c r="CL1717">
        <v>2.85</v>
      </c>
      <c r="CM1717">
        <v>7.48</v>
      </c>
      <c r="CN1717">
        <v>0.23599999999999899</v>
      </c>
      <c r="CO1717">
        <v>5.88</v>
      </c>
      <c r="CP1717">
        <v>8.6999999999999993</v>
      </c>
      <c r="CQ1717">
        <v>9.68</v>
      </c>
      <c r="CR1717">
        <v>7.1660000000000004</v>
      </c>
      <c r="CS1717">
        <v>-0.42749999999999999</v>
      </c>
      <c r="CT1717">
        <v>3.12</v>
      </c>
      <c r="CU1717">
        <v>5.71</v>
      </c>
      <c r="CV1717">
        <v>1.49125</v>
      </c>
      <c r="CW1717">
        <v>5.19</v>
      </c>
      <c r="CX1717">
        <v>7.21</v>
      </c>
      <c r="CY1717">
        <v>16.850000000000001</v>
      </c>
      <c r="CZ1717">
        <v>16.237692307692299</v>
      </c>
      <c r="DA1717">
        <v>-1.54</v>
      </c>
      <c r="DB1717">
        <v>2.7050000000000001</v>
      </c>
      <c r="DC1717">
        <v>16.79</v>
      </c>
      <c r="DD1717">
        <v>12.545</v>
      </c>
      <c r="DE1717">
        <v>16.295000000000002</v>
      </c>
      <c r="DF1717">
        <v>27.98</v>
      </c>
      <c r="DG1717">
        <v>57.45</v>
      </c>
      <c r="DH1717">
        <v>39.836666666666702</v>
      </c>
      <c r="DI1717">
        <v>-1.2549999999999999</v>
      </c>
      <c r="DJ1717">
        <v>8.1</v>
      </c>
      <c r="DK1717">
        <v>12.605</v>
      </c>
      <c r="DL1717">
        <v>11.7473333333333</v>
      </c>
      <c r="DM1717">
        <v>-0.67500000000000004</v>
      </c>
      <c r="DN1717">
        <v>6.31</v>
      </c>
      <c r="DO1717">
        <v>7.18</v>
      </c>
      <c r="DP1717">
        <v>2.76571428571429</v>
      </c>
      <c r="DQ1717">
        <v>-6.7424999999999997</v>
      </c>
      <c r="DR1717">
        <v>2.67</v>
      </c>
      <c r="DS1717">
        <v>5.9024999999999999</v>
      </c>
      <c r="DT1717">
        <v>-0.31166666666666598</v>
      </c>
    </row>
    <row r="1718" spans="1:124" x14ac:dyDescent="0.35">
      <c r="A1718" s="19" t="str">
        <f t="shared" si="52"/>
        <v>Banks w/ Loan Growth (last 4 qtrs)--39994</v>
      </c>
      <c r="B1718" s="19" t="str">
        <f t="shared" si="53"/>
        <v>Banks w/ Loan Growth (last 4 qtrs)</v>
      </c>
      <c r="C1718">
        <v>22</v>
      </c>
      <c r="D1718" s="27">
        <v>39994</v>
      </c>
      <c r="F1718">
        <v>60.714285714285701</v>
      </c>
      <c r="J1718">
        <v>63.786008230452701</v>
      </c>
      <c r="N1718">
        <v>65.7085657085657</v>
      </c>
      <c r="R1718">
        <v>61.904761904761898</v>
      </c>
      <c r="V1718">
        <v>58.457711442786099</v>
      </c>
      <c r="Z1718">
        <v>63.013698630137</v>
      </c>
      <c r="AD1718">
        <v>79.347826086956502</v>
      </c>
      <c r="AH1718">
        <v>74.390243902438996</v>
      </c>
      <c r="AI1718"/>
      <c r="AK1718"/>
      <c r="AL1718">
        <v>62.068965517241402</v>
      </c>
      <c r="AP1718">
        <v>72.477064220183493</v>
      </c>
      <c r="AT1718">
        <v>64.596273291925499</v>
      </c>
      <c r="AX1718">
        <v>52.469135802469097</v>
      </c>
      <c r="BB1718">
        <v>60</v>
      </c>
      <c r="BF1718">
        <v>57.142857142857103</v>
      </c>
      <c r="BJ1718">
        <v>50</v>
      </c>
      <c r="BN1718">
        <v>66.6666666666667</v>
      </c>
      <c r="BR1718">
        <v>100</v>
      </c>
      <c r="BV1718">
        <v>64.705882352941202</v>
      </c>
      <c r="BZ1718">
        <v>77.7777777777778</v>
      </c>
      <c r="CD1718">
        <v>50.847457627118601</v>
      </c>
      <c r="CH1718">
        <v>66.6666666666667</v>
      </c>
      <c r="CL1718">
        <v>60</v>
      </c>
      <c r="CP1718">
        <v>80</v>
      </c>
      <c r="CT1718">
        <v>75</v>
      </c>
      <c r="CX1718">
        <v>100</v>
      </c>
      <c r="DB1718">
        <v>75</v>
      </c>
      <c r="DF1718">
        <v>100</v>
      </c>
      <c r="DJ1718">
        <v>73.3333333333333</v>
      </c>
      <c r="DN1718">
        <v>71.428571428571402</v>
      </c>
      <c r="DR1718">
        <v>66.6666666666667</v>
      </c>
    </row>
    <row r="1719" spans="1:124" x14ac:dyDescent="0.35">
      <c r="A1719" s="19" t="str">
        <f t="shared" si="52"/>
        <v>Equity / Assets--40086</v>
      </c>
      <c r="B1719" s="19" t="str">
        <f t="shared" si="53"/>
        <v>Equity / Assets</v>
      </c>
      <c r="C1719">
        <v>1</v>
      </c>
      <c r="D1719" s="27">
        <v>40086</v>
      </c>
      <c r="E1719">
        <v>9.4839070087232997</v>
      </c>
      <c r="F1719">
        <v>10.6325297038605</v>
      </c>
      <c r="G1719">
        <v>12.2603362108133</v>
      </c>
      <c r="H1719">
        <v>11.3054538320878</v>
      </c>
      <c r="I1719">
        <v>8.7331653402429108</v>
      </c>
      <c r="J1719">
        <v>10.0890090075671</v>
      </c>
      <c r="K1719">
        <v>12.035511124656701</v>
      </c>
      <c r="L1719">
        <v>10.686447169119299</v>
      </c>
      <c r="M1719">
        <v>8.6447801401510596</v>
      </c>
      <c r="N1719">
        <v>10.0196444652686</v>
      </c>
      <c r="O1719">
        <v>12.214645815028</v>
      </c>
      <c r="P1719">
        <v>10.861170527560001</v>
      </c>
      <c r="Q1719">
        <v>9.6031869212064809</v>
      </c>
      <c r="R1719">
        <v>10.583434698965601</v>
      </c>
      <c r="S1719">
        <v>11.965204262565599</v>
      </c>
      <c r="T1719">
        <v>11.5525589029122</v>
      </c>
      <c r="U1719">
        <v>8.4926114370907708</v>
      </c>
      <c r="V1719">
        <v>10.038090796222701</v>
      </c>
      <c r="W1719">
        <v>11.980847758828601</v>
      </c>
      <c r="X1719">
        <v>10.469646594053099</v>
      </c>
      <c r="Y1719">
        <v>9.3309476110630101</v>
      </c>
      <c r="Z1719">
        <v>10.5063328395256</v>
      </c>
      <c r="AA1719">
        <v>11.9456359244735</v>
      </c>
      <c r="AB1719">
        <v>11.2127177962837</v>
      </c>
      <c r="AC1719">
        <v>8.6563609205929204</v>
      </c>
      <c r="AD1719">
        <v>9.4683439676572405</v>
      </c>
      <c r="AE1719">
        <v>11.0070293805059</v>
      </c>
      <c r="AF1719">
        <v>10.074603896841699</v>
      </c>
      <c r="AG1719">
        <v>9.3424675499466794</v>
      </c>
      <c r="AH1719">
        <v>10.8904633281571</v>
      </c>
      <c r="AI1719">
        <v>13.5897124591376</v>
      </c>
      <c r="AJ1719">
        <v>12.246757051139999</v>
      </c>
      <c r="AK1719">
        <v>8.8500152758294508</v>
      </c>
      <c r="AL1719">
        <v>10.045548055161699</v>
      </c>
      <c r="AM1719">
        <v>12.0219356141403</v>
      </c>
      <c r="AN1719">
        <v>11.062402222082699</v>
      </c>
      <c r="AO1719">
        <v>8.81315864058808</v>
      </c>
      <c r="AP1719">
        <v>10.388986749959599</v>
      </c>
      <c r="AQ1719">
        <v>12.1977613863704</v>
      </c>
      <c r="AR1719">
        <v>10.904743847852099</v>
      </c>
      <c r="AS1719">
        <v>8.4450979257880796</v>
      </c>
      <c r="AT1719">
        <v>9.3992752352963294</v>
      </c>
      <c r="AU1719">
        <v>10.961595738249001</v>
      </c>
      <c r="AV1719">
        <v>9.90739660831421</v>
      </c>
      <c r="AW1719">
        <v>8.84024714582252</v>
      </c>
      <c r="AX1719">
        <v>10.5026312470621</v>
      </c>
      <c r="AY1719">
        <v>12.195914829062099</v>
      </c>
      <c r="AZ1719">
        <v>10.9597013693477</v>
      </c>
      <c r="BA1719">
        <v>8.7912083943925197</v>
      </c>
      <c r="BB1719">
        <v>9.9028533063479394</v>
      </c>
      <c r="BC1719">
        <v>11.8935494275616</v>
      </c>
      <c r="BD1719">
        <v>10.596059171016901</v>
      </c>
      <c r="BE1719">
        <v>9.4104856474301304</v>
      </c>
      <c r="BF1719">
        <v>11.0521192973636</v>
      </c>
      <c r="BG1719">
        <v>13.356755188207901</v>
      </c>
      <c r="BH1719">
        <v>11.8961995129442</v>
      </c>
      <c r="BI1719">
        <v>10.5848962864162</v>
      </c>
      <c r="BJ1719">
        <v>12.9586462850971</v>
      </c>
      <c r="BK1719">
        <v>15.160220724421899</v>
      </c>
      <c r="BL1719">
        <v>12.9588934697524</v>
      </c>
      <c r="BM1719">
        <v>8.7926193088070796</v>
      </c>
      <c r="BN1719">
        <v>9.3798301154001393</v>
      </c>
      <c r="BO1719">
        <v>12.681389357970399</v>
      </c>
      <c r="BP1719">
        <v>11.404795580894399</v>
      </c>
      <c r="BQ1719">
        <v>11.1498698337018</v>
      </c>
      <c r="BR1719">
        <v>12.2358958515696</v>
      </c>
      <c r="BS1719">
        <v>13.166423608344701</v>
      </c>
      <c r="BT1719">
        <v>12.132230344174401</v>
      </c>
      <c r="BU1719">
        <v>8.1732550656239606</v>
      </c>
      <c r="BV1719">
        <v>9.4371067872171999</v>
      </c>
      <c r="BW1719">
        <v>10.9500065608188</v>
      </c>
      <c r="BX1719">
        <v>9.3080095541998897</v>
      </c>
      <c r="BY1719">
        <v>8.3060120180569808</v>
      </c>
      <c r="BZ1719">
        <v>8.4898865816309392</v>
      </c>
      <c r="CA1719">
        <v>11.402599168742</v>
      </c>
      <c r="CB1719">
        <v>9.3888632313195508</v>
      </c>
      <c r="CC1719">
        <v>8.2769011609330292</v>
      </c>
      <c r="CD1719">
        <v>9.5785583879135299</v>
      </c>
      <c r="CE1719">
        <v>11.630133512597601</v>
      </c>
      <c r="CF1719">
        <v>10.135882710960299</v>
      </c>
      <c r="CG1719">
        <v>8.6188870144127705</v>
      </c>
      <c r="CH1719">
        <v>9.2998015489634493</v>
      </c>
      <c r="CI1719">
        <v>9.9849487190457005</v>
      </c>
      <c r="CJ1719">
        <v>9.4511432738347008</v>
      </c>
      <c r="CK1719">
        <v>8.6644608044776295</v>
      </c>
      <c r="CL1719">
        <v>9.9186652929074093</v>
      </c>
      <c r="CM1719">
        <v>13.5049021990268</v>
      </c>
      <c r="CN1719">
        <v>10.455322666707801</v>
      </c>
      <c r="CO1719">
        <v>7.8386383546785696</v>
      </c>
      <c r="CP1719">
        <v>8.8884588715269395</v>
      </c>
      <c r="CQ1719">
        <v>9.2490893479350191</v>
      </c>
      <c r="CR1719">
        <v>9.1345850738572807</v>
      </c>
      <c r="CS1719">
        <v>8.4857688843182402</v>
      </c>
      <c r="CT1719">
        <v>10.562235753085201</v>
      </c>
      <c r="CU1719">
        <v>14.0802925750871</v>
      </c>
      <c r="CV1719">
        <v>12.7924095277391</v>
      </c>
      <c r="CW1719">
        <v>8.7813239376780903</v>
      </c>
      <c r="CX1719">
        <v>9.4240837696335102</v>
      </c>
      <c r="CY1719">
        <v>9.9048174756573406</v>
      </c>
      <c r="CZ1719">
        <v>9.5030327497949791</v>
      </c>
      <c r="DA1719">
        <v>10.8175287065256</v>
      </c>
      <c r="DB1719">
        <v>13.3283919654878</v>
      </c>
      <c r="DC1719">
        <v>15.839255224450101</v>
      </c>
      <c r="DD1719">
        <v>13.3283919654878</v>
      </c>
      <c r="DE1719">
        <v>7.8192820162237799</v>
      </c>
      <c r="DF1719">
        <v>8.7575442247658692</v>
      </c>
      <c r="DG1719">
        <v>11.348148108307599</v>
      </c>
      <c r="DH1719">
        <v>9.8591053414323007</v>
      </c>
      <c r="DI1719">
        <v>9.9729345068353101</v>
      </c>
      <c r="DJ1719">
        <v>11.7861590698684</v>
      </c>
      <c r="DK1719">
        <v>15.9941674464361</v>
      </c>
      <c r="DL1719">
        <v>15.0978071327292</v>
      </c>
      <c r="DM1719">
        <v>9.7617923777214806</v>
      </c>
      <c r="DN1719">
        <v>10.0651048711429</v>
      </c>
      <c r="DO1719">
        <v>14.162451530346701</v>
      </c>
      <c r="DP1719">
        <v>11.267465381913601</v>
      </c>
      <c r="DQ1719">
        <v>10.625368591755301</v>
      </c>
      <c r="DR1719">
        <v>11.005849344477699</v>
      </c>
      <c r="DS1719">
        <v>11.7507743898526</v>
      </c>
      <c r="DT1719">
        <v>11.006054895128001</v>
      </c>
    </row>
    <row r="1720" spans="1:124" x14ac:dyDescent="0.35">
      <c r="A1720" s="19" t="str">
        <f t="shared" si="52"/>
        <v>Total Risk Based Capital Ratio--40086</v>
      </c>
      <c r="B1720" s="19" t="str">
        <f t="shared" si="53"/>
        <v>Total Risk Based Capital Ratio</v>
      </c>
      <c r="C1720">
        <v>2</v>
      </c>
      <c r="D1720" s="27">
        <v>40086</v>
      </c>
      <c r="E1720">
        <v>12.71</v>
      </c>
      <c r="F1720">
        <v>14.77</v>
      </c>
      <c r="G1720">
        <v>16.93</v>
      </c>
      <c r="H1720">
        <v>15.6944444444444</v>
      </c>
      <c r="I1720">
        <v>11.6975</v>
      </c>
      <c r="J1720">
        <v>13.53</v>
      </c>
      <c r="K1720">
        <v>17.197500000000002</v>
      </c>
      <c r="L1720">
        <v>15.2064872521246</v>
      </c>
      <c r="M1720">
        <v>11.98</v>
      </c>
      <c r="N1720">
        <v>14.12</v>
      </c>
      <c r="O1720">
        <v>18.190000000000001</v>
      </c>
      <c r="P1720">
        <v>16.286260522817901</v>
      </c>
      <c r="Q1720">
        <v>14.95</v>
      </c>
      <c r="R1720">
        <v>17.260000000000002</v>
      </c>
      <c r="S1720">
        <v>19.43</v>
      </c>
      <c r="T1720">
        <v>18.320476190476199</v>
      </c>
      <c r="U1720">
        <v>11.585000000000001</v>
      </c>
      <c r="V1720">
        <v>13.065</v>
      </c>
      <c r="W1720">
        <v>16.96</v>
      </c>
      <c r="X1720">
        <v>14.852193877551001</v>
      </c>
      <c r="Y1720">
        <v>13.03</v>
      </c>
      <c r="Z1720">
        <v>14.79</v>
      </c>
      <c r="AA1720">
        <v>16.52</v>
      </c>
      <c r="AB1720">
        <v>15.7540845070423</v>
      </c>
      <c r="AC1720">
        <v>11.3775</v>
      </c>
      <c r="AD1720">
        <v>12.51</v>
      </c>
      <c r="AE1720">
        <v>15.175000000000001</v>
      </c>
      <c r="AF1720">
        <v>14.421847826086999</v>
      </c>
      <c r="AG1720">
        <v>12.005000000000001</v>
      </c>
      <c r="AH1720">
        <v>14.69</v>
      </c>
      <c r="AI1720">
        <v>19.43</v>
      </c>
      <c r="AJ1720">
        <v>17.6296202531646</v>
      </c>
      <c r="AK1720">
        <v>12.625</v>
      </c>
      <c r="AL1720">
        <v>14.135</v>
      </c>
      <c r="AM1720">
        <v>17.875</v>
      </c>
      <c r="AN1720">
        <v>15.9020689655172</v>
      </c>
      <c r="AO1720">
        <v>11.965</v>
      </c>
      <c r="AP1720">
        <v>14.02</v>
      </c>
      <c r="AQ1720">
        <v>17.88</v>
      </c>
      <c r="AR1720">
        <v>15.895740740740701</v>
      </c>
      <c r="AS1720">
        <v>11.2325</v>
      </c>
      <c r="AT1720">
        <v>12.25</v>
      </c>
      <c r="AU1720">
        <v>14.1775</v>
      </c>
      <c r="AV1720">
        <v>13.297966666666699</v>
      </c>
      <c r="AW1720">
        <v>12.76</v>
      </c>
      <c r="AX1720">
        <v>15.11</v>
      </c>
      <c r="AY1720">
        <v>19.350000000000001</v>
      </c>
      <c r="AZ1720">
        <v>16.8096319018405</v>
      </c>
      <c r="BA1720">
        <v>11.69</v>
      </c>
      <c r="BB1720">
        <v>13.28</v>
      </c>
      <c r="BC1720">
        <v>15.6075</v>
      </c>
      <c r="BD1720">
        <v>14.6715909090909</v>
      </c>
      <c r="BE1720">
        <v>12.28</v>
      </c>
      <c r="BF1720">
        <v>15.08</v>
      </c>
      <c r="BG1720">
        <v>18.942499999999999</v>
      </c>
      <c r="BH1720">
        <v>17.045689655172399</v>
      </c>
      <c r="BI1720">
        <v>12.25</v>
      </c>
      <c r="BJ1720">
        <v>14.21</v>
      </c>
      <c r="BK1720">
        <v>16.237500000000001</v>
      </c>
      <c r="BL1720">
        <v>14.92</v>
      </c>
      <c r="BM1720">
        <v>11.647500000000001</v>
      </c>
      <c r="BN1720">
        <v>13.38</v>
      </c>
      <c r="BO1720">
        <v>15.96</v>
      </c>
      <c r="BP1720">
        <v>15.925000000000001</v>
      </c>
      <c r="BQ1720">
        <v>14.65</v>
      </c>
      <c r="BR1720">
        <v>16.420000000000002</v>
      </c>
      <c r="BS1720">
        <v>18.72</v>
      </c>
      <c r="BT1720">
        <v>16.773333333333301</v>
      </c>
      <c r="BU1720">
        <v>10.71</v>
      </c>
      <c r="BV1720">
        <v>12.6</v>
      </c>
      <c r="BW1720">
        <v>15.31</v>
      </c>
      <c r="BX1720">
        <v>14.4758823529412</v>
      </c>
      <c r="BY1720">
        <v>11.7</v>
      </c>
      <c r="BZ1720">
        <v>12.71</v>
      </c>
      <c r="CA1720">
        <v>13.81</v>
      </c>
      <c r="CB1720">
        <v>13.1188888888889</v>
      </c>
      <c r="CC1720">
        <v>11.272500000000001</v>
      </c>
      <c r="CD1720">
        <v>12.37</v>
      </c>
      <c r="CE1720">
        <v>15.032500000000001</v>
      </c>
      <c r="CF1720">
        <v>13.679375</v>
      </c>
      <c r="CG1720">
        <v>11.7125</v>
      </c>
      <c r="CH1720">
        <v>12.16</v>
      </c>
      <c r="CI1720">
        <v>14.33</v>
      </c>
      <c r="CJ1720">
        <v>13.077500000000001</v>
      </c>
      <c r="CK1720">
        <v>11.525</v>
      </c>
      <c r="CL1720">
        <v>12.97</v>
      </c>
      <c r="CM1720">
        <v>22.73</v>
      </c>
      <c r="CN1720">
        <v>15.6755</v>
      </c>
      <c r="CO1720">
        <v>10.49</v>
      </c>
      <c r="CP1720">
        <v>10.78</v>
      </c>
      <c r="CQ1720">
        <v>11.16</v>
      </c>
      <c r="CR1720">
        <v>10.946</v>
      </c>
      <c r="CS1720">
        <v>12.0625</v>
      </c>
      <c r="CT1720">
        <v>13.515000000000001</v>
      </c>
      <c r="CU1720">
        <v>26.052499999999998</v>
      </c>
      <c r="CV1720">
        <v>23.358750000000001</v>
      </c>
      <c r="CW1720">
        <v>11.56</v>
      </c>
      <c r="CX1720">
        <v>11.73</v>
      </c>
      <c r="CY1720">
        <v>13.36</v>
      </c>
      <c r="CZ1720">
        <v>12.355384615384599</v>
      </c>
      <c r="DA1720">
        <v>14.5375</v>
      </c>
      <c r="DB1720">
        <v>17.355</v>
      </c>
      <c r="DC1720">
        <v>20.172499999999999</v>
      </c>
      <c r="DD1720">
        <v>17.355</v>
      </c>
      <c r="DE1720">
        <v>13.994999999999999</v>
      </c>
      <c r="DF1720">
        <v>14.9</v>
      </c>
      <c r="DG1720">
        <v>16.170000000000002</v>
      </c>
      <c r="DH1720">
        <v>15.143333333333301</v>
      </c>
      <c r="DI1720">
        <v>11.2875</v>
      </c>
      <c r="DJ1720">
        <v>13.875</v>
      </c>
      <c r="DK1720">
        <v>21.852499999999999</v>
      </c>
      <c r="DL1720">
        <v>18.6842857142857</v>
      </c>
      <c r="DM1720">
        <v>12.36</v>
      </c>
      <c r="DN1720">
        <v>13.86</v>
      </c>
      <c r="DO1720">
        <v>21.17</v>
      </c>
      <c r="DP1720">
        <v>15.5985714285714</v>
      </c>
      <c r="DQ1720">
        <v>12.852499999999999</v>
      </c>
      <c r="DR1720">
        <v>14.455</v>
      </c>
      <c r="DS1720">
        <v>15.4575</v>
      </c>
      <c r="DT1720">
        <v>14.73</v>
      </c>
    </row>
    <row r="1721" spans="1:124" x14ac:dyDescent="0.35">
      <c r="A1721" s="19" t="str">
        <f t="shared" si="52"/>
        <v>Tier 1 Leverage Ratio--40086</v>
      </c>
      <c r="B1721" s="19" t="str">
        <f t="shared" si="53"/>
        <v>Tier 1 Leverage Ratio</v>
      </c>
      <c r="C1721">
        <v>3</v>
      </c>
      <c r="D1721" s="27">
        <v>40086</v>
      </c>
      <c r="E1721">
        <v>8.7200000000000006</v>
      </c>
      <c r="F1721">
        <v>9.83</v>
      </c>
      <c r="G1721">
        <v>11.43</v>
      </c>
      <c r="H1721">
        <v>10.507654320987699</v>
      </c>
      <c r="I1721">
        <v>8.3074999999999992</v>
      </c>
      <c r="J1721">
        <v>9.3350000000000009</v>
      </c>
      <c r="K1721">
        <v>11.2225</v>
      </c>
      <c r="L1721">
        <v>10.068456090651599</v>
      </c>
      <c r="M1721">
        <v>8.17</v>
      </c>
      <c r="N1721">
        <v>9.35</v>
      </c>
      <c r="O1721">
        <v>11.37</v>
      </c>
      <c r="P1721">
        <v>10.257378526067001</v>
      </c>
      <c r="Q1721">
        <v>9.27</v>
      </c>
      <c r="R1721">
        <v>10.72</v>
      </c>
      <c r="S1721">
        <v>11.64</v>
      </c>
      <c r="T1721">
        <v>11.329523809523799</v>
      </c>
      <c r="U1721">
        <v>8.1524999999999999</v>
      </c>
      <c r="V1721">
        <v>9.2100000000000009</v>
      </c>
      <c r="W1721">
        <v>11.095000000000001</v>
      </c>
      <c r="X1721">
        <v>9.8249744897959204</v>
      </c>
      <c r="Y1721">
        <v>8.9450000000000003</v>
      </c>
      <c r="Z1721">
        <v>9.8800000000000008</v>
      </c>
      <c r="AA1721">
        <v>11.5</v>
      </c>
      <c r="AB1721">
        <v>10.661408450704201</v>
      </c>
      <c r="AC1721">
        <v>8.0749999999999993</v>
      </c>
      <c r="AD1721">
        <v>8.89</v>
      </c>
      <c r="AE1721">
        <v>10.1225</v>
      </c>
      <c r="AF1721">
        <v>9.4867391304347795</v>
      </c>
      <c r="AG1721">
        <v>8.81</v>
      </c>
      <c r="AH1721">
        <v>10.06</v>
      </c>
      <c r="AI1721">
        <v>12.765000000000001</v>
      </c>
      <c r="AJ1721">
        <v>11.653291139240499</v>
      </c>
      <c r="AK1721">
        <v>8.3475000000000001</v>
      </c>
      <c r="AL1721">
        <v>9.23</v>
      </c>
      <c r="AM1721">
        <v>11.31</v>
      </c>
      <c r="AN1721">
        <v>10.3784482758621</v>
      </c>
      <c r="AO1721">
        <v>8.3949999999999996</v>
      </c>
      <c r="AP1721">
        <v>9.6300000000000008</v>
      </c>
      <c r="AQ1721">
        <v>11.467499999999999</v>
      </c>
      <c r="AR1721">
        <v>10.333209876543201</v>
      </c>
      <c r="AS1721">
        <v>8.0749999999999993</v>
      </c>
      <c r="AT1721">
        <v>8.8000000000000007</v>
      </c>
      <c r="AU1721">
        <v>10.09</v>
      </c>
      <c r="AV1721">
        <v>9.3413666666666693</v>
      </c>
      <c r="AW1721">
        <v>8.5</v>
      </c>
      <c r="AX1721">
        <v>9.83</v>
      </c>
      <c r="AY1721">
        <v>11.34</v>
      </c>
      <c r="AZ1721">
        <v>10.317668711656401</v>
      </c>
      <c r="BA1721">
        <v>8.42</v>
      </c>
      <c r="BB1721">
        <v>9.625</v>
      </c>
      <c r="BC1721">
        <v>11.022500000000001</v>
      </c>
      <c r="BD1721">
        <v>10.204090909090899</v>
      </c>
      <c r="BE1721">
        <v>8.6325000000000003</v>
      </c>
      <c r="BF1721">
        <v>10.005000000000001</v>
      </c>
      <c r="BG1721">
        <v>12.315</v>
      </c>
      <c r="BH1721">
        <v>11.110689655172401</v>
      </c>
      <c r="BI1721">
        <v>8.1824999999999992</v>
      </c>
      <c r="BJ1721">
        <v>10.38</v>
      </c>
      <c r="BK1721">
        <v>12.907500000000001</v>
      </c>
      <c r="BL1721">
        <v>11.055</v>
      </c>
      <c r="BM1721">
        <v>9.0299999999999994</v>
      </c>
      <c r="BN1721">
        <v>9.39</v>
      </c>
      <c r="BO1721">
        <v>11.115</v>
      </c>
      <c r="BP1721">
        <v>11.205</v>
      </c>
      <c r="BQ1721">
        <v>11.035</v>
      </c>
      <c r="BR1721">
        <v>12.19</v>
      </c>
      <c r="BS1721">
        <v>13.215</v>
      </c>
      <c r="BT1721">
        <v>12.1033333333333</v>
      </c>
      <c r="BU1721">
        <v>7.97</v>
      </c>
      <c r="BV1721">
        <v>8.6300000000000008</v>
      </c>
      <c r="BW1721">
        <v>10.72</v>
      </c>
      <c r="BX1721">
        <v>8.7335294117647102</v>
      </c>
      <c r="BY1721">
        <v>7.71</v>
      </c>
      <c r="BZ1721">
        <v>8.34</v>
      </c>
      <c r="CA1721">
        <v>8.76</v>
      </c>
      <c r="CB1721">
        <v>8.6433333333333309</v>
      </c>
      <c r="CC1721">
        <v>8.1274999999999995</v>
      </c>
      <c r="CD1721">
        <v>9.11</v>
      </c>
      <c r="CE1721">
        <v>10.487500000000001</v>
      </c>
      <c r="CF1721">
        <v>9.49553571428571</v>
      </c>
      <c r="CG1721">
        <v>8.1524999999999999</v>
      </c>
      <c r="CH1721">
        <v>8.8000000000000007</v>
      </c>
      <c r="CI1721">
        <v>8.9275000000000002</v>
      </c>
      <c r="CJ1721">
        <v>8.8116666666666692</v>
      </c>
      <c r="CK1721">
        <v>8.1875</v>
      </c>
      <c r="CL1721">
        <v>9.16</v>
      </c>
      <c r="CM1721">
        <v>11.605</v>
      </c>
      <c r="CN1721">
        <v>9.7805</v>
      </c>
      <c r="CO1721">
        <v>8.09</v>
      </c>
      <c r="CP1721">
        <v>8.74</v>
      </c>
      <c r="CQ1721">
        <v>9.07</v>
      </c>
      <c r="CR1721">
        <v>8.6219999999999999</v>
      </c>
      <c r="CS1721">
        <v>7.85</v>
      </c>
      <c r="CT1721">
        <v>8.9849999999999994</v>
      </c>
      <c r="CU1721">
        <v>14.49</v>
      </c>
      <c r="CV1721">
        <v>12.061249999999999</v>
      </c>
      <c r="CW1721">
        <v>8.1300000000000008</v>
      </c>
      <c r="CX1721">
        <v>8.76</v>
      </c>
      <c r="CY1721">
        <v>9.4700000000000006</v>
      </c>
      <c r="CZ1721">
        <v>9.1453846153846197</v>
      </c>
      <c r="DA1721">
        <v>10.9475</v>
      </c>
      <c r="DB1721">
        <v>13.945</v>
      </c>
      <c r="DC1721">
        <v>16.942499999999999</v>
      </c>
      <c r="DD1721">
        <v>13.945</v>
      </c>
      <c r="DE1721">
        <v>7.4050000000000002</v>
      </c>
      <c r="DF1721">
        <v>8.1</v>
      </c>
      <c r="DG1721">
        <v>10.904999999999999</v>
      </c>
      <c r="DH1721">
        <v>9.5066666666666695</v>
      </c>
      <c r="DI1721">
        <v>8.2825000000000006</v>
      </c>
      <c r="DJ1721">
        <v>10.045</v>
      </c>
      <c r="DK1721">
        <v>15.06</v>
      </c>
      <c r="DL1721">
        <v>13.800714285714299</v>
      </c>
      <c r="DM1721">
        <v>8.7899999999999991</v>
      </c>
      <c r="DN1721">
        <v>9.44</v>
      </c>
      <c r="DO1721">
        <v>13.79</v>
      </c>
      <c r="DP1721">
        <v>10.53</v>
      </c>
      <c r="DQ1721">
        <v>8.33</v>
      </c>
      <c r="DR1721">
        <v>9.5050000000000008</v>
      </c>
      <c r="DS1721">
        <v>10.672499999999999</v>
      </c>
      <c r="DT1721">
        <v>9.5933333333333302</v>
      </c>
    </row>
    <row r="1722" spans="1:124" x14ac:dyDescent="0.35">
      <c r="A1722" s="19" t="str">
        <f t="shared" si="52"/>
        <v>ALLL / Nonaccrual Loans--40086</v>
      </c>
      <c r="B1722" s="19" t="str">
        <f t="shared" si="53"/>
        <v>ALLL / Nonaccrual Loans</v>
      </c>
      <c r="C1722">
        <v>4</v>
      </c>
      <c r="D1722" s="27">
        <v>40086</v>
      </c>
      <c r="E1722">
        <v>58.203329339914397</v>
      </c>
      <c r="F1722">
        <v>84.820304994780003</v>
      </c>
      <c r="G1722">
        <v>265.44180726336901</v>
      </c>
      <c r="H1722">
        <v>350.12316092918701</v>
      </c>
      <c r="I1722">
        <v>47.227888355256603</v>
      </c>
      <c r="J1722">
        <v>79.726285712986297</v>
      </c>
      <c r="K1722">
        <v>170.150133224021</v>
      </c>
      <c r="L1722">
        <v>335.16335297112698</v>
      </c>
      <c r="M1722">
        <v>48.305821025195499</v>
      </c>
      <c r="N1722">
        <v>87.295081967213093</v>
      </c>
      <c r="O1722">
        <v>199.09502262443399</v>
      </c>
      <c r="P1722">
        <v>286.419495044771</v>
      </c>
      <c r="Q1722">
        <v>88.783705099769804</v>
      </c>
      <c r="R1722">
        <v>130.827289987239</v>
      </c>
      <c r="S1722">
        <v>168.74676930982901</v>
      </c>
      <c r="T1722">
        <v>142.61966634517401</v>
      </c>
      <c r="U1722">
        <v>43.103641839419303</v>
      </c>
      <c r="V1722">
        <v>72.665781237194395</v>
      </c>
      <c r="W1722">
        <v>130.146769109535</v>
      </c>
      <c r="X1722">
        <v>199.80782301442801</v>
      </c>
      <c r="Y1722">
        <v>48.849563617252898</v>
      </c>
      <c r="Z1722">
        <v>77.893483626634506</v>
      </c>
      <c r="AA1722">
        <v>321.45687936191399</v>
      </c>
      <c r="AB1722">
        <v>1084.5943763861901</v>
      </c>
      <c r="AC1722">
        <v>73.080732623518699</v>
      </c>
      <c r="AD1722">
        <v>121.27958283192901</v>
      </c>
      <c r="AE1722">
        <v>347.06280221045398</v>
      </c>
      <c r="AF1722">
        <v>606.46090981944303</v>
      </c>
      <c r="AG1722">
        <v>66.145901000389799</v>
      </c>
      <c r="AH1722">
        <v>158.50025680534199</v>
      </c>
      <c r="AI1722">
        <v>405.53268142048398</v>
      </c>
      <c r="AJ1722">
        <v>1286.87051637747</v>
      </c>
      <c r="AK1722">
        <v>36.875297091386997</v>
      </c>
      <c r="AL1722">
        <v>59.945077127102699</v>
      </c>
      <c r="AM1722">
        <v>84.364808159704197</v>
      </c>
      <c r="AN1722">
        <v>135.697881338721</v>
      </c>
      <c r="AO1722">
        <v>57.3825503355705</v>
      </c>
      <c r="AP1722">
        <v>103.846153846154</v>
      </c>
      <c r="AQ1722">
        <v>357.55813953488399</v>
      </c>
      <c r="AR1722">
        <v>746.61963626522299</v>
      </c>
      <c r="AS1722">
        <v>42.207540796663999</v>
      </c>
      <c r="AT1722">
        <v>68.604651162790702</v>
      </c>
      <c r="AU1722">
        <v>127.52877522316901</v>
      </c>
      <c r="AV1722">
        <v>221.71320264759001</v>
      </c>
      <c r="AW1722">
        <v>53.7964017273042</v>
      </c>
      <c r="AX1722">
        <v>88.371166865790499</v>
      </c>
      <c r="AY1722">
        <v>156.755026251761</v>
      </c>
      <c r="AZ1722">
        <v>230.98366940887101</v>
      </c>
      <c r="BA1722">
        <v>47.850506777070997</v>
      </c>
      <c r="BB1722">
        <v>65.384615384615401</v>
      </c>
      <c r="BC1722">
        <v>139.914377438607</v>
      </c>
      <c r="BD1722">
        <v>388.99512164229498</v>
      </c>
      <c r="BE1722">
        <v>38.765432098765402</v>
      </c>
      <c r="BF1722">
        <v>76.442015786278105</v>
      </c>
      <c r="BG1722">
        <v>130.31914893617</v>
      </c>
      <c r="BH1722">
        <v>489.17396985313502</v>
      </c>
      <c r="BI1722">
        <v>37.4660407489853</v>
      </c>
      <c r="BJ1722">
        <v>63.9336563216321</v>
      </c>
      <c r="BK1722">
        <v>130.74489467828599</v>
      </c>
      <c r="BL1722">
        <v>98.860811437703404</v>
      </c>
      <c r="BM1722">
        <v>62.6844778626565</v>
      </c>
      <c r="BN1722">
        <v>62.830188679245303</v>
      </c>
      <c r="BO1722">
        <v>76.050420168067205</v>
      </c>
      <c r="BP1722">
        <v>113.974731857151</v>
      </c>
      <c r="BQ1722">
        <v>170.634603428368</v>
      </c>
      <c r="BR1722">
        <v>283.71525002220397</v>
      </c>
      <c r="BS1722">
        <v>396.79589661604001</v>
      </c>
      <c r="BT1722">
        <v>283.71525002220397</v>
      </c>
      <c r="BU1722">
        <v>45.693191140278898</v>
      </c>
      <c r="BV1722">
        <v>61.016459717008402</v>
      </c>
      <c r="BW1722">
        <v>113.924050632911</v>
      </c>
      <c r="BX1722">
        <v>183.84625745574701</v>
      </c>
      <c r="BY1722">
        <v>34.025218234723603</v>
      </c>
      <c r="BZ1722">
        <v>71.905697445972507</v>
      </c>
      <c r="CA1722">
        <v>74.396135265700494</v>
      </c>
      <c r="CB1722">
        <v>153.675371345526</v>
      </c>
      <c r="CC1722">
        <v>35.183032437292098</v>
      </c>
      <c r="CD1722">
        <v>54.716318285613902</v>
      </c>
      <c r="CE1722">
        <v>101.594273493638</v>
      </c>
      <c r="CF1722">
        <v>81.674408769549302</v>
      </c>
      <c r="CG1722">
        <v>40.619617195638902</v>
      </c>
      <c r="CH1722">
        <v>56.460530266447797</v>
      </c>
      <c r="CI1722">
        <v>150.93671388852101</v>
      </c>
      <c r="CJ1722">
        <v>118.125033281501</v>
      </c>
      <c r="CK1722">
        <v>53.265789609956201</v>
      </c>
      <c r="CL1722">
        <v>81.276208248159605</v>
      </c>
      <c r="CM1722">
        <v>113.149340930443</v>
      </c>
      <c r="CN1722">
        <v>126.206651281635</v>
      </c>
      <c r="CO1722">
        <v>79.837553750597195</v>
      </c>
      <c r="CP1722">
        <v>304.61538461538498</v>
      </c>
      <c r="CQ1722">
        <v>632.08556149732601</v>
      </c>
      <c r="CR1722">
        <v>4068.5405248734601</v>
      </c>
      <c r="CS1722">
        <v>91.979348734130596</v>
      </c>
      <c r="CT1722">
        <v>123.11566185976299</v>
      </c>
      <c r="CU1722">
        <v>359.59100877192998</v>
      </c>
      <c r="CV1722">
        <v>279.20014275197701</v>
      </c>
      <c r="CW1722">
        <v>54.318618042226497</v>
      </c>
      <c r="CX1722">
        <v>89.684813753581693</v>
      </c>
      <c r="CY1722">
        <v>283.1406348539</v>
      </c>
      <c r="CZ1722">
        <v>264.86112999618098</v>
      </c>
      <c r="DA1722">
        <v>41.346153846153797</v>
      </c>
      <c r="DB1722">
        <v>41.346153846153797</v>
      </c>
      <c r="DC1722">
        <v>41.346153846153797</v>
      </c>
      <c r="DD1722">
        <v>41.346153846153797</v>
      </c>
      <c r="DE1722">
        <v>1203.10202205882</v>
      </c>
      <c r="DF1722">
        <v>1738.23529411765</v>
      </c>
      <c r="DG1722">
        <v>10551.844919786099</v>
      </c>
      <c r="DH1722">
        <v>7257.2195298573997</v>
      </c>
      <c r="DI1722">
        <v>91.518400258870699</v>
      </c>
      <c r="DJ1722">
        <v>161.027190332326</v>
      </c>
      <c r="DK1722">
        <v>234.60385262197499</v>
      </c>
      <c r="DL1722">
        <v>746.42560392140797</v>
      </c>
      <c r="DM1722">
        <v>43.649628886998002</v>
      </c>
      <c r="DN1722">
        <v>62.050739957716701</v>
      </c>
      <c r="DO1722">
        <v>74.923714036617298</v>
      </c>
      <c r="DP1722">
        <v>67.643206620855295</v>
      </c>
      <c r="DQ1722">
        <v>36.416611334552897</v>
      </c>
      <c r="DR1722">
        <v>53.7964017273042</v>
      </c>
      <c r="DS1722">
        <v>55.162044259237803</v>
      </c>
      <c r="DT1722">
        <v>53.218873677407501</v>
      </c>
    </row>
    <row r="1723" spans="1:124" x14ac:dyDescent="0.35">
      <c r="A1723" s="19" t="str">
        <f t="shared" si="52"/>
        <v>[NCL + OREO] / [Total Loans + OREO]--40086</v>
      </c>
      <c r="B1723" s="19" t="str">
        <f t="shared" si="53"/>
        <v>[NCL + OREO] / [Total Loans + OREO]</v>
      </c>
      <c r="C1723">
        <v>5</v>
      </c>
      <c r="D1723" s="27">
        <v>40086</v>
      </c>
      <c r="E1723">
        <v>1.3326507182971901</v>
      </c>
      <c r="F1723">
        <v>2.7689977610957501</v>
      </c>
      <c r="G1723">
        <v>4.8416059630696298</v>
      </c>
      <c r="H1723">
        <v>3.6224925128207301</v>
      </c>
      <c r="I1723">
        <v>1.2474649330086001</v>
      </c>
      <c r="J1723">
        <v>2.7809410667907599</v>
      </c>
      <c r="K1723">
        <v>5.4393710295391697</v>
      </c>
      <c r="L1723">
        <v>3.83964628909178</v>
      </c>
      <c r="M1723">
        <v>0.93371394695321097</v>
      </c>
      <c r="N1723">
        <v>2.3857165304033399</v>
      </c>
      <c r="O1723">
        <v>4.88929483148143</v>
      </c>
      <c r="P1723">
        <v>3.61923983576084</v>
      </c>
      <c r="Q1723">
        <v>2.12044823860868</v>
      </c>
      <c r="R1723">
        <v>2.5645897901282302</v>
      </c>
      <c r="S1723">
        <v>4.2169432359244903</v>
      </c>
      <c r="T1723">
        <v>3.6137947955871401</v>
      </c>
      <c r="U1723">
        <v>1.61868965130359</v>
      </c>
      <c r="V1723">
        <v>3.3869670946605801</v>
      </c>
      <c r="W1723">
        <v>6.4114400461738201</v>
      </c>
      <c r="X1723">
        <v>4.5785219668352397</v>
      </c>
      <c r="Y1723">
        <v>1.1044964905482899</v>
      </c>
      <c r="Z1723">
        <v>2.89158213674088</v>
      </c>
      <c r="AA1723">
        <v>5.8685553942342299</v>
      </c>
      <c r="AB1723">
        <v>3.9668069565179298</v>
      </c>
      <c r="AC1723">
        <v>0.58742043411423595</v>
      </c>
      <c r="AD1723">
        <v>1.5490236864184399</v>
      </c>
      <c r="AE1723">
        <v>2.77241932663431</v>
      </c>
      <c r="AF1723">
        <v>1.99033247950134</v>
      </c>
      <c r="AG1723">
        <v>0.24172425029915401</v>
      </c>
      <c r="AH1723">
        <v>1.1151458870837001</v>
      </c>
      <c r="AI1723">
        <v>3.1784829205203602</v>
      </c>
      <c r="AJ1723">
        <v>2.2305411967128599</v>
      </c>
      <c r="AK1723">
        <v>2.00985563359019</v>
      </c>
      <c r="AL1723">
        <v>3.86524455801514</v>
      </c>
      <c r="AM1723">
        <v>6.1777716377897196</v>
      </c>
      <c r="AN1723">
        <v>4.6380182756187702</v>
      </c>
      <c r="AO1723">
        <v>0.60068156644144399</v>
      </c>
      <c r="AP1723">
        <v>1.7211585287815701</v>
      </c>
      <c r="AQ1723">
        <v>3.6775923048064199</v>
      </c>
      <c r="AR1723">
        <v>2.4877380653860901</v>
      </c>
      <c r="AS1723">
        <v>1.6049391768210099</v>
      </c>
      <c r="AT1723">
        <v>3.5204887211064499</v>
      </c>
      <c r="AU1723">
        <v>6.6395175493302103</v>
      </c>
      <c r="AV1723">
        <v>4.6877851501655696</v>
      </c>
      <c r="AW1723">
        <v>1.5139772223043899</v>
      </c>
      <c r="AX1723">
        <v>2.7173520271735199</v>
      </c>
      <c r="AY1723">
        <v>4.74095420082599</v>
      </c>
      <c r="AZ1723">
        <v>3.52321288194798</v>
      </c>
      <c r="BA1723">
        <v>1.64994267650925</v>
      </c>
      <c r="BB1723">
        <v>3.3078368505219502</v>
      </c>
      <c r="BC1723">
        <v>6.2305959319587103</v>
      </c>
      <c r="BD1723">
        <v>4.7107142696465196</v>
      </c>
      <c r="BE1723">
        <v>2.5815396825675201</v>
      </c>
      <c r="BF1723">
        <v>4.3485294939811903</v>
      </c>
      <c r="BG1723">
        <v>6.5280027824812503</v>
      </c>
      <c r="BH1723">
        <v>5.3329181248429496</v>
      </c>
      <c r="BI1723">
        <v>2.49816261796233</v>
      </c>
      <c r="BJ1723">
        <v>3.81691497579896</v>
      </c>
      <c r="BK1723">
        <v>6.2000232674856397</v>
      </c>
      <c r="BL1723">
        <v>4.5341583545476896</v>
      </c>
      <c r="BM1723">
        <v>1.5687748993359301</v>
      </c>
      <c r="BN1723">
        <v>3.3216809176810398</v>
      </c>
      <c r="BO1723">
        <v>5.9117187638466797</v>
      </c>
      <c r="BP1723">
        <v>3.5098885112377198</v>
      </c>
      <c r="BQ1723">
        <v>0.56992401013198202</v>
      </c>
      <c r="BR1723">
        <v>1.13984802026396</v>
      </c>
      <c r="BS1723">
        <v>1.77139519934326</v>
      </c>
      <c r="BT1723">
        <v>1.18093013289551</v>
      </c>
      <c r="BU1723">
        <v>1.48319894270032</v>
      </c>
      <c r="BV1723">
        <v>2.31146101498733</v>
      </c>
      <c r="BW1723">
        <v>5.8042889286862298</v>
      </c>
      <c r="BX1723">
        <v>4.5812468847259096</v>
      </c>
      <c r="BY1723">
        <v>2.19000592534071</v>
      </c>
      <c r="BZ1723">
        <v>5.2620085263147898</v>
      </c>
      <c r="CA1723">
        <v>6.9012808901539699</v>
      </c>
      <c r="CB1723">
        <v>4.6867311306663497</v>
      </c>
      <c r="CC1723">
        <v>3.24950147372402</v>
      </c>
      <c r="CD1723">
        <v>5.8706851640482496</v>
      </c>
      <c r="CE1723">
        <v>9.6592896544516993</v>
      </c>
      <c r="CF1723">
        <v>7.1177578074905004</v>
      </c>
      <c r="CG1723">
        <v>1.68529252248025</v>
      </c>
      <c r="CH1723">
        <v>3.3566783342492101</v>
      </c>
      <c r="CI1723">
        <v>7.3854322729191901</v>
      </c>
      <c r="CJ1723">
        <v>4.9263617290344897</v>
      </c>
      <c r="CK1723">
        <v>0.85691832590177797</v>
      </c>
      <c r="CL1723">
        <v>2.8806938835264799</v>
      </c>
      <c r="CM1723">
        <v>5.1041359864829001</v>
      </c>
      <c r="CN1723">
        <v>3.3633657016012202</v>
      </c>
      <c r="CO1723">
        <v>0.807336647930603</v>
      </c>
      <c r="CP1723">
        <v>0.86033585619678299</v>
      </c>
      <c r="CQ1723">
        <v>2.45211086787711</v>
      </c>
      <c r="CR1723">
        <v>1.52209928728433</v>
      </c>
      <c r="CS1723">
        <v>0.601552840808247</v>
      </c>
      <c r="CT1723">
        <v>1.6040905655780799</v>
      </c>
      <c r="CU1723">
        <v>2.6756983082342498</v>
      </c>
      <c r="CV1723">
        <v>1.72409450116853</v>
      </c>
      <c r="CW1723">
        <v>1.5178894109143499</v>
      </c>
      <c r="CX1723">
        <v>1.8129583171311201</v>
      </c>
      <c r="CY1723">
        <v>2.6002855624224899</v>
      </c>
      <c r="CZ1723">
        <v>1.8310501442726601</v>
      </c>
      <c r="DA1723">
        <v>1.02683506985159</v>
      </c>
      <c r="DB1723">
        <v>2.0536701397031698</v>
      </c>
      <c r="DC1723">
        <v>3.0805052095547598</v>
      </c>
      <c r="DD1723">
        <v>2.0536701397031698</v>
      </c>
      <c r="DE1723">
        <v>0.61672199494756696</v>
      </c>
      <c r="DF1723">
        <v>0.92202970297029696</v>
      </c>
      <c r="DG1723">
        <v>2.1698916015265302</v>
      </c>
      <c r="DH1723">
        <v>1.5503991633259699</v>
      </c>
      <c r="DI1723">
        <v>0.87416360184362896</v>
      </c>
      <c r="DJ1723">
        <v>1.0914888493375301</v>
      </c>
      <c r="DK1723">
        <v>2.6343929159745301</v>
      </c>
      <c r="DL1723">
        <v>2.3853013252688999</v>
      </c>
      <c r="DM1723">
        <v>2.1292753740365802</v>
      </c>
      <c r="DN1723">
        <v>3.9107863342804299</v>
      </c>
      <c r="DO1723">
        <v>5.1900529273330003</v>
      </c>
      <c r="DP1723">
        <v>6.0304760412246203</v>
      </c>
      <c r="DQ1723">
        <v>3.18937942925155</v>
      </c>
      <c r="DR1723">
        <v>5.1018435097183001</v>
      </c>
      <c r="DS1723">
        <v>7.9309509520772199</v>
      </c>
      <c r="DT1723">
        <v>5.7692766523058197</v>
      </c>
    </row>
    <row r="1724" spans="1:124" x14ac:dyDescent="0.35">
      <c r="A1724" s="19" t="str">
        <f t="shared" si="52"/>
        <v>[Noncurrent + Delinquent Loans] / [Capital + ALLL]--40086</v>
      </c>
      <c r="B1724" s="19" t="str">
        <f t="shared" si="53"/>
        <v>[Noncurrent + Delinquent Loans] / [Capital + ALLL]</v>
      </c>
      <c r="C1724">
        <v>6</v>
      </c>
      <c r="D1724" s="27">
        <v>40086</v>
      </c>
      <c r="E1724">
        <v>10.011248593925799</v>
      </c>
      <c r="F1724">
        <v>16.649383569535701</v>
      </c>
      <c r="G1724">
        <v>29.559289018748501</v>
      </c>
      <c r="H1724">
        <v>21.019090844482701</v>
      </c>
      <c r="I1724">
        <v>8.8748217601618595</v>
      </c>
      <c r="J1724">
        <v>20.005306044863101</v>
      </c>
      <c r="K1724">
        <v>35.194230211745896</v>
      </c>
      <c r="L1724">
        <v>25.1400261227278</v>
      </c>
      <c r="M1724">
        <v>7.9772299117173002</v>
      </c>
      <c r="N1724">
        <v>18.437950465207699</v>
      </c>
      <c r="O1724">
        <v>33.868734422597598</v>
      </c>
      <c r="P1724">
        <v>26.3763711076652</v>
      </c>
      <c r="Q1724">
        <v>11.744547174526099</v>
      </c>
      <c r="R1724">
        <v>22.325393621316099</v>
      </c>
      <c r="S1724">
        <v>27.8144409937888</v>
      </c>
      <c r="T1724">
        <v>20.958806323251601</v>
      </c>
      <c r="U1724">
        <v>12.106630566174299</v>
      </c>
      <c r="V1724">
        <v>23.640240999316099</v>
      </c>
      <c r="W1724">
        <v>40.480160980327902</v>
      </c>
      <c r="X1724">
        <v>30.1379991542378</v>
      </c>
      <c r="Y1724">
        <v>7.5402984778924402</v>
      </c>
      <c r="Z1724">
        <v>19.610182975338098</v>
      </c>
      <c r="AA1724">
        <v>38.950760049706197</v>
      </c>
      <c r="AB1724">
        <v>25.8005587207284</v>
      </c>
      <c r="AC1724">
        <v>5.2328038190666</v>
      </c>
      <c r="AD1724">
        <v>11.519689117680199</v>
      </c>
      <c r="AE1724">
        <v>22.7338654086386</v>
      </c>
      <c r="AF1724">
        <v>15.4414074480592</v>
      </c>
      <c r="AG1724">
        <v>3.0106310877253799</v>
      </c>
      <c r="AH1724">
        <v>7.2784114500647199</v>
      </c>
      <c r="AI1724">
        <v>19.138156300641199</v>
      </c>
      <c r="AJ1724">
        <v>13.544433294439701</v>
      </c>
      <c r="AK1724">
        <v>17.8386861273408</v>
      </c>
      <c r="AL1724">
        <v>25.272697563506298</v>
      </c>
      <c r="AM1724">
        <v>38.056774785826001</v>
      </c>
      <c r="AN1724">
        <v>30.333176359332501</v>
      </c>
      <c r="AO1724">
        <v>5.4613803395004998</v>
      </c>
      <c r="AP1724">
        <v>13.294075723291099</v>
      </c>
      <c r="AQ1724">
        <v>26.484440836578599</v>
      </c>
      <c r="AR1724">
        <v>17.590126374531302</v>
      </c>
      <c r="AS1724">
        <v>13.2246772502304</v>
      </c>
      <c r="AT1724">
        <v>25.997386324483699</v>
      </c>
      <c r="AU1724">
        <v>45.0667506342715</v>
      </c>
      <c r="AV1724">
        <v>33.229550483599198</v>
      </c>
      <c r="AW1724">
        <v>13.051516934196201</v>
      </c>
      <c r="AX1724">
        <v>23.039957869791301</v>
      </c>
      <c r="AY1724">
        <v>35.460212687935503</v>
      </c>
      <c r="AZ1724">
        <v>25.651207450067599</v>
      </c>
      <c r="BA1724">
        <v>11.5269769991001</v>
      </c>
      <c r="BB1724">
        <v>24.449430586038801</v>
      </c>
      <c r="BC1724">
        <v>38.226312943655699</v>
      </c>
      <c r="BD1724">
        <v>28.701604833304401</v>
      </c>
      <c r="BE1724">
        <v>12.453107181975801</v>
      </c>
      <c r="BF1724">
        <v>21.938887412585999</v>
      </c>
      <c r="BG1724">
        <v>32.971349047409099</v>
      </c>
      <c r="BH1724">
        <v>25.482402305506099</v>
      </c>
      <c r="BI1724">
        <v>8.2133358551701399</v>
      </c>
      <c r="BJ1724">
        <v>21.419704938603601</v>
      </c>
      <c r="BK1724">
        <v>38.313270027834498</v>
      </c>
      <c r="BL1724">
        <v>23.2410609494261</v>
      </c>
      <c r="BM1724">
        <v>15.390011889008299</v>
      </c>
      <c r="BN1724">
        <v>17.5684352333415</v>
      </c>
      <c r="BO1724">
        <v>22.374198544045299</v>
      </c>
      <c r="BP1724">
        <v>20.8167707913802</v>
      </c>
      <c r="BQ1724">
        <v>10.0500226038347</v>
      </c>
      <c r="BR1724">
        <v>13.290113452188001</v>
      </c>
      <c r="BS1724">
        <v>16.4501482137631</v>
      </c>
      <c r="BT1724">
        <v>13.236742727669199</v>
      </c>
      <c r="BU1724">
        <v>13.546520970593001</v>
      </c>
      <c r="BV1724">
        <v>25.635828702190299</v>
      </c>
      <c r="BW1724">
        <v>56.975355553142997</v>
      </c>
      <c r="BX1724">
        <v>38.2356556314583</v>
      </c>
      <c r="BY1724">
        <v>13.349056603773599</v>
      </c>
      <c r="BZ1724">
        <v>30.763768694803201</v>
      </c>
      <c r="CA1724">
        <v>46.892706178613203</v>
      </c>
      <c r="CB1724">
        <v>36.170348830827898</v>
      </c>
      <c r="CC1724">
        <v>18.7291701546669</v>
      </c>
      <c r="CD1724">
        <v>30.990007015744499</v>
      </c>
      <c r="CE1724">
        <v>50.299420636931202</v>
      </c>
      <c r="CF1724">
        <v>39.913199738748503</v>
      </c>
      <c r="CG1724">
        <v>15.146328668314201</v>
      </c>
      <c r="CH1724">
        <v>33.608736780768297</v>
      </c>
      <c r="CI1724">
        <v>45.788427680565903</v>
      </c>
      <c r="CJ1724">
        <v>32.787930831817697</v>
      </c>
      <c r="CK1724">
        <v>11.1467899218109</v>
      </c>
      <c r="CL1724">
        <v>22.6642007156515</v>
      </c>
      <c r="CM1724">
        <v>31.3131017865351</v>
      </c>
      <c r="CN1724">
        <v>30.8318904612083</v>
      </c>
      <c r="CO1724">
        <v>7.3403892113349301</v>
      </c>
      <c r="CP1724">
        <v>16.4696794129007</v>
      </c>
      <c r="CQ1724">
        <v>24.7380691957861</v>
      </c>
      <c r="CR1724">
        <v>16.782097474955499</v>
      </c>
      <c r="CS1724">
        <v>7.4259019773730497</v>
      </c>
      <c r="CT1724">
        <v>9.9658921709567103</v>
      </c>
      <c r="CU1724">
        <v>15.807802024176199</v>
      </c>
      <c r="CV1724">
        <v>11.511837913426399</v>
      </c>
      <c r="CW1724">
        <v>11.958467597565299</v>
      </c>
      <c r="CX1724">
        <v>19.727117680500299</v>
      </c>
      <c r="CY1724">
        <v>21.692993447861401</v>
      </c>
      <c r="CZ1724">
        <v>19.062098708338102</v>
      </c>
      <c r="DA1724">
        <v>7.5790279729043801</v>
      </c>
      <c r="DB1724">
        <v>14.905781654852399</v>
      </c>
      <c r="DC1724">
        <v>22.2325353368004</v>
      </c>
      <c r="DD1724">
        <v>14.905781654852399</v>
      </c>
      <c r="DE1724">
        <v>2.8027022577715801</v>
      </c>
      <c r="DF1724">
        <v>4.0079937826135197</v>
      </c>
      <c r="DG1724">
        <v>5.48759732557403</v>
      </c>
      <c r="DH1724">
        <v>4.19086846135923</v>
      </c>
      <c r="DI1724">
        <v>5.3963690089621599</v>
      </c>
      <c r="DJ1724">
        <v>7.23120485275824</v>
      </c>
      <c r="DK1724">
        <v>28.606519929639401</v>
      </c>
      <c r="DL1724">
        <v>16.1687826063689</v>
      </c>
      <c r="DM1724">
        <v>17.658580941949701</v>
      </c>
      <c r="DN1724">
        <v>24.016777426734901</v>
      </c>
      <c r="DO1724">
        <v>32.870153061224499</v>
      </c>
      <c r="DP1724">
        <v>45.267753912480003</v>
      </c>
      <c r="DQ1724">
        <v>25.237419246564102</v>
      </c>
      <c r="DR1724">
        <v>33.109114189049997</v>
      </c>
      <c r="DS1724">
        <v>41.6286828163583</v>
      </c>
      <c r="DT1724">
        <v>33.358504722735702</v>
      </c>
    </row>
    <row r="1725" spans="1:124" x14ac:dyDescent="0.35">
      <c r="A1725" s="19" t="str">
        <f t="shared" si="52"/>
        <v xml:space="preserve">  Ag [NCL+DQ] / [Capital + ALLL]--40086</v>
      </c>
      <c r="B1725" s="19" t="str">
        <f t="shared" si="53"/>
        <v xml:space="preserve">  Ag [NCL+DQ] / [Capital + ALLL]</v>
      </c>
      <c r="C1725">
        <v>7</v>
      </c>
      <c r="D1725" s="27">
        <v>40086</v>
      </c>
      <c r="E1725">
        <v>0</v>
      </c>
      <c r="F1725">
        <v>0.27245636441038701</v>
      </c>
      <c r="G1725">
        <v>1.3322971022537999</v>
      </c>
      <c r="H1725">
        <v>1.83326951386935</v>
      </c>
      <c r="I1725">
        <v>0</v>
      </c>
      <c r="J1725">
        <v>0</v>
      </c>
      <c r="K1725">
        <v>1.8856686645971299</v>
      </c>
      <c r="L1725">
        <v>1.6002828211295099</v>
      </c>
      <c r="M1725">
        <v>0</v>
      </c>
      <c r="N1725">
        <v>0</v>
      </c>
      <c r="O1725">
        <v>0.68197099221976798</v>
      </c>
      <c r="P1725">
        <v>0.93721969585425602</v>
      </c>
      <c r="Q1725">
        <v>0</v>
      </c>
      <c r="R1725">
        <v>0</v>
      </c>
      <c r="S1725">
        <v>0</v>
      </c>
      <c r="T1725">
        <v>0</v>
      </c>
      <c r="U1725">
        <v>0</v>
      </c>
      <c r="V1725">
        <v>0</v>
      </c>
      <c r="W1725">
        <v>1.5716723513625399</v>
      </c>
      <c r="X1725">
        <v>1.53839336852668</v>
      </c>
      <c r="Y1725">
        <v>0</v>
      </c>
      <c r="Z1725">
        <v>0.27375831052014099</v>
      </c>
      <c r="AA1725">
        <v>2.8992061934837299</v>
      </c>
      <c r="AB1725">
        <v>3.0248615110048198</v>
      </c>
      <c r="AC1725">
        <v>0</v>
      </c>
      <c r="AD1725">
        <v>0.71575475703103997</v>
      </c>
      <c r="AE1725">
        <v>2.5093207028539699</v>
      </c>
      <c r="AF1725">
        <v>2.0340340585067</v>
      </c>
      <c r="AG1725">
        <v>0</v>
      </c>
      <c r="AH1725">
        <v>0.19417475728155301</v>
      </c>
      <c r="AI1725">
        <v>2.1603664120258599</v>
      </c>
      <c r="AJ1725">
        <v>1.89071986215958</v>
      </c>
      <c r="AK1725">
        <v>0</v>
      </c>
      <c r="AL1725">
        <v>0</v>
      </c>
      <c r="AM1725">
        <v>2.0433264441627301</v>
      </c>
      <c r="AN1725">
        <v>1.82933181066726</v>
      </c>
      <c r="AO1725">
        <v>0</v>
      </c>
      <c r="AP1725">
        <v>0.78244966462625098</v>
      </c>
      <c r="AQ1725">
        <v>3.6763715094962901</v>
      </c>
      <c r="AR1725">
        <v>2.6207786105752899</v>
      </c>
      <c r="AS1725">
        <v>0</v>
      </c>
      <c r="AT1725">
        <v>0</v>
      </c>
      <c r="AU1725">
        <v>1.7014984296023901</v>
      </c>
      <c r="AV1725">
        <v>1.32897912295015</v>
      </c>
      <c r="AW1725">
        <v>0</v>
      </c>
      <c r="AX1725">
        <v>0</v>
      </c>
      <c r="AY1725">
        <v>0.31865042174320501</v>
      </c>
      <c r="AZ1725">
        <v>1.1572852801885101</v>
      </c>
      <c r="BA1725">
        <v>0</v>
      </c>
      <c r="BB1725">
        <v>0</v>
      </c>
      <c r="BC1725">
        <v>0</v>
      </c>
      <c r="BD1725">
        <v>0.55452699425936203</v>
      </c>
      <c r="BE1725">
        <v>0</v>
      </c>
      <c r="BF1725">
        <v>0.29368592752594302</v>
      </c>
      <c r="BG1725">
        <v>1.5475763671631699</v>
      </c>
      <c r="BH1725">
        <v>1.3404666799738301</v>
      </c>
      <c r="BI1725">
        <v>2.1907113837329701E-2</v>
      </c>
      <c r="BJ1725">
        <v>9.1634589446091999E-2</v>
      </c>
      <c r="BK1725">
        <v>0.51356049002597803</v>
      </c>
      <c r="BL1725">
        <v>1.0369276210904701</v>
      </c>
      <c r="BM1725">
        <v>0</v>
      </c>
      <c r="BN1725">
        <v>0</v>
      </c>
      <c r="BO1725">
        <v>0</v>
      </c>
      <c r="BP1725">
        <v>0</v>
      </c>
      <c r="BQ1725">
        <v>0</v>
      </c>
      <c r="BR1725">
        <v>0</v>
      </c>
      <c r="BS1725">
        <v>0.37788385043755002</v>
      </c>
      <c r="BT1725">
        <v>0.25192256695836701</v>
      </c>
      <c r="BU1725">
        <v>0</v>
      </c>
      <c r="BV1725">
        <v>0</v>
      </c>
      <c r="BW1725">
        <v>0</v>
      </c>
      <c r="BX1725">
        <v>0</v>
      </c>
      <c r="BY1725">
        <v>0</v>
      </c>
      <c r="BZ1725">
        <v>0.27699895280883702</v>
      </c>
      <c r="CA1725">
        <v>1.06066657790796</v>
      </c>
      <c r="CB1725">
        <v>1.4648019254036899</v>
      </c>
      <c r="CC1725">
        <v>0</v>
      </c>
      <c r="CD1725">
        <v>0</v>
      </c>
      <c r="CE1725">
        <v>0</v>
      </c>
      <c r="CF1725">
        <v>0.54147844238199705</v>
      </c>
      <c r="CG1725">
        <v>0</v>
      </c>
      <c r="CH1725">
        <v>0</v>
      </c>
      <c r="CI1725">
        <v>2.9253944604906699</v>
      </c>
      <c r="CJ1725">
        <v>1.98658694135153</v>
      </c>
      <c r="CK1725">
        <v>0</v>
      </c>
      <c r="CL1725">
        <v>0</v>
      </c>
      <c r="CM1725">
        <v>8.1824039715232999E-2</v>
      </c>
      <c r="CN1725">
        <v>0.747775588757705</v>
      </c>
      <c r="CO1725">
        <v>0</v>
      </c>
      <c r="CP1725">
        <v>3.08128490012089</v>
      </c>
      <c r="CQ1725">
        <v>4.70866052122454</v>
      </c>
      <c r="CR1725">
        <v>3.0678500606674</v>
      </c>
      <c r="CS1725">
        <v>0</v>
      </c>
      <c r="CT1725">
        <v>9.2626898851426494E-3</v>
      </c>
      <c r="CU1725">
        <v>0.32857995213455699</v>
      </c>
      <c r="CV1725">
        <v>0.465805174000467</v>
      </c>
      <c r="CW1725">
        <v>0</v>
      </c>
      <c r="CX1725">
        <v>0.65322026128810495</v>
      </c>
      <c r="CY1725">
        <v>2.2171688459351899</v>
      </c>
      <c r="CZ1725">
        <v>2.02866803389177</v>
      </c>
      <c r="DA1725">
        <v>0</v>
      </c>
      <c r="DB1725">
        <v>0</v>
      </c>
      <c r="DC1725">
        <v>0</v>
      </c>
      <c r="DD1725">
        <v>0</v>
      </c>
      <c r="DE1725">
        <v>3.48609049890935E-2</v>
      </c>
      <c r="DF1725">
        <v>6.9721809978186999E-2</v>
      </c>
      <c r="DG1725">
        <v>0.70100945611599497</v>
      </c>
      <c r="DH1725">
        <v>0.46733963741066298</v>
      </c>
      <c r="DI1725">
        <v>0</v>
      </c>
      <c r="DJ1725">
        <v>0</v>
      </c>
      <c r="DK1725">
        <v>0.118923462239249</v>
      </c>
      <c r="DL1725">
        <v>1.3304641868634799</v>
      </c>
      <c r="DM1725">
        <v>0</v>
      </c>
      <c r="DN1725">
        <v>0.134294951504601</v>
      </c>
      <c r="DO1725">
        <v>4.2050305044122496</v>
      </c>
      <c r="DP1725">
        <v>4.1434028455777003</v>
      </c>
      <c r="DQ1725">
        <v>0.12933460322957699</v>
      </c>
      <c r="DR1725">
        <v>0.82068284849969597</v>
      </c>
      <c r="DS1725">
        <v>4.7647024731941796</v>
      </c>
      <c r="DT1725">
        <v>2.3234901724739898</v>
      </c>
    </row>
    <row r="1726" spans="1:124" x14ac:dyDescent="0.35">
      <c r="A1726" s="19" t="str">
        <f t="shared" si="52"/>
        <v xml:space="preserve">  CLD [NCL+DQ] / [Capital + ALLL]--40086</v>
      </c>
      <c r="B1726" s="19" t="str">
        <f t="shared" si="53"/>
        <v xml:space="preserve">  CLD [NCL+DQ] / [Capital + ALLL]</v>
      </c>
      <c r="C1726">
        <v>8</v>
      </c>
      <c r="D1726" s="27">
        <v>40086</v>
      </c>
      <c r="E1726">
        <v>0</v>
      </c>
      <c r="F1726">
        <v>0.486334680457566</v>
      </c>
      <c r="G1726">
        <v>8.1399046104928505</v>
      </c>
      <c r="H1726">
        <v>5.3657293665252297</v>
      </c>
      <c r="I1726">
        <v>0</v>
      </c>
      <c r="J1726">
        <v>0.19988138185610199</v>
      </c>
      <c r="K1726">
        <v>7.82563805644818</v>
      </c>
      <c r="L1726">
        <v>5.5001660511653299</v>
      </c>
      <c r="M1726">
        <v>0</v>
      </c>
      <c r="N1726">
        <v>0.75262183837137597</v>
      </c>
      <c r="O1726">
        <v>8.6320720193222602</v>
      </c>
      <c r="P1726">
        <v>7.1636382616173497</v>
      </c>
      <c r="Q1726">
        <v>0</v>
      </c>
      <c r="R1726">
        <v>0</v>
      </c>
      <c r="S1726">
        <v>0.220818967187076</v>
      </c>
      <c r="T1726">
        <v>0.31365964138671798</v>
      </c>
      <c r="U1726">
        <v>0</v>
      </c>
      <c r="V1726">
        <v>0.74505431667326605</v>
      </c>
      <c r="W1726">
        <v>9.4985559868594809</v>
      </c>
      <c r="X1726">
        <v>6.9408537842483904</v>
      </c>
      <c r="Y1726">
        <v>0</v>
      </c>
      <c r="Z1726">
        <v>0.88397790055248604</v>
      </c>
      <c r="AA1726">
        <v>10.155589953519099</v>
      </c>
      <c r="AB1726">
        <v>7.3249382221710198</v>
      </c>
      <c r="AC1726">
        <v>0</v>
      </c>
      <c r="AD1726">
        <v>0</v>
      </c>
      <c r="AE1726">
        <v>3.54677590747171</v>
      </c>
      <c r="AF1726">
        <v>3.58023708960609</v>
      </c>
      <c r="AG1726">
        <v>0</v>
      </c>
      <c r="AH1726">
        <v>0</v>
      </c>
      <c r="AI1726">
        <v>2.1755039092072601</v>
      </c>
      <c r="AJ1726">
        <v>2.9897216469367001</v>
      </c>
      <c r="AK1726">
        <v>0</v>
      </c>
      <c r="AL1726">
        <v>1.3512022652737601</v>
      </c>
      <c r="AM1726">
        <v>5.2038659317537004</v>
      </c>
      <c r="AN1726">
        <v>5.1089514405264902</v>
      </c>
      <c r="AO1726">
        <v>0</v>
      </c>
      <c r="AP1726">
        <v>0</v>
      </c>
      <c r="AQ1726">
        <v>1.12926733451802</v>
      </c>
      <c r="AR1726">
        <v>2.4819996283450698</v>
      </c>
      <c r="AS1726">
        <v>0</v>
      </c>
      <c r="AT1726">
        <v>4.0243847292159201</v>
      </c>
      <c r="AU1726">
        <v>15.7524591188141</v>
      </c>
      <c r="AV1726">
        <v>10.1319528427129</v>
      </c>
      <c r="AW1726">
        <v>0</v>
      </c>
      <c r="AX1726">
        <v>0.25696409950841598</v>
      </c>
      <c r="AY1726">
        <v>3.23404255319149</v>
      </c>
      <c r="AZ1726">
        <v>2.95675706031663</v>
      </c>
      <c r="BA1726">
        <v>0</v>
      </c>
      <c r="BB1726">
        <v>0.49637785556967201</v>
      </c>
      <c r="BC1726">
        <v>7.2977532368051499</v>
      </c>
      <c r="BD1726">
        <v>6.2879285829166598</v>
      </c>
      <c r="BE1726">
        <v>0</v>
      </c>
      <c r="BF1726">
        <v>3.1555404229663901</v>
      </c>
      <c r="BG1726">
        <v>10.260238042910601</v>
      </c>
      <c r="BH1726">
        <v>6.0142580174980997</v>
      </c>
      <c r="BI1726">
        <v>2.8235860620166302</v>
      </c>
      <c r="BJ1726">
        <v>10.5596751220461</v>
      </c>
      <c r="BK1726">
        <v>11.7080575819788</v>
      </c>
      <c r="BL1726">
        <v>12.8587329796084</v>
      </c>
      <c r="BM1726">
        <v>2.04030401706419</v>
      </c>
      <c r="BN1726">
        <v>8.1166608329183205</v>
      </c>
      <c r="BO1726">
        <v>11.2246577502117</v>
      </c>
      <c r="BP1726">
        <v>11.935236214620501</v>
      </c>
      <c r="BQ1726">
        <v>0</v>
      </c>
      <c r="BR1726">
        <v>0</v>
      </c>
      <c r="BS1726">
        <v>4.4152744630071599</v>
      </c>
      <c r="BT1726">
        <v>2.9435163086714402</v>
      </c>
      <c r="BU1726">
        <v>0</v>
      </c>
      <c r="BV1726">
        <v>2.8899183763512002</v>
      </c>
      <c r="BW1726">
        <v>15.839756812506799</v>
      </c>
      <c r="BX1726">
        <v>14.132356333201701</v>
      </c>
      <c r="BY1726">
        <v>0</v>
      </c>
      <c r="BZ1726">
        <v>3.6673604916245401</v>
      </c>
      <c r="CA1726">
        <v>13.2694270625305</v>
      </c>
      <c r="CB1726">
        <v>11.2439770948187</v>
      </c>
      <c r="CC1726">
        <v>0.52863402187564501</v>
      </c>
      <c r="CD1726">
        <v>6.0905712850115101</v>
      </c>
      <c r="CE1726">
        <v>18.289104425290098</v>
      </c>
      <c r="CF1726">
        <v>12.505976573993699</v>
      </c>
      <c r="CG1726">
        <v>0</v>
      </c>
      <c r="CH1726">
        <v>5.7418912563692404</v>
      </c>
      <c r="CI1726">
        <v>17.849745368290499</v>
      </c>
      <c r="CJ1726">
        <v>10.3675044507058</v>
      </c>
      <c r="CK1726">
        <v>0</v>
      </c>
      <c r="CL1726">
        <v>0.24434515498464099</v>
      </c>
      <c r="CM1726">
        <v>6.6913100875954701</v>
      </c>
      <c r="CN1726">
        <v>3.6500370217395002</v>
      </c>
      <c r="CO1726">
        <v>0</v>
      </c>
      <c r="CP1726">
        <v>1.46523273016957</v>
      </c>
      <c r="CQ1726">
        <v>4.5391744862126497</v>
      </c>
      <c r="CR1726">
        <v>4.43456240117525</v>
      </c>
      <c r="CS1726">
        <v>0</v>
      </c>
      <c r="CT1726">
        <v>1.40938970630869</v>
      </c>
      <c r="CU1726">
        <v>2.8638868292826598</v>
      </c>
      <c r="CV1726">
        <v>1.83255634055278</v>
      </c>
      <c r="CW1726">
        <v>0</v>
      </c>
      <c r="CX1726">
        <v>0</v>
      </c>
      <c r="CY1726">
        <v>2.1888608755443499</v>
      </c>
      <c r="CZ1726">
        <v>2.1335106152821299</v>
      </c>
      <c r="DA1726">
        <v>0</v>
      </c>
      <c r="DB1726">
        <v>0</v>
      </c>
      <c r="DC1726">
        <v>0</v>
      </c>
      <c r="DD1726">
        <v>0</v>
      </c>
      <c r="DE1726">
        <v>0</v>
      </c>
      <c r="DF1726">
        <v>0</v>
      </c>
      <c r="DG1726">
        <v>0.668197953643767</v>
      </c>
      <c r="DH1726">
        <v>0.44546530242917798</v>
      </c>
      <c r="DI1726">
        <v>0</v>
      </c>
      <c r="DJ1726">
        <v>0.72086347069659695</v>
      </c>
      <c r="DK1726">
        <v>2.5621108944478799</v>
      </c>
      <c r="DL1726">
        <v>3.7143719848785302</v>
      </c>
      <c r="DM1726">
        <v>0.23457722174288201</v>
      </c>
      <c r="DN1726">
        <v>1.9945287241979599</v>
      </c>
      <c r="DO1726">
        <v>5.4966125122562399</v>
      </c>
      <c r="DP1726">
        <v>5.3869648980356901</v>
      </c>
      <c r="DQ1726">
        <v>1.2659647653516</v>
      </c>
      <c r="DR1726">
        <v>6.9607891713987504</v>
      </c>
      <c r="DS1726">
        <v>11.7710555260934</v>
      </c>
      <c r="DT1726">
        <v>8.4390801023827606</v>
      </c>
    </row>
    <row r="1727" spans="1:124" x14ac:dyDescent="0.35">
      <c r="A1727" s="19" t="str">
        <f t="shared" si="52"/>
        <v xml:space="preserve">  CRE [NCL+DQ] / [Capital + ALLL]--40086</v>
      </c>
      <c r="B1727" s="19" t="str">
        <f t="shared" si="53"/>
        <v xml:space="preserve">  CRE [NCL+DQ] / [Capital + ALLL]</v>
      </c>
      <c r="C1727">
        <v>9</v>
      </c>
      <c r="D1727" s="27">
        <v>40086</v>
      </c>
      <c r="E1727">
        <v>1.6084563498926701</v>
      </c>
      <c r="F1727">
        <v>7.7772627743059397</v>
      </c>
      <c r="G1727">
        <v>15.355805243445699</v>
      </c>
      <c r="H1727">
        <v>10.7422789317095</v>
      </c>
      <c r="I1727">
        <v>0.66055659620016105</v>
      </c>
      <c r="J1727">
        <v>5.9567482790771802</v>
      </c>
      <c r="K1727">
        <v>17.624286870466399</v>
      </c>
      <c r="L1727">
        <v>11.9597104228158</v>
      </c>
      <c r="M1727">
        <v>0.64222638480064198</v>
      </c>
      <c r="N1727">
        <v>6.0375146541617797</v>
      </c>
      <c r="O1727">
        <v>18.098520511096201</v>
      </c>
      <c r="P1727">
        <v>14.111776676828899</v>
      </c>
      <c r="Q1727">
        <v>1.52511961722488</v>
      </c>
      <c r="R1727">
        <v>3.7945996203463399</v>
      </c>
      <c r="S1727">
        <v>7.32439603407345</v>
      </c>
      <c r="T1727">
        <v>7.03149697960297</v>
      </c>
      <c r="U1727">
        <v>1.9091299556914401</v>
      </c>
      <c r="V1727">
        <v>8.5689857629824804</v>
      </c>
      <c r="W1727">
        <v>21.2873379938395</v>
      </c>
      <c r="X1727">
        <v>15.040075116552</v>
      </c>
      <c r="Y1727">
        <v>0.94602508578776101</v>
      </c>
      <c r="Z1727">
        <v>7.9541383016839804</v>
      </c>
      <c r="AA1727">
        <v>21.396811951098201</v>
      </c>
      <c r="AB1727">
        <v>12.9678128800767</v>
      </c>
      <c r="AC1727">
        <v>0</v>
      </c>
      <c r="AD1727">
        <v>2.1843975993152598</v>
      </c>
      <c r="AE1727">
        <v>10.316740643292601</v>
      </c>
      <c r="AF1727">
        <v>6.8902735147019696</v>
      </c>
      <c r="AG1727">
        <v>0</v>
      </c>
      <c r="AH1727">
        <v>0</v>
      </c>
      <c r="AI1727">
        <v>5.9219675661376696</v>
      </c>
      <c r="AJ1727">
        <v>5.3491034940724704</v>
      </c>
      <c r="AK1727">
        <v>3.37530216882607</v>
      </c>
      <c r="AL1727">
        <v>7.0146150977792496</v>
      </c>
      <c r="AM1727">
        <v>17.3431604869713</v>
      </c>
      <c r="AN1727">
        <v>13.1882584635282</v>
      </c>
      <c r="AO1727">
        <v>0</v>
      </c>
      <c r="AP1727">
        <v>1.91154540600103</v>
      </c>
      <c r="AQ1727">
        <v>8.8214492671424605</v>
      </c>
      <c r="AR1727">
        <v>6.5710262033234796</v>
      </c>
      <c r="AS1727">
        <v>3.5220381044761901</v>
      </c>
      <c r="AT1727">
        <v>13.0841802561752</v>
      </c>
      <c r="AU1727">
        <v>27.921794607309099</v>
      </c>
      <c r="AV1727">
        <v>19.392496394596701</v>
      </c>
      <c r="AW1727">
        <v>1.2788725042411599</v>
      </c>
      <c r="AX1727">
        <v>4.9026385528286696</v>
      </c>
      <c r="AY1727">
        <v>12.924500442956999</v>
      </c>
      <c r="AZ1727">
        <v>8.6195948185804294</v>
      </c>
      <c r="BA1727">
        <v>0.74912227882652505</v>
      </c>
      <c r="BB1727">
        <v>6.0822071069605403</v>
      </c>
      <c r="BC1727">
        <v>19.699198706162399</v>
      </c>
      <c r="BD1727">
        <v>13.338389068871701</v>
      </c>
      <c r="BE1727">
        <v>3.6043244971588302</v>
      </c>
      <c r="BF1727">
        <v>12.8737151793674</v>
      </c>
      <c r="BG1727">
        <v>19.757816347171701</v>
      </c>
      <c r="BH1727">
        <v>12.562656612867199</v>
      </c>
      <c r="BI1727">
        <v>5.2031343165688604</v>
      </c>
      <c r="BJ1727">
        <v>15.3785685878651</v>
      </c>
      <c r="BK1727">
        <v>21.3723885894746</v>
      </c>
      <c r="BL1727">
        <v>16.874091866338699</v>
      </c>
      <c r="BM1727">
        <v>2.3792696582741999</v>
      </c>
      <c r="BN1727">
        <v>8.1166608329183205</v>
      </c>
      <c r="BO1727">
        <v>13.793629872247299</v>
      </c>
      <c r="BP1727">
        <v>13.487115035647401</v>
      </c>
      <c r="BQ1727">
        <v>4.9815587667678702</v>
      </c>
      <c r="BR1727">
        <v>8.8305489260143197</v>
      </c>
      <c r="BS1727">
        <v>9.3585483690039197</v>
      </c>
      <c r="BT1727">
        <v>6.6165551151764204</v>
      </c>
      <c r="BU1727">
        <v>2.3539185821102202</v>
      </c>
      <c r="BV1727">
        <v>8.2309847015729396</v>
      </c>
      <c r="BW1727">
        <v>27.998500749625201</v>
      </c>
      <c r="BX1727">
        <v>20.8427494685235</v>
      </c>
      <c r="BY1727">
        <v>2.3113207547169798</v>
      </c>
      <c r="BZ1727">
        <v>12.3534776880722</v>
      </c>
      <c r="CA1727">
        <v>23.104371097234601</v>
      </c>
      <c r="CB1727">
        <v>19.764905037340899</v>
      </c>
      <c r="CC1727">
        <v>6.9443843487292103</v>
      </c>
      <c r="CD1727">
        <v>14.8466217343477</v>
      </c>
      <c r="CE1727">
        <v>32.200277121461603</v>
      </c>
      <c r="CF1727">
        <v>23.162586399971499</v>
      </c>
      <c r="CG1727">
        <v>2.2208321238374</v>
      </c>
      <c r="CH1727">
        <v>10.4933729374037</v>
      </c>
      <c r="CI1727">
        <v>23.959960292827599</v>
      </c>
      <c r="CJ1727">
        <v>16.888007167717898</v>
      </c>
      <c r="CK1727">
        <v>4.1088203234214902</v>
      </c>
      <c r="CL1727">
        <v>12.2960006827849</v>
      </c>
      <c r="CM1727">
        <v>20.4858191520816</v>
      </c>
      <c r="CN1727">
        <v>15.1509503510296</v>
      </c>
      <c r="CO1727">
        <v>1.6074883350403999</v>
      </c>
      <c r="CP1727">
        <v>11.4775299062399</v>
      </c>
      <c r="CQ1727">
        <v>14.8408266651315</v>
      </c>
      <c r="CR1727">
        <v>9.0369436386965205</v>
      </c>
      <c r="CS1727">
        <v>1.2821052505530199</v>
      </c>
      <c r="CT1727">
        <v>3.68071976568159</v>
      </c>
      <c r="CU1727">
        <v>6.8268995612478101</v>
      </c>
      <c r="CV1727">
        <v>5.1422636464283702</v>
      </c>
      <c r="CW1727">
        <v>2.0221341713348799</v>
      </c>
      <c r="CX1727">
        <v>4.88872851422901</v>
      </c>
      <c r="CY1727">
        <v>8.8654233296615708</v>
      </c>
      <c r="CZ1727">
        <v>6.2344760185974097</v>
      </c>
      <c r="DA1727">
        <v>0</v>
      </c>
      <c r="DB1727">
        <v>0</v>
      </c>
      <c r="DC1727">
        <v>0</v>
      </c>
      <c r="DD1727">
        <v>0</v>
      </c>
      <c r="DE1727">
        <v>0.15543466192961</v>
      </c>
      <c r="DF1727">
        <v>0.310869323859221</v>
      </c>
      <c r="DG1727">
        <v>0.82363261557337697</v>
      </c>
      <c r="DH1727">
        <v>0.54908841038225198</v>
      </c>
      <c r="DI1727">
        <v>0</v>
      </c>
      <c r="DJ1727">
        <v>2.7453108094955301</v>
      </c>
      <c r="DK1727">
        <v>5.5324744975530198</v>
      </c>
      <c r="DL1727">
        <v>6.63022241280727</v>
      </c>
      <c r="DM1727">
        <v>4.1321677265783201</v>
      </c>
      <c r="DN1727">
        <v>6.0693485763589301</v>
      </c>
      <c r="DO1727">
        <v>11.428781049133899</v>
      </c>
      <c r="DP1727">
        <v>21.569767158224799</v>
      </c>
      <c r="DQ1727">
        <v>3.7051695746923499</v>
      </c>
      <c r="DR1727">
        <v>11.140767484497299</v>
      </c>
      <c r="DS1727">
        <v>29.330776425211798</v>
      </c>
      <c r="DT1727">
        <v>16.1934790441736</v>
      </c>
    </row>
    <row r="1728" spans="1:124" x14ac:dyDescent="0.35">
      <c r="A1728" s="19" t="str">
        <f t="shared" si="52"/>
        <v xml:space="preserve">  Res RE [NCL+DQ] / [Capital + ALLL]--40086</v>
      </c>
      <c r="B1728" s="19" t="str">
        <f t="shared" si="53"/>
        <v xml:space="preserve">  Res RE [NCL+DQ] / [Capital + ALLL]</v>
      </c>
      <c r="C1728">
        <v>10</v>
      </c>
      <c r="D1728" s="27">
        <v>40086</v>
      </c>
      <c r="E1728">
        <v>8.7680841736080706E-2</v>
      </c>
      <c r="F1728">
        <v>1.27765781429653</v>
      </c>
      <c r="G1728">
        <v>4.4603440401887697</v>
      </c>
      <c r="H1728">
        <v>3.4377483597340799</v>
      </c>
      <c r="I1728">
        <v>0.14805809294535699</v>
      </c>
      <c r="J1728">
        <v>2.0815487843832901</v>
      </c>
      <c r="K1728">
        <v>6.6101454184078801</v>
      </c>
      <c r="L1728">
        <v>4.3696122850521304</v>
      </c>
      <c r="M1728">
        <v>0.59419517025976998</v>
      </c>
      <c r="N1728">
        <v>3.1790886612504399</v>
      </c>
      <c r="O1728">
        <v>7.4910747260864197</v>
      </c>
      <c r="P1728">
        <v>5.4673505466348402</v>
      </c>
      <c r="Q1728">
        <v>3.6119378971925</v>
      </c>
      <c r="R1728">
        <v>7.9735682819383298</v>
      </c>
      <c r="S1728">
        <v>12.432065217391299</v>
      </c>
      <c r="T1728">
        <v>8.5576498161892705</v>
      </c>
      <c r="U1728">
        <v>0.47522428352968199</v>
      </c>
      <c r="V1728">
        <v>3.2555607249848699</v>
      </c>
      <c r="W1728">
        <v>7.1771783499858302</v>
      </c>
      <c r="X1728">
        <v>5.0902040778081803</v>
      </c>
      <c r="Y1728">
        <v>0.173899490910081</v>
      </c>
      <c r="Z1728">
        <v>1.83684494867639</v>
      </c>
      <c r="AA1728">
        <v>5.8433169346932896</v>
      </c>
      <c r="AB1728">
        <v>4.2281914822099198</v>
      </c>
      <c r="AC1728">
        <v>0</v>
      </c>
      <c r="AD1728">
        <v>0.38840400703752298</v>
      </c>
      <c r="AE1728">
        <v>1.3626219618261499</v>
      </c>
      <c r="AF1728">
        <v>1.26436589897491</v>
      </c>
      <c r="AG1728">
        <v>0</v>
      </c>
      <c r="AH1728">
        <v>0.16119971667928601</v>
      </c>
      <c r="AI1728">
        <v>1.1916059753520301</v>
      </c>
      <c r="AJ1728">
        <v>1.2806742201002499</v>
      </c>
      <c r="AK1728">
        <v>4.8016302430963398</v>
      </c>
      <c r="AL1728">
        <v>9.2367040926688908</v>
      </c>
      <c r="AM1728">
        <v>12.979388394673901</v>
      </c>
      <c r="AN1728">
        <v>9.2964218265937006</v>
      </c>
      <c r="AO1728">
        <v>0</v>
      </c>
      <c r="AP1728">
        <v>0.74792330177432997</v>
      </c>
      <c r="AQ1728">
        <v>3.61932283230824</v>
      </c>
      <c r="AR1728">
        <v>2.5264689388685202</v>
      </c>
      <c r="AS1728">
        <v>0.312776834878703</v>
      </c>
      <c r="AT1728">
        <v>2.1903225893203602</v>
      </c>
      <c r="AU1728">
        <v>6.6898850798087501</v>
      </c>
      <c r="AV1728">
        <v>4.5748975118356299</v>
      </c>
      <c r="AW1728">
        <v>3.3926897844423598</v>
      </c>
      <c r="AX1728">
        <v>8.3451016453742302</v>
      </c>
      <c r="AY1728">
        <v>13.612879971164199</v>
      </c>
      <c r="AZ1728">
        <v>9.1446416137756898</v>
      </c>
      <c r="BA1728">
        <v>0</v>
      </c>
      <c r="BB1728">
        <v>1.76019956060477</v>
      </c>
      <c r="BC1728">
        <v>5.5079083560568103</v>
      </c>
      <c r="BD1728">
        <v>3.4317760538150499</v>
      </c>
      <c r="BE1728">
        <v>0.96555383728669997</v>
      </c>
      <c r="BF1728">
        <v>2.1161362635115699</v>
      </c>
      <c r="BG1728">
        <v>4.7442557821922202</v>
      </c>
      <c r="BH1728">
        <v>3.4172019081959499</v>
      </c>
      <c r="BI1728">
        <v>0.53524661889465697</v>
      </c>
      <c r="BJ1728">
        <v>1.37152750465664</v>
      </c>
      <c r="BK1728">
        <v>2.71332762994808</v>
      </c>
      <c r="BL1728">
        <v>2.6775951003952798</v>
      </c>
      <c r="BM1728">
        <v>1.26488786601194</v>
      </c>
      <c r="BN1728">
        <v>3.5344240178238699</v>
      </c>
      <c r="BO1728">
        <v>4.5454238545771197</v>
      </c>
      <c r="BP1728">
        <v>3.0140343109832801</v>
      </c>
      <c r="BQ1728">
        <v>0.91842247433819602</v>
      </c>
      <c r="BR1728">
        <v>1.83684494867639</v>
      </c>
      <c r="BS1728">
        <v>3.4840549325720902</v>
      </c>
      <c r="BT1728">
        <v>2.3227032883813901</v>
      </c>
      <c r="BU1728">
        <v>1.78370560822754</v>
      </c>
      <c r="BV1728">
        <v>7.4453033335633902</v>
      </c>
      <c r="BW1728">
        <v>14.2428785607196</v>
      </c>
      <c r="BX1728">
        <v>9.0416127951830205</v>
      </c>
      <c r="BY1728">
        <v>1.5515023083327</v>
      </c>
      <c r="BZ1728">
        <v>4.9511400651465802</v>
      </c>
      <c r="CA1728">
        <v>6.7531446540880502</v>
      </c>
      <c r="CB1728">
        <v>5.3857700146232297</v>
      </c>
      <c r="CC1728">
        <v>0.50647353234827497</v>
      </c>
      <c r="CD1728">
        <v>4.2922237150543099</v>
      </c>
      <c r="CE1728">
        <v>9.0941126449273497</v>
      </c>
      <c r="CF1728">
        <v>6.4595668736604397</v>
      </c>
      <c r="CG1728">
        <v>1.3728055842426301</v>
      </c>
      <c r="CH1728">
        <v>3.8818244180832502</v>
      </c>
      <c r="CI1728">
        <v>6.8943478181147198</v>
      </c>
      <c r="CJ1728">
        <v>4.4662953081558801</v>
      </c>
      <c r="CK1728">
        <v>0.806645061324337</v>
      </c>
      <c r="CL1728">
        <v>2.76676862629437</v>
      </c>
      <c r="CM1728">
        <v>7.9081750816862302</v>
      </c>
      <c r="CN1728">
        <v>5.7462370608114002</v>
      </c>
      <c r="CO1728">
        <v>0</v>
      </c>
      <c r="CP1728">
        <v>0.60620756547041699</v>
      </c>
      <c r="CQ1728">
        <v>0.68851712757482597</v>
      </c>
      <c r="CR1728">
        <v>0.73704061531159903</v>
      </c>
      <c r="CS1728">
        <v>0.141553947782322</v>
      </c>
      <c r="CT1728">
        <v>0.21714953661649</v>
      </c>
      <c r="CU1728">
        <v>1.1154231029794499</v>
      </c>
      <c r="CV1728">
        <v>2.6731259908530101</v>
      </c>
      <c r="CW1728">
        <v>1.0398230088495599</v>
      </c>
      <c r="CX1728">
        <v>1.6132009481988101</v>
      </c>
      <c r="CY1728">
        <v>6.6006840841277903</v>
      </c>
      <c r="CZ1728">
        <v>3.1158862475451401</v>
      </c>
      <c r="DA1728">
        <v>0</v>
      </c>
      <c r="DB1728">
        <v>0</v>
      </c>
      <c r="DC1728">
        <v>0</v>
      </c>
      <c r="DD1728">
        <v>0</v>
      </c>
      <c r="DE1728">
        <v>0</v>
      </c>
      <c r="DF1728">
        <v>0</v>
      </c>
      <c r="DG1728">
        <v>0.39413789275008299</v>
      </c>
      <c r="DH1728">
        <v>0.26275859516672201</v>
      </c>
      <c r="DI1728">
        <v>0.121572335539646</v>
      </c>
      <c r="DJ1728">
        <v>0.98074688383615005</v>
      </c>
      <c r="DK1728">
        <v>2.55127617433121</v>
      </c>
      <c r="DL1728">
        <v>2.8484978017298199</v>
      </c>
      <c r="DM1728">
        <v>1.8641902861052599</v>
      </c>
      <c r="DN1728">
        <v>4.7535591026747204</v>
      </c>
      <c r="DO1728">
        <v>12.909375000000001</v>
      </c>
      <c r="DP1728">
        <v>12.313808680487901</v>
      </c>
      <c r="DQ1728">
        <v>3.9589133375047201</v>
      </c>
      <c r="DR1728">
        <v>10.972740968220201</v>
      </c>
      <c r="DS1728">
        <v>12.533014291416301</v>
      </c>
      <c r="DT1728">
        <v>9.1715093735811699</v>
      </c>
    </row>
    <row r="1729" spans="1:124" x14ac:dyDescent="0.35">
      <c r="A1729" s="19" t="str">
        <f t="shared" si="52"/>
        <v xml:space="preserve">  C&amp;I [NCL+DQ] / [Capital + ALLL]--40086</v>
      </c>
      <c r="B1729" s="19" t="str">
        <f t="shared" si="53"/>
        <v xml:space="preserve">  C&amp;I [NCL+DQ] / [Capital + ALLL]</v>
      </c>
      <c r="C1729">
        <v>11</v>
      </c>
      <c r="D1729" s="27">
        <v>40086</v>
      </c>
      <c r="E1729">
        <v>0.77637387730248097</v>
      </c>
      <c r="F1729">
        <v>2.0353982300885001</v>
      </c>
      <c r="G1729">
        <v>4.6147829487680898</v>
      </c>
      <c r="H1729">
        <v>3.3217837318501702</v>
      </c>
      <c r="I1729">
        <v>0.56483487249648501</v>
      </c>
      <c r="J1729">
        <v>2.3550643015613399</v>
      </c>
      <c r="K1729">
        <v>6.1636183331287198</v>
      </c>
      <c r="L1729">
        <v>4.3820405875291097</v>
      </c>
      <c r="M1729">
        <v>0.200135685210312</v>
      </c>
      <c r="N1729">
        <v>1.3846153846153799</v>
      </c>
      <c r="O1729">
        <v>4.0416365764374804</v>
      </c>
      <c r="P1729">
        <v>3.0934226314843598</v>
      </c>
      <c r="Q1729">
        <v>0.61447936838969197</v>
      </c>
      <c r="R1729">
        <v>2.4977973568281899</v>
      </c>
      <c r="S1729">
        <v>5.3017484489565696</v>
      </c>
      <c r="T1729">
        <v>3.8635014006085999</v>
      </c>
      <c r="U1729">
        <v>0.884836737113881</v>
      </c>
      <c r="V1729">
        <v>2.87543302584784</v>
      </c>
      <c r="W1729">
        <v>7.42630977493861</v>
      </c>
      <c r="X1729">
        <v>5.3592077228752801</v>
      </c>
      <c r="Y1729">
        <v>0.71176434700944202</v>
      </c>
      <c r="Z1729">
        <v>2.1359538698936098</v>
      </c>
      <c r="AA1729">
        <v>4.3867036657107903</v>
      </c>
      <c r="AB1729">
        <v>3.9216350751046001</v>
      </c>
      <c r="AC1729">
        <v>0.17649161543515901</v>
      </c>
      <c r="AD1729">
        <v>2.00597338019301</v>
      </c>
      <c r="AE1729">
        <v>5.2228781161457398</v>
      </c>
      <c r="AF1729">
        <v>3.44366141302392</v>
      </c>
      <c r="AG1729">
        <v>1.3132871678011899E-2</v>
      </c>
      <c r="AH1729">
        <v>1.1004234555091299</v>
      </c>
      <c r="AI1729">
        <v>3.28775554382517</v>
      </c>
      <c r="AJ1729">
        <v>2.7530122626778799</v>
      </c>
      <c r="AK1729">
        <v>0.70429001888035303</v>
      </c>
      <c r="AL1729">
        <v>2.3098272703290399</v>
      </c>
      <c r="AM1729">
        <v>3.7423675183135701</v>
      </c>
      <c r="AN1729">
        <v>4.4887466497778199</v>
      </c>
      <c r="AO1729">
        <v>0.296484581618987</v>
      </c>
      <c r="AP1729">
        <v>1.93315072566385</v>
      </c>
      <c r="AQ1729">
        <v>4.6425981391378999</v>
      </c>
      <c r="AR1729">
        <v>3.3933895769290299</v>
      </c>
      <c r="AS1729">
        <v>0.77058505205220496</v>
      </c>
      <c r="AT1729">
        <v>2.6667306099752799</v>
      </c>
      <c r="AU1729">
        <v>6.5122391047624397</v>
      </c>
      <c r="AV1729">
        <v>4.9374079146614802</v>
      </c>
      <c r="AW1729">
        <v>0.63553652662563598</v>
      </c>
      <c r="AX1729">
        <v>2.18835482610395</v>
      </c>
      <c r="AY1729">
        <v>5.0900548159749404</v>
      </c>
      <c r="AZ1729">
        <v>3.86350045567738</v>
      </c>
      <c r="BA1729">
        <v>2.4426525583121599</v>
      </c>
      <c r="BB1729">
        <v>6.8074887504690196</v>
      </c>
      <c r="BC1729">
        <v>13.906642053578301</v>
      </c>
      <c r="BD1729">
        <v>9.5981325363623906</v>
      </c>
      <c r="BE1729">
        <v>1.1509174081706399</v>
      </c>
      <c r="BF1729">
        <v>3.0759880651146099</v>
      </c>
      <c r="BG1729">
        <v>9.5979100373965807</v>
      </c>
      <c r="BH1729">
        <v>5.8186900777843897</v>
      </c>
      <c r="BI1729">
        <v>0.33257605124203699</v>
      </c>
      <c r="BJ1729">
        <v>1.0892311304675799</v>
      </c>
      <c r="BK1729">
        <v>2.41359503572613</v>
      </c>
      <c r="BL1729">
        <v>1.4716513143334</v>
      </c>
      <c r="BM1729">
        <v>0.91834303509625304</v>
      </c>
      <c r="BN1729">
        <v>1.97434893973338</v>
      </c>
      <c r="BO1729">
        <v>4.8012244345087902</v>
      </c>
      <c r="BP1729">
        <v>3.04079852551348</v>
      </c>
      <c r="BQ1729">
        <v>0.89785624023902999</v>
      </c>
      <c r="BR1729">
        <v>0.95832728328735295</v>
      </c>
      <c r="BS1729">
        <v>2.7133190380902401</v>
      </c>
      <c r="BT1729">
        <v>2.0880077577903999</v>
      </c>
      <c r="BU1729">
        <v>9.4858660595712394E-2</v>
      </c>
      <c r="BV1729">
        <v>2.4052729656981202</v>
      </c>
      <c r="BW1729">
        <v>5.4268696227663797</v>
      </c>
      <c r="BX1729">
        <v>6.1314034846360599</v>
      </c>
      <c r="BY1729">
        <v>0.94247204675201801</v>
      </c>
      <c r="BZ1729">
        <v>2.1715526601520101</v>
      </c>
      <c r="CA1729">
        <v>4.95717392269116</v>
      </c>
      <c r="CB1729">
        <v>5.84413521864691</v>
      </c>
      <c r="CC1729">
        <v>1.5011764950998101</v>
      </c>
      <c r="CD1729">
        <v>4.2225105190650698</v>
      </c>
      <c r="CE1729">
        <v>10.2127775561731</v>
      </c>
      <c r="CF1729">
        <v>6.9014809983410998</v>
      </c>
      <c r="CG1729">
        <v>2.33228802253337</v>
      </c>
      <c r="CH1729">
        <v>4.5090999012530801</v>
      </c>
      <c r="CI1729">
        <v>11.672944494158999</v>
      </c>
      <c r="CJ1729">
        <v>7.5563264696179404</v>
      </c>
      <c r="CK1729">
        <v>0.8383612745665</v>
      </c>
      <c r="CL1729">
        <v>2.4055802841257101</v>
      </c>
      <c r="CM1729">
        <v>5.3285983526455398</v>
      </c>
      <c r="CN1729">
        <v>6.1480828421029896</v>
      </c>
      <c r="CO1729">
        <v>0.113804483896666</v>
      </c>
      <c r="CP1729">
        <v>0.90524437280525005</v>
      </c>
      <c r="CQ1729">
        <v>4.7859450726979</v>
      </c>
      <c r="CR1729">
        <v>3.0297346410367698</v>
      </c>
      <c r="CS1729">
        <v>0.99662612092692904</v>
      </c>
      <c r="CT1729">
        <v>2.11707387343372</v>
      </c>
      <c r="CU1729">
        <v>3.02414065258515</v>
      </c>
      <c r="CV1729">
        <v>2.1165216611060802</v>
      </c>
      <c r="CW1729">
        <v>2.72020096178534</v>
      </c>
      <c r="CX1729">
        <v>6.2050674231531504</v>
      </c>
      <c r="CY1729">
        <v>7.2966916093744096</v>
      </c>
      <c r="CZ1729">
        <v>5.3749623173085599</v>
      </c>
      <c r="DA1729">
        <v>1.00488626362754</v>
      </c>
      <c r="DB1729">
        <v>1.7574982362987199</v>
      </c>
      <c r="DC1729">
        <v>2.5101102089699099</v>
      </c>
      <c r="DD1729">
        <v>1.7574982362987199</v>
      </c>
      <c r="DE1729">
        <v>1.9920517136624901E-3</v>
      </c>
      <c r="DF1729">
        <v>3.9841034273249698E-3</v>
      </c>
      <c r="DG1729">
        <v>9.0811858530582698E-2</v>
      </c>
      <c r="DH1729">
        <v>6.0541239020388403E-2</v>
      </c>
      <c r="DI1729">
        <v>0.16660430142014601</v>
      </c>
      <c r="DJ1729">
        <v>1.5372855340695599</v>
      </c>
      <c r="DK1729">
        <v>2.4659538143594402</v>
      </c>
      <c r="DL1729">
        <v>2.3304483423179501</v>
      </c>
      <c r="DM1729">
        <v>1.4638902207543301</v>
      </c>
      <c r="DN1729">
        <v>2.08090561012152</v>
      </c>
      <c r="DO1729">
        <v>5.9318839875631602</v>
      </c>
      <c r="DP1729">
        <v>5.0836713159326097</v>
      </c>
      <c r="DQ1729">
        <v>2.4617015130277502</v>
      </c>
      <c r="DR1729">
        <v>3.4511917934070899</v>
      </c>
      <c r="DS1729">
        <v>4.5788339195283498</v>
      </c>
      <c r="DT1729">
        <v>4.6874853997610604</v>
      </c>
    </row>
    <row r="1730" spans="1:124" x14ac:dyDescent="0.35">
      <c r="A1730" s="19" t="str">
        <f t="shared" si="52"/>
        <v xml:space="preserve">  Ind [NCL+DQ] / [Capital + ALLL]--40086</v>
      </c>
      <c r="B1730" s="19" t="str">
        <f t="shared" si="53"/>
        <v xml:space="preserve">  Ind [NCL+DQ] / [Capital + ALLL]</v>
      </c>
      <c r="C1730">
        <v>12</v>
      </c>
      <c r="D1730" s="27">
        <v>40086</v>
      </c>
      <c r="E1730">
        <v>0.17155601303825699</v>
      </c>
      <c r="F1730">
        <v>0.429636124506795</v>
      </c>
      <c r="G1730">
        <v>1.0752688172042999</v>
      </c>
      <c r="H1730">
        <v>0.90222213550961705</v>
      </c>
      <c r="I1730">
        <v>0.14278384084138501</v>
      </c>
      <c r="J1730">
        <v>0.48132914125202497</v>
      </c>
      <c r="K1730">
        <v>1.3180956824622501</v>
      </c>
      <c r="L1730">
        <v>1.0453021342262001</v>
      </c>
      <c r="M1730">
        <v>5.60433401830749E-2</v>
      </c>
      <c r="N1730">
        <v>0.42231607023783102</v>
      </c>
      <c r="O1730">
        <v>1.3622361020829199</v>
      </c>
      <c r="P1730">
        <v>1.0825988877874799</v>
      </c>
      <c r="Q1730">
        <v>0.118664829275762</v>
      </c>
      <c r="R1730">
        <v>0.97342229027671401</v>
      </c>
      <c r="S1730">
        <v>1.51392813887767</v>
      </c>
      <c r="T1730">
        <v>1.39602931015045</v>
      </c>
      <c r="U1730">
        <v>0.12060853679375801</v>
      </c>
      <c r="V1730">
        <v>0.48274133834570299</v>
      </c>
      <c r="W1730">
        <v>1.4727486051312699</v>
      </c>
      <c r="X1730">
        <v>1.1059468272892801</v>
      </c>
      <c r="Y1730">
        <v>0.24512084044934401</v>
      </c>
      <c r="Z1730">
        <v>0.50161232533142197</v>
      </c>
      <c r="AA1730">
        <v>1.13339220224398</v>
      </c>
      <c r="AB1730">
        <v>1.2016348856266601</v>
      </c>
      <c r="AC1730">
        <v>0.18311337981310699</v>
      </c>
      <c r="AD1730">
        <v>0.49349623584679098</v>
      </c>
      <c r="AE1730">
        <v>1.3150573845442</v>
      </c>
      <c r="AF1730">
        <v>1.2611198326076201</v>
      </c>
      <c r="AG1730">
        <v>0.107229106141725</v>
      </c>
      <c r="AH1730">
        <v>0.39838401975087001</v>
      </c>
      <c r="AI1730">
        <v>1.1348207221475901</v>
      </c>
      <c r="AJ1730">
        <v>1.15849808248964</v>
      </c>
      <c r="AK1730">
        <v>0.15414228955640899</v>
      </c>
      <c r="AL1730">
        <v>0.494351908609789</v>
      </c>
      <c r="AM1730">
        <v>1.0689161652199199</v>
      </c>
      <c r="AN1730">
        <v>0.80213595959568296</v>
      </c>
      <c r="AO1730">
        <v>0.17878899483820199</v>
      </c>
      <c r="AP1730">
        <v>0.50735642521020197</v>
      </c>
      <c r="AQ1730">
        <v>1.3311607090569799</v>
      </c>
      <c r="AR1730">
        <v>1.06525800153051</v>
      </c>
      <c r="AS1730">
        <v>8.5036557288074105E-2</v>
      </c>
      <c r="AT1730">
        <v>0.38605971591523502</v>
      </c>
      <c r="AU1730">
        <v>0.89708517571003099</v>
      </c>
      <c r="AV1730">
        <v>0.83454368204267904</v>
      </c>
      <c r="AW1730">
        <v>0.29097963142580002</v>
      </c>
      <c r="AX1730">
        <v>0.81875697804242697</v>
      </c>
      <c r="AY1730">
        <v>1.98446937014668</v>
      </c>
      <c r="AZ1730">
        <v>1.4428023524923099</v>
      </c>
      <c r="BA1730">
        <v>7.0552954325910702E-2</v>
      </c>
      <c r="BB1730">
        <v>0.25714468540226298</v>
      </c>
      <c r="BC1730">
        <v>0.83085706074343901</v>
      </c>
      <c r="BD1730">
        <v>0.927016466312367</v>
      </c>
      <c r="BE1730">
        <v>0.26995834421053</v>
      </c>
      <c r="BF1730">
        <v>0.56906845906584003</v>
      </c>
      <c r="BG1730">
        <v>1.37153593332371</v>
      </c>
      <c r="BH1730">
        <v>1.40008362056921</v>
      </c>
      <c r="BI1730">
        <v>9.4154948302473701E-2</v>
      </c>
      <c r="BJ1730">
        <v>0.22194511956150401</v>
      </c>
      <c r="BK1730">
        <v>0.32660036398558301</v>
      </c>
      <c r="BL1730">
        <v>0.36005766687138602</v>
      </c>
      <c r="BM1730">
        <v>8.8111952949907202E-2</v>
      </c>
      <c r="BN1730">
        <v>0.29979040146999197</v>
      </c>
      <c r="BO1730">
        <v>0.33849948831309801</v>
      </c>
      <c r="BP1730">
        <v>0.36000856293238598</v>
      </c>
      <c r="BQ1730">
        <v>0.55029490176459706</v>
      </c>
      <c r="BR1730">
        <v>0.72933549432739098</v>
      </c>
      <c r="BS1730">
        <v>1.1487537062169799</v>
      </c>
      <c r="BT1730">
        <v>0.88958724054525695</v>
      </c>
      <c r="BU1730">
        <v>9.4295143800094294E-2</v>
      </c>
      <c r="BV1730">
        <v>0.20909566126502899</v>
      </c>
      <c r="BW1730">
        <v>0.65779169929522296</v>
      </c>
      <c r="BX1730">
        <v>0.99313857017803397</v>
      </c>
      <c r="BY1730">
        <v>0.29738076175225903</v>
      </c>
      <c r="BZ1730">
        <v>0.47774158523344201</v>
      </c>
      <c r="CA1730">
        <v>2.11155680012109</v>
      </c>
      <c r="CB1730">
        <v>1.61001159923604</v>
      </c>
      <c r="CC1730">
        <v>1.6569535882221799E-2</v>
      </c>
      <c r="CD1730">
        <v>0.185979679844478</v>
      </c>
      <c r="CE1730">
        <v>0.69414519567511002</v>
      </c>
      <c r="CF1730">
        <v>0.72543495455884</v>
      </c>
      <c r="CG1730">
        <v>0.59363910421967903</v>
      </c>
      <c r="CH1730">
        <v>1.0581320214160499</v>
      </c>
      <c r="CI1730">
        <v>1.59559201926081</v>
      </c>
      <c r="CJ1730">
        <v>1.45099373364671</v>
      </c>
      <c r="CK1730">
        <v>0.29339558748316802</v>
      </c>
      <c r="CL1730">
        <v>0.704990085313418</v>
      </c>
      <c r="CM1730">
        <v>1.60459344091329</v>
      </c>
      <c r="CN1730">
        <v>1.2543487199280099</v>
      </c>
      <c r="CO1730">
        <v>0.221918743598498</v>
      </c>
      <c r="CP1730">
        <v>0.30127462340672101</v>
      </c>
      <c r="CQ1730">
        <v>0.42838667959909499</v>
      </c>
      <c r="CR1730">
        <v>0.37856078509658098</v>
      </c>
      <c r="CS1730">
        <v>0.15986657735290399</v>
      </c>
      <c r="CT1730">
        <v>0.30558959842900302</v>
      </c>
      <c r="CU1730">
        <v>0.43897678784506999</v>
      </c>
      <c r="CV1730">
        <v>1.02653983003769</v>
      </c>
      <c r="CW1730">
        <v>0.39622899303183501</v>
      </c>
      <c r="CX1730">
        <v>0.51278155505754597</v>
      </c>
      <c r="CY1730">
        <v>2.2196346699657998</v>
      </c>
      <c r="CZ1730">
        <v>1.61862936114866</v>
      </c>
      <c r="DA1730">
        <v>0.37131726320915498</v>
      </c>
      <c r="DB1730">
        <v>0.74263452641830996</v>
      </c>
      <c r="DC1730">
        <v>1.11395178962747</v>
      </c>
      <c r="DD1730">
        <v>0.74263452641830996</v>
      </c>
      <c r="DE1730">
        <v>0.81952279847861098</v>
      </c>
      <c r="DF1730">
        <v>1.3989119573664901</v>
      </c>
      <c r="DG1730">
        <v>4.1462034562477603</v>
      </c>
      <c r="DH1730">
        <v>2.8441801840287502</v>
      </c>
      <c r="DI1730">
        <v>0.22523516689950199</v>
      </c>
      <c r="DJ1730">
        <v>0.50650423570106995</v>
      </c>
      <c r="DK1730">
        <v>1.4189828505128299</v>
      </c>
      <c r="DL1730">
        <v>1.59424711086361</v>
      </c>
      <c r="DM1730">
        <v>0.13299855648763501</v>
      </c>
      <c r="DN1730">
        <v>0.183119693690694</v>
      </c>
      <c r="DO1730">
        <v>1.2499435980172899</v>
      </c>
      <c r="DP1730">
        <v>1.1218338845301801</v>
      </c>
      <c r="DQ1730">
        <v>0.31959543091695503</v>
      </c>
      <c r="DR1730">
        <v>0.41955082600605198</v>
      </c>
      <c r="DS1730">
        <v>0.57659498093472195</v>
      </c>
      <c r="DT1730">
        <v>0.492274047999817</v>
      </c>
    </row>
    <row r="1731" spans="1:124" x14ac:dyDescent="0.35">
      <c r="A1731" s="19" t="str">
        <f t="shared" ref="A1731:A1794" si="54">B1731&amp;"--"&amp;D1731</f>
        <v xml:space="preserve">  OREO / [Capital + ALLL]--40086</v>
      </c>
      <c r="B1731" s="19" t="str">
        <f t="shared" ref="B1731:B1794" si="55">VLOOKUP(C1731,labels,2,FALSE)</f>
        <v xml:space="preserve">  OREO / [Capital + ALLL]</v>
      </c>
      <c r="C1731">
        <v>13</v>
      </c>
      <c r="D1731" s="27">
        <v>40086</v>
      </c>
      <c r="E1731">
        <v>0.37565331010453001</v>
      </c>
      <c r="F1731">
        <v>2.7654554034922101</v>
      </c>
      <c r="G1731">
        <v>8.2157579980258895</v>
      </c>
      <c r="H1731">
        <v>5.3496913476210199</v>
      </c>
      <c r="I1731">
        <v>0</v>
      </c>
      <c r="J1731">
        <v>3.12349852631985</v>
      </c>
      <c r="K1731">
        <v>9.7865586622423297</v>
      </c>
      <c r="L1731">
        <v>7.4914457457188002</v>
      </c>
      <c r="M1731">
        <v>0</v>
      </c>
      <c r="N1731">
        <v>1.89233878375896</v>
      </c>
      <c r="O1731">
        <v>7.5003605942593401</v>
      </c>
      <c r="P1731">
        <v>5.8013020148207897</v>
      </c>
      <c r="Q1731">
        <v>2.0089285714285698</v>
      </c>
      <c r="R1731">
        <v>4.2801932367149798</v>
      </c>
      <c r="S1731">
        <v>7.8877641144099497</v>
      </c>
      <c r="T1731">
        <v>5.46190580328655</v>
      </c>
      <c r="U1731">
        <v>0.43307954549279498</v>
      </c>
      <c r="V1731">
        <v>5.1020289450416501</v>
      </c>
      <c r="W1731">
        <v>12.8957027891883</v>
      </c>
      <c r="X1731">
        <v>10.6989229636198</v>
      </c>
      <c r="Y1731">
        <v>0</v>
      </c>
      <c r="Z1731">
        <v>3.7771155312218401</v>
      </c>
      <c r="AA1731">
        <v>8.7101952996721703</v>
      </c>
      <c r="AB1731">
        <v>6.3978735085477396</v>
      </c>
      <c r="AC1731">
        <v>0</v>
      </c>
      <c r="AD1731">
        <v>0.35919591562290798</v>
      </c>
      <c r="AE1731">
        <v>2.8440243894945798</v>
      </c>
      <c r="AF1731">
        <v>2.7761854129881001</v>
      </c>
      <c r="AG1731">
        <v>0</v>
      </c>
      <c r="AH1731">
        <v>3.6710719530102798E-2</v>
      </c>
      <c r="AI1731">
        <v>2.9189853228250899</v>
      </c>
      <c r="AJ1731">
        <v>3.87873594221564</v>
      </c>
      <c r="AK1731">
        <v>1.82915336895069</v>
      </c>
      <c r="AL1731">
        <v>4.26727604896986</v>
      </c>
      <c r="AM1731">
        <v>8.7200862139631603</v>
      </c>
      <c r="AN1731">
        <v>6.6738089053980403</v>
      </c>
      <c r="AO1731">
        <v>0</v>
      </c>
      <c r="AP1731">
        <v>0.80360752713568795</v>
      </c>
      <c r="AQ1731">
        <v>5.1010287383733903</v>
      </c>
      <c r="AR1731">
        <v>3.7592129338350402</v>
      </c>
      <c r="AS1731">
        <v>3.7072240150349101E-2</v>
      </c>
      <c r="AT1731">
        <v>4.3006112154367804</v>
      </c>
      <c r="AU1731">
        <v>12.986628785757199</v>
      </c>
      <c r="AV1731">
        <v>10.5149457838095</v>
      </c>
      <c r="AW1731">
        <v>0.427884931867553</v>
      </c>
      <c r="AX1731">
        <v>3.9402173913043499</v>
      </c>
      <c r="AY1731">
        <v>9.6434833430742302</v>
      </c>
      <c r="AZ1731">
        <v>6.7350170967535501</v>
      </c>
      <c r="BA1731">
        <v>2.8617601508315899E-2</v>
      </c>
      <c r="BB1731">
        <v>4.6961493729047401</v>
      </c>
      <c r="BC1731">
        <v>12.934014815029601</v>
      </c>
      <c r="BD1731">
        <v>11.8208572809505</v>
      </c>
      <c r="BE1731">
        <v>0.88280002908617505</v>
      </c>
      <c r="BF1731">
        <v>4.8734460111938196</v>
      </c>
      <c r="BG1731">
        <v>8.9574495004593508</v>
      </c>
      <c r="BH1731">
        <v>8.4431364986929296</v>
      </c>
      <c r="BI1731">
        <v>3.8067292981010099</v>
      </c>
      <c r="BJ1731">
        <v>3.9759053079151299</v>
      </c>
      <c r="BK1731">
        <v>4.2913579684925596</v>
      </c>
      <c r="BL1731">
        <v>4.0022167057407501</v>
      </c>
      <c r="BM1731">
        <v>3.7910330742328302</v>
      </c>
      <c r="BN1731">
        <v>6.9256617856117302</v>
      </c>
      <c r="BO1731">
        <v>12.3531462142346</v>
      </c>
      <c r="BP1731">
        <v>7.3669168375035401</v>
      </c>
      <c r="BQ1731">
        <v>0</v>
      </c>
      <c r="BR1731">
        <v>0</v>
      </c>
      <c r="BS1731">
        <v>2.7578891540705399</v>
      </c>
      <c r="BT1731">
        <v>1.8385927693803601</v>
      </c>
      <c r="BU1731">
        <v>0.36613272311212802</v>
      </c>
      <c r="BV1731">
        <v>3.9839698255539799</v>
      </c>
      <c r="BW1731">
        <v>10.5415394504258</v>
      </c>
      <c r="BX1731">
        <v>8.0246401192498098</v>
      </c>
      <c r="BY1731">
        <v>2.1792510742786999</v>
      </c>
      <c r="BZ1731">
        <v>5.6460369163952198</v>
      </c>
      <c r="CA1731">
        <v>9.7877358490566007</v>
      </c>
      <c r="CB1731">
        <v>10.6456919574055</v>
      </c>
      <c r="CC1731">
        <v>4.1185805750038602</v>
      </c>
      <c r="CD1731">
        <v>13.7047434143674</v>
      </c>
      <c r="CE1731">
        <v>28.656016032799901</v>
      </c>
      <c r="CF1731">
        <v>21.991073228023598</v>
      </c>
      <c r="CG1731">
        <v>3.3581008696653001</v>
      </c>
      <c r="CH1731">
        <v>5.4021143640883897</v>
      </c>
      <c r="CI1731">
        <v>10.620195110051</v>
      </c>
      <c r="CJ1731">
        <v>11.1323417267339</v>
      </c>
      <c r="CK1731">
        <v>0</v>
      </c>
      <c r="CL1731">
        <v>1.70195647273482</v>
      </c>
      <c r="CM1731">
        <v>5.7326296738133404</v>
      </c>
      <c r="CN1731">
        <v>4.7342599810831603</v>
      </c>
      <c r="CO1731">
        <v>0</v>
      </c>
      <c r="CP1731">
        <v>0.34994878798224599</v>
      </c>
      <c r="CQ1731">
        <v>2.2019457716884498</v>
      </c>
      <c r="CR1731">
        <v>2.2145117817680502</v>
      </c>
      <c r="CS1731">
        <v>0.44825416797735101</v>
      </c>
      <c r="CT1731">
        <v>1.6344250082120899</v>
      </c>
      <c r="CU1731">
        <v>2.3239301885134598</v>
      </c>
      <c r="CV1731">
        <v>1.91602155547416</v>
      </c>
      <c r="CW1731">
        <v>0</v>
      </c>
      <c r="CX1731">
        <v>0.102701464883732</v>
      </c>
      <c r="CY1731">
        <v>2.7568922305764398</v>
      </c>
      <c r="CZ1731">
        <v>1.62743414244791</v>
      </c>
      <c r="DA1731">
        <v>0.48088629169710301</v>
      </c>
      <c r="DB1731">
        <v>0.96177258339420502</v>
      </c>
      <c r="DC1731">
        <v>1.4426588750913101</v>
      </c>
      <c r="DD1731">
        <v>0.96177258339420502</v>
      </c>
      <c r="DE1731">
        <v>4.4323150628990303E-2</v>
      </c>
      <c r="DF1731">
        <v>8.8646301257980606E-2</v>
      </c>
      <c r="DG1731">
        <v>2.42580422090766</v>
      </c>
      <c r="DH1731">
        <v>1.61720281393844</v>
      </c>
      <c r="DI1731">
        <v>0</v>
      </c>
      <c r="DJ1731">
        <v>0.39805312531449</v>
      </c>
      <c r="DK1731">
        <v>4.2845971382587198</v>
      </c>
      <c r="DL1731">
        <v>7.1576199026393397</v>
      </c>
      <c r="DM1731">
        <v>1.51363910860791</v>
      </c>
      <c r="DN1731">
        <v>4.8499999999999996</v>
      </c>
      <c r="DO1731">
        <v>9.0916605233239807</v>
      </c>
      <c r="DP1731">
        <v>22.5614303428972</v>
      </c>
      <c r="DQ1731">
        <v>3.2934023871883902</v>
      </c>
      <c r="DR1731">
        <v>4.2613950824328404</v>
      </c>
      <c r="DS1731">
        <v>8.7178783312182997</v>
      </c>
      <c r="DT1731">
        <v>6.1939407413366903</v>
      </c>
    </row>
    <row r="1732" spans="1:124" x14ac:dyDescent="0.35">
      <c r="A1732" s="19" t="str">
        <f t="shared" si="54"/>
        <v>ROAA--40086</v>
      </c>
      <c r="B1732" s="19" t="str">
        <f t="shared" si="55"/>
        <v>ROAA</v>
      </c>
      <c r="C1732">
        <v>14</v>
      </c>
      <c r="D1732" s="27">
        <v>40086</v>
      </c>
      <c r="E1732">
        <v>0.37</v>
      </c>
      <c r="F1732">
        <v>0.79</v>
      </c>
      <c r="G1732">
        <v>1.17</v>
      </c>
      <c r="H1732">
        <v>0.61197530864197502</v>
      </c>
      <c r="I1732">
        <v>0.12</v>
      </c>
      <c r="J1732">
        <v>0.74</v>
      </c>
      <c r="K1732">
        <v>1.2524999999999999</v>
      </c>
      <c r="L1732">
        <v>0.48215297450424899</v>
      </c>
      <c r="M1732">
        <v>-0.2</v>
      </c>
      <c r="N1732">
        <v>0.57999999999999996</v>
      </c>
      <c r="O1732">
        <v>1.0900000000000001</v>
      </c>
      <c r="P1732">
        <v>0.16797075764289299</v>
      </c>
      <c r="Q1732">
        <v>0.77</v>
      </c>
      <c r="R1732">
        <v>0.92</v>
      </c>
      <c r="S1732">
        <v>1.07</v>
      </c>
      <c r="T1732">
        <v>0.97523809523809502</v>
      </c>
      <c r="U1732">
        <v>2.2499999999999999E-2</v>
      </c>
      <c r="V1732">
        <v>0.65</v>
      </c>
      <c r="W1732">
        <v>1.155</v>
      </c>
      <c r="X1732">
        <v>0.243775510204082</v>
      </c>
      <c r="Y1732">
        <v>0.17</v>
      </c>
      <c r="Z1732">
        <v>0.85</v>
      </c>
      <c r="AA1732">
        <v>1.425</v>
      </c>
      <c r="AB1732">
        <v>0.64676056338028198</v>
      </c>
      <c r="AC1732">
        <v>0.30499999999999999</v>
      </c>
      <c r="AD1732">
        <v>0.95</v>
      </c>
      <c r="AE1732">
        <v>1.3925000000000001</v>
      </c>
      <c r="AF1732">
        <v>0.71467391304347805</v>
      </c>
      <c r="AG1732">
        <v>0.33500000000000002</v>
      </c>
      <c r="AH1732">
        <v>0.89</v>
      </c>
      <c r="AI1732">
        <v>1.4</v>
      </c>
      <c r="AJ1732">
        <v>1.15886075949367</v>
      </c>
      <c r="AK1732">
        <v>0.2525</v>
      </c>
      <c r="AL1732">
        <v>0.72499999999999998</v>
      </c>
      <c r="AM1732">
        <v>1.3574999999999999</v>
      </c>
      <c r="AN1732">
        <v>0.52793103448275902</v>
      </c>
      <c r="AO1732">
        <v>0.42249999999999999</v>
      </c>
      <c r="AP1732">
        <v>0.92</v>
      </c>
      <c r="AQ1732">
        <v>1.4475</v>
      </c>
      <c r="AR1732">
        <v>0.80888888888888899</v>
      </c>
      <c r="AS1732">
        <v>-7.4999999999999997E-2</v>
      </c>
      <c r="AT1732">
        <v>0.55000000000000004</v>
      </c>
      <c r="AU1732">
        <v>1.0874999999999999</v>
      </c>
      <c r="AV1732">
        <v>0.18076666666666699</v>
      </c>
      <c r="AW1732">
        <v>0.31</v>
      </c>
      <c r="AX1732">
        <v>0.8</v>
      </c>
      <c r="AY1732">
        <v>1.29</v>
      </c>
      <c r="AZ1732">
        <v>0.76509202453987701</v>
      </c>
      <c r="BA1732">
        <v>-0.32500000000000001</v>
      </c>
      <c r="BB1732">
        <v>0.37</v>
      </c>
      <c r="BC1732">
        <v>1.0649999999999999</v>
      </c>
      <c r="BD1732">
        <v>2.1249999999999901E-2</v>
      </c>
      <c r="BE1732">
        <v>0.13500000000000001</v>
      </c>
      <c r="BF1732">
        <v>0.73499999999999999</v>
      </c>
      <c r="BG1732">
        <v>1.2475000000000001</v>
      </c>
      <c r="BH1732">
        <v>0.36431034482758601</v>
      </c>
      <c r="BI1732">
        <v>0.32</v>
      </c>
      <c r="BJ1732">
        <v>1.0049999999999999</v>
      </c>
      <c r="BK1732">
        <v>1.1575</v>
      </c>
      <c r="BL1732">
        <v>0.49333333333333301</v>
      </c>
      <c r="BM1732">
        <v>0.62250000000000005</v>
      </c>
      <c r="BN1732">
        <v>1.01</v>
      </c>
      <c r="BO1732">
        <v>1.6375</v>
      </c>
      <c r="BP1732">
        <v>0.94333333333333302</v>
      </c>
      <c r="BQ1732">
        <v>0.65</v>
      </c>
      <c r="BR1732">
        <v>0.79</v>
      </c>
      <c r="BS1732">
        <v>0.82</v>
      </c>
      <c r="BT1732">
        <v>0.71666666666666701</v>
      </c>
      <c r="BU1732">
        <v>-0.14000000000000001</v>
      </c>
      <c r="BV1732">
        <v>0.28999999999999998</v>
      </c>
      <c r="BW1732">
        <v>0.63</v>
      </c>
      <c r="BX1732">
        <v>-0.24235294117647099</v>
      </c>
      <c r="BY1732">
        <v>-1.39</v>
      </c>
      <c r="BZ1732">
        <v>-0.04</v>
      </c>
      <c r="CA1732">
        <v>0.91</v>
      </c>
      <c r="CB1732">
        <v>-0.167777777777778</v>
      </c>
      <c r="CC1732">
        <v>-0.85750000000000004</v>
      </c>
      <c r="CD1732">
        <v>0.11</v>
      </c>
      <c r="CE1732">
        <v>0.8075</v>
      </c>
      <c r="CF1732">
        <v>-0.43383928571428598</v>
      </c>
      <c r="CG1732">
        <v>-1.2500000000000001E-2</v>
      </c>
      <c r="CH1732">
        <v>0.22500000000000001</v>
      </c>
      <c r="CI1732">
        <v>0.71499999999999997</v>
      </c>
      <c r="CJ1732">
        <v>0.18083333333333301</v>
      </c>
      <c r="CK1732">
        <v>0.2225</v>
      </c>
      <c r="CL1732">
        <v>1</v>
      </c>
      <c r="CM1732">
        <v>1.3125</v>
      </c>
      <c r="CN1732">
        <v>0.51949999999999996</v>
      </c>
      <c r="CO1732">
        <v>1.04</v>
      </c>
      <c r="CP1732">
        <v>1.48</v>
      </c>
      <c r="CQ1732">
        <v>1.5</v>
      </c>
      <c r="CR1732">
        <v>1.246</v>
      </c>
      <c r="CS1732">
        <v>0.56000000000000005</v>
      </c>
      <c r="CT1732">
        <v>0.7</v>
      </c>
      <c r="CU1732">
        <v>1.0275000000000001</v>
      </c>
      <c r="CV1732">
        <v>0.79249999999999998</v>
      </c>
      <c r="CW1732">
        <v>-0.4</v>
      </c>
      <c r="CX1732">
        <v>0.32</v>
      </c>
      <c r="CY1732">
        <v>1.06</v>
      </c>
      <c r="CZ1732">
        <v>0.399230769230769</v>
      </c>
      <c r="DA1732">
        <v>-8.2500000000000004E-2</v>
      </c>
      <c r="DB1732">
        <v>4.9999999999999897E-3</v>
      </c>
      <c r="DC1732">
        <v>9.2499999999999999E-2</v>
      </c>
      <c r="DD1732">
        <v>4.9999999999999897E-3</v>
      </c>
      <c r="DE1732">
        <v>0.40500000000000003</v>
      </c>
      <c r="DF1732">
        <v>0.77</v>
      </c>
      <c r="DG1732">
        <v>1.2949999999999999</v>
      </c>
      <c r="DH1732">
        <v>0.87666666666666704</v>
      </c>
      <c r="DI1732">
        <v>4.4999999999999998E-2</v>
      </c>
      <c r="DJ1732">
        <v>0.47</v>
      </c>
      <c r="DK1732">
        <v>1.0149999999999999</v>
      </c>
      <c r="DL1732">
        <v>2.3228571428571398</v>
      </c>
      <c r="DM1732">
        <v>-0.2</v>
      </c>
      <c r="DN1732">
        <v>0.62</v>
      </c>
      <c r="DO1732">
        <v>0.90500000000000003</v>
      </c>
      <c r="DP1732">
        <v>-0.125714285714286</v>
      </c>
      <c r="DQ1732">
        <v>-0.21</v>
      </c>
      <c r="DR1732">
        <v>0.72499999999999998</v>
      </c>
      <c r="DS1732">
        <v>0.91</v>
      </c>
      <c r="DT1732">
        <v>0.418333333333333</v>
      </c>
    </row>
    <row r="1733" spans="1:124" x14ac:dyDescent="0.35">
      <c r="A1733" s="19" t="str">
        <f t="shared" si="54"/>
        <v>NIM--40086</v>
      </c>
      <c r="B1733" s="19" t="str">
        <f t="shared" si="55"/>
        <v>NIM</v>
      </c>
      <c r="C1733">
        <v>15</v>
      </c>
      <c r="D1733" s="27">
        <v>40086</v>
      </c>
      <c r="E1733">
        <v>3.91</v>
      </c>
      <c r="F1733">
        <v>4.29</v>
      </c>
      <c r="G1733">
        <v>4.5999999999999996</v>
      </c>
      <c r="H1733">
        <v>4.2839506172839501</v>
      </c>
      <c r="I1733">
        <v>3.64</v>
      </c>
      <c r="J1733">
        <v>4.07</v>
      </c>
      <c r="K1733">
        <v>4.51</v>
      </c>
      <c r="L1733">
        <v>4.0774787535410804</v>
      </c>
      <c r="M1733">
        <v>3.3</v>
      </c>
      <c r="N1733">
        <v>3.84</v>
      </c>
      <c r="O1733">
        <v>4.33</v>
      </c>
      <c r="P1733">
        <v>3.7991507901343899</v>
      </c>
      <c r="Q1733">
        <v>3.96</v>
      </c>
      <c r="R1733">
        <v>4.29</v>
      </c>
      <c r="S1733">
        <v>4.78</v>
      </c>
      <c r="T1733">
        <v>4.2780952380952399</v>
      </c>
      <c r="U1733">
        <v>3.57</v>
      </c>
      <c r="V1733">
        <v>4</v>
      </c>
      <c r="W1733">
        <v>4.4474999999999998</v>
      </c>
      <c r="X1733">
        <v>3.9790051020408099</v>
      </c>
      <c r="Y1733">
        <v>4</v>
      </c>
      <c r="Z1733">
        <v>4.51</v>
      </c>
      <c r="AA1733">
        <v>4.95</v>
      </c>
      <c r="AB1733">
        <v>4.5132394366197204</v>
      </c>
      <c r="AC1733">
        <v>3.81</v>
      </c>
      <c r="AD1733">
        <v>4.125</v>
      </c>
      <c r="AE1733">
        <v>4.3925000000000001</v>
      </c>
      <c r="AF1733">
        <v>4.07847826086957</v>
      </c>
      <c r="AG1733">
        <v>3.65</v>
      </c>
      <c r="AH1733">
        <v>4.18</v>
      </c>
      <c r="AI1733">
        <v>4.67</v>
      </c>
      <c r="AJ1733">
        <v>4.4068354430379797</v>
      </c>
      <c r="AK1733">
        <v>3.57</v>
      </c>
      <c r="AL1733">
        <v>4.0049999999999999</v>
      </c>
      <c r="AM1733">
        <v>4.32</v>
      </c>
      <c r="AN1733">
        <v>3.9429310344827599</v>
      </c>
      <c r="AO1733">
        <v>3.7925</v>
      </c>
      <c r="AP1733">
        <v>4.1749999999999998</v>
      </c>
      <c r="AQ1733">
        <v>4.5575000000000001</v>
      </c>
      <c r="AR1733">
        <v>4.1615432098765401</v>
      </c>
      <c r="AS1733">
        <v>3.5049999999999999</v>
      </c>
      <c r="AT1733">
        <v>3.96</v>
      </c>
      <c r="AU1733">
        <v>4.4175000000000004</v>
      </c>
      <c r="AV1733">
        <v>3.95773333333333</v>
      </c>
      <c r="AW1733">
        <v>3.82</v>
      </c>
      <c r="AX1733">
        <v>4.24</v>
      </c>
      <c r="AY1733">
        <v>4.58</v>
      </c>
      <c r="AZ1733">
        <v>4.1888343558282202</v>
      </c>
      <c r="BA1733">
        <v>3.585</v>
      </c>
      <c r="BB1733">
        <v>4.0350000000000001</v>
      </c>
      <c r="BC1733">
        <v>4.4800000000000004</v>
      </c>
      <c r="BD1733">
        <v>4.0302272727272701</v>
      </c>
      <c r="BE1733">
        <v>3.57</v>
      </c>
      <c r="BF1733">
        <v>4.0599999999999996</v>
      </c>
      <c r="BG1733">
        <v>4.5075000000000003</v>
      </c>
      <c r="BH1733">
        <v>4.2503448275862104</v>
      </c>
      <c r="BI1733">
        <v>3.8849999999999998</v>
      </c>
      <c r="BJ1733">
        <v>4.18</v>
      </c>
      <c r="BK1733">
        <v>4.5199999999999996</v>
      </c>
      <c r="BL1733">
        <v>4.1500000000000004</v>
      </c>
      <c r="BM1733">
        <v>3.57</v>
      </c>
      <c r="BN1733">
        <v>4.2149999999999999</v>
      </c>
      <c r="BO1733">
        <v>4.5075000000000003</v>
      </c>
      <c r="BP1733">
        <v>3.9966666666666701</v>
      </c>
      <c r="BQ1733">
        <v>4.21</v>
      </c>
      <c r="BR1733">
        <v>4.53</v>
      </c>
      <c r="BS1733">
        <v>4.665</v>
      </c>
      <c r="BT1733">
        <v>4.4066666666666698</v>
      </c>
      <c r="BU1733">
        <v>3.82</v>
      </c>
      <c r="BV1733">
        <v>4.26</v>
      </c>
      <c r="BW1733">
        <v>4.46</v>
      </c>
      <c r="BX1733">
        <v>4.1617647058823497</v>
      </c>
      <c r="BY1733">
        <v>3.45</v>
      </c>
      <c r="BZ1733">
        <v>3.55</v>
      </c>
      <c r="CA1733">
        <v>3.56</v>
      </c>
      <c r="CB1733">
        <v>3.57</v>
      </c>
      <c r="CC1733">
        <v>3.2949999999999999</v>
      </c>
      <c r="CD1733">
        <v>3.7250000000000001</v>
      </c>
      <c r="CE1733">
        <v>4.0949999999999998</v>
      </c>
      <c r="CF1733">
        <v>3.7041071428571399</v>
      </c>
      <c r="CG1733">
        <v>3.5</v>
      </c>
      <c r="CH1733">
        <v>3.98</v>
      </c>
      <c r="CI1733">
        <v>4.1900000000000004</v>
      </c>
      <c r="CJ1733">
        <v>3.95583333333333</v>
      </c>
      <c r="CK1733">
        <v>3.7250000000000001</v>
      </c>
      <c r="CL1733">
        <v>3.9950000000000001</v>
      </c>
      <c r="CM1733">
        <v>4.41</v>
      </c>
      <c r="CN1733">
        <v>4.0289999999999999</v>
      </c>
      <c r="CO1733">
        <v>4.12</v>
      </c>
      <c r="CP1733">
        <v>4.3</v>
      </c>
      <c r="CQ1733">
        <v>4.7699999999999996</v>
      </c>
      <c r="CR1733">
        <v>4.3979999999999997</v>
      </c>
      <c r="CS1733">
        <v>3.5449999999999999</v>
      </c>
      <c r="CT1733">
        <v>3.7650000000000001</v>
      </c>
      <c r="CU1733">
        <v>4.0750000000000002</v>
      </c>
      <c r="CV1733">
        <v>3.7475000000000001</v>
      </c>
      <c r="CW1733">
        <v>3.87</v>
      </c>
      <c r="CX1733">
        <v>4.29</v>
      </c>
      <c r="CY1733">
        <v>4.4400000000000004</v>
      </c>
      <c r="CZ1733">
        <v>4.0807692307692296</v>
      </c>
      <c r="DA1733">
        <v>4.2149999999999999</v>
      </c>
      <c r="DB1733">
        <v>4.33</v>
      </c>
      <c r="DC1733">
        <v>4.4450000000000003</v>
      </c>
      <c r="DD1733">
        <v>4.33</v>
      </c>
      <c r="DE1733">
        <v>2.52</v>
      </c>
      <c r="DF1733">
        <v>3.43</v>
      </c>
      <c r="DG1733">
        <v>7.49</v>
      </c>
      <c r="DH1733">
        <v>5.53</v>
      </c>
      <c r="DI1733">
        <v>3.335</v>
      </c>
      <c r="DJ1733">
        <v>3.98</v>
      </c>
      <c r="DK1733">
        <v>4.7175000000000002</v>
      </c>
      <c r="DL1733">
        <v>4.0757142857142901</v>
      </c>
      <c r="DM1733">
        <v>3.62</v>
      </c>
      <c r="DN1733">
        <v>3.98</v>
      </c>
      <c r="DO1733">
        <v>4.335</v>
      </c>
      <c r="DP1733">
        <v>4.0971428571428596</v>
      </c>
      <c r="DQ1733">
        <v>3.8774999999999999</v>
      </c>
      <c r="DR1733">
        <v>4.2149999999999999</v>
      </c>
      <c r="DS1733">
        <v>4.3949999999999996</v>
      </c>
      <c r="DT1733">
        <v>4.165</v>
      </c>
    </row>
    <row r="1734" spans="1:124" x14ac:dyDescent="0.35">
      <c r="A1734" s="19" t="str">
        <f t="shared" si="54"/>
        <v>Provisions / Avg Assets--40086</v>
      </c>
      <c r="B1734" s="19" t="str">
        <f t="shared" si="55"/>
        <v>Provisions / Avg Assets</v>
      </c>
      <c r="C1734">
        <v>16</v>
      </c>
      <c r="D1734" s="27">
        <v>40086</v>
      </c>
      <c r="E1734">
        <v>0.14000000000000001</v>
      </c>
      <c r="F1734">
        <v>0.5</v>
      </c>
      <c r="G1734">
        <v>1.29</v>
      </c>
      <c r="H1734">
        <v>0.83962962962962995</v>
      </c>
      <c r="I1734">
        <v>0.11</v>
      </c>
      <c r="J1734">
        <v>0.38</v>
      </c>
      <c r="K1734">
        <v>0.9425</v>
      </c>
      <c r="L1734">
        <v>0.71651558073654398</v>
      </c>
      <c r="M1734">
        <v>0.14000000000000001</v>
      </c>
      <c r="N1734">
        <v>0.4</v>
      </c>
      <c r="O1734">
        <v>0.98</v>
      </c>
      <c r="P1734">
        <v>0.79265987298774199</v>
      </c>
      <c r="Q1734">
        <v>0.15</v>
      </c>
      <c r="R1734">
        <v>0.24</v>
      </c>
      <c r="S1734">
        <v>0.39</v>
      </c>
      <c r="T1734">
        <v>0.30142857142857099</v>
      </c>
      <c r="U1734">
        <v>0.15</v>
      </c>
      <c r="V1734">
        <v>0.39500000000000002</v>
      </c>
      <c r="W1734">
        <v>1.1299999999999999</v>
      </c>
      <c r="X1734">
        <v>0.82030612244897905</v>
      </c>
      <c r="Y1734">
        <v>0.155</v>
      </c>
      <c r="Z1734">
        <v>0.49</v>
      </c>
      <c r="AA1734">
        <v>0.88500000000000001</v>
      </c>
      <c r="AB1734">
        <v>0.75253521126760603</v>
      </c>
      <c r="AC1734">
        <v>0.04</v>
      </c>
      <c r="AD1734">
        <v>0.27</v>
      </c>
      <c r="AE1734">
        <v>0.6925</v>
      </c>
      <c r="AF1734">
        <v>0.50054347826086998</v>
      </c>
      <c r="AG1734">
        <v>0</v>
      </c>
      <c r="AH1734">
        <v>0.35</v>
      </c>
      <c r="AI1734">
        <v>0.87</v>
      </c>
      <c r="AJ1734">
        <v>0.77936708860759496</v>
      </c>
      <c r="AK1734">
        <v>0.14249999999999999</v>
      </c>
      <c r="AL1734">
        <v>0.44</v>
      </c>
      <c r="AM1734">
        <v>0.87749999999999995</v>
      </c>
      <c r="AN1734">
        <v>0.76172413793103499</v>
      </c>
      <c r="AO1734">
        <v>0.03</v>
      </c>
      <c r="AP1734">
        <v>0.19</v>
      </c>
      <c r="AQ1734">
        <v>0.59750000000000003</v>
      </c>
      <c r="AR1734">
        <v>0.43919753086419799</v>
      </c>
      <c r="AS1734">
        <v>0.2</v>
      </c>
      <c r="AT1734">
        <v>0.55000000000000004</v>
      </c>
      <c r="AU1734">
        <v>1.34</v>
      </c>
      <c r="AV1734">
        <v>0.97006666666666697</v>
      </c>
      <c r="AW1734">
        <v>0.11</v>
      </c>
      <c r="AX1734">
        <v>0.26</v>
      </c>
      <c r="AY1734">
        <v>0.66</v>
      </c>
      <c r="AZ1734">
        <v>0.47588957055214698</v>
      </c>
      <c r="BA1734">
        <v>0.15</v>
      </c>
      <c r="BB1734">
        <v>0.505</v>
      </c>
      <c r="BC1734">
        <v>1.3</v>
      </c>
      <c r="BD1734">
        <v>1.0422727272727299</v>
      </c>
      <c r="BE1734">
        <v>0.28249999999999997</v>
      </c>
      <c r="BF1734">
        <v>0.64500000000000002</v>
      </c>
      <c r="BG1734">
        <v>1.2875000000000001</v>
      </c>
      <c r="BH1734">
        <v>0.964482758620689</v>
      </c>
      <c r="BI1734">
        <v>0.54749999999999999</v>
      </c>
      <c r="BJ1734">
        <v>0.68500000000000005</v>
      </c>
      <c r="BK1734">
        <v>1.2050000000000001</v>
      </c>
      <c r="BL1734">
        <v>0.995</v>
      </c>
      <c r="BM1734">
        <v>0.42749999999999999</v>
      </c>
      <c r="BN1734">
        <v>0.7</v>
      </c>
      <c r="BO1734">
        <v>0.83750000000000002</v>
      </c>
      <c r="BP1734">
        <v>0.74333333333333296</v>
      </c>
      <c r="BQ1734">
        <v>0.22500000000000001</v>
      </c>
      <c r="BR1734">
        <v>0.23</v>
      </c>
      <c r="BS1734">
        <v>0.42</v>
      </c>
      <c r="BT1734">
        <v>0.353333333333333</v>
      </c>
      <c r="BU1734">
        <v>0.16</v>
      </c>
      <c r="BV1734">
        <v>0.2</v>
      </c>
      <c r="BW1734">
        <v>1.44</v>
      </c>
      <c r="BX1734">
        <v>1.1758823529411799</v>
      </c>
      <c r="BY1734">
        <v>0.26</v>
      </c>
      <c r="BZ1734">
        <v>1.04</v>
      </c>
      <c r="CA1734">
        <v>1.46</v>
      </c>
      <c r="CB1734">
        <v>0.94444444444444398</v>
      </c>
      <c r="CC1734">
        <v>0.35499999999999998</v>
      </c>
      <c r="CD1734">
        <v>0.68</v>
      </c>
      <c r="CE1734">
        <v>1.6274999999999999</v>
      </c>
      <c r="CF1734">
        <v>1.1980357142857101</v>
      </c>
      <c r="CG1734">
        <v>0.17749999999999999</v>
      </c>
      <c r="CH1734">
        <v>0.57499999999999996</v>
      </c>
      <c r="CI1734">
        <v>1.0175000000000001</v>
      </c>
      <c r="CJ1734">
        <v>0.61666666666666703</v>
      </c>
      <c r="CK1734">
        <v>0.15</v>
      </c>
      <c r="CL1734">
        <v>0.52500000000000002</v>
      </c>
      <c r="CM1734">
        <v>1.2124999999999999</v>
      </c>
      <c r="CN1734">
        <v>1.2769999999999999</v>
      </c>
      <c r="CO1734">
        <v>0.23</v>
      </c>
      <c r="CP1734">
        <v>0.31</v>
      </c>
      <c r="CQ1734">
        <v>0.36</v>
      </c>
      <c r="CR1734">
        <v>0.30599999999999999</v>
      </c>
      <c r="CS1734">
        <v>0.155</v>
      </c>
      <c r="CT1734">
        <v>0.25</v>
      </c>
      <c r="CU1734">
        <v>0.45</v>
      </c>
      <c r="CV1734">
        <v>0.43625000000000003</v>
      </c>
      <c r="CW1734">
        <v>0.35</v>
      </c>
      <c r="CX1734">
        <v>0.54</v>
      </c>
      <c r="CY1734">
        <v>1.7</v>
      </c>
      <c r="CZ1734">
        <v>1.0138461538461501</v>
      </c>
      <c r="DA1734">
        <v>1.0649999999999999</v>
      </c>
      <c r="DB1734">
        <v>1.55</v>
      </c>
      <c r="DC1734">
        <v>2.0350000000000001</v>
      </c>
      <c r="DD1734">
        <v>1.55</v>
      </c>
      <c r="DE1734">
        <v>0.30499999999999999</v>
      </c>
      <c r="DF1734">
        <v>0.55000000000000004</v>
      </c>
      <c r="DG1734">
        <v>1.355</v>
      </c>
      <c r="DH1734">
        <v>0.92333333333333301</v>
      </c>
      <c r="DI1734">
        <v>0.34250000000000003</v>
      </c>
      <c r="DJ1734">
        <v>0.83</v>
      </c>
      <c r="DK1734">
        <v>1.345</v>
      </c>
      <c r="DL1734">
        <v>1.28</v>
      </c>
      <c r="DM1734">
        <v>0.27</v>
      </c>
      <c r="DN1734">
        <v>0.75</v>
      </c>
      <c r="DO1734">
        <v>1.23</v>
      </c>
      <c r="DP1734">
        <v>0.82285714285714295</v>
      </c>
      <c r="DQ1734">
        <v>0.46</v>
      </c>
      <c r="DR1734">
        <v>0.745</v>
      </c>
      <c r="DS1734">
        <v>1.345</v>
      </c>
      <c r="DT1734">
        <v>0.98499999999999999</v>
      </c>
    </row>
    <row r="1735" spans="1:124" x14ac:dyDescent="0.35">
      <c r="A1735" s="19" t="str">
        <f t="shared" si="54"/>
        <v>Negative Earners (last 4 qtrs)--40086</v>
      </c>
      <c r="B1735" s="19" t="str">
        <f t="shared" si="55"/>
        <v>Negative Earners (last 4 qtrs)</v>
      </c>
      <c r="C1735">
        <v>17</v>
      </c>
      <c r="D1735" s="27">
        <v>40086</v>
      </c>
      <c r="F1735">
        <v>18.518518518518501</v>
      </c>
      <c r="H1735">
        <v>15</v>
      </c>
      <c r="J1735">
        <v>22.9166666666667</v>
      </c>
      <c r="L1735">
        <v>165</v>
      </c>
      <c r="N1735">
        <v>30.626718772615401</v>
      </c>
      <c r="P1735">
        <v>2116</v>
      </c>
      <c r="R1735">
        <v>0</v>
      </c>
      <c r="T1735">
        <v>0</v>
      </c>
      <c r="V1735">
        <v>27.638190954773901</v>
      </c>
      <c r="X1735">
        <v>110</v>
      </c>
      <c r="Z1735">
        <v>22.5352112676056</v>
      </c>
      <c r="AB1735">
        <v>16</v>
      </c>
      <c r="AD1735">
        <v>15.2173913043478</v>
      </c>
      <c r="AF1735">
        <v>14</v>
      </c>
      <c r="AH1735">
        <v>13.924050632911401</v>
      </c>
      <c r="AI1735"/>
      <c r="AJ1735">
        <v>11</v>
      </c>
      <c r="AK1735"/>
      <c r="AL1735">
        <v>22.413793103448299</v>
      </c>
      <c r="AN1735">
        <v>13</v>
      </c>
      <c r="AP1735">
        <v>12.424242424242401</v>
      </c>
      <c r="AR1735">
        <v>41</v>
      </c>
      <c r="AT1735">
        <v>30.718954248366</v>
      </c>
      <c r="AV1735">
        <v>94</v>
      </c>
      <c r="AX1735">
        <v>13.3333333333333</v>
      </c>
      <c r="AZ1735">
        <v>22</v>
      </c>
      <c r="BB1735">
        <v>39.772727272727302</v>
      </c>
      <c r="BD1735">
        <v>35</v>
      </c>
      <c r="BF1735">
        <v>24.137931034482801</v>
      </c>
      <c r="BH1735">
        <v>14</v>
      </c>
      <c r="BJ1735">
        <v>33.3333333333333</v>
      </c>
      <c r="BL1735">
        <v>2</v>
      </c>
      <c r="BN1735">
        <v>16.6666666666667</v>
      </c>
      <c r="BP1735">
        <v>1</v>
      </c>
      <c r="BR1735">
        <v>0</v>
      </c>
      <c r="BT1735">
        <v>0</v>
      </c>
      <c r="BV1735">
        <v>29.411764705882401</v>
      </c>
      <c r="BX1735">
        <v>5</v>
      </c>
      <c r="BZ1735">
        <v>66.6666666666667</v>
      </c>
      <c r="CB1735">
        <v>6</v>
      </c>
      <c r="CD1735">
        <v>50.877192982456101</v>
      </c>
      <c r="CF1735">
        <v>58</v>
      </c>
      <c r="CH1735">
        <v>25</v>
      </c>
      <c r="CJ1735">
        <v>3</v>
      </c>
      <c r="CL1735">
        <v>15</v>
      </c>
      <c r="CN1735">
        <v>3</v>
      </c>
      <c r="CP1735">
        <v>20</v>
      </c>
      <c r="CR1735">
        <v>1</v>
      </c>
      <c r="CT1735">
        <v>0</v>
      </c>
      <c r="CV1735">
        <v>0</v>
      </c>
      <c r="CX1735">
        <v>30.769230769230798</v>
      </c>
      <c r="CZ1735">
        <v>4</v>
      </c>
      <c r="DB1735">
        <v>0</v>
      </c>
      <c r="DD1735">
        <v>0</v>
      </c>
      <c r="DF1735">
        <v>33.3333333333333</v>
      </c>
      <c r="DH1735">
        <v>1</v>
      </c>
      <c r="DJ1735">
        <v>28.571428571428601</v>
      </c>
      <c r="DL1735">
        <v>4</v>
      </c>
      <c r="DN1735">
        <v>14.285714285714301</v>
      </c>
      <c r="DP1735">
        <v>1</v>
      </c>
      <c r="DR1735">
        <v>50</v>
      </c>
      <c r="DT1735">
        <v>3</v>
      </c>
    </row>
    <row r="1736" spans="1:124" x14ac:dyDescent="0.35">
      <c r="A1736" s="19" t="str">
        <f t="shared" si="54"/>
        <v>Noncore Funding / Liab--40086</v>
      </c>
      <c r="B1736" s="19" t="str">
        <f t="shared" si="55"/>
        <v>Noncore Funding / Liab</v>
      </c>
      <c r="C1736">
        <v>18</v>
      </c>
      <c r="D1736" s="27">
        <v>40086</v>
      </c>
      <c r="E1736">
        <v>16.413474240422701</v>
      </c>
      <c r="F1736">
        <v>23.630963430480801</v>
      </c>
      <c r="G1736">
        <v>30.379544728798901</v>
      </c>
      <c r="H1736">
        <v>25.375169706210102</v>
      </c>
      <c r="I1736">
        <v>14.4908796020446</v>
      </c>
      <c r="J1736">
        <v>21.600868172819101</v>
      </c>
      <c r="K1736">
        <v>32.514393296065599</v>
      </c>
      <c r="L1736">
        <v>24.3992979008171</v>
      </c>
      <c r="M1736">
        <v>18.4612000219986</v>
      </c>
      <c r="N1736">
        <v>27.147402423918599</v>
      </c>
      <c r="O1736">
        <v>38.596976551185499</v>
      </c>
      <c r="P1736">
        <v>29.739545711046599</v>
      </c>
      <c r="Q1736">
        <v>18.829990846301101</v>
      </c>
      <c r="R1736">
        <v>23.3818115355492</v>
      </c>
      <c r="S1736">
        <v>29.918828765274</v>
      </c>
      <c r="T1736">
        <v>24.947415657166299</v>
      </c>
      <c r="U1736">
        <v>14.004539798822099</v>
      </c>
      <c r="V1736">
        <v>21.155052637103001</v>
      </c>
      <c r="W1736">
        <v>31.730056603698301</v>
      </c>
      <c r="X1736">
        <v>23.996635471848698</v>
      </c>
      <c r="Y1736">
        <v>16.095207720681099</v>
      </c>
      <c r="Z1736">
        <v>23.245821409315301</v>
      </c>
      <c r="AA1736">
        <v>33.794718478097501</v>
      </c>
      <c r="AB1736">
        <v>26.286791579859901</v>
      </c>
      <c r="AC1736">
        <v>13.907011642828699</v>
      </c>
      <c r="AD1736">
        <v>19.517228119338199</v>
      </c>
      <c r="AE1736">
        <v>28.437994338947799</v>
      </c>
      <c r="AF1736">
        <v>22.375099057284501</v>
      </c>
      <c r="AG1736">
        <v>17.8176159965859</v>
      </c>
      <c r="AH1736">
        <v>25.4358023444743</v>
      </c>
      <c r="AI1736">
        <v>34.476441565189297</v>
      </c>
      <c r="AJ1736">
        <v>28.5725819411218</v>
      </c>
      <c r="AK1736">
        <v>13.838436893218899</v>
      </c>
      <c r="AL1736">
        <v>23.598406562786302</v>
      </c>
      <c r="AM1736">
        <v>34.955779432480398</v>
      </c>
      <c r="AN1736">
        <v>25.2245186120238</v>
      </c>
      <c r="AO1736">
        <v>12.9155363995106</v>
      </c>
      <c r="AP1736">
        <v>19.4014433312832</v>
      </c>
      <c r="AQ1736">
        <v>28.110634811796398</v>
      </c>
      <c r="AR1736">
        <v>21.3525820114228</v>
      </c>
      <c r="AS1736">
        <v>18.226442336310601</v>
      </c>
      <c r="AT1736">
        <v>26.802317487216499</v>
      </c>
      <c r="AU1736">
        <v>37.1602685528295</v>
      </c>
      <c r="AV1736">
        <v>28.772181712053001</v>
      </c>
      <c r="AW1736">
        <v>13.279397600910601</v>
      </c>
      <c r="AX1736">
        <v>19.165218328550399</v>
      </c>
      <c r="AY1736">
        <v>26.310905307362098</v>
      </c>
      <c r="AZ1736">
        <v>21.7174999420101</v>
      </c>
      <c r="BA1736">
        <v>15.0402683383191</v>
      </c>
      <c r="BB1736">
        <v>22.957640732601199</v>
      </c>
      <c r="BC1736">
        <v>36.049206390269902</v>
      </c>
      <c r="BD1736">
        <v>27.429368527536401</v>
      </c>
      <c r="BE1736">
        <v>13.754412840295799</v>
      </c>
      <c r="BF1736">
        <v>18.210567930008601</v>
      </c>
      <c r="BG1736">
        <v>27.413420845758999</v>
      </c>
      <c r="BH1736">
        <v>21.659675633278301</v>
      </c>
      <c r="BI1736">
        <v>22.7898866166829</v>
      </c>
      <c r="BJ1736">
        <v>23.6054854811604</v>
      </c>
      <c r="BK1736">
        <v>31.382230428148599</v>
      </c>
      <c r="BL1736">
        <v>27.0312867464189</v>
      </c>
      <c r="BM1736">
        <v>33.250503869625</v>
      </c>
      <c r="BN1736">
        <v>38.563087668795902</v>
      </c>
      <c r="BO1736">
        <v>39.313622048153299</v>
      </c>
      <c r="BP1736">
        <v>35.350246705432802</v>
      </c>
      <c r="BQ1736">
        <v>18.469788118736201</v>
      </c>
      <c r="BR1736">
        <v>18.5277897289475</v>
      </c>
      <c r="BS1736">
        <v>23.3273727366239</v>
      </c>
      <c r="BT1736">
        <v>21.688843993924198</v>
      </c>
      <c r="BU1736">
        <v>10.928485903994799</v>
      </c>
      <c r="BV1736">
        <v>21.2329637737448</v>
      </c>
      <c r="BW1736">
        <v>36.024788150869199</v>
      </c>
      <c r="BX1736">
        <v>24.688493215954001</v>
      </c>
      <c r="BY1736">
        <v>15.1789526113562</v>
      </c>
      <c r="BZ1736">
        <v>23.869193818332</v>
      </c>
      <c r="CA1736">
        <v>26.522137485086802</v>
      </c>
      <c r="CB1736">
        <v>22.060576644749901</v>
      </c>
      <c r="CC1736">
        <v>17.4123875217044</v>
      </c>
      <c r="CD1736">
        <v>29.474114136151201</v>
      </c>
      <c r="CE1736">
        <v>41.057869654533199</v>
      </c>
      <c r="CF1736">
        <v>31.075064214434398</v>
      </c>
      <c r="CG1736">
        <v>18.187722571856099</v>
      </c>
      <c r="CH1736">
        <v>24.370449522158601</v>
      </c>
      <c r="CI1736">
        <v>30.868015089179</v>
      </c>
      <c r="CJ1736">
        <v>24.770003915255501</v>
      </c>
      <c r="CK1736">
        <v>13.3898546599652</v>
      </c>
      <c r="CL1736">
        <v>18.124362139211499</v>
      </c>
      <c r="CM1736">
        <v>27.473655000237098</v>
      </c>
      <c r="CN1736">
        <v>21.2184882064468</v>
      </c>
      <c r="CO1736">
        <v>28.046029572913099</v>
      </c>
      <c r="CP1736">
        <v>28.199059019559101</v>
      </c>
      <c r="CQ1736">
        <v>28.382683492327601</v>
      </c>
      <c r="CR1736">
        <v>30.199729061665099</v>
      </c>
      <c r="CS1736">
        <v>8.5706211080843193</v>
      </c>
      <c r="CT1736">
        <v>14.0227983377558</v>
      </c>
      <c r="CU1736">
        <v>20.717412618044602</v>
      </c>
      <c r="CV1736">
        <v>15.5950342644534</v>
      </c>
      <c r="CW1736">
        <v>13.201781015988701</v>
      </c>
      <c r="CX1736">
        <v>23.683272679921298</v>
      </c>
      <c r="CY1736">
        <v>29.642867233633801</v>
      </c>
      <c r="CZ1736">
        <v>22.950240689023399</v>
      </c>
      <c r="DA1736">
        <v>33.605704537460902</v>
      </c>
      <c r="DB1736">
        <v>33.784176687226797</v>
      </c>
      <c r="DC1736">
        <v>33.962648836992699</v>
      </c>
      <c r="DD1736">
        <v>33.784176687226797</v>
      </c>
      <c r="DE1736">
        <v>22.435676503463899</v>
      </c>
      <c r="DF1736">
        <v>30.379544728798901</v>
      </c>
      <c r="DG1736">
        <v>36.502073176849997</v>
      </c>
      <c r="DH1736">
        <v>29.165318210609598</v>
      </c>
      <c r="DI1736">
        <v>24.8887446658734</v>
      </c>
      <c r="DJ1736">
        <v>32.342705882820098</v>
      </c>
      <c r="DK1736">
        <v>40.405241772798298</v>
      </c>
      <c r="DL1736">
        <v>42.572898614539099</v>
      </c>
      <c r="DM1736">
        <v>8.6488866055283093</v>
      </c>
      <c r="DN1736">
        <v>14.2807976080363</v>
      </c>
      <c r="DO1736">
        <v>22.648778342477002</v>
      </c>
      <c r="DP1736">
        <v>15.9305133440951</v>
      </c>
      <c r="DQ1736">
        <v>16.248564803626</v>
      </c>
      <c r="DR1736">
        <v>16.86128072615</v>
      </c>
      <c r="DS1736">
        <v>24.904829250354599</v>
      </c>
      <c r="DT1736">
        <v>20.294070578870802</v>
      </c>
    </row>
    <row r="1737" spans="1:124" x14ac:dyDescent="0.35">
      <c r="A1737" s="19" t="str">
        <f t="shared" si="54"/>
        <v>Brokered Dep / Liab--40086</v>
      </c>
      <c r="B1737" s="19" t="str">
        <f t="shared" si="55"/>
        <v>Brokered Dep / Liab</v>
      </c>
      <c r="C1737">
        <v>19</v>
      </c>
      <c r="D1737" s="27">
        <v>40086</v>
      </c>
      <c r="E1737">
        <v>0</v>
      </c>
      <c r="F1737">
        <v>0</v>
      </c>
      <c r="G1737">
        <v>6.01924296409166</v>
      </c>
      <c r="H1737">
        <v>3.71587725749534</v>
      </c>
      <c r="I1737">
        <v>0</v>
      </c>
      <c r="J1737">
        <v>0</v>
      </c>
      <c r="K1737">
        <v>5.8054484669353101</v>
      </c>
      <c r="L1737">
        <v>3.6188825290017599</v>
      </c>
      <c r="M1737">
        <v>0</v>
      </c>
      <c r="N1737">
        <v>0</v>
      </c>
      <c r="O1737">
        <v>5.8638606752134503</v>
      </c>
      <c r="P1737">
        <v>4.2064871274808402</v>
      </c>
      <c r="Q1737">
        <v>0</v>
      </c>
      <c r="R1737">
        <v>0</v>
      </c>
      <c r="S1737">
        <v>1.4906621730763501</v>
      </c>
      <c r="T1737">
        <v>3.3073399603381199</v>
      </c>
      <c r="U1737">
        <v>0</v>
      </c>
      <c r="V1737">
        <v>0</v>
      </c>
      <c r="W1737">
        <v>6.0159882840116197</v>
      </c>
      <c r="X1737">
        <v>3.8088936991003202</v>
      </c>
      <c r="Y1737">
        <v>0</v>
      </c>
      <c r="Z1737">
        <v>0</v>
      </c>
      <c r="AA1737">
        <v>4.7195413565187696</v>
      </c>
      <c r="AB1737">
        <v>2.9808084724396902</v>
      </c>
      <c r="AC1737">
        <v>0</v>
      </c>
      <c r="AD1737">
        <v>0</v>
      </c>
      <c r="AE1737">
        <v>3.43747322155882</v>
      </c>
      <c r="AF1737">
        <v>2.40750682719221</v>
      </c>
      <c r="AG1737">
        <v>0</v>
      </c>
      <c r="AH1737">
        <v>0</v>
      </c>
      <c r="AI1737">
        <v>5.9060575688118204</v>
      </c>
      <c r="AJ1737">
        <v>4.38925708491678</v>
      </c>
      <c r="AK1737">
        <v>0</v>
      </c>
      <c r="AL1737">
        <v>2.3772460835265599</v>
      </c>
      <c r="AM1737">
        <v>8.7349890534467605</v>
      </c>
      <c r="AN1737">
        <v>6.2095622538004598</v>
      </c>
      <c r="AO1737">
        <v>0</v>
      </c>
      <c r="AP1737">
        <v>0</v>
      </c>
      <c r="AQ1737">
        <v>2.6906080423087402</v>
      </c>
      <c r="AR1737">
        <v>2.32153376575959</v>
      </c>
      <c r="AS1737">
        <v>0</v>
      </c>
      <c r="AT1737">
        <v>2.3261175578403401</v>
      </c>
      <c r="AU1737">
        <v>8.7675196744155706</v>
      </c>
      <c r="AV1737">
        <v>5.5955493702714199</v>
      </c>
      <c r="AW1737">
        <v>0</v>
      </c>
      <c r="AX1737">
        <v>0</v>
      </c>
      <c r="AY1737">
        <v>1.6296814840742</v>
      </c>
      <c r="AZ1737">
        <v>2.1942568125815201</v>
      </c>
      <c r="BA1737">
        <v>0</v>
      </c>
      <c r="BB1737">
        <v>1.26135623411527</v>
      </c>
      <c r="BC1737">
        <v>8.8720204289107105</v>
      </c>
      <c r="BD1737">
        <v>5.7359866041121101</v>
      </c>
      <c r="BE1737">
        <v>0</v>
      </c>
      <c r="BF1737">
        <v>0</v>
      </c>
      <c r="BG1737">
        <v>4.1935317827381997</v>
      </c>
      <c r="BH1737">
        <v>3.4578684644781101</v>
      </c>
      <c r="BI1737">
        <v>2.7319651838415902</v>
      </c>
      <c r="BJ1737">
        <v>4.8456584779630303</v>
      </c>
      <c r="BK1737">
        <v>5.9650763149357902</v>
      </c>
      <c r="BL1737">
        <v>4.8640242941277503</v>
      </c>
      <c r="BM1737">
        <v>8.2954303222376596E-2</v>
      </c>
      <c r="BN1737">
        <v>2.5212212501851101</v>
      </c>
      <c r="BO1737">
        <v>7.2335726156494102</v>
      </c>
      <c r="BP1737">
        <v>3.7149373378036801</v>
      </c>
      <c r="BQ1737">
        <v>0</v>
      </c>
      <c r="BR1737">
        <v>0</v>
      </c>
      <c r="BS1737">
        <v>0.35404559678140402</v>
      </c>
      <c r="BT1737">
        <v>0.23603039785426899</v>
      </c>
      <c r="BU1737">
        <v>0</v>
      </c>
      <c r="BV1737">
        <v>0</v>
      </c>
      <c r="BW1737">
        <v>7.2144202774447699</v>
      </c>
      <c r="BX1737">
        <v>5.2828167401836401</v>
      </c>
      <c r="BY1737">
        <v>0</v>
      </c>
      <c r="BZ1737">
        <v>0</v>
      </c>
      <c r="CA1737">
        <v>0</v>
      </c>
      <c r="CB1737">
        <v>0.822960386936883</v>
      </c>
      <c r="CC1737">
        <v>0</v>
      </c>
      <c r="CD1737">
        <v>3.5316817732707402</v>
      </c>
      <c r="CE1737">
        <v>11.3725446319898</v>
      </c>
      <c r="CF1737">
        <v>6.9189958629269803</v>
      </c>
      <c r="CG1737">
        <v>0</v>
      </c>
      <c r="CH1737">
        <v>1.7117400035018699</v>
      </c>
      <c r="CI1737">
        <v>5.1276076774056296</v>
      </c>
      <c r="CJ1737">
        <v>3.8519816127194701</v>
      </c>
      <c r="CK1737">
        <v>0</v>
      </c>
      <c r="CL1737">
        <v>0</v>
      </c>
      <c r="CM1737">
        <v>3.9476326482427799</v>
      </c>
      <c r="CN1737">
        <v>2.90895252921587</v>
      </c>
      <c r="CO1737">
        <v>0</v>
      </c>
      <c r="CP1737">
        <v>0.53458926558963005</v>
      </c>
      <c r="CQ1737">
        <v>9.7125521764225304</v>
      </c>
      <c r="CR1737">
        <v>4.2501654588022104</v>
      </c>
      <c r="CS1737">
        <v>0</v>
      </c>
      <c r="CT1737">
        <v>0</v>
      </c>
      <c r="CU1737">
        <v>1.4453187730849499</v>
      </c>
      <c r="CV1737">
        <v>1.9104112675393701</v>
      </c>
      <c r="CW1737">
        <v>0</v>
      </c>
      <c r="CX1737">
        <v>0.49827903626030601</v>
      </c>
      <c r="CY1737">
        <v>4.4188578552771904</v>
      </c>
      <c r="CZ1737">
        <v>2.3807729054629601</v>
      </c>
      <c r="DA1737">
        <v>0.37019494440843598</v>
      </c>
      <c r="DB1737">
        <v>0.74038988881687195</v>
      </c>
      <c r="DC1737">
        <v>1.1105848332253101</v>
      </c>
      <c r="DD1737">
        <v>0.74038988881687195</v>
      </c>
      <c r="DE1737">
        <v>0</v>
      </c>
      <c r="DF1737">
        <v>0</v>
      </c>
      <c r="DG1737">
        <v>15.003807798226401</v>
      </c>
      <c r="DH1737">
        <v>10.002538532150901</v>
      </c>
      <c r="DI1737">
        <v>0</v>
      </c>
      <c r="DJ1737">
        <v>0.77060115175871102</v>
      </c>
      <c r="DK1737">
        <v>10.2683880234248</v>
      </c>
      <c r="DL1737">
        <v>8.7925799543267793</v>
      </c>
      <c r="DM1737">
        <v>0</v>
      </c>
      <c r="DN1737">
        <v>1.4999598941204799</v>
      </c>
      <c r="DO1737">
        <v>4.0738948044101102</v>
      </c>
      <c r="DP1737">
        <v>3.1191882156850799</v>
      </c>
      <c r="DQ1737">
        <v>0</v>
      </c>
      <c r="DR1737">
        <v>0</v>
      </c>
      <c r="DS1737">
        <v>10.616903011204499</v>
      </c>
      <c r="DT1737">
        <v>5.7468260655885501</v>
      </c>
    </row>
    <row r="1738" spans="1:124" x14ac:dyDescent="0.35">
      <c r="A1738" s="19" t="str">
        <f t="shared" si="54"/>
        <v>Liquid Assets / Assets--40086</v>
      </c>
      <c r="B1738" s="19" t="str">
        <f t="shared" si="55"/>
        <v>Liquid Assets / Assets</v>
      </c>
      <c r="C1738">
        <v>20</v>
      </c>
      <c r="D1738" s="27">
        <v>40086</v>
      </c>
      <c r="E1738">
        <v>11.0017831439191</v>
      </c>
      <c r="F1738">
        <v>15.3547197154338</v>
      </c>
      <c r="G1738">
        <v>22.4147229338007</v>
      </c>
      <c r="H1738">
        <v>17.983212293574599</v>
      </c>
      <c r="I1738">
        <v>9.1862833846672007</v>
      </c>
      <c r="J1738">
        <v>14.8199683108627</v>
      </c>
      <c r="K1738">
        <v>23.996563441620602</v>
      </c>
      <c r="L1738">
        <v>17.828659003736298</v>
      </c>
      <c r="M1738">
        <v>9.6689891740039098</v>
      </c>
      <c r="N1738">
        <v>15.812175005310699</v>
      </c>
      <c r="O1738">
        <v>25.131332999401401</v>
      </c>
      <c r="P1738">
        <v>18.431061810031402</v>
      </c>
      <c r="Q1738">
        <v>22.592050719336701</v>
      </c>
      <c r="R1738">
        <v>28.3791960020116</v>
      </c>
      <c r="S1738">
        <v>32.338032722528197</v>
      </c>
      <c r="T1738">
        <v>28.536178143179399</v>
      </c>
      <c r="U1738">
        <v>9.2978287594679898</v>
      </c>
      <c r="V1738">
        <v>14.9200630893642</v>
      </c>
      <c r="W1738">
        <v>23.689158915236799</v>
      </c>
      <c r="X1738">
        <v>17.906728842038799</v>
      </c>
      <c r="Y1738">
        <v>10.6771732366929</v>
      </c>
      <c r="Z1738">
        <v>16.729664719454099</v>
      </c>
      <c r="AA1738">
        <v>24.762448189908302</v>
      </c>
      <c r="AB1738">
        <v>18.6276396320551</v>
      </c>
      <c r="AC1738">
        <v>5.5889611527904703</v>
      </c>
      <c r="AD1738">
        <v>11.9198655333762</v>
      </c>
      <c r="AE1738">
        <v>20.2429006395455</v>
      </c>
      <c r="AF1738">
        <v>14.987473195587899</v>
      </c>
      <c r="AG1738">
        <v>7.5858148079908903</v>
      </c>
      <c r="AH1738">
        <v>13.2353998678482</v>
      </c>
      <c r="AI1738">
        <v>26.445717501684701</v>
      </c>
      <c r="AJ1738">
        <v>19.305139763872699</v>
      </c>
      <c r="AK1738">
        <v>11.2981022832763</v>
      </c>
      <c r="AL1738">
        <v>16.090204927005299</v>
      </c>
      <c r="AM1738">
        <v>22.2415010375191</v>
      </c>
      <c r="AN1738">
        <v>17.385267989793299</v>
      </c>
      <c r="AO1738">
        <v>9.5489761003496607</v>
      </c>
      <c r="AP1738">
        <v>15.3328010090907</v>
      </c>
      <c r="AQ1738">
        <v>25.563572941065001</v>
      </c>
      <c r="AR1738">
        <v>18.968313227714301</v>
      </c>
      <c r="AS1738">
        <v>7.6934832644958</v>
      </c>
      <c r="AT1738">
        <v>12.7150068258803</v>
      </c>
      <c r="AU1738">
        <v>18.657456968900199</v>
      </c>
      <c r="AV1738">
        <v>14.3339743135418</v>
      </c>
      <c r="AW1738">
        <v>10.493906052121</v>
      </c>
      <c r="AX1738">
        <v>18.5825157416899</v>
      </c>
      <c r="AY1738">
        <v>27.773717292793499</v>
      </c>
      <c r="AZ1738">
        <v>19.904959619857301</v>
      </c>
      <c r="BA1738">
        <v>7.1912703147115602</v>
      </c>
      <c r="BB1738">
        <v>14.548350960339899</v>
      </c>
      <c r="BC1738">
        <v>23.933657327266499</v>
      </c>
      <c r="BD1738">
        <v>17.521226615296399</v>
      </c>
      <c r="BE1738">
        <v>11.492184371487699</v>
      </c>
      <c r="BF1738">
        <v>17.203177036102201</v>
      </c>
      <c r="BG1738">
        <v>28.442955908026399</v>
      </c>
      <c r="BH1738">
        <v>20.8023101478875</v>
      </c>
      <c r="BI1738">
        <v>9.8047409006292696</v>
      </c>
      <c r="BJ1738">
        <v>13.4636334179468</v>
      </c>
      <c r="BK1738">
        <v>16.8122659608483</v>
      </c>
      <c r="BL1738">
        <v>13.481052803664999</v>
      </c>
      <c r="BM1738">
        <v>14.862445516465501</v>
      </c>
      <c r="BN1738">
        <v>16.2079358209382</v>
      </c>
      <c r="BO1738">
        <v>23.105905725041001</v>
      </c>
      <c r="BP1738">
        <v>18.1901174690272</v>
      </c>
      <c r="BQ1738">
        <v>16.573692139150499</v>
      </c>
      <c r="BR1738">
        <v>19.286682800405099</v>
      </c>
      <c r="BS1738">
        <v>34.482153785779197</v>
      </c>
      <c r="BT1738">
        <v>27.608336349818099</v>
      </c>
      <c r="BU1738">
        <v>9.32071960297767</v>
      </c>
      <c r="BV1738">
        <v>13.0829800121139</v>
      </c>
      <c r="BW1738">
        <v>26.285679874744101</v>
      </c>
      <c r="BX1738">
        <v>18.3215386542091</v>
      </c>
      <c r="BY1738">
        <v>9.3065202443472295</v>
      </c>
      <c r="BZ1738">
        <v>16.1486043849069</v>
      </c>
      <c r="CA1738">
        <v>21.7140709184313</v>
      </c>
      <c r="CB1738">
        <v>16.193993346253102</v>
      </c>
      <c r="CC1738">
        <v>7.9818519028186996</v>
      </c>
      <c r="CD1738">
        <v>13.2293989620484</v>
      </c>
      <c r="CE1738">
        <v>19.512270302561902</v>
      </c>
      <c r="CF1738">
        <v>15.5730533805083</v>
      </c>
      <c r="CG1738">
        <v>6.62218201390868</v>
      </c>
      <c r="CH1738">
        <v>13.024633702459001</v>
      </c>
      <c r="CI1738">
        <v>17.7741523410524</v>
      </c>
      <c r="CJ1738">
        <v>13.157975371965801</v>
      </c>
      <c r="CK1738">
        <v>8.6871758625533708</v>
      </c>
      <c r="CL1738">
        <v>12.545736594359299</v>
      </c>
      <c r="CM1738">
        <v>33.774601111871704</v>
      </c>
      <c r="CN1738">
        <v>20.404699606183801</v>
      </c>
      <c r="CO1738">
        <v>6.2793285278893096</v>
      </c>
      <c r="CP1738">
        <v>9.0691568079850207</v>
      </c>
      <c r="CQ1738">
        <v>14.7417229777489</v>
      </c>
      <c r="CR1738">
        <v>10.099746061580699</v>
      </c>
      <c r="CS1738">
        <v>10.9807101656989</v>
      </c>
      <c r="CT1738">
        <v>32.997785104853499</v>
      </c>
      <c r="CU1738">
        <v>43.430209664986897</v>
      </c>
      <c r="CV1738">
        <v>28.3827098951725</v>
      </c>
      <c r="CW1738">
        <v>3.0285643625571899</v>
      </c>
      <c r="CX1738">
        <v>7.4486707268152204</v>
      </c>
      <c r="CY1738">
        <v>15.012323274434999</v>
      </c>
      <c r="CZ1738">
        <v>10.881289988743999</v>
      </c>
      <c r="DA1738">
        <v>13.5913507027755</v>
      </c>
      <c r="DB1738">
        <v>14.756990515910401</v>
      </c>
      <c r="DC1738">
        <v>15.9226303290452</v>
      </c>
      <c r="DD1738">
        <v>14.756990515910401</v>
      </c>
      <c r="DE1738">
        <v>32.890535243055098</v>
      </c>
      <c r="DF1738">
        <v>45.160883181219397</v>
      </c>
      <c r="DG1738">
        <v>50.066564651954003</v>
      </c>
      <c r="DH1738">
        <v>40.251105536266202</v>
      </c>
      <c r="DI1738">
        <v>9.4571006596610996</v>
      </c>
      <c r="DJ1738">
        <v>11.3510937655051</v>
      </c>
      <c r="DK1738">
        <v>14.7708567480807</v>
      </c>
      <c r="DL1738">
        <v>12.969338752567699</v>
      </c>
      <c r="DM1738">
        <v>13.324952027729299</v>
      </c>
      <c r="DN1738">
        <v>14.220490190459801</v>
      </c>
      <c r="DO1738">
        <v>18.466570077518998</v>
      </c>
      <c r="DP1738">
        <v>13.352588319343599</v>
      </c>
      <c r="DQ1738">
        <v>18.242752972560002</v>
      </c>
      <c r="DR1738">
        <v>18.773940709708501</v>
      </c>
      <c r="DS1738">
        <v>19.341107764363301</v>
      </c>
      <c r="DT1738">
        <v>19.357336330168501</v>
      </c>
    </row>
    <row r="1739" spans="1:124" x14ac:dyDescent="0.35">
      <c r="A1739" s="19" t="str">
        <f t="shared" si="54"/>
        <v>Net Loan Growth (last 4 qtrs)--40086</v>
      </c>
      <c r="B1739" s="19" t="str">
        <f t="shared" si="55"/>
        <v>Net Loan Growth (last 4 qtrs)</v>
      </c>
      <c r="C1739">
        <v>21</v>
      </c>
      <c r="D1739" s="27">
        <v>40086</v>
      </c>
      <c r="E1739">
        <v>-7.92</v>
      </c>
      <c r="F1739">
        <v>1.73</v>
      </c>
      <c r="G1739">
        <v>7.69</v>
      </c>
      <c r="H1739">
        <v>0.168395061728394</v>
      </c>
      <c r="I1739">
        <v>-4.5824999999999996</v>
      </c>
      <c r="J1739">
        <v>1.5349999999999999</v>
      </c>
      <c r="K1739">
        <v>7.17</v>
      </c>
      <c r="L1739">
        <v>1.78060906515581</v>
      </c>
      <c r="M1739">
        <v>-3.78</v>
      </c>
      <c r="N1739">
        <v>2.5299999999999998</v>
      </c>
      <c r="O1739">
        <v>9.7899999999999991</v>
      </c>
      <c r="P1739">
        <v>6.2356711960579299</v>
      </c>
      <c r="Q1739">
        <v>-4.2</v>
      </c>
      <c r="R1739">
        <v>0.19</v>
      </c>
      <c r="S1739">
        <v>4.29</v>
      </c>
      <c r="T1739">
        <v>1.06809523809524</v>
      </c>
      <c r="U1739">
        <v>-5.8624999999999998</v>
      </c>
      <c r="V1739">
        <v>-0.27</v>
      </c>
      <c r="W1739">
        <v>5.6150000000000002</v>
      </c>
      <c r="X1739">
        <v>-0.14063775510203899</v>
      </c>
      <c r="Y1739">
        <v>-7.0650000000000004</v>
      </c>
      <c r="Z1739">
        <v>2.16</v>
      </c>
      <c r="AA1739">
        <v>6.94</v>
      </c>
      <c r="AB1739">
        <v>2.6890140845070398</v>
      </c>
      <c r="AC1739">
        <v>-0.36</v>
      </c>
      <c r="AD1739">
        <v>3.9550000000000001</v>
      </c>
      <c r="AE1739">
        <v>9.2899999999999991</v>
      </c>
      <c r="AF1739">
        <v>9.7442391304347797</v>
      </c>
      <c r="AG1739">
        <v>0.48499999999999999</v>
      </c>
      <c r="AH1739">
        <v>5.47</v>
      </c>
      <c r="AI1739">
        <v>11.77</v>
      </c>
      <c r="AJ1739">
        <v>7.6606329113924003</v>
      </c>
      <c r="AK1739">
        <v>-5.0449999999999999</v>
      </c>
      <c r="AL1739">
        <v>1.6950000000000001</v>
      </c>
      <c r="AM1739">
        <v>6.4275000000000002</v>
      </c>
      <c r="AN1739">
        <v>1.6163793103448301</v>
      </c>
      <c r="AO1739">
        <v>-1.395</v>
      </c>
      <c r="AP1739">
        <v>3.5649999999999999</v>
      </c>
      <c r="AQ1739">
        <v>8.7249999999999996</v>
      </c>
      <c r="AR1739">
        <v>3.7035802469135799</v>
      </c>
      <c r="AS1739">
        <v>-4.5875000000000004</v>
      </c>
      <c r="AT1739">
        <v>1.9450000000000001</v>
      </c>
      <c r="AU1739">
        <v>8.8000000000000007</v>
      </c>
      <c r="AV1739">
        <v>2.6547666666666601</v>
      </c>
      <c r="AW1739">
        <v>-5.34</v>
      </c>
      <c r="AX1739">
        <v>-0.75</v>
      </c>
      <c r="AY1739">
        <v>4.88</v>
      </c>
      <c r="AZ1739">
        <v>0.21380368098159699</v>
      </c>
      <c r="BA1739">
        <v>-6.27</v>
      </c>
      <c r="BB1739">
        <v>-0.28499999999999998</v>
      </c>
      <c r="BC1739">
        <v>8.9824999999999999</v>
      </c>
      <c r="BD1739">
        <v>3.0634090909090901</v>
      </c>
      <c r="BE1739">
        <v>-7.4</v>
      </c>
      <c r="BF1739">
        <v>-0.54500000000000004</v>
      </c>
      <c r="BG1739">
        <v>3.2974999999999999</v>
      </c>
      <c r="BH1739">
        <v>-1.8718965517241399</v>
      </c>
      <c r="BI1739">
        <v>-9.8674999999999997</v>
      </c>
      <c r="BJ1739">
        <v>-2.79</v>
      </c>
      <c r="BK1739">
        <v>3.3275000000000001</v>
      </c>
      <c r="BL1739">
        <v>-1.48166666666667</v>
      </c>
      <c r="BM1739">
        <v>-2.1225000000000001</v>
      </c>
      <c r="BN1739">
        <v>1.5149999999999999</v>
      </c>
      <c r="BO1739">
        <v>3.7124999999999999</v>
      </c>
      <c r="BP1739">
        <v>12.3983333333333</v>
      </c>
      <c r="BQ1739">
        <v>6.68</v>
      </c>
      <c r="BR1739">
        <v>8.84</v>
      </c>
      <c r="BS1739">
        <v>13.66</v>
      </c>
      <c r="BT1739">
        <v>10.6133333333333</v>
      </c>
      <c r="BU1739">
        <v>-5.84</v>
      </c>
      <c r="BV1739">
        <v>-0.23</v>
      </c>
      <c r="BW1739">
        <v>6.77</v>
      </c>
      <c r="BX1739">
        <v>0.368823529411763</v>
      </c>
      <c r="BY1739">
        <v>-6.12</v>
      </c>
      <c r="BZ1739">
        <v>2.79</v>
      </c>
      <c r="CA1739">
        <v>3.88</v>
      </c>
      <c r="CB1739">
        <v>1.0433333333333299</v>
      </c>
      <c r="CC1739">
        <v>-7.5025000000000004</v>
      </c>
      <c r="CD1739">
        <v>-1.82</v>
      </c>
      <c r="CE1739">
        <v>5.5324999999999998</v>
      </c>
      <c r="CF1739">
        <v>-0.84098214285714601</v>
      </c>
      <c r="CG1739">
        <v>-7.0750000000000002</v>
      </c>
      <c r="CH1739">
        <v>-1.5</v>
      </c>
      <c r="CI1739">
        <v>5.9924999999999997</v>
      </c>
      <c r="CJ1739">
        <v>-0.793333333333334</v>
      </c>
      <c r="CK1739">
        <v>-5.18</v>
      </c>
      <c r="CL1739">
        <v>-0.105</v>
      </c>
      <c r="CM1739">
        <v>6.2725</v>
      </c>
      <c r="CN1739">
        <v>-1.5529999999999999</v>
      </c>
      <c r="CO1739">
        <v>2.77</v>
      </c>
      <c r="CP1739">
        <v>8.43</v>
      </c>
      <c r="CQ1739">
        <v>11.94</v>
      </c>
      <c r="CR1739">
        <v>6.7480000000000002</v>
      </c>
      <c r="CS1739">
        <v>-3.34</v>
      </c>
      <c r="CT1739">
        <v>-2.09</v>
      </c>
      <c r="CU1739">
        <v>-0.89249999999999996</v>
      </c>
      <c r="CV1739">
        <v>-1.23875</v>
      </c>
      <c r="CW1739">
        <v>1.22</v>
      </c>
      <c r="CX1739">
        <v>3.23</v>
      </c>
      <c r="CY1739">
        <v>12.04</v>
      </c>
      <c r="CZ1739">
        <v>12.5769230769231</v>
      </c>
      <c r="DA1739">
        <v>13.01</v>
      </c>
      <c r="DB1739">
        <v>27.09</v>
      </c>
      <c r="DC1739">
        <v>41.17</v>
      </c>
      <c r="DD1739">
        <v>27.09</v>
      </c>
      <c r="DE1739">
        <v>-0.16</v>
      </c>
      <c r="DF1739">
        <v>3.48</v>
      </c>
      <c r="DG1739">
        <v>8.7449999999999992</v>
      </c>
      <c r="DH1739">
        <v>4.5633333333333299</v>
      </c>
      <c r="DI1739">
        <v>-1.7124999999999999</v>
      </c>
      <c r="DJ1739">
        <v>6.4450000000000003</v>
      </c>
      <c r="DK1739">
        <v>11.2475</v>
      </c>
      <c r="DL1739">
        <v>14.035</v>
      </c>
      <c r="DM1739">
        <v>-4.04</v>
      </c>
      <c r="DN1739">
        <v>4.42</v>
      </c>
      <c r="DO1739">
        <v>8.2799999999999994</v>
      </c>
      <c r="DP1739">
        <v>1.1914285714285699</v>
      </c>
      <c r="DQ1739">
        <v>-7.1425000000000001</v>
      </c>
      <c r="DR1739">
        <v>-1.425</v>
      </c>
      <c r="DS1739">
        <v>3.2050000000000001</v>
      </c>
      <c r="DT1739">
        <v>-1.4366666666666701</v>
      </c>
    </row>
    <row r="1740" spans="1:124" x14ac:dyDescent="0.35">
      <c r="A1740" s="19" t="str">
        <f t="shared" si="54"/>
        <v>Banks w/ Loan Growth (last 4 qtrs)--40086</v>
      </c>
      <c r="B1740" s="19" t="str">
        <f t="shared" si="55"/>
        <v>Banks w/ Loan Growth (last 4 qtrs)</v>
      </c>
      <c r="C1740">
        <v>22</v>
      </c>
      <c r="D1740" s="27">
        <v>40086</v>
      </c>
      <c r="F1740">
        <v>53.086419753086403</v>
      </c>
      <c r="J1740">
        <v>56.1111111111111</v>
      </c>
      <c r="N1740">
        <v>59.9073672022</v>
      </c>
      <c r="R1740">
        <v>52.380952380952401</v>
      </c>
      <c r="V1740">
        <v>47.989949748743697</v>
      </c>
      <c r="Z1740">
        <v>57.746478873239397</v>
      </c>
      <c r="AD1740">
        <v>73.913043478260903</v>
      </c>
      <c r="AH1740">
        <v>74.683544303797504</v>
      </c>
      <c r="AI1740"/>
      <c r="AK1740"/>
      <c r="AL1740">
        <v>56.8965517241379</v>
      </c>
      <c r="AP1740">
        <v>66.363636363636402</v>
      </c>
      <c r="AT1740">
        <v>57.516339869280998</v>
      </c>
      <c r="AX1740">
        <v>46.6666666666667</v>
      </c>
      <c r="BB1740">
        <v>50</v>
      </c>
      <c r="BF1740">
        <v>48.275862068965502</v>
      </c>
      <c r="BJ1740">
        <v>50</v>
      </c>
      <c r="BN1740">
        <v>66.6666666666667</v>
      </c>
      <c r="BR1740">
        <v>100</v>
      </c>
      <c r="BV1740">
        <v>47.058823529411796</v>
      </c>
      <c r="BZ1740">
        <v>55.5555555555556</v>
      </c>
      <c r="CD1740">
        <v>43.859649122806999</v>
      </c>
      <c r="CH1740">
        <v>50</v>
      </c>
      <c r="CL1740">
        <v>50</v>
      </c>
      <c r="CP1740">
        <v>80</v>
      </c>
      <c r="CT1740">
        <v>12.5</v>
      </c>
      <c r="CX1740">
        <v>84.615384615384599</v>
      </c>
      <c r="DB1740">
        <v>50</v>
      </c>
      <c r="DF1740">
        <v>66.6666666666667</v>
      </c>
      <c r="DJ1740">
        <v>71.428571428571402</v>
      </c>
      <c r="DN1740">
        <v>71.428571428571402</v>
      </c>
      <c r="DR1740">
        <v>50</v>
      </c>
    </row>
    <row r="1741" spans="1:124" x14ac:dyDescent="0.35">
      <c r="A1741" s="19" t="str">
        <f t="shared" si="54"/>
        <v>Equity / Assets--40178</v>
      </c>
      <c r="B1741" s="19" t="str">
        <f t="shared" si="55"/>
        <v>Equity / Assets</v>
      </c>
      <c r="C1741">
        <v>1</v>
      </c>
      <c r="D1741" s="27">
        <v>40178</v>
      </c>
      <c r="E1741">
        <v>8.9543828659402909</v>
      </c>
      <c r="F1741">
        <v>10.340761748251101</v>
      </c>
      <c r="G1741">
        <v>11.7707737303303</v>
      </c>
      <c r="H1741">
        <v>10.859685091674301</v>
      </c>
      <c r="I1741">
        <v>8.4538751618168497</v>
      </c>
      <c r="J1741">
        <v>9.7320685892201695</v>
      </c>
      <c r="K1741">
        <v>11.5467606968054</v>
      </c>
      <c r="L1741">
        <v>10.3494472356019</v>
      </c>
      <c r="M1741">
        <v>8.426625925243</v>
      </c>
      <c r="N1741">
        <v>9.7498213635984996</v>
      </c>
      <c r="O1741">
        <v>11.8343603570996</v>
      </c>
      <c r="P1741">
        <v>10.4971617490333</v>
      </c>
      <c r="Q1741">
        <v>9.7215287732126505</v>
      </c>
      <c r="R1741">
        <v>10.9689433531567</v>
      </c>
      <c r="S1741">
        <v>12.140306282277299</v>
      </c>
      <c r="T1741">
        <v>11.562781321568499</v>
      </c>
      <c r="U1741">
        <v>8.3134208133064504</v>
      </c>
      <c r="V1741">
        <v>9.5585524567254492</v>
      </c>
      <c r="W1741">
        <v>11.4945487986261</v>
      </c>
      <c r="X1741">
        <v>10.1098453416685</v>
      </c>
      <c r="Y1741">
        <v>9.0283856517962793</v>
      </c>
      <c r="Z1741">
        <v>10.2043705303777</v>
      </c>
      <c r="AA1741">
        <v>11.674754805586799</v>
      </c>
      <c r="AB1741">
        <v>10.827828093166699</v>
      </c>
      <c r="AC1741">
        <v>8.4139923739649998</v>
      </c>
      <c r="AD1741">
        <v>9.2799655083080097</v>
      </c>
      <c r="AE1741">
        <v>10.3341171177684</v>
      </c>
      <c r="AF1741">
        <v>9.7046722061672206</v>
      </c>
      <c r="AG1741">
        <v>8.9237354034530298</v>
      </c>
      <c r="AH1741">
        <v>10.5928023673911</v>
      </c>
      <c r="AI1741">
        <v>13.0815547165544</v>
      </c>
      <c r="AJ1741">
        <v>12.0222907474012</v>
      </c>
      <c r="AK1741">
        <v>8.8398489095843296</v>
      </c>
      <c r="AL1741">
        <v>9.8683064564412195</v>
      </c>
      <c r="AM1741">
        <v>11.9068973938405</v>
      </c>
      <c r="AN1741">
        <v>10.782812865525299</v>
      </c>
      <c r="AO1741">
        <v>8.5417540454613299</v>
      </c>
      <c r="AP1741">
        <v>9.9343725898129307</v>
      </c>
      <c r="AQ1741">
        <v>11.5389271469235</v>
      </c>
      <c r="AR1741">
        <v>10.419952261845999</v>
      </c>
      <c r="AS1741">
        <v>8.2072225059315507</v>
      </c>
      <c r="AT1741">
        <v>9.3270906930896906</v>
      </c>
      <c r="AU1741">
        <v>10.6574459176978</v>
      </c>
      <c r="AV1741">
        <v>9.6837518296539908</v>
      </c>
      <c r="AW1741">
        <v>8.5211714242941596</v>
      </c>
      <c r="AX1741">
        <v>10.2225774476114</v>
      </c>
      <c r="AY1741">
        <v>12.1308165248088</v>
      </c>
      <c r="AZ1741">
        <v>10.594425777916401</v>
      </c>
      <c r="BA1741">
        <v>8.5803218898290101</v>
      </c>
      <c r="BB1741">
        <v>9.42811188703587</v>
      </c>
      <c r="BC1741">
        <v>10.603316684691301</v>
      </c>
      <c r="BD1741">
        <v>10.012292693173</v>
      </c>
      <c r="BE1741">
        <v>9.0824735547932693</v>
      </c>
      <c r="BF1741">
        <v>10.6168127590282</v>
      </c>
      <c r="BG1741">
        <v>13.4596866820083</v>
      </c>
      <c r="BH1741">
        <v>11.799719678427801</v>
      </c>
      <c r="BI1741">
        <v>10.036018994794899</v>
      </c>
      <c r="BJ1741">
        <v>11.8657561201096</v>
      </c>
      <c r="BK1741">
        <v>14.838024808444301</v>
      </c>
      <c r="BL1741">
        <v>12.4574928932457</v>
      </c>
      <c r="BM1741">
        <v>8.3686893406469007</v>
      </c>
      <c r="BN1741">
        <v>9.9786596478076408</v>
      </c>
      <c r="BO1741">
        <v>12.6885884037889</v>
      </c>
      <c r="BP1741">
        <v>11.3033572759162</v>
      </c>
      <c r="BQ1741">
        <v>10.2564075903312</v>
      </c>
      <c r="BR1741">
        <v>11.0077343775282</v>
      </c>
      <c r="BS1741">
        <v>12.245419081591701</v>
      </c>
      <c r="BT1741">
        <v>11.331972988772501</v>
      </c>
      <c r="BU1741">
        <v>8.0150401903044504</v>
      </c>
      <c r="BV1741">
        <v>9.3432465923172199</v>
      </c>
      <c r="BW1741">
        <v>10.8745541944488</v>
      </c>
      <c r="BX1741">
        <v>9.0681621736778197</v>
      </c>
      <c r="BY1741">
        <v>8.0528437197372202</v>
      </c>
      <c r="BZ1741">
        <v>8.2267152800795493</v>
      </c>
      <c r="CA1741">
        <v>11.4466736180031</v>
      </c>
      <c r="CB1741">
        <v>9.1614857154871192</v>
      </c>
      <c r="CC1741">
        <v>8.0735019448865</v>
      </c>
      <c r="CD1741">
        <v>9.30730260611681</v>
      </c>
      <c r="CE1741">
        <v>11.231643212882499</v>
      </c>
      <c r="CF1741">
        <v>9.8674386943103993</v>
      </c>
      <c r="CG1741">
        <v>8.3534004108193294</v>
      </c>
      <c r="CH1741">
        <v>8.7752058338478491</v>
      </c>
      <c r="CI1741">
        <v>9.8521233313691692</v>
      </c>
      <c r="CJ1741">
        <v>9.1226884239812094</v>
      </c>
      <c r="CK1741">
        <v>8.6533014748485506</v>
      </c>
      <c r="CL1741">
        <v>9.6703283469871302</v>
      </c>
      <c r="CM1741">
        <v>11.8715596855701</v>
      </c>
      <c r="CN1741">
        <v>9.8377026675945398</v>
      </c>
      <c r="CO1741">
        <v>8.2159218043092395</v>
      </c>
      <c r="CP1741">
        <v>8.85723147135886</v>
      </c>
      <c r="CQ1741">
        <v>8.9482652529937994</v>
      </c>
      <c r="CR1741">
        <v>9.1839280472774796</v>
      </c>
      <c r="CS1741">
        <v>7.7540658610728501</v>
      </c>
      <c r="CT1741">
        <v>10.006865774115999</v>
      </c>
      <c r="CU1741">
        <v>15.224989126999599</v>
      </c>
      <c r="CV1741">
        <v>12.7099848064149</v>
      </c>
      <c r="CW1741">
        <v>8.4919454923018307</v>
      </c>
      <c r="CX1741">
        <v>9.1389152842355692</v>
      </c>
      <c r="CY1741">
        <v>9.4623426498826504</v>
      </c>
      <c r="CZ1741">
        <v>9.3380173023904707</v>
      </c>
      <c r="DA1741">
        <v>10.6380238276952</v>
      </c>
      <c r="DB1741">
        <v>12.597128030442899</v>
      </c>
      <c r="DC1741">
        <v>14.556232233190601</v>
      </c>
      <c r="DD1741">
        <v>12.597128030442899</v>
      </c>
      <c r="DE1741">
        <v>7.7185784876184602</v>
      </c>
      <c r="DF1741">
        <v>8.9101768456340196</v>
      </c>
      <c r="DG1741">
        <v>13.2683422726428</v>
      </c>
      <c r="DH1741">
        <v>11.021221558296199</v>
      </c>
      <c r="DI1741">
        <v>8.8244512569750793</v>
      </c>
      <c r="DJ1741">
        <v>12.0042236618009</v>
      </c>
      <c r="DK1741">
        <v>15.9267914806191</v>
      </c>
      <c r="DL1741">
        <v>15.4687347284091</v>
      </c>
      <c r="DM1741">
        <v>9.43166765534726</v>
      </c>
      <c r="DN1741">
        <v>11.5104645826972</v>
      </c>
      <c r="DO1741">
        <v>14.0729518087961</v>
      </c>
      <c r="DP1741">
        <v>12.369747063057799</v>
      </c>
      <c r="DQ1741">
        <v>10.0279887628436</v>
      </c>
      <c r="DR1741">
        <v>10.8567873934978</v>
      </c>
      <c r="DS1741">
        <v>11.381356058798699</v>
      </c>
      <c r="DT1741">
        <v>10.5830911034155</v>
      </c>
    </row>
    <row r="1742" spans="1:124" x14ac:dyDescent="0.35">
      <c r="A1742" s="19" t="str">
        <f t="shared" si="54"/>
        <v>Total Risk Based Capital Ratio--40178</v>
      </c>
      <c r="B1742" s="19" t="str">
        <f t="shared" si="55"/>
        <v>Total Risk Based Capital Ratio</v>
      </c>
      <c r="C1742">
        <v>2</v>
      </c>
      <c r="D1742" s="27">
        <v>40178</v>
      </c>
      <c r="E1742">
        <v>12.775</v>
      </c>
      <c r="F1742">
        <v>15.09</v>
      </c>
      <c r="G1742">
        <v>16.942499999999999</v>
      </c>
      <c r="H1742">
        <v>15.717317073170699</v>
      </c>
      <c r="I1742">
        <v>11.69</v>
      </c>
      <c r="J1742">
        <v>13.52</v>
      </c>
      <c r="K1742">
        <v>17.010000000000002</v>
      </c>
      <c r="L1742">
        <v>15.145808297567999</v>
      </c>
      <c r="M1742">
        <v>12</v>
      </c>
      <c r="N1742">
        <v>14.12</v>
      </c>
      <c r="O1742">
        <v>17.829999999999998</v>
      </c>
      <c r="P1742">
        <v>16.057973436800498</v>
      </c>
      <c r="Q1742">
        <v>13.11</v>
      </c>
      <c r="R1742">
        <v>17.440000000000001</v>
      </c>
      <c r="S1742">
        <v>19.84</v>
      </c>
      <c r="T1742">
        <v>18.316190476190499</v>
      </c>
      <c r="U1742">
        <v>11.494999999999999</v>
      </c>
      <c r="V1742">
        <v>13.12</v>
      </c>
      <c r="W1742">
        <v>16.445</v>
      </c>
      <c r="X1742">
        <v>14.6770909090909</v>
      </c>
      <c r="Y1742">
        <v>13.445</v>
      </c>
      <c r="Z1742">
        <v>15.06</v>
      </c>
      <c r="AA1742">
        <v>16.829999999999998</v>
      </c>
      <c r="AB1742">
        <v>16.0302816901409</v>
      </c>
      <c r="AC1742">
        <v>11.53</v>
      </c>
      <c r="AD1742">
        <v>12.605</v>
      </c>
      <c r="AE1742">
        <v>15.195</v>
      </c>
      <c r="AF1742">
        <v>14.3552173913044</v>
      </c>
      <c r="AG1742">
        <v>11.79</v>
      </c>
      <c r="AH1742">
        <v>15.02</v>
      </c>
      <c r="AI1742">
        <v>20.055</v>
      </c>
      <c r="AJ1742">
        <v>17.773037974683501</v>
      </c>
      <c r="AK1742">
        <v>12.7</v>
      </c>
      <c r="AL1742">
        <v>14.085000000000001</v>
      </c>
      <c r="AM1742">
        <v>17.342500000000001</v>
      </c>
      <c r="AN1742">
        <v>15.863448275862099</v>
      </c>
      <c r="AO1742">
        <v>11.8225</v>
      </c>
      <c r="AP1742">
        <v>14.025</v>
      </c>
      <c r="AQ1742">
        <v>17.324999999999999</v>
      </c>
      <c r="AR1742">
        <v>15.527943037974699</v>
      </c>
      <c r="AS1742">
        <v>11.2325</v>
      </c>
      <c r="AT1742">
        <v>12.47</v>
      </c>
      <c r="AU1742">
        <v>14.6875</v>
      </c>
      <c r="AV1742">
        <v>13.5134482758621</v>
      </c>
      <c r="AW1742">
        <v>12.6225</v>
      </c>
      <c r="AX1742">
        <v>15.195</v>
      </c>
      <c r="AY1742">
        <v>19.265000000000001</v>
      </c>
      <c r="AZ1742">
        <v>16.722243589743599</v>
      </c>
      <c r="BA1742">
        <v>11.465</v>
      </c>
      <c r="BB1742">
        <v>13.15</v>
      </c>
      <c r="BC1742">
        <v>15.56</v>
      </c>
      <c r="BD1742">
        <v>14.6044318181818</v>
      </c>
      <c r="BE1742">
        <v>12.395</v>
      </c>
      <c r="BF1742">
        <v>14.83</v>
      </c>
      <c r="BG1742">
        <v>20.99</v>
      </c>
      <c r="BH1742">
        <v>17.431194029850701</v>
      </c>
      <c r="BI1742">
        <v>13.182499999999999</v>
      </c>
      <c r="BJ1742">
        <v>14.3</v>
      </c>
      <c r="BK1742">
        <v>15.755000000000001</v>
      </c>
      <c r="BL1742">
        <v>15.2083333333333</v>
      </c>
      <c r="BM1742">
        <v>11.68</v>
      </c>
      <c r="BN1742">
        <v>14.66</v>
      </c>
      <c r="BO1742">
        <v>15.914999999999999</v>
      </c>
      <c r="BP1742">
        <v>16.1033333333333</v>
      </c>
      <c r="BQ1742">
        <v>14.48</v>
      </c>
      <c r="BR1742">
        <v>16.02</v>
      </c>
      <c r="BS1742">
        <v>18.53</v>
      </c>
      <c r="BT1742">
        <v>16.6666666666667</v>
      </c>
      <c r="BU1742">
        <v>10.54</v>
      </c>
      <c r="BV1742">
        <v>12.68</v>
      </c>
      <c r="BW1742">
        <v>16.989999999999998</v>
      </c>
      <c r="BX1742">
        <v>14.435882352941199</v>
      </c>
      <c r="BY1742">
        <v>11.52</v>
      </c>
      <c r="BZ1742">
        <v>12.5</v>
      </c>
      <c r="CA1742">
        <v>13.58</v>
      </c>
      <c r="CB1742">
        <v>12.8777777777778</v>
      </c>
      <c r="CC1742">
        <v>11.2225</v>
      </c>
      <c r="CD1742">
        <v>12.69</v>
      </c>
      <c r="CE1742">
        <v>14.8025</v>
      </c>
      <c r="CF1742">
        <v>13.689537037037001</v>
      </c>
      <c r="CG1742">
        <v>11.45</v>
      </c>
      <c r="CH1742">
        <v>12.03</v>
      </c>
      <c r="CI1742">
        <v>14.3475</v>
      </c>
      <c r="CJ1742">
        <v>12.893333333333301</v>
      </c>
      <c r="CK1742">
        <v>12.0375</v>
      </c>
      <c r="CL1742">
        <v>13.29</v>
      </c>
      <c r="CM1742">
        <v>21.074999999999999</v>
      </c>
      <c r="CN1742">
        <v>15.177</v>
      </c>
      <c r="CO1742">
        <v>11.07</v>
      </c>
      <c r="CP1742">
        <v>11.24</v>
      </c>
      <c r="CQ1742">
        <v>11.37</v>
      </c>
      <c r="CR1742">
        <v>11.284000000000001</v>
      </c>
      <c r="CS1742">
        <v>12.494999999999999</v>
      </c>
      <c r="CT1742">
        <v>13.39</v>
      </c>
      <c r="CU1742">
        <v>27.46</v>
      </c>
      <c r="CV1742">
        <v>24.474285714285699</v>
      </c>
      <c r="CW1742">
        <v>11.54</v>
      </c>
      <c r="CX1742">
        <v>11.65</v>
      </c>
      <c r="CY1742">
        <v>12.67</v>
      </c>
      <c r="CZ1742">
        <v>12.426153846153801</v>
      </c>
      <c r="DA1742">
        <v>14.81</v>
      </c>
      <c r="DB1742">
        <v>16.87</v>
      </c>
      <c r="DC1742">
        <v>18.93</v>
      </c>
      <c r="DD1742">
        <v>16.87</v>
      </c>
      <c r="DE1742">
        <v>13.75</v>
      </c>
      <c r="DF1742">
        <v>14.54</v>
      </c>
      <c r="DG1742">
        <v>20.04</v>
      </c>
      <c r="DH1742">
        <v>17.68</v>
      </c>
      <c r="DI1742">
        <v>11.21</v>
      </c>
      <c r="DJ1742">
        <v>14.414999999999999</v>
      </c>
      <c r="DK1742">
        <v>22.0275</v>
      </c>
      <c r="DL1742">
        <v>19.130714285714301</v>
      </c>
      <c r="DM1742">
        <v>13.095000000000001</v>
      </c>
      <c r="DN1742">
        <v>17.54</v>
      </c>
      <c r="DO1742">
        <v>22.067499999999999</v>
      </c>
      <c r="DP1742">
        <v>18.22</v>
      </c>
      <c r="DQ1742">
        <v>12.79</v>
      </c>
      <c r="DR1742">
        <v>13.955</v>
      </c>
      <c r="DS1742">
        <v>15.78</v>
      </c>
      <c r="DT1742">
        <v>14.76</v>
      </c>
    </row>
    <row r="1743" spans="1:124" x14ac:dyDescent="0.35">
      <c r="A1743" s="19" t="str">
        <f t="shared" si="54"/>
        <v>Tier 1 Leverage Ratio--40178</v>
      </c>
      <c r="B1743" s="19" t="str">
        <f t="shared" si="55"/>
        <v>Tier 1 Leverage Ratio</v>
      </c>
      <c r="C1743">
        <v>3</v>
      </c>
      <c r="D1743" s="27">
        <v>40178</v>
      </c>
      <c r="E1743">
        <v>8.5724999999999998</v>
      </c>
      <c r="F1743">
        <v>9.5150000000000006</v>
      </c>
      <c r="G1743">
        <v>11.125</v>
      </c>
      <c r="H1743">
        <v>10.1836585365854</v>
      </c>
      <c r="I1743">
        <v>8.2799999999999994</v>
      </c>
      <c r="J1743">
        <v>9.27</v>
      </c>
      <c r="K1743">
        <v>11.08</v>
      </c>
      <c r="L1743">
        <v>9.9261659513590708</v>
      </c>
      <c r="M1743">
        <v>8.09</v>
      </c>
      <c r="N1743">
        <v>9.2100000000000009</v>
      </c>
      <c r="O1743">
        <v>11.16</v>
      </c>
      <c r="P1743">
        <v>9.9996239367258397</v>
      </c>
      <c r="Q1743">
        <v>9.4</v>
      </c>
      <c r="R1743">
        <v>10.18</v>
      </c>
      <c r="S1743">
        <v>11.57</v>
      </c>
      <c r="T1743">
        <v>11.174761904761899</v>
      </c>
      <c r="U1743">
        <v>8.19</v>
      </c>
      <c r="V1743">
        <v>9.15</v>
      </c>
      <c r="W1743">
        <v>10.9</v>
      </c>
      <c r="X1743">
        <v>9.7159740259740293</v>
      </c>
      <c r="Y1743">
        <v>8.5850000000000009</v>
      </c>
      <c r="Z1743">
        <v>9.61</v>
      </c>
      <c r="AA1743">
        <v>11.135</v>
      </c>
      <c r="AB1743">
        <v>10.3081690140845</v>
      </c>
      <c r="AC1743">
        <v>8.09</v>
      </c>
      <c r="AD1743">
        <v>8.7899999999999991</v>
      </c>
      <c r="AE1743">
        <v>9.7925000000000004</v>
      </c>
      <c r="AF1743">
        <v>9.3122826086956501</v>
      </c>
      <c r="AG1743">
        <v>8.73</v>
      </c>
      <c r="AH1743">
        <v>9.91</v>
      </c>
      <c r="AI1743">
        <v>12.14</v>
      </c>
      <c r="AJ1743">
        <v>11.3779746835443</v>
      </c>
      <c r="AK1743">
        <v>8.2874999999999996</v>
      </c>
      <c r="AL1743">
        <v>9.2149999999999999</v>
      </c>
      <c r="AM1743">
        <v>11.29</v>
      </c>
      <c r="AN1743">
        <v>10.357413793103399</v>
      </c>
      <c r="AO1743">
        <v>8.35</v>
      </c>
      <c r="AP1743">
        <v>9.4250000000000007</v>
      </c>
      <c r="AQ1743">
        <v>11.1675</v>
      </c>
      <c r="AR1743">
        <v>10.098765822784801</v>
      </c>
      <c r="AS1743">
        <v>8.0449999999999999</v>
      </c>
      <c r="AT1743">
        <v>8.8049999999999997</v>
      </c>
      <c r="AU1743">
        <v>10.0975</v>
      </c>
      <c r="AV1743">
        <v>9.2216206896551807</v>
      </c>
      <c r="AW1743">
        <v>8.2725000000000009</v>
      </c>
      <c r="AX1743">
        <v>9.7100000000000009</v>
      </c>
      <c r="AY1743">
        <v>11.4275</v>
      </c>
      <c r="AZ1743">
        <v>10.212243589743601</v>
      </c>
      <c r="BA1743">
        <v>8.3424999999999994</v>
      </c>
      <c r="BB1743">
        <v>9.32</v>
      </c>
      <c r="BC1743">
        <v>10.34</v>
      </c>
      <c r="BD1743">
        <v>9.9010227272727196</v>
      </c>
      <c r="BE1743">
        <v>8.5399999999999991</v>
      </c>
      <c r="BF1743">
        <v>9.85</v>
      </c>
      <c r="BG1743">
        <v>12.515000000000001</v>
      </c>
      <c r="BH1743">
        <v>11.1191044776119</v>
      </c>
      <c r="BI1743">
        <v>8.23</v>
      </c>
      <c r="BJ1743">
        <v>9.2850000000000001</v>
      </c>
      <c r="BK1743">
        <v>12.32</v>
      </c>
      <c r="BL1743">
        <v>10.6766666666667</v>
      </c>
      <c r="BM1743">
        <v>8.3375000000000004</v>
      </c>
      <c r="BN1743">
        <v>9.7349999999999994</v>
      </c>
      <c r="BO1743">
        <v>11.012499999999999</v>
      </c>
      <c r="BP1743">
        <v>10.9266666666667</v>
      </c>
      <c r="BQ1743">
        <v>10.324999999999999</v>
      </c>
      <c r="BR1743">
        <v>11.04</v>
      </c>
      <c r="BS1743">
        <v>12.24</v>
      </c>
      <c r="BT1743">
        <v>11.3633333333333</v>
      </c>
      <c r="BU1743">
        <v>7.49</v>
      </c>
      <c r="BV1743">
        <v>8.58</v>
      </c>
      <c r="BW1743">
        <v>10.220000000000001</v>
      </c>
      <c r="BX1743">
        <v>8.6241176470588208</v>
      </c>
      <c r="BY1743">
        <v>7.53</v>
      </c>
      <c r="BZ1743">
        <v>8.5500000000000007</v>
      </c>
      <c r="CA1743">
        <v>9.31</v>
      </c>
      <c r="CB1743">
        <v>8.6288888888888895</v>
      </c>
      <c r="CC1743">
        <v>7.8975</v>
      </c>
      <c r="CD1743">
        <v>9.1449999999999996</v>
      </c>
      <c r="CE1743">
        <v>10.4975</v>
      </c>
      <c r="CF1743">
        <v>9.3629629629629605</v>
      </c>
      <c r="CG1743">
        <v>8.2050000000000001</v>
      </c>
      <c r="CH1743">
        <v>8.5150000000000006</v>
      </c>
      <c r="CI1743">
        <v>8.8774999999999995</v>
      </c>
      <c r="CJ1743">
        <v>8.7274999999999991</v>
      </c>
      <c r="CK1743">
        <v>8.5124999999999993</v>
      </c>
      <c r="CL1743">
        <v>8.99</v>
      </c>
      <c r="CM1743">
        <v>11.282500000000001</v>
      </c>
      <c r="CN1743">
        <v>9.4030000000000005</v>
      </c>
      <c r="CO1743">
        <v>8.06</v>
      </c>
      <c r="CP1743">
        <v>8.42</v>
      </c>
      <c r="CQ1743">
        <v>9.1199999999999992</v>
      </c>
      <c r="CR1743">
        <v>8.5519999999999996</v>
      </c>
      <c r="CS1743">
        <v>7.49</v>
      </c>
      <c r="CT1743">
        <v>10.09</v>
      </c>
      <c r="CU1743">
        <v>15.06</v>
      </c>
      <c r="CV1743">
        <v>12.63</v>
      </c>
      <c r="CW1743">
        <v>8.35</v>
      </c>
      <c r="CX1743">
        <v>8.8000000000000007</v>
      </c>
      <c r="CY1743">
        <v>9.31</v>
      </c>
      <c r="CZ1743">
        <v>9.0692307692307708</v>
      </c>
      <c r="DA1743">
        <v>10.57</v>
      </c>
      <c r="DB1743">
        <v>12.82</v>
      </c>
      <c r="DC1743">
        <v>15.07</v>
      </c>
      <c r="DD1743">
        <v>12.82</v>
      </c>
      <c r="DE1743">
        <v>7.2350000000000003</v>
      </c>
      <c r="DF1743">
        <v>8.15</v>
      </c>
      <c r="DG1743">
        <v>11.715</v>
      </c>
      <c r="DH1743">
        <v>9.9166666666666696</v>
      </c>
      <c r="DI1743">
        <v>8.0425000000000004</v>
      </c>
      <c r="DJ1743">
        <v>9.5649999999999995</v>
      </c>
      <c r="DK1743">
        <v>13.9975</v>
      </c>
      <c r="DL1743">
        <v>13.1428571428571</v>
      </c>
      <c r="DM1743">
        <v>8.9649999999999999</v>
      </c>
      <c r="DN1743">
        <v>11.5</v>
      </c>
      <c r="DO1743">
        <v>14.41</v>
      </c>
      <c r="DP1743">
        <v>12.28</v>
      </c>
      <c r="DQ1743">
        <v>8.4224999999999994</v>
      </c>
      <c r="DR1743">
        <v>9.5649999999999995</v>
      </c>
      <c r="DS1743">
        <v>10.8575</v>
      </c>
      <c r="DT1743">
        <v>9.5950000000000006</v>
      </c>
    </row>
    <row r="1744" spans="1:124" x14ac:dyDescent="0.35">
      <c r="A1744" s="19" t="str">
        <f t="shared" si="54"/>
        <v>ALLL / Nonaccrual Loans--40178</v>
      </c>
      <c r="B1744" s="19" t="str">
        <f t="shared" si="55"/>
        <v>ALLL / Nonaccrual Loans</v>
      </c>
      <c r="C1744">
        <v>4</v>
      </c>
      <c r="D1744" s="27">
        <v>40178</v>
      </c>
      <c r="E1744">
        <v>56.731422930930002</v>
      </c>
      <c r="F1744">
        <v>79.466357308584705</v>
      </c>
      <c r="G1744">
        <v>138.34518429724099</v>
      </c>
      <c r="H1744">
        <v>267.97231959238798</v>
      </c>
      <c r="I1744">
        <v>50.964517358793799</v>
      </c>
      <c r="J1744">
        <v>89.353441023553302</v>
      </c>
      <c r="K1744">
        <v>208.034967229117</v>
      </c>
      <c r="L1744">
        <v>333.45269188822999</v>
      </c>
      <c r="M1744">
        <v>49.700085689802897</v>
      </c>
      <c r="N1744">
        <v>88.036045587065999</v>
      </c>
      <c r="O1744">
        <v>201.207243460765</v>
      </c>
      <c r="P1744">
        <v>282.86334366122202</v>
      </c>
      <c r="Q1744">
        <v>73.494990338797507</v>
      </c>
      <c r="R1744">
        <v>125.67307475301401</v>
      </c>
      <c r="S1744">
        <v>239.06526806526799</v>
      </c>
      <c r="T1744">
        <v>157.64307476521699</v>
      </c>
      <c r="U1744">
        <v>47.824897782001401</v>
      </c>
      <c r="V1744">
        <v>82.133027522935805</v>
      </c>
      <c r="W1744">
        <v>172.41538625956699</v>
      </c>
      <c r="X1744">
        <v>244.01318449151501</v>
      </c>
      <c r="Y1744">
        <v>52.123554133000297</v>
      </c>
      <c r="Z1744">
        <v>73.284477015323105</v>
      </c>
      <c r="AA1744">
        <v>208.95500830504801</v>
      </c>
      <c r="AB1744">
        <v>1145.7767158705201</v>
      </c>
      <c r="AC1744">
        <v>70.547739038019799</v>
      </c>
      <c r="AD1744">
        <v>124.759825327511</v>
      </c>
      <c r="AE1744">
        <v>281.2</v>
      </c>
      <c r="AF1744">
        <v>356.60982217171602</v>
      </c>
      <c r="AG1744">
        <v>68.707905301522302</v>
      </c>
      <c r="AH1744">
        <v>169.437315080118</v>
      </c>
      <c r="AI1744">
        <v>362.84958427815599</v>
      </c>
      <c r="AJ1744">
        <v>1154.6586486076801</v>
      </c>
      <c r="AK1744">
        <v>40.083709503351201</v>
      </c>
      <c r="AL1744">
        <v>57.189956882202999</v>
      </c>
      <c r="AM1744">
        <v>98.167178350105203</v>
      </c>
      <c r="AN1744">
        <v>133.13435570707</v>
      </c>
      <c r="AO1744">
        <v>57.710230883287402</v>
      </c>
      <c r="AP1744">
        <v>112.820512820513</v>
      </c>
      <c r="AQ1744">
        <v>308.04301075268802</v>
      </c>
      <c r="AR1744">
        <v>552.815158157366</v>
      </c>
      <c r="AS1744">
        <v>45.866364665911703</v>
      </c>
      <c r="AT1744">
        <v>68.538011695906405</v>
      </c>
      <c r="AU1744">
        <v>150.79941860465101</v>
      </c>
      <c r="AV1744">
        <v>343.700205752008</v>
      </c>
      <c r="AW1744">
        <v>52.912223133716203</v>
      </c>
      <c r="AX1744">
        <v>87.730061349693301</v>
      </c>
      <c r="AY1744">
        <v>192.857142857143</v>
      </c>
      <c r="AZ1744">
        <v>193.868724320903</v>
      </c>
      <c r="BA1744">
        <v>50.732899022801298</v>
      </c>
      <c r="BB1744">
        <v>68.512974051896194</v>
      </c>
      <c r="BC1744">
        <v>191</v>
      </c>
      <c r="BD1744">
        <v>1010.12776751652</v>
      </c>
      <c r="BE1744">
        <v>48.259554577948897</v>
      </c>
      <c r="BF1744">
        <v>89.567938798574303</v>
      </c>
      <c r="BG1744">
        <v>172.82051282051299</v>
      </c>
      <c r="BH1744">
        <v>641.24817299064102</v>
      </c>
      <c r="BI1744">
        <v>53.239240069571999</v>
      </c>
      <c r="BJ1744">
        <v>115.125363424892</v>
      </c>
      <c r="BK1744">
        <v>183.84911110971899</v>
      </c>
      <c r="BL1744">
        <v>129.782596032171</v>
      </c>
      <c r="BM1744">
        <v>58.292324407234602</v>
      </c>
      <c r="BN1744">
        <v>73.284477015323105</v>
      </c>
      <c r="BO1744">
        <v>84.615384615384599</v>
      </c>
      <c r="BP1744">
        <v>112.439987520261</v>
      </c>
      <c r="BQ1744">
        <v>34.001917737642003</v>
      </c>
      <c r="BR1744">
        <v>45.797196859108297</v>
      </c>
      <c r="BS1744">
        <v>57.592475980574598</v>
      </c>
      <c r="BT1744">
        <v>45.797196859108297</v>
      </c>
      <c r="BU1744">
        <v>51.232711966325901</v>
      </c>
      <c r="BV1744">
        <v>58.7268993839836</v>
      </c>
      <c r="BW1744">
        <v>129.09698996655499</v>
      </c>
      <c r="BX1744">
        <v>167.487107204398</v>
      </c>
      <c r="BY1744">
        <v>36.370656370656398</v>
      </c>
      <c r="BZ1744">
        <v>58.111195734958102</v>
      </c>
      <c r="CA1744">
        <v>78.344768439108094</v>
      </c>
      <c r="CB1744">
        <v>98.037830156362105</v>
      </c>
      <c r="CC1744">
        <v>35.946630307752201</v>
      </c>
      <c r="CD1744">
        <v>58.806146572103998</v>
      </c>
      <c r="CE1744">
        <v>139.166666666667</v>
      </c>
      <c r="CF1744">
        <v>159.06018748556599</v>
      </c>
      <c r="CG1744">
        <v>52.668385427761997</v>
      </c>
      <c r="CH1744">
        <v>83.114096754629401</v>
      </c>
      <c r="CI1744">
        <v>165.234034528998</v>
      </c>
      <c r="CJ1744">
        <v>121.72019618310701</v>
      </c>
      <c r="CK1744">
        <v>56.0317126543288</v>
      </c>
      <c r="CL1744">
        <v>106.43934426229499</v>
      </c>
      <c r="CM1744">
        <v>216.47784810126601</v>
      </c>
      <c r="CN1744">
        <v>224.510421089761</v>
      </c>
      <c r="CO1744">
        <v>230.01296250908501</v>
      </c>
      <c r="CP1744">
        <v>323.03056540501899</v>
      </c>
      <c r="CQ1744">
        <v>385.30420605509403</v>
      </c>
      <c r="CR1744">
        <v>292.28660315915999</v>
      </c>
      <c r="CS1744">
        <v>90.380022098284698</v>
      </c>
      <c r="CT1744">
        <v>204.91803278688499</v>
      </c>
      <c r="CU1744">
        <v>662.43261455525601</v>
      </c>
      <c r="CV1744">
        <v>408.02119402151902</v>
      </c>
      <c r="CW1744">
        <v>64.522058823529406</v>
      </c>
      <c r="CX1744">
        <v>83.4114339268978</v>
      </c>
      <c r="CY1744">
        <v>244.96644295301999</v>
      </c>
      <c r="CZ1744">
        <v>529.01968556442102</v>
      </c>
      <c r="DA1744">
        <v>969.48874755381598</v>
      </c>
      <c r="DB1744">
        <v>1891.32583170254</v>
      </c>
      <c r="DC1744">
        <v>2813.1629158512701</v>
      </c>
      <c r="DD1744">
        <v>1891.32583170254</v>
      </c>
      <c r="DE1744">
        <v>1031.6960651289</v>
      </c>
      <c r="DF1744">
        <v>1087.27272727273</v>
      </c>
      <c r="DG1744">
        <v>12842.5494071146</v>
      </c>
      <c r="DH1744">
        <v>8887.0727390714401</v>
      </c>
      <c r="DI1744">
        <v>81.4291162285936</v>
      </c>
      <c r="DJ1744">
        <v>115.072028261093</v>
      </c>
      <c r="DK1744">
        <v>248.69547907142501</v>
      </c>
      <c r="DL1744">
        <v>1235.6681837470001</v>
      </c>
      <c r="DM1744">
        <v>45.924655055089801</v>
      </c>
      <c r="DN1744">
        <v>55.802463665366901</v>
      </c>
      <c r="DO1744">
        <v>80.145664291839793</v>
      </c>
      <c r="DP1744">
        <v>104.126953486955</v>
      </c>
      <c r="DQ1744">
        <v>38.718200832245401</v>
      </c>
      <c r="DR1744">
        <v>41.484539306205797</v>
      </c>
      <c r="DS1744">
        <v>86.360828972053397</v>
      </c>
      <c r="DT1744">
        <v>65.5501521354837</v>
      </c>
    </row>
    <row r="1745" spans="1:124" x14ac:dyDescent="0.35">
      <c r="A1745" s="19" t="str">
        <f t="shared" si="54"/>
        <v>[NCL + OREO] / [Total Loans + OREO]--40178</v>
      </c>
      <c r="B1745" s="19" t="str">
        <f t="shared" si="55"/>
        <v>[NCL + OREO] / [Total Loans + OREO]</v>
      </c>
      <c r="C1745">
        <v>5</v>
      </c>
      <c r="D1745" s="27">
        <v>40178</v>
      </c>
      <c r="E1745">
        <v>1.57103232820724</v>
      </c>
      <c r="F1745">
        <v>2.7939848175867201</v>
      </c>
      <c r="G1745">
        <v>6.0531094342642504</v>
      </c>
      <c r="H1745">
        <v>4.0311921408327001</v>
      </c>
      <c r="I1745">
        <v>1.0620364126770101</v>
      </c>
      <c r="J1745">
        <v>2.6878959082348901</v>
      </c>
      <c r="K1745">
        <v>5.2591463414634099</v>
      </c>
      <c r="L1745">
        <v>3.84085631492768</v>
      </c>
      <c r="M1745">
        <v>0.989910258492258</v>
      </c>
      <c r="N1745">
        <v>2.4586695025148302</v>
      </c>
      <c r="O1745">
        <v>5.0920971784020397</v>
      </c>
      <c r="P1745">
        <v>3.7825409210264298</v>
      </c>
      <c r="Q1745">
        <v>2.0540337593667402</v>
      </c>
      <c r="R1745">
        <v>2.85138390442948</v>
      </c>
      <c r="S1745">
        <v>5.1660800591054103</v>
      </c>
      <c r="T1745">
        <v>3.8473030435624098</v>
      </c>
      <c r="U1745">
        <v>1.5677987462718299</v>
      </c>
      <c r="V1745">
        <v>3.4484299588869698</v>
      </c>
      <c r="W1745">
        <v>6.2760002404296698</v>
      </c>
      <c r="X1745">
        <v>4.5375589559070999</v>
      </c>
      <c r="Y1745">
        <v>1.4042296960057099</v>
      </c>
      <c r="Z1745">
        <v>2.7880508012958298</v>
      </c>
      <c r="AA1745">
        <v>6.6183675532732202</v>
      </c>
      <c r="AB1745">
        <v>4.5182369962539397</v>
      </c>
      <c r="AC1745">
        <v>0.47789400699408102</v>
      </c>
      <c r="AD1745">
        <v>1.2802757536638301</v>
      </c>
      <c r="AE1745">
        <v>2.45305270490487</v>
      </c>
      <c r="AF1745">
        <v>1.8486141822367099</v>
      </c>
      <c r="AG1745">
        <v>0.111751408333312</v>
      </c>
      <c r="AH1745">
        <v>1.0512031110750999</v>
      </c>
      <c r="AI1745">
        <v>2.6792091630449399</v>
      </c>
      <c r="AJ1745">
        <v>2.2267132041811499</v>
      </c>
      <c r="AK1745">
        <v>1.95722684389807</v>
      </c>
      <c r="AL1745">
        <v>3.75029341773861</v>
      </c>
      <c r="AM1745">
        <v>6.4354158130067098</v>
      </c>
      <c r="AN1745">
        <v>4.5370974408570897</v>
      </c>
      <c r="AO1745">
        <v>0.42838830537186401</v>
      </c>
      <c r="AP1745">
        <v>1.6790496145981</v>
      </c>
      <c r="AQ1745">
        <v>3.4911658060042901</v>
      </c>
      <c r="AR1745">
        <v>2.4206313083484101</v>
      </c>
      <c r="AS1745">
        <v>1.6899831355436501</v>
      </c>
      <c r="AT1745">
        <v>3.6592671799043401</v>
      </c>
      <c r="AU1745">
        <v>6.81117409081393</v>
      </c>
      <c r="AV1745">
        <v>4.8676347259070596</v>
      </c>
      <c r="AW1745">
        <v>1.53414976354378</v>
      </c>
      <c r="AX1745">
        <v>2.74334946793544</v>
      </c>
      <c r="AY1745">
        <v>4.6787018884890097</v>
      </c>
      <c r="AZ1745">
        <v>3.7086422195237998</v>
      </c>
      <c r="BA1745">
        <v>1.4310397128014301</v>
      </c>
      <c r="BB1745">
        <v>3.4814751694006101</v>
      </c>
      <c r="BC1745">
        <v>6.2651141409458804</v>
      </c>
      <c r="BD1745">
        <v>5.0486905913964204</v>
      </c>
      <c r="BE1745">
        <v>1.6850772807696901</v>
      </c>
      <c r="BF1745">
        <v>4.1250704016141304</v>
      </c>
      <c r="BG1745">
        <v>6.7819211087741396</v>
      </c>
      <c r="BH1745">
        <v>4.7909779219635702</v>
      </c>
      <c r="BI1745">
        <v>2.58922732967685</v>
      </c>
      <c r="BJ1745">
        <v>3.6491136622054001</v>
      </c>
      <c r="BK1745">
        <v>5.7749845338521899</v>
      </c>
      <c r="BL1745">
        <v>4.4742191371402198</v>
      </c>
      <c r="BM1745">
        <v>1.64684178823403</v>
      </c>
      <c r="BN1745">
        <v>3.5168726237333301</v>
      </c>
      <c r="BO1745">
        <v>6.8866596802329596</v>
      </c>
      <c r="BP1745">
        <v>4.1813555829149101</v>
      </c>
      <c r="BQ1745">
        <v>1.0802858343841999</v>
      </c>
      <c r="BR1745">
        <v>2.16057166876839</v>
      </c>
      <c r="BS1745">
        <v>4.2689493645374901</v>
      </c>
      <c r="BT1745">
        <v>2.8459662430249999</v>
      </c>
      <c r="BU1745">
        <v>1.48662863692404</v>
      </c>
      <c r="BV1745">
        <v>3.1920508107517902</v>
      </c>
      <c r="BW1745">
        <v>7.1718331419824004</v>
      </c>
      <c r="BX1745">
        <v>5.1931789454588104</v>
      </c>
      <c r="BY1745">
        <v>2.9645703168842799</v>
      </c>
      <c r="BZ1745">
        <v>6.0063773020108</v>
      </c>
      <c r="CA1745">
        <v>7.4096991259958198</v>
      </c>
      <c r="CB1745">
        <v>5.1368832473150601</v>
      </c>
      <c r="CC1745">
        <v>3.08729118600903</v>
      </c>
      <c r="CD1745">
        <v>5.4574928466861801</v>
      </c>
      <c r="CE1745">
        <v>10.528714651165</v>
      </c>
      <c r="CF1745">
        <v>7.1520998752190996</v>
      </c>
      <c r="CG1745">
        <v>1.97481452887924</v>
      </c>
      <c r="CH1745">
        <v>3.1159325240391</v>
      </c>
      <c r="CI1745">
        <v>7.0762181543895304</v>
      </c>
      <c r="CJ1745">
        <v>4.6215777087522998</v>
      </c>
      <c r="CK1745">
        <v>0.78883666638592498</v>
      </c>
      <c r="CL1745">
        <v>2.5021676142018299</v>
      </c>
      <c r="CM1745">
        <v>4.1993829252133503</v>
      </c>
      <c r="CN1745">
        <v>3.2491043778926301</v>
      </c>
      <c r="CO1745">
        <v>0.41678342400144303</v>
      </c>
      <c r="CP1745">
        <v>1.1020147841452099</v>
      </c>
      <c r="CQ1745">
        <v>1.2862297753462899</v>
      </c>
      <c r="CR1745">
        <v>1.0298313871415801</v>
      </c>
      <c r="CS1745">
        <v>0.37805573427595202</v>
      </c>
      <c r="CT1745">
        <v>1.2714081015306899</v>
      </c>
      <c r="CU1745">
        <v>3.0343553296873398</v>
      </c>
      <c r="CV1745">
        <v>1.7178896866467399</v>
      </c>
      <c r="CW1745">
        <v>0.92778574844572004</v>
      </c>
      <c r="CX1745">
        <v>2.0585894806720102</v>
      </c>
      <c r="CY1745">
        <v>2.37251364007389</v>
      </c>
      <c r="CZ1745">
        <v>1.75185703924179</v>
      </c>
      <c r="DA1745">
        <v>1.37357373926451</v>
      </c>
      <c r="DB1745">
        <v>2.7096500564767898</v>
      </c>
      <c r="DC1745">
        <v>4.0457263736890701</v>
      </c>
      <c r="DD1745">
        <v>2.7096500564767898</v>
      </c>
      <c r="DE1745">
        <v>0.56052332099311197</v>
      </c>
      <c r="DF1745">
        <v>0.79833338402116705</v>
      </c>
      <c r="DG1745">
        <v>2.22847060515203</v>
      </c>
      <c r="DH1745">
        <v>1.5932181560897101</v>
      </c>
      <c r="DI1745">
        <v>0.90694819089362599</v>
      </c>
      <c r="DJ1745">
        <v>1.3869211431202699</v>
      </c>
      <c r="DK1745">
        <v>2.8568893826615098</v>
      </c>
      <c r="DL1745">
        <v>2.6561678423770601</v>
      </c>
      <c r="DM1745">
        <v>2.0405557033741299</v>
      </c>
      <c r="DN1745">
        <v>2.6626293388328102</v>
      </c>
      <c r="DO1745">
        <v>6.3751572260476603</v>
      </c>
      <c r="DP1745">
        <v>4.5221766459327499</v>
      </c>
      <c r="DQ1745">
        <v>3.84468032484929</v>
      </c>
      <c r="DR1745">
        <v>5.6692887108700099</v>
      </c>
      <c r="DS1745">
        <v>6.7129138404824698</v>
      </c>
      <c r="DT1745">
        <v>5.1182817311519502</v>
      </c>
    </row>
    <row r="1746" spans="1:124" x14ac:dyDescent="0.35">
      <c r="A1746" s="19" t="str">
        <f t="shared" si="54"/>
        <v>[Noncurrent + Delinquent Loans] / [Capital + ALLL]--40178</v>
      </c>
      <c r="B1746" s="19" t="str">
        <f t="shared" si="55"/>
        <v>[Noncurrent + Delinquent Loans] / [Capital + ALLL]</v>
      </c>
      <c r="C1746">
        <v>6</v>
      </c>
      <c r="D1746" s="27">
        <v>40178</v>
      </c>
      <c r="E1746">
        <v>10.393776270771999</v>
      </c>
      <c r="F1746">
        <v>19.4149492834683</v>
      </c>
      <c r="G1746">
        <v>31.735887720066099</v>
      </c>
      <c r="H1746">
        <v>22.962723713720901</v>
      </c>
      <c r="I1746">
        <v>8.6267778322707205</v>
      </c>
      <c r="J1746">
        <v>19.504396482813799</v>
      </c>
      <c r="K1746">
        <v>33.7976470588235</v>
      </c>
      <c r="L1746">
        <v>24.571115966225399</v>
      </c>
      <c r="M1746">
        <v>8.57484667819182</v>
      </c>
      <c r="N1746">
        <v>18.806682577565599</v>
      </c>
      <c r="O1746">
        <v>35.015961691939303</v>
      </c>
      <c r="P1746">
        <v>28.097195470609901</v>
      </c>
      <c r="Q1746">
        <v>17.976179041398499</v>
      </c>
      <c r="R1746">
        <v>25.434673657426998</v>
      </c>
      <c r="S1746">
        <v>29.789416108300301</v>
      </c>
      <c r="T1746">
        <v>22.800042844001101</v>
      </c>
      <c r="U1746">
        <v>10.4521252841022</v>
      </c>
      <c r="V1746">
        <v>21.320397539043999</v>
      </c>
      <c r="W1746">
        <v>39.143108200361802</v>
      </c>
      <c r="X1746">
        <v>28.491596833902499</v>
      </c>
      <c r="Y1746">
        <v>8.5956653280858006</v>
      </c>
      <c r="Z1746">
        <v>21.511144184508201</v>
      </c>
      <c r="AA1746">
        <v>38.471080900312003</v>
      </c>
      <c r="AB1746">
        <v>27.427648736318702</v>
      </c>
      <c r="AC1746">
        <v>4.5011824510923502</v>
      </c>
      <c r="AD1746">
        <v>12.890261241724</v>
      </c>
      <c r="AE1746">
        <v>21.681436322985402</v>
      </c>
      <c r="AF1746">
        <v>15.8904935070973</v>
      </c>
      <c r="AG1746">
        <v>2.9408961123833999</v>
      </c>
      <c r="AH1746">
        <v>9.9144159164165799</v>
      </c>
      <c r="AI1746">
        <v>19.939056306673201</v>
      </c>
      <c r="AJ1746">
        <v>13.983262314097599</v>
      </c>
      <c r="AK1746">
        <v>17.873227554336601</v>
      </c>
      <c r="AL1746">
        <v>28.346637954872602</v>
      </c>
      <c r="AM1746">
        <v>39.438007830728402</v>
      </c>
      <c r="AN1746">
        <v>31.160756449893</v>
      </c>
      <c r="AO1746">
        <v>4.6482367218732197</v>
      </c>
      <c r="AP1746">
        <v>13.802628791305199</v>
      </c>
      <c r="AQ1746">
        <v>24.662009268534099</v>
      </c>
      <c r="AR1746">
        <v>17.331160907525199</v>
      </c>
      <c r="AS1746">
        <v>12.044213298937001</v>
      </c>
      <c r="AT1746">
        <v>25.180356791373001</v>
      </c>
      <c r="AU1746">
        <v>44.207011152101799</v>
      </c>
      <c r="AV1746">
        <v>33.356523138148603</v>
      </c>
      <c r="AW1746">
        <v>13.593489834736401</v>
      </c>
      <c r="AX1746">
        <v>23.5661898885973</v>
      </c>
      <c r="AY1746">
        <v>34.751784207496399</v>
      </c>
      <c r="AZ1746">
        <v>27.334176340813698</v>
      </c>
      <c r="BA1746">
        <v>9.4237028504063893</v>
      </c>
      <c r="BB1746">
        <v>22.632173846515599</v>
      </c>
      <c r="BC1746">
        <v>36.688889668274797</v>
      </c>
      <c r="BD1746">
        <v>28.102905627374199</v>
      </c>
      <c r="BE1746">
        <v>8.6169904317870305</v>
      </c>
      <c r="BF1746">
        <v>20.7763968534823</v>
      </c>
      <c r="BG1746">
        <v>32.421431224489702</v>
      </c>
      <c r="BH1746">
        <v>23.029086041258498</v>
      </c>
      <c r="BI1746">
        <v>5.4664966758485196</v>
      </c>
      <c r="BJ1746">
        <v>14.0770881089884</v>
      </c>
      <c r="BK1746">
        <v>40.654043774380099</v>
      </c>
      <c r="BL1746">
        <v>24.152311366274901</v>
      </c>
      <c r="BM1746">
        <v>15.7632044862022</v>
      </c>
      <c r="BN1746">
        <v>27.749413266356498</v>
      </c>
      <c r="BO1746">
        <v>33.475092035211098</v>
      </c>
      <c r="BP1746">
        <v>25.576145980202298</v>
      </c>
      <c r="BQ1746">
        <v>10.3786383335728</v>
      </c>
      <c r="BR1746">
        <v>19.504396482813799</v>
      </c>
      <c r="BS1746">
        <v>33.886575817664102</v>
      </c>
      <c r="BT1746">
        <v>23.008677273219998</v>
      </c>
      <c r="BU1746">
        <v>14.352047277332201</v>
      </c>
      <c r="BV1746">
        <v>25.9891306002527</v>
      </c>
      <c r="BW1746">
        <v>40.826531785262702</v>
      </c>
      <c r="BX1746">
        <v>41.077079889708898</v>
      </c>
      <c r="BY1746">
        <v>20.7990599294947</v>
      </c>
      <c r="BZ1746">
        <v>30.844631733235602</v>
      </c>
      <c r="CA1746">
        <v>40.865674210480996</v>
      </c>
      <c r="CB1746">
        <v>33.767927368132</v>
      </c>
      <c r="CC1746">
        <v>13.9999162709472</v>
      </c>
      <c r="CD1746">
        <v>30.558041035063699</v>
      </c>
      <c r="CE1746">
        <v>50.135545996189599</v>
      </c>
      <c r="CF1746">
        <v>38.466305188001797</v>
      </c>
      <c r="CG1746">
        <v>16.877494168002301</v>
      </c>
      <c r="CH1746">
        <v>26.670411814711699</v>
      </c>
      <c r="CI1746">
        <v>41.035219517749297</v>
      </c>
      <c r="CJ1746">
        <v>30.356219779611699</v>
      </c>
      <c r="CK1746">
        <v>7.5854837527775096</v>
      </c>
      <c r="CL1746">
        <v>24.1710801195693</v>
      </c>
      <c r="CM1746">
        <v>32.511515526003798</v>
      </c>
      <c r="CN1746">
        <v>34.104958480013501</v>
      </c>
      <c r="CO1746">
        <v>15.4186941680587</v>
      </c>
      <c r="CP1746">
        <v>16.096012261543098</v>
      </c>
      <c r="CQ1746">
        <v>21.3116044717367</v>
      </c>
      <c r="CR1746">
        <v>16.612836660500999</v>
      </c>
      <c r="CS1746">
        <v>4.3356734491218498</v>
      </c>
      <c r="CT1746">
        <v>15.519253208868101</v>
      </c>
      <c r="CU1746">
        <v>19.939897138584399</v>
      </c>
      <c r="CV1746">
        <v>12.7116541921086</v>
      </c>
      <c r="CW1746">
        <v>9.9943288702002899</v>
      </c>
      <c r="CX1746">
        <v>19.525999292536302</v>
      </c>
      <c r="CY1746">
        <v>28.636157680108699</v>
      </c>
      <c r="CZ1746">
        <v>23.106499284385301</v>
      </c>
      <c r="DA1746">
        <v>9.9651308950135409</v>
      </c>
      <c r="DB1746">
        <v>19.777134158145898</v>
      </c>
      <c r="DC1746">
        <v>29.589137421278298</v>
      </c>
      <c r="DD1746">
        <v>19.777134158145898</v>
      </c>
      <c r="DE1746">
        <v>7.6683935619090597</v>
      </c>
      <c r="DF1746">
        <v>7.7377918238352503</v>
      </c>
      <c r="DG1746">
        <v>10.2877021806739</v>
      </c>
      <c r="DH1746">
        <v>9.3914665537768798</v>
      </c>
      <c r="DI1746">
        <v>5.8336908121131099</v>
      </c>
      <c r="DJ1746">
        <v>10.5259936128316</v>
      </c>
      <c r="DK1746">
        <v>25.726016554617601</v>
      </c>
      <c r="DL1746">
        <v>16.425395942679799</v>
      </c>
      <c r="DM1746">
        <v>16.350430293781201</v>
      </c>
      <c r="DN1746">
        <v>17.230540094146999</v>
      </c>
      <c r="DO1746">
        <v>33.706148505975101</v>
      </c>
      <c r="DP1746">
        <v>26.969598809087401</v>
      </c>
      <c r="DQ1746">
        <v>23.6537008406229</v>
      </c>
      <c r="DR1746">
        <v>31.9328277077271</v>
      </c>
      <c r="DS1746">
        <v>34.756101360484301</v>
      </c>
      <c r="DT1746">
        <v>30.6206616588956</v>
      </c>
    </row>
    <row r="1747" spans="1:124" x14ac:dyDescent="0.35">
      <c r="A1747" s="19" t="str">
        <f t="shared" si="54"/>
        <v xml:space="preserve">  Ag [NCL+DQ] / [Capital + ALLL]--40178</v>
      </c>
      <c r="B1747" s="19" t="str">
        <f t="shared" si="55"/>
        <v xml:space="preserve">  Ag [NCL+DQ] / [Capital + ALLL]</v>
      </c>
      <c r="C1747">
        <v>7</v>
      </c>
      <c r="D1747" s="27">
        <v>40178</v>
      </c>
      <c r="E1747">
        <v>0</v>
      </c>
      <c r="F1747">
        <v>0.55542314694500805</v>
      </c>
      <c r="G1747">
        <v>2.00513979783674</v>
      </c>
      <c r="H1747">
        <v>2.4392211361150902</v>
      </c>
      <c r="I1747">
        <v>0</v>
      </c>
      <c r="J1747">
        <v>3.45805380731724E-2</v>
      </c>
      <c r="K1747">
        <v>2.1522619851451701</v>
      </c>
      <c r="L1747">
        <v>1.78348957328813</v>
      </c>
      <c r="M1747">
        <v>0</v>
      </c>
      <c r="N1747">
        <v>0</v>
      </c>
      <c r="O1747">
        <v>0.73319689962453904</v>
      </c>
      <c r="P1747">
        <v>1.03734577245735</v>
      </c>
      <c r="Q1747">
        <v>0</v>
      </c>
      <c r="R1747">
        <v>0</v>
      </c>
      <c r="S1747">
        <v>0</v>
      </c>
      <c r="T1747">
        <v>8.7270688353206602E-2</v>
      </c>
      <c r="U1747">
        <v>0</v>
      </c>
      <c r="V1747">
        <v>0</v>
      </c>
      <c r="W1747">
        <v>1.6717644542618</v>
      </c>
      <c r="X1747">
        <v>1.61607076224741</v>
      </c>
      <c r="Y1747">
        <v>0</v>
      </c>
      <c r="Z1747">
        <v>0.45360824742268002</v>
      </c>
      <c r="AA1747">
        <v>3.49347809178022</v>
      </c>
      <c r="AB1747">
        <v>3.1042825549836399</v>
      </c>
      <c r="AC1747">
        <v>0</v>
      </c>
      <c r="AD1747">
        <v>0.56493546811907103</v>
      </c>
      <c r="AE1747">
        <v>2.6089692924894101</v>
      </c>
      <c r="AF1747">
        <v>2.4949531357195598</v>
      </c>
      <c r="AG1747">
        <v>0</v>
      </c>
      <c r="AH1747">
        <v>0.41943734015345302</v>
      </c>
      <c r="AI1747">
        <v>2.2274720359948699</v>
      </c>
      <c r="AJ1747">
        <v>2.3530219680792501</v>
      </c>
      <c r="AK1747">
        <v>0</v>
      </c>
      <c r="AL1747">
        <v>0.115298299320099</v>
      </c>
      <c r="AM1747">
        <v>2.1399220348241998</v>
      </c>
      <c r="AN1747">
        <v>1.8537068329620301</v>
      </c>
      <c r="AO1747">
        <v>0</v>
      </c>
      <c r="AP1747">
        <v>0.89897663260910199</v>
      </c>
      <c r="AQ1747">
        <v>4.3139361597360804</v>
      </c>
      <c r="AR1747">
        <v>2.9537541056469001</v>
      </c>
      <c r="AS1747">
        <v>0</v>
      </c>
      <c r="AT1747">
        <v>0</v>
      </c>
      <c r="AU1747">
        <v>1.7358038107059099</v>
      </c>
      <c r="AV1747">
        <v>1.7643422880158</v>
      </c>
      <c r="AW1747">
        <v>0</v>
      </c>
      <c r="AX1747">
        <v>0</v>
      </c>
      <c r="AY1747">
        <v>1.02153366960015</v>
      </c>
      <c r="AZ1747">
        <v>1.21317845216383</v>
      </c>
      <c r="BA1747">
        <v>0</v>
      </c>
      <c r="BB1747">
        <v>0</v>
      </c>
      <c r="BC1747">
        <v>3.6865374551379101E-2</v>
      </c>
      <c r="BD1747">
        <v>0.62515929785773405</v>
      </c>
      <c r="BE1747">
        <v>0</v>
      </c>
      <c r="BF1747">
        <v>0.247779053604883</v>
      </c>
      <c r="BG1747">
        <v>1.1508441935041001</v>
      </c>
      <c r="BH1747">
        <v>1.02816213087806</v>
      </c>
      <c r="BI1747">
        <v>9.7196562421612301E-2</v>
      </c>
      <c r="BJ1747">
        <v>0.116120382649556</v>
      </c>
      <c r="BK1747">
        <v>0.45611142894455198</v>
      </c>
      <c r="BL1747">
        <v>1.1182744758225001</v>
      </c>
      <c r="BM1747">
        <v>0</v>
      </c>
      <c r="BN1747">
        <v>0</v>
      </c>
      <c r="BO1747">
        <v>0</v>
      </c>
      <c r="BP1747">
        <v>2.4466202893520202E-2</v>
      </c>
      <c r="BQ1747">
        <v>0</v>
      </c>
      <c r="BR1747">
        <v>0</v>
      </c>
      <c r="BS1747">
        <v>9.5081066226985396</v>
      </c>
      <c r="BT1747">
        <v>6.3387377484657002</v>
      </c>
      <c r="BU1747">
        <v>0</v>
      </c>
      <c r="BV1747">
        <v>0</v>
      </c>
      <c r="BW1747">
        <v>0</v>
      </c>
      <c r="BX1747">
        <v>2.60930543550939E-2</v>
      </c>
      <c r="BY1747">
        <v>0.29103608847497098</v>
      </c>
      <c r="BZ1747">
        <v>0.95946992513552998</v>
      </c>
      <c r="CA1747">
        <v>2.38519839500669</v>
      </c>
      <c r="CB1747">
        <v>2.9242332160194802</v>
      </c>
      <c r="CC1747">
        <v>0</v>
      </c>
      <c r="CD1747">
        <v>0</v>
      </c>
      <c r="CE1747">
        <v>0</v>
      </c>
      <c r="CF1747">
        <v>0.74425655623354103</v>
      </c>
      <c r="CG1747">
        <v>0</v>
      </c>
      <c r="CH1747">
        <v>1.0167828989078601E-2</v>
      </c>
      <c r="CI1747">
        <v>5.1166043650827104</v>
      </c>
      <c r="CJ1747">
        <v>2.3104613339657898</v>
      </c>
      <c r="CK1747">
        <v>0</v>
      </c>
      <c r="CL1747">
        <v>0</v>
      </c>
      <c r="CM1747">
        <v>0.52451715045923697</v>
      </c>
      <c r="CN1747">
        <v>1.1885104613138</v>
      </c>
      <c r="CO1747">
        <v>0</v>
      </c>
      <c r="CP1747">
        <v>0.86643109540635999</v>
      </c>
      <c r="CQ1747">
        <v>1.46331409727947</v>
      </c>
      <c r="CR1747">
        <v>1.5579927202844399</v>
      </c>
      <c r="CS1747">
        <v>0.102263289036545</v>
      </c>
      <c r="CT1747">
        <v>0.31436655139893099</v>
      </c>
      <c r="CU1747">
        <v>1.38564163331375</v>
      </c>
      <c r="CV1747">
        <v>0.87979540673830603</v>
      </c>
      <c r="CW1747">
        <v>0</v>
      </c>
      <c r="CX1747">
        <v>0.46660445273963502</v>
      </c>
      <c r="CY1747">
        <v>2.1522619851451701</v>
      </c>
      <c r="CZ1747">
        <v>4.0479670069907403</v>
      </c>
      <c r="DA1747">
        <v>0</v>
      </c>
      <c r="DB1747">
        <v>0</v>
      </c>
      <c r="DC1747">
        <v>0</v>
      </c>
      <c r="DD1747">
        <v>0</v>
      </c>
      <c r="DE1747">
        <v>0.10846193366696499</v>
      </c>
      <c r="DF1747">
        <v>0.21692386733392999</v>
      </c>
      <c r="DG1747">
        <v>4.9545217313773096</v>
      </c>
      <c r="DH1747">
        <v>3.3030144875848801</v>
      </c>
      <c r="DI1747">
        <v>0</v>
      </c>
      <c r="DJ1747">
        <v>2.6556035634039302E-3</v>
      </c>
      <c r="DK1747">
        <v>0.58324946859384397</v>
      </c>
      <c r="DL1747">
        <v>1.2542676613514601</v>
      </c>
      <c r="DM1747">
        <v>0.13309397053361399</v>
      </c>
      <c r="DN1747">
        <v>0.7417728177331</v>
      </c>
      <c r="DO1747">
        <v>4.9898640063912003</v>
      </c>
      <c r="DP1747">
        <v>3.2351884035410001</v>
      </c>
      <c r="DQ1747">
        <v>0.41697064710171799</v>
      </c>
      <c r="DR1747">
        <v>1.3225733860425199</v>
      </c>
      <c r="DS1747">
        <v>4.0377640590862596</v>
      </c>
      <c r="DT1747">
        <v>2.16428590175782</v>
      </c>
    </row>
    <row r="1748" spans="1:124" x14ac:dyDescent="0.35">
      <c r="A1748" s="19" t="str">
        <f t="shared" si="54"/>
        <v xml:space="preserve">  CLD [NCL+DQ] / [Capital + ALLL]--40178</v>
      </c>
      <c r="B1748" s="19" t="str">
        <f t="shared" si="55"/>
        <v xml:space="preserve">  CLD [NCL+DQ] / [Capital + ALLL]</v>
      </c>
      <c r="C1748">
        <v>8</v>
      </c>
      <c r="D1748" s="27">
        <v>40178</v>
      </c>
      <c r="E1748">
        <v>0</v>
      </c>
      <c r="F1748">
        <v>0.41665678854207999</v>
      </c>
      <c r="G1748">
        <v>7.7894825386340596</v>
      </c>
      <c r="H1748">
        <v>5.5505455438859901</v>
      </c>
      <c r="I1748">
        <v>0</v>
      </c>
      <c r="J1748">
        <v>0</v>
      </c>
      <c r="K1748">
        <v>6.59108591752807</v>
      </c>
      <c r="L1748">
        <v>4.7184487014299803</v>
      </c>
      <c r="M1748">
        <v>0</v>
      </c>
      <c r="N1748">
        <v>0.69652021882578496</v>
      </c>
      <c r="O1748">
        <v>8.1185442610290597</v>
      </c>
      <c r="P1748">
        <v>7.0844630753064903</v>
      </c>
      <c r="Q1748">
        <v>0</v>
      </c>
      <c r="R1748">
        <v>0</v>
      </c>
      <c r="S1748">
        <v>4.8630854406703602E-2</v>
      </c>
      <c r="T1748">
        <v>0.33423426105304699</v>
      </c>
      <c r="U1748">
        <v>0</v>
      </c>
      <c r="V1748">
        <v>0.51008015545300001</v>
      </c>
      <c r="W1748">
        <v>7.3090249697178802</v>
      </c>
      <c r="X1748">
        <v>5.6198233085488498</v>
      </c>
      <c r="Y1748">
        <v>0</v>
      </c>
      <c r="Z1748">
        <v>1.3010811801356099</v>
      </c>
      <c r="AA1748">
        <v>11.6564489775569</v>
      </c>
      <c r="AB1748">
        <v>7.9479405079044803</v>
      </c>
      <c r="AC1748">
        <v>0</v>
      </c>
      <c r="AD1748">
        <v>0</v>
      </c>
      <c r="AE1748">
        <v>4.3483969365204498</v>
      </c>
      <c r="AF1748">
        <v>3.1715815769389</v>
      </c>
      <c r="AG1748">
        <v>0</v>
      </c>
      <c r="AH1748">
        <v>0</v>
      </c>
      <c r="AI1748">
        <v>1.16238049413276</v>
      </c>
      <c r="AJ1748">
        <v>2.49607290435344</v>
      </c>
      <c r="AK1748">
        <v>0</v>
      </c>
      <c r="AL1748">
        <v>1.6361296468325599</v>
      </c>
      <c r="AM1748">
        <v>5.6961522081269003</v>
      </c>
      <c r="AN1748">
        <v>4.47256146607576</v>
      </c>
      <c r="AO1748">
        <v>0</v>
      </c>
      <c r="AP1748">
        <v>0</v>
      </c>
      <c r="AQ1748">
        <v>1.5517028698931901</v>
      </c>
      <c r="AR1748">
        <v>2.4756360320584099</v>
      </c>
      <c r="AS1748">
        <v>0</v>
      </c>
      <c r="AT1748">
        <v>3.4229412130466601</v>
      </c>
      <c r="AU1748">
        <v>11.989833498431</v>
      </c>
      <c r="AV1748">
        <v>8.5817571531685601</v>
      </c>
      <c r="AW1748">
        <v>0</v>
      </c>
      <c r="AX1748">
        <v>0</v>
      </c>
      <c r="AY1748">
        <v>2.8624321736831799</v>
      </c>
      <c r="AZ1748">
        <v>2.7943543547049501</v>
      </c>
      <c r="BA1748">
        <v>0</v>
      </c>
      <c r="BB1748">
        <v>2.5818219713863302E-2</v>
      </c>
      <c r="BC1748">
        <v>7.0910285487506099</v>
      </c>
      <c r="BD1748">
        <v>4.8874611975106097</v>
      </c>
      <c r="BE1748">
        <v>0</v>
      </c>
      <c r="BF1748">
        <v>1.7108282912580799</v>
      </c>
      <c r="BG1748">
        <v>7.8356825913063997</v>
      </c>
      <c r="BH1748">
        <v>4.7360999805574497</v>
      </c>
      <c r="BI1748">
        <v>1.0437185927319499</v>
      </c>
      <c r="BJ1748">
        <v>5.78458423677717</v>
      </c>
      <c r="BK1748">
        <v>10.6195587165906</v>
      </c>
      <c r="BL1748">
        <v>11.0204081126613</v>
      </c>
      <c r="BM1748">
        <v>2.7241019523173402</v>
      </c>
      <c r="BN1748">
        <v>12.599838180377899</v>
      </c>
      <c r="BO1748">
        <v>19.148727495519399</v>
      </c>
      <c r="BP1748">
        <v>14.585370245476501</v>
      </c>
      <c r="BQ1748">
        <v>0</v>
      </c>
      <c r="BR1748">
        <v>0</v>
      </c>
      <c r="BS1748">
        <v>12.029403682330299</v>
      </c>
      <c r="BT1748">
        <v>8.0196024548868703</v>
      </c>
      <c r="BU1748">
        <v>0</v>
      </c>
      <c r="BV1748">
        <v>1.5063731170336001</v>
      </c>
      <c r="BW1748">
        <v>13.803564656807</v>
      </c>
      <c r="BX1748">
        <v>13.0202869171193</v>
      </c>
      <c r="BY1748">
        <v>0</v>
      </c>
      <c r="BZ1748">
        <v>2.35017626321974</v>
      </c>
      <c r="CA1748">
        <v>12.309611909474199</v>
      </c>
      <c r="CB1748">
        <v>6.7300986497860604</v>
      </c>
      <c r="CC1748">
        <v>0</v>
      </c>
      <c r="CD1748">
        <v>3.99282344453129</v>
      </c>
      <c r="CE1748">
        <v>13.4637795097048</v>
      </c>
      <c r="CF1748">
        <v>10.0652905114097</v>
      </c>
      <c r="CG1748">
        <v>0</v>
      </c>
      <c r="CH1748">
        <v>4.1770248014104698</v>
      </c>
      <c r="CI1748">
        <v>7.4502297150847303</v>
      </c>
      <c r="CJ1748">
        <v>6.0823220882338802</v>
      </c>
      <c r="CK1748">
        <v>0</v>
      </c>
      <c r="CL1748">
        <v>0.91472559448414903</v>
      </c>
      <c r="CM1748">
        <v>5.6129358422910602</v>
      </c>
      <c r="CN1748">
        <v>3.4427091243538501</v>
      </c>
      <c r="CO1748">
        <v>0.77940481813887597</v>
      </c>
      <c r="CP1748">
        <v>0.89752650176678395</v>
      </c>
      <c r="CQ1748">
        <v>4.4502832744888696</v>
      </c>
      <c r="CR1748">
        <v>2.3932837206800501</v>
      </c>
      <c r="CS1748">
        <v>0</v>
      </c>
      <c r="CT1748">
        <v>0</v>
      </c>
      <c r="CU1748">
        <v>3.0059155547211902</v>
      </c>
      <c r="CV1748">
        <v>2.4888730941778099</v>
      </c>
      <c r="CW1748">
        <v>0</v>
      </c>
      <c r="CX1748">
        <v>3.0055850210229901E-3</v>
      </c>
      <c r="CY1748">
        <v>4.3144348238643104</v>
      </c>
      <c r="CZ1748">
        <v>2.3235434379654101</v>
      </c>
      <c r="DA1748">
        <v>0</v>
      </c>
      <c r="DB1748">
        <v>0</v>
      </c>
      <c r="DC1748">
        <v>0</v>
      </c>
      <c r="DD1748">
        <v>0</v>
      </c>
      <c r="DE1748">
        <v>0</v>
      </c>
      <c r="DF1748">
        <v>0</v>
      </c>
      <c r="DG1748">
        <v>3.7108777653175702</v>
      </c>
      <c r="DH1748">
        <v>2.4739185102117101</v>
      </c>
      <c r="DI1748">
        <v>0</v>
      </c>
      <c r="DJ1748">
        <v>0.96263437649709405</v>
      </c>
      <c r="DK1748">
        <v>2.5956905055125401</v>
      </c>
      <c r="DL1748">
        <v>3.1587207383172302</v>
      </c>
      <c r="DM1748">
        <v>0.64402680531148304</v>
      </c>
      <c r="DN1748">
        <v>2.0450922862498002</v>
      </c>
      <c r="DO1748">
        <v>4.5540660504347796</v>
      </c>
      <c r="DP1748">
        <v>2.6075559177987602</v>
      </c>
      <c r="DQ1748">
        <v>5.0582755652546103</v>
      </c>
      <c r="DR1748">
        <v>7.4339902839869696</v>
      </c>
      <c r="DS1748">
        <v>9.4640985526123895</v>
      </c>
      <c r="DT1748">
        <v>7.5189652514620997</v>
      </c>
    </row>
    <row r="1749" spans="1:124" x14ac:dyDescent="0.35">
      <c r="A1749" s="19" t="str">
        <f t="shared" si="54"/>
        <v xml:space="preserve">  CRE [NCL+DQ] / [Capital + ALLL]--40178</v>
      </c>
      <c r="B1749" s="19" t="str">
        <f t="shared" si="55"/>
        <v xml:space="preserve">  CRE [NCL+DQ] / [Capital + ALLL]</v>
      </c>
      <c r="C1749">
        <v>9</v>
      </c>
      <c r="D1749" s="27">
        <v>40178</v>
      </c>
      <c r="E1749">
        <v>1.28700602571606</v>
      </c>
      <c r="F1749">
        <v>5.68960683767805</v>
      </c>
      <c r="G1749">
        <v>19.355466656677699</v>
      </c>
      <c r="H1749">
        <v>11.2417828972068</v>
      </c>
      <c r="I1749">
        <v>0.42138853659534398</v>
      </c>
      <c r="J1749">
        <v>5.9238363892806802</v>
      </c>
      <c r="K1749">
        <v>17.308186365628401</v>
      </c>
      <c r="L1749">
        <v>11.3188590681231</v>
      </c>
      <c r="M1749">
        <v>0.72007200720071995</v>
      </c>
      <c r="N1749">
        <v>6.1550372592664297</v>
      </c>
      <c r="O1749">
        <v>18.116078136739301</v>
      </c>
      <c r="P1749">
        <v>14.857665268737399</v>
      </c>
      <c r="Q1749">
        <v>0.61722533472604701</v>
      </c>
      <c r="R1749">
        <v>4.9149338374291096</v>
      </c>
      <c r="S1749">
        <v>10.097930876805201</v>
      </c>
      <c r="T1749">
        <v>7.2654272909824398</v>
      </c>
      <c r="U1749">
        <v>1.37809569208257</v>
      </c>
      <c r="V1749">
        <v>7.63397739701057</v>
      </c>
      <c r="W1749">
        <v>19.418493525559899</v>
      </c>
      <c r="X1749">
        <v>13.9263458657631</v>
      </c>
      <c r="Y1749">
        <v>1.26011615891233</v>
      </c>
      <c r="Z1749">
        <v>8.3776016720369206</v>
      </c>
      <c r="AA1749">
        <v>20.6522046972193</v>
      </c>
      <c r="AB1749">
        <v>13.9904912823046</v>
      </c>
      <c r="AC1749">
        <v>0</v>
      </c>
      <c r="AD1749">
        <v>2.6818301969445999</v>
      </c>
      <c r="AE1749">
        <v>10.1019873838182</v>
      </c>
      <c r="AF1749">
        <v>6.5604204110794599</v>
      </c>
      <c r="AG1749">
        <v>0</v>
      </c>
      <c r="AH1749">
        <v>0</v>
      </c>
      <c r="AI1749">
        <v>6.1715731264715696</v>
      </c>
      <c r="AJ1749">
        <v>4.6967601985101002</v>
      </c>
      <c r="AK1749">
        <v>3.3676384975349798</v>
      </c>
      <c r="AL1749">
        <v>7.1890699243533804</v>
      </c>
      <c r="AM1749">
        <v>19.991672003957401</v>
      </c>
      <c r="AN1749">
        <v>14.0331130546785</v>
      </c>
      <c r="AO1749">
        <v>0</v>
      </c>
      <c r="AP1749">
        <v>2.1198088722482198</v>
      </c>
      <c r="AQ1749">
        <v>9.24961014746175</v>
      </c>
      <c r="AR1749">
        <v>6.32421367326587</v>
      </c>
      <c r="AS1749">
        <v>3.06475390344248</v>
      </c>
      <c r="AT1749">
        <v>10.8451768644035</v>
      </c>
      <c r="AU1749">
        <v>27.469541993837201</v>
      </c>
      <c r="AV1749">
        <v>18.675176425386201</v>
      </c>
      <c r="AW1749">
        <v>1.12818387218052</v>
      </c>
      <c r="AX1749">
        <v>6.3019001199064597</v>
      </c>
      <c r="AY1749">
        <v>12.6945380323468</v>
      </c>
      <c r="AZ1749">
        <v>9.1133505830036405</v>
      </c>
      <c r="BA1749">
        <v>2.2541887657672498E-3</v>
      </c>
      <c r="BB1749">
        <v>5.8034797190641001</v>
      </c>
      <c r="BC1749">
        <v>19.106148178745901</v>
      </c>
      <c r="BD1749">
        <v>13.1478307230109</v>
      </c>
      <c r="BE1749">
        <v>2.4111897967997402</v>
      </c>
      <c r="BF1749">
        <v>8.0167417900837101</v>
      </c>
      <c r="BG1749">
        <v>19.220010260715501</v>
      </c>
      <c r="BH1749">
        <v>11.812979828063</v>
      </c>
      <c r="BI1749">
        <v>3.0432047536073599</v>
      </c>
      <c r="BJ1749">
        <v>8.2920412886787407</v>
      </c>
      <c r="BK1749">
        <v>21.989245002288499</v>
      </c>
      <c r="BL1749">
        <v>16.498574866669401</v>
      </c>
      <c r="BM1749">
        <v>4.1933301889072698</v>
      </c>
      <c r="BN1749">
        <v>16.129137191845601</v>
      </c>
      <c r="BO1749">
        <v>23.081218126751399</v>
      </c>
      <c r="BP1749">
        <v>17.6679078865733</v>
      </c>
      <c r="BQ1749">
        <v>3.47721822541966</v>
      </c>
      <c r="BR1749">
        <v>6.9544364508393297</v>
      </c>
      <c r="BS1749">
        <v>15.850122869552701</v>
      </c>
      <c r="BT1749">
        <v>10.5667485797018</v>
      </c>
      <c r="BU1749">
        <v>0.70921985815602795</v>
      </c>
      <c r="BV1749">
        <v>5.0501156515034697</v>
      </c>
      <c r="BW1749">
        <v>28.860215053763401</v>
      </c>
      <c r="BX1749">
        <v>22.486292008456001</v>
      </c>
      <c r="BY1749">
        <v>4.7019765287214303</v>
      </c>
      <c r="BZ1749">
        <v>8.8480970023577008</v>
      </c>
      <c r="CA1749">
        <v>23.5220721108338</v>
      </c>
      <c r="CB1749">
        <v>13.7515592089536</v>
      </c>
      <c r="CC1749">
        <v>3.8914844506499602</v>
      </c>
      <c r="CD1749">
        <v>13.855961483756801</v>
      </c>
      <c r="CE1749">
        <v>30.9055732989059</v>
      </c>
      <c r="CF1749">
        <v>22.2133705386107</v>
      </c>
      <c r="CG1749">
        <v>2.3769551080640801</v>
      </c>
      <c r="CH1749">
        <v>9.4292107474977005</v>
      </c>
      <c r="CI1749">
        <v>19.3776499332775</v>
      </c>
      <c r="CJ1749">
        <v>12.899069108285801</v>
      </c>
      <c r="CK1749">
        <v>3.7220894918001899</v>
      </c>
      <c r="CL1749">
        <v>10.172319353761001</v>
      </c>
      <c r="CM1749">
        <v>17.760734055547999</v>
      </c>
      <c r="CN1749">
        <v>15.0562263479767</v>
      </c>
      <c r="CO1749">
        <v>6.1581410624846002</v>
      </c>
      <c r="CP1749">
        <v>9.9826798929302498</v>
      </c>
      <c r="CQ1749">
        <v>12.5780918727915</v>
      </c>
      <c r="CR1749">
        <v>8.6953404129794993</v>
      </c>
      <c r="CS1749">
        <v>0.22929797576639999</v>
      </c>
      <c r="CT1749">
        <v>0.62873310279786199</v>
      </c>
      <c r="CU1749">
        <v>15.8410219532713</v>
      </c>
      <c r="CV1749">
        <v>7.1129499366597004</v>
      </c>
      <c r="CW1749">
        <v>1.6625397948355101</v>
      </c>
      <c r="CX1749">
        <v>3.4776520014004002</v>
      </c>
      <c r="CY1749">
        <v>10.459909856482</v>
      </c>
      <c r="CZ1749">
        <v>7.5563675897571398</v>
      </c>
      <c r="DA1749">
        <v>0</v>
      </c>
      <c r="DB1749">
        <v>0</v>
      </c>
      <c r="DC1749">
        <v>0</v>
      </c>
      <c r="DD1749">
        <v>0</v>
      </c>
      <c r="DE1749">
        <v>0</v>
      </c>
      <c r="DF1749">
        <v>0</v>
      </c>
      <c r="DG1749">
        <v>3.7108777653175702</v>
      </c>
      <c r="DH1749">
        <v>2.4739185102117101</v>
      </c>
      <c r="DI1749">
        <v>0</v>
      </c>
      <c r="DJ1749">
        <v>3.3223181057353499</v>
      </c>
      <c r="DK1749">
        <v>6.60097661264692</v>
      </c>
      <c r="DL1749">
        <v>6.23321697694288</v>
      </c>
      <c r="DM1749">
        <v>4.5178366769234799</v>
      </c>
      <c r="DN1749">
        <v>5.2834990960702299</v>
      </c>
      <c r="DO1749">
        <v>6.2679642527785502</v>
      </c>
      <c r="DP1749">
        <v>12.009567323709801</v>
      </c>
      <c r="DQ1749">
        <v>6.6853300566508604</v>
      </c>
      <c r="DR1749">
        <v>15.894252755207299</v>
      </c>
      <c r="DS1749">
        <v>28.071869101691</v>
      </c>
      <c r="DT1749">
        <v>17.689599842038401</v>
      </c>
    </row>
    <row r="1750" spans="1:124" x14ac:dyDescent="0.35">
      <c r="A1750" s="19" t="str">
        <f t="shared" si="54"/>
        <v xml:space="preserve">  Res RE [NCL+DQ] / [Capital + ALLL]--40178</v>
      </c>
      <c r="B1750" s="19" t="str">
        <f t="shared" si="55"/>
        <v xml:space="preserve">  Res RE [NCL+DQ] / [Capital + ALLL]</v>
      </c>
      <c r="C1750">
        <v>10</v>
      </c>
      <c r="D1750" s="27">
        <v>40178</v>
      </c>
      <c r="E1750">
        <v>0.61591283750858505</v>
      </c>
      <c r="F1750">
        <v>2.0540877138801101</v>
      </c>
      <c r="G1750">
        <v>5.58208033820459</v>
      </c>
      <c r="H1750">
        <v>4.1963013423118802</v>
      </c>
      <c r="I1750">
        <v>0.24691358024691401</v>
      </c>
      <c r="J1750">
        <v>2.2064516129032299</v>
      </c>
      <c r="K1750">
        <v>6.9548872180451102</v>
      </c>
      <c r="L1750">
        <v>4.4554023299744596</v>
      </c>
      <c r="M1750">
        <v>0.77556001732215296</v>
      </c>
      <c r="N1750">
        <v>3.5814381378233202</v>
      </c>
      <c r="O1750">
        <v>8.4914854783548606</v>
      </c>
      <c r="P1750">
        <v>6.1803247254803599</v>
      </c>
      <c r="Q1750">
        <v>3.9826422372227599</v>
      </c>
      <c r="R1750">
        <v>10.063636017223599</v>
      </c>
      <c r="S1750">
        <v>12.0257256610066</v>
      </c>
      <c r="T1750">
        <v>8.97645602315594</v>
      </c>
      <c r="U1750">
        <v>0.43678547748469698</v>
      </c>
      <c r="V1750">
        <v>2.6660948500768402</v>
      </c>
      <c r="W1750">
        <v>7.8343414063461401</v>
      </c>
      <c r="X1750">
        <v>5.1529221569780299</v>
      </c>
      <c r="Y1750">
        <v>0.72392229794592999</v>
      </c>
      <c r="Z1750">
        <v>3.0100334448160502</v>
      </c>
      <c r="AA1750">
        <v>7.22733480476046</v>
      </c>
      <c r="AB1750">
        <v>4.7805406216795596</v>
      </c>
      <c r="AC1750">
        <v>0</v>
      </c>
      <c r="AD1750">
        <v>0.39103790479684802</v>
      </c>
      <c r="AE1750">
        <v>1.9911059821516399</v>
      </c>
      <c r="AF1750">
        <v>1.41042186835568</v>
      </c>
      <c r="AG1750">
        <v>0</v>
      </c>
      <c r="AH1750">
        <v>0.12248647545166901</v>
      </c>
      <c r="AI1750">
        <v>1.71977824690921</v>
      </c>
      <c r="AJ1750">
        <v>1.4162832441047599</v>
      </c>
      <c r="AK1750">
        <v>3.2748212509850698</v>
      </c>
      <c r="AL1750">
        <v>7.52628430843572</v>
      </c>
      <c r="AM1750">
        <v>10.8077240970846</v>
      </c>
      <c r="AN1750">
        <v>9.0375472193489603</v>
      </c>
      <c r="AO1750">
        <v>0</v>
      </c>
      <c r="AP1750">
        <v>0.90617649203481498</v>
      </c>
      <c r="AQ1750">
        <v>3.3720564852677701</v>
      </c>
      <c r="AR1750">
        <v>2.4615520244482698</v>
      </c>
      <c r="AS1750">
        <v>0.43399644485694</v>
      </c>
      <c r="AT1750">
        <v>2.3602206741234202</v>
      </c>
      <c r="AU1750">
        <v>7.3086331031704797</v>
      </c>
      <c r="AV1750">
        <v>4.9212409877338903</v>
      </c>
      <c r="AW1750">
        <v>4.1265281385681902</v>
      </c>
      <c r="AX1750">
        <v>9.3974376501000805</v>
      </c>
      <c r="AY1750">
        <v>13.770372281080499</v>
      </c>
      <c r="AZ1750">
        <v>10.149823510089901</v>
      </c>
      <c r="BA1750">
        <v>0.223117901620805</v>
      </c>
      <c r="BB1750">
        <v>1.7317998943045301</v>
      </c>
      <c r="BC1750">
        <v>5.3594711223019198</v>
      </c>
      <c r="BD1750">
        <v>3.3924995030590601</v>
      </c>
      <c r="BE1750">
        <v>0.65164999782181199</v>
      </c>
      <c r="BF1750">
        <v>2.3603766284019101</v>
      </c>
      <c r="BG1750">
        <v>5.2684315362731899</v>
      </c>
      <c r="BH1750">
        <v>3.4072291175109801</v>
      </c>
      <c r="BI1750">
        <v>1.2999053899089601</v>
      </c>
      <c r="BJ1750">
        <v>2.2535635549983799</v>
      </c>
      <c r="BK1750">
        <v>4.7213897649582703</v>
      </c>
      <c r="BL1750">
        <v>3.7579817161317299</v>
      </c>
      <c r="BM1750">
        <v>1.8923695259092099</v>
      </c>
      <c r="BN1750">
        <v>4.3018278340457696</v>
      </c>
      <c r="BO1750">
        <v>5.3581500549519498</v>
      </c>
      <c r="BP1750">
        <v>3.5860314344938802</v>
      </c>
      <c r="BQ1750">
        <v>0.74196207749381704</v>
      </c>
      <c r="BR1750">
        <v>1.4839241549876301</v>
      </c>
      <c r="BS1750">
        <v>6.1909362315039402</v>
      </c>
      <c r="BT1750">
        <v>4.1272908210026298</v>
      </c>
      <c r="BU1750">
        <v>2.2991148407863</v>
      </c>
      <c r="BV1750">
        <v>9.4834232845027007</v>
      </c>
      <c r="BW1750">
        <v>13.699241410084801</v>
      </c>
      <c r="BX1750">
        <v>10.118093561100901</v>
      </c>
      <c r="BY1750">
        <v>4.3455812752775103</v>
      </c>
      <c r="BZ1750">
        <v>7.78481012658228</v>
      </c>
      <c r="CA1750">
        <v>9.6299598751671898</v>
      </c>
      <c r="CB1750">
        <v>7.4112134412120501</v>
      </c>
      <c r="CC1750">
        <v>0.566446394806012</v>
      </c>
      <c r="CD1750">
        <v>3.9750031861841899</v>
      </c>
      <c r="CE1750">
        <v>9.8167542504285503</v>
      </c>
      <c r="CF1750">
        <v>6.3135503358530602</v>
      </c>
      <c r="CG1750">
        <v>1.78325432238458</v>
      </c>
      <c r="CH1750">
        <v>4.3918962542461504</v>
      </c>
      <c r="CI1750">
        <v>8.1824632482224509</v>
      </c>
      <c r="CJ1750">
        <v>5.5886498615526401</v>
      </c>
      <c r="CK1750">
        <v>0.62704903302830295</v>
      </c>
      <c r="CL1750">
        <v>1.8566761034977901</v>
      </c>
      <c r="CM1750">
        <v>7.75950033231525</v>
      </c>
      <c r="CN1750">
        <v>6.6749006936838802</v>
      </c>
      <c r="CO1750">
        <v>0</v>
      </c>
      <c r="CP1750">
        <v>0.22169307824944601</v>
      </c>
      <c r="CQ1750">
        <v>0.33852936545425899</v>
      </c>
      <c r="CR1750">
        <v>0.54370526612589998</v>
      </c>
      <c r="CS1750">
        <v>7.8591637849732804E-2</v>
      </c>
      <c r="CT1750">
        <v>0.431196100487439</v>
      </c>
      <c r="CU1750">
        <v>1.5483187998603201</v>
      </c>
      <c r="CV1750">
        <v>0.94335543908989306</v>
      </c>
      <c r="CW1750">
        <v>0.11998400213304899</v>
      </c>
      <c r="CX1750">
        <v>1.9101521047046299</v>
      </c>
      <c r="CY1750">
        <v>6.3982196258432404</v>
      </c>
      <c r="CZ1750">
        <v>3.34830888428188</v>
      </c>
      <c r="DA1750">
        <v>0</v>
      </c>
      <c r="DB1750">
        <v>0</v>
      </c>
      <c r="DC1750">
        <v>0</v>
      </c>
      <c r="DD1750">
        <v>0</v>
      </c>
      <c r="DE1750">
        <v>0</v>
      </c>
      <c r="DF1750">
        <v>0</v>
      </c>
      <c r="DG1750">
        <v>0.63910192286317702</v>
      </c>
      <c r="DH1750">
        <v>0.42606794857545099</v>
      </c>
      <c r="DI1750">
        <v>0</v>
      </c>
      <c r="DJ1750">
        <v>0.91794249033390496</v>
      </c>
      <c r="DK1750">
        <v>2.3294219986932698</v>
      </c>
      <c r="DL1750">
        <v>2.4905530954956001</v>
      </c>
      <c r="DM1750">
        <v>1.54945517642491</v>
      </c>
      <c r="DN1750">
        <v>3.58011967843757</v>
      </c>
      <c r="DO1750">
        <v>6.7271250797986202</v>
      </c>
      <c r="DP1750">
        <v>4.4638804088301702</v>
      </c>
      <c r="DQ1750">
        <v>3.9735738344999101</v>
      </c>
      <c r="DR1750">
        <v>8.2241163262812105</v>
      </c>
      <c r="DS1750">
        <v>8.9124540748990793</v>
      </c>
      <c r="DT1750">
        <v>6.7545102734415901</v>
      </c>
    </row>
    <row r="1751" spans="1:124" x14ac:dyDescent="0.35">
      <c r="A1751" s="19" t="str">
        <f t="shared" si="54"/>
        <v xml:space="preserve">  C&amp;I [NCL+DQ] / [Capital + ALLL]--40178</v>
      </c>
      <c r="B1751" s="19" t="str">
        <f t="shared" si="55"/>
        <v xml:space="preserve">  C&amp;I [NCL+DQ] / [Capital + ALLL]</v>
      </c>
      <c r="C1751">
        <v>11</v>
      </c>
      <c r="D1751" s="27">
        <v>40178</v>
      </c>
      <c r="E1751">
        <v>0.45333339564581498</v>
      </c>
      <c r="F1751">
        <v>2.1553589868119198</v>
      </c>
      <c r="G1751">
        <v>4.6127446731675104</v>
      </c>
      <c r="H1751">
        <v>3.1343858617186999</v>
      </c>
      <c r="I1751">
        <v>0.32300937063642898</v>
      </c>
      <c r="J1751">
        <v>2.2958006460544498</v>
      </c>
      <c r="K1751">
        <v>6.3364569388665801</v>
      </c>
      <c r="L1751">
        <v>4.3205541334410098</v>
      </c>
      <c r="M1751">
        <v>0.180505415162455</v>
      </c>
      <c r="N1751">
        <v>1.35973146725835</v>
      </c>
      <c r="O1751">
        <v>4.0619120916709397</v>
      </c>
      <c r="P1751">
        <v>3.0867814602267498</v>
      </c>
      <c r="Q1751">
        <v>0.95071449402158104</v>
      </c>
      <c r="R1751">
        <v>5.5108428347864997</v>
      </c>
      <c r="S1751">
        <v>6.5155807365439102</v>
      </c>
      <c r="T1751">
        <v>4.7244401084253598</v>
      </c>
      <c r="U1751">
        <v>0.50436897577044304</v>
      </c>
      <c r="V1751">
        <v>2.9551797734362202</v>
      </c>
      <c r="W1751">
        <v>7.2106056137992303</v>
      </c>
      <c r="X1751">
        <v>5.1044160029474304</v>
      </c>
      <c r="Y1751">
        <v>0.497920193949971</v>
      </c>
      <c r="Z1751">
        <v>1.8313822427436499</v>
      </c>
      <c r="AA1751">
        <v>5.4602398131877097</v>
      </c>
      <c r="AB1751">
        <v>3.7084763520840598</v>
      </c>
      <c r="AC1751">
        <v>0.13243744829569401</v>
      </c>
      <c r="AD1751">
        <v>2.0063871233166402</v>
      </c>
      <c r="AE1751">
        <v>4.6022374559978401</v>
      </c>
      <c r="AF1751">
        <v>3.2691633049475102</v>
      </c>
      <c r="AG1751">
        <v>0</v>
      </c>
      <c r="AH1751">
        <v>1.2620837808807699</v>
      </c>
      <c r="AI1751">
        <v>4.0598543474077502</v>
      </c>
      <c r="AJ1751">
        <v>3.2280832012048402</v>
      </c>
      <c r="AK1751">
        <v>0.938345937726486</v>
      </c>
      <c r="AL1751">
        <v>1.7476421440766401</v>
      </c>
      <c r="AM1751">
        <v>5.4993436112241803</v>
      </c>
      <c r="AN1751">
        <v>4.84232522480358</v>
      </c>
      <c r="AO1751">
        <v>8.37930741037657E-2</v>
      </c>
      <c r="AP1751">
        <v>1.6408904524826999</v>
      </c>
      <c r="AQ1751">
        <v>5.1992932957872</v>
      </c>
      <c r="AR1751">
        <v>3.2658649584166901</v>
      </c>
      <c r="AS1751">
        <v>0.49037646949185398</v>
      </c>
      <c r="AT1751">
        <v>2.8180011275014301</v>
      </c>
      <c r="AU1751">
        <v>6.8847428332596401</v>
      </c>
      <c r="AV1751">
        <v>5.0966075263469302</v>
      </c>
      <c r="AW1751">
        <v>0.58430645410710802</v>
      </c>
      <c r="AX1751">
        <v>1.90628763859453</v>
      </c>
      <c r="AY1751">
        <v>5.8063098629970398</v>
      </c>
      <c r="AZ1751">
        <v>4.07829363234341</v>
      </c>
      <c r="BA1751">
        <v>2.2719727339295899</v>
      </c>
      <c r="BB1751">
        <v>6.8316941949427097</v>
      </c>
      <c r="BC1751">
        <v>12.5288095656246</v>
      </c>
      <c r="BD1751">
        <v>9.1624782326549408</v>
      </c>
      <c r="BE1751">
        <v>0.88311420928065898</v>
      </c>
      <c r="BF1751">
        <v>2.60876121541129</v>
      </c>
      <c r="BG1751">
        <v>6.2727692330906999</v>
      </c>
      <c r="BH1751">
        <v>4.7636279579298302</v>
      </c>
      <c r="BI1751">
        <v>0.67673437129593395</v>
      </c>
      <c r="BJ1751">
        <v>1.05839104853868</v>
      </c>
      <c r="BK1751">
        <v>1.6285677095298201</v>
      </c>
      <c r="BL1751">
        <v>1.49756389512293</v>
      </c>
      <c r="BM1751">
        <v>0.60291714273317598</v>
      </c>
      <c r="BN1751">
        <v>2.4260905392796501</v>
      </c>
      <c r="BO1751">
        <v>4.34698627104805</v>
      </c>
      <c r="BP1751">
        <v>2.87705893474388</v>
      </c>
      <c r="BQ1751">
        <v>0.63225149527075697</v>
      </c>
      <c r="BR1751">
        <v>0.74606981081801205</v>
      </c>
      <c r="BS1751">
        <v>1.88443913734086</v>
      </c>
      <c r="BT1751">
        <v>1.4291038181350699</v>
      </c>
      <c r="BU1751">
        <v>0.96376252891287595</v>
      </c>
      <c r="BV1751">
        <v>1.6036326014484401</v>
      </c>
      <c r="BW1751">
        <v>12.342592592592601</v>
      </c>
      <c r="BX1751">
        <v>7.1778920245408102</v>
      </c>
      <c r="BY1751">
        <v>0.53890198720107796</v>
      </c>
      <c r="BZ1751">
        <v>0.95459837019790506</v>
      </c>
      <c r="CA1751">
        <v>6.3333620170381204</v>
      </c>
      <c r="CB1751">
        <v>5.7970581361351696</v>
      </c>
      <c r="CC1751">
        <v>0.70478316490113901</v>
      </c>
      <c r="CD1751">
        <v>3.9202934051440299</v>
      </c>
      <c r="CE1751">
        <v>9.4309126524013607</v>
      </c>
      <c r="CF1751">
        <v>6.3852088080815603</v>
      </c>
      <c r="CG1751">
        <v>2.3016643845217901</v>
      </c>
      <c r="CH1751">
        <v>6.70667210079821</v>
      </c>
      <c r="CI1751">
        <v>12.164329662857</v>
      </c>
      <c r="CJ1751">
        <v>7.7904659709681896</v>
      </c>
      <c r="CK1751">
        <v>1.02280198444057</v>
      </c>
      <c r="CL1751">
        <v>3.1477455124820999</v>
      </c>
      <c r="CM1751">
        <v>5.4975694730356297</v>
      </c>
      <c r="CN1751">
        <v>8.6880507642207991</v>
      </c>
      <c r="CO1751">
        <v>0.18156728883724299</v>
      </c>
      <c r="CP1751">
        <v>3.1392834660754798</v>
      </c>
      <c r="CQ1751">
        <v>9.4275618374558299</v>
      </c>
      <c r="CR1751">
        <v>4.6564373602309104</v>
      </c>
      <c r="CS1751">
        <v>0.95669897258849501</v>
      </c>
      <c r="CT1751">
        <v>2.0805874599887</v>
      </c>
      <c r="CU1751">
        <v>3.5540799895768198</v>
      </c>
      <c r="CV1751">
        <v>2.6091071691027699</v>
      </c>
      <c r="CW1751">
        <v>2.20888083371092</v>
      </c>
      <c r="CX1751">
        <v>3.0403998334027502</v>
      </c>
      <c r="CY1751">
        <v>7.0471307933993099</v>
      </c>
      <c r="CZ1751">
        <v>4.7545529170412504</v>
      </c>
      <c r="DA1751">
        <v>1.01592205323194</v>
      </c>
      <c r="DB1751">
        <v>2.0318441064638799</v>
      </c>
      <c r="DC1751">
        <v>3.0477661596958199</v>
      </c>
      <c r="DD1751">
        <v>2.0318441064638799</v>
      </c>
      <c r="DE1751">
        <v>5.55740802489719E-3</v>
      </c>
      <c r="DF1751">
        <v>1.1114816049794401E-2</v>
      </c>
      <c r="DG1751">
        <v>7.7865363802873705E-2</v>
      </c>
      <c r="DH1751">
        <v>5.1910242535249097E-2</v>
      </c>
      <c r="DI1751">
        <v>0.73068831990774896</v>
      </c>
      <c r="DJ1751">
        <v>2.0718376965051402</v>
      </c>
      <c r="DK1751">
        <v>3.7349474540707202</v>
      </c>
      <c r="DL1751">
        <v>3.6405888156619799</v>
      </c>
      <c r="DM1751">
        <v>1.17857415957795</v>
      </c>
      <c r="DN1751">
        <v>1.99619888076771</v>
      </c>
      <c r="DO1751">
        <v>8.6355377820665904</v>
      </c>
      <c r="DP1751">
        <v>6.3986775090902697</v>
      </c>
      <c r="DQ1751">
        <v>1.13382289057765</v>
      </c>
      <c r="DR1751">
        <v>1.406352764273</v>
      </c>
      <c r="DS1751">
        <v>2.4211810309248598</v>
      </c>
      <c r="DT1751">
        <v>3.0500109024637001</v>
      </c>
    </row>
    <row r="1752" spans="1:124" x14ac:dyDescent="0.35">
      <c r="A1752" s="19" t="str">
        <f t="shared" si="54"/>
        <v xml:space="preserve">  Ind [NCL+DQ] / [Capital + ALLL]--40178</v>
      </c>
      <c r="B1752" s="19" t="str">
        <f t="shared" si="55"/>
        <v xml:space="preserve">  Ind [NCL+DQ] / [Capital + ALLL]</v>
      </c>
      <c r="C1752">
        <v>12</v>
      </c>
      <c r="D1752" s="27">
        <v>40178</v>
      </c>
      <c r="E1752">
        <v>0.128045840115354</v>
      </c>
      <c r="F1752">
        <v>0.46782282793969499</v>
      </c>
      <c r="G1752">
        <v>1.0059203080727399</v>
      </c>
      <c r="H1752">
        <v>0.93287291698056196</v>
      </c>
      <c r="I1752">
        <v>0.145201103528387</v>
      </c>
      <c r="J1752">
        <v>0.53084488153777398</v>
      </c>
      <c r="K1752">
        <v>1.37736021162091</v>
      </c>
      <c r="L1752">
        <v>1.05011647931053</v>
      </c>
      <c r="M1752">
        <v>6.4057395426301997E-2</v>
      </c>
      <c r="N1752">
        <v>0.44277360066833699</v>
      </c>
      <c r="O1752">
        <v>1.4021887824897401</v>
      </c>
      <c r="P1752">
        <v>1.1600666269473301</v>
      </c>
      <c r="Q1752">
        <v>0.25477707006369399</v>
      </c>
      <c r="R1752">
        <v>0.73088251336315002</v>
      </c>
      <c r="S1752">
        <v>2.11565585331453</v>
      </c>
      <c r="T1752">
        <v>1.6086191211751499</v>
      </c>
      <c r="U1752">
        <v>0.10552380063564799</v>
      </c>
      <c r="V1752">
        <v>0.509409933493703</v>
      </c>
      <c r="W1752">
        <v>1.4491873647003299</v>
      </c>
      <c r="X1752">
        <v>1.05410065613128</v>
      </c>
      <c r="Y1752">
        <v>0.25218367872045</v>
      </c>
      <c r="Z1752">
        <v>0.72164948453608202</v>
      </c>
      <c r="AA1752">
        <v>1.17574731354958</v>
      </c>
      <c r="AB1752">
        <v>1.1643989860683901</v>
      </c>
      <c r="AC1752">
        <v>0.180457084878244</v>
      </c>
      <c r="AD1752">
        <v>0.55000618674055102</v>
      </c>
      <c r="AE1752">
        <v>1.42931566774844</v>
      </c>
      <c r="AF1752">
        <v>1.4803512728842001</v>
      </c>
      <c r="AG1752">
        <v>0.104486233698285</v>
      </c>
      <c r="AH1752">
        <v>0.467289719626168</v>
      </c>
      <c r="AI1752">
        <v>1.5236292732633401</v>
      </c>
      <c r="AJ1752">
        <v>1.2556142416745699</v>
      </c>
      <c r="AK1752">
        <v>0.18922820097787399</v>
      </c>
      <c r="AL1752">
        <v>0.45329038646373399</v>
      </c>
      <c r="AM1752">
        <v>1.20720341030698</v>
      </c>
      <c r="AN1752">
        <v>0.78623286442773999</v>
      </c>
      <c r="AO1752">
        <v>0.16633350653127801</v>
      </c>
      <c r="AP1752">
        <v>0.55971105660734199</v>
      </c>
      <c r="AQ1752">
        <v>1.4064688788531501</v>
      </c>
      <c r="AR1752">
        <v>1.04253976129029</v>
      </c>
      <c r="AS1752">
        <v>9.9374028228781497E-2</v>
      </c>
      <c r="AT1752">
        <v>0.38955702367207801</v>
      </c>
      <c r="AU1752">
        <v>1.1414457962182001</v>
      </c>
      <c r="AV1752">
        <v>0.978203911186732</v>
      </c>
      <c r="AW1752">
        <v>0.34572755341912798</v>
      </c>
      <c r="AX1752">
        <v>0.87054249246379301</v>
      </c>
      <c r="AY1752">
        <v>2.1166155762318599</v>
      </c>
      <c r="AZ1752">
        <v>1.5166538455985199</v>
      </c>
      <c r="BA1752">
        <v>7.9229220170648304E-2</v>
      </c>
      <c r="BB1752">
        <v>0.375192890086954</v>
      </c>
      <c r="BC1752">
        <v>1.2839351127550001</v>
      </c>
      <c r="BD1752">
        <v>0.96365828181733704</v>
      </c>
      <c r="BE1752">
        <v>0.239715608999089</v>
      </c>
      <c r="BF1752">
        <v>0.55870798777826303</v>
      </c>
      <c r="BG1752">
        <v>1.46980240071432</v>
      </c>
      <c r="BH1752">
        <v>1.2770715640881101</v>
      </c>
      <c r="BI1752">
        <v>0.101474729107844</v>
      </c>
      <c r="BJ1752">
        <v>0.168559932529604</v>
      </c>
      <c r="BK1752">
        <v>0.35986640383574597</v>
      </c>
      <c r="BL1752">
        <v>0.37735292926351399</v>
      </c>
      <c r="BM1752">
        <v>0.15077150065616399</v>
      </c>
      <c r="BN1752">
        <v>0.31128347066223899</v>
      </c>
      <c r="BO1752">
        <v>0.703260451273792</v>
      </c>
      <c r="BP1752">
        <v>0.48582000502726003</v>
      </c>
      <c r="BQ1752">
        <v>0.614544194802086</v>
      </c>
      <c r="BR1752">
        <v>0.73444700460829504</v>
      </c>
      <c r="BS1752">
        <v>0.80687178367904799</v>
      </c>
      <c r="BT1752">
        <v>0.70279498411799102</v>
      </c>
      <c r="BU1752">
        <v>0</v>
      </c>
      <c r="BV1752">
        <v>0.38624951718810402</v>
      </c>
      <c r="BW1752">
        <v>0.87557233512731902</v>
      </c>
      <c r="BX1752">
        <v>0.90243547370286403</v>
      </c>
      <c r="BY1752">
        <v>0.205640423031727</v>
      </c>
      <c r="BZ1752">
        <v>0.89166295140436902</v>
      </c>
      <c r="CA1752">
        <v>2.3611538856380299</v>
      </c>
      <c r="CB1752">
        <v>1.7747263261724899</v>
      </c>
      <c r="CC1752">
        <v>2.9406149395805801E-2</v>
      </c>
      <c r="CD1752">
        <v>0.200875472063549</v>
      </c>
      <c r="CE1752">
        <v>0.74607226896081602</v>
      </c>
      <c r="CF1752">
        <v>0.71433508169597704</v>
      </c>
      <c r="CG1752">
        <v>0.51243229049758798</v>
      </c>
      <c r="CH1752">
        <v>0.77150002679391405</v>
      </c>
      <c r="CI1752">
        <v>1.4932370221125699</v>
      </c>
      <c r="CJ1752">
        <v>1.21822319141431</v>
      </c>
      <c r="CK1752">
        <v>0.34264582930762399</v>
      </c>
      <c r="CL1752">
        <v>0.69276042984445596</v>
      </c>
      <c r="CM1752">
        <v>1.60462976092745</v>
      </c>
      <c r="CN1752">
        <v>1.4111268014348199</v>
      </c>
      <c r="CO1752">
        <v>3.9363879703983598E-2</v>
      </c>
      <c r="CP1752">
        <v>0.47933764253032202</v>
      </c>
      <c r="CQ1752">
        <v>1.1166762459972099</v>
      </c>
      <c r="CR1752">
        <v>0.56764092467103799</v>
      </c>
      <c r="CS1752">
        <v>0.123472644787449</v>
      </c>
      <c r="CT1752">
        <v>0.287009691776548</v>
      </c>
      <c r="CU1752">
        <v>0.52148385510821404</v>
      </c>
      <c r="CV1752">
        <v>1.1064145277417901</v>
      </c>
      <c r="CW1752">
        <v>0.59233449477351896</v>
      </c>
      <c r="CX1752">
        <v>1.15433946130825</v>
      </c>
      <c r="CY1752">
        <v>1.9366930445647601</v>
      </c>
      <c r="CZ1752">
        <v>2.8091281152040102</v>
      </c>
      <c r="DA1752">
        <v>0.42378108512760998</v>
      </c>
      <c r="DB1752">
        <v>0.69443453837404701</v>
      </c>
      <c r="DC1752">
        <v>0.96508799162048298</v>
      </c>
      <c r="DD1752">
        <v>0.69443453837404701</v>
      </c>
      <c r="DE1752">
        <v>1.0759105676223999</v>
      </c>
      <c r="DF1752">
        <v>1.85617428031566</v>
      </c>
      <c r="DG1752">
        <v>4.5468149007043301</v>
      </c>
      <c r="DH1752">
        <v>3.1297588854459302</v>
      </c>
      <c r="DI1752">
        <v>0.15417098994234599</v>
      </c>
      <c r="DJ1752">
        <v>0.53515483637943295</v>
      </c>
      <c r="DK1752">
        <v>2.2464554844089002</v>
      </c>
      <c r="DL1752">
        <v>1.6310821567171201</v>
      </c>
      <c r="DM1752">
        <v>0.13924991143413001</v>
      </c>
      <c r="DN1752">
        <v>0.19498391808629201</v>
      </c>
      <c r="DO1752">
        <v>0.49816660381155597</v>
      </c>
      <c r="DP1752">
        <v>0.51444637446459296</v>
      </c>
      <c r="DQ1752">
        <v>0.13765616262048799</v>
      </c>
      <c r="DR1752">
        <v>0.35612226012117698</v>
      </c>
      <c r="DS1752">
        <v>0.54550274409440103</v>
      </c>
      <c r="DT1752">
        <v>0.42998419214746098</v>
      </c>
    </row>
    <row r="1753" spans="1:124" x14ac:dyDescent="0.35">
      <c r="A1753" s="19" t="str">
        <f t="shared" si="54"/>
        <v xml:space="preserve">  OREO / [Capital + ALLL]--40178</v>
      </c>
      <c r="B1753" s="19" t="str">
        <f t="shared" si="55"/>
        <v xml:space="preserve">  OREO / [Capital + ALLL]</v>
      </c>
      <c r="C1753">
        <v>13</v>
      </c>
      <c r="D1753" s="27">
        <v>40178</v>
      </c>
      <c r="E1753">
        <v>8.4708962678856803E-2</v>
      </c>
      <c r="F1753">
        <v>2.8641722626944199</v>
      </c>
      <c r="G1753">
        <v>9.8985851959413793</v>
      </c>
      <c r="H1753">
        <v>6.1673377538791803</v>
      </c>
      <c r="I1753">
        <v>0</v>
      </c>
      <c r="J1753">
        <v>3.2667876588021798</v>
      </c>
      <c r="K1753">
        <v>10.782280514918799</v>
      </c>
      <c r="L1753">
        <v>8.4464910534944906</v>
      </c>
      <c r="M1753">
        <v>0</v>
      </c>
      <c r="N1753">
        <v>2.1963612522537299</v>
      </c>
      <c r="O1753">
        <v>8.4544141388393204</v>
      </c>
      <c r="P1753">
        <v>6.6919774908311496</v>
      </c>
      <c r="Q1753">
        <v>1.9450581116127199</v>
      </c>
      <c r="R1753">
        <v>4.4507472455547097</v>
      </c>
      <c r="S1753">
        <v>9.4902276848680192</v>
      </c>
      <c r="T1753">
        <v>5.6602664564530798</v>
      </c>
      <c r="U1753">
        <v>0.62953806296561698</v>
      </c>
      <c r="V1753">
        <v>5.4155228350386801</v>
      </c>
      <c r="W1753">
        <v>15.741920767667599</v>
      </c>
      <c r="X1753">
        <v>11.9032148843699</v>
      </c>
      <c r="Y1753">
        <v>0</v>
      </c>
      <c r="Z1753">
        <v>3.7679967091731799</v>
      </c>
      <c r="AA1753">
        <v>11.0127005764363</v>
      </c>
      <c r="AB1753">
        <v>7.6124997442854596</v>
      </c>
      <c r="AC1753">
        <v>0</v>
      </c>
      <c r="AD1753">
        <v>0.52820473639941201</v>
      </c>
      <c r="AE1753">
        <v>3.2814497792082502</v>
      </c>
      <c r="AF1753">
        <v>2.7876912369681301</v>
      </c>
      <c r="AG1753">
        <v>0</v>
      </c>
      <c r="AH1753">
        <v>0</v>
      </c>
      <c r="AI1753">
        <v>3.1652125096477799</v>
      </c>
      <c r="AJ1753">
        <v>4.1005613465996396</v>
      </c>
      <c r="AK1753">
        <v>1.4801046081493501</v>
      </c>
      <c r="AL1753">
        <v>3.8838198818746399</v>
      </c>
      <c r="AM1753">
        <v>8.3167137784629102</v>
      </c>
      <c r="AN1753">
        <v>6.9671378306706897</v>
      </c>
      <c r="AO1753">
        <v>0</v>
      </c>
      <c r="AP1753">
        <v>0.69920361816771603</v>
      </c>
      <c r="AQ1753">
        <v>4.6628705114550604</v>
      </c>
      <c r="AR1753">
        <v>4.08389370873833</v>
      </c>
      <c r="AS1753">
        <v>0.77994072043087603</v>
      </c>
      <c r="AT1753">
        <v>5.5679866825240003</v>
      </c>
      <c r="AU1753">
        <v>15.100079568267599</v>
      </c>
      <c r="AV1753">
        <v>12.3972256093249</v>
      </c>
      <c r="AW1753">
        <v>0.44127847249603003</v>
      </c>
      <c r="AX1753">
        <v>3.74903404866249</v>
      </c>
      <c r="AY1753">
        <v>10.232250907284</v>
      </c>
      <c r="AZ1753">
        <v>7.5977825815921598</v>
      </c>
      <c r="BA1753">
        <v>1.04906582294175</v>
      </c>
      <c r="BB1753">
        <v>5.3098505226599499</v>
      </c>
      <c r="BC1753">
        <v>14.8806708290575</v>
      </c>
      <c r="BD1753">
        <v>14.320010208583501</v>
      </c>
      <c r="BE1753">
        <v>0.88660809773962701</v>
      </c>
      <c r="BF1753">
        <v>4.3899289864428699</v>
      </c>
      <c r="BG1753">
        <v>9.1115283534910603</v>
      </c>
      <c r="BH1753">
        <v>6.9987000623931799</v>
      </c>
      <c r="BI1753">
        <v>1.6949091636093301</v>
      </c>
      <c r="BJ1753">
        <v>4.5997460968146697</v>
      </c>
      <c r="BK1753">
        <v>7.2330577384922998</v>
      </c>
      <c r="BL1753">
        <v>5.0602801440179199</v>
      </c>
      <c r="BM1753">
        <v>3.2479704772234501</v>
      </c>
      <c r="BN1753">
        <v>6.3553454817254504</v>
      </c>
      <c r="BO1753">
        <v>8.9083281379617603</v>
      </c>
      <c r="BP1753">
        <v>6.0126177650355599</v>
      </c>
      <c r="BQ1753">
        <v>0</v>
      </c>
      <c r="BR1753">
        <v>0</v>
      </c>
      <c r="BS1753">
        <v>1.3740038472107701</v>
      </c>
      <c r="BT1753">
        <v>0.91600256480718201</v>
      </c>
      <c r="BU1753">
        <v>0.17381228273464699</v>
      </c>
      <c r="BV1753">
        <v>4.0727798529943398</v>
      </c>
      <c r="BW1753">
        <v>13.290322580645199</v>
      </c>
      <c r="BX1753">
        <v>12.065526863411201</v>
      </c>
      <c r="BY1753">
        <v>1.51898734177215</v>
      </c>
      <c r="BZ1753">
        <v>10.7278513499641</v>
      </c>
      <c r="CA1753">
        <v>25.6247894914112</v>
      </c>
      <c r="CB1753">
        <v>14.953324018263601</v>
      </c>
      <c r="CC1753">
        <v>5.9873667526255696</v>
      </c>
      <c r="CD1753">
        <v>14.5166727385356</v>
      </c>
      <c r="CE1753">
        <v>31.851029956218401</v>
      </c>
      <c r="CF1753">
        <v>23.356073613375699</v>
      </c>
      <c r="CG1753">
        <v>3.0507480025191702</v>
      </c>
      <c r="CH1753">
        <v>5.5031890415401996</v>
      </c>
      <c r="CI1753">
        <v>17.985699156552599</v>
      </c>
      <c r="CJ1753">
        <v>13.830907956687501</v>
      </c>
      <c r="CK1753">
        <v>0</v>
      </c>
      <c r="CL1753">
        <v>2.76523139622714</v>
      </c>
      <c r="CM1753">
        <v>9.0399201840379497</v>
      </c>
      <c r="CN1753">
        <v>6.3119251629601596</v>
      </c>
      <c r="CO1753">
        <v>0</v>
      </c>
      <c r="CP1753">
        <v>0</v>
      </c>
      <c r="CQ1753">
        <v>1.81567288837243</v>
      </c>
      <c r="CR1753">
        <v>0.90589076142006897</v>
      </c>
      <c r="CS1753">
        <v>0.29864822382898498</v>
      </c>
      <c r="CT1753">
        <v>1.4516867018842801</v>
      </c>
      <c r="CU1753">
        <v>3.6697848591563198</v>
      </c>
      <c r="CV1753">
        <v>2.1053414395938899</v>
      </c>
      <c r="CW1753">
        <v>0</v>
      </c>
      <c r="CX1753">
        <v>0</v>
      </c>
      <c r="CY1753">
        <v>2.68836222143615</v>
      </c>
      <c r="CZ1753">
        <v>1.5044950055580799</v>
      </c>
      <c r="DA1753">
        <v>0.46934410646387797</v>
      </c>
      <c r="DB1753">
        <v>0.93868821292775695</v>
      </c>
      <c r="DC1753">
        <v>1.40803231939164</v>
      </c>
      <c r="DD1753">
        <v>0.93868821292775695</v>
      </c>
      <c r="DE1753">
        <v>4.2338210948946797E-2</v>
      </c>
      <c r="DF1753">
        <v>8.4676421897893595E-2</v>
      </c>
      <c r="DG1753">
        <v>2.3708921733808701</v>
      </c>
      <c r="DH1753">
        <v>1.5805947822539099</v>
      </c>
      <c r="DI1753">
        <v>0</v>
      </c>
      <c r="DJ1753">
        <v>0.405769670296248</v>
      </c>
      <c r="DK1753">
        <v>3.52544143204313</v>
      </c>
      <c r="DL1753">
        <v>8.2323248065943098</v>
      </c>
      <c r="DM1753">
        <v>0.79639710336300196</v>
      </c>
      <c r="DN1753">
        <v>2.14855457269854</v>
      </c>
      <c r="DO1753">
        <v>5.2504536494975298</v>
      </c>
      <c r="DP1753">
        <v>4.2495594692012597</v>
      </c>
      <c r="DQ1753">
        <v>3.6976051849400302</v>
      </c>
      <c r="DR1753">
        <v>5.5199480160554497</v>
      </c>
      <c r="DS1753">
        <v>12.62882329444</v>
      </c>
      <c r="DT1753">
        <v>7.3875649226956996</v>
      </c>
    </row>
    <row r="1754" spans="1:124" x14ac:dyDescent="0.35">
      <c r="A1754" s="19" t="str">
        <f t="shared" si="54"/>
        <v>ROAA--40178</v>
      </c>
      <c r="B1754" s="19" t="str">
        <f t="shared" si="55"/>
        <v>ROAA</v>
      </c>
      <c r="C1754">
        <v>14</v>
      </c>
      <c r="D1754" s="27">
        <v>40178</v>
      </c>
      <c r="E1754">
        <v>0.20250000000000001</v>
      </c>
      <c r="F1754">
        <v>0.78</v>
      </c>
      <c r="G1754">
        <v>1.0549999999999999</v>
      </c>
      <c r="H1754">
        <v>0.48560975609756102</v>
      </c>
      <c r="I1754">
        <v>0.02</v>
      </c>
      <c r="J1754">
        <v>0.66</v>
      </c>
      <c r="K1754">
        <v>1.1299999999999999</v>
      </c>
      <c r="L1754">
        <v>0.37978540772532199</v>
      </c>
      <c r="M1754">
        <v>-0.36</v>
      </c>
      <c r="N1754">
        <v>0.51</v>
      </c>
      <c r="O1754">
        <v>1.03</v>
      </c>
      <c r="P1754">
        <v>2.78301746008058E-2</v>
      </c>
      <c r="Q1754">
        <v>0.79</v>
      </c>
      <c r="R1754">
        <v>0.82</v>
      </c>
      <c r="S1754">
        <v>0.95</v>
      </c>
      <c r="T1754">
        <v>0.92666666666666697</v>
      </c>
      <c r="U1754">
        <v>-0.23499999999999999</v>
      </c>
      <c r="V1754">
        <v>0.54</v>
      </c>
      <c r="W1754">
        <v>1.02</v>
      </c>
      <c r="X1754">
        <v>0.133922077922078</v>
      </c>
      <c r="Y1754">
        <v>7.4999999999999997E-2</v>
      </c>
      <c r="Z1754">
        <v>0.73</v>
      </c>
      <c r="AA1754">
        <v>1.25</v>
      </c>
      <c r="AB1754">
        <v>0.52169014084507004</v>
      </c>
      <c r="AC1754">
        <v>0.23250000000000001</v>
      </c>
      <c r="AD1754">
        <v>0.755</v>
      </c>
      <c r="AE1754">
        <v>1.2649999999999999</v>
      </c>
      <c r="AF1754">
        <v>0.57706521739130401</v>
      </c>
      <c r="AG1754">
        <v>0.28000000000000003</v>
      </c>
      <c r="AH1754">
        <v>0.74</v>
      </c>
      <c r="AI1754">
        <v>1.365</v>
      </c>
      <c r="AJ1754">
        <v>1.1237974683544301</v>
      </c>
      <c r="AK1754">
        <v>0.13750000000000001</v>
      </c>
      <c r="AL1754">
        <v>0.64500000000000002</v>
      </c>
      <c r="AM1754">
        <v>1.145</v>
      </c>
      <c r="AN1754">
        <v>0.437931034482759</v>
      </c>
      <c r="AO1754">
        <v>0.3125</v>
      </c>
      <c r="AP1754">
        <v>0.84499999999999997</v>
      </c>
      <c r="AQ1754">
        <v>1.34</v>
      </c>
      <c r="AR1754">
        <v>0.71246835443038004</v>
      </c>
      <c r="AS1754">
        <v>-0.53</v>
      </c>
      <c r="AT1754">
        <v>0.40500000000000003</v>
      </c>
      <c r="AU1754">
        <v>0.99</v>
      </c>
      <c r="AV1754">
        <v>-2.9379310344827599E-2</v>
      </c>
      <c r="AW1754">
        <v>0.33750000000000002</v>
      </c>
      <c r="AX1754">
        <v>0.77500000000000002</v>
      </c>
      <c r="AY1754">
        <v>1.1975</v>
      </c>
      <c r="AZ1754">
        <v>0.63961538461538503</v>
      </c>
      <c r="BA1754">
        <v>-0.78500000000000003</v>
      </c>
      <c r="BB1754">
        <v>0.14000000000000001</v>
      </c>
      <c r="BC1754">
        <v>0.84250000000000003</v>
      </c>
      <c r="BD1754">
        <v>-0.35340909090909101</v>
      </c>
      <c r="BE1754">
        <v>2.5000000000000001E-2</v>
      </c>
      <c r="BF1754">
        <v>0.68</v>
      </c>
      <c r="BG1754">
        <v>1.08</v>
      </c>
      <c r="BH1754">
        <v>0.45940298507462701</v>
      </c>
      <c r="BI1754">
        <v>-0.71499999999999997</v>
      </c>
      <c r="BJ1754">
        <v>0.94499999999999995</v>
      </c>
      <c r="BK1754">
        <v>1.1200000000000001</v>
      </c>
      <c r="BL1754">
        <v>0.25666666666666699</v>
      </c>
      <c r="BM1754">
        <v>0.49</v>
      </c>
      <c r="BN1754">
        <v>0.94499999999999995</v>
      </c>
      <c r="BO1754">
        <v>1.5125</v>
      </c>
      <c r="BP1754">
        <v>0.73166666666666702</v>
      </c>
      <c r="BQ1754">
        <v>0.25</v>
      </c>
      <c r="BR1754">
        <v>0.64</v>
      </c>
      <c r="BS1754">
        <v>0.67</v>
      </c>
      <c r="BT1754">
        <v>0.4</v>
      </c>
      <c r="BU1754">
        <v>-0.63</v>
      </c>
      <c r="BV1754">
        <v>0.14000000000000001</v>
      </c>
      <c r="BW1754">
        <v>0.65</v>
      </c>
      <c r="BX1754">
        <v>-0.35</v>
      </c>
      <c r="BY1754">
        <v>-1.24</v>
      </c>
      <c r="BZ1754">
        <v>-0.06</v>
      </c>
      <c r="CA1754">
        <v>0.44</v>
      </c>
      <c r="CB1754">
        <v>-0.22</v>
      </c>
      <c r="CC1754">
        <v>-1.5449999999999999</v>
      </c>
      <c r="CD1754">
        <v>1.4999999999999999E-2</v>
      </c>
      <c r="CE1754">
        <v>0.64249999999999996</v>
      </c>
      <c r="CF1754">
        <v>-0.63703703703703796</v>
      </c>
      <c r="CG1754">
        <v>-0.71750000000000003</v>
      </c>
      <c r="CH1754">
        <v>0.25</v>
      </c>
      <c r="CI1754">
        <v>0.53249999999999997</v>
      </c>
      <c r="CJ1754">
        <v>-4.33333333333333E-2</v>
      </c>
      <c r="CK1754">
        <v>0.32500000000000001</v>
      </c>
      <c r="CL1754">
        <v>0.9</v>
      </c>
      <c r="CM1754">
        <v>1.3325</v>
      </c>
      <c r="CN1754">
        <v>0.28849999999999998</v>
      </c>
      <c r="CO1754">
        <v>0.77</v>
      </c>
      <c r="CP1754">
        <v>1.5</v>
      </c>
      <c r="CQ1754">
        <v>1.51</v>
      </c>
      <c r="CR1754">
        <v>0.9</v>
      </c>
      <c r="CS1754">
        <v>0.72</v>
      </c>
      <c r="CT1754">
        <v>0.89</v>
      </c>
      <c r="CU1754">
        <v>0.92500000000000004</v>
      </c>
      <c r="CV1754">
        <v>0.80857142857142905</v>
      </c>
      <c r="CW1754">
        <v>-0.21</v>
      </c>
      <c r="CX1754">
        <v>0.62</v>
      </c>
      <c r="CY1754">
        <v>1.18</v>
      </c>
      <c r="CZ1754">
        <v>0.54384615384615398</v>
      </c>
      <c r="DA1754">
        <v>-5.0000000000000001E-3</v>
      </c>
      <c r="DB1754">
        <v>0.04</v>
      </c>
      <c r="DC1754">
        <v>8.5000000000000006E-2</v>
      </c>
      <c r="DD1754">
        <v>0.04</v>
      </c>
      <c r="DE1754">
        <v>0.125</v>
      </c>
      <c r="DF1754">
        <v>0.31</v>
      </c>
      <c r="DG1754">
        <v>0.56000000000000005</v>
      </c>
      <c r="DH1754">
        <v>0.353333333333333</v>
      </c>
      <c r="DI1754">
        <v>0.1575</v>
      </c>
      <c r="DJ1754">
        <v>0.51</v>
      </c>
      <c r="DK1754">
        <v>1.01</v>
      </c>
      <c r="DL1754">
        <v>2.44285714285714</v>
      </c>
      <c r="DM1754">
        <v>0.51500000000000001</v>
      </c>
      <c r="DN1754">
        <v>0.81499999999999995</v>
      </c>
      <c r="DO1754">
        <v>1.2350000000000001</v>
      </c>
      <c r="DP1754">
        <v>0.80333333333333301</v>
      </c>
      <c r="DQ1754">
        <v>-0.57999999999999996</v>
      </c>
      <c r="DR1754">
        <v>0.30499999999999999</v>
      </c>
      <c r="DS1754">
        <v>0.85250000000000004</v>
      </c>
      <c r="DT1754">
        <v>0.176666666666667</v>
      </c>
    </row>
    <row r="1755" spans="1:124" x14ac:dyDescent="0.35">
      <c r="A1755" s="19" t="str">
        <f t="shared" si="54"/>
        <v>NIM--40178</v>
      </c>
      <c r="B1755" s="19" t="str">
        <f t="shared" si="55"/>
        <v>NIM</v>
      </c>
      <c r="C1755">
        <v>15</v>
      </c>
      <c r="D1755" s="27">
        <v>40178</v>
      </c>
      <c r="E1755">
        <v>3.9249999999999998</v>
      </c>
      <c r="F1755">
        <v>4.2850000000000001</v>
      </c>
      <c r="G1755">
        <v>4.6124999999999998</v>
      </c>
      <c r="H1755">
        <v>4.2765853658536601</v>
      </c>
      <c r="I1755">
        <v>3.67</v>
      </c>
      <c r="J1755">
        <v>4.08</v>
      </c>
      <c r="K1755">
        <v>4.4800000000000004</v>
      </c>
      <c r="L1755">
        <v>4.0937911301859797</v>
      </c>
      <c r="M1755">
        <v>3.33</v>
      </c>
      <c r="N1755">
        <v>3.86</v>
      </c>
      <c r="O1755">
        <v>4.34</v>
      </c>
      <c r="P1755">
        <v>3.8181271452021899</v>
      </c>
      <c r="Q1755">
        <v>3.89</v>
      </c>
      <c r="R1755">
        <v>4.3099999999999996</v>
      </c>
      <c r="S1755">
        <v>4.74</v>
      </c>
      <c r="T1755">
        <v>4.2723809523809502</v>
      </c>
      <c r="U1755">
        <v>3.6150000000000002</v>
      </c>
      <c r="V1755">
        <v>4.04</v>
      </c>
      <c r="W1755">
        <v>4.43</v>
      </c>
      <c r="X1755">
        <v>4.0039999999999996</v>
      </c>
      <c r="Y1755">
        <v>4.03</v>
      </c>
      <c r="Z1755">
        <v>4.43</v>
      </c>
      <c r="AA1755">
        <v>4.9249999999999998</v>
      </c>
      <c r="AB1755">
        <v>4.46830985915493</v>
      </c>
      <c r="AC1755">
        <v>3.81</v>
      </c>
      <c r="AD1755">
        <v>4.12</v>
      </c>
      <c r="AE1755">
        <v>4.46</v>
      </c>
      <c r="AF1755">
        <v>4.0976086956521698</v>
      </c>
      <c r="AG1755">
        <v>3.67</v>
      </c>
      <c r="AH1755">
        <v>4.18</v>
      </c>
      <c r="AI1755">
        <v>4.6449999999999996</v>
      </c>
      <c r="AJ1755">
        <v>4.4141772151898797</v>
      </c>
      <c r="AK1755">
        <v>3.58</v>
      </c>
      <c r="AL1755">
        <v>3.9950000000000001</v>
      </c>
      <c r="AM1755">
        <v>4.3499999999999996</v>
      </c>
      <c r="AN1755">
        <v>3.9755172413793098</v>
      </c>
      <c r="AO1755">
        <v>3.7850000000000001</v>
      </c>
      <c r="AP1755">
        <v>4.165</v>
      </c>
      <c r="AQ1755">
        <v>4.5274999999999999</v>
      </c>
      <c r="AR1755">
        <v>4.1699050632911403</v>
      </c>
      <c r="AS1755">
        <v>3.5249999999999999</v>
      </c>
      <c r="AT1755">
        <v>3.99</v>
      </c>
      <c r="AU1755">
        <v>4.43</v>
      </c>
      <c r="AV1755">
        <v>3.9973103448275902</v>
      </c>
      <c r="AW1755">
        <v>3.835</v>
      </c>
      <c r="AX1755">
        <v>4.24</v>
      </c>
      <c r="AY1755">
        <v>4.54</v>
      </c>
      <c r="AZ1755">
        <v>4.1899358974359</v>
      </c>
      <c r="BA1755">
        <v>3.4449999999999998</v>
      </c>
      <c r="BB1755">
        <v>3.99</v>
      </c>
      <c r="BC1755">
        <v>4.4625000000000004</v>
      </c>
      <c r="BD1755">
        <v>3.9587500000000002</v>
      </c>
      <c r="BE1755">
        <v>3.69</v>
      </c>
      <c r="BF1755">
        <v>4.1100000000000003</v>
      </c>
      <c r="BG1755">
        <v>4.5149999999999997</v>
      </c>
      <c r="BH1755">
        <v>4.25761194029851</v>
      </c>
      <c r="BI1755">
        <v>3.7974999999999999</v>
      </c>
      <c r="BJ1755">
        <v>4.2050000000000001</v>
      </c>
      <c r="BK1755">
        <v>4.4400000000000004</v>
      </c>
      <c r="BL1755">
        <v>4.1050000000000004</v>
      </c>
      <c r="BM1755">
        <v>3.5074999999999998</v>
      </c>
      <c r="BN1755">
        <v>4.1449999999999996</v>
      </c>
      <c r="BO1755">
        <v>4.4675000000000002</v>
      </c>
      <c r="BP1755">
        <v>3.9649999999999999</v>
      </c>
      <c r="BQ1755">
        <v>4.0149999999999997</v>
      </c>
      <c r="BR1755">
        <v>4.42</v>
      </c>
      <c r="BS1755">
        <v>4.6449999999999996</v>
      </c>
      <c r="BT1755">
        <v>4.3</v>
      </c>
      <c r="BU1755">
        <v>3.88</v>
      </c>
      <c r="BV1755">
        <v>4.18</v>
      </c>
      <c r="BW1755">
        <v>4.3899999999999997</v>
      </c>
      <c r="BX1755">
        <v>4.1311764705882403</v>
      </c>
      <c r="BY1755">
        <v>3.48</v>
      </c>
      <c r="BZ1755">
        <v>3.56</v>
      </c>
      <c r="CA1755">
        <v>3.63</v>
      </c>
      <c r="CB1755">
        <v>3.59</v>
      </c>
      <c r="CC1755">
        <v>3.3650000000000002</v>
      </c>
      <c r="CD1755">
        <v>3.7749999999999999</v>
      </c>
      <c r="CE1755">
        <v>4.2324999999999999</v>
      </c>
      <c r="CF1755">
        <v>3.7562962962962998</v>
      </c>
      <c r="CG1755">
        <v>3.5375000000000001</v>
      </c>
      <c r="CH1755">
        <v>4.0149999999999997</v>
      </c>
      <c r="CI1755">
        <v>4.18</v>
      </c>
      <c r="CJ1755">
        <v>3.9933333333333301</v>
      </c>
      <c r="CK1755">
        <v>3.6850000000000001</v>
      </c>
      <c r="CL1755">
        <v>4.0049999999999999</v>
      </c>
      <c r="CM1755">
        <v>4.3475000000000001</v>
      </c>
      <c r="CN1755">
        <v>4.0410000000000004</v>
      </c>
      <c r="CO1755">
        <v>4.0599999999999996</v>
      </c>
      <c r="CP1755">
        <v>4.42</v>
      </c>
      <c r="CQ1755">
        <v>4.7699999999999996</v>
      </c>
      <c r="CR1755">
        <v>4.4219999999999997</v>
      </c>
      <c r="CS1755">
        <v>3.4550000000000001</v>
      </c>
      <c r="CT1755">
        <v>3.72</v>
      </c>
      <c r="CU1755">
        <v>3.99</v>
      </c>
      <c r="CV1755">
        <v>3.70571428571429</v>
      </c>
      <c r="CW1755">
        <v>3.97</v>
      </c>
      <c r="CX1755">
        <v>4.29</v>
      </c>
      <c r="CY1755">
        <v>4.46</v>
      </c>
      <c r="CZ1755">
        <v>4.1238461538461504</v>
      </c>
      <c r="DA1755">
        <v>4.1825000000000001</v>
      </c>
      <c r="DB1755">
        <v>4.3049999999999997</v>
      </c>
      <c r="DC1755">
        <v>4.4275000000000002</v>
      </c>
      <c r="DD1755">
        <v>4.3049999999999997</v>
      </c>
      <c r="DE1755">
        <v>2.5649999999999999</v>
      </c>
      <c r="DF1755">
        <v>3.47</v>
      </c>
      <c r="DG1755">
        <v>8.1199999999999992</v>
      </c>
      <c r="DH1755">
        <v>5.9666666666666703</v>
      </c>
      <c r="DI1755">
        <v>3.33</v>
      </c>
      <c r="DJ1755">
        <v>3.9449999999999998</v>
      </c>
      <c r="DK1755">
        <v>4.5425000000000004</v>
      </c>
      <c r="DL1755">
        <v>3.9928571428571402</v>
      </c>
      <c r="DM1755">
        <v>3.7650000000000001</v>
      </c>
      <c r="DN1755">
        <v>4.21</v>
      </c>
      <c r="DO1755">
        <v>4.4450000000000003</v>
      </c>
      <c r="DP1755">
        <v>4.3716666666666697</v>
      </c>
      <c r="DQ1755">
        <v>3.835</v>
      </c>
      <c r="DR1755">
        <v>4.2949999999999999</v>
      </c>
      <c r="DS1755">
        <v>4.3650000000000002</v>
      </c>
      <c r="DT1755">
        <v>4.1166666666666698</v>
      </c>
    </row>
    <row r="1756" spans="1:124" x14ac:dyDescent="0.35">
      <c r="A1756" s="19" t="str">
        <f t="shared" si="54"/>
        <v>Provisions / Avg Assets--40178</v>
      </c>
      <c r="B1756" s="19" t="str">
        <f t="shared" si="55"/>
        <v>Provisions / Avg Assets</v>
      </c>
      <c r="C1756">
        <v>16</v>
      </c>
      <c r="D1756" s="27">
        <v>40178</v>
      </c>
      <c r="E1756">
        <v>0.22500000000000001</v>
      </c>
      <c r="F1756">
        <v>0.64</v>
      </c>
      <c r="G1756">
        <v>1.3075000000000001</v>
      </c>
      <c r="H1756">
        <v>0.85256097560975597</v>
      </c>
      <c r="I1756">
        <v>0.15</v>
      </c>
      <c r="J1756">
        <v>0.47</v>
      </c>
      <c r="K1756">
        <v>1.1200000000000001</v>
      </c>
      <c r="L1756">
        <v>0.77689556509298996</v>
      </c>
      <c r="M1756">
        <v>0.19</v>
      </c>
      <c r="N1756">
        <v>0.5</v>
      </c>
      <c r="O1756">
        <v>1.21</v>
      </c>
      <c r="P1756">
        <v>0.92674675421579</v>
      </c>
      <c r="Q1756">
        <v>0.19</v>
      </c>
      <c r="R1756">
        <v>0.24</v>
      </c>
      <c r="S1756">
        <v>0.47</v>
      </c>
      <c r="T1756">
        <v>0.328095238095238</v>
      </c>
      <c r="U1756">
        <v>0.185</v>
      </c>
      <c r="V1756">
        <v>0.55000000000000004</v>
      </c>
      <c r="W1756">
        <v>1.23</v>
      </c>
      <c r="X1756">
        <v>0.88867532467532495</v>
      </c>
      <c r="Y1756">
        <v>0.20499999999999999</v>
      </c>
      <c r="Z1756">
        <v>0.52</v>
      </c>
      <c r="AA1756">
        <v>1.19</v>
      </c>
      <c r="AB1756">
        <v>0.81014084507042305</v>
      </c>
      <c r="AC1756">
        <v>6.7500000000000004E-2</v>
      </c>
      <c r="AD1756">
        <v>0.33500000000000002</v>
      </c>
      <c r="AE1756">
        <v>0.85250000000000004</v>
      </c>
      <c r="AF1756">
        <v>0.59282608695652195</v>
      </c>
      <c r="AG1756">
        <v>0.05</v>
      </c>
      <c r="AH1756">
        <v>0.38</v>
      </c>
      <c r="AI1756">
        <v>0.93500000000000005</v>
      </c>
      <c r="AJ1756">
        <v>0.746835443037975</v>
      </c>
      <c r="AK1756">
        <v>0.17249999999999999</v>
      </c>
      <c r="AL1756">
        <v>0.57499999999999996</v>
      </c>
      <c r="AM1756">
        <v>0.92</v>
      </c>
      <c r="AN1756">
        <v>0.82172413793103405</v>
      </c>
      <c r="AO1756">
        <v>0.05</v>
      </c>
      <c r="AP1756">
        <v>0.25</v>
      </c>
      <c r="AQ1756">
        <v>0.63</v>
      </c>
      <c r="AR1756">
        <v>0.47034810126582299</v>
      </c>
      <c r="AS1756">
        <v>0.26</v>
      </c>
      <c r="AT1756">
        <v>0.70499999999999996</v>
      </c>
      <c r="AU1756">
        <v>1.595</v>
      </c>
      <c r="AV1756">
        <v>1.09220689655172</v>
      </c>
      <c r="AW1756">
        <v>0.14000000000000001</v>
      </c>
      <c r="AX1756">
        <v>0.34</v>
      </c>
      <c r="AY1756">
        <v>0.69750000000000001</v>
      </c>
      <c r="AZ1756">
        <v>0.53288461538461496</v>
      </c>
      <c r="BA1756">
        <v>0.33</v>
      </c>
      <c r="BB1756">
        <v>0.73</v>
      </c>
      <c r="BC1756">
        <v>1.58</v>
      </c>
      <c r="BD1756">
        <v>1.18022727272727</v>
      </c>
      <c r="BE1756">
        <v>0.315</v>
      </c>
      <c r="BF1756">
        <v>0.72</v>
      </c>
      <c r="BG1756">
        <v>1.2949999999999999</v>
      </c>
      <c r="BH1756">
        <v>1.0610447761194</v>
      </c>
      <c r="BI1756">
        <v>0.57750000000000001</v>
      </c>
      <c r="BJ1756">
        <v>0.90500000000000003</v>
      </c>
      <c r="BK1756">
        <v>1.3075000000000001</v>
      </c>
      <c r="BL1756">
        <v>0.97833333333333306</v>
      </c>
      <c r="BM1756">
        <v>0.46750000000000003</v>
      </c>
      <c r="BN1756">
        <v>0.60499999999999998</v>
      </c>
      <c r="BO1756">
        <v>1.02</v>
      </c>
      <c r="BP1756">
        <v>0.83333333333333304</v>
      </c>
      <c r="BQ1756">
        <v>0.28000000000000003</v>
      </c>
      <c r="BR1756">
        <v>0.36</v>
      </c>
      <c r="BS1756">
        <v>0.81499999999999995</v>
      </c>
      <c r="BT1756">
        <v>0.61</v>
      </c>
      <c r="BU1756">
        <v>0.15</v>
      </c>
      <c r="BV1756">
        <v>0.69</v>
      </c>
      <c r="BW1756">
        <v>1.23</v>
      </c>
      <c r="BX1756">
        <v>1.3</v>
      </c>
      <c r="BY1756">
        <v>0.78</v>
      </c>
      <c r="BZ1756">
        <v>1.01</v>
      </c>
      <c r="CA1756">
        <v>1.18</v>
      </c>
      <c r="CB1756">
        <v>0.91444444444444495</v>
      </c>
      <c r="CC1756">
        <v>0.52</v>
      </c>
      <c r="CD1756">
        <v>1.1000000000000001</v>
      </c>
      <c r="CE1756">
        <v>2.0175000000000001</v>
      </c>
      <c r="CF1756">
        <v>1.3649074074074099</v>
      </c>
      <c r="CG1756">
        <v>0.32500000000000001</v>
      </c>
      <c r="CH1756">
        <v>0.52500000000000002</v>
      </c>
      <c r="CI1756">
        <v>1.2350000000000001</v>
      </c>
      <c r="CJ1756">
        <v>0.76083333333333303</v>
      </c>
      <c r="CK1756">
        <v>0.23250000000000001</v>
      </c>
      <c r="CL1756">
        <v>0.62</v>
      </c>
      <c r="CM1756">
        <v>1.3225</v>
      </c>
      <c r="CN1756">
        <v>1.34</v>
      </c>
      <c r="CO1756">
        <v>0.36</v>
      </c>
      <c r="CP1756">
        <v>0.37</v>
      </c>
      <c r="CQ1756">
        <v>0.9</v>
      </c>
      <c r="CR1756">
        <v>0.76</v>
      </c>
      <c r="CS1756">
        <v>0.20499999999999999</v>
      </c>
      <c r="CT1756">
        <v>0.33</v>
      </c>
      <c r="CU1756">
        <v>0.60499999999999998</v>
      </c>
      <c r="CV1756">
        <v>0.47857142857142898</v>
      </c>
      <c r="CW1756">
        <v>0.38</v>
      </c>
      <c r="CX1756">
        <v>0.54</v>
      </c>
      <c r="CY1756">
        <v>1.31</v>
      </c>
      <c r="CZ1756">
        <v>0.943846153846154</v>
      </c>
      <c r="DA1756">
        <v>0.87250000000000005</v>
      </c>
      <c r="DB1756">
        <v>1.2450000000000001</v>
      </c>
      <c r="DC1756">
        <v>1.6174999999999999</v>
      </c>
      <c r="DD1756">
        <v>1.2450000000000001</v>
      </c>
      <c r="DE1756">
        <v>0.44</v>
      </c>
      <c r="DF1756">
        <v>0.81</v>
      </c>
      <c r="DG1756">
        <v>1.4</v>
      </c>
      <c r="DH1756">
        <v>0.956666666666667</v>
      </c>
      <c r="DI1756">
        <v>0.40749999999999997</v>
      </c>
      <c r="DJ1756">
        <v>0.78</v>
      </c>
      <c r="DK1756">
        <v>1.395</v>
      </c>
      <c r="DL1756">
        <v>1.17357142857143</v>
      </c>
      <c r="DM1756">
        <v>0.25750000000000001</v>
      </c>
      <c r="DN1756">
        <v>0.46</v>
      </c>
      <c r="DO1756">
        <v>0.82</v>
      </c>
      <c r="DP1756">
        <v>0.70166666666666699</v>
      </c>
      <c r="DQ1756">
        <v>0.93500000000000005</v>
      </c>
      <c r="DR1756">
        <v>1.28</v>
      </c>
      <c r="DS1756">
        <v>1.7224999999999999</v>
      </c>
      <c r="DT1756">
        <v>1.23</v>
      </c>
    </row>
    <row r="1757" spans="1:124" x14ac:dyDescent="0.35">
      <c r="A1757" s="19" t="str">
        <f t="shared" si="54"/>
        <v>Negative Earners (last 4 qtrs)--40178</v>
      </c>
      <c r="B1757" s="19" t="str">
        <f t="shared" si="55"/>
        <v>Negative Earners (last 4 qtrs)</v>
      </c>
      <c r="C1757">
        <v>17</v>
      </c>
      <c r="D1757" s="27">
        <v>40178</v>
      </c>
      <c r="F1757">
        <v>15.853658536585399</v>
      </c>
      <c r="H1757">
        <v>13</v>
      </c>
      <c r="J1757">
        <v>23.702664796633901</v>
      </c>
      <c r="L1757">
        <v>169</v>
      </c>
      <c r="N1757">
        <v>30.700599678221401</v>
      </c>
      <c r="P1757">
        <v>2099</v>
      </c>
      <c r="R1757">
        <v>0</v>
      </c>
      <c r="T1757">
        <v>0</v>
      </c>
      <c r="V1757">
        <v>28.644501278772399</v>
      </c>
      <c r="X1757">
        <v>112</v>
      </c>
      <c r="Z1757">
        <v>22.5352112676056</v>
      </c>
      <c r="AB1757">
        <v>16</v>
      </c>
      <c r="AD1757">
        <v>20.652173913043502</v>
      </c>
      <c r="AF1757">
        <v>19</v>
      </c>
      <c r="AH1757">
        <v>12.6582278481013</v>
      </c>
      <c r="AI1757"/>
      <c r="AJ1757">
        <v>10</v>
      </c>
      <c r="AK1757"/>
      <c r="AL1757">
        <v>18.965517241379299</v>
      </c>
      <c r="AN1757">
        <v>11</v>
      </c>
      <c r="AP1757">
        <v>14.596273291925501</v>
      </c>
      <c r="AR1757">
        <v>47</v>
      </c>
      <c r="AT1757">
        <v>32.312925170067999</v>
      </c>
      <c r="AV1757">
        <v>95</v>
      </c>
      <c r="AX1757">
        <v>14.5569620253165</v>
      </c>
      <c r="AZ1757">
        <v>23</v>
      </c>
      <c r="BB1757">
        <v>44.318181818181799</v>
      </c>
      <c r="BD1757">
        <v>39</v>
      </c>
      <c r="BF1757">
        <v>22.388059701492502</v>
      </c>
      <c r="BH1757">
        <v>15</v>
      </c>
      <c r="BJ1757">
        <v>33.3333333333333</v>
      </c>
      <c r="BL1757">
        <v>2</v>
      </c>
      <c r="BN1757">
        <v>16.6666666666667</v>
      </c>
      <c r="BP1757">
        <v>1</v>
      </c>
      <c r="BR1757">
        <v>33.3333333333333</v>
      </c>
      <c r="BT1757">
        <v>1</v>
      </c>
      <c r="BV1757">
        <v>29.411764705882401</v>
      </c>
      <c r="BX1757">
        <v>5</v>
      </c>
      <c r="BZ1757">
        <v>55.5555555555556</v>
      </c>
      <c r="CB1757">
        <v>5</v>
      </c>
      <c r="CD1757">
        <v>47.272727272727302</v>
      </c>
      <c r="CF1757">
        <v>52</v>
      </c>
      <c r="CH1757">
        <v>41.6666666666667</v>
      </c>
      <c r="CJ1757">
        <v>5</v>
      </c>
      <c r="CL1757">
        <v>20</v>
      </c>
      <c r="CN1757">
        <v>4</v>
      </c>
      <c r="CP1757">
        <v>20</v>
      </c>
      <c r="CR1757">
        <v>1</v>
      </c>
      <c r="CT1757">
        <v>0</v>
      </c>
      <c r="CV1757">
        <v>0</v>
      </c>
      <c r="CX1757">
        <v>30.769230769230798</v>
      </c>
      <c r="CZ1757">
        <v>4</v>
      </c>
      <c r="DB1757">
        <v>50</v>
      </c>
      <c r="DD1757">
        <v>1</v>
      </c>
      <c r="DF1757">
        <v>33.3333333333333</v>
      </c>
      <c r="DH1757">
        <v>1</v>
      </c>
      <c r="DJ1757">
        <v>21.428571428571399</v>
      </c>
      <c r="DL1757">
        <v>3</v>
      </c>
      <c r="DN1757">
        <v>16.6666666666667</v>
      </c>
      <c r="DP1757">
        <v>1</v>
      </c>
      <c r="DR1757">
        <v>33.3333333333333</v>
      </c>
      <c r="DT1757">
        <v>2</v>
      </c>
    </row>
    <row r="1758" spans="1:124" x14ac:dyDescent="0.35">
      <c r="A1758" s="19" t="str">
        <f t="shared" si="54"/>
        <v>Noncore Funding / Liab--40178</v>
      </c>
      <c r="B1758" s="19" t="str">
        <f t="shared" si="55"/>
        <v>Noncore Funding / Liab</v>
      </c>
      <c r="C1758">
        <v>18</v>
      </c>
      <c r="D1758" s="27">
        <v>40178</v>
      </c>
      <c r="E1758">
        <v>15.6986063156341</v>
      </c>
      <c r="F1758">
        <v>22.6103847353112</v>
      </c>
      <c r="G1758">
        <v>29.9477986476806</v>
      </c>
      <c r="H1758">
        <v>24.3113897285827</v>
      </c>
      <c r="I1758">
        <v>13.803085591331101</v>
      </c>
      <c r="J1758">
        <v>20.495619782437299</v>
      </c>
      <c r="K1758">
        <v>30.563976148439298</v>
      </c>
      <c r="L1758">
        <v>23.3423195049144</v>
      </c>
      <c r="M1758">
        <v>17.935510430193101</v>
      </c>
      <c r="N1758">
        <v>26.137258295969101</v>
      </c>
      <c r="O1758">
        <v>37.175091544033897</v>
      </c>
      <c r="P1758">
        <v>28.8719695363915</v>
      </c>
      <c r="Q1758">
        <v>19.018682526342999</v>
      </c>
      <c r="R1758">
        <v>22.677515969148399</v>
      </c>
      <c r="S1758">
        <v>30.232194969597</v>
      </c>
      <c r="T1758">
        <v>25.3600218809793</v>
      </c>
      <c r="U1758">
        <v>13.364434630205601</v>
      </c>
      <c r="V1758">
        <v>19.880586830433302</v>
      </c>
      <c r="W1758">
        <v>30.159621275357999</v>
      </c>
      <c r="X1758">
        <v>23.051116975600198</v>
      </c>
      <c r="Y1758">
        <v>15.4882722076569</v>
      </c>
      <c r="Z1758">
        <v>22.779347143753899</v>
      </c>
      <c r="AA1758">
        <v>32.637446802102701</v>
      </c>
      <c r="AB1758">
        <v>25.542667970567599</v>
      </c>
      <c r="AC1758">
        <v>12.6784175360088</v>
      </c>
      <c r="AD1758">
        <v>18.782806854340901</v>
      </c>
      <c r="AE1758">
        <v>25.798370744009201</v>
      </c>
      <c r="AF1758">
        <v>21.082827662072699</v>
      </c>
      <c r="AG1758">
        <v>16.906097503867699</v>
      </c>
      <c r="AH1758">
        <v>23.848134717748898</v>
      </c>
      <c r="AI1758">
        <v>32.2916131727833</v>
      </c>
      <c r="AJ1758">
        <v>26.697364305567799</v>
      </c>
      <c r="AK1758">
        <v>13.625518478327599</v>
      </c>
      <c r="AL1758">
        <v>21.887749709603</v>
      </c>
      <c r="AM1758">
        <v>33.070797830658897</v>
      </c>
      <c r="AN1758">
        <v>24.025003888363699</v>
      </c>
      <c r="AO1758">
        <v>11.9651901518654</v>
      </c>
      <c r="AP1758">
        <v>18.690800730169801</v>
      </c>
      <c r="AQ1758">
        <v>25.964067759592002</v>
      </c>
      <c r="AR1758">
        <v>20.163426849490801</v>
      </c>
      <c r="AS1758">
        <v>16.764169393528899</v>
      </c>
      <c r="AT1758">
        <v>24.299832882501899</v>
      </c>
      <c r="AU1758">
        <v>34.656607866868299</v>
      </c>
      <c r="AV1758">
        <v>26.610629535398001</v>
      </c>
      <c r="AW1758">
        <v>13.0806361455962</v>
      </c>
      <c r="AX1758">
        <v>17.784160982311001</v>
      </c>
      <c r="AY1758">
        <v>24.4450996206917</v>
      </c>
      <c r="AZ1758">
        <v>20.5093174992288</v>
      </c>
      <c r="BA1758">
        <v>16.330933277316099</v>
      </c>
      <c r="BB1758">
        <v>25.030080879722298</v>
      </c>
      <c r="BC1758">
        <v>36.1490347974228</v>
      </c>
      <c r="BD1758">
        <v>27.6907150132316</v>
      </c>
      <c r="BE1758">
        <v>13.215489797444601</v>
      </c>
      <c r="BF1758">
        <v>19.6273724534216</v>
      </c>
      <c r="BG1758">
        <v>34.371945301092303</v>
      </c>
      <c r="BH1758">
        <v>24.754881204231701</v>
      </c>
      <c r="BI1758">
        <v>20.7844182677261</v>
      </c>
      <c r="BJ1758">
        <v>23.019410105616601</v>
      </c>
      <c r="BK1758">
        <v>36.608939828417597</v>
      </c>
      <c r="BL1758">
        <v>28.0637191007404</v>
      </c>
      <c r="BM1758">
        <v>29.253964347708099</v>
      </c>
      <c r="BN1758">
        <v>34.0009977970591</v>
      </c>
      <c r="BO1758">
        <v>39.176349957505899</v>
      </c>
      <c r="BP1758">
        <v>33.410271991626601</v>
      </c>
      <c r="BQ1758">
        <v>16.976277793763401</v>
      </c>
      <c r="BR1758">
        <v>17.2112220222186</v>
      </c>
      <c r="BS1758">
        <v>23.539742545108901</v>
      </c>
      <c r="BT1758">
        <v>21.2736062185087</v>
      </c>
      <c r="BU1758">
        <v>13.1809245437305</v>
      </c>
      <c r="BV1758">
        <v>20.831891480379301</v>
      </c>
      <c r="BW1758">
        <v>31.620246919381199</v>
      </c>
      <c r="BX1758">
        <v>23.100899600905901</v>
      </c>
      <c r="BY1758">
        <v>14.1791803667672</v>
      </c>
      <c r="BZ1758">
        <v>20.791610648023699</v>
      </c>
      <c r="CA1758">
        <v>24.0970817682751</v>
      </c>
      <c r="CB1758">
        <v>19.863202147214299</v>
      </c>
      <c r="CC1758">
        <v>15.5574783818591</v>
      </c>
      <c r="CD1758">
        <v>29.474877354788202</v>
      </c>
      <c r="CE1758">
        <v>39.291156955496199</v>
      </c>
      <c r="CF1758">
        <v>29.209734368471601</v>
      </c>
      <c r="CG1758">
        <v>16.8717834691173</v>
      </c>
      <c r="CH1758">
        <v>22.820942868046501</v>
      </c>
      <c r="CI1758">
        <v>28.9707205851679</v>
      </c>
      <c r="CJ1758">
        <v>23.371462233260001</v>
      </c>
      <c r="CK1758">
        <v>12.3937313258548</v>
      </c>
      <c r="CL1758">
        <v>18.076009059258801</v>
      </c>
      <c r="CM1758">
        <v>29.0946647964542</v>
      </c>
      <c r="CN1758">
        <v>24.216190053976302</v>
      </c>
      <c r="CO1758">
        <v>23.318517748377701</v>
      </c>
      <c r="CP1758">
        <v>24.552474305451899</v>
      </c>
      <c r="CQ1758">
        <v>29.331922900441299</v>
      </c>
      <c r="CR1758">
        <v>27.825875473528299</v>
      </c>
      <c r="CS1758">
        <v>8.1948854213489906</v>
      </c>
      <c r="CT1758">
        <v>18.774166579579902</v>
      </c>
      <c r="CU1758">
        <v>22.407875340374101</v>
      </c>
      <c r="CV1758">
        <v>17.098871612117801</v>
      </c>
      <c r="CW1758">
        <v>12.8435957261448</v>
      </c>
      <c r="CX1758">
        <v>22.697720605885699</v>
      </c>
      <c r="CY1758">
        <v>27.622254872641701</v>
      </c>
      <c r="CZ1758">
        <v>22.548560817615598</v>
      </c>
      <c r="DA1758">
        <v>35.1824580353804</v>
      </c>
      <c r="DB1758">
        <v>35.211414697200702</v>
      </c>
      <c r="DC1758">
        <v>35.240371359020997</v>
      </c>
      <c r="DD1758">
        <v>35.211414697200702</v>
      </c>
      <c r="DE1758">
        <v>20.650123859848701</v>
      </c>
      <c r="DF1758">
        <v>26.098552345014699</v>
      </c>
      <c r="DG1758">
        <v>32.8716169305536</v>
      </c>
      <c r="DH1758">
        <v>26.981643078596601</v>
      </c>
      <c r="DI1758">
        <v>23.188136836554701</v>
      </c>
      <c r="DJ1758">
        <v>29.450733334426001</v>
      </c>
      <c r="DK1758">
        <v>35.493630066360602</v>
      </c>
      <c r="DL1758">
        <v>40.278129689485702</v>
      </c>
      <c r="DM1758">
        <v>7.3469513700005997</v>
      </c>
      <c r="DN1758">
        <v>11.4988145268062</v>
      </c>
      <c r="DO1758">
        <v>25.034555265403799</v>
      </c>
      <c r="DP1758">
        <v>15.4809331970597</v>
      </c>
      <c r="DQ1758">
        <v>15.436020410449499</v>
      </c>
      <c r="DR1758">
        <v>15.937698070700099</v>
      </c>
      <c r="DS1758">
        <v>22.822201442805198</v>
      </c>
      <c r="DT1758">
        <v>18.9904576389835</v>
      </c>
    </row>
    <row r="1759" spans="1:124" x14ac:dyDescent="0.35">
      <c r="A1759" s="19" t="str">
        <f t="shared" si="54"/>
        <v>Brokered Dep / Liab--40178</v>
      </c>
      <c r="B1759" s="19" t="str">
        <f t="shared" si="55"/>
        <v>Brokered Dep / Liab</v>
      </c>
      <c r="C1759">
        <v>19</v>
      </c>
      <c r="D1759" s="27">
        <v>40178</v>
      </c>
      <c r="E1759">
        <v>0</v>
      </c>
      <c r="F1759">
        <v>0</v>
      </c>
      <c r="G1759">
        <v>5.2223932527699004</v>
      </c>
      <c r="H1759">
        <v>3.4753525488920101</v>
      </c>
      <c r="I1759">
        <v>0</v>
      </c>
      <c r="J1759">
        <v>0</v>
      </c>
      <c r="K1759">
        <v>5.0488928398254398</v>
      </c>
      <c r="L1759">
        <v>3.43450705359108</v>
      </c>
      <c r="M1759">
        <v>0</v>
      </c>
      <c r="N1759">
        <v>0</v>
      </c>
      <c r="O1759">
        <v>5.2353499506716599</v>
      </c>
      <c r="P1759">
        <v>3.8455996695531698</v>
      </c>
      <c r="Q1759">
        <v>0</v>
      </c>
      <c r="R1759">
        <v>0</v>
      </c>
      <c r="S1759">
        <v>1.62790460764239</v>
      </c>
      <c r="T1759">
        <v>3.2718029701369402</v>
      </c>
      <c r="U1759">
        <v>0</v>
      </c>
      <c r="V1759">
        <v>0</v>
      </c>
      <c r="W1759">
        <v>5.7892468940440596</v>
      </c>
      <c r="X1759">
        <v>3.7069972648602199</v>
      </c>
      <c r="Y1759">
        <v>0</v>
      </c>
      <c r="Z1759">
        <v>0</v>
      </c>
      <c r="AA1759">
        <v>3.9307275664889501</v>
      </c>
      <c r="AB1759">
        <v>2.9503601367902199</v>
      </c>
      <c r="AC1759">
        <v>0</v>
      </c>
      <c r="AD1759">
        <v>0</v>
      </c>
      <c r="AE1759">
        <v>1.96258564188342</v>
      </c>
      <c r="AF1759">
        <v>2.3367846458683501</v>
      </c>
      <c r="AG1759">
        <v>0</v>
      </c>
      <c r="AH1759">
        <v>0</v>
      </c>
      <c r="AI1759">
        <v>3.84743690920478</v>
      </c>
      <c r="AJ1759">
        <v>3.9202354067824099</v>
      </c>
      <c r="AK1759">
        <v>0</v>
      </c>
      <c r="AL1759">
        <v>1.4795352667025901</v>
      </c>
      <c r="AM1759">
        <v>8.45594903179847</v>
      </c>
      <c r="AN1759">
        <v>5.47374443126904</v>
      </c>
      <c r="AO1759">
        <v>0</v>
      </c>
      <c r="AP1759">
        <v>0</v>
      </c>
      <c r="AQ1759">
        <v>2.7754892957335699</v>
      </c>
      <c r="AR1759">
        <v>2.25539403265803</v>
      </c>
      <c r="AS1759">
        <v>0</v>
      </c>
      <c r="AT1759">
        <v>1.36423534410104</v>
      </c>
      <c r="AU1759">
        <v>8.5262982460387597</v>
      </c>
      <c r="AV1759">
        <v>4.9942316447902897</v>
      </c>
      <c r="AW1759">
        <v>0</v>
      </c>
      <c r="AX1759">
        <v>0</v>
      </c>
      <c r="AY1759">
        <v>1.3631539340766099</v>
      </c>
      <c r="AZ1759">
        <v>1.9000732752302201</v>
      </c>
      <c r="BA1759">
        <v>0</v>
      </c>
      <c r="BB1759">
        <v>0.78681921126948395</v>
      </c>
      <c r="BC1759">
        <v>9.1742290128184294</v>
      </c>
      <c r="BD1759">
        <v>5.5004954886249902</v>
      </c>
      <c r="BE1759">
        <v>0</v>
      </c>
      <c r="BF1759">
        <v>0</v>
      </c>
      <c r="BG1759">
        <v>6.5922823255720999</v>
      </c>
      <c r="BH1759">
        <v>5.1829377983310003</v>
      </c>
      <c r="BI1759">
        <v>3.2092496734347402</v>
      </c>
      <c r="BJ1759">
        <v>4.4575652640321497</v>
      </c>
      <c r="BK1759">
        <v>6.0561169702156397</v>
      </c>
      <c r="BL1759">
        <v>6.3911484447527398</v>
      </c>
      <c r="BM1759">
        <v>0.35959553838642699</v>
      </c>
      <c r="BN1759">
        <v>2.1409624384583799</v>
      </c>
      <c r="BO1759">
        <v>7.2604220998171298</v>
      </c>
      <c r="BP1759">
        <v>3.6434939308830399</v>
      </c>
      <c r="BQ1759">
        <v>0</v>
      </c>
      <c r="BR1759">
        <v>0</v>
      </c>
      <c r="BS1759">
        <v>0.33483841509816897</v>
      </c>
      <c r="BT1759">
        <v>0.223225610065446</v>
      </c>
      <c r="BU1759">
        <v>0</v>
      </c>
      <c r="BV1759">
        <v>0</v>
      </c>
      <c r="BW1759">
        <v>6.8488459694541497</v>
      </c>
      <c r="BX1759">
        <v>4.7599356265711297</v>
      </c>
      <c r="BY1759">
        <v>0</v>
      </c>
      <c r="BZ1759">
        <v>0</v>
      </c>
      <c r="CA1759">
        <v>0</v>
      </c>
      <c r="CB1759">
        <v>0.71447636942179904</v>
      </c>
      <c r="CC1759">
        <v>0</v>
      </c>
      <c r="CD1759">
        <v>3.16639358997188</v>
      </c>
      <c r="CE1759">
        <v>10.2961940338981</v>
      </c>
      <c r="CF1759">
        <v>6.0396157597975701</v>
      </c>
      <c r="CG1759">
        <v>0</v>
      </c>
      <c r="CH1759">
        <v>1.94605259038622</v>
      </c>
      <c r="CI1759">
        <v>4.8593898936854902</v>
      </c>
      <c r="CJ1759">
        <v>3.51509815529444</v>
      </c>
      <c r="CK1759">
        <v>0</v>
      </c>
      <c r="CL1759">
        <v>9.9257847930131607E-2</v>
      </c>
      <c r="CM1759">
        <v>4.9607066591269202</v>
      </c>
      <c r="CN1759">
        <v>4.6011911923312203</v>
      </c>
      <c r="CO1759">
        <v>0</v>
      </c>
      <c r="CP1759">
        <v>1.27508676625924</v>
      </c>
      <c r="CQ1759">
        <v>8.2658889567633391</v>
      </c>
      <c r="CR1759">
        <v>4.1908038402566898</v>
      </c>
      <c r="CS1759">
        <v>0</v>
      </c>
      <c r="CT1759">
        <v>0</v>
      </c>
      <c r="CU1759">
        <v>4.2598464619492704</v>
      </c>
      <c r="CV1759">
        <v>2.5595984870219302</v>
      </c>
      <c r="CW1759">
        <v>0</v>
      </c>
      <c r="CX1759">
        <v>0</v>
      </c>
      <c r="CY1759">
        <v>2.3893720730192101</v>
      </c>
      <c r="CZ1759">
        <v>2.2744120303196</v>
      </c>
      <c r="DA1759">
        <v>0.37928128112788301</v>
      </c>
      <c r="DB1759">
        <v>0.75856256225576602</v>
      </c>
      <c r="DC1759">
        <v>1.13784384338365</v>
      </c>
      <c r="DD1759">
        <v>0.75856256225576602</v>
      </c>
      <c r="DE1759">
        <v>0</v>
      </c>
      <c r="DF1759">
        <v>0</v>
      </c>
      <c r="DG1759">
        <v>13.6707725792873</v>
      </c>
      <c r="DH1759">
        <v>9.11384838619154</v>
      </c>
      <c r="DI1759">
        <v>0</v>
      </c>
      <c r="DJ1759">
        <v>0.17342732944435699</v>
      </c>
      <c r="DK1759">
        <v>10.749636192094</v>
      </c>
      <c r="DL1759">
        <v>8.4663706728941506</v>
      </c>
      <c r="DM1759">
        <v>0.38493973884973198</v>
      </c>
      <c r="DN1759">
        <v>1.91290409669126</v>
      </c>
      <c r="DO1759">
        <v>4.5156660648148303</v>
      </c>
      <c r="DP1759">
        <v>3.5931968993619399</v>
      </c>
      <c r="DQ1759">
        <v>0</v>
      </c>
      <c r="DR1759">
        <v>0</v>
      </c>
      <c r="DS1759">
        <v>9.0681996683829293</v>
      </c>
      <c r="DT1759">
        <v>4.9816293047400304</v>
      </c>
    </row>
    <row r="1760" spans="1:124" x14ac:dyDescent="0.35">
      <c r="A1760" s="19" t="str">
        <f t="shared" si="54"/>
        <v>Liquid Assets / Assets--40178</v>
      </c>
      <c r="B1760" s="19" t="str">
        <f t="shared" si="55"/>
        <v>Liquid Assets / Assets</v>
      </c>
      <c r="C1760">
        <v>20</v>
      </c>
      <c r="D1760" s="27">
        <v>40178</v>
      </c>
      <c r="E1760">
        <v>11.871794253099401</v>
      </c>
      <c r="F1760">
        <v>18.216562042244401</v>
      </c>
      <c r="G1760">
        <v>25.834967148152199</v>
      </c>
      <c r="H1760">
        <v>20.3055337850444</v>
      </c>
      <c r="I1760">
        <v>9.8602462596151099</v>
      </c>
      <c r="J1760">
        <v>17.083579619340298</v>
      </c>
      <c r="K1760">
        <v>26.489419145817799</v>
      </c>
      <c r="L1760">
        <v>19.5473436761086</v>
      </c>
      <c r="M1760">
        <v>10.1880468622919</v>
      </c>
      <c r="N1760">
        <v>16.619800669022901</v>
      </c>
      <c r="O1760">
        <v>25.684034044995599</v>
      </c>
      <c r="P1760">
        <v>19.0942382840222</v>
      </c>
      <c r="Q1760">
        <v>20.138604793161299</v>
      </c>
      <c r="R1760">
        <v>26.9136845723616</v>
      </c>
      <c r="S1760">
        <v>31.6856661045531</v>
      </c>
      <c r="T1760">
        <v>27.5795468155336</v>
      </c>
      <c r="U1760">
        <v>9.9214321326001098</v>
      </c>
      <c r="V1760">
        <v>16.558541241173099</v>
      </c>
      <c r="W1760">
        <v>26.014188485922801</v>
      </c>
      <c r="X1760">
        <v>19.266844075808098</v>
      </c>
      <c r="Y1760">
        <v>12.898451140750099</v>
      </c>
      <c r="Z1760">
        <v>21.354673533859401</v>
      </c>
      <c r="AA1760">
        <v>28.9026709127711</v>
      </c>
      <c r="AB1760">
        <v>21.549470304420002</v>
      </c>
      <c r="AC1760">
        <v>8.5105814650664495</v>
      </c>
      <c r="AD1760">
        <v>15.2506186079369</v>
      </c>
      <c r="AE1760">
        <v>21.680887669162001</v>
      </c>
      <c r="AF1760">
        <v>17.6677997947302</v>
      </c>
      <c r="AG1760">
        <v>9.0383178853812591</v>
      </c>
      <c r="AH1760">
        <v>17.2171162520475</v>
      </c>
      <c r="AI1760">
        <v>33.661574580561201</v>
      </c>
      <c r="AJ1760">
        <v>21.7388633029591</v>
      </c>
      <c r="AK1760">
        <v>11.103817293231</v>
      </c>
      <c r="AL1760">
        <v>17.2585548247209</v>
      </c>
      <c r="AM1760">
        <v>24.3076896166754</v>
      </c>
      <c r="AN1760">
        <v>18.258610356745201</v>
      </c>
      <c r="AO1760">
        <v>10.7377058440812</v>
      </c>
      <c r="AP1760">
        <v>18.6737603666163</v>
      </c>
      <c r="AQ1760">
        <v>28.6256447198598</v>
      </c>
      <c r="AR1760">
        <v>21.018096702060301</v>
      </c>
      <c r="AS1760">
        <v>8.7336583786762603</v>
      </c>
      <c r="AT1760">
        <v>12.822129564508501</v>
      </c>
      <c r="AU1760">
        <v>21.286070164459801</v>
      </c>
      <c r="AV1760">
        <v>15.974449874391199</v>
      </c>
      <c r="AW1760">
        <v>12.160120834284999</v>
      </c>
      <c r="AX1760">
        <v>19.3588162915865</v>
      </c>
      <c r="AY1760">
        <v>28.269726604498999</v>
      </c>
      <c r="AZ1760">
        <v>21.157784605061799</v>
      </c>
      <c r="BA1760">
        <v>9.6634816830071593</v>
      </c>
      <c r="BB1760">
        <v>15.879030923490699</v>
      </c>
      <c r="BC1760">
        <v>25.590986961776501</v>
      </c>
      <c r="BD1760">
        <v>19.5843452642664</v>
      </c>
      <c r="BE1760">
        <v>12.4701448171318</v>
      </c>
      <c r="BF1760">
        <v>18.473987338759599</v>
      </c>
      <c r="BG1760">
        <v>28.919584093055601</v>
      </c>
      <c r="BH1760">
        <v>22.4104470485536</v>
      </c>
      <c r="BI1760">
        <v>10.192042905131199</v>
      </c>
      <c r="BJ1760">
        <v>15.923445399732801</v>
      </c>
      <c r="BK1760">
        <v>21.143610858931101</v>
      </c>
      <c r="BL1760">
        <v>15.4994813141534</v>
      </c>
      <c r="BM1760">
        <v>10.487767764092</v>
      </c>
      <c r="BN1760">
        <v>14.0804683478464</v>
      </c>
      <c r="BO1760">
        <v>24.9721008495228</v>
      </c>
      <c r="BP1760">
        <v>18.5610726626733</v>
      </c>
      <c r="BQ1760">
        <v>21.788692508730801</v>
      </c>
      <c r="BR1760">
        <v>25.471667583573399</v>
      </c>
      <c r="BS1760">
        <v>39.559044448819897</v>
      </c>
      <c r="BT1760">
        <v>32.407935443842703</v>
      </c>
      <c r="BU1760">
        <v>12.6572684553585</v>
      </c>
      <c r="BV1760">
        <v>14.9834021338364</v>
      </c>
      <c r="BW1760">
        <v>26.720818291215402</v>
      </c>
      <c r="BX1760">
        <v>19.320202604442599</v>
      </c>
      <c r="BY1760">
        <v>7.6902557820172097</v>
      </c>
      <c r="BZ1760">
        <v>16.783069038578802</v>
      </c>
      <c r="CA1760">
        <v>22.2925705766548</v>
      </c>
      <c r="CB1760">
        <v>16.1188379377211</v>
      </c>
      <c r="CC1760">
        <v>9.0288249504104208</v>
      </c>
      <c r="CD1760">
        <v>13.5224646678958</v>
      </c>
      <c r="CE1760">
        <v>22.287659252261498</v>
      </c>
      <c r="CF1760">
        <v>16.9446596327275</v>
      </c>
      <c r="CG1760">
        <v>8.4072143634982606</v>
      </c>
      <c r="CH1760">
        <v>14.807367906538801</v>
      </c>
      <c r="CI1760">
        <v>21.476600633313598</v>
      </c>
      <c r="CJ1760">
        <v>15.188184036114199</v>
      </c>
      <c r="CK1760">
        <v>8.7007081598951306</v>
      </c>
      <c r="CL1760">
        <v>12.931647968915801</v>
      </c>
      <c r="CM1760">
        <v>34.370168580948899</v>
      </c>
      <c r="CN1760">
        <v>20.6766250113448</v>
      </c>
      <c r="CO1760">
        <v>9.2882725106893194</v>
      </c>
      <c r="CP1760">
        <v>10.782966743806501</v>
      </c>
      <c r="CQ1760">
        <v>12.8013663058841</v>
      </c>
      <c r="CR1760">
        <v>10.893923831407299</v>
      </c>
      <c r="CS1760">
        <v>16.919835612156099</v>
      </c>
      <c r="CT1760">
        <v>35.226497808085703</v>
      </c>
      <c r="CU1760">
        <v>44.384232916374202</v>
      </c>
      <c r="CV1760">
        <v>30.186776426990502</v>
      </c>
      <c r="CW1760">
        <v>5.3021170706674603</v>
      </c>
      <c r="CX1760">
        <v>11.766649360456899</v>
      </c>
      <c r="CY1760">
        <v>18.529533370568899</v>
      </c>
      <c r="CZ1760">
        <v>13.7575591480289</v>
      </c>
      <c r="DA1760">
        <v>14.0117711689277</v>
      </c>
      <c r="DB1760">
        <v>15.822674679134501</v>
      </c>
      <c r="DC1760">
        <v>17.6335781893412</v>
      </c>
      <c r="DD1760">
        <v>15.822674679134501</v>
      </c>
      <c r="DE1760">
        <v>31.646113064705201</v>
      </c>
      <c r="DF1760">
        <v>45.331838702742502</v>
      </c>
      <c r="DG1760">
        <v>47.914555890982101</v>
      </c>
      <c r="DH1760">
        <v>37.929833069544003</v>
      </c>
      <c r="DI1760">
        <v>8.9696469755576906</v>
      </c>
      <c r="DJ1760">
        <v>12.8575963238731</v>
      </c>
      <c r="DK1760">
        <v>19.328971897312801</v>
      </c>
      <c r="DL1760">
        <v>16.821907868385399</v>
      </c>
      <c r="DM1760">
        <v>9.5078517171289008</v>
      </c>
      <c r="DN1760">
        <v>16.6821295353101</v>
      </c>
      <c r="DO1760">
        <v>22.575086396207801</v>
      </c>
      <c r="DP1760">
        <v>13.6431694380934</v>
      </c>
      <c r="DQ1760">
        <v>19.1228259348586</v>
      </c>
      <c r="DR1760">
        <v>21.848198611041699</v>
      </c>
      <c r="DS1760">
        <v>23.5662663825088</v>
      </c>
      <c r="DT1760">
        <v>21.527113604855298</v>
      </c>
    </row>
    <row r="1761" spans="1:124" x14ac:dyDescent="0.35">
      <c r="A1761" s="19" t="str">
        <f t="shared" si="54"/>
        <v>Net Loan Growth (last 4 qtrs)--40178</v>
      </c>
      <c r="B1761" s="19" t="str">
        <f t="shared" si="55"/>
        <v>Net Loan Growth (last 4 qtrs)</v>
      </c>
      <c r="C1761">
        <v>21</v>
      </c>
      <c r="D1761" s="27">
        <v>40178</v>
      </c>
      <c r="E1761">
        <v>-8.0675000000000008</v>
      </c>
      <c r="F1761">
        <v>-0.72499999999999998</v>
      </c>
      <c r="G1761">
        <v>5.6449999999999996</v>
      </c>
      <c r="H1761">
        <v>-1.10146341463415</v>
      </c>
      <c r="I1761">
        <v>-5.62</v>
      </c>
      <c r="J1761">
        <v>0.25</v>
      </c>
      <c r="K1761">
        <v>6.14</v>
      </c>
      <c r="L1761">
        <v>0.765035765379112</v>
      </c>
      <c r="M1761">
        <v>-5.1100000000000003</v>
      </c>
      <c r="N1761">
        <v>1.1599999999999999</v>
      </c>
      <c r="O1761">
        <v>8.24</v>
      </c>
      <c r="P1761">
        <v>4.1309062170706001</v>
      </c>
      <c r="Q1761">
        <v>-4.22</v>
      </c>
      <c r="R1761">
        <v>-1.03</v>
      </c>
      <c r="S1761">
        <v>2.12</v>
      </c>
      <c r="T1761">
        <v>0.50190476190476196</v>
      </c>
      <c r="U1761">
        <v>-6.81</v>
      </c>
      <c r="V1761">
        <v>-0.72</v>
      </c>
      <c r="W1761">
        <v>5.3049999999999997</v>
      </c>
      <c r="X1761">
        <v>-0.40812987012987001</v>
      </c>
      <c r="Y1761">
        <v>-8.5150000000000006</v>
      </c>
      <c r="Z1761">
        <v>0.25</v>
      </c>
      <c r="AA1761">
        <v>6.03</v>
      </c>
      <c r="AB1761">
        <v>0.29309859154929602</v>
      </c>
      <c r="AC1761">
        <v>-1.405</v>
      </c>
      <c r="AD1761">
        <v>4.2050000000000001</v>
      </c>
      <c r="AE1761">
        <v>11.395</v>
      </c>
      <c r="AF1761">
        <v>8.3452173913043506</v>
      </c>
      <c r="AG1761">
        <v>-2.1949999999999998</v>
      </c>
      <c r="AH1761">
        <v>2.17</v>
      </c>
      <c r="AI1761">
        <v>7.86</v>
      </c>
      <c r="AJ1761">
        <v>2.4354430379746801</v>
      </c>
      <c r="AK1761">
        <v>-6.2525000000000004</v>
      </c>
      <c r="AL1761">
        <v>0.16500000000000001</v>
      </c>
      <c r="AM1761">
        <v>4.9675000000000002</v>
      </c>
      <c r="AN1761">
        <v>-0.43189655172413799</v>
      </c>
      <c r="AO1761">
        <v>-2.2075</v>
      </c>
      <c r="AP1761">
        <v>2.855</v>
      </c>
      <c r="AQ1761">
        <v>8.0549999999999997</v>
      </c>
      <c r="AR1761">
        <v>3.3038924050632898</v>
      </c>
      <c r="AS1761">
        <v>-6.5425000000000004</v>
      </c>
      <c r="AT1761">
        <v>0.27500000000000002</v>
      </c>
      <c r="AU1761">
        <v>8.02</v>
      </c>
      <c r="AV1761">
        <v>1.13155172413793</v>
      </c>
      <c r="AW1761">
        <v>-6.0175000000000001</v>
      </c>
      <c r="AX1761">
        <v>-1.05</v>
      </c>
      <c r="AY1761">
        <v>4.84</v>
      </c>
      <c r="AZ1761">
        <v>-0.32705128205127898</v>
      </c>
      <c r="BA1761">
        <v>-10.65</v>
      </c>
      <c r="BB1761">
        <v>-2.5750000000000002</v>
      </c>
      <c r="BC1761">
        <v>8.1524999999999999</v>
      </c>
      <c r="BD1761">
        <v>1.0347727272727301</v>
      </c>
      <c r="BE1761">
        <v>-7.2450000000000001</v>
      </c>
      <c r="BF1761">
        <v>-1.25</v>
      </c>
      <c r="BG1761">
        <v>2.0649999999999999</v>
      </c>
      <c r="BH1761">
        <v>-0.72716417910447795</v>
      </c>
      <c r="BI1761">
        <v>-11.285</v>
      </c>
      <c r="BJ1761">
        <v>-8.375</v>
      </c>
      <c r="BK1761">
        <v>1.5249999999999999</v>
      </c>
      <c r="BL1761">
        <v>-4.4766666666666701</v>
      </c>
      <c r="BM1761">
        <v>-3.2324999999999999</v>
      </c>
      <c r="BN1761">
        <v>-1.675</v>
      </c>
      <c r="BO1761">
        <v>-1.2500000000000001E-2</v>
      </c>
      <c r="BP1761">
        <v>6.6033333333333299</v>
      </c>
      <c r="BQ1761">
        <v>3.46</v>
      </c>
      <c r="BR1761">
        <v>6.67</v>
      </c>
      <c r="BS1761">
        <v>11.755000000000001</v>
      </c>
      <c r="BT1761">
        <v>7.92</v>
      </c>
      <c r="BU1761">
        <v>-10.17</v>
      </c>
      <c r="BV1761">
        <v>-2.85</v>
      </c>
      <c r="BW1761">
        <v>1.07</v>
      </c>
      <c r="BX1761">
        <v>-4.7058823529411802</v>
      </c>
      <c r="BY1761">
        <v>-5.01</v>
      </c>
      <c r="BZ1761">
        <v>-0.12</v>
      </c>
      <c r="CA1761">
        <v>4.37</v>
      </c>
      <c r="CB1761">
        <v>-0.62666666666666604</v>
      </c>
      <c r="CC1761">
        <v>-10.137499999999999</v>
      </c>
      <c r="CD1761">
        <v>-3.2250000000000001</v>
      </c>
      <c r="CE1761">
        <v>5.58</v>
      </c>
      <c r="CF1761">
        <v>-1.6193518518518499</v>
      </c>
      <c r="CG1761">
        <v>-8.1125000000000007</v>
      </c>
      <c r="CH1761">
        <v>-1.9950000000000001</v>
      </c>
      <c r="CI1761">
        <v>4.0999999999999996</v>
      </c>
      <c r="CJ1761">
        <v>-2.37333333333333</v>
      </c>
      <c r="CK1761">
        <v>-4.665</v>
      </c>
      <c r="CL1761">
        <v>2.5000000000000001E-2</v>
      </c>
      <c r="CM1761">
        <v>7.68</v>
      </c>
      <c r="CN1761">
        <v>0.79800000000000004</v>
      </c>
      <c r="CO1761">
        <v>3.99</v>
      </c>
      <c r="CP1761">
        <v>6.04</v>
      </c>
      <c r="CQ1761">
        <v>7.96</v>
      </c>
      <c r="CR1761">
        <v>10.545999999999999</v>
      </c>
      <c r="CS1761">
        <v>-0.77500000000000002</v>
      </c>
      <c r="CT1761">
        <v>3.42</v>
      </c>
      <c r="CU1761">
        <v>5.24</v>
      </c>
      <c r="CV1761">
        <v>2.80714285714286</v>
      </c>
      <c r="CW1761">
        <v>-3.69</v>
      </c>
      <c r="CX1761">
        <v>0.19</v>
      </c>
      <c r="CY1761">
        <v>10.42</v>
      </c>
      <c r="CZ1761">
        <v>10.7238461538462</v>
      </c>
      <c r="DA1761">
        <v>9.3874999999999993</v>
      </c>
      <c r="DB1761">
        <v>21.045000000000002</v>
      </c>
      <c r="DC1761">
        <v>32.702500000000001</v>
      </c>
      <c r="DD1761">
        <v>21.045000000000002</v>
      </c>
      <c r="DE1761">
        <v>-1.61</v>
      </c>
      <c r="DF1761">
        <v>4.5199999999999996</v>
      </c>
      <c r="DG1761">
        <v>5.2450000000000001</v>
      </c>
      <c r="DH1761">
        <v>0.91666666666666596</v>
      </c>
      <c r="DI1761">
        <v>-6.56</v>
      </c>
      <c r="DJ1761">
        <v>1.98</v>
      </c>
      <c r="DK1761">
        <v>5.92</v>
      </c>
      <c r="DL1761">
        <v>-1.2035714285714301</v>
      </c>
      <c r="DM1761">
        <v>-3.1974999999999998</v>
      </c>
      <c r="DN1761">
        <v>8.84</v>
      </c>
      <c r="DO1761">
        <v>10.0625</v>
      </c>
      <c r="DP1761">
        <v>3.3983333333333299</v>
      </c>
      <c r="DQ1761">
        <v>-9.3025000000000002</v>
      </c>
      <c r="DR1761">
        <v>-1.32</v>
      </c>
      <c r="DS1761">
        <v>1.9524999999999999</v>
      </c>
      <c r="DT1761">
        <v>-3.8316666666666701</v>
      </c>
    </row>
    <row r="1762" spans="1:124" x14ac:dyDescent="0.35">
      <c r="A1762" s="19" t="str">
        <f t="shared" si="54"/>
        <v>Banks w/ Loan Growth (last 4 qtrs)--40178</v>
      </c>
      <c r="B1762" s="19" t="str">
        <f t="shared" si="55"/>
        <v>Banks w/ Loan Growth (last 4 qtrs)</v>
      </c>
      <c r="C1762">
        <v>22</v>
      </c>
      <c r="D1762" s="27">
        <v>40178</v>
      </c>
      <c r="F1762">
        <v>43.902439024390198</v>
      </c>
      <c r="J1762">
        <v>51.753155680224403</v>
      </c>
      <c r="N1762">
        <v>54.599970747403802</v>
      </c>
      <c r="R1762">
        <v>33.3333333333333</v>
      </c>
      <c r="V1762">
        <v>46.291560102301801</v>
      </c>
      <c r="Z1762">
        <v>52.112676056338003</v>
      </c>
      <c r="AD1762">
        <v>69.565217391304301</v>
      </c>
      <c r="AH1762">
        <v>63.291139240506297</v>
      </c>
      <c r="AI1762"/>
      <c r="AK1762"/>
      <c r="AL1762">
        <v>51.724137931034498</v>
      </c>
      <c r="AP1762">
        <v>66.149068322981407</v>
      </c>
      <c r="AT1762">
        <v>51.360544217687099</v>
      </c>
      <c r="AX1762">
        <v>43.037974683544299</v>
      </c>
      <c r="BB1762">
        <v>40.909090909090899</v>
      </c>
      <c r="BF1762">
        <v>41.791044776119399</v>
      </c>
      <c r="BJ1762">
        <v>33.3333333333333</v>
      </c>
      <c r="BN1762">
        <v>33.3333333333333</v>
      </c>
      <c r="BR1762">
        <v>100</v>
      </c>
      <c r="BV1762">
        <v>29.411764705882401</v>
      </c>
      <c r="BZ1762">
        <v>44.4444444444444</v>
      </c>
      <c r="CD1762">
        <v>36.363636363636402</v>
      </c>
      <c r="CH1762">
        <v>50</v>
      </c>
      <c r="CL1762">
        <v>50</v>
      </c>
      <c r="CP1762">
        <v>80</v>
      </c>
      <c r="CT1762">
        <v>71.428571428571402</v>
      </c>
      <c r="CX1762">
        <v>53.846153846153797</v>
      </c>
      <c r="DB1762">
        <v>50</v>
      </c>
      <c r="DF1762">
        <v>66.6666666666667</v>
      </c>
      <c r="DJ1762">
        <v>57.142857142857103</v>
      </c>
      <c r="DN1762">
        <v>66.6666666666667</v>
      </c>
      <c r="DR1762">
        <v>50</v>
      </c>
    </row>
    <row r="1763" spans="1:124" x14ac:dyDescent="0.35">
      <c r="A1763" s="19" t="str">
        <f t="shared" si="54"/>
        <v>Equity / Assets--40268</v>
      </c>
      <c r="B1763" s="19" t="str">
        <f t="shared" si="55"/>
        <v>Equity / Assets</v>
      </c>
      <c r="C1763">
        <v>1</v>
      </c>
      <c r="D1763" s="27">
        <v>40268</v>
      </c>
      <c r="E1763">
        <v>9.3058841298753308</v>
      </c>
      <c r="F1763">
        <v>10.293527123316901</v>
      </c>
      <c r="G1763">
        <v>12.062625705950801</v>
      </c>
      <c r="H1763">
        <v>11.000692589585</v>
      </c>
      <c r="I1763">
        <v>8.7380503490480397</v>
      </c>
      <c r="J1763">
        <v>9.9520440590909303</v>
      </c>
      <c r="K1763">
        <v>11.7150051079918</v>
      </c>
      <c r="L1763">
        <v>10.5245793904105</v>
      </c>
      <c r="M1763">
        <v>8.5341008714727007</v>
      </c>
      <c r="N1763">
        <v>9.8792657937791493</v>
      </c>
      <c r="O1763">
        <v>11.907188496541799</v>
      </c>
      <c r="P1763">
        <v>10.565716127632101</v>
      </c>
      <c r="Q1763">
        <v>9.5871322896955107</v>
      </c>
      <c r="R1763">
        <v>10.630301183401899</v>
      </c>
      <c r="S1763">
        <v>12.258007588458501</v>
      </c>
      <c r="T1763">
        <v>11.3973010911398</v>
      </c>
      <c r="U1763">
        <v>8.5379784657552094</v>
      </c>
      <c r="V1763">
        <v>9.8514742285728296</v>
      </c>
      <c r="W1763">
        <v>11.7291669080926</v>
      </c>
      <c r="X1763">
        <v>10.3855148160285</v>
      </c>
      <c r="Y1763">
        <v>9.42898927542271</v>
      </c>
      <c r="Z1763">
        <v>10.220941602129001</v>
      </c>
      <c r="AA1763">
        <v>11.7828770451081</v>
      </c>
      <c r="AB1763">
        <v>10.996223547037699</v>
      </c>
      <c r="AC1763">
        <v>8.4187389560652193</v>
      </c>
      <c r="AD1763">
        <v>9.2683465204330808</v>
      </c>
      <c r="AE1763">
        <v>10.3812876704845</v>
      </c>
      <c r="AF1763">
        <v>9.6756991288934397</v>
      </c>
      <c r="AG1763">
        <v>9.1468613049741094</v>
      </c>
      <c r="AH1763">
        <v>10.849283547746101</v>
      </c>
      <c r="AI1763">
        <v>13.379234549303099</v>
      </c>
      <c r="AJ1763">
        <v>12.0155265522843</v>
      </c>
      <c r="AK1763">
        <v>8.8520672386116193</v>
      </c>
      <c r="AL1763">
        <v>10.1279343322636</v>
      </c>
      <c r="AM1763">
        <v>11.795893442160301</v>
      </c>
      <c r="AN1763">
        <v>11.001071176817</v>
      </c>
      <c r="AO1763">
        <v>8.8027688058779798</v>
      </c>
      <c r="AP1763">
        <v>10.0108817044185</v>
      </c>
      <c r="AQ1763">
        <v>11.698636696658999</v>
      </c>
      <c r="AR1763">
        <v>10.5892188387639</v>
      </c>
      <c r="AS1763">
        <v>8.3595169151112998</v>
      </c>
      <c r="AT1763">
        <v>9.4258976406392208</v>
      </c>
      <c r="AU1763">
        <v>10.7507534752396</v>
      </c>
      <c r="AV1763">
        <v>9.8180529937739607</v>
      </c>
      <c r="AW1763">
        <v>8.6307113822767807</v>
      </c>
      <c r="AX1763">
        <v>10.2182641820241</v>
      </c>
      <c r="AY1763">
        <v>11.827383625205799</v>
      </c>
      <c r="AZ1763">
        <v>10.7303104001702</v>
      </c>
      <c r="BA1763">
        <v>8.9656070537897801</v>
      </c>
      <c r="BB1763">
        <v>9.8166076347894506</v>
      </c>
      <c r="BC1763">
        <v>10.9619051027267</v>
      </c>
      <c r="BD1763">
        <v>10.342514609980499</v>
      </c>
      <c r="BE1763">
        <v>9.6958017907796492</v>
      </c>
      <c r="BF1763">
        <v>10.7626730713211</v>
      </c>
      <c r="BG1763">
        <v>13.650997929660701</v>
      </c>
      <c r="BH1763">
        <v>12.1098429244472</v>
      </c>
      <c r="BI1763">
        <v>10.013656147710099</v>
      </c>
      <c r="BJ1763">
        <v>12.0531383500148</v>
      </c>
      <c r="BK1763">
        <v>15.843058020778599</v>
      </c>
      <c r="BL1763">
        <v>12.740318807239101</v>
      </c>
      <c r="BM1763">
        <v>10.0881193915802</v>
      </c>
      <c r="BN1763">
        <v>10.5498331562678</v>
      </c>
      <c r="BO1763">
        <v>12.8879673703682</v>
      </c>
      <c r="BP1763">
        <v>11.706660907965899</v>
      </c>
      <c r="BQ1763">
        <v>10.268492394720401</v>
      </c>
      <c r="BR1763">
        <v>11.064466319243399</v>
      </c>
      <c r="BS1763">
        <v>12.1706935460228</v>
      </c>
      <c r="BT1763">
        <v>11.271301854081001</v>
      </c>
      <c r="BU1763">
        <v>8.24981470206464</v>
      </c>
      <c r="BV1763">
        <v>9.4358170764245699</v>
      </c>
      <c r="BW1763">
        <v>11.2776392184784</v>
      </c>
      <c r="BX1763">
        <v>9.6824822993035191</v>
      </c>
      <c r="BY1763">
        <v>8.1001711140914807</v>
      </c>
      <c r="BZ1763">
        <v>8.5840936034225006</v>
      </c>
      <c r="CA1763">
        <v>11.575742614992199</v>
      </c>
      <c r="CB1763">
        <v>9.3914524203949394</v>
      </c>
      <c r="CC1763">
        <v>8.0796758104418895</v>
      </c>
      <c r="CD1763">
        <v>9.5541167182559299</v>
      </c>
      <c r="CE1763">
        <v>11.222374736219001</v>
      </c>
      <c r="CF1763">
        <v>9.8832411959897808</v>
      </c>
      <c r="CG1763">
        <v>8.7319123935572094</v>
      </c>
      <c r="CH1763">
        <v>9.0220439805910306</v>
      </c>
      <c r="CI1763">
        <v>9.9516206190116794</v>
      </c>
      <c r="CJ1763">
        <v>9.3306767604943204</v>
      </c>
      <c r="CK1763">
        <v>8.8020797887739608</v>
      </c>
      <c r="CL1763">
        <v>10.43539906658</v>
      </c>
      <c r="CM1763">
        <v>12.013090092108101</v>
      </c>
      <c r="CN1763">
        <v>10.822456855100601</v>
      </c>
      <c r="CO1763">
        <v>8.0368377736816701</v>
      </c>
      <c r="CP1763">
        <v>8.7531226669241402</v>
      </c>
      <c r="CQ1763">
        <v>9.2744152687572203</v>
      </c>
      <c r="CR1763">
        <v>9.2192218732100493</v>
      </c>
      <c r="CS1763">
        <v>8.0720440532871596</v>
      </c>
      <c r="CT1763">
        <v>9.6939839691699508</v>
      </c>
      <c r="CU1763">
        <v>15.5841690470454</v>
      </c>
      <c r="CV1763">
        <v>13.0599730981007</v>
      </c>
      <c r="CW1763">
        <v>8.7891818616176103</v>
      </c>
      <c r="CX1763">
        <v>9.1504891696537403</v>
      </c>
      <c r="CY1763">
        <v>9.8879451110811498</v>
      </c>
      <c r="CZ1763">
        <v>9.499290522591</v>
      </c>
      <c r="DA1763">
        <v>10.5513809606822</v>
      </c>
      <c r="DB1763">
        <v>11.9562725235284</v>
      </c>
      <c r="DC1763">
        <v>13.3611640863747</v>
      </c>
      <c r="DD1763">
        <v>11.9562725235284</v>
      </c>
      <c r="DE1763">
        <v>7.6618331422826902</v>
      </c>
      <c r="DF1763">
        <v>8.8264196704859099</v>
      </c>
      <c r="DG1763">
        <v>13.5983382776278</v>
      </c>
      <c r="DH1763">
        <v>11.2313077231117</v>
      </c>
      <c r="DI1763">
        <v>9.9440456888635609</v>
      </c>
      <c r="DJ1763">
        <v>12.756496481002999</v>
      </c>
      <c r="DK1763">
        <v>14.494699265694999</v>
      </c>
      <c r="DL1763">
        <v>14.7347307493868</v>
      </c>
      <c r="DM1763">
        <v>9.7525065938757791</v>
      </c>
      <c r="DN1763">
        <v>12.1741318862348</v>
      </c>
      <c r="DO1763">
        <v>14.6133894050169</v>
      </c>
      <c r="DP1763">
        <v>12.789900047188</v>
      </c>
      <c r="DQ1763">
        <v>10.449109878786601</v>
      </c>
      <c r="DR1763">
        <v>11.2593297427435</v>
      </c>
      <c r="DS1763">
        <v>11.688672364135799</v>
      </c>
      <c r="DT1763">
        <v>10.889576897280399</v>
      </c>
    </row>
    <row r="1764" spans="1:124" x14ac:dyDescent="0.35">
      <c r="A1764" s="19" t="str">
        <f t="shared" si="54"/>
        <v>Total Risk Based Capital Ratio--40268</v>
      </c>
      <c r="B1764" s="19" t="str">
        <f t="shared" si="55"/>
        <v>Total Risk Based Capital Ratio</v>
      </c>
      <c r="C1764">
        <v>2</v>
      </c>
      <c r="D1764" s="27">
        <v>40268</v>
      </c>
      <c r="E1764">
        <v>13.14</v>
      </c>
      <c r="F1764">
        <v>15.42</v>
      </c>
      <c r="G1764">
        <v>17.355</v>
      </c>
      <c r="H1764">
        <v>16.0864634146341</v>
      </c>
      <c r="I1764">
        <v>12.0625</v>
      </c>
      <c r="J1764">
        <v>13.914999999999999</v>
      </c>
      <c r="K1764">
        <v>17.37</v>
      </c>
      <c r="L1764">
        <v>15.522398843930601</v>
      </c>
      <c r="M1764">
        <v>12.32</v>
      </c>
      <c r="N1764">
        <v>14.47</v>
      </c>
      <c r="O1764">
        <v>18.307500000000001</v>
      </c>
      <c r="P1764">
        <v>16.397876732971699</v>
      </c>
      <c r="Q1764">
        <v>13.1</v>
      </c>
      <c r="R1764">
        <v>17</v>
      </c>
      <c r="S1764">
        <v>19.649999999999999</v>
      </c>
      <c r="T1764">
        <v>18.510476190476201</v>
      </c>
      <c r="U1764">
        <v>11.734999999999999</v>
      </c>
      <c r="V1764">
        <v>13.5</v>
      </c>
      <c r="W1764">
        <v>17.18</v>
      </c>
      <c r="X1764">
        <v>15.175853018372701</v>
      </c>
      <c r="Y1764">
        <v>13.695</v>
      </c>
      <c r="Z1764">
        <v>15.025</v>
      </c>
      <c r="AA1764">
        <v>16.702500000000001</v>
      </c>
      <c r="AB1764">
        <v>16.2304285714286</v>
      </c>
      <c r="AC1764">
        <v>11.925000000000001</v>
      </c>
      <c r="AD1764">
        <v>12.87</v>
      </c>
      <c r="AE1764">
        <v>15.96</v>
      </c>
      <c r="AF1764">
        <v>14.4821111111111</v>
      </c>
      <c r="AG1764">
        <v>12.38</v>
      </c>
      <c r="AH1764">
        <v>15.45</v>
      </c>
      <c r="AI1764">
        <v>20</v>
      </c>
      <c r="AJ1764">
        <v>18.3027848101266</v>
      </c>
      <c r="AK1764">
        <v>12.925000000000001</v>
      </c>
      <c r="AL1764">
        <v>14.45</v>
      </c>
      <c r="AM1764">
        <v>17.412500000000001</v>
      </c>
      <c r="AN1764">
        <v>16.014137931034501</v>
      </c>
      <c r="AO1764">
        <v>12.205</v>
      </c>
      <c r="AP1764">
        <v>14.32</v>
      </c>
      <c r="AQ1764">
        <v>17.510000000000002</v>
      </c>
      <c r="AR1764">
        <v>15.8815141955836</v>
      </c>
      <c r="AS1764">
        <v>11.432499999999999</v>
      </c>
      <c r="AT1764">
        <v>12.715</v>
      </c>
      <c r="AU1764">
        <v>15.0025</v>
      </c>
      <c r="AV1764">
        <v>13.828417266187101</v>
      </c>
      <c r="AW1764">
        <v>12.9</v>
      </c>
      <c r="AX1764">
        <v>15.59</v>
      </c>
      <c r="AY1764">
        <v>19</v>
      </c>
      <c r="AZ1764">
        <v>16.940566037735898</v>
      </c>
      <c r="BA1764">
        <v>11.835000000000001</v>
      </c>
      <c r="BB1764">
        <v>13.69</v>
      </c>
      <c r="BC1764">
        <v>17.004999999999999</v>
      </c>
      <c r="BD1764">
        <v>15.249340659340699</v>
      </c>
      <c r="BE1764">
        <v>12.935</v>
      </c>
      <c r="BF1764">
        <v>15.12</v>
      </c>
      <c r="BG1764">
        <v>20.835000000000001</v>
      </c>
      <c r="BH1764">
        <v>17.614920634920601</v>
      </c>
      <c r="BI1764">
        <v>13.37</v>
      </c>
      <c r="BJ1764">
        <v>14.824999999999999</v>
      </c>
      <c r="BK1764">
        <v>16.190000000000001</v>
      </c>
      <c r="BL1764">
        <v>15.82</v>
      </c>
      <c r="BM1764">
        <v>14.15</v>
      </c>
      <c r="BN1764">
        <v>15.67</v>
      </c>
      <c r="BO1764">
        <v>16.62</v>
      </c>
      <c r="BP1764">
        <v>16.968333333333302</v>
      </c>
      <c r="BQ1764">
        <v>14.44</v>
      </c>
      <c r="BR1764">
        <v>15.82</v>
      </c>
      <c r="BS1764">
        <v>18.09</v>
      </c>
      <c r="BT1764">
        <v>16.413333333333298</v>
      </c>
      <c r="BU1764">
        <v>11.73</v>
      </c>
      <c r="BV1764">
        <v>13.13</v>
      </c>
      <c r="BW1764">
        <v>17.675000000000001</v>
      </c>
      <c r="BX1764">
        <v>15.34125</v>
      </c>
      <c r="BY1764">
        <v>11.45</v>
      </c>
      <c r="BZ1764">
        <v>13.01</v>
      </c>
      <c r="CA1764">
        <v>13.83</v>
      </c>
      <c r="CB1764">
        <v>13.2055555555556</v>
      </c>
      <c r="CC1764">
        <v>11.217499999999999</v>
      </c>
      <c r="CD1764">
        <v>12.965</v>
      </c>
      <c r="CE1764">
        <v>15.6275</v>
      </c>
      <c r="CF1764">
        <v>13.8088888888889</v>
      </c>
      <c r="CG1764">
        <v>11.44</v>
      </c>
      <c r="CH1764">
        <v>12.24</v>
      </c>
      <c r="CI1764">
        <v>14.615</v>
      </c>
      <c r="CJ1764">
        <v>13.1816666666667</v>
      </c>
      <c r="CK1764">
        <v>12.15</v>
      </c>
      <c r="CL1764">
        <v>13.46</v>
      </c>
      <c r="CM1764">
        <v>22.08</v>
      </c>
      <c r="CN1764">
        <v>16.55</v>
      </c>
      <c r="CO1764">
        <v>11.12</v>
      </c>
      <c r="CP1764">
        <v>11.44</v>
      </c>
      <c r="CQ1764">
        <v>11.8</v>
      </c>
      <c r="CR1764">
        <v>11.49</v>
      </c>
      <c r="CS1764">
        <v>12.54</v>
      </c>
      <c r="CT1764">
        <v>15.65</v>
      </c>
      <c r="CU1764">
        <v>28.625</v>
      </c>
      <c r="CV1764">
        <v>25.488571428571401</v>
      </c>
      <c r="CW1764">
        <v>11.85</v>
      </c>
      <c r="CX1764">
        <v>12.22</v>
      </c>
      <c r="CY1764">
        <v>13.46</v>
      </c>
      <c r="CZ1764">
        <v>12.778461538461499</v>
      </c>
      <c r="DA1764">
        <v>14.64</v>
      </c>
      <c r="DB1764">
        <v>16.54</v>
      </c>
      <c r="DC1764">
        <v>18.440000000000001</v>
      </c>
      <c r="DD1764">
        <v>16.54</v>
      </c>
      <c r="DE1764">
        <v>14.01</v>
      </c>
      <c r="DF1764">
        <v>14.98</v>
      </c>
      <c r="DG1764">
        <v>20.315000000000001</v>
      </c>
      <c r="DH1764">
        <v>17.89</v>
      </c>
      <c r="DI1764">
        <v>12.01</v>
      </c>
      <c r="DJ1764">
        <v>14.6</v>
      </c>
      <c r="DK1764">
        <v>21.85</v>
      </c>
      <c r="DL1764">
        <v>19.347857142857102</v>
      </c>
      <c r="DM1764">
        <v>14.015000000000001</v>
      </c>
      <c r="DN1764">
        <v>18.425000000000001</v>
      </c>
      <c r="DO1764">
        <v>22.7225</v>
      </c>
      <c r="DP1764">
        <v>18.6183333333333</v>
      </c>
      <c r="DQ1764">
        <v>13.182499999999999</v>
      </c>
      <c r="DR1764">
        <v>14.17</v>
      </c>
      <c r="DS1764">
        <v>15.9375</v>
      </c>
      <c r="DT1764">
        <v>15.05</v>
      </c>
    </row>
    <row r="1765" spans="1:124" x14ac:dyDescent="0.35">
      <c r="A1765" s="19" t="str">
        <f t="shared" si="54"/>
        <v>Tier 1 Leverage Ratio--40268</v>
      </c>
      <c r="B1765" s="19" t="str">
        <f t="shared" si="55"/>
        <v>Tier 1 Leverage Ratio</v>
      </c>
      <c r="C1765">
        <v>3</v>
      </c>
      <c r="D1765" s="27">
        <v>40268</v>
      </c>
      <c r="E1765">
        <v>8.7200000000000006</v>
      </c>
      <c r="F1765">
        <v>9.43</v>
      </c>
      <c r="G1765">
        <v>11.182499999999999</v>
      </c>
      <c r="H1765">
        <v>10.362195121951199</v>
      </c>
      <c r="I1765">
        <v>8.35</v>
      </c>
      <c r="J1765">
        <v>9.4</v>
      </c>
      <c r="K1765">
        <v>11.0875</v>
      </c>
      <c r="L1765">
        <v>9.9651156069364095</v>
      </c>
      <c r="M1765">
        <v>8.17</v>
      </c>
      <c r="N1765">
        <v>9.31</v>
      </c>
      <c r="O1765">
        <v>11.18</v>
      </c>
      <c r="P1765">
        <v>10.0217495479204</v>
      </c>
      <c r="Q1765">
        <v>9.24</v>
      </c>
      <c r="R1765">
        <v>10.29</v>
      </c>
      <c r="S1765">
        <v>11.58</v>
      </c>
      <c r="T1765">
        <v>11.1119047619048</v>
      </c>
      <c r="U1765">
        <v>8.25</v>
      </c>
      <c r="V1765">
        <v>9.1999999999999993</v>
      </c>
      <c r="W1765">
        <v>10.965</v>
      </c>
      <c r="X1765">
        <v>9.8011023622047304</v>
      </c>
      <c r="Y1765">
        <v>8.8975000000000009</v>
      </c>
      <c r="Z1765">
        <v>9.94</v>
      </c>
      <c r="AA1765">
        <v>11.2075</v>
      </c>
      <c r="AB1765">
        <v>10.574999999999999</v>
      </c>
      <c r="AC1765">
        <v>8.0675000000000008</v>
      </c>
      <c r="AD1765">
        <v>8.67</v>
      </c>
      <c r="AE1765">
        <v>9.8524999999999991</v>
      </c>
      <c r="AF1765">
        <v>9.1994444444444401</v>
      </c>
      <c r="AG1765">
        <v>8.9499999999999993</v>
      </c>
      <c r="AH1765">
        <v>10.119999999999999</v>
      </c>
      <c r="AI1765">
        <v>11.914999999999999</v>
      </c>
      <c r="AJ1765">
        <v>11.396835443038</v>
      </c>
      <c r="AK1765">
        <v>8.3550000000000004</v>
      </c>
      <c r="AL1765">
        <v>9.3000000000000007</v>
      </c>
      <c r="AM1765">
        <v>11.3775</v>
      </c>
      <c r="AN1765">
        <v>10.3713793103448</v>
      </c>
      <c r="AO1765">
        <v>8.4</v>
      </c>
      <c r="AP1765">
        <v>9.48</v>
      </c>
      <c r="AQ1765">
        <v>11.205</v>
      </c>
      <c r="AR1765">
        <v>10.074069400630901</v>
      </c>
      <c r="AS1765">
        <v>8.0824999999999996</v>
      </c>
      <c r="AT1765">
        <v>8.9749999999999996</v>
      </c>
      <c r="AU1765">
        <v>10.065</v>
      </c>
      <c r="AV1765">
        <v>9.3104676258992907</v>
      </c>
      <c r="AW1765">
        <v>8.4600000000000009</v>
      </c>
      <c r="AX1765">
        <v>9.69</v>
      </c>
      <c r="AY1765">
        <v>11.58</v>
      </c>
      <c r="AZ1765">
        <v>10.2206289308176</v>
      </c>
      <c r="BA1765">
        <v>8.7449999999999992</v>
      </c>
      <c r="BB1765">
        <v>9.48</v>
      </c>
      <c r="BC1765">
        <v>10.595000000000001</v>
      </c>
      <c r="BD1765">
        <v>9.9947252747252797</v>
      </c>
      <c r="BE1765">
        <v>8.6850000000000005</v>
      </c>
      <c r="BF1765">
        <v>9.89</v>
      </c>
      <c r="BG1765">
        <v>12.24</v>
      </c>
      <c r="BH1765">
        <v>11.1085714285714</v>
      </c>
      <c r="BI1765">
        <v>8.2074999999999996</v>
      </c>
      <c r="BJ1765">
        <v>9.5250000000000004</v>
      </c>
      <c r="BK1765">
        <v>12.875</v>
      </c>
      <c r="BL1765">
        <v>10.93</v>
      </c>
      <c r="BM1765">
        <v>9.9849999999999994</v>
      </c>
      <c r="BN1765">
        <v>10.36</v>
      </c>
      <c r="BO1765">
        <v>11.4025</v>
      </c>
      <c r="BP1765">
        <v>11.4233333333333</v>
      </c>
      <c r="BQ1765">
        <v>10.375</v>
      </c>
      <c r="BR1765">
        <v>11.21</v>
      </c>
      <c r="BS1765">
        <v>12.105</v>
      </c>
      <c r="BT1765">
        <v>11.25</v>
      </c>
      <c r="BU1765">
        <v>7.9024999999999999</v>
      </c>
      <c r="BV1765">
        <v>9.15</v>
      </c>
      <c r="BW1765">
        <v>10.775</v>
      </c>
      <c r="BX1765">
        <v>9.2462499999999999</v>
      </c>
      <c r="BY1765">
        <v>7.79</v>
      </c>
      <c r="BZ1765">
        <v>8.4499999999999993</v>
      </c>
      <c r="CA1765">
        <v>9.49</v>
      </c>
      <c r="CB1765">
        <v>8.6955555555555595</v>
      </c>
      <c r="CC1765">
        <v>7.7850000000000001</v>
      </c>
      <c r="CD1765">
        <v>9.2349999999999994</v>
      </c>
      <c r="CE1765">
        <v>10.2425</v>
      </c>
      <c r="CF1765">
        <v>9.2765740740740696</v>
      </c>
      <c r="CG1765">
        <v>8.2774999999999999</v>
      </c>
      <c r="CH1765">
        <v>8.6199999999999992</v>
      </c>
      <c r="CI1765">
        <v>9.0299999999999994</v>
      </c>
      <c r="CJ1765">
        <v>8.7683333333333309</v>
      </c>
      <c r="CK1765">
        <v>8.61</v>
      </c>
      <c r="CL1765">
        <v>8.9499999999999993</v>
      </c>
      <c r="CM1765">
        <v>10.99</v>
      </c>
      <c r="CN1765">
        <v>10.1657894736842</v>
      </c>
      <c r="CO1765">
        <v>8.15</v>
      </c>
      <c r="CP1765">
        <v>8.4499999999999993</v>
      </c>
      <c r="CQ1765">
        <v>9.2799999999999994</v>
      </c>
      <c r="CR1765">
        <v>8.65</v>
      </c>
      <c r="CS1765">
        <v>7.77</v>
      </c>
      <c r="CT1765">
        <v>10.050000000000001</v>
      </c>
      <c r="CU1765">
        <v>15.29</v>
      </c>
      <c r="CV1765">
        <v>12.695714285714301</v>
      </c>
      <c r="CW1765">
        <v>8.6</v>
      </c>
      <c r="CX1765">
        <v>9</v>
      </c>
      <c r="CY1765">
        <v>9.6199999999999992</v>
      </c>
      <c r="CZ1765">
        <v>9.23</v>
      </c>
      <c r="DA1765">
        <v>10.637499999999999</v>
      </c>
      <c r="DB1765">
        <v>12.355</v>
      </c>
      <c r="DC1765">
        <v>14.0725</v>
      </c>
      <c r="DD1765">
        <v>12.355</v>
      </c>
      <c r="DE1765">
        <v>7.2549999999999999</v>
      </c>
      <c r="DF1765">
        <v>8.16</v>
      </c>
      <c r="DG1765">
        <v>12.37</v>
      </c>
      <c r="DH1765">
        <v>10.3633333333333</v>
      </c>
      <c r="DI1765">
        <v>8.1925000000000008</v>
      </c>
      <c r="DJ1765">
        <v>10.074999999999999</v>
      </c>
      <c r="DK1765">
        <v>12.8</v>
      </c>
      <c r="DL1765">
        <v>13.0864285714286</v>
      </c>
      <c r="DM1765">
        <v>8.8249999999999993</v>
      </c>
      <c r="DN1765">
        <v>11.395</v>
      </c>
      <c r="DO1765">
        <v>14.565</v>
      </c>
      <c r="DP1765">
        <v>12.338333333333299</v>
      </c>
      <c r="DQ1765">
        <v>8.3625000000000007</v>
      </c>
      <c r="DR1765">
        <v>9.5749999999999993</v>
      </c>
      <c r="DS1765">
        <v>10.9375</v>
      </c>
      <c r="DT1765">
        <v>9.6950000000000003</v>
      </c>
    </row>
    <row r="1766" spans="1:124" x14ac:dyDescent="0.35">
      <c r="A1766" s="19" t="str">
        <f t="shared" si="54"/>
        <v>ALLL / Nonaccrual Loans--40268</v>
      </c>
      <c r="B1766" s="19" t="str">
        <f t="shared" si="55"/>
        <v>ALLL / Nonaccrual Loans</v>
      </c>
      <c r="C1766">
        <v>4</v>
      </c>
      <c r="D1766" s="27">
        <v>40268</v>
      </c>
      <c r="E1766">
        <v>62.318680897541498</v>
      </c>
      <c r="F1766">
        <v>86.7882310165257</v>
      </c>
      <c r="G1766">
        <v>165.66058839479399</v>
      </c>
      <c r="H1766">
        <v>215.47708463635999</v>
      </c>
      <c r="I1766">
        <v>50.072992700729898</v>
      </c>
      <c r="J1766">
        <v>84.471669218989305</v>
      </c>
      <c r="K1766">
        <v>196.886446886447</v>
      </c>
      <c r="L1766">
        <v>324.14186724494402</v>
      </c>
      <c r="M1766">
        <v>49.214574967298802</v>
      </c>
      <c r="N1766">
        <v>86.0292296259599</v>
      </c>
      <c r="O1766">
        <v>191.05976050926799</v>
      </c>
      <c r="P1766">
        <v>265.65514731958899</v>
      </c>
      <c r="Q1766">
        <v>58.632585812438698</v>
      </c>
      <c r="R1766">
        <v>98.807209765807897</v>
      </c>
      <c r="S1766">
        <v>187.45523900384401</v>
      </c>
      <c r="T1766">
        <v>160.57561691232999</v>
      </c>
      <c r="U1766">
        <v>44.643089517228198</v>
      </c>
      <c r="V1766">
        <v>77.230909113820701</v>
      </c>
      <c r="W1766">
        <v>168.51100288600301</v>
      </c>
      <c r="X1766">
        <v>246.85029660258201</v>
      </c>
      <c r="Y1766">
        <v>56.412332793473702</v>
      </c>
      <c r="Z1766">
        <v>76.174773289365206</v>
      </c>
      <c r="AA1766">
        <v>175.36231884058</v>
      </c>
      <c r="AB1766">
        <v>726.15560767100101</v>
      </c>
      <c r="AC1766">
        <v>69.3547369748959</v>
      </c>
      <c r="AD1766">
        <v>146.157684630739</v>
      </c>
      <c r="AE1766">
        <v>264.82758620689702</v>
      </c>
      <c r="AF1766">
        <v>3298.34489453893</v>
      </c>
      <c r="AG1766">
        <v>72.669753510483403</v>
      </c>
      <c r="AH1766">
        <v>150.01448789117299</v>
      </c>
      <c r="AI1766">
        <v>352.098570231628</v>
      </c>
      <c r="AJ1766">
        <v>800.75886836584198</v>
      </c>
      <c r="AK1766">
        <v>39.614114647316804</v>
      </c>
      <c r="AL1766">
        <v>58.101390192397901</v>
      </c>
      <c r="AM1766">
        <v>101.31735157173</v>
      </c>
      <c r="AN1766">
        <v>173.798554455947</v>
      </c>
      <c r="AO1766">
        <v>61.290322580645203</v>
      </c>
      <c r="AP1766">
        <v>113.984674329502</v>
      </c>
      <c r="AQ1766">
        <v>309</v>
      </c>
      <c r="AR1766">
        <v>624.45247214883102</v>
      </c>
      <c r="AS1766">
        <v>42.7101200686106</v>
      </c>
      <c r="AT1766">
        <v>74.219602706832603</v>
      </c>
      <c r="AU1766">
        <v>162.89655172413799</v>
      </c>
      <c r="AV1766">
        <v>254.87045252108999</v>
      </c>
      <c r="AW1766">
        <v>54.452165481577197</v>
      </c>
      <c r="AX1766">
        <v>86.908931698774097</v>
      </c>
      <c r="AY1766">
        <v>168.311186229941</v>
      </c>
      <c r="AZ1766">
        <v>219.13099618258801</v>
      </c>
      <c r="BA1766">
        <v>41.100733758000402</v>
      </c>
      <c r="BB1766">
        <v>71.796416520487398</v>
      </c>
      <c r="BC1766">
        <v>168.890315797879</v>
      </c>
      <c r="BD1766">
        <v>314.69838480090999</v>
      </c>
      <c r="BE1766">
        <v>48.137897488632603</v>
      </c>
      <c r="BF1766">
        <v>86.928339640839994</v>
      </c>
      <c r="BG1766">
        <v>189.22753547030999</v>
      </c>
      <c r="BH1766">
        <v>404.86582549865301</v>
      </c>
      <c r="BI1766">
        <v>41.144710959697399</v>
      </c>
      <c r="BJ1766">
        <v>74.023215046550604</v>
      </c>
      <c r="BK1766">
        <v>109.58922776735299</v>
      </c>
      <c r="BL1766">
        <v>108.41409455384699</v>
      </c>
      <c r="BM1766">
        <v>70.434232086995394</v>
      </c>
      <c r="BN1766">
        <v>126.03351955307301</v>
      </c>
      <c r="BO1766">
        <v>1870</v>
      </c>
      <c r="BP1766">
        <v>806.88490925924998</v>
      </c>
      <c r="BQ1766">
        <v>33.506429625465501</v>
      </c>
      <c r="BR1766">
        <v>48.817370529126499</v>
      </c>
      <c r="BS1766">
        <v>64.128311432787598</v>
      </c>
      <c r="BT1766">
        <v>48.817370529126499</v>
      </c>
      <c r="BU1766">
        <v>51.5292468029471</v>
      </c>
      <c r="BV1766">
        <v>70.792455769155893</v>
      </c>
      <c r="BW1766">
        <v>121.1844304124</v>
      </c>
      <c r="BX1766">
        <v>271.70183723453903</v>
      </c>
      <c r="BY1766">
        <v>35.707576706324403</v>
      </c>
      <c r="BZ1766">
        <v>60.608658379768499</v>
      </c>
      <c r="CA1766">
        <v>75.722789115646293</v>
      </c>
      <c r="CB1766">
        <v>97.848413313074403</v>
      </c>
      <c r="CC1766">
        <v>35.387786418775697</v>
      </c>
      <c r="CD1766">
        <v>62.318840579710098</v>
      </c>
      <c r="CE1766">
        <v>116.767909261325</v>
      </c>
      <c r="CF1766">
        <v>107.501402859523</v>
      </c>
      <c r="CG1766">
        <v>55.512839623413001</v>
      </c>
      <c r="CH1766">
        <v>74.575586307508999</v>
      </c>
      <c r="CI1766">
        <v>175.217285587975</v>
      </c>
      <c r="CJ1766">
        <v>136.40766948532499</v>
      </c>
      <c r="CK1766">
        <v>54.02147156369</v>
      </c>
      <c r="CL1766">
        <v>78.025721704954805</v>
      </c>
      <c r="CM1766">
        <v>224.66566113624901</v>
      </c>
      <c r="CN1766">
        <v>222.752052677302</v>
      </c>
      <c r="CO1766">
        <v>163.38194613805399</v>
      </c>
      <c r="CP1766">
        <v>218.77913086218899</v>
      </c>
      <c r="CQ1766">
        <v>273.81298730876102</v>
      </c>
      <c r="CR1766">
        <v>218.41580258462599</v>
      </c>
      <c r="CS1766">
        <v>53.892342490107801</v>
      </c>
      <c r="CT1766">
        <v>140.717418276199</v>
      </c>
      <c r="CU1766">
        <v>421.616984342308</v>
      </c>
      <c r="CV1766">
        <v>327.67824870962198</v>
      </c>
      <c r="CW1766">
        <v>65.855911330049295</v>
      </c>
      <c r="CX1766">
        <v>117.619309838473</v>
      </c>
      <c r="CY1766">
        <v>217.76595844870101</v>
      </c>
      <c r="CZ1766">
        <v>190.391925765899</v>
      </c>
      <c r="DA1766">
        <v>88.454011741683004</v>
      </c>
      <c r="DB1766">
        <v>88.454011741683004</v>
      </c>
      <c r="DC1766">
        <v>88.454011741683004</v>
      </c>
      <c r="DD1766">
        <v>88.454011741683004</v>
      </c>
      <c r="DE1766">
        <v>1412.5</v>
      </c>
      <c r="DF1766">
        <v>1800</v>
      </c>
      <c r="DG1766">
        <v>6272.0588235294099</v>
      </c>
      <c r="DH1766">
        <v>4523.0392156862699</v>
      </c>
      <c r="DI1766">
        <v>72.318421818905506</v>
      </c>
      <c r="DJ1766">
        <v>146.17444529456799</v>
      </c>
      <c r="DK1766">
        <v>234.52722338864601</v>
      </c>
      <c r="DL1766">
        <v>341.61419706538601</v>
      </c>
      <c r="DM1766">
        <v>32.424006964505701</v>
      </c>
      <c r="DN1766">
        <v>50.442337083809299</v>
      </c>
      <c r="DO1766">
        <v>77.891195980784502</v>
      </c>
      <c r="DP1766">
        <v>263.237242624825</v>
      </c>
      <c r="DQ1766">
        <v>45.741243416545103</v>
      </c>
      <c r="DR1766">
        <v>63.354703040636501</v>
      </c>
      <c r="DS1766">
        <v>79.673725354946299</v>
      </c>
      <c r="DT1766">
        <v>76.176516320346295</v>
      </c>
    </row>
    <row r="1767" spans="1:124" x14ac:dyDescent="0.35">
      <c r="A1767" s="19" t="str">
        <f t="shared" si="54"/>
        <v>[NCL + OREO] / [Total Loans + OREO]--40268</v>
      </c>
      <c r="B1767" s="19" t="str">
        <f t="shared" si="55"/>
        <v>[NCL + OREO] / [Total Loans + OREO]</v>
      </c>
      <c r="C1767">
        <v>5</v>
      </c>
      <c r="D1767" s="27">
        <v>40268</v>
      </c>
      <c r="E1767">
        <v>1.6112525361313701</v>
      </c>
      <c r="F1767">
        <v>2.94823415765888</v>
      </c>
      <c r="G1767">
        <v>5.8565476014813198</v>
      </c>
      <c r="H1767">
        <v>4.2034497323952804</v>
      </c>
      <c r="I1767">
        <v>1.2927068425583901</v>
      </c>
      <c r="J1767">
        <v>2.9968912362518201</v>
      </c>
      <c r="K1767">
        <v>5.6412175923058197</v>
      </c>
      <c r="L1767">
        <v>4.0525284243933903</v>
      </c>
      <c r="M1767">
        <v>1.07215542184498</v>
      </c>
      <c r="N1767">
        <v>2.6703817694221699</v>
      </c>
      <c r="O1767">
        <v>5.4154122120754398</v>
      </c>
      <c r="P1767">
        <v>4.0139210936859104</v>
      </c>
      <c r="Q1767">
        <v>2.0200801722218098</v>
      </c>
      <c r="R1767">
        <v>3.4378020157393299</v>
      </c>
      <c r="S1767">
        <v>5.2129358036609403</v>
      </c>
      <c r="T1767">
        <v>3.9024747948727798</v>
      </c>
      <c r="U1767">
        <v>1.78743041259335</v>
      </c>
      <c r="V1767">
        <v>3.7846567967698501</v>
      </c>
      <c r="W1767">
        <v>6.5816679121191299</v>
      </c>
      <c r="X1767">
        <v>4.7691111011981704</v>
      </c>
      <c r="Y1767">
        <v>1.3296747639461799</v>
      </c>
      <c r="Z1767">
        <v>3.0621659120907299</v>
      </c>
      <c r="AA1767">
        <v>6.7424428203122799</v>
      </c>
      <c r="AB1767">
        <v>4.9028656021583004</v>
      </c>
      <c r="AC1767">
        <v>0.59444418937965204</v>
      </c>
      <c r="AD1767">
        <v>1.5502395786673999</v>
      </c>
      <c r="AE1767">
        <v>2.56577951034755</v>
      </c>
      <c r="AF1767">
        <v>2.0158353450714999</v>
      </c>
      <c r="AG1767">
        <v>0.29637773558450897</v>
      </c>
      <c r="AH1767">
        <v>1.1270706726205699</v>
      </c>
      <c r="AI1767">
        <v>3.1011572246313501</v>
      </c>
      <c r="AJ1767">
        <v>2.31215206636295</v>
      </c>
      <c r="AK1767">
        <v>2.10591082621468</v>
      </c>
      <c r="AL1767">
        <v>3.7852541390899201</v>
      </c>
      <c r="AM1767">
        <v>6.2689025959093998</v>
      </c>
      <c r="AN1767">
        <v>4.7201426503829804</v>
      </c>
      <c r="AO1767">
        <v>0.68527551360556405</v>
      </c>
      <c r="AP1767">
        <v>1.95587690025955</v>
      </c>
      <c r="AQ1767">
        <v>3.8455154073831301</v>
      </c>
      <c r="AR1767">
        <v>2.5874131346876799</v>
      </c>
      <c r="AS1767">
        <v>1.5125324738316099</v>
      </c>
      <c r="AT1767">
        <v>3.8389891096299298</v>
      </c>
      <c r="AU1767">
        <v>7.2401537366253503</v>
      </c>
      <c r="AV1767">
        <v>5.1337868437753098</v>
      </c>
      <c r="AW1767">
        <v>1.5778669942210799</v>
      </c>
      <c r="AX1767">
        <v>2.9922211628137201</v>
      </c>
      <c r="AY1767">
        <v>5.3187832960989896</v>
      </c>
      <c r="AZ1767">
        <v>3.96066475675017</v>
      </c>
      <c r="BA1767">
        <v>1.81899965554654</v>
      </c>
      <c r="BB1767">
        <v>3.7732823203280699</v>
      </c>
      <c r="BC1767">
        <v>6.3704411434836397</v>
      </c>
      <c r="BD1767">
        <v>5.2809222662813697</v>
      </c>
      <c r="BE1767">
        <v>1.7555468461138499</v>
      </c>
      <c r="BF1767">
        <v>4.2034949430550297</v>
      </c>
      <c r="BG1767">
        <v>6.1496032786410204</v>
      </c>
      <c r="BH1767">
        <v>4.7471298353844498</v>
      </c>
      <c r="BI1767">
        <v>2.6034312197782699</v>
      </c>
      <c r="BJ1767">
        <v>4.1935760799734796</v>
      </c>
      <c r="BK1767">
        <v>7.0491841123371097</v>
      </c>
      <c r="BL1767">
        <v>5.7512462648399199</v>
      </c>
      <c r="BM1767">
        <v>1.2423119272482801</v>
      </c>
      <c r="BN1767">
        <v>4.0594716509986197</v>
      </c>
      <c r="BO1767">
        <v>6.9022591664575499</v>
      </c>
      <c r="BP1767">
        <v>4.7002581448316301</v>
      </c>
      <c r="BQ1767">
        <v>1.44255430535008</v>
      </c>
      <c r="BR1767">
        <v>2.86693413574055</v>
      </c>
      <c r="BS1767">
        <v>5.1141913845222504</v>
      </c>
      <c r="BT1767">
        <v>3.4155190813347001</v>
      </c>
      <c r="BU1767">
        <v>1.16151998428489</v>
      </c>
      <c r="BV1767">
        <v>2.97980623799018</v>
      </c>
      <c r="BW1767">
        <v>5.4602331178621704</v>
      </c>
      <c r="BX1767">
        <v>4.4824488080298304</v>
      </c>
      <c r="BY1767">
        <v>2.9051218724899202</v>
      </c>
      <c r="BZ1767">
        <v>5.7957041084150198</v>
      </c>
      <c r="CA1767">
        <v>7.0739726027397296</v>
      </c>
      <c r="CB1767">
        <v>5.3685328352690602</v>
      </c>
      <c r="CC1767">
        <v>3.73747136246805</v>
      </c>
      <c r="CD1767">
        <v>6.1109372776751103</v>
      </c>
      <c r="CE1767">
        <v>11.3717002074634</v>
      </c>
      <c r="CF1767">
        <v>7.7836886781007903</v>
      </c>
      <c r="CG1767">
        <v>2.26818699859346</v>
      </c>
      <c r="CH1767">
        <v>3.6660781579047201</v>
      </c>
      <c r="CI1767">
        <v>7.52012337307682</v>
      </c>
      <c r="CJ1767">
        <v>4.9613849186783803</v>
      </c>
      <c r="CK1767">
        <v>1.3168786268069099</v>
      </c>
      <c r="CL1767">
        <v>2.41643116957197</v>
      </c>
      <c r="CM1767">
        <v>4.0566048577832303</v>
      </c>
      <c r="CN1767">
        <v>3.1190622009368401</v>
      </c>
      <c r="CO1767">
        <v>0.50701363503377395</v>
      </c>
      <c r="CP1767">
        <v>1.3322591420879899</v>
      </c>
      <c r="CQ1767">
        <v>1.6680121195600901</v>
      </c>
      <c r="CR1767">
        <v>1.1711734852501301</v>
      </c>
      <c r="CS1767">
        <v>0.46645622420289301</v>
      </c>
      <c r="CT1767">
        <v>2.41511238641798</v>
      </c>
      <c r="CU1767">
        <v>3.54834447755819</v>
      </c>
      <c r="CV1767">
        <v>2.2025785447088202</v>
      </c>
      <c r="CW1767">
        <v>0.96153846153846201</v>
      </c>
      <c r="CX1767">
        <v>2.2329511164755602</v>
      </c>
      <c r="CY1767">
        <v>2.6390844650230298</v>
      </c>
      <c r="CZ1767">
        <v>1.928634220895</v>
      </c>
      <c r="DA1767">
        <v>0.84611316763617095</v>
      </c>
      <c r="DB1767">
        <v>1.6922263352723399</v>
      </c>
      <c r="DC1767">
        <v>2.5383395029085101</v>
      </c>
      <c r="DD1767">
        <v>1.6922263352723399</v>
      </c>
      <c r="DE1767">
        <v>0.46813916416729601</v>
      </c>
      <c r="DF1767">
        <v>0.66530430373522997</v>
      </c>
      <c r="DG1767">
        <v>2.4343996233951302</v>
      </c>
      <c r="DH1767">
        <v>1.7132577571298699</v>
      </c>
      <c r="DI1767">
        <v>0.95092967607901802</v>
      </c>
      <c r="DJ1767">
        <v>1.81218503275363</v>
      </c>
      <c r="DK1767">
        <v>3.0667465381994101</v>
      </c>
      <c r="DL1767">
        <v>2.8314498796928702</v>
      </c>
      <c r="DM1767">
        <v>2.9650809855773699</v>
      </c>
      <c r="DN1767">
        <v>3.7894625879294899</v>
      </c>
      <c r="DO1767">
        <v>6.3013961063789399</v>
      </c>
      <c r="DP1767">
        <v>4.9583743645255103</v>
      </c>
      <c r="DQ1767">
        <v>3.7131820556091202</v>
      </c>
      <c r="DR1767">
        <v>4.4467012467883196</v>
      </c>
      <c r="DS1767">
        <v>5.5775091580434504</v>
      </c>
      <c r="DT1767">
        <v>4.5469240406740203</v>
      </c>
    </row>
    <row r="1768" spans="1:124" x14ac:dyDescent="0.35">
      <c r="A1768" s="19" t="str">
        <f t="shared" si="54"/>
        <v>[Noncurrent + Delinquent Loans] / [Capital + ALLL]--40268</v>
      </c>
      <c r="B1768" s="19" t="str">
        <f t="shared" si="55"/>
        <v>[Noncurrent + Delinquent Loans] / [Capital + ALLL]</v>
      </c>
      <c r="C1768">
        <v>6</v>
      </c>
      <c r="D1768" s="27">
        <v>40268</v>
      </c>
      <c r="E1768">
        <v>10.497948785877</v>
      </c>
      <c r="F1768">
        <v>21.052951144233901</v>
      </c>
      <c r="G1768">
        <v>33.461442585185203</v>
      </c>
      <c r="H1768">
        <v>23.865953155203801</v>
      </c>
      <c r="I1768">
        <v>10.282397534069499</v>
      </c>
      <c r="J1768">
        <v>21.719119858397399</v>
      </c>
      <c r="K1768">
        <v>35.431438299445198</v>
      </c>
      <c r="L1768">
        <v>25.852612738712001</v>
      </c>
      <c r="M1768">
        <v>8.96341807928283</v>
      </c>
      <c r="N1768">
        <v>19.748967089695999</v>
      </c>
      <c r="O1768">
        <v>35.751722380085297</v>
      </c>
      <c r="P1768">
        <v>28.330626318411799</v>
      </c>
      <c r="Q1768">
        <v>13.780938833570399</v>
      </c>
      <c r="R1768">
        <v>23.271451542172201</v>
      </c>
      <c r="S1768">
        <v>26.842954733128099</v>
      </c>
      <c r="T1768">
        <v>22.138779147186199</v>
      </c>
      <c r="U1768">
        <v>12.1831392644152</v>
      </c>
      <c r="V1768">
        <v>23.872725674606698</v>
      </c>
      <c r="W1768">
        <v>39.221062979656402</v>
      </c>
      <c r="X1768">
        <v>29.356601777492301</v>
      </c>
      <c r="Y1768">
        <v>10.663662148283899</v>
      </c>
      <c r="Z1768">
        <v>22.4446517890797</v>
      </c>
      <c r="AA1768">
        <v>42.9888100512416</v>
      </c>
      <c r="AB1768">
        <v>30.655178391469502</v>
      </c>
      <c r="AC1768">
        <v>8.1407691558938904</v>
      </c>
      <c r="AD1768">
        <v>16.286351875066099</v>
      </c>
      <c r="AE1768">
        <v>25.609977453320699</v>
      </c>
      <c r="AF1768">
        <v>18.427181836747</v>
      </c>
      <c r="AG1768">
        <v>4.4497160470536601</v>
      </c>
      <c r="AH1768">
        <v>10.5064444733759</v>
      </c>
      <c r="AI1768">
        <v>24.375027869277599</v>
      </c>
      <c r="AJ1768">
        <v>15.0213745467432</v>
      </c>
      <c r="AK1768">
        <v>17.030117840796201</v>
      </c>
      <c r="AL1768">
        <v>28.699486337636099</v>
      </c>
      <c r="AM1768">
        <v>37.0345262515388</v>
      </c>
      <c r="AN1768">
        <v>31.0729486664526</v>
      </c>
      <c r="AO1768">
        <v>7.4255994194731496</v>
      </c>
      <c r="AP1768">
        <v>15.796868727418699</v>
      </c>
      <c r="AQ1768">
        <v>28.345987247372101</v>
      </c>
      <c r="AR1768">
        <v>19.544361737599001</v>
      </c>
      <c r="AS1768">
        <v>14.7830142874994</v>
      </c>
      <c r="AT1768">
        <v>25.994962592585701</v>
      </c>
      <c r="AU1768">
        <v>45.515697355984003</v>
      </c>
      <c r="AV1768">
        <v>34.3267539751537</v>
      </c>
      <c r="AW1768">
        <v>13.5628369970966</v>
      </c>
      <c r="AX1768">
        <v>25.222312045270801</v>
      </c>
      <c r="AY1768">
        <v>38.084679998294497</v>
      </c>
      <c r="AZ1768">
        <v>28.570021663173499</v>
      </c>
      <c r="BA1768">
        <v>10.1993979076071</v>
      </c>
      <c r="BB1768">
        <v>26.188227887944599</v>
      </c>
      <c r="BC1768">
        <v>40.754760543837897</v>
      </c>
      <c r="BD1768">
        <v>27.9336913726139</v>
      </c>
      <c r="BE1768">
        <v>7.9844629707142101</v>
      </c>
      <c r="BF1768">
        <v>17.790721438790101</v>
      </c>
      <c r="BG1768">
        <v>31.987439809909599</v>
      </c>
      <c r="BH1768">
        <v>22.014724844301899</v>
      </c>
      <c r="BI1768">
        <v>8.2080466089329907</v>
      </c>
      <c r="BJ1768">
        <v>18.4988535631304</v>
      </c>
      <c r="BK1768">
        <v>37.396527756761699</v>
      </c>
      <c r="BL1768">
        <v>25.686465914503099</v>
      </c>
      <c r="BM1768">
        <v>9.5324389928059006</v>
      </c>
      <c r="BN1768">
        <v>19.706078108427501</v>
      </c>
      <c r="BO1768">
        <v>28.775322779118898</v>
      </c>
      <c r="BP1768">
        <v>27.987586904330001</v>
      </c>
      <c r="BQ1768">
        <v>7.3748853963184002</v>
      </c>
      <c r="BR1768">
        <v>9.5532831001076399</v>
      </c>
      <c r="BS1768">
        <v>37.073259776320299</v>
      </c>
      <c r="BT1768">
        <v>26.447669081723198</v>
      </c>
      <c r="BU1768">
        <v>17.402158565107701</v>
      </c>
      <c r="BV1768">
        <v>23.3762966346886</v>
      </c>
      <c r="BW1768">
        <v>32.619547274788601</v>
      </c>
      <c r="BX1768">
        <v>28.579495490854999</v>
      </c>
      <c r="BY1768">
        <v>25.130683499358899</v>
      </c>
      <c r="BZ1768">
        <v>39.97633997634</v>
      </c>
      <c r="CA1768">
        <v>42.901649791120903</v>
      </c>
      <c r="CB1768">
        <v>38.791119966016197</v>
      </c>
      <c r="CC1768">
        <v>18.7053244137626</v>
      </c>
      <c r="CD1768">
        <v>29.874830320289899</v>
      </c>
      <c r="CE1768">
        <v>58.758766656572099</v>
      </c>
      <c r="CF1768">
        <v>43.009376658437503</v>
      </c>
      <c r="CG1768">
        <v>15.751098418277699</v>
      </c>
      <c r="CH1768">
        <v>26.8492182644035</v>
      </c>
      <c r="CI1768">
        <v>40.7279818544053</v>
      </c>
      <c r="CJ1768">
        <v>32.360679015833703</v>
      </c>
      <c r="CK1768">
        <v>13.9859501508419</v>
      </c>
      <c r="CL1768">
        <v>22.472739198163499</v>
      </c>
      <c r="CM1768">
        <v>32.183760460931502</v>
      </c>
      <c r="CN1768">
        <v>22.725756608445401</v>
      </c>
      <c r="CO1768">
        <v>6.2166203802606299</v>
      </c>
      <c r="CP1768">
        <v>10.326267894795301</v>
      </c>
      <c r="CQ1768">
        <v>16.860021370783102</v>
      </c>
      <c r="CR1768">
        <v>13.7036531416309</v>
      </c>
      <c r="CS1768">
        <v>11.950598414734401</v>
      </c>
      <c r="CT1768">
        <v>14.296636085626901</v>
      </c>
      <c r="CU1768">
        <v>25.036738126128402</v>
      </c>
      <c r="CV1768">
        <v>17.726426286886198</v>
      </c>
      <c r="CW1768">
        <v>9.6449548167323407</v>
      </c>
      <c r="CX1768">
        <v>19.0343307897306</v>
      </c>
      <c r="CY1768">
        <v>30.492331395756</v>
      </c>
      <c r="CZ1768">
        <v>20.242969357717399</v>
      </c>
      <c r="DA1768">
        <v>12.5203708072897</v>
      </c>
      <c r="DB1768">
        <v>24.926733862052298</v>
      </c>
      <c r="DC1768">
        <v>37.333096916814902</v>
      </c>
      <c r="DD1768">
        <v>24.926733862052298</v>
      </c>
      <c r="DE1768">
        <v>3.0100870986498101</v>
      </c>
      <c r="DF1768">
        <v>4.7058258949995198</v>
      </c>
      <c r="DG1768">
        <v>5.4568191110496098</v>
      </c>
      <c r="DH1768">
        <v>4.0759955081331096</v>
      </c>
      <c r="DI1768">
        <v>6.0896096028992899</v>
      </c>
      <c r="DJ1768">
        <v>11.4388170573986</v>
      </c>
      <c r="DK1768">
        <v>25.937710920770598</v>
      </c>
      <c r="DL1768">
        <v>17.423685493661601</v>
      </c>
      <c r="DM1768">
        <v>16.328509727584301</v>
      </c>
      <c r="DN1768">
        <v>25.435212736447198</v>
      </c>
      <c r="DO1768">
        <v>37.813054666235203</v>
      </c>
      <c r="DP1768">
        <v>27.5983769989965</v>
      </c>
      <c r="DQ1768">
        <v>29.3603059971121</v>
      </c>
      <c r="DR1768">
        <v>32.5784568593469</v>
      </c>
      <c r="DS1768">
        <v>35.454448218355203</v>
      </c>
      <c r="DT1768">
        <v>30.2521057237579</v>
      </c>
    </row>
    <row r="1769" spans="1:124" x14ac:dyDescent="0.35">
      <c r="A1769" s="19" t="str">
        <f t="shared" si="54"/>
        <v xml:space="preserve">  Ag [NCL+DQ] / [Capital + ALLL]--40268</v>
      </c>
      <c r="B1769" s="19" t="str">
        <f t="shared" si="55"/>
        <v xml:space="preserve">  Ag [NCL+DQ] / [Capital + ALLL]</v>
      </c>
      <c r="C1769">
        <v>7</v>
      </c>
      <c r="D1769" s="27">
        <v>40268</v>
      </c>
      <c r="E1769">
        <v>0</v>
      </c>
      <c r="F1769">
        <v>0.26419147667110199</v>
      </c>
      <c r="G1769">
        <v>2.9973289945634898</v>
      </c>
      <c r="H1769">
        <v>2.6967168658713798</v>
      </c>
      <c r="I1769">
        <v>0</v>
      </c>
      <c r="J1769">
        <v>0.29512955074578801</v>
      </c>
      <c r="K1769">
        <v>3.7180801843867899</v>
      </c>
      <c r="L1769">
        <v>2.7841960343011398</v>
      </c>
      <c r="M1769">
        <v>0</v>
      </c>
      <c r="N1769">
        <v>0</v>
      </c>
      <c r="O1769">
        <v>1.11532063057282</v>
      </c>
      <c r="P1769">
        <v>1.40078408614898</v>
      </c>
      <c r="Q1769">
        <v>0</v>
      </c>
      <c r="R1769">
        <v>0</v>
      </c>
      <c r="S1769">
        <v>0</v>
      </c>
      <c r="T1769">
        <v>0</v>
      </c>
      <c r="U1769">
        <v>0</v>
      </c>
      <c r="V1769">
        <v>5.8714159898228799E-2</v>
      </c>
      <c r="W1769">
        <v>2.7956579098124399</v>
      </c>
      <c r="X1769">
        <v>2.4742903903843398</v>
      </c>
      <c r="Y1769">
        <v>0</v>
      </c>
      <c r="Z1769">
        <v>0.90530199390023502</v>
      </c>
      <c r="AA1769">
        <v>6.5982517351101899</v>
      </c>
      <c r="AB1769">
        <v>4.6585828350431999</v>
      </c>
      <c r="AC1769">
        <v>9.6997015227591701E-2</v>
      </c>
      <c r="AD1769">
        <v>2.5998881320529201</v>
      </c>
      <c r="AE1769">
        <v>6.86998815471045</v>
      </c>
      <c r="AF1769">
        <v>5.1567772955265099</v>
      </c>
      <c r="AG1769">
        <v>0</v>
      </c>
      <c r="AH1769">
        <v>0.46118370484242899</v>
      </c>
      <c r="AI1769">
        <v>3.9726183941181001</v>
      </c>
      <c r="AJ1769">
        <v>2.6944320412344198</v>
      </c>
      <c r="AK1769">
        <v>0</v>
      </c>
      <c r="AL1769">
        <v>2.6062593662445999E-2</v>
      </c>
      <c r="AM1769">
        <v>1.9017402652561</v>
      </c>
      <c r="AN1769">
        <v>1.99876904149787</v>
      </c>
      <c r="AO1769">
        <v>0</v>
      </c>
      <c r="AP1769">
        <v>2.6502011932843099</v>
      </c>
      <c r="AQ1769">
        <v>7.9012400242818304</v>
      </c>
      <c r="AR1769">
        <v>4.8623074196730096</v>
      </c>
      <c r="AS1769">
        <v>0</v>
      </c>
      <c r="AT1769">
        <v>0</v>
      </c>
      <c r="AU1769">
        <v>2.7399390046652599</v>
      </c>
      <c r="AV1769">
        <v>2.4239736054065699</v>
      </c>
      <c r="AW1769">
        <v>0</v>
      </c>
      <c r="AX1769">
        <v>0</v>
      </c>
      <c r="AY1769">
        <v>1.31187685849222</v>
      </c>
      <c r="AZ1769">
        <v>1.7942364543240901</v>
      </c>
      <c r="BA1769">
        <v>0</v>
      </c>
      <c r="BB1769">
        <v>0</v>
      </c>
      <c r="BC1769">
        <v>0.79709734043782798</v>
      </c>
      <c r="BD1769">
        <v>1.1509033899160099</v>
      </c>
      <c r="BE1769">
        <v>0</v>
      </c>
      <c r="BF1769">
        <v>0.38620441889707202</v>
      </c>
      <c r="BG1769">
        <v>1.47972550670289</v>
      </c>
      <c r="BH1769">
        <v>1.20622630859421</v>
      </c>
      <c r="BI1769">
        <v>0.178128938704746</v>
      </c>
      <c r="BJ1769">
        <v>0.58362658865789596</v>
      </c>
      <c r="BK1769">
        <v>4.5342373377350702</v>
      </c>
      <c r="BL1769">
        <v>2.1827420878489798</v>
      </c>
      <c r="BM1769">
        <v>0</v>
      </c>
      <c r="BN1769">
        <v>0</v>
      </c>
      <c r="BO1769">
        <v>0</v>
      </c>
      <c r="BP1769">
        <v>1.9931576071791201E-3</v>
      </c>
      <c r="BQ1769">
        <v>0.532604001727364</v>
      </c>
      <c r="BR1769">
        <v>1.06520800345473</v>
      </c>
      <c r="BS1769">
        <v>9.6457372354636099</v>
      </c>
      <c r="BT1769">
        <v>6.4304914903090804</v>
      </c>
      <c r="BU1769">
        <v>0</v>
      </c>
      <c r="BV1769">
        <v>0</v>
      </c>
      <c r="BW1769">
        <v>0</v>
      </c>
      <c r="BX1769">
        <v>3.00983333318743E-2</v>
      </c>
      <c r="BY1769">
        <v>0</v>
      </c>
      <c r="BZ1769">
        <v>0.29002320185614799</v>
      </c>
      <c r="CA1769">
        <v>6.1105997309353501</v>
      </c>
      <c r="CB1769">
        <v>2.9936604335504402</v>
      </c>
      <c r="CC1769">
        <v>0</v>
      </c>
      <c r="CD1769">
        <v>0</v>
      </c>
      <c r="CE1769">
        <v>0.241776854988526</v>
      </c>
      <c r="CF1769">
        <v>1.15049087871768</v>
      </c>
      <c r="CG1769">
        <v>0</v>
      </c>
      <c r="CH1769">
        <v>0</v>
      </c>
      <c r="CI1769">
        <v>4.83199309778208</v>
      </c>
      <c r="CJ1769">
        <v>2.7944132239791899</v>
      </c>
      <c r="CK1769">
        <v>0</v>
      </c>
      <c r="CL1769">
        <v>6.7107788529936797E-3</v>
      </c>
      <c r="CM1769">
        <v>0.85588484196759995</v>
      </c>
      <c r="CN1769">
        <v>2.1994170991756801</v>
      </c>
      <c r="CO1769">
        <v>0</v>
      </c>
      <c r="CP1769">
        <v>3.7066256972414799</v>
      </c>
      <c r="CQ1769">
        <v>3.8925354907647698</v>
      </c>
      <c r="CR1769">
        <v>2.6612149920125301</v>
      </c>
      <c r="CS1769">
        <v>0</v>
      </c>
      <c r="CT1769">
        <v>6.9405197457786796E-2</v>
      </c>
      <c r="CU1769">
        <v>4.7019704831940796</v>
      </c>
      <c r="CV1769">
        <v>3.24508570521489</v>
      </c>
      <c r="CW1769">
        <v>0</v>
      </c>
      <c r="CX1769">
        <v>8.4039498564325202E-2</v>
      </c>
      <c r="CY1769">
        <v>3.34826427771557</v>
      </c>
      <c r="CZ1769">
        <v>3.6266025774624602</v>
      </c>
      <c r="DA1769">
        <v>0</v>
      </c>
      <c r="DB1769">
        <v>0</v>
      </c>
      <c r="DC1769">
        <v>0</v>
      </c>
      <c r="DD1769">
        <v>0</v>
      </c>
      <c r="DE1769">
        <v>7.3423553124100205E-2</v>
      </c>
      <c r="DF1769">
        <v>0.14684710624819999</v>
      </c>
      <c r="DG1769">
        <v>0.29473593555189698</v>
      </c>
      <c r="DH1769">
        <v>0.19649062370126499</v>
      </c>
      <c r="DI1769">
        <v>0</v>
      </c>
      <c r="DJ1769">
        <v>7.2358557494848097E-2</v>
      </c>
      <c r="DK1769">
        <v>0.62438958134767197</v>
      </c>
      <c r="DL1769">
        <v>1.1508143089948999</v>
      </c>
      <c r="DM1769">
        <v>0</v>
      </c>
      <c r="DN1769">
        <v>0.787261146496815</v>
      </c>
      <c r="DO1769">
        <v>2.40161845370565</v>
      </c>
      <c r="DP1769">
        <v>3.5377808962191302</v>
      </c>
      <c r="DQ1769">
        <v>0.68799327068000204</v>
      </c>
      <c r="DR1769">
        <v>2.4677223885568198</v>
      </c>
      <c r="DS1769">
        <v>4.5712692994942703</v>
      </c>
      <c r="DT1769">
        <v>3.3996362611459801</v>
      </c>
    </row>
    <row r="1770" spans="1:124" x14ac:dyDescent="0.35">
      <c r="A1770" s="19" t="str">
        <f t="shared" si="54"/>
        <v xml:space="preserve">  CLD [NCL+DQ] / [Capital + ALLL]--40268</v>
      </c>
      <c r="B1770" s="19" t="str">
        <f t="shared" si="55"/>
        <v xml:space="preserve">  CLD [NCL+DQ] / [Capital + ALLL]</v>
      </c>
      <c r="C1770">
        <v>8</v>
      </c>
      <c r="D1770" s="27">
        <v>40268</v>
      </c>
      <c r="E1770">
        <v>0</v>
      </c>
      <c r="F1770">
        <v>0.65376868068985805</v>
      </c>
      <c r="G1770">
        <v>8.0467610633165592</v>
      </c>
      <c r="H1770">
        <v>5.3090012055121596</v>
      </c>
      <c r="I1770">
        <v>0</v>
      </c>
      <c r="J1770">
        <v>0.19084533353779901</v>
      </c>
      <c r="K1770">
        <v>6.1310997574080002</v>
      </c>
      <c r="L1770">
        <v>4.39506406937309</v>
      </c>
      <c r="M1770">
        <v>0</v>
      </c>
      <c r="N1770">
        <v>0.75654824454192904</v>
      </c>
      <c r="O1770">
        <v>8.0874161327227903</v>
      </c>
      <c r="P1770">
        <v>6.8857546645703502</v>
      </c>
      <c r="Q1770">
        <v>0</v>
      </c>
      <c r="R1770">
        <v>0</v>
      </c>
      <c r="S1770">
        <v>0.208274498729173</v>
      </c>
      <c r="T1770">
        <v>0.27161069273528599</v>
      </c>
      <c r="U1770">
        <v>0</v>
      </c>
      <c r="V1770">
        <v>0.67680714485068405</v>
      </c>
      <c r="W1770">
        <v>7.0520666696828203</v>
      </c>
      <c r="X1770">
        <v>5.1324653869322301</v>
      </c>
      <c r="Y1770">
        <v>0</v>
      </c>
      <c r="Z1770">
        <v>2.2064490889386099</v>
      </c>
      <c r="AA1770">
        <v>10.2599568722268</v>
      </c>
      <c r="AB1770">
        <v>8.3847201062315797</v>
      </c>
      <c r="AC1770">
        <v>0</v>
      </c>
      <c r="AD1770">
        <v>0</v>
      </c>
      <c r="AE1770">
        <v>4.1712404776073404</v>
      </c>
      <c r="AF1770">
        <v>3.4771944269242998</v>
      </c>
      <c r="AG1770">
        <v>0</v>
      </c>
      <c r="AH1770">
        <v>0</v>
      </c>
      <c r="AI1770">
        <v>0.65339850094248297</v>
      </c>
      <c r="AJ1770">
        <v>2.34389573300284</v>
      </c>
      <c r="AK1770">
        <v>0</v>
      </c>
      <c r="AL1770">
        <v>1.16867817055615</v>
      </c>
      <c r="AM1770">
        <v>4.5310164730765301</v>
      </c>
      <c r="AN1770">
        <v>3.6061052844608001</v>
      </c>
      <c r="AO1770">
        <v>0</v>
      </c>
      <c r="AP1770">
        <v>0</v>
      </c>
      <c r="AQ1770">
        <v>2.2808506982758998</v>
      </c>
      <c r="AR1770">
        <v>2.2968594704821399</v>
      </c>
      <c r="AS1770">
        <v>0</v>
      </c>
      <c r="AT1770">
        <v>3.1201461818828502</v>
      </c>
      <c r="AU1770">
        <v>11.1411361635391</v>
      </c>
      <c r="AV1770">
        <v>8.1219707265803596</v>
      </c>
      <c r="AW1770">
        <v>0</v>
      </c>
      <c r="AX1770">
        <v>6.08149199270221E-2</v>
      </c>
      <c r="AY1770">
        <v>3.2995583268381399</v>
      </c>
      <c r="AZ1770">
        <v>2.9336699728400202</v>
      </c>
      <c r="BA1770">
        <v>0</v>
      </c>
      <c r="BB1770">
        <v>0.45550332306694802</v>
      </c>
      <c r="BC1770">
        <v>5.4780439816601803</v>
      </c>
      <c r="BD1770">
        <v>3.6104488621880599</v>
      </c>
      <c r="BE1770">
        <v>0</v>
      </c>
      <c r="BF1770">
        <v>1.64911583548579</v>
      </c>
      <c r="BG1770">
        <v>7.1299225283798497</v>
      </c>
      <c r="BH1770">
        <v>4.1405527436829699</v>
      </c>
      <c r="BI1770">
        <v>4.1984474140252797</v>
      </c>
      <c r="BJ1770">
        <v>8.3702273430349496</v>
      </c>
      <c r="BK1770">
        <v>12.274597536376101</v>
      </c>
      <c r="BL1770">
        <v>14.2769661641402</v>
      </c>
      <c r="BM1770">
        <v>4.4701437564326199</v>
      </c>
      <c r="BN1770">
        <v>11.9585866031025</v>
      </c>
      <c r="BO1770">
        <v>16.350530956746098</v>
      </c>
      <c r="BP1770">
        <v>15.0324503008974</v>
      </c>
      <c r="BQ1770">
        <v>0</v>
      </c>
      <c r="BR1770">
        <v>0</v>
      </c>
      <c r="BS1770">
        <v>9.7786228439494796</v>
      </c>
      <c r="BT1770">
        <v>6.5190818959663197</v>
      </c>
      <c r="BU1770">
        <v>0</v>
      </c>
      <c r="BV1770">
        <v>0.79117676626640598</v>
      </c>
      <c r="BW1770">
        <v>8.2715455369374506</v>
      </c>
      <c r="BX1770">
        <v>4.5097098962101096</v>
      </c>
      <c r="BY1770">
        <v>0</v>
      </c>
      <c r="BZ1770">
        <v>4.2554698010337804</v>
      </c>
      <c r="CA1770">
        <v>11.3353703145845</v>
      </c>
      <c r="CB1770">
        <v>8.6800270992680009</v>
      </c>
      <c r="CC1770">
        <v>0</v>
      </c>
      <c r="CD1770">
        <v>5.1753611989383996</v>
      </c>
      <c r="CE1770">
        <v>13.4479081726831</v>
      </c>
      <c r="CF1770">
        <v>9.8583858363796892</v>
      </c>
      <c r="CG1770">
        <v>0.74471310543470004</v>
      </c>
      <c r="CH1770">
        <v>3.2132093276031499</v>
      </c>
      <c r="CI1770">
        <v>7.38993550178294</v>
      </c>
      <c r="CJ1770">
        <v>7.3645043655042697</v>
      </c>
      <c r="CK1770">
        <v>0</v>
      </c>
      <c r="CL1770">
        <v>0.65545959284392397</v>
      </c>
      <c r="CM1770">
        <v>6.0207349995969004</v>
      </c>
      <c r="CN1770">
        <v>3.0812842546441499</v>
      </c>
      <c r="CO1770">
        <v>0</v>
      </c>
      <c r="CP1770">
        <v>1.4315836200199801</v>
      </c>
      <c r="CQ1770">
        <v>5.7149579924981699</v>
      </c>
      <c r="CR1770">
        <v>2.6427242592692801</v>
      </c>
      <c r="CS1770">
        <v>0</v>
      </c>
      <c r="CT1770">
        <v>0</v>
      </c>
      <c r="CU1770">
        <v>4.0697739320499702</v>
      </c>
      <c r="CV1770">
        <v>2.6807852299319501</v>
      </c>
      <c r="CW1770">
        <v>0</v>
      </c>
      <c r="CX1770">
        <v>2.9296946525748401E-3</v>
      </c>
      <c r="CY1770">
        <v>2.6105182926829298</v>
      </c>
      <c r="CZ1770">
        <v>2.10026086955618</v>
      </c>
      <c r="DA1770">
        <v>0</v>
      </c>
      <c r="DB1770">
        <v>0</v>
      </c>
      <c r="DC1770">
        <v>0</v>
      </c>
      <c r="DD1770">
        <v>0</v>
      </c>
      <c r="DE1770">
        <v>0</v>
      </c>
      <c r="DF1770">
        <v>0</v>
      </c>
      <c r="DG1770">
        <v>0.63725978293338603</v>
      </c>
      <c r="DH1770">
        <v>0.42483985528892398</v>
      </c>
      <c r="DI1770">
        <v>0</v>
      </c>
      <c r="DJ1770">
        <v>5.9639015168564603E-2</v>
      </c>
      <c r="DK1770">
        <v>2.3786951882373</v>
      </c>
      <c r="DL1770">
        <v>3.3110110690107901</v>
      </c>
      <c r="DM1770">
        <v>0</v>
      </c>
      <c r="DN1770">
        <v>0.22165605095541399</v>
      </c>
      <c r="DO1770">
        <v>2.2169549401385402</v>
      </c>
      <c r="DP1770">
        <v>1.7355048862670599</v>
      </c>
      <c r="DQ1770">
        <v>1.13147691223123</v>
      </c>
      <c r="DR1770">
        <v>6.5603252860453596</v>
      </c>
      <c r="DS1770">
        <v>11.9488653446217</v>
      </c>
      <c r="DT1770">
        <v>6.9601265725432002</v>
      </c>
    </row>
    <row r="1771" spans="1:124" x14ac:dyDescent="0.35">
      <c r="A1771" s="19" t="str">
        <f t="shared" si="54"/>
        <v xml:space="preserve">  CRE [NCL+DQ] / [Capital + ALLL]--40268</v>
      </c>
      <c r="B1771" s="19" t="str">
        <f t="shared" si="55"/>
        <v xml:space="preserve">  CRE [NCL+DQ] / [Capital + ALLL]</v>
      </c>
      <c r="C1771">
        <v>9</v>
      </c>
      <c r="D1771" s="27">
        <v>40268</v>
      </c>
      <c r="E1771">
        <v>1.14964760121207</v>
      </c>
      <c r="F1771">
        <v>6.6519460579854703</v>
      </c>
      <c r="G1771">
        <v>16.749683998938401</v>
      </c>
      <c r="H1771">
        <v>10.746955699689201</v>
      </c>
      <c r="I1771">
        <v>0.77456450815575895</v>
      </c>
      <c r="J1771">
        <v>6.3245967227667004</v>
      </c>
      <c r="K1771">
        <v>16.170537527422301</v>
      </c>
      <c r="L1771">
        <v>11.3723814104921</v>
      </c>
      <c r="M1771">
        <v>0.924610103726064</v>
      </c>
      <c r="N1771">
        <v>6.6928193836169303</v>
      </c>
      <c r="O1771">
        <v>18.665295012113798</v>
      </c>
      <c r="P1771">
        <v>14.9418698705436</v>
      </c>
      <c r="Q1771">
        <v>2.5294562749973002</v>
      </c>
      <c r="R1771">
        <v>6.7082568807339502</v>
      </c>
      <c r="S1771">
        <v>11.9426984359012</v>
      </c>
      <c r="T1771">
        <v>7.7591726930091696</v>
      </c>
      <c r="U1771">
        <v>2.26139873725693</v>
      </c>
      <c r="V1771">
        <v>9.0400344382264297</v>
      </c>
      <c r="W1771">
        <v>18.262731710856201</v>
      </c>
      <c r="X1771">
        <v>13.6787300952594</v>
      </c>
      <c r="Y1771">
        <v>1.0196331361825699</v>
      </c>
      <c r="Z1771">
        <v>9.1689055947514095</v>
      </c>
      <c r="AA1771">
        <v>19.616180315911901</v>
      </c>
      <c r="AB1771">
        <v>14.770167203019099</v>
      </c>
      <c r="AC1771">
        <v>0</v>
      </c>
      <c r="AD1771">
        <v>2.6629815995852901</v>
      </c>
      <c r="AE1771">
        <v>11.0323557105859</v>
      </c>
      <c r="AF1771">
        <v>6.9927120451310403</v>
      </c>
      <c r="AG1771">
        <v>0</v>
      </c>
      <c r="AH1771">
        <v>0.32090295452030498</v>
      </c>
      <c r="AI1771">
        <v>5.9561637337085704</v>
      </c>
      <c r="AJ1771">
        <v>4.5108367193161998</v>
      </c>
      <c r="AK1771">
        <v>2.9959469184513501</v>
      </c>
      <c r="AL1771">
        <v>8.8271719235064996</v>
      </c>
      <c r="AM1771">
        <v>22.310539581458201</v>
      </c>
      <c r="AN1771">
        <v>13.893142021030799</v>
      </c>
      <c r="AO1771">
        <v>0</v>
      </c>
      <c r="AP1771">
        <v>2.8146853146853101</v>
      </c>
      <c r="AQ1771">
        <v>9.5526284995248307</v>
      </c>
      <c r="AR1771">
        <v>6.3087352658979103</v>
      </c>
      <c r="AS1771">
        <v>3.0020107124412099</v>
      </c>
      <c r="AT1771">
        <v>12.9502907913695</v>
      </c>
      <c r="AU1771">
        <v>25.862572130315801</v>
      </c>
      <c r="AV1771">
        <v>18.805384337638401</v>
      </c>
      <c r="AW1771">
        <v>1.34779240898528</v>
      </c>
      <c r="AX1771">
        <v>7.5320895684468896</v>
      </c>
      <c r="AY1771">
        <v>14.329227323628199</v>
      </c>
      <c r="AZ1771">
        <v>9.8524089570442293</v>
      </c>
      <c r="BA1771">
        <v>0.390255859389604</v>
      </c>
      <c r="BB1771">
        <v>6.1929091190586796</v>
      </c>
      <c r="BC1771">
        <v>14.038014890591199</v>
      </c>
      <c r="BD1771">
        <v>11.514422738499499</v>
      </c>
      <c r="BE1771">
        <v>2.8794051068911801</v>
      </c>
      <c r="BF1771">
        <v>6.2641174572442697</v>
      </c>
      <c r="BG1771">
        <v>17.966421083156799</v>
      </c>
      <c r="BH1771">
        <v>11.0975203419917</v>
      </c>
      <c r="BI1771">
        <v>5.4630822103184098</v>
      </c>
      <c r="BJ1771">
        <v>12.900108434811401</v>
      </c>
      <c r="BK1771">
        <v>23.284901157825001</v>
      </c>
      <c r="BL1771">
        <v>18.020322391070799</v>
      </c>
      <c r="BM1771">
        <v>4.9442914195619903</v>
      </c>
      <c r="BN1771">
        <v>15.3886071460613</v>
      </c>
      <c r="BO1771">
        <v>19.555811993871199</v>
      </c>
      <c r="BP1771">
        <v>21.825995705541299</v>
      </c>
      <c r="BQ1771">
        <v>2.48923573735199</v>
      </c>
      <c r="BR1771">
        <v>4.97847147470398</v>
      </c>
      <c r="BS1771">
        <v>13.564884250186401</v>
      </c>
      <c r="BT1771">
        <v>9.0432561667909592</v>
      </c>
      <c r="BU1771">
        <v>0.807132306393754</v>
      </c>
      <c r="BV1771">
        <v>7.4315598994694199</v>
      </c>
      <c r="BW1771">
        <v>20.1702012225911</v>
      </c>
      <c r="BX1771">
        <v>13.271275990883</v>
      </c>
      <c r="BY1771">
        <v>3.3697347893915799</v>
      </c>
      <c r="BZ1771">
        <v>19.2947674006939</v>
      </c>
      <c r="CA1771">
        <v>26.322213181448301</v>
      </c>
      <c r="CB1771">
        <v>17.716135042635202</v>
      </c>
      <c r="CC1771">
        <v>5.8495393636286899</v>
      </c>
      <c r="CD1771">
        <v>14.9966874448402</v>
      </c>
      <c r="CE1771">
        <v>36.573300455744999</v>
      </c>
      <c r="CF1771">
        <v>24.269259599210699</v>
      </c>
      <c r="CG1771">
        <v>4.0936713286713298</v>
      </c>
      <c r="CH1771">
        <v>10.295207404574301</v>
      </c>
      <c r="CI1771">
        <v>15.6989243681913</v>
      </c>
      <c r="CJ1771">
        <v>14.4490534795491</v>
      </c>
      <c r="CK1771">
        <v>4.2029147259797197</v>
      </c>
      <c r="CL1771">
        <v>12.646096306685401</v>
      </c>
      <c r="CM1771">
        <v>13.723708827729901</v>
      </c>
      <c r="CN1771">
        <v>10.2763554840698</v>
      </c>
      <c r="CO1771">
        <v>2.7688380867828202</v>
      </c>
      <c r="CP1771">
        <v>5.5335063349107001</v>
      </c>
      <c r="CQ1771">
        <v>6.0670796838282399</v>
      </c>
      <c r="CR1771">
        <v>6.1421635796927099</v>
      </c>
      <c r="CS1771">
        <v>0.93578546398186002</v>
      </c>
      <c r="CT1771">
        <v>1.07612219367509</v>
      </c>
      <c r="CU1771">
        <v>16.127977381309499</v>
      </c>
      <c r="CV1771">
        <v>8.4816066563535895</v>
      </c>
      <c r="CW1771">
        <v>1.6456582633053201</v>
      </c>
      <c r="CX1771">
        <v>3.4794833494420501</v>
      </c>
      <c r="CY1771">
        <v>11.568565157116501</v>
      </c>
      <c r="CZ1771">
        <v>7.3343436859850701</v>
      </c>
      <c r="DA1771">
        <v>0</v>
      </c>
      <c r="DB1771">
        <v>0</v>
      </c>
      <c r="DC1771">
        <v>0</v>
      </c>
      <c r="DD1771">
        <v>0</v>
      </c>
      <c r="DE1771">
        <v>0.16045147726015299</v>
      </c>
      <c r="DF1771">
        <v>0.32090295452030498</v>
      </c>
      <c r="DG1771">
        <v>0.797711260193539</v>
      </c>
      <c r="DH1771">
        <v>0.531807506795693</v>
      </c>
      <c r="DI1771">
        <v>0</v>
      </c>
      <c r="DJ1771">
        <v>4.2357964406035498</v>
      </c>
      <c r="DK1771">
        <v>6.5183673938198003</v>
      </c>
      <c r="DL1771">
        <v>6.0605673760528704</v>
      </c>
      <c r="DM1771">
        <v>4.7936776328461201</v>
      </c>
      <c r="DN1771">
        <v>6.3435303008481698</v>
      </c>
      <c r="DO1771">
        <v>9.3209926883691896</v>
      </c>
      <c r="DP1771">
        <v>12.2997390714586</v>
      </c>
      <c r="DQ1771">
        <v>10.475877528628899</v>
      </c>
      <c r="DR1771">
        <v>16.414607748453498</v>
      </c>
      <c r="DS1771">
        <v>24.7744164639312</v>
      </c>
      <c r="DT1771">
        <v>16.394052954678301</v>
      </c>
    </row>
    <row r="1772" spans="1:124" x14ac:dyDescent="0.35">
      <c r="A1772" s="19" t="str">
        <f t="shared" si="54"/>
        <v xml:space="preserve">  Res RE [NCL+DQ] / [Capital + ALLL]--40268</v>
      </c>
      <c r="B1772" s="19" t="str">
        <f t="shared" si="55"/>
        <v xml:space="preserve">  Res RE [NCL+DQ] / [Capital + ALLL]</v>
      </c>
      <c r="C1772">
        <v>10</v>
      </c>
      <c r="D1772" s="27">
        <v>40268</v>
      </c>
      <c r="E1772">
        <v>0.49701397270721198</v>
      </c>
      <c r="F1772">
        <v>2.0397655217795898</v>
      </c>
      <c r="G1772">
        <v>5.7789089150961104</v>
      </c>
      <c r="H1772">
        <v>4.13529974235386</v>
      </c>
      <c r="I1772">
        <v>0.29315025015983098</v>
      </c>
      <c r="J1772">
        <v>2.2861121911659201</v>
      </c>
      <c r="K1772">
        <v>7.0280210260215803</v>
      </c>
      <c r="L1772">
        <v>4.4399088896462597</v>
      </c>
      <c r="M1772">
        <v>0.77537379976856202</v>
      </c>
      <c r="N1772">
        <v>3.4562682149890498</v>
      </c>
      <c r="O1772">
        <v>8.2956767377266196</v>
      </c>
      <c r="P1772">
        <v>5.9571548452028296</v>
      </c>
      <c r="Q1772">
        <v>3.0518173148246301</v>
      </c>
      <c r="R1772">
        <v>6.9359886201991499</v>
      </c>
      <c r="S1772">
        <v>12.3120199069566</v>
      </c>
      <c r="T1772">
        <v>8.3788427498473901</v>
      </c>
      <c r="U1772">
        <v>0.733986792708887</v>
      </c>
      <c r="V1772">
        <v>3.1673344781530202</v>
      </c>
      <c r="W1772">
        <v>7.5938187929521899</v>
      </c>
      <c r="X1772">
        <v>5.0801740405352396</v>
      </c>
      <c r="Y1772">
        <v>0.71913582068835402</v>
      </c>
      <c r="Z1772">
        <v>2.81348464020865</v>
      </c>
      <c r="AA1772">
        <v>6.1485197800098099</v>
      </c>
      <c r="AB1772">
        <v>4.7765942948836004</v>
      </c>
      <c r="AC1772">
        <v>0</v>
      </c>
      <c r="AD1772">
        <v>0.45701957825635597</v>
      </c>
      <c r="AE1772">
        <v>1.52709190129434</v>
      </c>
      <c r="AF1772">
        <v>1.23987487205019</v>
      </c>
      <c r="AG1772">
        <v>0</v>
      </c>
      <c r="AH1772">
        <v>0.11728617827499099</v>
      </c>
      <c r="AI1772">
        <v>1.83000009725687</v>
      </c>
      <c r="AJ1772">
        <v>1.3898824044706399</v>
      </c>
      <c r="AK1772">
        <v>4.1926249947969998</v>
      </c>
      <c r="AL1772">
        <v>8.1346213945780104</v>
      </c>
      <c r="AM1772">
        <v>11.9246448392165</v>
      </c>
      <c r="AN1772">
        <v>9.2988087328774203</v>
      </c>
      <c r="AO1772">
        <v>0</v>
      </c>
      <c r="AP1772">
        <v>0.952380952380952</v>
      </c>
      <c r="AQ1772">
        <v>3.2278720908285301</v>
      </c>
      <c r="AR1772">
        <v>2.4247104542216502</v>
      </c>
      <c r="AS1772">
        <v>0.47957263933043898</v>
      </c>
      <c r="AT1772">
        <v>2.5210291847381501</v>
      </c>
      <c r="AU1772">
        <v>7.6478603899547499</v>
      </c>
      <c r="AV1772">
        <v>4.8411001214737901</v>
      </c>
      <c r="AW1772">
        <v>5.1787605264484897</v>
      </c>
      <c r="AX1772">
        <v>8.2928802588996806</v>
      </c>
      <c r="AY1772">
        <v>14.2667844522968</v>
      </c>
      <c r="AZ1772">
        <v>10.156152588981501</v>
      </c>
      <c r="BA1772">
        <v>0</v>
      </c>
      <c r="BB1772">
        <v>1.2105711849957399</v>
      </c>
      <c r="BC1772">
        <v>5.7058675706639503</v>
      </c>
      <c r="BD1772">
        <v>3.51169410360859</v>
      </c>
      <c r="BE1772">
        <v>0.67432182310790401</v>
      </c>
      <c r="BF1772">
        <v>1.8801784576163201</v>
      </c>
      <c r="BG1772">
        <v>4.8084680088155896</v>
      </c>
      <c r="BH1772">
        <v>2.99297208338113</v>
      </c>
      <c r="BI1772">
        <v>1.2768411824895201</v>
      </c>
      <c r="BJ1772">
        <v>2.05408774231487</v>
      </c>
      <c r="BK1772">
        <v>4.1179757518384799</v>
      </c>
      <c r="BL1772">
        <v>2.6151243533272601</v>
      </c>
      <c r="BM1772">
        <v>1.42575262238962</v>
      </c>
      <c r="BN1772">
        <v>4.2774415641683596</v>
      </c>
      <c r="BO1772">
        <v>5.86036283952203</v>
      </c>
      <c r="BP1772">
        <v>3.99895341834655</v>
      </c>
      <c r="BQ1772">
        <v>0.74161771977062096</v>
      </c>
      <c r="BR1772">
        <v>1.02260495156082</v>
      </c>
      <c r="BS1772">
        <v>3.5942849557478098</v>
      </c>
      <c r="BT1772">
        <v>2.5497334664920199</v>
      </c>
      <c r="BU1772">
        <v>5.1889951549100797</v>
      </c>
      <c r="BV1772">
        <v>8.1043250488690308</v>
      </c>
      <c r="BW1772">
        <v>13.364906664725</v>
      </c>
      <c r="BX1772">
        <v>8.8087675863260202</v>
      </c>
      <c r="BY1772">
        <v>2.19614031627051</v>
      </c>
      <c r="BZ1772">
        <v>6.9890795631825302</v>
      </c>
      <c r="CA1772">
        <v>14.7843942505133</v>
      </c>
      <c r="CB1772">
        <v>9.8161540774535094</v>
      </c>
      <c r="CC1772">
        <v>0.56120298489290998</v>
      </c>
      <c r="CD1772">
        <v>4.2544140816371003</v>
      </c>
      <c r="CE1772">
        <v>9.3257748784023704</v>
      </c>
      <c r="CF1772">
        <v>6.7008045884352097</v>
      </c>
      <c r="CG1772">
        <v>1.88569429870584</v>
      </c>
      <c r="CH1772">
        <v>4.3317701833425497</v>
      </c>
      <c r="CI1772">
        <v>7.8643000987332901</v>
      </c>
      <c r="CJ1772">
        <v>6.4246890392201701</v>
      </c>
      <c r="CK1772">
        <v>0.92815180392636298</v>
      </c>
      <c r="CL1772">
        <v>2.4344955642665602</v>
      </c>
      <c r="CM1772">
        <v>6.10410946276067</v>
      </c>
      <c r="CN1772">
        <v>3.9261683993682701</v>
      </c>
      <c r="CO1772">
        <v>0</v>
      </c>
      <c r="CP1772">
        <v>0.32819416882918601</v>
      </c>
      <c r="CQ1772">
        <v>0.46609699256464299</v>
      </c>
      <c r="CR1772">
        <v>1.6019231881951099</v>
      </c>
      <c r="CS1772">
        <v>0.32883919653327398</v>
      </c>
      <c r="CT1772">
        <v>1.4465577283686</v>
      </c>
      <c r="CU1772">
        <v>2.4544927871948699</v>
      </c>
      <c r="CV1772">
        <v>2.2594186030750101</v>
      </c>
      <c r="CW1772">
        <v>0.84022581068662205</v>
      </c>
      <c r="CX1772">
        <v>1.54025476646407</v>
      </c>
      <c r="CY1772">
        <v>5.9860985988735296</v>
      </c>
      <c r="CZ1772">
        <v>3.27061542666344</v>
      </c>
      <c r="DA1772">
        <v>8.2899099952629104E-2</v>
      </c>
      <c r="DB1772">
        <v>0.16579819990525799</v>
      </c>
      <c r="DC1772">
        <v>0.24869729985788699</v>
      </c>
      <c r="DD1772">
        <v>0.16579819990525799</v>
      </c>
      <c r="DE1772">
        <v>0</v>
      </c>
      <c r="DF1772">
        <v>0</v>
      </c>
      <c r="DG1772">
        <v>1.6653756777691699</v>
      </c>
      <c r="DH1772">
        <v>1.11025045184611</v>
      </c>
      <c r="DI1772">
        <v>8.4120616021742006E-2</v>
      </c>
      <c r="DJ1772">
        <v>1.42498283096957</v>
      </c>
      <c r="DK1772">
        <v>2.81612550914351</v>
      </c>
      <c r="DL1772">
        <v>3.1048002767329099</v>
      </c>
      <c r="DM1772">
        <v>1.38748419482588</v>
      </c>
      <c r="DN1772">
        <v>3.4067378552374299</v>
      </c>
      <c r="DO1772">
        <v>9.2303279488215892</v>
      </c>
      <c r="DP1772">
        <v>5.7066090474045499</v>
      </c>
      <c r="DQ1772">
        <v>3.8072897376108199</v>
      </c>
      <c r="DR1772">
        <v>7.1472392747045204</v>
      </c>
      <c r="DS1772">
        <v>7.9440413484035002</v>
      </c>
      <c r="DT1772">
        <v>5.9248411700884898</v>
      </c>
    </row>
    <row r="1773" spans="1:124" x14ac:dyDescent="0.35">
      <c r="A1773" s="19" t="str">
        <f t="shared" si="54"/>
        <v xml:space="preserve">  C&amp;I [NCL+DQ] / [Capital + ALLL]--40268</v>
      </c>
      <c r="B1773" s="19" t="str">
        <f t="shared" si="55"/>
        <v xml:space="preserve">  C&amp;I [NCL+DQ] / [Capital + ALLL]</v>
      </c>
      <c r="C1773">
        <v>11</v>
      </c>
      <c r="D1773" s="27">
        <v>40268</v>
      </c>
      <c r="E1773">
        <v>0.863497580537401</v>
      </c>
      <c r="F1773">
        <v>2.9094683209793999</v>
      </c>
      <c r="G1773">
        <v>5.2078701300805799</v>
      </c>
      <c r="H1773">
        <v>4.5093099424523704</v>
      </c>
      <c r="I1773">
        <v>0.45721252857835298</v>
      </c>
      <c r="J1773">
        <v>2.1560471354796702</v>
      </c>
      <c r="K1773">
        <v>6.03715888108007</v>
      </c>
      <c r="L1773">
        <v>4.4149720946894302</v>
      </c>
      <c r="M1773">
        <v>0.19819014623651099</v>
      </c>
      <c r="N1773">
        <v>1.39772240228149</v>
      </c>
      <c r="O1773">
        <v>4.1670704556774396</v>
      </c>
      <c r="P1773">
        <v>3.1667640159703301</v>
      </c>
      <c r="Q1773">
        <v>0.65397536394176903</v>
      </c>
      <c r="R1773">
        <v>2.4927929455655402</v>
      </c>
      <c r="S1773">
        <v>5.3176263349113704</v>
      </c>
      <c r="T1773">
        <v>4.7528943331053499</v>
      </c>
      <c r="U1773">
        <v>0.46859363895933098</v>
      </c>
      <c r="V1773">
        <v>2.7634130575307001</v>
      </c>
      <c r="W1773">
        <v>7.0500676292260502</v>
      </c>
      <c r="X1773">
        <v>5.2532482769601696</v>
      </c>
      <c r="Y1773">
        <v>1.0002960527604701</v>
      </c>
      <c r="Z1773">
        <v>2.99443363530006</v>
      </c>
      <c r="AA1773">
        <v>4.7228399848276101</v>
      </c>
      <c r="AB1773">
        <v>4.8349397037657598</v>
      </c>
      <c r="AC1773">
        <v>9.7373678270893493E-2</v>
      </c>
      <c r="AD1773">
        <v>1.23887836007855</v>
      </c>
      <c r="AE1773">
        <v>4.6908926120546903</v>
      </c>
      <c r="AF1773">
        <v>2.9975977505888798</v>
      </c>
      <c r="AG1773">
        <v>0.28789787564873098</v>
      </c>
      <c r="AH1773">
        <v>1.16189000774593</v>
      </c>
      <c r="AI1773">
        <v>3.94820608913213</v>
      </c>
      <c r="AJ1773">
        <v>3.5172087215869001</v>
      </c>
      <c r="AK1773">
        <v>0.52976015625006401</v>
      </c>
      <c r="AL1773">
        <v>1.5798910092974501</v>
      </c>
      <c r="AM1773">
        <v>4.1372491483054699</v>
      </c>
      <c r="AN1773">
        <v>4.0254823353829599</v>
      </c>
      <c r="AO1773">
        <v>0.29843647506689402</v>
      </c>
      <c r="AP1773">
        <v>1.7701149425287399</v>
      </c>
      <c r="AQ1773">
        <v>4.6010594176667201</v>
      </c>
      <c r="AR1773">
        <v>3.41384081151506</v>
      </c>
      <c r="AS1773">
        <v>0.83260152889738104</v>
      </c>
      <c r="AT1773">
        <v>2.8926013653571601</v>
      </c>
      <c r="AU1773">
        <v>6.7456514804213601</v>
      </c>
      <c r="AV1773">
        <v>5.5196732529828703</v>
      </c>
      <c r="AW1773">
        <v>0.45662100456621002</v>
      </c>
      <c r="AX1773">
        <v>1.9251540758625101</v>
      </c>
      <c r="AY1773">
        <v>4.9634591961023098</v>
      </c>
      <c r="AZ1773">
        <v>4.2681097661247502</v>
      </c>
      <c r="BA1773">
        <v>1.57579186804972</v>
      </c>
      <c r="BB1773">
        <v>7.0935321770141</v>
      </c>
      <c r="BC1773">
        <v>13.676031446618399</v>
      </c>
      <c r="BD1773">
        <v>9.8498962302825994</v>
      </c>
      <c r="BE1773">
        <v>0.76023996362915403</v>
      </c>
      <c r="BF1773">
        <v>2.02733518706507</v>
      </c>
      <c r="BG1773">
        <v>6.5677249881758799</v>
      </c>
      <c r="BH1773">
        <v>4.9233014590503901</v>
      </c>
      <c r="BI1773">
        <v>0.93084814783216796</v>
      </c>
      <c r="BJ1773">
        <v>1.33649611252268</v>
      </c>
      <c r="BK1773">
        <v>1.6611352694769299</v>
      </c>
      <c r="BL1773">
        <v>1.45899217462044</v>
      </c>
      <c r="BM1773">
        <v>0.41160152051707799</v>
      </c>
      <c r="BN1773">
        <v>0.71454337791351596</v>
      </c>
      <c r="BO1773">
        <v>1.7530040120910499</v>
      </c>
      <c r="BP1773">
        <v>1.26495889026828</v>
      </c>
      <c r="BQ1773">
        <v>2.7374262116535699</v>
      </c>
      <c r="BR1773">
        <v>3.22927879440258</v>
      </c>
      <c r="BS1773">
        <v>11.1623780906686</v>
      </c>
      <c r="BT1773">
        <v>8.1901099367472696</v>
      </c>
      <c r="BU1773">
        <v>0.142435112893015</v>
      </c>
      <c r="BV1773">
        <v>1.2837338600967201</v>
      </c>
      <c r="BW1773">
        <v>6.2317699100783202</v>
      </c>
      <c r="BX1773">
        <v>4.9661781487491297</v>
      </c>
      <c r="BY1773">
        <v>0.82810082810082797</v>
      </c>
      <c r="BZ1773">
        <v>1.85512992990158</v>
      </c>
      <c r="CA1773">
        <v>4.8586306321814403</v>
      </c>
      <c r="CB1773">
        <v>5.3440306043654697</v>
      </c>
      <c r="CC1773">
        <v>0.63520797143081997</v>
      </c>
      <c r="CD1773">
        <v>3.96103813675174</v>
      </c>
      <c r="CE1773">
        <v>9.5174114840031905</v>
      </c>
      <c r="CF1773">
        <v>7.5785704803160803</v>
      </c>
      <c r="CG1773">
        <v>1.55516248927857</v>
      </c>
      <c r="CH1773">
        <v>6.2588570330079296</v>
      </c>
      <c r="CI1773">
        <v>12.2312605635009</v>
      </c>
      <c r="CJ1773">
        <v>7.3049613213429696</v>
      </c>
      <c r="CK1773">
        <v>1.0112056797307301</v>
      </c>
      <c r="CL1773">
        <v>3.5282358820589699</v>
      </c>
      <c r="CM1773">
        <v>5.7079361554094703</v>
      </c>
      <c r="CN1773">
        <v>3.9151531766110099</v>
      </c>
      <c r="CO1773">
        <v>0</v>
      </c>
      <c r="CP1773">
        <v>0.31073132837642897</v>
      </c>
      <c r="CQ1773">
        <v>5.2651247768135203</v>
      </c>
      <c r="CR1773">
        <v>2.3256734344405201</v>
      </c>
      <c r="CS1773">
        <v>0.69762996941896005</v>
      </c>
      <c r="CT1773">
        <v>2.9239766081871301</v>
      </c>
      <c r="CU1773">
        <v>4.2899637808242703</v>
      </c>
      <c r="CV1773">
        <v>2.6934507568461599</v>
      </c>
      <c r="CW1773">
        <v>0.91795754446356803</v>
      </c>
      <c r="CX1773">
        <v>4.8260381593714898</v>
      </c>
      <c r="CY1773">
        <v>5.4697127233518197</v>
      </c>
      <c r="CZ1773">
        <v>4.1460596120513298</v>
      </c>
      <c r="DA1773">
        <v>0.90004737091425902</v>
      </c>
      <c r="DB1773">
        <v>1.80009474182852</v>
      </c>
      <c r="DC1773">
        <v>2.70014211274278</v>
      </c>
      <c r="DD1773">
        <v>1.80009474182852</v>
      </c>
      <c r="DE1773">
        <v>0.166522698915443</v>
      </c>
      <c r="DF1773">
        <v>0.33304539783088599</v>
      </c>
      <c r="DG1773">
        <v>0.74746770278841002</v>
      </c>
      <c r="DH1773">
        <v>0.49831180185893997</v>
      </c>
      <c r="DI1773">
        <v>0.91018035478134096</v>
      </c>
      <c r="DJ1773">
        <v>2.4009047930516698</v>
      </c>
      <c r="DK1773">
        <v>6.51517125434889</v>
      </c>
      <c r="DL1773">
        <v>4.1687937232981502</v>
      </c>
      <c r="DM1773">
        <v>0.98593357926737302</v>
      </c>
      <c r="DN1773">
        <v>2.0015156535517802</v>
      </c>
      <c r="DO1773">
        <v>6.11897547071848</v>
      </c>
      <c r="DP1773">
        <v>5.2885828982335097</v>
      </c>
      <c r="DQ1773">
        <v>1.28614969576531</v>
      </c>
      <c r="DR1773">
        <v>2.23024678463698</v>
      </c>
      <c r="DS1773">
        <v>3.0593726279217699</v>
      </c>
      <c r="DT1773">
        <v>3.3227173750563099</v>
      </c>
    </row>
    <row r="1774" spans="1:124" x14ac:dyDescent="0.35">
      <c r="A1774" s="19" t="str">
        <f t="shared" si="54"/>
        <v xml:space="preserve">  Ind [NCL+DQ] / [Capital + ALLL]--40268</v>
      </c>
      <c r="B1774" s="19" t="str">
        <f t="shared" si="55"/>
        <v xml:space="preserve">  Ind [NCL+DQ] / [Capital + ALLL]</v>
      </c>
      <c r="C1774">
        <v>12</v>
      </c>
      <c r="D1774" s="27">
        <v>40268</v>
      </c>
      <c r="E1774">
        <v>0.13070955753132099</v>
      </c>
      <c r="F1774">
        <v>0.406888966997908</v>
      </c>
      <c r="G1774">
        <v>0.90616652524938801</v>
      </c>
      <c r="H1774">
        <v>0.72027254720665002</v>
      </c>
      <c r="I1774">
        <v>0.125511123188315</v>
      </c>
      <c r="J1774">
        <v>0.47860633792621898</v>
      </c>
      <c r="K1774">
        <v>1.2007447583985</v>
      </c>
      <c r="L1774">
        <v>0.89158663163449303</v>
      </c>
      <c r="M1774">
        <v>5.3676870428050701E-2</v>
      </c>
      <c r="N1774">
        <v>0.373633196630621</v>
      </c>
      <c r="O1774">
        <v>1.17483179650352</v>
      </c>
      <c r="P1774">
        <v>0.95953871503464105</v>
      </c>
      <c r="Q1774">
        <v>0.15894881848044901</v>
      </c>
      <c r="R1774">
        <v>0.64956512165584102</v>
      </c>
      <c r="S1774">
        <v>1.2563905503391599</v>
      </c>
      <c r="T1774">
        <v>1.1003078074030801</v>
      </c>
      <c r="U1774">
        <v>9.3804024156934701E-2</v>
      </c>
      <c r="V1774">
        <v>0.46466311923855202</v>
      </c>
      <c r="W1774">
        <v>1.2307226701038001</v>
      </c>
      <c r="X1774">
        <v>0.91043418532894804</v>
      </c>
      <c r="Y1774">
        <v>0.20823426064103001</v>
      </c>
      <c r="Z1774">
        <v>0.58268180464934805</v>
      </c>
      <c r="AA1774">
        <v>0.98321420964191897</v>
      </c>
      <c r="AB1774">
        <v>0.93998690067629698</v>
      </c>
      <c r="AC1774">
        <v>0.167895609744907</v>
      </c>
      <c r="AD1774">
        <v>0.48691820845254702</v>
      </c>
      <c r="AE1774">
        <v>1.4782330077425601</v>
      </c>
      <c r="AF1774">
        <v>1.0589087494918801</v>
      </c>
      <c r="AG1774">
        <v>0.112206746812854</v>
      </c>
      <c r="AH1774">
        <v>0.42765502494654301</v>
      </c>
      <c r="AI1774">
        <v>1.13760421732401</v>
      </c>
      <c r="AJ1774">
        <v>1.14506608499591</v>
      </c>
      <c r="AK1774">
        <v>0.18552338082877901</v>
      </c>
      <c r="AL1774">
        <v>0.46971215685939899</v>
      </c>
      <c r="AM1774">
        <v>0.89531159095285096</v>
      </c>
      <c r="AN1774">
        <v>0.69794303119921197</v>
      </c>
      <c r="AO1774">
        <v>0.144413395695488</v>
      </c>
      <c r="AP1774">
        <v>0.49964311206281198</v>
      </c>
      <c r="AQ1774">
        <v>1.3214124716549001</v>
      </c>
      <c r="AR1774">
        <v>0.91259731780961795</v>
      </c>
      <c r="AS1774">
        <v>7.6226013220141206E-2</v>
      </c>
      <c r="AT1774">
        <v>0.344700812924157</v>
      </c>
      <c r="AU1774">
        <v>0.95997647022803401</v>
      </c>
      <c r="AV1774">
        <v>0.81875575031971703</v>
      </c>
      <c r="AW1774">
        <v>0.24785341241037401</v>
      </c>
      <c r="AX1774">
        <v>0.80720856016519604</v>
      </c>
      <c r="AY1774">
        <v>1.5924551638837401</v>
      </c>
      <c r="AZ1774">
        <v>1.21618315683853</v>
      </c>
      <c r="BA1774">
        <v>7.6501996679678705E-2</v>
      </c>
      <c r="BB1774">
        <v>0.41934582051998898</v>
      </c>
      <c r="BC1774">
        <v>0.94710340352133904</v>
      </c>
      <c r="BD1774">
        <v>0.88810325124643297</v>
      </c>
      <c r="BE1774">
        <v>0.16121735670194301</v>
      </c>
      <c r="BF1774">
        <v>0.52172932118785098</v>
      </c>
      <c r="BG1774">
        <v>1.33080726239222</v>
      </c>
      <c r="BH1774">
        <v>0.96305950515822303</v>
      </c>
      <c r="BI1774">
        <v>0.14100870875007701</v>
      </c>
      <c r="BJ1774">
        <v>0.245612717259035</v>
      </c>
      <c r="BK1774">
        <v>0.93197915686236499</v>
      </c>
      <c r="BL1774">
        <v>0.55962623527982402</v>
      </c>
      <c r="BM1774">
        <v>0.114511525007336</v>
      </c>
      <c r="BN1774">
        <v>0.16136997972526701</v>
      </c>
      <c r="BO1774">
        <v>0.291914983521399</v>
      </c>
      <c r="BP1774">
        <v>0.18315467881505401</v>
      </c>
      <c r="BQ1774">
        <v>0.29048743557779599</v>
      </c>
      <c r="BR1774">
        <v>0.32292787944025803</v>
      </c>
      <c r="BS1774">
        <v>0.87400172581484603</v>
      </c>
      <c r="BT1774">
        <v>0.66868348111500897</v>
      </c>
      <c r="BU1774">
        <v>6.5553811494081501E-2</v>
      </c>
      <c r="BV1774">
        <v>0.20584638990768001</v>
      </c>
      <c r="BW1774">
        <v>0.50301766784452295</v>
      </c>
      <c r="BX1774">
        <v>0.599890303248377</v>
      </c>
      <c r="BY1774">
        <v>0.673400673400673</v>
      </c>
      <c r="BZ1774">
        <v>0.90782122905027895</v>
      </c>
      <c r="CA1774">
        <v>2.2386895475819002</v>
      </c>
      <c r="CB1774">
        <v>1.36512083236797</v>
      </c>
      <c r="CC1774">
        <v>5.4478443592062302E-3</v>
      </c>
      <c r="CD1774">
        <v>0.16225578424078599</v>
      </c>
      <c r="CE1774">
        <v>0.602420004163011</v>
      </c>
      <c r="CF1774">
        <v>0.74966168785727905</v>
      </c>
      <c r="CG1774">
        <v>0.24979020979020999</v>
      </c>
      <c r="CH1774">
        <v>0.65036514827291703</v>
      </c>
      <c r="CI1774">
        <v>1.0385866131690999</v>
      </c>
      <c r="CJ1774">
        <v>0.78022094201371694</v>
      </c>
      <c r="CK1774">
        <v>0.16044025768685599</v>
      </c>
      <c r="CL1774">
        <v>0.42633434451094498</v>
      </c>
      <c r="CM1774">
        <v>1.2253967194514199</v>
      </c>
      <c r="CN1774">
        <v>0.86951176957411702</v>
      </c>
      <c r="CO1774">
        <v>0.14954069643238599</v>
      </c>
      <c r="CP1774">
        <v>0.91765975999667804</v>
      </c>
      <c r="CQ1774">
        <v>1.0532743092657599</v>
      </c>
      <c r="CR1774">
        <v>0.63883249614196103</v>
      </c>
      <c r="CS1774">
        <v>0.123978755746616</v>
      </c>
      <c r="CT1774">
        <v>0.29189814503436901</v>
      </c>
      <c r="CU1774">
        <v>0.40120052549089003</v>
      </c>
      <c r="CV1774">
        <v>0.95081605214310505</v>
      </c>
      <c r="CW1774">
        <v>0.54387099227931401</v>
      </c>
      <c r="CX1774">
        <v>0.68309070548712203</v>
      </c>
      <c r="CY1774">
        <v>1.2345679012345701</v>
      </c>
      <c r="CZ1774">
        <v>1.2396839979504399</v>
      </c>
      <c r="DA1774">
        <v>0.55329359269949996</v>
      </c>
      <c r="DB1774">
        <v>0.99257943287182904</v>
      </c>
      <c r="DC1774">
        <v>1.4318652730441599</v>
      </c>
      <c r="DD1774">
        <v>0.99257943287182904</v>
      </c>
      <c r="DE1774">
        <v>0.49573599043643202</v>
      </c>
      <c r="DF1774">
        <v>0.95164324443952597</v>
      </c>
      <c r="DG1774">
        <v>2.5887883176799802</v>
      </c>
      <c r="DH1774">
        <v>1.7391351239310999</v>
      </c>
      <c r="DI1774">
        <v>5.1873186707600397E-2</v>
      </c>
      <c r="DJ1774">
        <v>0.37402962239587101</v>
      </c>
      <c r="DK1774">
        <v>1.1666004700038699</v>
      </c>
      <c r="DL1774">
        <v>2.20244427734014</v>
      </c>
      <c r="DM1774">
        <v>4.8878558828575801E-2</v>
      </c>
      <c r="DN1774">
        <v>5.5378948016874097E-2</v>
      </c>
      <c r="DO1774">
        <v>0.74704285464296105</v>
      </c>
      <c r="DP1774">
        <v>0.45871871439462603</v>
      </c>
      <c r="DQ1774">
        <v>0.18552338082877901</v>
      </c>
      <c r="DR1774">
        <v>0.52730093504586895</v>
      </c>
      <c r="DS1774">
        <v>0.88960869661527098</v>
      </c>
      <c r="DT1774">
        <v>0.61783770478347899</v>
      </c>
    </row>
    <row r="1775" spans="1:124" x14ac:dyDescent="0.35">
      <c r="A1775" s="19" t="str">
        <f t="shared" si="54"/>
        <v xml:space="preserve">  OREO / [Capital + ALLL]--40268</v>
      </c>
      <c r="B1775" s="19" t="str">
        <f t="shared" si="55"/>
        <v xml:space="preserve">  OREO / [Capital + ALLL]</v>
      </c>
      <c r="C1775">
        <v>13</v>
      </c>
      <c r="D1775" s="27">
        <v>40268</v>
      </c>
      <c r="E1775">
        <v>0.38168213693325798</v>
      </c>
      <c r="F1775">
        <v>3.70868055555556</v>
      </c>
      <c r="G1775">
        <v>9.1383988638952101</v>
      </c>
      <c r="H1775">
        <v>6.8595599672562697</v>
      </c>
      <c r="I1775">
        <v>0</v>
      </c>
      <c r="J1775">
        <v>3.95024820573594</v>
      </c>
      <c r="K1775">
        <v>10.8434390574202</v>
      </c>
      <c r="L1775">
        <v>8.9278014836193904</v>
      </c>
      <c r="M1775">
        <v>0</v>
      </c>
      <c r="N1775">
        <v>2.4648649129551798</v>
      </c>
      <c r="O1775">
        <v>8.7933853496064405</v>
      </c>
      <c r="P1775">
        <v>7.1932973447482098</v>
      </c>
      <c r="Q1775">
        <v>2.2556745788306398</v>
      </c>
      <c r="R1775">
        <v>5.4696789536266301</v>
      </c>
      <c r="S1775">
        <v>8.2033271719038794</v>
      </c>
      <c r="T1775">
        <v>5.7915789397864996</v>
      </c>
      <c r="U1775">
        <v>1.2288801958148501</v>
      </c>
      <c r="V1775">
        <v>5.5605381165919301</v>
      </c>
      <c r="W1775">
        <v>16.957319711150401</v>
      </c>
      <c r="X1775">
        <v>12.458459645792299</v>
      </c>
      <c r="Y1775">
        <v>0</v>
      </c>
      <c r="Z1775">
        <v>3.4084499330789502</v>
      </c>
      <c r="AA1775">
        <v>12.501269893852999</v>
      </c>
      <c r="AB1775">
        <v>8.9810342460752697</v>
      </c>
      <c r="AC1775">
        <v>0</v>
      </c>
      <c r="AD1775">
        <v>0.52713421976020203</v>
      </c>
      <c r="AE1775">
        <v>3.1732384990240798</v>
      </c>
      <c r="AF1775">
        <v>2.7430608341850502</v>
      </c>
      <c r="AG1775">
        <v>0</v>
      </c>
      <c r="AH1775">
        <v>0</v>
      </c>
      <c r="AI1775">
        <v>3.2096792183931999</v>
      </c>
      <c r="AJ1775">
        <v>4.2059827357338602</v>
      </c>
      <c r="AK1775">
        <v>2.0796704132897901</v>
      </c>
      <c r="AL1775">
        <v>4.4544346065962301</v>
      </c>
      <c r="AM1775">
        <v>8.3242384894779793</v>
      </c>
      <c r="AN1775">
        <v>8.3462620167922594</v>
      </c>
      <c r="AO1775">
        <v>0</v>
      </c>
      <c r="AP1775">
        <v>0.92729970326409505</v>
      </c>
      <c r="AQ1775">
        <v>5.4246347867818097</v>
      </c>
      <c r="AR1775">
        <v>4.3546275467584001</v>
      </c>
      <c r="AS1775">
        <v>0.99052510173766894</v>
      </c>
      <c r="AT1775">
        <v>5.9557144729043801</v>
      </c>
      <c r="AU1775">
        <v>17.998799399496601</v>
      </c>
      <c r="AV1775">
        <v>13.8277189713504</v>
      </c>
      <c r="AW1775">
        <v>1.1449315833566001</v>
      </c>
      <c r="AX1775">
        <v>4.3717865374386902</v>
      </c>
      <c r="AY1775">
        <v>10.192397310432099</v>
      </c>
      <c r="AZ1775">
        <v>8.5838872404573898</v>
      </c>
      <c r="BA1775">
        <v>0.95782743048540298</v>
      </c>
      <c r="BB1775">
        <v>5.9488898198575599</v>
      </c>
      <c r="BC1775">
        <v>14.725608811074</v>
      </c>
      <c r="BD1775">
        <v>14.791768042284399</v>
      </c>
      <c r="BE1775">
        <v>1.16397895359001</v>
      </c>
      <c r="BF1775">
        <v>4.5391355632319499</v>
      </c>
      <c r="BG1775">
        <v>7.3074466560409999</v>
      </c>
      <c r="BH1775">
        <v>6.6246093484159099</v>
      </c>
      <c r="BI1775">
        <v>1.9017650749386501</v>
      </c>
      <c r="BJ1775">
        <v>4.9545703763227698</v>
      </c>
      <c r="BK1775">
        <v>7.62402714855138</v>
      </c>
      <c r="BL1775">
        <v>5.3092510582603696</v>
      </c>
      <c r="BM1775">
        <v>4.1249217993756897</v>
      </c>
      <c r="BN1775">
        <v>11.720139102045801</v>
      </c>
      <c r="BO1775">
        <v>18.201146420376201</v>
      </c>
      <c r="BP1775">
        <v>11.0015128686306</v>
      </c>
      <c r="BQ1775">
        <v>0</v>
      </c>
      <c r="BR1775">
        <v>0</v>
      </c>
      <c r="BS1775">
        <v>1.35814206165965</v>
      </c>
      <c r="BT1775">
        <v>0.90542804110643305</v>
      </c>
      <c r="BU1775">
        <v>1.54345832936516</v>
      </c>
      <c r="BV1775">
        <v>4.2399783923104097</v>
      </c>
      <c r="BW1775">
        <v>14.478963495659499</v>
      </c>
      <c r="BX1775">
        <v>12.3893451828196</v>
      </c>
      <c r="BY1775">
        <v>0.79668578712555804</v>
      </c>
      <c r="BZ1775">
        <v>10.8829568788501</v>
      </c>
      <c r="CA1775">
        <v>22.648975791433902</v>
      </c>
      <c r="CB1775">
        <v>13.7260328083437</v>
      </c>
      <c r="CC1775">
        <v>6.1122200243899396</v>
      </c>
      <c r="CD1775">
        <v>14.7080723420101</v>
      </c>
      <c r="CE1775">
        <v>31.7721668636303</v>
      </c>
      <c r="CF1775">
        <v>25.583037454880198</v>
      </c>
      <c r="CG1775">
        <v>3.0017702216580902</v>
      </c>
      <c r="CH1775">
        <v>6.2519462954365599</v>
      </c>
      <c r="CI1775">
        <v>19.072782635730601</v>
      </c>
      <c r="CJ1775">
        <v>15.1676846257626</v>
      </c>
      <c r="CK1775">
        <v>0.53584780260862297</v>
      </c>
      <c r="CL1775">
        <v>1.39261398803384</v>
      </c>
      <c r="CM1775">
        <v>7.8981441297891397</v>
      </c>
      <c r="CN1775">
        <v>5.09250126952446</v>
      </c>
      <c r="CO1775">
        <v>0</v>
      </c>
      <c r="CP1775">
        <v>0</v>
      </c>
      <c r="CQ1775">
        <v>2.65747622804468</v>
      </c>
      <c r="CR1775">
        <v>1.58397690907116</v>
      </c>
      <c r="CS1775">
        <v>0.60018467220683303</v>
      </c>
      <c r="CT1775">
        <v>1.38416217161459</v>
      </c>
      <c r="CU1775">
        <v>3.6340307031419101</v>
      </c>
      <c r="CV1775">
        <v>2.1446248002697299</v>
      </c>
      <c r="CW1775">
        <v>0</v>
      </c>
      <c r="CX1775">
        <v>0.114098809569087</v>
      </c>
      <c r="CY1775">
        <v>2.6260504201680699</v>
      </c>
      <c r="CZ1775">
        <v>1.7866223995855199</v>
      </c>
      <c r="DA1775">
        <v>1.3559924206537199</v>
      </c>
      <c r="DB1775">
        <v>2.7119848413074399</v>
      </c>
      <c r="DC1775">
        <v>4.0679772619611603</v>
      </c>
      <c r="DD1775">
        <v>2.7119848413074399</v>
      </c>
      <c r="DE1775">
        <v>4.2710432863038703E-2</v>
      </c>
      <c r="DF1775">
        <v>8.5420865726077405E-2</v>
      </c>
      <c r="DG1775">
        <v>2.14517806592711</v>
      </c>
      <c r="DH1775">
        <v>1.4301187106180699</v>
      </c>
      <c r="DI1775">
        <v>0</v>
      </c>
      <c r="DJ1775">
        <v>0.71009673467414403</v>
      </c>
      <c r="DK1775">
        <v>5.5020012338180697</v>
      </c>
      <c r="DL1775">
        <v>10.2104211225246</v>
      </c>
      <c r="DM1775">
        <v>2.0796704132897901</v>
      </c>
      <c r="DN1775">
        <v>3.4649670069248502</v>
      </c>
      <c r="DO1775">
        <v>12.042135240357601</v>
      </c>
      <c r="DP1775">
        <v>7.07104286470513</v>
      </c>
      <c r="DQ1775">
        <v>3.4544171210776198</v>
      </c>
      <c r="DR1775">
        <v>6.73624192741703</v>
      </c>
      <c r="DS1775">
        <v>7.4150080982918798</v>
      </c>
      <c r="DT1775">
        <v>6.10394010306997</v>
      </c>
    </row>
    <row r="1776" spans="1:124" x14ac:dyDescent="0.35">
      <c r="A1776" s="19" t="str">
        <f t="shared" si="54"/>
        <v>ROAA--40268</v>
      </c>
      <c r="B1776" s="19" t="str">
        <f t="shared" si="55"/>
        <v>ROAA</v>
      </c>
      <c r="C1776">
        <v>14</v>
      </c>
      <c r="D1776" s="27">
        <v>40268</v>
      </c>
      <c r="E1776">
        <v>0.40250000000000002</v>
      </c>
      <c r="F1776">
        <v>0.81499999999999995</v>
      </c>
      <c r="G1776">
        <v>1.3174999999999999</v>
      </c>
      <c r="H1776">
        <v>0.77439024390243905</v>
      </c>
      <c r="I1776">
        <v>0.26500000000000001</v>
      </c>
      <c r="J1776">
        <v>0.755</v>
      </c>
      <c r="K1776">
        <v>1.29</v>
      </c>
      <c r="L1776">
        <v>0.64010115606936502</v>
      </c>
      <c r="M1776">
        <v>0.18</v>
      </c>
      <c r="N1776">
        <v>0.67</v>
      </c>
      <c r="O1776">
        <v>1.1399999999999999</v>
      </c>
      <c r="P1776">
        <v>0.46292495479204399</v>
      </c>
      <c r="Q1776">
        <v>0.73</v>
      </c>
      <c r="R1776">
        <v>0.87</v>
      </c>
      <c r="S1776">
        <v>1.1000000000000001</v>
      </c>
      <c r="T1776">
        <v>1.0161904761904801</v>
      </c>
      <c r="U1776">
        <v>0.16500000000000001</v>
      </c>
      <c r="V1776">
        <v>0.69</v>
      </c>
      <c r="W1776">
        <v>1.2350000000000001</v>
      </c>
      <c r="X1776">
        <v>0.47622047244094501</v>
      </c>
      <c r="Y1776">
        <v>0.29499999999999998</v>
      </c>
      <c r="Z1776">
        <v>0.71</v>
      </c>
      <c r="AA1776">
        <v>1.2725</v>
      </c>
      <c r="AB1776">
        <v>0.63828571428571401</v>
      </c>
      <c r="AC1776">
        <v>0.49</v>
      </c>
      <c r="AD1776">
        <v>0.875</v>
      </c>
      <c r="AE1776">
        <v>1.4824999999999999</v>
      </c>
      <c r="AF1776">
        <v>0.77477777777777801</v>
      </c>
      <c r="AG1776">
        <v>0.46</v>
      </c>
      <c r="AH1776">
        <v>0.9</v>
      </c>
      <c r="AI1776">
        <v>1.345</v>
      </c>
      <c r="AJ1776">
        <v>1.07708860759494</v>
      </c>
      <c r="AK1776">
        <v>0.39250000000000002</v>
      </c>
      <c r="AL1776">
        <v>0.76</v>
      </c>
      <c r="AM1776">
        <v>1.2675000000000001</v>
      </c>
      <c r="AN1776">
        <v>0.77275862068965495</v>
      </c>
      <c r="AO1776">
        <v>0.52</v>
      </c>
      <c r="AP1776">
        <v>0.97</v>
      </c>
      <c r="AQ1776">
        <v>1.4</v>
      </c>
      <c r="AR1776">
        <v>0.91378548895899103</v>
      </c>
      <c r="AS1776">
        <v>7.4999999999999997E-2</v>
      </c>
      <c r="AT1776">
        <v>0.57999999999999996</v>
      </c>
      <c r="AU1776">
        <v>1.1499999999999999</v>
      </c>
      <c r="AV1776">
        <v>0.30658273381294998</v>
      </c>
      <c r="AW1776">
        <v>0.36</v>
      </c>
      <c r="AX1776">
        <v>0.76</v>
      </c>
      <c r="AY1776">
        <v>1.26</v>
      </c>
      <c r="AZ1776">
        <v>0.68383647798742098</v>
      </c>
      <c r="BA1776">
        <v>0.105</v>
      </c>
      <c r="BB1776">
        <v>0.63</v>
      </c>
      <c r="BC1776">
        <v>1.29</v>
      </c>
      <c r="BD1776">
        <v>0.36153846153846197</v>
      </c>
      <c r="BE1776">
        <v>0.13500000000000001</v>
      </c>
      <c r="BF1776">
        <v>0.66</v>
      </c>
      <c r="BG1776">
        <v>1.29</v>
      </c>
      <c r="BH1776">
        <v>0.65841269841269801</v>
      </c>
      <c r="BI1776">
        <v>0.13750000000000001</v>
      </c>
      <c r="BJ1776">
        <v>0.79500000000000004</v>
      </c>
      <c r="BK1776">
        <v>1.1375</v>
      </c>
      <c r="BL1776">
        <v>0.77500000000000002</v>
      </c>
      <c r="BM1776">
        <v>0.92249999999999999</v>
      </c>
      <c r="BN1776">
        <v>1.03</v>
      </c>
      <c r="BO1776">
        <v>1.2050000000000001</v>
      </c>
      <c r="BP1776">
        <v>1.15333333333333</v>
      </c>
      <c r="BQ1776">
        <v>0.47</v>
      </c>
      <c r="BR1776">
        <v>0.51</v>
      </c>
      <c r="BS1776">
        <v>0.56000000000000005</v>
      </c>
      <c r="BT1776">
        <v>0.51666666666666705</v>
      </c>
      <c r="BU1776">
        <v>0.15</v>
      </c>
      <c r="BV1776">
        <v>0.255</v>
      </c>
      <c r="BW1776">
        <v>0.55249999999999999</v>
      </c>
      <c r="BX1776">
        <v>0.421875</v>
      </c>
      <c r="BY1776">
        <v>-0.12</v>
      </c>
      <c r="BZ1776">
        <v>0.42</v>
      </c>
      <c r="CA1776">
        <v>1.33</v>
      </c>
      <c r="CB1776">
        <v>0.37777777777777799</v>
      </c>
      <c r="CC1776">
        <v>-0.92500000000000004</v>
      </c>
      <c r="CD1776">
        <v>0.25</v>
      </c>
      <c r="CE1776">
        <v>0.83750000000000002</v>
      </c>
      <c r="CF1776">
        <v>-0.28953703703703698</v>
      </c>
      <c r="CG1776">
        <v>-0.215</v>
      </c>
      <c r="CH1776">
        <v>0.36</v>
      </c>
      <c r="CI1776">
        <v>1.0425</v>
      </c>
      <c r="CJ1776">
        <v>0.13166666666666699</v>
      </c>
      <c r="CK1776">
        <v>0.58499999999999996</v>
      </c>
      <c r="CL1776">
        <v>1.03</v>
      </c>
      <c r="CM1776">
        <v>1.29</v>
      </c>
      <c r="CN1776">
        <v>1.1284210526315801</v>
      </c>
      <c r="CO1776">
        <v>0.85</v>
      </c>
      <c r="CP1776">
        <v>1.44</v>
      </c>
      <c r="CQ1776">
        <v>1.46</v>
      </c>
      <c r="CR1776">
        <v>1.26</v>
      </c>
      <c r="CS1776">
        <v>0.45500000000000002</v>
      </c>
      <c r="CT1776">
        <v>0.78</v>
      </c>
      <c r="CU1776">
        <v>1.175</v>
      </c>
      <c r="CV1776">
        <v>0.86857142857142899</v>
      </c>
      <c r="CW1776">
        <v>0.45</v>
      </c>
      <c r="CX1776">
        <v>0.61</v>
      </c>
      <c r="CY1776">
        <v>1.49</v>
      </c>
      <c r="CZ1776">
        <v>0.74846153846153896</v>
      </c>
      <c r="DA1776">
        <v>0.09</v>
      </c>
      <c r="DB1776">
        <v>0.1</v>
      </c>
      <c r="DC1776">
        <v>0.11</v>
      </c>
      <c r="DD1776">
        <v>0.1</v>
      </c>
      <c r="DE1776">
        <v>0.75</v>
      </c>
      <c r="DF1776">
        <v>0.79</v>
      </c>
      <c r="DG1776">
        <v>2.1</v>
      </c>
      <c r="DH1776">
        <v>1.63666666666667</v>
      </c>
      <c r="DI1776">
        <v>1.2500000000000001E-2</v>
      </c>
      <c r="DJ1776">
        <v>0.505</v>
      </c>
      <c r="DK1776">
        <v>0.86499999999999999</v>
      </c>
      <c r="DL1776">
        <v>1.4378571428571401</v>
      </c>
      <c r="DM1776">
        <v>0.72499999999999998</v>
      </c>
      <c r="DN1776">
        <v>1.03</v>
      </c>
      <c r="DO1776">
        <v>1.26</v>
      </c>
      <c r="DP1776">
        <v>1.0433333333333299</v>
      </c>
      <c r="DQ1776">
        <v>0.29249999999999998</v>
      </c>
      <c r="DR1776">
        <v>0.79</v>
      </c>
      <c r="DS1776">
        <v>1.1000000000000001</v>
      </c>
      <c r="DT1776">
        <v>0.65666666666666695</v>
      </c>
    </row>
    <row r="1777" spans="1:124" x14ac:dyDescent="0.35">
      <c r="A1777" s="19" t="str">
        <f t="shared" si="54"/>
        <v>NIM--40268</v>
      </c>
      <c r="B1777" s="19" t="str">
        <f t="shared" si="55"/>
        <v>NIM</v>
      </c>
      <c r="C1777">
        <v>15</v>
      </c>
      <c r="D1777" s="27">
        <v>40268</v>
      </c>
      <c r="E1777">
        <v>3.895</v>
      </c>
      <c r="F1777">
        <v>4.1900000000000004</v>
      </c>
      <c r="G1777">
        <v>4.5025000000000004</v>
      </c>
      <c r="H1777">
        <v>4.1803658536585404</v>
      </c>
      <c r="I1777">
        <v>3.63</v>
      </c>
      <c r="J1777">
        <v>4.0650000000000004</v>
      </c>
      <c r="K1777">
        <v>4.45</v>
      </c>
      <c r="L1777">
        <v>4.0607803468208097</v>
      </c>
      <c r="M1777">
        <v>3.41</v>
      </c>
      <c r="N1777">
        <v>3.89</v>
      </c>
      <c r="O1777">
        <v>4.34</v>
      </c>
      <c r="P1777">
        <v>3.8651265822784699</v>
      </c>
      <c r="Q1777">
        <v>3.76</v>
      </c>
      <c r="R1777">
        <v>4.1399999999999997</v>
      </c>
      <c r="S1777">
        <v>4.54</v>
      </c>
      <c r="T1777">
        <v>4.14190476190476</v>
      </c>
      <c r="U1777">
        <v>3.62</v>
      </c>
      <c r="V1777">
        <v>4.05</v>
      </c>
      <c r="W1777">
        <v>4.41</v>
      </c>
      <c r="X1777">
        <v>4.0169028871391097</v>
      </c>
      <c r="Y1777">
        <v>3.92</v>
      </c>
      <c r="Z1777">
        <v>4.2300000000000004</v>
      </c>
      <c r="AA1777">
        <v>4.8174999999999999</v>
      </c>
      <c r="AB1777">
        <v>4.3238571428571397</v>
      </c>
      <c r="AC1777">
        <v>3.5150000000000001</v>
      </c>
      <c r="AD1777">
        <v>3.93</v>
      </c>
      <c r="AE1777">
        <v>4.3449999999999998</v>
      </c>
      <c r="AF1777">
        <v>3.9367777777777802</v>
      </c>
      <c r="AG1777">
        <v>3.6</v>
      </c>
      <c r="AH1777">
        <v>4.12</v>
      </c>
      <c r="AI1777">
        <v>4.5949999999999998</v>
      </c>
      <c r="AJ1777">
        <v>4.4860759493670903</v>
      </c>
      <c r="AK1777">
        <v>3.6425000000000001</v>
      </c>
      <c r="AL1777">
        <v>4.0250000000000004</v>
      </c>
      <c r="AM1777">
        <v>4.3550000000000004</v>
      </c>
      <c r="AN1777">
        <v>4.0325862068965499</v>
      </c>
      <c r="AO1777">
        <v>3.665</v>
      </c>
      <c r="AP1777">
        <v>4.08</v>
      </c>
      <c r="AQ1777">
        <v>4.47</v>
      </c>
      <c r="AR1777">
        <v>4.0764037854889601</v>
      </c>
      <c r="AS1777">
        <v>3.53</v>
      </c>
      <c r="AT1777">
        <v>3.9849999999999999</v>
      </c>
      <c r="AU1777">
        <v>4.4024999999999999</v>
      </c>
      <c r="AV1777">
        <v>3.9922302158273402</v>
      </c>
      <c r="AW1777">
        <v>3.81</v>
      </c>
      <c r="AX1777">
        <v>4.1500000000000004</v>
      </c>
      <c r="AY1777">
        <v>4.51</v>
      </c>
      <c r="AZ1777">
        <v>4.1596855345912003</v>
      </c>
      <c r="BA1777">
        <v>3.4849999999999999</v>
      </c>
      <c r="BB1777">
        <v>3.98</v>
      </c>
      <c r="BC1777">
        <v>4.46</v>
      </c>
      <c r="BD1777">
        <v>3.9956043956044001</v>
      </c>
      <c r="BE1777">
        <v>3.56</v>
      </c>
      <c r="BF1777">
        <v>3.98</v>
      </c>
      <c r="BG1777">
        <v>4.45</v>
      </c>
      <c r="BH1777">
        <v>4.3438095238095196</v>
      </c>
      <c r="BI1777">
        <v>3.8325</v>
      </c>
      <c r="BJ1777">
        <v>4.0350000000000001</v>
      </c>
      <c r="BK1777">
        <v>4.2149999999999999</v>
      </c>
      <c r="BL1777">
        <v>4.0466666666666704</v>
      </c>
      <c r="BM1777">
        <v>3.3875000000000002</v>
      </c>
      <c r="BN1777">
        <v>3.8050000000000002</v>
      </c>
      <c r="BO1777">
        <v>4.4550000000000001</v>
      </c>
      <c r="BP1777">
        <v>4.13</v>
      </c>
      <c r="BQ1777">
        <v>3.84</v>
      </c>
      <c r="BR1777">
        <v>3.98</v>
      </c>
      <c r="BS1777">
        <v>4.5599999999999996</v>
      </c>
      <c r="BT1777">
        <v>4.2733333333333299</v>
      </c>
      <c r="BU1777">
        <v>3.91</v>
      </c>
      <c r="BV1777">
        <v>4.2249999999999996</v>
      </c>
      <c r="BW1777">
        <v>4.4574999999999996</v>
      </c>
      <c r="BX1777">
        <v>4.1956249999999997</v>
      </c>
      <c r="BY1777">
        <v>3.46</v>
      </c>
      <c r="BZ1777">
        <v>3.58</v>
      </c>
      <c r="CA1777">
        <v>3.97</v>
      </c>
      <c r="CB1777">
        <v>3.6822222222222201</v>
      </c>
      <c r="CC1777">
        <v>3.46</v>
      </c>
      <c r="CD1777">
        <v>3.91</v>
      </c>
      <c r="CE1777">
        <v>4.2074999999999996</v>
      </c>
      <c r="CF1777">
        <v>3.8540740740740702</v>
      </c>
      <c r="CG1777">
        <v>3.665</v>
      </c>
      <c r="CH1777">
        <v>3.94</v>
      </c>
      <c r="CI1777">
        <v>4.1749999999999998</v>
      </c>
      <c r="CJ1777">
        <v>4.0724999999999998</v>
      </c>
      <c r="CK1777">
        <v>3.65</v>
      </c>
      <c r="CL1777">
        <v>4.0999999999999996</v>
      </c>
      <c r="CM1777">
        <v>4.3499999999999996</v>
      </c>
      <c r="CN1777">
        <v>4.1578947368421</v>
      </c>
      <c r="CO1777">
        <v>4.1100000000000003</v>
      </c>
      <c r="CP1777">
        <v>4.62</v>
      </c>
      <c r="CQ1777">
        <v>4.67</v>
      </c>
      <c r="CR1777">
        <v>4.3719999999999999</v>
      </c>
      <c r="CS1777">
        <v>3.5350000000000001</v>
      </c>
      <c r="CT1777">
        <v>3.96</v>
      </c>
      <c r="CU1777">
        <v>4.0350000000000001</v>
      </c>
      <c r="CV1777">
        <v>3.7814285714285698</v>
      </c>
      <c r="CW1777">
        <v>3.74</v>
      </c>
      <c r="CX1777">
        <v>4.3600000000000003</v>
      </c>
      <c r="CY1777">
        <v>4.55</v>
      </c>
      <c r="CZ1777">
        <v>4.2015384615384601</v>
      </c>
      <c r="DA1777">
        <v>4.08</v>
      </c>
      <c r="DB1777">
        <v>4.34</v>
      </c>
      <c r="DC1777">
        <v>4.5999999999999996</v>
      </c>
      <c r="DD1777">
        <v>4.34</v>
      </c>
      <c r="DE1777">
        <v>2.6749999999999998</v>
      </c>
      <c r="DF1777">
        <v>3.43</v>
      </c>
      <c r="DG1777">
        <v>12.525</v>
      </c>
      <c r="DH1777">
        <v>8.99</v>
      </c>
      <c r="DI1777">
        <v>3.4525000000000001</v>
      </c>
      <c r="DJ1777">
        <v>4.0149999999999997</v>
      </c>
      <c r="DK1777">
        <v>4.38</v>
      </c>
      <c r="DL1777">
        <v>4.3057142857142896</v>
      </c>
      <c r="DM1777">
        <v>3.7050000000000001</v>
      </c>
      <c r="DN1777">
        <v>4.1550000000000002</v>
      </c>
      <c r="DO1777">
        <v>4.4400000000000004</v>
      </c>
      <c r="DP1777">
        <v>4.2233333333333301</v>
      </c>
      <c r="DQ1777">
        <v>4.0549999999999997</v>
      </c>
      <c r="DR1777">
        <v>4.25</v>
      </c>
      <c r="DS1777">
        <v>4.4749999999999996</v>
      </c>
      <c r="DT1777">
        <v>4.2233333333333301</v>
      </c>
    </row>
    <row r="1778" spans="1:124" x14ac:dyDescent="0.35">
      <c r="A1778" s="19" t="str">
        <f t="shared" si="54"/>
        <v>Provisions / Avg Assets--40268</v>
      </c>
      <c r="B1778" s="19" t="str">
        <f t="shared" si="55"/>
        <v>Provisions / Avg Assets</v>
      </c>
      <c r="C1778">
        <v>16</v>
      </c>
      <c r="D1778" s="27">
        <v>40268</v>
      </c>
      <c r="E1778">
        <v>0.10249999999999999</v>
      </c>
      <c r="F1778">
        <v>0.28999999999999998</v>
      </c>
      <c r="G1778">
        <v>0.59</v>
      </c>
      <c r="H1778">
        <v>0.54329268292682897</v>
      </c>
      <c r="I1778">
        <v>3.2500000000000001E-2</v>
      </c>
      <c r="J1778">
        <v>0.245</v>
      </c>
      <c r="K1778">
        <v>0.62</v>
      </c>
      <c r="L1778">
        <v>0.49534682080924802</v>
      </c>
      <c r="M1778">
        <v>0.08</v>
      </c>
      <c r="N1778">
        <v>0.27</v>
      </c>
      <c r="O1778">
        <v>0.66</v>
      </c>
      <c r="P1778">
        <v>0.56736889692585901</v>
      </c>
      <c r="Q1778">
        <v>0.14000000000000001</v>
      </c>
      <c r="R1778">
        <v>0.2</v>
      </c>
      <c r="S1778">
        <v>0.31</v>
      </c>
      <c r="T1778">
        <v>0.226190476190476</v>
      </c>
      <c r="U1778">
        <v>0.05</v>
      </c>
      <c r="V1778">
        <v>0.28999999999999998</v>
      </c>
      <c r="W1778">
        <v>0.73</v>
      </c>
      <c r="X1778">
        <v>0.57097112860892396</v>
      </c>
      <c r="Y1778">
        <v>8.2500000000000004E-2</v>
      </c>
      <c r="Z1778">
        <v>0.27</v>
      </c>
      <c r="AA1778">
        <v>0.78</v>
      </c>
      <c r="AB1778">
        <v>0.57928571428571396</v>
      </c>
      <c r="AC1778">
        <v>0</v>
      </c>
      <c r="AD1778">
        <v>0.13</v>
      </c>
      <c r="AE1778">
        <v>0.35</v>
      </c>
      <c r="AF1778">
        <v>0.43611111111111101</v>
      </c>
      <c r="AG1778">
        <v>0</v>
      </c>
      <c r="AH1778">
        <v>0.1</v>
      </c>
      <c r="AI1778">
        <v>0.54500000000000004</v>
      </c>
      <c r="AJ1778">
        <v>0.516075949367089</v>
      </c>
      <c r="AK1778">
        <v>0.115</v>
      </c>
      <c r="AL1778">
        <v>0.28499999999999998</v>
      </c>
      <c r="AM1778">
        <v>0.55000000000000004</v>
      </c>
      <c r="AN1778">
        <v>0.43362068965517298</v>
      </c>
      <c r="AO1778">
        <v>0</v>
      </c>
      <c r="AP1778">
        <v>0.12</v>
      </c>
      <c r="AQ1778">
        <v>0.33500000000000002</v>
      </c>
      <c r="AR1778">
        <v>0.24955835962145101</v>
      </c>
      <c r="AS1778">
        <v>9.2499999999999999E-2</v>
      </c>
      <c r="AT1778">
        <v>0.34</v>
      </c>
      <c r="AU1778">
        <v>0.89500000000000002</v>
      </c>
      <c r="AV1778">
        <v>0.71665467625899304</v>
      </c>
      <c r="AW1778">
        <v>0.06</v>
      </c>
      <c r="AX1778">
        <v>0.25</v>
      </c>
      <c r="AY1778">
        <v>0.49</v>
      </c>
      <c r="AZ1778">
        <v>0.45100628930817599</v>
      </c>
      <c r="BA1778">
        <v>0.02</v>
      </c>
      <c r="BB1778">
        <v>0.32</v>
      </c>
      <c r="BC1778">
        <v>0.73</v>
      </c>
      <c r="BD1778">
        <v>0.60208791208791201</v>
      </c>
      <c r="BE1778">
        <v>0.19500000000000001</v>
      </c>
      <c r="BF1778">
        <v>0.46</v>
      </c>
      <c r="BG1778">
        <v>0.77500000000000002</v>
      </c>
      <c r="BH1778">
        <v>0.62222222222222201</v>
      </c>
      <c r="BI1778">
        <v>0.19750000000000001</v>
      </c>
      <c r="BJ1778">
        <v>0.39</v>
      </c>
      <c r="BK1778">
        <v>0.65</v>
      </c>
      <c r="BL1778">
        <v>0.63166666666666704</v>
      </c>
      <c r="BM1778">
        <v>0.14249999999999999</v>
      </c>
      <c r="BN1778">
        <v>0.72499999999999998</v>
      </c>
      <c r="BO1778">
        <v>0.98499999999999999</v>
      </c>
      <c r="BP1778">
        <v>0.63833333333333298</v>
      </c>
      <c r="BQ1778">
        <v>0.32</v>
      </c>
      <c r="BR1778">
        <v>0.37</v>
      </c>
      <c r="BS1778">
        <v>0.41499999999999998</v>
      </c>
      <c r="BT1778">
        <v>0.36666666666666697</v>
      </c>
      <c r="BU1778">
        <v>0.11749999999999999</v>
      </c>
      <c r="BV1778">
        <v>0.30499999999999999</v>
      </c>
      <c r="BW1778">
        <v>0.57750000000000001</v>
      </c>
      <c r="BX1778">
        <v>0.42499999999999999</v>
      </c>
      <c r="BY1778">
        <v>0.12</v>
      </c>
      <c r="BZ1778">
        <v>0.28999999999999998</v>
      </c>
      <c r="CA1778">
        <v>0.34</v>
      </c>
      <c r="CB1778">
        <v>0.25666666666666699</v>
      </c>
      <c r="CC1778">
        <v>0.16500000000000001</v>
      </c>
      <c r="CD1778">
        <v>0.57499999999999996</v>
      </c>
      <c r="CE1778">
        <v>1.3075000000000001</v>
      </c>
      <c r="CF1778">
        <v>1.0054629629629599</v>
      </c>
      <c r="CG1778">
        <v>0.1875</v>
      </c>
      <c r="CH1778">
        <v>0.27</v>
      </c>
      <c r="CI1778">
        <v>0.59</v>
      </c>
      <c r="CJ1778">
        <v>0.66166666666666696</v>
      </c>
      <c r="CK1778">
        <v>0.17</v>
      </c>
      <c r="CL1778">
        <v>0.4</v>
      </c>
      <c r="CM1778">
        <v>0.73</v>
      </c>
      <c r="CN1778">
        <v>0.53947368421052599</v>
      </c>
      <c r="CO1778">
        <v>0.12</v>
      </c>
      <c r="CP1778">
        <v>0.15</v>
      </c>
      <c r="CQ1778">
        <v>0.28999999999999998</v>
      </c>
      <c r="CR1778">
        <v>0.28799999999999998</v>
      </c>
      <c r="CS1778">
        <v>0.11</v>
      </c>
      <c r="CT1778">
        <v>0.17</v>
      </c>
      <c r="CU1778">
        <v>0.58499999999999996</v>
      </c>
      <c r="CV1778">
        <v>0.36285714285714299</v>
      </c>
      <c r="CW1778">
        <v>0.02</v>
      </c>
      <c r="CX1778">
        <v>0.31</v>
      </c>
      <c r="CY1778">
        <v>0.45</v>
      </c>
      <c r="CZ1778">
        <v>0.75846153846153797</v>
      </c>
      <c r="DA1778">
        <v>0.63</v>
      </c>
      <c r="DB1778">
        <v>0.95</v>
      </c>
      <c r="DC1778">
        <v>1.27</v>
      </c>
      <c r="DD1778">
        <v>0.95</v>
      </c>
      <c r="DE1778">
        <v>-0.68</v>
      </c>
      <c r="DF1778">
        <v>0</v>
      </c>
      <c r="DG1778">
        <v>0</v>
      </c>
      <c r="DH1778">
        <v>-0.45333333333333298</v>
      </c>
      <c r="DI1778">
        <v>8.2500000000000004E-2</v>
      </c>
      <c r="DJ1778">
        <v>0.63500000000000001</v>
      </c>
      <c r="DK1778">
        <v>1.0825</v>
      </c>
      <c r="DL1778">
        <v>1.6514285714285699</v>
      </c>
      <c r="DM1778">
        <v>0.04</v>
      </c>
      <c r="DN1778">
        <v>0.14000000000000001</v>
      </c>
      <c r="DO1778">
        <v>0.23250000000000001</v>
      </c>
      <c r="DP1778">
        <v>0.21</v>
      </c>
      <c r="DQ1778">
        <v>0.34749999999999998</v>
      </c>
      <c r="DR1778">
        <v>0.57999999999999996</v>
      </c>
      <c r="DS1778">
        <v>1.03</v>
      </c>
      <c r="DT1778">
        <v>0.65500000000000003</v>
      </c>
    </row>
    <row r="1779" spans="1:124" x14ac:dyDescent="0.35">
      <c r="A1779" s="19" t="str">
        <f t="shared" si="54"/>
        <v>Negative Earners (last 4 qtrs)--40268</v>
      </c>
      <c r="B1779" s="19" t="str">
        <f t="shared" si="55"/>
        <v>Negative Earners (last 4 qtrs)</v>
      </c>
      <c r="C1779">
        <v>17</v>
      </c>
      <c r="D1779" s="27">
        <v>40268</v>
      </c>
      <c r="F1779">
        <v>18.292682926829301</v>
      </c>
      <c r="H1779">
        <v>15</v>
      </c>
      <c r="J1779">
        <v>25.779036827195501</v>
      </c>
      <c r="L1779">
        <v>182</v>
      </c>
      <c r="N1779">
        <v>30.6499261447563</v>
      </c>
      <c r="P1779">
        <v>2075</v>
      </c>
      <c r="R1779">
        <v>0</v>
      </c>
      <c r="T1779">
        <v>0</v>
      </c>
      <c r="V1779">
        <v>30.490956072351398</v>
      </c>
      <c r="X1779">
        <v>118</v>
      </c>
      <c r="Z1779">
        <v>24.285714285714299</v>
      </c>
      <c r="AB1779">
        <v>17</v>
      </c>
      <c r="AD1779">
        <v>24.4444444444444</v>
      </c>
      <c r="AF1779">
        <v>22</v>
      </c>
      <c r="AH1779">
        <v>13.924050632911401</v>
      </c>
      <c r="AI1779"/>
      <c r="AJ1779">
        <v>11</v>
      </c>
      <c r="AK1779"/>
      <c r="AL1779">
        <v>22.413793103448299</v>
      </c>
      <c r="AN1779">
        <v>13</v>
      </c>
      <c r="AP1779">
        <v>17.027863777089799</v>
      </c>
      <c r="AR1779">
        <v>55</v>
      </c>
      <c r="AT1779">
        <v>35.8156028368794</v>
      </c>
      <c r="AV1779">
        <v>101</v>
      </c>
      <c r="AX1779">
        <v>16.7701863354037</v>
      </c>
      <c r="AZ1779">
        <v>27</v>
      </c>
      <c r="BB1779">
        <v>41.758241758241802</v>
      </c>
      <c r="BD1779">
        <v>38</v>
      </c>
      <c r="BF1779">
        <v>22.2222222222222</v>
      </c>
      <c r="BH1779">
        <v>14</v>
      </c>
      <c r="BJ1779">
        <v>33.3333333333333</v>
      </c>
      <c r="BL1779">
        <v>2</v>
      </c>
      <c r="BN1779">
        <v>16.6666666666667</v>
      </c>
      <c r="BP1779">
        <v>1</v>
      </c>
      <c r="BR1779">
        <v>33.3333333333333</v>
      </c>
      <c r="BT1779">
        <v>1</v>
      </c>
      <c r="BV1779">
        <v>31.25</v>
      </c>
      <c r="BX1779">
        <v>5</v>
      </c>
      <c r="BZ1779">
        <v>55.5555555555556</v>
      </c>
      <c r="CB1779">
        <v>5</v>
      </c>
      <c r="CD1779">
        <v>47.272727272727302</v>
      </c>
      <c r="CF1779">
        <v>52</v>
      </c>
      <c r="CH1779">
        <v>50</v>
      </c>
      <c r="CJ1779">
        <v>6</v>
      </c>
      <c r="CL1779">
        <v>15.789473684210501</v>
      </c>
      <c r="CN1779">
        <v>3</v>
      </c>
      <c r="CP1779">
        <v>20</v>
      </c>
      <c r="CR1779">
        <v>1</v>
      </c>
      <c r="CT1779">
        <v>0</v>
      </c>
      <c r="CV1779">
        <v>0</v>
      </c>
      <c r="CX1779">
        <v>38.461538461538503</v>
      </c>
      <c r="CZ1779">
        <v>5</v>
      </c>
      <c r="DB1779">
        <v>50</v>
      </c>
      <c r="DD1779">
        <v>1</v>
      </c>
      <c r="DF1779">
        <v>0</v>
      </c>
      <c r="DH1779">
        <v>0</v>
      </c>
      <c r="DJ1779">
        <v>21.428571428571399</v>
      </c>
      <c r="DL1779">
        <v>3</v>
      </c>
      <c r="DN1779">
        <v>16.6666666666667</v>
      </c>
      <c r="DP1779">
        <v>1</v>
      </c>
      <c r="DR1779">
        <v>33.3333333333333</v>
      </c>
      <c r="DT1779">
        <v>2</v>
      </c>
    </row>
    <row r="1780" spans="1:124" x14ac:dyDescent="0.35">
      <c r="A1780" s="19" t="str">
        <f t="shared" si="54"/>
        <v>Noncore Funding / Liab--40268</v>
      </c>
      <c r="B1780" s="19" t="str">
        <f t="shared" si="55"/>
        <v>Noncore Funding / Liab</v>
      </c>
      <c r="C1780">
        <v>18</v>
      </c>
      <c r="D1780" s="27">
        <v>40268</v>
      </c>
      <c r="E1780">
        <v>15.764759193851701</v>
      </c>
      <c r="F1780">
        <v>23.3212304250812</v>
      </c>
      <c r="G1780">
        <v>30.299300358060101</v>
      </c>
      <c r="H1780">
        <v>24.268860619512001</v>
      </c>
      <c r="I1780">
        <v>14.0997530970682</v>
      </c>
      <c r="J1780">
        <v>20.3084940487973</v>
      </c>
      <c r="K1780">
        <v>30.5443128976775</v>
      </c>
      <c r="L1780">
        <v>23.320537307875298</v>
      </c>
      <c r="M1780">
        <v>17.850440601996102</v>
      </c>
      <c r="N1780">
        <v>26.049416873111699</v>
      </c>
      <c r="O1780">
        <v>36.957410372429599</v>
      </c>
      <c r="P1780">
        <v>28.6582754522383</v>
      </c>
      <c r="Q1780">
        <v>18.8444224069314</v>
      </c>
      <c r="R1780">
        <v>22.7998165288673</v>
      </c>
      <c r="S1780">
        <v>32.517586273106502</v>
      </c>
      <c r="T1780">
        <v>25.4065827224942</v>
      </c>
      <c r="U1780">
        <v>13.3957398687891</v>
      </c>
      <c r="V1780">
        <v>19.803843986427299</v>
      </c>
      <c r="W1780">
        <v>30.136404997514301</v>
      </c>
      <c r="X1780">
        <v>23.168463276754899</v>
      </c>
      <c r="Y1780">
        <v>15.920582235268</v>
      </c>
      <c r="Z1780">
        <v>23.3212304250812</v>
      </c>
      <c r="AA1780">
        <v>30.870828677289499</v>
      </c>
      <c r="AB1780">
        <v>25.143707810835799</v>
      </c>
      <c r="AC1780">
        <v>13.2199691927724</v>
      </c>
      <c r="AD1780">
        <v>18.2689121570663</v>
      </c>
      <c r="AE1780">
        <v>25.786885268661798</v>
      </c>
      <c r="AF1780">
        <v>20.651375208889998</v>
      </c>
      <c r="AG1780">
        <v>15.4959873523339</v>
      </c>
      <c r="AH1780">
        <v>22.6005639433201</v>
      </c>
      <c r="AI1780">
        <v>31.570994506850699</v>
      </c>
      <c r="AJ1780">
        <v>26.7395976887255</v>
      </c>
      <c r="AK1780">
        <v>13.550232815515299</v>
      </c>
      <c r="AL1780">
        <v>22.290086121634602</v>
      </c>
      <c r="AM1780">
        <v>33.299788477538698</v>
      </c>
      <c r="AN1780">
        <v>24.096974010832099</v>
      </c>
      <c r="AO1780">
        <v>12.6325507477908</v>
      </c>
      <c r="AP1780">
        <v>18.8719590268886</v>
      </c>
      <c r="AQ1780">
        <v>26.532767298967499</v>
      </c>
      <c r="AR1780">
        <v>20.4582246136588</v>
      </c>
      <c r="AS1780">
        <v>17.0197189640296</v>
      </c>
      <c r="AT1780">
        <v>24.993809349332398</v>
      </c>
      <c r="AU1780">
        <v>34.513887535794602</v>
      </c>
      <c r="AV1780">
        <v>26.7500129934506</v>
      </c>
      <c r="AW1780">
        <v>12.994821878271701</v>
      </c>
      <c r="AX1780">
        <v>18.3218071038144</v>
      </c>
      <c r="AY1780">
        <v>24.706584696677201</v>
      </c>
      <c r="AZ1780">
        <v>20.234676946053401</v>
      </c>
      <c r="BA1780">
        <v>15.258461335798099</v>
      </c>
      <c r="BB1780">
        <v>23.240210311543599</v>
      </c>
      <c r="BC1780">
        <v>34.434376810339202</v>
      </c>
      <c r="BD1780">
        <v>26.737965535191002</v>
      </c>
      <c r="BE1780">
        <v>12.7631537565569</v>
      </c>
      <c r="BF1780">
        <v>19.319231433900601</v>
      </c>
      <c r="BG1780">
        <v>35.109177319787698</v>
      </c>
      <c r="BH1780">
        <v>24.853832074774001</v>
      </c>
      <c r="BI1780">
        <v>20.4115033104123</v>
      </c>
      <c r="BJ1780">
        <v>24.249319146581499</v>
      </c>
      <c r="BK1780">
        <v>31.9900859856469</v>
      </c>
      <c r="BL1780">
        <v>26.598734424536602</v>
      </c>
      <c r="BM1780">
        <v>24.860115302066401</v>
      </c>
      <c r="BN1780">
        <v>31.641871197449301</v>
      </c>
      <c r="BO1780">
        <v>37.840531155349098</v>
      </c>
      <c r="BP1780">
        <v>31.150765834286499</v>
      </c>
      <c r="BQ1780">
        <v>19.943655759256199</v>
      </c>
      <c r="BR1780">
        <v>20.6588377514895</v>
      </c>
      <c r="BS1780">
        <v>24.422894987218999</v>
      </c>
      <c r="BT1780">
        <v>22.691421247153599</v>
      </c>
      <c r="BU1780">
        <v>14.119298525577699</v>
      </c>
      <c r="BV1780">
        <v>21.568287962336299</v>
      </c>
      <c r="BW1780">
        <v>34.120115108562501</v>
      </c>
      <c r="BX1780">
        <v>25.115110527612199</v>
      </c>
      <c r="BY1780">
        <v>15.677731673582301</v>
      </c>
      <c r="BZ1780">
        <v>21.735335309253198</v>
      </c>
      <c r="CA1780">
        <v>24.250811463653999</v>
      </c>
      <c r="CB1780">
        <v>20.634597001355498</v>
      </c>
      <c r="CC1780">
        <v>16.070889789092</v>
      </c>
      <c r="CD1780">
        <v>25.956789293134801</v>
      </c>
      <c r="CE1780">
        <v>38.869659874988301</v>
      </c>
      <c r="CF1780">
        <v>28.412718204936201</v>
      </c>
      <c r="CG1780">
        <v>17.595019470720299</v>
      </c>
      <c r="CH1780">
        <v>24.248523117110899</v>
      </c>
      <c r="CI1780">
        <v>30.3265790946867</v>
      </c>
      <c r="CJ1780">
        <v>24.7615135360553</v>
      </c>
      <c r="CK1780">
        <v>13.2578412991998</v>
      </c>
      <c r="CL1780">
        <v>18.424815361890701</v>
      </c>
      <c r="CM1780">
        <v>31.671983533834901</v>
      </c>
      <c r="CN1780">
        <v>25.1159781704153</v>
      </c>
      <c r="CO1780">
        <v>24.3976565039044</v>
      </c>
      <c r="CP1780">
        <v>25.973672894733198</v>
      </c>
      <c r="CQ1780">
        <v>28.0507851912791</v>
      </c>
      <c r="CR1780">
        <v>27.587030851486301</v>
      </c>
      <c r="CS1780">
        <v>9.4422060763204705</v>
      </c>
      <c r="CT1780">
        <v>16.9865805029924</v>
      </c>
      <c r="CU1780">
        <v>21.6091305619899</v>
      </c>
      <c r="CV1780">
        <v>17.499154823110299</v>
      </c>
      <c r="CW1780">
        <v>13.446324306012199</v>
      </c>
      <c r="CX1780">
        <v>24.495241261792899</v>
      </c>
      <c r="CY1780">
        <v>26.9927832615295</v>
      </c>
      <c r="CZ1780">
        <v>22.307314371456901</v>
      </c>
      <c r="DA1780">
        <v>39.452864683264899</v>
      </c>
      <c r="DB1780">
        <v>39.541811400283301</v>
      </c>
      <c r="DC1780">
        <v>39.630758117301703</v>
      </c>
      <c r="DD1780">
        <v>39.541811400283301</v>
      </c>
      <c r="DE1780">
        <v>19.969818189991599</v>
      </c>
      <c r="DF1780">
        <v>24.158372701004399</v>
      </c>
      <c r="DG1780">
        <v>31.923232509494301</v>
      </c>
      <c r="DH1780">
        <v>26.542576232655801</v>
      </c>
      <c r="DI1780">
        <v>22.520387398844399</v>
      </c>
      <c r="DJ1780">
        <v>28.262462842442599</v>
      </c>
      <c r="DK1780">
        <v>32.796549698900897</v>
      </c>
      <c r="DL1780">
        <v>39.6270067730661</v>
      </c>
      <c r="DM1780">
        <v>6.4417879341770696</v>
      </c>
      <c r="DN1780">
        <v>9.8890774283556908</v>
      </c>
      <c r="DO1780">
        <v>25.586416753061702</v>
      </c>
      <c r="DP1780">
        <v>15.7226737318418</v>
      </c>
      <c r="DQ1780">
        <v>14.227105156560301</v>
      </c>
      <c r="DR1780">
        <v>15.896924493867999</v>
      </c>
      <c r="DS1780">
        <v>22.109581980567299</v>
      </c>
      <c r="DT1780">
        <v>18.711537794531498</v>
      </c>
    </row>
    <row r="1781" spans="1:124" x14ac:dyDescent="0.35">
      <c r="A1781" s="19" t="str">
        <f t="shared" si="54"/>
        <v>Brokered Dep / Liab--40268</v>
      </c>
      <c r="B1781" s="19" t="str">
        <f t="shared" si="55"/>
        <v>Brokered Dep / Liab</v>
      </c>
      <c r="C1781">
        <v>19</v>
      </c>
      <c r="D1781" s="27">
        <v>40268</v>
      </c>
      <c r="E1781">
        <v>0</v>
      </c>
      <c r="F1781">
        <v>0</v>
      </c>
      <c r="G1781">
        <v>4.7493984116880297</v>
      </c>
      <c r="H1781">
        <v>3.5057653384729601</v>
      </c>
      <c r="I1781">
        <v>0</v>
      </c>
      <c r="J1781">
        <v>0</v>
      </c>
      <c r="K1781">
        <v>4.7131024194084796</v>
      </c>
      <c r="L1781">
        <v>3.3709226105716099</v>
      </c>
      <c r="M1781">
        <v>0</v>
      </c>
      <c r="N1781">
        <v>0</v>
      </c>
      <c r="O1781">
        <v>4.8921433809471297</v>
      </c>
      <c r="P1781">
        <v>3.6461418768502001</v>
      </c>
      <c r="Q1781">
        <v>0</v>
      </c>
      <c r="R1781">
        <v>0</v>
      </c>
      <c r="S1781">
        <v>4.03086173107293</v>
      </c>
      <c r="T1781">
        <v>3.3003966015184498</v>
      </c>
      <c r="U1781">
        <v>0</v>
      </c>
      <c r="V1781">
        <v>0</v>
      </c>
      <c r="W1781">
        <v>5.45662379689837</v>
      </c>
      <c r="X1781">
        <v>3.6902841735845899</v>
      </c>
      <c r="Y1781">
        <v>0</v>
      </c>
      <c r="Z1781">
        <v>0</v>
      </c>
      <c r="AA1781">
        <v>3.9849993811666602</v>
      </c>
      <c r="AB1781">
        <v>2.8634836042174698</v>
      </c>
      <c r="AC1781">
        <v>0</v>
      </c>
      <c r="AD1781">
        <v>0</v>
      </c>
      <c r="AE1781">
        <v>1.8440613344036001</v>
      </c>
      <c r="AF1781">
        <v>2.1723075967934302</v>
      </c>
      <c r="AG1781">
        <v>0</v>
      </c>
      <c r="AH1781">
        <v>0</v>
      </c>
      <c r="AI1781">
        <v>2.7542539957210201</v>
      </c>
      <c r="AJ1781">
        <v>3.41482358465012</v>
      </c>
      <c r="AK1781">
        <v>0</v>
      </c>
      <c r="AL1781">
        <v>1.0878257313975199</v>
      </c>
      <c r="AM1781">
        <v>8.2078972303747104</v>
      </c>
      <c r="AN1781">
        <v>5.3192276720708298</v>
      </c>
      <c r="AO1781">
        <v>0</v>
      </c>
      <c r="AP1781">
        <v>0</v>
      </c>
      <c r="AQ1781">
        <v>3.2316240613600402</v>
      </c>
      <c r="AR1781">
        <v>2.22323783487046</v>
      </c>
      <c r="AS1781">
        <v>0</v>
      </c>
      <c r="AT1781">
        <v>1.5197105834795701</v>
      </c>
      <c r="AU1781">
        <v>8.4087313119346607</v>
      </c>
      <c r="AV1781">
        <v>4.7160540971937204</v>
      </c>
      <c r="AW1781">
        <v>0</v>
      </c>
      <c r="AX1781">
        <v>0</v>
      </c>
      <c r="AY1781">
        <v>1.68026884301488</v>
      </c>
      <c r="AZ1781">
        <v>2.0858828392826898</v>
      </c>
      <c r="BA1781">
        <v>0</v>
      </c>
      <c r="BB1781">
        <v>0.56600537419244201</v>
      </c>
      <c r="BC1781">
        <v>7.8317565695065801</v>
      </c>
      <c r="BD1781">
        <v>4.9991833258662997</v>
      </c>
      <c r="BE1781">
        <v>0</v>
      </c>
      <c r="BF1781">
        <v>7.44727891721884E-2</v>
      </c>
      <c r="BG1781">
        <v>7.8592745829971902</v>
      </c>
      <c r="BH1781">
        <v>5.55748752395787</v>
      </c>
      <c r="BI1781">
        <v>2.8649912766516801</v>
      </c>
      <c r="BJ1781">
        <v>4.1967893062664299</v>
      </c>
      <c r="BK1781">
        <v>4.44369327629426</v>
      </c>
      <c r="BL1781">
        <v>5.6264229444603204</v>
      </c>
      <c r="BM1781">
        <v>0.41128180561150601</v>
      </c>
      <c r="BN1781">
        <v>1.87670825575209</v>
      </c>
      <c r="BO1781">
        <v>6.9037920905483903</v>
      </c>
      <c r="BP1781">
        <v>3.5304388579347101</v>
      </c>
      <c r="BQ1781">
        <v>0.24885626665325999</v>
      </c>
      <c r="BR1781">
        <v>0.49771253330652099</v>
      </c>
      <c r="BS1781">
        <v>1.8398242314231401</v>
      </c>
      <c r="BT1781">
        <v>1.2265494876154299</v>
      </c>
      <c r="BU1781">
        <v>0</v>
      </c>
      <c r="BV1781">
        <v>0</v>
      </c>
      <c r="BW1781">
        <v>9.7769101632025208</v>
      </c>
      <c r="BX1781">
        <v>5.5979779556394202</v>
      </c>
      <c r="BY1781">
        <v>0</v>
      </c>
      <c r="BZ1781">
        <v>0</v>
      </c>
      <c r="CA1781">
        <v>0</v>
      </c>
      <c r="CB1781">
        <v>0.72625155352072801</v>
      </c>
      <c r="CC1781">
        <v>0</v>
      </c>
      <c r="CD1781">
        <v>2.7935552882647201</v>
      </c>
      <c r="CE1781">
        <v>9.8364571874516091</v>
      </c>
      <c r="CF1781">
        <v>5.6133824243645103</v>
      </c>
      <c r="CG1781">
        <v>0</v>
      </c>
      <c r="CH1781">
        <v>2.1880126532454298</v>
      </c>
      <c r="CI1781">
        <v>4.7118265653457598</v>
      </c>
      <c r="CJ1781">
        <v>3.3967774107789102</v>
      </c>
      <c r="CK1781">
        <v>0</v>
      </c>
      <c r="CL1781">
        <v>0.205612998522895</v>
      </c>
      <c r="CM1781">
        <v>4.7798009207863998</v>
      </c>
      <c r="CN1781">
        <v>5.1322086746311397</v>
      </c>
      <c r="CO1781">
        <v>0</v>
      </c>
      <c r="CP1781">
        <v>1.2349046101018999</v>
      </c>
      <c r="CQ1781">
        <v>8.2526736298947192</v>
      </c>
      <c r="CR1781">
        <v>4.2138570403675102</v>
      </c>
      <c r="CS1781">
        <v>0</v>
      </c>
      <c r="CT1781">
        <v>0</v>
      </c>
      <c r="CU1781">
        <v>3.82144939012989</v>
      </c>
      <c r="CV1781">
        <v>2.4579863973337801</v>
      </c>
      <c r="CW1781">
        <v>0</v>
      </c>
      <c r="CX1781">
        <v>0</v>
      </c>
      <c r="CY1781">
        <v>2.4554137781451799</v>
      </c>
      <c r="CZ1781">
        <v>1.84177595675311</v>
      </c>
      <c r="DA1781">
        <v>0.73034607989745803</v>
      </c>
      <c r="DB1781">
        <v>1.4606921597949201</v>
      </c>
      <c r="DC1781">
        <v>2.1910382396923702</v>
      </c>
      <c r="DD1781">
        <v>1.4606921597949201</v>
      </c>
      <c r="DE1781">
        <v>0</v>
      </c>
      <c r="DF1781">
        <v>0</v>
      </c>
      <c r="DG1781">
        <v>12.9829133682685</v>
      </c>
      <c r="DH1781">
        <v>8.6552755788456501</v>
      </c>
      <c r="DI1781">
        <v>0</v>
      </c>
      <c r="DJ1781">
        <v>6.0765154829614497E-2</v>
      </c>
      <c r="DK1781">
        <v>10.931390517822299</v>
      </c>
      <c r="DL1781">
        <v>5.9249112214093298</v>
      </c>
      <c r="DM1781">
        <v>0.17796312852955501</v>
      </c>
      <c r="DN1781">
        <v>1.65894962343759</v>
      </c>
      <c r="DO1781">
        <v>4.4437733831204103</v>
      </c>
      <c r="DP1781">
        <v>3.6468878116887802</v>
      </c>
      <c r="DQ1781">
        <v>0</v>
      </c>
      <c r="DR1781">
        <v>0</v>
      </c>
      <c r="DS1781">
        <v>8.2459836913527695</v>
      </c>
      <c r="DT1781">
        <v>4.8990703546176801</v>
      </c>
    </row>
    <row r="1782" spans="1:124" x14ac:dyDescent="0.35">
      <c r="A1782" s="19" t="str">
        <f t="shared" si="54"/>
        <v>Liquid Assets / Assets--40268</v>
      </c>
      <c r="B1782" s="19" t="str">
        <f t="shared" si="55"/>
        <v>Liquid Assets / Assets</v>
      </c>
      <c r="C1782">
        <v>20</v>
      </c>
      <c r="D1782" s="27">
        <v>40268</v>
      </c>
      <c r="E1782">
        <v>13.881082097642601</v>
      </c>
      <c r="F1782">
        <v>18.2883301370045</v>
      </c>
      <c r="G1782">
        <v>25.7143071128937</v>
      </c>
      <c r="H1782">
        <v>21.130353531279798</v>
      </c>
      <c r="I1782">
        <v>10.772110465295</v>
      </c>
      <c r="J1782">
        <v>17.142071510601401</v>
      </c>
      <c r="K1782">
        <v>26.948822380082301</v>
      </c>
      <c r="L1782">
        <v>20.097013425628798</v>
      </c>
      <c r="M1782">
        <v>11.313756136311801</v>
      </c>
      <c r="N1782">
        <v>17.636431715213099</v>
      </c>
      <c r="O1782">
        <v>26.841311175298902</v>
      </c>
      <c r="P1782">
        <v>20.1414196652693</v>
      </c>
      <c r="Q1782">
        <v>21.310254640560899</v>
      </c>
      <c r="R1782">
        <v>30.4421166621546</v>
      </c>
      <c r="S1782">
        <v>33.309953782319099</v>
      </c>
      <c r="T1782">
        <v>29.233742010257</v>
      </c>
      <c r="U1782">
        <v>10.0993691000329</v>
      </c>
      <c r="V1782">
        <v>16.148005842335898</v>
      </c>
      <c r="W1782">
        <v>26.378501278246699</v>
      </c>
      <c r="X1782">
        <v>19.562221960565999</v>
      </c>
      <c r="Y1782">
        <v>13.921378581480599</v>
      </c>
      <c r="Z1782">
        <v>19.201798800488699</v>
      </c>
      <c r="AA1782">
        <v>27.368068759772399</v>
      </c>
      <c r="AB1782">
        <v>21.1046320567709</v>
      </c>
      <c r="AC1782">
        <v>9.57167673103468</v>
      </c>
      <c r="AD1782">
        <v>16.552381585484898</v>
      </c>
      <c r="AE1782">
        <v>26.554171802028002</v>
      </c>
      <c r="AF1782">
        <v>19.548889512008198</v>
      </c>
      <c r="AG1782">
        <v>9.9347410322917096</v>
      </c>
      <c r="AH1782">
        <v>18.047488896480999</v>
      </c>
      <c r="AI1782">
        <v>31.8338448210684</v>
      </c>
      <c r="AJ1782">
        <v>23.3060529701647</v>
      </c>
      <c r="AK1782">
        <v>12.109306804273</v>
      </c>
      <c r="AL1782">
        <v>16.132450750807202</v>
      </c>
      <c r="AM1782">
        <v>24.083044418796302</v>
      </c>
      <c r="AN1782">
        <v>17.6843767158914</v>
      </c>
      <c r="AO1782">
        <v>11.894706129844</v>
      </c>
      <c r="AP1782">
        <v>18.810514523485601</v>
      </c>
      <c r="AQ1782">
        <v>29.000372703016801</v>
      </c>
      <c r="AR1782">
        <v>21.821828496656899</v>
      </c>
      <c r="AS1782">
        <v>9.1956027214243701</v>
      </c>
      <c r="AT1782">
        <v>14.0795951050358</v>
      </c>
      <c r="AU1782">
        <v>20.409552649530401</v>
      </c>
      <c r="AV1782">
        <v>16.4317075273757</v>
      </c>
      <c r="AW1782">
        <v>12.3869513002132</v>
      </c>
      <c r="AX1782">
        <v>20.003066544004898</v>
      </c>
      <c r="AY1782">
        <v>29.0476846229923</v>
      </c>
      <c r="AZ1782">
        <v>21.0771302308443</v>
      </c>
      <c r="BA1782">
        <v>9.7741559616117506</v>
      </c>
      <c r="BB1782">
        <v>14.8476691545332</v>
      </c>
      <c r="BC1782">
        <v>27.9435345120581</v>
      </c>
      <c r="BD1782">
        <v>20.1275836060187</v>
      </c>
      <c r="BE1782">
        <v>12.5257130905189</v>
      </c>
      <c r="BF1782">
        <v>18.8391477147273</v>
      </c>
      <c r="BG1782">
        <v>27.660332514873701</v>
      </c>
      <c r="BH1782">
        <v>22.859566758446299</v>
      </c>
      <c r="BI1782">
        <v>8.9603797928688493</v>
      </c>
      <c r="BJ1782">
        <v>15.750737545555999</v>
      </c>
      <c r="BK1782">
        <v>19.7497568652505</v>
      </c>
      <c r="BL1782">
        <v>14.9474510206394</v>
      </c>
      <c r="BM1782">
        <v>10.2532084088395</v>
      </c>
      <c r="BN1782">
        <v>17.345090244264401</v>
      </c>
      <c r="BO1782">
        <v>23.537325019405898</v>
      </c>
      <c r="BP1782">
        <v>18.799664370235199</v>
      </c>
      <c r="BQ1782">
        <v>20.8236346167586</v>
      </c>
      <c r="BR1782">
        <v>22.687061699800601</v>
      </c>
      <c r="BS1782">
        <v>38.082710122028502</v>
      </c>
      <c r="BT1782">
        <v>31.708542592591201</v>
      </c>
      <c r="BU1782">
        <v>11.3738339771913</v>
      </c>
      <c r="BV1782">
        <v>14.544815746508901</v>
      </c>
      <c r="BW1782">
        <v>27.7435374475793</v>
      </c>
      <c r="BX1782">
        <v>19.8835022792647</v>
      </c>
      <c r="BY1782">
        <v>9.78125144522037</v>
      </c>
      <c r="BZ1782">
        <v>20.373971212288001</v>
      </c>
      <c r="CA1782">
        <v>23.2336708469673</v>
      </c>
      <c r="CB1782">
        <v>17.315077187356199</v>
      </c>
      <c r="CC1782">
        <v>9.6942695174772204</v>
      </c>
      <c r="CD1782">
        <v>14.4618743071378</v>
      </c>
      <c r="CE1782">
        <v>23.090619978567599</v>
      </c>
      <c r="CF1782">
        <v>17.338742333132799</v>
      </c>
      <c r="CG1782">
        <v>6.4291015816156998</v>
      </c>
      <c r="CH1782">
        <v>13.099588009591599</v>
      </c>
      <c r="CI1782">
        <v>18.9094180920101</v>
      </c>
      <c r="CJ1782">
        <v>14.2660356083477</v>
      </c>
      <c r="CK1782">
        <v>10.4965839712749</v>
      </c>
      <c r="CL1782">
        <v>17.473118279569899</v>
      </c>
      <c r="CM1782">
        <v>31.725378456548398</v>
      </c>
      <c r="CN1782">
        <v>21.235257298905999</v>
      </c>
      <c r="CO1782">
        <v>9.8171096146949797</v>
      </c>
      <c r="CP1782">
        <v>13.3551070854922</v>
      </c>
      <c r="CQ1782">
        <v>13.6970336534081</v>
      </c>
      <c r="CR1782">
        <v>11.413383326722601</v>
      </c>
      <c r="CS1782">
        <v>15.014026278422101</v>
      </c>
      <c r="CT1782">
        <v>36.996979440709303</v>
      </c>
      <c r="CU1782">
        <v>45.577635689778099</v>
      </c>
      <c r="CV1782">
        <v>30.575739010707402</v>
      </c>
      <c r="CW1782">
        <v>4.7283985364480703</v>
      </c>
      <c r="CX1782">
        <v>12.077069235641201</v>
      </c>
      <c r="CY1782">
        <v>21.396883983390701</v>
      </c>
      <c r="CZ1782">
        <v>13.668141020368299</v>
      </c>
      <c r="DA1782">
        <v>14.468087135746901</v>
      </c>
      <c r="DB1782">
        <v>17.632860185414899</v>
      </c>
      <c r="DC1782">
        <v>20.797633235082898</v>
      </c>
      <c r="DD1782">
        <v>17.632860185414899</v>
      </c>
      <c r="DE1782">
        <v>36.9095362496234</v>
      </c>
      <c r="DF1782">
        <v>48.067420747135003</v>
      </c>
      <c r="DG1782">
        <v>50.275282171609199</v>
      </c>
      <c r="DH1782">
        <v>42.100738698443401</v>
      </c>
      <c r="DI1782">
        <v>8.0141873111380306</v>
      </c>
      <c r="DJ1782">
        <v>11.5209528650589</v>
      </c>
      <c r="DK1782">
        <v>18.917212921562701</v>
      </c>
      <c r="DL1782">
        <v>15.8058673262165</v>
      </c>
      <c r="DM1782">
        <v>5.6861529451335997</v>
      </c>
      <c r="DN1782">
        <v>15.635619849884399</v>
      </c>
      <c r="DO1782">
        <v>20.310266316955499</v>
      </c>
      <c r="DP1782">
        <v>11.7753360186226</v>
      </c>
      <c r="DQ1782">
        <v>18.788727176181499</v>
      </c>
      <c r="DR1782">
        <v>21.058265708691199</v>
      </c>
      <c r="DS1782">
        <v>23.480251409875201</v>
      </c>
      <c r="DT1782">
        <v>21.161988039725902</v>
      </c>
    </row>
    <row r="1783" spans="1:124" x14ac:dyDescent="0.35">
      <c r="A1783" s="19" t="str">
        <f t="shared" si="54"/>
        <v>Net Loan Growth (last 4 qtrs)--40268</v>
      </c>
      <c r="B1783" s="19" t="str">
        <f t="shared" si="55"/>
        <v>Net Loan Growth (last 4 qtrs)</v>
      </c>
      <c r="C1783">
        <v>21</v>
      </c>
      <c r="D1783" s="27">
        <v>40268</v>
      </c>
      <c r="E1783">
        <v>-8.4574999999999996</v>
      </c>
      <c r="F1783">
        <v>-2.1</v>
      </c>
      <c r="G1783">
        <v>4.3624999999999998</v>
      </c>
      <c r="H1783">
        <v>-0.935731707317071</v>
      </c>
      <c r="I1783">
        <v>-6.0625</v>
      </c>
      <c r="J1783">
        <v>0.24</v>
      </c>
      <c r="K1783">
        <v>5.9275000000000002</v>
      </c>
      <c r="L1783">
        <v>0.66000000000000103</v>
      </c>
      <c r="M1783">
        <v>-5.88</v>
      </c>
      <c r="N1783">
        <v>0.59</v>
      </c>
      <c r="O1783">
        <v>7.5925000000000002</v>
      </c>
      <c r="P1783">
        <v>3.19022458270106</v>
      </c>
      <c r="Q1783">
        <v>-5.28</v>
      </c>
      <c r="R1783">
        <v>-2.67</v>
      </c>
      <c r="S1783">
        <v>0.56000000000000005</v>
      </c>
      <c r="T1783">
        <v>-1.00428571428571</v>
      </c>
      <c r="U1783">
        <v>-7.2450000000000001</v>
      </c>
      <c r="V1783">
        <v>-0.85</v>
      </c>
      <c r="W1783">
        <v>5.29</v>
      </c>
      <c r="X1783">
        <v>-0.37241469816272699</v>
      </c>
      <c r="Y1783">
        <v>-9.4275000000000002</v>
      </c>
      <c r="Z1783">
        <v>-0.27500000000000002</v>
      </c>
      <c r="AA1783">
        <v>4.5949999999999998</v>
      </c>
      <c r="AB1783">
        <v>0.40528571428571297</v>
      </c>
      <c r="AC1783">
        <v>0.22</v>
      </c>
      <c r="AD1783">
        <v>5.15</v>
      </c>
      <c r="AE1783">
        <v>12.81</v>
      </c>
      <c r="AF1783">
        <v>10.096222222222201</v>
      </c>
      <c r="AG1783">
        <v>-3.6349999999999998</v>
      </c>
      <c r="AH1783">
        <v>1.1200000000000001</v>
      </c>
      <c r="AI1783">
        <v>5.84</v>
      </c>
      <c r="AJ1783">
        <v>1.6158227848101301</v>
      </c>
      <c r="AK1783">
        <v>-5.7824999999999998</v>
      </c>
      <c r="AL1783">
        <v>-2.2450000000000001</v>
      </c>
      <c r="AM1783">
        <v>4.4824999999999999</v>
      </c>
      <c r="AN1783">
        <v>-0.91051724137931001</v>
      </c>
      <c r="AO1783">
        <v>-2.0249999999999999</v>
      </c>
      <c r="AP1783">
        <v>3.52</v>
      </c>
      <c r="AQ1783">
        <v>8.61</v>
      </c>
      <c r="AR1783">
        <v>3.6526813880126201</v>
      </c>
      <c r="AS1783">
        <v>-7.3674999999999997</v>
      </c>
      <c r="AT1783">
        <v>-0.21</v>
      </c>
      <c r="AU1783">
        <v>6.085</v>
      </c>
      <c r="AV1783">
        <v>0.88755395683453098</v>
      </c>
      <c r="AW1783">
        <v>-5.93</v>
      </c>
      <c r="AX1783">
        <v>-1.95</v>
      </c>
      <c r="AY1783">
        <v>2.99</v>
      </c>
      <c r="AZ1783">
        <v>-1.3702515723270501</v>
      </c>
      <c r="BA1783">
        <v>-10.94</v>
      </c>
      <c r="BB1783">
        <v>-1.75</v>
      </c>
      <c r="BC1783">
        <v>6.2750000000000004</v>
      </c>
      <c r="BD1783">
        <v>-0.25648351648351903</v>
      </c>
      <c r="BE1783">
        <v>-9.07</v>
      </c>
      <c r="BF1783">
        <v>-1.92</v>
      </c>
      <c r="BG1783">
        <v>3.835</v>
      </c>
      <c r="BH1783">
        <v>-0.62539682539682795</v>
      </c>
      <c r="BI1783">
        <v>-13.505000000000001</v>
      </c>
      <c r="BJ1783">
        <v>-12.244999999999999</v>
      </c>
      <c r="BK1783">
        <v>1.2775000000000001</v>
      </c>
      <c r="BL1783">
        <v>-6</v>
      </c>
      <c r="BM1783">
        <v>-5.9950000000000001</v>
      </c>
      <c r="BN1783">
        <v>-0.375</v>
      </c>
      <c r="BO1783">
        <v>1.3</v>
      </c>
      <c r="BP1783">
        <v>0.995</v>
      </c>
      <c r="BQ1783">
        <v>4.1399999999999997</v>
      </c>
      <c r="BR1783">
        <v>8.59</v>
      </c>
      <c r="BS1783">
        <v>10.11</v>
      </c>
      <c r="BT1783">
        <v>6.6366666666666703</v>
      </c>
      <c r="BU1783">
        <v>-6.9325000000000001</v>
      </c>
      <c r="BV1783">
        <v>-3.0649999999999999</v>
      </c>
      <c r="BW1783">
        <v>0.90749999999999997</v>
      </c>
      <c r="BX1783">
        <v>-3.8806250000000002</v>
      </c>
      <c r="BY1783">
        <v>-5.3</v>
      </c>
      <c r="BZ1783">
        <v>-1.59</v>
      </c>
      <c r="CA1783">
        <v>4.59</v>
      </c>
      <c r="CB1783">
        <v>-0.89555555555555599</v>
      </c>
      <c r="CC1783">
        <v>-12.36</v>
      </c>
      <c r="CD1783">
        <v>-4.9800000000000004</v>
      </c>
      <c r="CE1783">
        <v>2.9049999999999998</v>
      </c>
      <c r="CF1783">
        <v>-3.38685185185185</v>
      </c>
      <c r="CG1783">
        <v>-9.6850000000000005</v>
      </c>
      <c r="CH1783">
        <v>-1.5349999999999999</v>
      </c>
      <c r="CI1783">
        <v>1.9424999999999999</v>
      </c>
      <c r="CJ1783">
        <v>-3.96</v>
      </c>
      <c r="CK1783">
        <v>-5.09</v>
      </c>
      <c r="CL1783">
        <v>3.87</v>
      </c>
      <c r="CM1783">
        <v>8.91</v>
      </c>
      <c r="CN1783">
        <v>3.02052631578947</v>
      </c>
      <c r="CO1783">
        <v>2.4500000000000002</v>
      </c>
      <c r="CP1783">
        <v>4.47</v>
      </c>
      <c r="CQ1783">
        <v>5.4</v>
      </c>
      <c r="CR1783">
        <v>6.0460000000000003</v>
      </c>
      <c r="CS1783">
        <v>3.2349999999999999</v>
      </c>
      <c r="CT1783">
        <v>6.8</v>
      </c>
      <c r="CU1783">
        <v>12.05</v>
      </c>
      <c r="CV1783">
        <v>6.25142857142857</v>
      </c>
      <c r="CW1783">
        <v>0.2</v>
      </c>
      <c r="CX1783">
        <v>2.17</v>
      </c>
      <c r="CY1783">
        <v>5.55</v>
      </c>
      <c r="CZ1783">
        <v>4.4630769230769198</v>
      </c>
      <c r="DA1783">
        <v>7.6924999999999999</v>
      </c>
      <c r="DB1783">
        <v>18.975000000000001</v>
      </c>
      <c r="DC1783">
        <v>30.2575</v>
      </c>
      <c r="DD1783">
        <v>18.975000000000001</v>
      </c>
      <c r="DE1783">
        <v>-34.375</v>
      </c>
      <c r="DF1783">
        <v>-3.83</v>
      </c>
      <c r="DG1783">
        <v>0.56999999999999995</v>
      </c>
      <c r="DH1783">
        <v>-21.26</v>
      </c>
      <c r="DI1783">
        <v>-6.2</v>
      </c>
      <c r="DJ1783">
        <v>1.8</v>
      </c>
      <c r="DK1783">
        <v>5.7824999999999998</v>
      </c>
      <c r="DL1783">
        <v>7.0607142857142904</v>
      </c>
      <c r="DM1783">
        <v>-3.7174999999999998</v>
      </c>
      <c r="DN1783">
        <v>4.49</v>
      </c>
      <c r="DO1783">
        <v>11.43</v>
      </c>
      <c r="DP1783">
        <v>3.1183333333333301</v>
      </c>
      <c r="DQ1783">
        <v>-7.17</v>
      </c>
      <c r="DR1783">
        <v>-4.4249999999999998</v>
      </c>
      <c r="DS1783">
        <v>-1.0575000000000001</v>
      </c>
      <c r="DT1783">
        <v>-4.7283333333333299</v>
      </c>
    </row>
    <row r="1784" spans="1:124" x14ac:dyDescent="0.35">
      <c r="A1784" s="19" t="str">
        <f t="shared" si="54"/>
        <v>Banks w/ Loan Growth (last 4 qtrs)--40268</v>
      </c>
      <c r="B1784" s="19" t="str">
        <f t="shared" si="55"/>
        <v>Banks w/ Loan Growth (last 4 qtrs)</v>
      </c>
      <c r="C1784">
        <v>22</v>
      </c>
      <c r="D1784" s="27">
        <v>40268</v>
      </c>
      <c r="F1784">
        <v>39.024390243902403</v>
      </c>
      <c r="J1784">
        <v>50.708215297450401</v>
      </c>
      <c r="N1784">
        <v>52.112259970457899</v>
      </c>
      <c r="R1784">
        <v>33.3333333333333</v>
      </c>
      <c r="V1784">
        <v>46.770025839793298</v>
      </c>
      <c r="Z1784">
        <v>47.142857142857103</v>
      </c>
      <c r="AD1784">
        <v>75.5555555555556</v>
      </c>
      <c r="AH1784">
        <v>55.696202531645604</v>
      </c>
      <c r="AI1784"/>
      <c r="AK1784"/>
      <c r="AL1784">
        <v>43.1034482758621</v>
      </c>
      <c r="AP1784">
        <v>66.563467492260102</v>
      </c>
      <c r="AT1784">
        <v>49.645390070921998</v>
      </c>
      <c r="AX1784">
        <v>40.372670807453403</v>
      </c>
      <c r="BB1784">
        <v>45.054945054945101</v>
      </c>
      <c r="BF1784">
        <v>38.095238095238102</v>
      </c>
      <c r="BJ1784">
        <v>33.3333333333333</v>
      </c>
      <c r="BN1784">
        <v>50</v>
      </c>
      <c r="BR1784">
        <v>66.6666666666667</v>
      </c>
      <c r="BV1784">
        <v>31.25</v>
      </c>
      <c r="BZ1784">
        <v>44.4444444444444</v>
      </c>
      <c r="CD1784">
        <v>29.090909090909101</v>
      </c>
      <c r="CH1784">
        <v>50</v>
      </c>
      <c r="CL1784">
        <v>57.894736842105303</v>
      </c>
      <c r="CP1784">
        <v>80</v>
      </c>
      <c r="CT1784">
        <v>85.714285714285694</v>
      </c>
      <c r="CX1784">
        <v>76.923076923076906</v>
      </c>
      <c r="DB1784">
        <v>50</v>
      </c>
      <c r="DF1784">
        <v>33.3333333333333</v>
      </c>
      <c r="DJ1784">
        <v>64.285714285714306</v>
      </c>
      <c r="DN1784">
        <v>66.6666666666667</v>
      </c>
      <c r="DR1784">
        <v>16.6666666666667</v>
      </c>
    </row>
    <row r="1785" spans="1:124" x14ac:dyDescent="0.35">
      <c r="A1785" s="19" t="str">
        <f t="shared" si="54"/>
        <v>Equity / Assets--40359</v>
      </c>
      <c r="B1785" s="19" t="str">
        <f t="shared" si="55"/>
        <v>Equity / Assets</v>
      </c>
      <c r="C1785">
        <v>1</v>
      </c>
      <c r="D1785" s="27">
        <v>40359</v>
      </c>
      <c r="E1785">
        <v>9.4441226558378801</v>
      </c>
      <c r="F1785">
        <v>10.4360832901145</v>
      </c>
      <c r="G1785">
        <v>12.184670316458799</v>
      </c>
      <c r="H1785">
        <v>11.1833337634231</v>
      </c>
      <c r="I1785">
        <v>8.7905111093445107</v>
      </c>
      <c r="J1785">
        <v>10.135037706623301</v>
      </c>
      <c r="K1785">
        <v>11.9579255010614</v>
      </c>
      <c r="L1785">
        <v>10.6570398129215</v>
      </c>
      <c r="M1785">
        <v>8.7141306159207002</v>
      </c>
      <c r="N1785">
        <v>10.0465797568855</v>
      </c>
      <c r="O1785">
        <v>12.089585225135201</v>
      </c>
      <c r="P1785">
        <v>10.7195430489359</v>
      </c>
      <c r="Q1785">
        <v>9.7305691122494196</v>
      </c>
      <c r="R1785">
        <v>11.1274229704189</v>
      </c>
      <c r="S1785">
        <v>12.369826960574301</v>
      </c>
      <c r="T1785">
        <v>11.590489876013301</v>
      </c>
      <c r="U1785">
        <v>8.6264866327826599</v>
      </c>
      <c r="V1785">
        <v>10.026013743461601</v>
      </c>
      <c r="W1785">
        <v>11.9152319039455</v>
      </c>
      <c r="X1785">
        <v>10.4910205032691</v>
      </c>
      <c r="Y1785">
        <v>9.5591888448193192</v>
      </c>
      <c r="Z1785">
        <v>10.472616018502499</v>
      </c>
      <c r="AA1785">
        <v>11.831343012861</v>
      </c>
      <c r="AB1785">
        <v>11.168382330639901</v>
      </c>
      <c r="AC1785">
        <v>8.5481314163608495</v>
      </c>
      <c r="AD1785">
        <v>9.3476595437348298</v>
      </c>
      <c r="AE1785">
        <v>10.7230076097383</v>
      </c>
      <c r="AF1785">
        <v>9.7994529775054708</v>
      </c>
      <c r="AG1785">
        <v>9.4361456403187596</v>
      </c>
      <c r="AH1785">
        <v>11.2635035320969</v>
      </c>
      <c r="AI1785">
        <v>13.7229486603458</v>
      </c>
      <c r="AJ1785">
        <v>12.179395866998901</v>
      </c>
      <c r="AK1785">
        <v>9.1132157626449803</v>
      </c>
      <c r="AL1785">
        <v>10.3372209534629</v>
      </c>
      <c r="AM1785">
        <v>12.1792001256464</v>
      </c>
      <c r="AN1785">
        <v>11.227400676108401</v>
      </c>
      <c r="AO1785">
        <v>8.8449136806182906</v>
      </c>
      <c r="AP1785">
        <v>10.237984060528801</v>
      </c>
      <c r="AQ1785">
        <v>11.973259220311</v>
      </c>
      <c r="AR1785">
        <v>10.776742140163799</v>
      </c>
      <c r="AS1785">
        <v>8.4631533010014302</v>
      </c>
      <c r="AT1785">
        <v>9.5427206210614806</v>
      </c>
      <c r="AU1785">
        <v>10.8856873563126</v>
      </c>
      <c r="AV1785">
        <v>9.8863640721411308</v>
      </c>
      <c r="AW1785">
        <v>8.6655425749728998</v>
      </c>
      <c r="AX1785">
        <v>10.4956131433665</v>
      </c>
      <c r="AY1785">
        <v>12.2043726716451</v>
      </c>
      <c r="AZ1785">
        <v>10.871727404050301</v>
      </c>
      <c r="BA1785">
        <v>8.9102872220528901</v>
      </c>
      <c r="BB1785">
        <v>9.8690934484907906</v>
      </c>
      <c r="BC1785">
        <v>11.3524716831413</v>
      </c>
      <c r="BD1785">
        <v>10.484226849313099</v>
      </c>
      <c r="BE1785">
        <v>9.9192731328996402</v>
      </c>
      <c r="BF1785">
        <v>10.765990726087001</v>
      </c>
      <c r="BG1785">
        <v>13.2247530293183</v>
      </c>
      <c r="BH1785">
        <v>12.0369669920346</v>
      </c>
      <c r="BI1785">
        <v>10.349385302479201</v>
      </c>
      <c r="BJ1785">
        <v>12.7030297554233</v>
      </c>
      <c r="BK1785">
        <v>15.782004502604</v>
      </c>
      <c r="BL1785">
        <v>13.0364403832601</v>
      </c>
      <c r="BM1785">
        <v>10.107117732223401</v>
      </c>
      <c r="BN1785">
        <v>10.463525445401</v>
      </c>
      <c r="BO1785">
        <v>12.6772511096601</v>
      </c>
      <c r="BP1785">
        <v>11.2769423916174</v>
      </c>
      <c r="BQ1785">
        <v>10.2810364504767</v>
      </c>
      <c r="BR1785">
        <v>11.0065776990703</v>
      </c>
      <c r="BS1785">
        <v>12.2452604701475</v>
      </c>
      <c r="BT1785">
        <v>11.3486720473927</v>
      </c>
      <c r="BU1785">
        <v>8.7882616792738997</v>
      </c>
      <c r="BV1785">
        <v>9.77260846656349</v>
      </c>
      <c r="BW1785">
        <v>11.290080003125301</v>
      </c>
      <c r="BX1785">
        <v>9.8804336112378195</v>
      </c>
      <c r="BY1785">
        <v>8.1157915554237103</v>
      </c>
      <c r="BZ1785">
        <v>8.6986207838317604</v>
      </c>
      <c r="CA1785">
        <v>10.854453901154701</v>
      </c>
      <c r="CB1785">
        <v>9.3049786123062503</v>
      </c>
      <c r="CC1785">
        <v>8.2555451221360503</v>
      </c>
      <c r="CD1785">
        <v>9.6380740263165592</v>
      </c>
      <c r="CE1785">
        <v>11.097355762502</v>
      </c>
      <c r="CF1785">
        <v>10.0564437618174</v>
      </c>
      <c r="CG1785">
        <v>8.4549798017972009</v>
      </c>
      <c r="CH1785">
        <v>9.0990586882595004</v>
      </c>
      <c r="CI1785">
        <v>9.8655072651175502</v>
      </c>
      <c r="CJ1785">
        <v>9.4107594145475204</v>
      </c>
      <c r="CK1785">
        <v>9.1348501225365304</v>
      </c>
      <c r="CL1785">
        <v>10.9543122404105</v>
      </c>
      <c r="CM1785">
        <v>12.942177255336601</v>
      </c>
      <c r="CN1785">
        <v>11.3083352455973</v>
      </c>
      <c r="CO1785">
        <v>8.4194874730368401</v>
      </c>
      <c r="CP1785">
        <v>9.0385508719954295</v>
      </c>
      <c r="CQ1785">
        <v>9.4504739222863403</v>
      </c>
      <c r="CR1785">
        <v>9.3084085475283196</v>
      </c>
      <c r="CS1785">
        <v>8.4771283689721901</v>
      </c>
      <c r="CT1785">
        <v>9.8941908102213407</v>
      </c>
      <c r="CU1785">
        <v>15.589012687365299</v>
      </c>
      <c r="CV1785">
        <v>13.368379293068299</v>
      </c>
      <c r="CW1785">
        <v>8.9572176424574295</v>
      </c>
      <c r="CX1785">
        <v>9.4649701057795497</v>
      </c>
      <c r="CY1785">
        <v>9.9449530123779706</v>
      </c>
      <c r="CZ1785">
        <v>9.7722777168101391</v>
      </c>
      <c r="DA1785">
        <v>10.4967826793795</v>
      </c>
      <c r="DB1785">
        <v>11.5965718081569</v>
      </c>
      <c r="DC1785">
        <v>12.696360936934299</v>
      </c>
      <c r="DD1785">
        <v>11.5965718081569</v>
      </c>
      <c r="DE1785">
        <v>8.1272277196855001</v>
      </c>
      <c r="DF1785">
        <v>9.1586393738711607</v>
      </c>
      <c r="DG1785">
        <v>14.1390866790984</v>
      </c>
      <c r="DH1785">
        <v>11.791329807898901</v>
      </c>
      <c r="DI1785">
        <v>10.474054604538701</v>
      </c>
      <c r="DJ1785">
        <v>12.6759993474271</v>
      </c>
      <c r="DK1785">
        <v>14.410785241890499</v>
      </c>
      <c r="DL1785">
        <v>14.572777550791599</v>
      </c>
      <c r="DM1785">
        <v>9.7295422136475906</v>
      </c>
      <c r="DN1785">
        <v>12.3733006306391</v>
      </c>
      <c r="DO1785">
        <v>14.549962381877201</v>
      </c>
      <c r="DP1785">
        <v>12.8721536128447</v>
      </c>
      <c r="DQ1785">
        <v>10.6598956190543</v>
      </c>
      <c r="DR1785">
        <v>11.5101700960959</v>
      </c>
      <c r="DS1785">
        <v>12.0222837367425</v>
      </c>
      <c r="DT1785">
        <v>11.1495132226792</v>
      </c>
    </row>
    <row r="1786" spans="1:124" x14ac:dyDescent="0.35">
      <c r="A1786" s="19" t="str">
        <f t="shared" si="54"/>
        <v>Total Risk Based Capital Ratio--40359</v>
      </c>
      <c r="B1786" s="19" t="str">
        <f t="shared" si="55"/>
        <v>Total Risk Based Capital Ratio</v>
      </c>
      <c r="C1786">
        <v>2</v>
      </c>
      <c r="D1786" s="27">
        <v>40359</v>
      </c>
      <c r="E1786">
        <v>13.18</v>
      </c>
      <c r="F1786">
        <v>15.54</v>
      </c>
      <c r="G1786">
        <v>17.36</v>
      </c>
      <c r="H1786">
        <v>16.180609756097599</v>
      </c>
      <c r="I1786">
        <v>12.16</v>
      </c>
      <c r="J1786">
        <v>14.07</v>
      </c>
      <c r="K1786">
        <v>17.462499999999999</v>
      </c>
      <c r="L1786">
        <v>15.592499999999999</v>
      </c>
      <c r="M1786">
        <v>12.51</v>
      </c>
      <c r="N1786">
        <v>14.645</v>
      </c>
      <c r="O1786">
        <v>18.39</v>
      </c>
      <c r="P1786">
        <v>16.5452690308774</v>
      </c>
      <c r="Q1786">
        <v>13.28</v>
      </c>
      <c r="R1786">
        <v>16.86</v>
      </c>
      <c r="S1786">
        <v>19.8</v>
      </c>
      <c r="T1786">
        <v>18.611428571428601</v>
      </c>
      <c r="U1786">
        <v>11.875</v>
      </c>
      <c r="V1786">
        <v>13.68</v>
      </c>
      <c r="W1786">
        <v>17.265000000000001</v>
      </c>
      <c r="X1786">
        <v>15.293766578249301</v>
      </c>
      <c r="Y1786">
        <v>13.76</v>
      </c>
      <c r="Z1786">
        <v>15.23</v>
      </c>
      <c r="AA1786">
        <v>16.760000000000002</v>
      </c>
      <c r="AB1786">
        <v>16.321571428571399</v>
      </c>
      <c r="AC1786">
        <v>11.7475</v>
      </c>
      <c r="AD1786">
        <v>12.664999999999999</v>
      </c>
      <c r="AE1786">
        <v>15.815</v>
      </c>
      <c r="AF1786">
        <v>14.6872222222222</v>
      </c>
      <c r="AG1786">
        <v>12.56</v>
      </c>
      <c r="AH1786">
        <v>15.14</v>
      </c>
      <c r="AI1786">
        <v>19.34</v>
      </c>
      <c r="AJ1786">
        <v>18.1046835443038</v>
      </c>
      <c r="AK1786">
        <v>13.182499999999999</v>
      </c>
      <c r="AL1786">
        <v>14.505000000000001</v>
      </c>
      <c r="AM1786">
        <v>18.16</v>
      </c>
      <c r="AN1786">
        <v>16.432586206896602</v>
      </c>
      <c r="AO1786">
        <v>12.16</v>
      </c>
      <c r="AP1786">
        <v>14.32</v>
      </c>
      <c r="AQ1786">
        <v>17.7</v>
      </c>
      <c r="AR1786">
        <v>15.940650154798799</v>
      </c>
      <c r="AS1786">
        <v>11.3575</v>
      </c>
      <c r="AT1786">
        <v>13.01</v>
      </c>
      <c r="AU1786">
        <v>15.195</v>
      </c>
      <c r="AV1786">
        <v>13.6988846153846</v>
      </c>
      <c r="AW1786">
        <v>12.93</v>
      </c>
      <c r="AX1786">
        <v>15.64</v>
      </c>
      <c r="AY1786">
        <v>19.41</v>
      </c>
      <c r="AZ1786">
        <v>17.145597484276699</v>
      </c>
      <c r="BA1786">
        <v>11.8375</v>
      </c>
      <c r="BB1786">
        <v>13.414999999999999</v>
      </c>
      <c r="BC1786">
        <v>17.065000000000001</v>
      </c>
      <c r="BD1786">
        <v>15.737093023255801</v>
      </c>
      <c r="BE1786">
        <v>13.154999999999999</v>
      </c>
      <c r="BF1786">
        <v>14.95</v>
      </c>
      <c r="BG1786">
        <v>19.145</v>
      </c>
      <c r="BH1786">
        <v>17.224477611940301</v>
      </c>
      <c r="BI1786">
        <v>14.022500000000001</v>
      </c>
      <c r="BJ1786">
        <v>15.24</v>
      </c>
      <c r="BK1786">
        <v>16.555</v>
      </c>
      <c r="BL1786">
        <v>16.338333333333299</v>
      </c>
      <c r="BM1786">
        <v>14.135</v>
      </c>
      <c r="BN1786">
        <v>15.41</v>
      </c>
      <c r="BO1786">
        <v>16.625</v>
      </c>
      <c r="BP1786">
        <v>16.851666666666699</v>
      </c>
      <c r="BQ1786">
        <v>14.29</v>
      </c>
      <c r="BR1786">
        <v>15.56</v>
      </c>
      <c r="BS1786">
        <v>18.09</v>
      </c>
      <c r="BT1786">
        <v>16.399999999999999</v>
      </c>
      <c r="BU1786">
        <v>11.7</v>
      </c>
      <c r="BV1786">
        <v>13.164999999999999</v>
      </c>
      <c r="BW1786">
        <v>17.877500000000001</v>
      </c>
      <c r="BX1786">
        <v>15.55</v>
      </c>
      <c r="BY1786">
        <v>11.16</v>
      </c>
      <c r="BZ1786">
        <v>12.91</v>
      </c>
      <c r="CA1786">
        <v>14.19</v>
      </c>
      <c r="CB1786">
        <v>13.2466666666667</v>
      </c>
      <c r="CC1786">
        <v>11.26</v>
      </c>
      <c r="CD1786">
        <v>13.18</v>
      </c>
      <c r="CE1786">
        <v>15.69</v>
      </c>
      <c r="CF1786">
        <v>14.242000000000001</v>
      </c>
      <c r="CG1786">
        <v>11.477499999999999</v>
      </c>
      <c r="CH1786">
        <v>12.55</v>
      </c>
      <c r="CI1786">
        <v>14.3775</v>
      </c>
      <c r="CJ1786">
        <v>13.202500000000001</v>
      </c>
      <c r="CK1786">
        <v>12.875</v>
      </c>
      <c r="CL1786">
        <v>13.99</v>
      </c>
      <c r="CM1786">
        <v>22.555</v>
      </c>
      <c r="CN1786">
        <v>17.2084210526316</v>
      </c>
      <c r="CO1786">
        <v>10.77</v>
      </c>
      <c r="CP1786">
        <v>11.69</v>
      </c>
      <c r="CQ1786">
        <v>11.72</v>
      </c>
      <c r="CR1786">
        <v>11.513999999999999</v>
      </c>
      <c r="CS1786">
        <v>12.395</v>
      </c>
      <c r="CT1786">
        <v>16.579999999999998</v>
      </c>
      <c r="CU1786">
        <v>27.87</v>
      </c>
      <c r="CV1786">
        <v>24.755714285714301</v>
      </c>
      <c r="CW1786">
        <v>11.84</v>
      </c>
      <c r="CX1786">
        <v>12.16</v>
      </c>
      <c r="CY1786">
        <v>13.68</v>
      </c>
      <c r="CZ1786">
        <v>13.0307692307692</v>
      </c>
      <c r="DA1786">
        <v>13.92</v>
      </c>
      <c r="DB1786">
        <v>15.42</v>
      </c>
      <c r="DC1786">
        <v>16.920000000000002</v>
      </c>
      <c r="DD1786">
        <v>15.42</v>
      </c>
      <c r="DE1786">
        <v>13.8</v>
      </c>
      <c r="DF1786">
        <v>14.68</v>
      </c>
      <c r="DG1786">
        <v>21.555</v>
      </c>
      <c r="DH1786">
        <v>18.676666666666701</v>
      </c>
      <c r="DI1786">
        <v>12.04</v>
      </c>
      <c r="DJ1786">
        <v>15.015000000000001</v>
      </c>
      <c r="DK1786">
        <v>21.015000000000001</v>
      </c>
      <c r="DL1786">
        <v>19.474285714285699</v>
      </c>
      <c r="DM1786">
        <v>14.2775</v>
      </c>
      <c r="DN1786">
        <v>17.54</v>
      </c>
      <c r="DO1786">
        <v>21.65</v>
      </c>
      <c r="DP1786">
        <v>18.273333333333301</v>
      </c>
      <c r="DQ1786">
        <v>13.422499999999999</v>
      </c>
      <c r="DR1786">
        <v>14.35</v>
      </c>
      <c r="DS1786">
        <v>16.515000000000001</v>
      </c>
      <c r="DT1786">
        <v>14.9316666666667</v>
      </c>
    </row>
    <row r="1787" spans="1:124" x14ac:dyDescent="0.35">
      <c r="A1787" s="19" t="str">
        <f t="shared" si="54"/>
        <v>Tier 1 Leverage Ratio--40359</v>
      </c>
      <c r="B1787" s="19" t="str">
        <f t="shared" si="55"/>
        <v>Tier 1 Leverage Ratio</v>
      </c>
      <c r="C1787">
        <v>3</v>
      </c>
      <c r="D1787" s="27">
        <v>40359</v>
      </c>
      <c r="E1787">
        <v>8.7624999999999993</v>
      </c>
      <c r="F1787">
        <v>9.7050000000000001</v>
      </c>
      <c r="G1787">
        <v>11.327500000000001</v>
      </c>
      <c r="H1787">
        <v>10.3451219512195</v>
      </c>
      <c r="I1787">
        <v>8.3350000000000009</v>
      </c>
      <c r="J1787">
        <v>9.4700000000000006</v>
      </c>
      <c r="K1787">
        <v>11.147500000000001</v>
      </c>
      <c r="L1787">
        <v>10.015058139534901</v>
      </c>
      <c r="M1787">
        <v>8.24</v>
      </c>
      <c r="N1787">
        <v>9.3800000000000008</v>
      </c>
      <c r="O1787">
        <v>11.237500000000001</v>
      </c>
      <c r="P1787">
        <v>10.061976459798201</v>
      </c>
      <c r="Q1787">
        <v>9.06</v>
      </c>
      <c r="R1787">
        <v>10.37</v>
      </c>
      <c r="S1787">
        <v>11.71</v>
      </c>
      <c r="T1787">
        <v>11.0361904761905</v>
      </c>
      <c r="U1787">
        <v>8.2200000000000006</v>
      </c>
      <c r="V1787">
        <v>9.26</v>
      </c>
      <c r="W1787">
        <v>10.984999999999999</v>
      </c>
      <c r="X1787">
        <v>9.8517506631299696</v>
      </c>
      <c r="Y1787">
        <v>8.9525000000000006</v>
      </c>
      <c r="Z1787">
        <v>10.015000000000001</v>
      </c>
      <c r="AA1787">
        <v>11.3775</v>
      </c>
      <c r="AB1787">
        <v>10.554142857142899</v>
      </c>
      <c r="AC1787">
        <v>8.0500000000000007</v>
      </c>
      <c r="AD1787">
        <v>8.6050000000000004</v>
      </c>
      <c r="AE1787">
        <v>9.9175000000000004</v>
      </c>
      <c r="AF1787">
        <v>9.1328888888888908</v>
      </c>
      <c r="AG1787">
        <v>9.14</v>
      </c>
      <c r="AH1787">
        <v>10.220000000000001</v>
      </c>
      <c r="AI1787">
        <v>11.74</v>
      </c>
      <c r="AJ1787">
        <v>11.460253164557001</v>
      </c>
      <c r="AK1787">
        <v>8.4849999999999994</v>
      </c>
      <c r="AL1787">
        <v>9.5500000000000007</v>
      </c>
      <c r="AM1787">
        <v>11.545</v>
      </c>
      <c r="AN1787">
        <v>10.659310344827601</v>
      </c>
      <c r="AO1787">
        <v>8.3800000000000008</v>
      </c>
      <c r="AP1787">
        <v>9.66</v>
      </c>
      <c r="AQ1787">
        <v>11.36</v>
      </c>
      <c r="AR1787">
        <v>10.1595665634675</v>
      </c>
      <c r="AS1787">
        <v>8.0024999999999995</v>
      </c>
      <c r="AT1787">
        <v>9.0549999999999997</v>
      </c>
      <c r="AU1787">
        <v>10.16</v>
      </c>
      <c r="AV1787">
        <v>9.2763461538461591</v>
      </c>
      <c r="AW1787">
        <v>8.35</v>
      </c>
      <c r="AX1787">
        <v>9.84</v>
      </c>
      <c r="AY1787">
        <v>11.68</v>
      </c>
      <c r="AZ1787">
        <v>10.3322012578616</v>
      </c>
      <c r="BA1787">
        <v>8.5250000000000004</v>
      </c>
      <c r="BB1787">
        <v>9.67</v>
      </c>
      <c r="BC1787">
        <v>10.71</v>
      </c>
      <c r="BD1787">
        <v>10.103720930232599</v>
      </c>
      <c r="BE1787">
        <v>8.7850000000000001</v>
      </c>
      <c r="BF1787">
        <v>9.8000000000000007</v>
      </c>
      <c r="BG1787">
        <v>11.77</v>
      </c>
      <c r="BH1787">
        <v>10.9897014925373</v>
      </c>
      <c r="BI1787">
        <v>8.36</v>
      </c>
      <c r="BJ1787">
        <v>9.7750000000000004</v>
      </c>
      <c r="BK1787">
        <v>13.02</v>
      </c>
      <c r="BL1787">
        <v>11.0766666666667</v>
      </c>
      <c r="BM1787">
        <v>10.032500000000001</v>
      </c>
      <c r="BN1787">
        <v>10.125</v>
      </c>
      <c r="BO1787">
        <v>11.185</v>
      </c>
      <c r="BP1787">
        <v>11.1183333333333</v>
      </c>
      <c r="BQ1787">
        <v>10.19</v>
      </c>
      <c r="BR1787">
        <v>10.98</v>
      </c>
      <c r="BS1787">
        <v>12.154999999999999</v>
      </c>
      <c r="BT1787">
        <v>11.2366666666667</v>
      </c>
      <c r="BU1787">
        <v>7.8825000000000003</v>
      </c>
      <c r="BV1787">
        <v>9.0500000000000007</v>
      </c>
      <c r="BW1787">
        <v>10.565</v>
      </c>
      <c r="BX1787">
        <v>9.2693750000000001</v>
      </c>
      <c r="BY1787">
        <v>7.74</v>
      </c>
      <c r="BZ1787">
        <v>7.89</v>
      </c>
      <c r="CA1787">
        <v>9.6999999999999993</v>
      </c>
      <c r="CB1787">
        <v>8.69</v>
      </c>
      <c r="CC1787">
        <v>7.7850000000000001</v>
      </c>
      <c r="CD1787">
        <v>9.1999999999999993</v>
      </c>
      <c r="CE1787">
        <v>10.199999999999999</v>
      </c>
      <c r="CF1787">
        <v>9.3941904761904702</v>
      </c>
      <c r="CG1787">
        <v>8.27</v>
      </c>
      <c r="CH1787">
        <v>8.4849999999999994</v>
      </c>
      <c r="CI1787">
        <v>9.2074999999999996</v>
      </c>
      <c r="CJ1787">
        <v>8.8625000000000007</v>
      </c>
      <c r="CK1787">
        <v>8.6999999999999993</v>
      </c>
      <c r="CL1787">
        <v>9.4</v>
      </c>
      <c r="CM1787">
        <v>11.085000000000001</v>
      </c>
      <c r="CN1787">
        <v>10.4768421052632</v>
      </c>
      <c r="CO1787">
        <v>8.35</v>
      </c>
      <c r="CP1787">
        <v>8.48</v>
      </c>
      <c r="CQ1787">
        <v>9.35</v>
      </c>
      <c r="CR1787">
        <v>8.7360000000000007</v>
      </c>
      <c r="CS1787">
        <v>7.7549999999999999</v>
      </c>
      <c r="CT1787">
        <v>9.98</v>
      </c>
      <c r="CU1787">
        <v>15.525</v>
      </c>
      <c r="CV1787">
        <v>12.8442857142857</v>
      </c>
      <c r="CW1787">
        <v>8.58</v>
      </c>
      <c r="CX1787">
        <v>8.86</v>
      </c>
      <c r="CY1787">
        <v>9.6999999999999993</v>
      </c>
      <c r="CZ1787">
        <v>9.2846153846153907</v>
      </c>
      <c r="DA1787">
        <v>10.3125</v>
      </c>
      <c r="DB1787">
        <v>11.664999999999999</v>
      </c>
      <c r="DC1787">
        <v>13.0175</v>
      </c>
      <c r="DD1787">
        <v>11.664999999999999</v>
      </c>
      <c r="DE1787">
        <v>7.4649999999999999</v>
      </c>
      <c r="DF1787">
        <v>8.41</v>
      </c>
      <c r="DG1787">
        <v>12.54</v>
      </c>
      <c r="DH1787">
        <v>10.533333333333299</v>
      </c>
      <c r="DI1787">
        <v>8.9774999999999991</v>
      </c>
      <c r="DJ1787">
        <v>10.065</v>
      </c>
      <c r="DK1787">
        <v>12.365</v>
      </c>
      <c r="DL1787">
        <v>13.150714285714299</v>
      </c>
      <c r="DM1787">
        <v>8.9149999999999991</v>
      </c>
      <c r="DN1787">
        <v>11.465</v>
      </c>
      <c r="DO1787">
        <v>14.48</v>
      </c>
      <c r="DP1787">
        <v>12.438333333333301</v>
      </c>
      <c r="DQ1787">
        <v>8.6875</v>
      </c>
      <c r="DR1787">
        <v>9.8800000000000008</v>
      </c>
      <c r="DS1787">
        <v>11.1175</v>
      </c>
      <c r="DT1787">
        <v>9.8683333333333305</v>
      </c>
    </row>
    <row r="1788" spans="1:124" x14ac:dyDescent="0.35">
      <c r="A1788" s="19" t="str">
        <f t="shared" si="54"/>
        <v>ALLL / Nonaccrual Loans--40359</v>
      </c>
      <c r="B1788" s="19" t="str">
        <f t="shared" si="55"/>
        <v>ALLL / Nonaccrual Loans</v>
      </c>
      <c r="C1788">
        <v>4</v>
      </c>
      <c r="D1788" s="27">
        <v>40359</v>
      </c>
      <c r="E1788">
        <v>62.428144238554303</v>
      </c>
      <c r="F1788">
        <v>87.597306054915904</v>
      </c>
      <c r="G1788">
        <v>214.603405076163</v>
      </c>
      <c r="H1788">
        <v>263.82972048144597</v>
      </c>
      <c r="I1788">
        <v>48.921603607712697</v>
      </c>
      <c r="J1788">
        <v>83.5300178595961</v>
      </c>
      <c r="K1788">
        <v>200.83472019970901</v>
      </c>
      <c r="L1788">
        <v>234.04214252480199</v>
      </c>
      <c r="M1788">
        <v>49.516557533798903</v>
      </c>
      <c r="N1788">
        <v>86.494951671489304</v>
      </c>
      <c r="O1788">
        <v>193.35831618533999</v>
      </c>
      <c r="P1788">
        <v>254.43968087691101</v>
      </c>
      <c r="Q1788">
        <v>61.7511992505557</v>
      </c>
      <c r="R1788">
        <v>82.290956116416595</v>
      </c>
      <c r="S1788">
        <v>209.57167307230401</v>
      </c>
      <c r="T1788">
        <v>144.60753814244299</v>
      </c>
      <c r="U1788">
        <v>44.399928774928803</v>
      </c>
      <c r="V1788">
        <v>79.145325064687</v>
      </c>
      <c r="W1788">
        <v>176.35583971910501</v>
      </c>
      <c r="X1788">
        <v>196.91870759697301</v>
      </c>
      <c r="Y1788">
        <v>45.370377639946597</v>
      </c>
      <c r="Z1788">
        <v>80.389985631220398</v>
      </c>
      <c r="AA1788">
        <v>191.50765165225701</v>
      </c>
      <c r="AB1788">
        <v>393.876937963133</v>
      </c>
      <c r="AC1788">
        <v>73.172514684990801</v>
      </c>
      <c r="AD1788">
        <v>152.52525252525299</v>
      </c>
      <c r="AE1788">
        <v>343.03104077906301</v>
      </c>
      <c r="AF1788">
        <v>442.98809313739503</v>
      </c>
      <c r="AG1788">
        <v>62.550537581559702</v>
      </c>
      <c r="AH1788">
        <v>124.723655708461</v>
      </c>
      <c r="AI1788">
        <v>329.70060382422002</v>
      </c>
      <c r="AJ1788">
        <v>904.22991863019399</v>
      </c>
      <c r="AK1788">
        <v>40.019922799153299</v>
      </c>
      <c r="AL1788">
        <v>53.384279475982503</v>
      </c>
      <c r="AM1788">
        <v>87.135278514588805</v>
      </c>
      <c r="AN1788">
        <v>102.96520553548901</v>
      </c>
      <c r="AO1788">
        <v>62.428144238554303</v>
      </c>
      <c r="AP1788">
        <v>118.030113581715</v>
      </c>
      <c r="AQ1788">
        <v>310.496391865296</v>
      </c>
      <c r="AR1788">
        <v>413.15251055773803</v>
      </c>
      <c r="AS1788">
        <v>43.603541726785501</v>
      </c>
      <c r="AT1788">
        <v>71.841704718417006</v>
      </c>
      <c r="AU1788">
        <v>148.064055325662</v>
      </c>
      <c r="AV1788">
        <v>203.79256052988799</v>
      </c>
      <c r="AW1788">
        <v>50.174281870456703</v>
      </c>
      <c r="AX1788">
        <v>79.701182506413105</v>
      </c>
      <c r="AY1788">
        <v>145.098433366731</v>
      </c>
      <c r="AZ1788">
        <v>155.11453693983401</v>
      </c>
      <c r="BA1788">
        <v>47.138252792328501</v>
      </c>
      <c r="BB1788">
        <v>77.689318199292501</v>
      </c>
      <c r="BC1788">
        <v>190.430859935234</v>
      </c>
      <c r="BD1788">
        <v>306.28216850053099</v>
      </c>
      <c r="BE1788">
        <v>43.898422791052603</v>
      </c>
      <c r="BF1788">
        <v>85.314649699764701</v>
      </c>
      <c r="BG1788">
        <v>227.553939217807</v>
      </c>
      <c r="BH1788">
        <v>626.79558285003895</v>
      </c>
      <c r="BI1788">
        <v>33.853520097528303</v>
      </c>
      <c r="BJ1788">
        <v>73.645848427472799</v>
      </c>
      <c r="BK1788">
        <v>134.64633428431799</v>
      </c>
      <c r="BL1788">
        <v>195.78170007279701</v>
      </c>
      <c r="BM1788">
        <v>44.009085746734797</v>
      </c>
      <c r="BN1788">
        <v>73.270622286541197</v>
      </c>
      <c r="BO1788">
        <v>193.058455114823</v>
      </c>
      <c r="BP1788">
        <v>227.170984754248</v>
      </c>
      <c r="BQ1788">
        <v>47.660813256946597</v>
      </c>
      <c r="BR1788">
        <v>82.926829268292707</v>
      </c>
      <c r="BS1788">
        <v>737.89198606271805</v>
      </c>
      <c r="BT1788">
        <v>496.059589790345</v>
      </c>
      <c r="BU1788">
        <v>55.986454767486997</v>
      </c>
      <c r="BV1788">
        <v>69.079184273378601</v>
      </c>
      <c r="BW1788">
        <v>111.895034569453</v>
      </c>
      <c r="BX1788">
        <v>210.68299671528001</v>
      </c>
      <c r="BY1788">
        <v>47.348951911220702</v>
      </c>
      <c r="BZ1788">
        <v>48.891744298104697</v>
      </c>
      <c r="CA1788">
        <v>60.227272727272698</v>
      </c>
      <c r="CB1788">
        <v>80.411187874602504</v>
      </c>
      <c r="CC1788">
        <v>38.253596623857199</v>
      </c>
      <c r="CD1788">
        <v>55.539263603779702</v>
      </c>
      <c r="CE1788">
        <v>103.929380241392</v>
      </c>
      <c r="CF1788">
        <v>148.44066807128701</v>
      </c>
      <c r="CG1788">
        <v>58.781604988311898</v>
      </c>
      <c r="CH1788">
        <v>100.974123158133</v>
      </c>
      <c r="CI1788">
        <v>202.45603710883401</v>
      </c>
      <c r="CJ1788">
        <v>155.96633943664301</v>
      </c>
      <c r="CK1788">
        <v>44.346487032465099</v>
      </c>
      <c r="CL1788">
        <v>67.094172855255394</v>
      </c>
      <c r="CM1788">
        <v>125.08194853163</v>
      </c>
      <c r="CN1788">
        <v>124.74266951518</v>
      </c>
      <c r="CO1788">
        <v>192.42788461538501</v>
      </c>
      <c r="CP1788">
        <v>266.66666666666703</v>
      </c>
      <c r="CQ1788">
        <v>341.93548387096803</v>
      </c>
      <c r="CR1788">
        <v>307.00181784547601</v>
      </c>
      <c r="CS1788">
        <v>58.620689655172399</v>
      </c>
      <c r="CT1788">
        <v>70.100881261595504</v>
      </c>
      <c r="CU1788">
        <v>531.15577889447195</v>
      </c>
      <c r="CV1788">
        <v>371.17597437586699</v>
      </c>
      <c r="CW1788">
        <v>71.304347826086996</v>
      </c>
      <c r="CX1788">
        <v>151.28205128205099</v>
      </c>
      <c r="CY1788">
        <v>317.57322175732202</v>
      </c>
      <c r="CZ1788">
        <v>282.98152549412703</v>
      </c>
      <c r="DA1788">
        <v>62.190082644628099</v>
      </c>
      <c r="DB1788">
        <v>62.190082644628099</v>
      </c>
      <c r="DC1788">
        <v>62.190082644628099</v>
      </c>
      <c r="DD1788">
        <v>62.190082644628099</v>
      </c>
      <c r="DE1788">
        <v>7390.5882352941198</v>
      </c>
      <c r="DF1788">
        <v>11671.1764705882</v>
      </c>
      <c r="DG1788">
        <v>15951.7647058824</v>
      </c>
      <c r="DH1788">
        <v>11671.1764705882</v>
      </c>
      <c r="DI1788">
        <v>60.090427459938802</v>
      </c>
      <c r="DJ1788">
        <v>76.213421688644402</v>
      </c>
      <c r="DK1788">
        <v>185.43781087280999</v>
      </c>
      <c r="DL1788">
        <v>317.45028535874502</v>
      </c>
      <c r="DM1788">
        <v>35.984884561496102</v>
      </c>
      <c r="DN1788">
        <v>47.603861879814701</v>
      </c>
      <c r="DO1788">
        <v>55.564074207390398</v>
      </c>
      <c r="DP1788">
        <v>50.191819379320997</v>
      </c>
      <c r="DQ1788">
        <v>46.035655775952698</v>
      </c>
      <c r="DR1788">
        <v>55.253531211444503</v>
      </c>
      <c r="DS1788">
        <v>69.201656239783503</v>
      </c>
      <c r="DT1788">
        <v>71.043050488371193</v>
      </c>
    </row>
    <row r="1789" spans="1:124" x14ac:dyDescent="0.35">
      <c r="A1789" s="19" t="str">
        <f t="shared" si="54"/>
        <v>[NCL + OREO] / [Total Loans + OREO]--40359</v>
      </c>
      <c r="B1789" s="19" t="str">
        <f t="shared" si="55"/>
        <v>[NCL + OREO] / [Total Loans + OREO]</v>
      </c>
      <c r="C1789">
        <v>5</v>
      </c>
      <c r="D1789" s="27">
        <v>40359</v>
      </c>
      <c r="E1789">
        <v>1.3846810712922399</v>
      </c>
      <c r="F1789">
        <v>2.9748990823286299</v>
      </c>
      <c r="G1789">
        <v>5.2974316204602898</v>
      </c>
      <c r="H1789">
        <v>3.97245272398788</v>
      </c>
      <c r="I1789">
        <v>1.33169362572584</v>
      </c>
      <c r="J1789">
        <v>3.1455932382556</v>
      </c>
      <c r="K1789">
        <v>5.8361029704134602</v>
      </c>
      <c r="L1789">
        <v>4.1695846086442101</v>
      </c>
      <c r="M1789">
        <v>1.0655875396551</v>
      </c>
      <c r="N1789">
        <v>2.7010180862547699</v>
      </c>
      <c r="O1789">
        <v>5.4038252179190804</v>
      </c>
      <c r="P1789">
        <v>4.0446049718605304</v>
      </c>
      <c r="Q1789">
        <v>2.46471495781033</v>
      </c>
      <c r="R1789">
        <v>3.7144858721880598</v>
      </c>
      <c r="S1789">
        <v>4.9669170243204599</v>
      </c>
      <c r="T1789">
        <v>3.9090804787768398</v>
      </c>
      <c r="U1789">
        <v>1.6624806206982701</v>
      </c>
      <c r="V1789">
        <v>3.89070127205252</v>
      </c>
      <c r="W1789">
        <v>6.5533392327639204</v>
      </c>
      <c r="X1789">
        <v>4.8380959604509002</v>
      </c>
      <c r="Y1789">
        <v>1.4188179085872901</v>
      </c>
      <c r="Z1789">
        <v>3.8246323022642699</v>
      </c>
      <c r="AA1789">
        <v>7.3825380470277304</v>
      </c>
      <c r="AB1789">
        <v>5.1663013316912396</v>
      </c>
      <c r="AC1789">
        <v>0.67121493948469102</v>
      </c>
      <c r="AD1789">
        <v>1.6262004639318799</v>
      </c>
      <c r="AE1789">
        <v>2.9898364062691001</v>
      </c>
      <c r="AF1789">
        <v>2.3061005577424201</v>
      </c>
      <c r="AG1789">
        <v>0.33107932025256798</v>
      </c>
      <c r="AH1789">
        <v>1.6080810914060599</v>
      </c>
      <c r="AI1789">
        <v>3.49023984202343</v>
      </c>
      <c r="AJ1789">
        <v>2.5206008859037299</v>
      </c>
      <c r="AK1789">
        <v>2.0467128447860201</v>
      </c>
      <c r="AL1789">
        <v>4.1557613233582202</v>
      </c>
      <c r="AM1789">
        <v>6.6937667788825301</v>
      </c>
      <c r="AN1789">
        <v>4.7135361688603696</v>
      </c>
      <c r="AO1789">
        <v>0.71614692779692402</v>
      </c>
      <c r="AP1789">
        <v>2.0277002090846601</v>
      </c>
      <c r="AQ1789">
        <v>4.1018556890914999</v>
      </c>
      <c r="AR1789">
        <v>2.7243434407099998</v>
      </c>
      <c r="AS1789">
        <v>1.89808184712262</v>
      </c>
      <c r="AT1789">
        <v>4.0718886876043099</v>
      </c>
      <c r="AU1789">
        <v>7.18975867853724</v>
      </c>
      <c r="AV1789">
        <v>5.3863273129276701</v>
      </c>
      <c r="AW1789">
        <v>1.5406773743016799</v>
      </c>
      <c r="AX1789">
        <v>3.0433038806986001</v>
      </c>
      <c r="AY1789">
        <v>5.6078681358710503</v>
      </c>
      <c r="AZ1789">
        <v>4.0779258528673203</v>
      </c>
      <c r="BA1789">
        <v>1.3670072733509699</v>
      </c>
      <c r="BB1789">
        <v>3.7391190956849401</v>
      </c>
      <c r="BC1789">
        <v>6.5122457993623</v>
      </c>
      <c r="BD1789">
        <v>4.5999640962761896</v>
      </c>
      <c r="BE1789">
        <v>2.30933800508922</v>
      </c>
      <c r="BF1789">
        <v>4.3294756058753601</v>
      </c>
      <c r="BG1789">
        <v>7.2713381160322097</v>
      </c>
      <c r="BH1789">
        <v>5.1849217430947103</v>
      </c>
      <c r="BI1789">
        <v>2.8712300607660701</v>
      </c>
      <c r="BJ1789">
        <v>4.8363957504691397</v>
      </c>
      <c r="BK1789">
        <v>10.7172360852128</v>
      </c>
      <c r="BL1789">
        <v>6.5531361575416902</v>
      </c>
      <c r="BM1789">
        <v>1.5660183453107901</v>
      </c>
      <c r="BN1789">
        <v>3.3368558491150799</v>
      </c>
      <c r="BO1789">
        <v>6.6179841946120597</v>
      </c>
      <c r="BP1789">
        <v>5.1206950659345498</v>
      </c>
      <c r="BQ1789">
        <v>0.93579607586191105</v>
      </c>
      <c r="BR1789">
        <v>1.75599201065246</v>
      </c>
      <c r="BS1789">
        <v>5.3952475040894896</v>
      </c>
      <c r="BT1789">
        <v>3.63536504975011</v>
      </c>
      <c r="BU1789">
        <v>1.4792935261095801</v>
      </c>
      <c r="BV1789">
        <v>3.4741703689925498</v>
      </c>
      <c r="BW1789">
        <v>5.2937084754617398</v>
      </c>
      <c r="BX1789">
        <v>4.3710238895276898</v>
      </c>
      <c r="BY1789">
        <v>3.44510499978615</v>
      </c>
      <c r="BZ1789">
        <v>6.5269229529855304</v>
      </c>
      <c r="CA1789">
        <v>7.3442487291641996</v>
      </c>
      <c r="CB1789">
        <v>5.6334897624920002</v>
      </c>
      <c r="CC1789">
        <v>3.76525650432569</v>
      </c>
      <c r="CD1789">
        <v>6.5791003849896903</v>
      </c>
      <c r="CE1789">
        <v>11.3154614667899</v>
      </c>
      <c r="CF1789">
        <v>8.0195739048382997</v>
      </c>
      <c r="CG1789">
        <v>2.5232238273239198</v>
      </c>
      <c r="CH1789">
        <v>3.0361432620643298</v>
      </c>
      <c r="CI1789">
        <v>7.4199829192521598</v>
      </c>
      <c r="CJ1789">
        <v>5.0230576104165703</v>
      </c>
      <c r="CK1789">
        <v>2.0137314495340899</v>
      </c>
      <c r="CL1789">
        <v>2.7926714608797298</v>
      </c>
      <c r="CM1789">
        <v>4.3264078797892198</v>
      </c>
      <c r="CN1789">
        <v>3.7141210194392902</v>
      </c>
      <c r="CO1789">
        <v>0.42115002192863898</v>
      </c>
      <c r="CP1789">
        <v>0.89065880772961303</v>
      </c>
      <c r="CQ1789">
        <v>1.6391424761514</v>
      </c>
      <c r="CR1789">
        <v>1.03014674975121</v>
      </c>
      <c r="CS1789">
        <v>0.37158812554155302</v>
      </c>
      <c r="CT1789">
        <v>1.3969207660533201</v>
      </c>
      <c r="CU1789">
        <v>3.3142257503336401</v>
      </c>
      <c r="CV1789">
        <v>1.9563847165409001</v>
      </c>
      <c r="CW1789">
        <v>0.61258003210509804</v>
      </c>
      <c r="CX1789">
        <v>2.0766773162939298</v>
      </c>
      <c r="CY1789">
        <v>3.1059935045763201</v>
      </c>
      <c r="CZ1789">
        <v>2.2416203920963298</v>
      </c>
      <c r="DA1789">
        <v>1.1608396397630401</v>
      </c>
      <c r="DB1789">
        <v>2.3216792795260801</v>
      </c>
      <c r="DC1789">
        <v>3.4825189192891099</v>
      </c>
      <c r="DD1789">
        <v>2.3216792795260801</v>
      </c>
      <c r="DE1789">
        <v>0.458874995303785</v>
      </c>
      <c r="DF1789">
        <v>0.65306710877243601</v>
      </c>
      <c r="DG1789">
        <v>1.98681273865343</v>
      </c>
      <c r="DH1789">
        <v>1.41276945304733</v>
      </c>
      <c r="DI1789">
        <v>0.92863245477149103</v>
      </c>
      <c r="DJ1789">
        <v>2.21605811147887</v>
      </c>
      <c r="DK1789">
        <v>4.6090623449502797</v>
      </c>
      <c r="DL1789">
        <v>3.7017669658816099</v>
      </c>
      <c r="DM1789">
        <v>2.9822634000991499</v>
      </c>
      <c r="DN1789">
        <v>4.92881154774589</v>
      </c>
      <c r="DO1789">
        <v>6.5694996052146601</v>
      </c>
      <c r="DP1789">
        <v>5.0327221745910196</v>
      </c>
      <c r="DQ1789">
        <v>4.5152751648687799</v>
      </c>
      <c r="DR1789">
        <v>5.5806992469558203</v>
      </c>
      <c r="DS1789">
        <v>6.3526566393534898</v>
      </c>
      <c r="DT1789">
        <v>4.9862110527553103</v>
      </c>
    </row>
    <row r="1790" spans="1:124" x14ac:dyDescent="0.35">
      <c r="A1790" s="19" t="str">
        <f t="shared" si="54"/>
        <v>[Noncurrent + Delinquent Loans] / [Capital + ALLL]--40359</v>
      </c>
      <c r="B1790" s="19" t="str">
        <f t="shared" si="55"/>
        <v>[Noncurrent + Delinquent Loans] / [Capital + ALLL]</v>
      </c>
      <c r="C1790">
        <v>6</v>
      </c>
      <c r="D1790" s="27">
        <v>40359</v>
      </c>
      <c r="E1790">
        <v>8.9947510513003799</v>
      </c>
      <c r="F1790">
        <v>16.338319306414402</v>
      </c>
      <c r="G1790">
        <v>26.9252983326097</v>
      </c>
      <c r="H1790">
        <v>21.191703120823501</v>
      </c>
      <c r="I1790">
        <v>9.6427658898124093</v>
      </c>
      <c r="J1790">
        <v>19.3356852071167</v>
      </c>
      <c r="K1790">
        <v>33.626824461890997</v>
      </c>
      <c r="L1790">
        <v>24.151247711477001</v>
      </c>
      <c r="M1790">
        <v>8.1803700178360295</v>
      </c>
      <c r="N1790">
        <v>17.724037953008999</v>
      </c>
      <c r="O1790">
        <v>32.764779432930297</v>
      </c>
      <c r="P1790">
        <v>26.058463815042099</v>
      </c>
      <c r="Q1790">
        <v>16.923076923076898</v>
      </c>
      <c r="R1790">
        <v>20.8679927667269</v>
      </c>
      <c r="S1790">
        <v>24.945902457970401</v>
      </c>
      <c r="T1790">
        <v>20.372732422176</v>
      </c>
      <c r="U1790">
        <v>10.637428093028401</v>
      </c>
      <c r="V1790">
        <v>21.2353429969532</v>
      </c>
      <c r="W1790">
        <v>38.5049588391919</v>
      </c>
      <c r="X1790">
        <v>26.641217416891799</v>
      </c>
      <c r="Y1790">
        <v>11.2398577223306</v>
      </c>
      <c r="Z1790">
        <v>23.312180978506198</v>
      </c>
      <c r="AA1790">
        <v>39.600573461091798</v>
      </c>
      <c r="AB1790">
        <v>30.4584901308843</v>
      </c>
      <c r="AC1790">
        <v>6.4299371915714998</v>
      </c>
      <c r="AD1790">
        <v>13.8452270416059</v>
      </c>
      <c r="AE1790">
        <v>23.328536506306101</v>
      </c>
      <c r="AF1790">
        <v>17.115515597289299</v>
      </c>
      <c r="AG1790">
        <v>3.52053209510709</v>
      </c>
      <c r="AH1790">
        <v>10.4365904365904</v>
      </c>
      <c r="AI1790">
        <v>26.649003793114499</v>
      </c>
      <c r="AJ1790">
        <v>15.660643366046701</v>
      </c>
      <c r="AK1790">
        <v>16.207980234265701</v>
      </c>
      <c r="AL1790">
        <v>25.030509752630199</v>
      </c>
      <c r="AM1790">
        <v>39.374949725916501</v>
      </c>
      <c r="AN1790">
        <v>29.322362443095699</v>
      </c>
      <c r="AO1790">
        <v>6.1093247588424404</v>
      </c>
      <c r="AP1790">
        <v>14.5527638190955</v>
      </c>
      <c r="AQ1790">
        <v>25.769854132901099</v>
      </c>
      <c r="AR1790">
        <v>17.654769902771001</v>
      </c>
      <c r="AS1790">
        <v>12.953918196764899</v>
      </c>
      <c r="AT1790">
        <v>26.165984724495399</v>
      </c>
      <c r="AU1790">
        <v>44.470266399931297</v>
      </c>
      <c r="AV1790">
        <v>32.019496044057199</v>
      </c>
      <c r="AW1790">
        <v>12.692882030861099</v>
      </c>
      <c r="AX1790">
        <v>21.544456815651301</v>
      </c>
      <c r="AY1790">
        <v>36.036169581974498</v>
      </c>
      <c r="AZ1790">
        <v>25.343300237398601</v>
      </c>
      <c r="BA1790">
        <v>10.194990285074301</v>
      </c>
      <c r="BB1790">
        <v>22.0081350376723</v>
      </c>
      <c r="BC1790">
        <v>41.868312184255501</v>
      </c>
      <c r="BD1790">
        <v>27.457554294021499</v>
      </c>
      <c r="BE1790">
        <v>10.4212419271624</v>
      </c>
      <c r="BF1790">
        <v>22.2504581927952</v>
      </c>
      <c r="BG1790">
        <v>31.651808170273402</v>
      </c>
      <c r="BH1790">
        <v>22.941107199144199</v>
      </c>
      <c r="BI1790">
        <v>10.902020260985701</v>
      </c>
      <c r="BJ1790">
        <v>21.2381814018668</v>
      </c>
      <c r="BK1790">
        <v>46.801946359703003</v>
      </c>
      <c r="BL1790">
        <v>27.852139954108502</v>
      </c>
      <c r="BM1790">
        <v>8.80982636531186</v>
      </c>
      <c r="BN1790">
        <v>17.565126426339599</v>
      </c>
      <c r="BO1790">
        <v>28.2803855882321</v>
      </c>
      <c r="BP1790">
        <v>26.1679804582682</v>
      </c>
      <c r="BQ1790">
        <v>35.4331351013914</v>
      </c>
      <c r="BR1790">
        <v>55.658653170251597</v>
      </c>
      <c r="BS1790">
        <v>57.8548402147754</v>
      </c>
      <c r="BT1790">
        <v>43.639099154027299</v>
      </c>
      <c r="BU1790">
        <v>13.0598077211685</v>
      </c>
      <c r="BV1790">
        <v>20.720642342031301</v>
      </c>
      <c r="BW1790">
        <v>34.483562035717497</v>
      </c>
      <c r="BX1790">
        <v>26.696754518081999</v>
      </c>
      <c r="BY1790">
        <v>26.417112299465199</v>
      </c>
      <c r="BZ1790">
        <v>31.2170413544269</v>
      </c>
      <c r="CA1790">
        <v>48.440483768300403</v>
      </c>
      <c r="CB1790">
        <v>36.544777749767903</v>
      </c>
      <c r="CC1790">
        <v>14.578889407985001</v>
      </c>
      <c r="CD1790">
        <v>28.9258414912163</v>
      </c>
      <c r="CE1790">
        <v>53.689784840139502</v>
      </c>
      <c r="CF1790">
        <v>37.335665264664399</v>
      </c>
      <c r="CG1790">
        <v>14.3391986154157</v>
      </c>
      <c r="CH1790">
        <v>19.6556950380042</v>
      </c>
      <c r="CI1790">
        <v>33.628657041084601</v>
      </c>
      <c r="CJ1790">
        <v>26.605619259670501</v>
      </c>
      <c r="CK1790">
        <v>11.7700086760834</v>
      </c>
      <c r="CL1790">
        <v>19.588025796515499</v>
      </c>
      <c r="CM1790">
        <v>26.4754073286752</v>
      </c>
      <c r="CN1790">
        <v>21.5346746233011</v>
      </c>
      <c r="CO1790">
        <v>6.3978232051908197</v>
      </c>
      <c r="CP1790">
        <v>6.6069613472157398</v>
      </c>
      <c r="CQ1790">
        <v>12.3119320720989</v>
      </c>
      <c r="CR1790">
        <v>8.5968149272923196</v>
      </c>
      <c r="CS1790">
        <v>7.6609583829357097</v>
      </c>
      <c r="CT1790">
        <v>11.2539012300349</v>
      </c>
      <c r="CU1790">
        <v>20.370066647700501</v>
      </c>
      <c r="CV1790">
        <v>13.8652462554411</v>
      </c>
      <c r="CW1790">
        <v>13.069982930992399</v>
      </c>
      <c r="CX1790">
        <v>18.259126738310201</v>
      </c>
      <c r="CY1790">
        <v>28.4154198973463</v>
      </c>
      <c r="CZ1790">
        <v>19.670260503606599</v>
      </c>
      <c r="DA1790">
        <v>10.7910508821618</v>
      </c>
      <c r="DB1790">
        <v>21.4625649694039</v>
      </c>
      <c r="DC1790">
        <v>32.134079056646002</v>
      </c>
      <c r="DD1790">
        <v>21.4625649694039</v>
      </c>
      <c r="DE1790">
        <v>2.0520203114852902</v>
      </c>
      <c r="DF1790">
        <v>3.9315937940761598</v>
      </c>
      <c r="DG1790">
        <v>6.6206486638032098</v>
      </c>
      <c r="DH1790">
        <v>4.47124805216695</v>
      </c>
      <c r="DI1790">
        <v>6.3131874086600899</v>
      </c>
      <c r="DJ1790">
        <v>13.6762236994493</v>
      </c>
      <c r="DK1790">
        <v>30.177239764890199</v>
      </c>
      <c r="DL1790">
        <v>23.229585919638399</v>
      </c>
      <c r="DM1790">
        <v>18.263842725743402</v>
      </c>
      <c r="DN1790">
        <v>25.132169713509398</v>
      </c>
      <c r="DO1790">
        <v>30.221364449756798</v>
      </c>
      <c r="DP1790">
        <v>26.160334313853799</v>
      </c>
      <c r="DQ1790">
        <v>21.719466907518299</v>
      </c>
      <c r="DR1790">
        <v>24.08797538724</v>
      </c>
      <c r="DS1790">
        <v>28.178742540909798</v>
      </c>
      <c r="DT1790">
        <v>26.184609455627701</v>
      </c>
    </row>
    <row r="1791" spans="1:124" x14ac:dyDescent="0.35">
      <c r="A1791" s="19" t="str">
        <f t="shared" si="54"/>
        <v xml:space="preserve">  Ag [NCL+DQ] / [Capital + ALLL]--40359</v>
      </c>
      <c r="B1791" s="19" t="str">
        <f t="shared" si="55"/>
        <v xml:space="preserve">  Ag [NCL+DQ] / [Capital + ALLL]</v>
      </c>
      <c r="C1791">
        <v>7</v>
      </c>
      <c r="D1791" s="27">
        <v>40359</v>
      </c>
      <c r="E1791">
        <v>0</v>
      </c>
      <c r="F1791">
        <v>4.13644761878499E-3</v>
      </c>
      <c r="G1791">
        <v>2.0408476658476702</v>
      </c>
      <c r="H1791">
        <v>2.1673423923108501</v>
      </c>
      <c r="I1791">
        <v>0</v>
      </c>
      <c r="J1791">
        <v>4.5450181442410101E-2</v>
      </c>
      <c r="K1791">
        <v>2.4426473243720199</v>
      </c>
      <c r="L1791">
        <v>2.2425806940541602</v>
      </c>
      <c r="M1791">
        <v>0</v>
      </c>
      <c r="N1791">
        <v>0</v>
      </c>
      <c r="O1791">
        <v>0.84474020645259196</v>
      </c>
      <c r="P1791">
        <v>1.1766608270736501</v>
      </c>
      <c r="Q1791">
        <v>0</v>
      </c>
      <c r="R1791">
        <v>0</v>
      </c>
      <c r="S1791">
        <v>0</v>
      </c>
      <c r="T1791">
        <v>4.52008045743214E-3</v>
      </c>
      <c r="U1791">
        <v>0</v>
      </c>
      <c r="V1791">
        <v>0</v>
      </c>
      <c r="W1791">
        <v>1.78532440621049</v>
      </c>
      <c r="X1791">
        <v>1.9002274234934899</v>
      </c>
      <c r="Y1791">
        <v>0</v>
      </c>
      <c r="Z1791">
        <v>0.13530042322566499</v>
      </c>
      <c r="AA1791">
        <v>2.3657743850983999</v>
      </c>
      <c r="AB1791">
        <v>2.9553419603078002</v>
      </c>
      <c r="AC1791">
        <v>0</v>
      </c>
      <c r="AD1791">
        <v>1.37153654494175</v>
      </c>
      <c r="AE1791">
        <v>5.0566822021292799</v>
      </c>
      <c r="AF1791">
        <v>4.1255319575696401</v>
      </c>
      <c r="AG1791">
        <v>0</v>
      </c>
      <c r="AH1791">
        <v>0.40283984211181001</v>
      </c>
      <c r="AI1791">
        <v>4.05519124493531</v>
      </c>
      <c r="AJ1791">
        <v>3.1061711430890702</v>
      </c>
      <c r="AK1791">
        <v>0</v>
      </c>
      <c r="AL1791">
        <v>0.103711172632297</v>
      </c>
      <c r="AM1791">
        <v>2.5596341524030599</v>
      </c>
      <c r="AN1791">
        <v>2.0729262345580599</v>
      </c>
      <c r="AO1791">
        <v>0</v>
      </c>
      <c r="AP1791">
        <v>1.2948937209870499</v>
      </c>
      <c r="AQ1791">
        <v>5.5233291298865099</v>
      </c>
      <c r="AR1791">
        <v>3.8765834963568899</v>
      </c>
      <c r="AS1791">
        <v>0</v>
      </c>
      <c r="AT1791">
        <v>0</v>
      </c>
      <c r="AU1791">
        <v>1.57808255443399</v>
      </c>
      <c r="AV1791">
        <v>1.7339125638658299</v>
      </c>
      <c r="AW1791">
        <v>0</v>
      </c>
      <c r="AX1791">
        <v>0</v>
      </c>
      <c r="AY1791">
        <v>0.88749317312943798</v>
      </c>
      <c r="AZ1791">
        <v>1.189814941778</v>
      </c>
      <c r="BA1791">
        <v>0</v>
      </c>
      <c r="BB1791">
        <v>0</v>
      </c>
      <c r="BC1791">
        <v>0.61857966909468798</v>
      </c>
      <c r="BD1791">
        <v>1.2637192910272801</v>
      </c>
      <c r="BE1791">
        <v>0</v>
      </c>
      <c r="BF1791">
        <v>0.13122236485522801</v>
      </c>
      <c r="BG1791">
        <v>1.49516125428098</v>
      </c>
      <c r="BH1791">
        <v>1.4023286009952201</v>
      </c>
      <c r="BI1791">
        <v>0</v>
      </c>
      <c r="BJ1791">
        <v>3.7189928967235698E-2</v>
      </c>
      <c r="BK1791">
        <v>0.99727054185678798</v>
      </c>
      <c r="BL1791">
        <v>2.4982677004025802</v>
      </c>
      <c r="BM1791">
        <v>0</v>
      </c>
      <c r="BN1791">
        <v>0</v>
      </c>
      <c r="BO1791">
        <v>0</v>
      </c>
      <c r="BP1791">
        <v>1.3788158729283299E-3</v>
      </c>
      <c r="BQ1791">
        <v>4.3762267723145198</v>
      </c>
      <c r="BR1791">
        <v>7.6699285903200201</v>
      </c>
      <c r="BS1791">
        <v>13.7315669539488</v>
      </c>
      <c r="BT1791">
        <v>9.5152196207355306</v>
      </c>
      <c r="BU1791">
        <v>0</v>
      </c>
      <c r="BV1791">
        <v>0</v>
      </c>
      <c r="BW1791">
        <v>0</v>
      </c>
      <c r="BX1791">
        <v>0.100022039753565</v>
      </c>
      <c r="BY1791">
        <v>0</v>
      </c>
      <c r="BZ1791">
        <v>0</v>
      </c>
      <c r="CA1791">
        <v>3.2889258950874298</v>
      </c>
      <c r="CB1791">
        <v>2.9599830273359</v>
      </c>
      <c r="CC1791">
        <v>0</v>
      </c>
      <c r="CD1791">
        <v>0</v>
      </c>
      <c r="CE1791">
        <v>0</v>
      </c>
      <c r="CF1791">
        <v>1.01443805072183</v>
      </c>
      <c r="CG1791">
        <v>0</v>
      </c>
      <c r="CH1791">
        <v>0.59631634777643105</v>
      </c>
      <c r="CI1791">
        <v>5.7655820041062604</v>
      </c>
      <c r="CJ1791">
        <v>2.58661401900281</v>
      </c>
      <c r="CK1791">
        <v>0</v>
      </c>
      <c r="CL1791">
        <v>0</v>
      </c>
      <c r="CM1791">
        <v>0.16034375302003701</v>
      </c>
      <c r="CN1791">
        <v>2.25246262672571</v>
      </c>
      <c r="CO1791">
        <v>0</v>
      </c>
      <c r="CP1791">
        <v>0.89151852645106</v>
      </c>
      <c r="CQ1791">
        <v>2.1078504394458499</v>
      </c>
      <c r="CR1791">
        <v>1.51303551950558</v>
      </c>
      <c r="CS1791">
        <v>6.0166136169551999E-2</v>
      </c>
      <c r="CT1791">
        <v>0.88121901964384097</v>
      </c>
      <c r="CU1791">
        <v>4.9581896928477303</v>
      </c>
      <c r="CV1791">
        <v>3.3018049420054298</v>
      </c>
      <c r="CW1791">
        <v>0</v>
      </c>
      <c r="CX1791">
        <v>0.53645452328700305</v>
      </c>
      <c r="CY1791">
        <v>2.47897783116741</v>
      </c>
      <c r="CZ1791">
        <v>4.4405746683725296</v>
      </c>
      <c r="DA1791">
        <v>2.98841987299216E-2</v>
      </c>
      <c r="DB1791">
        <v>5.9768397459843102E-2</v>
      </c>
      <c r="DC1791">
        <v>8.9652596189764705E-2</v>
      </c>
      <c r="DD1791">
        <v>5.9768397459843102E-2</v>
      </c>
      <c r="DE1791">
        <v>0</v>
      </c>
      <c r="DF1791">
        <v>0</v>
      </c>
      <c r="DG1791">
        <v>1.6650995141827302E-2</v>
      </c>
      <c r="DH1791">
        <v>1.11006634278849E-2</v>
      </c>
      <c r="DI1791">
        <v>0</v>
      </c>
      <c r="DJ1791">
        <v>0.23680055541112699</v>
      </c>
      <c r="DK1791">
        <v>0.64685889615957803</v>
      </c>
      <c r="DL1791">
        <v>1.0225099016104899</v>
      </c>
      <c r="DM1791">
        <v>0.379390450218418</v>
      </c>
      <c r="DN1791">
        <v>2.1909606080894601</v>
      </c>
      <c r="DO1791">
        <v>6.3341964714733701</v>
      </c>
      <c r="DP1791">
        <v>4.4828402038087596</v>
      </c>
      <c r="DQ1791">
        <v>0.190875136506646</v>
      </c>
      <c r="DR1791">
        <v>2.3383830688160798</v>
      </c>
      <c r="DS1791">
        <v>4.5350372119834104</v>
      </c>
      <c r="DT1791">
        <v>2.6415771457455799</v>
      </c>
    </row>
    <row r="1792" spans="1:124" x14ac:dyDescent="0.35">
      <c r="A1792" s="19" t="str">
        <f t="shared" si="54"/>
        <v xml:space="preserve">  CLD [NCL+DQ] / [Capital + ALLL]--40359</v>
      </c>
      <c r="B1792" s="19" t="str">
        <f t="shared" si="55"/>
        <v xml:space="preserve">  CLD [NCL+DQ] / [Capital + ALLL]</v>
      </c>
      <c r="C1792">
        <v>8</v>
      </c>
      <c r="D1792" s="27">
        <v>40359</v>
      </c>
      <c r="E1792">
        <v>0</v>
      </c>
      <c r="F1792">
        <v>0.37401192813214401</v>
      </c>
      <c r="G1792">
        <v>7.5383169665823804</v>
      </c>
      <c r="H1792">
        <v>4.7512780859251196</v>
      </c>
      <c r="I1792">
        <v>0</v>
      </c>
      <c r="J1792">
        <v>7.60930652973794E-2</v>
      </c>
      <c r="K1792">
        <v>5.5044959214267504</v>
      </c>
      <c r="L1792">
        <v>4.1161520085139696</v>
      </c>
      <c r="M1792">
        <v>0</v>
      </c>
      <c r="N1792">
        <v>0.54378197185395705</v>
      </c>
      <c r="O1792">
        <v>7.00389644470288</v>
      </c>
      <c r="P1792">
        <v>5.98794482356797</v>
      </c>
      <c r="Q1792">
        <v>0</v>
      </c>
      <c r="R1792">
        <v>0</v>
      </c>
      <c r="S1792">
        <v>4.8669087641795498E-2</v>
      </c>
      <c r="T1792">
        <v>0.24495542433522299</v>
      </c>
      <c r="U1792">
        <v>0</v>
      </c>
      <c r="V1792">
        <v>0.58719104192270899</v>
      </c>
      <c r="W1792">
        <v>6.1878928245277498</v>
      </c>
      <c r="X1792">
        <v>4.6057735798938602</v>
      </c>
      <c r="Y1792">
        <v>0</v>
      </c>
      <c r="Z1792">
        <v>3.0137851691485502</v>
      </c>
      <c r="AA1792">
        <v>12.041003652923401</v>
      </c>
      <c r="AB1792">
        <v>8.2410615531544007</v>
      </c>
      <c r="AC1792">
        <v>0</v>
      </c>
      <c r="AD1792">
        <v>0</v>
      </c>
      <c r="AE1792">
        <v>2.60020217355033</v>
      </c>
      <c r="AF1792">
        <v>3.5150308501743899</v>
      </c>
      <c r="AG1792">
        <v>0</v>
      </c>
      <c r="AH1792">
        <v>0</v>
      </c>
      <c r="AI1792">
        <v>0.47760597420578799</v>
      </c>
      <c r="AJ1792">
        <v>2.52518156050006</v>
      </c>
      <c r="AK1792">
        <v>0</v>
      </c>
      <c r="AL1792">
        <v>1.2520979682912201</v>
      </c>
      <c r="AM1792">
        <v>3.9442131088070802</v>
      </c>
      <c r="AN1792">
        <v>3.71948864723411</v>
      </c>
      <c r="AO1792">
        <v>0</v>
      </c>
      <c r="AP1792">
        <v>0</v>
      </c>
      <c r="AQ1792">
        <v>1.40336574855878</v>
      </c>
      <c r="AR1792">
        <v>2.0338347817231801</v>
      </c>
      <c r="AS1792">
        <v>0</v>
      </c>
      <c r="AT1792">
        <v>2.1313721950797899</v>
      </c>
      <c r="AU1792">
        <v>9.6404448493751698</v>
      </c>
      <c r="AV1792">
        <v>7.5656454646470301</v>
      </c>
      <c r="AW1792">
        <v>0</v>
      </c>
      <c r="AX1792">
        <v>0</v>
      </c>
      <c r="AY1792">
        <v>2.6530445067062298</v>
      </c>
      <c r="AZ1792">
        <v>2.39909002576145</v>
      </c>
      <c r="BA1792">
        <v>0</v>
      </c>
      <c r="BB1792">
        <v>0</v>
      </c>
      <c r="BC1792">
        <v>4.7694527127408701</v>
      </c>
      <c r="BD1792">
        <v>3.64077114816501</v>
      </c>
      <c r="BE1792">
        <v>0</v>
      </c>
      <c r="BF1792">
        <v>2.3152435636228899</v>
      </c>
      <c r="BG1792">
        <v>8.2473062392214196</v>
      </c>
      <c r="BH1792">
        <v>4.8482147473386297</v>
      </c>
      <c r="BI1792">
        <v>4.1294058872246797</v>
      </c>
      <c r="BJ1792">
        <v>9.3011907352885501</v>
      </c>
      <c r="BK1792">
        <v>13.6280868184304</v>
      </c>
      <c r="BL1792">
        <v>12.1095387534218</v>
      </c>
      <c r="BM1792">
        <v>0.77766393442623005</v>
      </c>
      <c r="BN1792">
        <v>8.0878127708186494</v>
      </c>
      <c r="BO1792">
        <v>17.128018269622899</v>
      </c>
      <c r="BP1792">
        <v>11.919513763189199</v>
      </c>
      <c r="BQ1792">
        <v>0</v>
      </c>
      <c r="BR1792">
        <v>0</v>
      </c>
      <c r="BS1792">
        <v>8.9364844903988203</v>
      </c>
      <c r="BT1792">
        <v>5.9576563269325504</v>
      </c>
      <c r="BU1792">
        <v>0</v>
      </c>
      <c r="BV1792">
        <v>0</v>
      </c>
      <c r="BW1792">
        <v>5.0631565580378997</v>
      </c>
      <c r="BX1792">
        <v>2.8798504680604098</v>
      </c>
      <c r="BY1792">
        <v>0</v>
      </c>
      <c r="BZ1792">
        <v>1.87343880099917</v>
      </c>
      <c r="CA1792">
        <v>7.2565245066836397</v>
      </c>
      <c r="CB1792">
        <v>6.4117833289130397</v>
      </c>
      <c r="CC1792">
        <v>0.22995064199510501</v>
      </c>
      <c r="CD1792">
        <v>5.1239419588875501</v>
      </c>
      <c r="CE1792">
        <v>12.6384570263325</v>
      </c>
      <c r="CF1792">
        <v>9.6151481028066605</v>
      </c>
      <c r="CG1792">
        <v>0</v>
      </c>
      <c r="CH1792">
        <v>1.7987467829700099</v>
      </c>
      <c r="CI1792">
        <v>4.6727545476200802</v>
      </c>
      <c r="CJ1792">
        <v>6.2414368031934799</v>
      </c>
      <c r="CK1792">
        <v>0</v>
      </c>
      <c r="CL1792">
        <v>0.97524025943284598</v>
      </c>
      <c r="CM1792">
        <v>5.61183706282229</v>
      </c>
      <c r="CN1792">
        <v>3.37935201172384</v>
      </c>
      <c r="CO1792">
        <v>0</v>
      </c>
      <c r="CP1792">
        <v>0.116459627329193</v>
      </c>
      <c r="CQ1792">
        <v>0.84613060080767</v>
      </c>
      <c r="CR1792">
        <v>1.3813829029496401</v>
      </c>
      <c r="CS1792">
        <v>0</v>
      </c>
      <c r="CT1792">
        <v>0</v>
      </c>
      <c r="CU1792">
        <v>4.0650038764784702</v>
      </c>
      <c r="CV1792">
        <v>2.6182811658393401</v>
      </c>
      <c r="CW1792">
        <v>0</v>
      </c>
      <c r="CX1792">
        <v>0.20812353138637099</v>
      </c>
      <c r="CY1792">
        <v>3.58195915692913</v>
      </c>
      <c r="CZ1792">
        <v>2.10780094524489</v>
      </c>
      <c r="DA1792">
        <v>0</v>
      </c>
      <c r="DB1792">
        <v>0</v>
      </c>
      <c r="DC1792">
        <v>0</v>
      </c>
      <c r="DD1792">
        <v>0</v>
      </c>
      <c r="DE1792">
        <v>0</v>
      </c>
      <c r="DF1792">
        <v>0</v>
      </c>
      <c r="DG1792">
        <v>0</v>
      </c>
      <c r="DH1792">
        <v>0</v>
      </c>
      <c r="DI1792">
        <v>0</v>
      </c>
      <c r="DJ1792">
        <v>0.26295388289449001</v>
      </c>
      <c r="DK1792">
        <v>3.51955708122121</v>
      </c>
      <c r="DL1792">
        <v>5.2974175826200698</v>
      </c>
      <c r="DM1792">
        <v>0.10984016362396801</v>
      </c>
      <c r="DN1792">
        <v>0.77412531649849203</v>
      </c>
      <c r="DO1792">
        <v>2.3805435278356102</v>
      </c>
      <c r="DP1792">
        <v>1.9005682576201799</v>
      </c>
      <c r="DQ1792">
        <v>1.09146889919048</v>
      </c>
      <c r="DR1792">
        <v>5.00125754810235</v>
      </c>
      <c r="DS1792">
        <v>9.3971764500650892</v>
      </c>
      <c r="DT1792">
        <v>5.9522287465643</v>
      </c>
    </row>
    <row r="1793" spans="1:124" x14ac:dyDescent="0.35">
      <c r="A1793" s="19" t="str">
        <f t="shared" si="54"/>
        <v xml:space="preserve">  CRE [NCL+DQ] / [Capital + ALLL]--40359</v>
      </c>
      <c r="B1793" s="19" t="str">
        <f t="shared" si="55"/>
        <v xml:space="preserve">  CRE [NCL+DQ] / [Capital + ALLL]</v>
      </c>
      <c r="C1793">
        <v>9</v>
      </c>
      <c r="D1793" s="27">
        <v>40359</v>
      </c>
      <c r="E1793">
        <v>0.92429443184832505</v>
      </c>
      <c r="F1793">
        <v>5.6654774864539696</v>
      </c>
      <c r="G1793">
        <v>18.992150956600401</v>
      </c>
      <c r="H1793">
        <v>10.268225546494801</v>
      </c>
      <c r="I1793">
        <v>0.37189498989951703</v>
      </c>
      <c r="J1793">
        <v>6.1005454024111403</v>
      </c>
      <c r="K1793">
        <v>15.425545453757699</v>
      </c>
      <c r="L1793">
        <v>10.6801077379502</v>
      </c>
      <c r="M1793">
        <v>0.72648277701798902</v>
      </c>
      <c r="N1793">
        <v>5.9807008881920103</v>
      </c>
      <c r="O1793">
        <v>17.154152665205999</v>
      </c>
      <c r="P1793">
        <v>13.693964792709799</v>
      </c>
      <c r="Q1793">
        <v>1.11809179001171</v>
      </c>
      <c r="R1793">
        <v>6.9897744782182398</v>
      </c>
      <c r="S1793">
        <v>10.336347197106701</v>
      </c>
      <c r="T1793">
        <v>7.4094259452938402</v>
      </c>
      <c r="U1793">
        <v>1.51639565624229</v>
      </c>
      <c r="V1793">
        <v>7.6414886588857103</v>
      </c>
      <c r="W1793">
        <v>16.310932110783</v>
      </c>
      <c r="X1793">
        <v>12.1830552935419</v>
      </c>
      <c r="Y1793">
        <v>0.813876139038055</v>
      </c>
      <c r="Z1793">
        <v>10.273938928972299</v>
      </c>
      <c r="AA1793">
        <v>19.519782165745401</v>
      </c>
      <c r="AB1793">
        <v>15.647390261892999</v>
      </c>
      <c r="AC1793">
        <v>0</v>
      </c>
      <c r="AD1793">
        <v>2.12928247262162</v>
      </c>
      <c r="AE1793">
        <v>8.4606754263537791</v>
      </c>
      <c r="AF1793">
        <v>6.9389737419881303</v>
      </c>
      <c r="AG1793">
        <v>0</v>
      </c>
      <c r="AH1793">
        <v>0.50792360828931304</v>
      </c>
      <c r="AI1793">
        <v>6.5286660079182903</v>
      </c>
      <c r="AJ1793">
        <v>5.4240080504136001</v>
      </c>
      <c r="AK1793">
        <v>3.55802925387973</v>
      </c>
      <c r="AL1793">
        <v>9.8036952650789999</v>
      </c>
      <c r="AM1793">
        <v>22.146212578315101</v>
      </c>
      <c r="AN1793">
        <v>13.9431257309281</v>
      </c>
      <c r="AO1793">
        <v>0</v>
      </c>
      <c r="AP1793">
        <v>2.0360148402859499</v>
      </c>
      <c r="AQ1793">
        <v>9.1551916635653097</v>
      </c>
      <c r="AR1793">
        <v>5.7178351762316204</v>
      </c>
      <c r="AS1793">
        <v>3.4569032850036399</v>
      </c>
      <c r="AT1793">
        <v>12.0336654297182</v>
      </c>
      <c r="AU1793">
        <v>26.2973440725012</v>
      </c>
      <c r="AV1793">
        <v>18.0720258605573</v>
      </c>
      <c r="AW1793">
        <v>0.84096711217900599</v>
      </c>
      <c r="AX1793">
        <v>6.8833652007648203</v>
      </c>
      <c r="AY1793">
        <v>12.3276514049683</v>
      </c>
      <c r="AZ1793">
        <v>8.9424878971382498</v>
      </c>
      <c r="BA1793">
        <v>0</v>
      </c>
      <c r="BB1793">
        <v>6.7921497879921704</v>
      </c>
      <c r="BC1793">
        <v>13.4125607443286</v>
      </c>
      <c r="BD1793">
        <v>11.526021808021</v>
      </c>
      <c r="BE1793">
        <v>2.3479783865326902</v>
      </c>
      <c r="BF1793">
        <v>9.5516000389067202</v>
      </c>
      <c r="BG1793">
        <v>19.257868330100401</v>
      </c>
      <c r="BH1793">
        <v>11.5071735724524</v>
      </c>
      <c r="BI1793">
        <v>8.5597674722958494</v>
      </c>
      <c r="BJ1793">
        <v>14.141224896170799</v>
      </c>
      <c r="BK1793">
        <v>22.611990297173101</v>
      </c>
      <c r="BL1793">
        <v>16.174901461555599</v>
      </c>
      <c r="BM1793">
        <v>1.65084041991356</v>
      </c>
      <c r="BN1793">
        <v>11.5895445348309</v>
      </c>
      <c r="BO1793">
        <v>19.1302160743396</v>
      </c>
      <c r="BP1793">
        <v>17.700518407244001</v>
      </c>
      <c r="BQ1793">
        <v>11.961362010664001</v>
      </c>
      <c r="BR1793">
        <v>19.162078689405099</v>
      </c>
      <c r="BS1793">
        <v>31.12609768858</v>
      </c>
      <c r="BT1793">
        <v>22.337613569694199</v>
      </c>
      <c r="BU1793">
        <v>0</v>
      </c>
      <c r="BV1793">
        <v>7.0020663991874104</v>
      </c>
      <c r="BW1793">
        <v>14.7883602038359</v>
      </c>
      <c r="BX1793">
        <v>11.821500426557501</v>
      </c>
      <c r="BY1793">
        <v>6.6844919786096302</v>
      </c>
      <c r="BZ1793">
        <v>11.8165417707466</v>
      </c>
      <c r="CA1793">
        <v>21.398239254272401</v>
      </c>
      <c r="CB1793">
        <v>13.1412643428522</v>
      </c>
      <c r="CC1793">
        <v>5.36014005646435</v>
      </c>
      <c r="CD1793">
        <v>14.341063475639899</v>
      </c>
      <c r="CE1793">
        <v>32.975998116840103</v>
      </c>
      <c r="CF1793">
        <v>21.5722237257404</v>
      </c>
      <c r="CG1793">
        <v>0.28675703858185603</v>
      </c>
      <c r="CH1793">
        <v>6.3670812294019301</v>
      </c>
      <c r="CI1793">
        <v>11.106526368481999</v>
      </c>
      <c r="CJ1793">
        <v>11.160514557543999</v>
      </c>
      <c r="CK1793">
        <v>6.0904263987149898</v>
      </c>
      <c r="CL1793">
        <v>9.5043015157722195</v>
      </c>
      <c r="CM1793">
        <v>13.591951290447</v>
      </c>
      <c r="CN1793">
        <v>10.801687096738799</v>
      </c>
      <c r="CO1793">
        <v>1.1538144556468199</v>
      </c>
      <c r="CP1793">
        <v>3.5006703411291502</v>
      </c>
      <c r="CQ1793">
        <v>5.9443242866113204</v>
      </c>
      <c r="CR1793">
        <v>3.5202397846905402</v>
      </c>
      <c r="CS1793">
        <v>5.2871588130328502E-2</v>
      </c>
      <c r="CT1793">
        <v>0.37834691501746198</v>
      </c>
      <c r="CU1793">
        <v>13.309038195592199</v>
      </c>
      <c r="CV1793">
        <v>6.3439562862311103</v>
      </c>
      <c r="CW1793">
        <v>4.0342101016620897E-2</v>
      </c>
      <c r="CX1793">
        <v>3.7238159032822402</v>
      </c>
      <c r="CY1793">
        <v>8.7995553908855104</v>
      </c>
      <c r="CZ1793">
        <v>6.5370763030060903</v>
      </c>
      <c r="DA1793">
        <v>0</v>
      </c>
      <c r="DB1793">
        <v>0</v>
      </c>
      <c r="DC1793">
        <v>0</v>
      </c>
      <c r="DD1793">
        <v>0</v>
      </c>
      <c r="DE1793">
        <v>0</v>
      </c>
      <c r="DF1793">
        <v>0</v>
      </c>
      <c r="DG1793">
        <v>0.13674652663822301</v>
      </c>
      <c r="DH1793">
        <v>9.1164351092148904E-2</v>
      </c>
      <c r="DI1793">
        <v>0</v>
      </c>
      <c r="DJ1793">
        <v>1.4705787092473299</v>
      </c>
      <c r="DK1793">
        <v>9.53464314729246</v>
      </c>
      <c r="DL1793">
        <v>10.1849940198318</v>
      </c>
      <c r="DM1793">
        <v>5.0918544599429802</v>
      </c>
      <c r="DN1793">
        <v>7.6205043249784197</v>
      </c>
      <c r="DO1793">
        <v>20.653563821570401</v>
      </c>
      <c r="DP1793">
        <v>12.9176589264068</v>
      </c>
      <c r="DQ1793">
        <v>9.0803838985010508</v>
      </c>
      <c r="DR1793">
        <v>17.153532640541101</v>
      </c>
      <c r="DS1793">
        <v>21.8784946899669</v>
      </c>
      <c r="DT1793">
        <v>15.3276843602046</v>
      </c>
    </row>
    <row r="1794" spans="1:124" x14ac:dyDescent="0.35">
      <c r="A1794" s="19" t="str">
        <f t="shared" si="54"/>
        <v xml:space="preserve">  Res RE [NCL+DQ] / [Capital + ALLL]--40359</v>
      </c>
      <c r="B1794" s="19" t="str">
        <f t="shared" si="55"/>
        <v xml:space="preserve">  Res RE [NCL+DQ] / [Capital + ALLL]</v>
      </c>
      <c r="C1794">
        <v>10</v>
      </c>
      <c r="D1794" s="27">
        <v>40359</v>
      </c>
      <c r="E1794">
        <v>0.33476731786185299</v>
      </c>
      <c r="F1794">
        <v>1.9379050979910899</v>
      </c>
      <c r="G1794">
        <v>4.9162646776851497</v>
      </c>
      <c r="H1794">
        <v>3.7898722079723499</v>
      </c>
      <c r="I1794">
        <v>0.14610919465869501</v>
      </c>
      <c r="J1794">
        <v>2.2187914573284502</v>
      </c>
      <c r="K1794">
        <v>6.9288497877864801</v>
      </c>
      <c r="L1794">
        <v>4.2952769880098698</v>
      </c>
      <c r="M1794">
        <v>0.66514300128154302</v>
      </c>
      <c r="N1794">
        <v>3.1537223726495101</v>
      </c>
      <c r="O1794">
        <v>7.7929081603651502</v>
      </c>
      <c r="P1794">
        <v>5.5881980141775802</v>
      </c>
      <c r="Q1794">
        <v>4.1709207789752298</v>
      </c>
      <c r="R1794">
        <v>5.7721872816212398</v>
      </c>
      <c r="S1794">
        <v>10.193862705958001</v>
      </c>
      <c r="T1794">
        <v>7.44394999813019</v>
      </c>
      <c r="U1794">
        <v>0.60515126238479799</v>
      </c>
      <c r="V1794">
        <v>3.4345901389100901</v>
      </c>
      <c r="W1794">
        <v>7.9144644286071903</v>
      </c>
      <c r="X1794">
        <v>5.0422980748113497</v>
      </c>
      <c r="Y1794">
        <v>0.40206915412277999</v>
      </c>
      <c r="Z1794">
        <v>3.0812106933606498</v>
      </c>
      <c r="AA1794">
        <v>6.4449563398666996</v>
      </c>
      <c r="AB1794">
        <v>5.0683552820994899</v>
      </c>
      <c r="AC1794">
        <v>0</v>
      </c>
      <c r="AD1794">
        <v>0.450977411425726</v>
      </c>
      <c r="AE1794">
        <v>1.5561563939196701</v>
      </c>
      <c r="AF1794">
        <v>1.13968987160763</v>
      </c>
      <c r="AG1794">
        <v>0</v>
      </c>
      <c r="AH1794">
        <v>0.102948058025269</v>
      </c>
      <c r="AI1794">
        <v>1.3518645795289399</v>
      </c>
      <c r="AJ1794">
        <v>1.36578045743929</v>
      </c>
      <c r="AK1794">
        <v>2.85207668876075</v>
      </c>
      <c r="AL1794">
        <v>6.1155167871206499</v>
      </c>
      <c r="AM1794">
        <v>10.488809497950101</v>
      </c>
      <c r="AN1794">
        <v>7.6037240290472603</v>
      </c>
      <c r="AO1794">
        <v>0</v>
      </c>
      <c r="AP1794">
        <v>0.82410388330072903</v>
      </c>
      <c r="AQ1794">
        <v>3.3541883906847398</v>
      </c>
      <c r="AR1794">
        <v>2.4742199682868802</v>
      </c>
      <c r="AS1794">
        <v>0.38566604239032998</v>
      </c>
      <c r="AT1794">
        <v>2.5867413845465799</v>
      </c>
      <c r="AU1794">
        <v>6.9582094822977698</v>
      </c>
      <c r="AV1794">
        <v>4.4692108048667896</v>
      </c>
      <c r="AW1794">
        <v>3.87820512820513</v>
      </c>
      <c r="AX1794">
        <v>8.2415340677274607</v>
      </c>
      <c r="AY1794">
        <v>12.7186480877557</v>
      </c>
      <c r="AZ1794">
        <v>9.3942091405668506</v>
      </c>
      <c r="BA1794">
        <v>0</v>
      </c>
      <c r="BB1794">
        <v>1.4375604480217099</v>
      </c>
      <c r="BC1794">
        <v>5.35763939395133</v>
      </c>
      <c r="BD1794">
        <v>3.36083983925564</v>
      </c>
      <c r="BE1794">
        <v>0.55033033429880995</v>
      </c>
      <c r="BF1794">
        <v>1.78097936795148</v>
      </c>
      <c r="BG1794">
        <v>4.2411756877851801</v>
      </c>
      <c r="BH1794">
        <v>3.23751788888781</v>
      </c>
      <c r="BI1794">
        <v>1.1782063483493299</v>
      </c>
      <c r="BJ1794">
        <v>2.7190424233682502</v>
      </c>
      <c r="BK1794">
        <v>4.7523811985481998</v>
      </c>
      <c r="BL1794">
        <v>4.9024668353184904</v>
      </c>
      <c r="BM1794">
        <v>2.5943577858529099</v>
      </c>
      <c r="BN1794">
        <v>4.9635202789364197</v>
      </c>
      <c r="BO1794">
        <v>5.2698052577140997</v>
      </c>
      <c r="BP1794">
        <v>4.5776191216654398</v>
      </c>
      <c r="BQ1794">
        <v>0.75376884422110502</v>
      </c>
      <c r="BR1794">
        <v>1.50753768844221</v>
      </c>
      <c r="BS1794">
        <v>2.7075757463293399</v>
      </c>
      <c r="BT1794">
        <v>1.80505049755289</v>
      </c>
      <c r="BU1794">
        <v>4.9977299687477803</v>
      </c>
      <c r="BV1794">
        <v>9.1633464364005608</v>
      </c>
      <c r="BW1794">
        <v>11.677681992337201</v>
      </c>
      <c r="BX1794">
        <v>8.4546764250495308</v>
      </c>
      <c r="BY1794">
        <v>4.12462908011869</v>
      </c>
      <c r="BZ1794">
        <v>9.6753660089115208</v>
      </c>
      <c r="CA1794">
        <v>21.2235649546828</v>
      </c>
      <c r="CB1794">
        <v>12.1928680051663</v>
      </c>
      <c r="CC1794">
        <v>0.927882313389501</v>
      </c>
      <c r="CD1794">
        <v>4.3459844120637099</v>
      </c>
      <c r="CE1794">
        <v>7.9210692394107598</v>
      </c>
      <c r="CF1794">
        <v>5.5445931579974399</v>
      </c>
      <c r="CG1794">
        <v>1.84089074569955</v>
      </c>
      <c r="CH1794">
        <v>3.4273042205453899</v>
      </c>
      <c r="CI1794">
        <v>8.3824165603739793</v>
      </c>
      <c r="CJ1794">
        <v>5.7987186511172801</v>
      </c>
      <c r="CK1794">
        <v>0.65380421492104301</v>
      </c>
      <c r="CL1794">
        <v>2.5767397010767699</v>
      </c>
      <c r="CM1794">
        <v>7.5177450193984701</v>
      </c>
      <c r="CN1794">
        <v>4.1127708974823101</v>
      </c>
      <c r="CO1794">
        <v>0</v>
      </c>
      <c r="CP1794">
        <v>4.3954836405593299E-2</v>
      </c>
      <c r="CQ1794">
        <v>0.32027409503947601</v>
      </c>
      <c r="CR1794">
        <v>0.52021138920184296</v>
      </c>
      <c r="CS1794">
        <v>0.26730662550193901</v>
      </c>
      <c r="CT1794">
        <v>1.38829376981747</v>
      </c>
      <c r="CU1794">
        <v>2.4389379891698502</v>
      </c>
      <c r="CV1794">
        <v>1.4402540376434101</v>
      </c>
      <c r="CW1794">
        <v>0.88921822897369396</v>
      </c>
      <c r="CX1794">
        <v>1.6310919879636701</v>
      </c>
      <c r="CY1794">
        <v>5.4802035275227503</v>
      </c>
      <c r="CZ1794">
        <v>3.1557699719908698</v>
      </c>
      <c r="DA1794">
        <v>0</v>
      </c>
      <c r="DB1794">
        <v>0</v>
      </c>
      <c r="DC1794">
        <v>0</v>
      </c>
      <c r="DD1794">
        <v>0</v>
      </c>
      <c r="DE1794">
        <v>0</v>
      </c>
      <c r="DF1794">
        <v>0</v>
      </c>
      <c r="DG1794">
        <v>0.62903402253582796</v>
      </c>
      <c r="DH1794">
        <v>0.41935601502388498</v>
      </c>
      <c r="DI1794">
        <v>8.3077709611451903E-2</v>
      </c>
      <c r="DJ1794">
        <v>1.1902807448706401</v>
      </c>
      <c r="DK1794">
        <v>7.0260783185665501</v>
      </c>
      <c r="DL1794">
        <v>3.53551135309442</v>
      </c>
      <c r="DM1794">
        <v>1.24923144927622</v>
      </c>
      <c r="DN1794">
        <v>3.9990385129114498</v>
      </c>
      <c r="DO1794">
        <v>6.6988358070081704</v>
      </c>
      <c r="DP1794">
        <v>4.0080578179912303</v>
      </c>
      <c r="DQ1794">
        <v>2.8153445139972799</v>
      </c>
      <c r="DR1794">
        <v>4.9187999454819504</v>
      </c>
      <c r="DS1794">
        <v>6.0073920196397603</v>
      </c>
      <c r="DT1794">
        <v>4.4131548810903496</v>
      </c>
    </row>
    <row r="1795" spans="1:124" x14ac:dyDescent="0.35">
      <c r="A1795" s="19" t="str">
        <f t="shared" ref="A1795:A1858" si="56">B1795&amp;"--"&amp;D1795</f>
        <v xml:space="preserve">  C&amp;I [NCL+DQ] / [Capital + ALLL]--40359</v>
      </c>
      <c r="B1795" s="19" t="str">
        <f t="shared" ref="B1795:B1858" si="57">VLOOKUP(C1795,labels,2,FALSE)</f>
        <v xml:space="preserve">  C&amp;I [NCL+DQ] / [Capital + ALLL]</v>
      </c>
      <c r="C1795">
        <v>11</v>
      </c>
      <c r="D1795" s="27">
        <v>40359</v>
      </c>
      <c r="E1795">
        <v>0.55678684837116199</v>
      </c>
      <c r="F1795">
        <v>2.1010050166544301</v>
      </c>
      <c r="G1795">
        <v>4.4930717992890301</v>
      </c>
      <c r="H1795">
        <v>3.4158542480674701</v>
      </c>
      <c r="I1795">
        <v>0.49008781459890899</v>
      </c>
      <c r="J1795">
        <v>2.19358409949922</v>
      </c>
      <c r="K1795">
        <v>6.2485218395351598</v>
      </c>
      <c r="L1795">
        <v>4.3131866083306099</v>
      </c>
      <c r="M1795">
        <v>0.166630890804015</v>
      </c>
      <c r="N1795">
        <v>1.2569760207315801</v>
      </c>
      <c r="O1795">
        <v>3.8104300286590198</v>
      </c>
      <c r="P1795">
        <v>2.9634808542650402</v>
      </c>
      <c r="Q1795">
        <v>0.54105363075462698</v>
      </c>
      <c r="R1795">
        <v>2.0425867507886402</v>
      </c>
      <c r="S1795">
        <v>4.6262188515709601</v>
      </c>
      <c r="T1795">
        <v>4.0012144661252904</v>
      </c>
      <c r="U1795">
        <v>0.59310517564802201</v>
      </c>
      <c r="V1795">
        <v>2.4096385542168699</v>
      </c>
      <c r="W1795">
        <v>6.9011495675383498</v>
      </c>
      <c r="X1795">
        <v>4.91197825026806</v>
      </c>
      <c r="Y1795">
        <v>1.0687533595265</v>
      </c>
      <c r="Z1795">
        <v>2.8914089167682402</v>
      </c>
      <c r="AA1795">
        <v>7.5887947952005499</v>
      </c>
      <c r="AB1795">
        <v>5.3026444644861002</v>
      </c>
      <c r="AC1795">
        <v>0.17455171721357801</v>
      </c>
      <c r="AD1795">
        <v>1.4681991331516999</v>
      </c>
      <c r="AE1795">
        <v>4.2855699275527703</v>
      </c>
      <c r="AF1795">
        <v>2.79884003865202</v>
      </c>
      <c r="AG1795">
        <v>6.4080463776342494E-2</v>
      </c>
      <c r="AH1795">
        <v>1.3580835566662799</v>
      </c>
      <c r="AI1795">
        <v>4.9544828004059402</v>
      </c>
      <c r="AJ1795">
        <v>3.5393263988524</v>
      </c>
      <c r="AK1795">
        <v>0.81034561114482595</v>
      </c>
      <c r="AL1795">
        <v>1.78329948270043</v>
      </c>
      <c r="AM1795">
        <v>6.4230569173501699</v>
      </c>
      <c r="AN1795">
        <v>4.4774441207828497</v>
      </c>
      <c r="AO1795">
        <v>0.22515479392082099</v>
      </c>
      <c r="AP1795">
        <v>1.75382653061224</v>
      </c>
      <c r="AQ1795">
        <v>4.8622366288492698</v>
      </c>
      <c r="AR1795">
        <v>3.3468261449094001</v>
      </c>
      <c r="AS1795">
        <v>0.64227376847962903</v>
      </c>
      <c r="AT1795">
        <v>3.0734694665184299</v>
      </c>
      <c r="AU1795">
        <v>8.4454979868869806</v>
      </c>
      <c r="AV1795">
        <v>5.4393940367120903</v>
      </c>
      <c r="AW1795">
        <v>0.537602646659184</v>
      </c>
      <c r="AX1795">
        <v>1.7355493454919799</v>
      </c>
      <c r="AY1795">
        <v>4.8859934853420199</v>
      </c>
      <c r="AZ1795">
        <v>3.92842826176848</v>
      </c>
      <c r="BA1795">
        <v>2.0399285669299601</v>
      </c>
      <c r="BB1795">
        <v>6.9242705932593402</v>
      </c>
      <c r="BC1795">
        <v>12.2780156658295</v>
      </c>
      <c r="BD1795">
        <v>9.2987125321701907</v>
      </c>
      <c r="BE1795">
        <v>0.88897741345557701</v>
      </c>
      <c r="BF1795">
        <v>2.4604969252406002</v>
      </c>
      <c r="BG1795">
        <v>6.1124349798343198</v>
      </c>
      <c r="BH1795">
        <v>4.7736914130687103</v>
      </c>
      <c r="BI1795">
        <v>0.91983464782261504</v>
      </c>
      <c r="BJ1795">
        <v>1.0794428721610601</v>
      </c>
      <c r="BK1795">
        <v>3.8645731870585101</v>
      </c>
      <c r="BL1795">
        <v>3.32330496117457</v>
      </c>
      <c r="BM1795">
        <v>0.65023684806156401</v>
      </c>
      <c r="BN1795">
        <v>1.84641987033902</v>
      </c>
      <c r="BO1795">
        <v>2.3648941045098</v>
      </c>
      <c r="BP1795">
        <v>2.8028855619375399</v>
      </c>
      <c r="BQ1795">
        <v>4.9275973569520604</v>
      </c>
      <c r="BR1795">
        <v>9.8551947139041207</v>
      </c>
      <c r="BS1795">
        <v>13.9513653172045</v>
      </c>
      <c r="BT1795">
        <v>9.3009102114696702</v>
      </c>
      <c r="BU1795">
        <v>0.838822958573608</v>
      </c>
      <c r="BV1795">
        <v>2.8153165799350002</v>
      </c>
      <c r="BW1795">
        <v>10.8042628343562</v>
      </c>
      <c r="BX1795">
        <v>5.2226754554170096</v>
      </c>
      <c r="BY1795">
        <v>1.2210148986221601</v>
      </c>
      <c r="BZ1795">
        <v>2.3244518456841501</v>
      </c>
      <c r="CA1795">
        <v>6.2144976685035997</v>
      </c>
      <c r="CB1795">
        <v>4.99929849723737</v>
      </c>
      <c r="CC1795">
        <v>0.84612739278947402</v>
      </c>
      <c r="CD1795">
        <v>3.4258925351604801</v>
      </c>
      <c r="CE1795">
        <v>10.233762810748599</v>
      </c>
      <c r="CF1795">
        <v>6.8723624793816596</v>
      </c>
      <c r="CG1795">
        <v>0.34209088578315699</v>
      </c>
      <c r="CH1795">
        <v>3.0633405570921899</v>
      </c>
      <c r="CI1795">
        <v>8.9455462693249306</v>
      </c>
      <c r="CJ1795">
        <v>5.4553319772486901</v>
      </c>
      <c r="CK1795">
        <v>0.59980035719811098</v>
      </c>
      <c r="CL1795">
        <v>1.71253822629969</v>
      </c>
      <c r="CM1795">
        <v>2.9316677354621099</v>
      </c>
      <c r="CN1795">
        <v>2.1628810915009198</v>
      </c>
      <c r="CO1795">
        <v>0.155490767735666</v>
      </c>
      <c r="CP1795">
        <v>0.59064311420015903</v>
      </c>
      <c r="CQ1795">
        <v>2.7374705504390699</v>
      </c>
      <c r="CR1795">
        <v>1.7275565784159901</v>
      </c>
      <c r="CS1795">
        <v>0.56988602279544098</v>
      </c>
      <c r="CT1795">
        <v>1.57623522279479</v>
      </c>
      <c r="CU1795">
        <v>2.47369994599639</v>
      </c>
      <c r="CV1795">
        <v>1.5977280782640499</v>
      </c>
      <c r="CW1795">
        <v>1.29286504424779</v>
      </c>
      <c r="CX1795">
        <v>3.5568729158947798</v>
      </c>
      <c r="CY1795">
        <v>4.9331158544016001</v>
      </c>
      <c r="CZ1795">
        <v>3.5678926657330798</v>
      </c>
      <c r="DA1795">
        <v>0.84573748308524999</v>
      </c>
      <c r="DB1795">
        <v>1.6914749661705</v>
      </c>
      <c r="DC1795">
        <v>2.5372124492557502</v>
      </c>
      <c r="DD1795">
        <v>1.6914749661705</v>
      </c>
      <c r="DE1795">
        <v>0.177299138660685</v>
      </c>
      <c r="DF1795">
        <v>0.26837486287415802</v>
      </c>
      <c r="DG1795">
        <v>3.5364410141960798</v>
      </c>
      <c r="DH1795">
        <v>2.38636848094646</v>
      </c>
      <c r="DI1795">
        <v>0.49869812137366798</v>
      </c>
      <c r="DJ1795">
        <v>3.1710266118617501</v>
      </c>
      <c r="DK1795">
        <v>7.3929559108681104</v>
      </c>
      <c r="DL1795">
        <v>5.3694855933472798</v>
      </c>
      <c r="DM1795">
        <v>1.2963995142564899</v>
      </c>
      <c r="DN1795">
        <v>3.22909288761729</v>
      </c>
      <c r="DO1795">
        <v>6.9191327617306504</v>
      </c>
      <c r="DP1795">
        <v>4.0902965713567898</v>
      </c>
      <c r="DQ1795">
        <v>1.4403272749095399</v>
      </c>
      <c r="DR1795">
        <v>1.6305713589887201</v>
      </c>
      <c r="DS1795">
        <v>2.0532736158924898</v>
      </c>
      <c r="DT1795">
        <v>3.0064285228062699</v>
      </c>
    </row>
    <row r="1796" spans="1:124" x14ac:dyDescent="0.35">
      <c r="A1796" s="19" t="str">
        <f t="shared" si="56"/>
        <v xml:space="preserve">  Ind [NCL+DQ] / [Capital + ALLL]--40359</v>
      </c>
      <c r="B1796" s="19" t="str">
        <f t="shared" si="57"/>
        <v xml:space="preserve">  Ind [NCL+DQ] / [Capital + ALLL]</v>
      </c>
      <c r="C1796">
        <v>12</v>
      </c>
      <c r="D1796" s="27">
        <v>40359</v>
      </c>
      <c r="E1796">
        <v>7.3287733765453403E-2</v>
      </c>
      <c r="F1796">
        <v>0.32003384166815102</v>
      </c>
      <c r="G1796">
        <v>0.91276019172815803</v>
      </c>
      <c r="H1796">
        <v>0.74658793292376402</v>
      </c>
      <c r="I1796">
        <v>0.10094276918530599</v>
      </c>
      <c r="J1796">
        <v>0.41665265777839</v>
      </c>
      <c r="K1796">
        <v>1.1329240758490799</v>
      </c>
      <c r="L1796">
        <v>0.85402982270303596</v>
      </c>
      <c r="M1796">
        <v>5.5689728439344201E-2</v>
      </c>
      <c r="N1796">
        <v>0.36173212089029799</v>
      </c>
      <c r="O1796">
        <v>1.14691846899925</v>
      </c>
      <c r="P1796">
        <v>0.92779977871087205</v>
      </c>
      <c r="Q1796">
        <v>0.12676949080921199</v>
      </c>
      <c r="R1796">
        <v>0.71230708349821903</v>
      </c>
      <c r="S1796">
        <v>1.41300930292774</v>
      </c>
      <c r="T1796">
        <v>1.31220180378096</v>
      </c>
      <c r="U1796">
        <v>9.00720734686484E-2</v>
      </c>
      <c r="V1796">
        <v>0.41498307305886201</v>
      </c>
      <c r="W1796">
        <v>1.15601985851546</v>
      </c>
      <c r="X1796">
        <v>0.87125399464435105</v>
      </c>
      <c r="Y1796">
        <v>0.13451808350269301</v>
      </c>
      <c r="Z1796">
        <v>0.65247814596042597</v>
      </c>
      <c r="AA1796">
        <v>1.2053788745752001</v>
      </c>
      <c r="AB1796">
        <v>0.93592451970061197</v>
      </c>
      <c r="AC1796">
        <v>0.116362605839041</v>
      </c>
      <c r="AD1796">
        <v>0.45567814430758002</v>
      </c>
      <c r="AE1796">
        <v>1.0736966181284</v>
      </c>
      <c r="AF1796">
        <v>1.0170961801477101</v>
      </c>
      <c r="AG1796">
        <v>7.5309331485861705E-2</v>
      </c>
      <c r="AH1796">
        <v>0.347109732956912</v>
      </c>
      <c r="AI1796">
        <v>0.96227965988685704</v>
      </c>
      <c r="AJ1796">
        <v>1.0356503684598699</v>
      </c>
      <c r="AK1796">
        <v>0.10788867240617001</v>
      </c>
      <c r="AL1796">
        <v>0.358994081380626</v>
      </c>
      <c r="AM1796">
        <v>0.77032575388153401</v>
      </c>
      <c r="AN1796">
        <v>0.60037237475694005</v>
      </c>
      <c r="AO1796">
        <v>0.107821182715435</v>
      </c>
      <c r="AP1796">
        <v>0.461680517082179</v>
      </c>
      <c r="AQ1796">
        <v>1.0805125262956601</v>
      </c>
      <c r="AR1796">
        <v>0.85381705728679602</v>
      </c>
      <c r="AS1796">
        <v>6.2418980814558697E-2</v>
      </c>
      <c r="AT1796">
        <v>0.31145601268789003</v>
      </c>
      <c r="AU1796">
        <v>0.78245252373813101</v>
      </c>
      <c r="AV1796">
        <v>0.68501341055947595</v>
      </c>
      <c r="AW1796">
        <v>0.21549342468781099</v>
      </c>
      <c r="AX1796">
        <v>0.696163366336634</v>
      </c>
      <c r="AY1796">
        <v>1.6161192150278101</v>
      </c>
      <c r="AZ1796">
        <v>1.17338167351672</v>
      </c>
      <c r="BA1796">
        <v>4.5730002214598102E-2</v>
      </c>
      <c r="BB1796">
        <v>0.33363258104055998</v>
      </c>
      <c r="BC1796">
        <v>1.38644616528853</v>
      </c>
      <c r="BD1796">
        <v>1.27843685852657</v>
      </c>
      <c r="BE1796">
        <v>0.134336316592234</v>
      </c>
      <c r="BF1796">
        <v>0.42074038199594399</v>
      </c>
      <c r="BG1796">
        <v>1.1019875696808199</v>
      </c>
      <c r="BH1796">
        <v>0.86985973361069802</v>
      </c>
      <c r="BI1796">
        <v>5.2392795857727797E-2</v>
      </c>
      <c r="BJ1796">
        <v>8.5721042980170706E-2</v>
      </c>
      <c r="BK1796">
        <v>0.44746639714388597</v>
      </c>
      <c r="BL1796">
        <v>0.33963576506047199</v>
      </c>
      <c r="BM1796">
        <v>4.03370383650054E-2</v>
      </c>
      <c r="BN1796">
        <v>0.178914707676154</v>
      </c>
      <c r="BO1796">
        <v>0.583956381046842</v>
      </c>
      <c r="BP1796">
        <v>0.36842421817530102</v>
      </c>
      <c r="BQ1796">
        <v>0.779093862243466</v>
      </c>
      <c r="BR1796">
        <v>1.2090538450724</v>
      </c>
      <c r="BS1796">
        <v>1.23927963345924</v>
      </c>
      <c r="BT1796">
        <v>0.94256438211100102</v>
      </c>
      <c r="BU1796">
        <v>9.6672950650344106E-2</v>
      </c>
      <c r="BV1796">
        <v>0.32954971393008398</v>
      </c>
      <c r="BW1796">
        <v>0.96831720730777004</v>
      </c>
      <c r="BX1796">
        <v>0.81968187372770696</v>
      </c>
      <c r="BY1796">
        <v>0.47834843907351499</v>
      </c>
      <c r="BZ1796">
        <v>0.72425366543013603</v>
      </c>
      <c r="CA1796">
        <v>1.33955065705808</v>
      </c>
      <c r="CB1796">
        <v>2.3691799167157499</v>
      </c>
      <c r="CC1796">
        <v>0</v>
      </c>
      <c r="CD1796">
        <v>0.13901175281182901</v>
      </c>
      <c r="CE1796">
        <v>0.63265350825622801</v>
      </c>
      <c r="CF1796">
        <v>0.62305608180738503</v>
      </c>
      <c r="CG1796">
        <v>0.53283669602607298</v>
      </c>
      <c r="CH1796">
        <v>0.85467952614051002</v>
      </c>
      <c r="CI1796">
        <v>1.1513454367936899</v>
      </c>
      <c r="CJ1796">
        <v>0.97219353556431798</v>
      </c>
      <c r="CK1796">
        <v>0.21141152940187999</v>
      </c>
      <c r="CL1796">
        <v>0.58837373499647005</v>
      </c>
      <c r="CM1796">
        <v>1.2828391054527899</v>
      </c>
      <c r="CN1796">
        <v>0.89977009300678001</v>
      </c>
      <c r="CO1796">
        <v>0.25274030933216102</v>
      </c>
      <c r="CP1796">
        <v>0.44652201213981701</v>
      </c>
      <c r="CQ1796">
        <v>0.79647676161919001</v>
      </c>
      <c r="CR1796">
        <v>0.54493956397411003</v>
      </c>
      <c r="CS1796">
        <v>8.88940470645051E-2</v>
      </c>
      <c r="CT1796">
        <v>0.16303082058846399</v>
      </c>
      <c r="CU1796">
        <v>0.23932232162478301</v>
      </c>
      <c r="CV1796">
        <v>0.90295388391602704</v>
      </c>
      <c r="CW1796">
        <v>0.33687332132382097</v>
      </c>
      <c r="CX1796">
        <v>0.55066079295154202</v>
      </c>
      <c r="CY1796">
        <v>1.07676276484891</v>
      </c>
      <c r="CZ1796">
        <v>1.05346032565322</v>
      </c>
      <c r="DA1796">
        <v>0.33265674334686501</v>
      </c>
      <c r="DB1796">
        <v>0.66531348669373003</v>
      </c>
      <c r="DC1796">
        <v>0.99797023004059504</v>
      </c>
      <c r="DD1796">
        <v>0.66531348669373003</v>
      </c>
      <c r="DE1796">
        <v>0.48681763483207502</v>
      </c>
      <c r="DF1796">
        <v>0.97363526966415004</v>
      </c>
      <c r="DG1796">
        <v>2.3017761052912502</v>
      </c>
      <c r="DH1796">
        <v>1.5345174035275</v>
      </c>
      <c r="DI1796">
        <v>0.17319211762655701</v>
      </c>
      <c r="DJ1796">
        <v>0.35963181942869799</v>
      </c>
      <c r="DK1796">
        <v>1.28247583710921</v>
      </c>
      <c r="DL1796">
        <v>2.1888555837016699</v>
      </c>
      <c r="DM1796">
        <v>6.63847805414845E-2</v>
      </c>
      <c r="DN1796">
        <v>0.159328279127435</v>
      </c>
      <c r="DO1796">
        <v>0.53853518918829102</v>
      </c>
      <c r="DP1796">
        <v>0.30886408688546002</v>
      </c>
      <c r="DQ1796">
        <v>0.11022432717738199</v>
      </c>
      <c r="DR1796">
        <v>0.25970939988106601</v>
      </c>
      <c r="DS1796">
        <v>0.82791443563487599</v>
      </c>
      <c r="DT1796">
        <v>0.476114018422859</v>
      </c>
    </row>
    <row r="1797" spans="1:124" x14ac:dyDescent="0.35">
      <c r="A1797" s="19" t="str">
        <f t="shared" si="56"/>
        <v xml:space="preserve">  OREO / [Capital + ALLL]--40359</v>
      </c>
      <c r="B1797" s="19" t="str">
        <f t="shared" si="57"/>
        <v xml:space="preserve">  OREO / [Capital + ALLL]</v>
      </c>
      <c r="C1797">
        <v>13</v>
      </c>
      <c r="D1797" s="27">
        <v>40359</v>
      </c>
      <c r="E1797">
        <v>0.294254411506781</v>
      </c>
      <c r="F1797">
        <v>4.0649914535768596</v>
      </c>
      <c r="G1797">
        <v>8.9672307025474005</v>
      </c>
      <c r="H1797">
        <v>6.9358663181503397</v>
      </c>
      <c r="I1797">
        <v>0.14309480635890101</v>
      </c>
      <c r="J1797">
        <v>4.1597654790126697</v>
      </c>
      <c r="K1797">
        <v>11.7194611019628</v>
      </c>
      <c r="L1797">
        <v>9.2128191990721007</v>
      </c>
      <c r="M1797">
        <v>2.5392994529130901E-2</v>
      </c>
      <c r="N1797">
        <v>2.6100838234892998</v>
      </c>
      <c r="O1797">
        <v>9.0634949159415594</v>
      </c>
      <c r="P1797">
        <v>7.46458264735932</v>
      </c>
      <c r="Q1797">
        <v>1.2546957175056299</v>
      </c>
      <c r="R1797">
        <v>4.5548205183819501</v>
      </c>
      <c r="S1797">
        <v>8.6324834642998507</v>
      </c>
      <c r="T1797">
        <v>6.1616824793544698</v>
      </c>
      <c r="U1797">
        <v>1.4742988856334001</v>
      </c>
      <c r="V1797">
        <v>6.4815641460583899</v>
      </c>
      <c r="W1797">
        <v>17.1289520770917</v>
      </c>
      <c r="X1797">
        <v>12.898632362956601</v>
      </c>
      <c r="Y1797">
        <v>0.26925480034681198</v>
      </c>
      <c r="Z1797">
        <v>3.2565341091554498</v>
      </c>
      <c r="AA1797">
        <v>10.73721573627</v>
      </c>
      <c r="AB1797">
        <v>9.0927318435839606</v>
      </c>
      <c r="AC1797">
        <v>0</v>
      </c>
      <c r="AD1797">
        <v>0.49631728882130199</v>
      </c>
      <c r="AE1797">
        <v>3.3612769762538601</v>
      </c>
      <c r="AF1797">
        <v>2.8250543676144</v>
      </c>
      <c r="AG1797">
        <v>0</v>
      </c>
      <c r="AH1797">
        <v>8.7172856918978206E-2</v>
      </c>
      <c r="AI1797">
        <v>3.9723802164895501</v>
      </c>
      <c r="AJ1797">
        <v>4.29649469415157</v>
      </c>
      <c r="AK1797">
        <v>2.1309886939612102</v>
      </c>
      <c r="AL1797">
        <v>4.3966226249130296</v>
      </c>
      <c r="AM1797">
        <v>9.0737118484285304</v>
      </c>
      <c r="AN1797">
        <v>8.4135600779607707</v>
      </c>
      <c r="AO1797">
        <v>0</v>
      </c>
      <c r="AP1797">
        <v>1.2172113687541799</v>
      </c>
      <c r="AQ1797">
        <v>5.90712497154564</v>
      </c>
      <c r="AR1797">
        <v>4.6598763635220104</v>
      </c>
      <c r="AS1797">
        <v>1.1992008104870999</v>
      </c>
      <c r="AT1797">
        <v>6.68940158448458</v>
      </c>
      <c r="AU1797">
        <v>19.454818414207299</v>
      </c>
      <c r="AV1797">
        <v>14.981858170945101</v>
      </c>
      <c r="AW1797">
        <v>1.13085621970921</v>
      </c>
      <c r="AX1797">
        <v>4.5278725824800903</v>
      </c>
      <c r="AY1797">
        <v>11.2272935429705</v>
      </c>
      <c r="AZ1797">
        <v>8.8843102641251193</v>
      </c>
      <c r="BA1797">
        <v>0.512194447061048</v>
      </c>
      <c r="BB1797">
        <v>5.20824929418478</v>
      </c>
      <c r="BC1797">
        <v>13.6154286763607</v>
      </c>
      <c r="BD1797">
        <v>11.7606576604646</v>
      </c>
      <c r="BE1797">
        <v>1.8432828897128199</v>
      </c>
      <c r="BF1797">
        <v>5.14115630919094</v>
      </c>
      <c r="BG1797">
        <v>11.104508343302401</v>
      </c>
      <c r="BH1797">
        <v>8.6205275050594299</v>
      </c>
      <c r="BI1797">
        <v>4.1502912596712997</v>
      </c>
      <c r="BJ1797">
        <v>4.6972251859299199</v>
      </c>
      <c r="BK1797">
        <v>10.2387408536518</v>
      </c>
      <c r="BL1797">
        <v>8.0329761299694997</v>
      </c>
      <c r="BM1797">
        <v>2.11290708317848</v>
      </c>
      <c r="BN1797">
        <v>6.9271059699068998</v>
      </c>
      <c r="BO1797">
        <v>14.8765408856618</v>
      </c>
      <c r="BP1797">
        <v>10.446557422825</v>
      </c>
      <c r="BQ1797">
        <v>0</v>
      </c>
      <c r="BR1797">
        <v>0</v>
      </c>
      <c r="BS1797">
        <v>1.34282261313281</v>
      </c>
      <c r="BT1797">
        <v>0.89521507542186995</v>
      </c>
      <c r="BU1797">
        <v>1.5153189152468101</v>
      </c>
      <c r="BV1797">
        <v>5.5407717495924098</v>
      </c>
      <c r="BW1797">
        <v>15.342211891824</v>
      </c>
      <c r="BX1797">
        <v>13.023177250565601</v>
      </c>
      <c r="BY1797">
        <v>7.2565245066836397</v>
      </c>
      <c r="BZ1797">
        <v>11.949978804578199</v>
      </c>
      <c r="CA1797">
        <v>22.324630386914102</v>
      </c>
      <c r="CB1797">
        <v>14.5298271589288</v>
      </c>
      <c r="CC1797">
        <v>6.1554272665357601</v>
      </c>
      <c r="CD1797">
        <v>15.9128483703354</v>
      </c>
      <c r="CE1797">
        <v>29.8836719259657</v>
      </c>
      <c r="CF1797">
        <v>25.241451208645699</v>
      </c>
      <c r="CG1797">
        <v>3.53165930449582</v>
      </c>
      <c r="CH1797">
        <v>8.5805329045925003</v>
      </c>
      <c r="CI1797">
        <v>22.895821530683499</v>
      </c>
      <c r="CJ1797">
        <v>16.5986701209739</v>
      </c>
      <c r="CK1797">
        <v>0</v>
      </c>
      <c r="CL1797">
        <v>2.2582019599488699</v>
      </c>
      <c r="CM1797">
        <v>12.0844287178414</v>
      </c>
      <c r="CN1797">
        <v>6.0037597791103501</v>
      </c>
      <c r="CO1797">
        <v>0</v>
      </c>
      <c r="CP1797">
        <v>1.6043515288041501</v>
      </c>
      <c r="CQ1797">
        <v>3.6182801456414699</v>
      </c>
      <c r="CR1797">
        <v>2.08548077569007</v>
      </c>
      <c r="CS1797">
        <v>0</v>
      </c>
      <c r="CT1797">
        <v>1.33368581058754</v>
      </c>
      <c r="CU1797">
        <v>3.0253360579378601</v>
      </c>
      <c r="CV1797">
        <v>2.7574435708271698</v>
      </c>
      <c r="CW1797">
        <v>0</v>
      </c>
      <c r="CX1797">
        <v>0.52416968530308805</v>
      </c>
      <c r="CY1797">
        <v>2.5703369225425501</v>
      </c>
      <c r="CZ1797">
        <v>1.71728571860379</v>
      </c>
      <c r="DA1797">
        <v>1.21786197564276</v>
      </c>
      <c r="DB1797">
        <v>2.43572395128552</v>
      </c>
      <c r="DC1797">
        <v>3.65358592692828</v>
      </c>
      <c r="DD1797">
        <v>2.43572395128552</v>
      </c>
      <c r="DE1797">
        <v>0.65673070897299701</v>
      </c>
      <c r="DF1797">
        <v>1.22628856102702</v>
      </c>
      <c r="DG1797">
        <v>2.6916914854145002</v>
      </c>
      <c r="DH1797">
        <v>1.8235186092493301</v>
      </c>
      <c r="DI1797">
        <v>0</v>
      </c>
      <c r="DJ1797">
        <v>1.7949202679604801</v>
      </c>
      <c r="DK1797">
        <v>6.7310864267797097</v>
      </c>
      <c r="DL1797">
        <v>11.026940301598501</v>
      </c>
      <c r="DM1797">
        <v>1.94936515815725</v>
      </c>
      <c r="DN1797">
        <v>4.6188378049001404</v>
      </c>
      <c r="DO1797">
        <v>13.319614903665601</v>
      </c>
      <c r="DP1797">
        <v>7.3080023665110296</v>
      </c>
      <c r="DQ1797">
        <v>3.5356705284258299</v>
      </c>
      <c r="DR1797">
        <v>6.6387209871408999</v>
      </c>
      <c r="DS1797">
        <v>10.0525177085855</v>
      </c>
      <c r="DT1797">
        <v>6.29915689448781</v>
      </c>
    </row>
    <row r="1798" spans="1:124" x14ac:dyDescent="0.35">
      <c r="A1798" s="19" t="str">
        <f t="shared" si="56"/>
        <v>ROAA--40359</v>
      </c>
      <c r="B1798" s="19" t="str">
        <f t="shared" si="57"/>
        <v>ROAA</v>
      </c>
      <c r="C1798">
        <v>14</v>
      </c>
      <c r="D1798" s="27">
        <v>40359</v>
      </c>
      <c r="E1798">
        <v>0.47</v>
      </c>
      <c r="F1798">
        <v>0.84499999999999997</v>
      </c>
      <c r="G1798">
        <v>1.38</v>
      </c>
      <c r="H1798">
        <v>0.78243902439024404</v>
      </c>
      <c r="I1798">
        <v>0.28000000000000003</v>
      </c>
      <c r="J1798">
        <v>0.755</v>
      </c>
      <c r="K1798">
        <v>1.26</v>
      </c>
      <c r="L1798">
        <v>0.61482558139534904</v>
      </c>
      <c r="M1798">
        <v>0.16</v>
      </c>
      <c r="N1798">
        <v>0.68</v>
      </c>
      <c r="O1798">
        <v>1.1499999999999999</v>
      </c>
      <c r="P1798">
        <v>0.44367624579639198</v>
      </c>
      <c r="Q1798">
        <v>0.74</v>
      </c>
      <c r="R1798">
        <v>0.85</v>
      </c>
      <c r="S1798">
        <v>1.08</v>
      </c>
      <c r="T1798">
        <v>0.91</v>
      </c>
      <c r="U1798">
        <v>0.1</v>
      </c>
      <c r="V1798">
        <v>0.69</v>
      </c>
      <c r="W1798">
        <v>1.2150000000000001</v>
      </c>
      <c r="X1798">
        <v>0.46557029177718801</v>
      </c>
      <c r="Y1798">
        <v>0.21</v>
      </c>
      <c r="Z1798">
        <v>0.65</v>
      </c>
      <c r="AA1798">
        <v>1.2975000000000001</v>
      </c>
      <c r="AB1798">
        <v>0.61857142857142899</v>
      </c>
      <c r="AC1798">
        <v>0.55249999999999999</v>
      </c>
      <c r="AD1798">
        <v>0.87</v>
      </c>
      <c r="AE1798">
        <v>1.4</v>
      </c>
      <c r="AF1798">
        <v>0.75611111111111096</v>
      </c>
      <c r="AG1798">
        <v>0.52500000000000002</v>
      </c>
      <c r="AH1798">
        <v>0.9</v>
      </c>
      <c r="AI1798">
        <v>1.335</v>
      </c>
      <c r="AJ1798">
        <v>1.06113924050633</v>
      </c>
      <c r="AK1798">
        <v>0.41499999999999998</v>
      </c>
      <c r="AL1798">
        <v>0.89</v>
      </c>
      <c r="AM1798">
        <v>1.3049999999999999</v>
      </c>
      <c r="AN1798">
        <v>0.75724137931034496</v>
      </c>
      <c r="AO1798">
        <v>0.51</v>
      </c>
      <c r="AP1798">
        <v>0.97</v>
      </c>
      <c r="AQ1798">
        <v>1.39</v>
      </c>
      <c r="AR1798">
        <v>0.86588235294117599</v>
      </c>
      <c r="AS1798">
        <v>-0.1</v>
      </c>
      <c r="AT1798">
        <v>0.56499999999999995</v>
      </c>
      <c r="AU1798">
        <v>1.1299999999999999</v>
      </c>
      <c r="AV1798">
        <v>0.22026923076923099</v>
      </c>
      <c r="AW1798">
        <v>0.36</v>
      </c>
      <c r="AX1798">
        <v>0.77</v>
      </c>
      <c r="AY1798">
        <v>1.29</v>
      </c>
      <c r="AZ1798">
        <v>0.74540880503144702</v>
      </c>
      <c r="BA1798">
        <v>0.1825</v>
      </c>
      <c r="BB1798">
        <v>0.63500000000000001</v>
      </c>
      <c r="BC1798">
        <v>1.1174999999999999</v>
      </c>
      <c r="BD1798">
        <v>0.361511627906977</v>
      </c>
      <c r="BE1798">
        <v>0.21</v>
      </c>
      <c r="BF1798">
        <v>0.67</v>
      </c>
      <c r="BG1798">
        <v>1.2150000000000001</v>
      </c>
      <c r="BH1798">
        <v>0.57537313432835802</v>
      </c>
      <c r="BI1798">
        <v>0.37</v>
      </c>
      <c r="BJ1798">
        <v>0.80500000000000005</v>
      </c>
      <c r="BK1798">
        <v>1.24</v>
      </c>
      <c r="BL1798">
        <v>0.86666666666666703</v>
      </c>
      <c r="BM1798">
        <v>0.2525</v>
      </c>
      <c r="BN1798">
        <v>1.0049999999999999</v>
      </c>
      <c r="BO1798">
        <v>1.3225</v>
      </c>
      <c r="BP1798">
        <v>0.63166666666666704</v>
      </c>
      <c r="BQ1798">
        <v>0.42</v>
      </c>
      <c r="BR1798">
        <v>0.44</v>
      </c>
      <c r="BS1798">
        <v>0.57499999999999996</v>
      </c>
      <c r="BT1798">
        <v>0.51666666666666705</v>
      </c>
      <c r="BU1798">
        <v>0.1075</v>
      </c>
      <c r="BV1798">
        <v>0.36</v>
      </c>
      <c r="BW1798">
        <v>0.55500000000000005</v>
      </c>
      <c r="BX1798">
        <v>0.45124999999999998</v>
      </c>
      <c r="BY1798">
        <v>-0.16</v>
      </c>
      <c r="BZ1798">
        <v>0.27</v>
      </c>
      <c r="CA1798">
        <v>1.52</v>
      </c>
      <c r="CB1798">
        <v>0.39</v>
      </c>
      <c r="CC1798">
        <v>-0.98499999999999999</v>
      </c>
      <c r="CD1798">
        <v>0.3</v>
      </c>
      <c r="CE1798">
        <v>0.79500000000000004</v>
      </c>
      <c r="CF1798">
        <v>-0.24704761904761899</v>
      </c>
      <c r="CG1798">
        <v>0.115</v>
      </c>
      <c r="CH1798">
        <v>0.625</v>
      </c>
      <c r="CI1798">
        <v>0.83499999999999996</v>
      </c>
      <c r="CJ1798">
        <v>0.13750000000000001</v>
      </c>
      <c r="CK1798">
        <v>0.54</v>
      </c>
      <c r="CL1798">
        <v>1.04</v>
      </c>
      <c r="CM1798">
        <v>1.4850000000000001</v>
      </c>
      <c r="CN1798">
        <v>1.1499999999999999</v>
      </c>
      <c r="CO1798">
        <v>1.03</v>
      </c>
      <c r="CP1798">
        <v>1.67</v>
      </c>
      <c r="CQ1798">
        <v>1.75</v>
      </c>
      <c r="CR1798">
        <v>1.42</v>
      </c>
      <c r="CS1798">
        <v>0.73499999999999999</v>
      </c>
      <c r="CT1798">
        <v>0.85</v>
      </c>
      <c r="CU1798">
        <v>1.145</v>
      </c>
      <c r="CV1798">
        <v>1.02142857142857</v>
      </c>
      <c r="CW1798">
        <v>0.35</v>
      </c>
      <c r="CX1798">
        <v>0.79</v>
      </c>
      <c r="CY1798">
        <v>1.57</v>
      </c>
      <c r="CZ1798">
        <v>0.89461538461538503</v>
      </c>
      <c r="DA1798">
        <v>-0.1075</v>
      </c>
      <c r="DB1798">
        <v>1.4999999999999999E-2</v>
      </c>
      <c r="DC1798">
        <v>0.13750000000000001</v>
      </c>
      <c r="DD1798">
        <v>1.4999999999999999E-2</v>
      </c>
      <c r="DE1798">
        <v>0.82499999999999996</v>
      </c>
      <c r="DF1798">
        <v>0.85</v>
      </c>
      <c r="DG1798">
        <v>1.335</v>
      </c>
      <c r="DH1798">
        <v>1.1566666666666701</v>
      </c>
      <c r="DI1798">
        <v>0.3775</v>
      </c>
      <c r="DJ1798">
        <v>0.54500000000000004</v>
      </c>
      <c r="DK1798">
        <v>1.02</v>
      </c>
      <c r="DL1798">
        <v>1.66214285714286</v>
      </c>
      <c r="DM1798">
        <v>1.07</v>
      </c>
      <c r="DN1798">
        <v>1.0900000000000001</v>
      </c>
      <c r="DO1798">
        <v>1.1100000000000001</v>
      </c>
      <c r="DP1798">
        <v>1.1683333333333299</v>
      </c>
      <c r="DQ1798">
        <v>0.32</v>
      </c>
      <c r="DR1798">
        <v>1.01</v>
      </c>
      <c r="DS1798">
        <v>1.1000000000000001</v>
      </c>
      <c r="DT1798">
        <v>0.77500000000000002</v>
      </c>
    </row>
    <row r="1799" spans="1:124" x14ac:dyDescent="0.35">
      <c r="A1799" s="19" t="str">
        <f t="shared" si="56"/>
        <v>NIM--40359</v>
      </c>
      <c r="B1799" s="19" t="str">
        <f t="shared" si="57"/>
        <v>NIM</v>
      </c>
      <c r="C1799">
        <v>15</v>
      </c>
      <c r="D1799" s="27">
        <v>40359</v>
      </c>
      <c r="E1799">
        <v>3.87</v>
      </c>
      <c r="F1799">
        <v>4.29</v>
      </c>
      <c r="G1799">
        <v>4.58</v>
      </c>
      <c r="H1799">
        <v>4.2270731707317104</v>
      </c>
      <c r="I1799">
        <v>3.69</v>
      </c>
      <c r="J1799">
        <v>4.12</v>
      </c>
      <c r="K1799">
        <v>4.5</v>
      </c>
      <c r="L1799">
        <v>4.1062209302325599</v>
      </c>
      <c r="M1799">
        <v>3.45</v>
      </c>
      <c r="N1799">
        <v>3.93</v>
      </c>
      <c r="O1799">
        <v>4.3600000000000003</v>
      </c>
      <c r="P1799">
        <v>3.9017563436258</v>
      </c>
      <c r="Q1799">
        <v>3.86</v>
      </c>
      <c r="R1799">
        <v>4.1500000000000004</v>
      </c>
      <c r="S1799">
        <v>4.51</v>
      </c>
      <c r="T1799">
        <v>4.1714285714285699</v>
      </c>
      <c r="U1799">
        <v>3.7</v>
      </c>
      <c r="V1799">
        <v>4.0999999999999996</v>
      </c>
      <c r="W1799">
        <v>4.46</v>
      </c>
      <c r="X1799">
        <v>4.0660742705570296</v>
      </c>
      <c r="Y1799">
        <v>3.9275000000000002</v>
      </c>
      <c r="Z1799">
        <v>4.3150000000000004</v>
      </c>
      <c r="AA1799">
        <v>4.8724999999999996</v>
      </c>
      <c r="AB1799">
        <v>4.3521428571428604</v>
      </c>
      <c r="AC1799">
        <v>3.58</v>
      </c>
      <c r="AD1799">
        <v>3.99</v>
      </c>
      <c r="AE1799">
        <v>4.3775000000000004</v>
      </c>
      <c r="AF1799">
        <v>4.0049999999999999</v>
      </c>
      <c r="AG1799">
        <v>3.6549999999999998</v>
      </c>
      <c r="AH1799">
        <v>4.1500000000000004</v>
      </c>
      <c r="AI1799">
        <v>4.66</v>
      </c>
      <c r="AJ1799">
        <v>4.4632911392405097</v>
      </c>
      <c r="AK1799">
        <v>3.6825000000000001</v>
      </c>
      <c r="AL1799">
        <v>4.09</v>
      </c>
      <c r="AM1799">
        <v>4.4800000000000004</v>
      </c>
      <c r="AN1799">
        <v>4.0941379310344796</v>
      </c>
      <c r="AO1799">
        <v>3.73</v>
      </c>
      <c r="AP1799">
        <v>4.1399999999999997</v>
      </c>
      <c r="AQ1799">
        <v>4.5199999999999996</v>
      </c>
      <c r="AR1799">
        <v>4.1286687306501504</v>
      </c>
      <c r="AS1799">
        <v>3.5924999999999998</v>
      </c>
      <c r="AT1799">
        <v>4</v>
      </c>
      <c r="AU1799">
        <v>4.4524999999999997</v>
      </c>
      <c r="AV1799">
        <v>4.0147692307692298</v>
      </c>
      <c r="AW1799">
        <v>3.86</v>
      </c>
      <c r="AX1799">
        <v>4.2</v>
      </c>
      <c r="AY1799">
        <v>4.58</v>
      </c>
      <c r="AZ1799">
        <v>4.207106918239</v>
      </c>
      <c r="BA1799">
        <v>3.6124999999999998</v>
      </c>
      <c r="BB1799">
        <v>4.1500000000000004</v>
      </c>
      <c r="BC1799">
        <v>4.57</v>
      </c>
      <c r="BD1799">
        <v>4.1015116279069801</v>
      </c>
      <c r="BE1799">
        <v>3.7050000000000001</v>
      </c>
      <c r="BF1799">
        <v>4.05</v>
      </c>
      <c r="BG1799">
        <v>4.4950000000000001</v>
      </c>
      <c r="BH1799">
        <v>4.3810447761194</v>
      </c>
      <c r="BI1799">
        <v>3.94</v>
      </c>
      <c r="BJ1799">
        <v>4.09</v>
      </c>
      <c r="BK1799">
        <v>4.1425000000000001</v>
      </c>
      <c r="BL1799">
        <v>4.1133333333333297</v>
      </c>
      <c r="BM1799">
        <v>3.3650000000000002</v>
      </c>
      <c r="BN1799">
        <v>3.83</v>
      </c>
      <c r="BO1799">
        <v>4.5425000000000004</v>
      </c>
      <c r="BP1799">
        <v>4.0199999999999996</v>
      </c>
      <c r="BQ1799">
        <v>3.89</v>
      </c>
      <c r="BR1799">
        <v>4.0999999999999996</v>
      </c>
      <c r="BS1799">
        <v>4.58</v>
      </c>
      <c r="BT1799">
        <v>4.28</v>
      </c>
      <c r="BU1799">
        <v>3.9474999999999998</v>
      </c>
      <c r="BV1799">
        <v>4.2949999999999999</v>
      </c>
      <c r="BW1799">
        <v>4.47</v>
      </c>
      <c r="BX1799">
        <v>4.2818750000000003</v>
      </c>
      <c r="BY1799">
        <v>3.54</v>
      </c>
      <c r="BZ1799">
        <v>3.68</v>
      </c>
      <c r="CA1799">
        <v>4.18</v>
      </c>
      <c r="CB1799">
        <v>3.81</v>
      </c>
      <c r="CC1799">
        <v>3.4950000000000001</v>
      </c>
      <c r="CD1799">
        <v>3.93</v>
      </c>
      <c r="CE1799">
        <v>4.2350000000000003</v>
      </c>
      <c r="CF1799">
        <v>3.8829523809523798</v>
      </c>
      <c r="CG1799">
        <v>3.8849999999999998</v>
      </c>
      <c r="CH1799">
        <v>4.0250000000000004</v>
      </c>
      <c r="CI1799">
        <v>4.1500000000000004</v>
      </c>
      <c r="CJ1799">
        <v>4.1166666666666698</v>
      </c>
      <c r="CK1799">
        <v>3.74</v>
      </c>
      <c r="CL1799">
        <v>4.17</v>
      </c>
      <c r="CM1799">
        <v>4.3449999999999998</v>
      </c>
      <c r="CN1799">
        <v>4.2510526315789496</v>
      </c>
      <c r="CO1799">
        <v>4.1399999999999997</v>
      </c>
      <c r="CP1799">
        <v>4.74</v>
      </c>
      <c r="CQ1799">
        <v>4.7699999999999996</v>
      </c>
      <c r="CR1799">
        <v>4.484</v>
      </c>
      <c r="CS1799">
        <v>3.56</v>
      </c>
      <c r="CT1799">
        <v>4.0199999999999996</v>
      </c>
      <c r="CU1799">
        <v>4.1449999999999996</v>
      </c>
      <c r="CV1799">
        <v>3.8457142857142901</v>
      </c>
      <c r="CW1799">
        <v>3.98</v>
      </c>
      <c r="CX1799">
        <v>4.2300000000000004</v>
      </c>
      <c r="CY1799">
        <v>4.49</v>
      </c>
      <c r="CZ1799">
        <v>4.2300000000000004</v>
      </c>
      <c r="DA1799">
        <v>4.1749999999999998</v>
      </c>
      <c r="DB1799">
        <v>4.3899999999999997</v>
      </c>
      <c r="DC1799">
        <v>4.6050000000000004</v>
      </c>
      <c r="DD1799">
        <v>4.3899999999999997</v>
      </c>
      <c r="DE1799">
        <v>2.77</v>
      </c>
      <c r="DF1799">
        <v>3.54</v>
      </c>
      <c r="DG1799">
        <v>11.275</v>
      </c>
      <c r="DH1799">
        <v>8.18333333333333</v>
      </c>
      <c r="DI1799">
        <v>3.5625</v>
      </c>
      <c r="DJ1799">
        <v>4.03</v>
      </c>
      <c r="DK1799">
        <v>4.4725000000000001</v>
      </c>
      <c r="DL1799">
        <v>4.3214285714285703</v>
      </c>
      <c r="DM1799">
        <v>3.5474999999999999</v>
      </c>
      <c r="DN1799">
        <v>4.3049999999999997</v>
      </c>
      <c r="DO1799">
        <v>4.5750000000000002</v>
      </c>
      <c r="DP1799">
        <v>4.32</v>
      </c>
      <c r="DQ1799">
        <v>4.0824999999999996</v>
      </c>
      <c r="DR1799">
        <v>4.375</v>
      </c>
      <c r="DS1799">
        <v>4.54</v>
      </c>
      <c r="DT1799">
        <v>4.30833333333333</v>
      </c>
    </row>
    <row r="1800" spans="1:124" x14ac:dyDescent="0.35">
      <c r="A1800" s="19" t="str">
        <f t="shared" si="56"/>
        <v>Provisions / Avg Assets--40359</v>
      </c>
      <c r="B1800" s="19" t="str">
        <f t="shared" si="57"/>
        <v>Provisions / Avg Assets</v>
      </c>
      <c r="C1800">
        <v>16</v>
      </c>
      <c r="D1800" s="27">
        <v>40359</v>
      </c>
      <c r="E1800">
        <v>0.16250000000000001</v>
      </c>
      <c r="F1800">
        <v>0.31</v>
      </c>
      <c r="G1800">
        <v>0.66749999999999998</v>
      </c>
      <c r="H1800">
        <v>0.55780487804878098</v>
      </c>
      <c r="I1800">
        <v>0.08</v>
      </c>
      <c r="J1800">
        <v>0.28999999999999998</v>
      </c>
      <c r="K1800">
        <v>0.74</v>
      </c>
      <c r="L1800">
        <v>0.53566860465116295</v>
      </c>
      <c r="M1800">
        <v>0.11</v>
      </c>
      <c r="N1800">
        <v>0.32</v>
      </c>
      <c r="O1800">
        <v>0.76</v>
      </c>
      <c r="P1800">
        <v>0.62338734332008905</v>
      </c>
      <c r="Q1800">
        <v>0.14000000000000001</v>
      </c>
      <c r="R1800">
        <v>0.23</v>
      </c>
      <c r="S1800">
        <v>0.32</v>
      </c>
      <c r="T1800">
        <v>0.29238095238095202</v>
      </c>
      <c r="U1800">
        <v>9.5000000000000001E-2</v>
      </c>
      <c r="V1800">
        <v>0.32</v>
      </c>
      <c r="W1800">
        <v>0.8</v>
      </c>
      <c r="X1800">
        <v>0.60909814323607403</v>
      </c>
      <c r="Y1800">
        <v>0.17</v>
      </c>
      <c r="Z1800">
        <v>0.33</v>
      </c>
      <c r="AA1800">
        <v>0.97750000000000004</v>
      </c>
      <c r="AB1800">
        <v>0.621142857142857</v>
      </c>
      <c r="AC1800">
        <v>0</v>
      </c>
      <c r="AD1800">
        <v>0.21</v>
      </c>
      <c r="AE1800">
        <v>0.49249999999999999</v>
      </c>
      <c r="AF1800">
        <v>0.51666666666666705</v>
      </c>
      <c r="AG1800">
        <v>0</v>
      </c>
      <c r="AH1800">
        <v>0.18</v>
      </c>
      <c r="AI1800">
        <v>0.53</v>
      </c>
      <c r="AJ1800">
        <v>0.52734177215189904</v>
      </c>
      <c r="AK1800">
        <v>0.14000000000000001</v>
      </c>
      <c r="AL1800">
        <v>0.28999999999999998</v>
      </c>
      <c r="AM1800">
        <v>0.54749999999999999</v>
      </c>
      <c r="AN1800">
        <v>0.42</v>
      </c>
      <c r="AO1800">
        <v>0</v>
      </c>
      <c r="AP1800">
        <v>0.16</v>
      </c>
      <c r="AQ1800">
        <v>0.39</v>
      </c>
      <c r="AR1800">
        <v>0.33198142414860699</v>
      </c>
      <c r="AS1800">
        <v>0.16</v>
      </c>
      <c r="AT1800">
        <v>0.49</v>
      </c>
      <c r="AU1800">
        <v>1.095</v>
      </c>
      <c r="AV1800">
        <v>0.79680769230769199</v>
      </c>
      <c r="AW1800">
        <v>0.08</v>
      </c>
      <c r="AX1800">
        <v>0.25</v>
      </c>
      <c r="AY1800">
        <v>0.47</v>
      </c>
      <c r="AZ1800">
        <v>0.40528301886792401</v>
      </c>
      <c r="BA1800">
        <v>0.13250000000000001</v>
      </c>
      <c r="BB1800">
        <v>0.38500000000000001</v>
      </c>
      <c r="BC1800">
        <v>0.84</v>
      </c>
      <c r="BD1800">
        <v>0.70883720930232597</v>
      </c>
      <c r="BE1800">
        <v>0.17</v>
      </c>
      <c r="BF1800">
        <v>0.49</v>
      </c>
      <c r="BG1800">
        <v>0.96499999999999997</v>
      </c>
      <c r="BH1800">
        <v>0.69149253731343296</v>
      </c>
      <c r="BI1800">
        <v>0.1925</v>
      </c>
      <c r="BJ1800">
        <v>0.435</v>
      </c>
      <c r="BK1800">
        <v>0.82</v>
      </c>
      <c r="BL1800">
        <v>0.61499999999999999</v>
      </c>
      <c r="BM1800">
        <v>0.45</v>
      </c>
      <c r="BN1800">
        <v>0.95</v>
      </c>
      <c r="BO1800">
        <v>1.1875</v>
      </c>
      <c r="BP1800">
        <v>0.96833333333333305</v>
      </c>
      <c r="BQ1800">
        <v>0.26</v>
      </c>
      <c r="BR1800">
        <v>0.33</v>
      </c>
      <c r="BS1800">
        <v>0.39</v>
      </c>
      <c r="BT1800">
        <v>0.32333333333333297</v>
      </c>
      <c r="BU1800">
        <v>0.11749999999999999</v>
      </c>
      <c r="BV1800">
        <v>0.27500000000000002</v>
      </c>
      <c r="BW1800">
        <v>0.39250000000000002</v>
      </c>
      <c r="BX1800">
        <v>0.37437500000000001</v>
      </c>
      <c r="BY1800">
        <v>0.21</v>
      </c>
      <c r="BZ1800">
        <v>0.33</v>
      </c>
      <c r="CA1800">
        <v>0.43</v>
      </c>
      <c r="CB1800">
        <v>0.378888888888889</v>
      </c>
      <c r="CC1800">
        <v>0.25</v>
      </c>
      <c r="CD1800">
        <v>0.63</v>
      </c>
      <c r="CE1800">
        <v>1.415</v>
      </c>
      <c r="CF1800">
        <v>1.0163809523809499</v>
      </c>
      <c r="CG1800">
        <v>0.23749999999999999</v>
      </c>
      <c r="CH1800">
        <v>0.35499999999999998</v>
      </c>
      <c r="CI1800">
        <v>0.93500000000000005</v>
      </c>
      <c r="CJ1800">
        <v>0.70083333333333298</v>
      </c>
      <c r="CK1800">
        <v>0.185</v>
      </c>
      <c r="CL1800">
        <v>0.47</v>
      </c>
      <c r="CM1800">
        <v>0.58499999999999996</v>
      </c>
      <c r="CN1800">
        <v>0.56473684210526298</v>
      </c>
      <c r="CO1800">
        <v>0.13</v>
      </c>
      <c r="CP1800">
        <v>0.15</v>
      </c>
      <c r="CQ1800">
        <v>0.28999999999999998</v>
      </c>
      <c r="CR1800">
        <v>0.28599999999999998</v>
      </c>
      <c r="CS1800">
        <v>8.5000000000000006E-2</v>
      </c>
      <c r="CT1800">
        <v>0.18</v>
      </c>
      <c r="CU1800">
        <v>0.495</v>
      </c>
      <c r="CV1800">
        <v>0.30571428571428599</v>
      </c>
      <c r="CW1800">
        <v>0.03</v>
      </c>
      <c r="CX1800">
        <v>0.3</v>
      </c>
      <c r="CY1800">
        <v>0.78</v>
      </c>
      <c r="CZ1800">
        <v>0.59153846153846101</v>
      </c>
      <c r="DA1800">
        <v>0.67249999999999999</v>
      </c>
      <c r="DB1800">
        <v>0.995</v>
      </c>
      <c r="DC1800">
        <v>1.3174999999999999</v>
      </c>
      <c r="DD1800">
        <v>0.995</v>
      </c>
      <c r="DE1800">
        <v>-0.01</v>
      </c>
      <c r="DF1800">
        <v>0</v>
      </c>
      <c r="DG1800">
        <v>4.4999999999999998E-2</v>
      </c>
      <c r="DH1800">
        <v>2.33333333333333E-2</v>
      </c>
      <c r="DI1800">
        <v>0.17499999999999999</v>
      </c>
      <c r="DJ1800">
        <v>0.47499999999999998</v>
      </c>
      <c r="DK1800">
        <v>1.1299999999999999</v>
      </c>
      <c r="DL1800">
        <v>1.3007142857142899</v>
      </c>
      <c r="DM1800">
        <v>0.04</v>
      </c>
      <c r="DN1800">
        <v>0.2</v>
      </c>
      <c r="DO1800">
        <v>0.28499999999999998</v>
      </c>
      <c r="DP1800">
        <v>0.17333333333333301</v>
      </c>
      <c r="DQ1800">
        <v>0.22</v>
      </c>
      <c r="DR1800">
        <v>0.45</v>
      </c>
      <c r="DS1800">
        <v>0.79249999999999998</v>
      </c>
      <c r="DT1800">
        <v>0.543333333333333</v>
      </c>
    </row>
    <row r="1801" spans="1:124" x14ac:dyDescent="0.35">
      <c r="A1801" s="19" t="str">
        <f t="shared" si="56"/>
        <v>Negative Earners (last 4 qtrs)--40359</v>
      </c>
      <c r="B1801" s="19" t="str">
        <f t="shared" si="57"/>
        <v>Negative Earners (last 4 qtrs)</v>
      </c>
      <c r="C1801">
        <v>17</v>
      </c>
      <c r="D1801" s="27">
        <v>40359</v>
      </c>
      <c r="F1801">
        <v>17.0731707317073</v>
      </c>
      <c r="H1801">
        <v>14</v>
      </c>
      <c r="J1801">
        <v>24.928774928774899</v>
      </c>
      <c r="L1801">
        <v>175</v>
      </c>
      <c r="N1801">
        <v>28.783338327839399</v>
      </c>
      <c r="P1801">
        <v>1921</v>
      </c>
      <c r="R1801">
        <v>0</v>
      </c>
      <c r="T1801">
        <v>0</v>
      </c>
      <c r="V1801">
        <v>30.026109660574399</v>
      </c>
      <c r="X1801">
        <v>115</v>
      </c>
      <c r="Z1801">
        <v>22.8571428571429</v>
      </c>
      <c r="AB1801">
        <v>16</v>
      </c>
      <c r="AD1801">
        <v>22.2222222222222</v>
      </c>
      <c r="AF1801">
        <v>20</v>
      </c>
      <c r="AH1801">
        <v>11.3924050632911</v>
      </c>
      <c r="AI1801"/>
      <c r="AJ1801">
        <v>9</v>
      </c>
      <c r="AK1801"/>
      <c r="AL1801">
        <v>24.137931034482801</v>
      </c>
      <c r="AN1801">
        <v>14</v>
      </c>
      <c r="AP1801">
        <v>16.4133738601824</v>
      </c>
      <c r="AR1801">
        <v>54</v>
      </c>
      <c r="AT1801">
        <v>34.848484848484901</v>
      </c>
      <c r="AV1801">
        <v>92</v>
      </c>
      <c r="AX1801">
        <v>16.1490683229814</v>
      </c>
      <c r="AZ1801">
        <v>26</v>
      </c>
      <c r="BB1801">
        <v>37.209302325581397</v>
      </c>
      <c r="BD1801">
        <v>32</v>
      </c>
      <c r="BF1801">
        <v>26.865671641791</v>
      </c>
      <c r="BH1801">
        <v>18</v>
      </c>
      <c r="BJ1801">
        <v>33.3333333333333</v>
      </c>
      <c r="BL1801">
        <v>2</v>
      </c>
      <c r="BN1801">
        <v>16.6666666666667</v>
      </c>
      <c r="BP1801">
        <v>1</v>
      </c>
      <c r="BR1801">
        <v>33.3333333333333</v>
      </c>
      <c r="BT1801">
        <v>1</v>
      </c>
      <c r="BV1801">
        <v>31.25</v>
      </c>
      <c r="BX1801">
        <v>5</v>
      </c>
      <c r="BZ1801">
        <v>55.5555555555556</v>
      </c>
      <c r="CB1801">
        <v>5</v>
      </c>
      <c r="CD1801">
        <v>53.271028037383203</v>
      </c>
      <c r="CF1801">
        <v>57</v>
      </c>
      <c r="CH1801">
        <v>50</v>
      </c>
      <c r="CJ1801">
        <v>6</v>
      </c>
      <c r="CL1801">
        <v>10.526315789473699</v>
      </c>
      <c r="CN1801">
        <v>2</v>
      </c>
      <c r="CP1801">
        <v>20</v>
      </c>
      <c r="CR1801">
        <v>1</v>
      </c>
      <c r="CT1801">
        <v>0</v>
      </c>
      <c r="CV1801">
        <v>0</v>
      </c>
      <c r="CX1801">
        <v>15.384615384615399</v>
      </c>
      <c r="CZ1801">
        <v>2</v>
      </c>
      <c r="DB1801">
        <v>50</v>
      </c>
      <c r="DD1801">
        <v>1</v>
      </c>
      <c r="DF1801">
        <v>0</v>
      </c>
      <c r="DH1801">
        <v>0</v>
      </c>
      <c r="DJ1801">
        <v>14.285714285714301</v>
      </c>
      <c r="DL1801">
        <v>2</v>
      </c>
      <c r="DN1801">
        <v>0</v>
      </c>
      <c r="DP1801">
        <v>0</v>
      </c>
      <c r="DR1801">
        <v>33.3333333333333</v>
      </c>
      <c r="DT1801">
        <v>2</v>
      </c>
    </row>
    <row r="1802" spans="1:124" x14ac:dyDescent="0.35">
      <c r="A1802" s="19" t="str">
        <f t="shared" si="56"/>
        <v>Noncore Funding / Liab--40359</v>
      </c>
      <c r="B1802" s="19" t="str">
        <f t="shared" si="57"/>
        <v>Noncore Funding / Liab</v>
      </c>
      <c r="C1802">
        <v>18</v>
      </c>
      <c r="D1802" s="27">
        <v>40359</v>
      </c>
      <c r="E1802">
        <v>15.580612343702001</v>
      </c>
      <c r="F1802">
        <v>22.751095074831699</v>
      </c>
      <c r="G1802">
        <v>30.776247884519599</v>
      </c>
      <c r="H1802">
        <v>24.444606305493899</v>
      </c>
      <c r="I1802">
        <v>14.1487625910127</v>
      </c>
      <c r="J1802">
        <v>20.502854944491599</v>
      </c>
      <c r="K1802">
        <v>29.983911239142898</v>
      </c>
      <c r="L1802">
        <v>23.323114790654198</v>
      </c>
      <c r="M1802">
        <v>17.489060605512801</v>
      </c>
      <c r="N1802">
        <v>25.620925750102199</v>
      </c>
      <c r="O1802">
        <v>36.074693932128604</v>
      </c>
      <c r="P1802">
        <v>28.187157000968998</v>
      </c>
      <c r="Q1802">
        <v>19.1416635017091</v>
      </c>
      <c r="R1802">
        <v>21.034073710475699</v>
      </c>
      <c r="S1802">
        <v>32.077001013171198</v>
      </c>
      <c r="T1802">
        <v>24.596313920209798</v>
      </c>
      <c r="U1802">
        <v>13.390353605617801</v>
      </c>
      <c r="V1802">
        <v>19.191757913932101</v>
      </c>
      <c r="W1802">
        <v>29.637897225235999</v>
      </c>
      <c r="X1802">
        <v>22.927937998500401</v>
      </c>
      <c r="Y1802">
        <v>15.929325119963201</v>
      </c>
      <c r="Z1802">
        <v>22.900520498465099</v>
      </c>
      <c r="AA1802">
        <v>32.856521211750803</v>
      </c>
      <c r="AB1802">
        <v>25.4056383670837</v>
      </c>
      <c r="AC1802">
        <v>13.3723005668956</v>
      </c>
      <c r="AD1802">
        <v>18.575934824095398</v>
      </c>
      <c r="AE1802">
        <v>26.180961130954099</v>
      </c>
      <c r="AF1802">
        <v>21.173467957579501</v>
      </c>
      <c r="AG1802">
        <v>15.491821766953899</v>
      </c>
      <c r="AH1802">
        <v>24.5800622503371</v>
      </c>
      <c r="AI1802">
        <v>31.9185665040117</v>
      </c>
      <c r="AJ1802">
        <v>27.0995337849685</v>
      </c>
      <c r="AK1802">
        <v>14.4101930452173</v>
      </c>
      <c r="AL1802">
        <v>23.005944572432298</v>
      </c>
      <c r="AM1802">
        <v>32.825644412030897</v>
      </c>
      <c r="AN1802">
        <v>24.460471280715701</v>
      </c>
      <c r="AO1802">
        <v>12.7021328032664</v>
      </c>
      <c r="AP1802">
        <v>18.736672237911399</v>
      </c>
      <c r="AQ1802">
        <v>26.5761786201912</v>
      </c>
      <c r="AR1802">
        <v>20.660096943236699</v>
      </c>
      <c r="AS1802">
        <v>16.406533790512999</v>
      </c>
      <c r="AT1802">
        <v>24.9268894817092</v>
      </c>
      <c r="AU1802">
        <v>34.6075960416836</v>
      </c>
      <c r="AV1802">
        <v>26.570744594670799</v>
      </c>
      <c r="AW1802">
        <v>13.6011112397268</v>
      </c>
      <c r="AX1802">
        <v>18.341219453761401</v>
      </c>
      <c r="AY1802">
        <v>25.365223707928699</v>
      </c>
      <c r="AZ1802">
        <v>21.198650826178699</v>
      </c>
      <c r="BA1802">
        <v>15.2786991721741</v>
      </c>
      <c r="BB1802">
        <v>24.5254458139833</v>
      </c>
      <c r="BC1802">
        <v>35.772435616755097</v>
      </c>
      <c r="BD1802">
        <v>26.815757872085499</v>
      </c>
      <c r="BE1802">
        <v>14.1551709555049</v>
      </c>
      <c r="BF1802">
        <v>19.104987427728599</v>
      </c>
      <c r="BG1802">
        <v>34.530736706387003</v>
      </c>
      <c r="BH1802">
        <v>24.844339459213298</v>
      </c>
      <c r="BI1802">
        <v>20.2521406428814</v>
      </c>
      <c r="BJ1802">
        <v>25.0297492708989</v>
      </c>
      <c r="BK1802">
        <v>31.5366740372795</v>
      </c>
      <c r="BL1802">
        <v>26.2576880929456</v>
      </c>
      <c r="BM1802">
        <v>25.465525144085898</v>
      </c>
      <c r="BN1802">
        <v>36.224986230617802</v>
      </c>
      <c r="BO1802">
        <v>40.399146213182398</v>
      </c>
      <c r="BP1802">
        <v>34.438320116121801</v>
      </c>
      <c r="BQ1802">
        <v>20.553560223160499</v>
      </c>
      <c r="BR1802">
        <v>20.5964866847943</v>
      </c>
      <c r="BS1802">
        <v>24.259840192738299</v>
      </c>
      <c r="BT1802">
        <v>23.010104715667701</v>
      </c>
      <c r="BU1802">
        <v>14.407347548963401</v>
      </c>
      <c r="BV1802">
        <v>21.537559797152898</v>
      </c>
      <c r="BW1802">
        <v>33.5855471167948</v>
      </c>
      <c r="BX1802">
        <v>25.327917440617998</v>
      </c>
      <c r="BY1802">
        <v>15.403766095743601</v>
      </c>
      <c r="BZ1802">
        <v>22.902045606203501</v>
      </c>
      <c r="CA1802">
        <v>25.365223707928699</v>
      </c>
      <c r="CB1802">
        <v>20.566658962605199</v>
      </c>
      <c r="CC1802">
        <v>15.4768545931197</v>
      </c>
      <c r="CD1802">
        <v>24.984314643170801</v>
      </c>
      <c r="CE1802">
        <v>36.511988187206299</v>
      </c>
      <c r="CF1802">
        <v>27.414624434689902</v>
      </c>
      <c r="CG1802">
        <v>17.403327187238101</v>
      </c>
      <c r="CH1802">
        <v>22.801543338944501</v>
      </c>
      <c r="CI1802">
        <v>30.262173938780201</v>
      </c>
      <c r="CJ1802">
        <v>24.270460950389499</v>
      </c>
      <c r="CK1802">
        <v>12.7773924560023</v>
      </c>
      <c r="CL1802">
        <v>16.868727813194798</v>
      </c>
      <c r="CM1802">
        <v>28.738194621282599</v>
      </c>
      <c r="CN1802">
        <v>24.569041372845501</v>
      </c>
      <c r="CO1802">
        <v>24.291047740090601</v>
      </c>
      <c r="CP1802">
        <v>28.812614585954002</v>
      </c>
      <c r="CQ1802">
        <v>29.9507177834512</v>
      </c>
      <c r="CR1802">
        <v>28.807887347071802</v>
      </c>
      <c r="CS1802">
        <v>8.4948462604867601</v>
      </c>
      <c r="CT1802">
        <v>18.325412603677002</v>
      </c>
      <c r="CU1802">
        <v>21.8420961675867</v>
      </c>
      <c r="CV1802">
        <v>17.660559343344499</v>
      </c>
      <c r="CW1802">
        <v>12.6837093769406</v>
      </c>
      <c r="CX1802">
        <v>26.740306741957198</v>
      </c>
      <c r="CY1802">
        <v>28.029551714025899</v>
      </c>
      <c r="CZ1802">
        <v>22.7666633878734</v>
      </c>
      <c r="DA1802">
        <v>40.246641222760097</v>
      </c>
      <c r="DB1802">
        <v>40.281893040613497</v>
      </c>
      <c r="DC1802">
        <v>40.317144858466797</v>
      </c>
      <c r="DD1802">
        <v>40.281893040613497</v>
      </c>
      <c r="DE1802">
        <v>19.7772778900123</v>
      </c>
      <c r="DF1802">
        <v>24.719220800738501</v>
      </c>
      <c r="DG1802">
        <v>31.371904586946901</v>
      </c>
      <c r="DH1802">
        <v>25.8597147177267</v>
      </c>
      <c r="DI1802">
        <v>22.645418053939299</v>
      </c>
      <c r="DJ1802">
        <v>28.1170708769579</v>
      </c>
      <c r="DK1802">
        <v>33.079673431432198</v>
      </c>
      <c r="DL1802">
        <v>40.0657806305192</v>
      </c>
      <c r="DM1802">
        <v>9.2508974122434005</v>
      </c>
      <c r="DN1802">
        <v>14.843787596591399</v>
      </c>
      <c r="DO1802">
        <v>25.698600801897399</v>
      </c>
      <c r="DP1802">
        <v>18.262976052756201</v>
      </c>
      <c r="DQ1802">
        <v>13.460635119075199</v>
      </c>
      <c r="DR1802">
        <v>15.0259008778383</v>
      </c>
      <c r="DS1802">
        <v>19.8295251376863</v>
      </c>
      <c r="DT1802">
        <v>17.812801736284101</v>
      </c>
    </row>
    <row r="1803" spans="1:124" x14ac:dyDescent="0.35">
      <c r="A1803" s="19" t="str">
        <f t="shared" si="56"/>
        <v>Brokered Dep / Liab--40359</v>
      </c>
      <c r="B1803" s="19" t="str">
        <f t="shared" si="57"/>
        <v>Brokered Dep / Liab</v>
      </c>
      <c r="C1803">
        <v>19</v>
      </c>
      <c r="D1803" s="27">
        <v>40359</v>
      </c>
      <c r="E1803">
        <v>0</v>
      </c>
      <c r="F1803">
        <v>0</v>
      </c>
      <c r="G1803">
        <v>5.8684034240544101</v>
      </c>
      <c r="H1803">
        <v>3.90564802026427</v>
      </c>
      <c r="I1803">
        <v>0</v>
      </c>
      <c r="J1803">
        <v>0</v>
      </c>
      <c r="K1803">
        <v>4.6939362820277699</v>
      </c>
      <c r="L1803">
        <v>3.30641989067805</v>
      </c>
      <c r="M1803">
        <v>0</v>
      </c>
      <c r="N1803">
        <v>0</v>
      </c>
      <c r="O1803">
        <v>4.5040358085490801</v>
      </c>
      <c r="P1803">
        <v>3.3575749429738102</v>
      </c>
      <c r="Q1803">
        <v>0</v>
      </c>
      <c r="R1803">
        <v>0</v>
      </c>
      <c r="S1803">
        <v>4.4401273854569903</v>
      </c>
      <c r="T1803">
        <v>2.9949761344382502</v>
      </c>
      <c r="U1803">
        <v>0</v>
      </c>
      <c r="V1803">
        <v>0</v>
      </c>
      <c r="W1803">
        <v>4.9110242637784403</v>
      </c>
      <c r="X1803">
        <v>3.5009710798243998</v>
      </c>
      <c r="Y1803">
        <v>0</v>
      </c>
      <c r="Z1803">
        <v>0</v>
      </c>
      <c r="AA1803">
        <v>4.5117123014996601</v>
      </c>
      <c r="AB1803">
        <v>3.3539665887329102</v>
      </c>
      <c r="AC1803">
        <v>0</v>
      </c>
      <c r="AD1803">
        <v>0</v>
      </c>
      <c r="AE1803">
        <v>1.71736008138396</v>
      </c>
      <c r="AF1803">
        <v>2.3553755830205598</v>
      </c>
      <c r="AG1803">
        <v>0</v>
      </c>
      <c r="AH1803">
        <v>0</v>
      </c>
      <c r="AI1803">
        <v>2.7488975614358799</v>
      </c>
      <c r="AJ1803">
        <v>3.4811268418170598</v>
      </c>
      <c r="AK1803">
        <v>0</v>
      </c>
      <c r="AL1803">
        <v>1.58576388883393</v>
      </c>
      <c r="AM1803">
        <v>8.1771472281323305</v>
      </c>
      <c r="AN1803">
        <v>5.2198351904466396</v>
      </c>
      <c r="AO1803">
        <v>0</v>
      </c>
      <c r="AP1803">
        <v>0</v>
      </c>
      <c r="AQ1803">
        <v>2.8886767442978498</v>
      </c>
      <c r="AR1803">
        <v>2.1560541301995499</v>
      </c>
      <c r="AS1803">
        <v>0</v>
      </c>
      <c r="AT1803">
        <v>1.05585562023668</v>
      </c>
      <c r="AU1803">
        <v>8.1175380862043198</v>
      </c>
      <c r="AV1803">
        <v>4.5244437584931703</v>
      </c>
      <c r="AW1803">
        <v>0</v>
      </c>
      <c r="AX1803">
        <v>0</v>
      </c>
      <c r="AY1803">
        <v>2.6468428781204101</v>
      </c>
      <c r="AZ1803">
        <v>2.4249604254480999</v>
      </c>
      <c r="BA1803">
        <v>0</v>
      </c>
      <c r="BB1803">
        <v>0</v>
      </c>
      <c r="BC1803">
        <v>9.3959051370449291</v>
      </c>
      <c r="BD1803">
        <v>4.9988676924085</v>
      </c>
      <c r="BE1803">
        <v>0</v>
      </c>
      <c r="BF1803">
        <v>0.64196089874525797</v>
      </c>
      <c r="BG1803">
        <v>8.8315839589913701</v>
      </c>
      <c r="BH1803">
        <v>5.3423388472766096</v>
      </c>
      <c r="BI1803">
        <v>2.68552598328864</v>
      </c>
      <c r="BJ1803">
        <v>3.5055834538765098</v>
      </c>
      <c r="BK1803">
        <v>5.1696991188217503</v>
      </c>
      <c r="BL1803">
        <v>5.2849748006258102</v>
      </c>
      <c r="BM1803">
        <v>0.44270021604308002</v>
      </c>
      <c r="BN1803">
        <v>2.95528836726257</v>
      </c>
      <c r="BO1803">
        <v>8.5074798235540303</v>
      </c>
      <c r="BP1803">
        <v>4.9294967632573901</v>
      </c>
      <c r="BQ1803">
        <v>0.41456049914085003</v>
      </c>
      <c r="BR1803">
        <v>0.82912099828170105</v>
      </c>
      <c r="BS1803">
        <v>2.0050477881908702</v>
      </c>
      <c r="BT1803">
        <v>1.3366985254605801</v>
      </c>
      <c r="BU1803">
        <v>0</v>
      </c>
      <c r="BV1803">
        <v>1.6462698465141401</v>
      </c>
      <c r="BW1803">
        <v>8.5333993759885498</v>
      </c>
      <c r="BX1803">
        <v>5.3816513568404201</v>
      </c>
      <c r="BY1803">
        <v>0</v>
      </c>
      <c r="BZ1803">
        <v>0</v>
      </c>
      <c r="CA1803">
        <v>0</v>
      </c>
      <c r="CB1803">
        <v>0.66127328536454999</v>
      </c>
      <c r="CC1803">
        <v>0</v>
      </c>
      <c r="CD1803">
        <v>2.8060679438786398</v>
      </c>
      <c r="CE1803">
        <v>9.4450813664834499</v>
      </c>
      <c r="CF1803">
        <v>5.1534559877261001</v>
      </c>
      <c r="CG1803">
        <v>0</v>
      </c>
      <c r="CH1803">
        <v>1.41531711285555</v>
      </c>
      <c r="CI1803">
        <v>4.7374289833132703</v>
      </c>
      <c r="CJ1803">
        <v>3.4842599600755202</v>
      </c>
      <c r="CK1803">
        <v>0</v>
      </c>
      <c r="CL1803">
        <v>0</v>
      </c>
      <c r="CM1803">
        <v>4.40470278963498</v>
      </c>
      <c r="CN1803">
        <v>4.9165360626197003</v>
      </c>
      <c r="CO1803">
        <v>0</v>
      </c>
      <c r="CP1803">
        <v>1.2221999599278699</v>
      </c>
      <c r="CQ1803">
        <v>8.6264448674446204</v>
      </c>
      <c r="CR1803">
        <v>4.0188646956046599</v>
      </c>
      <c r="CS1803">
        <v>0</v>
      </c>
      <c r="CT1803">
        <v>0</v>
      </c>
      <c r="CU1803">
        <v>3.3532862314099998</v>
      </c>
      <c r="CV1803">
        <v>2.30524688545704</v>
      </c>
      <c r="CW1803">
        <v>0</v>
      </c>
      <c r="CX1803">
        <v>0</v>
      </c>
      <c r="CY1803">
        <v>3.9515929859224501</v>
      </c>
      <c r="CZ1803">
        <v>2.1883239130588001</v>
      </c>
      <c r="DA1803">
        <v>0.74024954664790099</v>
      </c>
      <c r="DB1803">
        <v>1.4804990932958</v>
      </c>
      <c r="DC1803">
        <v>2.2207486399437002</v>
      </c>
      <c r="DD1803">
        <v>1.4804990932958</v>
      </c>
      <c r="DE1803">
        <v>0</v>
      </c>
      <c r="DF1803">
        <v>0</v>
      </c>
      <c r="DG1803">
        <v>12.6562841367257</v>
      </c>
      <c r="DH1803">
        <v>8.4375227578170993</v>
      </c>
      <c r="DI1803">
        <v>0</v>
      </c>
      <c r="DJ1803">
        <v>7.9767305073684E-2</v>
      </c>
      <c r="DK1803">
        <v>10.312987546947699</v>
      </c>
      <c r="DL1803">
        <v>5.9631793676722298</v>
      </c>
      <c r="DM1803">
        <v>0.10612962247570699</v>
      </c>
      <c r="DN1803">
        <v>1.48594726023567</v>
      </c>
      <c r="DO1803">
        <v>4.7077873540927602</v>
      </c>
      <c r="DP1803">
        <v>3.9860561156947898</v>
      </c>
      <c r="DQ1803">
        <v>0</v>
      </c>
      <c r="DR1803">
        <v>0</v>
      </c>
      <c r="DS1803">
        <v>6.09164817774192</v>
      </c>
      <c r="DT1803">
        <v>4.4035753638615498</v>
      </c>
    </row>
    <row r="1804" spans="1:124" x14ac:dyDescent="0.35">
      <c r="A1804" s="19" t="str">
        <f t="shared" si="56"/>
        <v>Liquid Assets / Assets--40359</v>
      </c>
      <c r="B1804" s="19" t="str">
        <f t="shared" si="57"/>
        <v>Liquid Assets / Assets</v>
      </c>
      <c r="C1804">
        <v>20</v>
      </c>
      <c r="D1804" s="27">
        <v>40359</v>
      </c>
      <c r="E1804">
        <v>12.8605392872783</v>
      </c>
      <c r="F1804">
        <v>17.500703758283599</v>
      </c>
      <c r="G1804">
        <v>26.5442461614895</v>
      </c>
      <c r="H1804">
        <v>20.338211432177602</v>
      </c>
      <c r="I1804">
        <v>10.419793515952801</v>
      </c>
      <c r="J1804">
        <v>16.795551945307999</v>
      </c>
      <c r="K1804">
        <v>26.9067046074675</v>
      </c>
      <c r="L1804">
        <v>19.692035965733201</v>
      </c>
      <c r="M1804">
        <v>11.382217108050201</v>
      </c>
      <c r="N1804">
        <v>17.745859278454599</v>
      </c>
      <c r="O1804">
        <v>26.620887238459201</v>
      </c>
      <c r="P1804">
        <v>20.102357044419499</v>
      </c>
      <c r="Q1804">
        <v>20.259893324674199</v>
      </c>
      <c r="R1804">
        <v>30.115242344156499</v>
      </c>
      <c r="S1804">
        <v>32.121905057916599</v>
      </c>
      <c r="T1804">
        <v>28.617153331275698</v>
      </c>
      <c r="U1804">
        <v>10.513065568333801</v>
      </c>
      <c r="V1804">
        <v>16.9011339691356</v>
      </c>
      <c r="W1804">
        <v>26.5459580436839</v>
      </c>
      <c r="X1804">
        <v>19.908428681972101</v>
      </c>
      <c r="Y1804">
        <v>12.3495818458768</v>
      </c>
      <c r="Z1804">
        <v>18.289146593678399</v>
      </c>
      <c r="AA1804">
        <v>28.676552674427199</v>
      </c>
      <c r="AB1804">
        <v>20.867609810584799</v>
      </c>
      <c r="AC1804">
        <v>6.0788848378999001</v>
      </c>
      <c r="AD1804">
        <v>12.559453795852001</v>
      </c>
      <c r="AE1804">
        <v>22.718743430008299</v>
      </c>
      <c r="AF1804">
        <v>16.556140952548901</v>
      </c>
      <c r="AG1804">
        <v>10.031647465896601</v>
      </c>
      <c r="AH1804">
        <v>15.901794388434601</v>
      </c>
      <c r="AI1804">
        <v>30.170933114027399</v>
      </c>
      <c r="AJ1804">
        <v>21.677073664943102</v>
      </c>
      <c r="AK1804">
        <v>11.641236502695399</v>
      </c>
      <c r="AL1804">
        <v>15.7174026166637</v>
      </c>
      <c r="AM1804">
        <v>23.100069237447499</v>
      </c>
      <c r="AN1804">
        <v>18.131666567977199</v>
      </c>
      <c r="AO1804">
        <v>10.1572443889289</v>
      </c>
      <c r="AP1804">
        <v>18.167081572396199</v>
      </c>
      <c r="AQ1804">
        <v>28.379004500926701</v>
      </c>
      <c r="AR1804">
        <v>20.5724335405198</v>
      </c>
      <c r="AS1804">
        <v>9.6262077597971807</v>
      </c>
      <c r="AT1804">
        <v>13.945458631915599</v>
      </c>
      <c r="AU1804">
        <v>20.238114208055102</v>
      </c>
      <c r="AV1804">
        <v>16.282215030822702</v>
      </c>
      <c r="AW1804">
        <v>11.619287363355699</v>
      </c>
      <c r="AX1804">
        <v>19.9509838744051</v>
      </c>
      <c r="AY1804">
        <v>29.523582910321501</v>
      </c>
      <c r="AZ1804">
        <v>20.970581223168999</v>
      </c>
      <c r="BA1804">
        <v>8.9766036763957509</v>
      </c>
      <c r="BB1804">
        <v>15.664914198958501</v>
      </c>
      <c r="BC1804">
        <v>27.674148973119301</v>
      </c>
      <c r="BD1804">
        <v>19.991653990414701</v>
      </c>
      <c r="BE1804">
        <v>12.299796684879601</v>
      </c>
      <c r="BF1804">
        <v>19.7063859171183</v>
      </c>
      <c r="BG1804">
        <v>26.401177539181699</v>
      </c>
      <c r="BH1804">
        <v>22.012621446017199</v>
      </c>
      <c r="BI1804">
        <v>9.5851775418623895</v>
      </c>
      <c r="BJ1804">
        <v>13.2670461411809</v>
      </c>
      <c r="BK1804">
        <v>22.1868383122839</v>
      </c>
      <c r="BL1804">
        <v>16.782081972857601</v>
      </c>
      <c r="BM1804">
        <v>14.6665144844305</v>
      </c>
      <c r="BN1804">
        <v>20.470538573508001</v>
      </c>
      <c r="BO1804">
        <v>30.073206682142999</v>
      </c>
      <c r="BP1804">
        <v>22.319553170067401</v>
      </c>
      <c r="BQ1804">
        <v>19.7347574044033</v>
      </c>
      <c r="BR1804">
        <v>21.992600088545899</v>
      </c>
      <c r="BS1804">
        <v>37.727069275042197</v>
      </c>
      <c r="BT1804">
        <v>30.977017756781699</v>
      </c>
      <c r="BU1804">
        <v>10.6665904991109</v>
      </c>
      <c r="BV1804">
        <v>13.5050726753514</v>
      </c>
      <c r="BW1804">
        <v>28.878072302631502</v>
      </c>
      <c r="BX1804">
        <v>18.8830164940583</v>
      </c>
      <c r="BY1804">
        <v>10.1572443889289</v>
      </c>
      <c r="BZ1804">
        <v>21.4422530993218</v>
      </c>
      <c r="CA1804">
        <v>28.974050757560299</v>
      </c>
      <c r="CB1804">
        <v>19.284307283004601</v>
      </c>
      <c r="CC1804">
        <v>9.9543528138390798</v>
      </c>
      <c r="CD1804">
        <v>15.1909856825348</v>
      </c>
      <c r="CE1804">
        <v>25.343128604361301</v>
      </c>
      <c r="CF1804">
        <v>18.440766522690801</v>
      </c>
      <c r="CG1804">
        <v>7.1524943848957898</v>
      </c>
      <c r="CH1804">
        <v>12.243596885998</v>
      </c>
      <c r="CI1804">
        <v>17.103345532251801</v>
      </c>
      <c r="CJ1804">
        <v>13.2929054856839</v>
      </c>
      <c r="CK1804">
        <v>7.4259397634257001</v>
      </c>
      <c r="CL1804">
        <v>15.0305399462497</v>
      </c>
      <c r="CM1804">
        <v>32.329261412634501</v>
      </c>
      <c r="CN1804">
        <v>20.9803455498602</v>
      </c>
      <c r="CO1804">
        <v>5.2251330658696</v>
      </c>
      <c r="CP1804">
        <v>12.297996511891901</v>
      </c>
      <c r="CQ1804">
        <v>12.6290316171141</v>
      </c>
      <c r="CR1804">
        <v>9.9025804168958693</v>
      </c>
      <c r="CS1804">
        <v>10.306509062655399</v>
      </c>
      <c r="CT1804">
        <v>38.035901842834001</v>
      </c>
      <c r="CU1804">
        <v>44.961524537003498</v>
      </c>
      <c r="CV1804">
        <v>28.3234677236068</v>
      </c>
      <c r="CW1804">
        <v>3.7185949075304601</v>
      </c>
      <c r="CX1804">
        <v>6.9205697930281396</v>
      </c>
      <c r="CY1804">
        <v>18.934056643652202</v>
      </c>
      <c r="CZ1804">
        <v>12.2309846884535</v>
      </c>
      <c r="DA1804">
        <v>12.232603529157</v>
      </c>
      <c r="DB1804">
        <v>15.3428646762056</v>
      </c>
      <c r="DC1804">
        <v>18.453125823254101</v>
      </c>
      <c r="DD1804">
        <v>15.3428646762056</v>
      </c>
      <c r="DE1804">
        <v>31.4656943087803</v>
      </c>
      <c r="DF1804">
        <v>43.909929943784</v>
      </c>
      <c r="DG1804">
        <v>47.485828871941997</v>
      </c>
      <c r="DH1804">
        <v>37.997705472553498</v>
      </c>
      <c r="DI1804">
        <v>8.1205863575034307</v>
      </c>
      <c r="DJ1804">
        <v>13.714097276375799</v>
      </c>
      <c r="DK1804">
        <v>17.526232584876201</v>
      </c>
      <c r="DL1804">
        <v>16.687813952831501</v>
      </c>
      <c r="DM1804">
        <v>4.7451988944168599</v>
      </c>
      <c r="DN1804">
        <v>14.2126779873886</v>
      </c>
      <c r="DO1804">
        <v>20.339182191029799</v>
      </c>
      <c r="DP1804">
        <v>10.8870032103057</v>
      </c>
      <c r="DQ1804">
        <v>19.183947888571701</v>
      </c>
      <c r="DR1804">
        <v>20.718885054791102</v>
      </c>
      <c r="DS1804">
        <v>24.953655036041599</v>
      </c>
      <c r="DT1804">
        <v>21.754097486800202</v>
      </c>
    </row>
    <row r="1805" spans="1:124" x14ac:dyDescent="0.35">
      <c r="A1805" s="19" t="str">
        <f t="shared" si="56"/>
        <v>Net Loan Growth (last 4 qtrs)--40359</v>
      </c>
      <c r="B1805" s="19" t="str">
        <f t="shared" si="57"/>
        <v>Net Loan Growth (last 4 qtrs)</v>
      </c>
      <c r="C1805">
        <v>21</v>
      </c>
      <c r="D1805" s="27">
        <v>40359</v>
      </c>
      <c r="E1805">
        <v>-8.0399999999999991</v>
      </c>
      <c r="F1805">
        <v>-1.335</v>
      </c>
      <c r="G1805">
        <v>2.5874999999999999</v>
      </c>
      <c r="H1805">
        <v>-1.1851219512195099</v>
      </c>
      <c r="I1805">
        <v>-6.3775000000000004</v>
      </c>
      <c r="J1805">
        <v>-0.215</v>
      </c>
      <c r="K1805">
        <v>5.88</v>
      </c>
      <c r="L1805">
        <v>0.239505813953486</v>
      </c>
      <c r="M1805">
        <v>-6.05</v>
      </c>
      <c r="N1805">
        <v>0.39</v>
      </c>
      <c r="O1805">
        <v>7.2925000000000004</v>
      </c>
      <c r="P1805">
        <v>2.4814160516605202</v>
      </c>
      <c r="Q1805">
        <v>-3.32</v>
      </c>
      <c r="R1805">
        <v>-0.54</v>
      </c>
      <c r="S1805">
        <v>2.69</v>
      </c>
      <c r="T1805">
        <v>0.64476190476190498</v>
      </c>
      <c r="U1805">
        <v>-8</v>
      </c>
      <c r="V1805">
        <v>-1.44</v>
      </c>
      <c r="W1805">
        <v>4.7050000000000001</v>
      </c>
      <c r="X1805">
        <v>-1.04023872679045</v>
      </c>
      <c r="Y1805">
        <v>-9.9725000000000001</v>
      </c>
      <c r="Z1805">
        <v>-1.56</v>
      </c>
      <c r="AA1805">
        <v>3.7974999999999999</v>
      </c>
      <c r="AB1805">
        <v>-1.2147142857142901</v>
      </c>
      <c r="AC1805">
        <v>0.31</v>
      </c>
      <c r="AD1805">
        <v>6.19</v>
      </c>
      <c r="AE1805">
        <v>11.285</v>
      </c>
      <c r="AF1805">
        <v>7.8348888888888899</v>
      </c>
      <c r="AG1805">
        <v>-4.05</v>
      </c>
      <c r="AH1805">
        <v>1.28</v>
      </c>
      <c r="AI1805">
        <v>5.94</v>
      </c>
      <c r="AJ1805">
        <v>1.38240506329114</v>
      </c>
      <c r="AK1805">
        <v>-5.8324999999999996</v>
      </c>
      <c r="AL1805">
        <v>-1.595</v>
      </c>
      <c r="AM1805">
        <v>4.4649999999999999</v>
      </c>
      <c r="AN1805">
        <v>5.1896551724137201E-2</v>
      </c>
      <c r="AO1805">
        <v>-2.23</v>
      </c>
      <c r="AP1805">
        <v>3.52</v>
      </c>
      <c r="AQ1805">
        <v>8.16</v>
      </c>
      <c r="AR1805">
        <v>3.3529721362229101</v>
      </c>
      <c r="AS1805">
        <v>-8.6974999999999998</v>
      </c>
      <c r="AT1805">
        <v>-1.71</v>
      </c>
      <c r="AU1805">
        <v>6.19</v>
      </c>
      <c r="AV1805">
        <v>0.67292307692307696</v>
      </c>
      <c r="AW1805">
        <v>-5.84</v>
      </c>
      <c r="AX1805">
        <v>-1.23</v>
      </c>
      <c r="AY1805">
        <v>3.15</v>
      </c>
      <c r="AZ1805">
        <v>-1.13779874213836</v>
      </c>
      <c r="BA1805">
        <v>-9.1325000000000003</v>
      </c>
      <c r="BB1805">
        <v>-1.325</v>
      </c>
      <c r="BC1805">
        <v>6.3324999999999996</v>
      </c>
      <c r="BD1805">
        <v>-0.30988372093023298</v>
      </c>
      <c r="BE1805">
        <v>-10.09</v>
      </c>
      <c r="BF1805">
        <v>-3.82</v>
      </c>
      <c r="BG1805">
        <v>0.96</v>
      </c>
      <c r="BH1805">
        <v>-4.9247761194029902</v>
      </c>
      <c r="BI1805">
        <v>-14.045</v>
      </c>
      <c r="BJ1805">
        <v>-11.89</v>
      </c>
      <c r="BK1805">
        <v>2.2349999999999999</v>
      </c>
      <c r="BL1805">
        <v>-5.9566666666666697</v>
      </c>
      <c r="BM1805">
        <v>-9.1125000000000007</v>
      </c>
      <c r="BN1805">
        <v>-1.79</v>
      </c>
      <c r="BO1805">
        <v>-0.25750000000000001</v>
      </c>
      <c r="BP1805">
        <v>-2.8833333333333302</v>
      </c>
      <c r="BQ1805">
        <v>0.65</v>
      </c>
      <c r="BR1805">
        <v>2.31</v>
      </c>
      <c r="BS1805">
        <v>4.9850000000000003</v>
      </c>
      <c r="BT1805">
        <v>2.9866666666666699</v>
      </c>
      <c r="BU1805">
        <v>-7.32</v>
      </c>
      <c r="BV1805">
        <v>-3.4049999999999998</v>
      </c>
      <c r="BW1805">
        <v>0.34250000000000003</v>
      </c>
      <c r="BX1805">
        <v>-4.4106249999999996</v>
      </c>
      <c r="BY1805">
        <v>-13.74</v>
      </c>
      <c r="BZ1805">
        <v>-0.73</v>
      </c>
      <c r="CA1805">
        <v>4.71</v>
      </c>
      <c r="CB1805">
        <v>-2.31111111111111</v>
      </c>
      <c r="CC1805">
        <v>-12.17</v>
      </c>
      <c r="CD1805">
        <v>-5.64</v>
      </c>
      <c r="CE1805">
        <v>0.46500000000000002</v>
      </c>
      <c r="CF1805">
        <v>-4.2746666666666604</v>
      </c>
      <c r="CG1805">
        <v>-8.6300000000000008</v>
      </c>
      <c r="CH1805">
        <v>-0.89500000000000002</v>
      </c>
      <c r="CI1805">
        <v>4.0525000000000002</v>
      </c>
      <c r="CJ1805">
        <v>-2.7675000000000001</v>
      </c>
      <c r="CK1805">
        <v>-5.2450000000000001</v>
      </c>
      <c r="CL1805">
        <v>5.85</v>
      </c>
      <c r="CM1805">
        <v>7.21</v>
      </c>
      <c r="CN1805">
        <v>2.21473684210526</v>
      </c>
      <c r="CO1805">
        <v>1.28</v>
      </c>
      <c r="CP1805">
        <v>5.82</v>
      </c>
      <c r="CQ1805">
        <v>6.77</v>
      </c>
      <c r="CR1805">
        <v>4.6120000000000001</v>
      </c>
      <c r="CS1805">
        <v>-0.1</v>
      </c>
      <c r="CT1805">
        <v>4.88</v>
      </c>
      <c r="CU1805">
        <v>13.48</v>
      </c>
      <c r="CV1805">
        <v>5.8128571428571396</v>
      </c>
      <c r="CW1805">
        <v>-2.29</v>
      </c>
      <c r="CX1805">
        <v>0.19</v>
      </c>
      <c r="CY1805">
        <v>5.28</v>
      </c>
      <c r="CZ1805">
        <v>2.59</v>
      </c>
      <c r="DA1805">
        <v>6.3624999999999998</v>
      </c>
      <c r="DB1805">
        <v>19.175000000000001</v>
      </c>
      <c r="DC1805">
        <v>31.987500000000001</v>
      </c>
      <c r="DD1805">
        <v>19.175000000000001</v>
      </c>
      <c r="DE1805">
        <v>-32.905000000000001</v>
      </c>
      <c r="DF1805">
        <v>-0.36</v>
      </c>
      <c r="DG1805">
        <v>4.085</v>
      </c>
      <c r="DH1805">
        <v>-19.093333333333302</v>
      </c>
      <c r="DI1805">
        <v>-9.43</v>
      </c>
      <c r="DJ1805">
        <v>2.165</v>
      </c>
      <c r="DK1805">
        <v>5.94</v>
      </c>
      <c r="DL1805">
        <v>4.6757142857142897</v>
      </c>
      <c r="DM1805">
        <v>0.1275</v>
      </c>
      <c r="DN1805">
        <v>4.9649999999999999</v>
      </c>
      <c r="DO1805">
        <v>10.62</v>
      </c>
      <c r="DP1805">
        <v>8.2283333333333299</v>
      </c>
      <c r="DQ1805">
        <v>-6.9649999999999999</v>
      </c>
      <c r="DR1805">
        <v>-4.59</v>
      </c>
      <c r="DS1805">
        <v>-0.6925</v>
      </c>
      <c r="DT1805">
        <v>-3.9</v>
      </c>
    </row>
    <row r="1806" spans="1:124" x14ac:dyDescent="0.35">
      <c r="A1806" s="19" t="str">
        <f t="shared" si="56"/>
        <v>Banks w/ Loan Growth (last 4 qtrs)--40359</v>
      </c>
      <c r="B1806" s="19" t="str">
        <f t="shared" si="57"/>
        <v>Banks w/ Loan Growth (last 4 qtrs)</v>
      </c>
      <c r="C1806">
        <v>22</v>
      </c>
      <c r="D1806" s="27">
        <v>40359</v>
      </c>
      <c r="F1806">
        <v>41.463414634146297</v>
      </c>
      <c r="J1806">
        <v>49.572649572649603</v>
      </c>
      <c r="N1806">
        <v>51.528318849265801</v>
      </c>
      <c r="R1806">
        <v>47.619047619047599</v>
      </c>
      <c r="V1806">
        <v>43.6031331592689</v>
      </c>
      <c r="Z1806">
        <v>40</v>
      </c>
      <c r="AD1806">
        <v>76.6666666666667</v>
      </c>
      <c r="AH1806">
        <v>59.493670886075897</v>
      </c>
      <c r="AI1806"/>
      <c r="AK1806"/>
      <c r="AL1806">
        <v>46.551724137930997</v>
      </c>
      <c r="AP1806">
        <v>68.085106382978694</v>
      </c>
      <c r="AT1806">
        <v>43.560606060606098</v>
      </c>
      <c r="AX1806">
        <v>44.099378881987597</v>
      </c>
      <c r="BB1806">
        <v>39.534883720930203</v>
      </c>
      <c r="BF1806">
        <v>31.343283582089601</v>
      </c>
      <c r="BJ1806">
        <v>33.3333333333333</v>
      </c>
      <c r="BN1806">
        <v>33.3333333333333</v>
      </c>
      <c r="BR1806">
        <v>66.6666666666667</v>
      </c>
      <c r="BV1806">
        <v>31.25</v>
      </c>
      <c r="BZ1806">
        <v>44.4444444444444</v>
      </c>
      <c r="CD1806">
        <v>26.1682242990654</v>
      </c>
      <c r="CH1806">
        <v>50</v>
      </c>
      <c r="CL1806">
        <v>57.894736842105303</v>
      </c>
      <c r="CP1806">
        <v>80</v>
      </c>
      <c r="CT1806">
        <v>71.428571428571402</v>
      </c>
      <c r="CX1806">
        <v>53.846153846153797</v>
      </c>
      <c r="DB1806">
        <v>50</v>
      </c>
      <c r="DF1806">
        <v>33.3333333333333</v>
      </c>
      <c r="DJ1806">
        <v>57.142857142857103</v>
      </c>
      <c r="DN1806">
        <v>66.6666666666667</v>
      </c>
      <c r="DR1806">
        <v>33.3333333333333</v>
      </c>
    </row>
    <row r="1807" spans="1:124" x14ac:dyDescent="0.35">
      <c r="A1807" s="19" t="str">
        <f t="shared" si="56"/>
        <v>Equity / Assets--40451</v>
      </c>
      <c r="B1807" s="19" t="str">
        <f t="shared" si="57"/>
        <v>Equity / Assets</v>
      </c>
      <c r="C1807">
        <v>1</v>
      </c>
      <c r="D1807" s="27">
        <v>40451</v>
      </c>
      <c r="E1807">
        <v>9.1876381427665894</v>
      </c>
      <c r="F1807">
        <v>10.482023273424501</v>
      </c>
      <c r="G1807">
        <v>12.408708933882799</v>
      </c>
      <c r="H1807">
        <v>11.049722974894401</v>
      </c>
      <c r="I1807">
        <v>8.8535891304057408</v>
      </c>
      <c r="J1807">
        <v>10.1600722541426</v>
      </c>
      <c r="K1807">
        <v>12.0685052061188</v>
      </c>
      <c r="L1807">
        <v>10.687482719681601</v>
      </c>
      <c r="M1807">
        <v>8.8255003639767597</v>
      </c>
      <c r="N1807">
        <v>10.166114375391899</v>
      </c>
      <c r="O1807">
        <v>12.2092391043261</v>
      </c>
      <c r="P1807">
        <v>10.8230977416526</v>
      </c>
      <c r="Q1807">
        <v>9.6068258480511197</v>
      </c>
      <c r="R1807">
        <v>10.7921919276698</v>
      </c>
      <c r="S1807">
        <v>12.4485605473243</v>
      </c>
      <c r="T1807">
        <v>11.4770875452966</v>
      </c>
      <c r="U1807">
        <v>8.72076162713938</v>
      </c>
      <c r="V1807">
        <v>10.013678830681201</v>
      </c>
      <c r="W1807">
        <v>12.004228852402401</v>
      </c>
      <c r="X1807">
        <v>10.493142225508601</v>
      </c>
      <c r="Y1807">
        <v>9.4938224615975297</v>
      </c>
      <c r="Z1807">
        <v>10.4038624246441</v>
      </c>
      <c r="AA1807">
        <v>12.392619254959101</v>
      </c>
      <c r="AB1807">
        <v>11.1203671491648</v>
      </c>
      <c r="AC1807">
        <v>8.6392995804851598</v>
      </c>
      <c r="AD1807">
        <v>9.4666530197190895</v>
      </c>
      <c r="AE1807">
        <v>10.796239398734199</v>
      </c>
      <c r="AF1807">
        <v>9.8885077979378799</v>
      </c>
      <c r="AG1807">
        <v>9.5649782726055896</v>
      </c>
      <c r="AH1807">
        <v>11.2033534621721</v>
      </c>
      <c r="AI1807">
        <v>13.605031364858601</v>
      </c>
      <c r="AJ1807">
        <v>12.253793071925701</v>
      </c>
      <c r="AK1807">
        <v>8.8707810813168404</v>
      </c>
      <c r="AL1807">
        <v>10.5396429457036</v>
      </c>
      <c r="AM1807">
        <v>12.5669159440109</v>
      </c>
      <c r="AN1807">
        <v>11.326788184847601</v>
      </c>
      <c r="AO1807">
        <v>8.9741272654922</v>
      </c>
      <c r="AP1807">
        <v>10.425895782251301</v>
      </c>
      <c r="AQ1807">
        <v>12.2587282789095</v>
      </c>
      <c r="AR1807">
        <v>10.9197089971171</v>
      </c>
      <c r="AS1807">
        <v>8.3813068159106194</v>
      </c>
      <c r="AT1807">
        <v>9.5418480880502905</v>
      </c>
      <c r="AU1807">
        <v>10.911810340981299</v>
      </c>
      <c r="AV1807">
        <v>9.9039809557948395</v>
      </c>
      <c r="AW1807">
        <v>8.7957070315098598</v>
      </c>
      <c r="AX1807">
        <v>10.425911523857501</v>
      </c>
      <c r="AY1807">
        <v>12.6062236351409</v>
      </c>
      <c r="AZ1807">
        <v>10.880171861015199</v>
      </c>
      <c r="BA1807">
        <v>9.0740339556117497</v>
      </c>
      <c r="BB1807">
        <v>9.8914719593829599</v>
      </c>
      <c r="BC1807">
        <v>11.459691494991599</v>
      </c>
      <c r="BD1807">
        <v>10.496190908220401</v>
      </c>
      <c r="BE1807">
        <v>9.7274045550369799</v>
      </c>
      <c r="BF1807">
        <v>10.7928118565567</v>
      </c>
      <c r="BG1807">
        <v>12.2393178237093</v>
      </c>
      <c r="BH1807">
        <v>11.8628114606589</v>
      </c>
      <c r="BI1807">
        <v>10.371158617165801</v>
      </c>
      <c r="BJ1807">
        <v>12.0422366670138</v>
      </c>
      <c r="BK1807">
        <v>13.1686206805594</v>
      </c>
      <c r="BL1807">
        <v>12.3675906046552</v>
      </c>
      <c r="BM1807">
        <v>9.7013778390142598</v>
      </c>
      <c r="BN1807">
        <v>10.327308136085099</v>
      </c>
      <c r="BO1807">
        <v>12.6534678597879</v>
      </c>
      <c r="BP1807">
        <v>11.0822017050443</v>
      </c>
      <c r="BQ1807">
        <v>9.3382295607383394</v>
      </c>
      <c r="BR1807">
        <v>9.6903894226425304</v>
      </c>
      <c r="BS1807">
        <v>11.5857319297877</v>
      </c>
      <c r="BT1807">
        <v>10.719177852803201</v>
      </c>
      <c r="BU1807">
        <v>9.1249799106765295</v>
      </c>
      <c r="BV1807">
        <v>9.6193242110488004</v>
      </c>
      <c r="BW1807">
        <v>11.005550342038999</v>
      </c>
      <c r="BX1807">
        <v>9.7989484960789106</v>
      </c>
      <c r="BY1807">
        <v>7.9689586114819804</v>
      </c>
      <c r="BZ1807">
        <v>8.3696090286174893</v>
      </c>
      <c r="CA1807">
        <v>11.0714210559542</v>
      </c>
      <c r="CB1807">
        <v>8.9913887636401792</v>
      </c>
      <c r="CC1807">
        <v>8.0907624265159601</v>
      </c>
      <c r="CD1807">
        <v>9.5959520342113205</v>
      </c>
      <c r="CE1807">
        <v>10.792439971574201</v>
      </c>
      <c r="CF1807">
        <v>9.8046158976639806</v>
      </c>
      <c r="CG1807">
        <v>8.4425005152246104</v>
      </c>
      <c r="CH1807">
        <v>9.2725418056070499</v>
      </c>
      <c r="CI1807">
        <v>10.0947670960715</v>
      </c>
      <c r="CJ1807">
        <v>9.4414760038343406</v>
      </c>
      <c r="CK1807">
        <v>9.0950477408955308</v>
      </c>
      <c r="CL1807">
        <v>11.3248645163539</v>
      </c>
      <c r="CM1807">
        <v>13.034845148449699</v>
      </c>
      <c r="CN1807">
        <v>11.448154851017501</v>
      </c>
      <c r="CO1807">
        <v>7.78021122915791</v>
      </c>
      <c r="CP1807">
        <v>9.1774981361647701</v>
      </c>
      <c r="CQ1807">
        <v>9.9561009919720593</v>
      </c>
      <c r="CR1807">
        <v>9.4148785996259097</v>
      </c>
      <c r="CS1807">
        <v>8.6992510633624196</v>
      </c>
      <c r="CT1807">
        <v>9.8328332618945602</v>
      </c>
      <c r="CU1807">
        <v>15.3741070339501</v>
      </c>
      <c r="CV1807">
        <v>13.3432002080395</v>
      </c>
      <c r="CW1807">
        <v>9.2762625437061192</v>
      </c>
      <c r="CX1807">
        <v>9.7415847027918598</v>
      </c>
      <c r="CY1807">
        <v>10.065114225802899</v>
      </c>
      <c r="CZ1807">
        <v>9.7676799149583307</v>
      </c>
      <c r="DA1807">
        <v>10.2570764425002</v>
      </c>
      <c r="DB1807">
        <v>11.329153125697401</v>
      </c>
      <c r="DC1807">
        <v>12.4012298088946</v>
      </c>
      <c r="DD1807">
        <v>11.329153125697401</v>
      </c>
      <c r="DE1807">
        <v>7.9699501562912296</v>
      </c>
      <c r="DF1807">
        <v>8.7463410217979494</v>
      </c>
      <c r="DG1807">
        <v>14.9438829882797</v>
      </c>
      <c r="DH1807">
        <v>12.3604417557813</v>
      </c>
      <c r="DI1807">
        <v>10.4902896065508</v>
      </c>
      <c r="DJ1807">
        <v>12.079904691284099</v>
      </c>
      <c r="DK1807">
        <v>14.172204286622501</v>
      </c>
      <c r="DL1807">
        <v>14.146768312628</v>
      </c>
      <c r="DM1807">
        <v>10.144835832976799</v>
      </c>
      <c r="DN1807">
        <v>12.445061469260001</v>
      </c>
      <c r="DO1807">
        <v>14.7237059889995</v>
      </c>
      <c r="DP1807">
        <v>13.0572742858011</v>
      </c>
      <c r="DQ1807">
        <v>10.9378225000771</v>
      </c>
      <c r="DR1807">
        <v>11.536409273613801</v>
      </c>
      <c r="DS1807">
        <v>12.3078587233459</v>
      </c>
      <c r="DT1807">
        <v>11.344117004842399</v>
      </c>
    </row>
    <row r="1808" spans="1:124" x14ac:dyDescent="0.35">
      <c r="A1808" s="19" t="str">
        <f t="shared" si="56"/>
        <v>Total Risk Based Capital Ratio--40451</v>
      </c>
      <c r="B1808" s="19" t="str">
        <f t="shared" si="57"/>
        <v>Total Risk Based Capital Ratio</v>
      </c>
      <c r="C1808">
        <v>2</v>
      </c>
      <c r="D1808" s="27">
        <v>40451</v>
      </c>
      <c r="E1808">
        <v>13.44</v>
      </c>
      <c r="F1808">
        <v>15.45</v>
      </c>
      <c r="G1808">
        <v>17.55</v>
      </c>
      <c r="H1808">
        <v>16.3858536585366</v>
      </c>
      <c r="I1808">
        <v>12.3</v>
      </c>
      <c r="J1808">
        <v>14.24</v>
      </c>
      <c r="K1808">
        <v>17.72</v>
      </c>
      <c r="L1808">
        <v>15.8242212518195</v>
      </c>
      <c r="M1808">
        <v>12.75</v>
      </c>
      <c r="N1808">
        <v>14.835000000000001</v>
      </c>
      <c r="O1808">
        <v>18.64</v>
      </c>
      <c r="P1808">
        <v>16.7229254007398</v>
      </c>
      <c r="Q1808">
        <v>13.63</v>
      </c>
      <c r="R1808">
        <v>17.190000000000001</v>
      </c>
      <c r="S1808">
        <v>19.190000000000001</v>
      </c>
      <c r="T1808">
        <v>18.796666666666699</v>
      </c>
      <c r="U1808">
        <v>12.06</v>
      </c>
      <c r="V1808">
        <v>13.984999999999999</v>
      </c>
      <c r="W1808">
        <v>17.552499999999998</v>
      </c>
      <c r="X1808">
        <v>15.5060638297872</v>
      </c>
      <c r="Y1808">
        <v>13.785</v>
      </c>
      <c r="Z1808">
        <v>15.324999999999999</v>
      </c>
      <c r="AA1808">
        <v>17.190000000000001</v>
      </c>
      <c r="AB1808">
        <v>16.333142857142899</v>
      </c>
      <c r="AC1808">
        <v>11.914999999999999</v>
      </c>
      <c r="AD1808">
        <v>12.82</v>
      </c>
      <c r="AE1808">
        <v>16.149999999999999</v>
      </c>
      <c r="AF1808">
        <v>14.7313333333333</v>
      </c>
      <c r="AG1808">
        <v>12.91</v>
      </c>
      <c r="AH1808">
        <v>15.41</v>
      </c>
      <c r="AI1808">
        <v>19.385000000000002</v>
      </c>
      <c r="AJ1808">
        <v>18.356329113924101</v>
      </c>
      <c r="AK1808">
        <v>13.045</v>
      </c>
      <c r="AL1808">
        <v>14.725</v>
      </c>
      <c r="AM1808">
        <v>17.684999999999999</v>
      </c>
      <c r="AN1808">
        <v>77.589655172413799</v>
      </c>
      <c r="AO1808">
        <v>12.29</v>
      </c>
      <c r="AP1808">
        <v>14.41</v>
      </c>
      <c r="AQ1808">
        <v>18.05</v>
      </c>
      <c r="AR1808">
        <v>16.180123076923099</v>
      </c>
      <c r="AS1808">
        <v>11.435</v>
      </c>
      <c r="AT1808">
        <v>12.88</v>
      </c>
      <c r="AU1808">
        <v>15.835000000000001</v>
      </c>
      <c r="AV1808">
        <v>14.057044534413</v>
      </c>
      <c r="AW1808">
        <v>13.27</v>
      </c>
      <c r="AX1808">
        <v>15.79</v>
      </c>
      <c r="AY1808">
        <v>19.190000000000001</v>
      </c>
      <c r="AZ1808">
        <v>17.507484276729599</v>
      </c>
      <c r="BA1808">
        <v>12.192500000000001</v>
      </c>
      <c r="BB1808">
        <v>13.935</v>
      </c>
      <c r="BC1808">
        <v>16.795000000000002</v>
      </c>
      <c r="BD1808">
        <v>15.2361842105263</v>
      </c>
      <c r="BE1808">
        <v>13.67</v>
      </c>
      <c r="BF1808">
        <v>15.33</v>
      </c>
      <c r="BG1808">
        <v>18.670000000000002</v>
      </c>
      <c r="BH1808">
        <v>17.485072463768098</v>
      </c>
      <c r="BI1808">
        <v>12.97</v>
      </c>
      <c r="BJ1808">
        <v>14.53</v>
      </c>
      <c r="BK1808">
        <v>15.842499999999999</v>
      </c>
      <c r="BL1808">
        <v>16.016666666666701</v>
      </c>
      <c r="BM1808">
        <v>13.7475</v>
      </c>
      <c r="BN1808">
        <v>15.28</v>
      </c>
      <c r="BO1808">
        <v>16.535</v>
      </c>
      <c r="BP1808">
        <v>15.0316666666667</v>
      </c>
      <c r="BQ1808">
        <v>13.185</v>
      </c>
      <c r="BR1808">
        <v>13.25</v>
      </c>
      <c r="BS1808">
        <v>16.91</v>
      </c>
      <c r="BT1808">
        <v>15.6466666666667</v>
      </c>
      <c r="BU1808">
        <v>11.4175</v>
      </c>
      <c r="BV1808">
        <v>14.01</v>
      </c>
      <c r="BW1808">
        <v>17.39</v>
      </c>
      <c r="BX1808">
        <v>15.6075</v>
      </c>
      <c r="BY1808">
        <v>11.49</v>
      </c>
      <c r="BZ1808">
        <v>12.49</v>
      </c>
      <c r="CA1808">
        <v>14</v>
      </c>
      <c r="CB1808">
        <v>13.1033333333333</v>
      </c>
      <c r="CC1808">
        <v>11.115</v>
      </c>
      <c r="CD1808">
        <v>13.18</v>
      </c>
      <c r="CE1808">
        <v>16.14</v>
      </c>
      <c r="CF1808">
        <v>14.3366346153846</v>
      </c>
      <c r="CG1808">
        <v>11.7075</v>
      </c>
      <c r="CH1808">
        <v>12.47</v>
      </c>
      <c r="CI1808">
        <v>14.5825</v>
      </c>
      <c r="CJ1808">
        <v>13.2775</v>
      </c>
      <c r="CK1808">
        <v>13.215</v>
      </c>
      <c r="CL1808">
        <v>14.45</v>
      </c>
      <c r="CM1808">
        <v>24.225000000000001</v>
      </c>
      <c r="CN1808">
        <v>17.931052631578901</v>
      </c>
      <c r="CO1808">
        <v>11.33</v>
      </c>
      <c r="CP1808">
        <v>11.96</v>
      </c>
      <c r="CQ1808">
        <v>12.05</v>
      </c>
      <c r="CR1808">
        <v>11.715999999999999</v>
      </c>
      <c r="CS1808">
        <v>12.55</v>
      </c>
      <c r="CT1808">
        <v>16.440000000000001</v>
      </c>
      <c r="CU1808">
        <v>27.46</v>
      </c>
      <c r="CV1808">
        <v>24.38</v>
      </c>
      <c r="CW1808">
        <v>11.71</v>
      </c>
      <c r="CX1808">
        <v>12.52</v>
      </c>
      <c r="CY1808">
        <v>13.97</v>
      </c>
      <c r="CZ1808">
        <v>13.1</v>
      </c>
      <c r="DA1808">
        <v>14.385</v>
      </c>
      <c r="DB1808">
        <v>15.87</v>
      </c>
      <c r="DC1808">
        <v>17.355</v>
      </c>
      <c r="DD1808">
        <v>15.87</v>
      </c>
      <c r="DE1808">
        <v>13.95</v>
      </c>
      <c r="DF1808">
        <v>15.46</v>
      </c>
      <c r="DG1808">
        <v>27.9</v>
      </c>
      <c r="DH1808">
        <v>22.746666666666702</v>
      </c>
      <c r="DI1808">
        <v>12.72</v>
      </c>
      <c r="DJ1808">
        <v>15.275</v>
      </c>
      <c r="DK1808">
        <v>21.39</v>
      </c>
      <c r="DL1808">
        <v>19.461428571428598</v>
      </c>
      <c r="DM1808">
        <v>14.3025</v>
      </c>
      <c r="DN1808">
        <v>17.524999999999999</v>
      </c>
      <c r="DO1808">
        <v>21.22</v>
      </c>
      <c r="DP1808">
        <v>18.461666666666702</v>
      </c>
      <c r="DQ1808">
        <v>13.37</v>
      </c>
      <c r="DR1808">
        <v>14.76</v>
      </c>
      <c r="DS1808">
        <v>16.945</v>
      </c>
      <c r="DT1808">
        <v>15.158333333333299</v>
      </c>
    </row>
    <row r="1809" spans="1:124" x14ac:dyDescent="0.35">
      <c r="A1809" s="19" t="str">
        <f t="shared" si="56"/>
        <v>Tier 1 Leverage Ratio--40451</v>
      </c>
      <c r="B1809" s="19" t="str">
        <f t="shared" si="57"/>
        <v>Tier 1 Leverage Ratio</v>
      </c>
      <c r="C1809">
        <v>3</v>
      </c>
      <c r="D1809" s="27">
        <v>40451</v>
      </c>
      <c r="E1809">
        <v>8.83</v>
      </c>
      <c r="F1809">
        <v>9.58</v>
      </c>
      <c r="G1809">
        <v>11.295</v>
      </c>
      <c r="H1809">
        <v>10.321829268292699</v>
      </c>
      <c r="I1809">
        <v>8.3699999999999992</v>
      </c>
      <c r="J1809">
        <v>9.4600000000000009</v>
      </c>
      <c r="K1809">
        <v>11.18</v>
      </c>
      <c r="L1809">
        <v>10.022401746724899</v>
      </c>
      <c r="M1809">
        <v>8.32</v>
      </c>
      <c r="N1809">
        <v>9.4600000000000009</v>
      </c>
      <c r="O1809">
        <v>11.3</v>
      </c>
      <c r="P1809">
        <v>10.1309617755857</v>
      </c>
      <c r="Q1809">
        <v>9.17</v>
      </c>
      <c r="R1809">
        <v>10.210000000000001</v>
      </c>
      <c r="S1809">
        <v>11.92</v>
      </c>
      <c r="T1809">
        <v>10.985238095238101</v>
      </c>
      <c r="U1809">
        <v>8.2324999999999999</v>
      </c>
      <c r="V1809">
        <v>9.3000000000000007</v>
      </c>
      <c r="W1809">
        <v>11.015000000000001</v>
      </c>
      <c r="X1809">
        <v>9.8297340425531896</v>
      </c>
      <c r="Y1809">
        <v>8.91</v>
      </c>
      <c r="Z1809">
        <v>9.8249999999999993</v>
      </c>
      <c r="AA1809">
        <v>11.1975</v>
      </c>
      <c r="AB1809">
        <v>10.4791428571429</v>
      </c>
      <c r="AC1809">
        <v>8.1150000000000002</v>
      </c>
      <c r="AD1809">
        <v>8.73</v>
      </c>
      <c r="AE1809">
        <v>10.085000000000001</v>
      </c>
      <c r="AF1809">
        <v>9.26588888888889</v>
      </c>
      <c r="AG1809">
        <v>9.3249999999999993</v>
      </c>
      <c r="AH1809">
        <v>10.54</v>
      </c>
      <c r="AI1809">
        <v>12.13</v>
      </c>
      <c r="AJ1809">
        <v>11.6083544303797</v>
      </c>
      <c r="AK1809">
        <v>8.4224999999999994</v>
      </c>
      <c r="AL1809">
        <v>9.32</v>
      </c>
      <c r="AM1809">
        <v>11.672499999999999</v>
      </c>
      <c r="AN1809">
        <v>10.570344827586201</v>
      </c>
      <c r="AO1809">
        <v>8.4700000000000006</v>
      </c>
      <c r="AP1809">
        <v>9.68</v>
      </c>
      <c r="AQ1809">
        <v>11.414999999999999</v>
      </c>
      <c r="AR1809">
        <v>10.270923076923101</v>
      </c>
      <c r="AS1809">
        <v>7.9</v>
      </c>
      <c r="AT1809">
        <v>8.89</v>
      </c>
      <c r="AU1809">
        <v>10.37</v>
      </c>
      <c r="AV1809">
        <v>9.3070040485829999</v>
      </c>
      <c r="AW1809">
        <v>8.3699999999999992</v>
      </c>
      <c r="AX1809">
        <v>9.58</v>
      </c>
      <c r="AY1809">
        <v>11.75</v>
      </c>
      <c r="AZ1809">
        <v>10.274905660377399</v>
      </c>
      <c r="BA1809">
        <v>8.5050000000000008</v>
      </c>
      <c r="BB1809">
        <v>9.68</v>
      </c>
      <c r="BC1809">
        <v>10.6325</v>
      </c>
      <c r="BD1809">
        <v>10.0701315789474</v>
      </c>
      <c r="BE1809">
        <v>8.7899999999999991</v>
      </c>
      <c r="BF1809">
        <v>9.81</v>
      </c>
      <c r="BG1809">
        <v>11.28</v>
      </c>
      <c r="BH1809">
        <v>10.8620289855072</v>
      </c>
      <c r="BI1809">
        <v>8.5775000000000006</v>
      </c>
      <c r="BJ1809">
        <v>9.66</v>
      </c>
      <c r="BK1809">
        <v>10.315</v>
      </c>
      <c r="BL1809">
        <v>10.5116666666667</v>
      </c>
      <c r="BM1809">
        <v>9.6750000000000007</v>
      </c>
      <c r="BN1809">
        <v>10.315</v>
      </c>
      <c r="BO1809">
        <v>11.105</v>
      </c>
      <c r="BP1809">
        <v>10.7916666666667</v>
      </c>
      <c r="BQ1809">
        <v>9.2349999999999994</v>
      </c>
      <c r="BR1809">
        <v>9.6199999999999992</v>
      </c>
      <c r="BS1809">
        <v>11.545</v>
      </c>
      <c r="BT1809">
        <v>10.6466666666667</v>
      </c>
      <c r="BU1809">
        <v>7.8075000000000001</v>
      </c>
      <c r="BV1809">
        <v>8.99</v>
      </c>
      <c r="BW1809">
        <v>10.16</v>
      </c>
      <c r="BX1809">
        <v>9.0768749999999994</v>
      </c>
      <c r="BY1809">
        <v>7.03</v>
      </c>
      <c r="BZ1809">
        <v>7.83</v>
      </c>
      <c r="CA1809">
        <v>9.6199999999999992</v>
      </c>
      <c r="CB1809">
        <v>8.34</v>
      </c>
      <c r="CC1809">
        <v>7.5774999999999997</v>
      </c>
      <c r="CD1809">
        <v>8.8450000000000006</v>
      </c>
      <c r="CE1809">
        <v>10.335000000000001</v>
      </c>
      <c r="CF1809">
        <v>9.1984615384615402</v>
      </c>
      <c r="CG1809">
        <v>8.23</v>
      </c>
      <c r="CH1809">
        <v>8.41</v>
      </c>
      <c r="CI1809">
        <v>9.1750000000000007</v>
      </c>
      <c r="CJ1809">
        <v>8.8016666666666694</v>
      </c>
      <c r="CK1809">
        <v>8.89</v>
      </c>
      <c r="CL1809">
        <v>9.48</v>
      </c>
      <c r="CM1809">
        <v>11.475</v>
      </c>
      <c r="CN1809">
        <v>10.64</v>
      </c>
      <c r="CO1809">
        <v>8.19</v>
      </c>
      <c r="CP1809">
        <v>8.52</v>
      </c>
      <c r="CQ1809">
        <v>9.7799999999999994</v>
      </c>
      <c r="CR1809">
        <v>8.7959999999999994</v>
      </c>
      <c r="CS1809">
        <v>8.02</v>
      </c>
      <c r="CT1809">
        <v>9.92</v>
      </c>
      <c r="CU1809">
        <v>15.105</v>
      </c>
      <c r="CV1809">
        <v>12.9028571428571</v>
      </c>
      <c r="CW1809">
        <v>8.5399999999999991</v>
      </c>
      <c r="CX1809">
        <v>8.9600000000000009</v>
      </c>
      <c r="CY1809">
        <v>9.75</v>
      </c>
      <c r="CZ1809">
        <v>9.3130769230769204</v>
      </c>
      <c r="DA1809">
        <v>10.2675</v>
      </c>
      <c r="DB1809">
        <v>11.404999999999999</v>
      </c>
      <c r="DC1809">
        <v>12.5425</v>
      </c>
      <c r="DD1809">
        <v>11.404999999999999</v>
      </c>
      <c r="DE1809">
        <v>7.71</v>
      </c>
      <c r="DF1809">
        <v>8.5</v>
      </c>
      <c r="DG1809">
        <v>13.92</v>
      </c>
      <c r="DH1809">
        <v>11.5866666666667</v>
      </c>
      <c r="DI1809">
        <v>8.6449999999999996</v>
      </c>
      <c r="DJ1809">
        <v>10.744999999999999</v>
      </c>
      <c r="DK1809">
        <v>13.055</v>
      </c>
      <c r="DL1809">
        <v>13.255000000000001</v>
      </c>
      <c r="DM1809">
        <v>9.0775000000000006</v>
      </c>
      <c r="DN1809">
        <v>11.585000000000001</v>
      </c>
      <c r="DO1809">
        <v>14.7</v>
      </c>
      <c r="DP1809">
        <v>12.515000000000001</v>
      </c>
      <c r="DQ1809">
        <v>8.5875000000000004</v>
      </c>
      <c r="DR1809">
        <v>10.02</v>
      </c>
      <c r="DS1809">
        <v>11.4</v>
      </c>
      <c r="DT1809">
        <v>9.8983333333333299</v>
      </c>
    </row>
    <row r="1810" spans="1:124" x14ac:dyDescent="0.35">
      <c r="A1810" s="19" t="str">
        <f t="shared" si="56"/>
        <v>ALLL / Nonaccrual Loans--40451</v>
      </c>
      <c r="B1810" s="19" t="str">
        <f t="shared" si="57"/>
        <v>ALLL / Nonaccrual Loans</v>
      </c>
      <c r="C1810">
        <v>4</v>
      </c>
      <c r="D1810" s="27">
        <v>40451</v>
      </c>
      <c r="E1810">
        <v>61.266358882187703</v>
      </c>
      <c r="F1810">
        <v>91.191394442066894</v>
      </c>
      <c r="G1810">
        <v>221.637902963204</v>
      </c>
      <c r="H1810">
        <v>183.62276993628601</v>
      </c>
      <c r="I1810">
        <v>52.036199095022603</v>
      </c>
      <c r="J1810">
        <v>87.012987012986997</v>
      </c>
      <c r="K1810">
        <v>180.60240963855401</v>
      </c>
      <c r="L1810">
        <v>241.67029382648801</v>
      </c>
      <c r="M1810">
        <v>50.1527345637274</v>
      </c>
      <c r="N1810">
        <v>87.024642688783103</v>
      </c>
      <c r="O1810">
        <v>193.758656001437</v>
      </c>
      <c r="P1810">
        <v>268.646227108071</v>
      </c>
      <c r="Q1810">
        <v>76.348789734616503</v>
      </c>
      <c r="R1810">
        <v>96.827794561933501</v>
      </c>
      <c r="S1810">
        <v>209.52613580849999</v>
      </c>
      <c r="T1810">
        <v>220.72799547206699</v>
      </c>
      <c r="U1810">
        <v>46.657495412279403</v>
      </c>
      <c r="V1810">
        <v>85.985533453887896</v>
      </c>
      <c r="W1810">
        <v>155.380213311868</v>
      </c>
      <c r="X1810">
        <v>214.30538604345301</v>
      </c>
      <c r="Y1810">
        <v>47.569124423963103</v>
      </c>
      <c r="Z1810">
        <v>66.244414971069006</v>
      </c>
      <c r="AA1810">
        <v>159.926707687103</v>
      </c>
      <c r="AB1810">
        <v>444.25820592778598</v>
      </c>
      <c r="AC1810">
        <v>82.405019178594799</v>
      </c>
      <c r="AD1810">
        <v>183.59330067099799</v>
      </c>
      <c r="AE1810">
        <v>392.99334683622197</v>
      </c>
      <c r="AF1810">
        <v>825.02113421122499</v>
      </c>
      <c r="AG1810">
        <v>60.679611650485398</v>
      </c>
      <c r="AH1810">
        <v>98.760330578512395</v>
      </c>
      <c r="AI1810">
        <v>301.21580547112501</v>
      </c>
      <c r="AJ1810">
        <v>626.74358460130998</v>
      </c>
      <c r="AK1810">
        <v>40.9112652475484</v>
      </c>
      <c r="AL1810">
        <v>66.161387631975899</v>
      </c>
      <c r="AM1810">
        <v>85.613079019073595</v>
      </c>
      <c r="AN1810">
        <v>137.967339605516</v>
      </c>
      <c r="AO1810">
        <v>67.087944671641907</v>
      </c>
      <c r="AP1810">
        <v>123.706004140787</v>
      </c>
      <c r="AQ1810">
        <v>281.10977564102598</v>
      </c>
      <c r="AR1810">
        <v>418.64121904839999</v>
      </c>
      <c r="AS1810">
        <v>45.322819502353099</v>
      </c>
      <c r="AT1810">
        <v>80.291049965411901</v>
      </c>
      <c r="AU1810">
        <v>153.228032836729</v>
      </c>
      <c r="AV1810">
        <v>292.31398107075302</v>
      </c>
      <c r="AW1810">
        <v>50.940284163225002</v>
      </c>
      <c r="AX1810">
        <v>83.187165459156006</v>
      </c>
      <c r="AY1810">
        <v>136.89093615511601</v>
      </c>
      <c r="AZ1810">
        <v>151.492226332017</v>
      </c>
      <c r="BA1810">
        <v>51.537702202054298</v>
      </c>
      <c r="BB1810">
        <v>86.536044607691295</v>
      </c>
      <c r="BC1810">
        <v>183.40611353711799</v>
      </c>
      <c r="BD1810">
        <v>320.749212406563</v>
      </c>
      <c r="BE1810">
        <v>45.497501155146402</v>
      </c>
      <c r="BF1810">
        <v>71.553293663913095</v>
      </c>
      <c r="BG1810">
        <v>130.67800925750399</v>
      </c>
      <c r="BH1810">
        <v>469.14148745249298</v>
      </c>
      <c r="BI1810">
        <v>54.310497724362797</v>
      </c>
      <c r="BJ1810">
        <v>100.67434978078499</v>
      </c>
      <c r="BK1810">
        <v>162.33622065874599</v>
      </c>
      <c r="BL1810">
        <v>122.808954689076</v>
      </c>
      <c r="BM1810">
        <v>42.801985659128498</v>
      </c>
      <c r="BN1810">
        <v>60.268890509560201</v>
      </c>
      <c r="BO1810">
        <v>262.03630623520098</v>
      </c>
      <c r="BP1810">
        <v>333.26235826848801</v>
      </c>
      <c r="BQ1810">
        <v>35.404907459214002</v>
      </c>
      <c r="BR1810">
        <v>43.006833712984097</v>
      </c>
      <c r="BS1810">
        <v>64.216984695687998</v>
      </c>
      <c r="BT1810">
        <v>52.078983532273298</v>
      </c>
      <c r="BU1810">
        <v>54.478934159576099</v>
      </c>
      <c r="BV1810">
        <v>74</v>
      </c>
      <c r="BW1810">
        <v>98.019666216563607</v>
      </c>
      <c r="BX1810">
        <v>101.831246132963</v>
      </c>
      <c r="BY1810">
        <v>38.794635643884298</v>
      </c>
      <c r="BZ1810">
        <v>68.736616702355505</v>
      </c>
      <c r="CA1810">
        <v>89.696969696969703</v>
      </c>
      <c r="CB1810">
        <v>96.404280819740194</v>
      </c>
      <c r="CC1810">
        <v>37.814782925709601</v>
      </c>
      <c r="CD1810">
        <v>54.582561482131702</v>
      </c>
      <c r="CE1810">
        <v>96.869501922577498</v>
      </c>
      <c r="CF1810">
        <v>114.52861751543</v>
      </c>
      <c r="CG1810">
        <v>61.469077884495903</v>
      </c>
      <c r="CH1810">
        <v>100.053468087683</v>
      </c>
      <c r="CI1810">
        <v>143.994755244755</v>
      </c>
      <c r="CJ1810">
        <v>117.447464646548</v>
      </c>
      <c r="CK1810">
        <v>55.112107623318401</v>
      </c>
      <c r="CL1810">
        <v>77.994227994227998</v>
      </c>
      <c r="CM1810">
        <v>130.93575418994399</v>
      </c>
      <c r="CN1810">
        <v>247.96345889875201</v>
      </c>
      <c r="CO1810">
        <v>218.393851046912</v>
      </c>
      <c r="CP1810">
        <v>271.94835680751203</v>
      </c>
      <c r="CQ1810">
        <v>351.61290322580601</v>
      </c>
      <c r="CR1810">
        <v>424.50905819830399</v>
      </c>
      <c r="CS1810">
        <v>58.3680555555556</v>
      </c>
      <c r="CT1810">
        <v>152.5</v>
      </c>
      <c r="CU1810">
        <v>609.76210008203498</v>
      </c>
      <c r="CV1810">
        <v>410.93731477697298</v>
      </c>
      <c r="CW1810">
        <v>80.438843213615996</v>
      </c>
      <c r="CX1810">
        <v>145.20506442148201</v>
      </c>
      <c r="CY1810">
        <v>365.29831718511002</v>
      </c>
      <c r="CZ1810">
        <v>228.512493436575</v>
      </c>
      <c r="DA1810">
        <v>59.224441833137497</v>
      </c>
      <c r="DB1810">
        <v>59.224441833137497</v>
      </c>
      <c r="DC1810">
        <v>59.224441833137497</v>
      </c>
      <c r="DD1810">
        <v>59.224441833137497</v>
      </c>
      <c r="DE1810">
        <v>5610.4779411764703</v>
      </c>
      <c r="DF1810">
        <v>10739.338235294101</v>
      </c>
      <c r="DG1810">
        <v>15868.1985294118</v>
      </c>
      <c r="DH1810">
        <v>10739.338235294101</v>
      </c>
      <c r="DI1810">
        <v>60.361774216238302</v>
      </c>
      <c r="DJ1810">
        <v>73.621932305446606</v>
      </c>
      <c r="DK1810">
        <v>172.17042092579101</v>
      </c>
      <c r="DL1810">
        <v>112.277491618418</v>
      </c>
      <c r="DM1810">
        <v>42.447435864705497</v>
      </c>
      <c r="DN1810">
        <v>51.757927688105497</v>
      </c>
      <c r="DO1810">
        <v>81.797632347430095</v>
      </c>
      <c r="DP1810">
        <v>64.758587656496104</v>
      </c>
      <c r="DQ1810">
        <v>62.52657036115</v>
      </c>
      <c r="DR1810">
        <v>69.193555490828004</v>
      </c>
      <c r="DS1810">
        <v>82.238960088132799</v>
      </c>
      <c r="DT1810">
        <v>79.455147303127205</v>
      </c>
    </row>
    <row r="1811" spans="1:124" x14ac:dyDescent="0.35">
      <c r="A1811" s="19" t="str">
        <f t="shared" si="56"/>
        <v>[NCL + OREO] / [Total Loans + OREO]--40451</v>
      </c>
      <c r="B1811" s="19" t="str">
        <f t="shared" si="57"/>
        <v>[NCL + OREO] / [Total Loans + OREO]</v>
      </c>
      <c r="C1811">
        <v>5</v>
      </c>
      <c r="D1811" s="27">
        <v>40451</v>
      </c>
      <c r="E1811">
        <v>1.40179258317778</v>
      </c>
      <c r="F1811">
        <v>3.1845432468561499</v>
      </c>
      <c r="G1811">
        <v>5.98989010856973</v>
      </c>
      <c r="H1811">
        <v>4.1553227613530002</v>
      </c>
      <c r="I1811">
        <v>1.37848443153442</v>
      </c>
      <c r="J1811">
        <v>3.16823873533375</v>
      </c>
      <c r="K1811">
        <v>5.8503608051652103</v>
      </c>
      <c r="L1811">
        <v>4.1818688227014196</v>
      </c>
      <c r="M1811">
        <v>1.1011569716291301</v>
      </c>
      <c r="N1811">
        <v>2.7208201892744501</v>
      </c>
      <c r="O1811">
        <v>5.5343405928823701</v>
      </c>
      <c r="P1811">
        <v>4.1290345527416097</v>
      </c>
      <c r="Q1811">
        <v>2.37363387978142</v>
      </c>
      <c r="R1811">
        <v>2.9846922436431198</v>
      </c>
      <c r="S1811">
        <v>4.7490972851687303</v>
      </c>
      <c r="T1811">
        <v>3.8393086294857</v>
      </c>
      <c r="U1811">
        <v>1.77684655708893</v>
      </c>
      <c r="V1811">
        <v>3.8985051990816602</v>
      </c>
      <c r="W1811">
        <v>6.67432572055628</v>
      </c>
      <c r="X1811">
        <v>4.9059578009191096</v>
      </c>
      <c r="Y1811">
        <v>1.9837119520417901</v>
      </c>
      <c r="Z1811">
        <v>3.9788138142797602</v>
      </c>
      <c r="AA1811">
        <v>7.49006795616787</v>
      </c>
      <c r="AB1811">
        <v>5.5284165710565798</v>
      </c>
      <c r="AC1811">
        <v>0.48348975466183802</v>
      </c>
      <c r="AD1811">
        <v>1.39447467608912</v>
      </c>
      <c r="AE1811">
        <v>2.7535620067370901</v>
      </c>
      <c r="AF1811">
        <v>2.0125749570648002</v>
      </c>
      <c r="AG1811">
        <v>0.35613005026127997</v>
      </c>
      <c r="AH1811">
        <v>1.7437733403290001</v>
      </c>
      <c r="AI1811">
        <v>3.2468796355729399</v>
      </c>
      <c r="AJ1811">
        <v>2.2764060492743301</v>
      </c>
      <c r="AK1811">
        <v>2.3767959880021601</v>
      </c>
      <c r="AL1811">
        <v>4.5509287063519901</v>
      </c>
      <c r="AM1811">
        <v>6.32211233568336</v>
      </c>
      <c r="AN1811">
        <v>4.8159638445389898</v>
      </c>
      <c r="AO1811">
        <v>0.67491801788447003</v>
      </c>
      <c r="AP1811">
        <v>2.0005572582892199</v>
      </c>
      <c r="AQ1811">
        <v>3.9005377665042702</v>
      </c>
      <c r="AR1811">
        <v>2.5774340139620899</v>
      </c>
      <c r="AS1811">
        <v>1.6944945075328199</v>
      </c>
      <c r="AT1811">
        <v>3.8198780577389302</v>
      </c>
      <c r="AU1811">
        <v>7.78392878506207</v>
      </c>
      <c r="AV1811">
        <v>5.4467744865014396</v>
      </c>
      <c r="AW1811">
        <v>1.7437733403290001</v>
      </c>
      <c r="AX1811">
        <v>3.5735694527700899</v>
      </c>
      <c r="AY1811">
        <v>5.8285348119009299</v>
      </c>
      <c r="AZ1811">
        <v>4.1143415027518504</v>
      </c>
      <c r="BA1811">
        <v>1.47373543292063</v>
      </c>
      <c r="BB1811">
        <v>3.6004759897429501</v>
      </c>
      <c r="BC1811">
        <v>6.08553911123908</v>
      </c>
      <c r="BD1811">
        <v>4.58389603393318</v>
      </c>
      <c r="BE1811">
        <v>2.6923689660665899</v>
      </c>
      <c r="BF1811">
        <v>4.7570850202429096</v>
      </c>
      <c r="BG1811">
        <v>7.1628059799572901</v>
      </c>
      <c r="BH1811">
        <v>5.3454967844343102</v>
      </c>
      <c r="BI1811">
        <v>3.90497920484589</v>
      </c>
      <c r="BJ1811">
        <v>4.5221391610197301</v>
      </c>
      <c r="BK1811">
        <v>8.5440793288147301</v>
      </c>
      <c r="BL1811">
        <v>6.3834327644020004</v>
      </c>
      <c r="BM1811">
        <v>1.4173979939976999</v>
      </c>
      <c r="BN1811">
        <v>3.3725063238354398</v>
      </c>
      <c r="BO1811">
        <v>7.3693405349052297</v>
      </c>
      <c r="BP1811">
        <v>5.6490027827379903</v>
      </c>
      <c r="BQ1811">
        <v>4.1862071653725401</v>
      </c>
      <c r="BR1811">
        <v>6.0007389114667404</v>
      </c>
      <c r="BS1811">
        <v>8.1441204781446306</v>
      </c>
      <c r="BT1811">
        <v>6.21997212518919</v>
      </c>
      <c r="BU1811">
        <v>1.33331792185354</v>
      </c>
      <c r="BV1811">
        <v>3.9664326995452002</v>
      </c>
      <c r="BW1811">
        <v>6.4308553041371201</v>
      </c>
      <c r="BX1811">
        <v>4.6321561520668597</v>
      </c>
      <c r="BY1811">
        <v>3.5735694527700899</v>
      </c>
      <c r="BZ1811">
        <v>6.5475418342197402</v>
      </c>
      <c r="CA1811">
        <v>7.5175380351626799</v>
      </c>
      <c r="CB1811">
        <v>5.66499981818653</v>
      </c>
      <c r="CC1811">
        <v>4.1473232867857099</v>
      </c>
      <c r="CD1811">
        <v>6.6887649789388997</v>
      </c>
      <c r="CE1811">
        <v>11.7862830949024</v>
      </c>
      <c r="CF1811">
        <v>8.1168826272328705</v>
      </c>
      <c r="CG1811">
        <v>2.57044787087333</v>
      </c>
      <c r="CH1811">
        <v>3.1627776143618398</v>
      </c>
      <c r="CI1811">
        <v>7.7947713378946304</v>
      </c>
      <c r="CJ1811">
        <v>5.0906400419478999</v>
      </c>
      <c r="CK1811">
        <v>2.1243036335008298</v>
      </c>
      <c r="CL1811">
        <v>2.7810488619315699</v>
      </c>
      <c r="CM1811">
        <v>4.0389425001116903</v>
      </c>
      <c r="CN1811">
        <v>3.8342165250269402</v>
      </c>
      <c r="CO1811">
        <v>0.21134212683508499</v>
      </c>
      <c r="CP1811">
        <v>0.86938790642494401</v>
      </c>
      <c r="CQ1811">
        <v>1.63681977645427</v>
      </c>
      <c r="CR1811">
        <v>0.91833493049299197</v>
      </c>
      <c r="CS1811">
        <v>0.33400652841110801</v>
      </c>
      <c r="CT1811">
        <v>1.1034482758620701</v>
      </c>
      <c r="CU1811">
        <v>3.1980444404101398</v>
      </c>
      <c r="CV1811">
        <v>1.8749629307770701</v>
      </c>
      <c r="CW1811">
        <v>0.64876063095151604</v>
      </c>
      <c r="CX1811">
        <v>1.66439036007758</v>
      </c>
      <c r="CY1811">
        <v>2.24212271973466</v>
      </c>
      <c r="CZ1811">
        <v>1.8934746828004201</v>
      </c>
      <c r="DA1811">
        <v>1.0183112546328601</v>
      </c>
      <c r="DB1811">
        <v>2.0366225092657202</v>
      </c>
      <c r="DC1811">
        <v>3.0549337638985699</v>
      </c>
      <c r="DD1811">
        <v>2.0366225092657202</v>
      </c>
      <c r="DE1811">
        <v>0.50333142576371903</v>
      </c>
      <c r="DF1811">
        <v>0.74197582325969103</v>
      </c>
      <c r="DG1811">
        <v>1.8300126754797299</v>
      </c>
      <c r="DH1811">
        <v>1.3082374597424</v>
      </c>
      <c r="DI1811">
        <v>1.1005991909612001</v>
      </c>
      <c r="DJ1811">
        <v>2.0008327867995801</v>
      </c>
      <c r="DK1811">
        <v>3.73786940326384</v>
      </c>
      <c r="DL1811">
        <v>3.22034736225869</v>
      </c>
      <c r="DM1811">
        <v>3.4243124820149</v>
      </c>
      <c r="DN1811">
        <v>4.6459680455173897</v>
      </c>
      <c r="DO1811">
        <v>5.5664552244586503</v>
      </c>
      <c r="DP1811">
        <v>4.8628408040005597</v>
      </c>
      <c r="DQ1811">
        <v>3.8549478556482</v>
      </c>
      <c r="DR1811">
        <v>4.6031007028550999</v>
      </c>
      <c r="DS1811">
        <v>5.6139155391779996</v>
      </c>
      <c r="DT1811">
        <v>4.4146684890920298</v>
      </c>
    </row>
    <row r="1812" spans="1:124" x14ac:dyDescent="0.35">
      <c r="A1812" s="19" t="str">
        <f t="shared" si="56"/>
        <v>[Noncurrent + Delinquent Loans] / [Capital + ALLL]--40451</v>
      </c>
      <c r="B1812" s="19" t="str">
        <f t="shared" si="57"/>
        <v>[Noncurrent + Delinquent Loans] / [Capital + ALLL]</v>
      </c>
      <c r="C1812">
        <v>6</v>
      </c>
      <c r="D1812" s="27">
        <v>40451</v>
      </c>
      <c r="E1812">
        <v>7.4824452487536002</v>
      </c>
      <c r="F1812">
        <v>19.131281080053601</v>
      </c>
      <c r="G1812">
        <v>27.339524493155299</v>
      </c>
      <c r="H1812">
        <v>20.279261127249399</v>
      </c>
      <c r="I1812">
        <v>7.8905687544996397</v>
      </c>
      <c r="J1812">
        <v>18.3036865171436</v>
      </c>
      <c r="K1812">
        <v>31.349927002100902</v>
      </c>
      <c r="L1812">
        <v>22.360830979151899</v>
      </c>
      <c r="M1812">
        <v>7.6660643913908197</v>
      </c>
      <c r="N1812">
        <v>17.1553697813968</v>
      </c>
      <c r="O1812">
        <v>32.276633189508402</v>
      </c>
      <c r="P1812">
        <v>25.3059001091518</v>
      </c>
      <c r="Q1812">
        <v>11.8166526492851</v>
      </c>
      <c r="R1812">
        <v>21.317157712305001</v>
      </c>
      <c r="S1812">
        <v>23.937213865271399</v>
      </c>
      <c r="T1812">
        <v>19.567971096089099</v>
      </c>
      <c r="U1812">
        <v>10.050773072394501</v>
      </c>
      <c r="V1812">
        <v>19.4913698063332</v>
      </c>
      <c r="W1812">
        <v>35.463973354882597</v>
      </c>
      <c r="X1812">
        <v>24.876009441731401</v>
      </c>
      <c r="Y1812">
        <v>8.8788161445694893</v>
      </c>
      <c r="Z1812">
        <v>22.8477844747318</v>
      </c>
      <c r="AA1812">
        <v>36.0989757859302</v>
      </c>
      <c r="AB1812">
        <v>28.881011348521099</v>
      </c>
      <c r="AC1812">
        <v>4.0885523924547904</v>
      </c>
      <c r="AD1812">
        <v>9.4289134026757608</v>
      </c>
      <c r="AE1812">
        <v>19.499553636967999</v>
      </c>
      <c r="AF1812">
        <v>14.538225706673799</v>
      </c>
      <c r="AG1812">
        <v>3.43312499766804</v>
      </c>
      <c r="AH1812">
        <v>9.3063785291042205</v>
      </c>
      <c r="AI1812">
        <v>20.0591313430741</v>
      </c>
      <c r="AJ1812">
        <v>12.5234423653199</v>
      </c>
      <c r="AK1812">
        <v>17.702254838316499</v>
      </c>
      <c r="AL1812">
        <v>27.096502579645499</v>
      </c>
      <c r="AM1812">
        <v>38.053027426052701</v>
      </c>
      <c r="AN1812">
        <v>29.034121976098199</v>
      </c>
      <c r="AO1812">
        <v>4.5172334635605704</v>
      </c>
      <c r="AP1812">
        <v>11.935548040580899</v>
      </c>
      <c r="AQ1812">
        <v>23.209649264409599</v>
      </c>
      <c r="AR1812">
        <v>15.2835887645948</v>
      </c>
      <c r="AS1812">
        <v>10.6125325553708</v>
      </c>
      <c r="AT1812">
        <v>23.2163645434891</v>
      </c>
      <c r="AU1812">
        <v>42.698497144147602</v>
      </c>
      <c r="AV1812">
        <v>29.614846602063601</v>
      </c>
      <c r="AW1812">
        <v>11.8639139284676</v>
      </c>
      <c r="AX1812">
        <v>21.456881235478999</v>
      </c>
      <c r="AY1812">
        <v>35.1826546415232</v>
      </c>
      <c r="AZ1812">
        <v>24.1864951496058</v>
      </c>
      <c r="BA1812">
        <v>7.7886784387228296</v>
      </c>
      <c r="BB1812">
        <v>19.702351219774499</v>
      </c>
      <c r="BC1812">
        <v>33.228514814253003</v>
      </c>
      <c r="BD1812">
        <v>23.848739659729901</v>
      </c>
      <c r="BE1812">
        <v>10.926839328372299</v>
      </c>
      <c r="BF1812">
        <v>18.721245723723001</v>
      </c>
      <c r="BG1812">
        <v>32.6086956521739</v>
      </c>
      <c r="BH1812">
        <v>23.351001485247501</v>
      </c>
      <c r="BI1812">
        <v>10.5494260030507</v>
      </c>
      <c r="BJ1812">
        <v>22.428231812282899</v>
      </c>
      <c r="BK1812">
        <v>25.647950477979101</v>
      </c>
      <c r="BL1812">
        <v>23.442079097052499</v>
      </c>
      <c r="BM1812">
        <v>8.2597818675531993</v>
      </c>
      <c r="BN1812">
        <v>14.887359116310201</v>
      </c>
      <c r="BO1812">
        <v>26.993212404863701</v>
      </c>
      <c r="BP1812">
        <v>25.9332612050279</v>
      </c>
      <c r="BQ1812">
        <v>33.430942275593203</v>
      </c>
      <c r="BR1812">
        <v>58.988070752776601</v>
      </c>
      <c r="BS1812">
        <v>72.499045924911499</v>
      </c>
      <c r="BT1812">
        <v>50.957301882744297</v>
      </c>
      <c r="BU1812">
        <v>12.6482198349253</v>
      </c>
      <c r="BV1812">
        <v>20.496542514289398</v>
      </c>
      <c r="BW1812">
        <v>32.301528761038597</v>
      </c>
      <c r="BX1812">
        <v>24.507868468514399</v>
      </c>
      <c r="BY1812">
        <v>19.315650941486101</v>
      </c>
      <c r="BZ1812">
        <v>27.425614489003902</v>
      </c>
      <c r="CA1812">
        <v>41.579679888656898</v>
      </c>
      <c r="CB1812">
        <v>34.7329563780876</v>
      </c>
      <c r="CC1812">
        <v>17.102936931059801</v>
      </c>
      <c r="CD1812">
        <v>31.4397591699807</v>
      </c>
      <c r="CE1812">
        <v>53.438310403434897</v>
      </c>
      <c r="CF1812">
        <v>36.554884496596202</v>
      </c>
      <c r="CG1812">
        <v>14.9494969328197</v>
      </c>
      <c r="CH1812">
        <v>28.597878667776101</v>
      </c>
      <c r="CI1812">
        <v>35.6702574011221</v>
      </c>
      <c r="CJ1812">
        <v>29.218556313817398</v>
      </c>
      <c r="CK1812">
        <v>11.310803698266501</v>
      </c>
      <c r="CL1812">
        <v>21.456881235478999</v>
      </c>
      <c r="CM1812">
        <v>27.178629921273899</v>
      </c>
      <c r="CN1812">
        <v>21.194983513567099</v>
      </c>
      <c r="CO1812">
        <v>7.2591265869462198</v>
      </c>
      <c r="CP1812">
        <v>7.8831124702684301</v>
      </c>
      <c r="CQ1812">
        <v>8.8547984302533003</v>
      </c>
      <c r="CR1812">
        <v>8.3248118690072292</v>
      </c>
      <c r="CS1812">
        <v>3.18266420854934</v>
      </c>
      <c r="CT1812">
        <v>13.295985060690899</v>
      </c>
      <c r="CU1812">
        <v>22.091239286330701</v>
      </c>
      <c r="CV1812">
        <v>13.1378285213688</v>
      </c>
      <c r="CW1812">
        <v>12.055267702936099</v>
      </c>
      <c r="CX1812">
        <v>14.0875874511636</v>
      </c>
      <c r="CY1812">
        <v>19.369304209460399</v>
      </c>
      <c r="CZ1812">
        <v>15.1415248306308</v>
      </c>
      <c r="DA1812">
        <v>8.0962439272360101</v>
      </c>
      <c r="DB1812">
        <v>13.7385453342067</v>
      </c>
      <c r="DC1812">
        <v>19.3808467411774</v>
      </c>
      <c r="DD1812">
        <v>13.7385453342067</v>
      </c>
      <c r="DE1812">
        <v>2.7860374642272601</v>
      </c>
      <c r="DF1812">
        <v>3.6889945462173102</v>
      </c>
      <c r="DG1812">
        <v>3.8551924602744299</v>
      </c>
      <c r="DH1812">
        <v>3.19782176759536</v>
      </c>
      <c r="DI1812">
        <v>4.3732344944367503</v>
      </c>
      <c r="DJ1812">
        <v>11.299222586085699</v>
      </c>
      <c r="DK1812">
        <v>27.478580341735601</v>
      </c>
      <c r="DL1812">
        <v>15.5457679367808</v>
      </c>
      <c r="DM1812">
        <v>22.9642059457328</v>
      </c>
      <c r="DN1812">
        <v>25.6372574243481</v>
      </c>
      <c r="DO1812">
        <v>29.743653214548001</v>
      </c>
      <c r="DP1812">
        <v>26.5098027158501</v>
      </c>
      <c r="DQ1812">
        <v>19.023396942255399</v>
      </c>
      <c r="DR1812">
        <v>20.6480498112169</v>
      </c>
      <c r="DS1812">
        <v>26.216121186416899</v>
      </c>
      <c r="DT1812">
        <v>23.658054629952801</v>
      </c>
    </row>
    <row r="1813" spans="1:124" x14ac:dyDescent="0.35">
      <c r="A1813" s="19" t="str">
        <f t="shared" si="56"/>
        <v xml:space="preserve">  Ag [NCL+DQ] / [Capital + ALLL]--40451</v>
      </c>
      <c r="B1813" s="19" t="str">
        <f t="shared" si="57"/>
        <v xml:space="preserve">  Ag [NCL+DQ] / [Capital + ALLL]</v>
      </c>
      <c r="C1813">
        <v>7</v>
      </c>
      <c r="D1813" s="27">
        <v>40451</v>
      </c>
      <c r="E1813">
        <v>0</v>
      </c>
      <c r="F1813">
        <v>0.116117731215343</v>
      </c>
      <c r="G1813">
        <v>2.0989309064413302</v>
      </c>
      <c r="H1813">
        <v>2.4225349792344701</v>
      </c>
      <c r="I1813">
        <v>0</v>
      </c>
      <c r="J1813">
        <v>0</v>
      </c>
      <c r="K1813">
        <v>2.2329246935201401</v>
      </c>
      <c r="L1813">
        <v>1.8655136699402901</v>
      </c>
      <c r="M1813">
        <v>0</v>
      </c>
      <c r="N1813">
        <v>0</v>
      </c>
      <c r="O1813">
        <v>0.77187199403584394</v>
      </c>
      <c r="P1813">
        <v>1.05067368779479</v>
      </c>
      <c r="Q1813">
        <v>0</v>
      </c>
      <c r="R1813">
        <v>0</v>
      </c>
      <c r="S1813">
        <v>0</v>
      </c>
      <c r="T1813">
        <v>8.9021828152262908E-3</v>
      </c>
      <c r="U1813">
        <v>0</v>
      </c>
      <c r="V1813">
        <v>0</v>
      </c>
      <c r="W1813">
        <v>1.5287333481997001</v>
      </c>
      <c r="X1813">
        <v>1.5836166483157299</v>
      </c>
      <c r="Y1813">
        <v>0</v>
      </c>
      <c r="Z1813">
        <v>0.12320101264288499</v>
      </c>
      <c r="AA1813">
        <v>2.99150044406016</v>
      </c>
      <c r="AB1813">
        <v>3.1447858882173998</v>
      </c>
      <c r="AC1813">
        <v>0</v>
      </c>
      <c r="AD1813">
        <v>0.50658436876191504</v>
      </c>
      <c r="AE1813">
        <v>3.9545228053821999</v>
      </c>
      <c r="AF1813">
        <v>2.7555823910503001</v>
      </c>
      <c r="AG1813">
        <v>0</v>
      </c>
      <c r="AH1813">
        <v>0.44666469220708799</v>
      </c>
      <c r="AI1813">
        <v>3.7138943325293599</v>
      </c>
      <c r="AJ1813">
        <v>2.52646552903555</v>
      </c>
      <c r="AK1813">
        <v>0</v>
      </c>
      <c r="AL1813">
        <v>0.13234865539153201</v>
      </c>
      <c r="AM1813">
        <v>2.0786467408797402</v>
      </c>
      <c r="AN1813">
        <v>1.8703374266174799</v>
      </c>
      <c r="AO1813">
        <v>0</v>
      </c>
      <c r="AP1813">
        <v>0.64862602873483099</v>
      </c>
      <c r="AQ1813">
        <v>4.7130322167069503</v>
      </c>
      <c r="AR1813">
        <v>3.0818760518369501</v>
      </c>
      <c r="AS1813">
        <v>0</v>
      </c>
      <c r="AT1813">
        <v>0</v>
      </c>
      <c r="AU1813">
        <v>1.1235700364344601</v>
      </c>
      <c r="AV1813">
        <v>1.3859414206043601</v>
      </c>
      <c r="AW1813">
        <v>0</v>
      </c>
      <c r="AX1813">
        <v>0</v>
      </c>
      <c r="AY1813">
        <v>0.38064165307232201</v>
      </c>
      <c r="AZ1813">
        <v>0.90102464424694495</v>
      </c>
      <c r="BA1813">
        <v>0</v>
      </c>
      <c r="BB1813">
        <v>0</v>
      </c>
      <c r="BC1813">
        <v>0.45187274005640099</v>
      </c>
      <c r="BD1813">
        <v>1.1375490439493301</v>
      </c>
      <c r="BE1813">
        <v>0</v>
      </c>
      <c r="BF1813">
        <v>0.22778163848351499</v>
      </c>
      <c r="BG1813">
        <v>1.6123778501628701</v>
      </c>
      <c r="BH1813">
        <v>1.22723632672744</v>
      </c>
      <c r="BI1813">
        <v>0</v>
      </c>
      <c r="BJ1813">
        <v>0.58962387505971203</v>
      </c>
      <c r="BK1813">
        <v>8.0138924469190194</v>
      </c>
      <c r="BL1813">
        <v>3.6678907584499001</v>
      </c>
      <c r="BM1813">
        <v>0</v>
      </c>
      <c r="BN1813">
        <v>0</v>
      </c>
      <c r="BO1813">
        <v>0</v>
      </c>
      <c r="BP1813">
        <v>1.4303990698973101E-2</v>
      </c>
      <c r="BQ1813">
        <v>0.39753783021287498</v>
      </c>
      <c r="BR1813">
        <v>0.79507566042574995</v>
      </c>
      <c r="BS1813">
        <v>10.2142572394956</v>
      </c>
      <c r="BT1813">
        <v>6.8095048263303797</v>
      </c>
      <c r="BU1813">
        <v>0</v>
      </c>
      <c r="BV1813">
        <v>0</v>
      </c>
      <c r="BW1813">
        <v>0</v>
      </c>
      <c r="BX1813">
        <v>2.3790103317020101E-2</v>
      </c>
      <c r="BY1813">
        <v>0</v>
      </c>
      <c r="BZ1813">
        <v>0</v>
      </c>
      <c r="CA1813">
        <v>5.6280445372303403</v>
      </c>
      <c r="CB1813">
        <v>2.94508529510551</v>
      </c>
      <c r="CC1813">
        <v>0</v>
      </c>
      <c r="CD1813">
        <v>0</v>
      </c>
      <c r="CE1813">
        <v>0</v>
      </c>
      <c r="CF1813">
        <v>0.79128555072764395</v>
      </c>
      <c r="CG1813">
        <v>0</v>
      </c>
      <c r="CH1813">
        <v>0.89079129394776102</v>
      </c>
      <c r="CI1813">
        <v>5.85193773084535</v>
      </c>
      <c r="CJ1813">
        <v>3.0399961886943698</v>
      </c>
      <c r="CK1813">
        <v>0</v>
      </c>
      <c r="CL1813">
        <v>0</v>
      </c>
      <c r="CM1813">
        <v>0</v>
      </c>
      <c r="CN1813">
        <v>2.7591860958968</v>
      </c>
      <c r="CO1813">
        <v>0</v>
      </c>
      <c r="CP1813">
        <v>0.28540849090260401</v>
      </c>
      <c r="CQ1813">
        <v>1.0630053473173</v>
      </c>
      <c r="CR1813">
        <v>1.61509708571805</v>
      </c>
      <c r="CS1813">
        <v>0</v>
      </c>
      <c r="CT1813">
        <v>2.26286636298344E-2</v>
      </c>
      <c r="CU1813">
        <v>2.39742852638572</v>
      </c>
      <c r="CV1813">
        <v>2.30791044103966</v>
      </c>
      <c r="CW1813">
        <v>0</v>
      </c>
      <c r="CX1813">
        <v>0.60975609756097604</v>
      </c>
      <c r="CY1813">
        <v>1.7562533262373601</v>
      </c>
      <c r="CZ1813">
        <v>3.0015425794026198</v>
      </c>
      <c r="DA1813">
        <v>0</v>
      </c>
      <c r="DB1813">
        <v>0</v>
      </c>
      <c r="DC1813">
        <v>0</v>
      </c>
      <c r="DD1813">
        <v>0</v>
      </c>
      <c r="DE1813">
        <v>1.5848599263506302E-2</v>
      </c>
      <c r="DF1813">
        <v>3.1697198527012499E-2</v>
      </c>
      <c r="DG1813">
        <v>0.41157052439719599</v>
      </c>
      <c r="DH1813">
        <v>0.27438034959813101</v>
      </c>
      <c r="DI1813">
        <v>0</v>
      </c>
      <c r="DJ1813">
        <v>0.32102611576099099</v>
      </c>
      <c r="DK1813">
        <v>1.2756780554359901</v>
      </c>
      <c r="DL1813">
        <v>0.878666721091372</v>
      </c>
      <c r="DM1813">
        <v>0.751843270741823</v>
      </c>
      <c r="DN1813">
        <v>1.8381719315648799</v>
      </c>
      <c r="DO1813">
        <v>6.1419463182762604</v>
      </c>
      <c r="DP1813">
        <v>4.3477278847374201</v>
      </c>
      <c r="DQ1813">
        <v>0.27625053918729497</v>
      </c>
      <c r="DR1813">
        <v>1.3106942478783801</v>
      </c>
      <c r="DS1813">
        <v>2.9640050306374501</v>
      </c>
      <c r="DT1813">
        <v>1.9028983243639901</v>
      </c>
    </row>
    <row r="1814" spans="1:124" x14ac:dyDescent="0.35">
      <c r="A1814" s="19" t="str">
        <f t="shared" si="56"/>
        <v xml:space="preserve">  CLD [NCL+DQ] / [Capital + ALLL]--40451</v>
      </c>
      <c r="B1814" s="19" t="str">
        <f t="shared" si="57"/>
        <v xml:space="preserve">  CLD [NCL+DQ] / [Capital + ALLL]</v>
      </c>
      <c r="C1814">
        <v>8</v>
      </c>
      <c r="D1814" s="27">
        <v>40451</v>
      </c>
      <c r="E1814">
        <v>0</v>
      </c>
      <c r="F1814">
        <v>0.25774852463854298</v>
      </c>
      <c r="G1814">
        <v>6.7495888545527798</v>
      </c>
      <c r="H1814">
        <v>4.1931034694959903</v>
      </c>
      <c r="I1814">
        <v>0</v>
      </c>
      <c r="J1814">
        <v>0</v>
      </c>
      <c r="K1814">
        <v>5.4340155257586504</v>
      </c>
      <c r="L1814">
        <v>3.7794059107741198</v>
      </c>
      <c r="M1814">
        <v>0</v>
      </c>
      <c r="N1814">
        <v>0.45278234248316701</v>
      </c>
      <c r="O1814">
        <v>6.4472579246583104</v>
      </c>
      <c r="P1814">
        <v>5.6388107322528498</v>
      </c>
      <c r="Q1814">
        <v>0</v>
      </c>
      <c r="R1814">
        <v>0</v>
      </c>
      <c r="S1814">
        <v>0.21038644668364501</v>
      </c>
      <c r="T1814">
        <v>0.432956005690318</v>
      </c>
      <c r="U1814">
        <v>0</v>
      </c>
      <c r="V1814">
        <v>0.46812531425824999</v>
      </c>
      <c r="W1814">
        <v>6.1664845064589002</v>
      </c>
      <c r="X1814">
        <v>4.0995005845897596</v>
      </c>
      <c r="Y1814">
        <v>0</v>
      </c>
      <c r="Z1814">
        <v>3.4370445769473701</v>
      </c>
      <c r="AA1814">
        <v>10.715590125488299</v>
      </c>
      <c r="AB1814">
        <v>7.7108072195643498</v>
      </c>
      <c r="AC1814">
        <v>0</v>
      </c>
      <c r="AD1814">
        <v>0</v>
      </c>
      <c r="AE1814">
        <v>2.1541460207442298</v>
      </c>
      <c r="AF1814">
        <v>3.4052967156643201</v>
      </c>
      <c r="AG1814">
        <v>0</v>
      </c>
      <c r="AH1814">
        <v>0</v>
      </c>
      <c r="AI1814">
        <v>0.25727731195932502</v>
      </c>
      <c r="AJ1814">
        <v>2.0117027697459502</v>
      </c>
      <c r="AK1814">
        <v>0</v>
      </c>
      <c r="AL1814">
        <v>1.3116087322613701</v>
      </c>
      <c r="AM1814">
        <v>5.3620234980288304</v>
      </c>
      <c r="AN1814">
        <v>4.1635136835050197</v>
      </c>
      <c r="AO1814">
        <v>0</v>
      </c>
      <c r="AP1814">
        <v>0</v>
      </c>
      <c r="AQ1814">
        <v>1.87509292198796</v>
      </c>
      <c r="AR1814">
        <v>1.82969453660548</v>
      </c>
      <c r="AS1814">
        <v>0</v>
      </c>
      <c r="AT1814">
        <v>2.1574023115024801</v>
      </c>
      <c r="AU1814">
        <v>8.7440841216870506</v>
      </c>
      <c r="AV1814">
        <v>7.1002104273020201</v>
      </c>
      <c r="AW1814">
        <v>0</v>
      </c>
      <c r="AX1814">
        <v>0.18621973929236499</v>
      </c>
      <c r="AY1814">
        <v>2.6054250303639801</v>
      </c>
      <c r="AZ1814">
        <v>2.41464833319524</v>
      </c>
      <c r="BA1814">
        <v>0</v>
      </c>
      <c r="BB1814">
        <v>0</v>
      </c>
      <c r="BC1814">
        <v>4.4247750024327202</v>
      </c>
      <c r="BD1814">
        <v>3.3093535642793701</v>
      </c>
      <c r="BE1814">
        <v>0</v>
      </c>
      <c r="BF1814">
        <v>2.3183093898578799</v>
      </c>
      <c r="BG1814">
        <v>8.03421670580342</v>
      </c>
      <c r="BH1814">
        <v>4.78677208430405</v>
      </c>
      <c r="BI1814">
        <v>3.5011705337505798</v>
      </c>
      <c r="BJ1814">
        <v>5.06348666546719</v>
      </c>
      <c r="BK1814">
        <v>8.7810376023639201</v>
      </c>
      <c r="BL1814">
        <v>6.7396067929418901</v>
      </c>
      <c r="BM1814">
        <v>0.654151264692445</v>
      </c>
      <c r="BN1814">
        <v>8.5906358421204807</v>
      </c>
      <c r="BO1814">
        <v>17.5331772816232</v>
      </c>
      <c r="BP1814">
        <v>12.2121599636396</v>
      </c>
      <c r="BQ1814">
        <v>5.4915672562731404</v>
      </c>
      <c r="BR1814">
        <v>10.9831345125463</v>
      </c>
      <c r="BS1814">
        <v>15.525849956695099</v>
      </c>
      <c r="BT1814">
        <v>10.3505666377967</v>
      </c>
      <c r="BU1814">
        <v>0</v>
      </c>
      <c r="BV1814">
        <v>0.29907558455682398</v>
      </c>
      <c r="BW1814">
        <v>7.4625746115311902</v>
      </c>
      <c r="BX1814">
        <v>4.0153631405171497</v>
      </c>
      <c r="BY1814">
        <v>0</v>
      </c>
      <c r="BZ1814">
        <v>3.4968684759916502</v>
      </c>
      <c r="CA1814">
        <v>5.6921086675291104</v>
      </c>
      <c r="CB1814">
        <v>5.2733788481666197</v>
      </c>
      <c r="CC1814">
        <v>0</v>
      </c>
      <c r="CD1814">
        <v>3.53076290552954</v>
      </c>
      <c r="CE1814">
        <v>11.5271841287736</v>
      </c>
      <c r="CF1814">
        <v>8.4185356601425703</v>
      </c>
      <c r="CG1814">
        <v>0</v>
      </c>
      <c r="CH1814">
        <v>3.0984814275905999</v>
      </c>
      <c r="CI1814">
        <v>7.9329024594336799</v>
      </c>
      <c r="CJ1814">
        <v>6.3239186156486999</v>
      </c>
      <c r="CK1814">
        <v>0</v>
      </c>
      <c r="CL1814">
        <v>0.77253218884120201</v>
      </c>
      <c r="CM1814">
        <v>4.7967786332970004</v>
      </c>
      <c r="CN1814">
        <v>2.8620086148277202</v>
      </c>
      <c r="CO1814">
        <v>0</v>
      </c>
      <c r="CP1814">
        <v>0</v>
      </c>
      <c r="CQ1814">
        <v>1.5822376068817701</v>
      </c>
      <c r="CR1814">
        <v>1.47444956011234</v>
      </c>
      <c r="CS1814">
        <v>0</v>
      </c>
      <c r="CT1814">
        <v>0</v>
      </c>
      <c r="CU1814">
        <v>5.3921880810282303</v>
      </c>
      <c r="CV1814">
        <v>2.9568197678074699</v>
      </c>
      <c r="CW1814">
        <v>0</v>
      </c>
      <c r="CX1814">
        <v>4.1341230516684698E-3</v>
      </c>
      <c r="CY1814">
        <v>2.1820117083555099</v>
      </c>
      <c r="CZ1814">
        <v>1.5744174495705101</v>
      </c>
      <c r="DA1814">
        <v>0</v>
      </c>
      <c r="DB1814">
        <v>0</v>
      </c>
      <c r="DC1814">
        <v>0</v>
      </c>
      <c r="DD1814">
        <v>0</v>
      </c>
      <c r="DE1814">
        <v>0</v>
      </c>
      <c r="DF1814">
        <v>0</v>
      </c>
      <c r="DG1814">
        <v>0</v>
      </c>
      <c r="DH1814">
        <v>0</v>
      </c>
      <c r="DI1814">
        <v>0</v>
      </c>
      <c r="DJ1814">
        <v>0.17356667207204299</v>
      </c>
      <c r="DK1814">
        <v>3.31437879522931</v>
      </c>
      <c r="DL1814">
        <v>3.69047900876292</v>
      </c>
      <c r="DM1814">
        <v>0.26156583629893199</v>
      </c>
      <c r="DN1814">
        <v>1.34807195677132</v>
      </c>
      <c r="DO1814">
        <v>2.45670206079564</v>
      </c>
      <c r="DP1814">
        <v>2.0303831066173701</v>
      </c>
      <c r="DQ1814">
        <v>0.65135625759099403</v>
      </c>
      <c r="DR1814">
        <v>3.4044232877026999</v>
      </c>
      <c r="DS1814">
        <v>8.3522091237529992</v>
      </c>
      <c r="DT1814">
        <v>5.0553551173565099</v>
      </c>
    </row>
    <row r="1815" spans="1:124" x14ac:dyDescent="0.35">
      <c r="A1815" s="19" t="str">
        <f t="shared" si="56"/>
        <v xml:space="preserve">  CRE [NCL+DQ] / [Capital + ALLL]--40451</v>
      </c>
      <c r="B1815" s="19" t="str">
        <f t="shared" si="57"/>
        <v xml:space="preserve">  CRE [NCL+DQ] / [Capital + ALLL]</v>
      </c>
      <c r="C1815">
        <v>9</v>
      </c>
      <c r="D1815" s="27">
        <v>40451</v>
      </c>
      <c r="E1815">
        <v>1.0364977484282201</v>
      </c>
      <c r="F1815">
        <v>4.5614383390085704</v>
      </c>
      <c r="G1815">
        <v>17.530317129724601</v>
      </c>
      <c r="H1815">
        <v>8.9582424056476899</v>
      </c>
      <c r="I1815">
        <v>0.20944402132520901</v>
      </c>
      <c r="J1815">
        <v>5.5390249485008001</v>
      </c>
      <c r="K1815">
        <v>14.7477029994244</v>
      </c>
      <c r="L1815">
        <v>9.8835822909417903</v>
      </c>
      <c r="M1815">
        <v>0.68685420459903002</v>
      </c>
      <c r="N1815">
        <v>5.5626461617694902</v>
      </c>
      <c r="O1815">
        <v>16.850702408091902</v>
      </c>
      <c r="P1815">
        <v>13.400294083767699</v>
      </c>
      <c r="Q1815">
        <v>2.6814911706997999</v>
      </c>
      <c r="R1815">
        <v>6.8998289298612399</v>
      </c>
      <c r="S1815">
        <v>10.105376925155401</v>
      </c>
      <c r="T1815">
        <v>6.5147536767743697</v>
      </c>
      <c r="U1815">
        <v>1.5837882305769799</v>
      </c>
      <c r="V1815">
        <v>7.2620118281426302</v>
      </c>
      <c r="W1815">
        <v>15.967951415725899</v>
      </c>
      <c r="X1815">
        <v>11.3711510078746</v>
      </c>
      <c r="Y1815">
        <v>0.89086236819647702</v>
      </c>
      <c r="Z1815">
        <v>10.354998438532901</v>
      </c>
      <c r="AA1815">
        <v>19.068307516758999</v>
      </c>
      <c r="AB1815">
        <v>14.8296823332137</v>
      </c>
      <c r="AC1815">
        <v>0</v>
      </c>
      <c r="AD1815">
        <v>1.94641799113767</v>
      </c>
      <c r="AE1815">
        <v>7.4528152221987201</v>
      </c>
      <c r="AF1815">
        <v>6.28420936582443</v>
      </c>
      <c r="AG1815">
        <v>0</v>
      </c>
      <c r="AH1815">
        <v>0.137689322818876</v>
      </c>
      <c r="AI1815">
        <v>6.4392905716992601</v>
      </c>
      <c r="AJ1815">
        <v>4.1570054485535</v>
      </c>
      <c r="AK1815">
        <v>1.9359141714752</v>
      </c>
      <c r="AL1815">
        <v>10.0002172007461</v>
      </c>
      <c r="AM1815">
        <v>21.619051596259499</v>
      </c>
      <c r="AN1815">
        <v>13.2858594690173</v>
      </c>
      <c r="AO1815">
        <v>0</v>
      </c>
      <c r="AP1815">
        <v>2.1574023115024801</v>
      </c>
      <c r="AQ1815">
        <v>8.2513046555082692</v>
      </c>
      <c r="AR1815">
        <v>5.1643242708027097</v>
      </c>
      <c r="AS1815">
        <v>2.4756495705016901</v>
      </c>
      <c r="AT1815">
        <v>10.193177147554501</v>
      </c>
      <c r="AU1815">
        <v>22.229033674585899</v>
      </c>
      <c r="AV1815">
        <v>16.397002074514901</v>
      </c>
      <c r="AW1815">
        <v>0.68853786958282703</v>
      </c>
      <c r="AX1815">
        <v>6.4720442632498498</v>
      </c>
      <c r="AY1815">
        <v>13.6752425707428</v>
      </c>
      <c r="AZ1815">
        <v>8.5740797159768007</v>
      </c>
      <c r="BA1815">
        <v>0</v>
      </c>
      <c r="BB1815">
        <v>3.7784096409238299</v>
      </c>
      <c r="BC1815">
        <v>13.5964103628822</v>
      </c>
      <c r="BD1815">
        <v>9.6540220285762803</v>
      </c>
      <c r="BE1815">
        <v>3.23076725916623</v>
      </c>
      <c r="BF1815">
        <v>9.0102707749766608</v>
      </c>
      <c r="BG1815">
        <v>18.5812272137428</v>
      </c>
      <c r="BH1815">
        <v>11.843534584508999</v>
      </c>
      <c r="BI1815">
        <v>5.4332039531615699</v>
      </c>
      <c r="BJ1815">
        <v>9.7479603515575803</v>
      </c>
      <c r="BK1815">
        <v>15.1512832628509</v>
      </c>
      <c r="BL1815">
        <v>11.508562818807301</v>
      </c>
      <c r="BM1815">
        <v>1.1317855214520101</v>
      </c>
      <c r="BN1815">
        <v>11.524911459741</v>
      </c>
      <c r="BO1815">
        <v>18.566590618725598</v>
      </c>
      <c r="BP1815">
        <v>17.3049328914535</v>
      </c>
      <c r="BQ1815">
        <v>14.842333869552199</v>
      </c>
      <c r="BR1815">
        <v>25.145042194092799</v>
      </c>
      <c r="BS1815">
        <v>40.818784637427598</v>
      </c>
      <c r="BT1815">
        <v>28.725731606622201</v>
      </c>
      <c r="BU1815">
        <v>0</v>
      </c>
      <c r="BV1815">
        <v>6.3327549446463598</v>
      </c>
      <c r="BW1815">
        <v>16.7292434117314</v>
      </c>
      <c r="BX1815">
        <v>10.819293796987999</v>
      </c>
      <c r="BY1815">
        <v>3.1004772428813898</v>
      </c>
      <c r="BZ1815">
        <v>5.6921086675291104</v>
      </c>
      <c r="CA1815">
        <v>20.191515650741401</v>
      </c>
      <c r="CB1815">
        <v>11.1847181066523</v>
      </c>
      <c r="CC1815">
        <v>5.2600979042420004</v>
      </c>
      <c r="CD1815">
        <v>13.687703916631101</v>
      </c>
      <c r="CE1815">
        <v>27.456630008247199</v>
      </c>
      <c r="CF1815">
        <v>20.411456417350099</v>
      </c>
      <c r="CG1815">
        <v>0</v>
      </c>
      <c r="CH1815">
        <v>11.210062977514299</v>
      </c>
      <c r="CI1815">
        <v>18.047965717323802</v>
      </c>
      <c r="CJ1815">
        <v>13.358150894631001</v>
      </c>
      <c r="CK1815">
        <v>3.2264335103719901</v>
      </c>
      <c r="CL1815">
        <v>9.0102707749766608</v>
      </c>
      <c r="CM1815">
        <v>14.953677837952799</v>
      </c>
      <c r="CN1815">
        <v>9.7272605600186104</v>
      </c>
      <c r="CO1815">
        <v>1.0250569476082001</v>
      </c>
      <c r="CP1815">
        <v>3.3749554049233002</v>
      </c>
      <c r="CQ1815">
        <v>7.6248725790010203</v>
      </c>
      <c r="CR1815">
        <v>4.1447925426083296</v>
      </c>
      <c r="CS1815">
        <v>0.18029712966969599</v>
      </c>
      <c r="CT1815">
        <v>4.8560966866390096</v>
      </c>
      <c r="CU1815">
        <v>8.7088068827987595</v>
      </c>
      <c r="CV1815">
        <v>5.7472214744461798</v>
      </c>
      <c r="CW1815">
        <v>4.1341230516684698E-3</v>
      </c>
      <c r="CX1815">
        <v>2.87793223284101</v>
      </c>
      <c r="CY1815">
        <v>7.2441361445178698</v>
      </c>
      <c r="CZ1815">
        <v>4.2869239395996503</v>
      </c>
      <c r="DA1815">
        <v>0</v>
      </c>
      <c r="DB1815">
        <v>0</v>
      </c>
      <c r="DC1815">
        <v>0</v>
      </c>
      <c r="DD1815">
        <v>0</v>
      </c>
      <c r="DE1815">
        <v>0</v>
      </c>
      <c r="DF1815">
        <v>0</v>
      </c>
      <c r="DG1815">
        <v>0.55614973262032097</v>
      </c>
      <c r="DH1815">
        <v>0.37076648841354698</v>
      </c>
      <c r="DI1815">
        <v>3.4422330704718999E-2</v>
      </c>
      <c r="DJ1815">
        <v>1.4260404895868499</v>
      </c>
      <c r="DK1815">
        <v>5.5465064120745504</v>
      </c>
      <c r="DL1815">
        <v>5.5393150648874903</v>
      </c>
      <c r="DM1815">
        <v>6.0200518239510599</v>
      </c>
      <c r="DN1815">
        <v>9.0177267294288299</v>
      </c>
      <c r="DO1815">
        <v>11.1531566024826</v>
      </c>
      <c r="DP1815">
        <v>10.7825916959208</v>
      </c>
      <c r="DQ1815">
        <v>7.37505258339674</v>
      </c>
      <c r="DR1815">
        <v>10.785527667986299</v>
      </c>
      <c r="DS1815">
        <v>20.387471395471</v>
      </c>
      <c r="DT1815">
        <v>12.9282807397804</v>
      </c>
    </row>
    <row r="1816" spans="1:124" x14ac:dyDescent="0.35">
      <c r="A1816" s="19" t="str">
        <f t="shared" si="56"/>
        <v xml:space="preserve">  Res RE [NCL+DQ] / [Capital + ALLL]--40451</v>
      </c>
      <c r="B1816" s="19" t="str">
        <f t="shared" si="57"/>
        <v xml:space="preserve">  Res RE [NCL+DQ] / [Capital + ALLL]</v>
      </c>
      <c r="C1816">
        <v>10</v>
      </c>
      <c r="D1816" s="27">
        <v>40451</v>
      </c>
      <c r="E1816">
        <v>0.15416129961646299</v>
      </c>
      <c r="F1816">
        <v>1.31950325218819</v>
      </c>
      <c r="G1816">
        <v>6.1448831323195598</v>
      </c>
      <c r="H1816">
        <v>3.9925572937067999</v>
      </c>
      <c r="I1816">
        <v>0.18154779149042999</v>
      </c>
      <c r="J1816">
        <v>1.9718368021143</v>
      </c>
      <c r="K1816">
        <v>6.6365075774711597</v>
      </c>
      <c r="L1816">
        <v>4.1475654241173698</v>
      </c>
      <c r="M1816">
        <v>0.71047654614123701</v>
      </c>
      <c r="N1816">
        <v>3.2243690020223101</v>
      </c>
      <c r="O1816">
        <v>7.7699661589010596</v>
      </c>
      <c r="P1816">
        <v>5.6193085438938404</v>
      </c>
      <c r="Q1816">
        <v>3.3115358819584202</v>
      </c>
      <c r="R1816">
        <v>7.5120862774265502</v>
      </c>
      <c r="S1816">
        <v>11.789842381786301</v>
      </c>
      <c r="T1816">
        <v>8.0698878852197797</v>
      </c>
      <c r="U1816">
        <v>0.54949499798877999</v>
      </c>
      <c r="V1816">
        <v>3.0255386951276102</v>
      </c>
      <c r="W1816">
        <v>7.3829490302740997</v>
      </c>
      <c r="X1816">
        <v>4.68964612884022</v>
      </c>
      <c r="Y1816">
        <v>0.318300654986651</v>
      </c>
      <c r="Z1816">
        <v>2.0534085760160701</v>
      </c>
      <c r="AA1816">
        <v>7.9999915508545296</v>
      </c>
      <c r="AB1816">
        <v>4.8151450849797603</v>
      </c>
      <c r="AC1816">
        <v>0</v>
      </c>
      <c r="AD1816">
        <v>0.366650360291841</v>
      </c>
      <c r="AE1816">
        <v>1.59117019410532</v>
      </c>
      <c r="AF1816">
        <v>1.1854788012995101</v>
      </c>
      <c r="AG1816">
        <v>0</v>
      </c>
      <c r="AH1816">
        <v>0.27175794502527201</v>
      </c>
      <c r="AI1816">
        <v>1.5962819873687299</v>
      </c>
      <c r="AJ1816">
        <v>1.29896141105559</v>
      </c>
      <c r="AK1816">
        <v>4.4507244669590502</v>
      </c>
      <c r="AL1816">
        <v>6.7527694665775799</v>
      </c>
      <c r="AM1816">
        <v>10.291723406002699</v>
      </c>
      <c r="AN1816">
        <v>8.2394052558226196</v>
      </c>
      <c r="AO1816">
        <v>0</v>
      </c>
      <c r="AP1816">
        <v>0.78534031413612604</v>
      </c>
      <c r="AQ1816">
        <v>2.9671596878400299</v>
      </c>
      <c r="AR1816">
        <v>2.2103064545350599</v>
      </c>
      <c r="AS1816">
        <v>0.440895260415062</v>
      </c>
      <c r="AT1816">
        <v>2.1471247199402499</v>
      </c>
      <c r="AU1816">
        <v>6.5909662690932604</v>
      </c>
      <c r="AV1816">
        <v>4.4118899505210001</v>
      </c>
      <c r="AW1816">
        <v>3.55443604813882</v>
      </c>
      <c r="AX1816">
        <v>8.3108532574553795</v>
      </c>
      <c r="AY1816">
        <v>12.133333333333301</v>
      </c>
      <c r="AZ1816">
        <v>9.0512301021514503</v>
      </c>
      <c r="BA1816">
        <v>0</v>
      </c>
      <c r="BB1816">
        <v>1.2153455672976901</v>
      </c>
      <c r="BC1816">
        <v>4.9796324427801704</v>
      </c>
      <c r="BD1816">
        <v>3.0950863401843098</v>
      </c>
      <c r="BE1816">
        <v>0.46749603926966699</v>
      </c>
      <c r="BF1816">
        <v>2.30166890769596</v>
      </c>
      <c r="BG1816">
        <v>5.3208722741432997</v>
      </c>
      <c r="BH1816">
        <v>3.6421204979020199</v>
      </c>
      <c r="BI1816">
        <v>1.17641501899111</v>
      </c>
      <c r="BJ1816">
        <v>2.49157985373053</v>
      </c>
      <c r="BK1816">
        <v>4.0924744299798403</v>
      </c>
      <c r="BL1816">
        <v>4.6755998987512397</v>
      </c>
      <c r="BM1816">
        <v>1.0829837604352699</v>
      </c>
      <c r="BN1816">
        <v>4.5985613951006998</v>
      </c>
      <c r="BO1816">
        <v>5.9341652756730703</v>
      </c>
      <c r="BP1816">
        <v>4.4828024794669501</v>
      </c>
      <c r="BQ1816">
        <v>0.64942977605349606</v>
      </c>
      <c r="BR1816">
        <v>0.84637086432418596</v>
      </c>
      <c r="BS1816">
        <v>5.8424892296304503</v>
      </c>
      <c r="BT1816">
        <v>4.0458223823479003</v>
      </c>
      <c r="BU1816">
        <v>3.0980487683011999</v>
      </c>
      <c r="BV1816">
        <v>6.0437359694851898</v>
      </c>
      <c r="BW1816">
        <v>11.968939010109001</v>
      </c>
      <c r="BX1816">
        <v>7.3949708914966799</v>
      </c>
      <c r="BY1816">
        <v>4.0426908150064698</v>
      </c>
      <c r="BZ1816">
        <v>6.1112712597290297</v>
      </c>
      <c r="CA1816">
        <v>18.473632492630198</v>
      </c>
      <c r="CB1816">
        <v>10.905778211702</v>
      </c>
      <c r="CC1816">
        <v>0.68741776286690404</v>
      </c>
      <c r="CD1816">
        <v>4.6159088362946399</v>
      </c>
      <c r="CE1816">
        <v>9.5124203198280703</v>
      </c>
      <c r="CF1816">
        <v>5.8680845765658001</v>
      </c>
      <c r="CG1816">
        <v>2.8359446308301499</v>
      </c>
      <c r="CH1816">
        <v>5.2599294211208099</v>
      </c>
      <c r="CI1816">
        <v>10.730682664264499</v>
      </c>
      <c r="CJ1816">
        <v>6.7498457508585901</v>
      </c>
      <c r="CK1816">
        <v>0.61012885154061602</v>
      </c>
      <c r="CL1816">
        <v>2.1348771993305902</v>
      </c>
      <c r="CM1816">
        <v>6.2556275686829403</v>
      </c>
      <c r="CN1816">
        <v>3.7867172547661201</v>
      </c>
      <c r="CO1816">
        <v>0</v>
      </c>
      <c r="CP1816">
        <v>9.4821682558078296E-2</v>
      </c>
      <c r="CQ1816">
        <v>0.30681412772029998</v>
      </c>
      <c r="CR1816">
        <v>0.342268212403122</v>
      </c>
      <c r="CS1816">
        <v>0.20744640385976501</v>
      </c>
      <c r="CT1816">
        <v>0.70809730089970002</v>
      </c>
      <c r="CU1816">
        <v>0.89986586851322603</v>
      </c>
      <c r="CV1816">
        <v>0.89062536787499003</v>
      </c>
      <c r="CW1816">
        <v>0.37610299435845501</v>
      </c>
      <c r="CX1816">
        <v>1.6005820298290301</v>
      </c>
      <c r="CY1816">
        <v>2.0725388601036299</v>
      </c>
      <c r="CZ1816">
        <v>2.0974195992634801</v>
      </c>
      <c r="DA1816">
        <v>0</v>
      </c>
      <c r="DB1816">
        <v>0</v>
      </c>
      <c r="DC1816">
        <v>0</v>
      </c>
      <c r="DD1816">
        <v>0</v>
      </c>
      <c r="DE1816">
        <v>0.50267379679144397</v>
      </c>
      <c r="DF1816">
        <v>1.0053475935828899</v>
      </c>
      <c r="DG1816">
        <v>1.4161083105632299</v>
      </c>
      <c r="DH1816">
        <v>0.94407220704215</v>
      </c>
      <c r="DI1816">
        <v>0</v>
      </c>
      <c r="DJ1816">
        <v>0.65501242335701004</v>
      </c>
      <c r="DK1816">
        <v>2.5993535274303001</v>
      </c>
      <c r="DL1816">
        <v>2.8256582757589599</v>
      </c>
      <c r="DM1816">
        <v>1.95371493989082</v>
      </c>
      <c r="DN1816">
        <v>6.7844776358237704</v>
      </c>
      <c r="DO1816">
        <v>8.5046270790214304</v>
      </c>
      <c r="DP1816">
        <v>5.7239019741690997</v>
      </c>
      <c r="DQ1816">
        <v>3.3684404392264802</v>
      </c>
      <c r="DR1816">
        <v>5.9410097368535597</v>
      </c>
      <c r="DS1816">
        <v>8.0619640303388405</v>
      </c>
      <c r="DT1816">
        <v>5.4073583861322101</v>
      </c>
    </row>
    <row r="1817" spans="1:124" x14ac:dyDescent="0.35">
      <c r="A1817" s="19" t="str">
        <f t="shared" si="56"/>
        <v xml:space="preserve">  C&amp;I [NCL+DQ] / [Capital + ALLL]--40451</v>
      </c>
      <c r="B1817" s="19" t="str">
        <f t="shared" si="57"/>
        <v xml:space="preserve">  C&amp;I [NCL+DQ] / [Capital + ALLL]</v>
      </c>
      <c r="C1817">
        <v>11</v>
      </c>
      <c r="D1817" s="27">
        <v>40451</v>
      </c>
      <c r="E1817">
        <v>0.47905140283422498</v>
      </c>
      <c r="F1817">
        <v>1.9592422376002701</v>
      </c>
      <c r="G1817">
        <v>5.0189153756399101</v>
      </c>
      <c r="H1817">
        <v>3.5304507803166199</v>
      </c>
      <c r="I1817">
        <v>0.30279300443748403</v>
      </c>
      <c r="J1817">
        <v>1.7459906880496601</v>
      </c>
      <c r="K1817">
        <v>5.8062538320049004</v>
      </c>
      <c r="L1817">
        <v>3.8623066786129399</v>
      </c>
      <c r="M1817">
        <v>0.15205954235498001</v>
      </c>
      <c r="N1817">
        <v>1.16679416141523</v>
      </c>
      <c r="O1817">
        <v>3.6487706242387401</v>
      </c>
      <c r="P1817">
        <v>2.82600080500147</v>
      </c>
      <c r="Q1817">
        <v>0.39893167449880002</v>
      </c>
      <c r="R1817">
        <v>2.5218914185639201</v>
      </c>
      <c r="S1817">
        <v>4.7404794471240397</v>
      </c>
      <c r="T1817">
        <v>3.5618303331597598</v>
      </c>
      <c r="U1817">
        <v>0.418327130912092</v>
      </c>
      <c r="V1817">
        <v>2.41242685913384</v>
      </c>
      <c r="W1817">
        <v>6.8248407724236797</v>
      </c>
      <c r="X1817">
        <v>4.5484337331125602</v>
      </c>
      <c r="Y1817">
        <v>0.67931143892553703</v>
      </c>
      <c r="Z1817">
        <v>1.6051864075061899</v>
      </c>
      <c r="AA1817">
        <v>5.8723076060758901</v>
      </c>
      <c r="AB1817">
        <v>4.75601210244381</v>
      </c>
      <c r="AC1817">
        <v>2.7906726840166301E-2</v>
      </c>
      <c r="AD1817">
        <v>0.98662346526610001</v>
      </c>
      <c r="AE1817">
        <v>4.4978154411752902</v>
      </c>
      <c r="AF1817">
        <v>2.66288697152017</v>
      </c>
      <c r="AG1817">
        <v>9.7227093847446794E-2</v>
      </c>
      <c r="AH1817">
        <v>1.2386007894378701</v>
      </c>
      <c r="AI1817">
        <v>3.9379013483255001</v>
      </c>
      <c r="AJ1817">
        <v>2.5950610375690202</v>
      </c>
      <c r="AK1817">
        <v>0.46200710616768997</v>
      </c>
      <c r="AL1817">
        <v>1.35199316098611</v>
      </c>
      <c r="AM1817">
        <v>4.9539264604092601</v>
      </c>
      <c r="AN1817">
        <v>4.1522784861302799</v>
      </c>
      <c r="AO1817">
        <v>0.13159499928021101</v>
      </c>
      <c r="AP1817">
        <v>1.1972210116133</v>
      </c>
      <c r="AQ1817">
        <v>4.6598985116325897</v>
      </c>
      <c r="AR1817">
        <v>3.0054861538500099</v>
      </c>
      <c r="AS1817">
        <v>0.55084252304236203</v>
      </c>
      <c r="AT1817">
        <v>2.66978378238744</v>
      </c>
      <c r="AU1817">
        <v>7.6185641528736197</v>
      </c>
      <c r="AV1817">
        <v>4.7988722357106797</v>
      </c>
      <c r="AW1817">
        <v>0.39309046617207399</v>
      </c>
      <c r="AX1817">
        <v>1.52987694468054</v>
      </c>
      <c r="AY1817">
        <v>4.8095993653312199</v>
      </c>
      <c r="AZ1817">
        <v>3.4198848170562499</v>
      </c>
      <c r="BA1817">
        <v>1.1805222950196299</v>
      </c>
      <c r="BB1817">
        <v>5.0545261407822002</v>
      </c>
      <c r="BC1817">
        <v>11.1468825144146</v>
      </c>
      <c r="BD1817">
        <v>8.0480533426174201</v>
      </c>
      <c r="BE1817">
        <v>0.60859135533739095</v>
      </c>
      <c r="BF1817">
        <v>2.3922402048934699</v>
      </c>
      <c r="BG1817">
        <v>5.5294392644728996</v>
      </c>
      <c r="BH1817">
        <v>4.62341150536618</v>
      </c>
      <c r="BI1817">
        <v>0.92458892328775899</v>
      </c>
      <c r="BJ1817">
        <v>1.0953575283935699</v>
      </c>
      <c r="BK1817">
        <v>2.56269423592089</v>
      </c>
      <c r="BL1817">
        <v>2.7071522356290298</v>
      </c>
      <c r="BM1817">
        <v>0.51513507465905195</v>
      </c>
      <c r="BN1817">
        <v>1.0324694513496799</v>
      </c>
      <c r="BO1817">
        <v>3.3214392532274299</v>
      </c>
      <c r="BP1817">
        <v>2.80436646802504</v>
      </c>
      <c r="BQ1817">
        <v>0.73589240343913498</v>
      </c>
      <c r="BR1817">
        <v>0.92331367017183896</v>
      </c>
      <c r="BS1817">
        <v>15.5921948097695</v>
      </c>
      <c r="BT1817">
        <v>10.5776202520818</v>
      </c>
      <c r="BU1817">
        <v>0.27494194225766799</v>
      </c>
      <c r="BV1817">
        <v>2.2915267344489698</v>
      </c>
      <c r="BW1817">
        <v>4.0763862326279598</v>
      </c>
      <c r="BX1817">
        <v>5.11021845109883</v>
      </c>
      <c r="BY1817">
        <v>2.5052192066805801</v>
      </c>
      <c r="BZ1817">
        <v>4.9144634525660997</v>
      </c>
      <c r="CA1817">
        <v>12.451487710219901</v>
      </c>
      <c r="CB1817">
        <v>7.3033127947300001</v>
      </c>
      <c r="CC1817">
        <v>0.52082903454324903</v>
      </c>
      <c r="CD1817">
        <v>3.1470102195862499</v>
      </c>
      <c r="CE1817">
        <v>9.5420870211861306</v>
      </c>
      <c r="CF1817">
        <v>6.1358463787930999</v>
      </c>
      <c r="CG1817">
        <v>1.1014718494840301</v>
      </c>
      <c r="CH1817">
        <v>3.64306943745486</v>
      </c>
      <c r="CI1817">
        <v>8.0955196321534295</v>
      </c>
      <c r="CJ1817">
        <v>4.53927950439315</v>
      </c>
      <c r="CK1817">
        <v>0.27699287158208302</v>
      </c>
      <c r="CL1817">
        <v>1.21061492824501</v>
      </c>
      <c r="CM1817">
        <v>3.8479736703815401</v>
      </c>
      <c r="CN1817">
        <v>2.5187357545412201</v>
      </c>
      <c r="CO1817">
        <v>0.151860288534548</v>
      </c>
      <c r="CP1817">
        <v>0.18437549386293001</v>
      </c>
      <c r="CQ1817">
        <v>2.66978378238744</v>
      </c>
      <c r="CR1817">
        <v>1.5016677017547</v>
      </c>
      <c r="CS1817">
        <v>0.119438638399522</v>
      </c>
      <c r="CT1817">
        <v>2.88237254248584</v>
      </c>
      <c r="CU1817">
        <v>3.4583166245643802</v>
      </c>
      <c r="CV1817">
        <v>3.0721911980986998</v>
      </c>
      <c r="CW1817">
        <v>0.86216072378925002</v>
      </c>
      <c r="CX1817">
        <v>4.4561658785012703</v>
      </c>
      <c r="CY1817">
        <v>5.0523733499474304</v>
      </c>
      <c r="CZ1817">
        <v>3.9780384291528601</v>
      </c>
      <c r="DA1817">
        <v>1.8287634078441</v>
      </c>
      <c r="DB1817">
        <v>2.0371564453178301</v>
      </c>
      <c r="DC1817">
        <v>2.2455494827915601</v>
      </c>
      <c r="DD1817">
        <v>2.0371564453178301</v>
      </c>
      <c r="DE1817">
        <v>2.89003868922761E-2</v>
      </c>
      <c r="DF1817">
        <v>5.7800773784552298E-2</v>
      </c>
      <c r="DG1817">
        <v>0.18932819437890699</v>
      </c>
      <c r="DH1817">
        <v>0.12621879625260499</v>
      </c>
      <c r="DI1817">
        <v>0.25739885292395698</v>
      </c>
      <c r="DJ1817">
        <v>2.18601343418801</v>
      </c>
      <c r="DK1817">
        <v>5.2215522195634598</v>
      </c>
      <c r="DL1817">
        <v>3.2595094994367599</v>
      </c>
      <c r="DM1817">
        <v>1.48984012197909</v>
      </c>
      <c r="DN1817">
        <v>4.0378816166954996</v>
      </c>
      <c r="DO1817">
        <v>7.2755982502819299</v>
      </c>
      <c r="DP1817">
        <v>4.6142763860636098</v>
      </c>
      <c r="DQ1817">
        <v>1.32087762834122</v>
      </c>
      <c r="DR1817">
        <v>1.47241490401177</v>
      </c>
      <c r="DS1817">
        <v>1.65572439423109</v>
      </c>
      <c r="DT1817">
        <v>2.56386644158093</v>
      </c>
    </row>
    <row r="1818" spans="1:124" x14ac:dyDescent="0.35">
      <c r="A1818" s="19" t="str">
        <f t="shared" si="56"/>
        <v xml:space="preserve">  Ind [NCL+DQ] / [Capital + ALLL]--40451</v>
      </c>
      <c r="B1818" s="19" t="str">
        <f t="shared" si="57"/>
        <v xml:space="preserve">  Ind [NCL+DQ] / [Capital + ALLL]</v>
      </c>
      <c r="C1818">
        <v>12</v>
      </c>
      <c r="D1818" s="27">
        <v>40451</v>
      </c>
      <c r="E1818">
        <v>7.8458910692872003E-2</v>
      </c>
      <c r="F1818">
        <v>0.31019309089826202</v>
      </c>
      <c r="G1818">
        <v>0.76496661347765205</v>
      </c>
      <c r="H1818">
        <v>0.74151747850710303</v>
      </c>
      <c r="I1818">
        <v>9.6850878995098796E-2</v>
      </c>
      <c r="J1818">
        <v>0.38445108927808602</v>
      </c>
      <c r="K1818">
        <v>1.10253737015896</v>
      </c>
      <c r="L1818">
        <v>0.84929361114132995</v>
      </c>
      <c r="M1818">
        <v>4.4601178733751697E-2</v>
      </c>
      <c r="N1818">
        <v>0.345217428372455</v>
      </c>
      <c r="O1818">
        <v>1.1073581225429201</v>
      </c>
      <c r="P1818">
        <v>0.90037781214506696</v>
      </c>
      <c r="Q1818">
        <v>5.8951401938027302E-2</v>
      </c>
      <c r="R1818">
        <v>0.432315590380978</v>
      </c>
      <c r="S1818">
        <v>1.53415061295972</v>
      </c>
      <c r="T1818">
        <v>1.24983595697576</v>
      </c>
      <c r="U1818">
        <v>5.56609455504678E-2</v>
      </c>
      <c r="V1818">
        <v>0.37208167005100201</v>
      </c>
      <c r="W1818">
        <v>1.1251128149101399</v>
      </c>
      <c r="X1818">
        <v>0.87274095230991899</v>
      </c>
      <c r="Y1818">
        <v>0.18548030327329301</v>
      </c>
      <c r="Z1818">
        <v>0.43231584307288401</v>
      </c>
      <c r="AA1818">
        <v>0.80604081033240604</v>
      </c>
      <c r="AB1818">
        <v>0.86911938726928095</v>
      </c>
      <c r="AC1818">
        <v>0.120123994552848</v>
      </c>
      <c r="AD1818">
        <v>0.37733035236455698</v>
      </c>
      <c r="AE1818">
        <v>1.13537954618366</v>
      </c>
      <c r="AF1818">
        <v>0.99045229867242701</v>
      </c>
      <c r="AG1818">
        <v>8.95269602538174E-2</v>
      </c>
      <c r="AH1818">
        <v>0.47652527146316698</v>
      </c>
      <c r="AI1818">
        <v>0.99234449112668599</v>
      </c>
      <c r="AJ1818">
        <v>1.0313728341621999</v>
      </c>
      <c r="AK1818">
        <v>0.147891617187839</v>
      </c>
      <c r="AL1818">
        <v>0.364352723716723</v>
      </c>
      <c r="AM1818">
        <v>0.83999390626064896</v>
      </c>
      <c r="AN1818">
        <v>0.67618498830624196</v>
      </c>
      <c r="AO1818">
        <v>0.13015016225057099</v>
      </c>
      <c r="AP1818">
        <v>0.47929447852760698</v>
      </c>
      <c r="AQ1818">
        <v>1.1157452982898</v>
      </c>
      <c r="AR1818">
        <v>0.83073375340393496</v>
      </c>
      <c r="AS1818">
        <v>5.7493183878349098E-2</v>
      </c>
      <c r="AT1818">
        <v>0.30395650044749201</v>
      </c>
      <c r="AU1818">
        <v>0.82983308153122703</v>
      </c>
      <c r="AV1818">
        <v>0.71869475732677801</v>
      </c>
      <c r="AW1818">
        <v>0.20304568527918801</v>
      </c>
      <c r="AX1818">
        <v>0.65543871648000895</v>
      </c>
      <c r="AY1818">
        <v>1.5306819734863999</v>
      </c>
      <c r="AZ1818">
        <v>1.12636798057163</v>
      </c>
      <c r="BA1818">
        <v>4.7580824961512599E-2</v>
      </c>
      <c r="BB1818">
        <v>0.34037077779755398</v>
      </c>
      <c r="BC1818">
        <v>1.40497478445201</v>
      </c>
      <c r="BD1818">
        <v>1.3806476087449899</v>
      </c>
      <c r="BE1818">
        <v>8.8157508081104896E-2</v>
      </c>
      <c r="BF1818">
        <v>0.33761272266891701</v>
      </c>
      <c r="BG1818">
        <v>0.93982285763107698</v>
      </c>
      <c r="BH1818">
        <v>0.84422060368389595</v>
      </c>
      <c r="BI1818">
        <v>4.4573260995593597E-2</v>
      </c>
      <c r="BJ1818">
        <v>0.15500425931944301</v>
      </c>
      <c r="BK1818">
        <v>0.26045705751814702</v>
      </c>
      <c r="BL1818">
        <v>0.28598613454497901</v>
      </c>
      <c r="BM1818">
        <v>5.7284157801567599E-2</v>
      </c>
      <c r="BN1818">
        <v>0.19264685050396599</v>
      </c>
      <c r="BO1818">
        <v>0.33614672293618097</v>
      </c>
      <c r="BP1818">
        <v>0.2354574770307</v>
      </c>
      <c r="BQ1818">
        <v>0.76050516847877203</v>
      </c>
      <c r="BR1818">
        <v>0.76942805847653195</v>
      </c>
      <c r="BS1818">
        <v>1.13200595300078</v>
      </c>
      <c r="BT1818">
        <v>1.00519806149419</v>
      </c>
      <c r="BU1818">
        <v>1.1822721285160501E-2</v>
      </c>
      <c r="BV1818">
        <v>0.120376758515976</v>
      </c>
      <c r="BW1818">
        <v>0.53791291286641296</v>
      </c>
      <c r="BX1818">
        <v>0.60193786647563297</v>
      </c>
      <c r="BY1818">
        <v>0.45233124565066102</v>
      </c>
      <c r="BZ1818">
        <v>1.5095605501509599</v>
      </c>
      <c r="CA1818">
        <v>2.0078253706754499</v>
      </c>
      <c r="CB1818">
        <v>1.59916541899498</v>
      </c>
      <c r="CC1818">
        <v>1.1620580065550201E-2</v>
      </c>
      <c r="CD1818">
        <v>0.15392185903053901</v>
      </c>
      <c r="CE1818">
        <v>0.53838205564127195</v>
      </c>
      <c r="CF1818">
        <v>0.60560975933622996</v>
      </c>
      <c r="CG1818">
        <v>0.37721591980264801</v>
      </c>
      <c r="CH1818">
        <v>0.96444433537055896</v>
      </c>
      <c r="CI1818">
        <v>1.20277126565806</v>
      </c>
      <c r="CJ1818">
        <v>1.0897512255245301</v>
      </c>
      <c r="CK1818">
        <v>0.209668896710999</v>
      </c>
      <c r="CL1818">
        <v>0.37993577276222401</v>
      </c>
      <c r="CM1818">
        <v>1.0819457566750099</v>
      </c>
      <c r="CN1818">
        <v>0.83494478127888705</v>
      </c>
      <c r="CO1818">
        <v>0.25144410465511402</v>
      </c>
      <c r="CP1818">
        <v>0.25285782015487501</v>
      </c>
      <c r="CQ1818">
        <v>0.38530146271851601</v>
      </c>
      <c r="CR1818">
        <v>0.33859852101271498</v>
      </c>
      <c r="CS1818">
        <v>2.5088300980903401E-2</v>
      </c>
      <c r="CT1818">
        <v>9.7301172735187194E-2</v>
      </c>
      <c r="CU1818">
        <v>0.368353464369995</v>
      </c>
      <c r="CV1818">
        <v>0.83859701445658397</v>
      </c>
      <c r="CW1818">
        <v>0.23416711016498101</v>
      </c>
      <c r="CX1818">
        <v>0.40650406504065001</v>
      </c>
      <c r="CY1818">
        <v>1.6700924974306299</v>
      </c>
      <c r="CZ1818">
        <v>1.4453172166970301</v>
      </c>
      <c r="DA1818">
        <v>0.358796296296296</v>
      </c>
      <c r="DB1818">
        <v>0.717592592592593</v>
      </c>
      <c r="DC1818">
        <v>1.0763888888888899</v>
      </c>
      <c r="DD1818">
        <v>0.717592592592593</v>
      </c>
      <c r="DE1818">
        <v>0.41914332292271</v>
      </c>
      <c r="DF1818">
        <v>0.79144385026737996</v>
      </c>
      <c r="DG1818">
        <v>2.1954702120865601</v>
      </c>
      <c r="DH1818">
        <v>1.4792610732503899</v>
      </c>
      <c r="DI1818">
        <v>0.117510571010277</v>
      </c>
      <c r="DJ1818">
        <v>0.34721050282813798</v>
      </c>
      <c r="DK1818">
        <v>2.11574356317271</v>
      </c>
      <c r="DL1818">
        <v>2.1142041536653902</v>
      </c>
      <c r="DM1818">
        <v>0.215946176214212</v>
      </c>
      <c r="DN1818">
        <v>0.25199579675524802</v>
      </c>
      <c r="DO1818">
        <v>0.58700729981371302</v>
      </c>
      <c r="DP1818">
        <v>0.42661320268153102</v>
      </c>
      <c r="DQ1818">
        <v>0.114503558834607</v>
      </c>
      <c r="DR1818">
        <v>0.149341761262615</v>
      </c>
      <c r="DS1818">
        <v>0.39142913049205802</v>
      </c>
      <c r="DT1818">
        <v>0.32217697130774797</v>
      </c>
    </row>
    <row r="1819" spans="1:124" x14ac:dyDescent="0.35">
      <c r="A1819" s="19" t="str">
        <f t="shared" si="56"/>
        <v xml:space="preserve">  OREO / [Capital + ALLL]--40451</v>
      </c>
      <c r="B1819" s="19" t="str">
        <f t="shared" si="57"/>
        <v xml:space="preserve">  OREO / [Capital + ALLL]</v>
      </c>
      <c r="C1819">
        <v>13</v>
      </c>
      <c r="D1819" s="27">
        <v>40451</v>
      </c>
      <c r="E1819">
        <v>7.0022506664070394E-2</v>
      </c>
      <c r="F1819">
        <v>3.0730431287909901</v>
      </c>
      <c r="G1819">
        <v>9.0323382265877807</v>
      </c>
      <c r="H1819">
        <v>7.1180566808009296</v>
      </c>
      <c r="I1819">
        <v>0.27024270854578802</v>
      </c>
      <c r="J1819">
        <v>4.12658714890342</v>
      </c>
      <c r="K1819">
        <v>11.489627419690599</v>
      </c>
      <c r="L1819">
        <v>9.7031211284545709</v>
      </c>
      <c r="M1819">
        <v>0.14156018389445299</v>
      </c>
      <c r="N1819">
        <v>2.8490037739965701</v>
      </c>
      <c r="O1819">
        <v>9.6365753185201797</v>
      </c>
      <c r="P1819">
        <v>7.8827465582868097</v>
      </c>
      <c r="Q1819">
        <v>1.76854205814082</v>
      </c>
      <c r="R1819">
        <v>6.5391084945332203</v>
      </c>
      <c r="S1819">
        <v>8.2840861122836706</v>
      </c>
      <c r="T1819">
        <v>6.2650618369042004</v>
      </c>
      <c r="U1819">
        <v>1.6904884314867401</v>
      </c>
      <c r="V1819">
        <v>6.7115299721785897</v>
      </c>
      <c r="W1819">
        <v>18.5595773668852</v>
      </c>
      <c r="X1819">
        <v>13.6004156645084</v>
      </c>
      <c r="Y1819">
        <v>0</v>
      </c>
      <c r="Z1819">
        <v>3.1404561097989401</v>
      </c>
      <c r="AA1819">
        <v>10.7167207032634</v>
      </c>
      <c r="AB1819">
        <v>9.61927142993361</v>
      </c>
      <c r="AC1819">
        <v>0</v>
      </c>
      <c r="AD1819">
        <v>0.52637730386230097</v>
      </c>
      <c r="AE1819">
        <v>3.1163830758880899</v>
      </c>
      <c r="AF1819">
        <v>2.93497333361291</v>
      </c>
      <c r="AG1819">
        <v>0</v>
      </c>
      <c r="AH1819">
        <v>0.25860895603647699</v>
      </c>
      <c r="AI1819">
        <v>3.9876411170528798</v>
      </c>
      <c r="AJ1819">
        <v>4.2494719022950296</v>
      </c>
      <c r="AK1819">
        <v>2.4708642256375999</v>
      </c>
      <c r="AL1819">
        <v>4.4675239340234398</v>
      </c>
      <c r="AM1819">
        <v>10.021342865743801</v>
      </c>
      <c r="AN1819">
        <v>8.9224272414275791</v>
      </c>
      <c r="AO1819">
        <v>0</v>
      </c>
      <c r="AP1819">
        <v>1.30353817504655</v>
      </c>
      <c r="AQ1819">
        <v>6.2966713135797203</v>
      </c>
      <c r="AR1819">
        <v>4.6456328015202901</v>
      </c>
      <c r="AS1819">
        <v>0.91286945819926602</v>
      </c>
      <c r="AT1819">
        <v>7.0697674418604697</v>
      </c>
      <c r="AU1819">
        <v>22.242093209077701</v>
      </c>
      <c r="AV1819">
        <v>16.902462651720999</v>
      </c>
      <c r="AW1819">
        <v>1.26779133844958</v>
      </c>
      <c r="AX1819">
        <v>4.8848764784099696</v>
      </c>
      <c r="AY1819">
        <v>10.588724776367799</v>
      </c>
      <c r="AZ1819">
        <v>9.1156353413299591</v>
      </c>
      <c r="BA1819">
        <v>0.47571810139956699</v>
      </c>
      <c r="BB1819">
        <v>5.1600245942753604</v>
      </c>
      <c r="BC1819">
        <v>11.2901976616954</v>
      </c>
      <c r="BD1819">
        <v>12.657665181519601</v>
      </c>
      <c r="BE1819">
        <v>2.79178338001867</v>
      </c>
      <c r="BF1819">
        <v>6.3244047619047601</v>
      </c>
      <c r="BG1819">
        <v>12.348300970873799</v>
      </c>
      <c r="BH1819">
        <v>8.5391505655104094</v>
      </c>
      <c r="BI1819">
        <v>3.4442573999256401</v>
      </c>
      <c r="BJ1819">
        <v>5.5452969016583804</v>
      </c>
      <c r="BK1819">
        <v>10.6579064320737</v>
      </c>
      <c r="BL1819">
        <v>12.2316805536539</v>
      </c>
      <c r="BM1819">
        <v>2.09663911769655</v>
      </c>
      <c r="BN1819">
        <v>6.5722165638043402</v>
      </c>
      <c r="BO1819">
        <v>14.145914544576801</v>
      </c>
      <c r="BP1819">
        <v>10.291902127183301</v>
      </c>
      <c r="BQ1819">
        <v>0</v>
      </c>
      <c r="BR1819">
        <v>0</v>
      </c>
      <c r="BS1819">
        <v>1.3185654008438801</v>
      </c>
      <c r="BT1819">
        <v>0.87904360056258801</v>
      </c>
      <c r="BU1819">
        <v>1.06223797248468</v>
      </c>
      <c r="BV1819">
        <v>5.5756310213786602</v>
      </c>
      <c r="BW1819">
        <v>14.581695264735099</v>
      </c>
      <c r="BX1819">
        <v>12.6531637837081</v>
      </c>
      <c r="BY1819">
        <v>7.1474773609314397</v>
      </c>
      <c r="BZ1819">
        <v>19.693595194708799</v>
      </c>
      <c r="CA1819">
        <v>25.018417091060499</v>
      </c>
      <c r="CB1819">
        <v>19.630795950713999</v>
      </c>
      <c r="CC1819">
        <v>5.9252421355438001</v>
      </c>
      <c r="CD1819">
        <v>17.0630570406271</v>
      </c>
      <c r="CE1819">
        <v>34.882755245525601</v>
      </c>
      <c r="CF1819">
        <v>25.722755737007201</v>
      </c>
      <c r="CG1819">
        <v>3.0748060220484201</v>
      </c>
      <c r="CH1819">
        <v>6.2565865988168303</v>
      </c>
      <c r="CI1819">
        <v>21.303170708318799</v>
      </c>
      <c r="CJ1819">
        <v>16.500637091643199</v>
      </c>
      <c r="CK1819">
        <v>0.79027376618352996</v>
      </c>
      <c r="CL1819">
        <v>3.8581573115021</v>
      </c>
      <c r="CM1819">
        <v>10.2929371065152</v>
      </c>
      <c r="CN1819">
        <v>6.1504940518164304</v>
      </c>
      <c r="CO1819">
        <v>0</v>
      </c>
      <c r="CP1819">
        <v>0.732234104198493</v>
      </c>
      <c r="CQ1819">
        <v>3.2032238898504302</v>
      </c>
      <c r="CR1819">
        <v>1.8105370626222199</v>
      </c>
      <c r="CS1819">
        <v>0</v>
      </c>
      <c r="CT1819">
        <v>0.476263634966969</v>
      </c>
      <c r="CU1819">
        <v>6.9216401452075198</v>
      </c>
      <c r="CV1819">
        <v>3.9055566217228899</v>
      </c>
      <c r="CW1819">
        <v>0.116563702063178</v>
      </c>
      <c r="CX1819">
        <v>0.513034587485102</v>
      </c>
      <c r="CY1819">
        <v>1.27063423110339</v>
      </c>
      <c r="CZ1819">
        <v>1.50932455661575</v>
      </c>
      <c r="DA1819">
        <v>0.43981481481481499</v>
      </c>
      <c r="DB1819">
        <v>0.87962962962962998</v>
      </c>
      <c r="DC1819">
        <v>1.31944444444444</v>
      </c>
      <c r="DD1819">
        <v>0.87962962962962998</v>
      </c>
      <c r="DE1819">
        <v>0.64107382264750301</v>
      </c>
      <c r="DF1819">
        <v>1.1991755667978301</v>
      </c>
      <c r="DG1819">
        <v>2.6316733448962402</v>
      </c>
      <c r="DH1819">
        <v>1.7821062560965499</v>
      </c>
      <c r="DI1819">
        <v>0</v>
      </c>
      <c r="DJ1819">
        <v>1.62333029801461</v>
      </c>
      <c r="DK1819">
        <v>6.6525987690241397</v>
      </c>
      <c r="DL1819">
        <v>10.1675489983086</v>
      </c>
      <c r="DM1819">
        <v>1.52668954265471</v>
      </c>
      <c r="DN1819">
        <v>4.0825792070999398</v>
      </c>
      <c r="DO1819">
        <v>12.096366572351</v>
      </c>
      <c r="DP1819">
        <v>6.62076538586102</v>
      </c>
      <c r="DQ1819">
        <v>3.45796454042903</v>
      </c>
      <c r="DR1819">
        <v>5.2385143610901199</v>
      </c>
      <c r="DS1819">
        <v>10.182067825719599</v>
      </c>
      <c r="DT1819">
        <v>7.05698332487888</v>
      </c>
    </row>
    <row r="1820" spans="1:124" x14ac:dyDescent="0.35">
      <c r="A1820" s="19" t="str">
        <f t="shared" si="56"/>
        <v>ROAA--40451</v>
      </c>
      <c r="B1820" s="19" t="str">
        <f t="shared" si="57"/>
        <v>ROAA</v>
      </c>
      <c r="C1820">
        <v>14</v>
      </c>
      <c r="D1820" s="27">
        <v>40451</v>
      </c>
      <c r="E1820">
        <v>0.38</v>
      </c>
      <c r="F1820">
        <v>0.83499999999999996</v>
      </c>
      <c r="G1820">
        <v>1.3374999999999999</v>
      </c>
      <c r="H1820">
        <v>0.54341463414634195</v>
      </c>
      <c r="I1820">
        <v>0.26</v>
      </c>
      <c r="J1820">
        <v>0.78</v>
      </c>
      <c r="K1820">
        <v>1.29</v>
      </c>
      <c r="L1820">
        <v>0.61473071324599604</v>
      </c>
      <c r="M1820">
        <v>0.16</v>
      </c>
      <c r="N1820">
        <v>0.69</v>
      </c>
      <c r="O1820">
        <v>1.18</v>
      </c>
      <c r="P1820">
        <v>0.47160166486819799</v>
      </c>
      <c r="Q1820">
        <v>0.71</v>
      </c>
      <c r="R1820">
        <v>0.86</v>
      </c>
      <c r="S1820">
        <v>1.1200000000000001</v>
      </c>
      <c r="T1820">
        <v>0.91285714285714303</v>
      </c>
      <c r="U1820">
        <v>6.25E-2</v>
      </c>
      <c r="V1820">
        <v>0.66</v>
      </c>
      <c r="W1820">
        <v>1.24</v>
      </c>
      <c r="X1820">
        <v>0.47265957446808499</v>
      </c>
      <c r="Y1820">
        <v>0.16250000000000001</v>
      </c>
      <c r="Z1820">
        <v>0.64500000000000002</v>
      </c>
      <c r="AA1820">
        <v>1.2975000000000001</v>
      </c>
      <c r="AB1820">
        <v>0.41657142857142898</v>
      </c>
      <c r="AC1820">
        <v>0.50249999999999995</v>
      </c>
      <c r="AD1820">
        <v>0.995</v>
      </c>
      <c r="AE1820">
        <v>1.4575</v>
      </c>
      <c r="AF1820">
        <v>0.86266666666666703</v>
      </c>
      <c r="AG1820">
        <v>0.59499999999999997</v>
      </c>
      <c r="AH1820">
        <v>0.93</v>
      </c>
      <c r="AI1820">
        <v>1.405</v>
      </c>
      <c r="AJ1820">
        <v>1.09696202531646</v>
      </c>
      <c r="AK1820">
        <v>0.23499999999999999</v>
      </c>
      <c r="AL1820">
        <v>0.82499999999999996</v>
      </c>
      <c r="AM1820">
        <v>1.3274999999999999</v>
      </c>
      <c r="AN1820">
        <v>0.71258620689655205</v>
      </c>
      <c r="AO1820">
        <v>0.52</v>
      </c>
      <c r="AP1820">
        <v>1.01</v>
      </c>
      <c r="AQ1820">
        <v>1.4</v>
      </c>
      <c r="AR1820">
        <v>0.91704615384615296</v>
      </c>
      <c r="AS1820">
        <v>-0.44500000000000001</v>
      </c>
      <c r="AT1820">
        <v>0.55000000000000004</v>
      </c>
      <c r="AU1820">
        <v>1.165</v>
      </c>
      <c r="AV1820">
        <v>0.121902834008097</v>
      </c>
      <c r="AW1820">
        <v>0.38</v>
      </c>
      <c r="AX1820">
        <v>0.8</v>
      </c>
      <c r="AY1820">
        <v>1.3</v>
      </c>
      <c r="AZ1820">
        <v>0.74345911949685595</v>
      </c>
      <c r="BA1820">
        <v>1.7500000000000002E-2</v>
      </c>
      <c r="BB1820">
        <v>0.625</v>
      </c>
      <c r="BC1820">
        <v>1.1274999999999999</v>
      </c>
      <c r="BD1820">
        <v>0.43355263157894702</v>
      </c>
      <c r="BE1820">
        <v>0.22</v>
      </c>
      <c r="BF1820">
        <v>0.65</v>
      </c>
      <c r="BG1820">
        <v>1.22</v>
      </c>
      <c r="BH1820">
        <v>0.72173913043478199</v>
      </c>
      <c r="BI1820">
        <v>0.14000000000000001</v>
      </c>
      <c r="BJ1820">
        <v>0.79</v>
      </c>
      <c r="BK1820">
        <v>1.2</v>
      </c>
      <c r="BL1820">
        <v>-5.6666666666666601E-2</v>
      </c>
      <c r="BM1820">
        <v>0.40250000000000002</v>
      </c>
      <c r="BN1820">
        <v>0.82</v>
      </c>
      <c r="BO1820">
        <v>1.3125</v>
      </c>
      <c r="BP1820">
        <v>0.52</v>
      </c>
      <c r="BQ1820">
        <v>-0.94</v>
      </c>
      <c r="BR1820">
        <v>0.5</v>
      </c>
      <c r="BS1820">
        <v>0.64</v>
      </c>
      <c r="BT1820">
        <v>-0.36666666666666697</v>
      </c>
      <c r="BU1820">
        <v>7.4999999999999997E-2</v>
      </c>
      <c r="BV1820">
        <v>0.38500000000000001</v>
      </c>
      <c r="BW1820">
        <v>0.80500000000000005</v>
      </c>
      <c r="BX1820">
        <v>0.32874999999999999</v>
      </c>
      <c r="BY1820">
        <v>-0.02</v>
      </c>
      <c r="BZ1820">
        <v>0.19</v>
      </c>
      <c r="CA1820">
        <v>1.42</v>
      </c>
      <c r="CB1820">
        <v>2.66666666666667E-2</v>
      </c>
      <c r="CC1820">
        <v>-1.1625000000000001</v>
      </c>
      <c r="CD1820">
        <v>0.115</v>
      </c>
      <c r="CE1820">
        <v>0.74750000000000005</v>
      </c>
      <c r="CF1820">
        <v>-0.31298076923076901</v>
      </c>
      <c r="CG1820">
        <v>-3.5000000000000003E-2</v>
      </c>
      <c r="CH1820">
        <v>0.43</v>
      </c>
      <c r="CI1820">
        <v>0.67500000000000004</v>
      </c>
      <c r="CJ1820">
        <v>0.15916666666666701</v>
      </c>
      <c r="CK1820">
        <v>0.55500000000000005</v>
      </c>
      <c r="CL1820">
        <v>1.08</v>
      </c>
      <c r="CM1820">
        <v>1.62</v>
      </c>
      <c r="CN1820">
        <v>1.1705263157894701</v>
      </c>
      <c r="CO1820">
        <v>1.17</v>
      </c>
      <c r="CP1820">
        <v>1.79</v>
      </c>
      <c r="CQ1820">
        <v>1.82</v>
      </c>
      <c r="CR1820">
        <v>1.5940000000000001</v>
      </c>
      <c r="CS1820">
        <v>0.71</v>
      </c>
      <c r="CT1820">
        <v>0.83</v>
      </c>
      <c r="CU1820">
        <v>1.1100000000000001</v>
      </c>
      <c r="CV1820">
        <v>1.02571428571429</v>
      </c>
      <c r="CW1820">
        <v>0.35</v>
      </c>
      <c r="CX1820">
        <v>0.92</v>
      </c>
      <c r="CY1820">
        <v>1.36</v>
      </c>
      <c r="CZ1820">
        <v>0.92692307692307696</v>
      </c>
      <c r="DA1820">
        <v>0.06</v>
      </c>
      <c r="DB1820">
        <v>0.19</v>
      </c>
      <c r="DC1820">
        <v>0.32</v>
      </c>
      <c r="DD1820">
        <v>0.19</v>
      </c>
      <c r="DE1820">
        <v>0.86499999999999999</v>
      </c>
      <c r="DF1820">
        <v>0.91</v>
      </c>
      <c r="DG1820">
        <v>1.585</v>
      </c>
      <c r="DH1820">
        <v>1.33</v>
      </c>
      <c r="DI1820">
        <v>0.41249999999999998</v>
      </c>
      <c r="DJ1820">
        <v>0.79</v>
      </c>
      <c r="DK1820">
        <v>1.0049999999999999</v>
      </c>
      <c r="DL1820">
        <v>1.46428571428571</v>
      </c>
      <c r="DM1820">
        <v>1.0225</v>
      </c>
      <c r="DN1820">
        <v>1.1100000000000001</v>
      </c>
      <c r="DO1820">
        <v>1.2725</v>
      </c>
      <c r="DP1820">
        <v>1.08833333333333</v>
      </c>
      <c r="DQ1820">
        <v>3.2500000000000001E-2</v>
      </c>
      <c r="DR1820">
        <v>1.05</v>
      </c>
      <c r="DS1820">
        <v>1.28</v>
      </c>
      <c r="DT1820">
        <v>0.61166666666666702</v>
      </c>
    </row>
    <row r="1821" spans="1:124" x14ac:dyDescent="0.35">
      <c r="A1821" s="19" t="str">
        <f t="shared" si="56"/>
        <v>NIM--40451</v>
      </c>
      <c r="B1821" s="19" t="str">
        <f t="shared" si="57"/>
        <v>NIM</v>
      </c>
      <c r="C1821">
        <v>15</v>
      </c>
      <c r="D1821" s="27">
        <v>40451</v>
      </c>
      <c r="E1821">
        <v>3.9350000000000001</v>
      </c>
      <c r="F1821">
        <v>4.2549999999999999</v>
      </c>
      <c r="G1821">
        <v>4.54</v>
      </c>
      <c r="H1821">
        <v>4.2326829268292698</v>
      </c>
      <c r="I1821">
        <v>3.7</v>
      </c>
      <c r="J1821">
        <v>4.1399999999999997</v>
      </c>
      <c r="K1821">
        <v>4.53</v>
      </c>
      <c r="L1821">
        <v>4.1329548762736597</v>
      </c>
      <c r="M1821">
        <v>3.48</v>
      </c>
      <c r="N1821">
        <v>3.95</v>
      </c>
      <c r="O1821">
        <v>4.38</v>
      </c>
      <c r="P1821">
        <v>3.9284247842169999</v>
      </c>
      <c r="Q1821">
        <v>3.92</v>
      </c>
      <c r="R1821">
        <v>4.21</v>
      </c>
      <c r="S1821">
        <v>4.53</v>
      </c>
      <c r="T1821">
        <v>4.1814285714285697</v>
      </c>
      <c r="U1821">
        <v>3.7124999999999999</v>
      </c>
      <c r="V1821">
        <v>4.1100000000000003</v>
      </c>
      <c r="W1821">
        <v>4.49</v>
      </c>
      <c r="X1821">
        <v>4.0811436170212803</v>
      </c>
      <c r="Y1821">
        <v>3.9175</v>
      </c>
      <c r="Z1821">
        <v>4.38</v>
      </c>
      <c r="AA1821">
        <v>4.8174999999999999</v>
      </c>
      <c r="AB1821">
        <v>4.3587142857142904</v>
      </c>
      <c r="AC1821">
        <v>3.67</v>
      </c>
      <c r="AD1821">
        <v>4.07</v>
      </c>
      <c r="AE1821">
        <v>4.4775</v>
      </c>
      <c r="AF1821">
        <v>4.0836666666666597</v>
      </c>
      <c r="AG1821">
        <v>3.6749999999999998</v>
      </c>
      <c r="AH1821">
        <v>4.24</v>
      </c>
      <c r="AI1821">
        <v>4.665</v>
      </c>
      <c r="AJ1821">
        <v>4.5040506329113903</v>
      </c>
      <c r="AK1821">
        <v>3.7025000000000001</v>
      </c>
      <c r="AL1821">
        <v>4.0549999999999997</v>
      </c>
      <c r="AM1821">
        <v>4.55</v>
      </c>
      <c r="AN1821">
        <v>4.1163793103448301</v>
      </c>
      <c r="AO1821">
        <v>3.78</v>
      </c>
      <c r="AP1821">
        <v>4.16</v>
      </c>
      <c r="AQ1821">
        <v>4.57</v>
      </c>
      <c r="AR1821">
        <v>4.1714461538461496</v>
      </c>
      <c r="AS1821">
        <v>3.6</v>
      </c>
      <c r="AT1821">
        <v>4.0199999999999996</v>
      </c>
      <c r="AU1821">
        <v>4.4550000000000001</v>
      </c>
      <c r="AV1821">
        <v>4.0250202429149802</v>
      </c>
      <c r="AW1821">
        <v>3.84</v>
      </c>
      <c r="AX1821">
        <v>4.2</v>
      </c>
      <c r="AY1821">
        <v>4.59</v>
      </c>
      <c r="AZ1821">
        <v>4.2103773584905602</v>
      </c>
      <c r="BA1821">
        <v>3.6150000000000002</v>
      </c>
      <c r="BB1821">
        <v>4.1550000000000002</v>
      </c>
      <c r="BC1821">
        <v>4.5274999999999999</v>
      </c>
      <c r="BD1821">
        <v>4.0943421052631601</v>
      </c>
      <c r="BE1821">
        <v>3.74</v>
      </c>
      <c r="BF1821">
        <v>4.21</v>
      </c>
      <c r="BG1821">
        <v>4.59</v>
      </c>
      <c r="BH1821">
        <v>4.4407246376811598</v>
      </c>
      <c r="BI1821">
        <v>3.82</v>
      </c>
      <c r="BJ1821">
        <v>4.0250000000000004</v>
      </c>
      <c r="BK1821">
        <v>4.1325000000000003</v>
      </c>
      <c r="BL1821">
        <v>4.1033333333333299</v>
      </c>
      <c r="BM1821">
        <v>3.4950000000000001</v>
      </c>
      <c r="BN1821">
        <v>3.81</v>
      </c>
      <c r="BO1821">
        <v>4.4775</v>
      </c>
      <c r="BP1821">
        <v>4.0066666666666704</v>
      </c>
      <c r="BQ1821">
        <v>3.93</v>
      </c>
      <c r="BR1821">
        <v>4.1500000000000004</v>
      </c>
      <c r="BS1821">
        <v>4.53</v>
      </c>
      <c r="BT1821">
        <v>4.2566666666666704</v>
      </c>
      <c r="BU1821">
        <v>3.9750000000000001</v>
      </c>
      <c r="BV1821">
        <v>4.21</v>
      </c>
      <c r="BW1821">
        <v>4.54</v>
      </c>
      <c r="BX1821">
        <v>4.2575000000000003</v>
      </c>
      <c r="BY1821">
        <v>3.56</v>
      </c>
      <c r="BZ1821">
        <v>3.79</v>
      </c>
      <c r="CA1821">
        <v>3.96</v>
      </c>
      <c r="CB1821">
        <v>3.7833333333333301</v>
      </c>
      <c r="CC1821">
        <v>3.54</v>
      </c>
      <c r="CD1821">
        <v>3.895</v>
      </c>
      <c r="CE1821">
        <v>4.29</v>
      </c>
      <c r="CF1821">
        <v>3.8828846153846102</v>
      </c>
      <c r="CG1821">
        <v>3.8824999999999998</v>
      </c>
      <c r="CH1821">
        <v>4.1050000000000004</v>
      </c>
      <c r="CI1821">
        <v>4.1900000000000004</v>
      </c>
      <c r="CJ1821">
        <v>4.1608333333333301</v>
      </c>
      <c r="CK1821">
        <v>3.72</v>
      </c>
      <c r="CL1821">
        <v>4.2</v>
      </c>
      <c r="CM1821">
        <v>4.43</v>
      </c>
      <c r="CN1821">
        <v>4.2963157894736801</v>
      </c>
      <c r="CO1821">
        <v>4.18</v>
      </c>
      <c r="CP1821">
        <v>4.7300000000000004</v>
      </c>
      <c r="CQ1821">
        <v>4.8600000000000003</v>
      </c>
      <c r="CR1821">
        <v>4.5460000000000003</v>
      </c>
      <c r="CS1821">
        <v>3.645</v>
      </c>
      <c r="CT1821">
        <v>4.1399999999999997</v>
      </c>
      <c r="CU1821">
        <v>4.29</v>
      </c>
      <c r="CV1821">
        <v>3.94285714285714</v>
      </c>
      <c r="CW1821">
        <v>4.0999999999999996</v>
      </c>
      <c r="CX1821">
        <v>4.25</v>
      </c>
      <c r="CY1821">
        <v>4.51</v>
      </c>
      <c r="CZ1821">
        <v>4.2530769230769199</v>
      </c>
      <c r="DA1821">
        <v>4.1900000000000004</v>
      </c>
      <c r="DB1821">
        <v>4.42</v>
      </c>
      <c r="DC1821">
        <v>4.6500000000000004</v>
      </c>
      <c r="DD1821">
        <v>4.42</v>
      </c>
      <c r="DE1821">
        <v>2.855</v>
      </c>
      <c r="DF1821">
        <v>3.64</v>
      </c>
      <c r="DG1821">
        <v>11.205</v>
      </c>
      <c r="DH1821">
        <v>8.16</v>
      </c>
      <c r="DI1821">
        <v>3.6175000000000002</v>
      </c>
      <c r="DJ1821">
        <v>4.13</v>
      </c>
      <c r="DK1821">
        <v>4.51</v>
      </c>
      <c r="DL1821">
        <v>4.3628571428571403</v>
      </c>
      <c r="DM1821">
        <v>3.6675</v>
      </c>
      <c r="DN1821">
        <v>4.3499999999999996</v>
      </c>
      <c r="DO1821">
        <v>4.62</v>
      </c>
      <c r="DP1821">
        <v>4.41</v>
      </c>
      <c r="DQ1821">
        <v>4.0374999999999996</v>
      </c>
      <c r="DR1821">
        <v>4.415</v>
      </c>
      <c r="DS1821">
        <v>4.6050000000000004</v>
      </c>
      <c r="DT1821">
        <v>4.3449999999999998</v>
      </c>
    </row>
    <row r="1822" spans="1:124" x14ac:dyDescent="0.35">
      <c r="A1822" s="19" t="str">
        <f t="shared" si="56"/>
        <v>Provisions / Avg Assets--40451</v>
      </c>
      <c r="B1822" s="19" t="str">
        <f t="shared" si="57"/>
        <v>Provisions / Avg Assets</v>
      </c>
      <c r="C1822">
        <v>16</v>
      </c>
      <c r="D1822" s="27">
        <v>40451</v>
      </c>
      <c r="E1822">
        <v>0.17</v>
      </c>
      <c r="F1822">
        <v>0.28999999999999998</v>
      </c>
      <c r="G1822">
        <v>0.73250000000000004</v>
      </c>
      <c r="H1822">
        <v>0.60378048780487803</v>
      </c>
      <c r="I1822">
        <v>0.11</v>
      </c>
      <c r="J1822">
        <v>0.31</v>
      </c>
      <c r="K1822">
        <v>0.77</v>
      </c>
      <c r="L1822">
        <v>0.56043668122270796</v>
      </c>
      <c r="M1822">
        <v>0.13</v>
      </c>
      <c r="N1822">
        <v>0.35</v>
      </c>
      <c r="O1822">
        <v>0.8</v>
      </c>
      <c r="P1822">
        <v>0.63469246184677097</v>
      </c>
      <c r="Q1822">
        <v>0.18</v>
      </c>
      <c r="R1822">
        <v>0.24</v>
      </c>
      <c r="S1822">
        <v>0.28999999999999998</v>
      </c>
      <c r="T1822">
        <v>0.29380952380952402</v>
      </c>
      <c r="U1822">
        <v>0.14000000000000001</v>
      </c>
      <c r="V1822">
        <v>0.36499999999999999</v>
      </c>
      <c r="W1822">
        <v>0.875</v>
      </c>
      <c r="X1822">
        <v>0.61936170212765895</v>
      </c>
      <c r="Y1822">
        <v>0.19</v>
      </c>
      <c r="Z1822">
        <v>0.55000000000000004</v>
      </c>
      <c r="AA1822">
        <v>1.0325</v>
      </c>
      <c r="AB1822">
        <v>0.78114285714285703</v>
      </c>
      <c r="AC1822">
        <v>2.2499999999999999E-2</v>
      </c>
      <c r="AD1822">
        <v>0.245</v>
      </c>
      <c r="AE1822">
        <v>0.63749999999999996</v>
      </c>
      <c r="AF1822">
        <v>0.45600000000000002</v>
      </c>
      <c r="AG1822">
        <v>5.0000000000000001E-3</v>
      </c>
      <c r="AH1822">
        <v>0.22</v>
      </c>
      <c r="AI1822">
        <v>0.52500000000000002</v>
      </c>
      <c r="AJ1822">
        <v>0.50911392405063305</v>
      </c>
      <c r="AK1822">
        <v>0.1825</v>
      </c>
      <c r="AL1822">
        <v>0.39500000000000002</v>
      </c>
      <c r="AM1822">
        <v>0.83499999999999996</v>
      </c>
      <c r="AN1822">
        <v>0.53155172413793095</v>
      </c>
      <c r="AO1822">
        <v>0.03</v>
      </c>
      <c r="AP1822">
        <v>0.19</v>
      </c>
      <c r="AQ1822">
        <v>0.46</v>
      </c>
      <c r="AR1822">
        <v>0.33778461538461502</v>
      </c>
      <c r="AS1822">
        <v>0.19</v>
      </c>
      <c r="AT1822">
        <v>0.52</v>
      </c>
      <c r="AU1822">
        <v>1.21</v>
      </c>
      <c r="AV1822">
        <v>0.85267206477732804</v>
      </c>
      <c r="AW1822">
        <v>0.12</v>
      </c>
      <c r="AX1822">
        <v>0.28999999999999998</v>
      </c>
      <c r="AY1822">
        <v>0.59</v>
      </c>
      <c r="AZ1822">
        <v>0.46635220125786198</v>
      </c>
      <c r="BA1822">
        <v>0.17499999999999999</v>
      </c>
      <c r="BB1822">
        <v>0.43</v>
      </c>
      <c r="BC1822">
        <v>0.82250000000000001</v>
      </c>
      <c r="BD1822">
        <v>0.60197368421052599</v>
      </c>
      <c r="BE1822">
        <v>0.25</v>
      </c>
      <c r="BF1822">
        <v>0.56999999999999995</v>
      </c>
      <c r="BG1822">
        <v>0.85</v>
      </c>
      <c r="BH1822">
        <v>0.68072463768115998</v>
      </c>
      <c r="BI1822">
        <v>0.32500000000000001</v>
      </c>
      <c r="BJ1822">
        <v>0.76500000000000001</v>
      </c>
      <c r="BK1822">
        <v>1.1825000000000001</v>
      </c>
      <c r="BL1822">
        <v>1.38666666666667</v>
      </c>
      <c r="BM1822">
        <v>0.35249999999999998</v>
      </c>
      <c r="BN1822">
        <v>0.68500000000000005</v>
      </c>
      <c r="BO1822">
        <v>1.0325</v>
      </c>
      <c r="BP1822">
        <v>0.89833333333333298</v>
      </c>
      <c r="BQ1822">
        <v>0.32500000000000001</v>
      </c>
      <c r="BR1822">
        <v>0.52</v>
      </c>
      <c r="BS1822">
        <v>1.865</v>
      </c>
      <c r="BT1822">
        <v>1.28666666666667</v>
      </c>
      <c r="BU1822">
        <v>0.155</v>
      </c>
      <c r="BV1822">
        <v>0.24</v>
      </c>
      <c r="BW1822">
        <v>0.72499999999999998</v>
      </c>
      <c r="BX1822">
        <v>0.56499999999999995</v>
      </c>
      <c r="BY1822">
        <v>0.28000000000000003</v>
      </c>
      <c r="BZ1822">
        <v>0.35</v>
      </c>
      <c r="CA1822">
        <v>0.41</v>
      </c>
      <c r="CB1822">
        <v>0.71888888888888902</v>
      </c>
      <c r="CC1822">
        <v>0.33250000000000002</v>
      </c>
      <c r="CD1822">
        <v>0.77500000000000002</v>
      </c>
      <c r="CE1822">
        <v>1.3374999999999999</v>
      </c>
      <c r="CF1822">
        <v>1.0094230769230801</v>
      </c>
      <c r="CG1822">
        <v>0.3175</v>
      </c>
      <c r="CH1822">
        <v>0.4</v>
      </c>
      <c r="CI1822">
        <v>0.70250000000000001</v>
      </c>
      <c r="CJ1822">
        <v>0.66166666666666696</v>
      </c>
      <c r="CK1822">
        <v>0.18</v>
      </c>
      <c r="CL1822">
        <v>0.36</v>
      </c>
      <c r="CM1822">
        <v>0.66</v>
      </c>
      <c r="CN1822">
        <v>0.50947368421052597</v>
      </c>
      <c r="CO1822">
        <v>0.06</v>
      </c>
      <c r="CP1822">
        <v>0.16</v>
      </c>
      <c r="CQ1822">
        <v>0.28999999999999998</v>
      </c>
      <c r="CR1822">
        <v>0.18</v>
      </c>
      <c r="CS1822">
        <v>7.4999999999999997E-2</v>
      </c>
      <c r="CT1822">
        <v>0.15</v>
      </c>
      <c r="CU1822">
        <v>0.44</v>
      </c>
      <c r="CV1822">
        <v>0.27142857142857102</v>
      </c>
      <c r="CW1822">
        <v>0.03</v>
      </c>
      <c r="CX1822">
        <v>0.32</v>
      </c>
      <c r="CY1822">
        <v>0.7</v>
      </c>
      <c r="CZ1822">
        <v>0.55769230769230804</v>
      </c>
      <c r="DA1822">
        <v>0.56499999999999995</v>
      </c>
      <c r="DB1822">
        <v>0.81</v>
      </c>
      <c r="DC1822">
        <v>1.0549999999999999</v>
      </c>
      <c r="DD1822">
        <v>0.81</v>
      </c>
      <c r="DE1822">
        <v>0.06</v>
      </c>
      <c r="DF1822">
        <v>0.12</v>
      </c>
      <c r="DG1822">
        <v>0.30499999999999999</v>
      </c>
      <c r="DH1822">
        <v>0.20333333333333301</v>
      </c>
      <c r="DI1822">
        <v>5.5E-2</v>
      </c>
      <c r="DJ1822">
        <v>0.47499999999999998</v>
      </c>
      <c r="DK1822">
        <v>1.1274999999999999</v>
      </c>
      <c r="DL1822">
        <v>1.1814285714285699</v>
      </c>
      <c r="DM1822">
        <v>0.17749999999999999</v>
      </c>
      <c r="DN1822">
        <v>0.23499999999999999</v>
      </c>
      <c r="DO1822">
        <v>0.26250000000000001</v>
      </c>
      <c r="DP1822">
        <v>0.31</v>
      </c>
      <c r="DQ1822">
        <v>0.2175</v>
      </c>
      <c r="DR1822">
        <v>0.56999999999999995</v>
      </c>
      <c r="DS1822">
        <v>1.17</v>
      </c>
      <c r="DT1822">
        <v>0.73499999999999999</v>
      </c>
    </row>
    <row r="1823" spans="1:124" x14ac:dyDescent="0.35">
      <c r="A1823" s="19" t="str">
        <f t="shared" si="56"/>
        <v>Negative Earners (last 4 qtrs)--40451</v>
      </c>
      <c r="B1823" s="19" t="str">
        <f t="shared" si="57"/>
        <v>Negative Earners (last 4 qtrs)</v>
      </c>
      <c r="C1823">
        <v>17</v>
      </c>
      <c r="D1823" s="27">
        <v>40451</v>
      </c>
      <c r="F1823">
        <v>14.634146341463399</v>
      </c>
      <c r="H1823">
        <v>12</v>
      </c>
      <c r="J1823">
        <v>22.253922967189698</v>
      </c>
      <c r="L1823">
        <v>156</v>
      </c>
      <c r="N1823">
        <v>26.1480362537764</v>
      </c>
      <c r="P1823">
        <v>1731</v>
      </c>
      <c r="R1823">
        <v>0</v>
      </c>
      <c r="T1823">
        <v>0</v>
      </c>
      <c r="V1823">
        <v>27.7486910994764</v>
      </c>
      <c r="X1823">
        <v>106</v>
      </c>
      <c r="Z1823">
        <v>20</v>
      </c>
      <c r="AB1823">
        <v>14</v>
      </c>
      <c r="AD1823">
        <v>16.6666666666667</v>
      </c>
      <c r="AF1823">
        <v>15</v>
      </c>
      <c r="AH1823">
        <v>8.8607594936708907</v>
      </c>
      <c r="AI1823"/>
      <c r="AJ1823">
        <v>7</v>
      </c>
      <c r="AK1823"/>
      <c r="AL1823">
        <v>22.413793103448299</v>
      </c>
      <c r="AN1823">
        <v>13</v>
      </c>
      <c r="AP1823">
        <v>12.990936555891199</v>
      </c>
      <c r="AR1823">
        <v>43</v>
      </c>
      <c r="AT1823">
        <v>35.856573705179301</v>
      </c>
      <c r="AV1823">
        <v>90</v>
      </c>
      <c r="AX1823">
        <v>14.285714285714301</v>
      </c>
      <c r="AZ1823">
        <v>23</v>
      </c>
      <c r="BB1823">
        <v>36.842105263157897</v>
      </c>
      <c r="BD1823">
        <v>28</v>
      </c>
      <c r="BF1823">
        <v>15.9420289855072</v>
      </c>
      <c r="BH1823">
        <v>11</v>
      </c>
      <c r="BJ1823">
        <v>33.3333333333333</v>
      </c>
      <c r="BL1823">
        <v>2</v>
      </c>
      <c r="BN1823">
        <v>16.6666666666667</v>
      </c>
      <c r="BP1823">
        <v>1</v>
      </c>
      <c r="BR1823">
        <v>33.3333333333333</v>
      </c>
      <c r="BT1823">
        <v>1</v>
      </c>
      <c r="BV1823">
        <v>31.25</v>
      </c>
      <c r="BX1823">
        <v>5</v>
      </c>
      <c r="BZ1823">
        <v>44.4444444444444</v>
      </c>
      <c r="CB1823">
        <v>4</v>
      </c>
      <c r="CD1823">
        <v>53.7735849056604</v>
      </c>
      <c r="CF1823">
        <v>57</v>
      </c>
      <c r="CH1823">
        <v>50</v>
      </c>
      <c r="CJ1823">
        <v>6</v>
      </c>
      <c r="CL1823">
        <v>10.526315789473699</v>
      </c>
      <c r="CN1823">
        <v>2</v>
      </c>
      <c r="CP1823">
        <v>20</v>
      </c>
      <c r="CR1823">
        <v>1</v>
      </c>
      <c r="CT1823">
        <v>0</v>
      </c>
      <c r="CV1823">
        <v>0</v>
      </c>
      <c r="CX1823">
        <v>0</v>
      </c>
      <c r="CZ1823">
        <v>0</v>
      </c>
      <c r="DB1823">
        <v>0</v>
      </c>
      <c r="DD1823">
        <v>0</v>
      </c>
      <c r="DF1823">
        <v>0</v>
      </c>
      <c r="DH1823">
        <v>0</v>
      </c>
      <c r="DJ1823">
        <v>14.285714285714301</v>
      </c>
      <c r="DL1823">
        <v>2</v>
      </c>
      <c r="DN1823">
        <v>0</v>
      </c>
      <c r="DP1823">
        <v>0</v>
      </c>
      <c r="DR1823">
        <v>33.3333333333333</v>
      </c>
      <c r="DT1823">
        <v>2</v>
      </c>
    </row>
    <row r="1824" spans="1:124" x14ac:dyDescent="0.35">
      <c r="A1824" s="19" t="str">
        <f t="shared" si="56"/>
        <v>Noncore Funding / Liab--40451</v>
      </c>
      <c r="B1824" s="19" t="str">
        <f t="shared" si="57"/>
        <v>Noncore Funding / Liab</v>
      </c>
      <c r="C1824">
        <v>18</v>
      </c>
      <c r="D1824" s="27">
        <v>40451</v>
      </c>
      <c r="E1824">
        <v>15.4898653426243</v>
      </c>
      <c r="F1824">
        <v>21.7483862758891</v>
      </c>
      <c r="G1824">
        <v>29.2529251588108</v>
      </c>
      <c r="H1824">
        <v>23.592467738872301</v>
      </c>
      <c r="I1824">
        <v>14.010376902821699</v>
      </c>
      <c r="J1824">
        <v>19.925512104283101</v>
      </c>
      <c r="K1824">
        <v>29.308063712434901</v>
      </c>
      <c r="L1824">
        <v>22.736356729280701</v>
      </c>
      <c r="M1824">
        <v>17.248130147565099</v>
      </c>
      <c r="N1824">
        <v>25.294140272435399</v>
      </c>
      <c r="O1824">
        <v>35.3910196796717</v>
      </c>
      <c r="P1824">
        <v>27.699991143466399</v>
      </c>
      <c r="Q1824">
        <v>18.349255350214801</v>
      </c>
      <c r="R1824">
        <v>20.229356410178799</v>
      </c>
      <c r="S1824">
        <v>29.5482581471245</v>
      </c>
      <c r="T1824">
        <v>23.702673845570001</v>
      </c>
      <c r="U1824">
        <v>13.356304739214201</v>
      </c>
      <c r="V1824">
        <v>18.924163584714499</v>
      </c>
      <c r="W1824">
        <v>28.694841067422999</v>
      </c>
      <c r="X1824">
        <v>22.2652594384591</v>
      </c>
      <c r="Y1824">
        <v>16.601844120986399</v>
      </c>
      <c r="Z1824">
        <v>22.0925811527033</v>
      </c>
      <c r="AA1824">
        <v>29.792375808823</v>
      </c>
      <c r="AB1824">
        <v>24.380046455619201</v>
      </c>
      <c r="AC1824">
        <v>13.7721890826845</v>
      </c>
      <c r="AD1824">
        <v>17.900470662468798</v>
      </c>
      <c r="AE1824">
        <v>26.126271012460901</v>
      </c>
      <c r="AF1824">
        <v>20.8823111335143</v>
      </c>
      <c r="AG1824">
        <v>16.0303258004752</v>
      </c>
      <c r="AH1824">
        <v>24.718608829031002</v>
      </c>
      <c r="AI1824">
        <v>31.149743819991901</v>
      </c>
      <c r="AJ1824">
        <v>26.825713432131799</v>
      </c>
      <c r="AK1824">
        <v>14.522147885196301</v>
      </c>
      <c r="AL1824">
        <v>22.338837717978699</v>
      </c>
      <c r="AM1824">
        <v>31.135634365342298</v>
      </c>
      <c r="AN1824">
        <v>23.958527155481999</v>
      </c>
      <c r="AO1824">
        <v>12.8342978674282</v>
      </c>
      <c r="AP1824">
        <v>18.3836084234491</v>
      </c>
      <c r="AQ1824">
        <v>27.3359094026383</v>
      </c>
      <c r="AR1824">
        <v>20.547149919647701</v>
      </c>
      <c r="AS1824">
        <v>15.905203614549199</v>
      </c>
      <c r="AT1824">
        <v>24.203798487879698</v>
      </c>
      <c r="AU1824">
        <v>32.217461462320003</v>
      </c>
      <c r="AV1824">
        <v>25.5820909800869</v>
      </c>
      <c r="AW1824">
        <v>13.223489649345201</v>
      </c>
      <c r="AX1824">
        <v>17.938977768037599</v>
      </c>
      <c r="AY1824">
        <v>25.030878815739399</v>
      </c>
      <c r="AZ1824">
        <v>20.1899540412128</v>
      </c>
      <c r="BA1824">
        <v>15.132596729501699</v>
      </c>
      <c r="BB1824">
        <v>21.445284848464901</v>
      </c>
      <c r="BC1824">
        <v>34.512599108426699</v>
      </c>
      <c r="BD1824">
        <v>26.084592049979399</v>
      </c>
      <c r="BE1824">
        <v>13.971902344566001</v>
      </c>
      <c r="BF1824">
        <v>18.187650360866101</v>
      </c>
      <c r="BG1824">
        <v>28.315948787172299</v>
      </c>
      <c r="BH1824">
        <v>23.238329161588101</v>
      </c>
      <c r="BI1824">
        <v>20.140423498388699</v>
      </c>
      <c r="BJ1824">
        <v>23.669587111765299</v>
      </c>
      <c r="BK1824">
        <v>29.0152440279629</v>
      </c>
      <c r="BL1824">
        <v>26.584145636542502</v>
      </c>
      <c r="BM1824">
        <v>22.1378264129483</v>
      </c>
      <c r="BN1824">
        <v>33.535166166099799</v>
      </c>
      <c r="BO1824">
        <v>39.016586700293303</v>
      </c>
      <c r="BP1824">
        <v>31.875433074877499</v>
      </c>
      <c r="BQ1824">
        <v>20.920065207143001</v>
      </c>
      <c r="BR1824">
        <v>22.017299058778701</v>
      </c>
      <c r="BS1824">
        <v>24.766966049040501</v>
      </c>
      <c r="BT1824">
        <v>23.118921151196101</v>
      </c>
      <c r="BU1824">
        <v>14.952844192646101</v>
      </c>
      <c r="BV1824">
        <v>19.588127103322801</v>
      </c>
      <c r="BW1824">
        <v>32.467393042599497</v>
      </c>
      <c r="BX1824">
        <v>24.691057919496799</v>
      </c>
      <c r="BY1824">
        <v>14.8758570507398</v>
      </c>
      <c r="BZ1824">
        <v>21.580486946576599</v>
      </c>
      <c r="CA1824">
        <v>27.1318228630278</v>
      </c>
      <c r="CB1824">
        <v>20.505387247978799</v>
      </c>
      <c r="CC1824">
        <v>14.820634748379399</v>
      </c>
      <c r="CD1824">
        <v>23.760514732251298</v>
      </c>
      <c r="CE1824">
        <v>36.486262228339001</v>
      </c>
      <c r="CF1824">
        <v>26.5043701305129</v>
      </c>
      <c r="CG1824">
        <v>16.719442862091601</v>
      </c>
      <c r="CH1824">
        <v>23.419619477510199</v>
      </c>
      <c r="CI1824">
        <v>30.1158131131902</v>
      </c>
      <c r="CJ1824">
        <v>24.166004905574201</v>
      </c>
      <c r="CK1824">
        <v>12.228895476852401</v>
      </c>
      <c r="CL1824">
        <v>16.1894342199706</v>
      </c>
      <c r="CM1824">
        <v>29.572673472972099</v>
      </c>
      <c r="CN1824">
        <v>24.1137455433139</v>
      </c>
      <c r="CO1824">
        <v>23.6294420801235</v>
      </c>
      <c r="CP1824">
        <v>28.030643842019199</v>
      </c>
      <c r="CQ1824">
        <v>33.505988436123303</v>
      </c>
      <c r="CR1824">
        <v>28.8233873458034</v>
      </c>
      <c r="CS1824">
        <v>8.5715553047828799</v>
      </c>
      <c r="CT1824">
        <v>16.2874001729488</v>
      </c>
      <c r="CU1824">
        <v>22.234622866514002</v>
      </c>
      <c r="CV1824">
        <v>18.279419406283999</v>
      </c>
      <c r="CW1824">
        <v>13.0168729811608</v>
      </c>
      <c r="CX1824">
        <v>25.1045347845034</v>
      </c>
      <c r="CY1824">
        <v>28.315948787172299</v>
      </c>
      <c r="CZ1824">
        <v>22.5994611931653</v>
      </c>
      <c r="DA1824">
        <v>36.315173331538297</v>
      </c>
      <c r="DB1824">
        <v>37.233350822492099</v>
      </c>
      <c r="DC1824">
        <v>38.151528313445901</v>
      </c>
      <c r="DD1824">
        <v>37.233350822492099</v>
      </c>
      <c r="DE1824">
        <v>23.186350756743799</v>
      </c>
      <c r="DF1824">
        <v>31.0177581322545</v>
      </c>
      <c r="DG1824">
        <v>33.675021378196298</v>
      </c>
      <c r="DH1824">
        <v>27.568328712541899</v>
      </c>
      <c r="DI1824">
        <v>23.263721441909802</v>
      </c>
      <c r="DJ1824">
        <v>27.632633991936501</v>
      </c>
      <c r="DK1824">
        <v>29.195682012397199</v>
      </c>
      <c r="DL1824">
        <v>39.145839876118401</v>
      </c>
      <c r="DM1824">
        <v>9.0309751359211408</v>
      </c>
      <c r="DN1824">
        <v>14.1616296518699</v>
      </c>
      <c r="DO1824">
        <v>24.701100638987899</v>
      </c>
      <c r="DP1824">
        <v>17.535046576422602</v>
      </c>
      <c r="DQ1824">
        <v>14.106114590443701</v>
      </c>
      <c r="DR1824">
        <v>14.9144245014947</v>
      </c>
      <c r="DS1824">
        <v>19.729799962789802</v>
      </c>
      <c r="DT1824">
        <v>17.144379645945399</v>
      </c>
    </row>
    <row r="1825" spans="1:124" x14ac:dyDescent="0.35">
      <c r="A1825" s="19" t="str">
        <f t="shared" si="56"/>
        <v>Brokered Dep / Liab--40451</v>
      </c>
      <c r="B1825" s="19" t="str">
        <f t="shared" si="57"/>
        <v>Brokered Dep / Liab</v>
      </c>
      <c r="C1825">
        <v>19</v>
      </c>
      <c r="D1825" s="27">
        <v>40451</v>
      </c>
      <c r="E1825">
        <v>0</v>
      </c>
      <c r="F1825">
        <v>0</v>
      </c>
      <c r="G1825">
        <v>4.7166897413453004</v>
      </c>
      <c r="H1825">
        <v>3.34965649592966</v>
      </c>
      <c r="I1825">
        <v>0</v>
      </c>
      <c r="J1825">
        <v>0</v>
      </c>
      <c r="K1825">
        <v>4.3396117924412101</v>
      </c>
      <c r="L1825">
        <v>3.0850344609435201</v>
      </c>
      <c r="M1825">
        <v>0</v>
      </c>
      <c r="N1825">
        <v>0</v>
      </c>
      <c r="O1825">
        <v>3.98673499796937</v>
      </c>
      <c r="P1825">
        <v>3.1193839432634598</v>
      </c>
      <c r="Q1825">
        <v>0</v>
      </c>
      <c r="R1825">
        <v>0</v>
      </c>
      <c r="S1825">
        <v>3.3639718522933002</v>
      </c>
      <c r="T1825">
        <v>2.8009601684315202</v>
      </c>
      <c r="U1825">
        <v>0</v>
      </c>
      <c r="V1825">
        <v>0</v>
      </c>
      <c r="W1825">
        <v>4.4767991154376601</v>
      </c>
      <c r="X1825">
        <v>3.2507663819064598</v>
      </c>
      <c r="Y1825">
        <v>0</v>
      </c>
      <c r="Z1825">
        <v>0</v>
      </c>
      <c r="AA1825">
        <v>2.9700054965265599</v>
      </c>
      <c r="AB1825">
        <v>2.6385613291686001</v>
      </c>
      <c r="AC1825">
        <v>0</v>
      </c>
      <c r="AD1825">
        <v>0</v>
      </c>
      <c r="AE1825">
        <v>1.6762590695774</v>
      </c>
      <c r="AF1825">
        <v>2.2966417642160701</v>
      </c>
      <c r="AG1825">
        <v>0</v>
      </c>
      <c r="AH1825">
        <v>0</v>
      </c>
      <c r="AI1825">
        <v>2.7414713408116902</v>
      </c>
      <c r="AJ1825">
        <v>3.4410738220242401</v>
      </c>
      <c r="AK1825">
        <v>0</v>
      </c>
      <c r="AL1825">
        <v>1.08223153895688</v>
      </c>
      <c r="AM1825">
        <v>8.3988382192469508</v>
      </c>
      <c r="AN1825">
        <v>4.9831142184225197</v>
      </c>
      <c r="AO1825">
        <v>0</v>
      </c>
      <c r="AP1825">
        <v>0</v>
      </c>
      <c r="AQ1825">
        <v>2.6389614869040798</v>
      </c>
      <c r="AR1825">
        <v>2.1736569975386599</v>
      </c>
      <c r="AS1825">
        <v>0</v>
      </c>
      <c r="AT1825">
        <v>0.543796904315197</v>
      </c>
      <c r="AU1825">
        <v>7.2217518633731697</v>
      </c>
      <c r="AV1825">
        <v>4.20278590135967</v>
      </c>
      <c r="AW1825">
        <v>0</v>
      </c>
      <c r="AX1825">
        <v>0</v>
      </c>
      <c r="AY1825">
        <v>1.6816528244903599</v>
      </c>
      <c r="AZ1825">
        <v>2.08082376072556</v>
      </c>
      <c r="BA1825">
        <v>0</v>
      </c>
      <c r="BB1825">
        <v>0</v>
      </c>
      <c r="BC1825">
        <v>7.4386960478495299</v>
      </c>
      <c r="BD1825">
        <v>4.5714123312201904</v>
      </c>
      <c r="BE1825">
        <v>0</v>
      </c>
      <c r="BF1825">
        <v>0.12828160377660999</v>
      </c>
      <c r="BG1825">
        <v>4.4798898174170398</v>
      </c>
      <c r="BH1825">
        <v>4.6404611929170603</v>
      </c>
      <c r="BI1825">
        <v>0.63185716459418795</v>
      </c>
      <c r="BJ1825">
        <v>3.1187218758070001</v>
      </c>
      <c r="BK1825">
        <v>5.5188837321018704</v>
      </c>
      <c r="BL1825">
        <v>5.4891154215976199</v>
      </c>
      <c r="BM1825">
        <v>0.21811617820342499</v>
      </c>
      <c r="BN1825">
        <v>1.0056682894411799</v>
      </c>
      <c r="BO1825">
        <v>7.2778410397920101</v>
      </c>
      <c r="BP1825">
        <v>3.7758040354663001</v>
      </c>
      <c r="BQ1825">
        <v>0.24928715545847199</v>
      </c>
      <c r="BR1825">
        <v>0.49857431091694299</v>
      </c>
      <c r="BS1825">
        <v>1.7890665303540101</v>
      </c>
      <c r="BT1825">
        <v>1.1927110202360101</v>
      </c>
      <c r="BU1825">
        <v>0</v>
      </c>
      <c r="BV1825">
        <v>2.1674652541360899</v>
      </c>
      <c r="BW1825">
        <v>7.6677073322844</v>
      </c>
      <c r="BX1825">
        <v>5.3303357844392698</v>
      </c>
      <c r="BY1825">
        <v>0</v>
      </c>
      <c r="BZ1825">
        <v>0</v>
      </c>
      <c r="CA1825">
        <v>0</v>
      </c>
      <c r="CB1825">
        <v>0.59414372352621603</v>
      </c>
      <c r="CC1825">
        <v>0</v>
      </c>
      <c r="CD1825">
        <v>1.8569753552978201</v>
      </c>
      <c r="CE1825">
        <v>8.4843115916811698</v>
      </c>
      <c r="CF1825">
        <v>4.6754689384229602</v>
      </c>
      <c r="CG1825">
        <v>0</v>
      </c>
      <c r="CH1825">
        <v>1.4189342843224599</v>
      </c>
      <c r="CI1825">
        <v>4.5677559472904701</v>
      </c>
      <c r="CJ1825">
        <v>3.1529801826372701</v>
      </c>
      <c r="CK1825">
        <v>0</v>
      </c>
      <c r="CL1825">
        <v>0</v>
      </c>
      <c r="CM1825">
        <v>2.9285341598543901</v>
      </c>
      <c r="CN1825">
        <v>4.7516323530175297</v>
      </c>
      <c r="CO1825">
        <v>0</v>
      </c>
      <c r="CP1825">
        <v>1.0399626080860001</v>
      </c>
      <c r="CQ1825">
        <v>11.4552194776589</v>
      </c>
      <c r="CR1825">
        <v>4.8673448904684404</v>
      </c>
      <c r="CS1825">
        <v>0</v>
      </c>
      <c r="CT1825">
        <v>0</v>
      </c>
      <c r="CU1825">
        <v>4.2284159110395203</v>
      </c>
      <c r="CV1825">
        <v>2.4931419364862699</v>
      </c>
      <c r="CW1825">
        <v>0</v>
      </c>
      <c r="CX1825">
        <v>0</v>
      </c>
      <c r="CY1825">
        <v>3.8618529384946298</v>
      </c>
      <c r="CZ1825">
        <v>2.1496038140453599</v>
      </c>
      <c r="DA1825">
        <v>0.65928968990193504</v>
      </c>
      <c r="DB1825">
        <v>1.3185793798038701</v>
      </c>
      <c r="DC1825">
        <v>1.9778690697057999</v>
      </c>
      <c r="DD1825">
        <v>1.3185793798038701</v>
      </c>
      <c r="DE1825">
        <v>0</v>
      </c>
      <c r="DF1825">
        <v>0</v>
      </c>
      <c r="DG1825">
        <v>10.879844701787301</v>
      </c>
      <c r="DH1825">
        <v>7.2532298011915097</v>
      </c>
      <c r="DI1825">
        <v>0</v>
      </c>
      <c r="DJ1825">
        <v>0</v>
      </c>
      <c r="DK1825">
        <v>8.5737500776461797</v>
      </c>
      <c r="DL1825">
        <v>5.6109949284505101</v>
      </c>
      <c r="DM1825">
        <v>0.105353207162332</v>
      </c>
      <c r="DN1825">
        <v>1.0330280073843401</v>
      </c>
      <c r="DO1825">
        <v>4.3502263838840296</v>
      </c>
      <c r="DP1825">
        <v>3.4761953802583698</v>
      </c>
      <c r="DQ1825">
        <v>0</v>
      </c>
      <c r="DR1825">
        <v>0</v>
      </c>
      <c r="DS1825">
        <v>6.3860154191470704</v>
      </c>
      <c r="DT1825">
        <v>4.1096404121410197</v>
      </c>
    </row>
    <row r="1826" spans="1:124" x14ac:dyDescent="0.35">
      <c r="A1826" s="19" t="str">
        <f t="shared" si="56"/>
        <v>Liquid Assets / Assets--40451</v>
      </c>
      <c r="B1826" s="19" t="str">
        <f t="shared" si="57"/>
        <v>Liquid Assets / Assets</v>
      </c>
      <c r="C1826">
        <v>20</v>
      </c>
      <c r="D1826" s="27">
        <v>40451</v>
      </c>
      <c r="E1826">
        <v>14.425508979803899</v>
      </c>
      <c r="F1826">
        <v>18.745625742561899</v>
      </c>
      <c r="G1826">
        <v>26.736502781261201</v>
      </c>
      <c r="H1826">
        <v>22.055936018996501</v>
      </c>
      <c r="I1826">
        <v>11.565923100802699</v>
      </c>
      <c r="J1826">
        <v>18.186305175016201</v>
      </c>
      <c r="K1826">
        <v>27.892963586886101</v>
      </c>
      <c r="L1826">
        <v>20.957454640199899</v>
      </c>
      <c r="M1826">
        <v>11.7960576642195</v>
      </c>
      <c r="N1826">
        <v>18.512088568307199</v>
      </c>
      <c r="O1826">
        <v>27.2751449976099</v>
      </c>
      <c r="P1826">
        <v>20.729722353754401</v>
      </c>
      <c r="Q1826">
        <v>21.6045245570097</v>
      </c>
      <c r="R1826">
        <v>32.0271728735758</v>
      </c>
      <c r="S1826">
        <v>35.345610365760301</v>
      </c>
      <c r="T1826">
        <v>30.861944507918899</v>
      </c>
      <c r="U1826">
        <v>11.936822266297099</v>
      </c>
      <c r="V1826">
        <v>18.7341234392192</v>
      </c>
      <c r="W1826">
        <v>27.710025108412299</v>
      </c>
      <c r="X1826">
        <v>21.370669062651299</v>
      </c>
      <c r="Y1826">
        <v>15.047076743617</v>
      </c>
      <c r="Z1826">
        <v>19.029856137645702</v>
      </c>
      <c r="AA1826">
        <v>28.681780534122701</v>
      </c>
      <c r="AB1826">
        <v>22.078567455049502</v>
      </c>
      <c r="AC1826">
        <v>8.2160799080057991</v>
      </c>
      <c r="AD1826">
        <v>14.6780124360427</v>
      </c>
      <c r="AE1826">
        <v>24.634180402696899</v>
      </c>
      <c r="AF1826">
        <v>18.091960360162499</v>
      </c>
      <c r="AG1826">
        <v>10.5898750725533</v>
      </c>
      <c r="AH1826">
        <v>16.975302284384199</v>
      </c>
      <c r="AI1826">
        <v>27.420207632229801</v>
      </c>
      <c r="AJ1826">
        <v>22.145210584780301</v>
      </c>
      <c r="AK1826">
        <v>12.4650212826709</v>
      </c>
      <c r="AL1826">
        <v>16.369403794436298</v>
      </c>
      <c r="AM1826">
        <v>25.964224342078001</v>
      </c>
      <c r="AN1826">
        <v>18.396177231611301</v>
      </c>
      <c r="AO1826">
        <v>11.093443457090601</v>
      </c>
      <c r="AP1826">
        <v>18.831099954035999</v>
      </c>
      <c r="AQ1826">
        <v>29.753321449469102</v>
      </c>
      <c r="AR1826">
        <v>21.427188168439901</v>
      </c>
      <c r="AS1826">
        <v>11.2973037197641</v>
      </c>
      <c r="AT1826">
        <v>15.984940984941</v>
      </c>
      <c r="AU1826">
        <v>22.695709064734</v>
      </c>
      <c r="AV1826">
        <v>18.302588969715799</v>
      </c>
      <c r="AW1826">
        <v>12.4736339067959</v>
      </c>
      <c r="AX1826">
        <v>21.6045245570097</v>
      </c>
      <c r="AY1826">
        <v>31.0044527100731</v>
      </c>
      <c r="AZ1826">
        <v>22.675397846598401</v>
      </c>
      <c r="BA1826">
        <v>10.1731743570689</v>
      </c>
      <c r="BB1826">
        <v>19.4096450525861</v>
      </c>
      <c r="BC1826">
        <v>28.0888462346437</v>
      </c>
      <c r="BD1826">
        <v>20.7634036750846</v>
      </c>
      <c r="BE1826">
        <v>13.6933641860118</v>
      </c>
      <c r="BF1826">
        <v>18.436010267693401</v>
      </c>
      <c r="BG1826">
        <v>28.656630024135499</v>
      </c>
      <c r="BH1826">
        <v>22.601615177143799</v>
      </c>
      <c r="BI1826">
        <v>10.758249411621399</v>
      </c>
      <c r="BJ1826">
        <v>15.4285410527484</v>
      </c>
      <c r="BK1826">
        <v>23.197614562893701</v>
      </c>
      <c r="BL1826">
        <v>18.566335815563701</v>
      </c>
      <c r="BM1826">
        <v>17.5531238937428</v>
      </c>
      <c r="BN1826">
        <v>20.884365482565499</v>
      </c>
      <c r="BO1826">
        <v>29.1052259878951</v>
      </c>
      <c r="BP1826">
        <v>23.143500220053099</v>
      </c>
      <c r="BQ1826">
        <v>19.773588941193999</v>
      </c>
      <c r="BR1826">
        <v>22.315301244734702</v>
      </c>
      <c r="BS1826">
        <v>38.582544877817298</v>
      </c>
      <c r="BT1826">
        <v>31.4656554644293</v>
      </c>
      <c r="BU1826">
        <v>14.0327279643625</v>
      </c>
      <c r="BV1826">
        <v>18.615360836763099</v>
      </c>
      <c r="BW1826">
        <v>31.479746014433498</v>
      </c>
      <c r="BX1826">
        <v>22.945691984566601</v>
      </c>
      <c r="BY1826">
        <v>11.7937011253099</v>
      </c>
      <c r="BZ1826">
        <v>19.516108667746899</v>
      </c>
      <c r="CA1826">
        <v>29.8199711597068</v>
      </c>
      <c r="CB1826">
        <v>20.365188170350901</v>
      </c>
      <c r="CC1826">
        <v>11.3083420555628</v>
      </c>
      <c r="CD1826">
        <v>18.4412090151827</v>
      </c>
      <c r="CE1826">
        <v>26.6947507133087</v>
      </c>
      <c r="CF1826">
        <v>20.424146383468099</v>
      </c>
      <c r="CG1826">
        <v>8.5862453056760302</v>
      </c>
      <c r="CH1826">
        <v>13.325265129648299</v>
      </c>
      <c r="CI1826">
        <v>17.260102225297</v>
      </c>
      <c r="CJ1826">
        <v>15.173988257141399</v>
      </c>
      <c r="CK1826">
        <v>12.250973205647499</v>
      </c>
      <c r="CL1826">
        <v>19.549855430648702</v>
      </c>
      <c r="CM1826">
        <v>35.795237816874199</v>
      </c>
      <c r="CN1826">
        <v>24.2436910349717</v>
      </c>
      <c r="CO1826">
        <v>3.4399683086350898</v>
      </c>
      <c r="CP1826">
        <v>12.3198845350759</v>
      </c>
      <c r="CQ1826">
        <v>16.265436657161398</v>
      </c>
      <c r="CR1826">
        <v>11.8520326903522</v>
      </c>
      <c r="CS1826">
        <v>9.5131572069757198</v>
      </c>
      <c r="CT1826">
        <v>37.429253911209599</v>
      </c>
      <c r="CU1826">
        <v>43.030130371772799</v>
      </c>
      <c r="CV1826">
        <v>27.2898861997786</v>
      </c>
      <c r="CW1826">
        <v>6.3451776649746199</v>
      </c>
      <c r="CX1826">
        <v>14.3846400668602</v>
      </c>
      <c r="CY1826">
        <v>22.135893757127601</v>
      </c>
      <c r="CZ1826">
        <v>14.6055176280732</v>
      </c>
      <c r="DA1826">
        <v>19.4439370111069</v>
      </c>
      <c r="DB1826">
        <v>21.037780150360899</v>
      </c>
      <c r="DC1826">
        <v>22.6316232896149</v>
      </c>
      <c r="DD1826">
        <v>21.037780150360899</v>
      </c>
      <c r="DE1826">
        <v>33.380847253462598</v>
      </c>
      <c r="DF1826">
        <v>45.658820637310598</v>
      </c>
      <c r="DG1826">
        <v>49.031740972518001</v>
      </c>
      <c r="DH1826">
        <v>39.722118604883498</v>
      </c>
      <c r="DI1826">
        <v>8.5886915684667606</v>
      </c>
      <c r="DJ1826">
        <v>14.9735047034436</v>
      </c>
      <c r="DK1826">
        <v>19.826116531106798</v>
      </c>
      <c r="DL1826">
        <v>16.619113633307698</v>
      </c>
      <c r="DM1826">
        <v>6.5399059176490804</v>
      </c>
      <c r="DN1826">
        <v>15.4126420066012</v>
      </c>
      <c r="DO1826">
        <v>20.377756003254198</v>
      </c>
      <c r="DP1826">
        <v>11.5636976327798</v>
      </c>
      <c r="DQ1826">
        <v>19.630835069412601</v>
      </c>
      <c r="DR1826">
        <v>20.5480713284927</v>
      </c>
      <c r="DS1826">
        <v>25.7151597848381</v>
      </c>
      <c r="DT1826">
        <v>21.283542459734502</v>
      </c>
    </row>
    <row r="1827" spans="1:124" x14ac:dyDescent="0.35">
      <c r="A1827" s="19" t="str">
        <f t="shared" si="56"/>
        <v>Net Loan Growth (last 4 qtrs)--40451</v>
      </c>
      <c r="B1827" s="19" t="str">
        <f t="shared" si="57"/>
        <v>Net Loan Growth (last 4 qtrs)</v>
      </c>
      <c r="C1827">
        <v>21</v>
      </c>
      <c r="D1827" s="27">
        <v>40451</v>
      </c>
      <c r="E1827">
        <v>-7.6124999999999998</v>
      </c>
      <c r="F1827">
        <v>-2.7850000000000001</v>
      </c>
      <c r="G1827">
        <v>1.6325000000000001</v>
      </c>
      <c r="H1827">
        <v>-2.0336585365853601</v>
      </c>
      <c r="I1827">
        <v>-7.42</v>
      </c>
      <c r="J1827">
        <v>-0.97</v>
      </c>
      <c r="K1827">
        <v>4.1399999999999997</v>
      </c>
      <c r="L1827">
        <v>-0.91055312954876499</v>
      </c>
      <c r="M1827">
        <v>-6.67</v>
      </c>
      <c r="N1827">
        <v>-0.13500000000000001</v>
      </c>
      <c r="O1827">
        <v>6.3674999999999997</v>
      </c>
      <c r="P1827">
        <v>1.46788592684439</v>
      </c>
      <c r="Q1827">
        <v>-3.36</v>
      </c>
      <c r="R1827">
        <v>-0.94</v>
      </c>
      <c r="S1827">
        <v>1.96</v>
      </c>
      <c r="T1827">
        <v>-0.43095238095238197</v>
      </c>
      <c r="U1827">
        <v>-8.81</v>
      </c>
      <c r="V1827">
        <v>-2.125</v>
      </c>
      <c r="W1827">
        <v>3.73</v>
      </c>
      <c r="X1827">
        <v>-1.92824468085106</v>
      </c>
      <c r="Y1827">
        <v>-8.9849999999999994</v>
      </c>
      <c r="Z1827">
        <v>-3.3849999999999998</v>
      </c>
      <c r="AA1827">
        <v>1.76</v>
      </c>
      <c r="AB1827">
        <v>-2.7078571428571401</v>
      </c>
      <c r="AC1827">
        <v>-2.3199999999999998</v>
      </c>
      <c r="AD1827">
        <v>3.085</v>
      </c>
      <c r="AE1827">
        <v>7.4649999999999999</v>
      </c>
      <c r="AF1827">
        <v>4.9303333333333299</v>
      </c>
      <c r="AG1827">
        <v>-5.9550000000000001</v>
      </c>
      <c r="AH1827">
        <v>1.08</v>
      </c>
      <c r="AI1827">
        <v>3.9249999999999998</v>
      </c>
      <c r="AJ1827">
        <v>0.63303797468354495</v>
      </c>
      <c r="AK1827">
        <v>-7.1924999999999999</v>
      </c>
      <c r="AL1827">
        <v>-7.4999999999999997E-2</v>
      </c>
      <c r="AM1827">
        <v>5.39</v>
      </c>
      <c r="AN1827">
        <v>0.85172413793103596</v>
      </c>
      <c r="AO1827">
        <v>-3.6150000000000002</v>
      </c>
      <c r="AP1827">
        <v>1.73</v>
      </c>
      <c r="AQ1827">
        <v>6.28</v>
      </c>
      <c r="AR1827">
        <v>1.45596923076923</v>
      </c>
      <c r="AS1827">
        <v>-10.08</v>
      </c>
      <c r="AT1827">
        <v>-2.23</v>
      </c>
      <c r="AU1827">
        <v>3.7349999999999999</v>
      </c>
      <c r="AV1827">
        <v>-1.61578947368421</v>
      </c>
      <c r="AW1827">
        <v>-6.23</v>
      </c>
      <c r="AX1827">
        <v>-1.32</v>
      </c>
      <c r="AY1827">
        <v>3.07</v>
      </c>
      <c r="AZ1827">
        <v>-1.0171698113207599</v>
      </c>
      <c r="BA1827">
        <v>-10.047499999999999</v>
      </c>
      <c r="BB1827">
        <v>-0.09</v>
      </c>
      <c r="BC1827">
        <v>6.835</v>
      </c>
      <c r="BD1827">
        <v>0.53842105263157902</v>
      </c>
      <c r="BE1827">
        <v>-9.66</v>
      </c>
      <c r="BF1827">
        <v>-5.21</v>
      </c>
      <c r="BG1827">
        <v>0.4</v>
      </c>
      <c r="BH1827">
        <v>-5.2310144927536202</v>
      </c>
      <c r="BI1827">
        <v>-14.0375</v>
      </c>
      <c r="BJ1827">
        <v>-8.75</v>
      </c>
      <c r="BK1827">
        <v>-3.5525000000000002</v>
      </c>
      <c r="BL1827">
        <v>-8.91</v>
      </c>
      <c r="BM1827">
        <v>-9.6549999999999994</v>
      </c>
      <c r="BN1827">
        <v>-2.2599999999999998</v>
      </c>
      <c r="BO1827">
        <v>-0.75249999999999995</v>
      </c>
      <c r="BP1827">
        <v>-1.6516666666666699</v>
      </c>
      <c r="BQ1827">
        <v>-0.62</v>
      </c>
      <c r="BR1827">
        <v>2.4</v>
      </c>
      <c r="BS1827">
        <v>4.1849999999999996</v>
      </c>
      <c r="BT1827">
        <v>1.57666666666667</v>
      </c>
      <c r="BU1827">
        <v>-10.512499999999999</v>
      </c>
      <c r="BV1827">
        <v>-2.605</v>
      </c>
      <c r="BW1827">
        <v>0.95250000000000001</v>
      </c>
      <c r="BX1827">
        <v>-4.8543750000000001</v>
      </c>
      <c r="BY1827">
        <v>-6.59</v>
      </c>
      <c r="BZ1827">
        <v>-0.91</v>
      </c>
      <c r="CA1827">
        <v>1.04</v>
      </c>
      <c r="CB1827">
        <v>-2.7688888888888901</v>
      </c>
      <c r="CC1827">
        <v>-12.484999999999999</v>
      </c>
      <c r="CD1827">
        <v>-6.5250000000000004</v>
      </c>
      <c r="CE1827">
        <v>-0.215</v>
      </c>
      <c r="CF1827">
        <v>-4.6361538461538396</v>
      </c>
      <c r="CG1827">
        <v>-7.55</v>
      </c>
      <c r="CH1827">
        <v>-0.33</v>
      </c>
      <c r="CI1827">
        <v>2.9449999999999998</v>
      </c>
      <c r="CJ1827">
        <v>-3.0908333333333302</v>
      </c>
      <c r="CK1827">
        <v>-9.99</v>
      </c>
      <c r="CL1827">
        <v>2</v>
      </c>
      <c r="CM1827">
        <v>3.5449999999999999</v>
      </c>
      <c r="CN1827">
        <v>-1.4136842105263101</v>
      </c>
      <c r="CO1827">
        <v>2.44</v>
      </c>
      <c r="CP1827">
        <v>2.66</v>
      </c>
      <c r="CQ1827">
        <v>4.49</v>
      </c>
      <c r="CR1827">
        <v>3.06</v>
      </c>
      <c r="CS1827">
        <v>-0.69</v>
      </c>
      <c r="CT1827">
        <v>6.68</v>
      </c>
      <c r="CU1827">
        <v>11.35</v>
      </c>
      <c r="CV1827">
        <v>7.1671428571428599</v>
      </c>
      <c r="CW1827">
        <v>-3.03</v>
      </c>
      <c r="CX1827">
        <v>-0.56999999999999995</v>
      </c>
      <c r="CY1827">
        <v>4.42</v>
      </c>
      <c r="CZ1827">
        <v>0.68384615384615399</v>
      </c>
      <c r="DA1827">
        <v>0.77749999999999897</v>
      </c>
      <c r="DB1827">
        <v>10.515000000000001</v>
      </c>
      <c r="DC1827">
        <v>20.252500000000001</v>
      </c>
      <c r="DD1827">
        <v>10.515000000000001</v>
      </c>
      <c r="DE1827">
        <v>-15.21</v>
      </c>
      <c r="DF1827">
        <v>1.23</v>
      </c>
      <c r="DG1827">
        <v>6.3650000000000002</v>
      </c>
      <c r="DH1827">
        <v>-6.3066666666666702</v>
      </c>
      <c r="DI1827">
        <v>-11.02</v>
      </c>
      <c r="DJ1827">
        <v>-0.38500000000000001</v>
      </c>
      <c r="DK1827">
        <v>3.13</v>
      </c>
      <c r="DL1827">
        <v>2.75285714285714</v>
      </c>
      <c r="DM1827">
        <v>1.35</v>
      </c>
      <c r="DN1827">
        <v>5.7249999999999996</v>
      </c>
      <c r="DO1827">
        <v>9.7774999999999999</v>
      </c>
      <c r="DP1827">
        <v>8.4649999999999999</v>
      </c>
      <c r="DQ1827">
        <v>-5.58</v>
      </c>
      <c r="DR1827">
        <v>-0.91</v>
      </c>
      <c r="DS1827">
        <v>1.5024999999999999</v>
      </c>
      <c r="DT1827">
        <v>-2.0166666666666702</v>
      </c>
    </row>
    <row r="1828" spans="1:124" x14ac:dyDescent="0.35">
      <c r="A1828" s="19" t="str">
        <f t="shared" si="56"/>
        <v>Banks w/ Loan Growth (last 4 qtrs)--40451</v>
      </c>
      <c r="B1828" s="19" t="str">
        <f t="shared" si="57"/>
        <v>Banks w/ Loan Growth (last 4 qtrs)</v>
      </c>
      <c r="C1828">
        <v>22</v>
      </c>
      <c r="D1828" s="27">
        <v>40451</v>
      </c>
      <c r="F1828">
        <v>31.707317073170699</v>
      </c>
      <c r="J1828">
        <v>45.506419400855897</v>
      </c>
      <c r="N1828">
        <v>48.957703927492403</v>
      </c>
      <c r="R1828">
        <v>42.857142857142897</v>
      </c>
      <c r="V1828">
        <v>40.3141361256545</v>
      </c>
      <c r="Z1828">
        <v>32.857142857142897</v>
      </c>
      <c r="AD1828">
        <v>66.6666666666667</v>
      </c>
      <c r="AH1828">
        <v>55.696202531645604</v>
      </c>
      <c r="AI1828"/>
      <c r="AK1828"/>
      <c r="AL1828">
        <v>50</v>
      </c>
      <c r="AP1828">
        <v>59.516616314199403</v>
      </c>
      <c r="AT1828">
        <v>39.043824701195199</v>
      </c>
      <c r="AX1828">
        <v>43.478260869565197</v>
      </c>
      <c r="BB1828">
        <v>48.684210526315802</v>
      </c>
      <c r="BF1828">
        <v>26.086956521739101</v>
      </c>
      <c r="BJ1828">
        <v>16.6666666666667</v>
      </c>
      <c r="BN1828">
        <v>16.6666666666667</v>
      </c>
      <c r="BR1828">
        <v>66.6666666666667</v>
      </c>
      <c r="BV1828">
        <v>31.25</v>
      </c>
      <c r="BZ1828">
        <v>44.4444444444444</v>
      </c>
      <c r="CD1828">
        <v>23.584905660377402</v>
      </c>
      <c r="CH1828">
        <v>50</v>
      </c>
      <c r="CL1828">
        <v>52.631578947368403</v>
      </c>
      <c r="CP1828">
        <v>80</v>
      </c>
      <c r="CT1828">
        <v>71.428571428571402</v>
      </c>
      <c r="CX1828">
        <v>46.153846153846203</v>
      </c>
      <c r="DB1828">
        <v>50</v>
      </c>
      <c r="DF1828">
        <v>66.6666666666667</v>
      </c>
      <c r="DJ1828">
        <v>42.857142857142897</v>
      </c>
      <c r="DN1828">
        <v>83.3333333333333</v>
      </c>
      <c r="DR1828">
        <v>50</v>
      </c>
    </row>
    <row r="1829" spans="1:124" x14ac:dyDescent="0.35">
      <c r="A1829" s="19" t="str">
        <f t="shared" si="56"/>
        <v>Equity / Assets--40543</v>
      </c>
      <c r="B1829" s="19" t="str">
        <f t="shared" si="57"/>
        <v>Equity / Assets</v>
      </c>
      <c r="C1829">
        <v>1</v>
      </c>
      <c r="D1829" s="27">
        <v>40543</v>
      </c>
      <c r="E1829">
        <v>8.8006174822871603</v>
      </c>
      <c r="F1829">
        <v>10.006409615002401</v>
      </c>
      <c r="G1829">
        <v>11.7889019555179</v>
      </c>
      <c r="H1829">
        <v>10.6106080761671</v>
      </c>
      <c r="I1829">
        <v>8.5582773466385298</v>
      </c>
      <c r="J1829">
        <v>9.7277624825892399</v>
      </c>
      <c r="K1829">
        <v>11.6060760664427</v>
      </c>
      <c r="L1829">
        <v>10.3175508036546</v>
      </c>
      <c r="M1829">
        <v>8.5628164721392395</v>
      </c>
      <c r="N1829">
        <v>9.8632184767172397</v>
      </c>
      <c r="O1829">
        <v>11.786991734673601</v>
      </c>
      <c r="P1829">
        <v>10.463604706915101</v>
      </c>
      <c r="Q1829">
        <v>10.0281656544157</v>
      </c>
      <c r="R1829">
        <v>10.7682768028772</v>
      </c>
      <c r="S1829">
        <v>12.4812997947326</v>
      </c>
      <c r="T1829">
        <v>11.557350115876</v>
      </c>
      <c r="U1829">
        <v>8.2118661465818104</v>
      </c>
      <c r="V1829">
        <v>9.6409271337997797</v>
      </c>
      <c r="W1829">
        <v>11.584260010499699</v>
      </c>
      <c r="X1829">
        <v>10.156109229086001</v>
      </c>
      <c r="Y1829">
        <v>8.9418364128393897</v>
      </c>
      <c r="Z1829">
        <v>9.7748059625787604</v>
      </c>
      <c r="AA1829">
        <v>11.8715502600911</v>
      </c>
      <c r="AB1829">
        <v>10.618368837737</v>
      </c>
      <c r="AC1829">
        <v>8.4180030557954009</v>
      </c>
      <c r="AD1829">
        <v>9.0083223103029297</v>
      </c>
      <c r="AE1829">
        <v>10.1378874740704</v>
      </c>
      <c r="AF1829">
        <v>9.3839126588552002</v>
      </c>
      <c r="AG1829">
        <v>8.9772516384876102</v>
      </c>
      <c r="AH1829">
        <v>10.7047736119648</v>
      </c>
      <c r="AI1829">
        <v>13.192346424974801</v>
      </c>
      <c r="AJ1829">
        <v>11.8256469437036</v>
      </c>
      <c r="AK1829">
        <v>8.6737343094868908</v>
      </c>
      <c r="AL1829">
        <v>9.7779164194751207</v>
      </c>
      <c r="AM1829">
        <v>12.0881117045486</v>
      </c>
      <c r="AN1829">
        <v>10.8790432069628</v>
      </c>
      <c r="AO1829">
        <v>8.6087686343471503</v>
      </c>
      <c r="AP1829">
        <v>9.7730512850152191</v>
      </c>
      <c r="AQ1829">
        <v>11.4331419968006</v>
      </c>
      <c r="AR1829">
        <v>10.354371615697399</v>
      </c>
      <c r="AS1829">
        <v>8.0540174038595396</v>
      </c>
      <c r="AT1829">
        <v>9.1860262593656703</v>
      </c>
      <c r="AU1829">
        <v>10.381561606953699</v>
      </c>
      <c r="AV1829">
        <v>9.4634854503075303</v>
      </c>
      <c r="AW1829">
        <v>8.4554939854338702</v>
      </c>
      <c r="AX1829">
        <v>10.0495989444002</v>
      </c>
      <c r="AY1829">
        <v>12.306946398359701</v>
      </c>
      <c r="AZ1829">
        <v>10.604780618637299</v>
      </c>
      <c r="BA1829">
        <v>8.8359078644833904</v>
      </c>
      <c r="BB1829">
        <v>9.8687036227802398</v>
      </c>
      <c r="BC1829">
        <v>11.1311444411393</v>
      </c>
      <c r="BD1829">
        <v>10.896457097072799</v>
      </c>
      <c r="BE1829">
        <v>9.3504972789590308</v>
      </c>
      <c r="BF1829">
        <v>10.658349631415</v>
      </c>
      <c r="BG1829">
        <v>12.228746521299</v>
      </c>
      <c r="BH1829">
        <v>11.462836297194601</v>
      </c>
      <c r="BI1829">
        <v>10.1525626198328</v>
      </c>
      <c r="BJ1829">
        <v>11.099606907883301</v>
      </c>
      <c r="BK1829">
        <v>11.6892541166765</v>
      </c>
      <c r="BL1829">
        <v>11.833621276497301</v>
      </c>
      <c r="BM1829">
        <v>8.7991946809464707</v>
      </c>
      <c r="BN1829">
        <v>9.9400028817451602</v>
      </c>
      <c r="BO1829">
        <v>11.693232689677</v>
      </c>
      <c r="BP1829">
        <v>10.243534614430899</v>
      </c>
      <c r="BQ1829">
        <v>8.6879587197248505</v>
      </c>
      <c r="BR1829">
        <v>8.9184657304548303</v>
      </c>
      <c r="BS1829">
        <v>10.693947480638499</v>
      </c>
      <c r="BT1829">
        <v>9.9484488900906403</v>
      </c>
      <c r="BU1829">
        <v>7.8366977681935701</v>
      </c>
      <c r="BV1829">
        <v>9.6769778311279993</v>
      </c>
      <c r="BW1829">
        <v>10.5408108804712</v>
      </c>
      <c r="BX1829">
        <v>9.31592273795947</v>
      </c>
      <c r="BY1829">
        <v>6.5858370710194496</v>
      </c>
      <c r="BZ1829">
        <v>8.0518333087910499</v>
      </c>
      <c r="CA1829">
        <v>10.7370321998097</v>
      </c>
      <c r="CB1829">
        <v>8.2721474927790606</v>
      </c>
      <c r="CC1829">
        <v>7.6019782099431099</v>
      </c>
      <c r="CD1829">
        <v>9.2183010113323895</v>
      </c>
      <c r="CE1829">
        <v>11.1763835834909</v>
      </c>
      <c r="CF1829">
        <v>9.6582366558646608</v>
      </c>
      <c r="CG1829">
        <v>8.1171669945318605</v>
      </c>
      <c r="CH1829">
        <v>8.7386492718335607</v>
      </c>
      <c r="CI1829">
        <v>9.78344720668896</v>
      </c>
      <c r="CJ1829">
        <v>9.1422762808331299</v>
      </c>
      <c r="CK1829">
        <v>9.0817762834740901</v>
      </c>
      <c r="CL1829">
        <v>11.1297014072097</v>
      </c>
      <c r="CM1829">
        <v>12.3536627063878</v>
      </c>
      <c r="CN1829">
        <v>11.0593200314774</v>
      </c>
      <c r="CO1829">
        <v>7.8468730482180797</v>
      </c>
      <c r="CP1829">
        <v>8.8750435354668902</v>
      </c>
      <c r="CQ1829">
        <v>9.7730512850152191</v>
      </c>
      <c r="CR1829">
        <v>9.20806328254222</v>
      </c>
      <c r="CS1829">
        <v>8.2857188350605497</v>
      </c>
      <c r="CT1829">
        <v>10.4521520603135</v>
      </c>
      <c r="CU1829">
        <v>14.2420900761716</v>
      </c>
      <c r="CV1829">
        <v>12.763385687413599</v>
      </c>
      <c r="CW1829">
        <v>8.6172967853522202</v>
      </c>
      <c r="CX1829">
        <v>9.0668271379631502</v>
      </c>
      <c r="CY1829">
        <v>9.5408210152273103</v>
      </c>
      <c r="CZ1829">
        <v>9.3022765974404091</v>
      </c>
      <c r="DA1829">
        <v>9.9016537933378093</v>
      </c>
      <c r="DB1829">
        <v>11.0716899396168</v>
      </c>
      <c r="DC1829">
        <v>12.241726085895801</v>
      </c>
      <c r="DD1829">
        <v>11.0716899396168</v>
      </c>
      <c r="DE1829">
        <v>7.8326964938489203</v>
      </c>
      <c r="DF1829">
        <v>8.4367099192334596</v>
      </c>
      <c r="DG1829">
        <v>15.263418294901401</v>
      </c>
      <c r="DH1829">
        <v>12.5851732194224</v>
      </c>
      <c r="DI1829">
        <v>10.3707981979901</v>
      </c>
      <c r="DJ1829">
        <v>12.1870880979181</v>
      </c>
      <c r="DK1829">
        <v>14.8057455613977</v>
      </c>
      <c r="DL1829">
        <v>14.0129643534364</v>
      </c>
      <c r="DM1829">
        <v>9.5094024198487901</v>
      </c>
      <c r="DN1829">
        <v>11.908974232749401</v>
      </c>
      <c r="DO1829">
        <v>14.2780658510805</v>
      </c>
      <c r="DP1829">
        <v>12.5264296191278</v>
      </c>
      <c r="DQ1829">
        <v>10.341882734712399</v>
      </c>
      <c r="DR1829">
        <v>11.566228131816199</v>
      </c>
      <c r="DS1829">
        <v>11.7764564304518</v>
      </c>
      <c r="DT1829">
        <v>10.8442583310567</v>
      </c>
    </row>
    <row r="1830" spans="1:124" x14ac:dyDescent="0.35">
      <c r="A1830" s="19" t="str">
        <f t="shared" si="56"/>
        <v>Total Risk Based Capital Ratio--40543</v>
      </c>
      <c r="B1830" s="19" t="str">
        <f t="shared" si="57"/>
        <v>Total Risk Based Capital Ratio</v>
      </c>
      <c r="C1830">
        <v>2</v>
      </c>
      <c r="D1830" s="27">
        <v>40543</v>
      </c>
      <c r="E1830">
        <v>13.465</v>
      </c>
      <c r="F1830">
        <v>15.484999999999999</v>
      </c>
      <c r="G1830">
        <v>17.914999999999999</v>
      </c>
      <c r="H1830">
        <v>16.6271951219512</v>
      </c>
      <c r="I1830">
        <v>12.36</v>
      </c>
      <c r="J1830">
        <v>14.435</v>
      </c>
      <c r="K1830">
        <v>17.872499999999999</v>
      </c>
      <c r="L1830">
        <v>15.8936151603498</v>
      </c>
      <c r="M1830">
        <v>12.81</v>
      </c>
      <c r="N1830">
        <v>14.93</v>
      </c>
      <c r="O1830">
        <v>18.71</v>
      </c>
      <c r="P1830">
        <v>16.6942144755354</v>
      </c>
      <c r="Q1830">
        <v>13.55</v>
      </c>
      <c r="R1830">
        <v>17.600000000000001</v>
      </c>
      <c r="S1830">
        <v>19.350000000000001</v>
      </c>
      <c r="T1830">
        <v>18.989523809523799</v>
      </c>
      <c r="U1830">
        <v>12</v>
      </c>
      <c r="V1830">
        <v>14.17</v>
      </c>
      <c r="W1830">
        <v>17.72</v>
      </c>
      <c r="X1830">
        <v>15.5684533333333</v>
      </c>
      <c r="Y1830">
        <v>13.7925</v>
      </c>
      <c r="Z1830">
        <v>15.625</v>
      </c>
      <c r="AA1830">
        <v>17.87</v>
      </c>
      <c r="AB1830">
        <v>16.524428571428601</v>
      </c>
      <c r="AC1830">
        <v>12.11</v>
      </c>
      <c r="AD1830">
        <v>13.21</v>
      </c>
      <c r="AE1830">
        <v>15.734999999999999</v>
      </c>
      <c r="AF1830">
        <v>14.5527777777778</v>
      </c>
      <c r="AG1830">
        <v>13.06</v>
      </c>
      <c r="AH1830">
        <v>15.83</v>
      </c>
      <c r="AI1830">
        <v>19.47</v>
      </c>
      <c r="AJ1830">
        <v>18.3774025974026</v>
      </c>
      <c r="AK1830">
        <v>13.022500000000001</v>
      </c>
      <c r="AL1830">
        <v>14.965</v>
      </c>
      <c r="AM1830">
        <v>17.872499999999999</v>
      </c>
      <c r="AN1830">
        <v>16.582931034482801</v>
      </c>
      <c r="AO1830">
        <v>12.34</v>
      </c>
      <c r="AP1830">
        <v>14.6</v>
      </c>
      <c r="AQ1830">
        <v>17.899999999999999</v>
      </c>
      <c r="AR1830">
        <v>16.034263322884001</v>
      </c>
      <c r="AS1830">
        <v>11.324999999999999</v>
      </c>
      <c r="AT1830">
        <v>13.025</v>
      </c>
      <c r="AU1830">
        <v>15.0875</v>
      </c>
      <c r="AV1830">
        <v>13.986313559321999</v>
      </c>
      <c r="AW1830">
        <v>13.3125</v>
      </c>
      <c r="AX1830">
        <v>15.895</v>
      </c>
      <c r="AY1830">
        <v>19.552499999999998</v>
      </c>
      <c r="AZ1830">
        <v>17.619624999999999</v>
      </c>
      <c r="BA1830">
        <v>12.9725</v>
      </c>
      <c r="BB1830">
        <v>14.38</v>
      </c>
      <c r="BC1830">
        <v>17.495000000000001</v>
      </c>
      <c r="BD1830">
        <v>16.265277777777801</v>
      </c>
      <c r="BE1830">
        <v>13.66</v>
      </c>
      <c r="BF1830">
        <v>15.645</v>
      </c>
      <c r="BG1830">
        <v>19.579999999999998</v>
      </c>
      <c r="BH1830">
        <v>17.648026315789501</v>
      </c>
      <c r="BI1830">
        <v>13.3675</v>
      </c>
      <c r="BJ1830">
        <v>15.21</v>
      </c>
      <c r="BK1830">
        <v>16.34</v>
      </c>
      <c r="BL1830">
        <v>16.43</v>
      </c>
      <c r="BM1830">
        <v>12.817500000000001</v>
      </c>
      <c r="BN1830">
        <v>14.63</v>
      </c>
      <c r="BO1830">
        <v>16.232500000000002</v>
      </c>
      <c r="BP1830">
        <v>14.2783333333333</v>
      </c>
      <c r="BQ1830">
        <v>13.055</v>
      </c>
      <c r="BR1830">
        <v>13.8</v>
      </c>
      <c r="BS1830">
        <v>17.055</v>
      </c>
      <c r="BT1830">
        <v>15.473333333333301</v>
      </c>
      <c r="BU1830">
        <v>11.5175</v>
      </c>
      <c r="BV1830">
        <v>14.34</v>
      </c>
      <c r="BW1830">
        <v>17.184999999999999</v>
      </c>
      <c r="BX1830">
        <v>15.54</v>
      </c>
      <c r="BY1830">
        <v>11.12</v>
      </c>
      <c r="BZ1830">
        <v>12.49</v>
      </c>
      <c r="CA1830">
        <v>13.94</v>
      </c>
      <c r="CB1830">
        <v>12.8555555555556</v>
      </c>
      <c r="CC1830">
        <v>11.08</v>
      </c>
      <c r="CD1830">
        <v>13.25</v>
      </c>
      <c r="CE1830">
        <v>17.149999999999999</v>
      </c>
      <c r="CF1830">
        <v>14.545339805825201</v>
      </c>
      <c r="CG1830">
        <v>11.9575</v>
      </c>
      <c r="CH1830">
        <v>12.17</v>
      </c>
      <c r="CI1830">
        <v>14.9725</v>
      </c>
      <c r="CJ1830">
        <v>13.3783333333333</v>
      </c>
      <c r="CK1830">
        <v>13.565</v>
      </c>
      <c r="CL1830">
        <v>14.43</v>
      </c>
      <c r="CM1830">
        <v>24.035</v>
      </c>
      <c r="CN1830">
        <v>17.864210526315802</v>
      </c>
      <c r="CO1830">
        <v>11.62</v>
      </c>
      <c r="CP1830">
        <v>11.96</v>
      </c>
      <c r="CQ1830">
        <v>12.18</v>
      </c>
      <c r="CR1830">
        <v>11.804</v>
      </c>
      <c r="CS1830">
        <v>13.475</v>
      </c>
      <c r="CT1830">
        <v>16.3</v>
      </c>
      <c r="CU1830">
        <v>27.64</v>
      </c>
      <c r="CV1830">
        <v>25.161428571428601</v>
      </c>
      <c r="CW1830">
        <v>11.81</v>
      </c>
      <c r="CX1830">
        <v>12.435</v>
      </c>
      <c r="CY1830">
        <v>13.682499999999999</v>
      </c>
      <c r="CZ1830">
        <v>12.921428571428599</v>
      </c>
      <c r="DA1830">
        <v>15.4725</v>
      </c>
      <c r="DB1830">
        <v>16.445</v>
      </c>
      <c r="DC1830">
        <v>17.4175</v>
      </c>
      <c r="DD1830">
        <v>16.445</v>
      </c>
      <c r="DE1830">
        <v>14.275</v>
      </c>
      <c r="DF1830">
        <v>16.399999999999999</v>
      </c>
      <c r="DG1830">
        <v>27.31</v>
      </c>
      <c r="DH1830">
        <v>22.2566666666667</v>
      </c>
      <c r="DI1830">
        <v>12.73</v>
      </c>
      <c r="DJ1830">
        <v>15.25</v>
      </c>
      <c r="DK1830">
        <v>23.15</v>
      </c>
      <c r="DL1830">
        <v>19.6138461538462</v>
      </c>
      <c r="DM1830">
        <v>14.94</v>
      </c>
      <c r="DN1830">
        <v>17.899999999999999</v>
      </c>
      <c r="DO1830">
        <v>20.942499999999999</v>
      </c>
      <c r="DP1830">
        <v>18.695</v>
      </c>
      <c r="DQ1830">
        <v>12.67</v>
      </c>
      <c r="DR1830">
        <v>14.404999999999999</v>
      </c>
      <c r="DS1830">
        <v>16.987500000000001</v>
      </c>
      <c r="DT1830">
        <v>15.225</v>
      </c>
    </row>
    <row r="1831" spans="1:124" x14ac:dyDescent="0.35">
      <c r="A1831" s="19" t="str">
        <f t="shared" si="56"/>
        <v>Tier 1 Leverage Ratio--40543</v>
      </c>
      <c r="B1831" s="19" t="str">
        <f t="shared" si="57"/>
        <v>Tier 1 Leverage Ratio</v>
      </c>
      <c r="C1831">
        <v>3</v>
      </c>
      <c r="D1831" s="27">
        <v>40543</v>
      </c>
      <c r="E1831">
        <v>8.4550000000000001</v>
      </c>
      <c r="F1831">
        <v>9.3049999999999997</v>
      </c>
      <c r="G1831">
        <v>10.827500000000001</v>
      </c>
      <c r="H1831">
        <v>10.092926829268301</v>
      </c>
      <c r="I1831">
        <v>8.1999999999999993</v>
      </c>
      <c r="J1831">
        <v>9.2799999999999994</v>
      </c>
      <c r="K1831">
        <v>10.955</v>
      </c>
      <c r="L1831">
        <v>9.8233090379008896</v>
      </c>
      <c r="M1831">
        <v>8.24</v>
      </c>
      <c r="N1831">
        <v>9.34</v>
      </c>
      <c r="O1831">
        <v>11.13</v>
      </c>
      <c r="P1831">
        <v>9.9760590901985307</v>
      </c>
      <c r="Q1831">
        <v>9.44</v>
      </c>
      <c r="R1831">
        <v>10.39</v>
      </c>
      <c r="S1831">
        <v>11.81</v>
      </c>
      <c r="T1831">
        <v>11.0557142857143</v>
      </c>
      <c r="U1831">
        <v>8.0500000000000007</v>
      </c>
      <c r="V1831">
        <v>9.17</v>
      </c>
      <c r="W1831">
        <v>10.85</v>
      </c>
      <c r="X1831">
        <v>9.6487200000000009</v>
      </c>
      <c r="Y1831">
        <v>8.5675000000000008</v>
      </c>
      <c r="Z1831">
        <v>9.4949999999999992</v>
      </c>
      <c r="AA1831">
        <v>10.9025</v>
      </c>
      <c r="AB1831">
        <v>10.176714285714301</v>
      </c>
      <c r="AC1831">
        <v>8</v>
      </c>
      <c r="AD1831">
        <v>8.5549999999999997</v>
      </c>
      <c r="AE1831">
        <v>9.5975000000000001</v>
      </c>
      <c r="AF1831">
        <v>8.9701111111111107</v>
      </c>
      <c r="AG1831">
        <v>8.91</v>
      </c>
      <c r="AH1831">
        <v>10.14</v>
      </c>
      <c r="AI1831">
        <v>11.95</v>
      </c>
      <c r="AJ1831">
        <v>11.2379220779221</v>
      </c>
      <c r="AK1831">
        <v>8.5</v>
      </c>
      <c r="AL1831">
        <v>9.1750000000000007</v>
      </c>
      <c r="AM1831">
        <v>11.84</v>
      </c>
      <c r="AN1831">
        <v>10.4558620689655</v>
      </c>
      <c r="AO1831">
        <v>8.36</v>
      </c>
      <c r="AP1831">
        <v>9.35</v>
      </c>
      <c r="AQ1831">
        <v>10.96</v>
      </c>
      <c r="AR1831">
        <v>9.9355799373040892</v>
      </c>
      <c r="AS1831">
        <v>7.8150000000000004</v>
      </c>
      <c r="AT1831">
        <v>8.84</v>
      </c>
      <c r="AU1831">
        <v>9.7550000000000008</v>
      </c>
      <c r="AV1831">
        <v>9.0250847457627099</v>
      </c>
      <c r="AW1831">
        <v>8.34</v>
      </c>
      <c r="AX1831">
        <v>9.4250000000000007</v>
      </c>
      <c r="AY1831">
        <v>11.605</v>
      </c>
      <c r="AZ1831">
        <v>10.145687499999999</v>
      </c>
      <c r="BA1831">
        <v>8.4975000000000005</v>
      </c>
      <c r="BB1831">
        <v>9.5050000000000008</v>
      </c>
      <c r="BC1831">
        <v>10.625</v>
      </c>
      <c r="BD1831">
        <v>10.481249999999999</v>
      </c>
      <c r="BE1831">
        <v>8.6125000000000007</v>
      </c>
      <c r="BF1831">
        <v>9.93</v>
      </c>
      <c r="BG1831">
        <v>11.942500000000001</v>
      </c>
      <c r="BH1831">
        <v>10.800657894736799</v>
      </c>
      <c r="BI1831">
        <v>8.4975000000000005</v>
      </c>
      <c r="BJ1831">
        <v>9.6150000000000002</v>
      </c>
      <c r="BK1831">
        <v>10.17</v>
      </c>
      <c r="BL1831">
        <v>10.571666666666699</v>
      </c>
      <c r="BM1831">
        <v>8.6649999999999991</v>
      </c>
      <c r="BN1831">
        <v>9.7449999999999992</v>
      </c>
      <c r="BO1831">
        <v>10.592499999999999</v>
      </c>
      <c r="BP1831">
        <v>9.8983333333333299</v>
      </c>
      <c r="BQ1831">
        <v>8.7100000000000009</v>
      </c>
      <c r="BR1831">
        <v>8.82</v>
      </c>
      <c r="BS1831">
        <v>10.71</v>
      </c>
      <c r="BT1831">
        <v>10.0066666666667</v>
      </c>
      <c r="BU1831">
        <v>7.4574999999999996</v>
      </c>
      <c r="BV1831">
        <v>8.8149999999999995</v>
      </c>
      <c r="BW1831">
        <v>10.130000000000001</v>
      </c>
      <c r="BX1831">
        <v>8.8418749999999999</v>
      </c>
      <c r="BY1831">
        <v>6.47</v>
      </c>
      <c r="BZ1831">
        <v>7.71</v>
      </c>
      <c r="CA1831">
        <v>9.09</v>
      </c>
      <c r="CB1831">
        <v>7.9311111111111101</v>
      </c>
      <c r="CC1831">
        <v>7.1</v>
      </c>
      <c r="CD1831">
        <v>8.84</v>
      </c>
      <c r="CE1831">
        <v>10.19</v>
      </c>
      <c r="CF1831">
        <v>9.0959223300970908</v>
      </c>
      <c r="CG1831">
        <v>8.0050000000000008</v>
      </c>
      <c r="CH1831">
        <v>8.4600000000000009</v>
      </c>
      <c r="CI1831">
        <v>8.8424999999999994</v>
      </c>
      <c r="CJ1831">
        <v>8.6608333333333292</v>
      </c>
      <c r="CK1831">
        <v>8.85</v>
      </c>
      <c r="CL1831">
        <v>9.33</v>
      </c>
      <c r="CM1831">
        <v>11.765000000000001</v>
      </c>
      <c r="CN1831">
        <v>10.422631578947399</v>
      </c>
      <c r="CO1831">
        <v>8.06</v>
      </c>
      <c r="CP1831">
        <v>8.4600000000000009</v>
      </c>
      <c r="CQ1831">
        <v>9.41</v>
      </c>
      <c r="CR1831">
        <v>8.6880000000000006</v>
      </c>
      <c r="CS1831">
        <v>8.0350000000000001</v>
      </c>
      <c r="CT1831">
        <v>10.06</v>
      </c>
      <c r="CU1831">
        <v>15</v>
      </c>
      <c r="CV1831">
        <v>12.831428571428599</v>
      </c>
      <c r="CW1831">
        <v>8.3674999999999997</v>
      </c>
      <c r="CX1831">
        <v>8.77</v>
      </c>
      <c r="CY1831">
        <v>9.0299999999999994</v>
      </c>
      <c r="CZ1831">
        <v>8.9407142857142894</v>
      </c>
      <c r="DA1831">
        <v>9.8849999999999998</v>
      </c>
      <c r="DB1831">
        <v>11.05</v>
      </c>
      <c r="DC1831">
        <v>12.215</v>
      </c>
      <c r="DD1831">
        <v>11.05</v>
      </c>
      <c r="DE1831">
        <v>7.5350000000000001</v>
      </c>
      <c r="DF1831">
        <v>7.99</v>
      </c>
      <c r="DG1831">
        <v>14.01</v>
      </c>
      <c r="DH1831">
        <v>11.7</v>
      </c>
      <c r="DI1831">
        <v>8.24</v>
      </c>
      <c r="DJ1831">
        <v>10.73</v>
      </c>
      <c r="DK1831">
        <v>12.48</v>
      </c>
      <c r="DL1831">
        <v>12.3630769230769</v>
      </c>
      <c r="DM1831">
        <v>8.9600000000000009</v>
      </c>
      <c r="DN1831">
        <v>11.515000000000001</v>
      </c>
      <c r="DO1831">
        <v>14.4</v>
      </c>
      <c r="DP1831">
        <v>12.3166666666667</v>
      </c>
      <c r="DQ1831">
        <v>8.7825000000000006</v>
      </c>
      <c r="DR1831">
        <v>9.7149999999999999</v>
      </c>
      <c r="DS1831">
        <v>11.45</v>
      </c>
      <c r="DT1831">
        <v>9.9749999999999996</v>
      </c>
    </row>
    <row r="1832" spans="1:124" x14ac:dyDescent="0.35">
      <c r="A1832" s="19" t="str">
        <f t="shared" si="56"/>
        <v>ALLL / Nonaccrual Loans--40543</v>
      </c>
      <c r="B1832" s="19" t="str">
        <f t="shared" si="57"/>
        <v>ALLL / Nonaccrual Loans</v>
      </c>
      <c r="C1832">
        <v>4</v>
      </c>
      <c r="D1832" s="27">
        <v>40543</v>
      </c>
      <c r="E1832">
        <v>61.676444389839403</v>
      </c>
      <c r="F1832">
        <v>96.610169491525397</v>
      </c>
      <c r="G1832">
        <v>237.41648106904199</v>
      </c>
      <c r="H1832">
        <v>246.91908177723499</v>
      </c>
      <c r="I1832">
        <v>53.363356606483798</v>
      </c>
      <c r="J1832">
        <v>88.947747796757696</v>
      </c>
      <c r="K1832">
        <v>196.82433677229201</v>
      </c>
      <c r="L1832">
        <v>282.033729873786</v>
      </c>
      <c r="M1832">
        <v>51.288852532447699</v>
      </c>
      <c r="N1832">
        <v>91.612752861111403</v>
      </c>
      <c r="O1832">
        <v>206.763754045307</v>
      </c>
      <c r="P1832">
        <v>275.53633170862901</v>
      </c>
      <c r="Q1832">
        <v>79.603815113719705</v>
      </c>
      <c r="R1832">
        <v>95.800316957210796</v>
      </c>
      <c r="S1832">
        <v>227.513227513228</v>
      </c>
      <c r="T1832">
        <v>246.76561602532499</v>
      </c>
      <c r="U1832">
        <v>49.538848091879601</v>
      </c>
      <c r="V1832">
        <v>95.327102803738299</v>
      </c>
      <c r="W1832">
        <v>182.63419913419901</v>
      </c>
      <c r="X1832">
        <v>247.67972557123201</v>
      </c>
      <c r="Y1832">
        <v>52.499056401299597</v>
      </c>
      <c r="Z1832">
        <v>65.283842794759806</v>
      </c>
      <c r="AA1832">
        <v>135.12048278456999</v>
      </c>
      <c r="AB1832">
        <v>336.21098144165501</v>
      </c>
      <c r="AC1832">
        <v>88.128224412513703</v>
      </c>
      <c r="AD1832">
        <v>210.18737832576301</v>
      </c>
      <c r="AE1832">
        <v>512.80303030303003</v>
      </c>
      <c r="AF1832">
        <v>821.135642591036</v>
      </c>
      <c r="AG1832">
        <v>60.813992600067301</v>
      </c>
      <c r="AH1832">
        <v>96.1570743405276</v>
      </c>
      <c r="AI1832">
        <v>302.57731958762901</v>
      </c>
      <c r="AJ1832">
        <v>456.10970974745101</v>
      </c>
      <c r="AK1832">
        <v>46.483704974270999</v>
      </c>
      <c r="AL1832">
        <v>62.1896162528217</v>
      </c>
      <c r="AM1832">
        <v>82.078169685414693</v>
      </c>
      <c r="AN1832">
        <v>188.229459747833</v>
      </c>
      <c r="AO1832">
        <v>69.514563106796103</v>
      </c>
      <c r="AP1832">
        <v>128.47999999999999</v>
      </c>
      <c r="AQ1832">
        <v>364.83050847457599</v>
      </c>
      <c r="AR1832">
        <v>446.57776301650199</v>
      </c>
      <c r="AS1832">
        <v>46.809007611110502</v>
      </c>
      <c r="AT1832">
        <v>78.964401294498401</v>
      </c>
      <c r="AU1832">
        <v>170.40383551539699</v>
      </c>
      <c r="AV1832">
        <v>226.421478443198</v>
      </c>
      <c r="AW1832">
        <v>53.117522040302298</v>
      </c>
      <c r="AX1832">
        <v>83.662832118433599</v>
      </c>
      <c r="AY1832">
        <v>170.59733884232099</v>
      </c>
      <c r="AZ1832">
        <v>221.74116191390399</v>
      </c>
      <c r="BA1832">
        <v>57.421340422737799</v>
      </c>
      <c r="BB1832">
        <v>93.982561415370796</v>
      </c>
      <c r="BC1832">
        <v>227.48844862547</v>
      </c>
      <c r="BD1832">
        <v>490.73824374922998</v>
      </c>
      <c r="BE1832">
        <v>43.756235024500803</v>
      </c>
      <c r="BF1832">
        <v>80.688336520076504</v>
      </c>
      <c r="BG1832">
        <v>139.11299891386699</v>
      </c>
      <c r="BH1832">
        <v>557.55155313668297</v>
      </c>
      <c r="BI1832">
        <v>62.342290002336199</v>
      </c>
      <c r="BJ1832">
        <v>95.405696592510694</v>
      </c>
      <c r="BK1832">
        <v>160.30092730058399</v>
      </c>
      <c r="BL1832">
        <v>107.586448234287</v>
      </c>
      <c r="BM1832">
        <v>59.930313588850197</v>
      </c>
      <c r="BN1832">
        <v>81.300813008130106</v>
      </c>
      <c r="BO1832">
        <v>113.398464759246</v>
      </c>
      <c r="BP1832">
        <v>97.484647798024994</v>
      </c>
      <c r="BQ1832">
        <v>36.631921401929198</v>
      </c>
      <c r="BR1832">
        <v>41.372299872935201</v>
      </c>
      <c r="BS1832">
        <v>68.991234682230299</v>
      </c>
      <c r="BT1832">
        <v>56.624670765127902</v>
      </c>
      <c r="BU1832">
        <v>57.514122050956303</v>
      </c>
      <c r="BV1832">
        <v>74.271242880039196</v>
      </c>
      <c r="BW1832">
        <v>99.188410742242397</v>
      </c>
      <c r="BX1832">
        <v>120.372904106683</v>
      </c>
      <c r="BY1832">
        <v>50.108797015853298</v>
      </c>
      <c r="BZ1832">
        <v>85.595703125</v>
      </c>
      <c r="CA1832">
        <v>95.463510848126205</v>
      </c>
      <c r="CB1832">
        <v>113.15931111908399</v>
      </c>
      <c r="CC1832">
        <v>40.513489991296801</v>
      </c>
      <c r="CD1832">
        <v>61.484264913104703</v>
      </c>
      <c r="CE1832">
        <v>126.40738767536899</v>
      </c>
      <c r="CF1832">
        <v>187.647788645096</v>
      </c>
      <c r="CG1832">
        <v>52.428022187750202</v>
      </c>
      <c r="CH1832">
        <v>102.066148252895</v>
      </c>
      <c r="CI1832">
        <v>174.36573276767299</v>
      </c>
      <c r="CJ1832">
        <v>174.67187069613399</v>
      </c>
      <c r="CK1832">
        <v>76.317355124600098</v>
      </c>
      <c r="CL1832">
        <v>117.723376211047</v>
      </c>
      <c r="CM1832">
        <v>141.07866983717901</v>
      </c>
      <c r="CN1832">
        <v>113.077159490588</v>
      </c>
      <c r="CO1832">
        <v>250.219418540867</v>
      </c>
      <c r="CP1832">
        <v>379.62962962963002</v>
      </c>
      <c r="CQ1832">
        <v>554.80225988700602</v>
      </c>
      <c r="CR1832">
        <v>454.37691994544599</v>
      </c>
      <c r="CS1832">
        <v>50.4359886105564</v>
      </c>
      <c r="CT1832">
        <v>235.614808753673</v>
      </c>
      <c r="CU1832">
        <v>608.27494908350297</v>
      </c>
      <c r="CV1832">
        <v>423.096128940386</v>
      </c>
      <c r="CW1832">
        <v>71.782178217821794</v>
      </c>
      <c r="CX1832">
        <v>153.246753246753</v>
      </c>
      <c r="CY1832">
        <v>500.70422535211299</v>
      </c>
      <c r="CZ1832">
        <v>308.46164350191998</v>
      </c>
      <c r="DA1832">
        <v>85.621761658031105</v>
      </c>
      <c r="DB1832">
        <v>85.621761658031105</v>
      </c>
      <c r="DC1832">
        <v>85.621761658031105</v>
      </c>
      <c r="DD1832">
        <v>85.621761658031105</v>
      </c>
      <c r="DE1832">
        <v>3245.6112852664601</v>
      </c>
      <c r="DF1832">
        <v>4382.1316614420102</v>
      </c>
      <c r="DG1832">
        <v>5518.6520376175504</v>
      </c>
      <c r="DH1832">
        <v>4382.1316614420102</v>
      </c>
      <c r="DI1832">
        <v>61.012548680225002</v>
      </c>
      <c r="DJ1832">
        <v>85.258964143426297</v>
      </c>
      <c r="DK1832">
        <v>236.283185840708</v>
      </c>
      <c r="DL1832">
        <v>219.82695878105</v>
      </c>
      <c r="DM1832">
        <v>47.948439138198196</v>
      </c>
      <c r="DN1832">
        <v>52.667553303573499</v>
      </c>
      <c r="DO1832">
        <v>58.811403394877402</v>
      </c>
      <c r="DP1832">
        <v>64.671304622408499</v>
      </c>
      <c r="DQ1832">
        <v>63.937137918189002</v>
      </c>
      <c r="DR1832">
        <v>80.159148544723195</v>
      </c>
      <c r="DS1832">
        <v>83.522668745435197</v>
      </c>
      <c r="DT1832">
        <v>84.431917896227304</v>
      </c>
    </row>
    <row r="1833" spans="1:124" x14ac:dyDescent="0.35">
      <c r="A1833" s="19" t="str">
        <f t="shared" si="56"/>
        <v>[NCL + OREO] / [Total Loans + OREO]--40543</v>
      </c>
      <c r="B1833" s="19" t="str">
        <f t="shared" si="57"/>
        <v>[NCL + OREO] / [Total Loans + OREO]</v>
      </c>
      <c r="C1833">
        <v>5</v>
      </c>
      <c r="D1833" s="27">
        <v>40543</v>
      </c>
      <c r="E1833">
        <v>1.3736114691443999</v>
      </c>
      <c r="F1833">
        <v>2.9057750619335501</v>
      </c>
      <c r="G1833">
        <v>5.7033384794702302</v>
      </c>
      <c r="H1833">
        <v>3.9623281155790502</v>
      </c>
      <c r="I1833">
        <v>1.15153315309459</v>
      </c>
      <c r="J1833">
        <v>2.9549474499362298</v>
      </c>
      <c r="K1833">
        <v>5.70688259314639</v>
      </c>
      <c r="L1833">
        <v>4.0494205710097901</v>
      </c>
      <c r="M1833">
        <v>1.06812032655433</v>
      </c>
      <c r="N1833">
        <v>2.6708012246982902</v>
      </c>
      <c r="O1833">
        <v>5.5629883111883496</v>
      </c>
      <c r="P1833">
        <v>4.13815784628133</v>
      </c>
      <c r="Q1833">
        <v>2.2713927294079999</v>
      </c>
      <c r="R1833">
        <v>2.9565490535335401</v>
      </c>
      <c r="S1833">
        <v>5.5339227632965304</v>
      </c>
      <c r="T1833">
        <v>3.8058229486825601</v>
      </c>
      <c r="U1833">
        <v>1.57378335949765</v>
      </c>
      <c r="V1833">
        <v>3.49493297103961</v>
      </c>
      <c r="W1833">
        <v>6.8089305538423597</v>
      </c>
      <c r="X1833">
        <v>4.7298682817969002</v>
      </c>
      <c r="Y1833">
        <v>2.1905431362829901</v>
      </c>
      <c r="Z1833">
        <v>4.1906739128200501</v>
      </c>
      <c r="AA1833">
        <v>7.5681824964834998</v>
      </c>
      <c r="AB1833">
        <v>5.6964089403915397</v>
      </c>
      <c r="AC1833">
        <v>0.38728936492473698</v>
      </c>
      <c r="AD1833">
        <v>1.00394119643335</v>
      </c>
      <c r="AE1833">
        <v>2.1561329278153401</v>
      </c>
      <c r="AF1833">
        <v>1.7702140103555599</v>
      </c>
      <c r="AG1833">
        <v>0.273820219911864</v>
      </c>
      <c r="AH1833">
        <v>1.40708184400073</v>
      </c>
      <c r="AI1833">
        <v>2.9954614220877498</v>
      </c>
      <c r="AJ1833">
        <v>2.1498236332060401</v>
      </c>
      <c r="AK1833">
        <v>2.48942880801394</v>
      </c>
      <c r="AL1833">
        <v>4.2264453577240602</v>
      </c>
      <c r="AM1833">
        <v>5.8399276668055098</v>
      </c>
      <c r="AN1833">
        <v>4.5906966743731701</v>
      </c>
      <c r="AO1833">
        <v>0.57220444185820996</v>
      </c>
      <c r="AP1833">
        <v>1.7412509626080299</v>
      </c>
      <c r="AQ1833">
        <v>3.3737879782228899</v>
      </c>
      <c r="AR1833">
        <v>2.3123670393357298</v>
      </c>
      <c r="AS1833">
        <v>1.3560366154594301</v>
      </c>
      <c r="AT1833">
        <v>3.6083174668046798</v>
      </c>
      <c r="AU1833">
        <v>8.2902251688844704</v>
      </c>
      <c r="AV1833">
        <v>5.34454040229698</v>
      </c>
      <c r="AW1833">
        <v>1.75519557904053</v>
      </c>
      <c r="AX1833">
        <v>3.3933235541212801</v>
      </c>
      <c r="AY1833">
        <v>5.3698254444211102</v>
      </c>
      <c r="AZ1833">
        <v>4.0274413568521599</v>
      </c>
      <c r="BA1833">
        <v>1.14763110014435</v>
      </c>
      <c r="BB1833">
        <v>2.88268783873652</v>
      </c>
      <c r="BC1833">
        <v>5.5210684583505198</v>
      </c>
      <c r="BD1833">
        <v>4.5148783770670704</v>
      </c>
      <c r="BE1833">
        <v>2.8014980763079</v>
      </c>
      <c r="BF1833">
        <v>4.9273330553685</v>
      </c>
      <c r="BG1833">
        <v>7.2531924405527004</v>
      </c>
      <c r="BH1833">
        <v>5.23628228864668</v>
      </c>
      <c r="BI1833">
        <v>3.56345182231924</v>
      </c>
      <c r="BJ1833">
        <v>4.7572513271238099</v>
      </c>
      <c r="BK1833">
        <v>8.3484250096172499</v>
      </c>
      <c r="BL1833">
        <v>6.1037940570575504</v>
      </c>
      <c r="BM1833">
        <v>2.2769617088740302</v>
      </c>
      <c r="BN1833">
        <v>3.5550876778255698</v>
      </c>
      <c r="BO1833">
        <v>7.3578237195462597</v>
      </c>
      <c r="BP1833">
        <v>5.4330293213747103</v>
      </c>
      <c r="BQ1833">
        <v>3.9713821683138399</v>
      </c>
      <c r="BR1833">
        <v>5.87844632929166</v>
      </c>
      <c r="BS1833">
        <v>7.2534430966708303</v>
      </c>
      <c r="BT1833">
        <v>5.5237347335592197</v>
      </c>
      <c r="BU1833">
        <v>1.80281332839375</v>
      </c>
      <c r="BV1833">
        <v>3.4168039806200401</v>
      </c>
      <c r="BW1833">
        <v>5.6312528611793997</v>
      </c>
      <c r="BX1833">
        <v>4.6314414804229198</v>
      </c>
      <c r="BY1833">
        <v>3.1878736063126798</v>
      </c>
      <c r="BZ1833">
        <v>5.7677408644002099</v>
      </c>
      <c r="CA1833">
        <v>9.3143336127409899</v>
      </c>
      <c r="CB1833">
        <v>5.5854634318201901</v>
      </c>
      <c r="CC1833">
        <v>3.8413080913947399</v>
      </c>
      <c r="CD1833">
        <v>6.6050144958659898</v>
      </c>
      <c r="CE1833">
        <v>11.2653038222573</v>
      </c>
      <c r="CF1833">
        <v>7.9358031598858103</v>
      </c>
      <c r="CG1833">
        <v>1.91756074268129</v>
      </c>
      <c r="CH1833">
        <v>2.9345099071496201</v>
      </c>
      <c r="CI1833">
        <v>7.7626477114366796</v>
      </c>
      <c r="CJ1833">
        <v>4.8178669204012001</v>
      </c>
      <c r="CK1833">
        <v>1.57370000039405</v>
      </c>
      <c r="CL1833">
        <v>2.66893312771625</v>
      </c>
      <c r="CM1833">
        <v>3.9067672253561199</v>
      </c>
      <c r="CN1833">
        <v>3.2952671404276499</v>
      </c>
      <c r="CO1833">
        <v>0.76932181323233495</v>
      </c>
      <c r="CP1833">
        <v>0.84502762955507904</v>
      </c>
      <c r="CQ1833">
        <v>1.2053059129069299</v>
      </c>
      <c r="CR1833">
        <v>0.92979123903729</v>
      </c>
      <c r="CS1833">
        <v>0.41283668226785403</v>
      </c>
      <c r="CT1833">
        <v>0.55014897162685705</v>
      </c>
      <c r="CU1833">
        <v>2.8838900199813202</v>
      </c>
      <c r="CV1833">
        <v>1.7081179719452499</v>
      </c>
      <c r="CW1833">
        <v>0.44432449236132898</v>
      </c>
      <c r="CX1833">
        <v>1.7991690324407801</v>
      </c>
      <c r="CY1833">
        <v>3.3897422662169401</v>
      </c>
      <c r="CZ1833">
        <v>2.5592737903645499</v>
      </c>
      <c r="DA1833">
        <v>1.00646641635378</v>
      </c>
      <c r="DB1833">
        <v>2.0129328327075502</v>
      </c>
      <c r="DC1833">
        <v>3.0193992490613302</v>
      </c>
      <c r="DD1833">
        <v>2.0129328327075502</v>
      </c>
      <c r="DE1833">
        <v>0.42787876257797902</v>
      </c>
      <c r="DF1833">
        <v>0.58193730524409404</v>
      </c>
      <c r="DG1833">
        <v>1.7885196907218299</v>
      </c>
      <c r="DH1833">
        <v>1.2836198671185099</v>
      </c>
      <c r="DI1833">
        <v>1.1114772761317</v>
      </c>
      <c r="DJ1833">
        <v>1.54399001126778</v>
      </c>
      <c r="DK1833">
        <v>3.6555262315507102</v>
      </c>
      <c r="DL1833">
        <v>3.1478983383902599</v>
      </c>
      <c r="DM1833">
        <v>3.5018519391877598</v>
      </c>
      <c r="DN1833">
        <v>4.1271836932731096</v>
      </c>
      <c r="DO1833">
        <v>4.8128627419554899</v>
      </c>
      <c r="DP1833">
        <v>4.4523196823532603</v>
      </c>
      <c r="DQ1833">
        <v>3.30169812378927</v>
      </c>
      <c r="DR1833">
        <v>4.3204511295822803</v>
      </c>
      <c r="DS1833">
        <v>4.8750923966623301</v>
      </c>
      <c r="DT1833">
        <v>3.92020465676717</v>
      </c>
    </row>
    <row r="1834" spans="1:124" x14ac:dyDescent="0.35">
      <c r="A1834" s="19" t="str">
        <f t="shared" si="56"/>
        <v>[Noncurrent + Delinquent Loans] / [Capital + ALLL]--40543</v>
      </c>
      <c r="B1834" s="19" t="str">
        <f t="shared" si="57"/>
        <v>[Noncurrent + Delinquent Loans] / [Capital + ALLL]</v>
      </c>
      <c r="C1834">
        <v>6</v>
      </c>
      <c r="D1834" s="27">
        <v>40543</v>
      </c>
      <c r="E1834">
        <v>8.3334272448351303</v>
      </c>
      <c r="F1834">
        <v>16.9681984866078</v>
      </c>
      <c r="G1834">
        <v>26.857228027480399</v>
      </c>
      <c r="H1834">
        <v>19.657233722688499</v>
      </c>
      <c r="I1834">
        <v>7.5396135595192204</v>
      </c>
      <c r="J1834">
        <v>16.921863230483702</v>
      </c>
      <c r="K1834">
        <v>29.242055814053099</v>
      </c>
      <c r="L1834">
        <v>21.487592926354701</v>
      </c>
      <c r="M1834">
        <v>7.6533478681291598</v>
      </c>
      <c r="N1834">
        <v>16.957922926784999</v>
      </c>
      <c r="O1834">
        <v>32.252061661687499</v>
      </c>
      <c r="P1834">
        <v>25.6436242826159</v>
      </c>
      <c r="Q1834">
        <v>13.087024660890201</v>
      </c>
      <c r="R1834">
        <v>19.448350459707999</v>
      </c>
      <c r="S1834">
        <v>22.430600387346701</v>
      </c>
      <c r="T1834">
        <v>18.204707339034002</v>
      </c>
      <c r="U1834">
        <v>8.6133215443560296</v>
      </c>
      <c r="V1834">
        <v>17.511036367458502</v>
      </c>
      <c r="W1834">
        <v>32.591623036649203</v>
      </c>
      <c r="X1834">
        <v>23.879005130172001</v>
      </c>
      <c r="Y1834">
        <v>10.865121094999999</v>
      </c>
      <c r="Z1834">
        <v>23.576705584535301</v>
      </c>
      <c r="AA1834">
        <v>38.6977147340004</v>
      </c>
      <c r="AB1834">
        <v>29.115893200231699</v>
      </c>
      <c r="AC1834">
        <v>4.1992619581119097</v>
      </c>
      <c r="AD1834">
        <v>8.5535195518169491</v>
      </c>
      <c r="AE1834">
        <v>16.628792283113999</v>
      </c>
      <c r="AF1834">
        <v>13.1644967981194</v>
      </c>
      <c r="AG1834">
        <v>2.45949074074074</v>
      </c>
      <c r="AH1834">
        <v>8.6632057105775502</v>
      </c>
      <c r="AI1834">
        <v>17.984878090221699</v>
      </c>
      <c r="AJ1834">
        <v>12.0608678688171</v>
      </c>
      <c r="AK1834">
        <v>18.3619737790405</v>
      </c>
      <c r="AL1834">
        <v>24.720404636293399</v>
      </c>
      <c r="AM1834">
        <v>32.610876814996203</v>
      </c>
      <c r="AN1834">
        <v>27.737202732154898</v>
      </c>
      <c r="AO1834">
        <v>4.2288806493636599</v>
      </c>
      <c r="AP1834">
        <v>10.376532399299499</v>
      </c>
      <c r="AQ1834">
        <v>19.4745333026043</v>
      </c>
      <c r="AR1834">
        <v>13.618411756799899</v>
      </c>
      <c r="AS1834">
        <v>11.2338806853615</v>
      </c>
      <c r="AT1834">
        <v>20.5303214042288</v>
      </c>
      <c r="AU1834">
        <v>39.958787390609402</v>
      </c>
      <c r="AV1834">
        <v>29.914249414479102</v>
      </c>
      <c r="AW1834">
        <v>11.7746400671956</v>
      </c>
      <c r="AX1834">
        <v>21.3708758134382</v>
      </c>
      <c r="AY1834">
        <v>32.059633839372097</v>
      </c>
      <c r="AZ1834">
        <v>23.4119635177681</v>
      </c>
      <c r="BA1834">
        <v>7.50810898819367</v>
      </c>
      <c r="BB1834">
        <v>16.5907994864247</v>
      </c>
      <c r="BC1834">
        <v>29.517845783720599</v>
      </c>
      <c r="BD1834">
        <v>23.694219252165102</v>
      </c>
      <c r="BE1834">
        <v>8.7458461976351192</v>
      </c>
      <c r="BF1834">
        <v>18.571445184283998</v>
      </c>
      <c r="BG1834">
        <v>31.060026765192902</v>
      </c>
      <c r="BH1834">
        <v>21.7259111508262</v>
      </c>
      <c r="BI1834">
        <v>10.016924494678999</v>
      </c>
      <c r="BJ1834">
        <v>17.7691556610866</v>
      </c>
      <c r="BK1834">
        <v>27.492305347640201</v>
      </c>
      <c r="BL1834">
        <v>20.9156046684556</v>
      </c>
      <c r="BM1834">
        <v>17.090133954923399</v>
      </c>
      <c r="BN1834">
        <v>18.1716467956043</v>
      </c>
      <c r="BO1834">
        <v>29.736106130181899</v>
      </c>
      <c r="BP1834">
        <v>29.007471963645202</v>
      </c>
      <c r="BQ1834">
        <v>30.051095704443402</v>
      </c>
      <c r="BR1834">
        <v>45.601151907847402</v>
      </c>
      <c r="BS1834">
        <v>56.8182329045963</v>
      </c>
      <c r="BT1834">
        <v>42.712501770077402</v>
      </c>
      <c r="BU1834">
        <v>17.170152832323701</v>
      </c>
      <c r="BV1834">
        <v>20.769433709055999</v>
      </c>
      <c r="BW1834">
        <v>33.448206317709001</v>
      </c>
      <c r="BX1834">
        <v>24.997155300777099</v>
      </c>
      <c r="BY1834">
        <v>18.8884477967447</v>
      </c>
      <c r="BZ1834">
        <v>32.2368421052632</v>
      </c>
      <c r="CA1834">
        <v>47.154779969651003</v>
      </c>
      <c r="CB1834">
        <v>33.871442827287503</v>
      </c>
      <c r="CC1834">
        <v>14.943107441345299</v>
      </c>
      <c r="CD1834">
        <v>25.174794993526099</v>
      </c>
      <c r="CE1834">
        <v>54.837737365618402</v>
      </c>
      <c r="CF1834">
        <v>37.005141080021602</v>
      </c>
      <c r="CG1834">
        <v>14.064144829265601</v>
      </c>
      <c r="CH1834">
        <v>22.734747001362901</v>
      </c>
      <c r="CI1834">
        <v>29.760458783402999</v>
      </c>
      <c r="CJ1834">
        <v>26.310855538289601</v>
      </c>
      <c r="CK1834">
        <v>8.8149758796760604</v>
      </c>
      <c r="CL1834">
        <v>14.3525693272568</v>
      </c>
      <c r="CM1834">
        <v>17.809331769051699</v>
      </c>
      <c r="CN1834">
        <v>15.883117249169601</v>
      </c>
      <c r="CO1834">
        <v>7.3939942658820001</v>
      </c>
      <c r="CP1834">
        <v>8.9926562283497304</v>
      </c>
      <c r="CQ1834">
        <v>12.2932407596488</v>
      </c>
      <c r="CR1834">
        <v>13.071979634546899</v>
      </c>
      <c r="CS1834">
        <v>4.5879900718585098</v>
      </c>
      <c r="CT1834">
        <v>10.7590966122961</v>
      </c>
      <c r="CU1834">
        <v>19.5869796612225</v>
      </c>
      <c r="CV1834">
        <v>12.1035324463144</v>
      </c>
      <c r="CW1834">
        <v>10.346247576477699</v>
      </c>
      <c r="CX1834">
        <v>17.3518937648732</v>
      </c>
      <c r="CY1834">
        <v>21.170126755601601</v>
      </c>
      <c r="CZ1834">
        <v>20.8022454787579</v>
      </c>
      <c r="DA1834">
        <v>8.6635364177737095</v>
      </c>
      <c r="DB1834">
        <v>17.327072835547401</v>
      </c>
      <c r="DC1834">
        <v>25.9906092533211</v>
      </c>
      <c r="DD1834">
        <v>17.327072835547401</v>
      </c>
      <c r="DE1834">
        <v>2.0471033432357499</v>
      </c>
      <c r="DF1834">
        <v>2.351164797239</v>
      </c>
      <c r="DG1834">
        <v>2.7954143104222098</v>
      </c>
      <c r="DH1834">
        <v>2.4446235033589798</v>
      </c>
      <c r="DI1834">
        <v>4.3291854020704799</v>
      </c>
      <c r="DJ1834">
        <v>14.602399837299201</v>
      </c>
      <c r="DK1834">
        <v>32.055118764793598</v>
      </c>
      <c r="DL1834">
        <v>18.116578000849501</v>
      </c>
      <c r="DM1834">
        <v>21.380003059454001</v>
      </c>
      <c r="DN1834">
        <v>25.410144275351801</v>
      </c>
      <c r="DO1834">
        <v>26.502511754091799</v>
      </c>
      <c r="DP1834">
        <v>25.519043239329999</v>
      </c>
      <c r="DQ1834">
        <v>19.572986047003202</v>
      </c>
      <c r="DR1834">
        <v>21.701889806401098</v>
      </c>
      <c r="DS1834">
        <v>23.251912610027901</v>
      </c>
      <c r="DT1834">
        <v>20.4466610612679</v>
      </c>
    </row>
    <row r="1835" spans="1:124" x14ac:dyDescent="0.35">
      <c r="A1835" s="19" t="str">
        <f t="shared" si="56"/>
        <v xml:space="preserve">  Ag [NCL+DQ] / [Capital + ALLL]--40543</v>
      </c>
      <c r="B1835" s="19" t="str">
        <f t="shared" si="57"/>
        <v xml:space="preserve">  Ag [NCL+DQ] / [Capital + ALLL]</v>
      </c>
      <c r="C1835">
        <v>7</v>
      </c>
      <c r="D1835" s="27">
        <v>40543</v>
      </c>
      <c r="E1835">
        <v>0</v>
      </c>
      <c r="F1835">
        <v>0.12686775208550399</v>
      </c>
      <c r="G1835">
        <v>2.4015857405021199</v>
      </c>
      <c r="H1835">
        <v>1.8503120162095701</v>
      </c>
      <c r="I1835">
        <v>0</v>
      </c>
      <c r="J1835">
        <v>0</v>
      </c>
      <c r="K1835">
        <v>1.62293289143365</v>
      </c>
      <c r="L1835">
        <v>1.57815014774766</v>
      </c>
      <c r="M1835">
        <v>0</v>
      </c>
      <c r="N1835">
        <v>0</v>
      </c>
      <c r="O1835">
        <v>0.65406192255191498</v>
      </c>
      <c r="P1835">
        <v>0.99179119511833902</v>
      </c>
      <c r="Q1835">
        <v>0</v>
      </c>
      <c r="R1835">
        <v>0</v>
      </c>
      <c r="S1835">
        <v>0</v>
      </c>
      <c r="T1835">
        <v>2.2325532529614198E-2</v>
      </c>
      <c r="U1835">
        <v>0</v>
      </c>
      <c r="V1835">
        <v>0</v>
      </c>
      <c r="W1835">
        <v>1.1475486308718601</v>
      </c>
      <c r="X1835">
        <v>1.25125724750286</v>
      </c>
      <c r="Y1835">
        <v>0</v>
      </c>
      <c r="Z1835">
        <v>0.38580484872131199</v>
      </c>
      <c r="AA1835">
        <v>3.9784286561975302</v>
      </c>
      <c r="AB1835">
        <v>3.1142091893355599</v>
      </c>
      <c r="AC1835">
        <v>0</v>
      </c>
      <c r="AD1835">
        <v>0.348162205609377</v>
      </c>
      <c r="AE1835">
        <v>2.2515931350018099</v>
      </c>
      <c r="AF1835">
        <v>1.7926008731477201</v>
      </c>
      <c r="AG1835">
        <v>0</v>
      </c>
      <c r="AH1835">
        <v>0.20337604230221701</v>
      </c>
      <c r="AI1835">
        <v>3.2297944676247901</v>
      </c>
      <c r="AJ1835">
        <v>2.62359023053172</v>
      </c>
      <c r="AK1835">
        <v>0</v>
      </c>
      <c r="AL1835">
        <v>0</v>
      </c>
      <c r="AM1835">
        <v>1.7828813216284001</v>
      </c>
      <c r="AN1835">
        <v>1.9994880076641799</v>
      </c>
      <c r="AO1835">
        <v>0</v>
      </c>
      <c r="AP1835">
        <v>0.38428575378065299</v>
      </c>
      <c r="AQ1835">
        <v>4.0299268831831299</v>
      </c>
      <c r="AR1835">
        <v>2.5885010117287499</v>
      </c>
      <c r="AS1835">
        <v>0</v>
      </c>
      <c r="AT1835">
        <v>0</v>
      </c>
      <c r="AU1835">
        <v>1.3343224241006799</v>
      </c>
      <c r="AV1835">
        <v>1.3362272800344099</v>
      </c>
      <c r="AW1835">
        <v>0</v>
      </c>
      <c r="AX1835">
        <v>0</v>
      </c>
      <c r="AY1835">
        <v>0.44614416344871899</v>
      </c>
      <c r="AZ1835">
        <v>0.854400170848444</v>
      </c>
      <c r="BA1835">
        <v>0</v>
      </c>
      <c r="BB1835">
        <v>0</v>
      </c>
      <c r="BC1835">
        <v>0.46087866986428799</v>
      </c>
      <c r="BD1835">
        <v>1.12359488856531</v>
      </c>
      <c r="BE1835">
        <v>0</v>
      </c>
      <c r="BF1835">
        <v>6.6437454579334296E-2</v>
      </c>
      <c r="BG1835">
        <v>0.71789654494538901</v>
      </c>
      <c r="BH1835">
        <v>1.0411148610693399</v>
      </c>
      <c r="BI1835">
        <v>1.74497630505859E-2</v>
      </c>
      <c r="BJ1835">
        <v>0.31883664597040201</v>
      </c>
      <c r="BK1835">
        <v>1.06464588725583</v>
      </c>
      <c r="BL1835">
        <v>1.7681859755074401</v>
      </c>
      <c r="BM1835">
        <v>0</v>
      </c>
      <c r="BN1835">
        <v>0</v>
      </c>
      <c r="BO1835">
        <v>0</v>
      </c>
      <c r="BP1835">
        <v>2.2441229826391799E-2</v>
      </c>
      <c r="BQ1835">
        <v>3.1314968814968802</v>
      </c>
      <c r="BR1835">
        <v>6.2629937629937604</v>
      </c>
      <c r="BS1835">
        <v>11.070117957730099</v>
      </c>
      <c r="BT1835">
        <v>7.3800786384867099</v>
      </c>
      <c r="BU1835">
        <v>0</v>
      </c>
      <c r="BV1835">
        <v>0</v>
      </c>
      <c r="BW1835">
        <v>0</v>
      </c>
      <c r="BX1835">
        <v>2.4218101300858001E-2</v>
      </c>
      <c r="BY1835">
        <v>0</v>
      </c>
      <c r="BZ1835">
        <v>0</v>
      </c>
      <c r="CA1835">
        <v>3.2732316227461902</v>
      </c>
      <c r="CB1835">
        <v>2.5187938942036698</v>
      </c>
      <c r="CC1835">
        <v>0</v>
      </c>
      <c r="CD1835">
        <v>0</v>
      </c>
      <c r="CE1835">
        <v>0</v>
      </c>
      <c r="CF1835">
        <v>0.60921303233649104</v>
      </c>
      <c r="CG1835">
        <v>0</v>
      </c>
      <c r="CH1835">
        <v>0</v>
      </c>
      <c r="CI1835">
        <v>5.1361128166130303</v>
      </c>
      <c r="CJ1835">
        <v>2.0551394879666001</v>
      </c>
      <c r="CK1835">
        <v>0</v>
      </c>
      <c r="CL1835">
        <v>0</v>
      </c>
      <c r="CM1835">
        <v>0.58000065070457696</v>
      </c>
      <c r="CN1835">
        <v>1.7809925993420199</v>
      </c>
      <c r="CO1835">
        <v>0</v>
      </c>
      <c r="CP1835">
        <v>0.46900489396411099</v>
      </c>
      <c r="CQ1835">
        <v>0.68912415784408099</v>
      </c>
      <c r="CR1835">
        <v>1.08520460418489</v>
      </c>
      <c r="CS1835">
        <v>0</v>
      </c>
      <c r="CT1835">
        <v>1.06276030446647</v>
      </c>
      <c r="CU1835">
        <v>4.0462252630316504</v>
      </c>
      <c r="CV1835">
        <v>3.18841024433635</v>
      </c>
      <c r="CW1835">
        <v>0</v>
      </c>
      <c r="CX1835">
        <v>0.33051896912654999</v>
      </c>
      <c r="CY1835">
        <v>1.71333688503957</v>
      </c>
      <c r="CZ1835">
        <v>2.55236155738061</v>
      </c>
      <c r="DA1835">
        <v>0</v>
      </c>
      <c r="DB1835">
        <v>0</v>
      </c>
      <c r="DC1835">
        <v>0</v>
      </c>
      <c r="DD1835">
        <v>0</v>
      </c>
      <c r="DE1835">
        <v>1.20317638565814E-2</v>
      </c>
      <c r="DF1835">
        <v>2.40635277131627E-2</v>
      </c>
      <c r="DG1835">
        <v>0.109098200439843</v>
      </c>
      <c r="DH1835">
        <v>7.2732133626561904E-2</v>
      </c>
      <c r="DI1835">
        <v>0</v>
      </c>
      <c r="DJ1835">
        <v>4.7705371624844999E-2</v>
      </c>
      <c r="DK1835">
        <v>0.44901297834200599</v>
      </c>
      <c r="DL1835">
        <v>0.80211677199668796</v>
      </c>
      <c r="DM1835">
        <v>1.55901853175472</v>
      </c>
      <c r="DN1835">
        <v>3.4123754024466599</v>
      </c>
      <c r="DO1835">
        <v>6.5380738891048704</v>
      </c>
      <c r="DP1835">
        <v>3.7770161378304201</v>
      </c>
      <c r="DQ1835">
        <v>0.114684586391589</v>
      </c>
      <c r="DR1835">
        <v>1.4662039843131101</v>
      </c>
      <c r="DS1835">
        <v>2.8678510016221201</v>
      </c>
      <c r="DT1835">
        <v>2.4220813982187601</v>
      </c>
    </row>
    <row r="1836" spans="1:124" x14ac:dyDescent="0.35">
      <c r="A1836" s="19" t="str">
        <f t="shared" si="56"/>
        <v xml:space="preserve">  CLD [NCL+DQ] / [Capital + ALLL]--40543</v>
      </c>
      <c r="B1836" s="19" t="str">
        <f t="shared" si="57"/>
        <v xml:space="preserve">  CLD [NCL+DQ] / [Capital + ALLL]</v>
      </c>
      <c r="C1836">
        <v>8</v>
      </c>
      <c r="D1836" s="27">
        <v>40543</v>
      </c>
      <c r="E1836">
        <v>0</v>
      </c>
      <c r="F1836">
        <v>0.33957889956906101</v>
      </c>
      <c r="G1836">
        <v>6.6252295231884402</v>
      </c>
      <c r="H1836">
        <v>3.9977289768939399</v>
      </c>
      <c r="I1836">
        <v>0</v>
      </c>
      <c r="J1836">
        <v>0</v>
      </c>
      <c r="K1836">
        <v>4.1909480770216501</v>
      </c>
      <c r="L1836">
        <v>3.51426401281643</v>
      </c>
      <c r="M1836">
        <v>0</v>
      </c>
      <c r="N1836">
        <v>0.35347832490549402</v>
      </c>
      <c r="O1836">
        <v>5.7937769370123604</v>
      </c>
      <c r="P1836">
        <v>5.28582743431671</v>
      </c>
      <c r="Q1836">
        <v>0</v>
      </c>
      <c r="R1836">
        <v>0</v>
      </c>
      <c r="S1836">
        <v>0.20639259217939401</v>
      </c>
      <c r="T1836">
        <v>0.251906798125413</v>
      </c>
      <c r="U1836">
        <v>0</v>
      </c>
      <c r="V1836">
        <v>0.138190954773869</v>
      </c>
      <c r="W1836">
        <v>4.5995935482211303</v>
      </c>
      <c r="X1836">
        <v>3.78716164953756</v>
      </c>
      <c r="Y1836">
        <v>0</v>
      </c>
      <c r="Z1836">
        <v>3.7919281307625399</v>
      </c>
      <c r="AA1836">
        <v>12.2106294363729</v>
      </c>
      <c r="AB1836">
        <v>7.5137151890688401</v>
      </c>
      <c r="AC1836">
        <v>0</v>
      </c>
      <c r="AD1836">
        <v>0</v>
      </c>
      <c r="AE1836">
        <v>2.6328954462651102</v>
      </c>
      <c r="AF1836">
        <v>2.87511164490066</v>
      </c>
      <c r="AG1836">
        <v>0</v>
      </c>
      <c r="AH1836">
        <v>0</v>
      </c>
      <c r="AI1836">
        <v>0.39686414552150301</v>
      </c>
      <c r="AJ1836">
        <v>1.9462704955471199</v>
      </c>
      <c r="AK1836">
        <v>0</v>
      </c>
      <c r="AL1836">
        <v>0.645643983743175</v>
      </c>
      <c r="AM1836">
        <v>4.17256809083002</v>
      </c>
      <c r="AN1836">
        <v>3.6354337333748101</v>
      </c>
      <c r="AO1836">
        <v>0</v>
      </c>
      <c r="AP1836">
        <v>0</v>
      </c>
      <c r="AQ1836">
        <v>1.5378600286719699</v>
      </c>
      <c r="AR1836">
        <v>1.5611943431320701</v>
      </c>
      <c r="AS1836">
        <v>0</v>
      </c>
      <c r="AT1836">
        <v>1.68379294272229</v>
      </c>
      <c r="AU1836">
        <v>9.1785578097503198</v>
      </c>
      <c r="AV1836">
        <v>7.0349518548268097</v>
      </c>
      <c r="AW1836">
        <v>0</v>
      </c>
      <c r="AX1836">
        <v>0</v>
      </c>
      <c r="AY1836">
        <v>2.5549460410548299</v>
      </c>
      <c r="AZ1836">
        <v>2.0104837033730099</v>
      </c>
      <c r="BA1836">
        <v>0</v>
      </c>
      <c r="BB1836">
        <v>0</v>
      </c>
      <c r="BC1836">
        <v>4.3035551010785396</v>
      </c>
      <c r="BD1836">
        <v>3.8017968824619301</v>
      </c>
      <c r="BE1836">
        <v>0</v>
      </c>
      <c r="BF1836">
        <v>1.99104162164003</v>
      </c>
      <c r="BG1836">
        <v>6.0982085867866704</v>
      </c>
      <c r="BH1836">
        <v>4.0371515111286902</v>
      </c>
      <c r="BI1836">
        <v>3.8448703178679899</v>
      </c>
      <c r="BJ1836">
        <v>7.2603325981112103</v>
      </c>
      <c r="BK1836">
        <v>12.4110652715217</v>
      </c>
      <c r="BL1836">
        <v>8.5654484198211502</v>
      </c>
      <c r="BM1836">
        <v>8.6272270548861005</v>
      </c>
      <c r="BN1836">
        <v>13.0083455814166</v>
      </c>
      <c r="BO1836">
        <v>15.2973149461502</v>
      </c>
      <c r="BP1836">
        <v>12.373446052134399</v>
      </c>
      <c r="BQ1836">
        <v>0</v>
      </c>
      <c r="BR1836">
        <v>0</v>
      </c>
      <c r="BS1836">
        <v>7.8054932735426004</v>
      </c>
      <c r="BT1836">
        <v>5.2036621823617297</v>
      </c>
      <c r="BU1836">
        <v>0</v>
      </c>
      <c r="BV1836">
        <v>0.304456130639358</v>
      </c>
      <c r="BW1836">
        <v>4.0346000924774801</v>
      </c>
      <c r="BX1836">
        <v>5.647792234962</v>
      </c>
      <c r="BY1836">
        <v>0</v>
      </c>
      <c r="BZ1836">
        <v>0</v>
      </c>
      <c r="CA1836">
        <v>2.8421052631578898</v>
      </c>
      <c r="CB1836">
        <v>1.7556031306436799</v>
      </c>
      <c r="CC1836">
        <v>0</v>
      </c>
      <c r="CD1836">
        <v>3.2090183642041099</v>
      </c>
      <c r="CE1836">
        <v>10.870000858836001</v>
      </c>
      <c r="CF1836">
        <v>8.3689183291747007</v>
      </c>
      <c r="CG1836">
        <v>0</v>
      </c>
      <c r="CH1836">
        <v>1.3893896041831599</v>
      </c>
      <c r="CI1836">
        <v>4.0642207785141897</v>
      </c>
      <c r="CJ1836">
        <v>6.5302534809586996</v>
      </c>
      <c r="CK1836">
        <v>0</v>
      </c>
      <c r="CL1836">
        <v>0.76505240608981695</v>
      </c>
      <c r="CM1836">
        <v>4.6632990347412804</v>
      </c>
      <c r="CN1836">
        <v>2.5785260195467501</v>
      </c>
      <c r="CO1836">
        <v>0</v>
      </c>
      <c r="CP1836">
        <v>0</v>
      </c>
      <c r="CQ1836">
        <v>4.3657362848893202</v>
      </c>
      <c r="CR1836">
        <v>1.87375987694927</v>
      </c>
      <c r="CS1836">
        <v>0</v>
      </c>
      <c r="CT1836">
        <v>0.31217746970604299</v>
      </c>
      <c r="CU1836">
        <v>5.54566069012421</v>
      </c>
      <c r="CV1836">
        <v>2.8792953187692598</v>
      </c>
      <c r="CW1836">
        <v>0</v>
      </c>
      <c r="CX1836">
        <v>0.46969618782417599</v>
      </c>
      <c r="CY1836">
        <v>2.5506234348975898</v>
      </c>
      <c r="CZ1836">
        <v>4.0625755221470996</v>
      </c>
      <c r="DA1836">
        <v>0</v>
      </c>
      <c r="DB1836">
        <v>0</v>
      </c>
      <c r="DC1836">
        <v>0</v>
      </c>
      <c r="DD1836">
        <v>0</v>
      </c>
      <c r="DE1836">
        <v>0</v>
      </c>
      <c r="DF1836">
        <v>0</v>
      </c>
      <c r="DG1836">
        <v>0</v>
      </c>
      <c r="DH1836">
        <v>0</v>
      </c>
      <c r="DI1836">
        <v>0</v>
      </c>
      <c r="DJ1836">
        <v>7.9847428223480899E-2</v>
      </c>
      <c r="DK1836">
        <v>1.5883689078816701</v>
      </c>
      <c r="DL1836">
        <v>4.7231680432309702</v>
      </c>
      <c r="DM1836">
        <v>0.69116042197162597</v>
      </c>
      <c r="DN1836">
        <v>2.9339908514299098</v>
      </c>
      <c r="DO1836">
        <v>3.5517453678889899</v>
      </c>
      <c r="DP1836">
        <v>2.73158712859389</v>
      </c>
      <c r="DQ1836">
        <v>1.05148281596452</v>
      </c>
      <c r="DR1836">
        <v>4.2239419318936697</v>
      </c>
      <c r="DS1836">
        <v>9.3919303376596108</v>
      </c>
      <c r="DT1836">
        <v>5.4692085779318598</v>
      </c>
    </row>
    <row r="1837" spans="1:124" x14ac:dyDescent="0.35">
      <c r="A1837" s="19" t="str">
        <f t="shared" si="56"/>
        <v xml:space="preserve">  CRE [NCL+DQ] / [Capital + ALLL]--40543</v>
      </c>
      <c r="B1837" s="19" t="str">
        <f t="shared" si="57"/>
        <v xml:space="preserve">  CRE [NCL+DQ] / [Capital + ALLL]</v>
      </c>
      <c r="C1837">
        <v>9</v>
      </c>
      <c r="D1837" s="27">
        <v>40543</v>
      </c>
      <c r="E1837">
        <v>1.00132884671871</v>
      </c>
      <c r="F1837">
        <v>5.55808747780973</v>
      </c>
      <c r="G1837">
        <v>15.8249557423461</v>
      </c>
      <c r="H1837">
        <v>9.2536981090400108</v>
      </c>
      <c r="I1837">
        <v>0.33337965040937301</v>
      </c>
      <c r="J1837">
        <v>5.1568502220851098</v>
      </c>
      <c r="K1837">
        <v>13.556098583153201</v>
      </c>
      <c r="L1837">
        <v>9.7039130710527903</v>
      </c>
      <c r="M1837">
        <v>0.70949837017527295</v>
      </c>
      <c r="N1837">
        <v>5.5802024965663097</v>
      </c>
      <c r="O1837">
        <v>16.2409972026045</v>
      </c>
      <c r="P1837">
        <v>13.324777470640999</v>
      </c>
      <c r="Q1837">
        <v>0.32358848471323398</v>
      </c>
      <c r="R1837">
        <v>7.0707070707070701</v>
      </c>
      <c r="S1837">
        <v>9.4351194318915397</v>
      </c>
      <c r="T1837">
        <v>6.3313898064110701</v>
      </c>
      <c r="U1837">
        <v>1.3902205177372999</v>
      </c>
      <c r="V1837">
        <v>6.5351019087673903</v>
      </c>
      <c r="W1837">
        <v>14.4935543278085</v>
      </c>
      <c r="X1837">
        <v>11.2013036320814</v>
      </c>
      <c r="Y1837">
        <v>1.0736573980924899</v>
      </c>
      <c r="Z1837">
        <v>11.055127518969099</v>
      </c>
      <c r="AA1837">
        <v>20.884129651241299</v>
      </c>
      <c r="AB1837">
        <v>15.106857938075899</v>
      </c>
      <c r="AC1837">
        <v>0</v>
      </c>
      <c r="AD1837">
        <v>1.8205810489202101</v>
      </c>
      <c r="AE1837">
        <v>5.7387283095661896</v>
      </c>
      <c r="AF1837">
        <v>5.5230801446337203</v>
      </c>
      <c r="AG1837">
        <v>0</v>
      </c>
      <c r="AH1837">
        <v>0</v>
      </c>
      <c r="AI1837">
        <v>5.7925508269043604</v>
      </c>
      <c r="AJ1837">
        <v>4.0251930169122696</v>
      </c>
      <c r="AK1837">
        <v>3.0442080050664</v>
      </c>
      <c r="AL1837">
        <v>10.3063981391584</v>
      </c>
      <c r="AM1837">
        <v>17.073091495977199</v>
      </c>
      <c r="AN1837">
        <v>12.1119675912307</v>
      </c>
      <c r="AO1837">
        <v>0</v>
      </c>
      <c r="AP1837">
        <v>1.6688481675392699</v>
      </c>
      <c r="AQ1837">
        <v>7.24511173184358</v>
      </c>
      <c r="AR1837">
        <v>4.5159655134127297</v>
      </c>
      <c r="AS1837">
        <v>2.16690286626533</v>
      </c>
      <c r="AT1837">
        <v>9.6450739243858106</v>
      </c>
      <c r="AU1837">
        <v>22.7426261680606</v>
      </c>
      <c r="AV1837">
        <v>17.0220597260919</v>
      </c>
      <c r="AW1837">
        <v>0.83842066668173199</v>
      </c>
      <c r="AX1837">
        <v>6.5327970492130696</v>
      </c>
      <c r="AY1837">
        <v>12.7133045155273</v>
      </c>
      <c r="AZ1837">
        <v>8.17367133755255</v>
      </c>
      <c r="BA1837">
        <v>0</v>
      </c>
      <c r="BB1837">
        <v>3.6674998286252301</v>
      </c>
      <c r="BC1837">
        <v>13.4279059046717</v>
      </c>
      <c r="BD1837">
        <v>9.6792351880018206</v>
      </c>
      <c r="BE1837">
        <v>3.41868297799962</v>
      </c>
      <c r="BF1837">
        <v>9.1707638551524902</v>
      </c>
      <c r="BG1837">
        <v>16.657443895160899</v>
      </c>
      <c r="BH1837">
        <v>10.7032643945091</v>
      </c>
      <c r="BI1837">
        <v>4.0585058168603396</v>
      </c>
      <c r="BJ1837">
        <v>8.5927144211638407</v>
      </c>
      <c r="BK1837">
        <v>16.287185134029201</v>
      </c>
      <c r="BL1837">
        <v>11.193679123418301</v>
      </c>
      <c r="BM1837">
        <v>11.4474750106887</v>
      </c>
      <c r="BN1837">
        <v>14.392656614295401</v>
      </c>
      <c r="BO1837">
        <v>19.629213827889402</v>
      </c>
      <c r="BP1837">
        <v>23.914548238395501</v>
      </c>
      <c r="BQ1837">
        <v>16.634507588823698</v>
      </c>
      <c r="BR1837">
        <v>28.4613228699552</v>
      </c>
      <c r="BS1837">
        <v>36.620870218274902</v>
      </c>
      <c r="BT1837">
        <v>26.016477581414001</v>
      </c>
      <c r="BU1837">
        <v>3.5709489166497201</v>
      </c>
      <c r="BV1837">
        <v>6.7574420058250002</v>
      </c>
      <c r="BW1837">
        <v>14.165849177951801</v>
      </c>
      <c r="BX1837">
        <v>11.839396936589999</v>
      </c>
      <c r="BY1837">
        <v>2.7153632393807099</v>
      </c>
      <c r="BZ1837">
        <v>4.0707350901525698</v>
      </c>
      <c r="CA1837">
        <v>13.3474352194606</v>
      </c>
      <c r="CB1837">
        <v>8.8237143433469498</v>
      </c>
      <c r="CC1837">
        <v>4.5760663097910603</v>
      </c>
      <c r="CD1837">
        <v>13.040593196145201</v>
      </c>
      <c r="CE1837">
        <v>25.454000342641798</v>
      </c>
      <c r="CF1837">
        <v>21.452467070816901</v>
      </c>
      <c r="CG1837">
        <v>3.5260617933906899</v>
      </c>
      <c r="CH1837">
        <v>7.6931157078688903</v>
      </c>
      <c r="CI1837">
        <v>13.483937453142399</v>
      </c>
      <c r="CJ1837">
        <v>12.935837201922199</v>
      </c>
      <c r="CK1837">
        <v>4.5518729047866398</v>
      </c>
      <c r="CL1837">
        <v>7.0883989284978401</v>
      </c>
      <c r="CM1837">
        <v>9.4370090267817393</v>
      </c>
      <c r="CN1837">
        <v>7.3416533003255804</v>
      </c>
      <c r="CO1837">
        <v>0</v>
      </c>
      <c r="CP1837">
        <v>1.10114192495922</v>
      </c>
      <c r="CQ1837">
        <v>9.9929419313442391</v>
      </c>
      <c r="CR1837">
        <v>4.5930595049071403</v>
      </c>
      <c r="CS1837">
        <v>0.272342103878634</v>
      </c>
      <c r="CT1837">
        <v>0.52114524534600704</v>
      </c>
      <c r="CU1837">
        <v>7.8647442446508</v>
      </c>
      <c r="CV1837">
        <v>4.9431128302781504</v>
      </c>
      <c r="CW1837">
        <v>0.66621807759779905</v>
      </c>
      <c r="CX1837">
        <v>2.8264946232443999</v>
      </c>
      <c r="CY1837">
        <v>11.302527116537799</v>
      </c>
      <c r="CZ1837">
        <v>9.4757532338884491</v>
      </c>
      <c r="DA1837">
        <v>0</v>
      </c>
      <c r="DB1837">
        <v>0</v>
      </c>
      <c r="DC1837">
        <v>0</v>
      </c>
      <c r="DD1837">
        <v>0</v>
      </c>
      <c r="DE1837">
        <v>0</v>
      </c>
      <c r="DF1837">
        <v>0</v>
      </c>
      <c r="DG1837">
        <v>0</v>
      </c>
      <c r="DH1837">
        <v>0</v>
      </c>
      <c r="DI1837">
        <v>0</v>
      </c>
      <c r="DJ1837">
        <v>0.80881423696878496</v>
      </c>
      <c r="DK1837">
        <v>6.5730774687143896</v>
      </c>
      <c r="DL1837">
        <v>6.8021810505628402</v>
      </c>
      <c r="DM1837">
        <v>5.7675316781386901</v>
      </c>
      <c r="DN1837">
        <v>9.8405728439692393</v>
      </c>
      <c r="DO1837">
        <v>12.5722176909018</v>
      </c>
      <c r="DP1837">
        <v>11.060909306548099</v>
      </c>
      <c r="DQ1837">
        <v>7.3327762236103098</v>
      </c>
      <c r="DR1837">
        <v>11.0207344984749</v>
      </c>
      <c r="DS1837">
        <v>15.9228436970486</v>
      </c>
      <c r="DT1837">
        <v>11.0078011960299</v>
      </c>
    </row>
    <row r="1838" spans="1:124" x14ac:dyDescent="0.35">
      <c r="A1838" s="19" t="str">
        <f t="shared" si="56"/>
        <v xml:space="preserve">  Res RE [NCL+DQ] / [Capital + ALLL]--40543</v>
      </c>
      <c r="B1838" s="19" t="str">
        <f t="shared" si="57"/>
        <v xml:space="preserve">  Res RE [NCL+DQ] / [Capital + ALLL]</v>
      </c>
      <c r="C1838">
        <v>10</v>
      </c>
      <c r="D1838" s="27">
        <v>40543</v>
      </c>
      <c r="E1838">
        <v>0.20245728308212799</v>
      </c>
      <c r="F1838">
        <v>2.0560351076216299</v>
      </c>
      <c r="G1838">
        <v>5.5474679345561597</v>
      </c>
      <c r="H1838">
        <v>3.7000780150246402</v>
      </c>
      <c r="I1838">
        <v>0.18413150356656399</v>
      </c>
      <c r="J1838">
        <v>2.1895038834582699</v>
      </c>
      <c r="K1838">
        <v>6.4603451383717099</v>
      </c>
      <c r="L1838">
        <v>4.3910395586107596</v>
      </c>
      <c r="M1838">
        <v>0.78854324823996302</v>
      </c>
      <c r="N1838">
        <v>3.5232961108971899</v>
      </c>
      <c r="O1838">
        <v>8.3030470727873595</v>
      </c>
      <c r="P1838">
        <v>6.0608898728420701</v>
      </c>
      <c r="Q1838">
        <v>3.1778290993071598</v>
      </c>
      <c r="R1838">
        <v>6.00132312635857</v>
      </c>
      <c r="S1838">
        <v>11.139444803098799</v>
      </c>
      <c r="T1838">
        <v>7.6383028597691096</v>
      </c>
      <c r="U1838">
        <v>0.59612518628912103</v>
      </c>
      <c r="V1838">
        <v>2.9196855011072298</v>
      </c>
      <c r="W1838">
        <v>7.5227963525835904</v>
      </c>
      <c r="X1838">
        <v>5.0431602933782704</v>
      </c>
      <c r="Y1838">
        <v>0.25213945005611699</v>
      </c>
      <c r="Z1838">
        <v>2.2262012463741598</v>
      </c>
      <c r="AA1838">
        <v>6.7865967325243401</v>
      </c>
      <c r="AB1838">
        <v>5.0019167593853098</v>
      </c>
      <c r="AC1838">
        <v>0</v>
      </c>
      <c r="AD1838">
        <v>0.25331638103959703</v>
      </c>
      <c r="AE1838">
        <v>1.60964176951811</v>
      </c>
      <c r="AF1838">
        <v>1.1646766962214601</v>
      </c>
      <c r="AG1838">
        <v>0</v>
      </c>
      <c r="AH1838">
        <v>0.12743182397417399</v>
      </c>
      <c r="AI1838">
        <v>1.60822909105233</v>
      </c>
      <c r="AJ1838">
        <v>1.3484026247936001</v>
      </c>
      <c r="AK1838">
        <v>4.0156156618164802</v>
      </c>
      <c r="AL1838">
        <v>7.0682372445934298</v>
      </c>
      <c r="AM1838">
        <v>10.0570100085021</v>
      </c>
      <c r="AN1838">
        <v>8.4306815284187309</v>
      </c>
      <c r="AO1838">
        <v>0</v>
      </c>
      <c r="AP1838">
        <v>0.74862339912145004</v>
      </c>
      <c r="AQ1838">
        <v>2.8591851322373101</v>
      </c>
      <c r="AR1838">
        <v>2.2448216377974402</v>
      </c>
      <c r="AS1838">
        <v>0.381612169500954</v>
      </c>
      <c r="AT1838">
        <v>2.4828891909346802</v>
      </c>
      <c r="AU1838">
        <v>6.49210428032303</v>
      </c>
      <c r="AV1838">
        <v>4.5813666876224497</v>
      </c>
      <c r="AW1838">
        <v>3.6795650246678799</v>
      </c>
      <c r="AX1838">
        <v>8.0058335378749703</v>
      </c>
      <c r="AY1838">
        <v>12.543689531035399</v>
      </c>
      <c r="AZ1838">
        <v>9.0394403492880304</v>
      </c>
      <c r="BA1838">
        <v>0</v>
      </c>
      <c r="BB1838">
        <v>1.4492981383436601</v>
      </c>
      <c r="BC1838">
        <v>4.4331599482245103</v>
      </c>
      <c r="BD1838">
        <v>2.7719601352628702</v>
      </c>
      <c r="BE1838">
        <v>0.78297505584346205</v>
      </c>
      <c r="BF1838">
        <v>2.6460266786028699</v>
      </c>
      <c r="BG1838">
        <v>5.8460865551835104</v>
      </c>
      <c r="BH1838">
        <v>4.2446136105743397</v>
      </c>
      <c r="BI1838">
        <v>0.37401793312694998</v>
      </c>
      <c r="BJ1838">
        <v>2.1799281081364801</v>
      </c>
      <c r="BK1838">
        <v>4.5425381010455403</v>
      </c>
      <c r="BL1838">
        <v>2.6717634148595302</v>
      </c>
      <c r="BM1838">
        <v>1.46741248325277</v>
      </c>
      <c r="BN1838">
        <v>3.7147587353752902</v>
      </c>
      <c r="BO1838">
        <v>5.5020523115844</v>
      </c>
      <c r="BP1838">
        <v>3.5174821899001101</v>
      </c>
      <c r="BQ1838">
        <v>1.3810321369716601</v>
      </c>
      <c r="BR1838">
        <v>2.2869022869022899</v>
      </c>
      <c r="BS1838">
        <v>2.5588098878457601</v>
      </c>
      <c r="BT1838">
        <v>1.86426058757752</v>
      </c>
      <c r="BU1838">
        <v>2.05199736679105</v>
      </c>
      <c r="BV1838">
        <v>6.2188862849115196</v>
      </c>
      <c r="BW1838">
        <v>11.5943540060589</v>
      </c>
      <c r="BX1838">
        <v>8.2023680305667899</v>
      </c>
      <c r="BY1838">
        <v>5.2345807458464702</v>
      </c>
      <c r="BZ1838">
        <v>10.242159587137801</v>
      </c>
      <c r="CA1838">
        <v>17.488619119878599</v>
      </c>
      <c r="CB1838">
        <v>13.118700962324301</v>
      </c>
      <c r="CC1838">
        <v>1.28893662728249</v>
      </c>
      <c r="CD1838">
        <v>4.7242364315534999</v>
      </c>
      <c r="CE1838">
        <v>9.5609706978149198</v>
      </c>
      <c r="CF1838">
        <v>6.6316487723908297</v>
      </c>
      <c r="CG1838">
        <v>1.61968390975778</v>
      </c>
      <c r="CH1838">
        <v>4.5190651004309998</v>
      </c>
      <c r="CI1838">
        <v>5.8262526945333502</v>
      </c>
      <c r="CJ1838">
        <v>5.2193612786705099</v>
      </c>
      <c r="CK1838">
        <v>0.52183710654917603</v>
      </c>
      <c r="CL1838">
        <v>2.699361219864</v>
      </c>
      <c r="CM1838">
        <v>7.0898376312445697</v>
      </c>
      <c r="CN1838">
        <v>3.8082827564053701</v>
      </c>
      <c r="CO1838">
        <v>3.7724460540214298E-2</v>
      </c>
      <c r="CP1838">
        <v>0.166274075100457</v>
      </c>
      <c r="CQ1838">
        <v>0.18378599142332</v>
      </c>
      <c r="CR1838">
        <v>0.46177249732810199</v>
      </c>
      <c r="CS1838">
        <v>2.8723251472066599E-2</v>
      </c>
      <c r="CT1838">
        <v>0.225532294440693</v>
      </c>
      <c r="CU1838">
        <v>1.34092247923596</v>
      </c>
      <c r="CV1838">
        <v>1.00636773477474</v>
      </c>
      <c r="CW1838">
        <v>1.33577029445728</v>
      </c>
      <c r="CX1838">
        <v>1.71538797348774</v>
      </c>
      <c r="CY1838">
        <v>2.4086119755736699</v>
      </c>
      <c r="CZ1838">
        <v>2.1694982767683899</v>
      </c>
      <c r="DA1838">
        <v>0.21759047182776001</v>
      </c>
      <c r="DB1838">
        <v>0.43518094365552001</v>
      </c>
      <c r="DC1838">
        <v>0.65277141548327999</v>
      </c>
      <c r="DD1838">
        <v>0.43518094365552001</v>
      </c>
      <c r="DE1838">
        <v>0.52308024158757505</v>
      </c>
      <c r="DF1838">
        <v>1.0461604831751501</v>
      </c>
      <c r="DG1838">
        <v>1.37117320382167</v>
      </c>
      <c r="DH1838">
        <v>0.91411546921444498</v>
      </c>
      <c r="DI1838">
        <v>0</v>
      </c>
      <c r="DJ1838">
        <v>1.87272448282115</v>
      </c>
      <c r="DK1838">
        <v>3.4050720230777198</v>
      </c>
      <c r="DL1838">
        <v>3.72457452118518</v>
      </c>
      <c r="DM1838">
        <v>2.4304276190651102</v>
      </c>
      <c r="DN1838">
        <v>5.49695216164758</v>
      </c>
      <c r="DO1838">
        <v>8.4214450137589107</v>
      </c>
      <c r="DP1838">
        <v>5.8609348299891604</v>
      </c>
      <c r="DQ1838">
        <v>3.3604794283831598</v>
      </c>
      <c r="DR1838">
        <v>6.1032587318504001</v>
      </c>
      <c r="DS1838">
        <v>7.0082220773701698</v>
      </c>
      <c r="DT1838">
        <v>5.4678325396257597</v>
      </c>
    </row>
    <row r="1839" spans="1:124" x14ac:dyDescent="0.35">
      <c r="A1839" s="19" t="str">
        <f t="shared" si="56"/>
        <v xml:space="preserve">  C&amp;I [NCL+DQ] / [Capital + ALLL]--40543</v>
      </c>
      <c r="B1839" s="19" t="str">
        <f t="shared" si="57"/>
        <v xml:space="preserve">  C&amp;I [NCL+DQ] / [Capital + ALLL]</v>
      </c>
      <c r="C1839">
        <v>11</v>
      </c>
      <c r="D1839" s="27">
        <v>40543</v>
      </c>
      <c r="E1839">
        <v>0.40583411880093201</v>
      </c>
      <c r="F1839">
        <v>1.9913321791767999</v>
      </c>
      <c r="G1839">
        <v>4.4946245853544999</v>
      </c>
      <c r="H1839">
        <v>3.2165415384462799</v>
      </c>
      <c r="I1839">
        <v>0.25651260467732301</v>
      </c>
      <c r="J1839">
        <v>1.59082134745405</v>
      </c>
      <c r="K1839">
        <v>5.00880968851859</v>
      </c>
      <c r="L1839">
        <v>3.5270395354529001</v>
      </c>
      <c r="M1839">
        <v>0.117967130074173</v>
      </c>
      <c r="N1839">
        <v>1.10616460627989</v>
      </c>
      <c r="O1839">
        <v>3.4340606593603802</v>
      </c>
      <c r="P1839">
        <v>2.7223067905693301</v>
      </c>
      <c r="Q1839">
        <v>0.87461032213370304</v>
      </c>
      <c r="R1839">
        <v>1.9825505847410401</v>
      </c>
      <c r="S1839">
        <v>3.9693790757017302</v>
      </c>
      <c r="T1839">
        <v>2.83194871563818</v>
      </c>
      <c r="U1839">
        <v>0.30092157231521499</v>
      </c>
      <c r="V1839">
        <v>1.8996960486322201</v>
      </c>
      <c r="W1839">
        <v>5.8171745152354601</v>
      </c>
      <c r="X1839">
        <v>3.9666676049591199</v>
      </c>
      <c r="Y1839">
        <v>0.26296490215750601</v>
      </c>
      <c r="Z1839">
        <v>2.0877838048638102</v>
      </c>
      <c r="AA1839">
        <v>6.0394939632445199</v>
      </c>
      <c r="AB1839">
        <v>4.7158066482474297</v>
      </c>
      <c r="AC1839">
        <v>4.2725304773840699E-3</v>
      </c>
      <c r="AD1839">
        <v>1.0569104674112699</v>
      </c>
      <c r="AE1839">
        <v>4.11815698344647</v>
      </c>
      <c r="AF1839">
        <v>3.2059769146804999</v>
      </c>
      <c r="AG1839">
        <v>1.03885310617079E-2</v>
      </c>
      <c r="AH1839">
        <v>0.78574815416920696</v>
      </c>
      <c r="AI1839">
        <v>3.4791594901825702</v>
      </c>
      <c r="AJ1839">
        <v>2.1399970104790702</v>
      </c>
      <c r="AK1839">
        <v>0.70745771432729099</v>
      </c>
      <c r="AL1839">
        <v>1.4061694667267399</v>
      </c>
      <c r="AM1839">
        <v>4.0117302919058497</v>
      </c>
      <c r="AN1839">
        <v>3.8291392913329698</v>
      </c>
      <c r="AO1839">
        <v>3.87050399491305E-2</v>
      </c>
      <c r="AP1839">
        <v>1.08983799705449</v>
      </c>
      <c r="AQ1839">
        <v>3.6438168982008698</v>
      </c>
      <c r="AR1839">
        <v>2.4632462208066399</v>
      </c>
      <c r="AS1839">
        <v>0.38218760441557698</v>
      </c>
      <c r="AT1839">
        <v>2.1319553247631</v>
      </c>
      <c r="AU1839">
        <v>6.1914250767018704</v>
      </c>
      <c r="AV1839">
        <v>4.5163999045247101</v>
      </c>
      <c r="AW1839">
        <v>0.20642068167235</v>
      </c>
      <c r="AX1839">
        <v>1.42824454006822</v>
      </c>
      <c r="AY1839">
        <v>4.0853771724249901</v>
      </c>
      <c r="AZ1839">
        <v>3.1724901215879702</v>
      </c>
      <c r="BA1839">
        <v>1.11808104012627</v>
      </c>
      <c r="BB1839">
        <v>4.7331331684936</v>
      </c>
      <c r="BC1839">
        <v>9.4560171242399598</v>
      </c>
      <c r="BD1839">
        <v>8.6219310265400804</v>
      </c>
      <c r="BE1839">
        <v>0.81566967574482696</v>
      </c>
      <c r="BF1839">
        <v>1.77615389800308</v>
      </c>
      <c r="BG1839">
        <v>5.4346606095020498</v>
      </c>
      <c r="BH1839">
        <v>3.8850389418726299</v>
      </c>
      <c r="BI1839">
        <v>0.96900959135049303</v>
      </c>
      <c r="BJ1839">
        <v>1.39083948506621</v>
      </c>
      <c r="BK1839">
        <v>3.8773339019855202</v>
      </c>
      <c r="BL1839">
        <v>4.40951216666988</v>
      </c>
      <c r="BM1839">
        <v>5.64623755261267E-2</v>
      </c>
      <c r="BN1839">
        <v>0.25891941907307298</v>
      </c>
      <c r="BO1839">
        <v>0.84619321029907002</v>
      </c>
      <c r="BP1839">
        <v>0.925959979563723</v>
      </c>
      <c r="BQ1839">
        <v>0</v>
      </c>
      <c r="BR1839">
        <v>0</v>
      </c>
      <c r="BS1839">
        <v>10.867432735426</v>
      </c>
      <c r="BT1839">
        <v>7.2449551569506703</v>
      </c>
      <c r="BU1839">
        <v>0.34040643402932702</v>
      </c>
      <c r="BV1839">
        <v>2.52935483424642</v>
      </c>
      <c r="BW1839">
        <v>4.9157628895662198</v>
      </c>
      <c r="BX1839">
        <v>3.89296053218865</v>
      </c>
      <c r="BY1839">
        <v>1.1674449633088699</v>
      </c>
      <c r="BZ1839">
        <v>4.6129416435093296</v>
      </c>
      <c r="CA1839">
        <v>12.797461660497101</v>
      </c>
      <c r="CB1839">
        <v>7.29029171644014</v>
      </c>
      <c r="CC1839">
        <v>0.33737212508162201</v>
      </c>
      <c r="CD1839">
        <v>2.1448730009407302</v>
      </c>
      <c r="CE1839">
        <v>6.9531320823134797</v>
      </c>
      <c r="CF1839">
        <v>5.35529298971709</v>
      </c>
      <c r="CG1839">
        <v>0.99292885078078996</v>
      </c>
      <c r="CH1839">
        <v>4.5965466573134997</v>
      </c>
      <c r="CI1839">
        <v>7.9077962642713002</v>
      </c>
      <c r="CJ1839">
        <v>4.4725150531865303</v>
      </c>
      <c r="CK1839">
        <v>0.15499735934820399</v>
      </c>
      <c r="CL1839">
        <v>0.69739611273882696</v>
      </c>
      <c r="CM1839">
        <v>2.6617778022699801</v>
      </c>
      <c r="CN1839">
        <v>1.61282649782273</v>
      </c>
      <c r="CO1839">
        <v>2.7890951159398401</v>
      </c>
      <c r="CP1839">
        <v>4.2006525285481198</v>
      </c>
      <c r="CQ1839">
        <v>8.5561867812110304</v>
      </c>
      <c r="CR1839">
        <v>6.3299761055440298</v>
      </c>
      <c r="CS1839">
        <v>0.70577164366373901</v>
      </c>
      <c r="CT1839">
        <v>2.84847463340637</v>
      </c>
      <c r="CU1839">
        <v>3.2280041655826701</v>
      </c>
      <c r="CV1839">
        <v>2.04927572328753</v>
      </c>
      <c r="CW1839">
        <v>1.9142303227311199</v>
      </c>
      <c r="CX1839">
        <v>4.2497174065152201</v>
      </c>
      <c r="CY1839">
        <v>7.2395209086224499</v>
      </c>
      <c r="CZ1839">
        <v>5.3029656937445697</v>
      </c>
      <c r="DA1839">
        <v>0.584058634906093</v>
      </c>
      <c r="DB1839">
        <v>1.16811726981219</v>
      </c>
      <c r="DC1839">
        <v>1.7521759047182801</v>
      </c>
      <c r="DD1839">
        <v>1.16811726981219</v>
      </c>
      <c r="DE1839">
        <v>2.67372530146253E-2</v>
      </c>
      <c r="DF1839">
        <v>5.34745060292506E-2</v>
      </c>
      <c r="DG1839">
        <v>0.172336907889517</v>
      </c>
      <c r="DH1839">
        <v>0.114891271926345</v>
      </c>
      <c r="DI1839">
        <v>1.1694258979980501</v>
      </c>
      <c r="DJ1839">
        <v>1.98675496688742</v>
      </c>
      <c r="DK1839">
        <v>6.7563290908480997</v>
      </c>
      <c r="DL1839">
        <v>3.35565805230932</v>
      </c>
      <c r="DM1839">
        <v>2.4219338701984698</v>
      </c>
      <c r="DN1839">
        <v>3.3166013343617999</v>
      </c>
      <c r="DO1839">
        <v>4.9204991835206897</v>
      </c>
      <c r="DP1839">
        <v>3.91572848007177</v>
      </c>
      <c r="DQ1839">
        <v>0.55874421638110505</v>
      </c>
      <c r="DR1839">
        <v>0.95999326060219603</v>
      </c>
      <c r="DS1839">
        <v>1.3019921143675499</v>
      </c>
      <c r="DT1839">
        <v>0.88951376077750899</v>
      </c>
    </row>
    <row r="1840" spans="1:124" x14ac:dyDescent="0.35">
      <c r="A1840" s="19" t="str">
        <f t="shared" si="56"/>
        <v xml:space="preserve">  Ind [NCL+DQ] / [Capital + ALLL]--40543</v>
      </c>
      <c r="B1840" s="19" t="str">
        <f t="shared" si="57"/>
        <v xml:space="preserve">  Ind [NCL+DQ] / [Capital + ALLL]</v>
      </c>
      <c r="C1840">
        <v>12</v>
      </c>
      <c r="D1840" s="27">
        <v>40543</v>
      </c>
      <c r="E1840">
        <v>9.2440556618007097E-2</v>
      </c>
      <c r="F1840">
        <v>0.39562911918670202</v>
      </c>
      <c r="G1840">
        <v>0.90573317441291601</v>
      </c>
      <c r="H1840">
        <v>0.78341636087881095</v>
      </c>
      <c r="I1840">
        <v>9.3771810470959199E-2</v>
      </c>
      <c r="J1840">
        <v>0.36800706777006498</v>
      </c>
      <c r="K1840">
        <v>1.0076501743502999</v>
      </c>
      <c r="L1840">
        <v>0.786789660910863</v>
      </c>
      <c r="M1840">
        <v>4.3474883140757599E-2</v>
      </c>
      <c r="N1840">
        <v>0.33724443195391002</v>
      </c>
      <c r="O1840">
        <v>1.13855482995324</v>
      </c>
      <c r="P1840">
        <v>0.93805095864323895</v>
      </c>
      <c r="Q1840">
        <v>6.9013112491373402E-2</v>
      </c>
      <c r="R1840">
        <v>0.51877056953199097</v>
      </c>
      <c r="S1840">
        <v>1.0786158969161701</v>
      </c>
      <c r="T1840">
        <v>1.15246582740318</v>
      </c>
      <c r="U1840">
        <v>7.2511057936335305E-2</v>
      </c>
      <c r="V1840">
        <v>0.37430201877646202</v>
      </c>
      <c r="W1840">
        <v>1.0728218465539701</v>
      </c>
      <c r="X1840">
        <v>0.79922935499194003</v>
      </c>
      <c r="Y1840">
        <v>0.14139918496214299</v>
      </c>
      <c r="Z1840">
        <v>0.34432825005635498</v>
      </c>
      <c r="AA1840">
        <v>0.95201918355787896</v>
      </c>
      <c r="AB1840">
        <v>0.83168996687232499</v>
      </c>
      <c r="AC1840">
        <v>0.12885347961190699</v>
      </c>
      <c r="AD1840">
        <v>0.42539626191600799</v>
      </c>
      <c r="AE1840">
        <v>1.0072837632069001</v>
      </c>
      <c r="AF1840">
        <v>0.78746848948396098</v>
      </c>
      <c r="AG1840">
        <v>8.6009174311926603E-2</v>
      </c>
      <c r="AH1840">
        <v>0.31561559789982901</v>
      </c>
      <c r="AI1840">
        <v>0.95753538717735198</v>
      </c>
      <c r="AJ1840">
        <v>0.95948944099103695</v>
      </c>
      <c r="AK1840">
        <v>0.13643385693651</v>
      </c>
      <c r="AL1840">
        <v>0.298585844111184</v>
      </c>
      <c r="AM1840">
        <v>0.76940708004344605</v>
      </c>
      <c r="AN1840">
        <v>0.74614388681878496</v>
      </c>
      <c r="AO1840">
        <v>0.101522842639594</v>
      </c>
      <c r="AP1840">
        <v>0.38997214484679699</v>
      </c>
      <c r="AQ1840">
        <v>0.98879367172050103</v>
      </c>
      <c r="AR1840">
        <v>0.716016962355699</v>
      </c>
      <c r="AS1840">
        <v>5.5900442638347897E-2</v>
      </c>
      <c r="AT1840">
        <v>0.30464494319518998</v>
      </c>
      <c r="AU1840">
        <v>0.86364764011872197</v>
      </c>
      <c r="AV1840">
        <v>0.64957085782541402</v>
      </c>
      <c r="AW1840">
        <v>0.19976299527035499</v>
      </c>
      <c r="AX1840">
        <v>0.65702127635405005</v>
      </c>
      <c r="AY1840">
        <v>1.43233565264878</v>
      </c>
      <c r="AZ1840">
        <v>1.02093527136966</v>
      </c>
      <c r="BA1840">
        <v>7.1636571575094801E-2</v>
      </c>
      <c r="BB1840">
        <v>0.27453729610622701</v>
      </c>
      <c r="BC1840">
        <v>0.93350914153804199</v>
      </c>
      <c r="BD1840">
        <v>0.86204324706325797</v>
      </c>
      <c r="BE1840">
        <v>0.168063278405748</v>
      </c>
      <c r="BF1840">
        <v>0.34421516497399701</v>
      </c>
      <c r="BG1840">
        <v>0.92794659952784198</v>
      </c>
      <c r="BH1840">
        <v>0.84123570069401299</v>
      </c>
      <c r="BI1840">
        <v>2.91224316916734E-2</v>
      </c>
      <c r="BJ1840">
        <v>0.113111232495948</v>
      </c>
      <c r="BK1840">
        <v>0.20632355774323599</v>
      </c>
      <c r="BL1840">
        <v>0.251138282122078</v>
      </c>
      <c r="BM1840">
        <v>3.1737971308873898E-3</v>
      </c>
      <c r="BN1840">
        <v>9.4467606669072501E-2</v>
      </c>
      <c r="BO1840">
        <v>0.291024402169897</v>
      </c>
      <c r="BP1840">
        <v>0.245411387817599</v>
      </c>
      <c r="BQ1840">
        <v>0.382987970827805</v>
      </c>
      <c r="BR1840">
        <v>0.42040358744394601</v>
      </c>
      <c r="BS1840">
        <v>0.78192736544754504</v>
      </c>
      <c r="BT1840">
        <v>0.63647569503558399</v>
      </c>
      <c r="BU1840">
        <v>4.8330970485887404E-3</v>
      </c>
      <c r="BV1840">
        <v>0.12712618146281099</v>
      </c>
      <c r="BW1840">
        <v>0.406791911630972</v>
      </c>
      <c r="BX1840">
        <v>0.38955563845154401</v>
      </c>
      <c r="BY1840">
        <v>0.45769764216366199</v>
      </c>
      <c r="BZ1840">
        <v>1.0622154779969699</v>
      </c>
      <c r="CA1840">
        <v>1.3179833267169501</v>
      </c>
      <c r="CB1840">
        <v>1.3432561805400001</v>
      </c>
      <c r="CC1840">
        <v>0</v>
      </c>
      <c r="CD1840">
        <v>0.14463259481114599</v>
      </c>
      <c r="CE1840">
        <v>0.728113757066986</v>
      </c>
      <c r="CF1840">
        <v>0.58702471854788796</v>
      </c>
      <c r="CG1840">
        <v>0.243560768508683</v>
      </c>
      <c r="CH1840">
        <v>0.76441411881918497</v>
      </c>
      <c r="CI1840">
        <v>1.4508625679453799</v>
      </c>
      <c r="CJ1840">
        <v>0.97190297808761295</v>
      </c>
      <c r="CK1840">
        <v>0.218848884622005</v>
      </c>
      <c r="CL1840">
        <v>0.42091363017373001</v>
      </c>
      <c r="CM1840">
        <v>0.85470252768641497</v>
      </c>
      <c r="CN1840">
        <v>0.78788648293852503</v>
      </c>
      <c r="CO1840">
        <v>0.23824109999319301</v>
      </c>
      <c r="CP1840">
        <v>0.27019537203824301</v>
      </c>
      <c r="CQ1840">
        <v>0.29928072028570002</v>
      </c>
      <c r="CR1840">
        <v>0.30116486932643599</v>
      </c>
      <c r="CS1840">
        <v>0.15103479219088201</v>
      </c>
      <c r="CT1840">
        <v>0.17697623461992201</v>
      </c>
      <c r="CU1840">
        <v>0.50283934926879104</v>
      </c>
      <c r="CV1840">
        <v>0.79260798152494005</v>
      </c>
      <c r="CW1840">
        <v>0.29097649438043599</v>
      </c>
      <c r="CX1840">
        <v>0.42578802288010598</v>
      </c>
      <c r="CY1840">
        <v>0.89804989808119196</v>
      </c>
      <c r="CZ1840">
        <v>1.0543627312813899</v>
      </c>
      <c r="DA1840">
        <v>0.40082455336692602</v>
      </c>
      <c r="DB1840">
        <v>0.80164910673385203</v>
      </c>
      <c r="DC1840">
        <v>1.2024736601007799</v>
      </c>
      <c r="DD1840">
        <v>0.80164910673385203</v>
      </c>
      <c r="DE1840">
        <v>0.42389285500306501</v>
      </c>
      <c r="DF1840">
        <v>0.81967213114754101</v>
      </c>
      <c r="DG1840">
        <v>1.8790481187274299</v>
      </c>
      <c r="DH1840">
        <v>1.26206993877115</v>
      </c>
      <c r="DI1840">
        <v>9.54107432496899E-2</v>
      </c>
      <c r="DJ1840">
        <v>0.41630024369861901</v>
      </c>
      <c r="DK1840">
        <v>1.3236878559335099</v>
      </c>
      <c r="DL1840">
        <v>2.2297246138680098</v>
      </c>
      <c r="DM1840">
        <v>0.112263450494153</v>
      </c>
      <c r="DN1840">
        <v>0.199227017107316</v>
      </c>
      <c r="DO1840">
        <v>0.508607400505106</v>
      </c>
      <c r="DP1840">
        <v>0.34521660953973499</v>
      </c>
      <c r="DQ1840">
        <v>9.5184003037673701E-2</v>
      </c>
      <c r="DR1840">
        <v>0.13670522663825399</v>
      </c>
      <c r="DS1840">
        <v>0.77225545049048006</v>
      </c>
      <c r="DT1840">
        <v>0.42366141852758299</v>
      </c>
    </row>
    <row r="1841" spans="1:124" x14ac:dyDescent="0.35">
      <c r="A1841" s="19" t="str">
        <f t="shared" si="56"/>
        <v xml:space="preserve">  OREO / [Capital + ALLL]--40543</v>
      </c>
      <c r="B1841" s="19" t="str">
        <f t="shared" si="57"/>
        <v xml:space="preserve">  OREO / [Capital + ALLL]</v>
      </c>
      <c r="C1841">
        <v>13</v>
      </c>
      <c r="D1841" s="27">
        <v>40543</v>
      </c>
      <c r="E1841">
        <v>0.22100416850254001</v>
      </c>
      <c r="F1841">
        <v>3.17900680166328</v>
      </c>
      <c r="G1841">
        <v>9.8716974390828796</v>
      </c>
      <c r="H1841">
        <v>7.05841459420422</v>
      </c>
      <c r="I1841">
        <v>0.40612005358847902</v>
      </c>
      <c r="J1841">
        <v>4.6015490897844904</v>
      </c>
      <c r="K1841">
        <v>12.3336502231795</v>
      </c>
      <c r="L1841">
        <v>10.060062621719201</v>
      </c>
      <c r="M1841">
        <v>0.15718397651874499</v>
      </c>
      <c r="N1841">
        <v>3.0940594059405901</v>
      </c>
      <c r="O1841">
        <v>9.9644242262744704</v>
      </c>
      <c r="P1841">
        <v>8.4281756206599194</v>
      </c>
      <c r="Q1841">
        <v>2.4036683677242801</v>
      </c>
      <c r="R1841">
        <v>7.0229996760609001</v>
      </c>
      <c r="S1841">
        <v>9.3600694947155105</v>
      </c>
      <c r="T1841">
        <v>6.8691276280414302</v>
      </c>
      <c r="U1841">
        <v>2.05905205905206</v>
      </c>
      <c r="V1841">
        <v>7.0185420022620599</v>
      </c>
      <c r="W1841">
        <v>17.7553856845031</v>
      </c>
      <c r="X1841">
        <v>13.8898148679359</v>
      </c>
      <c r="Y1841">
        <v>0</v>
      </c>
      <c r="Z1841">
        <v>3.8581467899194601</v>
      </c>
      <c r="AA1841">
        <v>11.891228093288699</v>
      </c>
      <c r="AB1841">
        <v>10.5052584313576</v>
      </c>
      <c r="AC1841">
        <v>0</v>
      </c>
      <c r="AD1841">
        <v>0.57735129980208999</v>
      </c>
      <c r="AE1841">
        <v>3.2125012657030099</v>
      </c>
      <c r="AF1841">
        <v>2.8201813346531401</v>
      </c>
      <c r="AG1841">
        <v>0</v>
      </c>
      <c r="AH1841">
        <v>0.58995186176629399</v>
      </c>
      <c r="AI1841">
        <v>4.9503722084367201</v>
      </c>
      <c r="AJ1841">
        <v>4.8447284885181201</v>
      </c>
      <c r="AK1841">
        <v>1.8796330299395401</v>
      </c>
      <c r="AL1841">
        <v>4.0012128675417902</v>
      </c>
      <c r="AM1841">
        <v>9.0774712045460504</v>
      </c>
      <c r="AN1841">
        <v>8.8498803481059802</v>
      </c>
      <c r="AO1841">
        <v>0</v>
      </c>
      <c r="AP1841">
        <v>1.9163404079950499</v>
      </c>
      <c r="AQ1841">
        <v>6.0030395136778099</v>
      </c>
      <c r="AR1841">
        <v>4.8084973644275202</v>
      </c>
      <c r="AS1841">
        <v>0.84807761713691299</v>
      </c>
      <c r="AT1841">
        <v>7.53827958298585</v>
      </c>
      <c r="AU1841">
        <v>20.490220583593398</v>
      </c>
      <c r="AV1841">
        <v>17.537637122655099</v>
      </c>
      <c r="AW1841">
        <v>1.6006040977567599</v>
      </c>
      <c r="AX1841">
        <v>5.9004977397339298</v>
      </c>
      <c r="AY1841">
        <v>13.3458150953987</v>
      </c>
      <c r="AZ1841">
        <v>9.6598965263101597</v>
      </c>
      <c r="BA1841">
        <v>0.42602664011848002</v>
      </c>
      <c r="BB1841">
        <v>4.5485789698068997</v>
      </c>
      <c r="BC1841">
        <v>11.119105607930999</v>
      </c>
      <c r="BD1841">
        <v>10.887347957735001</v>
      </c>
      <c r="BE1841">
        <v>2.5421218018485101</v>
      </c>
      <c r="BF1841">
        <v>6.2907523816212398</v>
      </c>
      <c r="BG1841">
        <v>14.8991727339883</v>
      </c>
      <c r="BH1841">
        <v>8.6559970437397595</v>
      </c>
      <c r="BI1841">
        <v>4.0673543547239301</v>
      </c>
      <c r="BJ1841">
        <v>8.0621747750558406</v>
      </c>
      <c r="BK1841">
        <v>13.4547202721406</v>
      </c>
      <c r="BL1841">
        <v>13.867574207910399</v>
      </c>
      <c r="BM1841">
        <v>2.1262518694002601</v>
      </c>
      <c r="BN1841">
        <v>6.7238657873732102</v>
      </c>
      <c r="BO1841">
        <v>14.033044040573699</v>
      </c>
      <c r="BP1841">
        <v>15.5586775757833</v>
      </c>
      <c r="BQ1841">
        <v>0</v>
      </c>
      <c r="BR1841">
        <v>0</v>
      </c>
      <c r="BS1841">
        <v>0</v>
      </c>
      <c r="BT1841">
        <v>0</v>
      </c>
      <c r="BU1841">
        <v>1.9383586294098401</v>
      </c>
      <c r="BV1841">
        <v>5.8347938774591901</v>
      </c>
      <c r="BW1841">
        <v>16.5494792342142</v>
      </c>
      <c r="BX1841">
        <v>14.3753157914781</v>
      </c>
      <c r="BY1841">
        <v>6.4449064449064499</v>
      </c>
      <c r="BZ1841">
        <v>17.905869910100499</v>
      </c>
      <c r="CA1841">
        <v>22.664759241798599</v>
      </c>
      <c r="CB1841">
        <v>22.5253318876752</v>
      </c>
      <c r="CC1841">
        <v>5.9883837372321196</v>
      </c>
      <c r="CD1841">
        <v>15.905300558335099</v>
      </c>
      <c r="CE1841">
        <v>32.719748858447502</v>
      </c>
      <c r="CF1841">
        <v>26.1581212520103</v>
      </c>
      <c r="CG1841">
        <v>2.7697154903488701</v>
      </c>
      <c r="CH1841">
        <v>6.8622132507243796</v>
      </c>
      <c r="CI1841">
        <v>20.705368933278901</v>
      </c>
      <c r="CJ1841">
        <v>15.294994536601701</v>
      </c>
      <c r="CK1841">
        <v>1.23122659474429</v>
      </c>
      <c r="CL1841">
        <v>5.1230425055928404</v>
      </c>
      <c r="CM1841">
        <v>11.114189166109799</v>
      </c>
      <c r="CN1841">
        <v>7.0046691153438996</v>
      </c>
      <c r="CO1841">
        <v>0</v>
      </c>
      <c r="CP1841">
        <v>3.2479948668591598</v>
      </c>
      <c r="CQ1841">
        <v>3.4851269484718501</v>
      </c>
      <c r="CR1841">
        <v>2.2971578257238199</v>
      </c>
      <c r="CS1841">
        <v>0</v>
      </c>
      <c r="CT1841">
        <v>0.41538716377212298</v>
      </c>
      <c r="CU1841">
        <v>6.6183769082799397</v>
      </c>
      <c r="CV1841">
        <v>4.2465645089733002</v>
      </c>
      <c r="CW1841">
        <v>7.7918030232195706E-2</v>
      </c>
      <c r="CX1841">
        <v>0.57735129980208999</v>
      </c>
      <c r="CY1841">
        <v>2.23751277965202</v>
      </c>
      <c r="CZ1841">
        <v>1.91232064893469</v>
      </c>
      <c r="DA1841">
        <v>0.43518094365552001</v>
      </c>
      <c r="DB1841">
        <v>0.87036188731104003</v>
      </c>
      <c r="DC1841">
        <v>1.30554283096656</v>
      </c>
      <c r="DD1841">
        <v>0.87036188731104003</v>
      </c>
      <c r="DE1841">
        <v>0.63941660762158603</v>
      </c>
      <c r="DF1841">
        <v>1.1995126979664501</v>
      </c>
      <c r="DG1841">
        <v>2.2337080314681299</v>
      </c>
      <c r="DH1841">
        <v>1.5155788600709901</v>
      </c>
      <c r="DI1841">
        <v>0</v>
      </c>
      <c r="DJ1841">
        <v>0.58995186176629399</v>
      </c>
      <c r="DK1841">
        <v>4.5017253999790903</v>
      </c>
      <c r="DL1841">
        <v>11.234937589166201</v>
      </c>
      <c r="DM1841">
        <v>1.116611439383</v>
      </c>
      <c r="DN1841">
        <v>5.1671680354471503</v>
      </c>
      <c r="DO1841">
        <v>10.042919477180501</v>
      </c>
      <c r="DP1841">
        <v>5.4758562189309199</v>
      </c>
      <c r="DQ1841">
        <v>2.38855639650754</v>
      </c>
      <c r="DR1841">
        <v>4.3455071694128504</v>
      </c>
      <c r="DS1841">
        <v>8.1617889355171407</v>
      </c>
      <c r="DT1841">
        <v>6.4270640237370804</v>
      </c>
    </row>
    <row r="1842" spans="1:124" x14ac:dyDescent="0.35">
      <c r="A1842" s="19" t="str">
        <f t="shared" si="56"/>
        <v>ROAA--40543</v>
      </c>
      <c r="B1842" s="19" t="str">
        <f t="shared" si="57"/>
        <v>ROAA</v>
      </c>
      <c r="C1842">
        <v>14</v>
      </c>
      <c r="D1842" s="27">
        <v>40543</v>
      </c>
      <c r="E1842">
        <v>0.36249999999999999</v>
      </c>
      <c r="F1842">
        <v>0.85499999999999998</v>
      </c>
      <c r="G1842">
        <v>1.2749999999999999</v>
      </c>
      <c r="H1842">
        <v>0.49365853658536601</v>
      </c>
      <c r="I1842">
        <v>0.1925</v>
      </c>
      <c r="J1842">
        <v>0.74</v>
      </c>
      <c r="K1842">
        <v>1.2</v>
      </c>
      <c r="L1842">
        <v>0.51728862973760903</v>
      </c>
      <c r="M1842">
        <v>0.1</v>
      </c>
      <c r="N1842">
        <v>0.65</v>
      </c>
      <c r="O1842">
        <v>1.1200000000000001</v>
      </c>
      <c r="P1842">
        <v>0.36762232296388803</v>
      </c>
      <c r="Q1842">
        <v>0.74</v>
      </c>
      <c r="R1842">
        <v>0.91</v>
      </c>
      <c r="S1842">
        <v>1.07</v>
      </c>
      <c r="T1842">
        <v>0.89904761904761898</v>
      </c>
      <c r="U1842">
        <v>0.04</v>
      </c>
      <c r="V1842">
        <v>0.64</v>
      </c>
      <c r="W1842">
        <v>1.1399999999999999</v>
      </c>
      <c r="X1842">
        <v>0.35882666666666702</v>
      </c>
      <c r="Y1842">
        <v>0.1525</v>
      </c>
      <c r="Z1842">
        <v>0.63</v>
      </c>
      <c r="AA1842">
        <v>1.18</v>
      </c>
      <c r="AB1842">
        <v>0.26200000000000001</v>
      </c>
      <c r="AC1842">
        <v>0.45750000000000002</v>
      </c>
      <c r="AD1842">
        <v>0.92</v>
      </c>
      <c r="AE1842">
        <v>1.3674999999999999</v>
      </c>
      <c r="AF1842">
        <v>0.80600000000000005</v>
      </c>
      <c r="AG1842">
        <v>0.49</v>
      </c>
      <c r="AH1842">
        <v>0.89</v>
      </c>
      <c r="AI1842">
        <v>1.36</v>
      </c>
      <c r="AJ1842">
        <v>1.03025974025974</v>
      </c>
      <c r="AK1842">
        <v>0.1825</v>
      </c>
      <c r="AL1842">
        <v>0.76500000000000001</v>
      </c>
      <c r="AM1842">
        <v>1.2450000000000001</v>
      </c>
      <c r="AN1842">
        <v>0.63500000000000001</v>
      </c>
      <c r="AO1842">
        <v>0.48</v>
      </c>
      <c r="AP1842">
        <v>0.9</v>
      </c>
      <c r="AQ1842">
        <v>1.33</v>
      </c>
      <c r="AR1842">
        <v>0.84899686520376205</v>
      </c>
      <c r="AS1842">
        <v>-0.71</v>
      </c>
      <c r="AT1842">
        <v>0.505</v>
      </c>
      <c r="AU1842">
        <v>1.095</v>
      </c>
      <c r="AV1842">
        <v>1.44067796610176E-3</v>
      </c>
      <c r="AW1842">
        <v>0.26250000000000001</v>
      </c>
      <c r="AX1842">
        <v>0.74</v>
      </c>
      <c r="AY1842">
        <v>1.2050000000000001</v>
      </c>
      <c r="AZ1842">
        <v>0.6504375</v>
      </c>
      <c r="BA1842">
        <v>-0.125</v>
      </c>
      <c r="BB1842">
        <v>0.59</v>
      </c>
      <c r="BC1842">
        <v>1.1924999999999999</v>
      </c>
      <c r="BD1842">
        <v>0.351944444444445</v>
      </c>
      <c r="BE1842">
        <v>0.215</v>
      </c>
      <c r="BF1842">
        <v>0.65500000000000003</v>
      </c>
      <c r="BG1842">
        <v>1.08</v>
      </c>
      <c r="BH1842">
        <v>0.55328947368421</v>
      </c>
      <c r="BI1842">
        <v>0.38250000000000001</v>
      </c>
      <c r="BJ1842">
        <v>0.77500000000000002</v>
      </c>
      <c r="BK1842">
        <v>1.1975</v>
      </c>
      <c r="BL1842">
        <v>-0.288333333333333</v>
      </c>
      <c r="BM1842">
        <v>-3.7499999999999999E-2</v>
      </c>
      <c r="BN1842">
        <v>0.68500000000000005</v>
      </c>
      <c r="BO1842">
        <v>1.2949999999999999</v>
      </c>
      <c r="BP1842">
        <v>-0.12833333333333299</v>
      </c>
      <c r="BQ1842">
        <v>-0.63</v>
      </c>
      <c r="BR1842">
        <v>0.52</v>
      </c>
      <c r="BS1842">
        <v>0.56499999999999995</v>
      </c>
      <c r="BT1842">
        <v>-0.21666666666666701</v>
      </c>
      <c r="BU1842">
        <v>2.5000000000000001E-2</v>
      </c>
      <c r="BV1842">
        <v>0.45500000000000002</v>
      </c>
      <c r="BW1842">
        <v>0.76500000000000001</v>
      </c>
      <c r="BX1842">
        <v>-2.9374999999999998E-2</v>
      </c>
      <c r="BY1842">
        <v>-0.17</v>
      </c>
      <c r="BZ1842">
        <v>0.19</v>
      </c>
      <c r="CA1842">
        <v>0.89</v>
      </c>
      <c r="CB1842">
        <v>-0.66444444444444395</v>
      </c>
      <c r="CC1842">
        <v>-1.29</v>
      </c>
      <c r="CD1842">
        <v>0.14000000000000001</v>
      </c>
      <c r="CE1842">
        <v>0.67</v>
      </c>
      <c r="CF1842">
        <v>-0.46300970873786401</v>
      </c>
      <c r="CG1842">
        <v>-0.4</v>
      </c>
      <c r="CH1842">
        <v>0.46</v>
      </c>
      <c r="CI1842">
        <v>0.64749999999999996</v>
      </c>
      <c r="CJ1842">
        <v>0.1525</v>
      </c>
      <c r="CK1842">
        <v>0.64500000000000002</v>
      </c>
      <c r="CL1842">
        <v>1.02</v>
      </c>
      <c r="CM1842">
        <v>1.5249999999999999</v>
      </c>
      <c r="CN1842">
        <v>1.04684210526316</v>
      </c>
      <c r="CO1842">
        <v>1.21</v>
      </c>
      <c r="CP1842">
        <v>1.78</v>
      </c>
      <c r="CQ1842">
        <v>1.82</v>
      </c>
      <c r="CR1842">
        <v>1.516</v>
      </c>
      <c r="CS1842">
        <v>0.66500000000000004</v>
      </c>
      <c r="CT1842">
        <v>0.8</v>
      </c>
      <c r="CU1842">
        <v>1.105</v>
      </c>
      <c r="CV1842">
        <v>0.98857142857142899</v>
      </c>
      <c r="CW1842">
        <v>0.2475</v>
      </c>
      <c r="CX1842">
        <v>0.63</v>
      </c>
      <c r="CY1842">
        <v>1.2175</v>
      </c>
      <c r="CZ1842">
        <v>0.55857142857142905</v>
      </c>
      <c r="DA1842">
        <v>0.27250000000000002</v>
      </c>
      <c r="DB1842">
        <v>0.34499999999999997</v>
      </c>
      <c r="DC1842">
        <v>0.41749999999999998</v>
      </c>
      <c r="DD1842">
        <v>0.34499999999999997</v>
      </c>
      <c r="DE1842">
        <v>0.83499999999999996</v>
      </c>
      <c r="DF1842">
        <v>0.88</v>
      </c>
      <c r="DG1842">
        <v>1.54</v>
      </c>
      <c r="DH1842">
        <v>1.29</v>
      </c>
      <c r="DI1842">
        <v>0.34</v>
      </c>
      <c r="DJ1842">
        <v>0.67</v>
      </c>
      <c r="DK1842">
        <v>0.91</v>
      </c>
      <c r="DL1842">
        <v>1.4153846153846199</v>
      </c>
      <c r="DM1842">
        <v>0.96</v>
      </c>
      <c r="DN1842">
        <v>1.07</v>
      </c>
      <c r="DO1842">
        <v>1.21</v>
      </c>
      <c r="DP1842">
        <v>1.1000000000000001</v>
      </c>
      <c r="DQ1842">
        <v>0.24249999999999999</v>
      </c>
      <c r="DR1842">
        <v>1.03</v>
      </c>
      <c r="DS1842">
        <v>1.2175</v>
      </c>
      <c r="DT1842">
        <v>0.76666666666666705</v>
      </c>
    </row>
    <row r="1843" spans="1:124" x14ac:dyDescent="0.35">
      <c r="A1843" s="19" t="str">
        <f t="shared" si="56"/>
        <v>NIM--40543</v>
      </c>
      <c r="B1843" s="19" t="str">
        <f t="shared" si="57"/>
        <v>NIM</v>
      </c>
      <c r="C1843">
        <v>15</v>
      </c>
      <c r="D1843" s="27">
        <v>40543</v>
      </c>
      <c r="E1843">
        <v>3.875</v>
      </c>
      <c r="F1843">
        <v>4.26</v>
      </c>
      <c r="G1843">
        <v>4.5350000000000001</v>
      </c>
      <c r="H1843">
        <v>4.2140243902438996</v>
      </c>
      <c r="I1843">
        <v>3.71</v>
      </c>
      <c r="J1843">
        <v>4.12</v>
      </c>
      <c r="K1843">
        <v>4.53</v>
      </c>
      <c r="L1843">
        <v>4.1130758017492699</v>
      </c>
      <c r="M1843">
        <v>3.49</v>
      </c>
      <c r="N1843">
        <v>3.94</v>
      </c>
      <c r="O1843">
        <v>4.37</v>
      </c>
      <c r="P1843">
        <v>3.9192168203845599</v>
      </c>
      <c r="Q1843">
        <v>3.89</v>
      </c>
      <c r="R1843">
        <v>4.16</v>
      </c>
      <c r="S1843">
        <v>4.5599999999999996</v>
      </c>
      <c r="T1843">
        <v>4.1904761904761898</v>
      </c>
      <c r="U1843">
        <v>3.69</v>
      </c>
      <c r="V1843">
        <v>4.0999999999999996</v>
      </c>
      <c r="W1843">
        <v>4.4800000000000004</v>
      </c>
      <c r="X1843">
        <v>4.0460533333333304</v>
      </c>
      <c r="Y1843">
        <v>3.8725000000000001</v>
      </c>
      <c r="Z1843">
        <v>4.3049999999999997</v>
      </c>
      <c r="AA1843">
        <v>4.8525</v>
      </c>
      <c r="AB1843">
        <v>4.3225714285714298</v>
      </c>
      <c r="AC1843">
        <v>3.7425000000000002</v>
      </c>
      <c r="AD1843">
        <v>4.085</v>
      </c>
      <c r="AE1843">
        <v>4.49</v>
      </c>
      <c r="AF1843">
        <v>4.0574444444444397</v>
      </c>
      <c r="AG1843">
        <v>3.67</v>
      </c>
      <c r="AH1843">
        <v>4.18</v>
      </c>
      <c r="AI1843">
        <v>4.6100000000000003</v>
      </c>
      <c r="AJ1843">
        <v>4.5066233766233799</v>
      </c>
      <c r="AK1843">
        <v>3.72</v>
      </c>
      <c r="AL1843">
        <v>4.08</v>
      </c>
      <c r="AM1843">
        <v>4.5374999999999996</v>
      </c>
      <c r="AN1843">
        <v>4.1170689655172401</v>
      </c>
      <c r="AO1843">
        <v>3.74</v>
      </c>
      <c r="AP1843">
        <v>4.1500000000000004</v>
      </c>
      <c r="AQ1843">
        <v>4.55</v>
      </c>
      <c r="AR1843">
        <v>4.1323197492163004</v>
      </c>
      <c r="AS1843">
        <v>3.63</v>
      </c>
      <c r="AT1843">
        <v>4.0650000000000004</v>
      </c>
      <c r="AU1843">
        <v>4.43</v>
      </c>
      <c r="AV1843">
        <v>4.0437288135593201</v>
      </c>
      <c r="AW1843">
        <v>3.86</v>
      </c>
      <c r="AX1843">
        <v>4.18</v>
      </c>
      <c r="AY1843">
        <v>4.62</v>
      </c>
      <c r="AZ1843">
        <v>4.2003124999999999</v>
      </c>
      <c r="BA1843">
        <v>3.625</v>
      </c>
      <c r="BB1843">
        <v>4.1399999999999997</v>
      </c>
      <c r="BC1843">
        <v>4.5475000000000003</v>
      </c>
      <c r="BD1843">
        <v>4.0201388888888898</v>
      </c>
      <c r="BE1843">
        <v>3.6924999999999999</v>
      </c>
      <c r="BF1843">
        <v>4.0750000000000002</v>
      </c>
      <c r="BG1843">
        <v>4.47</v>
      </c>
      <c r="BH1843">
        <v>4.3269736842105297</v>
      </c>
      <c r="BI1843">
        <v>3.8650000000000002</v>
      </c>
      <c r="BJ1843">
        <v>3.9550000000000001</v>
      </c>
      <c r="BK1843">
        <v>4.12</v>
      </c>
      <c r="BL1843">
        <v>4.1050000000000004</v>
      </c>
      <c r="BM1843">
        <v>3.4849999999999999</v>
      </c>
      <c r="BN1843">
        <v>3.8849999999999998</v>
      </c>
      <c r="BO1843">
        <v>4.4275000000000002</v>
      </c>
      <c r="BP1843">
        <v>4.0033333333333303</v>
      </c>
      <c r="BQ1843">
        <v>3.89</v>
      </c>
      <c r="BR1843">
        <v>4.1399999999999997</v>
      </c>
      <c r="BS1843">
        <v>4.54</v>
      </c>
      <c r="BT1843">
        <v>4.24</v>
      </c>
      <c r="BU1843">
        <v>3.98</v>
      </c>
      <c r="BV1843">
        <v>4.1050000000000004</v>
      </c>
      <c r="BW1843">
        <v>4.4649999999999999</v>
      </c>
      <c r="BX1843">
        <v>4.211875</v>
      </c>
      <c r="BY1843">
        <v>3.56</v>
      </c>
      <c r="BZ1843">
        <v>3.76</v>
      </c>
      <c r="CA1843">
        <v>3.86</v>
      </c>
      <c r="CB1843">
        <v>3.7688888888888901</v>
      </c>
      <c r="CC1843">
        <v>3.52</v>
      </c>
      <c r="CD1843">
        <v>3.9</v>
      </c>
      <c r="CE1843">
        <v>4.32</v>
      </c>
      <c r="CF1843">
        <v>3.8723300970873802</v>
      </c>
      <c r="CG1843">
        <v>3.89</v>
      </c>
      <c r="CH1843">
        <v>4.0999999999999996</v>
      </c>
      <c r="CI1843">
        <v>4.2050000000000001</v>
      </c>
      <c r="CJ1843">
        <v>4.1500000000000004</v>
      </c>
      <c r="CK1843">
        <v>3.67</v>
      </c>
      <c r="CL1843">
        <v>4.1100000000000003</v>
      </c>
      <c r="CM1843">
        <v>4.375</v>
      </c>
      <c r="CN1843">
        <v>4.2442105263157899</v>
      </c>
      <c r="CO1843">
        <v>4.2</v>
      </c>
      <c r="CP1843">
        <v>4.67</v>
      </c>
      <c r="CQ1843">
        <v>4.8899999999999997</v>
      </c>
      <c r="CR1843">
        <v>4.5380000000000003</v>
      </c>
      <c r="CS1843">
        <v>3.64</v>
      </c>
      <c r="CT1843">
        <v>4.1900000000000004</v>
      </c>
      <c r="CU1843">
        <v>4.37</v>
      </c>
      <c r="CV1843">
        <v>3.9714285714285702</v>
      </c>
      <c r="CW1843">
        <v>3.85</v>
      </c>
      <c r="CX1843">
        <v>4.1849999999999996</v>
      </c>
      <c r="CY1843">
        <v>4.4675000000000002</v>
      </c>
      <c r="CZ1843">
        <v>4.1714285714285699</v>
      </c>
      <c r="DA1843">
        <v>4.2450000000000001</v>
      </c>
      <c r="DB1843">
        <v>4.5</v>
      </c>
      <c r="DC1843">
        <v>4.7549999999999999</v>
      </c>
      <c r="DD1843">
        <v>4.5</v>
      </c>
      <c r="DE1843">
        <v>2.8250000000000002</v>
      </c>
      <c r="DF1843">
        <v>3.6</v>
      </c>
      <c r="DG1843">
        <v>11.27</v>
      </c>
      <c r="DH1843">
        <v>8.1966666666666708</v>
      </c>
      <c r="DI1843">
        <v>3.36</v>
      </c>
      <c r="DJ1843">
        <v>3.82</v>
      </c>
      <c r="DK1843">
        <v>4.3</v>
      </c>
      <c r="DL1843">
        <v>4.2338461538461498</v>
      </c>
      <c r="DM1843">
        <v>3.7025000000000001</v>
      </c>
      <c r="DN1843">
        <v>4.34</v>
      </c>
      <c r="DO1843">
        <v>4.6100000000000003</v>
      </c>
      <c r="DP1843">
        <v>4.4066666666666698</v>
      </c>
      <c r="DQ1843">
        <v>4.1399999999999997</v>
      </c>
      <c r="DR1843">
        <v>4.43</v>
      </c>
      <c r="DS1843">
        <v>4.6150000000000002</v>
      </c>
      <c r="DT1843">
        <v>4.3949999999999996</v>
      </c>
    </row>
    <row r="1844" spans="1:124" x14ac:dyDescent="0.35">
      <c r="A1844" s="19" t="str">
        <f t="shared" si="56"/>
        <v>Provisions / Avg Assets--40543</v>
      </c>
      <c r="B1844" s="19" t="str">
        <f t="shared" si="57"/>
        <v>Provisions / Avg Assets</v>
      </c>
      <c r="C1844">
        <v>16</v>
      </c>
      <c r="D1844" s="27">
        <v>40543</v>
      </c>
      <c r="E1844">
        <v>0.16250000000000001</v>
      </c>
      <c r="F1844">
        <v>0.37</v>
      </c>
      <c r="G1844">
        <v>0.85250000000000004</v>
      </c>
      <c r="H1844">
        <v>0.62914634146341497</v>
      </c>
      <c r="I1844">
        <v>0.13</v>
      </c>
      <c r="J1844">
        <v>0.36</v>
      </c>
      <c r="K1844">
        <v>0.8</v>
      </c>
      <c r="L1844">
        <v>0.59065597667638503</v>
      </c>
      <c r="M1844">
        <v>0.16</v>
      </c>
      <c r="N1844">
        <v>0.4</v>
      </c>
      <c r="O1844">
        <v>0.89</v>
      </c>
      <c r="P1844">
        <v>0.68938564952321202</v>
      </c>
      <c r="Q1844">
        <v>0.17</v>
      </c>
      <c r="R1844">
        <v>0.25</v>
      </c>
      <c r="S1844">
        <v>0.35</v>
      </c>
      <c r="T1844">
        <v>0.31238095238095198</v>
      </c>
      <c r="U1844">
        <v>0.17</v>
      </c>
      <c r="V1844">
        <v>0.42</v>
      </c>
      <c r="W1844">
        <v>0.87</v>
      </c>
      <c r="X1844">
        <v>0.64815999999999996</v>
      </c>
      <c r="Y1844">
        <v>0.21249999999999999</v>
      </c>
      <c r="Z1844">
        <v>0.52500000000000002</v>
      </c>
      <c r="AA1844">
        <v>1.05</v>
      </c>
      <c r="AB1844">
        <v>0.86485714285714299</v>
      </c>
      <c r="AC1844">
        <v>0.04</v>
      </c>
      <c r="AD1844">
        <v>0.26</v>
      </c>
      <c r="AE1844">
        <v>0.59</v>
      </c>
      <c r="AF1844">
        <v>0.43933333333333302</v>
      </c>
      <c r="AG1844">
        <v>0.02</v>
      </c>
      <c r="AH1844">
        <v>0.24</v>
      </c>
      <c r="AI1844">
        <v>0.55000000000000004</v>
      </c>
      <c r="AJ1844">
        <v>0.51246753246753196</v>
      </c>
      <c r="AK1844">
        <v>0.21249999999999999</v>
      </c>
      <c r="AL1844">
        <v>0.42</v>
      </c>
      <c r="AM1844">
        <v>0.82750000000000001</v>
      </c>
      <c r="AN1844">
        <v>0.57862068965517199</v>
      </c>
      <c r="AO1844">
        <v>0.04</v>
      </c>
      <c r="AP1844">
        <v>0.2</v>
      </c>
      <c r="AQ1844">
        <v>0.45</v>
      </c>
      <c r="AR1844">
        <v>0.32501567398119102</v>
      </c>
      <c r="AS1844">
        <v>0.24</v>
      </c>
      <c r="AT1844">
        <v>0.56000000000000005</v>
      </c>
      <c r="AU1844">
        <v>1.3075000000000001</v>
      </c>
      <c r="AV1844">
        <v>0.88864406779660998</v>
      </c>
      <c r="AW1844">
        <v>0.1825</v>
      </c>
      <c r="AX1844">
        <v>0.34</v>
      </c>
      <c r="AY1844">
        <v>0.69499999999999995</v>
      </c>
      <c r="AZ1844">
        <v>0.51393750000000005</v>
      </c>
      <c r="BA1844">
        <v>0.23250000000000001</v>
      </c>
      <c r="BB1844">
        <v>0.46500000000000002</v>
      </c>
      <c r="BC1844">
        <v>0.8075</v>
      </c>
      <c r="BD1844">
        <v>0.67874999999999996</v>
      </c>
      <c r="BE1844">
        <v>0.29499999999999998</v>
      </c>
      <c r="BF1844">
        <v>0.59</v>
      </c>
      <c r="BG1844">
        <v>0.95250000000000001</v>
      </c>
      <c r="BH1844">
        <v>0.73171052631579003</v>
      </c>
      <c r="BI1844">
        <v>0.35749999999999998</v>
      </c>
      <c r="BJ1844">
        <v>0.745</v>
      </c>
      <c r="BK1844">
        <v>1.0425</v>
      </c>
      <c r="BL1844">
        <v>1.2933333333333299</v>
      </c>
      <c r="BM1844">
        <v>0.45</v>
      </c>
      <c r="BN1844">
        <v>0.97</v>
      </c>
      <c r="BO1844">
        <v>1.3625</v>
      </c>
      <c r="BP1844">
        <v>1.5149999999999999</v>
      </c>
      <c r="BQ1844">
        <v>0.46</v>
      </c>
      <c r="BR1844">
        <v>0.61</v>
      </c>
      <c r="BS1844">
        <v>1.77</v>
      </c>
      <c r="BT1844">
        <v>1.2833333333333301</v>
      </c>
      <c r="BU1844">
        <v>0.14499999999999999</v>
      </c>
      <c r="BV1844">
        <v>0.22500000000000001</v>
      </c>
      <c r="BW1844">
        <v>0.84250000000000003</v>
      </c>
      <c r="BX1844">
        <v>0.62937500000000002</v>
      </c>
      <c r="BY1844">
        <v>0.22</v>
      </c>
      <c r="BZ1844">
        <v>0.47</v>
      </c>
      <c r="CA1844">
        <v>0.96</v>
      </c>
      <c r="CB1844">
        <v>0.88333333333333297</v>
      </c>
      <c r="CC1844">
        <v>0.46</v>
      </c>
      <c r="CD1844">
        <v>0.85</v>
      </c>
      <c r="CE1844">
        <v>1.44</v>
      </c>
      <c r="CF1844">
        <v>1.1221359223301</v>
      </c>
      <c r="CG1844">
        <v>0.315</v>
      </c>
      <c r="CH1844">
        <v>0.41</v>
      </c>
      <c r="CI1844">
        <v>0.61750000000000005</v>
      </c>
      <c r="CJ1844">
        <v>0.649166666666667</v>
      </c>
      <c r="CK1844">
        <v>0.25</v>
      </c>
      <c r="CL1844">
        <v>0.34</v>
      </c>
      <c r="CM1844">
        <v>0.74</v>
      </c>
      <c r="CN1844">
        <v>0.53052631578947396</v>
      </c>
      <c r="CO1844">
        <v>0.06</v>
      </c>
      <c r="CP1844">
        <v>0.16</v>
      </c>
      <c r="CQ1844">
        <v>0.3</v>
      </c>
      <c r="CR1844">
        <v>0.214</v>
      </c>
      <c r="CS1844">
        <v>0.06</v>
      </c>
      <c r="CT1844">
        <v>0.13</v>
      </c>
      <c r="CU1844">
        <v>0.46500000000000002</v>
      </c>
      <c r="CV1844">
        <v>0.26142857142857101</v>
      </c>
      <c r="CW1844">
        <v>9.2499999999999999E-2</v>
      </c>
      <c r="CX1844">
        <v>0.53500000000000003</v>
      </c>
      <c r="CY1844">
        <v>0.95750000000000002</v>
      </c>
      <c r="CZ1844">
        <v>0.82785714285714296</v>
      </c>
      <c r="DA1844">
        <v>0.55249999999999999</v>
      </c>
      <c r="DB1844">
        <v>0.80500000000000005</v>
      </c>
      <c r="DC1844">
        <v>1.0575000000000001</v>
      </c>
      <c r="DD1844">
        <v>0.80500000000000005</v>
      </c>
      <c r="DE1844">
        <v>6.5000000000000002E-2</v>
      </c>
      <c r="DF1844">
        <v>0.13</v>
      </c>
      <c r="DG1844">
        <v>0.28000000000000003</v>
      </c>
      <c r="DH1844">
        <v>0.18666666666666701</v>
      </c>
      <c r="DI1844">
        <v>0.24</v>
      </c>
      <c r="DJ1844">
        <v>0.64</v>
      </c>
      <c r="DK1844">
        <v>1.33</v>
      </c>
      <c r="DL1844">
        <v>1.25076923076923</v>
      </c>
      <c r="DM1844">
        <v>0.30499999999999999</v>
      </c>
      <c r="DN1844">
        <v>0.34</v>
      </c>
      <c r="DO1844">
        <v>0.54749999999999999</v>
      </c>
      <c r="DP1844">
        <v>0.396666666666667</v>
      </c>
      <c r="DQ1844">
        <v>0.185</v>
      </c>
      <c r="DR1844">
        <v>0.45</v>
      </c>
      <c r="DS1844">
        <v>1.18</v>
      </c>
      <c r="DT1844">
        <v>0.73666666666666702</v>
      </c>
    </row>
    <row r="1845" spans="1:124" x14ac:dyDescent="0.35">
      <c r="A1845" s="19" t="str">
        <f t="shared" si="56"/>
        <v>Negative Earners (last 4 qtrs)--40543</v>
      </c>
      <c r="B1845" s="19" t="str">
        <f t="shared" si="57"/>
        <v>Negative Earners (last 4 qtrs)</v>
      </c>
      <c r="C1845">
        <v>17</v>
      </c>
      <c r="D1845" s="27">
        <v>40543</v>
      </c>
      <c r="F1845">
        <v>17.0731707317073</v>
      </c>
      <c r="H1845">
        <v>14</v>
      </c>
      <c r="J1845">
        <v>18.767908309455599</v>
      </c>
      <c r="L1845">
        <v>131</v>
      </c>
      <c r="N1845">
        <v>21.832388539911101</v>
      </c>
      <c r="P1845">
        <v>1425</v>
      </c>
      <c r="R1845">
        <v>0</v>
      </c>
      <c r="T1845">
        <v>0</v>
      </c>
      <c r="V1845">
        <v>22.834645669291302</v>
      </c>
      <c r="X1845">
        <v>87</v>
      </c>
      <c r="Z1845">
        <v>21.428571428571399</v>
      </c>
      <c r="AB1845">
        <v>15</v>
      </c>
      <c r="AD1845">
        <v>12.2222222222222</v>
      </c>
      <c r="AF1845">
        <v>11</v>
      </c>
      <c r="AH1845">
        <v>9.0909090909090899</v>
      </c>
      <c r="AI1845"/>
      <c r="AJ1845">
        <v>7</v>
      </c>
      <c r="AK1845"/>
      <c r="AL1845">
        <v>17.241379310344801</v>
      </c>
      <c r="AN1845">
        <v>10</v>
      </c>
      <c r="AP1845">
        <v>9.5384615384615401</v>
      </c>
      <c r="AR1845">
        <v>31</v>
      </c>
      <c r="AT1845">
        <v>32.9166666666667</v>
      </c>
      <c r="AV1845">
        <v>79</v>
      </c>
      <c r="AX1845">
        <v>13.580246913580201</v>
      </c>
      <c r="AZ1845">
        <v>22</v>
      </c>
      <c r="BB1845">
        <v>26.3888888888889</v>
      </c>
      <c r="BD1845">
        <v>19</v>
      </c>
      <c r="BF1845">
        <v>14.473684210526301</v>
      </c>
      <c r="BH1845">
        <v>11</v>
      </c>
      <c r="BJ1845">
        <v>16.6666666666667</v>
      </c>
      <c r="BL1845">
        <v>1</v>
      </c>
      <c r="BN1845">
        <v>33.3333333333333</v>
      </c>
      <c r="BP1845">
        <v>2</v>
      </c>
      <c r="BR1845">
        <v>33.3333333333333</v>
      </c>
      <c r="BT1845">
        <v>1</v>
      </c>
      <c r="BV1845">
        <v>25</v>
      </c>
      <c r="BX1845">
        <v>4</v>
      </c>
      <c r="BZ1845">
        <v>33.3333333333333</v>
      </c>
      <c r="CB1845">
        <v>3</v>
      </c>
      <c r="CD1845">
        <v>44.761904761904802</v>
      </c>
      <c r="CF1845">
        <v>47</v>
      </c>
      <c r="CH1845">
        <v>33.3333333333333</v>
      </c>
      <c r="CJ1845">
        <v>4</v>
      </c>
      <c r="CL1845">
        <v>5.2631578947368398</v>
      </c>
      <c r="CN1845">
        <v>1</v>
      </c>
      <c r="CP1845">
        <v>0</v>
      </c>
      <c r="CR1845">
        <v>0</v>
      </c>
      <c r="CT1845">
        <v>0</v>
      </c>
      <c r="CV1845">
        <v>0</v>
      </c>
      <c r="CX1845">
        <v>7.1428571428571397</v>
      </c>
      <c r="CZ1845">
        <v>1</v>
      </c>
      <c r="DB1845">
        <v>0</v>
      </c>
      <c r="DD1845">
        <v>0</v>
      </c>
      <c r="DF1845">
        <v>0</v>
      </c>
      <c r="DH1845">
        <v>0</v>
      </c>
      <c r="DJ1845">
        <v>15.384615384615399</v>
      </c>
      <c r="DL1845">
        <v>2</v>
      </c>
      <c r="DN1845">
        <v>0</v>
      </c>
      <c r="DP1845">
        <v>0</v>
      </c>
      <c r="DR1845">
        <v>0</v>
      </c>
      <c r="DT1845">
        <v>0</v>
      </c>
    </row>
    <row r="1846" spans="1:124" x14ac:dyDescent="0.35">
      <c r="A1846" s="19" t="str">
        <f t="shared" si="56"/>
        <v>Noncore Funding / Liab--40543</v>
      </c>
      <c r="B1846" s="19" t="str">
        <f t="shared" si="57"/>
        <v>Noncore Funding / Liab</v>
      </c>
      <c r="C1846">
        <v>18</v>
      </c>
      <c r="D1846" s="27">
        <v>40543</v>
      </c>
      <c r="E1846">
        <v>15.475872763616101</v>
      </c>
      <c r="F1846">
        <v>21.160829519558401</v>
      </c>
      <c r="G1846">
        <v>30.172635404983598</v>
      </c>
      <c r="H1846">
        <v>23.416810932854599</v>
      </c>
      <c r="I1846">
        <v>13.2535200679618</v>
      </c>
      <c r="J1846">
        <v>19.165086024049</v>
      </c>
      <c r="K1846">
        <v>28.207935779251599</v>
      </c>
      <c r="L1846">
        <v>21.711260324203799</v>
      </c>
      <c r="M1846">
        <v>16.746402400564399</v>
      </c>
      <c r="N1846">
        <v>24.362025141986098</v>
      </c>
      <c r="O1846">
        <v>34.1418769844107</v>
      </c>
      <c r="P1846">
        <v>26.8168602188995</v>
      </c>
      <c r="Q1846">
        <v>18.647163394023998</v>
      </c>
      <c r="R1846">
        <v>21.567562019645798</v>
      </c>
      <c r="S1846">
        <v>29.669371467260302</v>
      </c>
      <c r="T1846">
        <v>23.689782964499301</v>
      </c>
      <c r="U1846">
        <v>12.7406223845393</v>
      </c>
      <c r="V1846">
        <v>18.353593822232899</v>
      </c>
      <c r="W1846">
        <v>28.039883953468699</v>
      </c>
      <c r="X1846">
        <v>21.126833537286799</v>
      </c>
      <c r="Y1846">
        <v>16.849181643649999</v>
      </c>
      <c r="Z1846">
        <v>21.751705948679302</v>
      </c>
      <c r="AA1846">
        <v>30.192769637404101</v>
      </c>
      <c r="AB1846">
        <v>24.357130950686798</v>
      </c>
      <c r="AC1846">
        <v>12.2707265611871</v>
      </c>
      <c r="AD1846">
        <v>17.0455238129835</v>
      </c>
      <c r="AE1846">
        <v>24.069233828214099</v>
      </c>
      <c r="AF1846">
        <v>19.232569111512401</v>
      </c>
      <c r="AG1846">
        <v>15.778170050014699</v>
      </c>
      <c r="AH1846">
        <v>21.795516868348901</v>
      </c>
      <c r="AI1846">
        <v>28.8266101377891</v>
      </c>
      <c r="AJ1846">
        <v>25.298110228435601</v>
      </c>
      <c r="AK1846">
        <v>13.0598267045282</v>
      </c>
      <c r="AL1846">
        <v>21.391786694181999</v>
      </c>
      <c r="AM1846">
        <v>30.598181154440201</v>
      </c>
      <c r="AN1846">
        <v>23.4445686659882</v>
      </c>
      <c r="AO1846">
        <v>11.905107441055</v>
      </c>
      <c r="AP1846">
        <v>18.190270687507699</v>
      </c>
      <c r="AQ1846">
        <v>24.227331967976198</v>
      </c>
      <c r="AR1846">
        <v>19.294376736925098</v>
      </c>
      <c r="AS1846">
        <v>14.128809088916199</v>
      </c>
      <c r="AT1846">
        <v>22.593184191601701</v>
      </c>
      <c r="AU1846">
        <v>30.605829835300302</v>
      </c>
      <c r="AV1846">
        <v>24.066953074905999</v>
      </c>
      <c r="AW1846">
        <v>12.5835814266052</v>
      </c>
      <c r="AX1846">
        <v>17.6110030220336</v>
      </c>
      <c r="AY1846">
        <v>24.680717258888599</v>
      </c>
      <c r="AZ1846">
        <v>19.218265993456701</v>
      </c>
      <c r="BA1846">
        <v>13.8979807921119</v>
      </c>
      <c r="BB1846">
        <v>21.138875565223099</v>
      </c>
      <c r="BC1846">
        <v>30.362652857871101</v>
      </c>
      <c r="BD1846">
        <v>23.485051359824102</v>
      </c>
      <c r="BE1846">
        <v>14.455722810916701</v>
      </c>
      <c r="BF1846">
        <v>17.976470573336499</v>
      </c>
      <c r="BG1846">
        <v>28.243940371426302</v>
      </c>
      <c r="BH1846">
        <v>23.608593423081501</v>
      </c>
      <c r="BI1846">
        <v>19.369263988061</v>
      </c>
      <c r="BJ1846">
        <v>22.2700304257772</v>
      </c>
      <c r="BK1846">
        <v>28.8176662932757</v>
      </c>
      <c r="BL1846">
        <v>27.0436418050074</v>
      </c>
      <c r="BM1846">
        <v>21.417911745765899</v>
      </c>
      <c r="BN1846">
        <v>31.497803209234998</v>
      </c>
      <c r="BO1846">
        <v>38.385726302902498</v>
      </c>
      <c r="BP1846">
        <v>30.546115168214399</v>
      </c>
      <c r="BQ1846">
        <v>21.138702069777501</v>
      </c>
      <c r="BR1846">
        <v>21.195982707891599</v>
      </c>
      <c r="BS1846">
        <v>21.4780946784451</v>
      </c>
      <c r="BT1846">
        <v>21.3458702628512</v>
      </c>
      <c r="BU1846">
        <v>14.188219913494301</v>
      </c>
      <c r="BV1846">
        <v>19.692544560856401</v>
      </c>
      <c r="BW1846">
        <v>29.7832918467629</v>
      </c>
      <c r="BX1846">
        <v>23.493593258099999</v>
      </c>
      <c r="BY1846">
        <v>14.931960500963401</v>
      </c>
      <c r="BZ1846">
        <v>16.3639857788027</v>
      </c>
      <c r="CA1846">
        <v>22.787465103702299</v>
      </c>
      <c r="CB1846">
        <v>18.6469066439168</v>
      </c>
      <c r="CC1846">
        <v>14.1149520880981</v>
      </c>
      <c r="CD1846">
        <v>21.979268923440699</v>
      </c>
      <c r="CE1846">
        <v>32.631143968766203</v>
      </c>
      <c r="CF1846">
        <v>25.293677569260101</v>
      </c>
      <c r="CG1846">
        <v>16.599658442081299</v>
      </c>
      <c r="CH1846">
        <v>21.780533446894001</v>
      </c>
      <c r="CI1846">
        <v>26.460743689646701</v>
      </c>
      <c r="CJ1846">
        <v>22.186403286159301</v>
      </c>
      <c r="CK1846">
        <v>10.648965966418601</v>
      </c>
      <c r="CL1846">
        <v>15.0443724468235</v>
      </c>
      <c r="CM1846">
        <v>28.805009792956799</v>
      </c>
      <c r="CN1846">
        <v>23.900259386480599</v>
      </c>
      <c r="CO1846">
        <v>22.7078226557229</v>
      </c>
      <c r="CP1846">
        <v>27.654764533682101</v>
      </c>
      <c r="CQ1846">
        <v>33.144416942330402</v>
      </c>
      <c r="CR1846">
        <v>27.114780483323599</v>
      </c>
      <c r="CS1846">
        <v>7.5978674296064304</v>
      </c>
      <c r="CT1846">
        <v>17.858663804015698</v>
      </c>
      <c r="CU1846">
        <v>21.254084872328701</v>
      </c>
      <c r="CV1846">
        <v>16.3603620107463</v>
      </c>
      <c r="CW1846">
        <v>13.822545259293999</v>
      </c>
      <c r="CX1846">
        <v>22.755183946296501</v>
      </c>
      <c r="CY1846">
        <v>25.399378655823298</v>
      </c>
      <c r="CZ1846">
        <v>21.5570407435699</v>
      </c>
      <c r="DA1846">
        <v>34.903235113388703</v>
      </c>
      <c r="DB1846">
        <v>35.235496100673998</v>
      </c>
      <c r="DC1846">
        <v>35.567757087959301</v>
      </c>
      <c r="DD1846">
        <v>35.235496100673998</v>
      </c>
      <c r="DE1846">
        <v>23.267413556379601</v>
      </c>
      <c r="DF1846">
        <v>31.2672575879667</v>
      </c>
      <c r="DG1846">
        <v>34.104009200528402</v>
      </c>
      <c r="DH1846">
        <v>27.825195975283101</v>
      </c>
      <c r="DI1846">
        <v>22.845462391060401</v>
      </c>
      <c r="DJ1846">
        <v>26.356581951844401</v>
      </c>
      <c r="DK1846">
        <v>31.600674659827401</v>
      </c>
      <c r="DL1846">
        <v>40.900088905649497</v>
      </c>
      <c r="DM1846">
        <v>8.3384660171772094</v>
      </c>
      <c r="DN1846">
        <v>13.0062993561901</v>
      </c>
      <c r="DO1846">
        <v>22.4811870633803</v>
      </c>
      <c r="DP1846">
        <v>15.8833635296476</v>
      </c>
      <c r="DQ1846">
        <v>12.548094375263201</v>
      </c>
      <c r="DR1846">
        <v>13.811190371277601</v>
      </c>
      <c r="DS1846">
        <v>18.566397729203899</v>
      </c>
      <c r="DT1846">
        <v>16.6855990646512</v>
      </c>
    </row>
    <row r="1847" spans="1:124" x14ac:dyDescent="0.35">
      <c r="A1847" s="19" t="str">
        <f t="shared" si="56"/>
        <v>Brokered Dep / Liab--40543</v>
      </c>
      <c r="B1847" s="19" t="str">
        <f t="shared" si="57"/>
        <v>Brokered Dep / Liab</v>
      </c>
      <c r="C1847">
        <v>19</v>
      </c>
      <c r="D1847" s="27">
        <v>40543</v>
      </c>
      <c r="E1847">
        <v>0</v>
      </c>
      <c r="F1847">
        <v>0</v>
      </c>
      <c r="G1847">
        <v>4.9254459978446201</v>
      </c>
      <c r="H1847">
        <v>3.1221816878347401</v>
      </c>
      <c r="I1847">
        <v>0</v>
      </c>
      <c r="J1847">
        <v>0</v>
      </c>
      <c r="K1847">
        <v>4.09958828868022</v>
      </c>
      <c r="L1847">
        <v>2.9041936952810898</v>
      </c>
      <c r="M1847">
        <v>0</v>
      </c>
      <c r="N1847">
        <v>0</v>
      </c>
      <c r="O1847">
        <v>3.66774151377729</v>
      </c>
      <c r="P1847">
        <v>2.9029107985514702</v>
      </c>
      <c r="Q1847">
        <v>0</v>
      </c>
      <c r="R1847">
        <v>0</v>
      </c>
      <c r="S1847">
        <v>3.0374381916647</v>
      </c>
      <c r="T1847">
        <v>2.4538912780778599</v>
      </c>
      <c r="U1847">
        <v>0</v>
      </c>
      <c r="V1847">
        <v>0</v>
      </c>
      <c r="W1847">
        <v>4.0931827049112099</v>
      </c>
      <c r="X1847">
        <v>3.00237956523396</v>
      </c>
      <c r="Y1847">
        <v>0</v>
      </c>
      <c r="Z1847">
        <v>0</v>
      </c>
      <c r="AA1847">
        <v>4.2125400686438796</v>
      </c>
      <c r="AB1847">
        <v>2.6883647279733598</v>
      </c>
      <c r="AC1847">
        <v>0</v>
      </c>
      <c r="AD1847">
        <v>0</v>
      </c>
      <c r="AE1847">
        <v>1.75460129669549</v>
      </c>
      <c r="AF1847">
        <v>2.0611006484395</v>
      </c>
      <c r="AG1847">
        <v>0</v>
      </c>
      <c r="AH1847">
        <v>0</v>
      </c>
      <c r="AI1847">
        <v>2.7059043581270701</v>
      </c>
      <c r="AJ1847">
        <v>3.1578752726367099</v>
      </c>
      <c r="AK1847">
        <v>0</v>
      </c>
      <c r="AL1847">
        <v>1.0410518337465899</v>
      </c>
      <c r="AM1847">
        <v>7.1704566474915996</v>
      </c>
      <c r="AN1847">
        <v>4.9583413113962198</v>
      </c>
      <c r="AO1847">
        <v>0</v>
      </c>
      <c r="AP1847">
        <v>0</v>
      </c>
      <c r="AQ1847">
        <v>2.6352468995860501</v>
      </c>
      <c r="AR1847">
        <v>2.0351864627839502</v>
      </c>
      <c r="AS1847">
        <v>0</v>
      </c>
      <c r="AT1847">
        <v>0.27287973362180801</v>
      </c>
      <c r="AU1847">
        <v>6.0690308191881801</v>
      </c>
      <c r="AV1847">
        <v>3.7210180930584</v>
      </c>
      <c r="AW1847">
        <v>0</v>
      </c>
      <c r="AX1847">
        <v>0</v>
      </c>
      <c r="AY1847">
        <v>1.4538039765316799</v>
      </c>
      <c r="AZ1847">
        <v>2.0154738366367901</v>
      </c>
      <c r="BA1847">
        <v>0</v>
      </c>
      <c r="BB1847">
        <v>0</v>
      </c>
      <c r="BC1847">
        <v>6.8088437333230898</v>
      </c>
      <c r="BD1847">
        <v>3.7903661077289299</v>
      </c>
      <c r="BE1847">
        <v>0</v>
      </c>
      <c r="BF1847">
        <v>0.98102735398445895</v>
      </c>
      <c r="BG1847">
        <v>4.3838987003638401</v>
      </c>
      <c r="BH1847">
        <v>4.5307806827268697</v>
      </c>
      <c r="BI1847">
        <v>0.51771506278257295</v>
      </c>
      <c r="BJ1847">
        <v>2.9990672788613102</v>
      </c>
      <c r="BK1847">
        <v>5.1970301365327396</v>
      </c>
      <c r="BL1847">
        <v>5.3435514942701499</v>
      </c>
      <c r="BM1847">
        <v>0.10194427046547901</v>
      </c>
      <c r="BN1847">
        <v>0.66361627932744105</v>
      </c>
      <c r="BO1847">
        <v>6.9160153542573699</v>
      </c>
      <c r="BP1847">
        <v>3.55892323566386</v>
      </c>
      <c r="BQ1847">
        <v>0.16437365419070599</v>
      </c>
      <c r="BR1847">
        <v>0.32874730838141297</v>
      </c>
      <c r="BS1847">
        <v>2.12218719950573</v>
      </c>
      <c r="BT1847">
        <v>1.4147914663371499</v>
      </c>
      <c r="BU1847">
        <v>0</v>
      </c>
      <c r="BV1847">
        <v>0.147124831679218</v>
      </c>
      <c r="BW1847">
        <v>7.55408193914037</v>
      </c>
      <c r="BX1847">
        <v>4.6348507940738104</v>
      </c>
      <c r="BY1847">
        <v>0</v>
      </c>
      <c r="BZ1847">
        <v>0</v>
      </c>
      <c r="CA1847">
        <v>0</v>
      </c>
      <c r="CB1847">
        <v>0.72905245886322601</v>
      </c>
      <c r="CC1847">
        <v>0</v>
      </c>
      <c r="CD1847">
        <v>1.6326875558381599</v>
      </c>
      <c r="CE1847">
        <v>7.7041710480196297</v>
      </c>
      <c r="CF1847">
        <v>4.2257327804730496</v>
      </c>
      <c r="CG1847">
        <v>0</v>
      </c>
      <c r="CH1847">
        <v>0.52271488829239698</v>
      </c>
      <c r="CI1847">
        <v>4.5654132838274704</v>
      </c>
      <c r="CJ1847">
        <v>2.7679369417804498</v>
      </c>
      <c r="CK1847">
        <v>0</v>
      </c>
      <c r="CL1847">
        <v>0</v>
      </c>
      <c r="CM1847">
        <v>3.4183668665882001</v>
      </c>
      <c r="CN1847">
        <v>5.2191301515227702</v>
      </c>
      <c r="CO1847">
        <v>0</v>
      </c>
      <c r="CP1847">
        <v>1.8015990306159999</v>
      </c>
      <c r="CQ1847">
        <v>9.2408951294427393</v>
      </c>
      <c r="CR1847">
        <v>4.5268036736689696</v>
      </c>
      <c r="CS1847">
        <v>0</v>
      </c>
      <c r="CT1847">
        <v>0</v>
      </c>
      <c r="CU1847">
        <v>2.1547900277729402</v>
      </c>
      <c r="CV1847">
        <v>1.76519121386379</v>
      </c>
      <c r="CW1847">
        <v>0</v>
      </c>
      <c r="CX1847">
        <v>0.58665544414017601</v>
      </c>
      <c r="CY1847">
        <v>2.6981274026950302</v>
      </c>
      <c r="CZ1847">
        <v>2.38917523531136</v>
      </c>
      <c r="DA1847">
        <v>0.57840782916311595</v>
      </c>
      <c r="DB1847">
        <v>1.1568156583262299</v>
      </c>
      <c r="DC1847">
        <v>1.73522348748935</v>
      </c>
      <c r="DD1847">
        <v>1.1568156583262299</v>
      </c>
      <c r="DE1847">
        <v>0</v>
      </c>
      <c r="DF1847">
        <v>0</v>
      </c>
      <c r="DG1847">
        <v>10.906746174485599</v>
      </c>
      <c r="DH1847">
        <v>7.2711641163236997</v>
      </c>
      <c r="DI1847">
        <v>0</v>
      </c>
      <c r="DJ1847">
        <v>0</v>
      </c>
      <c r="DK1847">
        <v>9.92852729316043</v>
      </c>
      <c r="DL1847">
        <v>5.7945020493573303</v>
      </c>
      <c r="DM1847">
        <v>0.10374821553069299</v>
      </c>
      <c r="DN1847">
        <v>0.58003090209335295</v>
      </c>
      <c r="DO1847">
        <v>4.2835316732059496</v>
      </c>
      <c r="DP1847">
        <v>3.2817753243163099</v>
      </c>
      <c r="DQ1847">
        <v>0</v>
      </c>
      <c r="DR1847">
        <v>0</v>
      </c>
      <c r="DS1847">
        <v>6.4680735395868298</v>
      </c>
      <c r="DT1847">
        <v>4.3149845268230997</v>
      </c>
    </row>
    <row r="1848" spans="1:124" x14ac:dyDescent="0.35">
      <c r="A1848" s="19" t="str">
        <f t="shared" si="56"/>
        <v>Liquid Assets / Assets--40543</v>
      </c>
      <c r="B1848" s="19" t="str">
        <f t="shared" si="57"/>
        <v>Liquid Assets / Assets</v>
      </c>
      <c r="C1848">
        <v>20</v>
      </c>
      <c r="D1848" s="27">
        <v>40543</v>
      </c>
      <c r="E1848">
        <v>15.978630102769801</v>
      </c>
      <c r="F1848">
        <v>22.753976580429001</v>
      </c>
      <c r="G1848">
        <v>31.936354689343499</v>
      </c>
      <c r="H1848">
        <v>24.351773204559699</v>
      </c>
      <c r="I1848">
        <v>13.106584964640099</v>
      </c>
      <c r="J1848">
        <v>20.635030976492899</v>
      </c>
      <c r="K1848">
        <v>31.1507873043195</v>
      </c>
      <c r="L1848">
        <v>22.884419716748098</v>
      </c>
      <c r="M1848">
        <v>12.308425409105901</v>
      </c>
      <c r="N1848">
        <v>19.0037770799265</v>
      </c>
      <c r="O1848">
        <v>28.5129893076261</v>
      </c>
      <c r="P1848">
        <v>21.429153645318198</v>
      </c>
      <c r="Q1848">
        <v>19.774870844747699</v>
      </c>
      <c r="R1848">
        <v>29.584788541210099</v>
      </c>
      <c r="S1848">
        <v>36.1183346636113</v>
      </c>
      <c r="T1848">
        <v>29.796847691324899</v>
      </c>
      <c r="U1848">
        <v>13.380709523733399</v>
      </c>
      <c r="V1848">
        <v>20.646551007169101</v>
      </c>
      <c r="W1848">
        <v>29.789561019761699</v>
      </c>
      <c r="X1848">
        <v>22.704829064702</v>
      </c>
      <c r="Y1848">
        <v>17.410399399236699</v>
      </c>
      <c r="Z1848">
        <v>25.881269990559101</v>
      </c>
      <c r="AA1848">
        <v>33.492082053632998</v>
      </c>
      <c r="AB1848">
        <v>25.868177458576199</v>
      </c>
      <c r="AC1848">
        <v>11.4347786416717</v>
      </c>
      <c r="AD1848">
        <v>16.180342436373401</v>
      </c>
      <c r="AE1848">
        <v>27.5498953912156</v>
      </c>
      <c r="AF1848">
        <v>20.836919414473801</v>
      </c>
      <c r="AG1848">
        <v>11.836683039492501</v>
      </c>
      <c r="AH1848">
        <v>20.154253278374</v>
      </c>
      <c r="AI1848">
        <v>33.2901251237735</v>
      </c>
      <c r="AJ1848">
        <v>24.694072983458501</v>
      </c>
      <c r="AK1848">
        <v>13.0591081611135</v>
      </c>
      <c r="AL1848">
        <v>18.789113055156299</v>
      </c>
      <c r="AM1848">
        <v>27.206167254967902</v>
      </c>
      <c r="AN1848">
        <v>20.021971843646501</v>
      </c>
      <c r="AO1848">
        <v>13.7448618481175</v>
      </c>
      <c r="AP1848">
        <v>22.5032047546906</v>
      </c>
      <c r="AQ1848">
        <v>33.2901251237735</v>
      </c>
      <c r="AR1848">
        <v>24.2377088980219</v>
      </c>
      <c r="AS1848">
        <v>11.8329434934343</v>
      </c>
      <c r="AT1848">
        <v>16.533814966459101</v>
      </c>
      <c r="AU1848">
        <v>23.933261414722601</v>
      </c>
      <c r="AV1848">
        <v>19.3838304822394</v>
      </c>
      <c r="AW1848">
        <v>13.548728191030399</v>
      </c>
      <c r="AX1848">
        <v>23.079905702657101</v>
      </c>
      <c r="AY1848">
        <v>32.105311228054497</v>
      </c>
      <c r="AZ1848">
        <v>24.241691178309299</v>
      </c>
      <c r="BA1848">
        <v>10.7655282458991</v>
      </c>
      <c r="BB1848">
        <v>19.5349969297047</v>
      </c>
      <c r="BC1848">
        <v>30.7721955179112</v>
      </c>
      <c r="BD1848">
        <v>21.981709886727799</v>
      </c>
      <c r="BE1848">
        <v>14.642510652316499</v>
      </c>
      <c r="BF1848">
        <v>21.8898917948909</v>
      </c>
      <c r="BG1848">
        <v>32.142175154680999</v>
      </c>
      <c r="BH1848">
        <v>25.010086724518899</v>
      </c>
      <c r="BI1848">
        <v>9.9935888383933307</v>
      </c>
      <c r="BJ1848">
        <v>17.215940168546702</v>
      </c>
      <c r="BK1848">
        <v>26.707946530967799</v>
      </c>
      <c r="BL1848">
        <v>21.118474630483899</v>
      </c>
      <c r="BM1848">
        <v>17.031072119049899</v>
      </c>
      <c r="BN1848">
        <v>22.4074367457495</v>
      </c>
      <c r="BO1848">
        <v>25.920362633781501</v>
      </c>
      <c r="BP1848">
        <v>23.297973166144601</v>
      </c>
      <c r="BQ1848">
        <v>23.160696828232599</v>
      </c>
      <c r="BR1848">
        <v>30.330436384854</v>
      </c>
      <c r="BS1848">
        <v>44.0188574056818</v>
      </c>
      <c r="BT1848">
        <v>34.6762240276583</v>
      </c>
      <c r="BU1848">
        <v>14.9408662504181</v>
      </c>
      <c r="BV1848">
        <v>18.280345583435299</v>
      </c>
      <c r="BW1848">
        <v>32.864038508336101</v>
      </c>
      <c r="BX1848">
        <v>22.995856015605799</v>
      </c>
      <c r="BY1848">
        <v>13.4836557705137</v>
      </c>
      <c r="BZ1848">
        <v>17.7467120291094</v>
      </c>
      <c r="CA1848">
        <v>26.8171618956959</v>
      </c>
      <c r="CB1848">
        <v>20.566904386205799</v>
      </c>
      <c r="CC1848">
        <v>11.3996755085485</v>
      </c>
      <c r="CD1848">
        <v>18.6590475378202</v>
      </c>
      <c r="CE1848">
        <v>29.382197567811101</v>
      </c>
      <c r="CF1848">
        <v>21.262327083041999</v>
      </c>
      <c r="CG1848">
        <v>9.2071624767882305</v>
      </c>
      <c r="CH1848">
        <v>14.15955662004</v>
      </c>
      <c r="CI1848">
        <v>19.151534954183902</v>
      </c>
      <c r="CJ1848">
        <v>16.011955502068101</v>
      </c>
      <c r="CK1848">
        <v>13.699883059670899</v>
      </c>
      <c r="CL1848">
        <v>22.452653560884301</v>
      </c>
      <c r="CM1848">
        <v>38.006092788876401</v>
      </c>
      <c r="CN1848">
        <v>25.1060114078713</v>
      </c>
      <c r="CO1848">
        <v>10.379532231341299</v>
      </c>
      <c r="CP1848">
        <v>11.6337087058034</v>
      </c>
      <c r="CQ1848">
        <v>19.5490878576536</v>
      </c>
      <c r="CR1848">
        <v>13.756269590624299</v>
      </c>
      <c r="CS1848">
        <v>14.526850007282</v>
      </c>
      <c r="CT1848">
        <v>38.287138524368601</v>
      </c>
      <c r="CU1848">
        <v>40.167204947656003</v>
      </c>
      <c r="CV1848">
        <v>28.7347326270589</v>
      </c>
      <c r="CW1848">
        <v>10.285554674833699</v>
      </c>
      <c r="CX1848">
        <v>14.2292588027533</v>
      </c>
      <c r="CY1848">
        <v>25.037284615637901</v>
      </c>
      <c r="CZ1848">
        <v>17.201132092151699</v>
      </c>
      <c r="DA1848">
        <v>23.347282070881398</v>
      </c>
      <c r="DB1848">
        <v>26.311461048762599</v>
      </c>
      <c r="DC1848">
        <v>29.2756400266437</v>
      </c>
      <c r="DD1848">
        <v>26.311461048762599</v>
      </c>
      <c r="DE1848">
        <v>33.489457331552899</v>
      </c>
      <c r="DF1848">
        <v>46.824661384731797</v>
      </c>
      <c r="DG1848">
        <v>49.4371956559756</v>
      </c>
      <c r="DH1848">
        <v>39.6762148634418</v>
      </c>
      <c r="DI1848">
        <v>7.2496245812637197</v>
      </c>
      <c r="DJ1848">
        <v>12.952179520987899</v>
      </c>
      <c r="DK1848">
        <v>21.162661922095801</v>
      </c>
      <c r="DL1848">
        <v>16.639846783118301</v>
      </c>
      <c r="DM1848">
        <v>5.7227485149825297</v>
      </c>
      <c r="DN1848">
        <v>16.2102891368875</v>
      </c>
      <c r="DO1848">
        <v>19.045958084942502</v>
      </c>
      <c r="DP1848">
        <v>12.516587500989701</v>
      </c>
      <c r="DQ1848">
        <v>20.371891892781299</v>
      </c>
      <c r="DR1848">
        <v>25.319016432198499</v>
      </c>
      <c r="DS1848">
        <v>30.067279096848601</v>
      </c>
      <c r="DT1848">
        <v>24.4662564071117</v>
      </c>
    </row>
    <row r="1849" spans="1:124" x14ac:dyDescent="0.35">
      <c r="A1849" s="19" t="str">
        <f t="shared" si="56"/>
        <v>Net Loan Growth (last 4 qtrs)--40543</v>
      </c>
      <c r="B1849" s="19" t="str">
        <f t="shared" si="57"/>
        <v>Net Loan Growth (last 4 qtrs)</v>
      </c>
      <c r="C1849">
        <v>21</v>
      </c>
      <c r="D1849" s="27">
        <v>40543</v>
      </c>
      <c r="E1849">
        <v>-7.9824999999999999</v>
      </c>
      <c r="F1849">
        <v>-3.09</v>
      </c>
      <c r="G1849">
        <v>0.89249999999999996</v>
      </c>
      <c r="H1849">
        <v>-2.5313414634146301</v>
      </c>
      <c r="I1849">
        <v>-7.7925000000000004</v>
      </c>
      <c r="J1849">
        <v>-1.75</v>
      </c>
      <c r="K1849">
        <v>2.82</v>
      </c>
      <c r="L1849">
        <v>-1.79947521865889</v>
      </c>
      <c r="M1849">
        <v>-7.2</v>
      </c>
      <c r="N1849">
        <v>-0.96</v>
      </c>
      <c r="O1849">
        <v>5.6924999999999999</v>
      </c>
      <c r="P1849">
        <v>0.60020767778476902</v>
      </c>
      <c r="Q1849">
        <v>-4.76</v>
      </c>
      <c r="R1849">
        <v>-0.82</v>
      </c>
      <c r="S1849">
        <v>1.2</v>
      </c>
      <c r="T1849">
        <v>-1.6814285714285699</v>
      </c>
      <c r="U1849">
        <v>-9.07</v>
      </c>
      <c r="V1849">
        <v>-2.83</v>
      </c>
      <c r="W1849">
        <v>1.48</v>
      </c>
      <c r="X1849">
        <v>-3.61205333333334</v>
      </c>
      <c r="Y1849">
        <v>-9.93</v>
      </c>
      <c r="Z1849">
        <v>-3.9750000000000001</v>
      </c>
      <c r="AA1849">
        <v>0.73750000000000004</v>
      </c>
      <c r="AB1849">
        <v>-2.7549999999999999</v>
      </c>
      <c r="AC1849">
        <v>-2.6724999999999999</v>
      </c>
      <c r="AD1849">
        <v>1.7849999999999999</v>
      </c>
      <c r="AE1849">
        <v>7.8475000000000001</v>
      </c>
      <c r="AF1849">
        <v>3.94855555555556</v>
      </c>
      <c r="AG1849">
        <v>-4.2300000000000004</v>
      </c>
      <c r="AH1849">
        <v>0.94</v>
      </c>
      <c r="AI1849">
        <v>4.83</v>
      </c>
      <c r="AJ1849">
        <v>3.30623376623377</v>
      </c>
      <c r="AK1849">
        <v>-5.9675000000000002</v>
      </c>
      <c r="AL1849">
        <v>-1.47</v>
      </c>
      <c r="AM1849">
        <v>4.2324999999999999</v>
      </c>
      <c r="AN1849">
        <v>0.25310344827586201</v>
      </c>
      <c r="AO1849">
        <v>-4.37</v>
      </c>
      <c r="AP1849">
        <v>0.5</v>
      </c>
      <c r="AQ1849">
        <v>4.95</v>
      </c>
      <c r="AR1849">
        <v>0.87968652037617501</v>
      </c>
      <c r="AS1849">
        <v>-10.1</v>
      </c>
      <c r="AT1849">
        <v>-2.59</v>
      </c>
      <c r="AU1849">
        <v>3.4874999999999998</v>
      </c>
      <c r="AV1849">
        <v>-1.3522033898305099</v>
      </c>
      <c r="AW1849">
        <v>-6.5225</v>
      </c>
      <c r="AX1849">
        <v>-2.4</v>
      </c>
      <c r="AY1849">
        <v>2.2425000000000002</v>
      </c>
      <c r="AZ1849">
        <v>-2.3091875000000002</v>
      </c>
      <c r="BA1849">
        <v>-7.9524999999999997</v>
      </c>
      <c r="BB1849">
        <v>-0.125</v>
      </c>
      <c r="BC1849">
        <v>4.8224999999999998</v>
      </c>
      <c r="BD1849">
        <v>0.10013888888889</v>
      </c>
      <c r="BE1849">
        <v>-9.09</v>
      </c>
      <c r="BF1849">
        <v>-4.24</v>
      </c>
      <c r="BG1849">
        <v>-0.4325</v>
      </c>
      <c r="BH1849">
        <v>-4.9502631578947396</v>
      </c>
      <c r="BI1849">
        <v>-12.93</v>
      </c>
      <c r="BJ1849">
        <v>-4.59</v>
      </c>
      <c r="BK1849">
        <v>-3.9525000000000001</v>
      </c>
      <c r="BL1849">
        <v>-9.0183333333333309</v>
      </c>
      <c r="BM1849">
        <v>-13.1325</v>
      </c>
      <c r="BN1849">
        <v>-5.49</v>
      </c>
      <c r="BO1849">
        <v>-0.54</v>
      </c>
      <c r="BP1849">
        <v>-1.33666666666667</v>
      </c>
      <c r="BQ1849">
        <v>-0.72</v>
      </c>
      <c r="BR1849">
        <v>0.52</v>
      </c>
      <c r="BS1849">
        <v>3.18</v>
      </c>
      <c r="BT1849">
        <v>1.4666666666666699</v>
      </c>
      <c r="BU1849">
        <v>-11.07</v>
      </c>
      <c r="BV1849">
        <v>-5.3550000000000004</v>
      </c>
      <c r="BW1849">
        <v>-1.2749999999999999</v>
      </c>
      <c r="BX1849">
        <v>-5.8143750000000001</v>
      </c>
      <c r="BY1849">
        <v>-9</v>
      </c>
      <c r="BZ1849">
        <v>-6.08</v>
      </c>
      <c r="CA1849">
        <v>0.96</v>
      </c>
      <c r="CB1849">
        <v>-5.5766666666666698</v>
      </c>
      <c r="CC1849">
        <v>-13.27</v>
      </c>
      <c r="CD1849">
        <v>-8.5</v>
      </c>
      <c r="CE1849">
        <v>-0.76</v>
      </c>
      <c r="CF1849">
        <v>-7.0391262135922297</v>
      </c>
      <c r="CG1849">
        <v>-7.9924999999999997</v>
      </c>
      <c r="CH1849">
        <v>-1.625</v>
      </c>
      <c r="CI1849">
        <v>0.63</v>
      </c>
      <c r="CJ1849">
        <v>-3.4908333333333301</v>
      </c>
      <c r="CK1849">
        <v>-8.9949999999999992</v>
      </c>
      <c r="CL1849">
        <v>-2.75</v>
      </c>
      <c r="CM1849">
        <v>-0.32500000000000001</v>
      </c>
      <c r="CN1849">
        <v>-3.5905263157894698</v>
      </c>
      <c r="CO1849">
        <v>1.1299999999999999</v>
      </c>
      <c r="CP1849">
        <v>1.68</v>
      </c>
      <c r="CQ1849">
        <v>2.02</v>
      </c>
      <c r="CR1849">
        <v>2.81</v>
      </c>
      <c r="CS1849">
        <v>-3.27</v>
      </c>
      <c r="CT1849">
        <v>3.16</v>
      </c>
      <c r="CU1849">
        <v>6.5949999999999998</v>
      </c>
      <c r="CV1849">
        <v>1.8457142857142901</v>
      </c>
      <c r="CW1849">
        <v>-4.1475</v>
      </c>
      <c r="CX1849">
        <v>1.5149999999999999</v>
      </c>
      <c r="CY1849">
        <v>8.5950000000000006</v>
      </c>
      <c r="CZ1849">
        <v>1.74142857142857</v>
      </c>
      <c r="DA1849">
        <v>-5.0274999999999999</v>
      </c>
      <c r="DB1849">
        <v>5.7750000000000004</v>
      </c>
      <c r="DC1849">
        <v>16.577500000000001</v>
      </c>
      <c r="DD1849">
        <v>5.7750000000000004</v>
      </c>
      <c r="DE1849">
        <v>-22.945</v>
      </c>
      <c r="DF1849">
        <v>-4.3</v>
      </c>
      <c r="DG1849">
        <v>5.07</v>
      </c>
      <c r="DH1849">
        <v>-10.483333333333301</v>
      </c>
      <c r="DI1849">
        <v>-4.2300000000000004</v>
      </c>
      <c r="DJ1849">
        <v>1.23</v>
      </c>
      <c r="DK1849">
        <v>2.59</v>
      </c>
      <c r="DL1849">
        <v>10.5307692307692</v>
      </c>
      <c r="DM1849">
        <v>0.87</v>
      </c>
      <c r="DN1849">
        <v>9.0299999999999994</v>
      </c>
      <c r="DO1849">
        <v>10.664999999999999</v>
      </c>
      <c r="DP1849">
        <v>9.73</v>
      </c>
      <c r="DQ1849">
        <v>-3.5</v>
      </c>
      <c r="DR1849">
        <v>-2.605</v>
      </c>
      <c r="DS1849">
        <v>1.0425</v>
      </c>
      <c r="DT1849">
        <v>-1.3416666666666699</v>
      </c>
    </row>
    <row r="1850" spans="1:124" x14ac:dyDescent="0.35">
      <c r="A1850" s="19" t="str">
        <f t="shared" si="56"/>
        <v>Banks w/ Loan Growth (last 4 qtrs)--40543</v>
      </c>
      <c r="B1850" s="19" t="str">
        <f t="shared" si="57"/>
        <v>Banks w/ Loan Growth (last 4 qtrs)</v>
      </c>
      <c r="C1850">
        <v>22</v>
      </c>
      <c r="D1850" s="27">
        <v>40543</v>
      </c>
      <c r="F1850">
        <v>34.146341463414601</v>
      </c>
      <c r="J1850">
        <v>41.260744985673398</v>
      </c>
      <c r="N1850">
        <v>45.380726214187199</v>
      </c>
      <c r="R1850">
        <v>38.095238095238102</v>
      </c>
      <c r="V1850">
        <v>35.958005249343799</v>
      </c>
      <c r="Z1850">
        <v>30</v>
      </c>
      <c r="AD1850">
        <v>61.1111111111111</v>
      </c>
      <c r="AH1850">
        <v>54.545454545454497</v>
      </c>
      <c r="AI1850"/>
      <c r="AK1850"/>
      <c r="AL1850">
        <v>43.1034482758621</v>
      </c>
      <c r="AP1850">
        <v>53.230769230769198</v>
      </c>
      <c r="AT1850">
        <v>39.5833333333333</v>
      </c>
      <c r="AX1850">
        <v>38.8888888888889</v>
      </c>
      <c r="BB1850">
        <v>48.6111111111111</v>
      </c>
      <c r="BF1850">
        <v>23.684210526315798</v>
      </c>
      <c r="BJ1850">
        <v>16.6666666666667</v>
      </c>
      <c r="BN1850">
        <v>33.3333333333333</v>
      </c>
      <c r="BR1850">
        <v>66.6666666666667</v>
      </c>
      <c r="BV1850">
        <v>18.75</v>
      </c>
      <c r="BZ1850">
        <v>33.3333333333333</v>
      </c>
      <c r="CD1850">
        <v>22.8571428571429</v>
      </c>
      <c r="CH1850">
        <v>33.3333333333333</v>
      </c>
      <c r="CL1850">
        <v>26.315789473684202</v>
      </c>
      <c r="CP1850">
        <v>100</v>
      </c>
      <c r="CT1850">
        <v>57.142857142857103</v>
      </c>
      <c r="CX1850">
        <v>57.142857142857103</v>
      </c>
      <c r="DB1850">
        <v>50</v>
      </c>
      <c r="DF1850">
        <v>33.3333333333333</v>
      </c>
      <c r="DJ1850">
        <v>53.846153846153797</v>
      </c>
      <c r="DN1850">
        <v>66.6666666666667</v>
      </c>
      <c r="DR1850">
        <v>33.3333333333333</v>
      </c>
    </row>
    <row r="1851" spans="1:124" x14ac:dyDescent="0.35">
      <c r="A1851" s="19" t="str">
        <f t="shared" si="56"/>
        <v>Equity / Assets--40633</v>
      </c>
      <c r="B1851" s="19" t="str">
        <f t="shared" si="57"/>
        <v>Equity / Assets</v>
      </c>
      <c r="C1851">
        <v>1</v>
      </c>
      <c r="D1851" s="27">
        <v>40633</v>
      </c>
      <c r="E1851">
        <v>8.9108040062886893</v>
      </c>
      <c r="F1851">
        <v>10.061727026847301</v>
      </c>
      <c r="G1851">
        <v>11.8997793030548</v>
      </c>
      <c r="H1851">
        <v>10.7827843970089</v>
      </c>
      <c r="I1851">
        <v>8.6332174716127597</v>
      </c>
      <c r="J1851">
        <v>9.8706879435154793</v>
      </c>
      <c r="K1851">
        <v>11.650975271896</v>
      </c>
      <c r="L1851">
        <v>10.3841256941359</v>
      </c>
      <c r="M1851">
        <v>8.6544866587747702</v>
      </c>
      <c r="N1851">
        <v>9.9088746960263006</v>
      </c>
      <c r="O1851">
        <v>11.8160369209442</v>
      </c>
      <c r="P1851">
        <v>10.5141948584081</v>
      </c>
      <c r="Q1851">
        <v>9.9075819298352297</v>
      </c>
      <c r="R1851">
        <v>10.601438086525301</v>
      </c>
      <c r="S1851">
        <v>12.6022208831884</v>
      </c>
      <c r="T1851">
        <v>11.476322812276299</v>
      </c>
      <c r="U1851">
        <v>8.5090460340315506</v>
      </c>
      <c r="V1851">
        <v>9.7714837651680995</v>
      </c>
      <c r="W1851">
        <v>11.562310666335</v>
      </c>
      <c r="X1851">
        <v>10.2372833047909</v>
      </c>
      <c r="Y1851">
        <v>9.1597061121375702</v>
      </c>
      <c r="Z1851">
        <v>10.1377204277023</v>
      </c>
      <c r="AA1851">
        <v>11.784931183929499</v>
      </c>
      <c r="AB1851">
        <v>10.751148473916301</v>
      </c>
      <c r="AC1851">
        <v>8.2442632851576896</v>
      </c>
      <c r="AD1851">
        <v>8.87557506623412</v>
      </c>
      <c r="AE1851">
        <v>10.183043011788699</v>
      </c>
      <c r="AF1851">
        <v>9.2107489382023893</v>
      </c>
      <c r="AG1851">
        <v>9.2598942006269596</v>
      </c>
      <c r="AH1851">
        <v>10.562275709722201</v>
      </c>
      <c r="AI1851">
        <v>12.4911909795631</v>
      </c>
      <c r="AJ1851">
        <v>11.9634636042243</v>
      </c>
      <c r="AK1851">
        <v>8.7989011548049003</v>
      </c>
      <c r="AL1851">
        <v>10.119406806005101</v>
      </c>
      <c r="AM1851">
        <v>12.5347523242952</v>
      </c>
      <c r="AN1851">
        <v>11.2401611476027</v>
      </c>
      <c r="AO1851">
        <v>8.7072805056867804</v>
      </c>
      <c r="AP1851">
        <v>9.83656700335764</v>
      </c>
      <c r="AQ1851">
        <v>11.562900959247299</v>
      </c>
      <c r="AR1851">
        <v>10.360707620099999</v>
      </c>
      <c r="AS1851">
        <v>8.2530700102618599</v>
      </c>
      <c r="AT1851">
        <v>9.1557589700571196</v>
      </c>
      <c r="AU1851">
        <v>10.3298654758784</v>
      </c>
      <c r="AV1851">
        <v>9.4511228617989396</v>
      </c>
      <c r="AW1851">
        <v>8.6181956226945697</v>
      </c>
      <c r="AX1851">
        <v>10.1789985977068</v>
      </c>
      <c r="AY1851">
        <v>12.3657988602277</v>
      </c>
      <c r="AZ1851">
        <v>10.6867733379557</v>
      </c>
      <c r="BA1851">
        <v>8.6605691825087892</v>
      </c>
      <c r="BB1851">
        <v>10.039884641344999</v>
      </c>
      <c r="BC1851">
        <v>11.5395664105714</v>
      </c>
      <c r="BD1851">
        <v>10.953905723663601</v>
      </c>
      <c r="BE1851">
        <v>9.5654976792160902</v>
      </c>
      <c r="BF1851">
        <v>10.459378338505401</v>
      </c>
      <c r="BG1851">
        <v>12.073030260622399</v>
      </c>
      <c r="BH1851">
        <v>11.4314243036597</v>
      </c>
      <c r="BI1851">
        <v>10.3894157232032</v>
      </c>
      <c r="BJ1851">
        <v>11.512191136603199</v>
      </c>
      <c r="BK1851">
        <v>11.9597491043326</v>
      </c>
      <c r="BL1851">
        <v>12.0756193082347</v>
      </c>
      <c r="BM1851">
        <v>8.7217010557683494</v>
      </c>
      <c r="BN1851">
        <v>10.164330161360301</v>
      </c>
      <c r="BO1851">
        <v>11.301313753641301</v>
      </c>
      <c r="BP1851">
        <v>9.9868882732318003</v>
      </c>
      <c r="BQ1851">
        <v>8.9695992291643503</v>
      </c>
      <c r="BR1851">
        <v>9.2120772508840307</v>
      </c>
      <c r="BS1851">
        <v>10.854074657703499</v>
      </c>
      <c r="BT1851">
        <v>10.145090174283901</v>
      </c>
      <c r="BU1851">
        <v>7.8795542053542196</v>
      </c>
      <c r="BV1851">
        <v>10.109441619525899</v>
      </c>
      <c r="BW1851">
        <v>10.7304777311285</v>
      </c>
      <c r="BX1851">
        <v>9.4787964016685304</v>
      </c>
      <c r="BY1851">
        <v>6.8643977381841497</v>
      </c>
      <c r="BZ1851">
        <v>8.0741458320451294</v>
      </c>
      <c r="CA1851">
        <v>10.972413270224299</v>
      </c>
      <c r="CB1851">
        <v>8.3811043640312004</v>
      </c>
      <c r="CC1851">
        <v>8.1789103192647001</v>
      </c>
      <c r="CD1851">
        <v>9.2159374237715408</v>
      </c>
      <c r="CE1851">
        <v>11.016188895849499</v>
      </c>
      <c r="CF1851">
        <v>9.7727307923578906</v>
      </c>
      <c r="CG1851">
        <v>8.4527514669392598</v>
      </c>
      <c r="CH1851">
        <v>8.6972880903017895</v>
      </c>
      <c r="CI1851">
        <v>9.6130387819865497</v>
      </c>
      <c r="CJ1851">
        <v>9.1884098339096703</v>
      </c>
      <c r="CK1851">
        <v>9.1440258352456194</v>
      </c>
      <c r="CL1851">
        <v>11.070251077859499</v>
      </c>
      <c r="CM1851">
        <v>12.421505732140099</v>
      </c>
      <c r="CN1851">
        <v>11.2279632916213</v>
      </c>
      <c r="CO1851">
        <v>7.6342003487368801</v>
      </c>
      <c r="CP1851">
        <v>8.7797526606252294</v>
      </c>
      <c r="CQ1851">
        <v>9.8709954686310102</v>
      </c>
      <c r="CR1851">
        <v>9.0780141843010504</v>
      </c>
      <c r="CS1851">
        <v>8.2546969790709692</v>
      </c>
      <c r="CT1851">
        <v>9.4268729863411505</v>
      </c>
      <c r="CU1851">
        <v>13.777378262772199</v>
      </c>
      <c r="CV1851">
        <v>12.470054623389601</v>
      </c>
      <c r="CW1851">
        <v>8.7620526644909695</v>
      </c>
      <c r="CX1851">
        <v>9.2329995314530091</v>
      </c>
      <c r="CY1851">
        <v>9.8172744822089797</v>
      </c>
      <c r="CZ1851">
        <v>9.4823254646591195</v>
      </c>
      <c r="DA1851">
        <v>10.465852398311901</v>
      </c>
      <c r="DB1851">
        <v>11.671810595996799</v>
      </c>
      <c r="DC1851">
        <v>12.8777687936817</v>
      </c>
      <c r="DD1851">
        <v>11.671810595996799</v>
      </c>
      <c r="DE1851">
        <v>7.6852111379224697</v>
      </c>
      <c r="DF1851">
        <v>8.4058083553346794</v>
      </c>
      <c r="DG1851">
        <v>15.018032270411799</v>
      </c>
      <c r="DH1851">
        <v>12.3335594871113</v>
      </c>
      <c r="DI1851">
        <v>10.1127078674077</v>
      </c>
      <c r="DJ1851">
        <v>12.4911909795631</v>
      </c>
      <c r="DK1851">
        <v>13.857511223968899</v>
      </c>
      <c r="DL1851">
        <v>14.969478687261599</v>
      </c>
      <c r="DM1851">
        <v>9.9376905825715198</v>
      </c>
      <c r="DN1851">
        <v>12.599497586785899</v>
      </c>
      <c r="DO1851">
        <v>14.3574043766908</v>
      </c>
      <c r="DP1851">
        <v>13.041618162461599</v>
      </c>
      <c r="DQ1851">
        <v>10.4841035895011</v>
      </c>
      <c r="DR1851">
        <v>11.679629904860301</v>
      </c>
      <c r="DS1851">
        <v>12.0387760200146</v>
      </c>
      <c r="DT1851">
        <v>11.135406809235301</v>
      </c>
    </row>
    <row r="1852" spans="1:124" x14ac:dyDescent="0.35">
      <c r="A1852" s="19" t="str">
        <f t="shared" si="56"/>
        <v>Total Risk Based Capital Ratio--40633</v>
      </c>
      <c r="B1852" s="19" t="str">
        <f t="shared" si="57"/>
        <v>Total Risk Based Capital Ratio</v>
      </c>
      <c r="C1852">
        <v>2</v>
      </c>
      <c r="D1852" s="27">
        <v>40633</v>
      </c>
      <c r="E1852">
        <v>13.89</v>
      </c>
      <c r="F1852">
        <v>16.149999999999999</v>
      </c>
      <c r="G1852">
        <v>18.46</v>
      </c>
      <c r="H1852">
        <v>16.932098765432102</v>
      </c>
      <c r="I1852">
        <v>12.65</v>
      </c>
      <c r="J1852">
        <v>14.824999999999999</v>
      </c>
      <c r="K1852">
        <v>18.4575</v>
      </c>
      <c r="L1852">
        <v>16.317243401759502</v>
      </c>
      <c r="M1852">
        <v>13.14</v>
      </c>
      <c r="N1852">
        <v>15.33</v>
      </c>
      <c r="O1852">
        <v>19.14</v>
      </c>
      <c r="P1852">
        <v>17.082421318994101</v>
      </c>
      <c r="Q1852">
        <v>14</v>
      </c>
      <c r="R1852">
        <v>17.72</v>
      </c>
      <c r="S1852">
        <v>19.34</v>
      </c>
      <c r="T1852">
        <v>19.072380952381</v>
      </c>
      <c r="U1852">
        <v>12.4</v>
      </c>
      <c r="V1852">
        <v>14.455</v>
      </c>
      <c r="W1852">
        <v>18.425000000000001</v>
      </c>
      <c r="X1852">
        <v>15.9700806451613</v>
      </c>
      <c r="Y1852">
        <v>14.282500000000001</v>
      </c>
      <c r="Z1852">
        <v>15.744999999999999</v>
      </c>
      <c r="AA1852">
        <v>18.420000000000002</v>
      </c>
      <c r="AB1852">
        <v>16.829857142857101</v>
      </c>
      <c r="AC1852">
        <v>12.4975</v>
      </c>
      <c r="AD1852">
        <v>13.69</v>
      </c>
      <c r="AE1852">
        <v>16.567499999999999</v>
      </c>
      <c r="AF1852">
        <v>14.935777777777799</v>
      </c>
      <c r="AG1852">
        <v>13.15</v>
      </c>
      <c r="AH1852">
        <v>16.399999999999999</v>
      </c>
      <c r="AI1852">
        <v>20.13</v>
      </c>
      <c r="AJ1852">
        <v>19.161688311688302</v>
      </c>
      <c r="AK1852">
        <v>13.41</v>
      </c>
      <c r="AL1852">
        <v>15.3</v>
      </c>
      <c r="AM1852">
        <v>18.309999999999999</v>
      </c>
      <c r="AN1852">
        <v>17.1247368421053</v>
      </c>
      <c r="AO1852">
        <v>12.75</v>
      </c>
      <c r="AP1852">
        <v>15.1</v>
      </c>
      <c r="AQ1852">
        <v>18.5</v>
      </c>
      <c r="AR1852">
        <v>16.573510971786799</v>
      </c>
      <c r="AS1852">
        <v>11.7875</v>
      </c>
      <c r="AT1852">
        <v>13.215</v>
      </c>
      <c r="AU1852">
        <v>15.425000000000001</v>
      </c>
      <c r="AV1852">
        <v>14.374166666666699</v>
      </c>
      <c r="AW1852">
        <v>13.62</v>
      </c>
      <c r="AX1852">
        <v>16.22</v>
      </c>
      <c r="AY1852">
        <v>19.77</v>
      </c>
      <c r="AZ1852">
        <v>18.026878980891698</v>
      </c>
      <c r="BA1852">
        <v>12.84</v>
      </c>
      <c r="BB1852">
        <v>14.57</v>
      </c>
      <c r="BC1852">
        <v>18.8</v>
      </c>
      <c r="BD1852">
        <v>17.096753246753199</v>
      </c>
      <c r="BE1852">
        <v>13.92</v>
      </c>
      <c r="BF1852">
        <v>15.37</v>
      </c>
      <c r="BG1852">
        <v>18.84</v>
      </c>
      <c r="BH1852">
        <v>17.2694117647059</v>
      </c>
      <c r="BI1852">
        <v>14.5825</v>
      </c>
      <c r="BJ1852">
        <v>15.24</v>
      </c>
      <c r="BK1852">
        <v>16.5275</v>
      </c>
      <c r="BL1852">
        <v>16.926666666666701</v>
      </c>
      <c r="BM1852">
        <v>12.46</v>
      </c>
      <c r="BN1852">
        <v>13.904999999999999</v>
      </c>
      <c r="BO1852">
        <v>15.89</v>
      </c>
      <c r="BP1852">
        <v>14.1566666666667</v>
      </c>
      <c r="BQ1852">
        <v>13.3</v>
      </c>
      <c r="BR1852">
        <v>14.28</v>
      </c>
      <c r="BS1852">
        <v>17.164999999999999</v>
      </c>
      <c r="BT1852">
        <v>15.55</v>
      </c>
      <c r="BU1852">
        <v>11.6975</v>
      </c>
      <c r="BV1852">
        <v>14.78</v>
      </c>
      <c r="BW1852">
        <v>17.245000000000001</v>
      </c>
      <c r="BX1852">
        <v>15.8475</v>
      </c>
      <c r="BY1852">
        <v>11.66</v>
      </c>
      <c r="BZ1852">
        <v>12.51</v>
      </c>
      <c r="CA1852">
        <v>14.26</v>
      </c>
      <c r="CB1852">
        <v>13.0511111111111</v>
      </c>
      <c r="CC1852">
        <v>11.29</v>
      </c>
      <c r="CD1852">
        <v>13.414999999999999</v>
      </c>
      <c r="CE1852">
        <v>17.327500000000001</v>
      </c>
      <c r="CF1852">
        <v>14.777352941176501</v>
      </c>
      <c r="CG1852">
        <v>11.9925</v>
      </c>
      <c r="CH1852">
        <v>12.635</v>
      </c>
      <c r="CI1852">
        <v>14.907500000000001</v>
      </c>
      <c r="CJ1852">
        <v>13.68</v>
      </c>
      <c r="CK1852">
        <v>14.15</v>
      </c>
      <c r="CL1852">
        <v>15.34</v>
      </c>
      <c r="CM1852">
        <v>23.9</v>
      </c>
      <c r="CN1852">
        <v>18.216842105263201</v>
      </c>
      <c r="CO1852">
        <v>11.38</v>
      </c>
      <c r="CP1852">
        <v>12.67</v>
      </c>
      <c r="CQ1852">
        <v>13.21</v>
      </c>
      <c r="CR1852">
        <v>12.286</v>
      </c>
      <c r="CS1852">
        <v>12.175000000000001</v>
      </c>
      <c r="CT1852">
        <v>17.190000000000001</v>
      </c>
      <c r="CU1852">
        <v>28.265000000000001</v>
      </c>
      <c r="CV1852">
        <v>25.441428571428599</v>
      </c>
      <c r="CW1852">
        <v>12.57</v>
      </c>
      <c r="CX1852">
        <v>13.11</v>
      </c>
      <c r="CY1852">
        <v>13.9025</v>
      </c>
      <c r="CZ1852">
        <v>13.363571428571399</v>
      </c>
      <c r="DA1852">
        <v>15.4475</v>
      </c>
      <c r="DB1852">
        <v>16.495000000000001</v>
      </c>
      <c r="DC1852">
        <v>17.5425</v>
      </c>
      <c r="DD1852">
        <v>16.495000000000001</v>
      </c>
      <c r="DE1852">
        <v>14.395</v>
      </c>
      <c r="DF1852">
        <v>16.23</v>
      </c>
      <c r="DG1852">
        <v>27.774999999999999</v>
      </c>
      <c r="DH1852">
        <v>22.703333333333301</v>
      </c>
      <c r="DI1852">
        <v>13.51</v>
      </c>
      <c r="DJ1852">
        <v>16.18</v>
      </c>
      <c r="DK1852">
        <v>22.94</v>
      </c>
      <c r="DL1852">
        <v>21.291538461538501</v>
      </c>
      <c r="DM1852">
        <v>15.1525</v>
      </c>
      <c r="DN1852">
        <v>18.68</v>
      </c>
      <c r="DO1852">
        <v>21.2775</v>
      </c>
      <c r="DP1852">
        <v>19.198333333333299</v>
      </c>
      <c r="DQ1852">
        <v>13.6625</v>
      </c>
      <c r="DR1852">
        <v>14.68</v>
      </c>
      <c r="DS1852">
        <v>17.46</v>
      </c>
      <c r="DT1852">
        <v>15.98</v>
      </c>
    </row>
    <row r="1853" spans="1:124" x14ac:dyDescent="0.35">
      <c r="A1853" s="19" t="str">
        <f t="shared" si="56"/>
        <v>Tier 1 Leverage Ratio--40633</v>
      </c>
      <c r="B1853" s="19" t="str">
        <f t="shared" si="57"/>
        <v>Tier 1 Leverage Ratio</v>
      </c>
      <c r="C1853">
        <v>3</v>
      </c>
      <c r="D1853" s="27">
        <v>40633</v>
      </c>
      <c r="E1853">
        <v>8.6</v>
      </c>
      <c r="F1853">
        <v>9.34</v>
      </c>
      <c r="G1853">
        <v>11.18</v>
      </c>
      <c r="H1853">
        <v>10.258271604938299</v>
      </c>
      <c r="I1853">
        <v>8.3149999999999995</v>
      </c>
      <c r="J1853">
        <v>9.2750000000000004</v>
      </c>
      <c r="K1853">
        <v>10.984999999999999</v>
      </c>
      <c r="L1853">
        <v>9.8940469208211095</v>
      </c>
      <c r="M1853">
        <v>8.35</v>
      </c>
      <c r="N1853">
        <v>9.44</v>
      </c>
      <c r="O1853">
        <v>11.175000000000001</v>
      </c>
      <c r="P1853">
        <v>10.0559528704729</v>
      </c>
      <c r="Q1853">
        <v>9.56</v>
      </c>
      <c r="R1853">
        <v>10.56</v>
      </c>
      <c r="S1853">
        <v>12.08</v>
      </c>
      <c r="T1853">
        <v>11.2457142857143</v>
      </c>
      <c r="U1853">
        <v>8.1349999999999998</v>
      </c>
      <c r="V1853">
        <v>9.24</v>
      </c>
      <c r="W1853">
        <v>10.92</v>
      </c>
      <c r="X1853">
        <v>9.7238709677419308</v>
      </c>
      <c r="Y1853">
        <v>8.6449999999999996</v>
      </c>
      <c r="Z1853">
        <v>9.7899999999999991</v>
      </c>
      <c r="AA1853">
        <v>11.2325</v>
      </c>
      <c r="AB1853">
        <v>10.350571428571399</v>
      </c>
      <c r="AC1853">
        <v>7.8624999999999998</v>
      </c>
      <c r="AD1853">
        <v>8.4600000000000009</v>
      </c>
      <c r="AE1853">
        <v>9.61</v>
      </c>
      <c r="AF1853">
        <v>8.7957777777777792</v>
      </c>
      <c r="AG1853">
        <v>9.0299999999999994</v>
      </c>
      <c r="AH1853">
        <v>10.17</v>
      </c>
      <c r="AI1853">
        <v>12.06</v>
      </c>
      <c r="AJ1853">
        <v>11.4266233766234</v>
      </c>
      <c r="AK1853">
        <v>8.64</v>
      </c>
      <c r="AL1853">
        <v>9.2899999999999991</v>
      </c>
      <c r="AM1853">
        <v>12.17</v>
      </c>
      <c r="AN1853">
        <v>10.668947368421099</v>
      </c>
      <c r="AO1853">
        <v>8.3800000000000008</v>
      </c>
      <c r="AP1853">
        <v>9.4</v>
      </c>
      <c r="AQ1853">
        <v>10.86</v>
      </c>
      <c r="AR1853">
        <v>9.9084012539185</v>
      </c>
      <c r="AS1853">
        <v>7.86</v>
      </c>
      <c r="AT1853">
        <v>8.8350000000000009</v>
      </c>
      <c r="AU1853">
        <v>9.8350000000000009</v>
      </c>
      <c r="AV1853">
        <v>9.0274074074074004</v>
      </c>
      <c r="AW1853">
        <v>8.52</v>
      </c>
      <c r="AX1853">
        <v>9.6</v>
      </c>
      <c r="AY1853">
        <v>11.835000000000001</v>
      </c>
      <c r="AZ1853">
        <v>10.3168152866242</v>
      </c>
      <c r="BA1853">
        <v>8.59</v>
      </c>
      <c r="BB1853">
        <v>9.67</v>
      </c>
      <c r="BC1853">
        <v>11.44</v>
      </c>
      <c r="BD1853">
        <v>10.583636363636399</v>
      </c>
      <c r="BE1853">
        <v>8.58</v>
      </c>
      <c r="BF1853">
        <v>9.7899999999999991</v>
      </c>
      <c r="BG1853">
        <v>11.52</v>
      </c>
      <c r="BH1853">
        <v>10.656470588235299</v>
      </c>
      <c r="BI1853">
        <v>8.4725000000000001</v>
      </c>
      <c r="BJ1853">
        <v>9.5150000000000006</v>
      </c>
      <c r="BK1853">
        <v>11.36</v>
      </c>
      <c r="BL1853">
        <v>10.8966666666667</v>
      </c>
      <c r="BM1853">
        <v>8.6724999999999994</v>
      </c>
      <c r="BN1853">
        <v>10.039999999999999</v>
      </c>
      <c r="BO1853">
        <v>10.455</v>
      </c>
      <c r="BP1853">
        <v>9.94166666666667</v>
      </c>
      <c r="BQ1853">
        <v>9.0549999999999997</v>
      </c>
      <c r="BR1853">
        <v>9.17</v>
      </c>
      <c r="BS1853">
        <v>10.76</v>
      </c>
      <c r="BT1853">
        <v>10.1533333333333</v>
      </c>
      <c r="BU1853">
        <v>7.5575000000000001</v>
      </c>
      <c r="BV1853">
        <v>9.09</v>
      </c>
      <c r="BW1853">
        <v>10.4275</v>
      </c>
      <c r="BX1853">
        <v>9.09375</v>
      </c>
      <c r="BY1853">
        <v>7.02</v>
      </c>
      <c r="BZ1853">
        <v>8.01</v>
      </c>
      <c r="CA1853">
        <v>9.4</v>
      </c>
      <c r="CB1853">
        <v>8.1155555555555594</v>
      </c>
      <c r="CC1853">
        <v>7.4249999999999998</v>
      </c>
      <c r="CD1853">
        <v>8.8650000000000002</v>
      </c>
      <c r="CE1853">
        <v>10.17</v>
      </c>
      <c r="CF1853">
        <v>9.1507843137254898</v>
      </c>
      <c r="CG1853">
        <v>8.0124999999999993</v>
      </c>
      <c r="CH1853">
        <v>8.67</v>
      </c>
      <c r="CI1853">
        <v>8.8574999999999999</v>
      </c>
      <c r="CJ1853">
        <v>8.8066666666666702</v>
      </c>
      <c r="CK1853">
        <v>9.0649999999999995</v>
      </c>
      <c r="CL1853">
        <v>9.77</v>
      </c>
      <c r="CM1853">
        <v>12.105</v>
      </c>
      <c r="CN1853">
        <v>10.7457894736842</v>
      </c>
      <c r="CO1853">
        <v>7.83</v>
      </c>
      <c r="CP1853">
        <v>8.4700000000000006</v>
      </c>
      <c r="CQ1853">
        <v>9.76</v>
      </c>
      <c r="CR1853">
        <v>8.6359999999999992</v>
      </c>
      <c r="CS1853">
        <v>7.9649999999999999</v>
      </c>
      <c r="CT1853">
        <v>9.84</v>
      </c>
      <c r="CU1853">
        <v>14.45</v>
      </c>
      <c r="CV1853">
        <v>12.1885714285714</v>
      </c>
      <c r="CW1853">
        <v>8.34</v>
      </c>
      <c r="CX1853">
        <v>8.6549999999999994</v>
      </c>
      <c r="CY1853">
        <v>9.0449999999999999</v>
      </c>
      <c r="CZ1853">
        <v>8.9885714285714293</v>
      </c>
      <c r="DA1853">
        <v>10.24</v>
      </c>
      <c r="DB1853">
        <v>11.4</v>
      </c>
      <c r="DC1853">
        <v>12.56</v>
      </c>
      <c r="DD1853">
        <v>11.4</v>
      </c>
      <c r="DE1853">
        <v>7.54</v>
      </c>
      <c r="DF1853">
        <v>7.95</v>
      </c>
      <c r="DG1853">
        <v>12.945</v>
      </c>
      <c r="DH1853">
        <v>11.0066666666667</v>
      </c>
      <c r="DI1853">
        <v>9.68</v>
      </c>
      <c r="DJ1853">
        <v>11.44</v>
      </c>
      <c r="DK1853">
        <v>13.63</v>
      </c>
      <c r="DL1853">
        <v>13.8253846153846</v>
      </c>
      <c r="DM1853">
        <v>9.33</v>
      </c>
      <c r="DN1853">
        <v>11.63</v>
      </c>
      <c r="DO1853">
        <v>14.5825</v>
      </c>
      <c r="DP1853">
        <v>12.7216666666667</v>
      </c>
      <c r="DQ1853">
        <v>9.0225000000000009</v>
      </c>
      <c r="DR1853">
        <v>9.6449999999999996</v>
      </c>
      <c r="DS1853">
        <v>11.685</v>
      </c>
      <c r="DT1853">
        <v>10.151666666666699</v>
      </c>
    </row>
    <row r="1854" spans="1:124" x14ac:dyDescent="0.35">
      <c r="A1854" s="19" t="str">
        <f t="shared" si="56"/>
        <v>ALLL / Nonaccrual Loans--40633</v>
      </c>
      <c r="B1854" s="19" t="str">
        <f t="shared" si="57"/>
        <v>ALLL / Nonaccrual Loans</v>
      </c>
      <c r="C1854">
        <v>4</v>
      </c>
      <c r="D1854" s="27">
        <v>40633</v>
      </c>
      <c r="E1854">
        <v>66.253165186383299</v>
      </c>
      <c r="F1854">
        <v>92.583120204603603</v>
      </c>
      <c r="G1854">
        <v>196.21126936531701</v>
      </c>
      <c r="H1854">
        <v>353.07453140612699</v>
      </c>
      <c r="I1854">
        <v>56.4858524916474</v>
      </c>
      <c r="J1854">
        <v>94.9693251533742</v>
      </c>
      <c r="K1854">
        <v>203.612121212121</v>
      </c>
      <c r="L1854">
        <v>281.465502113475</v>
      </c>
      <c r="M1854">
        <v>52.218844984802402</v>
      </c>
      <c r="N1854">
        <v>93.235625704622294</v>
      </c>
      <c r="O1854">
        <v>201.07571369466299</v>
      </c>
      <c r="P1854">
        <v>289.40757093496001</v>
      </c>
      <c r="Q1854">
        <v>67.575666766556793</v>
      </c>
      <c r="R1854">
        <v>104.227478610971</v>
      </c>
      <c r="S1854">
        <v>221.89054726368201</v>
      </c>
      <c r="T1854">
        <v>233.666983596043</v>
      </c>
      <c r="U1854">
        <v>54.979805780125602</v>
      </c>
      <c r="V1854">
        <v>89.810650887573999</v>
      </c>
      <c r="W1854">
        <v>190.73170731707299</v>
      </c>
      <c r="X1854">
        <v>230.359854814686</v>
      </c>
      <c r="Y1854">
        <v>55.980975029726501</v>
      </c>
      <c r="Z1854">
        <v>80.572188955422504</v>
      </c>
      <c r="AA1854">
        <v>148.72881355932199</v>
      </c>
      <c r="AB1854">
        <v>572.35718382252605</v>
      </c>
      <c r="AC1854">
        <v>111.30171543895101</v>
      </c>
      <c r="AD1854">
        <v>185.867524805578</v>
      </c>
      <c r="AE1854">
        <v>409.84182776801401</v>
      </c>
      <c r="AF1854">
        <v>1402.03632099164</v>
      </c>
      <c r="AG1854">
        <v>76.378407966887906</v>
      </c>
      <c r="AH1854">
        <v>107.608079376329</v>
      </c>
      <c r="AI1854">
        <v>369.595843504882</v>
      </c>
      <c r="AJ1854">
        <v>617.63272266762897</v>
      </c>
      <c r="AK1854">
        <v>44.303460356839601</v>
      </c>
      <c r="AL1854">
        <v>65.070672445190795</v>
      </c>
      <c r="AM1854">
        <v>95.746578029684699</v>
      </c>
      <c r="AN1854">
        <v>167.39194102406901</v>
      </c>
      <c r="AO1854">
        <v>68.228404099560805</v>
      </c>
      <c r="AP1854">
        <v>130.20527859237501</v>
      </c>
      <c r="AQ1854">
        <v>327.74566473988398</v>
      </c>
      <c r="AR1854">
        <v>499.60870379384102</v>
      </c>
      <c r="AS1854">
        <v>49.390958879447197</v>
      </c>
      <c r="AT1854">
        <v>82.393120121901106</v>
      </c>
      <c r="AU1854">
        <v>176.41881023711099</v>
      </c>
      <c r="AV1854">
        <v>425.440983407045</v>
      </c>
      <c r="AW1854">
        <v>56.366047745358102</v>
      </c>
      <c r="AX1854">
        <v>87.886218734673903</v>
      </c>
      <c r="AY1854">
        <v>192.21183800623101</v>
      </c>
      <c r="AZ1854">
        <v>202.93806315218899</v>
      </c>
      <c r="BA1854">
        <v>48.119653203288998</v>
      </c>
      <c r="BB1854">
        <v>108.414239482201</v>
      </c>
      <c r="BC1854">
        <v>233.51532567049799</v>
      </c>
      <c r="BD1854">
        <v>964.75238853371798</v>
      </c>
      <c r="BE1854">
        <v>55.612749749677697</v>
      </c>
      <c r="BF1854">
        <v>84.316872033403399</v>
      </c>
      <c r="BG1854">
        <v>152.953490621897</v>
      </c>
      <c r="BH1854">
        <v>302.81652098092798</v>
      </c>
      <c r="BI1854">
        <v>56.633743928019598</v>
      </c>
      <c r="BJ1854">
        <v>110.179004034854</v>
      </c>
      <c r="BK1854">
        <v>167.23706947219901</v>
      </c>
      <c r="BL1854">
        <v>249.26268685175</v>
      </c>
      <c r="BM1854">
        <v>63.407468250458102</v>
      </c>
      <c r="BN1854">
        <v>82.375236891977295</v>
      </c>
      <c r="BO1854">
        <v>119.496855345912</v>
      </c>
      <c r="BP1854">
        <v>90.593728936651004</v>
      </c>
      <c r="BQ1854">
        <v>36.963312423656603</v>
      </c>
      <c r="BR1854">
        <v>41.1696917314895</v>
      </c>
      <c r="BS1854">
        <v>68.845715430962102</v>
      </c>
      <c r="BT1854">
        <v>56.816121325916001</v>
      </c>
      <c r="BU1854">
        <v>34.9126728700125</v>
      </c>
      <c r="BV1854">
        <v>75.957257346393604</v>
      </c>
      <c r="BW1854">
        <v>184.50111553559799</v>
      </c>
      <c r="BX1854">
        <v>522.23881474449399</v>
      </c>
      <c r="BY1854">
        <v>57.631721890276999</v>
      </c>
      <c r="BZ1854">
        <v>67.824427480916</v>
      </c>
      <c r="CA1854">
        <v>210.23391812865501</v>
      </c>
      <c r="CB1854">
        <v>164.977102349072</v>
      </c>
      <c r="CC1854">
        <v>43.177527638525703</v>
      </c>
      <c r="CD1854">
        <v>63.311258278145701</v>
      </c>
      <c r="CE1854">
        <v>143.763381731815</v>
      </c>
      <c r="CF1854">
        <v>325.12230668230501</v>
      </c>
      <c r="CG1854">
        <v>60.253832219959598</v>
      </c>
      <c r="CH1854">
        <v>124.60175048838801</v>
      </c>
      <c r="CI1854">
        <v>221.47959183673501</v>
      </c>
      <c r="CJ1854">
        <v>301.89497075143299</v>
      </c>
      <c r="CK1854">
        <v>82.276879523969896</v>
      </c>
      <c r="CL1854">
        <v>114.571109661919</v>
      </c>
      <c r="CM1854">
        <v>188.41771219524199</v>
      </c>
      <c r="CN1854">
        <v>173.24706653239301</v>
      </c>
      <c r="CO1854">
        <v>206.434316353887</v>
      </c>
      <c r="CP1854">
        <v>215.46878352284901</v>
      </c>
      <c r="CQ1854">
        <v>390.74074074074099</v>
      </c>
      <c r="CR1854">
        <v>408.352532696776</v>
      </c>
      <c r="CS1854">
        <v>74.731731394538301</v>
      </c>
      <c r="CT1854">
        <v>133.040714274447</v>
      </c>
      <c r="CU1854">
        <v>429.40064360418302</v>
      </c>
      <c r="CV1854">
        <v>371.09166072427502</v>
      </c>
      <c r="CW1854">
        <v>83.166165040032695</v>
      </c>
      <c r="CX1854">
        <v>148.895076977884</v>
      </c>
      <c r="CY1854">
        <v>242.75695426685499</v>
      </c>
      <c r="CZ1854">
        <v>211.12761914097899</v>
      </c>
      <c r="DA1854">
        <v>380.832301980198</v>
      </c>
      <c r="DB1854">
        <v>690.97153465346503</v>
      </c>
      <c r="DC1854">
        <v>1001.11076732673</v>
      </c>
      <c r="DD1854">
        <v>690.97153465346503</v>
      </c>
      <c r="DE1854">
        <v>868.78332139731003</v>
      </c>
      <c r="DF1854">
        <v>1001.4084507042299</v>
      </c>
      <c r="DG1854">
        <v>3163.3548277617501</v>
      </c>
      <c r="DH1854">
        <v>2354.2892825379699</v>
      </c>
      <c r="DI1854">
        <v>45.377898223426698</v>
      </c>
      <c r="DJ1854">
        <v>80.021564085767395</v>
      </c>
      <c r="DK1854">
        <v>101.68674698795201</v>
      </c>
      <c r="DL1854">
        <v>271.51558270661798</v>
      </c>
      <c r="DM1854">
        <v>43.093633411501898</v>
      </c>
      <c r="DN1854">
        <v>50.221782498008501</v>
      </c>
      <c r="DO1854">
        <v>54.826721861536299</v>
      </c>
      <c r="DP1854">
        <v>49.960945970411601</v>
      </c>
      <c r="DQ1854">
        <v>77.787257434569995</v>
      </c>
      <c r="DR1854">
        <v>93.004376363741301</v>
      </c>
      <c r="DS1854">
        <v>146.57221574360099</v>
      </c>
      <c r="DT1854">
        <v>112.161603409506</v>
      </c>
    </row>
    <row r="1855" spans="1:124" x14ac:dyDescent="0.35">
      <c r="A1855" s="19" t="str">
        <f t="shared" si="56"/>
        <v>[NCL + OREO] / [Total Loans + OREO]--40633</v>
      </c>
      <c r="B1855" s="19" t="str">
        <f t="shared" si="57"/>
        <v>[NCL + OREO] / [Total Loans + OREO]</v>
      </c>
      <c r="C1855">
        <v>5</v>
      </c>
      <c r="D1855" s="27">
        <v>40633</v>
      </c>
      <c r="E1855">
        <v>1.4588389749259401</v>
      </c>
      <c r="F1855">
        <v>3.4699099765692401</v>
      </c>
      <c r="G1855">
        <v>6.1296306921414496</v>
      </c>
      <c r="H1855">
        <v>4.2490862910264999</v>
      </c>
      <c r="I1855">
        <v>1.1969634289294999</v>
      </c>
      <c r="J1855">
        <v>3.0841664907195399</v>
      </c>
      <c r="K1855">
        <v>5.8232499458668698</v>
      </c>
      <c r="L1855">
        <v>4.1381243691958298</v>
      </c>
      <c r="M1855">
        <v>1.1027459198759799</v>
      </c>
      <c r="N1855">
        <v>2.7336421444106902</v>
      </c>
      <c r="O1855">
        <v>5.6638774865803603</v>
      </c>
      <c r="P1855">
        <v>4.1992620285794198</v>
      </c>
      <c r="Q1855">
        <v>2.1659295838477299</v>
      </c>
      <c r="R1855">
        <v>3.8654475594136901</v>
      </c>
      <c r="S1855">
        <v>5.4450291445043302</v>
      </c>
      <c r="T1855">
        <v>3.9522283291250599</v>
      </c>
      <c r="U1855">
        <v>1.5785021420846801</v>
      </c>
      <c r="V1855">
        <v>3.6668769592213</v>
      </c>
      <c r="W1855">
        <v>6.7160060488540498</v>
      </c>
      <c r="X1855">
        <v>4.8711480633826598</v>
      </c>
      <c r="Y1855">
        <v>2.1744976623981702</v>
      </c>
      <c r="Z1855">
        <v>3.95100450588432</v>
      </c>
      <c r="AA1855">
        <v>7.4254772712256498</v>
      </c>
      <c r="AB1855">
        <v>5.8448718684986103</v>
      </c>
      <c r="AC1855">
        <v>0.45484485374087602</v>
      </c>
      <c r="AD1855">
        <v>0.95793172377992397</v>
      </c>
      <c r="AE1855">
        <v>2.0838403926442899</v>
      </c>
      <c r="AF1855">
        <v>1.7357802531083499</v>
      </c>
      <c r="AG1855">
        <v>0.389036251105217</v>
      </c>
      <c r="AH1855">
        <v>1.51644736842105</v>
      </c>
      <c r="AI1855">
        <v>3.3814778418012299</v>
      </c>
      <c r="AJ1855">
        <v>2.1551517263290898</v>
      </c>
      <c r="AK1855">
        <v>2.4706338200505802</v>
      </c>
      <c r="AL1855">
        <v>4.0327161195047099</v>
      </c>
      <c r="AM1855">
        <v>6.3890089347631598</v>
      </c>
      <c r="AN1855">
        <v>4.6146225435650399</v>
      </c>
      <c r="AO1855">
        <v>0.61904564944644402</v>
      </c>
      <c r="AP1855">
        <v>1.684489255525</v>
      </c>
      <c r="AQ1855">
        <v>3.51678630991226</v>
      </c>
      <c r="AR1855">
        <v>2.3899605253267602</v>
      </c>
      <c r="AS1855">
        <v>1.25444784145947</v>
      </c>
      <c r="AT1855">
        <v>3.8824276365458399</v>
      </c>
      <c r="AU1855">
        <v>8.1091482347158905</v>
      </c>
      <c r="AV1855">
        <v>5.5012456553695799</v>
      </c>
      <c r="AW1855">
        <v>1.6992569438693299</v>
      </c>
      <c r="AX1855">
        <v>3.4631271339296998</v>
      </c>
      <c r="AY1855">
        <v>5.8914858724399704</v>
      </c>
      <c r="AZ1855">
        <v>4.1721411387946699</v>
      </c>
      <c r="BA1855">
        <v>0.89149088873742299</v>
      </c>
      <c r="BB1855">
        <v>3.11641282351688</v>
      </c>
      <c r="BC1855">
        <v>5.7051888821960199</v>
      </c>
      <c r="BD1855">
        <v>4.7945836987250097</v>
      </c>
      <c r="BE1855">
        <v>2.6137781572207301</v>
      </c>
      <c r="BF1855">
        <v>4.4164247200331799</v>
      </c>
      <c r="BG1855">
        <v>7.3351781086660504</v>
      </c>
      <c r="BH1855">
        <v>5.20595047315265</v>
      </c>
      <c r="BI1855">
        <v>3.7190614979501602</v>
      </c>
      <c r="BJ1855">
        <v>5.35063007267168</v>
      </c>
      <c r="BK1855">
        <v>6.6097631810490203</v>
      </c>
      <c r="BL1855">
        <v>5.8044410467199699</v>
      </c>
      <c r="BM1855">
        <v>1.84080858138179</v>
      </c>
      <c r="BN1855">
        <v>3.7758296152186501</v>
      </c>
      <c r="BO1855">
        <v>7.5393764224335698</v>
      </c>
      <c r="BP1855">
        <v>5.4680088575137598</v>
      </c>
      <c r="BQ1855">
        <v>4.2444701710917796</v>
      </c>
      <c r="BR1855">
        <v>6.07742056425157</v>
      </c>
      <c r="BS1855">
        <v>7.0551950226025104</v>
      </c>
      <c r="BT1855">
        <v>5.5073032743789998</v>
      </c>
      <c r="BU1855">
        <v>1.5414096535405599</v>
      </c>
      <c r="BV1855">
        <v>3.7272838831292798</v>
      </c>
      <c r="BW1855">
        <v>6.6446747138676097</v>
      </c>
      <c r="BX1855">
        <v>4.8375586150184198</v>
      </c>
      <c r="BY1855">
        <v>3.5326300452113801</v>
      </c>
      <c r="BZ1855">
        <v>5.6908184218245799</v>
      </c>
      <c r="CA1855">
        <v>8.5037779192383294</v>
      </c>
      <c r="CB1855">
        <v>5.7190169426105104</v>
      </c>
      <c r="CC1855">
        <v>4.0377486857769096</v>
      </c>
      <c r="CD1855">
        <v>6.9755145851675602</v>
      </c>
      <c r="CE1855">
        <v>10.694252432175499</v>
      </c>
      <c r="CF1855">
        <v>8.1900787553312995</v>
      </c>
      <c r="CG1855">
        <v>1.6739277085403399</v>
      </c>
      <c r="CH1855">
        <v>3.09869648548153</v>
      </c>
      <c r="CI1855">
        <v>7.4757070230153797</v>
      </c>
      <c r="CJ1855">
        <v>4.8627057830149001</v>
      </c>
      <c r="CK1855">
        <v>1.64408607366229</v>
      </c>
      <c r="CL1855">
        <v>2.7917789171808498</v>
      </c>
      <c r="CM1855">
        <v>3.9180106784335398</v>
      </c>
      <c r="CN1855">
        <v>3.1698461550941799</v>
      </c>
      <c r="CO1855">
        <v>0.75436514663502297</v>
      </c>
      <c r="CP1855">
        <v>0.888517383362744</v>
      </c>
      <c r="CQ1855">
        <v>1.7518914272981001</v>
      </c>
      <c r="CR1855">
        <v>1.2412703567402901</v>
      </c>
      <c r="CS1855">
        <v>0.73462045988355895</v>
      </c>
      <c r="CT1855">
        <v>1.5237662042301601</v>
      </c>
      <c r="CU1855">
        <v>2.1207145151987801</v>
      </c>
      <c r="CV1855">
        <v>1.67656033209641</v>
      </c>
      <c r="CW1855">
        <v>1.0373533699180999</v>
      </c>
      <c r="CX1855">
        <v>1.5386269457725901</v>
      </c>
      <c r="CY1855">
        <v>2.5031802363954698</v>
      </c>
      <c r="CZ1855">
        <v>2.5505136999777598</v>
      </c>
      <c r="DA1855">
        <v>1.15345356030029</v>
      </c>
      <c r="DB1855">
        <v>2.1904164034545999</v>
      </c>
      <c r="DC1855">
        <v>3.2273792466089102</v>
      </c>
      <c r="DD1855">
        <v>2.1904164034545999</v>
      </c>
      <c r="DE1855">
        <v>0.61540376182206602</v>
      </c>
      <c r="DF1855">
        <v>0.61904564944644402</v>
      </c>
      <c r="DG1855">
        <v>1.61641190333358</v>
      </c>
      <c r="DH1855">
        <v>1.28152856028829</v>
      </c>
      <c r="DI1855">
        <v>1.5076084442164801</v>
      </c>
      <c r="DJ1855">
        <v>2.05015183695398</v>
      </c>
      <c r="DK1855">
        <v>3.8904443377107198</v>
      </c>
      <c r="DL1855">
        <v>3.3429313512148702</v>
      </c>
      <c r="DM1855">
        <v>3.35718303873987</v>
      </c>
      <c r="DN1855">
        <v>3.9642209461592199</v>
      </c>
      <c r="DO1855">
        <v>6.14789008098243</v>
      </c>
      <c r="DP1855">
        <v>4.7260497000509298</v>
      </c>
      <c r="DQ1855">
        <v>3.20550129999795</v>
      </c>
      <c r="DR1855">
        <v>3.81302460508345</v>
      </c>
      <c r="DS1855">
        <v>4.3384375220037299</v>
      </c>
      <c r="DT1855">
        <v>3.4351101962114501</v>
      </c>
    </row>
    <row r="1856" spans="1:124" x14ac:dyDescent="0.35">
      <c r="A1856" s="19" t="str">
        <f t="shared" si="56"/>
        <v>[Noncurrent + Delinquent Loans] / [Capital + ALLL]--40633</v>
      </c>
      <c r="B1856" s="19" t="str">
        <f t="shared" si="57"/>
        <v>[Noncurrent + Delinquent Loans] / [Capital + ALLL]</v>
      </c>
      <c r="C1856">
        <v>6</v>
      </c>
      <c r="D1856" s="27">
        <v>40633</v>
      </c>
      <c r="E1856">
        <v>8.1501521812648008</v>
      </c>
      <c r="F1856">
        <v>15.858617453862999</v>
      </c>
      <c r="G1856">
        <v>30.031967621784901</v>
      </c>
      <c r="H1856">
        <v>20.5530159971591</v>
      </c>
      <c r="I1856">
        <v>8.2211062128391408</v>
      </c>
      <c r="J1856">
        <v>17.460642430791399</v>
      </c>
      <c r="K1856">
        <v>29.032183705439898</v>
      </c>
      <c r="L1856">
        <v>21.432231811493999</v>
      </c>
      <c r="M1856">
        <v>7.7403788529707702</v>
      </c>
      <c r="N1856">
        <v>17.230769230769202</v>
      </c>
      <c r="O1856">
        <v>31.899510479770399</v>
      </c>
      <c r="P1856">
        <v>25.216095911721801</v>
      </c>
      <c r="Q1856">
        <v>13.4994573082489</v>
      </c>
      <c r="R1856">
        <v>17.098494951419301</v>
      </c>
      <c r="S1856">
        <v>22.159183011833399</v>
      </c>
      <c r="T1856">
        <v>18.185074781125099</v>
      </c>
      <c r="U1856">
        <v>9.0317269213915399</v>
      </c>
      <c r="V1856">
        <v>18.984198518454701</v>
      </c>
      <c r="W1856">
        <v>31.444104446137601</v>
      </c>
      <c r="X1856">
        <v>23.665728954235501</v>
      </c>
      <c r="Y1856">
        <v>11.314456309574</v>
      </c>
      <c r="Z1856">
        <v>21.665801703523801</v>
      </c>
      <c r="AA1856">
        <v>41.527453422044204</v>
      </c>
      <c r="AB1856">
        <v>29.241557246212199</v>
      </c>
      <c r="AC1856">
        <v>4.9388968506571098</v>
      </c>
      <c r="AD1856">
        <v>11.012189589691101</v>
      </c>
      <c r="AE1856">
        <v>20.439733143380501</v>
      </c>
      <c r="AF1856">
        <v>14.644888365849701</v>
      </c>
      <c r="AG1856">
        <v>2.28262501877159</v>
      </c>
      <c r="AH1856">
        <v>9.6342091705306494</v>
      </c>
      <c r="AI1856">
        <v>18.683419830647399</v>
      </c>
      <c r="AJ1856">
        <v>11.9725572988671</v>
      </c>
      <c r="AK1856">
        <v>13.990836749457401</v>
      </c>
      <c r="AL1856">
        <v>24.057804940157901</v>
      </c>
      <c r="AM1856">
        <v>32.338998728176698</v>
      </c>
      <c r="AN1856">
        <v>27.129186436863499</v>
      </c>
      <c r="AO1856">
        <v>4.2026708562450903</v>
      </c>
      <c r="AP1856">
        <v>12.5545485062101</v>
      </c>
      <c r="AQ1856">
        <v>21.500965250965301</v>
      </c>
      <c r="AR1856">
        <v>14.8885453537624</v>
      </c>
      <c r="AS1856">
        <v>10.0104897744899</v>
      </c>
      <c r="AT1856">
        <v>22.1160182188395</v>
      </c>
      <c r="AU1856">
        <v>40.613882890215301</v>
      </c>
      <c r="AV1856">
        <v>29.937267407608299</v>
      </c>
      <c r="AW1856">
        <v>12.916517087283699</v>
      </c>
      <c r="AX1856">
        <v>20.8322324966975</v>
      </c>
      <c r="AY1856">
        <v>29.444722170670001</v>
      </c>
      <c r="AZ1856">
        <v>22.797508703755899</v>
      </c>
      <c r="BA1856">
        <v>7.8593864866671099</v>
      </c>
      <c r="BB1856">
        <v>18.0612929787779</v>
      </c>
      <c r="BC1856">
        <v>31.6591422121896</v>
      </c>
      <c r="BD1856">
        <v>23.2439219698241</v>
      </c>
      <c r="BE1856">
        <v>10.954221556099</v>
      </c>
      <c r="BF1856">
        <v>17.570595197835601</v>
      </c>
      <c r="BG1856">
        <v>30.678421063583301</v>
      </c>
      <c r="BH1856">
        <v>21.191185552851199</v>
      </c>
      <c r="BI1856">
        <v>6.0750573543840396</v>
      </c>
      <c r="BJ1856">
        <v>12.344491984570601</v>
      </c>
      <c r="BK1856">
        <v>29.1178787411448</v>
      </c>
      <c r="BL1856">
        <v>17.1599655709133</v>
      </c>
      <c r="BM1856">
        <v>17.809940026599701</v>
      </c>
      <c r="BN1856">
        <v>24.0095465602164</v>
      </c>
      <c r="BO1856">
        <v>29.4242297295105</v>
      </c>
      <c r="BP1856">
        <v>30.401008400293101</v>
      </c>
      <c r="BQ1856">
        <v>27.210880383590698</v>
      </c>
      <c r="BR1856">
        <v>45.845070422535201</v>
      </c>
      <c r="BS1856">
        <v>54.3595764309175</v>
      </c>
      <c r="BT1856">
        <v>39.098614402160401</v>
      </c>
      <c r="BU1856">
        <v>12.360240261923099</v>
      </c>
      <c r="BV1856">
        <v>23.4429729932111</v>
      </c>
      <c r="BW1856">
        <v>33.542236469194002</v>
      </c>
      <c r="BX1856">
        <v>25.837861332647201</v>
      </c>
      <c r="BY1856">
        <v>18.6191965359634</v>
      </c>
      <c r="BZ1856">
        <v>31.939096954847699</v>
      </c>
      <c r="CA1856">
        <v>33.805830435945403</v>
      </c>
      <c r="CB1856">
        <v>30.0854166837142</v>
      </c>
      <c r="CC1856">
        <v>15.5417642214284</v>
      </c>
      <c r="CD1856">
        <v>27.982831727375899</v>
      </c>
      <c r="CE1856">
        <v>52.7667453125488</v>
      </c>
      <c r="CF1856">
        <v>36.986559709205103</v>
      </c>
      <c r="CG1856">
        <v>9.05228897108314</v>
      </c>
      <c r="CH1856">
        <v>22.622589795535401</v>
      </c>
      <c r="CI1856">
        <v>30.927116451090601</v>
      </c>
      <c r="CJ1856">
        <v>23.451833514803798</v>
      </c>
      <c r="CK1856">
        <v>9.3720015456459098</v>
      </c>
      <c r="CL1856">
        <v>13.7709596860507</v>
      </c>
      <c r="CM1856">
        <v>23.749056599182499</v>
      </c>
      <c r="CN1856">
        <v>16.774562626603501</v>
      </c>
      <c r="CO1856">
        <v>7.8593864866671099</v>
      </c>
      <c r="CP1856">
        <v>9.6780684104627799</v>
      </c>
      <c r="CQ1856">
        <v>10.8408492807685</v>
      </c>
      <c r="CR1856">
        <v>9.8191072119412208</v>
      </c>
      <c r="CS1856">
        <v>4.7764154744627803</v>
      </c>
      <c r="CT1856">
        <v>9.2076544337850894</v>
      </c>
      <c r="CU1856">
        <v>17.296993909708501</v>
      </c>
      <c r="CV1856">
        <v>10.709022895099899</v>
      </c>
      <c r="CW1856">
        <v>10.399394880969201</v>
      </c>
      <c r="CX1856">
        <v>19.713669052422102</v>
      </c>
      <c r="CY1856">
        <v>30.4008218465944</v>
      </c>
      <c r="CZ1856">
        <v>20.2825093104844</v>
      </c>
      <c r="DA1856">
        <v>13.562028385243099</v>
      </c>
      <c r="DB1856">
        <v>21.017622186380098</v>
      </c>
      <c r="DC1856">
        <v>28.473215987517101</v>
      </c>
      <c r="DD1856">
        <v>21.017622186380098</v>
      </c>
      <c r="DE1856">
        <v>2.0065032046523599</v>
      </c>
      <c r="DF1856">
        <v>2.3325656379548598</v>
      </c>
      <c r="DG1856">
        <v>2.9110272432651301</v>
      </c>
      <c r="DH1856">
        <v>2.5008317526266999</v>
      </c>
      <c r="DI1856">
        <v>4.0418851780292604</v>
      </c>
      <c r="DJ1856">
        <v>14.3244841173259</v>
      </c>
      <c r="DK1856">
        <v>26.381608171834099</v>
      </c>
      <c r="DL1856">
        <v>16.579603735440202</v>
      </c>
      <c r="DM1856">
        <v>22.179237046784198</v>
      </c>
      <c r="DN1856">
        <v>25.612315201316399</v>
      </c>
      <c r="DO1856">
        <v>29.381308960830999</v>
      </c>
      <c r="DP1856">
        <v>26.778975813117299</v>
      </c>
      <c r="DQ1856">
        <v>10.8712618991255</v>
      </c>
      <c r="DR1856">
        <v>15.891496013224501</v>
      </c>
      <c r="DS1856">
        <v>18.031937626811001</v>
      </c>
      <c r="DT1856">
        <v>16.352828357007599</v>
      </c>
    </row>
    <row r="1857" spans="1:124" x14ac:dyDescent="0.35">
      <c r="A1857" s="19" t="str">
        <f t="shared" si="56"/>
        <v xml:space="preserve">  Ag [NCL+DQ] / [Capital + ALLL]--40633</v>
      </c>
      <c r="B1857" s="19" t="str">
        <f t="shared" si="57"/>
        <v xml:space="preserve">  Ag [NCL+DQ] / [Capital + ALLL]</v>
      </c>
      <c r="C1857">
        <v>7</v>
      </c>
      <c r="D1857" s="27">
        <v>40633</v>
      </c>
      <c r="E1857">
        <v>0</v>
      </c>
      <c r="F1857">
        <v>0</v>
      </c>
      <c r="G1857">
        <v>1.794731064764</v>
      </c>
      <c r="H1857">
        <v>2.0854852004085398</v>
      </c>
      <c r="I1857">
        <v>0</v>
      </c>
      <c r="J1857">
        <v>0</v>
      </c>
      <c r="K1857">
        <v>2.0858895140541001</v>
      </c>
      <c r="L1857">
        <v>1.8213989076286199</v>
      </c>
      <c r="M1857">
        <v>0</v>
      </c>
      <c r="N1857">
        <v>0</v>
      </c>
      <c r="O1857">
        <v>0.93561846498412304</v>
      </c>
      <c r="P1857">
        <v>1.17484825743347</v>
      </c>
      <c r="Q1857">
        <v>0</v>
      </c>
      <c r="R1857">
        <v>0</v>
      </c>
      <c r="S1857">
        <v>0</v>
      </c>
      <c r="T1857">
        <v>1.2885335972250099E-2</v>
      </c>
      <c r="U1857">
        <v>0</v>
      </c>
      <c r="V1857">
        <v>0</v>
      </c>
      <c r="W1857">
        <v>1.1339996146278799</v>
      </c>
      <c r="X1857">
        <v>1.4231100993762</v>
      </c>
      <c r="Y1857">
        <v>0</v>
      </c>
      <c r="Z1857">
        <v>0.26147495042886398</v>
      </c>
      <c r="AA1857">
        <v>4.04342097704175</v>
      </c>
      <c r="AB1857">
        <v>4.3054170789276904</v>
      </c>
      <c r="AC1857">
        <v>0</v>
      </c>
      <c r="AD1857">
        <v>0.84018895840053898</v>
      </c>
      <c r="AE1857">
        <v>3.1794003777444502</v>
      </c>
      <c r="AF1857">
        <v>2.43354869799338</v>
      </c>
      <c r="AG1857">
        <v>0</v>
      </c>
      <c r="AH1857">
        <v>0.249618638191652</v>
      </c>
      <c r="AI1857">
        <v>3.7521910604732698</v>
      </c>
      <c r="AJ1857">
        <v>2.6881243213245098</v>
      </c>
      <c r="AK1857">
        <v>0</v>
      </c>
      <c r="AL1857">
        <v>0.32868787799105997</v>
      </c>
      <c r="AM1857">
        <v>2.1200260926288301</v>
      </c>
      <c r="AN1857">
        <v>1.8132501875895299</v>
      </c>
      <c r="AO1857">
        <v>0</v>
      </c>
      <c r="AP1857">
        <v>0.97833682739343097</v>
      </c>
      <c r="AQ1857">
        <v>4.3428571428571399</v>
      </c>
      <c r="AR1857">
        <v>3.2021183844130401</v>
      </c>
      <c r="AS1857">
        <v>0</v>
      </c>
      <c r="AT1857">
        <v>0</v>
      </c>
      <c r="AU1857">
        <v>1.39837297249721</v>
      </c>
      <c r="AV1857">
        <v>1.5668080631083099</v>
      </c>
      <c r="AW1857">
        <v>0</v>
      </c>
      <c r="AX1857">
        <v>0</v>
      </c>
      <c r="AY1857">
        <v>0.42686854028538401</v>
      </c>
      <c r="AZ1857">
        <v>0.75120336107191399</v>
      </c>
      <c r="BA1857">
        <v>0</v>
      </c>
      <c r="BB1857">
        <v>0</v>
      </c>
      <c r="BC1857">
        <v>0.40409482758620702</v>
      </c>
      <c r="BD1857">
        <v>0.76548288363050998</v>
      </c>
      <c r="BE1857">
        <v>0</v>
      </c>
      <c r="BF1857">
        <v>0</v>
      </c>
      <c r="BG1857">
        <v>0.92328050284202001</v>
      </c>
      <c r="BH1857">
        <v>0.84609247960115697</v>
      </c>
      <c r="BI1857">
        <v>1.35959876729712E-2</v>
      </c>
      <c r="BJ1857">
        <v>0.55296201525774002</v>
      </c>
      <c r="BK1857">
        <v>1.36258378234112</v>
      </c>
      <c r="BL1857">
        <v>1.5612106010751201</v>
      </c>
      <c r="BM1857">
        <v>0</v>
      </c>
      <c r="BN1857">
        <v>0</v>
      </c>
      <c r="BO1857">
        <v>0</v>
      </c>
      <c r="BP1857">
        <v>1.2947408090742799E-2</v>
      </c>
      <c r="BQ1857">
        <v>0.67087608524072595</v>
      </c>
      <c r="BR1857">
        <v>1.3417521704814499</v>
      </c>
      <c r="BS1857">
        <v>7.1784988972113704</v>
      </c>
      <c r="BT1857">
        <v>4.7856659314742398</v>
      </c>
      <c r="BU1857">
        <v>0</v>
      </c>
      <c r="BV1857">
        <v>0</v>
      </c>
      <c r="BW1857">
        <v>0</v>
      </c>
      <c r="BX1857">
        <v>0</v>
      </c>
      <c r="BY1857">
        <v>0</v>
      </c>
      <c r="BZ1857">
        <v>2.2794741306191701</v>
      </c>
      <c r="CA1857">
        <v>6.0377106178122499</v>
      </c>
      <c r="CB1857">
        <v>3.15168509260298</v>
      </c>
      <c r="CC1857">
        <v>0</v>
      </c>
      <c r="CD1857">
        <v>0</v>
      </c>
      <c r="CE1857">
        <v>0</v>
      </c>
      <c r="CF1857">
        <v>0.55466458901855298</v>
      </c>
      <c r="CG1857">
        <v>0</v>
      </c>
      <c r="CH1857">
        <v>0.221141088014153</v>
      </c>
      <c r="CI1857">
        <v>4.69021138821169</v>
      </c>
      <c r="CJ1857">
        <v>2.7848718778729999</v>
      </c>
      <c r="CK1857">
        <v>0</v>
      </c>
      <c r="CL1857">
        <v>0</v>
      </c>
      <c r="CM1857">
        <v>0.664987143767516</v>
      </c>
      <c r="CN1857">
        <v>1.3041093511794599</v>
      </c>
      <c r="CO1857">
        <v>0</v>
      </c>
      <c r="CP1857">
        <v>0.55383471688762198</v>
      </c>
      <c r="CQ1857">
        <v>0.67739771965124096</v>
      </c>
      <c r="CR1857">
        <v>1.3627798683343699</v>
      </c>
      <c r="CS1857">
        <v>0</v>
      </c>
      <c r="CT1857">
        <v>7.5652264366837793E-2</v>
      </c>
      <c r="CU1857">
        <v>5.2617727306866398</v>
      </c>
      <c r="CV1857">
        <v>3.76346819833508</v>
      </c>
      <c r="CW1857">
        <v>0</v>
      </c>
      <c r="CX1857">
        <v>0.16626461284931099</v>
      </c>
      <c r="CY1857">
        <v>1.43233900523474</v>
      </c>
      <c r="CZ1857">
        <v>2.4252558657302798</v>
      </c>
      <c r="DA1857">
        <v>5.04950650609553</v>
      </c>
      <c r="DB1857">
        <v>6.7033788275712904</v>
      </c>
      <c r="DC1857">
        <v>8.35725114904705</v>
      </c>
      <c r="DD1857">
        <v>6.7033788275712904</v>
      </c>
      <c r="DE1857">
        <v>1.2436665131275899E-2</v>
      </c>
      <c r="DF1857">
        <v>2.4873330262551799E-2</v>
      </c>
      <c r="DG1857">
        <v>7.6463983453760195E-2</v>
      </c>
      <c r="DH1857">
        <v>5.0975988969173401E-2</v>
      </c>
      <c r="DI1857">
        <v>0</v>
      </c>
      <c r="DJ1857">
        <v>2.6680524401234001E-3</v>
      </c>
      <c r="DK1857">
        <v>0.300661455201443</v>
      </c>
      <c r="DL1857">
        <v>0.69530110916497601</v>
      </c>
      <c r="DM1857">
        <v>0.10286372613561599</v>
      </c>
      <c r="DN1857">
        <v>0.734746455866506</v>
      </c>
      <c r="DO1857">
        <v>5.6626549242291899</v>
      </c>
      <c r="DP1857">
        <v>2.9192084159284901</v>
      </c>
      <c r="DQ1857">
        <v>0</v>
      </c>
      <c r="DR1857">
        <v>0.59922811293926503</v>
      </c>
      <c r="DS1857">
        <v>1.77049962056183</v>
      </c>
      <c r="DT1857">
        <v>1.0467598530103901</v>
      </c>
    </row>
    <row r="1858" spans="1:124" x14ac:dyDescent="0.35">
      <c r="A1858" s="19" t="str">
        <f t="shared" si="56"/>
        <v xml:space="preserve">  CLD [NCL+DQ] / [Capital + ALLL]--40633</v>
      </c>
      <c r="B1858" s="19" t="str">
        <f t="shared" si="57"/>
        <v xml:space="preserve">  CLD [NCL+DQ] / [Capital + ALLL]</v>
      </c>
      <c r="C1858">
        <v>8</v>
      </c>
      <c r="D1858" s="27">
        <v>40633</v>
      </c>
      <c r="E1858">
        <v>0</v>
      </c>
      <c r="F1858">
        <v>7.7924844570768606E-2</v>
      </c>
      <c r="G1858">
        <v>5.2845773543952701</v>
      </c>
      <c r="H1858">
        <v>3.7004507218226199</v>
      </c>
      <c r="I1858">
        <v>0</v>
      </c>
      <c r="J1858">
        <v>0</v>
      </c>
      <c r="K1858">
        <v>4.0372154472125503</v>
      </c>
      <c r="L1858">
        <v>3.4209103239406198</v>
      </c>
      <c r="M1858">
        <v>0</v>
      </c>
      <c r="N1858">
        <v>0.38939017743595999</v>
      </c>
      <c r="O1858">
        <v>5.5412414555987599</v>
      </c>
      <c r="P1858">
        <v>4.9793544909937104</v>
      </c>
      <c r="Q1858">
        <v>0</v>
      </c>
      <c r="R1858">
        <v>0</v>
      </c>
      <c r="S1858">
        <v>0</v>
      </c>
      <c r="T1858">
        <v>0.87805392006384198</v>
      </c>
      <c r="U1858">
        <v>0</v>
      </c>
      <c r="V1858">
        <v>5.3741015858253E-2</v>
      </c>
      <c r="W1858">
        <v>4.4635160464926997</v>
      </c>
      <c r="X1858">
        <v>3.77068825748924</v>
      </c>
      <c r="Y1858">
        <v>0</v>
      </c>
      <c r="Z1858">
        <v>3.2762337771775698</v>
      </c>
      <c r="AA1858">
        <v>11.8865081434729</v>
      </c>
      <c r="AB1858">
        <v>6.5815321161413003</v>
      </c>
      <c r="AC1858">
        <v>0</v>
      </c>
      <c r="AD1858">
        <v>0</v>
      </c>
      <c r="AE1858">
        <v>2.6826531693301301</v>
      </c>
      <c r="AF1858">
        <v>2.9553241663891101</v>
      </c>
      <c r="AG1858">
        <v>0</v>
      </c>
      <c r="AH1858">
        <v>0</v>
      </c>
      <c r="AI1858">
        <v>0.47276835546937201</v>
      </c>
      <c r="AJ1858">
        <v>1.5489089470467099</v>
      </c>
      <c r="AK1858">
        <v>0</v>
      </c>
      <c r="AL1858">
        <v>1.15471142168867</v>
      </c>
      <c r="AM1858">
        <v>3.23077936622966</v>
      </c>
      <c r="AN1858">
        <v>3.3993390674385502</v>
      </c>
      <c r="AO1858">
        <v>0</v>
      </c>
      <c r="AP1858">
        <v>0</v>
      </c>
      <c r="AQ1858">
        <v>1.3666573060001901</v>
      </c>
      <c r="AR1858">
        <v>1.5108924542482001</v>
      </c>
      <c r="AS1858">
        <v>0</v>
      </c>
      <c r="AT1858">
        <v>1.4758825920557099</v>
      </c>
      <c r="AU1858">
        <v>8.4333378720656391</v>
      </c>
      <c r="AV1858">
        <v>6.6688507600686702</v>
      </c>
      <c r="AW1858">
        <v>0</v>
      </c>
      <c r="AX1858">
        <v>0</v>
      </c>
      <c r="AY1858">
        <v>2.3847504883744501</v>
      </c>
      <c r="AZ1858">
        <v>2.0543825334811299</v>
      </c>
      <c r="BA1858">
        <v>0</v>
      </c>
      <c r="BB1858">
        <v>0</v>
      </c>
      <c r="BC1858">
        <v>5.1396257104220497</v>
      </c>
      <c r="BD1858">
        <v>4.0839198838877699</v>
      </c>
      <c r="BE1858">
        <v>0</v>
      </c>
      <c r="BF1858">
        <v>2.0967142629651301</v>
      </c>
      <c r="BG1858">
        <v>7.9775022956841104</v>
      </c>
      <c r="BH1858">
        <v>4.0530227371452501</v>
      </c>
      <c r="BI1858">
        <v>3.3203894535885401</v>
      </c>
      <c r="BJ1858">
        <v>7.6409797057458402</v>
      </c>
      <c r="BK1858">
        <v>11.690106066168401</v>
      </c>
      <c r="BL1858">
        <v>7.3578983491282797</v>
      </c>
      <c r="BM1858">
        <v>8.0063688681854508</v>
      </c>
      <c r="BN1858">
        <v>13.5772423077852</v>
      </c>
      <c r="BO1858">
        <v>15.1459131278413</v>
      </c>
      <c r="BP1858">
        <v>13.9502506176279</v>
      </c>
      <c r="BQ1858">
        <v>0</v>
      </c>
      <c r="BR1858">
        <v>0</v>
      </c>
      <c r="BS1858">
        <v>8.6038961038960995</v>
      </c>
      <c r="BT1858">
        <v>5.7359307359307401</v>
      </c>
      <c r="BU1858">
        <v>0</v>
      </c>
      <c r="BV1858">
        <v>0.27292576419213999</v>
      </c>
      <c r="BW1858">
        <v>4.6299963004840601</v>
      </c>
      <c r="BX1858">
        <v>5.5611145288927304</v>
      </c>
      <c r="BY1858">
        <v>0</v>
      </c>
      <c r="BZ1858">
        <v>0</v>
      </c>
      <c r="CA1858">
        <v>0.187215833110457</v>
      </c>
      <c r="CB1858">
        <v>0.66805129644452599</v>
      </c>
      <c r="CC1858">
        <v>0</v>
      </c>
      <c r="CD1858">
        <v>4.02818811985862</v>
      </c>
      <c r="CE1858">
        <v>12.998326729379301</v>
      </c>
      <c r="CF1858">
        <v>9.0417052575282693</v>
      </c>
      <c r="CG1858">
        <v>0</v>
      </c>
      <c r="CH1858">
        <v>2.0555802009167401</v>
      </c>
      <c r="CI1858">
        <v>3.51771988027139</v>
      </c>
      <c r="CJ1858">
        <v>5.5600346489223202</v>
      </c>
      <c r="CK1858">
        <v>0</v>
      </c>
      <c r="CL1858">
        <v>0.81128422605328698</v>
      </c>
      <c r="CM1858">
        <v>3.4969663987040498</v>
      </c>
      <c r="CN1858">
        <v>1.8732863912767901</v>
      </c>
      <c r="CO1858">
        <v>0</v>
      </c>
      <c r="CP1858">
        <v>0</v>
      </c>
      <c r="CQ1858">
        <v>4.64479048319187</v>
      </c>
      <c r="CR1858">
        <v>1.88323885490873</v>
      </c>
      <c r="CS1858">
        <v>0</v>
      </c>
      <c r="CT1858">
        <v>0.46008349663457399</v>
      </c>
      <c r="CU1858">
        <v>3.2167067919342802</v>
      </c>
      <c r="CV1858">
        <v>1.71901754156074</v>
      </c>
      <c r="CW1858">
        <v>0</v>
      </c>
      <c r="CX1858">
        <v>1.7333958573011701</v>
      </c>
      <c r="CY1858">
        <v>3.31343362460222</v>
      </c>
      <c r="CZ1858">
        <v>3.7775605745563499</v>
      </c>
      <c r="DA1858">
        <v>0.14267370523612499</v>
      </c>
      <c r="DB1858">
        <v>0.28534741047224998</v>
      </c>
      <c r="DC1858">
        <v>0.42802111570837498</v>
      </c>
      <c r="DD1858">
        <v>0.28534741047224998</v>
      </c>
      <c r="DE1858">
        <v>0</v>
      </c>
      <c r="DF1858">
        <v>0</v>
      </c>
      <c r="DG1858">
        <v>0</v>
      </c>
      <c r="DH1858">
        <v>0</v>
      </c>
      <c r="DI1858">
        <v>0</v>
      </c>
      <c r="DJ1858">
        <v>0.20183549544576301</v>
      </c>
      <c r="DK1858">
        <v>0.56123471637602695</v>
      </c>
      <c r="DL1858">
        <v>2.9803837562581901</v>
      </c>
      <c r="DM1858">
        <v>3.0915450658940798E-2</v>
      </c>
      <c r="DN1858">
        <v>1.39259362115236</v>
      </c>
      <c r="DO1858">
        <v>2.7015804549398599</v>
      </c>
      <c r="DP1858">
        <v>1.5792443427021099</v>
      </c>
      <c r="DQ1858">
        <v>0.807694841557415</v>
      </c>
      <c r="DR1858">
        <v>3.6170071517763702</v>
      </c>
      <c r="DS1858">
        <v>6.2763090960380303</v>
      </c>
      <c r="DT1858">
        <v>3.8000543080434399</v>
      </c>
    </row>
    <row r="1859" spans="1:124" x14ac:dyDescent="0.35">
      <c r="A1859" s="19" t="str">
        <f t="shared" ref="A1859:A1922" si="58">B1859&amp;"--"&amp;D1859</f>
        <v xml:space="preserve">  CRE [NCL+DQ] / [Capital + ALLL]--40633</v>
      </c>
      <c r="B1859" s="19" t="str">
        <f t="shared" ref="B1859:B1922" si="59">VLOOKUP(C1859,labels,2,FALSE)</f>
        <v xml:space="preserve">  CRE [NCL+DQ] / [Capital + ALLL]</v>
      </c>
      <c r="C1859">
        <v>9</v>
      </c>
      <c r="D1859" s="27">
        <v>40633</v>
      </c>
      <c r="E1859">
        <v>0.98370483405090203</v>
      </c>
      <c r="F1859">
        <v>5.9538784067085997</v>
      </c>
      <c r="G1859">
        <v>15.2828875410162</v>
      </c>
      <c r="H1859">
        <v>9.5026019975741907</v>
      </c>
      <c r="I1859">
        <v>0.35533895222592499</v>
      </c>
      <c r="J1859">
        <v>5.2875104231048802</v>
      </c>
      <c r="K1859">
        <v>13.791234287799901</v>
      </c>
      <c r="L1859">
        <v>9.6309956025804304</v>
      </c>
      <c r="M1859">
        <v>0.78072144173309999</v>
      </c>
      <c r="N1859">
        <v>5.7846426887773497</v>
      </c>
      <c r="O1859">
        <v>16.344299031861201</v>
      </c>
      <c r="P1859">
        <v>13.149657433168899</v>
      </c>
      <c r="Q1859">
        <v>1.6204040110449101</v>
      </c>
      <c r="R1859">
        <v>7.3839817606824996</v>
      </c>
      <c r="S1859">
        <v>10.202193735958801</v>
      </c>
      <c r="T1859">
        <v>7.5023128667782499</v>
      </c>
      <c r="U1859">
        <v>1.38419696535929</v>
      </c>
      <c r="V1859">
        <v>6.2756046796805798</v>
      </c>
      <c r="W1859">
        <v>14.096534133171801</v>
      </c>
      <c r="X1859">
        <v>10.992609931465299</v>
      </c>
      <c r="Y1859">
        <v>1.7633622716314601</v>
      </c>
      <c r="Z1859">
        <v>8.29844033260893</v>
      </c>
      <c r="AA1859">
        <v>21.099326197602899</v>
      </c>
      <c r="AB1859">
        <v>14.4203201419939</v>
      </c>
      <c r="AC1859">
        <v>0</v>
      </c>
      <c r="AD1859">
        <v>1.7276776454232701</v>
      </c>
      <c r="AE1859">
        <v>7.8241166152155399</v>
      </c>
      <c r="AF1859">
        <v>5.9381897920545503</v>
      </c>
      <c r="AG1859">
        <v>0</v>
      </c>
      <c r="AH1859">
        <v>0</v>
      </c>
      <c r="AI1859">
        <v>4.195981703048</v>
      </c>
      <c r="AJ1859">
        <v>3.9140074672774898</v>
      </c>
      <c r="AK1859">
        <v>4.0833030192797404</v>
      </c>
      <c r="AL1859">
        <v>9.6150774636639493</v>
      </c>
      <c r="AM1859">
        <v>21.513620464261699</v>
      </c>
      <c r="AN1859">
        <v>12.9536842900143</v>
      </c>
      <c r="AO1859">
        <v>0</v>
      </c>
      <c r="AP1859">
        <v>1.9079754601226999</v>
      </c>
      <c r="AQ1859">
        <v>7.0127659574468098</v>
      </c>
      <c r="AR1859">
        <v>4.7764302788021</v>
      </c>
      <c r="AS1859">
        <v>1.49711066830166</v>
      </c>
      <c r="AT1859">
        <v>9.3936475362675598</v>
      </c>
      <c r="AU1859">
        <v>22.359203449812501</v>
      </c>
      <c r="AV1859">
        <v>16.625596391623802</v>
      </c>
      <c r="AW1859">
        <v>1.1943095569243001</v>
      </c>
      <c r="AX1859">
        <v>6.0201943227281403</v>
      </c>
      <c r="AY1859">
        <v>12.4717229410152</v>
      </c>
      <c r="AZ1859">
        <v>8.3364441384091101</v>
      </c>
      <c r="BA1859">
        <v>0</v>
      </c>
      <c r="BB1859">
        <v>3.6988733108720102</v>
      </c>
      <c r="BC1859">
        <v>14.290615886086799</v>
      </c>
      <c r="BD1859">
        <v>9.6822518480118394</v>
      </c>
      <c r="BE1859">
        <v>4.3307086614173196</v>
      </c>
      <c r="BF1859">
        <v>9.0235690235690207</v>
      </c>
      <c r="BG1859">
        <v>16.578995657226699</v>
      </c>
      <c r="BH1859">
        <v>11.3827012368965</v>
      </c>
      <c r="BI1859">
        <v>3.6135788656170602</v>
      </c>
      <c r="BJ1859">
        <v>9.49899466429029</v>
      </c>
      <c r="BK1859">
        <v>17.913746644945299</v>
      </c>
      <c r="BL1859">
        <v>10.3464402956947</v>
      </c>
      <c r="BM1859">
        <v>9.9831615757573893</v>
      </c>
      <c r="BN1859">
        <v>18.550424838002801</v>
      </c>
      <c r="BO1859">
        <v>21.670003102778001</v>
      </c>
      <c r="BP1859">
        <v>24.6042205244756</v>
      </c>
      <c r="BQ1859">
        <v>14.8395653109802</v>
      </c>
      <c r="BR1859">
        <v>24.943534726143401</v>
      </c>
      <c r="BS1859">
        <v>35.274584264480197</v>
      </c>
      <c r="BT1859">
        <v>25.094921474925702</v>
      </c>
      <c r="BU1859">
        <v>0.75401912382522696</v>
      </c>
      <c r="BV1859">
        <v>4.2100378761039803</v>
      </c>
      <c r="BW1859">
        <v>13.7444658400723</v>
      </c>
      <c r="BX1859">
        <v>10.875571214332901</v>
      </c>
      <c r="BY1859">
        <v>3.5027229078722701</v>
      </c>
      <c r="BZ1859">
        <v>7.1205196054847297</v>
      </c>
      <c r="CA1859">
        <v>11.0899067005937</v>
      </c>
      <c r="CB1859">
        <v>7.8743536707942798</v>
      </c>
      <c r="CC1859">
        <v>6.3343298148026799</v>
      </c>
      <c r="CD1859">
        <v>13.618493813986101</v>
      </c>
      <c r="CE1859">
        <v>26.9000920907386</v>
      </c>
      <c r="CF1859">
        <v>21.487834391262201</v>
      </c>
      <c r="CG1859">
        <v>3.1172182868747398</v>
      </c>
      <c r="CH1859">
        <v>6.9200273797831597</v>
      </c>
      <c r="CI1859">
        <v>12.8851872671958</v>
      </c>
      <c r="CJ1859">
        <v>10.7292292396546</v>
      </c>
      <c r="CK1859">
        <v>3.6873105465113101</v>
      </c>
      <c r="CL1859">
        <v>5.9103890736182798</v>
      </c>
      <c r="CM1859">
        <v>9.7483860290257596</v>
      </c>
      <c r="CN1859">
        <v>7.1686263199353801</v>
      </c>
      <c r="CO1859">
        <v>0.16096476660108799</v>
      </c>
      <c r="CP1859">
        <v>1.09024833434282</v>
      </c>
      <c r="CQ1859">
        <v>7.4784468355276301</v>
      </c>
      <c r="CR1859">
        <v>3.6173233886076499</v>
      </c>
      <c r="CS1859">
        <v>0.181976998107439</v>
      </c>
      <c r="CT1859">
        <v>0.84348641049672002</v>
      </c>
      <c r="CU1859">
        <v>4.8321070254249596</v>
      </c>
      <c r="CV1859">
        <v>3.5580135929877899</v>
      </c>
      <c r="CW1859">
        <v>7.9634127036220495E-4</v>
      </c>
      <c r="CX1859">
        <v>4.05254729961558</v>
      </c>
      <c r="CY1859">
        <v>12.154704396807899</v>
      </c>
      <c r="CZ1859">
        <v>8.1834984310954297</v>
      </c>
      <c r="DA1859">
        <v>0.14267370523612499</v>
      </c>
      <c r="DB1859">
        <v>0.28534741047224998</v>
      </c>
      <c r="DC1859">
        <v>0.42802111570837498</v>
      </c>
      <c r="DD1859">
        <v>0.28534741047224998</v>
      </c>
      <c r="DE1859">
        <v>0</v>
      </c>
      <c r="DF1859">
        <v>0</v>
      </c>
      <c r="DG1859">
        <v>0</v>
      </c>
      <c r="DH1859">
        <v>0</v>
      </c>
      <c r="DI1859">
        <v>0</v>
      </c>
      <c r="DJ1859">
        <v>0.93621935563441505</v>
      </c>
      <c r="DK1859">
        <v>6.8191725655450099</v>
      </c>
      <c r="DL1859">
        <v>7.1200781771292698</v>
      </c>
      <c r="DM1859">
        <v>9.1626765402115709</v>
      </c>
      <c r="DN1859">
        <v>9.3267611064593492</v>
      </c>
      <c r="DO1859">
        <v>18.507804059794299</v>
      </c>
      <c r="DP1859">
        <v>13.076086241224401</v>
      </c>
      <c r="DQ1859">
        <v>5.7126349091824897</v>
      </c>
      <c r="DR1859">
        <v>7.4312382457510404</v>
      </c>
      <c r="DS1859">
        <v>10.7649648206588</v>
      </c>
      <c r="DT1859">
        <v>9.3159591953297909</v>
      </c>
    </row>
    <row r="1860" spans="1:124" x14ac:dyDescent="0.35">
      <c r="A1860" s="19" t="str">
        <f t="shared" si="58"/>
        <v xml:space="preserve">  Res RE [NCL+DQ] / [Capital + ALLL]--40633</v>
      </c>
      <c r="B1860" s="19" t="str">
        <f t="shared" si="59"/>
        <v xml:space="preserve">  Res RE [NCL+DQ] / [Capital + ALLL]</v>
      </c>
      <c r="C1860">
        <v>10</v>
      </c>
      <c r="D1860" s="27">
        <v>40633</v>
      </c>
      <c r="E1860">
        <v>0.28265697557036101</v>
      </c>
      <c r="F1860">
        <v>1.9113587255386599</v>
      </c>
      <c r="G1860">
        <v>4.6017183631862499</v>
      </c>
      <c r="H1860">
        <v>3.4064488351608002</v>
      </c>
      <c r="I1860">
        <v>0.15148023628833901</v>
      </c>
      <c r="J1860">
        <v>2.1265069462624999</v>
      </c>
      <c r="K1860">
        <v>6.2428225214416804</v>
      </c>
      <c r="L1860">
        <v>4.0794630015545303</v>
      </c>
      <c r="M1860">
        <v>0.77796126840718505</v>
      </c>
      <c r="N1860">
        <v>3.3789954337899499</v>
      </c>
      <c r="O1860">
        <v>7.9151617953520397</v>
      </c>
      <c r="P1860">
        <v>5.7130042556428098</v>
      </c>
      <c r="Q1860">
        <v>1.9121865117305299</v>
      </c>
      <c r="R1860">
        <v>4.7168958031837898</v>
      </c>
      <c r="S1860">
        <v>8.5267906260314703</v>
      </c>
      <c r="T1860">
        <v>6.0939140031334702</v>
      </c>
      <c r="U1860">
        <v>0.52026667301376395</v>
      </c>
      <c r="V1860">
        <v>3.0169541807100502</v>
      </c>
      <c r="W1860">
        <v>7.1531563359487702</v>
      </c>
      <c r="X1860">
        <v>4.9123026833181402</v>
      </c>
      <c r="Y1860">
        <v>0.20356539392513101</v>
      </c>
      <c r="Z1860">
        <v>2.3888931236601199</v>
      </c>
      <c r="AA1860">
        <v>7.7915271559094501</v>
      </c>
      <c r="AB1860">
        <v>4.3804725222734202</v>
      </c>
      <c r="AC1860">
        <v>0</v>
      </c>
      <c r="AD1860">
        <v>0.43116784002778202</v>
      </c>
      <c r="AE1860">
        <v>1.62252558515026</v>
      </c>
      <c r="AF1860">
        <v>0.98924007097063804</v>
      </c>
      <c r="AG1860">
        <v>0</v>
      </c>
      <c r="AH1860">
        <v>8.6833193435410599E-2</v>
      </c>
      <c r="AI1860">
        <v>1.1720581340834499</v>
      </c>
      <c r="AJ1860">
        <v>1.24716438734357</v>
      </c>
      <c r="AK1860">
        <v>3.23682790864952</v>
      </c>
      <c r="AL1860">
        <v>6.2431544359255202</v>
      </c>
      <c r="AM1860">
        <v>9.2719677756228496</v>
      </c>
      <c r="AN1860">
        <v>7.2872801621556098</v>
      </c>
      <c r="AO1860">
        <v>0</v>
      </c>
      <c r="AP1860">
        <v>0.736507936507937</v>
      </c>
      <c r="AQ1860">
        <v>2.5949657664131598</v>
      </c>
      <c r="AR1860">
        <v>2.07259593496901</v>
      </c>
      <c r="AS1860">
        <v>0.21784517071604101</v>
      </c>
      <c r="AT1860">
        <v>2.20074739332604</v>
      </c>
      <c r="AU1860">
        <v>6.5391390578440296</v>
      </c>
      <c r="AV1860">
        <v>4.7023648492527697</v>
      </c>
      <c r="AW1860">
        <v>3.0879007955349498</v>
      </c>
      <c r="AX1860">
        <v>6.9179784589892304</v>
      </c>
      <c r="AY1860">
        <v>11.98256911521</v>
      </c>
      <c r="AZ1860">
        <v>8.2635341817082804</v>
      </c>
      <c r="BA1860">
        <v>0</v>
      </c>
      <c r="BB1860">
        <v>1.3465952563121699</v>
      </c>
      <c r="BC1860">
        <v>3.7930659710900998</v>
      </c>
      <c r="BD1860">
        <v>2.79052018752283</v>
      </c>
      <c r="BE1860">
        <v>0.80389180237372304</v>
      </c>
      <c r="BF1860">
        <v>2.8145347616046998</v>
      </c>
      <c r="BG1860">
        <v>5.0820285363116504</v>
      </c>
      <c r="BH1860">
        <v>3.87158576159502</v>
      </c>
      <c r="BI1860">
        <v>0.44487283136959499</v>
      </c>
      <c r="BJ1860">
        <v>1.5446682150128599</v>
      </c>
      <c r="BK1860">
        <v>5.2463659659787503</v>
      </c>
      <c r="BL1860">
        <v>2.9014723320133902</v>
      </c>
      <c r="BM1860">
        <v>1.32294761883055</v>
      </c>
      <c r="BN1860">
        <v>4.2276774481569204</v>
      </c>
      <c r="BO1860">
        <v>4.9874775246155503</v>
      </c>
      <c r="BP1860">
        <v>3.38633441739672</v>
      </c>
      <c r="BQ1860">
        <v>0.24993422783478</v>
      </c>
      <c r="BR1860">
        <v>0.49986845566956101</v>
      </c>
      <c r="BS1860">
        <v>1.9156598066038399</v>
      </c>
      <c r="BT1860">
        <v>1.2771065377358899</v>
      </c>
      <c r="BU1860">
        <v>2.0109547822206602</v>
      </c>
      <c r="BV1860">
        <v>6.1131676565295701</v>
      </c>
      <c r="BW1860">
        <v>11.499668511914701</v>
      </c>
      <c r="BX1860">
        <v>8.5486064017026901</v>
      </c>
      <c r="BY1860">
        <v>4.7103051747014604</v>
      </c>
      <c r="BZ1860">
        <v>8.1148263972416004</v>
      </c>
      <c r="CA1860">
        <v>13.5330302219845</v>
      </c>
      <c r="CB1860">
        <v>10.170220477917599</v>
      </c>
      <c r="CC1860">
        <v>0.78377399314068996</v>
      </c>
      <c r="CD1860">
        <v>4.3624417652643999</v>
      </c>
      <c r="CE1860">
        <v>9.1532058167396499</v>
      </c>
      <c r="CF1860">
        <v>6.4449466022206003</v>
      </c>
      <c r="CG1860">
        <v>0.51415302963290599</v>
      </c>
      <c r="CH1860">
        <v>2.8589081136371699</v>
      </c>
      <c r="CI1860">
        <v>7.0550014952768496</v>
      </c>
      <c r="CJ1860">
        <v>4.6236276490747796</v>
      </c>
      <c r="CK1860">
        <v>0.556241349891335</v>
      </c>
      <c r="CL1860">
        <v>2.12877904496459</v>
      </c>
      <c r="CM1860">
        <v>8.4228072092977406</v>
      </c>
      <c r="CN1860">
        <v>4.8177014826451297</v>
      </c>
      <c r="CO1860">
        <v>0</v>
      </c>
      <c r="CP1860">
        <v>0.28265697557036101</v>
      </c>
      <c r="CQ1860">
        <v>1.6230950315946</v>
      </c>
      <c r="CR1860">
        <v>0.76235584868509298</v>
      </c>
      <c r="CS1860">
        <v>0</v>
      </c>
      <c r="CT1860">
        <v>0.77532589247678296</v>
      </c>
      <c r="CU1860">
        <v>1.9967674360160199</v>
      </c>
      <c r="CV1860">
        <v>1.1748968484948801</v>
      </c>
      <c r="CW1860">
        <v>0.67751717300119896</v>
      </c>
      <c r="CX1860">
        <v>1.9827756168433199</v>
      </c>
      <c r="CY1860">
        <v>3.05705638096441</v>
      </c>
      <c r="CZ1860">
        <v>2.1877909280819701</v>
      </c>
      <c r="DA1860">
        <v>0</v>
      </c>
      <c r="DB1860">
        <v>0</v>
      </c>
      <c r="DC1860">
        <v>0</v>
      </c>
      <c r="DD1860">
        <v>0</v>
      </c>
      <c r="DE1860">
        <v>0.81267217630854005</v>
      </c>
      <c r="DF1860">
        <v>1.6253443526170801</v>
      </c>
      <c r="DG1860">
        <v>1.8744585384897401</v>
      </c>
      <c r="DH1860">
        <v>1.24963902565982</v>
      </c>
      <c r="DI1860">
        <v>0</v>
      </c>
      <c r="DJ1860">
        <v>0.80389180237372304</v>
      </c>
      <c r="DK1860">
        <v>2.7497389488339699</v>
      </c>
      <c r="DL1860">
        <v>3.3362999488507499</v>
      </c>
      <c r="DM1860">
        <v>2.3288379281356701</v>
      </c>
      <c r="DN1860">
        <v>4.8864364038380197</v>
      </c>
      <c r="DO1860">
        <v>7.8988468384365902</v>
      </c>
      <c r="DP1860">
        <v>5.6789239774178499</v>
      </c>
      <c r="DQ1860">
        <v>2.5001000620517302</v>
      </c>
      <c r="DR1860">
        <v>4.70922402092057</v>
      </c>
      <c r="DS1860">
        <v>7.0753458269352798</v>
      </c>
      <c r="DT1860">
        <v>4.6112977422196897</v>
      </c>
    </row>
    <row r="1861" spans="1:124" x14ac:dyDescent="0.35">
      <c r="A1861" s="19" t="str">
        <f t="shared" si="58"/>
        <v xml:space="preserve">  C&amp;I [NCL+DQ] / [Capital + ALLL]--40633</v>
      </c>
      <c r="B1861" s="19" t="str">
        <f t="shared" si="59"/>
        <v xml:space="preserve">  C&amp;I [NCL+DQ] / [Capital + ALLL]</v>
      </c>
      <c r="C1861">
        <v>11</v>
      </c>
      <c r="D1861" s="27">
        <v>40633</v>
      </c>
      <c r="E1861">
        <v>0.46531605698332001</v>
      </c>
      <c r="F1861">
        <v>1.6108029901133301</v>
      </c>
      <c r="G1861">
        <v>5.0445103857566798</v>
      </c>
      <c r="H1861">
        <v>3.67909222958877</v>
      </c>
      <c r="I1861">
        <v>0.32701252676395998</v>
      </c>
      <c r="J1861">
        <v>1.5314546274632099</v>
      </c>
      <c r="K1861">
        <v>4.92660502156762</v>
      </c>
      <c r="L1861">
        <v>3.7033440864425198</v>
      </c>
      <c r="M1861">
        <v>0.152416741511714</v>
      </c>
      <c r="N1861">
        <v>1.14237630427465</v>
      </c>
      <c r="O1861">
        <v>3.6734539127400399</v>
      </c>
      <c r="P1861">
        <v>2.81304038359242</v>
      </c>
      <c r="Q1861">
        <v>1.3412245593119301</v>
      </c>
      <c r="R1861">
        <v>2.30244774784844</v>
      </c>
      <c r="S1861">
        <v>4.17794133564239</v>
      </c>
      <c r="T1861">
        <v>3.3159447469857701</v>
      </c>
      <c r="U1861">
        <v>0.38862288745319001</v>
      </c>
      <c r="V1861">
        <v>1.8640110415550599</v>
      </c>
      <c r="W1861">
        <v>5.8149678711732697</v>
      </c>
      <c r="X1861">
        <v>4.2225161857068496</v>
      </c>
      <c r="Y1861">
        <v>0.68916360316467296</v>
      </c>
      <c r="Z1861">
        <v>1.80635053973763</v>
      </c>
      <c r="AA1861">
        <v>5.9716962337039803</v>
      </c>
      <c r="AB1861">
        <v>4.7159144030424702</v>
      </c>
      <c r="AC1861">
        <v>0.14185364419886501</v>
      </c>
      <c r="AD1861">
        <v>1.6114756414865701</v>
      </c>
      <c r="AE1861">
        <v>3.81492425573252</v>
      </c>
      <c r="AF1861">
        <v>3.4028114438435701</v>
      </c>
      <c r="AG1861">
        <v>7.8988941548183297E-2</v>
      </c>
      <c r="AH1861">
        <v>0.82754938601174599</v>
      </c>
      <c r="AI1861">
        <v>3.49329569513056</v>
      </c>
      <c r="AJ1861">
        <v>2.1361298801873301</v>
      </c>
      <c r="AK1861">
        <v>0.33246753246753202</v>
      </c>
      <c r="AL1861">
        <v>1.1154802985314201</v>
      </c>
      <c r="AM1861">
        <v>3.84517443340973</v>
      </c>
      <c r="AN1861">
        <v>3.7938562969934102</v>
      </c>
      <c r="AO1861">
        <v>8.1632653061224497E-2</v>
      </c>
      <c r="AP1861">
        <v>1.20843000773395</v>
      </c>
      <c r="AQ1861">
        <v>3.7096130833665701</v>
      </c>
      <c r="AR1861">
        <v>2.6751198078675098</v>
      </c>
      <c r="AS1861">
        <v>0.41041267631271</v>
      </c>
      <c r="AT1861">
        <v>1.9797730502553501</v>
      </c>
      <c r="AU1861">
        <v>6.41496919756029</v>
      </c>
      <c r="AV1861">
        <v>4.7808289602656204</v>
      </c>
      <c r="AW1861">
        <v>0.36716639152149799</v>
      </c>
      <c r="AX1861">
        <v>1.3610466343110399</v>
      </c>
      <c r="AY1861">
        <v>4.8582644516867797</v>
      </c>
      <c r="AZ1861">
        <v>3.79304739145415</v>
      </c>
      <c r="BA1861">
        <v>0.79527254652896695</v>
      </c>
      <c r="BB1861">
        <v>4.9557288225188296</v>
      </c>
      <c r="BC1861">
        <v>13.591285969761</v>
      </c>
      <c r="BD1861">
        <v>8.42907131281925</v>
      </c>
      <c r="BE1861">
        <v>0.75</v>
      </c>
      <c r="BF1861">
        <v>1.98126212004392</v>
      </c>
      <c r="BG1861">
        <v>4.2203271841280898</v>
      </c>
      <c r="BH1861">
        <v>3.5003955509679101</v>
      </c>
      <c r="BI1861">
        <v>0.96209426076341198</v>
      </c>
      <c r="BJ1861">
        <v>1.22485995944647</v>
      </c>
      <c r="BK1861">
        <v>1.5116170675512901</v>
      </c>
      <c r="BL1861">
        <v>1.5173270873550599</v>
      </c>
      <c r="BM1861">
        <v>0.26550098065556099</v>
      </c>
      <c r="BN1861">
        <v>1.1246723677253201</v>
      </c>
      <c r="BO1861">
        <v>2.8775884625277701</v>
      </c>
      <c r="BP1861">
        <v>1.53417738409775</v>
      </c>
      <c r="BQ1861">
        <v>0.47355958958168898</v>
      </c>
      <c r="BR1861">
        <v>0.94711917916337796</v>
      </c>
      <c r="BS1861">
        <v>11.5831022208635</v>
      </c>
      <c r="BT1861">
        <v>7.7220681472423003</v>
      </c>
      <c r="BU1861">
        <v>0.30359728214472398</v>
      </c>
      <c r="BV1861">
        <v>0.90997082255263695</v>
      </c>
      <c r="BW1861">
        <v>5.9294342577201604</v>
      </c>
      <c r="BX1861">
        <v>5.5137285491496</v>
      </c>
      <c r="BY1861">
        <v>1.1388766032728901</v>
      </c>
      <c r="BZ1861">
        <v>2.0768182182663799</v>
      </c>
      <c r="CA1861">
        <v>6.9058181197747803</v>
      </c>
      <c r="CB1861">
        <v>6.4455403119132004</v>
      </c>
      <c r="CC1861">
        <v>0.34912270341517299</v>
      </c>
      <c r="CD1861">
        <v>2.3231755420984501</v>
      </c>
      <c r="CE1861">
        <v>8.9348922226535805</v>
      </c>
      <c r="CF1861">
        <v>6.0878626625526104</v>
      </c>
      <c r="CG1861">
        <v>0.652232954193954</v>
      </c>
      <c r="CH1861">
        <v>1.8199331510549599</v>
      </c>
      <c r="CI1861">
        <v>5.7922973527275898</v>
      </c>
      <c r="CJ1861">
        <v>4.3819709562444604</v>
      </c>
      <c r="CK1861">
        <v>0.43836686581233097</v>
      </c>
      <c r="CL1861">
        <v>1.33049494411921</v>
      </c>
      <c r="CM1861">
        <v>3.6042077085614599</v>
      </c>
      <c r="CN1861">
        <v>2.00390369815648</v>
      </c>
      <c r="CO1861">
        <v>2.55606492380126</v>
      </c>
      <c r="CP1861">
        <v>2.9152507728863801</v>
      </c>
      <c r="CQ1861">
        <v>4.1590954976781704</v>
      </c>
      <c r="CR1861">
        <v>3.74892483926376</v>
      </c>
      <c r="CS1861">
        <v>0.26323939300092902</v>
      </c>
      <c r="CT1861">
        <v>1.2575503781533901</v>
      </c>
      <c r="CU1861">
        <v>2.2377874555683999</v>
      </c>
      <c r="CV1861">
        <v>1.3858337786683701</v>
      </c>
      <c r="CW1861">
        <v>1.6414645841137201</v>
      </c>
      <c r="CX1861">
        <v>3.95818629839783</v>
      </c>
      <c r="CY1861">
        <v>7.7722590021060904</v>
      </c>
      <c r="CZ1861">
        <v>5.8182231888193598</v>
      </c>
      <c r="DA1861">
        <v>0.53502639463546897</v>
      </c>
      <c r="DB1861">
        <v>1.0700527892709399</v>
      </c>
      <c r="DC1861">
        <v>1.60507918390641</v>
      </c>
      <c r="DD1861">
        <v>1.0700527892709399</v>
      </c>
      <c r="DE1861">
        <v>8.10686319668356E-2</v>
      </c>
      <c r="DF1861">
        <v>0.16213726393367101</v>
      </c>
      <c r="DG1861">
        <v>0.16643838973014799</v>
      </c>
      <c r="DH1861">
        <v>0.110958926486765</v>
      </c>
      <c r="DI1861">
        <v>0.38190714882444199</v>
      </c>
      <c r="DJ1861">
        <v>1.2871474540980501</v>
      </c>
      <c r="DK1861">
        <v>4.2203271841280898</v>
      </c>
      <c r="DL1861">
        <v>2.5636876433886702</v>
      </c>
      <c r="DM1861">
        <v>0.844195592889043</v>
      </c>
      <c r="DN1861">
        <v>1.32714193260784</v>
      </c>
      <c r="DO1861">
        <v>4.2983278109705099</v>
      </c>
      <c r="DP1861">
        <v>4.1124208751592999</v>
      </c>
      <c r="DQ1861">
        <v>0.488550512503729</v>
      </c>
      <c r="DR1861">
        <v>0.82875555696833503</v>
      </c>
      <c r="DS1861">
        <v>1.11119015023851</v>
      </c>
      <c r="DT1861">
        <v>0.80813299162123997</v>
      </c>
    </row>
    <row r="1862" spans="1:124" x14ac:dyDescent="0.35">
      <c r="A1862" s="19" t="str">
        <f t="shared" si="58"/>
        <v xml:space="preserve">  Ind [NCL+DQ] / [Capital + ALLL]--40633</v>
      </c>
      <c r="B1862" s="19" t="str">
        <f t="shared" si="59"/>
        <v xml:space="preserve">  Ind [NCL+DQ] / [Capital + ALLL]</v>
      </c>
      <c r="C1862">
        <v>12</v>
      </c>
      <c r="D1862" s="27">
        <v>40633</v>
      </c>
      <c r="E1862">
        <v>7.4752833373522995E-2</v>
      </c>
      <c r="F1862">
        <v>0.33171163202123</v>
      </c>
      <c r="G1862">
        <v>0.84172937125366698</v>
      </c>
      <c r="H1862">
        <v>0.68628904048878903</v>
      </c>
      <c r="I1862">
        <v>7.5447763670909995E-2</v>
      </c>
      <c r="J1862">
        <v>0.32725001262167303</v>
      </c>
      <c r="K1862">
        <v>0.94518247934877997</v>
      </c>
      <c r="L1862">
        <v>0.704322920827264</v>
      </c>
      <c r="M1862">
        <v>3.1308323606256801E-2</v>
      </c>
      <c r="N1862">
        <v>0.27694749818464298</v>
      </c>
      <c r="O1862">
        <v>0.953716685996856</v>
      </c>
      <c r="P1862">
        <v>0.78190602419889699</v>
      </c>
      <c r="Q1862">
        <v>6.6679367498571201E-2</v>
      </c>
      <c r="R1862">
        <v>0.443131462333826</v>
      </c>
      <c r="S1862">
        <v>1.37280369448353</v>
      </c>
      <c r="T1862">
        <v>1.09821993955922</v>
      </c>
      <c r="U1862">
        <v>5.6329311618286297E-2</v>
      </c>
      <c r="V1862">
        <v>0.32848847997946301</v>
      </c>
      <c r="W1862">
        <v>0.98763387154927096</v>
      </c>
      <c r="X1862">
        <v>0.728823749606196</v>
      </c>
      <c r="Y1862">
        <v>0.127855839156507</v>
      </c>
      <c r="Z1862">
        <v>0.30900049907706301</v>
      </c>
      <c r="AA1862">
        <v>0.73062578040942505</v>
      </c>
      <c r="AB1862">
        <v>0.60809639906637902</v>
      </c>
      <c r="AC1862">
        <v>0.13731876044167499</v>
      </c>
      <c r="AD1862">
        <v>0.36380468829349699</v>
      </c>
      <c r="AE1862">
        <v>0.97318242966602297</v>
      </c>
      <c r="AF1862">
        <v>0.71447243434894903</v>
      </c>
      <c r="AG1862">
        <v>5.63096090001525E-2</v>
      </c>
      <c r="AH1862">
        <v>0.38829565940923599</v>
      </c>
      <c r="AI1862">
        <v>0.94528267587711301</v>
      </c>
      <c r="AJ1862">
        <v>0.89375996290177995</v>
      </c>
      <c r="AK1862">
        <v>0.102872818715233</v>
      </c>
      <c r="AL1862">
        <v>0.23743569449940599</v>
      </c>
      <c r="AM1862">
        <v>0.67822155237377502</v>
      </c>
      <c r="AN1862">
        <v>0.66122737634253403</v>
      </c>
      <c r="AO1862">
        <v>9.0301607368611203E-2</v>
      </c>
      <c r="AP1862">
        <v>0.39370078740157499</v>
      </c>
      <c r="AQ1862">
        <v>0.96269554753309305</v>
      </c>
      <c r="AR1862">
        <v>0.71341175738727802</v>
      </c>
      <c r="AS1862">
        <v>3.6648284830168701E-2</v>
      </c>
      <c r="AT1862">
        <v>0.209138183158107</v>
      </c>
      <c r="AU1862">
        <v>0.74631509235694204</v>
      </c>
      <c r="AV1862">
        <v>0.56922748146402302</v>
      </c>
      <c r="AW1862">
        <v>0.17326390428945401</v>
      </c>
      <c r="AX1862">
        <v>0.51582500159205202</v>
      </c>
      <c r="AY1862">
        <v>1.24751998337023</v>
      </c>
      <c r="AZ1862">
        <v>0.93223163546676202</v>
      </c>
      <c r="BA1862">
        <v>2.95321267350124E-2</v>
      </c>
      <c r="BB1862">
        <v>0.24727661565194101</v>
      </c>
      <c r="BC1862">
        <v>0.99255583126550895</v>
      </c>
      <c r="BD1862">
        <v>0.82665349941542099</v>
      </c>
      <c r="BE1862">
        <v>9.8802025441521599E-2</v>
      </c>
      <c r="BF1862">
        <v>0.24674338687764699</v>
      </c>
      <c r="BG1862">
        <v>0.67822155237377502</v>
      </c>
      <c r="BH1862">
        <v>0.48168716419163099</v>
      </c>
      <c r="BI1862">
        <v>8.1742597032900696E-2</v>
      </c>
      <c r="BJ1862">
        <v>0.157646944636162</v>
      </c>
      <c r="BK1862">
        <v>0.17830986262207499</v>
      </c>
      <c r="BL1862">
        <v>0.242098577817732</v>
      </c>
      <c r="BM1862">
        <v>2.51433169063663E-2</v>
      </c>
      <c r="BN1862">
        <v>0.11097760923809</v>
      </c>
      <c r="BO1862">
        <v>0.26854154953779003</v>
      </c>
      <c r="BP1862">
        <v>0.17128847524011101</v>
      </c>
      <c r="BQ1862">
        <v>0.45145179376655198</v>
      </c>
      <c r="BR1862">
        <v>0.66346696781479397</v>
      </c>
      <c r="BS1862">
        <v>0.85791080566482902</v>
      </c>
      <c r="BT1862">
        <v>0.65175274368265601</v>
      </c>
      <c r="BU1862">
        <v>0</v>
      </c>
      <c r="BV1862">
        <v>0.18501740332474301</v>
      </c>
      <c r="BW1862">
        <v>0.37140587732121599</v>
      </c>
      <c r="BX1862">
        <v>0.37411194201383402</v>
      </c>
      <c r="BY1862">
        <v>0.39376968848442401</v>
      </c>
      <c r="BZ1862">
        <v>1.0390161153519899</v>
      </c>
      <c r="CA1862">
        <v>1.3070323149707299</v>
      </c>
      <c r="CB1862">
        <v>1.30833103890867</v>
      </c>
      <c r="CC1862">
        <v>0</v>
      </c>
      <c r="CD1862">
        <v>0.13142889477400699</v>
      </c>
      <c r="CE1862">
        <v>0.51862690835635405</v>
      </c>
      <c r="CF1862">
        <v>0.457983442327421</v>
      </c>
      <c r="CG1862">
        <v>0.119962172512025</v>
      </c>
      <c r="CH1862">
        <v>0.35201252611384698</v>
      </c>
      <c r="CI1862">
        <v>0.63940133404433197</v>
      </c>
      <c r="CJ1862">
        <v>0.53811216776984505</v>
      </c>
      <c r="CK1862">
        <v>0.10215862239346001</v>
      </c>
      <c r="CL1862">
        <v>0.461792193512919</v>
      </c>
      <c r="CM1862">
        <v>0.899503327632585</v>
      </c>
      <c r="CN1862">
        <v>0.93007745750215898</v>
      </c>
      <c r="CO1862">
        <v>2.01207243460765E-2</v>
      </c>
      <c r="CP1862">
        <v>0.24727661565194101</v>
      </c>
      <c r="CQ1862">
        <v>0.27593959988757999</v>
      </c>
      <c r="CR1862">
        <v>0.20704429294552501</v>
      </c>
      <c r="CS1862">
        <v>0.13450915459788301</v>
      </c>
      <c r="CT1862">
        <v>0.19815059445178301</v>
      </c>
      <c r="CU1862">
        <v>0.48161179072985599</v>
      </c>
      <c r="CV1862">
        <v>0.746573274723352</v>
      </c>
      <c r="CW1862">
        <v>0.18349542642585101</v>
      </c>
      <c r="CX1862">
        <v>0.41207542976732398</v>
      </c>
      <c r="CY1862">
        <v>0.81497827002035195</v>
      </c>
      <c r="CZ1862">
        <v>0.84816102129631499</v>
      </c>
      <c r="DA1862">
        <v>0.31701890989988901</v>
      </c>
      <c r="DB1862">
        <v>0.63403781979977702</v>
      </c>
      <c r="DC1862">
        <v>0.95105672969966604</v>
      </c>
      <c r="DD1862">
        <v>0.63403781979977702</v>
      </c>
      <c r="DE1862">
        <v>0.55192645893162995</v>
      </c>
      <c r="DF1862">
        <v>1.0671219720414</v>
      </c>
      <c r="DG1862">
        <v>1.59021690495207</v>
      </c>
      <c r="DH1862">
        <v>1.07238825190867</v>
      </c>
      <c r="DI1862">
        <v>0.107596298687325</v>
      </c>
      <c r="DJ1862">
        <v>0.29312921034388301</v>
      </c>
      <c r="DK1862">
        <v>0.86146884789418698</v>
      </c>
      <c r="DL1862">
        <v>1.9092900044385299</v>
      </c>
      <c r="DM1862">
        <v>6.8427027593103401E-2</v>
      </c>
      <c r="DN1862">
        <v>0.290536993008499</v>
      </c>
      <c r="DO1862">
        <v>0.78700069927036098</v>
      </c>
      <c r="DP1862">
        <v>0.47512877008156901</v>
      </c>
      <c r="DQ1862">
        <v>8.1455646764856907E-2</v>
      </c>
      <c r="DR1862">
        <v>0.27992343718825902</v>
      </c>
      <c r="DS1862">
        <v>0.45958712621319397</v>
      </c>
      <c r="DT1862">
        <v>0.27134945211529199</v>
      </c>
    </row>
    <row r="1863" spans="1:124" x14ac:dyDescent="0.35">
      <c r="A1863" s="19" t="str">
        <f t="shared" si="58"/>
        <v xml:space="preserve">  OREO / [Capital + ALLL]--40633</v>
      </c>
      <c r="B1863" s="19" t="str">
        <f t="shared" si="59"/>
        <v xml:space="preserve">  OREO / [Capital + ALLL]</v>
      </c>
      <c r="C1863">
        <v>13</v>
      </c>
      <c r="D1863" s="27">
        <v>40633</v>
      </c>
      <c r="E1863">
        <v>0.26494277236116998</v>
      </c>
      <c r="F1863">
        <v>3.3615819209039501</v>
      </c>
      <c r="G1863">
        <v>10.4154889768231</v>
      </c>
      <c r="H1863">
        <v>7.0051770383691503</v>
      </c>
      <c r="I1863">
        <v>0.34991578795687001</v>
      </c>
      <c r="J1863">
        <v>4.3633045843447098</v>
      </c>
      <c r="K1863">
        <v>12.4411615567293</v>
      </c>
      <c r="L1863">
        <v>10.297630654946101</v>
      </c>
      <c r="M1863">
        <v>0.21789770158564201</v>
      </c>
      <c r="N1863">
        <v>3.1259810736870399</v>
      </c>
      <c r="O1863">
        <v>10.1735015458934</v>
      </c>
      <c r="P1863">
        <v>8.4983039449940101</v>
      </c>
      <c r="Q1863">
        <v>2.8048248801046398</v>
      </c>
      <c r="R1863">
        <v>6.3404486251809002</v>
      </c>
      <c r="S1863">
        <v>9.1514922281659192</v>
      </c>
      <c r="T1863">
        <v>6.68255197526413</v>
      </c>
      <c r="U1863">
        <v>2.1091578814624001</v>
      </c>
      <c r="V1863">
        <v>7.1478144885336601</v>
      </c>
      <c r="W1863">
        <v>17.0551803537724</v>
      </c>
      <c r="X1863">
        <v>14.4402963531894</v>
      </c>
      <c r="Y1863">
        <v>0</v>
      </c>
      <c r="Z1863">
        <v>3.08611364223548</v>
      </c>
      <c r="AA1863">
        <v>11.653367009772101</v>
      </c>
      <c r="AB1863">
        <v>10.679781980691899</v>
      </c>
      <c r="AC1863">
        <v>0</v>
      </c>
      <c r="AD1863">
        <v>0.58437871920569395</v>
      </c>
      <c r="AE1863">
        <v>3.3684837223274702</v>
      </c>
      <c r="AF1863">
        <v>3.0738283232107801</v>
      </c>
      <c r="AG1863">
        <v>0</v>
      </c>
      <c r="AH1863">
        <v>0.64580228514654703</v>
      </c>
      <c r="AI1863">
        <v>4.8656163113994397</v>
      </c>
      <c r="AJ1863">
        <v>4.0847775969020397</v>
      </c>
      <c r="AK1863">
        <v>2.14336746844487</v>
      </c>
      <c r="AL1863">
        <v>4.7690823586156998</v>
      </c>
      <c r="AM1863">
        <v>8.8460406240800697</v>
      </c>
      <c r="AN1863">
        <v>8.4451752603922294</v>
      </c>
      <c r="AO1863">
        <v>0</v>
      </c>
      <c r="AP1863">
        <v>1.6907675194660701</v>
      </c>
      <c r="AQ1863">
        <v>5.7952350289761796</v>
      </c>
      <c r="AR1863">
        <v>4.5430122656548999</v>
      </c>
      <c r="AS1863">
        <v>0.94016899561545197</v>
      </c>
      <c r="AT1863">
        <v>7.2656213090896902</v>
      </c>
      <c r="AU1863">
        <v>23.463404021953998</v>
      </c>
      <c r="AV1863">
        <v>18.9745232145677</v>
      </c>
      <c r="AW1863">
        <v>1.8117115077327799</v>
      </c>
      <c r="AX1863">
        <v>5.5918970246887501</v>
      </c>
      <c r="AY1863">
        <v>13.280127618336801</v>
      </c>
      <c r="AZ1863">
        <v>10.120320437681499</v>
      </c>
      <c r="BA1863">
        <v>0.19822915290075299</v>
      </c>
      <c r="BB1863">
        <v>3.6871961102106998</v>
      </c>
      <c r="BC1863">
        <v>11.2647289866457</v>
      </c>
      <c r="BD1863">
        <v>10.5868645322038</v>
      </c>
      <c r="BE1863">
        <v>3.6821741111914199</v>
      </c>
      <c r="BF1863">
        <v>7.0780164094309903</v>
      </c>
      <c r="BG1863">
        <v>14.564290067032299</v>
      </c>
      <c r="BH1863">
        <v>10.197118625401201</v>
      </c>
      <c r="BI1863">
        <v>3.32525934132329</v>
      </c>
      <c r="BJ1863">
        <v>7.47345154891857</v>
      </c>
      <c r="BK1863">
        <v>15.8852626804617</v>
      </c>
      <c r="BL1863">
        <v>12.372501284017</v>
      </c>
      <c r="BM1863">
        <v>1.8666570960125299</v>
      </c>
      <c r="BN1863">
        <v>7.1582325121838402</v>
      </c>
      <c r="BO1863">
        <v>14.614853964842901</v>
      </c>
      <c r="BP1863">
        <v>13.2267711714003</v>
      </c>
      <c r="BQ1863">
        <v>0</v>
      </c>
      <c r="BR1863">
        <v>0</v>
      </c>
      <c r="BS1863">
        <v>1.2464788732394401</v>
      </c>
      <c r="BT1863">
        <v>0.83098591549295797</v>
      </c>
      <c r="BU1863">
        <v>2.68844469808155</v>
      </c>
      <c r="BV1863">
        <v>6.2867463758486304</v>
      </c>
      <c r="BW1863">
        <v>13.505345267030799</v>
      </c>
      <c r="BX1863">
        <v>15.684840539685901</v>
      </c>
      <c r="BY1863">
        <v>6.4449064449064499</v>
      </c>
      <c r="BZ1863">
        <v>16.6666666666667</v>
      </c>
      <c r="CA1863">
        <v>18.106531756517299</v>
      </c>
      <c r="CB1863">
        <v>25.254914566517002</v>
      </c>
      <c r="CC1863">
        <v>5.9784137480051003</v>
      </c>
      <c r="CD1863">
        <v>16.412879878385901</v>
      </c>
      <c r="CE1863">
        <v>33.487095188790903</v>
      </c>
      <c r="CF1863">
        <v>27.775780664991998</v>
      </c>
      <c r="CG1863">
        <v>3.2364454312438302</v>
      </c>
      <c r="CH1863">
        <v>8.1827042064502606</v>
      </c>
      <c r="CI1863">
        <v>19.709996391123699</v>
      </c>
      <c r="CJ1863">
        <v>17.8543099498586</v>
      </c>
      <c r="CK1863">
        <v>2.3282949942497799</v>
      </c>
      <c r="CL1863">
        <v>6.0822626016878303</v>
      </c>
      <c r="CM1863">
        <v>10.364216669677999</v>
      </c>
      <c r="CN1863">
        <v>7.7070215939855604</v>
      </c>
      <c r="CO1863">
        <v>0.54512416717141099</v>
      </c>
      <c r="CP1863">
        <v>2.8101945003353501</v>
      </c>
      <c r="CQ1863">
        <v>3.2784041630529099</v>
      </c>
      <c r="CR1863">
        <v>2.0110993078081201</v>
      </c>
      <c r="CS1863">
        <v>0</v>
      </c>
      <c r="CT1863">
        <v>0.41241561342063798</v>
      </c>
      <c r="CU1863">
        <v>7.9032191926032498</v>
      </c>
      <c r="CV1863">
        <v>4.05522500981834</v>
      </c>
      <c r="CW1863">
        <v>5.3514536041417801E-2</v>
      </c>
      <c r="CX1863">
        <v>0.75220991706202101</v>
      </c>
      <c r="CY1863">
        <v>3.2748262064418698</v>
      </c>
      <c r="CZ1863">
        <v>3.7360597765877599</v>
      </c>
      <c r="DA1863">
        <v>0.42269187986651802</v>
      </c>
      <c r="DB1863">
        <v>0.84538375973303703</v>
      </c>
      <c r="DC1863">
        <v>1.2680756395995501</v>
      </c>
      <c r="DD1863">
        <v>0.84538375973303703</v>
      </c>
      <c r="DE1863">
        <v>0.62869006636018099</v>
      </c>
      <c r="DF1863">
        <v>1.1753902662993601</v>
      </c>
      <c r="DG1863">
        <v>2.0709946742872298</v>
      </c>
      <c r="DH1863">
        <v>1.4079930716651601</v>
      </c>
      <c r="DI1863">
        <v>0</v>
      </c>
      <c r="DJ1863">
        <v>0.82688089455365699</v>
      </c>
      <c r="DK1863">
        <v>4.7405465084184399</v>
      </c>
      <c r="DL1863">
        <v>7.3629692817901997</v>
      </c>
      <c r="DM1863">
        <v>2.4479210815596399</v>
      </c>
      <c r="DN1863">
        <v>5.4630755239258102</v>
      </c>
      <c r="DO1863">
        <v>8.1111482805371597</v>
      </c>
      <c r="DP1863">
        <v>5.0544098360441998</v>
      </c>
      <c r="DQ1863">
        <v>2.0402299265277399</v>
      </c>
      <c r="DR1863">
        <v>2.8252280525993299</v>
      </c>
      <c r="DS1863">
        <v>7.2082319937082397</v>
      </c>
      <c r="DT1863">
        <v>5.1285477159759099</v>
      </c>
    </row>
    <row r="1864" spans="1:124" x14ac:dyDescent="0.35">
      <c r="A1864" s="19" t="str">
        <f t="shared" si="58"/>
        <v>ROAA--40633</v>
      </c>
      <c r="B1864" s="19" t="str">
        <f t="shared" si="59"/>
        <v>ROAA</v>
      </c>
      <c r="C1864">
        <v>14</v>
      </c>
      <c r="D1864" s="27">
        <v>40633</v>
      </c>
      <c r="E1864">
        <v>0.55000000000000004</v>
      </c>
      <c r="F1864">
        <v>0.82</v>
      </c>
      <c r="G1864">
        <v>1.18</v>
      </c>
      <c r="H1864">
        <v>0.80790123456790097</v>
      </c>
      <c r="I1864">
        <v>0.37</v>
      </c>
      <c r="J1864">
        <v>0.81499999999999995</v>
      </c>
      <c r="K1864">
        <v>1.27</v>
      </c>
      <c r="L1864">
        <v>0.77266862170087902</v>
      </c>
      <c r="M1864">
        <v>0.28000000000000003</v>
      </c>
      <c r="N1864">
        <v>0.71</v>
      </c>
      <c r="O1864">
        <v>1.1499999999999999</v>
      </c>
      <c r="P1864">
        <v>0.61388739522378599</v>
      </c>
      <c r="Q1864">
        <v>0.6</v>
      </c>
      <c r="R1864">
        <v>0.81</v>
      </c>
      <c r="S1864">
        <v>1.03</v>
      </c>
      <c r="T1864">
        <v>0.83619047619047604</v>
      </c>
      <c r="U1864">
        <v>0.27250000000000002</v>
      </c>
      <c r="V1864">
        <v>0.76500000000000001</v>
      </c>
      <c r="W1864">
        <v>1.25</v>
      </c>
      <c r="X1864">
        <v>0.67615591397849495</v>
      </c>
      <c r="Y1864">
        <v>0.21249999999999999</v>
      </c>
      <c r="Z1864">
        <v>0.77500000000000002</v>
      </c>
      <c r="AA1864">
        <v>1.2625</v>
      </c>
      <c r="AB1864">
        <v>0.52171428571428602</v>
      </c>
      <c r="AC1864">
        <v>0.47249999999999998</v>
      </c>
      <c r="AD1864">
        <v>0.88500000000000001</v>
      </c>
      <c r="AE1864">
        <v>1.2775000000000001</v>
      </c>
      <c r="AF1864">
        <v>0.89366666666666705</v>
      </c>
      <c r="AG1864">
        <v>0.63</v>
      </c>
      <c r="AH1864">
        <v>0.93</v>
      </c>
      <c r="AI1864">
        <v>1.46</v>
      </c>
      <c r="AJ1864">
        <v>1.36207792207792</v>
      </c>
      <c r="AK1864">
        <v>0.39</v>
      </c>
      <c r="AL1864">
        <v>0.82</v>
      </c>
      <c r="AM1864">
        <v>1.29</v>
      </c>
      <c r="AN1864">
        <v>0.847017543859649</v>
      </c>
      <c r="AO1864">
        <v>0.53</v>
      </c>
      <c r="AP1864">
        <v>0.93</v>
      </c>
      <c r="AQ1864">
        <v>1.32</v>
      </c>
      <c r="AR1864">
        <v>0.94025078369906001</v>
      </c>
      <c r="AS1864">
        <v>0.13750000000000001</v>
      </c>
      <c r="AT1864">
        <v>0.69</v>
      </c>
      <c r="AU1864">
        <v>1.2024999999999999</v>
      </c>
      <c r="AV1864">
        <v>0.48782407407407402</v>
      </c>
      <c r="AW1864">
        <v>0.39</v>
      </c>
      <c r="AX1864">
        <v>0.76</v>
      </c>
      <c r="AY1864">
        <v>1.25</v>
      </c>
      <c r="AZ1864">
        <v>0.73248407643312097</v>
      </c>
      <c r="BA1864">
        <v>0.18</v>
      </c>
      <c r="BB1864">
        <v>0.72</v>
      </c>
      <c r="BC1864">
        <v>1.18</v>
      </c>
      <c r="BD1864">
        <v>0.663766233766234</v>
      </c>
      <c r="BE1864">
        <v>0.38</v>
      </c>
      <c r="BF1864">
        <v>0.79</v>
      </c>
      <c r="BG1864">
        <v>1.22</v>
      </c>
      <c r="BH1864">
        <v>0.97623529411764698</v>
      </c>
      <c r="BI1864">
        <v>0.36749999999999999</v>
      </c>
      <c r="BJ1864">
        <v>0.83499999999999996</v>
      </c>
      <c r="BK1864">
        <v>1.8049999999999999</v>
      </c>
      <c r="BL1864">
        <v>1.0333333333333301</v>
      </c>
      <c r="BM1864">
        <v>0.67249999999999999</v>
      </c>
      <c r="BN1864">
        <v>0.79500000000000004</v>
      </c>
      <c r="BO1864">
        <v>1.4350000000000001</v>
      </c>
      <c r="BP1864">
        <v>0.99333333333333296</v>
      </c>
      <c r="BQ1864">
        <v>0.80500000000000005</v>
      </c>
      <c r="BR1864">
        <v>0.89</v>
      </c>
      <c r="BS1864">
        <v>0.89500000000000002</v>
      </c>
      <c r="BT1864">
        <v>0.836666666666667</v>
      </c>
      <c r="BU1864">
        <v>0.14749999999999999</v>
      </c>
      <c r="BV1864">
        <v>0.47</v>
      </c>
      <c r="BW1864">
        <v>0.79249999999999998</v>
      </c>
      <c r="BX1864">
        <v>0.48562499999999997</v>
      </c>
      <c r="BY1864">
        <v>0.04</v>
      </c>
      <c r="BZ1864">
        <v>0.34</v>
      </c>
      <c r="CA1864">
        <v>0.97</v>
      </c>
      <c r="CB1864">
        <v>0.181111111111111</v>
      </c>
      <c r="CC1864">
        <v>-0.28999999999999998</v>
      </c>
      <c r="CD1864">
        <v>0.30499999999999999</v>
      </c>
      <c r="CE1864">
        <v>0.87</v>
      </c>
      <c r="CF1864">
        <v>5.69607843137254E-2</v>
      </c>
      <c r="CG1864">
        <v>0.38750000000000001</v>
      </c>
      <c r="CH1864">
        <v>0.7</v>
      </c>
      <c r="CI1864">
        <v>0.8075</v>
      </c>
      <c r="CJ1864">
        <v>0.59750000000000003</v>
      </c>
      <c r="CK1864">
        <v>0.75</v>
      </c>
      <c r="CL1864">
        <v>1.2</v>
      </c>
      <c r="CM1864">
        <v>1.5249999999999999</v>
      </c>
      <c r="CN1864">
        <v>1.2689473684210499</v>
      </c>
      <c r="CO1864">
        <v>1.27</v>
      </c>
      <c r="CP1864">
        <v>1.36</v>
      </c>
      <c r="CQ1864">
        <v>1.9</v>
      </c>
      <c r="CR1864">
        <v>1.4059999999999999</v>
      </c>
      <c r="CS1864">
        <v>0.61499999999999999</v>
      </c>
      <c r="CT1864">
        <v>0.94</v>
      </c>
      <c r="CU1864">
        <v>1.095</v>
      </c>
      <c r="CV1864">
        <v>0.94</v>
      </c>
      <c r="CW1864">
        <v>0.1575</v>
      </c>
      <c r="CX1864">
        <v>1.0649999999999999</v>
      </c>
      <c r="CY1864">
        <v>1.2725</v>
      </c>
      <c r="CZ1864">
        <v>0.77785714285714302</v>
      </c>
      <c r="DA1864">
        <v>0.51249999999999996</v>
      </c>
      <c r="DB1864">
        <v>0.61499999999999999</v>
      </c>
      <c r="DC1864">
        <v>0.71750000000000003</v>
      </c>
      <c r="DD1864">
        <v>0.61499999999999999</v>
      </c>
      <c r="DE1864">
        <v>0.46500000000000002</v>
      </c>
      <c r="DF1864">
        <v>0.63</v>
      </c>
      <c r="DG1864">
        <v>0.66</v>
      </c>
      <c r="DH1864">
        <v>0.54</v>
      </c>
      <c r="DI1864">
        <v>0.56999999999999995</v>
      </c>
      <c r="DJ1864">
        <v>0.87</v>
      </c>
      <c r="DK1864">
        <v>2</v>
      </c>
      <c r="DL1864">
        <v>2.7453846153846202</v>
      </c>
      <c r="DM1864">
        <v>0.96</v>
      </c>
      <c r="DN1864">
        <v>1.1850000000000001</v>
      </c>
      <c r="DO1864">
        <v>1.5825</v>
      </c>
      <c r="DP1864">
        <v>1.3616666666666699</v>
      </c>
      <c r="DQ1864">
        <v>0.82499999999999996</v>
      </c>
      <c r="DR1864">
        <v>0.98</v>
      </c>
      <c r="DS1864">
        <v>1.1499999999999999</v>
      </c>
      <c r="DT1864">
        <v>0.92333333333333301</v>
      </c>
    </row>
    <row r="1865" spans="1:124" x14ac:dyDescent="0.35">
      <c r="A1865" s="19" t="str">
        <f t="shared" si="58"/>
        <v>NIM--40633</v>
      </c>
      <c r="B1865" s="19" t="str">
        <f t="shared" si="59"/>
        <v>NIM</v>
      </c>
      <c r="C1865">
        <v>15</v>
      </c>
      <c r="D1865" s="27">
        <v>40633</v>
      </c>
      <c r="E1865">
        <v>3.65</v>
      </c>
      <c r="F1865">
        <v>4.0199999999999996</v>
      </c>
      <c r="G1865">
        <v>4.3</v>
      </c>
      <c r="H1865">
        <v>4.0058024691357996</v>
      </c>
      <c r="I1865">
        <v>3.5924999999999998</v>
      </c>
      <c r="J1865">
        <v>3.98</v>
      </c>
      <c r="K1865">
        <v>4.37</v>
      </c>
      <c r="L1865">
        <v>3.9881964809384098</v>
      </c>
      <c r="M1865">
        <v>3.43</v>
      </c>
      <c r="N1865">
        <v>3.87</v>
      </c>
      <c r="O1865">
        <v>4.29</v>
      </c>
      <c r="P1865">
        <v>3.8604238494385399</v>
      </c>
      <c r="Q1865">
        <v>3.67</v>
      </c>
      <c r="R1865">
        <v>4.0599999999999996</v>
      </c>
      <c r="S1865">
        <v>4.2699999999999996</v>
      </c>
      <c r="T1865">
        <v>4.11238095238095</v>
      </c>
      <c r="U1865">
        <v>3.61</v>
      </c>
      <c r="V1865">
        <v>3.9849999999999999</v>
      </c>
      <c r="W1865">
        <v>4.33</v>
      </c>
      <c r="X1865">
        <v>3.9706989247311801</v>
      </c>
      <c r="Y1865">
        <v>3.6924999999999999</v>
      </c>
      <c r="Z1865">
        <v>4.0549999999999997</v>
      </c>
      <c r="AA1865">
        <v>4.5674999999999999</v>
      </c>
      <c r="AB1865">
        <v>4.1202857142857097</v>
      </c>
      <c r="AC1865">
        <v>3.4224999999999999</v>
      </c>
      <c r="AD1865">
        <v>3.8450000000000002</v>
      </c>
      <c r="AE1865">
        <v>4.2350000000000003</v>
      </c>
      <c r="AF1865">
        <v>3.8612222222222199</v>
      </c>
      <c r="AG1865">
        <v>3.5</v>
      </c>
      <c r="AH1865">
        <v>3.98</v>
      </c>
      <c r="AI1865">
        <v>4.53</v>
      </c>
      <c r="AJ1865">
        <v>4.2481818181818198</v>
      </c>
      <c r="AK1865">
        <v>3.7</v>
      </c>
      <c r="AL1865">
        <v>3.94</v>
      </c>
      <c r="AM1865">
        <v>4.3499999999999996</v>
      </c>
      <c r="AN1865">
        <v>4.0442105263157897</v>
      </c>
      <c r="AO1865">
        <v>3.53</v>
      </c>
      <c r="AP1865">
        <v>3.94</v>
      </c>
      <c r="AQ1865">
        <v>4.34</v>
      </c>
      <c r="AR1865">
        <v>3.96523510971786</v>
      </c>
      <c r="AS1865">
        <v>3.56</v>
      </c>
      <c r="AT1865">
        <v>3.9350000000000001</v>
      </c>
      <c r="AU1865">
        <v>4.28</v>
      </c>
      <c r="AV1865">
        <v>3.9426388888888901</v>
      </c>
      <c r="AW1865">
        <v>3.73</v>
      </c>
      <c r="AX1865">
        <v>4.08</v>
      </c>
      <c r="AY1865">
        <v>4.47</v>
      </c>
      <c r="AZ1865">
        <v>4.0870063694267502</v>
      </c>
      <c r="BA1865">
        <v>3.44</v>
      </c>
      <c r="BB1865">
        <v>3.98</v>
      </c>
      <c r="BC1865">
        <v>4.47</v>
      </c>
      <c r="BD1865">
        <v>4.0045454545454504</v>
      </c>
      <c r="BE1865">
        <v>3.64</v>
      </c>
      <c r="BF1865">
        <v>4.0999999999999996</v>
      </c>
      <c r="BG1865">
        <v>4.38</v>
      </c>
      <c r="BH1865">
        <v>4.1528235294117604</v>
      </c>
      <c r="BI1865">
        <v>3.7925</v>
      </c>
      <c r="BJ1865">
        <v>3.82</v>
      </c>
      <c r="BK1865">
        <v>3.9824999999999999</v>
      </c>
      <c r="BL1865">
        <v>3.8966666666666701</v>
      </c>
      <c r="BM1865">
        <v>3.6675</v>
      </c>
      <c r="BN1865">
        <v>3.7</v>
      </c>
      <c r="BO1865">
        <v>4.0025000000000004</v>
      </c>
      <c r="BP1865">
        <v>3.8016666666666699</v>
      </c>
      <c r="BQ1865">
        <v>3.585</v>
      </c>
      <c r="BR1865">
        <v>3.82</v>
      </c>
      <c r="BS1865">
        <v>4.6100000000000003</v>
      </c>
      <c r="BT1865">
        <v>4.1900000000000004</v>
      </c>
      <c r="BU1865">
        <v>3.69</v>
      </c>
      <c r="BV1865">
        <v>3.9550000000000001</v>
      </c>
      <c r="BW1865">
        <v>4.2074999999999996</v>
      </c>
      <c r="BX1865">
        <v>4.0168749999999998</v>
      </c>
      <c r="BY1865">
        <v>3.43</v>
      </c>
      <c r="BZ1865">
        <v>3.92</v>
      </c>
      <c r="CA1865">
        <v>4.3</v>
      </c>
      <c r="CB1865">
        <v>3.87666666666667</v>
      </c>
      <c r="CC1865">
        <v>3.4424999999999999</v>
      </c>
      <c r="CD1865">
        <v>3.895</v>
      </c>
      <c r="CE1865">
        <v>4.2125000000000004</v>
      </c>
      <c r="CF1865">
        <v>3.8326470588235302</v>
      </c>
      <c r="CG1865">
        <v>3.62</v>
      </c>
      <c r="CH1865">
        <v>4.0199999999999996</v>
      </c>
      <c r="CI1865">
        <v>4.2625000000000002</v>
      </c>
      <c r="CJ1865">
        <v>4.0533333333333301</v>
      </c>
      <c r="CK1865">
        <v>3.855</v>
      </c>
      <c r="CL1865">
        <v>4.01</v>
      </c>
      <c r="CM1865">
        <v>4.66</v>
      </c>
      <c r="CN1865">
        <v>4.3021052631578902</v>
      </c>
      <c r="CO1865">
        <v>4.07</v>
      </c>
      <c r="CP1865">
        <v>4.12</v>
      </c>
      <c r="CQ1865">
        <v>4.96</v>
      </c>
      <c r="CR1865">
        <v>4.3140000000000001</v>
      </c>
      <c r="CS1865">
        <v>3.395</v>
      </c>
      <c r="CT1865">
        <v>4.0199999999999996</v>
      </c>
      <c r="CU1865">
        <v>4.125</v>
      </c>
      <c r="CV1865">
        <v>3.79</v>
      </c>
      <c r="CW1865">
        <v>3.6974999999999998</v>
      </c>
      <c r="CX1865">
        <v>4.0999999999999996</v>
      </c>
      <c r="CY1865">
        <v>4.3624999999999998</v>
      </c>
      <c r="CZ1865">
        <v>4.0435714285714299</v>
      </c>
      <c r="DA1865">
        <v>4.0324999999999998</v>
      </c>
      <c r="DB1865">
        <v>4.0449999999999999</v>
      </c>
      <c r="DC1865">
        <v>4.0575000000000001</v>
      </c>
      <c r="DD1865">
        <v>4.0449999999999999</v>
      </c>
      <c r="DE1865">
        <v>2.5649999999999999</v>
      </c>
      <c r="DF1865">
        <v>3.3</v>
      </c>
      <c r="DG1865">
        <v>9.86</v>
      </c>
      <c r="DH1865">
        <v>7.18333333333333</v>
      </c>
      <c r="DI1865">
        <v>3.16</v>
      </c>
      <c r="DJ1865">
        <v>3.69</v>
      </c>
      <c r="DK1865">
        <v>4.34</v>
      </c>
      <c r="DL1865">
        <v>3.99461538461538</v>
      </c>
      <c r="DM1865">
        <v>3.8250000000000002</v>
      </c>
      <c r="DN1865">
        <v>4.1550000000000002</v>
      </c>
      <c r="DO1865">
        <v>4.7625000000000002</v>
      </c>
      <c r="DP1865">
        <v>4.4000000000000004</v>
      </c>
      <c r="DQ1865">
        <v>4.2824999999999998</v>
      </c>
      <c r="DR1865">
        <v>4.4400000000000004</v>
      </c>
      <c r="DS1865">
        <v>4.5225</v>
      </c>
      <c r="DT1865">
        <v>4.4733333333333301</v>
      </c>
    </row>
    <row r="1866" spans="1:124" x14ac:dyDescent="0.35">
      <c r="A1866" s="19" t="str">
        <f t="shared" si="58"/>
        <v>Provisions / Avg Assets--40633</v>
      </c>
      <c r="B1866" s="19" t="str">
        <f t="shared" si="59"/>
        <v>Provisions / Avg Assets</v>
      </c>
      <c r="C1866">
        <v>16</v>
      </c>
      <c r="D1866" s="27">
        <v>40633</v>
      </c>
      <c r="E1866">
        <v>0</v>
      </c>
      <c r="F1866">
        <v>0.16</v>
      </c>
      <c r="G1866">
        <v>0.43</v>
      </c>
      <c r="H1866">
        <v>0.38012345679012299</v>
      </c>
      <c r="I1866">
        <v>0</v>
      </c>
      <c r="J1866">
        <v>0.14000000000000001</v>
      </c>
      <c r="K1866">
        <v>0.39</v>
      </c>
      <c r="L1866">
        <v>0.30293255131964802</v>
      </c>
      <c r="M1866">
        <v>0.02</v>
      </c>
      <c r="N1866">
        <v>0.19</v>
      </c>
      <c r="O1866">
        <v>0.47499999999999998</v>
      </c>
      <c r="P1866">
        <v>0.37834097738415201</v>
      </c>
      <c r="Q1866">
        <v>0.06</v>
      </c>
      <c r="R1866">
        <v>0.17</v>
      </c>
      <c r="S1866">
        <v>0.38</v>
      </c>
      <c r="T1866">
        <v>0.238095238095238</v>
      </c>
      <c r="U1866">
        <v>0</v>
      </c>
      <c r="V1866">
        <v>0.16</v>
      </c>
      <c r="W1866">
        <v>0.41</v>
      </c>
      <c r="X1866">
        <v>0.32045698924731197</v>
      </c>
      <c r="Y1866">
        <v>0</v>
      </c>
      <c r="Z1866">
        <v>0.17499999999999999</v>
      </c>
      <c r="AA1866">
        <v>0.78749999999999998</v>
      </c>
      <c r="AB1866">
        <v>0.59442857142857097</v>
      </c>
      <c r="AC1866">
        <v>0</v>
      </c>
      <c r="AD1866">
        <v>0.1</v>
      </c>
      <c r="AE1866">
        <v>0.26500000000000001</v>
      </c>
      <c r="AF1866">
        <v>0.234333333333333</v>
      </c>
      <c r="AG1866">
        <v>0</v>
      </c>
      <c r="AH1866">
        <v>0</v>
      </c>
      <c r="AI1866">
        <v>0.22</v>
      </c>
      <c r="AJ1866">
        <v>0.21142857142857099</v>
      </c>
      <c r="AK1866">
        <v>0.04</v>
      </c>
      <c r="AL1866">
        <v>0.18</v>
      </c>
      <c r="AM1866">
        <v>0.36</v>
      </c>
      <c r="AN1866">
        <v>0.26719298245613998</v>
      </c>
      <c r="AO1866">
        <v>0</v>
      </c>
      <c r="AP1866">
        <v>0.06</v>
      </c>
      <c r="AQ1866">
        <v>0.21</v>
      </c>
      <c r="AR1866">
        <v>0.150407523510972</v>
      </c>
      <c r="AS1866">
        <v>0</v>
      </c>
      <c r="AT1866">
        <v>0.19500000000000001</v>
      </c>
      <c r="AU1866">
        <v>0.49</v>
      </c>
      <c r="AV1866">
        <v>0.41796296296296298</v>
      </c>
      <c r="AW1866">
        <v>3.5000000000000003E-2</v>
      </c>
      <c r="AX1866">
        <v>0.16</v>
      </c>
      <c r="AY1866">
        <v>0.39</v>
      </c>
      <c r="AZ1866">
        <v>0.32229299363057301</v>
      </c>
      <c r="BA1866">
        <v>0</v>
      </c>
      <c r="BB1866">
        <v>0.15</v>
      </c>
      <c r="BC1866">
        <v>0.46</v>
      </c>
      <c r="BD1866">
        <v>0.31857142857142901</v>
      </c>
      <c r="BE1866">
        <v>0</v>
      </c>
      <c r="BF1866">
        <v>0.28000000000000003</v>
      </c>
      <c r="BG1866">
        <v>0.59</v>
      </c>
      <c r="BH1866">
        <v>0.433176470588235</v>
      </c>
      <c r="BI1866">
        <v>0.24249999999999999</v>
      </c>
      <c r="BJ1866">
        <v>0.65</v>
      </c>
      <c r="BK1866">
        <v>0.89249999999999996</v>
      </c>
      <c r="BL1866">
        <v>0.64333333333333298</v>
      </c>
      <c r="BM1866">
        <v>4.2500000000000003E-2</v>
      </c>
      <c r="BN1866">
        <v>0.23499999999999999</v>
      </c>
      <c r="BO1866">
        <v>0.32250000000000001</v>
      </c>
      <c r="BP1866">
        <v>0.35</v>
      </c>
      <c r="BQ1866">
        <v>5.0000000000000001E-3</v>
      </c>
      <c r="BR1866">
        <v>0.01</v>
      </c>
      <c r="BS1866">
        <v>6.5000000000000002E-2</v>
      </c>
      <c r="BT1866">
        <v>4.33333333333333E-2</v>
      </c>
      <c r="BU1866">
        <v>0</v>
      </c>
      <c r="BV1866">
        <v>7.0000000000000007E-2</v>
      </c>
      <c r="BW1866">
        <v>0.1275</v>
      </c>
      <c r="BX1866">
        <v>0.15875</v>
      </c>
      <c r="BY1866">
        <v>0.16</v>
      </c>
      <c r="BZ1866">
        <v>0.17</v>
      </c>
      <c r="CA1866">
        <v>0.39</v>
      </c>
      <c r="CB1866">
        <v>0.517777777777778</v>
      </c>
      <c r="CC1866">
        <v>9.7500000000000003E-2</v>
      </c>
      <c r="CD1866">
        <v>0.375</v>
      </c>
      <c r="CE1866">
        <v>0.80500000000000005</v>
      </c>
      <c r="CF1866">
        <v>0.60117647058823498</v>
      </c>
      <c r="CG1866">
        <v>0</v>
      </c>
      <c r="CH1866">
        <v>9.5000000000000001E-2</v>
      </c>
      <c r="CI1866">
        <v>0.39250000000000002</v>
      </c>
      <c r="CJ1866">
        <v>0.19500000000000001</v>
      </c>
      <c r="CK1866">
        <v>0</v>
      </c>
      <c r="CL1866">
        <v>0.16</v>
      </c>
      <c r="CM1866">
        <v>0.42</v>
      </c>
      <c r="CN1866">
        <v>0.31263157894736798</v>
      </c>
      <c r="CO1866">
        <v>7.0000000000000007E-2</v>
      </c>
      <c r="CP1866">
        <v>0.11</v>
      </c>
      <c r="CQ1866">
        <v>0.18</v>
      </c>
      <c r="CR1866">
        <v>0.17399999999999999</v>
      </c>
      <c r="CS1866">
        <v>3.5000000000000003E-2</v>
      </c>
      <c r="CT1866">
        <v>0.06</v>
      </c>
      <c r="CU1866">
        <v>0.25</v>
      </c>
      <c r="CV1866">
        <v>0.14857142857142899</v>
      </c>
      <c r="CW1866">
        <v>0</v>
      </c>
      <c r="CX1866">
        <v>0.185</v>
      </c>
      <c r="CY1866">
        <v>0.42499999999999999</v>
      </c>
      <c r="CZ1866">
        <v>0.36499999999999999</v>
      </c>
      <c r="DA1866">
        <v>0.26</v>
      </c>
      <c r="DB1866">
        <v>0.3</v>
      </c>
      <c r="DC1866">
        <v>0.34</v>
      </c>
      <c r="DD1866">
        <v>0.3</v>
      </c>
      <c r="DE1866">
        <v>0.05</v>
      </c>
      <c r="DF1866">
        <v>0.1</v>
      </c>
      <c r="DG1866">
        <v>0.13500000000000001</v>
      </c>
      <c r="DH1866">
        <v>0.09</v>
      </c>
      <c r="DI1866">
        <v>0</v>
      </c>
      <c r="DJ1866">
        <v>0</v>
      </c>
      <c r="DK1866">
        <v>0.49</v>
      </c>
      <c r="DL1866">
        <v>0.38153846153846199</v>
      </c>
      <c r="DM1866">
        <v>2.5000000000000001E-3</v>
      </c>
      <c r="DN1866">
        <v>6.5000000000000002E-2</v>
      </c>
      <c r="DO1866">
        <v>0.13500000000000001</v>
      </c>
      <c r="DP1866">
        <v>8.8333333333333305E-2</v>
      </c>
      <c r="DQ1866">
        <v>0.02</v>
      </c>
      <c r="DR1866">
        <v>0.13</v>
      </c>
      <c r="DS1866">
        <v>0.29249999999999998</v>
      </c>
      <c r="DT1866">
        <v>0.31166666666666698</v>
      </c>
    </row>
    <row r="1867" spans="1:124" x14ac:dyDescent="0.35">
      <c r="A1867" s="19" t="str">
        <f t="shared" si="58"/>
        <v>Negative Earners (last 4 qtrs)--40633</v>
      </c>
      <c r="B1867" s="19" t="str">
        <f t="shared" si="59"/>
        <v>Negative Earners (last 4 qtrs)</v>
      </c>
      <c r="C1867">
        <v>17</v>
      </c>
      <c r="D1867" s="27">
        <v>40633</v>
      </c>
      <c r="F1867">
        <v>18.518518518518501</v>
      </c>
      <c r="H1867">
        <v>15</v>
      </c>
      <c r="J1867">
        <v>20.028818443803999</v>
      </c>
      <c r="L1867">
        <v>139</v>
      </c>
      <c r="N1867">
        <v>22.058595566578798</v>
      </c>
      <c r="P1867">
        <v>1423</v>
      </c>
      <c r="R1867">
        <v>4.7619047619047601</v>
      </c>
      <c r="T1867">
        <v>1</v>
      </c>
      <c r="V1867">
        <v>24.603174603174601</v>
      </c>
      <c r="X1867">
        <v>93</v>
      </c>
      <c r="Z1867">
        <v>25.714285714285701</v>
      </c>
      <c r="AB1867">
        <v>18</v>
      </c>
      <c r="AD1867">
        <v>8.8888888888888893</v>
      </c>
      <c r="AF1867">
        <v>8</v>
      </c>
      <c r="AH1867">
        <v>9.0909090909090899</v>
      </c>
      <c r="AI1867"/>
      <c r="AJ1867">
        <v>7</v>
      </c>
      <c r="AK1867"/>
      <c r="AL1867">
        <v>19.2982456140351</v>
      </c>
      <c r="AN1867">
        <v>11</v>
      </c>
      <c r="AP1867">
        <v>10.461538461538501</v>
      </c>
      <c r="AR1867">
        <v>34</v>
      </c>
      <c r="AT1867">
        <v>34.545454545454497</v>
      </c>
      <c r="AV1867">
        <v>76</v>
      </c>
      <c r="AX1867">
        <v>16.352201257861601</v>
      </c>
      <c r="AZ1867">
        <v>26</v>
      </c>
      <c r="BB1867">
        <v>28.571428571428601</v>
      </c>
      <c r="BD1867">
        <v>22</v>
      </c>
      <c r="BF1867">
        <v>16.470588235294102</v>
      </c>
      <c r="BH1867">
        <v>14</v>
      </c>
      <c r="BJ1867">
        <v>16.6666666666667</v>
      </c>
      <c r="BL1867">
        <v>1</v>
      </c>
      <c r="BN1867">
        <v>33.3333333333333</v>
      </c>
      <c r="BP1867">
        <v>2</v>
      </c>
      <c r="BR1867">
        <v>33.3333333333333</v>
      </c>
      <c r="BT1867">
        <v>1</v>
      </c>
      <c r="BV1867">
        <v>25</v>
      </c>
      <c r="BX1867">
        <v>4</v>
      </c>
      <c r="BZ1867">
        <v>33.3333333333333</v>
      </c>
      <c r="CB1867">
        <v>3</v>
      </c>
      <c r="CD1867">
        <v>49.038461538461497</v>
      </c>
      <c r="CF1867">
        <v>51</v>
      </c>
      <c r="CH1867">
        <v>33.3333333333333</v>
      </c>
      <c r="CJ1867">
        <v>4</v>
      </c>
      <c r="CL1867">
        <v>10.526315789473699</v>
      </c>
      <c r="CN1867">
        <v>2</v>
      </c>
      <c r="CP1867">
        <v>0</v>
      </c>
      <c r="CR1867">
        <v>0</v>
      </c>
      <c r="CT1867">
        <v>0</v>
      </c>
      <c r="CV1867">
        <v>0</v>
      </c>
      <c r="CX1867">
        <v>7.1428571428571397</v>
      </c>
      <c r="CZ1867">
        <v>1</v>
      </c>
      <c r="DB1867">
        <v>0</v>
      </c>
      <c r="DD1867">
        <v>0</v>
      </c>
      <c r="DF1867">
        <v>0</v>
      </c>
      <c r="DH1867">
        <v>0</v>
      </c>
      <c r="DJ1867">
        <v>7.6923076923076898</v>
      </c>
      <c r="DL1867">
        <v>1</v>
      </c>
      <c r="DN1867">
        <v>0</v>
      </c>
      <c r="DP1867">
        <v>0</v>
      </c>
      <c r="DR1867">
        <v>0</v>
      </c>
      <c r="DT1867">
        <v>0</v>
      </c>
    </row>
    <row r="1868" spans="1:124" x14ac:dyDescent="0.35">
      <c r="A1868" s="19" t="str">
        <f t="shared" si="58"/>
        <v>Noncore Funding / Liab--40633</v>
      </c>
      <c r="B1868" s="19" t="str">
        <f t="shared" si="59"/>
        <v>Noncore Funding / Liab</v>
      </c>
      <c r="C1868">
        <v>18</v>
      </c>
      <c r="D1868" s="27">
        <v>40633</v>
      </c>
      <c r="E1868">
        <v>15.654537303395999</v>
      </c>
      <c r="F1868">
        <v>21.163514484079499</v>
      </c>
      <c r="G1868">
        <v>26.9644721521652</v>
      </c>
      <c r="H1868">
        <v>22.5234277343292</v>
      </c>
      <c r="I1868">
        <v>12.8134044082366</v>
      </c>
      <c r="J1868">
        <v>18.695822262609699</v>
      </c>
      <c r="K1868">
        <v>26.3711678680679</v>
      </c>
      <c r="L1868">
        <v>20.8492933231738</v>
      </c>
      <c r="M1868">
        <v>16.0439333438879</v>
      </c>
      <c r="N1868">
        <v>23.5152405762251</v>
      </c>
      <c r="O1868">
        <v>33.114201858164201</v>
      </c>
      <c r="P1868">
        <v>25.976955960426501</v>
      </c>
      <c r="Q1868">
        <v>17.8802355751411</v>
      </c>
      <c r="R1868">
        <v>21.161695447409699</v>
      </c>
      <c r="S1868">
        <v>26.727107464982399</v>
      </c>
      <c r="T1868">
        <v>22.730862038562002</v>
      </c>
      <c r="U1868">
        <v>12.292574598357</v>
      </c>
      <c r="V1868">
        <v>17.472228227113899</v>
      </c>
      <c r="W1868">
        <v>25.876750442214</v>
      </c>
      <c r="X1868">
        <v>20.282356129785299</v>
      </c>
      <c r="Y1868">
        <v>15.925044898509</v>
      </c>
      <c r="Z1868">
        <v>21.223280404785299</v>
      </c>
      <c r="AA1868">
        <v>30.499550251832801</v>
      </c>
      <c r="AB1868">
        <v>23.595748589904002</v>
      </c>
      <c r="AC1868">
        <v>11.165737508048901</v>
      </c>
      <c r="AD1868">
        <v>15.9222834567473</v>
      </c>
      <c r="AE1868">
        <v>21.904769791348301</v>
      </c>
      <c r="AF1868">
        <v>17.689835632181801</v>
      </c>
      <c r="AG1868">
        <v>14.588269426043199</v>
      </c>
      <c r="AH1868">
        <v>21.211226704110299</v>
      </c>
      <c r="AI1868">
        <v>27.800888957303101</v>
      </c>
      <c r="AJ1868">
        <v>24.329221721365698</v>
      </c>
      <c r="AK1868">
        <v>13.5993009659993</v>
      </c>
      <c r="AL1868">
        <v>21.646820546844999</v>
      </c>
      <c r="AM1868">
        <v>30.743095087048498</v>
      </c>
      <c r="AN1868">
        <v>23.684484971404199</v>
      </c>
      <c r="AO1868">
        <v>11.0901977371259</v>
      </c>
      <c r="AP1868">
        <v>16.840279087309099</v>
      </c>
      <c r="AQ1868">
        <v>23.635260153533199</v>
      </c>
      <c r="AR1868">
        <v>18.262595345852901</v>
      </c>
      <c r="AS1868">
        <v>13.7859029626902</v>
      </c>
      <c r="AT1868">
        <v>20.983430515739201</v>
      </c>
      <c r="AU1868">
        <v>30.099348691149899</v>
      </c>
      <c r="AV1868">
        <v>23.060934218785899</v>
      </c>
      <c r="AW1868">
        <v>12.4508911220511</v>
      </c>
      <c r="AX1868">
        <v>16.548278302868798</v>
      </c>
      <c r="AY1868">
        <v>23.332501286640198</v>
      </c>
      <c r="AZ1868">
        <v>19.0514830280495</v>
      </c>
      <c r="BA1868">
        <v>14.161291415790201</v>
      </c>
      <c r="BB1868">
        <v>20.489257604764902</v>
      </c>
      <c r="BC1868">
        <v>27.796573174724401</v>
      </c>
      <c r="BD1868">
        <v>22.860003736867199</v>
      </c>
      <c r="BE1868">
        <v>14.706724836946901</v>
      </c>
      <c r="BF1868">
        <v>18.565968855170802</v>
      </c>
      <c r="BG1868">
        <v>29.2263784308963</v>
      </c>
      <c r="BH1868">
        <v>23.557752433567099</v>
      </c>
      <c r="BI1868">
        <v>18.497851794965001</v>
      </c>
      <c r="BJ1868">
        <v>21.116330311155799</v>
      </c>
      <c r="BK1868">
        <v>28.009943718773599</v>
      </c>
      <c r="BL1868">
        <v>25.327385534152199</v>
      </c>
      <c r="BM1868">
        <v>19.375128813232699</v>
      </c>
      <c r="BN1868">
        <v>30.504396022007199</v>
      </c>
      <c r="BO1868">
        <v>39.658216075554698</v>
      </c>
      <c r="BP1868">
        <v>29.974932790930701</v>
      </c>
      <c r="BQ1868">
        <v>19.0357670293163</v>
      </c>
      <c r="BR1868">
        <v>21.163514484079499</v>
      </c>
      <c r="BS1868">
        <v>21.720015362189201</v>
      </c>
      <c r="BT1868">
        <v>20.116016766310501</v>
      </c>
      <c r="BU1868">
        <v>14.813681094218</v>
      </c>
      <c r="BV1868">
        <v>20.888008416055701</v>
      </c>
      <c r="BW1868">
        <v>28.908699183749398</v>
      </c>
      <c r="BX1868">
        <v>23.367646282122799</v>
      </c>
      <c r="BY1868">
        <v>14.877259384307701</v>
      </c>
      <c r="BZ1868">
        <v>15.8071085999606</v>
      </c>
      <c r="CA1868">
        <v>22.647849462365599</v>
      </c>
      <c r="CB1868">
        <v>18.627692068101801</v>
      </c>
      <c r="CC1868">
        <v>13.7695678798228</v>
      </c>
      <c r="CD1868">
        <v>21.327861394966099</v>
      </c>
      <c r="CE1868">
        <v>31.937660936343502</v>
      </c>
      <c r="CF1868">
        <v>23.968526521242602</v>
      </c>
      <c r="CG1868">
        <v>16.421694357694498</v>
      </c>
      <c r="CH1868">
        <v>20.461817096357901</v>
      </c>
      <c r="CI1868">
        <v>26.273653975778</v>
      </c>
      <c r="CJ1868">
        <v>21.945445419445502</v>
      </c>
      <c r="CK1868">
        <v>10.2496879723506</v>
      </c>
      <c r="CL1868">
        <v>15.582523701554299</v>
      </c>
      <c r="CM1868">
        <v>26.1322931835752</v>
      </c>
      <c r="CN1868">
        <v>23.604164673793999</v>
      </c>
      <c r="CO1868">
        <v>23.250989216908302</v>
      </c>
      <c r="CP1868">
        <v>25.873615365442699</v>
      </c>
      <c r="CQ1868">
        <v>32.144216807734502</v>
      </c>
      <c r="CR1868">
        <v>25.899662873255998</v>
      </c>
      <c r="CS1868">
        <v>6.7252125158893401</v>
      </c>
      <c r="CT1868">
        <v>13.8976445747131</v>
      </c>
      <c r="CU1868">
        <v>20.589291875569302</v>
      </c>
      <c r="CV1868">
        <v>14.8130304124762</v>
      </c>
      <c r="CW1868">
        <v>12.553733413198501</v>
      </c>
      <c r="CX1868">
        <v>19.8896331192799</v>
      </c>
      <c r="CY1868">
        <v>25.783892464443799</v>
      </c>
      <c r="CZ1868">
        <v>20.158731118509301</v>
      </c>
      <c r="DA1868">
        <v>27.927304202463102</v>
      </c>
      <c r="DB1868">
        <v>29.387142911220799</v>
      </c>
      <c r="DC1868">
        <v>30.846981619978401</v>
      </c>
      <c r="DD1868">
        <v>29.387142911220799</v>
      </c>
      <c r="DE1868">
        <v>21.906122497004802</v>
      </c>
      <c r="DF1868">
        <v>28.1929549404434</v>
      </c>
      <c r="DG1868">
        <v>32.711481220761698</v>
      </c>
      <c r="DH1868">
        <v>27.0140841650299</v>
      </c>
      <c r="DI1868">
        <v>21.995286032715299</v>
      </c>
      <c r="DJ1868">
        <v>22.955591869337901</v>
      </c>
      <c r="DK1868">
        <v>28.564473924420401</v>
      </c>
      <c r="DL1868">
        <v>39.658938048412999</v>
      </c>
      <c r="DM1868">
        <v>14.721013181127701</v>
      </c>
      <c r="DN1868">
        <v>19.519848120425898</v>
      </c>
      <c r="DO1868">
        <v>24.305643418293499</v>
      </c>
      <c r="DP1868">
        <v>18.530959238160801</v>
      </c>
      <c r="DQ1868">
        <v>10.7928155259868</v>
      </c>
      <c r="DR1868">
        <v>12.638114689368001</v>
      </c>
      <c r="DS1868">
        <v>18.813068763868099</v>
      </c>
      <c r="DT1868">
        <v>16.087532576085302</v>
      </c>
    </row>
    <row r="1869" spans="1:124" x14ac:dyDescent="0.35">
      <c r="A1869" s="19" t="str">
        <f t="shared" si="58"/>
        <v>Brokered Dep / Liab--40633</v>
      </c>
      <c r="B1869" s="19" t="str">
        <f t="shared" si="59"/>
        <v>Brokered Dep / Liab</v>
      </c>
      <c r="C1869">
        <v>19</v>
      </c>
      <c r="D1869" s="27">
        <v>40633</v>
      </c>
      <c r="E1869">
        <v>0</v>
      </c>
      <c r="F1869">
        <v>0</v>
      </c>
      <c r="G1869">
        <v>4.7037339101450302</v>
      </c>
      <c r="H1869">
        <v>2.8270691654973801</v>
      </c>
      <c r="I1869">
        <v>0</v>
      </c>
      <c r="J1869">
        <v>0</v>
      </c>
      <c r="K1869">
        <v>3.6023491998899599</v>
      </c>
      <c r="L1869">
        <v>2.6420396033069902</v>
      </c>
      <c r="M1869">
        <v>0</v>
      </c>
      <c r="N1869">
        <v>0</v>
      </c>
      <c r="O1869">
        <v>3.3778209518743201</v>
      </c>
      <c r="P1869">
        <v>2.7207780123169401</v>
      </c>
      <c r="Q1869">
        <v>0</v>
      </c>
      <c r="R1869">
        <v>0</v>
      </c>
      <c r="S1869">
        <v>1.7098394563183299</v>
      </c>
      <c r="T1869">
        <v>2.1510797140022602</v>
      </c>
      <c r="U1869">
        <v>0</v>
      </c>
      <c r="V1869">
        <v>0</v>
      </c>
      <c r="W1869">
        <v>3.6060827104658899</v>
      </c>
      <c r="X1869">
        <v>2.7086759741697501</v>
      </c>
      <c r="Y1869">
        <v>0</v>
      </c>
      <c r="Z1869">
        <v>0</v>
      </c>
      <c r="AA1869">
        <v>3.64936500323534</v>
      </c>
      <c r="AB1869">
        <v>2.2537699002940101</v>
      </c>
      <c r="AC1869">
        <v>0</v>
      </c>
      <c r="AD1869">
        <v>0</v>
      </c>
      <c r="AE1869">
        <v>1.59912540727148</v>
      </c>
      <c r="AF1869">
        <v>1.7093917348252701</v>
      </c>
      <c r="AG1869">
        <v>0</v>
      </c>
      <c r="AH1869">
        <v>0</v>
      </c>
      <c r="AI1869">
        <v>2.4695182669115501</v>
      </c>
      <c r="AJ1869">
        <v>2.99527318307537</v>
      </c>
      <c r="AK1869">
        <v>0</v>
      </c>
      <c r="AL1869">
        <v>2.4532539178831199</v>
      </c>
      <c r="AM1869">
        <v>8.2866561252110493</v>
      </c>
      <c r="AN1869">
        <v>5.1912163225512602</v>
      </c>
      <c r="AO1869">
        <v>0</v>
      </c>
      <c r="AP1869">
        <v>0</v>
      </c>
      <c r="AQ1869">
        <v>2.2656015435425698</v>
      </c>
      <c r="AR1869">
        <v>1.7852599560070499</v>
      </c>
      <c r="AS1869">
        <v>0</v>
      </c>
      <c r="AT1869">
        <v>0</v>
      </c>
      <c r="AU1869">
        <v>4.7424962105141297</v>
      </c>
      <c r="AV1869">
        <v>3.2335648081174599</v>
      </c>
      <c r="AW1869">
        <v>0</v>
      </c>
      <c r="AX1869">
        <v>0</v>
      </c>
      <c r="AY1869">
        <v>0.93155650888547803</v>
      </c>
      <c r="AZ1869">
        <v>2.0258872499216101</v>
      </c>
      <c r="BA1869">
        <v>0</v>
      </c>
      <c r="BB1869">
        <v>0</v>
      </c>
      <c r="BC1869">
        <v>5.5587516180066201</v>
      </c>
      <c r="BD1869">
        <v>3.5397569307960701</v>
      </c>
      <c r="BE1869">
        <v>0</v>
      </c>
      <c r="BF1869">
        <v>0.78511424175644595</v>
      </c>
      <c r="BG1869">
        <v>4.9657726405566196</v>
      </c>
      <c r="BH1869">
        <v>4.2019494603953396</v>
      </c>
      <c r="BI1869">
        <v>0.522750722136617</v>
      </c>
      <c r="BJ1869">
        <v>2.9146147531726498</v>
      </c>
      <c r="BK1869">
        <v>5.0812112413370798</v>
      </c>
      <c r="BL1869">
        <v>4.6020862808696501</v>
      </c>
      <c r="BM1869">
        <v>8.2961979709870098E-2</v>
      </c>
      <c r="BN1869">
        <v>0.37003826342998603</v>
      </c>
      <c r="BO1869">
        <v>5.6977286325827903</v>
      </c>
      <c r="BP1869">
        <v>3.23011839591737</v>
      </c>
      <c r="BQ1869">
        <v>0</v>
      </c>
      <c r="BR1869">
        <v>0</v>
      </c>
      <c r="BS1869">
        <v>1.9671215385843099</v>
      </c>
      <c r="BT1869">
        <v>1.31141435905621</v>
      </c>
      <c r="BU1869">
        <v>0</v>
      </c>
      <c r="BV1869">
        <v>0</v>
      </c>
      <c r="BW1869">
        <v>7.2710927843300999</v>
      </c>
      <c r="BX1869">
        <v>4.7024598155703101</v>
      </c>
      <c r="BY1869">
        <v>0</v>
      </c>
      <c r="BZ1869">
        <v>0</v>
      </c>
      <c r="CA1869">
        <v>0</v>
      </c>
      <c r="CB1869">
        <v>0.71787845646583803</v>
      </c>
      <c r="CC1869">
        <v>0</v>
      </c>
      <c r="CD1869">
        <v>0.791993506114125</v>
      </c>
      <c r="CE1869">
        <v>6.7265927661358802</v>
      </c>
      <c r="CF1869">
        <v>3.6555498650349398</v>
      </c>
      <c r="CG1869">
        <v>0</v>
      </c>
      <c r="CH1869">
        <v>0.51893061557058995</v>
      </c>
      <c r="CI1869">
        <v>5.0098788703619501</v>
      </c>
      <c r="CJ1869">
        <v>2.74411170651813</v>
      </c>
      <c r="CK1869">
        <v>0</v>
      </c>
      <c r="CL1869">
        <v>0</v>
      </c>
      <c r="CM1869">
        <v>3.53881568266404</v>
      </c>
      <c r="CN1869">
        <v>4.9658567877310302</v>
      </c>
      <c r="CO1869">
        <v>0</v>
      </c>
      <c r="CP1869">
        <v>1.5129001020131601</v>
      </c>
      <c r="CQ1869">
        <v>10.619289340101499</v>
      </c>
      <c r="CR1869">
        <v>4.5888046412649501</v>
      </c>
      <c r="CS1869">
        <v>0</v>
      </c>
      <c r="CT1869">
        <v>0</v>
      </c>
      <c r="CU1869">
        <v>3.5647054261247901</v>
      </c>
      <c r="CV1869">
        <v>2.2060507482385199</v>
      </c>
      <c r="CW1869">
        <v>0</v>
      </c>
      <c r="CX1869">
        <v>0.45891277613815201</v>
      </c>
      <c r="CY1869">
        <v>2.67213792734734</v>
      </c>
      <c r="CZ1869">
        <v>2.2871088091391298</v>
      </c>
      <c r="DA1869">
        <v>0</v>
      </c>
      <c r="DB1869">
        <v>0</v>
      </c>
      <c r="DC1869">
        <v>0</v>
      </c>
      <c r="DD1869">
        <v>0</v>
      </c>
      <c r="DE1869">
        <v>0</v>
      </c>
      <c r="DF1869">
        <v>0</v>
      </c>
      <c r="DG1869">
        <v>11.216102672027899</v>
      </c>
      <c r="DH1869">
        <v>7.4774017813519098</v>
      </c>
      <c r="DI1869">
        <v>0</v>
      </c>
      <c r="DJ1869">
        <v>0</v>
      </c>
      <c r="DK1869">
        <v>9.6725772979794407</v>
      </c>
      <c r="DL1869">
        <v>5.5999011067949498</v>
      </c>
      <c r="DM1869">
        <v>0.48569236029530599</v>
      </c>
      <c r="DN1869">
        <v>3.18633211649861</v>
      </c>
      <c r="DO1869">
        <v>7.6272410099797501</v>
      </c>
      <c r="DP1869">
        <v>4.62022172413511</v>
      </c>
      <c r="DQ1869">
        <v>0</v>
      </c>
      <c r="DR1869">
        <v>0</v>
      </c>
      <c r="DS1869">
        <v>6.6199902207084902</v>
      </c>
      <c r="DT1869">
        <v>4.4832845195005504</v>
      </c>
    </row>
    <row r="1870" spans="1:124" x14ac:dyDescent="0.35">
      <c r="A1870" s="19" t="str">
        <f t="shared" si="58"/>
        <v>Liquid Assets / Assets--40633</v>
      </c>
      <c r="B1870" s="19" t="str">
        <f t="shared" si="59"/>
        <v>Liquid Assets / Assets</v>
      </c>
      <c r="C1870">
        <v>20</v>
      </c>
      <c r="D1870" s="27">
        <v>40633</v>
      </c>
      <c r="E1870">
        <v>15.4420838917714</v>
      </c>
      <c r="F1870">
        <v>23.278127153687102</v>
      </c>
      <c r="G1870">
        <v>31.451940595876302</v>
      </c>
      <c r="H1870">
        <v>25.714830594162901</v>
      </c>
      <c r="I1870">
        <v>14.370559198627401</v>
      </c>
      <c r="J1870">
        <v>21.869496940815601</v>
      </c>
      <c r="K1870">
        <v>32.8904311868679</v>
      </c>
      <c r="L1870">
        <v>24.699967384338802</v>
      </c>
      <c r="M1870">
        <v>13.814887270995699</v>
      </c>
      <c r="N1870">
        <v>20.866845668499099</v>
      </c>
      <c r="O1870">
        <v>30.419550008535001</v>
      </c>
      <c r="P1870">
        <v>23.088449302867499</v>
      </c>
      <c r="Q1870">
        <v>22.8424909471399</v>
      </c>
      <c r="R1870">
        <v>33.187170424691502</v>
      </c>
      <c r="S1870">
        <v>37.652432079454499</v>
      </c>
      <c r="T1870">
        <v>32.054341355902302</v>
      </c>
      <c r="U1870">
        <v>14.0796433968718</v>
      </c>
      <c r="V1870">
        <v>21.4581202361585</v>
      </c>
      <c r="W1870">
        <v>31.604082237560899</v>
      </c>
      <c r="X1870">
        <v>23.961205063415498</v>
      </c>
      <c r="Y1870">
        <v>15.992033154603799</v>
      </c>
      <c r="Z1870">
        <v>24.719766034488799</v>
      </c>
      <c r="AA1870">
        <v>33.809429164749297</v>
      </c>
      <c r="AB1870">
        <v>26.1224572227365</v>
      </c>
      <c r="AC1870">
        <v>15.417332858042601</v>
      </c>
      <c r="AD1870">
        <v>22.9008986467685</v>
      </c>
      <c r="AE1870">
        <v>33.619806328740403</v>
      </c>
      <c r="AF1870">
        <v>25.755910253801499</v>
      </c>
      <c r="AG1870">
        <v>15.066391944383099</v>
      </c>
      <c r="AH1870">
        <v>23.979960002474101</v>
      </c>
      <c r="AI1870">
        <v>34.097041420118302</v>
      </c>
      <c r="AJ1870">
        <v>28.259361726081099</v>
      </c>
      <c r="AK1870">
        <v>11.0257406522931</v>
      </c>
      <c r="AL1870">
        <v>18.643919030116798</v>
      </c>
      <c r="AM1870">
        <v>28.564216086061599</v>
      </c>
      <c r="AN1870">
        <v>20.096843438286999</v>
      </c>
      <c r="AO1870">
        <v>16.074697412639001</v>
      </c>
      <c r="AP1870">
        <v>24.6940745029917</v>
      </c>
      <c r="AQ1870">
        <v>35.343565805609401</v>
      </c>
      <c r="AR1870">
        <v>27.4007495760398</v>
      </c>
      <c r="AS1870">
        <v>13.407700307277899</v>
      </c>
      <c r="AT1870">
        <v>18.259809728343299</v>
      </c>
      <c r="AU1870">
        <v>28.7634798801576</v>
      </c>
      <c r="AV1870">
        <v>21.440164384963801</v>
      </c>
      <c r="AW1870">
        <v>15.113063573087</v>
      </c>
      <c r="AX1870">
        <v>23.7461050675122</v>
      </c>
      <c r="AY1870">
        <v>33.302272857339098</v>
      </c>
      <c r="AZ1870">
        <v>25.333454950297298</v>
      </c>
      <c r="BA1870">
        <v>13.0762180539881</v>
      </c>
      <c r="BB1870">
        <v>21.240214939631201</v>
      </c>
      <c r="BC1870">
        <v>33.687835933830797</v>
      </c>
      <c r="BD1870">
        <v>25.0599221113923</v>
      </c>
      <c r="BE1870">
        <v>14.2831828407655</v>
      </c>
      <c r="BF1870">
        <v>22.780216667846801</v>
      </c>
      <c r="BG1870">
        <v>30.343239998946402</v>
      </c>
      <c r="BH1870">
        <v>24.1539651322488</v>
      </c>
      <c r="BI1870">
        <v>13.8723517660749</v>
      </c>
      <c r="BJ1870">
        <v>19.4418539250244</v>
      </c>
      <c r="BK1870">
        <v>24.788624706766399</v>
      </c>
      <c r="BL1870">
        <v>23.274897920064099</v>
      </c>
      <c r="BM1870">
        <v>19.0911676754979</v>
      </c>
      <c r="BN1870">
        <v>25.123218252531</v>
      </c>
      <c r="BO1870">
        <v>30.486513538326701</v>
      </c>
      <c r="BP1870">
        <v>25.487029577414699</v>
      </c>
      <c r="BQ1870">
        <v>21.5198411650846</v>
      </c>
      <c r="BR1870">
        <v>28.784839038241898</v>
      </c>
      <c r="BS1870">
        <v>43.286312888765899</v>
      </c>
      <c r="BT1870">
        <v>33.609156356486402</v>
      </c>
      <c r="BU1870">
        <v>14.777732091117199</v>
      </c>
      <c r="BV1870">
        <v>17.888831104545002</v>
      </c>
      <c r="BW1870">
        <v>35.714146417888003</v>
      </c>
      <c r="BX1870">
        <v>23.937108026923301</v>
      </c>
      <c r="BY1870">
        <v>14.4722000237067</v>
      </c>
      <c r="BZ1870">
        <v>23.1245776876845</v>
      </c>
      <c r="CA1870">
        <v>27.751097553434899</v>
      </c>
      <c r="CB1870">
        <v>21.0190565308001</v>
      </c>
      <c r="CC1870">
        <v>12.218757156364401</v>
      </c>
      <c r="CD1870">
        <v>18.158742674087499</v>
      </c>
      <c r="CE1870">
        <v>27.453551649740501</v>
      </c>
      <c r="CF1870">
        <v>21.2307166712481</v>
      </c>
      <c r="CG1870">
        <v>10.507404070252401</v>
      </c>
      <c r="CH1870">
        <v>15.8799213085269</v>
      </c>
      <c r="CI1870">
        <v>23.1339191854251</v>
      </c>
      <c r="CJ1870">
        <v>17.959359827505398</v>
      </c>
      <c r="CK1870">
        <v>13.1660960089994</v>
      </c>
      <c r="CL1870">
        <v>17.0059263076527</v>
      </c>
      <c r="CM1870">
        <v>38.599362777513598</v>
      </c>
      <c r="CN1870">
        <v>25.210748287224099</v>
      </c>
      <c r="CO1870">
        <v>14.114172690294</v>
      </c>
      <c r="CP1870">
        <v>16.000030158861801</v>
      </c>
      <c r="CQ1870">
        <v>20.153827788617502</v>
      </c>
      <c r="CR1870">
        <v>17.413475813164101</v>
      </c>
      <c r="CS1870">
        <v>14.334377344198</v>
      </c>
      <c r="CT1870">
        <v>42.5322302452714</v>
      </c>
      <c r="CU1870">
        <v>44.588065917724201</v>
      </c>
      <c r="CV1870">
        <v>31.437117039903601</v>
      </c>
      <c r="CW1870">
        <v>9.1233606339772493</v>
      </c>
      <c r="CX1870">
        <v>17.8771659810579</v>
      </c>
      <c r="CY1870">
        <v>26.260549919319701</v>
      </c>
      <c r="CZ1870">
        <v>18.582993123173399</v>
      </c>
      <c r="DA1870">
        <v>18.022992141371201</v>
      </c>
      <c r="DB1870">
        <v>18.6490140921576</v>
      </c>
      <c r="DC1870">
        <v>19.275036042943999</v>
      </c>
      <c r="DD1870">
        <v>18.6490140921576</v>
      </c>
      <c r="DE1870">
        <v>30.462038492622298</v>
      </c>
      <c r="DF1870">
        <v>47.661147958998299</v>
      </c>
      <c r="DG1870">
        <v>52.440238526692902</v>
      </c>
      <c r="DH1870">
        <v>39.381135359877398</v>
      </c>
      <c r="DI1870">
        <v>12.514949014707399</v>
      </c>
      <c r="DJ1870">
        <v>19.252951609314302</v>
      </c>
      <c r="DK1870">
        <v>26.3833912270781</v>
      </c>
      <c r="DL1870">
        <v>20.9895435855031</v>
      </c>
      <c r="DM1870">
        <v>4.9719762865353001</v>
      </c>
      <c r="DN1870">
        <v>16.543357614175701</v>
      </c>
      <c r="DO1870">
        <v>21.180428908748802</v>
      </c>
      <c r="DP1870">
        <v>12.1622635820663</v>
      </c>
      <c r="DQ1870">
        <v>20.6771802772098</v>
      </c>
      <c r="DR1870">
        <v>26.713342686052101</v>
      </c>
      <c r="DS1870">
        <v>31.826338107590601</v>
      </c>
      <c r="DT1870">
        <v>26.296719812956201</v>
      </c>
    </row>
    <row r="1871" spans="1:124" x14ac:dyDescent="0.35">
      <c r="A1871" s="19" t="str">
        <f t="shared" si="58"/>
        <v>Net Loan Growth (last 4 qtrs)--40633</v>
      </c>
      <c r="B1871" s="19" t="str">
        <f t="shared" si="59"/>
        <v>Net Loan Growth (last 4 qtrs)</v>
      </c>
      <c r="C1871">
        <v>21</v>
      </c>
      <c r="D1871" s="27">
        <v>40633</v>
      </c>
      <c r="E1871">
        <v>-9.98</v>
      </c>
      <c r="F1871">
        <v>-5.14</v>
      </c>
      <c r="G1871">
        <v>-0.62</v>
      </c>
      <c r="H1871">
        <v>-5.01679012345679</v>
      </c>
      <c r="I1871">
        <v>-9.1775000000000002</v>
      </c>
      <c r="J1871">
        <v>-3.59</v>
      </c>
      <c r="K1871">
        <v>1.72</v>
      </c>
      <c r="L1871">
        <v>-3.3457917888563</v>
      </c>
      <c r="M1871">
        <v>-8.1199999999999992</v>
      </c>
      <c r="N1871">
        <v>-1.97</v>
      </c>
      <c r="O1871">
        <v>4.3949999999999996</v>
      </c>
      <c r="P1871">
        <v>-0.62168868374978903</v>
      </c>
      <c r="Q1871">
        <v>-4.8899999999999997</v>
      </c>
      <c r="R1871">
        <v>-1.2</v>
      </c>
      <c r="S1871">
        <v>1.31</v>
      </c>
      <c r="T1871">
        <v>-2.1771428571428602</v>
      </c>
      <c r="U1871">
        <v>-10.164999999999999</v>
      </c>
      <c r="V1871">
        <v>-4.5750000000000002</v>
      </c>
      <c r="W1871">
        <v>0.63749999999999996</v>
      </c>
      <c r="X1871">
        <v>-4.4351612903225801</v>
      </c>
      <c r="Y1871">
        <v>-10.6525</v>
      </c>
      <c r="Z1871">
        <v>-5.29</v>
      </c>
      <c r="AA1871">
        <v>-0.11</v>
      </c>
      <c r="AB1871">
        <v>-4.97742857142857</v>
      </c>
      <c r="AC1871">
        <v>-6.83</v>
      </c>
      <c r="AD1871">
        <v>-1.7450000000000001</v>
      </c>
      <c r="AE1871">
        <v>3.8125</v>
      </c>
      <c r="AF1871">
        <v>-0.76066666666666705</v>
      </c>
      <c r="AG1871">
        <v>-6.85</v>
      </c>
      <c r="AH1871">
        <v>-0.76</v>
      </c>
      <c r="AI1871">
        <v>3.73</v>
      </c>
      <c r="AJ1871">
        <v>-0.43805194805194803</v>
      </c>
      <c r="AK1871">
        <v>-7.26</v>
      </c>
      <c r="AL1871">
        <v>-2.2799999999999998</v>
      </c>
      <c r="AM1871">
        <v>1.84</v>
      </c>
      <c r="AN1871">
        <v>-0.72087719298245601</v>
      </c>
      <c r="AO1871">
        <v>-6.9</v>
      </c>
      <c r="AP1871">
        <v>-2.1</v>
      </c>
      <c r="AQ1871">
        <v>3.26</v>
      </c>
      <c r="AR1871">
        <v>-1.57532915360502</v>
      </c>
      <c r="AS1871">
        <v>-11.79</v>
      </c>
      <c r="AT1871">
        <v>-4.7750000000000004</v>
      </c>
      <c r="AU1871">
        <v>2.0750000000000002</v>
      </c>
      <c r="AV1871">
        <v>-3.3452777777777798</v>
      </c>
      <c r="AW1871">
        <v>-7.99</v>
      </c>
      <c r="AX1871">
        <v>-3.35</v>
      </c>
      <c r="AY1871">
        <v>1.0249999999999999</v>
      </c>
      <c r="AZ1871">
        <v>-3.4800636942675198</v>
      </c>
      <c r="BA1871">
        <v>-9.41</v>
      </c>
      <c r="BB1871">
        <v>-1.79</v>
      </c>
      <c r="BC1871">
        <v>4.83</v>
      </c>
      <c r="BD1871">
        <v>-0.63155844155844199</v>
      </c>
      <c r="BE1871">
        <v>-9.25</v>
      </c>
      <c r="BF1871">
        <v>-5.38</v>
      </c>
      <c r="BG1871">
        <v>-1.76</v>
      </c>
      <c r="BH1871">
        <v>-5.3345882352941203</v>
      </c>
      <c r="BI1871">
        <v>-13.404999999999999</v>
      </c>
      <c r="BJ1871">
        <v>-7.96</v>
      </c>
      <c r="BK1871">
        <v>-2.5225</v>
      </c>
      <c r="BL1871">
        <v>-10.244999999999999</v>
      </c>
      <c r="BM1871">
        <v>-11.0025</v>
      </c>
      <c r="BN1871">
        <v>-4.3150000000000004</v>
      </c>
      <c r="BO1871">
        <v>-2.0525000000000002</v>
      </c>
      <c r="BP1871">
        <v>-1.9350000000000001</v>
      </c>
      <c r="BQ1871">
        <v>-4.6399999999999997</v>
      </c>
      <c r="BR1871">
        <v>-4.1399999999999997</v>
      </c>
      <c r="BS1871">
        <v>1.36</v>
      </c>
      <c r="BT1871">
        <v>-0.80666666666666598</v>
      </c>
      <c r="BU1871">
        <v>-10.817500000000001</v>
      </c>
      <c r="BV1871">
        <v>-5.76</v>
      </c>
      <c r="BW1871">
        <v>-3.1524999999999999</v>
      </c>
      <c r="BX1871">
        <v>-7.0618749999999997</v>
      </c>
      <c r="BY1871">
        <v>-12.75</v>
      </c>
      <c r="BZ1871">
        <v>-2.57</v>
      </c>
      <c r="CA1871">
        <v>1.04</v>
      </c>
      <c r="CB1871">
        <v>-6.0833333333333304</v>
      </c>
      <c r="CC1871">
        <v>-13.9275</v>
      </c>
      <c r="CD1871">
        <v>-8.51</v>
      </c>
      <c r="CE1871">
        <v>-2.2349999999999999</v>
      </c>
      <c r="CF1871">
        <v>-7.8621568627451</v>
      </c>
      <c r="CG1871">
        <v>-9.2074999999999996</v>
      </c>
      <c r="CH1871">
        <v>-3.62</v>
      </c>
      <c r="CI1871">
        <v>1.3625</v>
      </c>
      <c r="CJ1871">
        <v>-4.2258333333333304</v>
      </c>
      <c r="CK1871">
        <v>-9.7050000000000001</v>
      </c>
      <c r="CL1871">
        <v>-4.78</v>
      </c>
      <c r="CM1871">
        <v>-2.0299999999999998</v>
      </c>
      <c r="CN1871">
        <v>-5.5010526315789496</v>
      </c>
      <c r="CO1871">
        <v>-2.44</v>
      </c>
      <c r="CP1871">
        <v>-1.08</v>
      </c>
      <c r="CQ1871">
        <v>-0.3</v>
      </c>
      <c r="CR1871">
        <v>0.57399999999999995</v>
      </c>
      <c r="CS1871">
        <v>-2.9350000000000001</v>
      </c>
      <c r="CT1871">
        <v>3.47</v>
      </c>
      <c r="CU1871">
        <v>6.58</v>
      </c>
      <c r="CV1871">
        <v>1.9371428571428599</v>
      </c>
      <c r="CW1871">
        <v>-7.0250000000000004</v>
      </c>
      <c r="CX1871">
        <v>-1.675</v>
      </c>
      <c r="CY1871">
        <v>5.5875000000000004</v>
      </c>
      <c r="CZ1871">
        <v>-1.0985714285714301</v>
      </c>
      <c r="DA1871">
        <v>-2.97</v>
      </c>
      <c r="DB1871">
        <v>4.92</v>
      </c>
      <c r="DC1871">
        <v>12.81</v>
      </c>
      <c r="DD1871">
        <v>4.92</v>
      </c>
      <c r="DE1871">
        <v>-1.5149999999999999</v>
      </c>
      <c r="DF1871">
        <v>5.44</v>
      </c>
      <c r="DG1871">
        <v>8.5150000000000006</v>
      </c>
      <c r="DH1871">
        <v>2.8533333333333299</v>
      </c>
      <c r="DI1871">
        <v>-5.7</v>
      </c>
      <c r="DJ1871">
        <v>-4.63</v>
      </c>
      <c r="DK1871">
        <v>1.72</v>
      </c>
      <c r="DL1871">
        <v>-1.5346153846153801</v>
      </c>
      <c r="DM1871">
        <v>-1.52</v>
      </c>
      <c r="DN1871">
        <v>3.7749999999999999</v>
      </c>
      <c r="DO1871">
        <v>16.690000000000001</v>
      </c>
      <c r="DP1871">
        <v>10.265000000000001</v>
      </c>
      <c r="DQ1871">
        <v>-6.1974999999999998</v>
      </c>
      <c r="DR1871">
        <v>-4.29</v>
      </c>
      <c r="DS1871">
        <v>-1.4225000000000001</v>
      </c>
      <c r="DT1871">
        <v>-3.8983333333333299</v>
      </c>
    </row>
    <row r="1872" spans="1:124" x14ac:dyDescent="0.35">
      <c r="A1872" s="19" t="str">
        <f t="shared" si="58"/>
        <v>Banks w/ Loan Growth (last 4 qtrs)--40633</v>
      </c>
      <c r="B1872" s="19" t="str">
        <f t="shared" si="59"/>
        <v>Banks w/ Loan Growth (last 4 qtrs)</v>
      </c>
      <c r="C1872">
        <v>22</v>
      </c>
      <c r="D1872" s="27">
        <v>40633</v>
      </c>
      <c r="F1872">
        <v>24.6913580246914</v>
      </c>
      <c r="J1872">
        <v>31.412103746397701</v>
      </c>
      <c r="N1872">
        <v>40.582855371260301</v>
      </c>
      <c r="R1872">
        <v>33.3333333333333</v>
      </c>
      <c r="V1872">
        <v>27.2486772486773</v>
      </c>
      <c r="Z1872">
        <v>25.714285714285701</v>
      </c>
      <c r="AD1872">
        <v>41.1111111111111</v>
      </c>
      <c r="AH1872">
        <v>42.857142857142897</v>
      </c>
      <c r="AI1872"/>
      <c r="AK1872"/>
      <c r="AL1872">
        <v>35.087719298245602</v>
      </c>
      <c r="AP1872">
        <v>39.692307692307701</v>
      </c>
      <c r="AT1872">
        <v>32.727272727272698</v>
      </c>
      <c r="AX1872">
        <v>28.930817610062899</v>
      </c>
      <c r="BB1872">
        <v>42.857142857142897</v>
      </c>
      <c r="BF1872">
        <v>17.647058823529399</v>
      </c>
      <c r="BJ1872">
        <v>0</v>
      </c>
      <c r="BN1872">
        <v>16.6666666666667</v>
      </c>
      <c r="BR1872">
        <v>33.3333333333333</v>
      </c>
      <c r="BV1872">
        <v>6.25</v>
      </c>
      <c r="BZ1872">
        <v>44.4444444444444</v>
      </c>
      <c r="CD1872">
        <v>16.346153846153801</v>
      </c>
      <c r="CH1872">
        <v>33.3333333333333</v>
      </c>
      <c r="CL1872">
        <v>15.789473684210501</v>
      </c>
      <c r="CP1872">
        <v>20</v>
      </c>
      <c r="CT1872">
        <v>71.428571428571402</v>
      </c>
      <c r="CX1872">
        <v>42.857142857142897</v>
      </c>
      <c r="DB1872">
        <v>50</v>
      </c>
      <c r="DF1872">
        <v>66.6666666666667</v>
      </c>
      <c r="DJ1872">
        <v>38.461538461538503</v>
      </c>
      <c r="DN1872">
        <v>66.6666666666667</v>
      </c>
      <c r="DR1872">
        <v>16.6666666666667</v>
      </c>
    </row>
    <row r="1873" spans="1:124" x14ac:dyDescent="0.35">
      <c r="A1873" s="19" t="str">
        <f t="shared" si="58"/>
        <v>Equity / Assets--40724</v>
      </c>
      <c r="B1873" s="19" t="str">
        <f t="shared" si="59"/>
        <v>Equity / Assets</v>
      </c>
      <c r="C1873">
        <v>1</v>
      </c>
      <c r="D1873" s="27">
        <v>40724</v>
      </c>
      <c r="E1873">
        <v>9.2856146065530893</v>
      </c>
      <c r="F1873">
        <v>10.433492248918601</v>
      </c>
      <c r="G1873">
        <v>11.888567669571399</v>
      </c>
      <c r="H1873">
        <v>10.9419153094408</v>
      </c>
      <c r="I1873">
        <v>8.9271200516526292</v>
      </c>
      <c r="J1873">
        <v>10.1793655499555</v>
      </c>
      <c r="K1873">
        <v>11.9613342621908</v>
      </c>
      <c r="L1873">
        <v>10.705765714479501</v>
      </c>
      <c r="M1873">
        <v>8.9491738076333398</v>
      </c>
      <c r="N1873">
        <v>10.234661307483201</v>
      </c>
      <c r="O1873">
        <v>12.148480281616401</v>
      </c>
      <c r="P1873">
        <v>10.8237679725062</v>
      </c>
      <c r="Q1873">
        <v>10.215214209294301</v>
      </c>
      <c r="R1873">
        <v>11.0544301106915</v>
      </c>
      <c r="S1873">
        <v>13.0888185360423</v>
      </c>
      <c r="T1873">
        <v>11.7859663660725</v>
      </c>
      <c r="U1873">
        <v>8.81303411042345</v>
      </c>
      <c r="V1873">
        <v>10.060924720414</v>
      </c>
      <c r="W1873">
        <v>11.9868749693285</v>
      </c>
      <c r="X1873">
        <v>10.5157924994505</v>
      </c>
      <c r="Y1873">
        <v>9.3783011382745602</v>
      </c>
      <c r="Z1873">
        <v>10.4829174770304</v>
      </c>
      <c r="AA1873">
        <v>11.8975641691126</v>
      </c>
      <c r="AB1873">
        <v>11.0503787121381</v>
      </c>
      <c r="AC1873">
        <v>8.5256652088975695</v>
      </c>
      <c r="AD1873">
        <v>9.3625945211934205</v>
      </c>
      <c r="AE1873">
        <v>10.4584585387069</v>
      </c>
      <c r="AF1873">
        <v>9.6497571536205307</v>
      </c>
      <c r="AG1873">
        <v>9.7893554970235801</v>
      </c>
      <c r="AH1873">
        <v>11.063028883915999</v>
      </c>
      <c r="AI1873">
        <v>13.0533690382795</v>
      </c>
      <c r="AJ1873">
        <v>12.358374800163199</v>
      </c>
      <c r="AK1873">
        <v>9.1529873909813499</v>
      </c>
      <c r="AL1873">
        <v>10.4176861427375</v>
      </c>
      <c r="AM1873">
        <v>12.4851767483164</v>
      </c>
      <c r="AN1873">
        <v>11.5472618672501</v>
      </c>
      <c r="AO1873">
        <v>8.9210112464501901</v>
      </c>
      <c r="AP1873">
        <v>10.1560801704274</v>
      </c>
      <c r="AQ1873">
        <v>11.8446256581349</v>
      </c>
      <c r="AR1873">
        <v>10.6435606139315</v>
      </c>
      <c r="AS1873">
        <v>8.2458819513567008</v>
      </c>
      <c r="AT1873">
        <v>9.3718949609652196</v>
      </c>
      <c r="AU1873">
        <v>10.6655375046556</v>
      </c>
      <c r="AV1873">
        <v>9.6075504268408096</v>
      </c>
      <c r="AW1873">
        <v>9.15087683381768</v>
      </c>
      <c r="AX1873">
        <v>10.441533544458199</v>
      </c>
      <c r="AY1873">
        <v>12.564363316029</v>
      </c>
      <c r="AZ1873">
        <v>11.033124004259699</v>
      </c>
      <c r="BA1873">
        <v>8.8513918341778393</v>
      </c>
      <c r="BB1873">
        <v>9.9787426019666903</v>
      </c>
      <c r="BC1873">
        <v>11.880288528911001</v>
      </c>
      <c r="BD1873">
        <v>11.2889301553036</v>
      </c>
      <c r="BE1873">
        <v>10.0887683158579</v>
      </c>
      <c r="BF1873">
        <v>11.1354102467246</v>
      </c>
      <c r="BG1873">
        <v>12.71062714288</v>
      </c>
      <c r="BH1873">
        <v>11.8910293369438</v>
      </c>
      <c r="BI1873">
        <v>10.888845495602499</v>
      </c>
      <c r="BJ1873">
        <v>11.787513996361399</v>
      </c>
      <c r="BK1873">
        <v>12.3242553696104</v>
      </c>
      <c r="BL1873">
        <v>12.3982348992946</v>
      </c>
      <c r="BM1873">
        <v>8.8842841204642706</v>
      </c>
      <c r="BN1873">
        <v>10.584368973717201</v>
      </c>
      <c r="BO1873">
        <v>11.7152799432046</v>
      </c>
      <c r="BP1873">
        <v>10.696581629472901</v>
      </c>
      <c r="BQ1873">
        <v>8.8587017347223806</v>
      </c>
      <c r="BR1873">
        <v>9.1036830026072995</v>
      </c>
      <c r="BS1873">
        <v>10.936630527176201</v>
      </c>
      <c r="BT1873">
        <v>10.16232717373</v>
      </c>
      <c r="BU1873">
        <v>8.8485711249774592</v>
      </c>
      <c r="BV1873">
        <v>10.1652989190785</v>
      </c>
      <c r="BW1873">
        <v>10.738632979893699</v>
      </c>
      <c r="BX1873">
        <v>9.6682511344850308</v>
      </c>
      <c r="BY1873">
        <v>7.59761311845135</v>
      </c>
      <c r="BZ1873">
        <v>7.9244985616897203</v>
      </c>
      <c r="CA1873">
        <v>10.997404495322799</v>
      </c>
      <c r="CB1873">
        <v>8.5111396933162595</v>
      </c>
      <c r="CC1873">
        <v>8.43438304147063</v>
      </c>
      <c r="CD1873">
        <v>9.6865046102263204</v>
      </c>
      <c r="CE1873">
        <v>11.389176030662</v>
      </c>
      <c r="CF1873">
        <v>10.0656687135006</v>
      </c>
      <c r="CG1873">
        <v>8.6966659181599208</v>
      </c>
      <c r="CH1873">
        <v>9.1273599054434804</v>
      </c>
      <c r="CI1873">
        <v>9.8966450900718304</v>
      </c>
      <c r="CJ1873">
        <v>9.4212550512533593</v>
      </c>
      <c r="CK1873">
        <v>9.4145206318888395</v>
      </c>
      <c r="CL1873">
        <v>11.4593199632116</v>
      </c>
      <c r="CM1873">
        <v>12.930113310100401</v>
      </c>
      <c r="CN1873">
        <v>11.518963716903199</v>
      </c>
      <c r="CO1873">
        <v>8.0624325218270396</v>
      </c>
      <c r="CP1873">
        <v>9.3712581642916408</v>
      </c>
      <c r="CQ1873">
        <v>10.143801010493601</v>
      </c>
      <c r="CR1873">
        <v>9.3401853948760802</v>
      </c>
      <c r="CS1873">
        <v>8.7720542164251594</v>
      </c>
      <c r="CT1873">
        <v>8.9976049043258701</v>
      </c>
      <c r="CU1873">
        <v>14.528652880756001</v>
      </c>
      <c r="CV1873">
        <v>12.9587668153797</v>
      </c>
      <c r="CW1873">
        <v>8.8623827963689799</v>
      </c>
      <c r="CX1873">
        <v>9.6540894230828407</v>
      </c>
      <c r="CY1873">
        <v>10.074581171185599</v>
      </c>
      <c r="CZ1873">
        <v>9.6730275417135907</v>
      </c>
      <c r="DA1873">
        <v>10.9696925977667</v>
      </c>
      <c r="DB1873">
        <v>11.962888108915401</v>
      </c>
      <c r="DC1873">
        <v>12.956083620064</v>
      </c>
      <c r="DD1873">
        <v>11.962888108915401</v>
      </c>
      <c r="DE1873">
        <v>8.1397352617939198</v>
      </c>
      <c r="DF1873">
        <v>8.7178983550208695</v>
      </c>
      <c r="DG1873">
        <v>15.093522231334999</v>
      </c>
      <c r="DH1873">
        <v>12.582872210412299</v>
      </c>
      <c r="DI1873">
        <v>11.1354102467246</v>
      </c>
      <c r="DJ1873">
        <v>12.705934855254601</v>
      </c>
      <c r="DK1873">
        <v>13.6053743432046</v>
      </c>
      <c r="DL1873">
        <v>15.543401762628401</v>
      </c>
      <c r="DM1873">
        <v>10.3791529442867</v>
      </c>
      <c r="DN1873">
        <v>12.7500973687083</v>
      </c>
      <c r="DO1873">
        <v>14.323486510435901</v>
      </c>
      <c r="DP1873">
        <v>13.2216389398189</v>
      </c>
      <c r="DQ1873">
        <v>10.934721504096499</v>
      </c>
      <c r="DR1873">
        <v>11.7598902677813</v>
      </c>
      <c r="DS1873">
        <v>12.293469360917999</v>
      </c>
      <c r="DT1873">
        <v>11.381489830504201</v>
      </c>
    </row>
    <row r="1874" spans="1:124" x14ac:dyDescent="0.35">
      <c r="A1874" s="19" t="str">
        <f t="shared" si="58"/>
        <v>Total Risk Based Capital Ratio--40724</v>
      </c>
      <c r="B1874" s="19" t="str">
        <f t="shared" si="59"/>
        <v>Total Risk Based Capital Ratio</v>
      </c>
      <c r="C1874">
        <v>2</v>
      </c>
      <c r="D1874" s="27">
        <v>40724</v>
      </c>
      <c r="E1874">
        <v>13.82</v>
      </c>
      <c r="F1874">
        <v>16.420000000000002</v>
      </c>
      <c r="G1874">
        <v>18.170000000000002</v>
      </c>
      <c r="H1874">
        <v>16.969466666666701</v>
      </c>
      <c r="I1874">
        <v>12.76</v>
      </c>
      <c r="J1874">
        <v>14.97</v>
      </c>
      <c r="K1874">
        <v>18.385000000000002</v>
      </c>
      <c r="L1874">
        <v>16.374977908689299</v>
      </c>
      <c r="M1874">
        <v>13.26</v>
      </c>
      <c r="N1874">
        <v>15.47</v>
      </c>
      <c r="O1874">
        <v>19.309999999999999</v>
      </c>
      <c r="P1874">
        <v>17.282866465064501</v>
      </c>
      <c r="Q1874">
        <v>14.1</v>
      </c>
      <c r="R1874">
        <v>17.98</v>
      </c>
      <c r="S1874">
        <v>20.05</v>
      </c>
      <c r="T1874">
        <v>19.238571428571401</v>
      </c>
      <c r="U1874">
        <v>12.51</v>
      </c>
      <c r="V1874">
        <v>14.61</v>
      </c>
      <c r="W1874">
        <v>18.155000000000001</v>
      </c>
      <c r="X1874">
        <v>16.017235772357701</v>
      </c>
      <c r="Y1874">
        <v>14.567500000000001</v>
      </c>
      <c r="Z1874">
        <v>16.204999999999998</v>
      </c>
      <c r="AA1874">
        <v>18.372499999999999</v>
      </c>
      <c r="AB1874">
        <v>16.927714285714298</v>
      </c>
      <c r="AC1874">
        <v>12.305</v>
      </c>
      <c r="AD1874">
        <v>13.385</v>
      </c>
      <c r="AE1874">
        <v>16.004999999999999</v>
      </c>
      <c r="AF1874">
        <v>14.681333333333299</v>
      </c>
      <c r="AG1874">
        <v>13.7</v>
      </c>
      <c r="AH1874">
        <v>16.63</v>
      </c>
      <c r="AI1874">
        <v>19.920000000000002</v>
      </c>
      <c r="AJ1874">
        <v>19.181688311688301</v>
      </c>
      <c r="AK1874">
        <v>13.49</v>
      </c>
      <c r="AL1874">
        <v>15.56</v>
      </c>
      <c r="AM1874">
        <v>18.739999999999998</v>
      </c>
      <c r="AN1874">
        <v>17.455087719298199</v>
      </c>
      <c r="AO1874">
        <v>12.77</v>
      </c>
      <c r="AP1874">
        <v>14.97</v>
      </c>
      <c r="AQ1874">
        <v>18.274999999999999</v>
      </c>
      <c r="AR1874">
        <v>16.549810725552099</v>
      </c>
      <c r="AS1874">
        <v>11.74</v>
      </c>
      <c r="AT1874">
        <v>13.37</v>
      </c>
      <c r="AU1874">
        <v>16.079999999999998</v>
      </c>
      <c r="AV1874">
        <v>14.2626633165829</v>
      </c>
      <c r="AW1874">
        <v>14.2925</v>
      </c>
      <c r="AX1874">
        <v>16.52</v>
      </c>
      <c r="AY1874">
        <v>20.074999999999999</v>
      </c>
      <c r="AZ1874">
        <v>17.8088961038961</v>
      </c>
      <c r="BA1874">
        <v>12.725</v>
      </c>
      <c r="BB1874">
        <v>14.84</v>
      </c>
      <c r="BC1874">
        <v>18.984999999999999</v>
      </c>
      <c r="BD1874">
        <v>16.9665060240964</v>
      </c>
      <c r="BE1874">
        <v>13.9</v>
      </c>
      <c r="BF1874">
        <v>15.87</v>
      </c>
      <c r="BG1874">
        <v>18.850000000000001</v>
      </c>
      <c r="BH1874">
        <v>17.535421686747</v>
      </c>
      <c r="BI1874">
        <v>14.922499999999999</v>
      </c>
      <c r="BJ1874">
        <v>15.615</v>
      </c>
      <c r="BK1874">
        <v>16.66</v>
      </c>
      <c r="BL1874">
        <v>17.02</v>
      </c>
      <c r="BM1874">
        <v>12.5875</v>
      </c>
      <c r="BN1874">
        <v>15.16</v>
      </c>
      <c r="BO1874">
        <v>16.344999999999999</v>
      </c>
      <c r="BP1874">
        <v>14.685</v>
      </c>
      <c r="BQ1874">
        <v>13.28</v>
      </c>
      <c r="BR1874">
        <v>14.81</v>
      </c>
      <c r="BS1874">
        <v>17.600000000000001</v>
      </c>
      <c r="BT1874">
        <v>15.65</v>
      </c>
      <c r="BU1874">
        <v>11.85</v>
      </c>
      <c r="BV1874">
        <v>14.865</v>
      </c>
      <c r="BW1874">
        <v>17.8475</v>
      </c>
      <c r="BX1874">
        <v>16.074375</v>
      </c>
      <c r="BY1874">
        <v>11.86</v>
      </c>
      <c r="BZ1874">
        <v>12.74</v>
      </c>
      <c r="CA1874">
        <v>14.7</v>
      </c>
      <c r="CB1874">
        <v>13.168888888888899</v>
      </c>
      <c r="CC1874">
        <v>11.5</v>
      </c>
      <c r="CD1874">
        <v>13.81</v>
      </c>
      <c r="CE1874">
        <v>17.25</v>
      </c>
      <c r="CF1874">
        <v>14.990495049504901</v>
      </c>
      <c r="CG1874">
        <v>12.055</v>
      </c>
      <c r="CH1874">
        <v>12.955</v>
      </c>
      <c r="CI1874">
        <v>14.805</v>
      </c>
      <c r="CJ1874">
        <v>13.807499999999999</v>
      </c>
      <c r="CK1874">
        <v>14.06</v>
      </c>
      <c r="CL1874">
        <v>15.44</v>
      </c>
      <c r="CM1874">
        <v>24.265000000000001</v>
      </c>
      <c r="CN1874">
        <v>17.961052631578902</v>
      </c>
      <c r="CO1874">
        <v>10.85</v>
      </c>
      <c r="CP1874">
        <v>13.11</v>
      </c>
      <c r="CQ1874">
        <v>13.17</v>
      </c>
      <c r="CR1874">
        <v>12.244</v>
      </c>
      <c r="CS1874">
        <v>11.955</v>
      </c>
      <c r="CT1874">
        <v>17.57</v>
      </c>
      <c r="CU1874">
        <v>27.524999999999999</v>
      </c>
      <c r="CV1874">
        <v>25.0171428571429</v>
      </c>
      <c r="CW1874">
        <v>12.345000000000001</v>
      </c>
      <c r="CX1874">
        <v>12.935</v>
      </c>
      <c r="CY1874">
        <v>13.9025</v>
      </c>
      <c r="CZ1874">
        <v>13.216428571428599</v>
      </c>
      <c r="DA1874">
        <v>15.19</v>
      </c>
      <c r="DB1874">
        <v>16.13</v>
      </c>
      <c r="DC1874">
        <v>17.07</v>
      </c>
      <c r="DD1874">
        <v>16.13</v>
      </c>
      <c r="DE1874">
        <v>14.32</v>
      </c>
      <c r="DF1874">
        <v>16.21</v>
      </c>
      <c r="DG1874">
        <v>27.425000000000001</v>
      </c>
      <c r="DH1874">
        <v>22.426666666666701</v>
      </c>
      <c r="DI1874">
        <v>15.34</v>
      </c>
      <c r="DJ1874">
        <v>15.94</v>
      </c>
      <c r="DK1874">
        <v>21.31</v>
      </c>
      <c r="DL1874">
        <v>21.609230769230798</v>
      </c>
      <c r="DM1874">
        <v>15.5</v>
      </c>
      <c r="DN1874">
        <v>19.3</v>
      </c>
      <c r="DO1874">
        <v>22.004999999999999</v>
      </c>
      <c r="DP1874">
        <v>19.843333333333302</v>
      </c>
      <c r="DQ1874">
        <v>13.8225</v>
      </c>
      <c r="DR1874">
        <v>15.17</v>
      </c>
      <c r="DS1874">
        <v>17.875</v>
      </c>
      <c r="DT1874">
        <v>16.0833333333333</v>
      </c>
    </row>
    <row r="1875" spans="1:124" x14ac:dyDescent="0.35">
      <c r="A1875" s="19" t="str">
        <f t="shared" si="58"/>
        <v>Tier 1 Leverage Ratio--40724</v>
      </c>
      <c r="B1875" s="19" t="str">
        <f t="shared" si="59"/>
        <v>Tier 1 Leverage Ratio</v>
      </c>
      <c r="C1875">
        <v>3</v>
      </c>
      <c r="D1875" s="27">
        <v>40724</v>
      </c>
      <c r="E1875">
        <v>8.8049999999999997</v>
      </c>
      <c r="F1875">
        <v>9.52</v>
      </c>
      <c r="G1875">
        <v>11.17</v>
      </c>
      <c r="H1875">
        <v>10.323733333333299</v>
      </c>
      <c r="I1875">
        <v>8.4</v>
      </c>
      <c r="J1875">
        <v>9.4700000000000006</v>
      </c>
      <c r="K1875">
        <v>11.3</v>
      </c>
      <c r="L1875">
        <v>10.018836524300401</v>
      </c>
      <c r="M1875">
        <v>8.42</v>
      </c>
      <c r="N1875">
        <v>9.56</v>
      </c>
      <c r="O1875">
        <v>11.33</v>
      </c>
      <c r="P1875">
        <v>10.1588874741366</v>
      </c>
      <c r="Q1875">
        <v>9.58</v>
      </c>
      <c r="R1875">
        <v>10.54</v>
      </c>
      <c r="S1875">
        <v>12.24</v>
      </c>
      <c r="T1875">
        <v>11.2466666666667</v>
      </c>
      <c r="U1875">
        <v>8.26</v>
      </c>
      <c r="V1875">
        <v>9.34</v>
      </c>
      <c r="W1875">
        <v>11.08</v>
      </c>
      <c r="X1875">
        <v>9.8257452574525797</v>
      </c>
      <c r="Y1875">
        <v>8.8025000000000002</v>
      </c>
      <c r="Z1875">
        <v>9.8650000000000002</v>
      </c>
      <c r="AA1875">
        <v>11.4275</v>
      </c>
      <c r="AB1875">
        <v>10.488</v>
      </c>
      <c r="AC1875">
        <v>8.0350000000000001</v>
      </c>
      <c r="AD1875">
        <v>8.65</v>
      </c>
      <c r="AE1875">
        <v>9.56</v>
      </c>
      <c r="AF1875">
        <v>8.9294444444444405</v>
      </c>
      <c r="AG1875">
        <v>9.16</v>
      </c>
      <c r="AH1875">
        <v>10.15</v>
      </c>
      <c r="AI1875">
        <v>12.21</v>
      </c>
      <c r="AJ1875">
        <v>11.6332467532468</v>
      </c>
      <c r="AK1875">
        <v>8.67</v>
      </c>
      <c r="AL1875">
        <v>9.6300000000000008</v>
      </c>
      <c r="AM1875">
        <v>12.2</v>
      </c>
      <c r="AN1875">
        <v>10.8685964912281</v>
      </c>
      <c r="AO1875">
        <v>8.4600000000000009</v>
      </c>
      <c r="AP1875">
        <v>9.5299999999999994</v>
      </c>
      <c r="AQ1875">
        <v>11.11</v>
      </c>
      <c r="AR1875">
        <v>10.032649842271301</v>
      </c>
      <c r="AS1875">
        <v>7.86</v>
      </c>
      <c r="AT1875">
        <v>8.92</v>
      </c>
      <c r="AU1875">
        <v>10.02</v>
      </c>
      <c r="AV1875">
        <v>9.0967336683417095</v>
      </c>
      <c r="AW1875">
        <v>8.6300000000000008</v>
      </c>
      <c r="AX1875">
        <v>9.8000000000000007</v>
      </c>
      <c r="AY1875">
        <v>11.83</v>
      </c>
      <c r="AZ1875">
        <v>10.365779220779199</v>
      </c>
      <c r="BA1875">
        <v>8.7200000000000006</v>
      </c>
      <c r="BB1875">
        <v>9.61</v>
      </c>
      <c r="BC1875">
        <v>11.42</v>
      </c>
      <c r="BD1875">
        <v>10.680722891566299</v>
      </c>
      <c r="BE1875">
        <v>8.6649999999999991</v>
      </c>
      <c r="BF1875">
        <v>9.9700000000000006</v>
      </c>
      <c r="BG1875">
        <v>11.525</v>
      </c>
      <c r="BH1875">
        <v>10.850722891566299</v>
      </c>
      <c r="BI1875">
        <v>8.4774999999999991</v>
      </c>
      <c r="BJ1875">
        <v>9.56</v>
      </c>
      <c r="BK1875">
        <v>11.85</v>
      </c>
      <c r="BL1875">
        <v>11.015000000000001</v>
      </c>
      <c r="BM1875">
        <v>8.9350000000000005</v>
      </c>
      <c r="BN1875">
        <v>10.195</v>
      </c>
      <c r="BO1875">
        <v>10.3675</v>
      </c>
      <c r="BP1875">
        <v>10.210000000000001</v>
      </c>
      <c r="BQ1875">
        <v>8.9600000000000009</v>
      </c>
      <c r="BR1875">
        <v>9.01</v>
      </c>
      <c r="BS1875">
        <v>10.725</v>
      </c>
      <c r="BT1875">
        <v>10.119999999999999</v>
      </c>
      <c r="BU1875">
        <v>7.3324999999999996</v>
      </c>
      <c r="BV1875">
        <v>9.7650000000000006</v>
      </c>
      <c r="BW1875">
        <v>10.467499999999999</v>
      </c>
      <c r="BX1875">
        <v>9.1568749999999994</v>
      </c>
      <c r="BY1875">
        <v>7.23</v>
      </c>
      <c r="BZ1875">
        <v>8</v>
      </c>
      <c r="CA1875">
        <v>9.49</v>
      </c>
      <c r="CB1875">
        <v>8.1866666666666692</v>
      </c>
      <c r="CC1875">
        <v>7.7050000000000001</v>
      </c>
      <c r="CD1875">
        <v>9.08</v>
      </c>
      <c r="CE1875">
        <v>10.505000000000001</v>
      </c>
      <c r="CF1875">
        <v>9.3690099009901004</v>
      </c>
      <c r="CG1875">
        <v>8.1449999999999996</v>
      </c>
      <c r="CH1875">
        <v>8.4649999999999999</v>
      </c>
      <c r="CI1875">
        <v>8.8475000000000001</v>
      </c>
      <c r="CJ1875">
        <v>8.7866666666666706</v>
      </c>
      <c r="CK1875">
        <v>9.0250000000000004</v>
      </c>
      <c r="CL1875">
        <v>9.84</v>
      </c>
      <c r="CM1875">
        <v>11.82</v>
      </c>
      <c r="CN1875">
        <v>10.6663157894737</v>
      </c>
      <c r="CO1875">
        <v>7.98</v>
      </c>
      <c r="CP1875">
        <v>8.6199999999999992</v>
      </c>
      <c r="CQ1875">
        <v>9.7899999999999991</v>
      </c>
      <c r="CR1875">
        <v>8.7119999999999997</v>
      </c>
      <c r="CS1875">
        <v>7.8449999999999998</v>
      </c>
      <c r="CT1875">
        <v>9.3000000000000007</v>
      </c>
      <c r="CU1875">
        <v>14.305</v>
      </c>
      <c r="CV1875">
        <v>12.455714285714301</v>
      </c>
      <c r="CW1875">
        <v>8.4</v>
      </c>
      <c r="CX1875">
        <v>8.7449999999999992</v>
      </c>
      <c r="CY1875">
        <v>9.1925000000000008</v>
      </c>
      <c r="CZ1875">
        <v>9.0621428571428595</v>
      </c>
      <c r="DA1875">
        <v>10.755000000000001</v>
      </c>
      <c r="DB1875">
        <v>11.87</v>
      </c>
      <c r="DC1875">
        <v>12.984999999999999</v>
      </c>
      <c r="DD1875">
        <v>11.87</v>
      </c>
      <c r="DE1875">
        <v>7.64</v>
      </c>
      <c r="DF1875">
        <v>8.19</v>
      </c>
      <c r="DG1875">
        <v>13.08</v>
      </c>
      <c r="DH1875">
        <v>11.0833333333333</v>
      </c>
      <c r="DI1875">
        <v>9.1999999999999993</v>
      </c>
      <c r="DJ1875">
        <v>11.46</v>
      </c>
      <c r="DK1875">
        <v>12.93</v>
      </c>
      <c r="DL1875">
        <v>14.2792307692308</v>
      </c>
      <c r="DM1875">
        <v>9.2899999999999991</v>
      </c>
      <c r="DN1875">
        <v>11.94</v>
      </c>
      <c r="DO1875">
        <v>14.4025</v>
      </c>
      <c r="DP1875">
        <v>12.768333333333301</v>
      </c>
      <c r="DQ1875">
        <v>9.4774999999999991</v>
      </c>
      <c r="DR1875">
        <v>9.8550000000000004</v>
      </c>
      <c r="DS1875">
        <v>11.5825</v>
      </c>
      <c r="DT1875">
        <v>10.411666666666701</v>
      </c>
    </row>
    <row r="1876" spans="1:124" x14ac:dyDescent="0.35">
      <c r="A1876" s="19" t="str">
        <f t="shared" si="58"/>
        <v>ALLL / Nonaccrual Loans--40724</v>
      </c>
      <c r="B1876" s="19" t="str">
        <f t="shared" si="59"/>
        <v>ALLL / Nonaccrual Loans</v>
      </c>
      <c r="C1876">
        <v>4</v>
      </c>
      <c r="D1876" s="27">
        <v>40724</v>
      </c>
      <c r="E1876">
        <v>66.943127962085299</v>
      </c>
      <c r="F1876">
        <v>98.045602605863195</v>
      </c>
      <c r="G1876">
        <v>176.19047619047601</v>
      </c>
      <c r="H1876">
        <v>186.327292426095</v>
      </c>
      <c r="I1876">
        <v>58.166503749887902</v>
      </c>
      <c r="J1876">
        <v>99.299639922812204</v>
      </c>
      <c r="K1876">
        <v>222.77845026232899</v>
      </c>
      <c r="L1876">
        <v>332.85217735804702</v>
      </c>
      <c r="M1876">
        <v>53.619179345320397</v>
      </c>
      <c r="N1876">
        <v>94.928774928774899</v>
      </c>
      <c r="O1876">
        <v>215.753424657534</v>
      </c>
      <c r="P1876">
        <v>288.873349607558</v>
      </c>
      <c r="Q1876">
        <v>76.996336996337007</v>
      </c>
      <c r="R1876">
        <v>98.045602605863195</v>
      </c>
      <c r="S1876">
        <v>363.83363471971097</v>
      </c>
      <c r="T1876">
        <v>326.55184953864898</v>
      </c>
      <c r="U1876">
        <v>56.9687515498686</v>
      </c>
      <c r="V1876">
        <v>96.409602587225606</v>
      </c>
      <c r="W1876">
        <v>184.47601598934</v>
      </c>
      <c r="X1876">
        <v>232.44003842160501</v>
      </c>
      <c r="Y1876">
        <v>55.801698821141301</v>
      </c>
      <c r="Z1876">
        <v>82.180293501048197</v>
      </c>
      <c r="AA1876">
        <v>155.05363483856601</v>
      </c>
      <c r="AB1876">
        <v>1263.24317695838</v>
      </c>
      <c r="AC1876">
        <v>88.525252525252498</v>
      </c>
      <c r="AD1876">
        <v>177.61194029850699</v>
      </c>
      <c r="AE1876">
        <v>394.642857142857</v>
      </c>
      <c r="AF1876">
        <v>1313.77963075414</v>
      </c>
      <c r="AG1876">
        <v>77.927217185469203</v>
      </c>
      <c r="AH1876">
        <v>140.85614321043201</v>
      </c>
      <c r="AI1876">
        <v>354.969073486524</v>
      </c>
      <c r="AJ1876">
        <v>666.14386713657996</v>
      </c>
      <c r="AK1876">
        <v>44.253404160037199</v>
      </c>
      <c r="AL1876">
        <v>67.809137351007195</v>
      </c>
      <c r="AM1876">
        <v>107.952368191867</v>
      </c>
      <c r="AN1876">
        <v>669.53551238867499</v>
      </c>
      <c r="AO1876">
        <v>74.862963831336302</v>
      </c>
      <c r="AP1876">
        <v>130.146574440053</v>
      </c>
      <c r="AQ1876">
        <v>349.86111111111097</v>
      </c>
      <c r="AR1876">
        <v>582.243778203641</v>
      </c>
      <c r="AS1876">
        <v>55.149043401276003</v>
      </c>
      <c r="AT1876">
        <v>92.359476267402798</v>
      </c>
      <c r="AU1876">
        <v>213.37912087912099</v>
      </c>
      <c r="AV1876">
        <v>569.64944980627297</v>
      </c>
      <c r="AW1876">
        <v>53.970138997164597</v>
      </c>
      <c r="AX1876">
        <v>84.307875894988101</v>
      </c>
      <c r="AY1876">
        <v>166.558716826373</v>
      </c>
      <c r="AZ1876">
        <v>183.42022581087099</v>
      </c>
      <c r="BA1876">
        <v>49.297190398126702</v>
      </c>
      <c r="BB1876">
        <v>90.584766526842401</v>
      </c>
      <c r="BC1876">
        <v>307.40231076308902</v>
      </c>
      <c r="BD1876">
        <v>770.15403213669697</v>
      </c>
      <c r="BE1876">
        <v>56.681514476614701</v>
      </c>
      <c r="BF1876">
        <v>83.083893999725404</v>
      </c>
      <c r="BG1876">
        <v>151.10277900308799</v>
      </c>
      <c r="BH1876">
        <v>269.44304133620898</v>
      </c>
      <c r="BI1876">
        <v>56.529972959318101</v>
      </c>
      <c r="BJ1876">
        <v>72.783345013910505</v>
      </c>
      <c r="BK1876">
        <v>1280.5116658028801</v>
      </c>
      <c r="BL1876">
        <v>959.27045652801098</v>
      </c>
      <c r="BM1876">
        <v>65.286225129129903</v>
      </c>
      <c r="BN1876">
        <v>83.163265306122398</v>
      </c>
      <c r="BO1876">
        <v>125.14124293785299</v>
      </c>
      <c r="BP1876">
        <v>88.125202329289294</v>
      </c>
      <c r="BQ1876">
        <v>42.018400501033597</v>
      </c>
      <c r="BR1876">
        <v>48.800259403372202</v>
      </c>
      <c r="BS1876">
        <v>72.660999266903502</v>
      </c>
      <c r="BT1876">
        <v>60.186180044167301</v>
      </c>
      <c r="BU1876">
        <v>57.4118402585976</v>
      </c>
      <c r="BV1876">
        <v>90.240033373999097</v>
      </c>
      <c r="BW1876">
        <v>163.32435752078601</v>
      </c>
      <c r="BX1876">
        <v>169.41546679053599</v>
      </c>
      <c r="BY1876">
        <v>61.455887286145597</v>
      </c>
      <c r="BZ1876">
        <v>76</v>
      </c>
      <c r="CA1876">
        <v>107.59259259259299</v>
      </c>
      <c r="CB1876">
        <v>115.42441312009301</v>
      </c>
      <c r="CC1876">
        <v>45.425525179626597</v>
      </c>
      <c r="CD1876">
        <v>70.721550280078702</v>
      </c>
      <c r="CE1876">
        <v>115.78856399498</v>
      </c>
      <c r="CF1876">
        <v>324.85599015999202</v>
      </c>
      <c r="CG1876">
        <v>70.715723545048306</v>
      </c>
      <c r="CH1876">
        <v>112.307068541349</v>
      </c>
      <c r="CI1876">
        <v>217.564809707667</v>
      </c>
      <c r="CJ1876">
        <v>291.05519623038401</v>
      </c>
      <c r="CK1876">
        <v>90.865660461558093</v>
      </c>
      <c r="CL1876">
        <v>121.391505208467</v>
      </c>
      <c r="CM1876">
        <v>154.94476537954799</v>
      </c>
      <c r="CN1876">
        <v>193.912172901758</v>
      </c>
      <c r="CO1876">
        <v>143.904119024659</v>
      </c>
      <c r="CP1876">
        <v>219.230769230769</v>
      </c>
      <c r="CQ1876">
        <v>396.29629629629602</v>
      </c>
      <c r="CR1876">
        <v>378.95961563668601</v>
      </c>
      <c r="CS1876">
        <v>65.377570796804505</v>
      </c>
      <c r="CT1876">
        <v>144.58912101814201</v>
      </c>
      <c r="CU1876">
        <v>470.19908518296302</v>
      </c>
      <c r="CV1876">
        <v>390.98753496162601</v>
      </c>
      <c r="CW1876">
        <v>60.657025632303998</v>
      </c>
      <c r="CX1876">
        <v>114.173938732563</v>
      </c>
      <c r="CY1876">
        <v>270.323129251701</v>
      </c>
      <c r="CZ1876">
        <v>223.232730939394</v>
      </c>
      <c r="DA1876">
        <v>430.36333422234998</v>
      </c>
      <c r="DB1876">
        <v>743.870914798022</v>
      </c>
      <c r="DC1876">
        <v>1057.3784953736899</v>
      </c>
      <c r="DD1876">
        <v>743.870914798022</v>
      </c>
      <c r="DE1876">
        <v>987.37734165923302</v>
      </c>
      <c r="DF1876">
        <v>1238.5964912280699</v>
      </c>
      <c r="DG1876">
        <v>3269.9080017115998</v>
      </c>
      <c r="DH1876">
        <v>2425.3247318378599</v>
      </c>
      <c r="DI1876">
        <v>65.918751917261901</v>
      </c>
      <c r="DJ1876">
        <v>79.422746307447895</v>
      </c>
      <c r="DK1876">
        <v>102.977667493797</v>
      </c>
      <c r="DL1876">
        <v>279.27981688513302</v>
      </c>
      <c r="DM1876">
        <v>44.9821045096636</v>
      </c>
      <c r="DN1876">
        <v>45.298281092012097</v>
      </c>
      <c r="DO1876">
        <v>74.384993849938496</v>
      </c>
      <c r="DP1876">
        <v>116.016541770201</v>
      </c>
      <c r="DQ1876">
        <v>70.226921733374994</v>
      </c>
      <c r="DR1876">
        <v>96.524999646598104</v>
      </c>
      <c r="DS1876">
        <v>155.45774916474701</v>
      </c>
      <c r="DT1876">
        <v>126.78955794227601</v>
      </c>
    </row>
    <row r="1877" spans="1:124" x14ac:dyDescent="0.35">
      <c r="A1877" s="19" t="str">
        <f t="shared" si="58"/>
        <v>[NCL + OREO] / [Total Loans + OREO]--40724</v>
      </c>
      <c r="B1877" s="19" t="str">
        <f t="shared" si="59"/>
        <v>[NCL + OREO] / [Total Loans + OREO]</v>
      </c>
      <c r="C1877">
        <v>5</v>
      </c>
      <c r="D1877" s="27">
        <v>40724</v>
      </c>
      <c r="E1877">
        <v>1.4669651676664399</v>
      </c>
      <c r="F1877">
        <v>2.7465992715379501</v>
      </c>
      <c r="G1877">
        <v>5.0223328634314601</v>
      </c>
      <c r="H1877">
        <v>3.97139975893701</v>
      </c>
      <c r="I1877">
        <v>1.176796169103</v>
      </c>
      <c r="J1877">
        <v>2.8427652352743098</v>
      </c>
      <c r="K1877">
        <v>5.6066850073546197</v>
      </c>
      <c r="L1877">
        <v>3.9948828269401502</v>
      </c>
      <c r="M1877">
        <v>1.0934703804215</v>
      </c>
      <c r="N1877">
        <v>2.6782211406800398</v>
      </c>
      <c r="O1877">
        <v>5.5377979549210998</v>
      </c>
      <c r="P1877">
        <v>4.1458083585699397</v>
      </c>
      <c r="Q1877">
        <v>2.0780826477721202</v>
      </c>
      <c r="R1877">
        <v>3.3748165860551098</v>
      </c>
      <c r="S1877">
        <v>5.0277979211989399</v>
      </c>
      <c r="T1877">
        <v>3.7904358329943899</v>
      </c>
      <c r="U1877">
        <v>1.5583376891257601</v>
      </c>
      <c r="V1877">
        <v>3.47494437970124</v>
      </c>
      <c r="W1877">
        <v>6.6009140088531799</v>
      </c>
      <c r="X1877">
        <v>4.7130960057425204</v>
      </c>
      <c r="Y1877">
        <v>1.8856093527920099</v>
      </c>
      <c r="Z1877">
        <v>3.8850667979784701</v>
      </c>
      <c r="AA1877">
        <v>6.9614237177717602</v>
      </c>
      <c r="AB1877">
        <v>5.5186532255333898</v>
      </c>
      <c r="AC1877">
        <v>0.42660502380170301</v>
      </c>
      <c r="AD1877">
        <v>1.1366514158430601</v>
      </c>
      <c r="AE1877">
        <v>2.1984124169724999</v>
      </c>
      <c r="AF1877">
        <v>1.8155297611436401</v>
      </c>
      <c r="AG1877">
        <v>0.39803155304675097</v>
      </c>
      <c r="AH1877">
        <v>1.72746773945643</v>
      </c>
      <c r="AI1877">
        <v>2.7465992715379501</v>
      </c>
      <c r="AJ1877">
        <v>2.0235323874167999</v>
      </c>
      <c r="AK1877">
        <v>2.4564264600958099</v>
      </c>
      <c r="AL1877">
        <v>3.9210389610389602</v>
      </c>
      <c r="AM1877">
        <v>5.8093023389180196</v>
      </c>
      <c r="AN1877">
        <v>4.4557408894069201</v>
      </c>
      <c r="AO1877">
        <v>0.53198108690401602</v>
      </c>
      <c r="AP1877">
        <v>1.75555878506031</v>
      </c>
      <c r="AQ1877">
        <v>3.2852144356934199</v>
      </c>
      <c r="AR1877">
        <v>2.2734941588118098</v>
      </c>
      <c r="AS1877">
        <v>1.10514191259741</v>
      </c>
      <c r="AT1877">
        <v>3.1314097454700001</v>
      </c>
      <c r="AU1877">
        <v>7.60386668948163</v>
      </c>
      <c r="AV1877">
        <v>5.1638821603280398</v>
      </c>
      <c r="AW1877">
        <v>1.85961859929036</v>
      </c>
      <c r="AX1877">
        <v>3.7310755760735002</v>
      </c>
      <c r="AY1877">
        <v>5.8343120502819596</v>
      </c>
      <c r="AZ1877">
        <v>4.2319296218107301</v>
      </c>
      <c r="BA1877">
        <v>0.89962233555892002</v>
      </c>
      <c r="BB1877">
        <v>3.36402903593497</v>
      </c>
      <c r="BC1877">
        <v>5.5899665474351101</v>
      </c>
      <c r="BD1877">
        <v>4.5894327679528004</v>
      </c>
      <c r="BE1877">
        <v>2.5939050117545199</v>
      </c>
      <c r="BF1877">
        <v>4.7829581993569104</v>
      </c>
      <c r="BG1877">
        <v>6.9709019477975298</v>
      </c>
      <c r="BH1877">
        <v>5.4237654586582797</v>
      </c>
      <c r="BI1877">
        <v>3.5479660660109</v>
      </c>
      <c r="BJ1877">
        <v>4.7540801649600999</v>
      </c>
      <c r="BK1877">
        <v>5.7866892904952696</v>
      </c>
      <c r="BL1877">
        <v>5.2171348442439403</v>
      </c>
      <c r="BM1877">
        <v>2.0384474412608502</v>
      </c>
      <c r="BN1877">
        <v>3.6985657138516799</v>
      </c>
      <c r="BO1877">
        <v>7.8417605613667396</v>
      </c>
      <c r="BP1877">
        <v>5.7764046703947498</v>
      </c>
      <c r="BQ1877">
        <v>3.8463687054559199</v>
      </c>
      <c r="BR1877">
        <v>5.4053577412129901</v>
      </c>
      <c r="BS1877">
        <v>6.2141032198164501</v>
      </c>
      <c r="BT1877">
        <v>4.9051953697772497</v>
      </c>
      <c r="BU1877">
        <v>1.5936314399704301</v>
      </c>
      <c r="BV1877">
        <v>3.4263067506950202</v>
      </c>
      <c r="BW1877">
        <v>6.7815914014984502</v>
      </c>
      <c r="BX1877">
        <v>4.9286546205204704</v>
      </c>
      <c r="BY1877">
        <v>1.93165576681537</v>
      </c>
      <c r="BZ1877">
        <v>5.1956569263280601</v>
      </c>
      <c r="CA1877">
        <v>8.7531785285159405</v>
      </c>
      <c r="CB1877">
        <v>5.68632214059053</v>
      </c>
      <c r="CC1877">
        <v>4.3892479027279903</v>
      </c>
      <c r="CD1877">
        <v>6.48529240785955</v>
      </c>
      <c r="CE1877">
        <v>10.744081341205201</v>
      </c>
      <c r="CF1877">
        <v>7.83610969277193</v>
      </c>
      <c r="CG1877">
        <v>1.76795899507155</v>
      </c>
      <c r="CH1877">
        <v>3.0379040297183399</v>
      </c>
      <c r="CI1877">
        <v>7.2626429604071996</v>
      </c>
      <c r="CJ1877">
        <v>4.7753144593042096</v>
      </c>
      <c r="CK1877">
        <v>1.41610815072936</v>
      </c>
      <c r="CL1877">
        <v>2.4097566287363201</v>
      </c>
      <c r="CM1877">
        <v>3.3970409164360502</v>
      </c>
      <c r="CN1877">
        <v>3.04385445247883</v>
      </c>
      <c r="CO1877">
        <v>0.86879483295704596</v>
      </c>
      <c r="CP1877">
        <v>1.08533441866775</v>
      </c>
      <c r="CQ1877">
        <v>1.84394040587583</v>
      </c>
      <c r="CR1877">
        <v>1.230621590283</v>
      </c>
      <c r="CS1877">
        <v>0.66357321445959905</v>
      </c>
      <c r="CT1877">
        <v>1.2121212121212099</v>
      </c>
      <c r="CU1877">
        <v>2.4781119306023802</v>
      </c>
      <c r="CV1877">
        <v>1.67975669596368</v>
      </c>
      <c r="CW1877">
        <v>0.89026058625139104</v>
      </c>
      <c r="CX1877">
        <v>1.4012932691447899</v>
      </c>
      <c r="CY1877">
        <v>3.4697190617032199</v>
      </c>
      <c r="CZ1877">
        <v>3.06062032022919</v>
      </c>
      <c r="DA1877">
        <v>1.2519303871712499</v>
      </c>
      <c r="DB1877">
        <v>1.7501533486268099</v>
      </c>
      <c r="DC1877">
        <v>2.2483763100823801</v>
      </c>
      <c r="DD1877">
        <v>1.7501533486268099</v>
      </c>
      <c r="DE1877">
        <v>0.55621388798609595</v>
      </c>
      <c r="DF1877">
        <v>0.61187232932774305</v>
      </c>
      <c r="DG1877">
        <v>1.3055126771713601</v>
      </c>
      <c r="DH1877">
        <v>1.0371936003290501</v>
      </c>
      <c r="DI1877">
        <v>1.2299945937818899</v>
      </c>
      <c r="DJ1877">
        <v>1.80808221080405</v>
      </c>
      <c r="DK1877">
        <v>3.4900900866739901</v>
      </c>
      <c r="DL1877">
        <v>3.2937402677171601</v>
      </c>
      <c r="DM1877">
        <v>2.40382417238007</v>
      </c>
      <c r="DN1877">
        <v>2.8336941093253398</v>
      </c>
      <c r="DO1877">
        <v>4.2609984191164498</v>
      </c>
      <c r="DP1877">
        <v>3.2304600648536899</v>
      </c>
      <c r="DQ1877">
        <v>2.90672027843936</v>
      </c>
      <c r="DR1877">
        <v>3.4182431589952902</v>
      </c>
      <c r="DS1877">
        <v>3.97097165742831</v>
      </c>
      <c r="DT1877">
        <v>3.1575196660611602</v>
      </c>
    </row>
    <row r="1878" spans="1:124" x14ac:dyDescent="0.35">
      <c r="A1878" s="19" t="str">
        <f t="shared" si="58"/>
        <v>[Noncurrent + Delinquent Loans] / [Capital + ALLL]--40724</v>
      </c>
      <c r="B1878" s="19" t="str">
        <f t="shared" si="59"/>
        <v>[Noncurrent + Delinquent Loans] / [Capital + ALLL]</v>
      </c>
      <c r="C1878">
        <v>6</v>
      </c>
      <c r="D1878" s="27">
        <v>40724</v>
      </c>
      <c r="E1878">
        <v>8.2726108461402603</v>
      </c>
      <c r="F1878">
        <v>14.285714285714301</v>
      </c>
      <c r="G1878">
        <v>23.020437087955798</v>
      </c>
      <c r="H1878">
        <v>18.102467921420502</v>
      </c>
      <c r="I1878">
        <v>6.8827345982433803</v>
      </c>
      <c r="J1878">
        <v>15.490196078431399</v>
      </c>
      <c r="K1878">
        <v>26.744376705813099</v>
      </c>
      <c r="L1878">
        <v>19.453234494234</v>
      </c>
      <c r="M1878">
        <v>6.78150658526115</v>
      </c>
      <c r="N1878">
        <v>15.407977323344801</v>
      </c>
      <c r="O1878">
        <v>29.034910649695501</v>
      </c>
      <c r="P1878">
        <v>22.963558250387699</v>
      </c>
      <c r="Q1878">
        <v>13.393442622950801</v>
      </c>
      <c r="R1878">
        <v>18.531169940222</v>
      </c>
      <c r="S1878">
        <v>24.069748492585099</v>
      </c>
      <c r="T1878">
        <v>18.566704921872098</v>
      </c>
      <c r="U1878">
        <v>7.81370604660738</v>
      </c>
      <c r="V1878">
        <v>17.2770700636943</v>
      </c>
      <c r="W1878">
        <v>30.276093962419001</v>
      </c>
      <c r="X1878">
        <v>21.9894641466359</v>
      </c>
      <c r="Y1878">
        <v>8.6459658723469808</v>
      </c>
      <c r="Z1878">
        <v>18.016410142920599</v>
      </c>
      <c r="AA1878">
        <v>33.829783690288998</v>
      </c>
      <c r="AB1878">
        <v>24.3249150299897</v>
      </c>
      <c r="AC1878">
        <v>4.9925298626639396</v>
      </c>
      <c r="AD1878">
        <v>9.9952666550297895</v>
      </c>
      <c r="AE1878">
        <v>15.954023724299899</v>
      </c>
      <c r="AF1878">
        <v>12.7510725805222</v>
      </c>
      <c r="AG1878">
        <v>2.0579388950451198</v>
      </c>
      <c r="AH1878">
        <v>7.4477886977886998</v>
      </c>
      <c r="AI1878">
        <v>15.490196078431399</v>
      </c>
      <c r="AJ1878">
        <v>9.8334606042581907</v>
      </c>
      <c r="AK1878">
        <v>15.083343777415701</v>
      </c>
      <c r="AL1878">
        <v>21.086423150122702</v>
      </c>
      <c r="AM1878">
        <v>31.534415732906499</v>
      </c>
      <c r="AN1878">
        <v>24.5192487572319</v>
      </c>
      <c r="AO1878">
        <v>4.2079771915907296</v>
      </c>
      <c r="AP1878">
        <v>10.358339686873901</v>
      </c>
      <c r="AQ1878">
        <v>19.971912728526299</v>
      </c>
      <c r="AR1878">
        <v>13.249176320641499</v>
      </c>
      <c r="AS1878">
        <v>7.2907971191633303</v>
      </c>
      <c r="AT1878">
        <v>18.171049514333099</v>
      </c>
      <c r="AU1878">
        <v>37.994818217976402</v>
      </c>
      <c r="AV1878">
        <v>26.391450999585501</v>
      </c>
      <c r="AW1878">
        <v>11.1180013587988</v>
      </c>
      <c r="AX1878">
        <v>19.317961149098199</v>
      </c>
      <c r="AY1878">
        <v>29.021108091247999</v>
      </c>
      <c r="AZ1878">
        <v>22.738069094252999</v>
      </c>
      <c r="BA1878">
        <v>6.1607815395399799</v>
      </c>
      <c r="BB1878">
        <v>17.306306306306301</v>
      </c>
      <c r="BC1878">
        <v>33.0493135549277</v>
      </c>
      <c r="BD1878">
        <v>22.8482196073961</v>
      </c>
      <c r="BE1878">
        <v>9.9158770422044107</v>
      </c>
      <c r="BF1878">
        <v>18.758916768105099</v>
      </c>
      <c r="BG1878">
        <v>27.211852139900799</v>
      </c>
      <c r="BH1878">
        <v>20.548096332574801</v>
      </c>
      <c r="BI1878">
        <v>2.3079835875949901</v>
      </c>
      <c r="BJ1878">
        <v>10.253082561843801</v>
      </c>
      <c r="BK1878">
        <v>27.512295632327302</v>
      </c>
      <c r="BL1878">
        <v>14.676627597855999</v>
      </c>
      <c r="BM1878">
        <v>8.8355171946503201</v>
      </c>
      <c r="BN1878">
        <v>16.244184124739601</v>
      </c>
      <c r="BO1878">
        <v>28.447567877637599</v>
      </c>
      <c r="BP1878">
        <v>25.020216835718699</v>
      </c>
      <c r="BQ1878">
        <v>28.234794805519101</v>
      </c>
      <c r="BR1878">
        <v>47.672462142456503</v>
      </c>
      <c r="BS1878">
        <v>50.138030416920699</v>
      </c>
      <c r="BT1878">
        <v>36.357729434141099</v>
      </c>
      <c r="BU1878">
        <v>14.469890225616499</v>
      </c>
      <c r="BV1878">
        <v>19.555417933616301</v>
      </c>
      <c r="BW1878">
        <v>34.503848507318899</v>
      </c>
      <c r="BX1878">
        <v>26.602988550859099</v>
      </c>
      <c r="BY1878">
        <v>18.215235413733801</v>
      </c>
      <c r="BZ1878">
        <v>33.913985664277398</v>
      </c>
      <c r="CA1878">
        <v>56.703567035670403</v>
      </c>
      <c r="CB1878">
        <v>35.853473262402602</v>
      </c>
      <c r="CC1878">
        <v>12.9270872407235</v>
      </c>
      <c r="CD1878">
        <v>25.2508854781582</v>
      </c>
      <c r="CE1878">
        <v>45.815865092652601</v>
      </c>
      <c r="CF1878">
        <v>32.757703287106899</v>
      </c>
      <c r="CG1878">
        <v>8.7699446897242996</v>
      </c>
      <c r="CH1878">
        <v>20.734442624737799</v>
      </c>
      <c r="CI1878">
        <v>29.470504434532799</v>
      </c>
      <c r="CJ1878">
        <v>21.387253569733101</v>
      </c>
      <c r="CK1878">
        <v>9.2466687093707893</v>
      </c>
      <c r="CL1878">
        <v>13.8645010242903</v>
      </c>
      <c r="CM1878">
        <v>20.800914366665001</v>
      </c>
      <c r="CN1878">
        <v>14.31043132229</v>
      </c>
      <c r="CO1878">
        <v>8.0484896661367191</v>
      </c>
      <c r="CP1878">
        <v>10.221577420205801</v>
      </c>
      <c r="CQ1878">
        <v>15.017040697194499</v>
      </c>
      <c r="CR1878">
        <v>12.0174971008583</v>
      </c>
      <c r="CS1878">
        <v>3.9088601874348701</v>
      </c>
      <c r="CT1878">
        <v>7.3783282941578099</v>
      </c>
      <c r="CU1878">
        <v>14.457123571549401</v>
      </c>
      <c r="CV1878">
        <v>9.9540929925108603</v>
      </c>
      <c r="CW1878">
        <v>9.6371255357269003</v>
      </c>
      <c r="CX1878">
        <v>16.117118276148499</v>
      </c>
      <c r="CY1878">
        <v>26.853135781878301</v>
      </c>
      <c r="CZ1878">
        <v>20.7374608235369</v>
      </c>
      <c r="DA1878">
        <v>6.6649791734608099</v>
      </c>
      <c r="DB1878">
        <v>9.1486294295132105</v>
      </c>
      <c r="DC1878">
        <v>11.632279685565599</v>
      </c>
      <c r="DD1878">
        <v>9.1486294295132105</v>
      </c>
      <c r="DE1878">
        <v>1.8716984844587301</v>
      </c>
      <c r="DF1878">
        <v>2.1743955819549101</v>
      </c>
      <c r="DG1878">
        <v>3.2055323417444401</v>
      </c>
      <c r="DH1878">
        <v>2.6600220234838101</v>
      </c>
      <c r="DI1878">
        <v>5.2932761087267499</v>
      </c>
      <c r="DJ1878">
        <v>12.372734348409301</v>
      </c>
      <c r="DK1878">
        <v>22.778176909119502</v>
      </c>
      <c r="DL1878">
        <v>14.168014446221299</v>
      </c>
      <c r="DM1878">
        <v>8.1254020070349</v>
      </c>
      <c r="DN1878">
        <v>18.5943314938485</v>
      </c>
      <c r="DO1878">
        <v>23.943880785767401</v>
      </c>
      <c r="DP1878">
        <v>18.779637612734799</v>
      </c>
      <c r="DQ1878">
        <v>15.440739355529001</v>
      </c>
      <c r="DR1878">
        <v>16.990145020141298</v>
      </c>
      <c r="DS1878">
        <v>20.372843392960799</v>
      </c>
      <c r="DT1878">
        <v>19.057312788841202</v>
      </c>
    </row>
    <row r="1879" spans="1:124" x14ac:dyDescent="0.35">
      <c r="A1879" s="19" t="str">
        <f t="shared" si="58"/>
        <v xml:space="preserve">  Ag [NCL+DQ] / [Capital + ALLL]--40724</v>
      </c>
      <c r="B1879" s="19" t="str">
        <f t="shared" si="59"/>
        <v xml:space="preserve">  Ag [NCL+DQ] / [Capital + ALLL]</v>
      </c>
      <c r="C1879">
        <v>7</v>
      </c>
      <c r="D1879" s="27">
        <v>40724</v>
      </c>
      <c r="E1879">
        <v>0</v>
      </c>
      <c r="F1879">
        <v>0</v>
      </c>
      <c r="G1879">
        <v>2.1359612269367001</v>
      </c>
      <c r="H1879">
        <v>1.8151374280275701</v>
      </c>
      <c r="I1879">
        <v>0</v>
      </c>
      <c r="J1879">
        <v>0</v>
      </c>
      <c r="K1879">
        <v>1.2755257686696699</v>
      </c>
      <c r="L1879">
        <v>1.3629172125889899</v>
      </c>
      <c r="M1879">
        <v>0</v>
      </c>
      <c r="N1879">
        <v>0</v>
      </c>
      <c r="O1879">
        <v>0.66252659509204503</v>
      </c>
      <c r="P1879">
        <v>0.94227828529876401</v>
      </c>
      <c r="Q1879">
        <v>0</v>
      </c>
      <c r="R1879">
        <v>0</v>
      </c>
      <c r="S1879">
        <v>0</v>
      </c>
      <c r="T1879">
        <v>0</v>
      </c>
      <c r="U1879">
        <v>0</v>
      </c>
      <c r="V1879">
        <v>0</v>
      </c>
      <c r="W1879">
        <v>0.87628798798965002</v>
      </c>
      <c r="X1879">
        <v>1.15399519017117</v>
      </c>
      <c r="Y1879">
        <v>0</v>
      </c>
      <c r="Z1879">
        <v>0.25136885680240201</v>
      </c>
      <c r="AA1879">
        <v>2.2120617671985499</v>
      </c>
      <c r="AB1879">
        <v>2.45557260048892</v>
      </c>
      <c r="AC1879">
        <v>0</v>
      </c>
      <c r="AD1879">
        <v>0.40530649473899599</v>
      </c>
      <c r="AE1879">
        <v>2.5222791469652401</v>
      </c>
      <c r="AF1879">
        <v>1.94382910917108</v>
      </c>
      <c r="AG1879">
        <v>0</v>
      </c>
      <c r="AH1879">
        <v>0</v>
      </c>
      <c r="AI1879">
        <v>1.46423199223138</v>
      </c>
      <c r="AJ1879">
        <v>1.4310434477065299</v>
      </c>
      <c r="AK1879">
        <v>0</v>
      </c>
      <c r="AL1879">
        <v>2.5883266468228298E-2</v>
      </c>
      <c r="AM1879">
        <v>2.1839756947205999</v>
      </c>
      <c r="AN1879">
        <v>2.0486776502912298</v>
      </c>
      <c r="AO1879">
        <v>0</v>
      </c>
      <c r="AP1879">
        <v>0.31315240083507301</v>
      </c>
      <c r="AQ1879">
        <v>2.9148635988643501</v>
      </c>
      <c r="AR1879">
        <v>2.2221559813334499</v>
      </c>
      <c r="AS1879">
        <v>0</v>
      </c>
      <c r="AT1879">
        <v>0</v>
      </c>
      <c r="AU1879">
        <v>0.53886875595834305</v>
      </c>
      <c r="AV1879">
        <v>0.95115303755206104</v>
      </c>
      <c r="AW1879">
        <v>0</v>
      </c>
      <c r="AX1879">
        <v>0</v>
      </c>
      <c r="AY1879">
        <v>0.38313820342795502</v>
      </c>
      <c r="AZ1879">
        <v>0.64352628578200199</v>
      </c>
      <c r="BA1879">
        <v>0</v>
      </c>
      <c r="BB1879">
        <v>0</v>
      </c>
      <c r="BC1879">
        <v>0</v>
      </c>
      <c r="BD1879">
        <v>0.52664421572245701</v>
      </c>
      <c r="BE1879">
        <v>0</v>
      </c>
      <c r="BF1879">
        <v>2.7300027300027299E-2</v>
      </c>
      <c r="BG1879">
        <v>1.3057700451984899</v>
      </c>
      <c r="BH1879">
        <v>1.33383615635453</v>
      </c>
      <c r="BI1879">
        <v>0</v>
      </c>
      <c r="BJ1879">
        <v>0.48821147892355299</v>
      </c>
      <c r="BK1879">
        <v>1.2169313423193699</v>
      </c>
      <c r="BL1879">
        <v>1.4367102539393399</v>
      </c>
      <c r="BM1879">
        <v>0</v>
      </c>
      <c r="BN1879">
        <v>0</v>
      </c>
      <c r="BO1879">
        <v>0</v>
      </c>
      <c r="BP1879">
        <v>1.237005915539E-2</v>
      </c>
      <c r="BQ1879">
        <v>0.25647601949217702</v>
      </c>
      <c r="BR1879">
        <v>0.51295203898435504</v>
      </c>
      <c r="BS1879">
        <v>5.2183080805608801</v>
      </c>
      <c r="BT1879">
        <v>3.4788720537072502</v>
      </c>
      <c r="BU1879">
        <v>0</v>
      </c>
      <c r="BV1879">
        <v>0</v>
      </c>
      <c r="BW1879">
        <v>0</v>
      </c>
      <c r="BX1879">
        <v>0</v>
      </c>
      <c r="BY1879">
        <v>0</v>
      </c>
      <c r="BZ1879">
        <v>0</v>
      </c>
      <c r="CA1879">
        <v>7.2951207958313598</v>
      </c>
      <c r="CB1879">
        <v>3.5423527489882098</v>
      </c>
      <c r="CC1879">
        <v>0</v>
      </c>
      <c r="CD1879">
        <v>0</v>
      </c>
      <c r="CE1879">
        <v>0</v>
      </c>
      <c r="CF1879">
        <v>0.47349974490651098</v>
      </c>
      <c r="CG1879">
        <v>0</v>
      </c>
      <c r="CH1879">
        <v>0</v>
      </c>
      <c r="CI1879">
        <v>5.3489175883800897</v>
      </c>
      <c r="CJ1879">
        <v>2.7821174020720898</v>
      </c>
      <c r="CK1879">
        <v>0</v>
      </c>
      <c r="CL1879">
        <v>0</v>
      </c>
      <c r="CM1879">
        <v>0.33279244584088402</v>
      </c>
      <c r="CN1879">
        <v>0.54382076929541201</v>
      </c>
      <c r="CO1879">
        <v>0.49459245581640698</v>
      </c>
      <c r="CP1879">
        <v>1.07904760781631</v>
      </c>
      <c r="CQ1879">
        <v>2.5437201907790099</v>
      </c>
      <c r="CR1879">
        <v>3.6710325786798399</v>
      </c>
      <c r="CS1879">
        <v>4.7719030349303297E-2</v>
      </c>
      <c r="CT1879">
        <v>0.13611283662805601</v>
      </c>
      <c r="CU1879">
        <v>2.6672430433054699</v>
      </c>
      <c r="CV1879">
        <v>2.77701641246562</v>
      </c>
      <c r="CW1879">
        <v>0</v>
      </c>
      <c r="CX1879">
        <v>0.25398974191998902</v>
      </c>
      <c r="CY1879">
        <v>1.4190207773481001</v>
      </c>
      <c r="CZ1879">
        <v>2.52347154181968</v>
      </c>
      <c r="DA1879">
        <v>5.0418339197658204</v>
      </c>
      <c r="DB1879">
        <v>6.48882895179272</v>
      </c>
      <c r="DC1879">
        <v>7.9358239838196303</v>
      </c>
      <c r="DD1879">
        <v>6.48882895179272</v>
      </c>
      <c r="DE1879">
        <v>0</v>
      </c>
      <c r="DF1879">
        <v>0</v>
      </c>
      <c r="DG1879">
        <v>1.1986255760061799E-2</v>
      </c>
      <c r="DH1879">
        <v>7.9908371733745306E-3</v>
      </c>
      <c r="DI1879">
        <v>0</v>
      </c>
      <c r="DJ1879">
        <v>2.7300027300027299E-2</v>
      </c>
      <c r="DK1879">
        <v>0.89109558845537795</v>
      </c>
      <c r="DL1879">
        <v>0.774014015134731</v>
      </c>
      <c r="DM1879">
        <v>0.12044433349975001</v>
      </c>
      <c r="DN1879">
        <v>0.48301941760482803</v>
      </c>
      <c r="DO1879">
        <v>1.28314112542563</v>
      </c>
      <c r="DP1879">
        <v>1.47092103841946</v>
      </c>
      <c r="DQ1879">
        <v>0.198845797653389</v>
      </c>
      <c r="DR1879">
        <v>1.8075313395300701</v>
      </c>
      <c r="DS1879">
        <v>5.3676084454853603</v>
      </c>
      <c r="DT1879">
        <v>3.6632476999808801</v>
      </c>
    </row>
    <row r="1880" spans="1:124" x14ac:dyDescent="0.35">
      <c r="A1880" s="19" t="str">
        <f t="shared" si="58"/>
        <v xml:space="preserve">  CLD [NCL+DQ] / [Capital + ALLL]--40724</v>
      </c>
      <c r="B1880" s="19" t="str">
        <f t="shared" si="59"/>
        <v xml:space="preserve">  CLD [NCL+DQ] / [Capital + ALLL]</v>
      </c>
      <c r="C1880">
        <v>8</v>
      </c>
      <c r="D1880" s="27">
        <v>40724</v>
      </c>
      <c r="E1880">
        <v>0</v>
      </c>
      <c r="F1880">
        <v>0.285370465875881</v>
      </c>
      <c r="G1880">
        <v>4.1549211927329299</v>
      </c>
      <c r="H1880">
        <v>2.96596986962648</v>
      </c>
      <c r="I1880">
        <v>0</v>
      </c>
      <c r="J1880">
        <v>0</v>
      </c>
      <c r="K1880">
        <v>3.1253127176220699</v>
      </c>
      <c r="L1880">
        <v>2.87668135008659</v>
      </c>
      <c r="M1880">
        <v>0</v>
      </c>
      <c r="N1880">
        <v>0.215882750715089</v>
      </c>
      <c r="O1880">
        <v>4.5826952396380802</v>
      </c>
      <c r="P1880">
        <v>4.2908027948412597</v>
      </c>
      <c r="Q1880">
        <v>0</v>
      </c>
      <c r="R1880">
        <v>0</v>
      </c>
      <c r="S1880">
        <v>0.21705095360091101</v>
      </c>
      <c r="T1880">
        <v>0.45865235695781398</v>
      </c>
      <c r="U1880">
        <v>0</v>
      </c>
      <c r="V1880">
        <v>7.3485670294292593E-2</v>
      </c>
      <c r="W1880">
        <v>3.3401838124101202</v>
      </c>
      <c r="X1880">
        <v>3.2567156897794698</v>
      </c>
      <c r="Y1880">
        <v>0</v>
      </c>
      <c r="Z1880">
        <v>1.6664693137300699</v>
      </c>
      <c r="AA1880">
        <v>10.155070081646301</v>
      </c>
      <c r="AB1880">
        <v>5.49116105968338</v>
      </c>
      <c r="AC1880">
        <v>0</v>
      </c>
      <c r="AD1880">
        <v>0</v>
      </c>
      <c r="AE1880">
        <v>2.6118454799582298</v>
      </c>
      <c r="AF1880">
        <v>2.63468003294081</v>
      </c>
      <c r="AG1880">
        <v>0</v>
      </c>
      <c r="AH1880">
        <v>0</v>
      </c>
      <c r="AI1880">
        <v>0.51296194153337005</v>
      </c>
      <c r="AJ1880">
        <v>1.38789776600334</v>
      </c>
      <c r="AK1880">
        <v>0</v>
      </c>
      <c r="AL1880">
        <v>0.35444774754173303</v>
      </c>
      <c r="AM1880">
        <v>2.6984523215177201</v>
      </c>
      <c r="AN1880">
        <v>2.2945256752722201</v>
      </c>
      <c r="AO1880">
        <v>0</v>
      </c>
      <c r="AP1880">
        <v>0</v>
      </c>
      <c r="AQ1880">
        <v>1.0923192807673101</v>
      </c>
      <c r="AR1880">
        <v>1.4371718151978901</v>
      </c>
      <c r="AS1880">
        <v>0</v>
      </c>
      <c r="AT1880">
        <v>0.70689832727700697</v>
      </c>
      <c r="AU1880">
        <v>5.6142145074325898</v>
      </c>
      <c r="AV1880">
        <v>5.13491629243949</v>
      </c>
      <c r="AW1880">
        <v>0</v>
      </c>
      <c r="AX1880">
        <v>0</v>
      </c>
      <c r="AY1880">
        <v>1.7674501323681799</v>
      </c>
      <c r="AZ1880">
        <v>1.7614894363221001</v>
      </c>
      <c r="BA1880">
        <v>0</v>
      </c>
      <c r="BB1880">
        <v>0</v>
      </c>
      <c r="BC1880">
        <v>4.0885762059312096</v>
      </c>
      <c r="BD1880">
        <v>3.7996302441105301</v>
      </c>
      <c r="BE1880">
        <v>0</v>
      </c>
      <c r="BF1880">
        <v>1.90526246632941</v>
      </c>
      <c r="BG1880">
        <v>8.9641265141232491</v>
      </c>
      <c r="BH1880">
        <v>4.75356555463713</v>
      </c>
      <c r="BI1880">
        <v>1.36360615255727</v>
      </c>
      <c r="BJ1880">
        <v>6.7089104781689199</v>
      </c>
      <c r="BK1880">
        <v>11.197621454182899</v>
      </c>
      <c r="BL1880">
        <v>6.42447204673587</v>
      </c>
      <c r="BM1880">
        <v>1.6348540614568201</v>
      </c>
      <c r="BN1880">
        <v>10.7711935655755</v>
      </c>
      <c r="BO1880">
        <v>15.039857511061999</v>
      </c>
      <c r="BP1880">
        <v>10.6464945780922</v>
      </c>
      <c r="BQ1880">
        <v>0</v>
      </c>
      <c r="BR1880">
        <v>0</v>
      </c>
      <c r="BS1880">
        <v>4.7164667393675002</v>
      </c>
      <c r="BT1880">
        <v>3.14431115957834</v>
      </c>
      <c r="BU1880">
        <v>0</v>
      </c>
      <c r="BV1880">
        <v>0</v>
      </c>
      <c r="BW1880">
        <v>1.0854312046132399</v>
      </c>
      <c r="BX1880">
        <v>5.4733829142418999</v>
      </c>
      <c r="BY1880">
        <v>0</v>
      </c>
      <c r="BZ1880">
        <v>0.22518047552818099</v>
      </c>
      <c r="CA1880">
        <v>0.95186206012435104</v>
      </c>
      <c r="CB1880">
        <v>1.32212318037328</v>
      </c>
      <c r="CC1880">
        <v>0</v>
      </c>
      <c r="CD1880">
        <v>1.6355771830224399</v>
      </c>
      <c r="CE1880">
        <v>10.5494650890258</v>
      </c>
      <c r="CF1880">
        <v>6.8468118870610502</v>
      </c>
      <c r="CG1880">
        <v>0</v>
      </c>
      <c r="CH1880">
        <v>0.67772607728100298</v>
      </c>
      <c r="CI1880">
        <v>3.1177467191708699</v>
      </c>
      <c r="CJ1880">
        <v>3.7165606387736601</v>
      </c>
      <c r="CK1880">
        <v>0</v>
      </c>
      <c r="CL1880">
        <v>0</v>
      </c>
      <c r="CM1880">
        <v>2.3301267912794201</v>
      </c>
      <c r="CN1880">
        <v>1.3055079662662801</v>
      </c>
      <c r="CO1880">
        <v>0</v>
      </c>
      <c r="CP1880">
        <v>0.27418051849494501</v>
      </c>
      <c r="CQ1880">
        <v>4.0708987346250503</v>
      </c>
      <c r="CR1880">
        <v>1.78354970153524</v>
      </c>
      <c r="CS1880">
        <v>0</v>
      </c>
      <c r="CT1880">
        <v>0</v>
      </c>
      <c r="CU1880">
        <v>0.29157352330693997</v>
      </c>
      <c r="CV1880">
        <v>0.55885339081313801</v>
      </c>
      <c r="CW1880">
        <v>0</v>
      </c>
      <c r="CX1880">
        <v>0.56717816462630899</v>
      </c>
      <c r="CY1880">
        <v>3.22037305362826</v>
      </c>
      <c r="CZ1880">
        <v>3.16926147816715</v>
      </c>
      <c r="DA1880">
        <v>0.136272683364383</v>
      </c>
      <c r="DB1880">
        <v>0.272545366728766</v>
      </c>
      <c r="DC1880">
        <v>0.40881805009314798</v>
      </c>
      <c r="DD1880">
        <v>0.272545366728766</v>
      </c>
      <c r="DE1880">
        <v>0</v>
      </c>
      <c r="DF1880">
        <v>0</v>
      </c>
      <c r="DG1880">
        <v>0</v>
      </c>
      <c r="DH1880">
        <v>0</v>
      </c>
      <c r="DI1880">
        <v>0</v>
      </c>
      <c r="DJ1880">
        <v>7.7872893510218699E-2</v>
      </c>
      <c r="DK1880">
        <v>0.76012427321154197</v>
      </c>
      <c r="DL1880">
        <v>2.0605293848463901</v>
      </c>
      <c r="DM1880">
        <v>0.13174761429995699</v>
      </c>
      <c r="DN1880">
        <v>0.74308204611098205</v>
      </c>
      <c r="DO1880">
        <v>2.1973677689123199</v>
      </c>
      <c r="DP1880">
        <v>1.1324525934359</v>
      </c>
      <c r="DQ1880">
        <v>0.77640149766630795</v>
      </c>
      <c r="DR1880">
        <v>3.6343265502941899</v>
      </c>
      <c r="DS1880">
        <v>6.0555516240791203</v>
      </c>
      <c r="DT1880">
        <v>3.46637241776682</v>
      </c>
    </row>
    <row r="1881" spans="1:124" x14ac:dyDescent="0.35">
      <c r="A1881" s="19" t="str">
        <f t="shared" si="58"/>
        <v xml:space="preserve">  CRE [NCL+DQ] / [Capital + ALLL]--40724</v>
      </c>
      <c r="B1881" s="19" t="str">
        <f t="shared" si="59"/>
        <v xml:space="preserve">  CRE [NCL+DQ] / [Capital + ALLL]</v>
      </c>
      <c r="C1881">
        <v>9</v>
      </c>
      <c r="D1881" s="27">
        <v>40724</v>
      </c>
      <c r="E1881">
        <v>1.81178498221069</v>
      </c>
      <c r="F1881">
        <v>5.8962264150943398</v>
      </c>
      <c r="G1881">
        <v>13.3665663938288</v>
      </c>
      <c r="H1881">
        <v>8.6002416350992892</v>
      </c>
      <c r="I1881">
        <v>0.46918890645563099</v>
      </c>
      <c r="J1881">
        <v>5.6236927172466196</v>
      </c>
      <c r="K1881">
        <v>13.2732158796804</v>
      </c>
      <c r="L1881">
        <v>9.0698454059517903</v>
      </c>
      <c r="M1881">
        <v>0.613976917748701</v>
      </c>
      <c r="N1881">
        <v>5.2226600252769302</v>
      </c>
      <c r="O1881">
        <v>14.727291779693999</v>
      </c>
      <c r="P1881">
        <v>11.8430686196895</v>
      </c>
      <c r="Q1881">
        <v>3.5542546518921201</v>
      </c>
      <c r="R1881">
        <v>6.2704366224273898</v>
      </c>
      <c r="S1881">
        <v>8.3018867924528301</v>
      </c>
      <c r="T1881">
        <v>6.7589826362555003</v>
      </c>
      <c r="U1881">
        <v>1.4495001033808901</v>
      </c>
      <c r="V1881">
        <v>6.5777856259932896</v>
      </c>
      <c r="W1881">
        <v>14.4501673071408</v>
      </c>
      <c r="X1881">
        <v>10.6106579269696</v>
      </c>
      <c r="Y1881">
        <v>1.4890657118703601</v>
      </c>
      <c r="Z1881">
        <v>7.7352517097721902</v>
      </c>
      <c r="AA1881">
        <v>17.740752830755699</v>
      </c>
      <c r="AB1881">
        <v>12.721871983254999</v>
      </c>
      <c r="AC1881">
        <v>0</v>
      </c>
      <c r="AD1881">
        <v>2.0597590675675201</v>
      </c>
      <c r="AE1881">
        <v>7.5649666323215596</v>
      </c>
      <c r="AF1881">
        <v>5.7678583358445001</v>
      </c>
      <c r="AG1881">
        <v>0</v>
      </c>
      <c r="AH1881">
        <v>0</v>
      </c>
      <c r="AI1881">
        <v>5.1513542219861899</v>
      </c>
      <c r="AJ1881">
        <v>3.6397742985222199</v>
      </c>
      <c r="AK1881">
        <v>4.4429126456949497</v>
      </c>
      <c r="AL1881">
        <v>9.0160721285770293</v>
      </c>
      <c r="AM1881">
        <v>17.316377987283499</v>
      </c>
      <c r="AN1881">
        <v>11.137226426822901</v>
      </c>
      <c r="AO1881">
        <v>0</v>
      </c>
      <c r="AP1881">
        <v>1.85728250244379</v>
      </c>
      <c r="AQ1881">
        <v>7.2275884845113598</v>
      </c>
      <c r="AR1881">
        <v>4.6622167184242898</v>
      </c>
      <c r="AS1881">
        <v>1.2362163672688</v>
      </c>
      <c r="AT1881">
        <v>8.6904524616304606</v>
      </c>
      <c r="AU1881">
        <v>23.033315033108</v>
      </c>
      <c r="AV1881">
        <v>15.3882546359466</v>
      </c>
      <c r="AW1881">
        <v>1.4443664114819901</v>
      </c>
      <c r="AX1881">
        <v>6.3723023459152399</v>
      </c>
      <c r="AY1881">
        <v>13.0143403952939</v>
      </c>
      <c r="AZ1881">
        <v>8.8943513670071699</v>
      </c>
      <c r="BA1881">
        <v>0</v>
      </c>
      <c r="BB1881">
        <v>5.9064807219031996</v>
      </c>
      <c r="BC1881">
        <v>13.9884053491042</v>
      </c>
      <c r="BD1881">
        <v>10.4517258378423</v>
      </c>
      <c r="BE1881">
        <v>4.8553703988349</v>
      </c>
      <c r="BF1881">
        <v>10.7829902126223</v>
      </c>
      <c r="BG1881">
        <v>17.412868623124201</v>
      </c>
      <c r="BH1881">
        <v>12.154666568273599</v>
      </c>
      <c r="BI1881">
        <v>1.4881685010625201</v>
      </c>
      <c r="BJ1881">
        <v>8.1874648078947398</v>
      </c>
      <c r="BK1881">
        <v>16.5889427657022</v>
      </c>
      <c r="BL1881">
        <v>9.6258563043418697</v>
      </c>
      <c r="BM1881">
        <v>3.9781645369194298</v>
      </c>
      <c r="BN1881">
        <v>12.207040522692701</v>
      </c>
      <c r="BO1881">
        <v>21.035801898810401</v>
      </c>
      <c r="BP1881">
        <v>20.281201889516499</v>
      </c>
      <c r="BQ1881">
        <v>10.516813863018299</v>
      </c>
      <c r="BR1881">
        <v>16.494002181025099</v>
      </c>
      <c r="BS1881">
        <v>30.9334845453639</v>
      </c>
      <c r="BT1881">
        <v>22.135531545246501</v>
      </c>
      <c r="BU1881">
        <v>1.72208915128597</v>
      </c>
      <c r="BV1881">
        <v>8.0601993212948404</v>
      </c>
      <c r="BW1881">
        <v>18.827163075481799</v>
      </c>
      <c r="BX1881">
        <v>13.1031076650627</v>
      </c>
      <c r="BY1881">
        <v>6.1394794357242199</v>
      </c>
      <c r="BZ1881">
        <v>12.755235033452101</v>
      </c>
      <c r="CA1881">
        <v>19.232591189009899</v>
      </c>
      <c r="CB1881">
        <v>17.4382712216795</v>
      </c>
      <c r="CC1881">
        <v>5.1136853381079197</v>
      </c>
      <c r="CD1881">
        <v>12.5269304024729</v>
      </c>
      <c r="CE1881">
        <v>25.183815500810098</v>
      </c>
      <c r="CF1881">
        <v>18.966841901603701</v>
      </c>
      <c r="CG1881">
        <v>1.37254901960784</v>
      </c>
      <c r="CH1881">
        <v>7.0019105411984697</v>
      </c>
      <c r="CI1881">
        <v>9.63479105490104</v>
      </c>
      <c r="CJ1881">
        <v>8.0778127870121299</v>
      </c>
      <c r="CK1881">
        <v>4.1476450515241297</v>
      </c>
      <c r="CL1881">
        <v>6.3868065967016499</v>
      </c>
      <c r="CM1881">
        <v>10.5811795597177</v>
      </c>
      <c r="CN1881">
        <v>7.0958014114370798</v>
      </c>
      <c r="CO1881">
        <v>1.0731319554848999</v>
      </c>
      <c r="CP1881">
        <v>2.2619361646003702</v>
      </c>
      <c r="CQ1881">
        <v>6.8425554312783703</v>
      </c>
      <c r="CR1881">
        <v>3.9700922857279899</v>
      </c>
      <c r="CS1881">
        <v>0</v>
      </c>
      <c r="CT1881">
        <v>0.34802784222737798</v>
      </c>
      <c r="CU1881">
        <v>1.8229979691529199</v>
      </c>
      <c r="CV1881">
        <v>1.73047021596319</v>
      </c>
      <c r="CW1881">
        <v>0.133116266307926</v>
      </c>
      <c r="CX1881">
        <v>4.33893778529493</v>
      </c>
      <c r="CY1881">
        <v>13.3817530838599</v>
      </c>
      <c r="CZ1881">
        <v>9.8997536439721294</v>
      </c>
      <c r="DA1881">
        <v>0.136272683364383</v>
      </c>
      <c r="DB1881">
        <v>0.272545366728766</v>
      </c>
      <c r="DC1881">
        <v>0.40881805009314798</v>
      </c>
      <c r="DD1881">
        <v>0.272545366728766</v>
      </c>
      <c r="DE1881">
        <v>0</v>
      </c>
      <c r="DF1881">
        <v>0</v>
      </c>
      <c r="DG1881">
        <v>0</v>
      </c>
      <c r="DH1881">
        <v>0</v>
      </c>
      <c r="DI1881">
        <v>0</v>
      </c>
      <c r="DJ1881">
        <v>0.91766762280387204</v>
      </c>
      <c r="DK1881">
        <v>8.7207846269434608</v>
      </c>
      <c r="DL1881">
        <v>5.1177926168287602</v>
      </c>
      <c r="DM1881">
        <v>1.1316382497895401</v>
      </c>
      <c r="DN1881">
        <v>4.3195689741334897</v>
      </c>
      <c r="DO1881">
        <v>10.861941074643299</v>
      </c>
      <c r="DP1881">
        <v>5.7590111491584004</v>
      </c>
      <c r="DQ1881">
        <v>5.6015507059781999</v>
      </c>
      <c r="DR1881">
        <v>6.5504213032611496</v>
      </c>
      <c r="DS1881">
        <v>11.6149607061075</v>
      </c>
      <c r="DT1881">
        <v>9.1402844166358292</v>
      </c>
    </row>
    <row r="1882" spans="1:124" x14ac:dyDescent="0.35">
      <c r="A1882" s="19" t="str">
        <f t="shared" si="58"/>
        <v xml:space="preserve">  Res RE [NCL+DQ] / [Capital + ALLL]--40724</v>
      </c>
      <c r="B1882" s="19" t="str">
        <f t="shared" si="59"/>
        <v xml:space="preserve">  Res RE [NCL+DQ] / [Capital + ALLL]</v>
      </c>
      <c r="C1882">
        <v>10</v>
      </c>
      <c r="D1882" s="27">
        <v>40724</v>
      </c>
      <c r="E1882">
        <v>0.19587482920441801</v>
      </c>
      <c r="F1882">
        <v>1.70796508160278</v>
      </c>
      <c r="G1882">
        <v>4.2490146303274896</v>
      </c>
      <c r="H1882">
        <v>2.99902201030622</v>
      </c>
      <c r="I1882">
        <v>0.18064196832579199</v>
      </c>
      <c r="J1882">
        <v>1.9715224534501601</v>
      </c>
      <c r="K1882">
        <v>5.6431815953786204</v>
      </c>
      <c r="L1882">
        <v>3.7296493399893502</v>
      </c>
      <c r="M1882">
        <v>0.64549712207518894</v>
      </c>
      <c r="N1882">
        <v>3.0960215375411302</v>
      </c>
      <c r="O1882">
        <v>7.3765812760978902</v>
      </c>
      <c r="P1882">
        <v>5.3094022033627004</v>
      </c>
      <c r="Q1882">
        <v>3.66878458700553</v>
      </c>
      <c r="R1882">
        <v>6.1384699898991704</v>
      </c>
      <c r="S1882">
        <v>8.5610589239965798</v>
      </c>
      <c r="T1882">
        <v>7.1201763927031196</v>
      </c>
      <c r="U1882">
        <v>0.50322125999035605</v>
      </c>
      <c r="V1882">
        <v>2.80586810995585</v>
      </c>
      <c r="W1882">
        <v>6.6554396081280798</v>
      </c>
      <c r="X1882">
        <v>4.4433400542772903</v>
      </c>
      <c r="Y1882">
        <v>0.204581966030249</v>
      </c>
      <c r="Z1882">
        <v>2.2050353313984998</v>
      </c>
      <c r="AA1882">
        <v>5.6237078900350301</v>
      </c>
      <c r="AB1882">
        <v>4.01676129895346</v>
      </c>
      <c r="AC1882">
        <v>0</v>
      </c>
      <c r="AD1882">
        <v>0.43024193120632898</v>
      </c>
      <c r="AE1882">
        <v>1.21984852482883</v>
      </c>
      <c r="AF1882">
        <v>0.95265698052482795</v>
      </c>
      <c r="AG1882">
        <v>0</v>
      </c>
      <c r="AH1882">
        <v>0</v>
      </c>
      <c r="AI1882">
        <v>0.91371732593106603</v>
      </c>
      <c r="AJ1882">
        <v>1.01120270435173</v>
      </c>
      <c r="AK1882">
        <v>2.939272303509</v>
      </c>
      <c r="AL1882">
        <v>5.5652936021034201</v>
      </c>
      <c r="AM1882">
        <v>8.7293423849688008</v>
      </c>
      <c r="AN1882">
        <v>6.5450079318635197</v>
      </c>
      <c r="AO1882">
        <v>0</v>
      </c>
      <c r="AP1882">
        <v>0.53750691644929205</v>
      </c>
      <c r="AQ1882">
        <v>2.5619699192998802</v>
      </c>
      <c r="AR1882">
        <v>1.9435397707289199</v>
      </c>
      <c r="AS1882">
        <v>0.26040805886750901</v>
      </c>
      <c r="AT1882">
        <v>1.9747140276941599</v>
      </c>
      <c r="AU1882">
        <v>5.9140395136554504</v>
      </c>
      <c r="AV1882">
        <v>4.2026494043006597</v>
      </c>
      <c r="AW1882">
        <v>3.5773888950409498</v>
      </c>
      <c r="AX1882">
        <v>6.6554396081280798</v>
      </c>
      <c r="AY1882">
        <v>11.200864390864099</v>
      </c>
      <c r="AZ1882">
        <v>7.9276134404544001</v>
      </c>
      <c r="BA1882">
        <v>8.0188575529865705E-2</v>
      </c>
      <c r="BB1882">
        <v>1.09749144811859</v>
      </c>
      <c r="BC1882">
        <v>4.3856503386695298</v>
      </c>
      <c r="BD1882">
        <v>2.7476737746935802</v>
      </c>
      <c r="BE1882">
        <v>0.70322324309560402</v>
      </c>
      <c r="BF1882">
        <v>2.3490227013761098</v>
      </c>
      <c r="BG1882">
        <v>4.1534846357903801</v>
      </c>
      <c r="BH1882">
        <v>3.00458010663636</v>
      </c>
      <c r="BI1882">
        <v>0.47280662951326002</v>
      </c>
      <c r="BJ1882">
        <v>0.72579237279967601</v>
      </c>
      <c r="BK1882">
        <v>3.59494252127126</v>
      </c>
      <c r="BL1882">
        <v>2.0535920609075702</v>
      </c>
      <c r="BM1882">
        <v>1.2758388841980199</v>
      </c>
      <c r="BN1882">
        <v>4.0583654241582403</v>
      </c>
      <c r="BO1882">
        <v>5.2366449288292598</v>
      </c>
      <c r="BP1882">
        <v>3.28705016097536</v>
      </c>
      <c r="BQ1882">
        <v>1.2952038984355001</v>
      </c>
      <c r="BR1882">
        <v>2.59040779687099</v>
      </c>
      <c r="BS1882">
        <v>3.3262835058509799</v>
      </c>
      <c r="BT1882">
        <v>2.2175223372339898</v>
      </c>
      <c r="BU1882">
        <v>3.13704864911973</v>
      </c>
      <c r="BV1882">
        <v>4.8860513502230098</v>
      </c>
      <c r="BW1882">
        <v>12.465629406973401</v>
      </c>
      <c r="BX1882">
        <v>7.6719267496943404</v>
      </c>
      <c r="BY1882">
        <v>3.77146191031839</v>
      </c>
      <c r="BZ1882">
        <v>8.5171281088690804</v>
      </c>
      <c r="CA1882">
        <v>13.623418769454901</v>
      </c>
      <c r="CB1882">
        <v>8.5365365367142498</v>
      </c>
      <c r="CC1882">
        <v>1.0184936524578201</v>
      </c>
      <c r="CD1882">
        <v>4.1129831516352802</v>
      </c>
      <c r="CE1882">
        <v>8.2868868983732007</v>
      </c>
      <c r="CF1882">
        <v>5.8133078445478104</v>
      </c>
      <c r="CG1882">
        <v>1.7509135200974399</v>
      </c>
      <c r="CH1882">
        <v>4.73593429178226</v>
      </c>
      <c r="CI1882">
        <v>8.2852205897970599</v>
      </c>
      <c r="CJ1882">
        <v>5.0751656766354403</v>
      </c>
      <c r="CK1882">
        <v>0.40403223713277803</v>
      </c>
      <c r="CL1882">
        <v>1.71966255678131</v>
      </c>
      <c r="CM1882">
        <v>6.5655349275908099</v>
      </c>
      <c r="CN1882">
        <v>3.48974668095354</v>
      </c>
      <c r="CO1882">
        <v>0</v>
      </c>
      <c r="CP1882">
        <v>0.278219395866455</v>
      </c>
      <c r="CQ1882">
        <v>1.5295352429920901</v>
      </c>
      <c r="CR1882">
        <v>0.85360703685638595</v>
      </c>
      <c r="CS1882">
        <v>1.1990188125416601</v>
      </c>
      <c r="CT1882">
        <v>2.3022682864667399</v>
      </c>
      <c r="CU1882">
        <v>2.701399690738</v>
      </c>
      <c r="CV1882">
        <v>1.94503227524783</v>
      </c>
      <c r="CW1882">
        <v>1.28354141830951</v>
      </c>
      <c r="CX1882">
        <v>1.65604360593427</v>
      </c>
      <c r="CY1882">
        <v>3.7844066916801502</v>
      </c>
      <c r="CZ1882">
        <v>2.4092218124315101</v>
      </c>
      <c r="DA1882">
        <v>0</v>
      </c>
      <c r="DB1882">
        <v>0</v>
      </c>
      <c r="DC1882">
        <v>0</v>
      </c>
      <c r="DD1882">
        <v>0</v>
      </c>
      <c r="DE1882">
        <v>0.76716366158113702</v>
      </c>
      <c r="DF1882">
        <v>1.5343273231622701</v>
      </c>
      <c r="DG1882">
        <v>1.7585024907578</v>
      </c>
      <c r="DH1882">
        <v>1.1723349938385399</v>
      </c>
      <c r="DI1882">
        <v>0</v>
      </c>
      <c r="DJ1882">
        <v>0.89407589407589405</v>
      </c>
      <c r="DK1882">
        <v>2.3490227013761098</v>
      </c>
      <c r="DL1882">
        <v>3.1675815989232201</v>
      </c>
      <c r="DM1882">
        <v>3.0958520442336899</v>
      </c>
      <c r="DN1882">
        <v>3.9691345350351099</v>
      </c>
      <c r="DO1882">
        <v>6.9049461139160302</v>
      </c>
      <c r="DP1882">
        <v>5.1250737764937204</v>
      </c>
      <c r="DQ1882">
        <v>3.7635783743986702</v>
      </c>
      <c r="DR1882">
        <v>4.6550990633966602</v>
      </c>
      <c r="DS1882">
        <v>6.3419202558444399</v>
      </c>
      <c r="DT1882">
        <v>5.0684178861016003</v>
      </c>
    </row>
    <row r="1883" spans="1:124" x14ac:dyDescent="0.35">
      <c r="A1883" s="19" t="str">
        <f t="shared" si="58"/>
        <v xml:space="preserve">  C&amp;I [NCL+DQ] / [Capital + ALLL]--40724</v>
      </c>
      <c r="B1883" s="19" t="str">
        <f t="shared" si="59"/>
        <v xml:space="preserve">  C&amp;I [NCL+DQ] / [Capital + ALLL]</v>
      </c>
      <c r="C1883">
        <v>11</v>
      </c>
      <c r="D1883" s="27">
        <v>40724</v>
      </c>
      <c r="E1883">
        <v>0.37218025822211498</v>
      </c>
      <c r="F1883">
        <v>1.39783257421077</v>
      </c>
      <c r="G1883">
        <v>4.6923070834628096</v>
      </c>
      <c r="H1883">
        <v>3.3408739337134601</v>
      </c>
      <c r="I1883">
        <v>0.275565904615726</v>
      </c>
      <c r="J1883">
        <v>1.41446972432888</v>
      </c>
      <c r="K1883">
        <v>4.5950535632402802</v>
      </c>
      <c r="L1883">
        <v>3.4310765007999802</v>
      </c>
      <c r="M1883">
        <v>0.115879703528144</v>
      </c>
      <c r="N1883">
        <v>1.0277347599605799</v>
      </c>
      <c r="O1883">
        <v>3.25509546920224</v>
      </c>
      <c r="P1883">
        <v>2.5832165588973899</v>
      </c>
      <c r="Q1883">
        <v>0.71875889553088501</v>
      </c>
      <c r="R1883">
        <v>2.1144757570453399</v>
      </c>
      <c r="S1883">
        <v>3.7799957528137602</v>
      </c>
      <c r="T1883">
        <v>3.2254559804591998</v>
      </c>
      <c r="U1883">
        <v>0.36553958188596403</v>
      </c>
      <c r="V1883">
        <v>1.75925925925926</v>
      </c>
      <c r="W1883">
        <v>5.3691014685266101</v>
      </c>
      <c r="X1883">
        <v>3.9160099163663999</v>
      </c>
      <c r="Y1883">
        <v>0.39963998817871599</v>
      </c>
      <c r="Z1883">
        <v>1.5370325225274</v>
      </c>
      <c r="AA1883">
        <v>4.0878331995606603</v>
      </c>
      <c r="AB1883">
        <v>4.00649695374267</v>
      </c>
      <c r="AC1883">
        <v>2.7302984588028399E-2</v>
      </c>
      <c r="AD1883">
        <v>1.4001994861504501</v>
      </c>
      <c r="AE1883">
        <v>4.0670996892149196</v>
      </c>
      <c r="AF1883">
        <v>2.97636822715944</v>
      </c>
      <c r="AG1883">
        <v>5.0581689428426897E-2</v>
      </c>
      <c r="AH1883">
        <v>1.0034390696411599</v>
      </c>
      <c r="AI1883">
        <v>3.23886639676113</v>
      </c>
      <c r="AJ1883">
        <v>2.29564497610188</v>
      </c>
      <c r="AK1883">
        <v>0.30036472859901298</v>
      </c>
      <c r="AL1883">
        <v>1.1006397468528599</v>
      </c>
      <c r="AM1883">
        <v>2.8938906752411602</v>
      </c>
      <c r="AN1883">
        <v>3.74691423624563</v>
      </c>
      <c r="AO1883">
        <v>0.14777204551964099</v>
      </c>
      <c r="AP1883">
        <v>1.0989010989011001</v>
      </c>
      <c r="AQ1883">
        <v>4.0735318007506001</v>
      </c>
      <c r="AR1883">
        <v>2.7513979722962798</v>
      </c>
      <c r="AS1883">
        <v>0.32311166039740102</v>
      </c>
      <c r="AT1883">
        <v>1.78362430508144</v>
      </c>
      <c r="AU1883">
        <v>4.8888080605462196</v>
      </c>
      <c r="AV1883">
        <v>4.1397992212553696</v>
      </c>
      <c r="AW1883">
        <v>0.21131777511486399</v>
      </c>
      <c r="AX1883">
        <v>1.31557308057933</v>
      </c>
      <c r="AY1883">
        <v>4.4086088097939804</v>
      </c>
      <c r="AZ1883">
        <v>3.3678371922196102</v>
      </c>
      <c r="BA1883">
        <v>0.67532009996587095</v>
      </c>
      <c r="BB1883">
        <v>3.7259100642398302</v>
      </c>
      <c r="BC1883">
        <v>10.647655548207499</v>
      </c>
      <c r="BD1883">
        <v>7.9167989448655396</v>
      </c>
      <c r="BE1883">
        <v>0.48710116673611498</v>
      </c>
      <c r="BF1883">
        <v>1.43329970108158</v>
      </c>
      <c r="BG1883">
        <v>3.09784094652098</v>
      </c>
      <c r="BH1883">
        <v>2.6077278596804301</v>
      </c>
      <c r="BI1883">
        <v>9.5427351246873002E-2</v>
      </c>
      <c r="BJ1883">
        <v>0.41231749971041398</v>
      </c>
      <c r="BK1883">
        <v>0.95933097488307495</v>
      </c>
      <c r="BL1883">
        <v>1.1162403362353599</v>
      </c>
      <c r="BM1883">
        <v>3.9611804317686697E-2</v>
      </c>
      <c r="BN1883">
        <v>0.16931369872546301</v>
      </c>
      <c r="BO1883">
        <v>0.74798949424473704</v>
      </c>
      <c r="BP1883">
        <v>0.61301799537409396</v>
      </c>
      <c r="BQ1883">
        <v>1.42912739032989</v>
      </c>
      <c r="BR1883">
        <v>1.9349411104879399</v>
      </c>
      <c r="BS1883">
        <v>13.2834465639681</v>
      </c>
      <c r="BT1883">
        <v>9.1634022660359893</v>
      </c>
      <c r="BU1883">
        <v>0.15042911609245399</v>
      </c>
      <c r="BV1883">
        <v>1.33052056065076</v>
      </c>
      <c r="BW1883">
        <v>6.5267627131114603</v>
      </c>
      <c r="BX1883">
        <v>4.82012907167538</v>
      </c>
      <c r="BY1883">
        <v>0.49355810524966398</v>
      </c>
      <c r="BZ1883">
        <v>0.86813702487095301</v>
      </c>
      <c r="CA1883">
        <v>4.0006667777963001</v>
      </c>
      <c r="CB1883">
        <v>4.7272318041869097</v>
      </c>
      <c r="CC1883">
        <v>0.25847715267089999</v>
      </c>
      <c r="CD1883">
        <v>1.9339733083587001</v>
      </c>
      <c r="CE1883">
        <v>8.1509056639277802</v>
      </c>
      <c r="CF1883">
        <v>5.4779327360985803</v>
      </c>
      <c r="CG1883">
        <v>0.60836772449124799</v>
      </c>
      <c r="CH1883">
        <v>2.3533927381230502</v>
      </c>
      <c r="CI1883">
        <v>5.0003429062988101</v>
      </c>
      <c r="CJ1883">
        <v>4.3763632243512003</v>
      </c>
      <c r="CK1883">
        <v>0.12529096268439999</v>
      </c>
      <c r="CL1883">
        <v>1.2292784495875699</v>
      </c>
      <c r="CM1883">
        <v>3.1485993904946801</v>
      </c>
      <c r="CN1883">
        <v>2.0928734657813202</v>
      </c>
      <c r="CO1883">
        <v>2.0514578080246801</v>
      </c>
      <c r="CP1883">
        <v>2.5390049176268001</v>
      </c>
      <c r="CQ1883">
        <v>4.1136724960254396</v>
      </c>
      <c r="CR1883">
        <v>3.1731667963797001</v>
      </c>
      <c r="CS1883">
        <v>0.61167275507603402</v>
      </c>
      <c r="CT1883">
        <v>1.78362430508144</v>
      </c>
      <c r="CU1883">
        <v>2.38882137860341</v>
      </c>
      <c r="CV1883">
        <v>1.98466406530731</v>
      </c>
      <c r="CW1883">
        <v>1.2500760958605901</v>
      </c>
      <c r="CX1883">
        <v>2.7759194914089198</v>
      </c>
      <c r="CY1883">
        <v>5.5987175211553</v>
      </c>
      <c r="CZ1883">
        <v>4.5561409753854001</v>
      </c>
      <c r="DA1883">
        <v>0</v>
      </c>
      <c r="DB1883">
        <v>0</v>
      </c>
      <c r="DC1883">
        <v>0</v>
      </c>
      <c r="DD1883">
        <v>0</v>
      </c>
      <c r="DE1883">
        <v>7.1917534560370797E-2</v>
      </c>
      <c r="DF1883">
        <v>0.14383506912074201</v>
      </c>
      <c r="DG1883">
        <v>0.51541122129730099</v>
      </c>
      <c r="DH1883">
        <v>0.34360748086486698</v>
      </c>
      <c r="DI1883">
        <v>0.90422194334887096</v>
      </c>
      <c r="DJ1883">
        <v>1.1632691057945801</v>
      </c>
      <c r="DK1883">
        <v>3.2430537295117898</v>
      </c>
      <c r="DL1883">
        <v>2.2842050067009598</v>
      </c>
      <c r="DM1883">
        <v>0.729253492528114</v>
      </c>
      <c r="DN1883">
        <v>0.81842160967306499</v>
      </c>
      <c r="DO1883">
        <v>1.11014254888314</v>
      </c>
      <c r="DP1883">
        <v>5.5146581854430501</v>
      </c>
      <c r="DQ1883">
        <v>0.57095261321971102</v>
      </c>
      <c r="DR1883">
        <v>1.0414658807769099</v>
      </c>
      <c r="DS1883">
        <v>1.2165209878997201</v>
      </c>
      <c r="DT1883">
        <v>0.87281279192293004</v>
      </c>
    </row>
    <row r="1884" spans="1:124" x14ac:dyDescent="0.35">
      <c r="A1884" s="19" t="str">
        <f t="shared" si="58"/>
        <v xml:space="preserve">  Ind [NCL+DQ] / [Capital + ALLL]--40724</v>
      </c>
      <c r="B1884" s="19" t="str">
        <f t="shared" si="59"/>
        <v xml:space="preserve">  Ind [NCL+DQ] / [Capital + ALLL]</v>
      </c>
      <c r="C1884">
        <v>12</v>
      </c>
      <c r="D1884" s="27">
        <v>40724</v>
      </c>
      <c r="E1884">
        <v>5.6466509534179497E-2</v>
      </c>
      <c r="F1884">
        <v>0.28716770594026902</v>
      </c>
      <c r="G1884">
        <v>0.81309734245491305</v>
      </c>
      <c r="H1884">
        <v>0.73215343941940103</v>
      </c>
      <c r="I1884">
        <v>6.8484191147167403E-2</v>
      </c>
      <c r="J1884">
        <v>0.28716770594026902</v>
      </c>
      <c r="K1884">
        <v>0.86243784108693999</v>
      </c>
      <c r="L1884">
        <v>0.66202101945093506</v>
      </c>
      <c r="M1884">
        <v>3.00931391228134E-2</v>
      </c>
      <c r="N1884">
        <v>0.26160255789167702</v>
      </c>
      <c r="O1884">
        <v>0.90572621602627901</v>
      </c>
      <c r="P1884">
        <v>0.75410998085287595</v>
      </c>
      <c r="Q1884">
        <v>9.5488183337312002E-2</v>
      </c>
      <c r="R1884">
        <v>0.46968403074295501</v>
      </c>
      <c r="S1884">
        <v>1.0841401881903701</v>
      </c>
      <c r="T1884">
        <v>1.2820304795078701</v>
      </c>
      <c r="U1884">
        <v>6.2681812452219196E-2</v>
      </c>
      <c r="V1884">
        <v>0.27041130983443201</v>
      </c>
      <c r="W1884">
        <v>0.93413026259527498</v>
      </c>
      <c r="X1884">
        <v>0.656969356189394</v>
      </c>
      <c r="Y1884">
        <v>0.134101321669129</v>
      </c>
      <c r="Z1884">
        <v>0.27222764036592101</v>
      </c>
      <c r="AA1884">
        <v>0.71919630417946201</v>
      </c>
      <c r="AB1884">
        <v>0.75085390309460598</v>
      </c>
      <c r="AC1884">
        <v>0.107483943933944</v>
      </c>
      <c r="AD1884">
        <v>0.34400383194974099</v>
      </c>
      <c r="AE1884">
        <v>0.85143221119559298</v>
      </c>
      <c r="AF1884">
        <v>0.63965495118499205</v>
      </c>
      <c r="AG1884">
        <v>4.0460348858119E-2</v>
      </c>
      <c r="AH1884">
        <v>0.27686222808173999</v>
      </c>
      <c r="AI1884">
        <v>0.85441447478639598</v>
      </c>
      <c r="AJ1884">
        <v>0.85372298008067204</v>
      </c>
      <c r="AK1884">
        <v>8.2805299539170499E-2</v>
      </c>
      <c r="AL1884">
        <v>0.22956841138659301</v>
      </c>
      <c r="AM1884">
        <v>0.495774647887324</v>
      </c>
      <c r="AN1884">
        <v>0.57939006086479605</v>
      </c>
      <c r="AO1884">
        <v>7.7670671010809003E-2</v>
      </c>
      <c r="AP1884">
        <v>0.32950321054410298</v>
      </c>
      <c r="AQ1884">
        <v>0.888593211598387</v>
      </c>
      <c r="AR1884">
        <v>0.67505984397738905</v>
      </c>
      <c r="AS1884">
        <v>2.0789450522868E-2</v>
      </c>
      <c r="AT1884">
        <v>0.19342359767891701</v>
      </c>
      <c r="AU1884">
        <v>0.56620675267805398</v>
      </c>
      <c r="AV1884">
        <v>0.50351537389581902</v>
      </c>
      <c r="AW1884">
        <v>0.12569816221508401</v>
      </c>
      <c r="AX1884">
        <v>0.45697245795452701</v>
      </c>
      <c r="AY1884">
        <v>1.2563775303676801</v>
      </c>
      <c r="AZ1884">
        <v>0.93471475957459305</v>
      </c>
      <c r="BA1884">
        <v>0</v>
      </c>
      <c r="BB1884">
        <v>0.19991223365351801</v>
      </c>
      <c r="BC1884">
        <v>1.0523786496835399</v>
      </c>
      <c r="BD1884">
        <v>0.83001310715884702</v>
      </c>
      <c r="BE1884">
        <v>7.5643273646891995E-2</v>
      </c>
      <c r="BF1884">
        <v>0.26479426378269</v>
      </c>
      <c r="BG1884">
        <v>0.50615205153710296</v>
      </c>
      <c r="BH1884">
        <v>0.47354627888112699</v>
      </c>
      <c r="BI1884">
        <v>3.1171913919937899E-2</v>
      </c>
      <c r="BJ1884">
        <v>0.18289942137950799</v>
      </c>
      <c r="BK1884">
        <v>0.53497655350666395</v>
      </c>
      <c r="BL1884">
        <v>0.30517782246021102</v>
      </c>
      <c r="BM1884">
        <v>0</v>
      </c>
      <c r="BN1884">
        <v>7.2563650581171896E-2</v>
      </c>
      <c r="BO1884">
        <v>0.36135922467139098</v>
      </c>
      <c r="BP1884">
        <v>0.26048334144722501</v>
      </c>
      <c r="BQ1884">
        <v>0.29769126990440198</v>
      </c>
      <c r="BR1884">
        <v>0.36455412226584399</v>
      </c>
      <c r="BS1884">
        <v>0.475352306498244</v>
      </c>
      <c r="BT1884">
        <v>0.39384434351314901</v>
      </c>
      <c r="BU1884">
        <v>3.7738251671244102E-2</v>
      </c>
      <c r="BV1884">
        <v>0.20339337081637299</v>
      </c>
      <c r="BW1884">
        <v>0.66925412199345702</v>
      </c>
      <c r="BX1884">
        <v>0.53277756412400301</v>
      </c>
      <c r="BY1884">
        <v>0.24328786167347299</v>
      </c>
      <c r="BZ1884">
        <v>0.5</v>
      </c>
      <c r="CA1884">
        <v>1.21226341310809</v>
      </c>
      <c r="CB1884">
        <v>1.05279551340195</v>
      </c>
      <c r="CC1884">
        <v>0</v>
      </c>
      <c r="CD1884">
        <v>9.0591432638798999E-2</v>
      </c>
      <c r="CE1884">
        <v>0.38562825033068998</v>
      </c>
      <c r="CF1884">
        <v>0.391295660624498</v>
      </c>
      <c r="CG1884">
        <v>0.19256952322335999</v>
      </c>
      <c r="CH1884">
        <v>0.42175480631352502</v>
      </c>
      <c r="CI1884">
        <v>0.97742867415941304</v>
      </c>
      <c r="CJ1884">
        <v>0.60027252189614699</v>
      </c>
      <c r="CK1884">
        <v>0.18388695197194299</v>
      </c>
      <c r="CL1884">
        <v>0.440458076399455</v>
      </c>
      <c r="CM1884">
        <v>0.78357149327730202</v>
      </c>
      <c r="CN1884">
        <v>0.56990717020310599</v>
      </c>
      <c r="CO1884">
        <v>0.16486415193880199</v>
      </c>
      <c r="CP1884">
        <v>0.27831173272639398</v>
      </c>
      <c r="CQ1884">
        <v>0.28642072021346898</v>
      </c>
      <c r="CR1884">
        <v>0.25255914990766298</v>
      </c>
      <c r="CS1884">
        <v>3.6574661074807398E-2</v>
      </c>
      <c r="CT1884">
        <v>0.261020881670534</v>
      </c>
      <c r="CU1884">
        <v>1.4463991630739801</v>
      </c>
      <c r="CV1884">
        <v>0.84002094534133998</v>
      </c>
      <c r="CW1884">
        <v>0.27334051060840298</v>
      </c>
      <c r="CX1884">
        <v>0.49166029119369198</v>
      </c>
      <c r="CY1884">
        <v>0.73646827912542001</v>
      </c>
      <c r="CZ1884">
        <v>0.81972368929460004</v>
      </c>
      <c r="DA1884">
        <v>0.21870585247590399</v>
      </c>
      <c r="DB1884">
        <v>0.396012408739844</v>
      </c>
      <c r="DC1884">
        <v>0.57331896500378299</v>
      </c>
      <c r="DD1884">
        <v>0.396012408739844</v>
      </c>
      <c r="DE1884">
        <v>0.68783629282842096</v>
      </c>
      <c r="DF1884">
        <v>1.36700406970677</v>
      </c>
      <c r="DG1884">
        <v>1.6867960355104099</v>
      </c>
      <c r="DH1884">
        <v>1.1274201956569601</v>
      </c>
      <c r="DI1884">
        <v>6.3131313131313094E-2</v>
      </c>
      <c r="DJ1884">
        <v>0.25279123657046598</v>
      </c>
      <c r="DK1884">
        <v>1.28845648172495</v>
      </c>
      <c r="DL1884">
        <v>1.8558723111492701</v>
      </c>
      <c r="DM1884">
        <v>0.166379275850908</v>
      </c>
      <c r="DN1884">
        <v>0.34336514157254799</v>
      </c>
      <c r="DO1884">
        <v>1.0612185887388501</v>
      </c>
      <c r="DP1884">
        <v>0.66351097152874405</v>
      </c>
      <c r="DQ1884">
        <v>4.0674299583736702E-2</v>
      </c>
      <c r="DR1884">
        <v>6.2666025202425105E-2</v>
      </c>
      <c r="DS1884">
        <v>0.30730249542466898</v>
      </c>
      <c r="DT1884">
        <v>0.18886784291019201</v>
      </c>
    </row>
    <row r="1885" spans="1:124" x14ac:dyDescent="0.35">
      <c r="A1885" s="19" t="str">
        <f t="shared" si="58"/>
        <v xml:space="preserve">  OREO / [Capital + ALLL]--40724</v>
      </c>
      <c r="B1885" s="19" t="str">
        <f t="shared" si="59"/>
        <v xml:space="preserve">  OREO / [Capital + ALLL]</v>
      </c>
      <c r="C1885">
        <v>13</v>
      </c>
      <c r="D1885" s="27">
        <v>40724</v>
      </c>
      <c r="E1885">
        <v>0.23257077329902501</v>
      </c>
      <c r="F1885">
        <v>3.0523255813953498</v>
      </c>
      <c r="G1885">
        <v>9.7419924291067108</v>
      </c>
      <c r="H1885">
        <v>7.21862081645126</v>
      </c>
      <c r="I1885">
        <v>0.36812120027288803</v>
      </c>
      <c r="J1885">
        <v>4.5058427411368598</v>
      </c>
      <c r="K1885">
        <v>12.562627433016299</v>
      </c>
      <c r="L1885">
        <v>10.1890260520974</v>
      </c>
      <c r="M1885">
        <v>0.218836710386179</v>
      </c>
      <c r="N1885">
        <v>3.0103858311173499</v>
      </c>
      <c r="O1885">
        <v>10.2044596727269</v>
      </c>
      <c r="P1885">
        <v>8.4503305284099302</v>
      </c>
      <c r="Q1885">
        <v>2.5235849056603801</v>
      </c>
      <c r="R1885">
        <v>6.4152490264398399</v>
      </c>
      <c r="S1885">
        <v>8.6170417387959208</v>
      </c>
      <c r="T1885">
        <v>6.7380128226217302</v>
      </c>
      <c r="U1885">
        <v>2.1455067680085</v>
      </c>
      <c r="V1885">
        <v>6.9585020242914997</v>
      </c>
      <c r="W1885">
        <v>17.084437312470801</v>
      </c>
      <c r="X1885">
        <v>14.3746571323501</v>
      </c>
      <c r="Y1885">
        <v>0</v>
      </c>
      <c r="Z1885">
        <v>2.46326049289689</v>
      </c>
      <c r="AA1885">
        <v>10.945118932733999</v>
      </c>
      <c r="AB1885">
        <v>11.0727165257716</v>
      </c>
      <c r="AC1885">
        <v>0</v>
      </c>
      <c r="AD1885">
        <v>0.63349571854529196</v>
      </c>
      <c r="AE1885">
        <v>3.4277064604990199</v>
      </c>
      <c r="AF1885">
        <v>3.1332180731819999</v>
      </c>
      <c r="AG1885">
        <v>0</v>
      </c>
      <c r="AH1885">
        <v>0.29580494801003898</v>
      </c>
      <c r="AI1885">
        <v>4.695885509839</v>
      </c>
      <c r="AJ1885">
        <v>3.9494218441291702</v>
      </c>
      <c r="AK1885">
        <v>2.09935097353969</v>
      </c>
      <c r="AL1885">
        <v>4.2497548218372003</v>
      </c>
      <c r="AM1885">
        <v>8.8298368298368306</v>
      </c>
      <c r="AN1885">
        <v>8.3848176022820606</v>
      </c>
      <c r="AO1885">
        <v>0</v>
      </c>
      <c r="AP1885">
        <v>1.58465387823186</v>
      </c>
      <c r="AQ1885">
        <v>5.3684552645072001</v>
      </c>
      <c r="AR1885">
        <v>4.4169446902140201</v>
      </c>
      <c r="AS1885">
        <v>0.63349571854529196</v>
      </c>
      <c r="AT1885">
        <v>6.3978409271312904</v>
      </c>
      <c r="AU1885">
        <v>22.3317875323763</v>
      </c>
      <c r="AV1885">
        <v>19.569740190679799</v>
      </c>
      <c r="AW1885">
        <v>1.9445336481016999</v>
      </c>
      <c r="AX1885">
        <v>5.1186589248565104</v>
      </c>
      <c r="AY1885">
        <v>14.088342281407799</v>
      </c>
      <c r="AZ1885">
        <v>10.2781340286786</v>
      </c>
      <c r="BA1885">
        <v>0.32917950061547702</v>
      </c>
      <c r="BB1885">
        <v>4.695885509839</v>
      </c>
      <c r="BC1885">
        <v>12.734353731083401</v>
      </c>
      <c r="BD1885">
        <v>11.6282848458118</v>
      </c>
      <c r="BE1885">
        <v>3.3380332220865898</v>
      </c>
      <c r="BF1885">
        <v>8.2136722775678503</v>
      </c>
      <c r="BG1885">
        <v>14.135099411839899</v>
      </c>
      <c r="BH1885">
        <v>10.3966807898739</v>
      </c>
      <c r="BI1885">
        <v>4.2369828946573698</v>
      </c>
      <c r="BJ1885">
        <v>9.5190651715647405</v>
      </c>
      <c r="BK1885">
        <v>14.0123313357178</v>
      </c>
      <c r="BL1885">
        <v>10.734410261729399</v>
      </c>
      <c r="BM1885">
        <v>1.1264606852842101</v>
      </c>
      <c r="BN1885">
        <v>7.2024912901188696</v>
      </c>
      <c r="BO1885">
        <v>14.3478499752551</v>
      </c>
      <c r="BP1885">
        <v>13.254647537726701</v>
      </c>
      <c r="BQ1885">
        <v>0</v>
      </c>
      <c r="BR1885">
        <v>0</v>
      </c>
      <c r="BS1885">
        <v>0</v>
      </c>
      <c r="BT1885">
        <v>0</v>
      </c>
      <c r="BU1885">
        <v>3.1204434593882802</v>
      </c>
      <c r="BV1885">
        <v>6.3006939786915002</v>
      </c>
      <c r="BW1885">
        <v>15.261743873026701</v>
      </c>
      <c r="BX1885">
        <v>17.212843944597601</v>
      </c>
      <c r="BY1885">
        <v>2.98436759829465</v>
      </c>
      <c r="BZ1885">
        <v>13.389731621937001</v>
      </c>
      <c r="CA1885">
        <v>26.4247642476425</v>
      </c>
      <c r="CB1885">
        <v>27.059449426169</v>
      </c>
      <c r="CC1885">
        <v>7.8194486961087302</v>
      </c>
      <c r="CD1885">
        <v>15.9610705596107</v>
      </c>
      <c r="CE1885">
        <v>30.532685111683499</v>
      </c>
      <c r="CF1885">
        <v>27.7096813039079</v>
      </c>
      <c r="CG1885">
        <v>2.6019976641187399</v>
      </c>
      <c r="CH1885">
        <v>7.2973042556057699</v>
      </c>
      <c r="CI1885">
        <v>18.920742073675001</v>
      </c>
      <c r="CJ1885">
        <v>16.621013568844901</v>
      </c>
      <c r="CK1885">
        <v>1.9760024999790999</v>
      </c>
      <c r="CL1885">
        <v>5.8604038630377504</v>
      </c>
      <c r="CM1885">
        <v>10.1294717415736</v>
      </c>
      <c r="CN1885">
        <v>7.5755559649717199</v>
      </c>
      <c r="CO1885">
        <v>0</v>
      </c>
      <c r="CP1885">
        <v>0.57631160572337004</v>
      </c>
      <c r="CQ1885">
        <v>1.3518860458981801</v>
      </c>
      <c r="CR1885">
        <v>0.93141355534878001</v>
      </c>
      <c r="CS1885">
        <v>0</v>
      </c>
      <c r="CT1885">
        <v>0.65834389934653303</v>
      </c>
      <c r="CU1885">
        <v>3.9861000656735301</v>
      </c>
      <c r="CV1885">
        <v>3.0630848336003802</v>
      </c>
      <c r="CW1885">
        <v>0</v>
      </c>
      <c r="CX1885">
        <v>0.53891378783786303</v>
      </c>
      <c r="CY1885">
        <v>4.55491207115465</v>
      </c>
      <c r="CZ1885">
        <v>3.6928717620071798</v>
      </c>
      <c r="DA1885">
        <v>0.396163469557965</v>
      </c>
      <c r="DB1885">
        <v>0.79232693911593</v>
      </c>
      <c r="DC1885">
        <v>1.1884904086739001</v>
      </c>
      <c r="DD1885">
        <v>0.79232693911593</v>
      </c>
      <c r="DE1885">
        <v>0.59429527127279003</v>
      </c>
      <c r="DF1885">
        <v>1.1095700416088801</v>
      </c>
      <c r="DG1885">
        <v>1.8487430715192501</v>
      </c>
      <c r="DH1885">
        <v>1.2588355479917299</v>
      </c>
      <c r="DI1885">
        <v>0</v>
      </c>
      <c r="DJ1885">
        <v>0.76960044402629002</v>
      </c>
      <c r="DK1885">
        <v>3.3988533988534</v>
      </c>
      <c r="DL1885">
        <v>6.9118019208403201</v>
      </c>
      <c r="DM1885">
        <v>2.1278826349752298</v>
      </c>
      <c r="DN1885">
        <v>3.02857617436596</v>
      </c>
      <c r="DO1885">
        <v>4.521079301895</v>
      </c>
      <c r="DP1885">
        <v>4.7517379615425899</v>
      </c>
      <c r="DQ1885">
        <v>2.0165165094920399</v>
      </c>
      <c r="DR1885">
        <v>4.1729896728631397</v>
      </c>
      <c r="DS1885">
        <v>6.0634705552219801</v>
      </c>
      <c r="DT1885">
        <v>4.6465627701367502</v>
      </c>
    </row>
    <row r="1886" spans="1:124" x14ac:dyDescent="0.35">
      <c r="A1886" s="19" t="str">
        <f t="shared" si="58"/>
        <v>ROAA--40724</v>
      </c>
      <c r="B1886" s="19" t="str">
        <f t="shared" si="59"/>
        <v>ROAA</v>
      </c>
      <c r="C1886">
        <v>14</v>
      </c>
      <c r="D1886" s="27">
        <v>40724</v>
      </c>
      <c r="E1886">
        <v>0.5</v>
      </c>
      <c r="F1886">
        <v>0.82</v>
      </c>
      <c r="G1886">
        <v>1.2350000000000001</v>
      </c>
      <c r="H1886">
        <v>0.77506666666666701</v>
      </c>
      <c r="I1886">
        <v>0.41</v>
      </c>
      <c r="J1886">
        <v>0.84</v>
      </c>
      <c r="K1886">
        <v>1.29</v>
      </c>
      <c r="L1886">
        <v>0.78773195876288604</v>
      </c>
      <c r="M1886">
        <v>0.3</v>
      </c>
      <c r="N1886">
        <v>0.74</v>
      </c>
      <c r="O1886">
        <v>1.19</v>
      </c>
      <c r="P1886">
        <v>0.62032627725608902</v>
      </c>
      <c r="Q1886">
        <v>0.59</v>
      </c>
      <c r="R1886">
        <v>0.73</v>
      </c>
      <c r="S1886">
        <v>1.06</v>
      </c>
      <c r="T1886">
        <v>0.830952380952381</v>
      </c>
      <c r="U1886">
        <v>0.26500000000000001</v>
      </c>
      <c r="V1886">
        <v>0.77</v>
      </c>
      <c r="W1886">
        <v>1.2649999999999999</v>
      </c>
      <c r="X1886">
        <v>0.66902439024390203</v>
      </c>
      <c r="Y1886">
        <v>0.28249999999999997</v>
      </c>
      <c r="Z1886">
        <v>0.73</v>
      </c>
      <c r="AA1886">
        <v>1.2975000000000001</v>
      </c>
      <c r="AB1886">
        <v>0.67</v>
      </c>
      <c r="AC1886">
        <v>0.59</v>
      </c>
      <c r="AD1886">
        <v>1.0149999999999999</v>
      </c>
      <c r="AE1886">
        <v>1.34</v>
      </c>
      <c r="AF1886">
        <v>0.93266666666666698</v>
      </c>
      <c r="AG1886">
        <v>0.68</v>
      </c>
      <c r="AH1886">
        <v>1.05</v>
      </c>
      <c r="AI1886">
        <v>1.4</v>
      </c>
      <c r="AJ1886">
        <v>1.3242857142857101</v>
      </c>
      <c r="AK1886">
        <v>0.45</v>
      </c>
      <c r="AL1886">
        <v>0.83</v>
      </c>
      <c r="AM1886">
        <v>1.3</v>
      </c>
      <c r="AN1886">
        <v>0.82280701754385999</v>
      </c>
      <c r="AO1886">
        <v>0.59</v>
      </c>
      <c r="AP1886">
        <v>1.01</v>
      </c>
      <c r="AQ1886">
        <v>1.395</v>
      </c>
      <c r="AR1886">
        <v>1.00268138801262</v>
      </c>
      <c r="AS1886">
        <v>0.18</v>
      </c>
      <c r="AT1886">
        <v>0.7</v>
      </c>
      <c r="AU1886">
        <v>1.2</v>
      </c>
      <c r="AV1886">
        <v>0.47824120603015102</v>
      </c>
      <c r="AW1886">
        <v>0.45</v>
      </c>
      <c r="AX1886">
        <v>0.76500000000000001</v>
      </c>
      <c r="AY1886">
        <v>1.2749999999999999</v>
      </c>
      <c r="AZ1886">
        <v>0.78012987012987001</v>
      </c>
      <c r="BA1886">
        <v>0.23</v>
      </c>
      <c r="BB1886">
        <v>0.84</v>
      </c>
      <c r="BC1886">
        <v>1.2849999999999999</v>
      </c>
      <c r="BD1886">
        <v>0.53734939759036104</v>
      </c>
      <c r="BE1886">
        <v>0.34</v>
      </c>
      <c r="BF1886">
        <v>0.83</v>
      </c>
      <c r="BG1886">
        <v>1.1850000000000001</v>
      </c>
      <c r="BH1886">
        <v>0.85313253012048196</v>
      </c>
      <c r="BI1886">
        <v>0.67749999999999999</v>
      </c>
      <c r="BJ1886">
        <v>0.95499999999999996</v>
      </c>
      <c r="BK1886">
        <v>1.1950000000000001</v>
      </c>
      <c r="BL1886">
        <v>1.0066666666666699</v>
      </c>
      <c r="BM1886">
        <v>0.95</v>
      </c>
      <c r="BN1886">
        <v>1.2949999999999999</v>
      </c>
      <c r="BO1886">
        <v>1.7524999999999999</v>
      </c>
      <c r="BP1886">
        <v>1.3033333333333299</v>
      </c>
      <c r="BQ1886">
        <v>0.54500000000000004</v>
      </c>
      <c r="BR1886">
        <v>0.59</v>
      </c>
      <c r="BS1886">
        <v>0.75</v>
      </c>
      <c r="BT1886">
        <v>0.66666666666666696</v>
      </c>
      <c r="BU1886">
        <v>0.15</v>
      </c>
      <c r="BV1886">
        <v>0.60499999999999998</v>
      </c>
      <c r="BW1886">
        <v>0.91249999999999998</v>
      </c>
      <c r="BX1886">
        <v>0.35187499999999999</v>
      </c>
      <c r="BY1886">
        <v>0.14000000000000001</v>
      </c>
      <c r="BZ1886">
        <v>0.61</v>
      </c>
      <c r="CA1886">
        <v>1.04</v>
      </c>
      <c r="CB1886">
        <v>0.15333333333333299</v>
      </c>
      <c r="CC1886">
        <v>-0.40500000000000003</v>
      </c>
      <c r="CD1886">
        <v>0.35</v>
      </c>
      <c r="CE1886">
        <v>0.80500000000000005</v>
      </c>
      <c r="CF1886">
        <v>-4.4554455445541298E-3</v>
      </c>
      <c r="CG1886">
        <v>0.51</v>
      </c>
      <c r="CH1886">
        <v>0.71499999999999997</v>
      </c>
      <c r="CI1886">
        <v>0.81499999999999995</v>
      </c>
      <c r="CJ1886">
        <v>0.62749999999999995</v>
      </c>
      <c r="CK1886">
        <v>0.755</v>
      </c>
      <c r="CL1886">
        <v>1.1399999999999999</v>
      </c>
      <c r="CM1886">
        <v>1.575</v>
      </c>
      <c r="CN1886">
        <v>1.1973684210526301</v>
      </c>
      <c r="CO1886">
        <v>1.41</v>
      </c>
      <c r="CP1886">
        <v>1.47</v>
      </c>
      <c r="CQ1886">
        <v>1.82</v>
      </c>
      <c r="CR1886">
        <v>1.474</v>
      </c>
      <c r="CS1886">
        <v>0.70499999999999996</v>
      </c>
      <c r="CT1886">
        <v>0.87</v>
      </c>
      <c r="CU1886">
        <v>1.105</v>
      </c>
      <c r="CV1886">
        <v>0.998571428571429</v>
      </c>
      <c r="CW1886">
        <v>0.105</v>
      </c>
      <c r="CX1886">
        <v>1.0449999999999999</v>
      </c>
      <c r="CY1886">
        <v>1.2050000000000001</v>
      </c>
      <c r="CZ1886">
        <v>0.79357142857142904</v>
      </c>
      <c r="DA1886">
        <v>0.80249999999999999</v>
      </c>
      <c r="DB1886">
        <v>0.84499999999999997</v>
      </c>
      <c r="DC1886">
        <v>0.88749999999999996</v>
      </c>
      <c r="DD1886">
        <v>0.84499999999999997</v>
      </c>
      <c r="DE1886">
        <v>0.71499999999999997</v>
      </c>
      <c r="DF1886">
        <v>0.8</v>
      </c>
      <c r="DG1886">
        <v>0.82499999999999996</v>
      </c>
      <c r="DH1886">
        <v>0.76</v>
      </c>
      <c r="DI1886">
        <v>0.61</v>
      </c>
      <c r="DJ1886">
        <v>1.05</v>
      </c>
      <c r="DK1886">
        <v>1.4</v>
      </c>
      <c r="DL1886">
        <v>2.2769230769230799</v>
      </c>
      <c r="DM1886">
        <v>1.1575</v>
      </c>
      <c r="DN1886">
        <v>1.3</v>
      </c>
      <c r="DO1886">
        <v>1.5475000000000001</v>
      </c>
      <c r="DP1886">
        <v>1.4166666666666701</v>
      </c>
      <c r="DQ1886">
        <v>0.79</v>
      </c>
      <c r="DR1886">
        <v>1.0549999999999999</v>
      </c>
      <c r="DS1886">
        <v>1.1850000000000001</v>
      </c>
      <c r="DT1886">
        <v>1.0833333333333299</v>
      </c>
    </row>
    <row r="1887" spans="1:124" x14ac:dyDescent="0.35">
      <c r="A1887" s="19" t="str">
        <f t="shared" si="58"/>
        <v>NIM--40724</v>
      </c>
      <c r="B1887" s="19" t="str">
        <f t="shared" si="59"/>
        <v>NIM</v>
      </c>
      <c r="C1887">
        <v>15</v>
      </c>
      <c r="D1887" s="27">
        <v>40724</v>
      </c>
      <c r="E1887">
        <v>3.7250000000000001</v>
      </c>
      <c r="F1887">
        <v>4.13</v>
      </c>
      <c r="G1887">
        <v>4.4649999999999999</v>
      </c>
      <c r="H1887">
        <v>4.0834666666666699</v>
      </c>
      <c r="I1887">
        <v>3.62</v>
      </c>
      <c r="J1887">
        <v>4.07</v>
      </c>
      <c r="K1887">
        <v>4.42</v>
      </c>
      <c r="L1887">
        <v>4.0479381443299003</v>
      </c>
      <c r="M1887">
        <v>3.49</v>
      </c>
      <c r="N1887">
        <v>3.91</v>
      </c>
      <c r="O1887">
        <v>4.33</v>
      </c>
      <c r="P1887">
        <v>3.9086089447716001</v>
      </c>
      <c r="Q1887">
        <v>3.68</v>
      </c>
      <c r="R1887">
        <v>4.16</v>
      </c>
      <c r="S1887">
        <v>4.32</v>
      </c>
      <c r="T1887">
        <v>4.1638095238095199</v>
      </c>
      <c r="U1887">
        <v>3.63</v>
      </c>
      <c r="V1887">
        <v>4.08</v>
      </c>
      <c r="W1887">
        <v>4.37</v>
      </c>
      <c r="X1887">
        <v>4.0265853658536601</v>
      </c>
      <c r="Y1887">
        <v>3.7749999999999999</v>
      </c>
      <c r="Z1887">
        <v>4.1749999999999998</v>
      </c>
      <c r="AA1887">
        <v>4.5575000000000001</v>
      </c>
      <c r="AB1887">
        <v>4.1929999999999996</v>
      </c>
      <c r="AC1887">
        <v>3.4824999999999999</v>
      </c>
      <c r="AD1887">
        <v>3.9550000000000001</v>
      </c>
      <c r="AE1887">
        <v>4.2975000000000003</v>
      </c>
      <c r="AF1887">
        <v>3.9266666666666699</v>
      </c>
      <c r="AG1887">
        <v>3.54</v>
      </c>
      <c r="AH1887">
        <v>4.01</v>
      </c>
      <c r="AI1887">
        <v>4.58</v>
      </c>
      <c r="AJ1887">
        <v>4.3219480519480502</v>
      </c>
      <c r="AK1887">
        <v>3.75</v>
      </c>
      <c r="AL1887">
        <v>4</v>
      </c>
      <c r="AM1887">
        <v>4.4400000000000004</v>
      </c>
      <c r="AN1887">
        <v>4.10719298245614</v>
      </c>
      <c r="AO1887">
        <v>3.58</v>
      </c>
      <c r="AP1887">
        <v>4.03</v>
      </c>
      <c r="AQ1887">
        <v>4.41</v>
      </c>
      <c r="AR1887">
        <v>4.0296529968454298</v>
      </c>
      <c r="AS1887">
        <v>3.59</v>
      </c>
      <c r="AT1887">
        <v>4.01</v>
      </c>
      <c r="AU1887">
        <v>4.3</v>
      </c>
      <c r="AV1887">
        <v>3.9997487437185901</v>
      </c>
      <c r="AW1887">
        <v>3.8174999999999999</v>
      </c>
      <c r="AX1887">
        <v>4.1349999999999998</v>
      </c>
      <c r="AY1887">
        <v>4.4800000000000004</v>
      </c>
      <c r="AZ1887">
        <v>4.1403896103896098</v>
      </c>
      <c r="BA1887">
        <v>3.5049999999999999</v>
      </c>
      <c r="BB1887">
        <v>4</v>
      </c>
      <c r="BC1887">
        <v>4.4400000000000004</v>
      </c>
      <c r="BD1887">
        <v>4.0504819277108401</v>
      </c>
      <c r="BE1887">
        <v>3.65</v>
      </c>
      <c r="BF1887">
        <v>4.13</v>
      </c>
      <c r="BG1887">
        <v>4.45</v>
      </c>
      <c r="BH1887">
        <v>4.2333734939758996</v>
      </c>
      <c r="BI1887">
        <v>3.8325</v>
      </c>
      <c r="BJ1887">
        <v>4</v>
      </c>
      <c r="BK1887">
        <v>4.1675000000000004</v>
      </c>
      <c r="BL1887">
        <v>4.0033333333333303</v>
      </c>
      <c r="BM1887">
        <v>3.7450000000000001</v>
      </c>
      <c r="BN1887">
        <v>3.8250000000000002</v>
      </c>
      <c r="BO1887">
        <v>4.1074999999999999</v>
      </c>
      <c r="BP1887">
        <v>3.8983333333333299</v>
      </c>
      <c r="BQ1887">
        <v>3.625</v>
      </c>
      <c r="BR1887">
        <v>3.86</v>
      </c>
      <c r="BS1887">
        <v>4.625</v>
      </c>
      <c r="BT1887">
        <v>4.2133333333333303</v>
      </c>
      <c r="BU1887">
        <v>3.78</v>
      </c>
      <c r="BV1887">
        <v>4.05</v>
      </c>
      <c r="BW1887">
        <v>4.2649999999999997</v>
      </c>
      <c r="BX1887">
        <v>4.0881249999999998</v>
      </c>
      <c r="BY1887">
        <v>3.52</v>
      </c>
      <c r="BZ1887">
        <v>4.05</v>
      </c>
      <c r="CA1887">
        <v>4.0999999999999996</v>
      </c>
      <c r="CB1887">
        <v>3.8633333333333302</v>
      </c>
      <c r="CC1887">
        <v>3.4750000000000001</v>
      </c>
      <c r="CD1887">
        <v>3.91</v>
      </c>
      <c r="CE1887">
        <v>4.25</v>
      </c>
      <c r="CF1887">
        <v>3.8875247524752501</v>
      </c>
      <c r="CG1887">
        <v>3.7275</v>
      </c>
      <c r="CH1887">
        <v>4.13</v>
      </c>
      <c r="CI1887">
        <v>4.2699999999999996</v>
      </c>
      <c r="CJ1887">
        <v>4.1466666666666701</v>
      </c>
      <c r="CK1887">
        <v>3.79</v>
      </c>
      <c r="CL1887">
        <v>4.03</v>
      </c>
      <c r="CM1887">
        <v>4.6349999999999998</v>
      </c>
      <c r="CN1887">
        <v>4.3068421052631596</v>
      </c>
      <c r="CO1887">
        <v>4.13</v>
      </c>
      <c r="CP1887">
        <v>4.13</v>
      </c>
      <c r="CQ1887">
        <v>4.96</v>
      </c>
      <c r="CR1887">
        <v>4.33</v>
      </c>
      <c r="CS1887">
        <v>3.37</v>
      </c>
      <c r="CT1887">
        <v>4.0199999999999996</v>
      </c>
      <c r="CU1887">
        <v>4.2549999999999999</v>
      </c>
      <c r="CV1887">
        <v>3.8114285714285701</v>
      </c>
      <c r="CW1887">
        <v>3.7725</v>
      </c>
      <c r="CX1887">
        <v>4.24</v>
      </c>
      <c r="CY1887">
        <v>4.3949999999999996</v>
      </c>
      <c r="CZ1887">
        <v>4.09</v>
      </c>
      <c r="DA1887">
        <v>4.3099999999999996</v>
      </c>
      <c r="DB1887">
        <v>4.33</v>
      </c>
      <c r="DC1887">
        <v>4.3499999999999996</v>
      </c>
      <c r="DD1887">
        <v>4.33</v>
      </c>
      <c r="DE1887">
        <v>2.7</v>
      </c>
      <c r="DF1887">
        <v>3.45</v>
      </c>
      <c r="DG1887">
        <v>10.02</v>
      </c>
      <c r="DH1887">
        <v>7.33</v>
      </c>
      <c r="DI1887">
        <v>3.01</v>
      </c>
      <c r="DJ1887">
        <v>3.77</v>
      </c>
      <c r="DK1887">
        <v>4.2</v>
      </c>
      <c r="DL1887">
        <v>4.0876923076923104</v>
      </c>
      <c r="DM1887">
        <v>3.8475000000000001</v>
      </c>
      <c r="DN1887">
        <v>4.2699999999999996</v>
      </c>
      <c r="DO1887">
        <v>4.82</v>
      </c>
      <c r="DP1887">
        <v>4.5016666666666696</v>
      </c>
      <c r="DQ1887">
        <v>4.3449999999999998</v>
      </c>
      <c r="DR1887">
        <v>4.45</v>
      </c>
      <c r="DS1887">
        <v>4.4800000000000004</v>
      </c>
      <c r="DT1887">
        <v>4.4966666666666697</v>
      </c>
    </row>
    <row r="1888" spans="1:124" x14ac:dyDescent="0.35">
      <c r="A1888" s="19" t="str">
        <f t="shared" si="58"/>
        <v>Provisions / Avg Assets--40724</v>
      </c>
      <c r="B1888" s="19" t="str">
        <f t="shared" si="59"/>
        <v>Provisions / Avg Assets</v>
      </c>
      <c r="C1888">
        <v>16</v>
      </c>
      <c r="D1888" s="27">
        <v>40724</v>
      </c>
      <c r="E1888">
        <v>7.4999999999999997E-2</v>
      </c>
      <c r="F1888">
        <v>0.22</v>
      </c>
      <c r="G1888">
        <v>0.40500000000000003</v>
      </c>
      <c r="H1888">
        <v>0.35666666666666702</v>
      </c>
      <c r="I1888">
        <v>0.03</v>
      </c>
      <c r="J1888">
        <v>0.17</v>
      </c>
      <c r="K1888">
        <v>0.43</v>
      </c>
      <c r="L1888">
        <v>0.31515463917525699</v>
      </c>
      <c r="M1888">
        <v>0.06</v>
      </c>
      <c r="N1888">
        <v>0.22</v>
      </c>
      <c r="O1888">
        <v>0.53</v>
      </c>
      <c r="P1888">
        <v>0.41453127486869401</v>
      </c>
      <c r="Q1888">
        <v>0.06</v>
      </c>
      <c r="R1888">
        <v>0.22</v>
      </c>
      <c r="S1888">
        <v>0.31</v>
      </c>
      <c r="T1888">
        <v>0.3</v>
      </c>
      <c r="U1888">
        <v>0.05</v>
      </c>
      <c r="V1888">
        <v>0.21</v>
      </c>
      <c r="W1888">
        <v>0.5</v>
      </c>
      <c r="X1888">
        <v>0.34067750677506797</v>
      </c>
      <c r="Y1888">
        <v>0.1</v>
      </c>
      <c r="Z1888">
        <v>0.23</v>
      </c>
      <c r="AA1888">
        <v>0.60250000000000004</v>
      </c>
      <c r="AB1888">
        <v>0.45828571428571402</v>
      </c>
      <c r="AC1888">
        <v>0</v>
      </c>
      <c r="AD1888">
        <v>0.1</v>
      </c>
      <c r="AE1888">
        <v>0.26</v>
      </c>
      <c r="AF1888">
        <v>0.26888888888888901</v>
      </c>
      <c r="AG1888">
        <v>0</v>
      </c>
      <c r="AH1888">
        <v>0.02</v>
      </c>
      <c r="AI1888">
        <v>0.23</v>
      </c>
      <c r="AJ1888">
        <v>0.23324675324675301</v>
      </c>
      <c r="AK1888">
        <v>7.0000000000000007E-2</v>
      </c>
      <c r="AL1888">
        <v>0.22</v>
      </c>
      <c r="AM1888">
        <v>0.34</v>
      </c>
      <c r="AN1888">
        <v>0.32315789473684198</v>
      </c>
      <c r="AO1888">
        <v>0</v>
      </c>
      <c r="AP1888">
        <v>0.08</v>
      </c>
      <c r="AQ1888">
        <v>0.23</v>
      </c>
      <c r="AR1888">
        <v>0.16110410094637201</v>
      </c>
      <c r="AS1888">
        <v>5.5E-2</v>
      </c>
      <c r="AT1888">
        <v>0.24</v>
      </c>
      <c r="AU1888">
        <v>0.57999999999999996</v>
      </c>
      <c r="AV1888">
        <v>0.430804020100503</v>
      </c>
      <c r="AW1888">
        <v>0.06</v>
      </c>
      <c r="AX1888">
        <v>0.19500000000000001</v>
      </c>
      <c r="AY1888">
        <v>0.43</v>
      </c>
      <c r="AZ1888">
        <v>0.30116883116883097</v>
      </c>
      <c r="BA1888">
        <v>7.0000000000000007E-2</v>
      </c>
      <c r="BB1888">
        <v>0.23</v>
      </c>
      <c r="BC1888">
        <v>0.435</v>
      </c>
      <c r="BD1888">
        <v>0.44819277108433703</v>
      </c>
      <c r="BE1888">
        <v>0.115</v>
      </c>
      <c r="BF1888">
        <v>0.27</v>
      </c>
      <c r="BG1888">
        <v>0.7</v>
      </c>
      <c r="BH1888">
        <v>0.50795180722891597</v>
      </c>
      <c r="BI1888">
        <v>0.17499999999999999</v>
      </c>
      <c r="BJ1888">
        <v>0.45</v>
      </c>
      <c r="BK1888">
        <v>0.78500000000000003</v>
      </c>
      <c r="BL1888">
        <v>0.52500000000000002</v>
      </c>
      <c r="BM1888">
        <v>0.11</v>
      </c>
      <c r="BN1888">
        <v>0.13</v>
      </c>
      <c r="BO1888">
        <v>0.27750000000000002</v>
      </c>
      <c r="BP1888">
        <v>0.29499999999999998</v>
      </c>
      <c r="BQ1888">
        <v>0.12</v>
      </c>
      <c r="BR1888">
        <v>0.24</v>
      </c>
      <c r="BS1888">
        <v>0.26</v>
      </c>
      <c r="BT1888">
        <v>0.17333333333333301</v>
      </c>
      <c r="BU1888">
        <v>1.4999999999999999E-2</v>
      </c>
      <c r="BV1888">
        <v>0.09</v>
      </c>
      <c r="BW1888">
        <v>0.32750000000000001</v>
      </c>
      <c r="BX1888">
        <v>0.19312499999999999</v>
      </c>
      <c r="BY1888">
        <v>0.12</v>
      </c>
      <c r="BZ1888">
        <v>0.3</v>
      </c>
      <c r="CA1888">
        <v>0.38</v>
      </c>
      <c r="CB1888">
        <v>0.43</v>
      </c>
      <c r="CC1888">
        <v>0.22</v>
      </c>
      <c r="CD1888">
        <v>0.47</v>
      </c>
      <c r="CE1888">
        <v>0.72499999999999998</v>
      </c>
      <c r="CF1888">
        <v>0.67811881188118805</v>
      </c>
      <c r="CG1888">
        <v>4.4999999999999998E-2</v>
      </c>
      <c r="CH1888">
        <v>0.14000000000000001</v>
      </c>
      <c r="CI1888">
        <v>0.58250000000000002</v>
      </c>
      <c r="CJ1888">
        <v>0.25166666666666698</v>
      </c>
      <c r="CK1888">
        <v>0</v>
      </c>
      <c r="CL1888">
        <v>0.16</v>
      </c>
      <c r="CM1888">
        <v>0.46</v>
      </c>
      <c r="CN1888">
        <v>0.36421052631578898</v>
      </c>
      <c r="CO1888">
        <v>0.09</v>
      </c>
      <c r="CP1888">
        <v>0.11</v>
      </c>
      <c r="CQ1888">
        <v>0.17</v>
      </c>
      <c r="CR1888">
        <v>0.17399999999999999</v>
      </c>
      <c r="CS1888">
        <v>0.03</v>
      </c>
      <c r="CT1888">
        <v>0.16</v>
      </c>
      <c r="CU1888">
        <v>0.22</v>
      </c>
      <c r="CV1888">
        <v>0.13857142857142901</v>
      </c>
      <c r="CW1888">
        <v>1.7500000000000002E-2</v>
      </c>
      <c r="CX1888">
        <v>0.23499999999999999</v>
      </c>
      <c r="CY1888">
        <v>0.52749999999999997</v>
      </c>
      <c r="CZ1888">
        <v>0.36071428571428599</v>
      </c>
      <c r="DA1888">
        <v>0.1825</v>
      </c>
      <c r="DB1888">
        <v>0.185</v>
      </c>
      <c r="DC1888">
        <v>0.1875</v>
      </c>
      <c r="DD1888">
        <v>0.185</v>
      </c>
      <c r="DE1888">
        <v>2.5000000000000001E-2</v>
      </c>
      <c r="DF1888">
        <v>0.05</v>
      </c>
      <c r="DG1888">
        <v>0.27500000000000002</v>
      </c>
      <c r="DH1888">
        <v>0.18333333333333299</v>
      </c>
      <c r="DI1888">
        <v>0</v>
      </c>
      <c r="DJ1888">
        <v>0.15</v>
      </c>
      <c r="DK1888">
        <v>0.46</v>
      </c>
      <c r="DL1888">
        <v>0.47461538461538499</v>
      </c>
      <c r="DM1888">
        <v>3.7499999999999999E-2</v>
      </c>
      <c r="DN1888">
        <v>0.13</v>
      </c>
      <c r="DO1888">
        <v>0.20749999999999999</v>
      </c>
      <c r="DP1888">
        <v>0.12666666666666701</v>
      </c>
      <c r="DQ1888">
        <v>4.2500000000000003E-2</v>
      </c>
      <c r="DR1888">
        <v>8.5000000000000006E-2</v>
      </c>
      <c r="DS1888">
        <v>0.1875</v>
      </c>
      <c r="DT1888">
        <v>0.24833333333333299</v>
      </c>
    </row>
    <row r="1889" spans="1:124" x14ac:dyDescent="0.35">
      <c r="A1889" s="19" t="str">
        <f t="shared" si="58"/>
        <v>Negative Earners (last 4 qtrs)--40724</v>
      </c>
      <c r="B1889" s="19" t="str">
        <f t="shared" si="59"/>
        <v>Negative Earners (last 4 qtrs)</v>
      </c>
      <c r="C1889">
        <v>17</v>
      </c>
      <c r="D1889" s="27">
        <v>40724</v>
      </c>
      <c r="F1889">
        <v>16</v>
      </c>
      <c r="H1889">
        <v>12</v>
      </c>
      <c r="J1889">
        <v>17.221418234442801</v>
      </c>
      <c r="L1889">
        <v>119</v>
      </c>
      <c r="N1889">
        <v>20.496022461394499</v>
      </c>
      <c r="P1889">
        <v>1314</v>
      </c>
      <c r="R1889">
        <v>4.7619047619047601</v>
      </c>
      <c r="T1889">
        <v>1</v>
      </c>
      <c r="V1889">
        <v>21.866666666666699</v>
      </c>
      <c r="X1889">
        <v>82</v>
      </c>
      <c r="Z1889">
        <v>21.428571428571399</v>
      </c>
      <c r="AB1889">
        <v>15</v>
      </c>
      <c r="AD1889">
        <v>7.7777777777777803</v>
      </c>
      <c r="AF1889">
        <v>7</v>
      </c>
      <c r="AH1889">
        <v>6.4935064935064899</v>
      </c>
      <c r="AI1889"/>
      <c r="AJ1889">
        <v>5</v>
      </c>
      <c r="AK1889"/>
      <c r="AL1889">
        <v>15.789473684210501</v>
      </c>
      <c r="AN1889">
        <v>9</v>
      </c>
      <c r="AP1889">
        <v>7.4303405572755397</v>
      </c>
      <c r="AR1889">
        <v>24</v>
      </c>
      <c r="AT1889">
        <v>31.034482758620701</v>
      </c>
      <c r="AV1889">
        <v>63</v>
      </c>
      <c r="AX1889">
        <v>12.8205128205128</v>
      </c>
      <c r="AZ1889">
        <v>20</v>
      </c>
      <c r="BB1889">
        <v>25.3012048192771</v>
      </c>
      <c r="BD1889">
        <v>21</v>
      </c>
      <c r="BF1889">
        <v>15.662650602409601</v>
      </c>
      <c r="BH1889">
        <v>13</v>
      </c>
      <c r="BJ1889">
        <v>16.6666666666667</v>
      </c>
      <c r="BL1889">
        <v>1</v>
      </c>
      <c r="BN1889">
        <v>16.6666666666667</v>
      </c>
      <c r="BP1889">
        <v>1</v>
      </c>
      <c r="BR1889">
        <v>33.3333333333333</v>
      </c>
      <c r="BT1889">
        <v>1</v>
      </c>
      <c r="BV1889">
        <v>25</v>
      </c>
      <c r="BX1889">
        <v>4</v>
      </c>
      <c r="BZ1889">
        <v>22.2222222222222</v>
      </c>
      <c r="CB1889">
        <v>2</v>
      </c>
      <c r="CD1889">
        <v>46.601941747572802</v>
      </c>
      <c r="CF1889">
        <v>48</v>
      </c>
      <c r="CH1889">
        <v>16.6666666666667</v>
      </c>
      <c r="CJ1889">
        <v>2</v>
      </c>
      <c r="CL1889">
        <v>5.2631578947368398</v>
      </c>
      <c r="CN1889">
        <v>1</v>
      </c>
      <c r="CP1889">
        <v>0</v>
      </c>
      <c r="CR1889">
        <v>0</v>
      </c>
      <c r="CT1889">
        <v>0</v>
      </c>
      <c r="CV1889">
        <v>0</v>
      </c>
      <c r="CX1889">
        <v>7.1428571428571397</v>
      </c>
      <c r="CZ1889">
        <v>1</v>
      </c>
      <c r="DB1889">
        <v>0</v>
      </c>
      <c r="DD1889">
        <v>0</v>
      </c>
      <c r="DF1889">
        <v>0</v>
      </c>
      <c r="DH1889">
        <v>0</v>
      </c>
      <c r="DJ1889">
        <v>7.6923076923076898</v>
      </c>
      <c r="DL1889">
        <v>1</v>
      </c>
      <c r="DN1889">
        <v>0</v>
      </c>
      <c r="DP1889">
        <v>0</v>
      </c>
      <c r="DR1889">
        <v>0</v>
      </c>
      <c r="DT1889">
        <v>0</v>
      </c>
    </row>
    <row r="1890" spans="1:124" x14ac:dyDescent="0.35">
      <c r="A1890" s="19" t="str">
        <f t="shared" si="58"/>
        <v>Noncore Funding / Liab--40724</v>
      </c>
      <c r="B1890" s="19" t="str">
        <f t="shared" si="59"/>
        <v>Noncore Funding / Liab</v>
      </c>
      <c r="C1890">
        <v>18</v>
      </c>
      <c r="D1890" s="27">
        <v>40724</v>
      </c>
      <c r="E1890">
        <v>14.811240673820301</v>
      </c>
      <c r="F1890">
        <v>19.960492898128098</v>
      </c>
      <c r="G1890">
        <v>24.817347837981501</v>
      </c>
      <c r="H1890">
        <v>20.5094069044614</v>
      </c>
      <c r="I1890">
        <v>12.853873620785899</v>
      </c>
      <c r="J1890">
        <v>18.566249804866999</v>
      </c>
      <c r="K1890">
        <v>26.353322943172099</v>
      </c>
      <c r="L1890">
        <v>20.8658213803579</v>
      </c>
      <c r="M1890">
        <v>15.9291266961175</v>
      </c>
      <c r="N1890">
        <v>23.181892865655598</v>
      </c>
      <c r="O1890">
        <v>32.754350292447</v>
      </c>
      <c r="P1890">
        <v>25.758906780249401</v>
      </c>
      <c r="Q1890">
        <v>18.423722016465799</v>
      </c>
      <c r="R1890">
        <v>21.712740716216999</v>
      </c>
      <c r="S1890">
        <v>25.435661764705898</v>
      </c>
      <c r="T1890">
        <v>23.303695575644699</v>
      </c>
      <c r="U1890">
        <v>11.894829012140899</v>
      </c>
      <c r="V1890">
        <v>17.228680078214001</v>
      </c>
      <c r="W1890">
        <v>24.998110739061801</v>
      </c>
      <c r="X1890">
        <v>19.8748331971303</v>
      </c>
      <c r="Y1890">
        <v>15.048943527632799</v>
      </c>
      <c r="Z1890">
        <v>21.4753581368346</v>
      </c>
      <c r="AA1890">
        <v>29.7341054796915</v>
      </c>
      <c r="AB1890">
        <v>23.420373357694501</v>
      </c>
      <c r="AC1890">
        <v>11.5932721346202</v>
      </c>
      <c r="AD1890">
        <v>16.6117097179777</v>
      </c>
      <c r="AE1890">
        <v>22.680653423878098</v>
      </c>
      <c r="AF1890">
        <v>19.332116519780001</v>
      </c>
      <c r="AG1890">
        <v>15.4485429013468</v>
      </c>
      <c r="AH1890">
        <v>21.167048054919899</v>
      </c>
      <c r="AI1890">
        <v>29.018418723113498</v>
      </c>
      <c r="AJ1890">
        <v>25.086379408921601</v>
      </c>
      <c r="AK1890">
        <v>13.351052322526799</v>
      </c>
      <c r="AL1890">
        <v>21.301753215463901</v>
      </c>
      <c r="AM1890">
        <v>31.204356664240699</v>
      </c>
      <c r="AN1890">
        <v>23.4165523598943</v>
      </c>
      <c r="AO1890">
        <v>11.518282719758</v>
      </c>
      <c r="AP1890">
        <v>17.366412213740499</v>
      </c>
      <c r="AQ1890">
        <v>23.442879916566898</v>
      </c>
      <c r="AR1890">
        <v>18.7585749581404</v>
      </c>
      <c r="AS1890">
        <v>13.711923999480399</v>
      </c>
      <c r="AT1890">
        <v>20.402200905682399</v>
      </c>
      <c r="AU1890">
        <v>29.694346884801298</v>
      </c>
      <c r="AV1890">
        <v>22.809115571479602</v>
      </c>
      <c r="AW1890">
        <v>11.642751966513201</v>
      </c>
      <c r="AX1890">
        <v>16.3026957823635</v>
      </c>
      <c r="AY1890">
        <v>22.770813376009102</v>
      </c>
      <c r="AZ1890">
        <v>18.3481930502954</v>
      </c>
      <c r="BA1890">
        <v>14.109119941650199</v>
      </c>
      <c r="BB1890">
        <v>20.227020357803799</v>
      </c>
      <c r="BC1890">
        <v>28.401891123333201</v>
      </c>
      <c r="BD1890">
        <v>22.647598960371599</v>
      </c>
      <c r="BE1890">
        <v>13.4607351840086</v>
      </c>
      <c r="BF1890">
        <v>18.097280976054599</v>
      </c>
      <c r="BG1890">
        <v>28.032855757642299</v>
      </c>
      <c r="BH1890">
        <v>22.832234446056098</v>
      </c>
      <c r="BI1890">
        <v>18.356489494126901</v>
      </c>
      <c r="BJ1890">
        <v>23.2723560370824</v>
      </c>
      <c r="BK1890">
        <v>30.0093623991039</v>
      </c>
      <c r="BL1890">
        <v>26.606092193130898</v>
      </c>
      <c r="BM1890">
        <v>18.8363397445065</v>
      </c>
      <c r="BN1890">
        <v>28.531483548102901</v>
      </c>
      <c r="BO1890">
        <v>38.010645430629602</v>
      </c>
      <c r="BP1890">
        <v>28.561580178148201</v>
      </c>
      <c r="BQ1890">
        <v>22.024856487068401</v>
      </c>
      <c r="BR1890">
        <v>22.278843856995</v>
      </c>
      <c r="BS1890">
        <v>24.097308796177501</v>
      </c>
      <c r="BT1890">
        <v>23.321828903165599</v>
      </c>
      <c r="BU1890">
        <v>14.258426334236001</v>
      </c>
      <c r="BV1890">
        <v>22.0088235389461</v>
      </c>
      <c r="BW1890">
        <v>26.923345208899001</v>
      </c>
      <c r="BX1890">
        <v>23.311856723576099</v>
      </c>
      <c r="BY1890">
        <v>13.891996338858901</v>
      </c>
      <c r="BZ1890">
        <v>15.3820737053109</v>
      </c>
      <c r="CA1890">
        <v>21.3327573838523</v>
      </c>
      <c r="CB1890">
        <v>18.056769485171401</v>
      </c>
      <c r="CC1890">
        <v>13.6708146041676</v>
      </c>
      <c r="CD1890">
        <v>20.5811920529801</v>
      </c>
      <c r="CE1890">
        <v>30.308397215852899</v>
      </c>
      <c r="CF1890">
        <v>22.987396108709401</v>
      </c>
      <c r="CG1890">
        <v>15.0698797595307</v>
      </c>
      <c r="CH1890">
        <v>19.677670943642799</v>
      </c>
      <c r="CI1890">
        <v>25.328055882944099</v>
      </c>
      <c r="CJ1890">
        <v>20.810843789140598</v>
      </c>
      <c r="CK1890">
        <v>9.9587209188694192</v>
      </c>
      <c r="CL1890">
        <v>15.4310177077252</v>
      </c>
      <c r="CM1890">
        <v>26.288787605978801</v>
      </c>
      <c r="CN1890">
        <v>23.090915812734298</v>
      </c>
      <c r="CO1890">
        <v>22.777155845037001</v>
      </c>
      <c r="CP1890">
        <v>28.253943088243702</v>
      </c>
      <c r="CQ1890">
        <v>31.462730927870801</v>
      </c>
      <c r="CR1890">
        <v>26.317520825710801</v>
      </c>
      <c r="CS1890">
        <v>7.2389542196312604</v>
      </c>
      <c r="CT1890">
        <v>14.385654858189699</v>
      </c>
      <c r="CU1890">
        <v>20.763978330192199</v>
      </c>
      <c r="CV1890">
        <v>15.111668167867</v>
      </c>
      <c r="CW1890">
        <v>15.9360113774223</v>
      </c>
      <c r="CX1890">
        <v>22.671790750991502</v>
      </c>
      <c r="CY1890">
        <v>25.9708748067799</v>
      </c>
      <c r="CZ1890">
        <v>26.703572111322998</v>
      </c>
      <c r="DA1890">
        <v>31.0196948781009</v>
      </c>
      <c r="DB1890">
        <v>31.852557741842599</v>
      </c>
      <c r="DC1890">
        <v>32.685420605584298</v>
      </c>
      <c r="DD1890">
        <v>31.852557741842599</v>
      </c>
      <c r="DE1890">
        <v>23.138291400183199</v>
      </c>
      <c r="DF1890">
        <v>30.5974243940225</v>
      </c>
      <c r="DG1890">
        <v>36.431238788928503</v>
      </c>
      <c r="DH1890">
        <v>29.513878661400302</v>
      </c>
      <c r="DI1890">
        <v>20.1672971836906</v>
      </c>
      <c r="DJ1890">
        <v>22.860691071489601</v>
      </c>
      <c r="DK1890">
        <v>30.714027258472999</v>
      </c>
      <c r="DL1890">
        <v>38.840419062881402</v>
      </c>
      <c r="DM1890">
        <v>15.8366517318156</v>
      </c>
      <c r="DN1890">
        <v>19.667559447413399</v>
      </c>
      <c r="DO1890">
        <v>23.087247747370299</v>
      </c>
      <c r="DP1890">
        <v>18.3708021834485</v>
      </c>
      <c r="DQ1890">
        <v>10.4996842007177</v>
      </c>
      <c r="DR1890">
        <v>12.714952428061</v>
      </c>
      <c r="DS1890">
        <v>18.965586479792499</v>
      </c>
      <c r="DT1890">
        <v>15.9134223788437</v>
      </c>
    </row>
    <row r="1891" spans="1:124" x14ac:dyDescent="0.35">
      <c r="A1891" s="19" t="str">
        <f t="shared" si="58"/>
        <v>Brokered Dep / Liab--40724</v>
      </c>
      <c r="B1891" s="19" t="str">
        <f t="shared" si="59"/>
        <v>Brokered Dep / Liab</v>
      </c>
      <c r="C1891">
        <v>19</v>
      </c>
      <c r="D1891" s="27">
        <v>40724</v>
      </c>
      <c r="E1891">
        <v>0</v>
      </c>
      <c r="F1891">
        <v>0</v>
      </c>
      <c r="G1891">
        <v>2.8938313370236202</v>
      </c>
      <c r="H1891">
        <v>2.08517388836635</v>
      </c>
      <c r="I1891">
        <v>0</v>
      </c>
      <c r="J1891">
        <v>0</v>
      </c>
      <c r="K1891">
        <v>3.3169491595025402</v>
      </c>
      <c r="L1891">
        <v>2.4978788405980001</v>
      </c>
      <c r="M1891">
        <v>0</v>
      </c>
      <c r="N1891">
        <v>0</v>
      </c>
      <c r="O1891">
        <v>3.0598602698189898</v>
      </c>
      <c r="P1891">
        <v>2.58848542807916</v>
      </c>
      <c r="Q1891">
        <v>0</v>
      </c>
      <c r="R1891">
        <v>0</v>
      </c>
      <c r="S1891">
        <v>2.4718917725225902</v>
      </c>
      <c r="T1891">
        <v>2.2641818251110699</v>
      </c>
      <c r="U1891">
        <v>0</v>
      </c>
      <c r="V1891">
        <v>0</v>
      </c>
      <c r="W1891">
        <v>3.15131350787868</v>
      </c>
      <c r="X1891">
        <v>2.4910287285527</v>
      </c>
      <c r="Y1891">
        <v>0</v>
      </c>
      <c r="Z1891">
        <v>0</v>
      </c>
      <c r="AA1891">
        <v>3.41292683168319</v>
      </c>
      <c r="AB1891">
        <v>2.3547587259580598</v>
      </c>
      <c r="AC1891">
        <v>0</v>
      </c>
      <c r="AD1891">
        <v>0</v>
      </c>
      <c r="AE1891">
        <v>1.5841333145220799</v>
      </c>
      <c r="AF1891">
        <v>1.69861951578744</v>
      </c>
      <c r="AG1891">
        <v>0</v>
      </c>
      <c r="AH1891">
        <v>0</v>
      </c>
      <c r="AI1891">
        <v>2.1109973080025699</v>
      </c>
      <c r="AJ1891">
        <v>2.5891580304424902</v>
      </c>
      <c r="AK1891">
        <v>0</v>
      </c>
      <c r="AL1891">
        <v>1.44512884061669</v>
      </c>
      <c r="AM1891">
        <v>7.9736745503172699</v>
      </c>
      <c r="AN1891">
        <v>4.9866362337820602</v>
      </c>
      <c r="AO1891">
        <v>0</v>
      </c>
      <c r="AP1891">
        <v>0</v>
      </c>
      <c r="AQ1891">
        <v>2.1357455675815298</v>
      </c>
      <c r="AR1891">
        <v>1.8100966737976201</v>
      </c>
      <c r="AS1891">
        <v>0</v>
      </c>
      <c r="AT1891">
        <v>0</v>
      </c>
      <c r="AU1891">
        <v>4.8096896647081797</v>
      </c>
      <c r="AV1891">
        <v>3.1295519743743698</v>
      </c>
      <c r="AW1891">
        <v>0</v>
      </c>
      <c r="AX1891">
        <v>0</v>
      </c>
      <c r="AY1891">
        <v>0.51226633036162394</v>
      </c>
      <c r="AZ1891">
        <v>1.80295501842197</v>
      </c>
      <c r="BA1891">
        <v>0</v>
      </c>
      <c r="BB1891">
        <v>0</v>
      </c>
      <c r="BC1891">
        <v>4.5392648619204596</v>
      </c>
      <c r="BD1891">
        <v>2.8296051372915398</v>
      </c>
      <c r="BE1891">
        <v>0</v>
      </c>
      <c r="BF1891">
        <v>0.82879027190434995</v>
      </c>
      <c r="BG1891">
        <v>4.0766568824887601</v>
      </c>
      <c r="BH1891">
        <v>3.9156394024714598</v>
      </c>
      <c r="BI1891">
        <v>0.560528150050838</v>
      </c>
      <c r="BJ1891">
        <v>2.9863252996392098</v>
      </c>
      <c r="BK1891">
        <v>6.7321049260988</v>
      </c>
      <c r="BL1891">
        <v>5.4276284339534699</v>
      </c>
      <c r="BM1891">
        <v>1.396104445535E-2</v>
      </c>
      <c r="BN1891">
        <v>8.3208125040124703E-2</v>
      </c>
      <c r="BO1891">
        <v>6.5893535074443301</v>
      </c>
      <c r="BP1891">
        <v>3.3202129573046499</v>
      </c>
      <c r="BQ1891">
        <v>1.16262770994269</v>
      </c>
      <c r="BR1891">
        <v>2.3252554198853699</v>
      </c>
      <c r="BS1891">
        <v>3.1253635965578601</v>
      </c>
      <c r="BT1891">
        <v>2.0835757310385801</v>
      </c>
      <c r="BU1891">
        <v>0</v>
      </c>
      <c r="BV1891">
        <v>0</v>
      </c>
      <c r="BW1891">
        <v>6.9614544728577998</v>
      </c>
      <c r="BX1891">
        <v>4.7082402945657602</v>
      </c>
      <c r="BY1891">
        <v>0</v>
      </c>
      <c r="BZ1891">
        <v>0</v>
      </c>
      <c r="CA1891">
        <v>0</v>
      </c>
      <c r="CB1891">
        <v>0.398230086904589</v>
      </c>
      <c r="CC1891">
        <v>0</v>
      </c>
      <c r="CD1891">
        <v>1.16616715840049</v>
      </c>
      <c r="CE1891">
        <v>5.3412689088132099</v>
      </c>
      <c r="CF1891">
        <v>3.3041575446117499</v>
      </c>
      <c r="CG1891">
        <v>0</v>
      </c>
      <c r="CH1891">
        <v>0.49217697647912101</v>
      </c>
      <c r="CI1891">
        <v>3.5962284553558201</v>
      </c>
      <c r="CJ1891">
        <v>2.50859043524154</v>
      </c>
      <c r="CK1891">
        <v>0</v>
      </c>
      <c r="CL1891">
        <v>0</v>
      </c>
      <c r="CM1891">
        <v>4.1553803979985497</v>
      </c>
      <c r="CN1891">
        <v>4.7071079579412798</v>
      </c>
      <c r="CO1891">
        <v>0</v>
      </c>
      <c r="CP1891">
        <v>2.9244426272142299</v>
      </c>
      <c r="CQ1891">
        <v>9.1010984084285997</v>
      </c>
      <c r="CR1891">
        <v>4.4112778372973596</v>
      </c>
      <c r="CS1891">
        <v>0</v>
      </c>
      <c r="CT1891">
        <v>0</v>
      </c>
      <c r="CU1891">
        <v>2.7839650288548801</v>
      </c>
      <c r="CV1891">
        <v>1.9851089410957099</v>
      </c>
      <c r="CW1891">
        <v>0</v>
      </c>
      <c r="CX1891">
        <v>0.403652245517442</v>
      </c>
      <c r="CY1891">
        <v>3.0744455201708401</v>
      </c>
      <c r="CZ1891">
        <v>2.1173647760160099</v>
      </c>
      <c r="DA1891">
        <v>0</v>
      </c>
      <c r="DB1891">
        <v>0</v>
      </c>
      <c r="DC1891">
        <v>0</v>
      </c>
      <c r="DD1891">
        <v>0</v>
      </c>
      <c r="DE1891">
        <v>0</v>
      </c>
      <c r="DF1891">
        <v>0</v>
      </c>
      <c r="DG1891">
        <v>14.312927471539799</v>
      </c>
      <c r="DH1891">
        <v>9.54195164769318</v>
      </c>
      <c r="DI1891">
        <v>0</v>
      </c>
      <c r="DJ1891">
        <v>0</v>
      </c>
      <c r="DK1891">
        <v>0.110743209987024</v>
      </c>
      <c r="DL1891">
        <v>2.20462438442333</v>
      </c>
      <c r="DM1891">
        <v>0.46157206681651602</v>
      </c>
      <c r="DN1891">
        <v>3.43783658375281</v>
      </c>
      <c r="DO1891">
        <v>7.4949958997843096</v>
      </c>
      <c r="DP1891">
        <v>4.54497895644396</v>
      </c>
      <c r="DQ1891">
        <v>0</v>
      </c>
      <c r="DR1891">
        <v>0</v>
      </c>
      <c r="DS1891">
        <v>6.57200964145827</v>
      </c>
      <c r="DT1891">
        <v>4.4293829267603204</v>
      </c>
    </row>
    <row r="1892" spans="1:124" x14ac:dyDescent="0.35">
      <c r="A1892" s="19" t="str">
        <f t="shared" si="58"/>
        <v>Liquid Assets / Assets--40724</v>
      </c>
      <c r="B1892" s="19" t="str">
        <f t="shared" si="59"/>
        <v>Liquid Assets / Assets</v>
      </c>
      <c r="C1892">
        <v>20</v>
      </c>
      <c r="D1892" s="27">
        <v>40724</v>
      </c>
      <c r="E1892">
        <v>16.332404883476499</v>
      </c>
      <c r="F1892">
        <v>22.942964238679</v>
      </c>
      <c r="G1892">
        <v>30.496061627498701</v>
      </c>
      <c r="H1892">
        <v>24.282502009538401</v>
      </c>
      <c r="I1892">
        <v>13.589711473451899</v>
      </c>
      <c r="J1892">
        <v>20.907204672387099</v>
      </c>
      <c r="K1892">
        <v>31.104929560268499</v>
      </c>
      <c r="L1892">
        <v>23.404920655726698</v>
      </c>
      <c r="M1892">
        <v>13.4028336356905</v>
      </c>
      <c r="N1892">
        <v>20.136353578935701</v>
      </c>
      <c r="O1892">
        <v>30.254335027017799</v>
      </c>
      <c r="P1892">
        <v>22.679117161785101</v>
      </c>
      <c r="Q1892">
        <v>23.092311677844599</v>
      </c>
      <c r="R1892">
        <v>32.245159714163599</v>
      </c>
      <c r="S1892">
        <v>37.025363492577704</v>
      </c>
      <c r="T1892">
        <v>31.410005483475398</v>
      </c>
      <c r="U1892">
        <v>14.0128059733086</v>
      </c>
      <c r="V1892">
        <v>20.957181142648299</v>
      </c>
      <c r="W1892">
        <v>30.396693793943701</v>
      </c>
      <c r="X1892">
        <v>23.391718566618302</v>
      </c>
      <c r="Y1892">
        <v>15.7420029418611</v>
      </c>
      <c r="Z1892">
        <v>22.732743380600699</v>
      </c>
      <c r="AA1892">
        <v>31.4620551917561</v>
      </c>
      <c r="AB1892">
        <v>24.755765530865801</v>
      </c>
      <c r="AC1892">
        <v>11.752992224717801</v>
      </c>
      <c r="AD1892">
        <v>17.9476831519735</v>
      </c>
      <c r="AE1892">
        <v>28.835714925734599</v>
      </c>
      <c r="AF1892">
        <v>21.1736140384739</v>
      </c>
      <c r="AG1892">
        <v>12.5350479297747</v>
      </c>
      <c r="AH1892">
        <v>22.374887378163599</v>
      </c>
      <c r="AI1892">
        <v>33.850500114530099</v>
      </c>
      <c r="AJ1892">
        <v>26.219387477680201</v>
      </c>
      <c r="AK1892">
        <v>12.902952837568099</v>
      </c>
      <c r="AL1892">
        <v>17.634206631547301</v>
      </c>
      <c r="AM1892">
        <v>27.429442204514402</v>
      </c>
      <c r="AN1892">
        <v>20.246961085645498</v>
      </c>
      <c r="AO1892">
        <v>14.8138041830381</v>
      </c>
      <c r="AP1892">
        <v>22.264493642923799</v>
      </c>
      <c r="AQ1892">
        <v>32.568529904006503</v>
      </c>
      <c r="AR1892">
        <v>25.243370964541999</v>
      </c>
      <c r="AS1892">
        <v>12.529971206852601</v>
      </c>
      <c r="AT1892">
        <v>17.8338303398425</v>
      </c>
      <c r="AU1892">
        <v>25.672249653789599</v>
      </c>
      <c r="AV1892">
        <v>20.060536218505501</v>
      </c>
      <c r="AW1892">
        <v>14.993662866489</v>
      </c>
      <c r="AX1892">
        <v>23.563902657405698</v>
      </c>
      <c r="AY1892">
        <v>34.371750081343102</v>
      </c>
      <c r="AZ1892">
        <v>24.8891717605275</v>
      </c>
      <c r="BA1892">
        <v>12.1026599390624</v>
      </c>
      <c r="BB1892">
        <v>17.720015884466701</v>
      </c>
      <c r="BC1892">
        <v>29.593140994073</v>
      </c>
      <c r="BD1892">
        <v>22.040277244132199</v>
      </c>
      <c r="BE1892">
        <v>14.581610432287301</v>
      </c>
      <c r="BF1892">
        <v>21.520120292137999</v>
      </c>
      <c r="BG1892">
        <v>29.6817298675541</v>
      </c>
      <c r="BH1892">
        <v>23.222083448021401</v>
      </c>
      <c r="BI1892">
        <v>13.0541877887808</v>
      </c>
      <c r="BJ1892">
        <v>19.014507862219599</v>
      </c>
      <c r="BK1892">
        <v>25.987387082451299</v>
      </c>
      <c r="BL1892">
        <v>23.221514152963</v>
      </c>
      <c r="BM1892">
        <v>17.911407408035998</v>
      </c>
      <c r="BN1892">
        <v>21.2594627925289</v>
      </c>
      <c r="BO1892">
        <v>26.539566378060801</v>
      </c>
      <c r="BP1892">
        <v>22.709414551632101</v>
      </c>
      <c r="BQ1892">
        <v>22.088817777898399</v>
      </c>
      <c r="BR1892">
        <v>29.573308769574201</v>
      </c>
      <c r="BS1892">
        <v>44.328241465877603</v>
      </c>
      <c r="BT1892">
        <v>34.420269905992598</v>
      </c>
      <c r="BU1892">
        <v>14.2874447294117</v>
      </c>
      <c r="BV1892">
        <v>17.993516172566</v>
      </c>
      <c r="BW1892">
        <v>36.795180858397103</v>
      </c>
      <c r="BX1892">
        <v>24.076677076153199</v>
      </c>
      <c r="BY1892">
        <v>15.566558330352199</v>
      </c>
      <c r="BZ1892">
        <v>22.237614665728799</v>
      </c>
      <c r="CA1892">
        <v>26.730254193487799</v>
      </c>
      <c r="CB1892">
        <v>20.957158292461401</v>
      </c>
      <c r="CC1892">
        <v>12.9840671215476</v>
      </c>
      <c r="CD1892">
        <v>18.376405871299799</v>
      </c>
      <c r="CE1892">
        <v>27.674511616303899</v>
      </c>
      <c r="CF1892">
        <v>21.090279804419101</v>
      </c>
      <c r="CG1892">
        <v>12.6059487756779</v>
      </c>
      <c r="CH1892">
        <v>17.187779280095601</v>
      </c>
      <c r="CI1892">
        <v>23.965371568899499</v>
      </c>
      <c r="CJ1892">
        <v>18.888228433106999</v>
      </c>
      <c r="CK1892">
        <v>11.675564506797899</v>
      </c>
      <c r="CL1892">
        <v>17.783198596859101</v>
      </c>
      <c r="CM1892">
        <v>35.030440681526997</v>
      </c>
      <c r="CN1892">
        <v>23.347643118995698</v>
      </c>
      <c r="CO1892">
        <v>11.4131188287282</v>
      </c>
      <c r="CP1892">
        <v>13.026679774125</v>
      </c>
      <c r="CQ1892">
        <v>18.192835007415798</v>
      </c>
      <c r="CR1892">
        <v>14.5144844186255</v>
      </c>
      <c r="CS1892">
        <v>10.0051097136412</v>
      </c>
      <c r="CT1892">
        <v>39.4059231918446</v>
      </c>
      <c r="CU1892">
        <v>45.121152105568001</v>
      </c>
      <c r="CV1892">
        <v>29.995748296505599</v>
      </c>
      <c r="CW1892">
        <v>4.0791872439714698</v>
      </c>
      <c r="CX1892">
        <v>17.178982586549701</v>
      </c>
      <c r="CY1892">
        <v>22.388040843344399</v>
      </c>
      <c r="CZ1892">
        <v>15.7883909486241</v>
      </c>
      <c r="DA1892">
        <v>12.6789736683637</v>
      </c>
      <c r="DB1892">
        <v>13.736246313371501</v>
      </c>
      <c r="DC1892">
        <v>14.793518958379201</v>
      </c>
      <c r="DD1892">
        <v>13.736246313371501</v>
      </c>
      <c r="DE1892">
        <v>28.282850009872298</v>
      </c>
      <c r="DF1892">
        <v>46.770463093645901</v>
      </c>
      <c r="DG1892">
        <v>52.160454056097002</v>
      </c>
      <c r="DH1892">
        <v>38.0387150127643</v>
      </c>
      <c r="DI1892">
        <v>12.381525835730701</v>
      </c>
      <c r="DJ1892">
        <v>17.720015884466701</v>
      </c>
      <c r="DK1892">
        <v>24.901091472991499</v>
      </c>
      <c r="DL1892">
        <v>20.753992624791199</v>
      </c>
      <c r="DM1892">
        <v>3.5485259803053499</v>
      </c>
      <c r="DN1892">
        <v>17.0563684903981</v>
      </c>
      <c r="DO1892">
        <v>21.4433969239122</v>
      </c>
      <c r="DP1892">
        <v>12.5546503370051</v>
      </c>
      <c r="DQ1892">
        <v>19.9646647919241</v>
      </c>
      <c r="DR1892">
        <v>26.810754681366301</v>
      </c>
      <c r="DS1892">
        <v>31.9760629358004</v>
      </c>
      <c r="DT1892">
        <v>25.892997756085201</v>
      </c>
    </row>
    <row r="1893" spans="1:124" x14ac:dyDescent="0.35">
      <c r="A1893" s="19" t="str">
        <f t="shared" si="58"/>
        <v>Net Loan Growth (last 4 qtrs)--40724</v>
      </c>
      <c r="B1893" s="19" t="str">
        <f t="shared" si="59"/>
        <v>Net Loan Growth (last 4 qtrs)</v>
      </c>
      <c r="C1893">
        <v>21</v>
      </c>
      <c r="D1893" s="27">
        <v>40724</v>
      </c>
      <c r="E1893">
        <v>-9.1449999999999996</v>
      </c>
      <c r="F1893">
        <v>-5.78</v>
      </c>
      <c r="G1893">
        <v>-0.21</v>
      </c>
      <c r="H1893">
        <v>-4.9116</v>
      </c>
      <c r="I1893">
        <v>-8.7349999999999994</v>
      </c>
      <c r="J1893">
        <v>-3.82</v>
      </c>
      <c r="K1893">
        <v>2.0099999999999998</v>
      </c>
      <c r="L1893">
        <v>-3.2132695139911598</v>
      </c>
      <c r="M1893">
        <v>-8.2149999999999999</v>
      </c>
      <c r="N1893">
        <v>-1.94</v>
      </c>
      <c r="O1893">
        <v>4.0650000000000004</v>
      </c>
      <c r="P1893">
        <v>-0.89256689633070596</v>
      </c>
      <c r="Q1893">
        <v>-5.15</v>
      </c>
      <c r="R1893">
        <v>-2.92</v>
      </c>
      <c r="S1893">
        <v>-0.25</v>
      </c>
      <c r="T1893">
        <v>-2.8495238095238098</v>
      </c>
      <c r="U1893">
        <v>-9.9250000000000007</v>
      </c>
      <c r="V1893">
        <v>-4.71</v>
      </c>
      <c r="W1893">
        <v>0.63500000000000001</v>
      </c>
      <c r="X1893">
        <v>-4.0837940379403799</v>
      </c>
      <c r="Y1893">
        <v>-11.25</v>
      </c>
      <c r="Z1893">
        <v>-5.19</v>
      </c>
      <c r="AA1893">
        <v>1.5725</v>
      </c>
      <c r="AB1893">
        <v>-4.4904285714285699</v>
      </c>
      <c r="AC1893">
        <v>-6.1974999999999998</v>
      </c>
      <c r="AD1893">
        <v>0.04</v>
      </c>
      <c r="AE1893">
        <v>5.9974999999999996</v>
      </c>
      <c r="AF1893">
        <v>-0.38177777777777899</v>
      </c>
      <c r="AG1893">
        <v>-6.75</v>
      </c>
      <c r="AH1893">
        <v>-0.75</v>
      </c>
      <c r="AI1893">
        <v>3.42</v>
      </c>
      <c r="AJ1893">
        <v>-0.56571428571428595</v>
      </c>
      <c r="AK1893">
        <v>-7.59</v>
      </c>
      <c r="AL1893">
        <v>-3.23</v>
      </c>
      <c r="AM1893">
        <v>2.67</v>
      </c>
      <c r="AN1893">
        <v>-1.80122807017544</v>
      </c>
      <c r="AO1893">
        <v>-6.49</v>
      </c>
      <c r="AP1893">
        <v>-1.69</v>
      </c>
      <c r="AQ1893">
        <v>3.4449999999999998</v>
      </c>
      <c r="AR1893">
        <v>-1.31350157728706</v>
      </c>
      <c r="AS1893">
        <v>-11.255000000000001</v>
      </c>
      <c r="AT1893">
        <v>-4.22</v>
      </c>
      <c r="AU1893">
        <v>3.4950000000000001</v>
      </c>
      <c r="AV1893">
        <v>-3.5291959798994998</v>
      </c>
      <c r="AW1893">
        <v>-8.27</v>
      </c>
      <c r="AX1893">
        <v>-3.5449999999999999</v>
      </c>
      <c r="AY1893">
        <v>0.14000000000000001</v>
      </c>
      <c r="AZ1893">
        <v>-3.4101298701298699</v>
      </c>
      <c r="BA1893">
        <v>-8.5549999999999997</v>
      </c>
      <c r="BB1893">
        <v>-2.37</v>
      </c>
      <c r="BC1893">
        <v>4.3150000000000004</v>
      </c>
      <c r="BD1893">
        <v>-0.94650602409638596</v>
      </c>
      <c r="BE1893">
        <v>-10.039999999999999</v>
      </c>
      <c r="BF1893">
        <v>-6.55</v>
      </c>
      <c r="BG1893">
        <v>-0.26500000000000001</v>
      </c>
      <c r="BH1893">
        <v>-4.5134939759036197</v>
      </c>
      <c r="BI1893">
        <v>-11.18</v>
      </c>
      <c r="BJ1893">
        <v>-7.62</v>
      </c>
      <c r="BK1893">
        <v>-1.615</v>
      </c>
      <c r="BL1893">
        <v>-8.52</v>
      </c>
      <c r="BM1893">
        <v>-9.5150000000000006</v>
      </c>
      <c r="BN1893">
        <v>-3.21</v>
      </c>
      <c r="BO1893">
        <v>-0.85</v>
      </c>
      <c r="BP1893">
        <v>-1.2566666666666699</v>
      </c>
      <c r="BQ1893">
        <v>-7.9749999999999996</v>
      </c>
      <c r="BR1893">
        <v>-6.29</v>
      </c>
      <c r="BS1893">
        <v>2.19</v>
      </c>
      <c r="BT1893">
        <v>-1.76</v>
      </c>
      <c r="BU1893">
        <v>-9.5050000000000008</v>
      </c>
      <c r="BV1893">
        <v>-6.94</v>
      </c>
      <c r="BW1893">
        <v>-3.51</v>
      </c>
      <c r="BX1893">
        <v>-7.1812500000000004</v>
      </c>
      <c r="BY1893">
        <v>-9.18</v>
      </c>
      <c r="BZ1893">
        <v>-2.02</v>
      </c>
      <c r="CA1893">
        <v>-0.96</v>
      </c>
      <c r="CB1893">
        <v>-6.7</v>
      </c>
      <c r="CC1893">
        <v>-14.11</v>
      </c>
      <c r="CD1893">
        <v>-8.1999999999999993</v>
      </c>
      <c r="CE1893">
        <v>-0.89500000000000002</v>
      </c>
      <c r="CF1893">
        <v>-7.9194059405940704</v>
      </c>
      <c r="CG1893">
        <v>-9.5824999999999996</v>
      </c>
      <c r="CH1893">
        <v>-5.97</v>
      </c>
      <c r="CI1893">
        <v>-0.46750000000000003</v>
      </c>
      <c r="CJ1893">
        <v>-5.1124999999999998</v>
      </c>
      <c r="CK1893">
        <v>-8.6850000000000005</v>
      </c>
      <c r="CL1893">
        <v>-4.49</v>
      </c>
      <c r="CM1893">
        <v>1.1399999999999999</v>
      </c>
      <c r="CN1893">
        <v>-0.78421052631579002</v>
      </c>
      <c r="CO1893">
        <v>-1.65</v>
      </c>
      <c r="CP1893">
        <v>-0.98</v>
      </c>
      <c r="CQ1893">
        <v>3.53</v>
      </c>
      <c r="CR1893">
        <v>0.60799999999999998</v>
      </c>
      <c r="CS1893">
        <v>0.505</v>
      </c>
      <c r="CT1893">
        <v>5.62</v>
      </c>
      <c r="CU1893">
        <v>6.96</v>
      </c>
      <c r="CV1893">
        <v>3.95571428571429</v>
      </c>
      <c r="CW1893">
        <v>-5.67</v>
      </c>
      <c r="CX1893">
        <v>0.57999999999999996</v>
      </c>
      <c r="CY1893">
        <v>6.95</v>
      </c>
      <c r="CZ1893">
        <v>1.145</v>
      </c>
      <c r="DA1893">
        <v>-2.4300000000000002</v>
      </c>
      <c r="DB1893">
        <v>3.16</v>
      </c>
      <c r="DC1893">
        <v>8.75</v>
      </c>
      <c r="DD1893">
        <v>3.16</v>
      </c>
      <c r="DE1893">
        <v>-0.39</v>
      </c>
      <c r="DF1893">
        <v>-0.03</v>
      </c>
      <c r="DG1893">
        <v>5.25</v>
      </c>
      <c r="DH1893">
        <v>3.25</v>
      </c>
      <c r="DI1893">
        <v>-5.19</v>
      </c>
      <c r="DJ1893">
        <v>-2.99</v>
      </c>
      <c r="DK1893">
        <v>1.97</v>
      </c>
      <c r="DL1893">
        <v>-3.4269230769230798</v>
      </c>
      <c r="DM1893">
        <v>-2.5975000000000001</v>
      </c>
      <c r="DN1893">
        <v>4.33</v>
      </c>
      <c r="DO1893">
        <v>6.3525</v>
      </c>
      <c r="DP1893">
        <v>2.7</v>
      </c>
      <c r="DQ1893">
        <v>-3.8475000000000001</v>
      </c>
      <c r="DR1893">
        <v>-2.34</v>
      </c>
      <c r="DS1893">
        <v>0.62250000000000005</v>
      </c>
      <c r="DT1893">
        <v>-2.4033333333333302</v>
      </c>
    </row>
    <row r="1894" spans="1:124" x14ac:dyDescent="0.35">
      <c r="A1894" s="19" t="str">
        <f t="shared" si="58"/>
        <v>Banks w/ Loan Growth (last 4 qtrs)--40724</v>
      </c>
      <c r="B1894" s="19" t="str">
        <f t="shared" si="59"/>
        <v>Banks w/ Loan Growth (last 4 qtrs)</v>
      </c>
      <c r="C1894">
        <v>22</v>
      </c>
      <c r="D1894" s="27">
        <v>40724</v>
      </c>
      <c r="F1894">
        <v>24</v>
      </c>
      <c r="J1894">
        <v>32.561505065123001</v>
      </c>
      <c r="N1894">
        <v>40.461706442052702</v>
      </c>
      <c r="R1894">
        <v>23.8095238095238</v>
      </c>
      <c r="V1894">
        <v>27.733333333333299</v>
      </c>
      <c r="Z1894">
        <v>31.428571428571399</v>
      </c>
      <c r="AD1894">
        <v>50</v>
      </c>
      <c r="AH1894">
        <v>38.961038961039002</v>
      </c>
      <c r="AI1894"/>
      <c r="AK1894"/>
      <c r="AL1894">
        <v>33.3333333333333</v>
      </c>
      <c r="AP1894">
        <v>40.866873065015497</v>
      </c>
      <c r="AT1894">
        <v>35.467980295566498</v>
      </c>
      <c r="AX1894">
        <v>25.6410256410256</v>
      </c>
      <c r="BB1894">
        <v>39.759036144578303</v>
      </c>
      <c r="BF1894">
        <v>22.891566265060199</v>
      </c>
      <c r="BJ1894">
        <v>33.3333333333333</v>
      </c>
      <c r="BN1894">
        <v>16.6666666666667</v>
      </c>
      <c r="BR1894">
        <v>33.3333333333333</v>
      </c>
      <c r="BV1894">
        <v>0</v>
      </c>
      <c r="BZ1894">
        <v>11.1111111111111</v>
      </c>
      <c r="CD1894">
        <v>19.417475728155299</v>
      </c>
      <c r="CH1894">
        <v>16.6666666666667</v>
      </c>
      <c r="CL1894">
        <v>31.578947368421101</v>
      </c>
      <c r="CP1894">
        <v>40</v>
      </c>
      <c r="CT1894">
        <v>71.428571428571402</v>
      </c>
      <c r="CX1894">
        <v>50</v>
      </c>
      <c r="DB1894">
        <v>50</v>
      </c>
      <c r="DF1894">
        <v>33.3333333333333</v>
      </c>
      <c r="DJ1894">
        <v>30.769230769230798</v>
      </c>
      <c r="DN1894">
        <v>66.6666666666667</v>
      </c>
      <c r="DR1894">
        <v>33.3333333333333</v>
      </c>
    </row>
    <row r="1895" spans="1:124" x14ac:dyDescent="0.35">
      <c r="A1895" s="19" t="str">
        <f t="shared" si="58"/>
        <v>Equity / Assets--40816</v>
      </c>
      <c r="B1895" s="19" t="str">
        <f t="shared" si="59"/>
        <v>Equity / Assets</v>
      </c>
      <c r="C1895">
        <v>1</v>
      </c>
      <c r="D1895" s="27">
        <v>40816</v>
      </c>
      <c r="E1895">
        <v>9.5110808895223595</v>
      </c>
      <c r="F1895">
        <v>10.656026388664801</v>
      </c>
      <c r="G1895">
        <v>11.941822842019301</v>
      </c>
      <c r="H1895">
        <v>10.9622970829015</v>
      </c>
      <c r="I1895">
        <v>9.0075600179613708</v>
      </c>
      <c r="J1895">
        <v>10.3333234702332</v>
      </c>
      <c r="K1895">
        <v>12.159763154096099</v>
      </c>
      <c r="L1895">
        <v>10.815200827745601</v>
      </c>
      <c r="M1895">
        <v>9.1494966407897493</v>
      </c>
      <c r="N1895">
        <v>10.4408951906694</v>
      </c>
      <c r="O1895">
        <v>12.3859070055831</v>
      </c>
      <c r="P1895">
        <v>11.0140448147038</v>
      </c>
      <c r="Q1895">
        <v>9.8786095100187108</v>
      </c>
      <c r="R1895">
        <v>10.9395189538414</v>
      </c>
      <c r="S1895">
        <v>12.3770214493538</v>
      </c>
      <c r="T1895">
        <v>11.6062967938188</v>
      </c>
      <c r="U1895">
        <v>8.8247358269679399</v>
      </c>
      <c r="V1895">
        <v>10.2188591275061</v>
      </c>
      <c r="W1895">
        <v>12.198451506525601</v>
      </c>
      <c r="X1895">
        <v>10.584887022398201</v>
      </c>
      <c r="Y1895">
        <v>9.4729634416482096</v>
      </c>
      <c r="Z1895">
        <v>10.682439984814801</v>
      </c>
      <c r="AA1895">
        <v>12.085153744308201</v>
      </c>
      <c r="AB1895">
        <v>11.194879817540899</v>
      </c>
      <c r="AC1895">
        <v>8.6605595940553002</v>
      </c>
      <c r="AD1895">
        <v>9.6891104396479104</v>
      </c>
      <c r="AE1895">
        <v>10.649073645267499</v>
      </c>
      <c r="AF1895">
        <v>9.8572160505955893</v>
      </c>
      <c r="AG1895">
        <v>9.9951445603656293</v>
      </c>
      <c r="AH1895">
        <v>11.1884692566829</v>
      </c>
      <c r="AI1895">
        <v>13.1519158897775</v>
      </c>
      <c r="AJ1895">
        <v>12.494510042300201</v>
      </c>
      <c r="AK1895">
        <v>9.2976306459226805</v>
      </c>
      <c r="AL1895">
        <v>10.5734861227923</v>
      </c>
      <c r="AM1895">
        <v>13.154580092578</v>
      </c>
      <c r="AN1895">
        <v>11.7663238485965</v>
      </c>
      <c r="AO1895">
        <v>9.0576249381441301</v>
      </c>
      <c r="AP1895">
        <v>10.3993569949739</v>
      </c>
      <c r="AQ1895">
        <v>12.1655859416251</v>
      </c>
      <c r="AR1895">
        <v>10.8740407547513</v>
      </c>
      <c r="AS1895">
        <v>8.3805685631215106</v>
      </c>
      <c r="AT1895">
        <v>9.3210636663628801</v>
      </c>
      <c r="AU1895">
        <v>11.0387487035965</v>
      </c>
      <c r="AV1895">
        <v>9.8010884236516898</v>
      </c>
      <c r="AW1895">
        <v>9.2126014481299894</v>
      </c>
      <c r="AX1895">
        <v>10.5598332084276</v>
      </c>
      <c r="AY1895">
        <v>12.910730190716301</v>
      </c>
      <c r="AZ1895">
        <v>11.1961202944105</v>
      </c>
      <c r="BA1895">
        <v>9.0228284070764406</v>
      </c>
      <c r="BB1895">
        <v>10.4654993678233</v>
      </c>
      <c r="BC1895">
        <v>12.547352859650699</v>
      </c>
      <c r="BD1895">
        <v>11.497335557299801</v>
      </c>
      <c r="BE1895">
        <v>9.9242701156538402</v>
      </c>
      <c r="BF1895">
        <v>11.209941694684399</v>
      </c>
      <c r="BG1895">
        <v>12.5010823143429</v>
      </c>
      <c r="BH1895">
        <v>11.9198081652843</v>
      </c>
      <c r="BI1895">
        <v>10.8437614454079</v>
      </c>
      <c r="BJ1895">
        <v>11.805214311361899</v>
      </c>
      <c r="BK1895">
        <v>12.432962916875001</v>
      </c>
      <c r="BL1895">
        <v>12.3348834825493</v>
      </c>
      <c r="BM1895">
        <v>8.8983977328086397</v>
      </c>
      <c r="BN1895">
        <v>10.5953714043097</v>
      </c>
      <c r="BO1895">
        <v>12.069336049929101</v>
      </c>
      <c r="BP1895">
        <v>11.5043193694735</v>
      </c>
      <c r="BQ1895">
        <v>9.0844940901972304</v>
      </c>
      <c r="BR1895">
        <v>9.2369913533951102</v>
      </c>
      <c r="BS1895">
        <v>10.711232921171501</v>
      </c>
      <c r="BT1895">
        <v>10.1181542231141</v>
      </c>
      <c r="BU1895">
        <v>8.7529947255516891</v>
      </c>
      <c r="BV1895">
        <v>9.8234568174920405</v>
      </c>
      <c r="BW1895">
        <v>10.274713162056999</v>
      </c>
      <c r="BX1895">
        <v>9.4788811669940696</v>
      </c>
      <c r="BY1895">
        <v>7.7654305941789703</v>
      </c>
      <c r="BZ1895">
        <v>8.28413914231351</v>
      </c>
      <c r="CA1895">
        <v>11.0789218169537</v>
      </c>
      <c r="CB1895">
        <v>8.6928351259031906</v>
      </c>
      <c r="CC1895">
        <v>8.0614733710621405</v>
      </c>
      <c r="CD1895">
        <v>9.4080387395003999</v>
      </c>
      <c r="CE1895">
        <v>11.697342028673701</v>
      </c>
      <c r="CF1895">
        <v>9.8721449683843598</v>
      </c>
      <c r="CG1895">
        <v>8.7369609101450898</v>
      </c>
      <c r="CH1895">
        <v>9.5294586681753799</v>
      </c>
      <c r="CI1895">
        <v>10.2444159799049</v>
      </c>
      <c r="CJ1895">
        <v>9.6329346142249506</v>
      </c>
      <c r="CK1895">
        <v>9.5728166552125895</v>
      </c>
      <c r="CL1895">
        <v>11.1496913580247</v>
      </c>
      <c r="CM1895">
        <v>13.2488138135922</v>
      </c>
      <c r="CN1895">
        <v>11.6066839701873</v>
      </c>
      <c r="CO1895">
        <v>7.9394217530977498</v>
      </c>
      <c r="CP1895">
        <v>9.4658127433499502</v>
      </c>
      <c r="CQ1895">
        <v>10.3759184711851</v>
      </c>
      <c r="CR1895">
        <v>9.28785007758907</v>
      </c>
      <c r="CS1895">
        <v>9.0075600179613708</v>
      </c>
      <c r="CT1895">
        <v>10.4654993678233</v>
      </c>
      <c r="CU1895">
        <v>15.238627911764899</v>
      </c>
      <c r="CV1895">
        <v>13.4807807544796</v>
      </c>
      <c r="CW1895">
        <v>8.8203500484273398</v>
      </c>
      <c r="CX1895">
        <v>9.7399354170050305</v>
      </c>
      <c r="CY1895">
        <v>10.159591903216301</v>
      </c>
      <c r="CZ1895">
        <v>9.8380723240358794</v>
      </c>
      <c r="DA1895">
        <v>11.645814931530699</v>
      </c>
      <c r="DB1895">
        <v>12.939265152375301</v>
      </c>
      <c r="DC1895">
        <v>14.232715373219801</v>
      </c>
      <c r="DD1895">
        <v>12.939265152375301</v>
      </c>
      <c r="DE1895">
        <v>8.2430128607495305</v>
      </c>
      <c r="DF1895">
        <v>8.8454038587792603</v>
      </c>
      <c r="DG1895">
        <v>15.2299071189796</v>
      </c>
      <c r="DH1895">
        <v>12.700145366893</v>
      </c>
      <c r="DI1895">
        <v>11.7360990696121</v>
      </c>
      <c r="DJ1895">
        <v>12.509354308599599</v>
      </c>
      <c r="DK1895">
        <v>13.8812952230417</v>
      </c>
      <c r="DL1895">
        <v>15.352312956843599</v>
      </c>
      <c r="DM1895">
        <v>9.5240303134481508</v>
      </c>
      <c r="DN1895">
        <v>11.4876269035533</v>
      </c>
      <c r="DO1895">
        <v>14.177126241676399</v>
      </c>
      <c r="DP1895">
        <v>12.6741879632748</v>
      </c>
      <c r="DQ1895">
        <v>11.419345172492999</v>
      </c>
      <c r="DR1895">
        <v>12.047955328834901</v>
      </c>
      <c r="DS1895">
        <v>12.6972465897859</v>
      </c>
      <c r="DT1895">
        <v>11.8459863037275</v>
      </c>
    </row>
    <row r="1896" spans="1:124" x14ac:dyDescent="0.35">
      <c r="A1896" s="19" t="str">
        <f t="shared" si="58"/>
        <v>Total Risk Based Capital Ratio--40816</v>
      </c>
      <c r="B1896" s="19" t="str">
        <f t="shared" si="59"/>
        <v>Total Risk Based Capital Ratio</v>
      </c>
      <c r="C1896">
        <v>2</v>
      </c>
      <c r="D1896" s="27">
        <v>40816</v>
      </c>
      <c r="E1896">
        <v>14.244999999999999</v>
      </c>
      <c r="F1896">
        <v>16.245000000000001</v>
      </c>
      <c r="G1896">
        <v>18.522500000000001</v>
      </c>
      <c r="H1896">
        <v>17.103513513513501</v>
      </c>
      <c r="I1896">
        <v>12.87</v>
      </c>
      <c r="J1896">
        <v>15.31</v>
      </c>
      <c r="K1896">
        <v>18.600000000000001</v>
      </c>
      <c r="L1896">
        <v>16.6102666666667</v>
      </c>
      <c r="M1896">
        <v>13.5</v>
      </c>
      <c r="N1896">
        <v>15.79</v>
      </c>
      <c r="O1896">
        <v>19.637499999999999</v>
      </c>
      <c r="P1896">
        <v>17.557898457583502</v>
      </c>
      <c r="Q1896">
        <v>14.79</v>
      </c>
      <c r="R1896">
        <v>18.21</v>
      </c>
      <c r="S1896">
        <v>20.14</v>
      </c>
      <c r="T1896">
        <v>19.247142857142901</v>
      </c>
      <c r="U1896">
        <v>12.6625</v>
      </c>
      <c r="V1896">
        <v>14.984999999999999</v>
      </c>
      <c r="W1896">
        <v>18.532499999999999</v>
      </c>
      <c r="X1896">
        <v>16.228606557376999</v>
      </c>
      <c r="Y1896">
        <v>14.5525</v>
      </c>
      <c r="Z1896">
        <v>16.5</v>
      </c>
      <c r="AA1896">
        <v>18.664999999999999</v>
      </c>
      <c r="AB1896">
        <v>17.205285714285701</v>
      </c>
      <c r="AC1896">
        <v>12.35</v>
      </c>
      <c r="AD1896">
        <v>13.72</v>
      </c>
      <c r="AE1896">
        <v>16.074999999999999</v>
      </c>
      <c r="AF1896">
        <v>14.8928888888889</v>
      </c>
      <c r="AG1896">
        <v>13.82</v>
      </c>
      <c r="AH1896">
        <v>16.95</v>
      </c>
      <c r="AI1896">
        <v>21.265000000000001</v>
      </c>
      <c r="AJ1896">
        <v>19.5142105263158</v>
      </c>
      <c r="AK1896">
        <v>13.82</v>
      </c>
      <c r="AL1896">
        <v>15.7</v>
      </c>
      <c r="AM1896">
        <v>19.29</v>
      </c>
      <c r="AN1896">
        <v>17.841052631578901</v>
      </c>
      <c r="AO1896">
        <v>13.022500000000001</v>
      </c>
      <c r="AP1896">
        <v>15.335000000000001</v>
      </c>
      <c r="AQ1896">
        <v>18.585000000000001</v>
      </c>
      <c r="AR1896">
        <v>16.85321875</v>
      </c>
      <c r="AS1896">
        <v>11.7875</v>
      </c>
      <c r="AT1896">
        <v>13.39</v>
      </c>
      <c r="AU1896">
        <v>16.747499999999999</v>
      </c>
      <c r="AV1896">
        <v>14.5742473118279</v>
      </c>
      <c r="AW1896">
        <v>14.1225</v>
      </c>
      <c r="AX1896">
        <v>16.88</v>
      </c>
      <c r="AY1896">
        <v>20.0825</v>
      </c>
      <c r="AZ1896">
        <v>18.0205625</v>
      </c>
      <c r="BA1896">
        <v>13.63</v>
      </c>
      <c r="BB1896">
        <v>15.48</v>
      </c>
      <c r="BC1896">
        <v>18.84</v>
      </c>
      <c r="BD1896">
        <v>17.730958904109599</v>
      </c>
      <c r="BE1896">
        <v>14.234999999999999</v>
      </c>
      <c r="BF1896">
        <v>16.190000000000001</v>
      </c>
      <c r="BG1896">
        <v>19.504999999999999</v>
      </c>
      <c r="BH1896">
        <v>17.7544827586207</v>
      </c>
      <c r="BI1896">
        <v>15.25</v>
      </c>
      <c r="BJ1896">
        <v>16.024999999999999</v>
      </c>
      <c r="BK1896">
        <v>16.71</v>
      </c>
      <c r="BL1896">
        <v>17.12</v>
      </c>
      <c r="BM1896">
        <v>12.94</v>
      </c>
      <c r="BN1896">
        <v>15.5</v>
      </c>
      <c r="BO1896">
        <v>19.012499999999999</v>
      </c>
      <c r="BP1896">
        <v>15.71</v>
      </c>
      <c r="BQ1896">
        <v>13.635</v>
      </c>
      <c r="BR1896">
        <v>15.22</v>
      </c>
      <c r="BS1896">
        <v>17.524999999999999</v>
      </c>
      <c r="BT1896">
        <v>15.7</v>
      </c>
      <c r="BU1896">
        <v>11.795</v>
      </c>
      <c r="BV1896">
        <v>15.175000000000001</v>
      </c>
      <c r="BW1896">
        <v>18.067499999999999</v>
      </c>
      <c r="BX1896">
        <v>16.218125000000001</v>
      </c>
      <c r="BY1896">
        <v>12.59</v>
      </c>
      <c r="BZ1896">
        <v>13.39</v>
      </c>
      <c r="CA1896">
        <v>15.36</v>
      </c>
      <c r="CB1896">
        <v>13.6111111111111</v>
      </c>
      <c r="CC1896">
        <v>11.685</v>
      </c>
      <c r="CD1896">
        <v>14.01</v>
      </c>
      <c r="CE1896">
        <v>17.66</v>
      </c>
      <c r="CF1896">
        <v>15.0227</v>
      </c>
      <c r="CG1896">
        <v>12.1175</v>
      </c>
      <c r="CH1896">
        <v>13.04</v>
      </c>
      <c r="CI1896">
        <v>15.015000000000001</v>
      </c>
      <c r="CJ1896">
        <v>14.0141666666667</v>
      </c>
      <c r="CK1896">
        <v>13.984999999999999</v>
      </c>
      <c r="CL1896">
        <v>15.42</v>
      </c>
      <c r="CM1896">
        <v>24.895</v>
      </c>
      <c r="CN1896">
        <v>18.352105263157899</v>
      </c>
      <c r="CO1896">
        <v>11.17</v>
      </c>
      <c r="CP1896">
        <v>12.92</v>
      </c>
      <c r="CQ1896">
        <v>13.36</v>
      </c>
      <c r="CR1896">
        <v>12.25</v>
      </c>
      <c r="CS1896">
        <v>13.285</v>
      </c>
      <c r="CT1896">
        <v>16.760000000000002</v>
      </c>
      <c r="CU1896">
        <v>27.824999999999999</v>
      </c>
      <c r="CV1896">
        <v>24.525714285714301</v>
      </c>
      <c r="CW1896">
        <v>12.14</v>
      </c>
      <c r="CX1896">
        <v>13.085000000000001</v>
      </c>
      <c r="CY1896">
        <v>14.275</v>
      </c>
      <c r="CZ1896">
        <v>13.4728571428571</v>
      </c>
      <c r="DA1896">
        <v>15.9025</v>
      </c>
      <c r="DB1896">
        <v>16.965</v>
      </c>
      <c r="DC1896">
        <v>18.0275</v>
      </c>
      <c r="DD1896">
        <v>16.965</v>
      </c>
      <c r="DE1896">
        <v>14.895</v>
      </c>
      <c r="DF1896">
        <v>17.23</v>
      </c>
      <c r="DG1896">
        <v>27.05</v>
      </c>
      <c r="DH1896">
        <v>22.22</v>
      </c>
      <c r="DI1896">
        <v>15.015000000000001</v>
      </c>
      <c r="DJ1896">
        <v>16.350000000000001</v>
      </c>
      <c r="DK1896">
        <v>22.695</v>
      </c>
      <c r="DL1896">
        <v>22.11</v>
      </c>
      <c r="DM1896">
        <v>14.14</v>
      </c>
      <c r="DN1896">
        <v>16.809999999999999</v>
      </c>
      <c r="DO1896">
        <v>22.86</v>
      </c>
      <c r="DP1896">
        <v>18.941428571428599</v>
      </c>
      <c r="DQ1896">
        <v>14.135</v>
      </c>
      <c r="DR1896">
        <v>15.43</v>
      </c>
      <c r="DS1896">
        <v>18.412500000000001</v>
      </c>
      <c r="DT1896">
        <v>16.52</v>
      </c>
    </row>
    <row r="1897" spans="1:124" x14ac:dyDescent="0.35">
      <c r="A1897" s="19" t="str">
        <f t="shared" si="58"/>
        <v>Tier 1 Leverage Ratio--40816</v>
      </c>
      <c r="B1897" s="19" t="str">
        <f t="shared" si="59"/>
        <v>Tier 1 Leverage Ratio</v>
      </c>
      <c r="C1897">
        <v>3</v>
      </c>
      <c r="D1897" s="27">
        <v>40816</v>
      </c>
      <c r="E1897">
        <v>9.1724999999999994</v>
      </c>
      <c r="F1897">
        <v>9.64</v>
      </c>
      <c r="G1897">
        <v>11.1275</v>
      </c>
      <c r="H1897">
        <v>10.285270270270299</v>
      </c>
      <c r="I1897">
        <v>8.5150000000000006</v>
      </c>
      <c r="J1897">
        <v>9.57</v>
      </c>
      <c r="K1897">
        <v>11.445</v>
      </c>
      <c r="L1897">
        <v>10.1157037037037</v>
      </c>
      <c r="M1897">
        <v>8.57</v>
      </c>
      <c r="N1897">
        <v>9.7200000000000006</v>
      </c>
      <c r="O1897">
        <v>11.53</v>
      </c>
      <c r="P1897">
        <v>10.3072188303342</v>
      </c>
      <c r="Q1897">
        <v>9.2100000000000009</v>
      </c>
      <c r="R1897">
        <v>10.53</v>
      </c>
      <c r="S1897">
        <v>12.04</v>
      </c>
      <c r="T1897">
        <v>11.1214285714286</v>
      </c>
      <c r="U1897">
        <v>8.26</v>
      </c>
      <c r="V1897">
        <v>9.3949999999999996</v>
      </c>
      <c r="W1897">
        <v>11.455</v>
      </c>
      <c r="X1897">
        <v>9.8604098360655694</v>
      </c>
      <c r="Y1897">
        <v>9.1724999999999994</v>
      </c>
      <c r="Z1897">
        <v>9.9049999999999994</v>
      </c>
      <c r="AA1897">
        <v>11.45</v>
      </c>
      <c r="AB1897">
        <v>10.655428571428599</v>
      </c>
      <c r="AC1897">
        <v>8.2074999999999996</v>
      </c>
      <c r="AD1897">
        <v>8.9049999999999994</v>
      </c>
      <c r="AE1897">
        <v>9.89</v>
      </c>
      <c r="AF1897">
        <v>9.2348888888888894</v>
      </c>
      <c r="AG1897">
        <v>9.4499999999999993</v>
      </c>
      <c r="AH1897">
        <v>10.42</v>
      </c>
      <c r="AI1897">
        <v>12.217499999999999</v>
      </c>
      <c r="AJ1897">
        <v>11.7782894736842</v>
      </c>
      <c r="AK1897">
        <v>8.6999999999999993</v>
      </c>
      <c r="AL1897">
        <v>9.7799999999999994</v>
      </c>
      <c r="AM1897">
        <v>12.3</v>
      </c>
      <c r="AN1897">
        <v>10.979649122807</v>
      </c>
      <c r="AO1897">
        <v>8.5850000000000009</v>
      </c>
      <c r="AP1897">
        <v>9.7100000000000009</v>
      </c>
      <c r="AQ1897">
        <v>11.4125</v>
      </c>
      <c r="AR1897">
        <v>10.2064375</v>
      </c>
      <c r="AS1897">
        <v>7.8475000000000001</v>
      </c>
      <c r="AT1897">
        <v>8.9149999999999991</v>
      </c>
      <c r="AU1897">
        <v>10.27</v>
      </c>
      <c r="AV1897">
        <v>9.2936021505376303</v>
      </c>
      <c r="AW1897">
        <v>8.66</v>
      </c>
      <c r="AX1897">
        <v>9.9550000000000001</v>
      </c>
      <c r="AY1897">
        <v>11.9175</v>
      </c>
      <c r="AZ1897">
        <v>10.3995625</v>
      </c>
      <c r="BA1897">
        <v>8.61</v>
      </c>
      <c r="BB1897">
        <v>10.029999999999999</v>
      </c>
      <c r="BC1897">
        <v>12.27</v>
      </c>
      <c r="BD1897">
        <v>11.1002739726027</v>
      </c>
      <c r="BE1897">
        <v>9.0950000000000006</v>
      </c>
      <c r="BF1897">
        <v>9.81</v>
      </c>
      <c r="BG1897">
        <v>11.55</v>
      </c>
      <c r="BH1897">
        <v>10.9088505747126</v>
      </c>
      <c r="BI1897">
        <v>8.3324999999999996</v>
      </c>
      <c r="BJ1897">
        <v>9.5150000000000006</v>
      </c>
      <c r="BK1897">
        <v>12.055</v>
      </c>
      <c r="BL1897">
        <v>11.018333333333301</v>
      </c>
      <c r="BM1897">
        <v>8.9725000000000001</v>
      </c>
      <c r="BN1897">
        <v>10.315</v>
      </c>
      <c r="BO1897">
        <v>10.7875</v>
      </c>
      <c r="BP1897">
        <v>11.3366666666667</v>
      </c>
      <c r="BQ1897">
        <v>9.1</v>
      </c>
      <c r="BR1897">
        <v>9.3000000000000007</v>
      </c>
      <c r="BS1897">
        <v>10.865</v>
      </c>
      <c r="BT1897">
        <v>10.210000000000001</v>
      </c>
      <c r="BU1897">
        <v>7.4050000000000002</v>
      </c>
      <c r="BV1897">
        <v>9.69</v>
      </c>
      <c r="BW1897">
        <v>10.545</v>
      </c>
      <c r="BX1897">
        <v>9.0562500000000004</v>
      </c>
      <c r="BY1897">
        <v>7.63</v>
      </c>
      <c r="BZ1897">
        <v>7.88</v>
      </c>
      <c r="CA1897">
        <v>9.58</v>
      </c>
      <c r="CB1897">
        <v>8.2200000000000006</v>
      </c>
      <c r="CC1897">
        <v>7.6025</v>
      </c>
      <c r="CD1897">
        <v>8.99</v>
      </c>
      <c r="CE1897">
        <v>11.16</v>
      </c>
      <c r="CF1897">
        <v>9.2315000000000005</v>
      </c>
      <c r="CG1897">
        <v>8.0675000000000008</v>
      </c>
      <c r="CH1897">
        <v>8.61</v>
      </c>
      <c r="CI1897">
        <v>8.9824999999999999</v>
      </c>
      <c r="CJ1897">
        <v>8.8508333333333304</v>
      </c>
      <c r="CK1897">
        <v>9.0649999999999995</v>
      </c>
      <c r="CL1897">
        <v>9.82</v>
      </c>
      <c r="CM1897">
        <v>12.01</v>
      </c>
      <c r="CN1897">
        <v>10.7873684210526</v>
      </c>
      <c r="CO1897">
        <v>7.84</v>
      </c>
      <c r="CP1897">
        <v>8.7200000000000006</v>
      </c>
      <c r="CQ1897">
        <v>9.49</v>
      </c>
      <c r="CR1897">
        <v>8.7360000000000007</v>
      </c>
      <c r="CS1897">
        <v>8.8249999999999993</v>
      </c>
      <c r="CT1897">
        <v>9.4499999999999993</v>
      </c>
      <c r="CU1897">
        <v>14.51</v>
      </c>
      <c r="CV1897">
        <v>12.998571428571401</v>
      </c>
      <c r="CW1897">
        <v>8.57</v>
      </c>
      <c r="CX1897">
        <v>8.9550000000000001</v>
      </c>
      <c r="CY1897">
        <v>9.4275000000000002</v>
      </c>
      <c r="CZ1897">
        <v>9.3049999999999997</v>
      </c>
      <c r="DA1897">
        <v>11.567500000000001</v>
      </c>
      <c r="DB1897">
        <v>12.955</v>
      </c>
      <c r="DC1897">
        <v>14.342499999999999</v>
      </c>
      <c r="DD1897">
        <v>12.955</v>
      </c>
      <c r="DE1897">
        <v>7.7949999999999999</v>
      </c>
      <c r="DF1897">
        <v>8.26</v>
      </c>
      <c r="DG1897">
        <v>14.14</v>
      </c>
      <c r="DH1897">
        <v>11.87</v>
      </c>
      <c r="DI1897">
        <v>9.5549999999999997</v>
      </c>
      <c r="DJ1897">
        <v>11.645</v>
      </c>
      <c r="DK1897">
        <v>12.39</v>
      </c>
      <c r="DL1897">
        <v>14.518333333333301</v>
      </c>
      <c r="DM1897">
        <v>8.82</v>
      </c>
      <c r="DN1897">
        <v>9.7799999999999994</v>
      </c>
      <c r="DO1897">
        <v>14.12</v>
      </c>
      <c r="DP1897">
        <v>12.1428571428571</v>
      </c>
      <c r="DQ1897">
        <v>9.77</v>
      </c>
      <c r="DR1897">
        <v>9.9450000000000003</v>
      </c>
      <c r="DS1897">
        <v>11.74</v>
      </c>
      <c r="DT1897">
        <v>10.555</v>
      </c>
    </row>
    <row r="1898" spans="1:124" x14ac:dyDescent="0.35">
      <c r="A1898" s="19" t="str">
        <f t="shared" si="58"/>
        <v>ALLL / Nonaccrual Loans--40816</v>
      </c>
      <c r="B1898" s="19" t="str">
        <f t="shared" si="59"/>
        <v>ALLL / Nonaccrual Loans</v>
      </c>
      <c r="C1898">
        <v>4</v>
      </c>
      <c r="D1898" s="27">
        <v>40816</v>
      </c>
      <c r="E1898">
        <v>69.779391669302001</v>
      </c>
      <c r="F1898">
        <v>107.95899509039999</v>
      </c>
      <c r="G1898">
        <v>170.934157028382</v>
      </c>
      <c r="H1898">
        <v>166.21198558476499</v>
      </c>
      <c r="I1898">
        <v>58.742543177658902</v>
      </c>
      <c r="J1898">
        <v>104.59599703484101</v>
      </c>
      <c r="K1898">
        <v>222.39284305789101</v>
      </c>
      <c r="L1898">
        <v>289.23194047439802</v>
      </c>
      <c r="M1898">
        <v>54.495959759519899</v>
      </c>
      <c r="N1898">
        <v>99.788625937678106</v>
      </c>
      <c r="O1898">
        <v>225.87776934609201</v>
      </c>
      <c r="P1898">
        <v>292.41111449930401</v>
      </c>
      <c r="Q1898">
        <v>74.390243902438996</v>
      </c>
      <c r="R1898">
        <v>102.491694352159</v>
      </c>
      <c r="S1898">
        <v>139.51749915052699</v>
      </c>
      <c r="T1898">
        <v>430.043231277649</v>
      </c>
      <c r="U1898">
        <v>55.222887558216897</v>
      </c>
      <c r="V1898">
        <v>101.917808219178</v>
      </c>
      <c r="W1898">
        <v>213.39253996447599</v>
      </c>
      <c r="X1898">
        <v>222.70951262335601</v>
      </c>
      <c r="Y1898">
        <v>60.297535921323998</v>
      </c>
      <c r="Z1898">
        <v>85.0825082508251</v>
      </c>
      <c r="AA1898">
        <v>164.99527186761199</v>
      </c>
      <c r="AB1898">
        <v>650.77426881747601</v>
      </c>
      <c r="AC1898">
        <v>91.212527108201897</v>
      </c>
      <c r="AD1898">
        <v>169.46055752565701</v>
      </c>
      <c r="AE1898">
        <v>449.64808558558599</v>
      </c>
      <c r="AF1898">
        <v>3900.0202932571001</v>
      </c>
      <c r="AG1898">
        <v>81.941867656153406</v>
      </c>
      <c r="AH1898">
        <v>134.426229508197</v>
      </c>
      <c r="AI1898">
        <v>339.21568627451001</v>
      </c>
      <c r="AJ1898">
        <v>398.16234047077398</v>
      </c>
      <c r="AK1898">
        <v>43.855579305573698</v>
      </c>
      <c r="AL1898">
        <v>66.686961606934801</v>
      </c>
      <c r="AM1898">
        <v>112.19701698407199</v>
      </c>
      <c r="AN1898">
        <v>183.42637328203699</v>
      </c>
      <c r="AO1898">
        <v>74.424821601314505</v>
      </c>
      <c r="AP1898">
        <v>138.58695652173901</v>
      </c>
      <c r="AQ1898">
        <v>344.39586645469001</v>
      </c>
      <c r="AR1898">
        <v>538.94844624979896</v>
      </c>
      <c r="AS1898">
        <v>51.737679583027798</v>
      </c>
      <c r="AT1898">
        <v>100</v>
      </c>
      <c r="AU1898">
        <v>185.51884757661401</v>
      </c>
      <c r="AV1898">
        <v>473.56416191726697</v>
      </c>
      <c r="AW1898">
        <v>53.285480040232301</v>
      </c>
      <c r="AX1898">
        <v>90.909090909090907</v>
      </c>
      <c r="AY1898">
        <v>142.93255310171199</v>
      </c>
      <c r="AZ1898">
        <v>185.18109018843199</v>
      </c>
      <c r="BA1898">
        <v>52.880344488522702</v>
      </c>
      <c r="BB1898">
        <v>85.394793614267201</v>
      </c>
      <c r="BC1898">
        <v>292.34449760765602</v>
      </c>
      <c r="BD1898">
        <v>648.50853866863895</v>
      </c>
      <c r="BE1898">
        <v>49.769528647134003</v>
      </c>
      <c r="BF1898">
        <v>92.335518878589198</v>
      </c>
      <c r="BG1898">
        <v>148.62423454361601</v>
      </c>
      <c r="BH1898">
        <v>248.56275801855</v>
      </c>
      <c r="BI1898">
        <v>58.6119232186985</v>
      </c>
      <c r="BJ1898">
        <v>73.524611313815996</v>
      </c>
      <c r="BK1898">
        <v>1337.8360039261299</v>
      </c>
      <c r="BL1898">
        <v>1049.97344609534</v>
      </c>
      <c r="BM1898">
        <v>67.668963812231496</v>
      </c>
      <c r="BN1898">
        <v>85.0825082508251</v>
      </c>
      <c r="BO1898">
        <v>122.412420382166</v>
      </c>
      <c r="BP1898">
        <v>89.759032475075301</v>
      </c>
      <c r="BQ1898">
        <v>54.337440062813798</v>
      </c>
      <c r="BR1898">
        <v>71.374586679263103</v>
      </c>
      <c r="BS1898">
        <v>85.687293339631594</v>
      </c>
      <c r="BT1898">
        <v>69.558293375209203</v>
      </c>
      <c r="BU1898">
        <v>43.296730931761601</v>
      </c>
      <c r="BV1898">
        <v>96.226150392817104</v>
      </c>
      <c r="BW1898">
        <v>128.19842204484601</v>
      </c>
      <c r="BX1898">
        <v>120.03725989915699</v>
      </c>
      <c r="BY1898">
        <v>45.666423889293497</v>
      </c>
      <c r="BZ1898">
        <v>63.673262303399298</v>
      </c>
      <c r="CA1898">
        <v>114.701704545455</v>
      </c>
      <c r="CB1898">
        <v>109.68939705693499</v>
      </c>
      <c r="CC1898">
        <v>46.706744928319097</v>
      </c>
      <c r="CD1898">
        <v>73.362930077691502</v>
      </c>
      <c r="CE1898">
        <v>126.576021401359</v>
      </c>
      <c r="CF1898">
        <v>222.678177028172</v>
      </c>
      <c r="CG1898">
        <v>68.291969606552101</v>
      </c>
      <c r="CH1898">
        <v>104.651259797526</v>
      </c>
      <c r="CI1898">
        <v>144.78716199676899</v>
      </c>
      <c r="CJ1898">
        <v>151.18289863269101</v>
      </c>
      <c r="CK1898">
        <v>76.150234741784004</v>
      </c>
      <c r="CL1898">
        <v>134.31552437488801</v>
      </c>
      <c r="CM1898">
        <v>207.60563380281701</v>
      </c>
      <c r="CN1898">
        <v>205.34137795632</v>
      </c>
      <c r="CO1898">
        <v>270.26334187834999</v>
      </c>
      <c r="CP1898">
        <v>278.30303030303003</v>
      </c>
      <c r="CQ1898">
        <v>407.40740740740699</v>
      </c>
      <c r="CR1898">
        <v>435.02900178679403</v>
      </c>
      <c r="CS1898">
        <v>80.902695400633903</v>
      </c>
      <c r="CT1898">
        <v>101.240027342494</v>
      </c>
      <c r="CU1898">
        <v>390.93894580303999</v>
      </c>
      <c r="CV1898">
        <v>370.60161386118</v>
      </c>
      <c r="CW1898">
        <v>65.708617609186305</v>
      </c>
      <c r="CX1898">
        <v>104.59599703484101</v>
      </c>
      <c r="CY1898">
        <v>333.349362071126</v>
      </c>
      <c r="CZ1898">
        <v>250.10683869014301</v>
      </c>
      <c r="DA1898">
        <v>453.69583687340702</v>
      </c>
      <c r="DB1898">
        <v>793.372982158029</v>
      </c>
      <c r="DC1898">
        <v>1133.0501274426499</v>
      </c>
      <c r="DD1898">
        <v>793.372982158029</v>
      </c>
      <c r="DE1898">
        <v>1479.9433695139201</v>
      </c>
      <c r="DF1898">
        <v>2535.3468617272301</v>
      </c>
      <c r="DG1898">
        <v>3590.7503539405402</v>
      </c>
      <c r="DH1898">
        <v>2535.3468617272301</v>
      </c>
      <c r="DI1898">
        <v>82.811284112582499</v>
      </c>
      <c r="DJ1898">
        <v>95.859716359210594</v>
      </c>
      <c r="DK1898">
        <v>218.250067431894</v>
      </c>
      <c r="DL1898">
        <v>290.53686644334601</v>
      </c>
      <c r="DM1898">
        <v>42.004633932807003</v>
      </c>
      <c r="DN1898">
        <v>151.47435897435901</v>
      </c>
      <c r="DO1898">
        <v>945.26443709896898</v>
      </c>
      <c r="DP1898">
        <v>765.23624068024401</v>
      </c>
      <c r="DQ1898">
        <v>68.016795820391707</v>
      </c>
      <c r="DR1898">
        <v>121.87816183572301</v>
      </c>
      <c r="DS1898">
        <v>146.162140854066</v>
      </c>
      <c r="DT1898">
        <v>124.453966804921</v>
      </c>
    </row>
    <row r="1899" spans="1:124" x14ac:dyDescent="0.35">
      <c r="A1899" s="19" t="str">
        <f t="shared" si="58"/>
        <v>[NCL + OREO] / [Total Loans + OREO]--40816</v>
      </c>
      <c r="B1899" s="19" t="str">
        <f t="shared" si="59"/>
        <v>[NCL + OREO] / [Total Loans + OREO]</v>
      </c>
      <c r="C1899">
        <v>5</v>
      </c>
      <c r="D1899" s="27">
        <v>40816</v>
      </c>
      <c r="E1899">
        <v>1.3474929227217001</v>
      </c>
      <c r="F1899">
        <v>2.7243845418972001</v>
      </c>
      <c r="G1899">
        <v>4.9648728704877003</v>
      </c>
      <c r="H1899">
        <v>3.8288221659555801</v>
      </c>
      <c r="I1899">
        <v>1.06870796683384</v>
      </c>
      <c r="J1899">
        <v>2.80024677817384</v>
      </c>
      <c r="K1899">
        <v>5.5320582688856303</v>
      </c>
      <c r="L1899">
        <v>3.9666770401526299</v>
      </c>
      <c r="M1899">
        <v>1.05051227267673</v>
      </c>
      <c r="N1899">
        <v>2.6175108920852299</v>
      </c>
      <c r="O1899">
        <v>5.3900466772278897</v>
      </c>
      <c r="P1899">
        <v>4.0496061759541799</v>
      </c>
      <c r="Q1899">
        <v>2.2032555020423099</v>
      </c>
      <c r="R1899">
        <v>3.2095839915745099</v>
      </c>
      <c r="S1899">
        <v>5.5388698749738099</v>
      </c>
      <c r="T1899">
        <v>3.7942056524002301</v>
      </c>
      <c r="U1899">
        <v>1.6066113075519499</v>
      </c>
      <c r="V1899">
        <v>3.3862089942561902</v>
      </c>
      <c r="W1899">
        <v>6.8563224185106701</v>
      </c>
      <c r="X1899">
        <v>4.7336088392570801</v>
      </c>
      <c r="Y1899">
        <v>1.4121251725066399</v>
      </c>
      <c r="Z1899">
        <v>3.5989115646169298</v>
      </c>
      <c r="AA1899">
        <v>6.6432048879068102</v>
      </c>
      <c r="AB1899">
        <v>5.3060718939822102</v>
      </c>
      <c r="AC1899">
        <v>0.36701581389435001</v>
      </c>
      <c r="AD1899">
        <v>0.93115361723921097</v>
      </c>
      <c r="AE1899">
        <v>1.8652865060448101</v>
      </c>
      <c r="AF1899">
        <v>1.81077707093628</v>
      </c>
      <c r="AG1899">
        <v>0.44120318051232998</v>
      </c>
      <c r="AH1899">
        <v>1.38799541939191</v>
      </c>
      <c r="AI1899">
        <v>2.77962209907838</v>
      </c>
      <c r="AJ1899">
        <v>1.9162028095175001</v>
      </c>
      <c r="AK1899">
        <v>2.49626916293583</v>
      </c>
      <c r="AL1899">
        <v>3.5736000486410902</v>
      </c>
      <c r="AM1899">
        <v>5.5455861457075599</v>
      </c>
      <c r="AN1899">
        <v>4.4308609031280097</v>
      </c>
      <c r="AO1899">
        <v>0.51843386827188698</v>
      </c>
      <c r="AP1899">
        <v>1.60849881246354</v>
      </c>
      <c r="AQ1899">
        <v>3.1522593706549298</v>
      </c>
      <c r="AR1899">
        <v>2.1732107101945499</v>
      </c>
      <c r="AS1899">
        <v>1.13492055310192</v>
      </c>
      <c r="AT1899">
        <v>3.32189176805419</v>
      </c>
      <c r="AU1899">
        <v>8.0440873314062404</v>
      </c>
      <c r="AV1899">
        <v>5.4328591124251497</v>
      </c>
      <c r="AW1899">
        <v>1.8561859269538801</v>
      </c>
      <c r="AX1899">
        <v>3.4369938006982101</v>
      </c>
      <c r="AY1899">
        <v>5.8481911657280801</v>
      </c>
      <c r="AZ1899">
        <v>4.2919370550458504</v>
      </c>
      <c r="BA1899">
        <v>0.98871687221201798</v>
      </c>
      <c r="BB1899">
        <v>3.53180517114943</v>
      </c>
      <c r="BC1899">
        <v>6.3507980279100904</v>
      </c>
      <c r="BD1899">
        <v>4.9177338835887801</v>
      </c>
      <c r="BE1899">
        <v>2.3233848597464899</v>
      </c>
      <c r="BF1899">
        <v>4.5329490370758503</v>
      </c>
      <c r="BG1899">
        <v>6.8484921265282699</v>
      </c>
      <c r="BH1899">
        <v>4.9655880982495297</v>
      </c>
      <c r="BI1899">
        <v>3.4753953885475402</v>
      </c>
      <c r="BJ1899">
        <v>4.6020086665551503</v>
      </c>
      <c r="BK1899">
        <v>5.5887797906983403</v>
      </c>
      <c r="BL1899">
        <v>4.5681974958046503</v>
      </c>
      <c r="BM1899">
        <v>2.2895302697047502</v>
      </c>
      <c r="BN1899">
        <v>3.9430997715912501</v>
      </c>
      <c r="BO1899">
        <v>7.4419351109363499</v>
      </c>
      <c r="BP1899">
        <v>5.6281092802241401</v>
      </c>
      <c r="BQ1899">
        <v>3.4830281278750999</v>
      </c>
      <c r="BR1899">
        <v>4.9198233790378803</v>
      </c>
      <c r="BS1899">
        <v>5.1484701943753501</v>
      </c>
      <c r="BT1899">
        <v>4.1143910884876798</v>
      </c>
      <c r="BU1899">
        <v>2.1806991360339198</v>
      </c>
      <c r="BV1899">
        <v>4.2981107208781602</v>
      </c>
      <c r="BW1899">
        <v>6.7630464690141503</v>
      </c>
      <c r="BX1899">
        <v>5.0915427986097601</v>
      </c>
      <c r="BY1899">
        <v>1.72213513967419</v>
      </c>
      <c r="BZ1899">
        <v>5.4861927144535798</v>
      </c>
      <c r="CA1899">
        <v>8.5539697164612392</v>
      </c>
      <c r="CB1899">
        <v>6.0471074665301296</v>
      </c>
      <c r="CC1899">
        <v>3.7256061400084799</v>
      </c>
      <c r="CD1899">
        <v>7.14207700145547</v>
      </c>
      <c r="CE1899">
        <v>10.9986687538296</v>
      </c>
      <c r="CF1899">
        <v>7.8922694722426101</v>
      </c>
      <c r="CG1899">
        <v>2.4180870122212399</v>
      </c>
      <c r="CH1899">
        <v>3.2584968145489901</v>
      </c>
      <c r="CI1899">
        <v>7.9214362382629</v>
      </c>
      <c r="CJ1899">
        <v>5.1614110947992504</v>
      </c>
      <c r="CK1899">
        <v>1.33039644331917</v>
      </c>
      <c r="CL1899">
        <v>2.5776024219599001</v>
      </c>
      <c r="CM1899">
        <v>3.6694127983784099</v>
      </c>
      <c r="CN1899">
        <v>3.1574304903223198</v>
      </c>
      <c r="CO1899">
        <v>0.69383523406970204</v>
      </c>
      <c r="CP1899">
        <v>1.03402095034415</v>
      </c>
      <c r="CQ1899">
        <v>1.1883512802615801</v>
      </c>
      <c r="CR1899">
        <v>1.0319667766199201</v>
      </c>
      <c r="CS1899">
        <v>0.76124545919283504</v>
      </c>
      <c r="CT1899">
        <v>1.25350863692662</v>
      </c>
      <c r="CU1899">
        <v>2.3213437408078601</v>
      </c>
      <c r="CV1899">
        <v>1.61632994044665</v>
      </c>
      <c r="CW1899">
        <v>0.60187162246757397</v>
      </c>
      <c r="CX1899">
        <v>1.33385083818899</v>
      </c>
      <c r="CY1899">
        <v>4.5071124414683199</v>
      </c>
      <c r="CZ1899">
        <v>2.6246547028379301</v>
      </c>
      <c r="DA1899">
        <v>1.24907685632481</v>
      </c>
      <c r="DB1899">
        <v>1.7498444114717999</v>
      </c>
      <c r="DC1899">
        <v>2.2506119666187998</v>
      </c>
      <c r="DD1899">
        <v>1.7498444114717999</v>
      </c>
      <c r="DE1899">
        <v>0.533410092498382</v>
      </c>
      <c r="DF1899">
        <v>0.69825695336733795</v>
      </c>
      <c r="DG1899">
        <v>1.37217101675765</v>
      </c>
      <c r="DH1899">
        <v>1.0376350883815799</v>
      </c>
      <c r="DI1899">
        <v>1.0577835106464399</v>
      </c>
      <c r="DJ1899">
        <v>1.8303634734782099</v>
      </c>
      <c r="DK1899">
        <v>3.43849751426928</v>
      </c>
      <c r="DL1899">
        <v>3.2194946866937602</v>
      </c>
      <c r="DM1899">
        <v>1.39550930928662</v>
      </c>
      <c r="DN1899">
        <v>1.99782013821251</v>
      </c>
      <c r="DO1899">
        <v>4.1399509036300204</v>
      </c>
      <c r="DP1899">
        <v>2.6986432804973801</v>
      </c>
      <c r="DQ1899">
        <v>2.7942410243076199</v>
      </c>
      <c r="DR1899">
        <v>2.88396903627631</v>
      </c>
      <c r="DS1899">
        <v>4.2553772331415196</v>
      </c>
      <c r="DT1899">
        <v>3.2272306668103399</v>
      </c>
    </row>
    <row r="1900" spans="1:124" x14ac:dyDescent="0.35">
      <c r="A1900" s="19" t="str">
        <f t="shared" si="58"/>
        <v>[Noncurrent + Delinquent Loans] / [Capital + ALLL]--40816</v>
      </c>
      <c r="B1900" s="19" t="str">
        <f t="shared" si="59"/>
        <v>[Noncurrent + Delinquent Loans] / [Capital + ALLL]</v>
      </c>
      <c r="C1900">
        <v>6</v>
      </c>
      <c r="D1900" s="27">
        <v>40816</v>
      </c>
      <c r="E1900">
        <v>6.8188433163858901</v>
      </c>
      <c r="F1900">
        <v>14.897804360904599</v>
      </c>
      <c r="G1900">
        <v>23.200004227312899</v>
      </c>
      <c r="H1900">
        <v>17.287525944615201</v>
      </c>
      <c r="I1900">
        <v>6.0445679698332304</v>
      </c>
      <c r="J1900">
        <v>13.8925782287627</v>
      </c>
      <c r="K1900">
        <v>25.6180621349388</v>
      </c>
      <c r="L1900">
        <v>18.111867874345201</v>
      </c>
      <c r="M1900">
        <v>6.2532188923719003</v>
      </c>
      <c r="N1900">
        <v>14.3723320745314</v>
      </c>
      <c r="O1900">
        <v>27.339014303350201</v>
      </c>
      <c r="P1900">
        <v>21.610593144946399</v>
      </c>
      <c r="Q1900">
        <v>12.322580645161301</v>
      </c>
      <c r="R1900">
        <v>17.347886669763099</v>
      </c>
      <c r="S1900">
        <v>20.906221580270699</v>
      </c>
      <c r="T1900">
        <v>16.982048196088002</v>
      </c>
      <c r="U1900">
        <v>7.4187203791469196</v>
      </c>
      <c r="V1900">
        <v>15.3254767717611</v>
      </c>
      <c r="W1900">
        <v>28.5357080189507</v>
      </c>
      <c r="X1900">
        <v>20.6947934638393</v>
      </c>
      <c r="Y1900">
        <v>10.184242920835199</v>
      </c>
      <c r="Z1900">
        <v>17.280635214728701</v>
      </c>
      <c r="AA1900">
        <v>31.2810998709895</v>
      </c>
      <c r="AB1900">
        <v>23.535900093726202</v>
      </c>
      <c r="AC1900">
        <v>2.5109919196755501</v>
      </c>
      <c r="AD1900">
        <v>8.3665684881981992</v>
      </c>
      <c r="AE1900">
        <v>14.4948829009157</v>
      </c>
      <c r="AF1900">
        <v>10.699694890719</v>
      </c>
      <c r="AG1900">
        <v>1.81214475353079</v>
      </c>
      <c r="AH1900">
        <v>6.2569346072380201</v>
      </c>
      <c r="AI1900">
        <v>15.5535107571169</v>
      </c>
      <c r="AJ1900">
        <v>9.3520995086921896</v>
      </c>
      <c r="AK1900">
        <v>12.688922900325201</v>
      </c>
      <c r="AL1900">
        <v>22.3995620315</v>
      </c>
      <c r="AM1900">
        <v>30.633802816901401</v>
      </c>
      <c r="AN1900">
        <v>23.5663642195329</v>
      </c>
      <c r="AO1900">
        <v>3.0356463086361498</v>
      </c>
      <c r="AP1900">
        <v>8.7959641513338394</v>
      </c>
      <c r="AQ1900">
        <v>17.2588911167981</v>
      </c>
      <c r="AR1900">
        <v>11.662744817869299</v>
      </c>
      <c r="AS1900">
        <v>7.1204568826846204</v>
      </c>
      <c r="AT1900">
        <v>15.5624037587078</v>
      </c>
      <c r="AU1900">
        <v>39.220848893251301</v>
      </c>
      <c r="AV1900">
        <v>26.2753378133363</v>
      </c>
      <c r="AW1900">
        <v>11.1238970317719</v>
      </c>
      <c r="AX1900">
        <v>18.6082891311491</v>
      </c>
      <c r="AY1900">
        <v>28.433874235797699</v>
      </c>
      <c r="AZ1900">
        <v>21.437853534875099</v>
      </c>
      <c r="BA1900">
        <v>4.7552610161609099</v>
      </c>
      <c r="BB1900">
        <v>14.3370953739303</v>
      </c>
      <c r="BC1900">
        <v>25.623221044071201</v>
      </c>
      <c r="BD1900">
        <v>22.780127471947601</v>
      </c>
      <c r="BE1900">
        <v>9.4055792157941198</v>
      </c>
      <c r="BF1900">
        <v>14.942285290691499</v>
      </c>
      <c r="BG1900">
        <v>26.750583217456999</v>
      </c>
      <c r="BH1900">
        <v>19.295976820666699</v>
      </c>
      <c r="BI1900">
        <v>2.52410646818204</v>
      </c>
      <c r="BJ1900">
        <v>9.4787658478136105</v>
      </c>
      <c r="BK1900">
        <v>26.8958057155548</v>
      </c>
      <c r="BL1900">
        <v>14.122958383069101</v>
      </c>
      <c r="BM1900">
        <v>17.3935514769287</v>
      </c>
      <c r="BN1900">
        <v>24.578620013511799</v>
      </c>
      <c r="BO1900">
        <v>26.275794763278</v>
      </c>
      <c r="BP1900">
        <v>28.423099442013001</v>
      </c>
      <c r="BQ1900">
        <v>23.089979797757401</v>
      </c>
      <c r="BR1900">
        <v>35.9743040685225</v>
      </c>
      <c r="BS1900">
        <v>41.811603444919498</v>
      </c>
      <c r="BT1900">
        <v>31.276287472277101</v>
      </c>
      <c r="BU1900">
        <v>9.0618211447416197</v>
      </c>
      <c r="BV1900">
        <v>20.293750281270199</v>
      </c>
      <c r="BW1900">
        <v>30.367517849759501</v>
      </c>
      <c r="BX1900">
        <v>23.789873558953801</v>
      </c>
      <c r="BY1900">
        <v>15.590325395835899</v>
      </c>
      <c r="BZ1900">
        <v>31.209548625703999</v>
      </c>
      <c r="CA1900">
        <v>36.202618293830803</v>
      </c>
      <c r="CB1900">
        <v>32.367004139001899</v>
      </c>
      <c r="CC1900">
        <v>12.3939189228856</v>
      </c>
      <c r="CD1900">
        <v>22.442242674804898</v>
      </c>
      <c r="CE1900">
        <v>45.194973384019903</v>
      </c>
      <c r="CF1900">
        <v>32.732260544039903</v>
      </c>
      <c r="CG1900">
        <v>11.957414114194799</v>
      </c>
      <c r="CH1900">
        <v>20.729982323421101</v>
      </c>
      <c r="CI1900">
        <v>29.464040603931402</v>
      </c>
      <c r="CJ1900">
        <v>21.3519806002401</v>
      </c>
      <c r="CK1900">
        <v>8.2744025823877703</v>
      </c>
      <c r="CL1900">
        <v>11.726873191124501</v>
      </c>
      <c r="CM1900">
        <v>17.963914997930399</v>
      </c>
      <c r="CN1900">
        <v>15.847882203582699</v>
      </c>
      <c r="CO1900">
        <v>6.5420560747663501</v>
      </c>
      <c r="CP1900">
        <v>8.6700336700336695</v>
      </c>
      <c r="CQ1900">
        <v>12.6221607389888</v>
      </c>
      <c r="CR1900">
        <v>9.4075827813264006</v>
      </c>
      <c r="CS1900">
        <v>4.8562219324931197</v>
      </c>
      <c r="CT1900">
        <v>10.9578966721824</v>
      </c>
      <c r="CU1900">
        <v>16.6522869514631</v>
      </c>
      <c r="CV1900">
        <v>10.6992483183773</v>
      </c>
      <c r="CW1900">
        <v>6.9464191981960202</v>
      </c>
      <c r="CX1900">
        <v>14.9907830021676</v>
      </c>
      <c r="CY1900">
        <v>23.5701317611571</v>
      </c>
      <c r="CZ1900">
        <v>16.835546337694201</v>
      </c>
      <c r="DA1900">
        <v>7.6626389182334798</v>
      </c>
      <c r="DB1900">
        <v>9.5246628885010196</v>
      </c>
      <c r="DC1900">
        <v>11.3866868587686</v>
      </c>
      <c r="DD1900">
        <v>9.5246628885010196</v>
      </c>
      <c r="DE1900">
        <v>0.93485551172396097</v>
      </c>
      <c r="DF1900">
        <v>1.7108215770521999</v>
      </c>
      <c r="DG1900">
        <v>4.0553284755309402</v>
      </c>
      <c r="DH1900">
        <v>2.7565154658191999</v>
      </c>
      <c r="DI1900">
        <v>5.2277364358085103</v>
      </c>
      <c r="DJ1900">
        <v>12.580079851507699</v>
      </c>
      <c r="DK1900">
        <v>21.728423941470201</v>
      </c>
      <c r="DL1900">
        <v>15.0208518098258</v>
      </c>
      <c r="DM1900">
        <v>5.4749593726875796</v>
      </c>
      <c r="DN1900">
        <v>10.5966879309234</v>
      </c>
      <c r="DO1900">
        <v>25.390780362949801</v>
      </c>
      <c r="DP1900">
        <v>15.081544095982</v>
      </c>
      <c r="DQ1900">
        <v>11.019778938944899</v>
      </c>
      <c r="DR1900">
        <v>12.520500569967</v>
      </c>
      <c r="DS1900">
        <v>16.4869061416676</v>
      </c>
      <c r="DT1900">
        <v>15.9729730410439</v>
      </c>
    </row>
    <row r="1901" spans="1:124" x14ac:dyDescent="0.35">
      <c r="A1901" s="19" t="str">
        <f t="shared" si="58"/>
        <v xml:space="preserve">  Ag [NCL+DQ] / [Capital + ALLL]--40816</v>
      </c>
      <c r="B1901" s="19" t="str">
        <f t="shared" si="59"/>
        <v xml:space="preserve">  Ag [NCL+DQ] / [Capital + ALLL]</v>
      </c>
      <c r="C1901">
        <v>7</v>
      </c>
      <c r="D1901" s="27">
        <v>40816</v>
      </c>
      <c r="E1901">
        <v>0</v>
      </c>
      <c r="F1901">
        <v>1.58503724837534E-2</v>
      </c>
      <c r="G1901">
        <v>1.66055453010854</v>
      </c>
      <c r="H1901">
        <v>1.5476996876681699</v>
      </c>
      <c r="I1901">
        <v>0</v>
      </c>
      <c r="J1901">
        <v>0</v>
      </c>
      <c r="K1901">
        <v>0.89165598267752699</v>
      </c>
      <c r="L1901">
        <v>1.0661590198772699</v>
      </c>
      <c r="M1901">
        <v>0</v>
      </c>
      <c r="N1901">
        <v>0</v>
      </c>
      <c r="O1901">
        <v>0.56431369287536004</v>
      </c>
      <c r="P1901">
        <v>0.823823845795293</v>
      </c>
      <c r="Q1901">
        <v>0</v>
      </c>
      <c r="R1901">
        <v>0</v>
      </c>
      <c r="S1901">
        <v>0</v>
      </c>
      <c r="T1901">
        <v>0</v>
      </c>
      <c r="U1901">
        <v>0</v>
      </c>
      <c r="V1901">
        <v>0</v>
      </c>
      <c r="W1901">
        <v>0.55846891570892698</v>
      </c>
      <c r="X1901">
        <v>0.91027508479611297</v>
      </c>
      <c r="Y1901">
        <v>0</v>
      </c>
      <c r="Z1901">
        <v>8.3820217257295895E-2</v>
      </c>
      <c r="AA1901">
        <v>2.0969537791142998</v>
      </c>
      <c r="AB1901">
        <v>1.9429841862199899</v>
      </c>
      <c r="AC1901">
        <v>0</v>
      </c>
      <c r="AD1901">
        <v>0.120964779492495</v>
      </c>
      <c r="AE1901">
        <v>1.1299823530358299</v>
      </c>
      <c r="AF1901">
        <v>1.3282476266730601</v>
      </c>
      <c r="AG1901">
        <v>0</v>
      </c>
      <c r="AH1901">
        <v>7.8264352676511204E-2</v>
      </c>
      <c r="AI1901">
        <v>1.3486399835490701</v>
      </c>
      <c r="AJ1901">
        <v>1.06599322960654</v>
      </c>
      <c r="AK1901">
        <v>0</v>
      </c>
      <c r="AL1901">
        <v>0.18830618585820499</v>
      </c>
      <c r="AM1901">
        <v>1.82795698924731</v>
      </c>
      <c r="AN1901">
        <v>1.6957912046547801</v>
      </c>
      <c r="AO1901">
        <v>0</v>
      </c>
      <c r="AP1901">
        <v>0.23353821210464801</v>
      </c>
      <c r="AQ1901">
        <v>2.3821233095444798</v>
      </c>
      <c r="AR1901">
        <v>1.7182235815115801</v>
      </c>
      <c r="AS1901">
        <v>0</v>
      </c>
      <c r="AT1901">
        <v>0</v>
      </c>
      <c r="AU1901">
        <v>0.37471349012781702</v>
      </c>
      <c r="AV1901">
        <v>0.66172150696284904</v>
      </c>
      <c r="AW1901">
        <v>0</v>
      </c>
      <c r="AX1901">
        <v>0</v>
      </c>
      <c r="AY1901">
        <v>0.28776535609326798</v>
      </c>
      <c r="AZ1901">
        <v>0.51703126250975795</v>
      </c>
      <c r="BA1901">
        <v>0</v>
      </c>
      <c r="BB1901">
        <v>0</v>
      </c>
      <c r="BC1901">
        <v>0.109592331539322</v>
      </c>
      <c r="BD1901">
        <v>1.0632673251048099</v>
      </c>
      <c r="BE1901">
        <v>0</v>
      </c>
      <c r="BF1901">
        <v>0</v>
      </c>
      <c r="BG1901">
        <v>0.53126427128860498</v>
      </c>
      <c r="BH1901">
        <v>0.79562508026733902</v>
      </c>
      <c r="BI1901">
        <v>0</v>
      </c>
      <c r="BJ1901">
        <v>0.42403920904347803</v>
      </c>
      <c r="BK1901">
        <v>0.88973044789523303</v>
      </c>
      <c r="BL1901">
        <v>1.19934478596992</v>
      </c>
      <c r="BM1901">
        <v>0</v>
      </c>
      <c r="BN1901">
        <v>0</v>
      </c>
      <c r="BO1901">
        <v>0</v>
      </c>
      <c r="BP1901">
        <v>1.1845759746839201E-2</v>
      </c>
      <c r="BQ1901">
        <v>0</v>
      </c>
      <c r="BR1901">
        <v>0</v>
      </c>
      <c r="BS1901">
        <v>0.234207708779443</v>
      </c>
      <c r="BT1901">
        <v>0.15613847251962901</v>
      </c>
      <c r="BU1901">
        <v>0</v>
      </c>
      <c r="BV1901">
        <v>0</v>
      </c>
      <c r="BW1901">
        <v>0</v>
      </c>
      <c r="BX1901">
        <v>0.26001992265322899</v>
      </c>
      <c r="BY1901">
        <v>0</v>
      </c>
      <c r="BZ1901">
        <v>0.63881650836345305</v>
      </c>
      <c r="CA1901">
        <v>5.9039958928724197</v>
      </c>
      <c r="CB1901">
        <v>2.7643390086607398</v>
      </c>
      <c r="CC1901">
        <v>0</v>
      </c>
      <c r="CD1901">
        <v>0</v>
      </c>
      <c r="CE1901">
        <v>0</v>
      </c>
      <c r="CF1901">
        <v>0.51068895202410802</v>
      </c>
      <c r="CG1901">
        <v>0</v>
      </c>
      <c r="CH1901">
        <v>0</v>
      </c>
      <c r="CI1901">
        <v>2.5893197770702998</v>
      </c>
      <c r="CJ1901">
        <v>1.4274566557270201</v>
      </c>
      <c r="CK1901">
        <v>0</v>
      </c>
      <c r="CL1901">
        <v>0</v>
      </c>
      <c r="CM1901">
        <v>6.2368413462925001E-2</v>
      </c>
      <c r="CN1901">
        <v>0.88092016803057105</v>
      </c>
      <c r="CO1901">
        <v>0.46409924583872603</v>
      </c>
      <c r="CP1901">
        <v>0.65818619074742102</v>
      </c>
      <c r="CQ1901">
        <v>1.46028037383178</v>
      </c>
      <c r="CR1901">
        <v>2.8978685128143198</v>
      </c>
      <c r="CS1901">
        <v>0</v>
      </c>
      <c r="CT1901">
        <v>0.109592331539322</v>
      </c>
      <c r="CU1901">
        <v>0.562180304911582</v>
      </c>
      <c r="CV1901">
        <v>2.09129157199783</v>
      </c>
      <c r="CW1901">
        <v>0</v>
      </c>
      <c r="CX1901">
        <v>0.33803087017956301</v>
      </c>
      <c r="CY1901">
        <v>1.4659838913594201</v>
      </c>
      <c r="CZ1901">
        <v>1.92201364193497</v>
      </c>
      <c r="DA1901">
        <v>4.1923868361018197</v>
      </c>
      <c r="DB1901">
        <v>5.5583782133578401</v>
      </c>
      <c r="DC1901">
        <v>6.9243695906138703</v>
      </c>
      <c r="DD1901">
        <v>5.5583782133578401</v>
      </c>
      <c r="DE1901">
        <v>0</v>
      </c>
      <c r="DF1901">
        <v>0</v>
      </c>
      <c r="DG1901">
        <v>1.17417850992398E-2</v>
      </c>
      <c r="DH1901">
        <v>7.8278567328265505E-3</v>
      </c>
      <c r="DI1901">
        <v>0</v>
      </c>
      <c r="DJ1901">
        <v>2.5118475475995098E-3</v>
      </c>
      <c r="DK1901">
        <v>0.63896259266432698</v>
      </c>
      <c r="DL1901">
        <v>0.654711821472031</v>
      </c>
      <c r="DM1901">
        <v>4.1067761806981497E-2</v>
      </c>
      <c r="DN1901">
        <v>0.28860734725823001</v>
      </c>
      <c r="DO1901">
        <v>0.37987683460684402</v>
      </c>
      <c r="DP1901">
        <v>1.0395151902794699</v>
      </c>
      <c r="DQ1901">
        <v>0.59681345027944999</v>
      </c>
      <c r="DR1901">
        <v>1.5545652916896699</v>
      </c>
      <c r="DS1901">
        <v>2.2182322505930498</v>
      </c>
      <c r="DT1901">
        <v>1.506075986263</v>
      </c>
    </row>
    <row r="1902" spans="1:124" x14ac:dyDescent="0.35">
      <c r="A1902" s="19" t="str">
        <f t="shared" si="58"/>
        <v xml:space="preserve">  CLD [NCL+DQ] / [Capital + ALLL]--40816</v>
      </c>
      <c r="B1902" s="19" t="str">
        <f t="shared" si="59"/>
        <v xml:space="preserve">  CLD [NCL+DQ] / [Capital + ALLL]</v>
      </c>
      <c r="C1902">
        <v>8</v>
      </c>
      <c r="D1902" s="27">
        <v>40816</v>
      </c>
      <c r="E1902">
        <v>0</v>
      </c>
      <c r="F1902">
        <v>3.8328967323866002E-2</v>
      </c>
      <c r="G1902">
        <v>4.1783297926405298</v>
      </c>
      <c r="H1902">
        <v>2.8975175901175301</v>
      </c>
      <c r="I1902">
        <v>0</v>
      </c>
      <c r="J1902">
        <v>0</v>
      </c>
      <c r="K1902">
        <v>3.2413949520837702</v>
      </c>
      <c r="L1902">
        <v>2.8612558347283401</v>
      </c>
      <c r="M1902">
        <v>0</v>
      </c>
      <c r="N1902">
        <v>0.177170465527204</v>
      </c>
      <c r="O1902">
        <v>4.1889425661105797</v>
      </c>
      <c r="P1902">
        <v>3.8545394485328099</v>
      </c>
      <c r="Q1902">
        <v>0</v>
      </c>
      <c r="R1902">
        <v>0</v>
      </c>
      <c r="S1902">
        <v>8.6082225742028798E-2</v>
      </c>
      <c r="T1902">
        <v>0.35921506920419299</v>
      </c>
      <c r="U1902">
        <v>0</v>
      </c>
      <c r="V1902">
        <v>0.150490702082924</v>
      </c>
      <c r="W1902">
        <v>3.5540342435496601</v>
      </c>
      <c r="X1902">
        <v>3.3844260813952398</v>
      </c>
      <c r="Y1902">
        <v>0</v>
      </c>
      <c r="Z1902">
        <v>1.2747575135668701</v>
      </c>
      <c r="AA1902">
        <v>9.5321426664211497</v>
      </c>
      <c r="AB1902">
        <v>5.3747049269937497</v>
      </c>
      <c r="AC1902">
        <v>0</v>
      </c>
      <c r="AD1902">
        <v>0</v>
      </c>
      <c r="AE1902">
        <v>2.4664812430950098</v>
      </c>
      <c r="AF1902">
        <v>2.22384278919708</v>
      </c>
      <c r="AG1902">
        <v>0</v>
      </c>
      <c r="AH1902">
        <v>0</v>
      </c>
      <c r="AI1902">
        <v>0.38092199433277102</v>
      </c>
      <c r="AJ1902">
        <v>1.3746339602219699</v>
      </c>
      <c r="AK1902">
        <v>0</v>
      </c>
      <c r="AL1902">
        <v>0.81667741242209302</v>
      </c>
      <c r="AM1902">
        <v>3.3366783743100901</v>
      </c>
      <c r="AN1902">
        <v>2.3138551578599902</v>
      </c>
      <c r="AO1902">
        <v>0</v>
      </c>
      <c r="AP1902">
        <v>0</v>
      </c>
      <c r="AQ1902">
        <v>0.45648278472958698</v>
      </c>
      <c r="AR1902">
        <v>1.2469245500997601</v>
      </c>
      <c r="AS1902">
        <v>0</v>
      </c>
      <c r="AT1902">
        <v>0.91935451759574804</v>
      </c>
      <c r="AU1902">
        <v>7.47347735741379</v>
      </c>
      <c r="AV1902">
        <v>5.83620189216649</v>
      </c>
      <c r="AW1902">
        <v>0</v>
      </c>
      <c r="AX1902">
        <v>0</v>
      </c>
      <c r="AY1902">
        <v>1.88661636681945</v>
      </c>
      <c r="AZ1902">
        <v>1.69196378498445</v>
      </c>
      <c r="BA1902">
        <v>0</v>
      </c>
      <c r="BB1902">
        <v>0</v>
      </c>
      <c r="BC1902">
        <v>3.7899543378995402</v>
      </c>
      <c r="BD1902">
        <v>4.7212815429494999</v>
      </c>
      <c r="BE1902">
        <v>0</v>
      </c>
      <c r="BF1902">
        <v>1.7206063088898</v>
      </c>
      <c r="BG1902">
        <v>8.1649325512907396</v>
      </c>
      <c r="BH1902">
        <v>4.6622833194418201</v>
      </c>
      <c r="BI1902">
        <v>1.45392034211749</v>
      </c>
      <c r="BJ1902">
        <v>7.30722772189936</v>
      </c>
      <c r="BK1902">
        <v>11.679496084116</v>
      </c>
      <c r="BL1902">
        <v>6.77181124332047</v>
      </c>
      <c r="BM1902">
        <v>3.55010621172823</v>
      </c>
      <c r="BN1902">
        <v>10.795627322668301</v>
      </c>
      <c r="BO1902">
        <v>14.1864702386899</v>
      </c>
      <c r="BP1902">
        <v>10.8817980411393</v>
      </c>
      <c r="BQ1902">
        <v>0</v>
      </c>
      <c r="BR1902">
        <v>0</v>
      </c>
      <c r="BS1902">
        <v>4.27596359743041</v>
      </c>
      <c r="BT1902">
        <v>2.85064239828694</v>
      </c>
      <c r="BU1902">
        <v>0</v>
      </c>
      <c r="BV1902">
        <v>0.109556716669476</v>
      </c>
      <c r="BW1902">
        <v>2.5603151867402301</v>
      </c>
      <c r="BX1902">
        <v>5.4134104009589796</v>
      </c>
      <c r="BY1902">
        <v>0</v>
      </c>
      <c r="BZ1902">
        <v>0</v>
      </c>
      <c r="CA1902">
        <v>0.21748864581334401</v>
      </c>
      <c r="CB1902">
        <v>0.39472375994347397</v>
      </c>
      <c r="CC1902">
        <v>0</v>
      </c>
      <c r="CD1902">
        <v>2.7043824897922701</v>
      </c>
      <c r="CE1902">
        <v>10.0948250198414</v>
      </c>
      <c r="CF1902">
        <v>7.3992190389792096</v>
      </c>
      <c r="CG1902">
        <v>0</v>
      </c>
      <c r="CH1902">
        <v>1.5915850623116199</v>
      </c>
      <c r="CI1902">
        <v>5.3488947201484196</v>
      </c>
      <c r="CJ1902">
        <v>4.4057456729771598</v>
      </c>
      <c r="CK1902">
        <v>0</v>
      </c>
      <c r="CL1902">
        <v>1.2513801987486199</v>
      </c>
      <c r="CM1902">
        <v>2.3529421096704199</v>
      </c>
      <c r="CN1902">
        <v>2.2975601595603101</v>
      </c>
      <c r="CO1902">
        <v>0</v>
      </c>
      <c r="CP1902">
        <v>0</v>
      </c>
      <c r="CQ1902">
        <v>2.4766834753893501</v>
      </c>
      <c r="CR1902">
        <v>1.13636233610351</v>
      </c>
      <c r="CS1902">
        <v>0</v>
      </c>
      <c r="CT1902">
        <v>0</v>
      </c>
      <c r="CU1902">
        <v>1.54620020914587</v>
      </c>
      <c r="CV1902">
        <v>0.83497476082581901</v>
      </c>
      <c r="CW1902">
        <v>0</v>
      </c>
      <c r="CX1902">
        <v>0.83465876993114896</v>
      </c>
      <c r="CY1902">
        <v>2.4345279201587</v>
      </c>
      <c r="CZ1902">
        <v>2.7942112214102499</v>
      </c>
      <c r="DA1902">
        <v>0.113824503311258</v>
      </c>
      <c r="DB1902">
        <v>0.227649006622517</v>
      </c>
      <c r="DC1902">
        <v>0.34147350993377501</v>
      </c>
      <c r="DD1902">
        <v>0.227649006622517</v>
      </c>
      <c r="DE1902">
        <v>0</v>
      </c>
      <c r="DF1902">
        <v>0</v>
      </c>
      <c r="DG1902">
        <v>0</v>
      </c>
      <c r="DH1902">
        <v>0</v>
      </c>
      <c r="DI1902">
        <v>0</v>
      </c>
      <c r="DJ1902">
        <v>0.12959276155331501</v>
      </c>
      <c r="DK1902">
        <v>1.2678266323229299</v>
      </c>
      <c r="DL1902">
        <v>2.3567052060943499</v>
      </c>
      <c r="DM1902">
        <v>0.25630368523136599</v>
      </c>
      <c r="DN1902">
        <v>0.917874396135266</v>
      </c>
      <c r="DO1902">
        <v>1.75506161391908</v>
      </c>
      <c r="DP1902">
        <v>1.0835059706169701</v>
      </c>
      <c r="DQ1902">
        <v>0.26216041706523802</v>
      </c>
      <c r="DR1902">
        <v>2.4906856465496201</v>
      </c>
      <c r="DS1902">
        <v>5.0879240905690901</v>
      </c>
      <c r="DT1902">
        <v>2.8507139616125898</v>
      </c>
    </row>
    <row r="1903" spans="1:124" x14ac:dyDescent="0.35">
      <c r="A1903" s="19" t="str">
        <f t="shared" si="58"/>
        <v xml:space="preserve">  CRE [NCL+DQ] / [Capital + ALLL]--40816</v>
      </c>
      <c r="B1903" s="19" t="str">
        <f t="shared" si="59"/>
        <v xml:space="preserve">  CRE [NCL+DQ] / [Capital + ALLL]</v>
      </c>
      <c r="C1903">
        <v>9</v>
      </c>
      <c r="D1903" s="27">
        <v>40816</v>
      </c>
      <c r="E1903">
        <v>0.91548825512757903</v>
      </c>
      <c r="F1903">
        <v>5.2655716912965298</v>
      </c>
      <c r="G1903">
        <v>13.344545360679501</v>
      </c>
      <c r="H1903">
        <v>8.2145936586174404</v>
      </c>
      <c r="I1903">
        <v>0.30041425276905798</v>
      </c>
      <c r="J1903">
        <v>4.80848327559639</v>
      </c>
      <c r="K1903">
        <v>12.4801676884716</v>
      </c>
      <c r="L1903">
        <v>8.5116702950181296</v>
      </c>
      <c r="M1903">
        <v>0.58191513575740095</v>
      </c>
      <c r="N1903">
        <v>4.79852340466151</v>
      </c>
      <c r="O1903">
        <v>13.5846885261524</v>
      </c>
      <c r="P1903">
        <v>10.983931032041101</v>
      </c>
      <c r="Q1903">
        <v>3.0370548109553401</v>
      </c>
      <c r="R1903">
        <v>6.8736372131658197</v>
      </c>
      <c r="S1903">
        <v>10.7009791179274</v>
      </c>
      <c r="T1903">
        <v>6.6259640083928204</v>
      </c>
      <c r="U1903">
        <v>0.95208354801814898</v>
      </c>
      <c r="V1903">
        <v>5.69427475024467</v>
      </c>
      <c r="W1903">
        <v>13.737294881437</v>
      </c>
      <c r="X1903">
        <v>10.065367737292499</v>
      </c>
      <c r="Y1903">
        <v>0.74899223915481405</v>
      </c>
      <c r="Z1903">
        <v>7.5955199468907697</v>
      </c>
      <c r="AA1903">
        <v>18.921338059452001</v>
      </c>
      <c r="AB1903">
        <v>12.5724877698893</v>
      </c>
      <c r="AC1903">
        <v>0</v>
      </c>
      <c r="AD1903">
        <v>1.75756393168701</v>
      </c>
      <c r="AE1903">
        <v>7.1289861961637904</v>
      </c>
      <c r="AF1903">
        <v>4.7570326204645603</v>
      </c>
      <c r="AG1903">
        <v>0</v>
      </c>
      <c r="AH1903">
        <v>0.16270843881034899</v>
      </c>
      <c r="AI1903">
        <v>5.11803154838735</v>
      </c>
      <c r="AJ1903">
        <v>3.41220269354474</v>
      </c>
      <c r="AK1903">
        <v>3.6386449184441698</v>
      </c>
      <c r="AL1903">
        <v>7.9675572519084001</v>
      </c>
      <c r="AM1903">
        <v>16.0232788063994</v>
      </c>
      <c r="AN1903">
        <v>10.6109083143392</v>
      </c>
      <c r="AO1903">
        <v>0</v>
      </c>
      <c r="AP1903">
        <v>1.4114968039707101</v>
      </c>
      <c r="AQ1903">
        <v>6.5865772101837203</v>
      </c>
      <c r="AR1903">
        <v>4.2023465196318002</v>
      </c>
      <c r="AS1903">
        <v>1.6447245093682701</v>
      </c>
      <c r="AT1903">
        <v>8.76884100069773</v>
      </c>
      <c r="AU1903">
        <v>22.761189322571699</v>
      </c>
      <c r="AV1903">
        <v>15.7295103435646</v>
      </c>
      <c r="AW1903">
        <v>0.81484671865240599</v>
      </c>
      <c r="AX1903">
        <v>6.1127376212701696</v>
      </c>
      <c r="AY1903">
        <v>11.6867221456877</v>
      </c>
      <c r="AZ1903">
        <v>7.90764827312353</v>
      </c>
      <c r="BA1903">
        <v>0</v>
      </c>
      <c r="BB1903">
        <v>3.8366772263287601</v>
      </c>
      <c r="BC1903">
        <v>11.1206896551724</v>
      </c>
      <c r="BD1903">
        <v>9.7868426450324808</v>
      </c>
      <c r="BE1903">
        <v>2.9688586950171398</v>
      </c>
      <c r="BF1903">
        <v>7.98951376318582</v>
      </c>
      <c r="BG1903">
        <v>18.656992261519701</v>
      </c>
      <c r="BH1903">
        <v>11.017235513677001</v>
      </c>
      <c r="BI1903">
        <v>1.9767274967212201</v>
      </c>
      <c r="BJ1903">
        <v>7.6598467308148699</v>
      </c>
      <c r="BK1903">
        <v>16.4942685592376</v>
      </c>
      <c r="BL1903">
        <v>9.3817592477500806</v>
      </c>
      <c r="BM1903">
        <v>5.3303946526919903</v>
      </c>
      <c r="BN1903">
        <v>16.769883518726299</v>
      </c>
      <c r="BO1903">
        <v>19.712181700671401</v>
      </c>
      <c r="BP1903">
        <v>21.475655664391098</v>
      </c>
      <c r="BQ1903">
        <v>9.1532948371435001</v>
      </c>
      <c r="BR1903">
        <v>12.419700214132799</v>
      </c>
      <c r="BS1903">
        <v>28.705420503686302</v>
      </c>
      <c r="BT1903">
        <v>21.099243489175599</v>
      </c>
      <c r="BU1903">
        <v>0.97272171189904899</v>
      </c>
      <c r="BV1903">
        <v>2.65080452600415</v>
      </c>
      <c r="BW1903">
        <v>12.891962569848699</v>
      </c>
      <c r="BX1903">
        <v>10.024798049942801</v>
      </c>
      <c r="BY1903">
        <v>1.48672235382122</v>
      </c>
      <c r="BZ1903">
        <v>9.3082922824302106</v>
      </c>
      <c r="CA1903">
        <v>12.7663215538633</v>
      </c>
      <c r="CB1903">
        <v>15.041790622405999</v>
      </c>
      <c r="CC1903">
        <v>4.8800968381718599</v>
      </c>
      <c r="CD1903">
        <v>10.433534014892</v>
      </c>
      <c r="CE1903">
        <v>25.2962058358044</v>
      </c>
      <c r="CF1903">
        <v>18.523956954632901</v>
      </c>
      <c r="CG1903">
        <v>2.1359314128031501</v>
      </c>
      <c r="CH1903">
        <v>7.4405141344335801</v>
      </c>
      <c r="CI1903">
        <v>16.7392931362679</v>
      </c>
      <c r="CJ1903">
        <v>9.7095468111807293</v>
      </c>
      <c r="CK1903">
        <v>2.1410318371506398</v>
      </c>
      <c r="CL1903">
        <v>6.3059809303669496</v>
      </c>
      <c r="CM1903">
        <v>10.298302458608999</v>
      </c>
      <c r="CN1903">
        <v>8.0402312013680195</v>
      </c>
      <c r="CO1903">
        <v>0.827939528394666</v>
      </c>
      <c r="CP1903">
        <v>1.05140186915888</v>
      </c>
      <c r="CQ1903">
        <v>6.7673702530233397</v>
      </c>
      <c r="CR1903">
        <v>3.3998940006670502</v>
      </c>
      <c r="CS1903">
        <v>0.173837461973055</v>
      </c>
      <c r="CT1903">
        <v>1.4892443463872</v>
      </c>
      <c r="CU1903">
        <v>5.0731733657818099</v>
      </c>
      <c r="CV1903">
        <v>3.1412217636441802</v>
      </c>
      <c r="CW1903">
        <v>2.8359273858208502E-2</v>
      </c>
      <c r="CX1903">
        <v>2.0210934939569101</v>
      </c>
      <c r="CY1903">
        <v>14.4623477523371</v>
      </c>
      <c r="CZ1903">
        <v>7.5080072164560603</v>
      </c>
      <c r="DA1903">
        <v>0.113824503311258</v>
      </c>
      <c r="DB1903">
        <v>0.227649006622517</v>
      </c>
      <c r="DC1903">
        <v>0.34147350993377501</v>
      </c>
      <c r="DD1903">
        <v>0.227649006622517</v>
      </c>
      <c r="DE1903">
        <v>5.6534520848191801E-3</v>
      </c>
      <c r="DF1903">
        <v>1.13069041696384E-2</v>
      </c>
      <c r="DG1903">
        <v>0.79277146834163603</v>
      </c>
      <c r="DH1903">
        <v>0.52851431222775702</v>
      </c>
      <c r="DI1903">
        <v>0</v>
      </c>
      <c r="DJ1903">
        <v>3.34720805003152</v>
      </c>
      <c r="DK1903">
        <v>9.0746793301641393</v>
      </c>
      <c r="DL1903">
        <v>5.6453980674629802</v>
      </c>
      <c r="DM1903">
        <v>1.7507027460345801</v>
      </c>
      <c r="DN1903">
        <v>3.8090349075975398</v>
      </c>
      <c r="DO1903">
        <v>6.3203905731263497</v>
      </c>
      <c r="DP1903">
        <v>5.1392143360455496</v>
      </c>
      <c r="DQ1903">
        <v>4.0568472710236003</v>
      </c>
      <c r="DR1903">
        <v>5.1535529035574603</v>
      </c>
      <c r="DS1903">
        <v>9.68541943817978</v>
      </c>
      <c r="DT1903">
        <v>7.3626587298752701</v>
      </c>
    </row>
    <row r="1904" spans="1:124" x14ac:dyDescent="0.35">
      <c r="A1904" s="19" t="str">
        <f t="shared" si="58"/>
        <v xml:space="preserve">  Res RE [NCL+DQ] / [Capital + ALLL]--40816</v>
      </c>
      <c r="B1904" s="19" t="str">
        <f t="shared" si="59"/>
        <v xml:space="preserve">  Res RE [NCL+DQ] / [Capital + ALLL]</v>
      </c>
      <c r="C1904">
        <v>10</v>
      </c>
      <c r="D1904" s="27">
        <v>40816</v>
      </c>
      <c r="E1904">
        <v>0.164613080902166</v>
      </c>
      <c r="F1904">
        <v>1.80170729013917</v>
      </c>
      <c r="G1904">
        <v>4.4916411739345801</v>
      </c>
      <c r="H1904">
        <v>2.8702323161138898</v>
      </c>
      <c r="I1904">
        <v>0.13955464715080601</v>
      </c>
      <c r="J1904">
        <v>1.8744821872410899</v>
      </c>
      <c r="K1904">
        <v>5.8576792971458298</v>
      </c>
      <c r="L1904">
        <v>3.77055997479343</v>
      </c>
      <c r="M1904">
        <v>0.66848044608993595</v>
      </c>
      <c r="N1904">
        <v>3.0258826350262402</v>
      </c>
      <c r="O1904">
        <v>7.2542427758624699</v>
      </c>
      <c r="P1904">
        <v>5.2673824488060799</v>
      </c>
      <c r="Q1904">
        <v>3.6411290322580601</v>
      </c>
      <c r="R1904">
        <v>5.0134288272157601</v>
      </c>
      <c r="S1904">
        <v>8.3916585908617805</v>
      </c>
      <c r="T1904">
        <v>6.1656277910102197</v>
      </c>
      <c r="U1904">
        <v>0.41047937116848299</v>
      </c>
      <c r="V1904">
        <v>2.6389276210297798</v>
      </c>
      <c r="W1904">
        <v>7.0407941268191898</v>
      </c>
      <c r="X1904">
        <v>4.5576672013712196</v>
      </c>
      <c r="Y1904">
        <v>0.15571154161769499</v>
      </c>
      <c r="Z1904">
        <v>1.7213075574215499</v>
      </c>
      <c r="AA1904">
        <v>5.9558404902471596</v>
      </c>
      <c r="AB1904">
        <v>4.0746610775367902</v>
      </c>
      <c r="AC1904">
        <v>0</v>
      </c>
      <c r="AD1904">
        <v>0.14900522719123499</v>
      </c>
      <c r="AE1904">
        <v>0.78298808828158795</v>
      </c>
      <c r="AF1904">
        <v>0.59863104577884196</v>
      </c>
      <c r="AG1904">
        <v>0</v>
      </c>
      <c r="AH1904">
        <v>0.28435287572423301</v>
      </c>
      <c r="AI1904">
        <v>1.2834637181461801</v>
      </c>
      <c r="AJ1904">
        <v>1.22859228155567</v>
      </c>
      <c r="AK1904">
        <v>2.6992665036674799</v>
      </c>
      <c r="AL1904">
        <v>6.2164662349676201</v>
      </c>
      <c r="AM1904">
        <v>9.9296825058597893</v>
      </c>
      <c r="AN1904">
        <v>6.9956971349662398</v>
      </c>
      <c r="AO1904">
        <v>0</v>
      </c>
      <c r="AP1904">
        <v>0.50928537549850805</v>
      </c>
      <c r="AQ1904">
        <v>2.4176320528948199</v>
      </c>
      <c r="AR1904">
        <v>1.9617590081413201</v>
      </c>
      <c r="AS1904">
        <v>1.8164204407846898E-2</v>
      </c>
      <c r="AT1904">
        <v>1.82370969314069</v>
      </c>
      <c r="AU1904">
        <v>6.0673662152999404</v>
      </c>
      <c r="AV1904">
        <v>4.2525739953338002</v>
      </c>
      <c r="AW1904">
        <v>3.5146933326773699</v>
      </c>
      <c r="AX1904">
        <v>6.9136017724519698</v>
      </c>
      <c r="AY1904">
        <v>11.763621266394701</v>
      </c>
      <c r="AZ1904">
        <v>8.0130865027568099</v>
      </c>
      <c r="BA1904">
        <v>0.117539669638503</v>
      </c>
      <c r="BB1904">
        <v>1.21179480274673</v>
      </c>
      <c r="BC1904">
        <v>3.2154133642631599</v>
      </c>
      <c r="BD1904">
        <v>2.78669964822772</v>
      </c>
      <c r="BE1904">
        <v>0.52535759277768901</v>
      </c>
      <c r="BF1904">
        <v>2.6902190874477201</v>
      </c>
      <c r="BG1904">
        <v>4.8642171268943697</v>
      </c>
      <c r="BH1904">
        <v>3.4200834678187602</v>
      </c>
      <c r="BI1904">
        <v>0.14845902607533901</v>
      </c>
      <c r="BJ1904">
        <v>0.56750482846819905</v>
      </c>
      <c r="BK1904">
        <v>2.8984199923471001</v>
      </c>
      <c r="BL1904">
        <v>1.54668596892204</v>
      </c>
      <c r="BM1904">
        <v>1.0955805707011901</v>
      </c>
      <c r="BN1904">
        <v>4.0274487029391697</v>
      </c>
      <c r="BO1904">
        <v>5.2193916989857998</v>
      </c>
      <c r="BP1904">
        <v>3.43596002783941</v>
      </c>
      <c r="BQ1904">
        <v>1.0488918896476001</v>
      </c>
      <c r="BR1904">
        <v>1.82519280205656</v>
      </c>
      <c r="BS1904">
        <v>1.9498019684801</v>
      </c>
      <c r="BT1904">
        <v>1.39073163806628</v>
      </c>
      <c r="BU1904">
        <v>3.1219414983302101</v>
      </c>
      <c r="BV1904">
        <v>6.0808700358044696</v>
      </c>
      <c r="BW1904">
        <v>11.6113349102387</v>
      </c>
      <c r="BX1904">
        <v>7.8004050464444399</v>
      </c>
      <c r="BY1904">
        <v>2.5048331512145898</v>
      </c>
      <c r="BZ1904">
        <v>6.6120538326506697</v>
      </c>
      <c r="CA1904">
        <v>12.889400626879</v>
      </c>
      <c r="CB1904">
        <v>8.6975002137305299</v>
      </c>
      <c r="CC1904">
        <v>1.1890926319434001</v>
      </c>
      <c r="CD1904">
        <v>4.1191832278884304</v>
      </c>
      <c r="CE1904">
        <v>8.9247406852386693</v>
      </c>
      <c r="CF1904">
        <v>5.7501962954407304</v>
      </c>
      <c r="CG1904">
        <v>2.1755763093621701</v>
      </c>
      <c r="CH1904">
        <v>4.8730606468797104</v>
      </c>
      <c r="CI1904">
        <v>8.1439337714147904</v>
      </c>
      <c r="CJ1904">
        <v>5.7475059373787403</v>
      </c>
      <c r="CK1904">
        <v>0.39026115075141499</v>
      </c>
      <c r="CL1904">
        <v>1.57468939612829</v>
      </c>
      <c r="CM1904">
        <v>6.3537038040195197</v>
      </c>
      <c r="CN1904">
        <v>3.9201689676394</v>
      </c>
      <c r="CO1904">
        <v>0</v>
      </c>
      <c r="CP1904">
        <v>0</v>
      </c>
      <c r="CQ1904">
        <v>1.19148556383596</v>
      </c>
      <c r="CR1904">
        <v>0.68657376350021504</v>
      </c>
      <c r="CS1904">
        <v>0.25864864321203701</v>
      </c>
      <c r="CT1904">
        <v>1.0479867622724801</v>
      </c>
      <c r="CU1904">
        <v>2.1911680930166701</v>
      </c>
      <c r="CV1904">
        <v>1.6164074104497099</v>
      </c>
      <c r="CW1904">
        <v>0.54945994284912603</v>
      </c>
      <c r="CX1904">
        <v>1.25095528210926</v>
      </c>
      <c r="CY1904">
        <v>1.78521345626747</v>
      </c>
      <c r="CZ1904">
        <v>1.64565610046124</v>
      </c>
      <c r="DA1904">
        <v>0</v>
      </c>
      <c r="DB1904">
        <v>0</v>
      </c>
      <c r="DC1904">
        <v>0</v>
      </c>
      <c r="DD1904">
        <v>0</v>
      </c>
      <c r="DE1904">
        <v>0</v>
      </c>
      <c r="DF1904">
        <v>0</v>
      </c>
      <c r="DG1904">
        <v>1.31700792262578</v>
      </c>
      <c r="DH1904">
        <v>0.87800528175052295</v>
      </c>
      <c r="DI1904">
        <v>0.70826186625694598</v>
      </c>
      <c r="DJ1904">
        <v>1.87367512398108</v>
      </c>
      <c r="DK1904">
        <v>8.4258757059502205</v>
      </c>
      <c r="DL1904">
        <v>4.6135765294892099</v>
      </c>
      <c r="DM1904">
        <v>1.3443547189521099</v>
      </c>
      <c r="DN1904">
        <v>3.2154133642631599</v>
      </c>
      <c r="DO1904">
        <v>8.5786454737896207</v>
      </c>
      <c r="DP1904">
        <v>5.2090581908339599</v>
      </c>
      <c r="DQ1904">
        <v>3.8935922819732101</v>
      </c>
      <c r="DR1904">
        <v>5.0962247353559</v>
      </c>
      <c r="DS1904">
        <v>6.3837416015360597</v>
      </c>
      <c r="DT1904">
        <v>5.8517376868313598</v>
      </c>
    </row>
    <row r="1905" spans="1:124" x14ac:dyDescent="0.35">
      <c r="A1905" s="19" t="str">
        <f t="shared" si="58"/>
        <v xml:space="preserve">  C&amp;I [NCL+DQ] / [Capital + ALLL]--40816</v>
      </c>
      <c r="B1905" s="19" t="str">
        <f t="shared" si="59"/>
        <v xml:space="preserve">  C&amp;I [NCL+DQ] / [Capital + ALLL]</v>
      </c>
      <c r="C1905">
        <v>11</v>
      </c>
      <c r="D1905" s="27">
        <v>40816</v>
      </c>
      <c r="E1905">
        <v>0.438344910123109</v>
      </c>
      <c r="F1905">
        <v>1.26631635670942</v>
      </c>
      <c r="G1905">
        <v>4.9091892302654099</v>
      </c>
      <c r="H1905">
        <v>3.3593840650488702</v>
      </c>
      <c r="I1905">
        <v>0.24537368623727299</v>
      </c>
      <c r="J1905">
        <v>1.3852813852813901</v>
      </c>
      <c r="K1905">
        <v>3.90171186868151</v>
      </c>
      <c r="L1905">
        <v>3.0557944195401299</v>
      </c>
      <c r="M1905">
        <v>0.104629922300445</v>
      </c>
      <c r="N1905">
        <v>0.91829242882383</v>
      </c>
      <c r="O1905">
        <v>2.96053858561101</v>
      </c>
      <c r="P1905">
        <v>2.36444910354775</v>
      </c>
      <c r="Q1905">
        <v>0.53120849933598902</v>
      </c>
      <c r="R1905">
        <v>2.28715459297984</v>
      </c>
      <c r="S1905">
        <v>3.39870623267276</v>
      </c>
      <c r="T1905">
        <v>2.7477260238814001</v>
      </c>
      <c r="U1905">
        <v>0.27797921009531001</v>
      </c>
      <c r="V1905">
        <v>1.5923066551006899</v>
      </c>
      <c r="W1905">
        <v>4.3916748671521404</v>
      </c>
      <c r="X1905">
        <v>3.4052737711558998</v>
      </c>
      <c r="Y1905">
        <v>0.45385295957261801</v>
      </c>
      <c r="Z1905">
        <v>1.3268263830388201</v>
      </c>
      <c r="AA1905">
        <v>5.1962195847606303</v>
      </c>
      <c r="AB1905">
        <v>3.69522986989067</v>
      </c>
      <c r="AC1905">
        <v>5.3780132367520501E-2</v>
      </c>
      <c r="AD1905">
        <v>1.3434020691397599</v>
      </c>
      <c r="AE1905">
        <v>3.20531940279584</v>
      </c>
      <c r="AF1905">
        <v>2.86803726107313</v>
      </c>
      <c r="AG1905">
        <v>0</v>
      </c>
      <c r="AH1905">
        <v>0.64285685500649403</v>
      </c>
      <c r="AI1905">
        <v>2.7334824367762698</v>
      </c>
      <c r="AJ1905">
        <v>2.1923651661442598</v>
      </c>
      <c r="AK1905">
        <v>0.21838829438742099</v>
      </c>
      <c r="AL1905">
        <v>1.0633369830708299</v>
      </c>
      <c r="AM1905">
        <v>2.78684408737133</v>
      </c>
      <c r="AN1905">
        <v>3.3734337925279601</v>
      </c>
      <c r="AO1905">
        <v>7.4240983848326295E-2</v>
      </c>
      <c r="AP1905">
        <v>0.88783475953825897</v>
      </c>
      <c r="AQ1905">
        <v>2.9075908391598202</v>
      </c>
      <c r="AR1905">
        <v>2.2441392609970401</v>
      </c>
      <c r="AS1905">
        <v>0.286373832692216</v>
      </c>
      <c r="AT1905">
        <v>1.4487400302140001</v>
      </c>
      <c r="AU1905">
        <v>4.3410723466269099</v>
      </c>
      <c r="AV1905">
        <v>3.8343618098747299</v>
      </c>
      <c r="AW1905">
        <v>0.21021543298583001</v>
      </c>
      <c r="AX1905">
        <v>1.57090722813866</v>
      </c>
      <c r="AY1905">
        <v>4.3590051964539498</v>
      </c>
      <c r="AZ1905">
        <v>3.28046445708787</v>
      </c>
      <c r="BA1905">
        <v>0.52962595167163196</v>
      </c>
      <c r="BB1905">
        <v>2.67351695923124</v>
      </c>
      <c r="BC1905">
        <v>9.6422422039410804</v>
      </c>
      <c r="BD1905">
        <v>7.5359391058929104</v>
      </c>
      <c r="BE1905">
        <v>0.41973822799775901</v>
      </c>
      <c r="BF1905">
        <v>1.83607798599281</v>
      </c>
      <c r="BG1905">
        <v>3.2359837255455202</v>
      </c>
      <c r="BH1905">
        <v>2.6496993951367198</v>
      </c>
      <c r="BI1905">
        <v>0.109313917769137</v>
      </c>
      <c r="BJ1905">
        <v>0.52687608793347496</v>
      </c>
      <c r="BK1905">
        <v>0.88180634379275402</v>
      </c>
      <c r="BL1905">
        <v>1.17675440784311</v>
      </c>
      <c r="BM1905">
        <v>0.54220410606258196</v>
      </c>
      <c r="BN1905">
        <v>1.6566505214273599</v>
      </c>
      <c r="BO1905">
        <v>5.1288418534400897</v>
      </c>
      <c r="BP1905">
        <v>2.9031645311730001</v>
      </c>
      <c r="BQ1905">
        <v>1.1169432811054201</v>
      </c>
      <c r="BR1905">
        <v>1.30843669074554</v>
      </c>
      <c r="BS1905">
        <v>10.932590936379199</v>
      </c>
      <c r="BT1905">
        <v>7.5968772480745601</v>
      </c>
      <c r="BU1905">
        <v>8.5861476817401305E-2</v>
      </c>
      <c r="BV1905">
        <v>1.6933521029890699</v>
      </c>
      <c r="BW1905">
        <v>7.3512056434471003</v>
      </c>
      <c r="BX1905">
        <v>4.6815902013298496</v>
      </c>
      <c r="BY1905">
        <v>0.44618816832064001</v>
      </c>
      <c r="BZ1905">
        <v>2.25602814860809</v>
      </c>
      <c r="CA1905">
        <v>2.5838424136641298</v>
      </c>
      <c r="CB1905">
        <v>3.9757280242088702</v>
      </c>
      <c r="CC1905">
        <v>0.26636698332104602</v>
      </c>
      <c r="CD1905">
        <v>2.0804804905865599</v>
      </c>
      <c r="CE1905">
        <v>7.4167215328142699</v>
      </c>
      <c r="CF1905">
        <v>5.3181586035388699</v>
      </c>
      <c r="CG1905">
        <v>0.97596295397667499</v>
      </c>
      <c r="CH1905">
        <v>2.2748214230033401</v>
      </c>
      <c r="CI1905">
        <v>3.6560059175271999</v>
      </c>
      <c r="CJ1905">
        <v>3.3776027938148601</v>
      </c>
      <c r="CK1905">
        <v>0.23452817940821299</v>
      </c>
      <c r="CL1905">
        <v>1.1433190899642001</v>
      </c>
      <c r="CM1905">
        <v>2.2598755837442299</v>
      </c>
      <c r="CN1905">
        <v>1.69627936993586</v>
      </c>
      <c r="CO1905">
        <v>1.4176317954559801</v>
      </c>
      <c r="CP1905">
        <v>1.8640075017725199</v>
      </c>
      <c r="CQ1905">
        <v>3.5387567495202799</v>
      </c>
      <c r="CR1905">
        <v>2.1753339808849002</v>
      </c>
      <c r="CS1905">
        <v>0.28248587570621497</v>
      </c>
      <c r="CT1905">
        <v>1.1252446183953</v>
      </c>
      <c r="CU1905">
        <v>3.0294563434448101</v>
      </c>
      <c r="CV1905">
        <v>2.4791182898281701</v>
      </c>
      <c r="CW1905">
        <v>0.96968930173074996</v>
      </c>
      <c r="CX1905">
        <v>2.0134892212208699</v>
      </c>
      <c r="CY1905">
        <v>5.3563156469019004</v>
      </c>
      <c r="CZ1905">
        <v>4.4332850157420998</v>
      </c>
      <c r="DA1905">
        <v>0.91836191882229001</v>
      </c>
      <c r="DB1905">
        <v>1.44005584875128</v>
      </c>
      <c r="DC1905">
        <v>1.96174977868028</v>
      </c>
      <c r="DD1905">
        <v>1.44005584875128</v>
      </c>
      <c r="DE1905">
        <v>5.9143806425800603E-2</v>
      </c>
      <c r="DF1905">
        <v>0.118287612851601</v>
      </c>
      <c r="DG1905">
        <v>0.41411859807103202</v>
      </c>
      <c r="DH1905">
        <v>0.27607906538068799</v>
      </c>
      <c r="DI1905">
        <v>0.30293744506373299</v>
      </c>
      <c r="DJ1905">
        <v>1.59647515516067</v>
      </c>
      <c r="DK1905">
        <v>2.9479307433989801</v>
      </c>
      <c r="DL1905">
        <v>2.16263727066397</v>
      </c>
      <c r="DM1905">
        <v>0.52124094965128698</v>
      </c>
      <c r="DN1905">
        <v>0.94598238360596798</v>
      </c>
      <c r="DO1905">
        <v>1.2748365721314601</v>
      </c>
      <c r="DP1905">
        <v>2.8493068549649601</v>
      </c>
      <c r="DQ1905">
        <v>0.28475896272605</v>
      </c>
      <c r="DR1905">
        <v>0.618310701010516</v>
      </c>
      <c r="DS1905">
        <v>1.1594067591341499</v>
      </c>
      <c r="DT1905">
        <v>0.88570542021529897</v>
      </c>
    </row>
    <row r="1906" spans="1:124" x14ac:dyDescent="0.35">
      <c r="A1906" s="19" t="str">
        <f t="shared" si="58"/>
        <v xml:space="preserve">  Ind [NCL+DQ] / [Capital + ALLL]--40816</v>
      </c>
      <c r="B1906" s="19" t="str">
        <f t="shared" si="59"/>
        <v xml:space="preserve">  Ind [NCL+DQ] / [Capital + ALLL]</v>
      </c>
      <c r="C1906">
        <v>12</v>
      </c>
      <c r="D1906" s="27">
        <v>40816</v>
      </c>
      <c r="E1906">
        <v>6.4426611585402194E-2</v>
      </c>
      <c r="F1906">
        <v>0.38783380408073398</v>
      </c>
      <c r="G1906">
        <v>0.78047258497074301</v>
      </c>
      <c r="H1906">
        <v>0.70571382597164201</v>
      </c>
      <c r="I1906">
        <v>5.5899207863754602E-2</v>
      </c>
      <c r="J1906">
        <v>0.28050490883590501</v>
      </c>
      <c r="K1906">
        <v>0.82855900743401001</v>
      </c>
      <c r="L1906">
        <v>0.64986227043376499</v>
      </c>
      <c r="M1906">
        <v>2.62558416900175E-2</v>
      </c>
      <c r="N1906">
        <v>0.254223821819131</v>
      </c>
      <c r="O1906">
        <v>0.87619332928901394</v>
      </c>
      <c r="P1906">
        <v>0.74162907271050704</v>
      </c>
      <c r="Q1906">
        <v>0.16803584764749799</v>
      </c>
      <c r="R1906">
        <v>0.381143430290873</v>
      </c>
      <c r="S1906">
        <v>0.94637223974763396</v>
      </c>
      <c r="T1906">
        <v>1.0708120903365901</v>
      </c>
      <c r="U1906">
        <v>4.6536235795848098E-2</v>
      </c>
      <c r="V1906">
        <v>0.25936081838346797</v>
      </c>
      <c r="W1906">
        <v>0.80886076655699601</v>
      </c>
      <c r="X1906">
        <v>0.64786461177723598</v>
      </c>
      <c r="Y1906">
        <v>0.129001059424287</v>
      </c>
      <c r="Z1906">
        <v>0.34306319006851699</v>
      </c>
      <c r="AA1906">
        <v>0.80533002421393596</v>
      </c>
      <c r="AB1906">
        <v>0.82873231433031902</v>
      </c>
      <c r="AC1906">
        <v>5.9792636325662903E-2</v>
      </c>
      <c r="AD1906">
        <v>0.323881011126122</v>
      </c>
      <c r="AE1906">
        <v>0.88539067884926104</v>
      </c>
      <c r="AF1906">
        <v>0.63861562855928</v>
      </c>
      <c r="AG1906">
        <v>3.7143068568386298E-2</v>
      </c>
      <c r="AH1906">
        <v>0.19436636526288001</v>
      </c>
      <c r="AI1906">
        <v>0.81391434101323401</v>
      </c>
      <c r="AJ1906">
        <v>0.77231224014264999</v>
      </c>
      <c r="AK1906">
        <v>8.2118661465818102E-2</v>
      </c>
      <c r="AL1906">
        <v>0.223119588957152</v>
      </c>
      <c r="AM1906">
        <v>0.78728987871480205</v>
      </c>
      <c r="AN1906">
        <v>0.58232316085260005</v>
      </c>
      <c r="AO1906">
        <v>6.5447974896813796E-2</v>
      </c>
      <c r="AP1906">
        <v>0.32621106895129698</v>
      </c>
      <c r="AQ1906">
        <v>0.87029867823573404</v>
      </c>
      <c r="AR1906">
        <v>0.65467483406310201</v>
      </c>
      <c r="AS1906">
        <v>2.5398814167926199E-2</v>
      </c>
      <c r="AT1906">
        <v>0.222698966026461</v>
      </c>
      <c r="AU1906">
        <v>0.69348601837691304</v>
      </c>
      <c r="AV1906">
        <v>0.50606110297318496</v>
      </c>
      <c r="AW1906">
        <v>0.150717042706836</v>
      </c>
      <c r="AX1906">
        <v>0.44738859267298398</v>
      </c>
      <c r="AY1906">
        <v>1.17556205035219</v>
      </c>
      <c r="AZ1906">
        <v>0.89387882094729498</v>
      </c>
      <c r="BA1906">
        <v>7.6365024818633104E-3</v>
      </c>
      <c r="BB1906">
        <v>0.23148148148148101</v>
      </c>
      <c r="BC1906">
        <v>1.0327400571303</v>
      </c>
      <c r="BD1906">
        <v>0.90003385156914595</v>
      </c>
      <c r="BE1906">
        <v>5.4862823974339697E-2</v>
      </c>
      <c r="BF1906">
        <v>0.212678936605317</v>
      </c>
      <c r="BG1906">
        <v>0.60765440770411205</v>
      </c>
      <c r="BH1906">
        <v>0.538009293692982</v>
      </c>
      <c r="BI1906">
        <v>2.54154418071929E-2</v>
      </c>
      <c r="BJ1906">
        <v>8.8175060892616203E-2</v>
      </c>
      <c r="BK1906">
        <v>0.45612305925303598</v>
      </c>
      <c r="BL1906">
        <v>0.26555899108376901</v>
      </c>
      <c r="BM1906">
        <v>0</v>
      </c>
      <c r="BN1906">
        <v>7.9006986882936406E-2</v>
      </c>
      <c r="BO1906">
        <v>0.22161599850014899</v>
      </c>
      <c r="BP1906">
        <v>0.25867112974562001</v>
      </c>
      <c r="BQ1906">
        <v>0.76588324000351404</v>
      </c>
      <c r="BR1906">
        <v>1.07673436009268</v>
      </c>
      <c r="BS1906">
        <v>1.3224288767044401</v>
      </c>
      <c r="BT1906">
        <v>1.03329662444107</v>
      </c>
      <c r="BU1906">
        <v>3.4809466088588897E-2</v>
      </c>
      <c r="BV1906">
        <v>0.18822801845166601</v>
      </c>
      <c r="BW1906">
        <v>0.86325942881339202</v>
      </c>
      <c r="BX1906">
        <v>0.64964961587769499</v>
      </c>
      <c r="BY1906">
        <v>0.16558004760426401</v>
      </c>
      <c r="BZ1906">
        <v>0.718668571908885</v>
      </c>
      <c r="CA1906">
        <v>1.05392722517117</v>
      </c>
      <c r="CB1906">
        <v>1.5220351164553501</v>
      </c>
      <c r="CC1906">
        <v>0</v>
      </c>
      <c r="CD1906">
        <v>0.113594810763372</v>
      </c>
      <c r="CE1906">
        <v>0.47369713272064701</v>
      </c>
      <c r="CF1906">
        <v>0.446722947336124</v>
      </c>
      <c r="CG1906">
        <v>0.327234642336451</v>
      </c>
      <c r="CH1906">
        <v>0.59122830986268604</v>
      </c>
      <c r="CI1906">
        <v>0.91890411464368804</v>
      </c>
      <c r="CJ1906">
        <v>0.76339103140535802</v>
      </c>
      <c r="CK1906">
        <v>0.18655927387288199</v>
      </c>
      <c r="CL1906">
        <v>0.429998735297837</v>
      </c>
      <c r="CM1906">
        <v>0.75040167093653598</v>
      </c>
      <c r="CN1906">
        <v>0.51370911065956504</v>
      </c>
      <c r="CO1906">
        <v>0.11391684070628399</v>
      </c>
      <c r="CP1906">
        <v>0.173821558447499</v>
      </c>
      <c r="CQ1906">
        <v>0.291375291375291</v>
      </c>
      <c r="CR1906">
        <v>0.178074511946682</v>
      </c>
      <c r="CS1906">
        <v>5.2863436123347998E-3</v>
      </c>
      <c r="CT1906">
        <v>0.174897351018233</v>
      </c>
      <c r="CU1906">
        <v>0.41164672723762602</v>
      </c>
      <c r="CV1906">
        <v>0.790236247127729</v>
      </c>
      <c r="CW1906">
        <v>0.13123464795275</v>
      </c>
      <c r="CX1906">
        <v>0.30200794129473302</v>
      </c>
      <c r="CY1906">
        <v>0.76730360480159399</v>
      </c>
      <c r="CZ1906">
        <v>0.756201739096514</v>
      </c>
      <c r="DA1906">
        <v>0.200150570590202</v>
      </c>
      <c r="DB1906">
        <v>0.36482337391455799</v>
      </c>
      <c r="DC1906">
        <v>0.52949617723891296</v>
      </c>
      <c r="DD1906">
        <v>0.36482337391455799</v>
      </c>
      <c r="DE1906">
        <v>0.81608037845392301</v>
      </c>
      <c r="DF1906">
        <v>1.4816339129540099</v>
      </c>
      <c r="DG1906">
        <v>1.5066422735052001</v>
      </c>
      <c r="DH1906">
        <v>1.0546037969880799</v>
      </c>
      <c r="DI1906">
        <v>5.4849052907797298E-2</v>
      </c>
      <c r="DJ1906">
        <v>0.15289614476593</v>
      </c>
      <c r="DK1906">
        <v>0.81226970546851596</v>
      </c>
      <c r="DL1906">
        <v>1.07345257930511</v>
      </c>
      <c r="DM1906">
        <v>9.7791565690589999E-2</v>
      </c>
      <c r="DN1906">
        <v>0.22230813841097999</v>
      </c>
      <c r="DO1906">
        <v>1.03793740455397</v>
      </c>
      <c r="DP1906">
        <v>0.64783269726178105</v>
      </c>
      <c r="DQ1906">
        <v>7.6053596463834694E-2</v>
      </c>
      <c r="DR1906">
        <v>0.17571428890753299</v>
      </c>
      <c r="DS1906">
        <v>0.38508912248306099</v>
      </c>
      <c r="DT1906">
        <v>0.235533121304455</v>
      </c>
    </row>
    <row r="1907" spans="1:124" x14ac:dyDescent="0.35">
      <c r="A1907" s="19" t="str">
        <f t="shared" si="58"/>
        <v xml:space="preserve">  OREO / [Capital + ALLL]--40816</v>
      </c>
      <c r="B1907" s="19" t="str">
        <f t="shared" si="59"/>
        <v xml:space="preserve">  OREO / [Capital + ALLL]</v>
      </c>
      <c r="C1907">
        <v>13</v>
      </c>
      <c r="D1907" s="27">
        <v>40816</v>
      </c>
      <c r="E1907">
        <v>0.18050168885448001</v>
      </c>
      <c r="F1907">
        <v>2.2759807721885901</v>
      </c>
      <c r="G1907">
        <v>7.8615191197684302</v>
      </c>
      <c r="H1907">
        <v>6.5170318236885398</v>
      </c>
      <c r="I1907">
        <v>0.29181773667313599</v>
      </c>
      <c r="J1907">
        <v>4.0787819527867004</v>
      </c>
      <c r="K1907">
        <v>11.40116139383</v>
      </c>
      <c r="L1907">
        <v>9.7751019917141306</v>
      </c>
      <c r="M1907">
        <v>0.24982832104375899</v>
      </c>
      <c r="N1907">
        <v>2.9127125387954602</v>
      </c>
      <c r="O1907">
        <v>9.5507069320200007</v>
      </c>
      <c r="P1907">
        <v>8.1613264870765292</v>
      </c>
      <c r="Q1907">
        <v>2.3538222864173801</v>
      </c>
      <c r="R1907">
        <v>4.46792260692464</v>
      </c>
      <c r="S1907">
        <v>7.8912592033226403</v>
      </c>
      <c r="T1907">
        <v>6.1920747865820402</v>
      </c>
      <c r="U1907">
        <v>1.8737651784371201</v>
      </c>
      <c r="V1907">
        <v>6.4326702504454003</v>
      </c>
      <c r="W1907">
        <v>16.808056590105799</v>
      </c>
      <c r="X1907">
        <v>13.8324547445226</v>
      </c>
      <c r="Y1907">
        <v>0</v>
      </c>
      <c r="Z1907">
        <v>2.68359253226612</v>
      </c>
      <c r="AA1907">
        <v>10.273569831226601</v>
      </c>
      <c r="AB1907">
        <v>10.930880419209</v>
      </c>
      <c r="AC1907">
        <v>0</v>
      </c>
      <c r="AD1907">
        <v>0.21480024021191799</v>
      </c>
      <c r="AE1907">
        <v>3.18858906632863</v>
      </c>
      <c r="AF1907">
        <v>3.1107889815065302</v>
      </c>
      <c r="AG1907">
        <v>0</v>
      </c>
      <c r="AH1907">
        <v>0.23606867524761399</v>
      </c>
      <c r="AI1907">
        <v>3.3370434350632299</v>
      </c>
      <c r="AJ1907">
        <v>3.46860326060902</v>
      </c>
      <c r="AK1907">
        <v>1.6632443531827501</v>
      </c>
      <c r="AL1907">
        <v>4.5321921805096297</v>
      </c>
      <c r="AM1907">
        <v>8.1236601602166303</v>
      </c>
      <c r="AN1907">
        <v>8.2964119233845999</v>
      </c>
      <c r="AO1907">
        <v>0</v>
      </c>
      <c r="AP1907">
        <v>1.41579619203635</v>
      </c>
      <c r="AQ1907">
        <v>5.3821129552496503</v>
      </c>
      <c r="AR1907">
        <v>4.2325563029906403</v>
      </c>
      <c r="AS1907">
        <v>0.54764423496798198</v>
      </c>
      <c r="AT1907">
        <v>6.7880055232026404</v>
      </c>
      <c r="AU1907">
        <v>24.987744250709401</v>
      </c>
      <c r="AV1907">
        <v>21.1029697430012</v>
      </c>
      <c r="AW1907">
        <v>1.5561739216988799</v>
      </c>
      <c r="AX1907">
        <v>5.23664111429441</v>
      </c>
      <c r="AY1907">
        <v>12.0369631578998</v>
      </c>
      <c r="AZ1907">
        <v>9.7472295715131807</v>
      </c>
      <c r="BA1907">
        <v>0.970873786407767</v>
      </c>
      <c r="BB1907">
        <v>4.6239554317548803</v>
      </c>
      <c r="BC1907">
        <v>12.6836972943277</v>
      </c>
      <c r="BD1907">
        <v>12.6318187739348</v>
      </c>
      <c r="BE1907">
        <v>2.1189271121398501</v>
      </c>
      <c r="BF1907">
        <v>6.9136854060193098</v>
      </c>
      <c r="BG1907">
        <v>12.1116688922127</v>
      </c>
      <c r="BH1907">
        <v>8.7200281602077201</v>
      </c>
      <c r="BI1907">
        <v>3.8364690560764698</v>
      </c>
      <c r="BJ1907">
        <v>5.84703356836211</v>
      </c>
      <c r="BK1907">
        <v>10.245020804445399</v>
      </c>
      <c r="BL1907">
        <v>8.6486482442652708</v>
      </c>
      <c r="BM1907">
        <v>1.11399471158554</v>
      </c>
      <c r="BN1907">
        <v>6.5927288270332296</v>
      </c>
      <c r="BO1907">
        <v>16.1139763389201</v>
      </c>
      <c r="BP1907">
        <v>13.598588331747401</v>
      </c>
      <c r="BQ1907">
        <v>0</v>
      </c>
      <c r="BR1907">
        <v>0</v>
      </c>
      <c r="BS1907">
        <v>0</v>
      </c>
      <c r="BT1907">
        <v>0</v>
      </c>
      <c r="BU1907">
        <v>4.1998022245569198</v>
      </c>
      <c r="BV1907">
        <v>6.05382508408149</v>
      </c>
      <c r="BW1907">
        <v>14.7440115715088</v>
      </c>
      <c r="BX1907">
        <v>16.955283951909099</v>
      </c>
      <c r="BY1907">
        <v>2.8188539741219998</v>
      </c>
      <c r="BZ1907">
        <v>12.9444397747331</v>
      </c>
      <c r="CA1907">
        <v>24.743431855500798</v>
      </c>
      <c r="CB1907">
        <v>26.194289077261399</v>
      </c>
      <c r="CC1907">
        <v>7.3724737147938004</v>
      </c>
      <c r="CD1907">
        <v>15.681981674199999</v>
      </c>
      <c r="CE1907">
        <v>29.412369241937501</v>
      </c>
      <c r="CF1907">
        <v>27.185827628797</v>
      </c>
      <c r="CG1907">
        <v>2.3321609593309001</v>
      </c>
      <c r="CH1907">
        <v>5.9194898000438601</v>
      </c>
      <c r="CI1907">
        <v>20.015042248716</v>
      </c>
      <c r="CJ1907">
        <v>16.412097006024599</v>
      </c>
      <c r="CK1907">
        <v>1.65784747217085</v>
      </c>
      <c r="CL1907">
        <v>4.4639006296903299</v>
      </c>
      <c r="CM1907">
        <v>9.8640510313471008</v>
      </c>
      <c r="CN1907">
        <v>6.9876308607339297</v>
      </c>
      <c r="CO1907">
        <v>0</v>
      </c>
      <c r="CP1907">
        <v>1.10722610722611</v>
      </c>
      <c r="CQ1907">
        <v>1.29738624137713</v>
      </c>
      <c r="CR1907">
        <v>0.89727304315096501</v>
      </c>
      <c r="CS1907">
        <v>0</v>
      </c>
      <c r="CT1907">
        <v>0.32775330396475799</v>
      </c>
      <c r="CU1907">
        <v>3.67649181141726</v>
      </c>
      <c r="CV1907">
        <v>2.59690444999032</v>
      </c>
      <c r="CW1907">
        <v>0</v>
      </c>
      <c r="CX1907">
        <v>0.25843986225543503</v>
      </c>
      <c r="CY1907">
        <v>1.6246408699845001</v>
      </c>
      <c r="CZ1907">
        <v>3.6499107222151501</v>
      </c>
      <c r="DA1907">
        <v>0.37683458944863202</v>
      </c>
      <c r="DB1907">
        <v>0.75366917889726304</v>
      </c>
      <c r="DC1907">
        <v>1.1305037683458901</v>
      </c>
      <c r="DD1907">
        <v>0.75366917889726304</v>
      </c>
      <c r="DE1907">
        <v>0.77461341761996405</v>
      </c>
      <c r="DF1907">
        <v>1.4718180297708601</v>
      </c>
      <c r="DG1907">
        <v>1.85742357399645</v>
      </c>
      <c r="DH1907">
        <v>1.2640853178206599</v>
      </c>
      <c r="DI1907">
        <v>0</v>
      </c>
      <c r="DJ1907">
        <v>0.46408922609203201</v>
      </c>
      <c r="DK1907">
        <v>3.7969202288726698</v>
      </c>
      <c r="DL1907">
        <v>5.8030300146896003</v>
      </c>
      <c r="DM1907">
        <v>1.2905593746590101</v>
      </c>
      <c r="DN1907">
        <v>2.05693880545908</v>
      </c>
      <c r="DO1907">
        <v>4.4235652144241504</v>
      </c>
      <c r="DP1907">
        <v>3.3032175297445199</v>
      </c>
      <c r="DQ1907">
        <v>2.04726186315902</v>
      </c>
      <c r="DR1907">
        <v>3.9275079409430602</v>
      </c>
      <c r="DS1907">
        <v>6.32127819550879</v>
      </c>
      <c r="DT1907">
        <v>4.8416558015803304</v>
      </c>
    </row>
    <row r="1908" spans="1:124" x14ac:dyDescent="0.35">
      <c r="A1908" s="19" t="str">
        <f t="shared" si="58"/>
        <v>ROAA--40816</v>
      </c>
      <c r="B1908" s="19" t="str">
        <f t="shared" si="59"/>
        <v>ROAA</v>
      </c>
      <c r="C1908">
        <v>14</v>
      </c>
      <c r="D1908" s="27">
        <v>40816</v>
      </c>
      <c r="E1908">
        <v>0.54749999999999999</v>
      </c>
      <c r="F1908">
        <v>0.98</v>
      </c>
      <c r="G1908">
        <v>1.2775000000000001</v>
      </c>
      <c r="H1908">
        <v>0.87945945945946002</v>
      </c>
      <c r="I1908">
        <v>0.44</v>
      </c>
      <c r="J1908">
        <v>0.87</v>
      </c>
      <c r="K1908">
        <v>1.36</v>
      </c>
      <c r="L1908">
        <v>0.86315555555555501</v>
      </c>
      <c r="M1908">
        <v>0.35</v>
      </c>
      <c r="N1908">
        <v>0.78500000000000003</v>
      </c>
      <c r="O1908">
        <v>1.23</v>
      </c>
      <c r="P1908">
        <v>0.67354273778920104</v>
      </c>
      <c r="Q1908">
        <v>0.66</v>
      </c>
      <c r="R1908">
        <v>0.8</v>
      </c>
      <c r="S1908">
        <v>1.04</v>
      </c>
      <c r="T1908">
        <v>0.86714285714285699</v>
      </c>
      <c r="U1908">
        <v>0.35</v>
      </c>
      <c r="V1908">
        <v>0.79500000000000004</v>
      </c>
      <c r="W1908">
        <v>1.325</v>
      </c>
      <c r="X1908">
        <v>0.73360655737704905</v>
      </c>
      <c r="Y1908">
        <v>0.33</v>
      </c>
      <c r="Z1908">
        <v>0.82499999999999996</v>
      </c>
      <c r="AA1908">
        <v>1.325</v>
      </c>
      <c r="AB1908">
        <v>0.76114285714285701</v>
      </c>
      <c r="AC1908">
        <v>0.70499999999999996</v>
      </c>
      <c r="AD1908">
        <v>1.145</v>
      </c>
      <c r="AE1908">
        <v>1.4424999999999999</v>
      </c>
      <c r="AF1908">
        <v>1.06311111111111</v>
      </c>
      <c r="AG1908">
        <v>0.75249999999999995</v>
      </c>
      <c r="AH1908">
        <v>1.175</v>
      </c>
      <c r="AI1908">
        <v>1.5049999999999999</v>
      </c>
      <c r="AJ1908">
        <v>1.3759210526315799</v>
      </c>
      <c r="AK1908">
        <v>0.55000000000000004</v>
      </c>
      <c r="AL1908">
        <v>0.82</v>
      </c>
      <c r="AM1908">
        <v>1.36</v>
      </c>
      <c r="AN1908">
        <v>0.91736842105263205</v>
      </c>
      <c r="AO1908">
        <v>0.6825</v>
      </c>
      <c r="AP1908">
        <v>1.095</v>
      </c>
      <c r="AQ1908">
        <v>1.5</v>
      </c>
      <c r="AR1908">
        <v>1.1035937499999999</v>
      </c>
      <c r="AS1908">
        <v>0.14749999999999999</v>
      </c>
      <c r="AT1908">
        <v>0.71</v>
      </c>
      <c r="AU1908">
        <v>1.28</v>
      </c>
      <c r="AV1908">
        <v>0.52392473118279603</v>
      </c>
      <c r="AW1908">
        <v>0.4425</v>
      </c>
      <c r="AX1908">
        <v>0.8</v>
      </c>
      <c r="AY1908">
        <v>1.3674999999999999</v>
      </c>
      <c r="AZ1908">
        <v>0.85531250000000003</v>
      </c>
      <c r="BA1908">
        <v>0.1</v>
      </c>
      <c r="BB1908">
        <v>0.85</v>
      </c>
      <c r="BC1908">
        <v>1.37</v>
      </c>
      <c r="BD1908">
        <v>0.61726027397260297</v>
      </c>
      <c r="BE1908">
        <v>0.53500000000000003</v>
      </c>
      <c r="BF1908">
        <v>0.84</v>
      </c>
      <c r="BG1908">
        <v>1.165</v>
      </c>
      <c r="BH1908">
        <v>0.90758620689655201</v>
      </c>
      <c r="BI1908">
        <v>0.72750000000000004</v>
      </c>
      <c r="BJ1908">
        <v>0.89500000000000002</v>
      </c>
      <c r="BK1908">
        <v>1.2350000000000001</v>
      </c>
      <c r="BL1908">
        <v>1.0816666666666701</v>
      </c>
      <c r="BM1908">
        <v>1.0425</v>
      </c>
      <c r="BN1908">
        <v>1.2849999999999999</v>
      </c>
      <c r="BO1908">
        <v>1.67</v>
      </c>
      <c r="BP1908">
        <v>1.3416666666666699</v>
      </c>
      <c r="BQ1908">
        <v>0.66500000000000004</v>
      </c>
      <c r="BR1908">
        <v>0.71</v>
      </c>
      <c r="BS1908">
        <v>0.82499999999999996</v>
      </c>
      <c r="BT1908">
        <v>0.75666666666666704</v>
      </c>
      <c r="BU1908">
        <v>0.25750000000000001</v>
      </c>
      <c r="BV1908">
        <v>0.505</v>
      </c>
      <c r="BW1908">
        <v>0.9425</v>
      </c>
      <c r="BX1908">
        <v>0.40187499999999998</v>
      </c>
      <c r="BY1908">
        <v>0.17</v>
      </c>
      <c r="BZ1908">
        <v>0.41</v>
      </c>
      <c r="CA1908">
        <v>1.24</v>
      </c>
      <c r="CB1908">
        <v>0.33888888888888902</v>
      </c>
      <c r="CC1908">
        <v>-0.44750000000000001</v>
      </c>
      <c r="CD1908">
        <v>0.41499999999999998</v>
      </c>
      <c r="CE1908">
        <v>0.80500000000000005</v>
      </c>
      <c r="CF1908">
        <v>9.3900000000000206E-2</v>
      </c>
      <c r="CG1908">
        <v>0.36749999999999999</v>
      </c>
      <c r="CH1908">
        <v>0.6</v>
      </c>
      <c r="CI1908">
        <v>0.98499999999999999</v>
      </c>
      <c r="CJ1908">
        <v>0.605833333333333</v>
      </c>
      <c r="CK1908">
        <v>0.81499999999999995</v>
      </c>
      <c r="CL1908">
        <v>1.0900000000000001</v>
      </c>
      <c r="CM1908">
        <v>1.74</v>
      </c>
      <c r="CN1908">
        <v>1.2205263157894699</v>
      </c>
      <c r="CO1908">
        <v>1.49</v>
      </c>
      <c r="CP1908">
        <v>1.71</v>
      </c>
      <c r="CQ1908">
        <v>1.93</v>
      </c>
      <c r="CR1908">
        <v>1.6060000000000001</v>
      </c>
      <c r="CS1908">
        <v>0.78</v>
      </c>
      <c r="CT1908">
        <v>0.94</v>
      </c>
      <c r="CU1908">
        <v>1.1499999999999999</v>
      </c>
      <c r="CV1908">
        <v>1.05714285714286</v>
      </c>
      <c r="CW1908">
        <v>0.20749999999999999</v>
      </c>
      <c r="CX1908">
        <v>1.125</v>
      </c>
      <c r="CY1908">
        <v>1.32</v>
      </c>
      <c r="CZ1908">
        <v>0.96214285714285697</v>
      </c>
      <c r="DA1908">
        <v>0.875</v>
      </c>
      <c r="DB1908">
        <v>0.91</v>
      </c>
      <c r="DC1908">
        <v>0.94499999999999995</v>
      </c>
      <c r="DD1908">
        <v>0.91</v>
      </c>
      <c r="DE1908">
        <v>0.85</v>
      </c>
      <c r="DF1908">
        <v>0.86</v>
      </c>
      <c r="DG1908">
        <v>1.0900000000000001</v>
      </c>
      <c r="DH1908">
        <v>1.0066666666666699</v>
      </c>
      <c r="DI1908">
        <v>0.59250000000000003</v>
      </c>
      <c r="DJ1908">
        <v>0.72499999999999998</v>
      </c>
      <c r="DK1908">
        <v>1.2649999999999999</v>
      </c>
      <c r="DL1908">
        <v>2.1175000000000002</v>
      </c>
      <c r="DM1908">
        <v>1.2549999999999999</v>
      </c>
      <c r="DN1908">
        <v>1.42</v>
      </c>
      <c r="DO1908">
        <v>2.0350000000000001</v>
      </c>
      <c r="DP1908">
        <v>1.6514285714285699</v>
      </c>
      <c r="DQ1908">
        <v>0.77500000000000002</v>
      </c>
      <c r="DR1908">
        <v>1.135</v>
      </c>
      <c r="DS1908">
        <v>1.2849999999999999</v>
      </c>
      <c r="DT1908">
        <v>1.1583333333333301</v>
      </c>
    </row>
    <row r="1909" spans="1:124" x14ac:dyDescent="0.35">
      <c r="A1909" s="19" t="str">
        <f t="shared" si="58"/>
        <v>NIM--40816</v>
      </c>
      <c r="B1909" s="19" t="str">
        <f t="shared" si="59"/>
        <v>NIM</v>
      </c>
      <c r="C1909">
        <v>15</v>
      </c>
      <c r="D1909" s="27">
        <v>40816</v>
      </c>
      <c r="E1909">
        <v>3.7725</v>
      </c>
      <c r="F1909">
        <v>4.17</v>
      </c>
      <c r="G1909">
        <v>4.54</v>
      </c>
      <c r="H1909">
        <v>4.1551351351351302</v>
      </c>
      <c r="I1909">
        <v>3.68</v>
      </c>
      <c r="J1909">
        <v>4.12</v>
      </c>
      <c r="K1909">
        <v>4.45</v>
      </c>
      <c r="L1909">
        <v>4.0965185185185202</v>
      </c>
      <c r="M1909">
        <v>3.53</v>
      </c>
      <c r="N1909">
        <v>3.94</v>
      </c>
      <c r="O1909">
        <v>4.37</v>
      </c>
      <c r="P1909">
        <v>3.9457455012853502</v>
      </c>
      <c r="Q1909">
        <v>3.76</v>
      </c>
      <c r="R1909">
        <v>4.08</v>
      </c>
      <c r="S1909">
        <v>4.3600000000000003</v>
      </c>
      <c r="T1909">
        <v>4.1809523809523803</v>
      </c>
      <c r="U1909">
        <v>3.67</v>
      </c>
      <c r="V1909">
        <v>4.1150000000000002</v>
      </c>
      <c r="W1909">
        <v>4.3899999999999997</v>
      </c>
      <c r="X1909">
        <v>4.0678142076502803</v>
      </c>
      <c r="Y1909">
        <v>3.8475000000000001</v>
      </c>
      <c r="Z1909">
        <v>4.2050000000000001</v>
      </c>
      <c r="AA1909">
        <v>4.62</v>
      </c>
      <c r="AB1909">
        <v>4.26</v>
      </c>
      <c r="AC1909">
        <v>3.6124999999999998</v>
      </c>
      <c r="AD1909">
        <v>4.0549999999999997</v>
      </c>
      <c r="AE1909">
        <v>4.41</v>
      </c>
      <c r="AF1909">
        <v>4.0235555555555598</v>
      </c>
      <c r="AG1909">
        <v>3.605</v>
      </c>
      <c r="AH1909">
        <v>4.1050000000000004</v>
      </c>
      <c r="AI1909">
        <v>4.5650000000000004</v>
      </c>
      <c r="AJ1909">
        <v>4.3497368421052602</v>
      </c>
      <c r="AK1909">
        <v>3.79</v>
      </c>
      <c r="AL1909">
        <v>4.0599999999999996</v>
      </c>
      <c r="AM1909">
        <v>4.43</v>
      </c>
      <c r="AN1909">
        <v>4.1252631578947403</v>
      </c>
      <c r="AO1909">
        <v>3.65</v>
      </c>
      <c r="AP1909">
        <v>4.1100000000000003</v>
      </c>
      <c r="AQ1909">
        <v>4.4850000000000003</v>
      </c>
      <c r="AR1909">
        <v>4.1023437500000002</v>
      </c>
      <c r="AS1909">
        <v>3.6724999999999999</v>
      </c>
      <c r="AT1909">
        <v>4.1100000000000003</v>
      </c>
      <c r="AU1909">
        <v>4.4000000000000004</v>
      </c>
      <c r="AV1909">
        <v>4.0722043010752698</v>
      </c>
      <c r="AW1909">
        <v>3.7925</v>
      </c>
      <c r="AX1909">
        <v>4.1449999999999996</v>
      </c>
      <c r="AY1909">
        <v>4.5</v>
      </c>
      <c r="AZ1909">
        <v>4.1653124999999998</v>
      </c>
      <c r="BA1909">
        <v>3.68</v>
      </c>
      <c r="BB1909">
        <v>4.0999999999999996</v>
      </c>
      <c r="BC1909">
        <v>4.46</v>
      </c>
      <c r="BD1909">
        <v>4.1139726027397296</v>
      </c>
      <c r="BE1909">
        <v>3.665</v>
      </c>
      <c r="BF1909">
        <v>4.1100000000000003</v>
      </c>
      <c r="BG1909">
        <v>4.4000000000000004</v>
      </c>
      <c r="BH1909">
        <v>4.2636781609195404</v>
      </c>
      <c r="BI1909">
        <v>3.9449999999999998</v>
      </c>
      <c r="BJ1909">
        <v>4.08</v>
      </c>
      <c r="BK1909">
        <v>4.1849999999999996</v>
      </c>
      <c r="BL1909">
        <v>4.0533333333333301</v>
      </c>
      <c r="BM1909">
        <v>3.7875000000000001</v>
      </c>
      <c r="BN1909">
        <v>3.92</v>
      </c>
      <c r="BO1909">
        <v>4.1574999999999998</v>
      </c>
      <c r="BP1909">
        <v>3.98</v>
      </c>
      <c r="BQ1909">
        <v>3.78</v>
      </c>
      <c r="BR1909">
        <v>3.97</v>
      </c>
      <c r="BS1909">
        <v>4.665</v>
      </c>
      <c r="BT1909">
        <v>4.3066666666666702</v>
      </c>
      <c r="BU1909">
        <v>3.8050000000000002</v>
      </c>
      <c r="BV1909">
        <v>4.1100000000000003</v>
      </c>
      <c r="BW1909">
        <v>4.2725</v>
      </c>
      <c r="BX1909">
        <v>4.1431250000000004</v>
      </c>
      <c r="BY1909">
        <v>3.72</v>
      </c>
      <c r="BZ1909">
        <v>4.05</v>
      </c>
      <c r="CA1909">
        <v>4.13</v>
      </c>
      <c r="CB1909">
        <v>3.8622222222222198</v>
      </c>
      <c r="CC1909">
        <v>3.6</v>
      </c>
      <c r="CD1909">
        <v>3.98</v>
      </c>
      <c r="CE1909">
        <v>4.2699999999999996</v>
      </c>
      <c r="CF1909">
        <v>3.9262999999999999</v>
      </c>
      <c r="CG1909">
        <v>3.6949999999999998</v>
      </c>
      <c r="CH1909">
        <v>4.17</v>
      </c>
      <c r="CI1909">
        <v>4.29</v>
      </c>
      <c r="CJ1909">
        <v>4.1633333333333304</v>
      </c>
      <c r="CK1909">
        <v>3.97</v>
      </c>
      <c r="CL1909">
        <v>4.1100000000000003</v>
      </c>
      <c r="CM1909">
        <v>4.58</v>
      </c>
      <c r="CN1909">
        <v>4.3178947368421001</v>
      </c>
      <c r="CO1909">
        <v>4.2300000000000004</v>
      </c>
      <c r="CP1909">
        <v>4.29</v>
      </c>
      <c r="CQ1909">
        <v>5.08</v>
      </c>
      <c r="CR1909">
        <v>4.43</v>
      </c>
      <c r="CS1909">
        <v>3.395</v>
      </c>
      <c r="CT1909">
        <v>4.12</v>
      </c>
      <c r="CU1909">
        <v>4.3899999999999997</v>
      </c>
      <c r="CV1909">
        <v>3.8828571428571399</v>
      </c>
      <c r="CW1909">
        <v>3.7749999999999999</v>
      </c>
      <c r="CX1909">
        <v>4.3650000000000002</v>
      </c>
      <c r="CY1909">
        <v>4.46</v>
      </c>
      <c r="CZ1909">
        <v>4.1628571428571401</v>
      </c>
      <c r="DA1909">
        <v>4.415</v>
      </c>
      <c r="DB1909">
        <v>4.49</v>
      </c>
      <c r="DC1909">
        <v>4.5650000000000004</v>
      </c>
      <c r="DD1909">
        <v>4.49</v>
      </c>
      <c r="DE1909">
        <v>2.7850000000000001</v>
      </c>
      <c r="DF1909">
        <v>3.53</v>
      </c>
      <c r="DG1909">
        <v>11.295</v>
      </c>
      <c r="DH1909">
        <v>8.2100000000000009</v>
      </c>
      <c r="DI1909">
        <v>3.1524999999999999</v>
      </c>
      <c r="DJ1909">
        <v>3.59</v>
      </c>
      <c r="DK1909">
        <v>4.1050000000000004</v>
      </c>
      <c r="DL1909">
        <v>3.5983333333333301</v>
      </c>
      <c r="DM1909">
        <v>3.93</v>
      </c>
      <c r="DN1909">
        <v>4.3899999999999997</v>
      </c>
      <c r="DO1909">
        <v>4.7350000000000003</v>
      </c>
      <c r="DP1909">
        <v>4.4928571428571402</v>
      </c>
      <c r="DQ1909">
        <v>4.2949999999999999</v>
      </c>
      <c r="DR1909">
        <v>4.4349999999999996</v>
      </c>
      <c r="DS1909">
        <v>4.5149999999999997</v>
      </c>
      <c r="DT1909">
        <v>4.48166666666667</v>
      </c>
    </row>
    <row r="1910" spans="1:124" x14ac:dyDescent="0.35">
      <c r="A1910" s="19" t="str">
        <f t="shared" si="58"/>
        <v>Provisions / Avg Assets--40816</v>
      </c>
      <c r="B1910" s="19" t="str">
        <f t="shared" si="59"/>
        <v>Provisions / Avg Assets</v>
      </c>
      <c r="C1910">
        <v>16</v>
      </c>
      <c r="D1910" s="27">
        <v>40816</v>
      </c>
      <c r="E1910">
        <v>8.2500000000000004E-2</v>
      </c>
      <c r="F1910">
        <v>0.19500000000000001</v>
      </c>
      <c r="G1910">
        <v>0.42</v>
      </c>
      <c r="H1910">
        <v>0.33594594594594601</v>
      </c>
      <c r="I1910">
        <v>0.04</v>
      </c>
      <c r="J1910">
        <v>0.17</v>
      </c>
      <c r="K1910">
        <v>0.42</v>
      </c>
      <c r="L1910">
        <v>0.30620740740740698</v>
      </c>
      <c r="M1910">
        <v>7.0000000000000007E-2</v>
      </c>
      <c r="N1910">
        <v>0.23</v>
      </c>
      <c r="O1910">
        <v>0.54</v>
      </c>
      <c r="P1910">
        <v>0.41463206940873898</v>
      </c>
      <c r="Q1910">
        <v>0.09</v>
      </c>
      <c r="R1910">
        <v>0.22</v>
      </c>
      <c r="S1910">
        <v>0.31</v>
      </c>
      <c r="T1910">
        <v>0.28333333333333299</v>
      </c>
      <c r="U1910">
        <v>0.06</v>
      </c>
      <c r="V1910">
        <v>0.19</v>
      </c>
      <c r="W1910">
        <v>0.45250000000000001</v>
      </c>
      <c r="X1910">
        <v>0.33874316939890697</v>
      </c>
      <c r="Y1910">
        <v>0.1</v>
      </c>
      <c r="Z1910">
        <v>0.25</v>
      </c>
      <c r="AA1910">
        <v>0.5625</v>
      </c>
      <c r="AB1910">
        <v>0.42399999999999999</v>
      </c>
      <c r="AC1910">
        <v>0</v>
      </c>
      <c r="AD1910">
        <v>0.105</v>
      </c>
      <c r="AE1910">
        <v>0.28999999999999998</v>
      </c>
      <c r="AF1910">
        <v>0.25266666666666698</v>
      </c>
      <c r="AG1910">
        <v>0</v>
      </c>
      <c r="AH1910">
        <v>3.5000000000000003E-2</v>
      </c>
      <c r="AI1910">
        <v>0.27250000000000002</v>
      </c>
      <c r="AJ1910">
        <v>0.20631578947368401</v>
      </c>
      <c r="AK1910">
        <v>7.0000000000000007E-2</v>
      </c>
      <c r="AL1910">
        <v>0.19</v>
      </c>
      <c r="AM1910">
        <v>0.34</v>
      </c>
      <c r="AN1910">
        <v>0.29666666666666702</v>
      </c>
      <c r="AO1910">
        <v>0</v>
      </c>
      <c r="AP1910">
        <v>0.09</v>
      </c>
      <c r="AQ1910">
        <v>0.22</v>
      </c>
      <c r="AR1910">
        <v>0.1605625</v>
      </c>
      <c r="AS1910">
        <v>8.7499999999999994E-2</v>
      </c>
      <c r="AT1910">
        <v>0.28999999999999998</v>
      </c>
      <c r="AU1910">
        <v>0.6</v>
      </c>
      <c r="AV1910">
        <v>0.46483870967741903</v>
      </c>
      <c r="AW1910">
        <v>0.06</v>
      </c>
      <c r="AX1910">
        <v>0.20499999999999999</v>
      </c>
      <c r="AY1910">
        <v>0.40749999999999997</v>
      </c>
      <c r="AZ1910">
        <v>0.30443750000000003</v>
      </c>
      <c r="BA1910">
        <v>0.1</v>
      </c>
      <c r="BB1910">
        <v>0.28999999999999998</v>
      </c>
      <c r="BC1910">
        <v>0.46</v>
      </c>
      <c r="BD1910">
        <v>0.46452054794520498</v>
      </c>
      <c r="BE1910">
        <v>0.11</v>
      </c>
      <c r="BF1910">
        <v>0.24</v>
      </c>
      <c r="BG1910">
        <v>0.58499999999999996</v>
      </c>
      <c r="BH1910">
        <v>0.422298850574713</v>
      </c>
      <c r="BI1910">
        <v>0.185</v>
      </c>
      <c r="BJ1910">
        <v>0.375</v>
      </c>
      <c r="BK1910">
        <v>0.73750000000000004</v>
      </c>
      <c r="BL1910">
        <v>0.46833333333333299</v>
      </c>
      <c r="BM1910">
        <v>0.1075</v>
      </c>
      <c r="BN1910">
        <v>0.18</v>
      </c>
      <c r="BO1910">
        <v>0.29749999999999999</v>
      </c>
      <c r="BP1910">
        <v>0.28333333333333299</v>
      </c>
      <c r="BQ1910">
        <v>0.08</v>
      </c>
      <c r="BR1910">
        <v>0.16</v>
      </c>
      <c r="BS1910">
        <v>0.24</v>
      </c>
      <c r="BT1910">
        <v>0.16</v>
      </c>
      <c r="BU1910">
        <v>2.5000000000000001E-2</v>
      </c>
      <c r="BV1910">
        <v>6.5000000000000002E-2</v>
      </c>
      <c r="BW1910">
        <v>0.32</v>
      </c>
      <c r="BX1910">
        <v>0.15125</v>
      </c>
      <c r="BY1910">
        <v>0.17</v>
      </c>
      <c r="BZ1910">
        <v>0.27</v>
      </c>
      <c r="CA1910">
        <v>0.47</v>
      </c>
      <c r="CB1910">
        <v>0.37777777777777799</v>
      </c>
      <c r="CC1910">
        <v>0.17249999999999999</v>
      </c>
      <c r="CD1910">
        <v>0.435</v>
      </c>
      <c r="CE1910">
        <v>0.79749999999999999</v>
      </c>
      <c r="CF1910">
        <v>0.64019999999999999</v>
      </c>
      <c r="CG1910">
        <v>5.5E-2</v>
      </c>
      <c r="CH1910">
        <v>0.27500000000000002</v>
      </c>
      <c r="CI1910">
        <v>0.55000000000000004</v>
      </c>
      <c r="CJ1910">
        <v>0.34333333333333299</v>
      </c>
      <c r="CK1910">
        <v>0</v>
      </c>
      <c r="CL1910">
        <v>0.16</v>
      </c>
      <c r="CM1910">
        <v>0.47499999999999998</v>
      </c>
      <c r="CN1910">
        <v>0.38</v>
      </c>
      <c r="CO1910">
        <v>0.1</v>
      </c>
      <c r="CP1910">
        <v>0.11</v>
      </c>
      <c r="CQ1910">
        <v>0.18</v>
      </c>
      <c r="CR1910">
        <v>0.188</v>
      </c>
      <c r="CS1910">
        <v>0.03</v>
      </c>
      <c r="CT1910">
        <v>0.11</v>
      </c>
      <c r="CU1910">
        <v>0.245</v>
      </c>
      <c r="CV1910">
        <v>0.151428571428571</v>
      </c>
      <c r="CW1910">
        <v>7.0000000000000007E-2</v>
      </c>
      <c r="CX1910">
        <v>0.21</v>
      </c>
      <c r="CY1910">
        <v>0.46</v>
      </c>
      <c r="CZ1910">
        <v>0.34571428571428597</v>
      </c>
      <c r="DA1910">
        <v>0.14499999999999999</v>
      </c>
      <c r="DB1910">
        <v>0.16</v>
      </c>
      <c r="DC1910">
        <v>0.17499999999999999</v>
      </c>
      <c r="DD1910">
        <v>0.16</v>
      </c>
      <c r="DE1910">
        <v>2.5000000000000001E-2</v>
      </c>
      <c r="DF1910">
        <v>0.05</v>
      </c>
      <c r="DG1910">
        <v>0.11</v>
      </c>
      <c r="DH1910">
        <v>7.3333333333333306E-2</v>
      </c>
      <c r="DI1910">
        <v>0</v>
      </c>
      <c r="DJ1910">
        <v>0.24</v>
      </c>
      <c r="DK1910">
        <v>0.505</v>
      </c>
      <c r="DL1910">
        <v>0.36083333333333301</v>
      </c>
      <c r="DM1910">
        <v>6.5000000000000002E-2</v>
      </c>
      <c r="DN1910">
        <v>0.14000000000000001</v>
      </c>
      <c r="DO1910">
        <v>0.22</v>
      </c>
      <c r="DP1910">
        <v>0.14428571428571399</v>
      </c>
      <c r="DQ1910">
        <v>7.2499999999999995E-2</v>
      </c>
      <c r="DR1910">
        <v>0.115</v>
      </c>
      <c r="DS1910">
        <v>0.20250000000000001</v>
      </c>
      <c r="DT1910">
        <v>0.24833333333333299</v>
      </c>
    </row>
    <row r="1911" spans="1:124" x14ac:dyDescent="0.35">
      <c r="A1911" s="19" t="str">
        <f t="shared" si="58"/>
        <v>Negative Earners (last 4 qtrs)--40816</v>
      </c>
      <c r="B1911" s="19" t="str">
        <f t="shared" si="59"/>
        <v>Negative Earners (last 4 qtrs)</v>
      </c>
      <c r="C1911">
        <v>17</v>
      </c>
      <c r="D1911" s="27">
        <v>40816</v>
      </c>
      <c r="F1911">
        <v>10.8108108108108</v>
      </c>
      <c r="H1911">
        <v>8</v>
      </c>
      <c r="J1911">
        <v>14.7016011644833</v>
      </c>
      <c r="L1911">
        <v>101</v>
      </c>
      <c r="N1911">
        <v>18.929133858267701</v>
      </c>
      <c r="P1911">
        <v>1202</v>
      </c>
      <c r="R1911">
        <v>0</v>
      </c>
      <c r="T1911">
        <v>0</v>
      </c>
      <c r="V1911">
        <v>17.473118279569899</v>
      </c>
      <c r="X1911">
        <v>65</v>
      </c>
      <c r="Z1911">
        <v>20</v>
      </c>
      <c r="AB1911">
        <v>14</v>
      </c>
      <c r="AD1911">
        <v>8.8888888888888893</v>
      </c>
      <c r="AF1911">
        <v>8</v>
      </c>
      <c r="AH1911">
        <v>6.5789473684210504</v>
      </c>
      <c r="AI1911"/>
      <c r="AJ1911">
        <v>5</v>
      </c>
      <c r="AK1911"/>
      <c r="AL1911">
        <v>15.789473684210501</v>
      </c>
      <c r="AN1911">
        <v>9</v>
      </c>
      <c r="AP1911">
        <v>6.1349693251533699</v>
      </c>
      <c r="AR1911">
        <v>20</v>
      </c>
      <c r="AT1911">
        <v>29.255319148936199</v>
      </c>
      <c r="AV1911">
        <v>55</v>
      </c>
      <c r="AX1911">
        <v>11.1111111111111</v>
      </c>
      <c r="AZ1911">
        <v>18</v>
      </c>
      <c r="BB1911">
        <v>21.917808219178099</v>
      </c>
      <c r="BD1911">
        <v>16</v>
      </c>
      <c r="BF1911">
        <v>12.643678160919499</v>
      </c>
      <c r="BH1911">
        <v>11</v>
      </c>
      <c r="BJ1911">
        <v>16.6666666666667</v>
      </c>
      <c r="BL1911">
        <v>1</v>
      </c>
      <c r="BN1911">
        <v>16.6666666666667</v>
      </c>
      <c r="BP1911">
        <v>1</v>
      </c>
      <c r="BR1911">
        <v>0</v>
      </c>
      <c r="BT1911">
        <v>0</v>
      </c>
      <c r="BV1911">
        <v>25</v>
      </c>
      <c r="BX1911">
        <v>4</v>
      </c>
      <c r="BZ1911">
        <v>22.2222222222222</v>
      </c>
      <c r="CB1911">
        <v>2</v>
      </c>
      <c r="CD1911">
        <v>39.2156862745098</v>
      </c>
      <c r="CF1911">
        <v>40</v>
      </c>
      <c r="CH1911">
        <v>16.6666666666667</v>
      </c>
      <c r="CJ1911">
        <v>2</v>
      </c>
      <c r="CL1911">
        <v>0</v>
      </c>
      <c r="CN1911">
        <v>0</v>
      </c>
      <c r="CP1911">
        <v>0</v>
      </c>
      <c r="CR1911">
        <v>0</v>
      </c>
      <c r="CT1911">
        <v>0</v>
      </c>
      <c r="CV1911">
        <v>0</v>
      </c>
      <c r="CX1911">
        <v>14.285714285714301</v>
      </c>
      <c r="CZ1911">
        <v>2</v>
      </c>
      <c r="DB1911">
        <v>0</v>
      </c>
      <c r="DD1911">
        <v>0</v>
      </c>
      <c r="DF1911">
        <v>0</v>
      </c>
      <c r="DH1911">
        <v>0</v>
      </c>
      <c r="DJ1911">
        <v>8.3333333333333304</v>
      </c>
      <c r="DL1911">
        <v>1</v>
      </c>
      <c r="DN1911">
        <v>0</v>
      </c>
      <c r="DP1911">
        <v>0</v>
      </c>
      <c r="DR1911">
        <v>0</v>
      </c>
      <c r="DT1911">
        <v>0</v>
      </c>
    </row>
    <row r="1912" spans="1:124" x14ac:dyDescent="0.35">
      <c r="A1912" s="19" t="str">
        <f t="shared" si="58"/>
        <v>Noncore Funding / Liab--40816</v>
      </c>
      <c r="B1912" s="19" t="str">
        <f t="shared" si="59"/>
        <v>Noncore Funding / Liab</v>
      </c>
      <c r="C1912">
        <v>18</v>
      </c>
      <c r="D1912" s="27">
        <v>40816</v>
      </c>
      <c r="E1912">
        <v>14.055411672112999</v>
      </c>
      <c r="F1912">
        <v>19.1516364332434</v>
      </c>
      <c r="G1912">
        <v>23.671628767275301</v>
      </c>
      <c r="H1912">
        <v>19.6121136869338</v>
      </c>
      <c r="I1912">
        <v>12.435773637695799</v>
      </c>
      <c r="J1912">
        <v>17.547859322090702</v>
      </c>
      <c r="K1912">
        <v>25.413106706584799</v>
      </c>
      <c r="L1912">
        <v>20.014354055079</v>
      </c>
      <c r="M1912">
        <v>15.4979213127392</v>
      </c>
      <c r="N1912">
        <v>22.8294644489124</v>
      </c>
      <c r="O1912">
        <v>32.246778461991902</v>
      </c>
      <c r="P1912">
        <v>25.308227387757501</v>
      </c>
      <c r="Q1912">
        <v>17.914007121388199</v>
      </c>
      <c r="R1912">
        <v>20.507934023361798</v>
      </c>
      <c r="S1912">
        <v>23.638715541804299</v>
      </c>
      <c r="T1912">
        <v>22.152323681015901</v>
      </c>
      <c r="U1912">
        <v>11.457444970595001</v>
      </c>
      <c r="V1912">
        <v>16.1093794240828</v>
      </c>
      <c r="W1912">
        <v>24.059714030943201</v>
      </c>
      <c r="X1912">
        <v>18.8268107047077</v>
      </c>
      <c r="Y1912">
        <v>14.4368028518938</v>
      </c>
      <c r="Z1912">
        <v>20.894418803926602</v>
      </c>
      <c r="AA1912">
        <v>29.137553596596302</v>
      </c>
      <c r="AB1912">
        <v>22.866005565862899</v>
      </c>
      <c r="AC1912">
        <v>11.8689633881694</v>
      </c>
      <c r="AD1912">
        <v>16.369802402314601</v>
      </c>
      <c r="AE1912">
        <v>22.2539573368595</v>
      </c>
      <c r="AF1912">
        <v>19.190824396125102</v>
      </c>
      <c r="AG1912">
        <v>15.2949569754838</v>
      </c>
      <c r="AH1912">
        <v>19.756337124350502</v>
      </c>
      <c r="AI1912">
        <v>29.203448876574299</v>
      </c>
      <c r="AJ1912">
        <v>24.1364574921928</v>
      </c>
      <c r="AK1912">
        <v>13.4366568449526</v>
      </c>
      <c r="AL1912">
        <v>20.524446459608601</v>
      </c>
      <c r="AM1912">
        <v>28.666446211426599</v>
      </c>
      <c r="AN1912">
        <v>22.5175683150932</v>
      </c>
      <c r="AO1912">
        <v>11.1035545654646</v>
      </c>
      <c r="AP1912">
        <v>16.743982634764301</v>
      </c>
      <c r="AQ1912">
        <v>23.616551813860301</v>
      </c>
      <c r="AR1912">
        <v>18.3257235028167</v>
      </c>
      <c r="AS1912">
        <v>12.832501775058899</v>
      </c>
      <c r="AT1912">
        <v>19.071359729511801</v>
      </c>
      <c r="AU1912">
        <v>28.450751228011502</v>
      </c>
      <c r="AV1912">
        <v>21.269459555902198</v>
      </c>
      <c r="AW1912">
        <v>11.7426914257404</v>
      </c>
      <c r="AX1912">
        <v>16.171893989613899</v>
      </c>
      <c r="AY1912">
        <v>22.6714047515147</v>
      </c>
      <c r="AZ1912">
        <v>18.129923651833099</v>
      </c>
      <c r="BA1912">
        <v>14.1251806448398</v>
      </c>
      <c r="BB1912">
        <v>18.727249505077001</v>
      </c>
      <c r="BC1912">
        <v>26.583940944703599</v>
      </c>
      <c r="BD1912">
        <v>21.620777248457902</v>
      </c>
      <c r="BE1912">
        <v>12.0637109278551</v>
      </c>
      <c r="BF1912">
        <v>17.288397863596298</v>
      </c>
      <c r="BG1912">
        <v>27.4202447812741</v>
      </c>
      <c r="BH1912">
        <v>21.8023125103247</v>
      </c>
      <c r="BI1912">
        <v>16.8093889692021</v>
      </c>
      <c r="BJ1912">
        <v>22.5456075583839</v>
      </c>
      <c r="BK1912">
        <v>28.958167293721498</v>
      </c>
      <c r="BL1912">
        <v>24.958138314258001</v>
      </c>
      <c r="BM1912">
        <v>19.987194545068299</v>
      </c>
      <c r="BN1912">
        <v>26.733425844212299</v>
      </c>
      <c r="BO1912">
        <v>36.8897377728332</v>
      </c>
      <c r="BP1912">
        <v>28.2193919329736</v>
      </c>
      <c r="BQ1912">
        <v>21.037428022891799</v>
      </c>
      <c r="BR1912">
        <v>21.3511344817578</v>
      </c>
      <c r="BS1912">
        <v>24.030386537068399</v>
      </c>
      <c r="BT1912">
        <v>22.928164879387602</v>
      </c>
      <c r="BU1912">
        <v>14.1629445306334</v>
      </c>
      <c r="BV1912">
        <v>20.6151043525627</v>
      </c>
      <c r="BW1912">
        <v>27.4349932362577</v>
      </c>
      <c r="BX1912">
        <v>23.293381775447099</v>
      </c>
      <c r="BY1912">
        <v>14.083520761502401</v>
      </c>
      <c r="BZ1912">
        <v>16.410447364221501</v>
      </c>
      <c r="CA1912">
        <v>21.117512844503501</v>
      </c>
      <c r="CB1912">
        <v>18.216613614125801</v>
      </c>
      <c r="CC1912">
        <v>12.5617854910214</v>
      </c>
      <c r="CD1912">
        <v>17.870499940205399</v>
      </c>
      <c r="CE1912">
        <v>27.416948774259001</v>
      </c>
      <c r="CF1912">
        <v>20.926895465280101</v>
      </c>
      <c r="CG1912">
        <v>12.760311034792201</v>
      </c>
      <c r="CH1912">
        <v>19.7175728277365</v>
      </c>
      <c r="CI1912">
        <v>25.0121497979327</v>
      </c>
      <c r="CJ1912">
        <v>19.587836790980699</v>
      </c>
      <c r="CK1912">
        <v>9.8695780698050708</v>
      </c>
      <c r="CL1912">
        <v>15.2201159329469</v>
      </c>
      <c r="CM1912">
        <v>24.84086696808</v>
      </c>
      <c r="CN1912">
        <v>22.267290835430799</v>
      </c>
      <c r="CO1912">
        <v>22.596615433423199</v>
      </c>
      <c r="CP1912">
        <v>29.316364591260399</v>
      </c>
      <c r="CQ1912">
        <v>29.4987542910009</v>
      </c>
      <c r="CR1912">
        <v>27.2187141432297</v>
      </c>
      <c r="CS1912">
        <v>7.8166062137895098</v>
      </c>
      <c r="CT1912">
        <v>14.388425453214399</v>
      </c>
      <c r="CU1912">
        <v>17.557588325691601</v>
      </c>
      <c r="CV1912">
        <v>14.490151567403</v>
      </c>
      <c r="CW1912">
        <v>15.170343056128299</v>
      </c>
      <c r="CX1912">
        <v>19.268223020554998</v>
      </c>
      <c r="CY1912">
        <v>25.789036778198199</v>
      </c>
      <c r="CZ1912">
        <v>25.790459633632199</v>
      </c>
      <c r="DA1912">
        <v>32.347620543439703</v>
      </c>
      <c r="DB1912">
        <v>32.406839832960799</v>
      </c>
      <c r="DC1912">
        <v>32.466059122482001</v>
      </c>
      <c r="DD1912">
        <v>32.406839832960799</v>
      </c>
      <c r="DE1912">
        <v>22.4299568404818</v>
      </c>
      <c r="DF1912">
        <v>29.066067551007201</v>
      </c>
      <c r="DG1912">
        <v>38.262978653165497</v>
      </c>
      <c r="DH1912">
        <v>30.773267812095799</v>
      </c>
      <c r="DI1912">
        <v>19.5156355479177</v>
      </c>
      <c r="DJ1912">
        <v>21.7121071600276</v>
      </c>
      <c r="DK1912">
        <v>28.0119509895551</v>
      </c>
      <c r="DL1912">
        <v>33.976062008392802</v>
      </c>
      <c r="DM1912">
        <v>15.417169042443501</v>
      </c>
      <c r="DN1912">
        <v>22.402873210963801</v>
      </c>
      <c r="DO1912">
        <v>23.719728733404299</v>
      </c>
      <c r="DP1912">
        <v>24.5157044400266</v>
      </c>
      <c r="DQ1912">
        <v>10.0544120245637</v>
      </c>
      <c r="DR1912">
        <v>13.5565322100292</v>
      </c>
      <c r="DS1912">
        <v>19.337341536264098</v>
      </c>
      <c r="DT1912">
        <v>15.341748271384899</v>
      </c>
    </row>
    <row r="1913" spans="1:124" x14ac:dyDescent="0.35">
      <c r="A1913" s="19" t="str">
        <f t="shared" si="58"/>
        <v>Brokered Dep / Liab--40816</v>
      </c>
      <c r="B1913" s="19" t="str">
        <f t="shared" si="59"/>
        <v>Brokered Dep / Liab</v>
      </c>
      <c r="C1913">
        <v>19</v>
      </c>
      <c r="D1913" s="27">
        <v>40816</v>
      </c>
      <c r="E1913">
        <v>0</v>
      </c>
      <c r="F1913">
        <v>0</v>
      </c>
      <c r="G1913">
        <v>2.7691915213721701</v>
      </c>
      <c r="H1913">
        <v>1.9731990591964399</v>
      </c>
      <c r="I1913">
        <v>0</v>
      </c>
      <c r="J1913">
        <v>0</v>
      </c>
      <c r="K1913">
        <v>3.0194009150724002</v>
      </c>
      <c r="L1913">
        <v>2.2727927670227599</v>
      </c>
      <c r="M1913">
        <v>0</v>
      </c>
      <c r="N1913">
        <v>0</v>
      </c>
      <c r="O1913">
        <v>2.7732416763529302</v>
      </c>
      <c r="P1913">
        <v>2.4335021361736899</v>
      </c>
      <c r="Q1913">
        <v>0</v>
      </c>
      <c r="R1913">
        <v>0</v>
      </c>
      <c r="S1913">
        <v>2.1289537712895399</v>
      </c>
      <c r="T1913">
        <v>1.93195480649563</v>
      </c>
      <c r="U1913">
        <v>0</v>
      </c>
      <c r="V1913">
        <v>0</v>
      </c>
      <c r="W1913">
        <v>2.7967190947115199</v>
      </c>
      <c r="X1913">
        <v>2.1873648116797599</v>
      </c>
      <c r="Y1913">
        <v>0</v>
      </c>
      <c r="Z1913">
        <v>0</v>
      </c>
      <c r="AA1913">
        <v>2.9561616165035298</v>
      </c>
      <c r="AB1913">
        <v>2.18524307729531</v>
      </c>
      <c r="AC1913">
        <v>0</v>
      </c>
      <c r="AD1913">
        <v>0</v>
      </c>
      <c r="AE1913">
        <v>1.6010715168912599</v>
      </c>
      <c r="AF1913">
        <v>1.6557616938327</v>
      </c>
      <c r="AG1913">
        <v>0</v>
      </c>
      <c r="AH1913">
        <v>0</v>
      </c>
      <c r="AI1913">
        <v>2.3065266070600501</v>
      </c>
      <c r="AJ1913">
        <v>2.7811952903576098</v>
      </c>
      <c r="AK1913">
        <v>0</v>
      </c>
      <c r="AL1913">
        <v>1.0433102166122401</v>
      </c>
      <c r="AM1913">
        <v>7.6166514181152802</v>
      </c>
      <c r="AN1913">
        <v>4.5416104252786402</v>
      </c>
      <c r="AO1913">
        <v>0</v>
      </c>
      <c r="AP1913">
        <v>0</v>
      </c>
      <c r="AQ1913">
        <v>2.24722831610605</v>
      </c>
      <c r="AR1913">
        <v>1.6969500294779301</v>
      </c>
      <c r="AS1913">
        <v>0</v>
      </c>
      <c r="AT1913">
        <v>0</v>
      </c>
      <c r="AU1913">
        <v>3.4412002993224902</v>
      </c>
      <c r="AV1913">
        <v>2.49657904377107</v>
      </c>
      <c r="AW1913">
        <v>0</v>
      </c>
      <c r="AX1913">
        <v>0</v>
      </c>
      <c r="AY1913">
        <v>1.03619487269313</v>
      </c>
      <c r="AZ1913">
        <v>1.7314303993817</v>
      </c>
      <c r="BA1913">
        <v>0</v>
      </c>
      <c r="BB1913">
        <v>0</v>
      </c>
      <c r="BC1913">
        <v>3.9325317426183202</v>
      </c>
      <c r="BD1913">
        <v>2.6513654441605299</v>
      </c>
      <c r="BE1913">
        <v>0</v>
      </c>
      <c r="BF1913">
        <v>0.46754447970402002</v>
      </c>
      <c r="BG1913">
        <v>4.3277022490964701</v>
      </c>
      <c r="BH1913">
        <v>4.0767803156172597</v>
      </c>
      <c r="BI1913">
        <v>0.50958672391815096</v>
      </c>
      <c r="BJ1913">
        <v>2.8662721246414899</v>
      </c>
      <c r="BK1913">
        <v>6.5400788527145499</v>
      </c>
      <c r="BL1913">
        <v>4.7352910622307904</v>
      </c>
      <c r="BM1913">
        <v>1.3859412360915899E-2</v>
      </c>
      <c r="BN1913">
        <v>8.4172144882723801E-2</v>
      </c>
      <c r="BO1913">
        <v>6.4419584929657701</v>
      </c>
      <c r="BP1913">
        <v>3.2891867017925698</v>
      </c>
      <c r="BQ1913">
        <v>1.3967220560959901</v>
      </c>
      <c r="BR1913">
        <v>2.7934441121919802</v>
      </c>
      <c r="BS1913">
        <v>3.1570400694626901</v>
      </c>
      <c r="BT1913">
        <v>2.1046933796417902</v>
      </c>
      <c r="BU1913">
        <v>0</v>
      </c>
      <c r="BV1913">
        <v>0</v>
      </c>
      <c r="BW1913">
        <v>6.0859185527113304</v>
      </c>
      <c r="BX1913">
        <v>4.7917271568342903</v>
      </c>
      <c r="BY1913">
        <v>0</v>
      </c>
      <c r="BZ1913">
        <v>0</v>
      </c>
      <c r="CA1913">
        <v>0</v>
      </c>
      <c r="CB1913">
        <v>0.38696866389721901</v>
      </c>
      <c r="CC1913">
        <v>0</v>
      </c>
      <c r="CD1913">
        <v>0.25094604266139903</v>
      </c>
      <c r="CE1913">
        <v>3.9427747494907202</v>
      </c>
      <c r="CF1913">
        <v>2.62756011259648</v>
      </c>
      <c r="CG1913">
        <v>0</v>
      </c>
      <c r="CH1913">
        <v>0.47995554096041598</v>
      </c>
      <c r="CI1913">
        <v>2.8562160582610101</v>
      </c>
      <c r="CJ1913">
        <v>1.9437148810014799</v>
      </c>
      <c r="CK1913">
        <v>0</v>
      </c>
      <c r="CL1913">
        <v>0</v>
      </c>
      <c r="CM1913">
        <v>4.0628088748420401</v>
      </c>
      <c r="CN1913">
        <v>4.5666137265590798</v>
      </c>
      <c r="CO1913">
        <v>0</v>
      </c>
      <c r="CP1913">
        <v>2.8222435395877801</v>
      </c>
      <c r="CQ1913">
        <v>9.2764743594945696</v>
      </c>
      <c r="CR1913">
        <v>4.5261343411688202</v>
      </c>
      <c r="CS1913">
        <v>0</v>
      </c>
      <c r="CT1913">
        <v>0</v>
      </c>
      <c r="CU1913">
        <v>1.7039416446792399</v>
      </c>
      <c r="CV1913">
        <v>1.52785137269563</v>
      </c>
      <c r="CW1913">
        <v>0</v>
      </c>
      <c r="CX1913">
        <v>0.40267699667388801</v>
      </c>
      <c r="CY1913">
        <v>2.9409230179916701</v>
      </c>
      <c r="CZ1913">
        <v>1.78820528299857</v>
      </c>
      <c r="DA1913">
        <v>0</v>
      </c>
      <c r="DB1913">
        <v>0</v>
      </c>
      <c r="DC1913">
        <v>0</v>
      </c>
      <c r="DD1913">
        <v>0</v>
      </c>
      <c r="DE1913">
        <v>0</v>
      </c>
      <c r="DF1913">
        <v>0</v>
      </c>
      <c r="DG1913">
        <v>16.641256533154699</v>
      </c>
      <c r="DH1913">
        <v>11.094171022103099</v>
      </c>
      <c r="DI1913">
        <v>0</v>
      </c>
      <c r="DJ1913">
        <v>0</v>
      </c>
      <c r="DK1913">
        <v>2.2509453737779999</v>
      </c>
      <c r="DL1913">
        <v>2.3568100963493799</v>
      </c>
      <c r="DM1913">
        <v>0.57468268234521602</v>
      </c>
      <c r="DN1913">
        <v>4.8974966519006902</v>
      </c>
      <c r="DO1913">
        <v>9.6529586900498607</v>
      </c>
      <c r="DP1913">
        <v>6.5455684825668499</v>
      </c>
      <c r="DQ1913">
        <v>0</v>
      </c>
      <c r="DR1913">
        <v>0</v>
      </c>
      <c r="DS1913">
        <v>6.0008687653311501</v>
      </c>
      <c r="DT1913">
        <v>3.5451829124779399</v>
      </c>
    </row>
    <row r="1914" spans="1:124" x14ac:dyDescent="0.35">
      <c r="A1914" s="19" t="str">
        <f t="shared" si="58"/>
        <v>Liquid Assets / Assets--40816</v>
      </c>
      <c r="B1914" s="19" t="str">
        <f t="shared" si="59"/>
        <v>Liquid Assets / Assets</v>
      </c>
      <c r="C1914">
        <v>20</v>
      </c>
      <c r="D1914" s="27">
        <v>40816</v>
      </c>
      <c r="E1914">
        <v>15.818004411216601</v>
      </c>
      <c r="F1914">
        <v>23.766399092754</v>
      </c>
      <c r="G1914">
        <v>32.276382329597801</v>
      </c>
      <c r="H1914">
        <v>25.432032545456</v>
      </c>
      <c r="I1914">
        <v>14.200416816476199</v>
      </c>
      <c r="J1914">
        <v>21.8458472964405</v>
      </c>
      <c r="K1914">
        <v>32.141430606444402</v>
      </c>
      <c r="L1914">
        <v>24.3845410067015</v>
      </c>
      <c r="M1914">
        <v>13.8364404375122</v>
      </c>
      <c r="N1914">
        <v>21.086418388384999</v>
      </c>
      <c r="O1914">
        <v>31.0554175799479</v>
      </c>
      <c r="P1914">
        <v>23.429539457801599</v>
      </c>
      <c r="Q1914">
        <v>25.2356035770677</v>
      </c>
      <c r="R1914">
        <v>35.645600167448499</v>
      </c>
      <c r="S1914">
        <v>39.324443815654497</v>
      </c>
      <c r="T1914">
        <v>34.080914336576697</v>
      </c>
      <c r="U1914">
        <v>14.912391327299799</v>
      </c>
      <c r="V1914">
        <v>22.292828442043199</v>
      </c>
      <c r="W1914">
        <v>31.383209242966501</v>
      </c>
      <c r="X1914">
        <v>24.7712184436051</v>
      </c>
      <c r="Y1914">
        <v>17.9475255712292</v>
      </c>
      <c r="Z1914">
        <v>23.575733031920901</v>
      </c>
      <c r="AA1914">
        <v>34.823080443802901</v>
      </c>
      <c r="AB1914">
        <v>25.976073491805799</v>
      </c>
      <c r="AC1914">
        <v>11.2678795165666</v>
      </c>
      <c r="AD1914">
        <v>18.208134323195701</v>
      </c>
      <c r="AE1914">
        <v>28.705228811767402</v>
      </c>
      <c r="AF1914">
        <v>21.1946417642922</v>
      </c>
      <c r="AG1914">
        <v>11.775527771828401</v>
      </c>
      <c r="AH1914">
        <v>20.3390023022938</v>
      </c>
      <c r="AI1914">
        <v>37.729449647060598</v>
      </c>
      <c r="AJ1914">
        <v>25.7736099591495</v>
      </c>
      <c r="AK1914">
        <v>13.0179842332244</v>
      </c>
      <c r="AL1914">
        <v>19.892334129168599</v>
      </c>
      <c r="AM1914">
        <v>30.3857845439043</v>
      </c>
      <c r="AN1914">
        <v>21.0152325452387</v>
      </c>
      <c r="AO1914">
        <v>14.317865492202399</v>
      </c>
      <c r="AP1914">
        <v>22.715471644741001</v>
      </c>
      <c r="AQ1914">
        <v>34.617672321115997</v>
      </c>
      <c r="AR1914">
        <v>25.458610419456502</v>
      </c>
      <c r="AS1914">
        <v>13.2733756528917</v>
      </c>
      <c r="AT1914">
        <v>18.806654506219601</v>
      </c>
      <c r="AU1914">
        <v>25.7102332255403</v>
      </c>
      <c r="AV1914">
        <v>21.2942653284288</v>
      </c>
      <c r="AW1914">
        <v>15.5834478535591</v>
      </c>
      <c r="AX1914">
        <v>24.605264361593498</v>
      </c>
      <c r="AY1914">
        <v>35.635664038773598</v>
      </c>
      <c r="AZ1914">
        <v>26.029054695593299</v>
      </c>
      <c r="BA1914">
        <v>12.8163862472568</v>
      </c>
      <c r="BB1914">
        <v>19.998819780479199</v>
      </c>
      <c r="BC1914">
        <v>30.507110983216499</v>
      </c>
      <c r="BD1914">
        <v>23.3470608439081</v>
      </c>
      <c r="BE1914">
        <v>15.4290710302165</v>
      </c>
      <c r="BF1914">
        <v>23.8573515172402</v>
      </c>
      <c r="BG1914">
        <v>30.638531514525202</v>
      </c>
      <c r="BH1914">
        <v>24.766091378198301</v>
      </c>
      <c r="BI1914">
        <v>16.010634682381198</v>
      </c>
      <c r="BJ1914">
        <v>21.5877954895385</v>
      </c>
      <c r="BK1914">
        <v>28.0229239453651</v>
      </c>
      <c r="BL1914">
        <v>25.6543004507162</v>
      </c>
      <c r="BM1914">
        <v>20.757862644563801</v>
      </c>
      <c r="BN1914">
        <v>22.786989269228901</v>
      </c>
      <c r="BO1914">
        <v>26.703256829761202</v>
      </c>
      <c r="BP1914">
        <v>24.303892096356801</v>
      </c>
      <c r="BQ1914">
        <v>22.283881782788999</v>
      </c>
      <c r="BR1914">
        <v>31.411349056311401</v>
      </c>
      <c r="BS1914">
        <v>45.502915678230501</v>
      </c>
      <c r="BT1914">
        <v>34.720748621909202</v>
      </c>
      <c r="BU1914">
        <v>17.249021822446</v>
      </c>
      <c r="BV1914">
        <v>24.463701911923302</v>
      </c>
      <c r="BW1914">
        <v>36.042422704230198</v>
      </c>
      <c r="BX1914">
        <v>27.1504223255589</v>
      </c>
      <c r="BY1914">
        <v>15.798955554035301</v>
      </c>
      <c r="BZ1914">
        <v>18.8888551426706</v>
      </c>
      <c r="CA1914">
        <v>28.653592306241698</v>
      </c>
      <c r="CB1914">
        <v>21.6228321034686</v>
      </c>
      <c r="CC1914">
        <v>14.270893488344401</v>
      </c>
      <c r="CD1914">
        <v>21.027633879326402</v>
      </c>
      <c r="CE1914">
        <v>29.585711037069299</v>
      </c>
      <c r="CF1914">
        <v>23.132272865454802</v>
      </c>
      <c r="CG1914">
        <v>12.858083266725</v>
      </c>
      <c r="CH1914">
        <v>18.365676450398201</v>
      </c>
      <c r="CI1914">
        <v>25.297125683278701</v>
      </c>
      <c r="CJ1914">
        <v>19.292092271292301</v>
      </c>
      <c r="CK1914">
        <v>12.574053609884301</v>
      </c>
      <c r="CL1914">
        <v>20.986118131975001</v>
      </c>
      <c r="CM1914">
        <v>37.295336548128397</v>
      </c>
      <c r="CN1914">
        <v>25.299745021205599</v>
      </c>
      <c r="CO1914">
        <v>11.0979752480433</v>
      </c>
      <c r="CP1914">
        <v>12.6606261295683</v>
      </c>
      <c r="CQ1914">
        <v>22.1410995394757</v>
      </c>
      <c r="CR1914">
        <v>15.3718791164085</v>
      </c>
      <c r="CS1914">
        <v>9.1749424040518193</v>
      </c>
      <c r="CT1914">
        <v>37.299812654861903</v>
      </c>
      <c r="CU1914">
        <v>42.063521317618203</v>
      </c>
      <c r="CV1914">
        <v>28.0862926856603</v>
      </c>
      <c r="CW1914">
        <v>3.2310309961809498</v>
      </c>
      <c r="CX1914">
        <v>16.360682502380499</v>
      </c>
      <c r="CY1914">
        <v>22.7936785573709</v>
      </c>
      <c r="CZ1914">
        <v>15.8233315170457</v>
      </c>
      <c r="DA1914">
        <v>12.963877741715001</v>
      </c>
      <c r="DB1914">
        <v>15.070983211434299</v>
      </c>
      <c r="DC1914">
        <v>17.1780886811536</v>
      </c>
      <c r="DD1914">
        <v>15.070983211434299</v>
      </c>
      <c r="DE1914">
        <v>29.433707793530001</v>
      </c>
      <c r="DF1914">
        <v>50.001434185239397</v>
      </c>
      <c r="DG1914">
        <v>52.6402066284912</v>
      </c>
      <c r="DH1914">
        <v>38.048798219600997</v>
      </c>
      <c r="DI1914">
        <v>9.8872259511554397</v>
      </c>
      <c r="DJ1914">
        <v>15.5788501856238</v>
      </c>
      <c r="DK1914">
        <v>26.4808815937029</v>
      </c>
      <c r="DL1914">
        <v>20.8515739160087</v>
      </c>
      <c r="DM1914">
        <v>3.1170817110589799</v>
      </c>
      <c r="DN1914">
        <v>17.748518295063398</v>
      </c>
      <c r="DO1914">
        <v>21.165573313787601</v>
      </c>
      <c r="DP1914">
        <v>12.8735464107958</v>
      </c>
      <c r="DQ1914">
        <v>18.0104716243419</v>
      </c>
      <c r="DR1914">
        <v>28.354377010850801</v>
      </c>
      <c r="DS1914">
        <v>33.355567389175498</v>
      </c>
      <c r="DT1914">
        <v>26.208140760645101</v>
      </c>
    </row>
    <row r="1915" spans="1:124" x14ac:dyDescent="0.35">
      <c r="A1915" s="19" t="str">
        <f t="shared" si="58"/>
        <v>Net Loan Growth (last 4 qtrs)--40816</v>
      </c>
      <c r="B1915" s="19" t="str">
        <f t="shared" si="59"/>
        <v>Net Loan Growth (last 4 qtrs)</v>
      </c>
      <c r="C1915">
        <v>21</v>
      </c>
      <c r="D1915" s="27">
        <v>40816</v>
      </c>
      <c r="E1915">
        <v>-6.6950000000000003</v>
      </c>
      <c r="F1915">
        <v>-4.0250000000000004</v>
      </c>
      <c r="G1915">
        <v>0.55249999999999999</v>
      </c>
      <c r="H1915">
        <v>-3.6081081081081101</v>
      </c>
      <c r="I1915">
        <v>-8.08</v>
      </c>
      <c r="J1915">
        <v>-3.13</v>
      </c>
      <c r="K1915">
        <v>3.105</v>
      </c>
      <c r="L1915">
        <v>-2.1760444444444502</v>
      </c>
      <c r="M1915">
        <v>-7.7</v>
      </c>
      <c r="N1915">
        <v>-1.72</v>
      </c>
      <c r="O1915">
        <v>4.75</v>
      </c>
      <c r="P1915">
        <v>-0.39011483098819</v>
      </c>
      <c r="Q1915">
        <v>-5.31</v>
      </c>
      <c r="R1915">
        <v>-0.73</v>
      </c>
      <c r="S1915">
        <v>-0.12</v>
      </c>
      <c r="T1915">
        <v>-2.03714285714286</v>
      </c>
      <c r="U1915">
        <v>-9.08</v>
      </c>
      <c r="V1915">
        <v>-4.1449999999999996</v>
      </c>
      <c r="W1915">
        <v>0.9</v>
      </c>
      <c r="X1915">
        <v>-3.06571038251366</v>
      </c>
      <c r="Y1915">
        <v>-10.387499999999999</v>
      </c>
      <c r="Z1915">
        <v>-3.7450000000000001</v>
      </c>
      <c r="AA1915">
        <v>1.49</v>
      </c>
      <c r="AB1915">
        <v>-3.6825714285714302</v>
      </c>
      <c r="AC1915">
        <v>-4.7424999999999997</v>
      </c>
      <c r="AD1915">
        <v>3.2349999999999999</v>
      </c>
      <c r="AE1915">
        <v>9.8674999999999997</v>
      </c>
      <c r="AF1915">
        <v>2.2398888888888902</v>
      </c>
      <c r="AG1915">
        <v>-5.3674999999999997</v>
      </c>
      <c r="AH1915">
        <v>0.315</v>
      </c>
      <c r="AI1915">
        <v>6.0250000000000004</v>
      </c>
      <c r="AJ1915">
        <v>0.69486842105263102</v>
      </c>
      <c r="AK1915">
        <v>-8.1</v>
      </c>
      <c r="AL1915">
        <v>-3.25</v>
      </c>
      <c r="AM1915">
        <v>2.83</v>
      </c>
      <c r="AN1915">
        <v>-2.6961403508771902</v>
      </c>
      <c r="AO1915">
        <v>-5.69</v>
      </c>
      <c r="AP1915">
        <v>-0.84499999999999997</v>
      </c>
      <c r="AQ1915">
        <v>5.5549999999999997</v>
      </c>
      <c r="AR1915">
        <v>0.32965625000000198</v>
      </c>
      <c r="AS1915">
        <v>-10.172499999999999</v>
      </c>
      <c r="AT1915">
        <v>-1.645</v>
      </c>
      <c r="AU1915">
        <v>6.2050000000000001</v>
      </c>
      <c r="AV1915">
        <v>-0.20758064516128699</v>
      </c>
      <c r="AW1915">
        <v>-7.36</v>
      </c>
      <c r="AX1915">
        <v>-3.6850000000000001</v>
      </c>
      <c r="AY1915">
        <v>0</v>
      </c>
      <c r="AZ1915">
        <v>-3.1739999999999999</v>
      </c>
      <c r="BA1915">
        <v>-8.36</v>
      </c>
      <c r="BB1915">
        <v>-2.99</v>
      </c>
      <c r="BC1915">
        <v>4.21</v>
      </c>
      <c r="BD1915">
        <v>-0.56999999999999895</v>
      </c>
      <c r="BE1915">
        <v>-10.385</v>
      </c>
      <c r="BF1915">
        <v>-5.89</v>
      </c>
      <c r="BG1915">
        <v>0.12</v>
      </c>
      <c r="BH1915">
        <v>-4.39965517241379</v>
      </c>
      <c r="BI1915">
        <v>-10.705</v>
      </c>
      <c r="BJ1915">
        <v>-3.6549999999999998</v>
      </c>
      <c r="BK1915">
        <v>-1.3525</v>
      </c>
      <c r="BL1915">
        <v>-6.5416666666666696</v>
      </c>
      <c r="BM1915">
        <v>-12.2875</v>
      </c>
      <c r="BN1915">
        <v>-2.645</v>
      </c>
      <c r="BO1915">
        <v>0.34499999999999997</v>
      </c>
      <c r="BP1915">
        <v>-2.3633333333333302</v>
      </c>
      <c r="BQ1915">
        <v>-6.43</v>
      </c>
      <c r="BR1915">
        <v>-1.55</v>
      </c>
      <c r="BS1915">
        <v>4.49</v>
      </c>
      <c r="BT1915">
        <v>-0.77666666666666695</v>
      </c>
      <c r="BU1915">
        <v>-8.8000000000000007</v>
      </c>
      <c r="BV1915">
        <v>-5.0650000000000004</v>
      </c>
      <c r="BW1915">
        <v>-3.4224999999999999</v>
      </c>
      <c r="BX1915">
        <v>-6.0818750000000001</v>
      </c>
      <c r="BY1915">
        <v>-8.41</v>
      </c>
      <c r="BZ1915">
        <v>-7.63</v>
      </c>
      <c r="CA1915">
        <v>0.83</v>
      </c>
      <c r="CB1915">
        <v>-6.9577777777777801</v>
      </c>
      <c r="CC1915">
        <v>-15.22</v>
      </c>
      <c r="CD1915">
        <v>-7.94</v>
      </c>
      <c r="CE1915">
        <v>-1.3049999999999999</v>
      </c>
      <c r="CF1915">
        <v>-7.2495999999999903</v>
      </c>
      <c r="CG1915">
        <v>-9.2675000000000001</v>
      </c>
      <c r="CH1915">
        <v>-4.5549999999999997</v>
      </c>
      <c r="CI1915">
        <v>0.68</v>
      </c>
      <c r="CJ1915">
        <v>-4.1550000000000002</v>
      </c>
      <c r="CK1915">
        <v>-6.7249999999999996</v>
      </c>
      <c r="CL1915">
        <v>-1.73</v>
      </c>
      <c r="CM1915">
        <v>3.78</v>
      </c>
      <c r="CN1915">
        <v>0.95736842105263098</v>
      </c>
      <c r="CO1915">
        <v>-1.19</v>
      </c>
      <c r="CP1915">
        <v>4.22</v>
      </c>
      <c r="CQ1915">
        <v>8.57</v>
      </c>
      <c r="CR1915">
        <v>3.6840000000000002</v>
      </c>
      <c r="CS1915">
        <v>2.8849999999999998</v>
      </c>
      <c r="CT1915">
        <v>5.09</v>
      </c>
      <c r="CU1915">
        <v>9.1649999999999991</v>
      </c>
      <c r="CV1915">
        <v>5.76</v>
      </c>
      <c r="CW1915">
        <v>-1.905</v>
      </c>
      <c r="CX1915">
        <v>3.2349999999999999</v>
      </c>
      <c r="CY1915">
        <v>10.1975</v>
      </c>
      <c r="CZ1915">
        <v>3.8371428571428599</v>
      </c>
      <c r="DA1915">
        <v>0.15</v>
      </c>
      <c r="DB1915">
        <v>5.49</v>
      </c>
      <c r="DC1915">
        <v>10.83</v>
      </c>
      <c r="DD1915">
        <v>5.49</v>
      </c>
      <c r="DE1915">
        <v>-16.38</v>
      </c>
      <c r="DF1915">
        <v>-1.38</v>
      </c>
      <c r="DG1915">
        <v>2.98</v>
      </c>
      <c r="DH1915">
        <v>-8.4733333333333292</v>
      </c>
      <c r="DI1915">
        <v>-5.5750000000000002</v>
      </c>
      <c r="DJ1915">
        <v>-3.6850000000000001</v>
      </c>
      <c r="DK1915">
        <v>1.175</v>
      </c>
      <c r="DL1915">
        <v>-1.68</v>
      </c>
      <c r="DM1915">
        <v>-2.52</v>
      </c>
      <c r="DN1915">
        <v>6.17</v>
      </c>
      <c r="DO1915">
        <v>9.5350000000000001</v>
      </c>
      <c r="DP1915">
        <v>3.50428571428571</v>
      </c>
      <c r="DQ1915">
        <v>-3.39</v>
      </c>
      <c r="DR1915">
        <v>-2.95</v>
      </c>
      <c r="DS1915">
        <v>-2.6</v>
      </c>
      <c r="DT1915">
        <v>-3.25166666666667</v>
      </c>
    </row>
    <row r="1916" spans="1:124" x14ac:dyDescent="0.35">
      <c r="A1916" s="19" t="str">
        <f t="shared" si="58"/>
        <v>Banks w/ Loan Growth (last 4 qtrs)--40816</v>
      </c>
      <c r="B1916" s="19" t="str">
        <f t="shared" si="59"/>
        <v>Banks w/ Loan Growth (last 4 qtrs)</v>
      </c>
      <c r="C1916">
        <v>22</v>
      </c>
      <c r="D1916" s="27">
        <v>40816</v>
      </c>
      <c r="F1916">
        <v>28.3783783783784</v>
      </c>
      <c r="J1916">
        <v>35.807860262008703</v>
      </c>
      <c r="N1916">
        <v>41.921259842519703</v>
      </c>
      <c r="R1916">
        <v>23.8095238095238</v>
      </c>
      <c r="V1916">
        <v>29.0322580645161</v>
      </c>
      <c r="Z1916">
        <v>31.428571428571399</v>
      </c>
      <c r="AD1916">
        <v>56.6666666666667</v>
      </c>
      <c r="AH1916">
        <v>52.631578947368403</v>
      </c>
      <c r="AI1916"/>
      <c r="AK1916"/>
      <c r="AL1916">
        <v>35.087719298245602</v>
      </c>
      <c r="AP1916">
        <v>46.932515337423297</v>
      </c>
      <c r="AT1916">
        <v>43.085106382978701</v>
      </c>
      <c r="AX1916">
        <v>25.3086419753086</v>
      </c>
      <c r="BB1916">
        <v>35.616438356164402</v>
      </c>
      <c r="BF1916">
        <v>25.287356321839098</v>
      </c>
      <c r="BJ1916">
        <v>16.6666666666667</v>
      </c>
      <c r="BN1916">
        <v>33.3333333333333</v>
      </c>
      <c r="BR1916">
        <v>33.3333333333333</v>
      </c>
      <c r="BV1916">
        <v>0</v>
      </c>
      <c r="BZ1916">
        <v>44.4444444444444</v>
      </c>
      <c r="CD1916">
        <v>20.588235294117599</v>
      </c>
      <c r="CH1916">
        <v>33.3333333333333</v>
      </c>
      <c r="CL1916">
        <v>47.368421052631597</v>
      </c>
      <c r="CP1916">
        <v>60</v>
      </c>
      <c r="CT1916">
        <v>85.714285714285694</v>
      </c>
      <c r="CX1916">
        <v>64.285714285714306</v>
      </c>
      <c r="DB1916">
        <v>50</v>
      </c>
      <c r="DF1916">
        <v>33.3333333333333</v>
      </c>
      <c r="DJ1916">
        <v>33.3333333333333</v>
      </c>
      <c r="DN1916">
        <v>57.142857142857103</v>
      </c>
      <c r="DR1916">
        <v>16.6666666666667</v>
      </c>
    </row>
    <row r="1917" spans="1:124" x14ac:dyDescent="0.35">
      <c r="A1917" s="19" t="str">
        <f t="shared" si="58"/>
        <v>Equity / Assets--40908</v>
      </c>
      <c r="B1917" s="19" t="str">
        <f t="shared" si="59"/>
        <v>Equity / Assets</v>
      </c>
      <c r="C1917">
        <v>1</v>
      </c>
      <c r="D1917" s="27">
        <v>40908</v>
      </c>
      <c r="E1917">
        <v>9.4980915308819505</v>
      </c>
      <c r="F1917">
        <v>10.5758799944642</v>
      </c>
      <c r="G1917">
        <v>11.730114764957699</v>
      </c>
      <c r="H1917">
        <v>10.8551886978473</v>
      </c>
      <c r="I1917">
        <v>8.8547820924491791</v>
      </c>
      <c r="J1917">
        <v>10.204319339966</v>
      </c>
      <c r="K1917">
        <v>11.9541182957222</v>
      </c>
      <c r="L1917">
        <v>10.606377636168901</v>
      </c>
      <c r="M1917">
        <v>9.0204950688160093</v>
      </c>
      <c r="N1917">
        <v>10.312252641692201</v>
      </c>
      <c r="O1917">
        <v>12.197167745746899</v>
      </c>
      <c r="P1917">
        <v>10.847466963554</v>
      </c>
      <c r="Q1917">
        <v>10.326956443362899</v>
      </c>
      <c r="R1917">
        <v>11.227972593735</v>
      </c>
      <c r="S1917">
        <v>12.711484593837501</v>
      </c>
      <c r="T1917">
        <v>11.774262214163601</v>
      </c>
      <c r="U1917">
        <v>8.7161843189890398</v>
      </c>
      <c r="V1917">
        <v>10.160345142568101</v>
      </c>
      <c r="W1917">
        <v>11.926968826440399</v>
      </c>
      <c r="X1917">
        <v>10.395014176855801</v>
      </c>
      <c r="Y1917">
        <v>9.2806426202307097</v>
      </c>
      <c r="Z1917">
        <v>10.5807491499673</v>
      </c>
      <c r="AA1917">
        <v>12.115540103811499</v>
      </c>
      <c r="AB1917">
        <v>10.864766208973499</v>
      </c>
      <c r="AC1917">
        <v>8.4102523319603293</v>
      </c>
      <c r="AD1917">
        <v>9.2839217127559603</v>
      </c>
      <c r="AE1917">
        <v>10.688910997887399</v>
      </c>
      <c r="AF1917">
        <v>9.6109732818063396</v>
      </c>
      <c r="AG1917">
        <v>9.5384692886255298</v>
      </c>
      <c r="AH1917">
        <v>11.1160765835816</v>
      </c>
      <c r="AI1917">
        <v>13.0021185731185</v>
      </c>
      <c r="AJ1917">
        <v>12.0374787390216</v>
      </c>
      <c r="AK1917">
        <v>9.0905978223652699</v>
      </c>
      <c r="AL1917">
        <v>10.505826691645799</v>
      </c>
      <c r="AM1917">
        <v>12.6656274356976</v>
      </c>
      <c r="AN1917">
        <v>11.593617109266701</v>
      </c>
      <c r="AO1917">
        <v>8.8875401023150999</v>
      </c>
      <c r="AP1917">
        <v>10.101731215420299</v>
      </c>
      <c r="AQ1917">
        <v>11.979300097351</v>
      </c>
      <c r="AR1917">
        <v>10.5847772578276</v>
      </c>
      <c r="AS1917">
        <v>8.11042727612341</v>
      </c>
      <c r="AT1917">
        <v>9.1979370098473794</v>
      </c>
      <c r="AU1917">
        <v>10.7605578583486</v>
      </c>
      <c r="AV1917">
        <v>9.4370385211723402</v>
      </c>
      <c r="AW1917">
        <v>8.9454531875482193</v>
      </c>
      <c r="AX1917">
        <v>10.468800949808999</v>
      </c>
      <c r="AY1917">
        <v>12.643811649877099</v>
      </c>
      <c r="AZ1917">
        <v>10.9733217195216</v>
      </c>
      <c r="BA1917">
        <v>8.8875401023150999</v>
      </c>
      <c r="BB1917">
        <v>10.567574636625199</v>
      </c>
      <c r="BC1917">
        <v>11.829098428554801</v>
      </c>
      <c r="BD1917">
        <v>10.642692716719999</v>
      </c>
      <c r="BE1917">
        <v>10.0025110656376</v>
      </c>
      <c r="BF1917">
        <v>11.1956749839634</v>
      </c>
      <c r="BG1917">
        <v>12.576399692171201</v>
      </c>
      <c r="BH1917">
        <v>12.299966203771801</v>
      </c>
      <c r="BI1917">
        <v>10.831376207289599</v>
      </c>
      <c r="BJ1917">
        <v>11.557587393319</v>
      </c>
      <c r="BK1917">
        <v>12.2599255313777</v>
      </c>
      <c r="BL1917">
        <v>12.264727439964</v>
      </c>
      <c r="BM1917">
        <v>9.3633586801369404</v>
      </c>
      <c r="BN1917">
        <v>10.934891116549901</v>
      </c>
      <c r="BO1917">
        <v>12.1261313901233</v>
      </c>
      <c r="BP1917">
        <v>10.940347763918099</v>
      </c>
      <c r="BQ1917">
        <v>9.1614737982695207</v>
      </c>
      <c r="BR1917">
        <v>9.2038502797831292</v>
      </c>
      <c r="BS1917">
        <v>10.7665831040354</v>
      </c>
      <c r="BT1917">
        <v>10.217421174942199</v>
      </c>
      <c r="BU1917">
        <v>8.5377865930520098</v>
      </c>
      <c r="BV1917">
        <v>9.7190613817245595</v>
      </c>
      <c r="BW1917">
        <v>10.6879442332569</v>
      </c>
      <c r="BX1917">
        <v>9.2742698880294405</v>
      </c>
      <c r="BY1917">
        <v>7.53594289441725</v>
      </c>
      <c r="BZ1917">
        <v>7.7936107824476597</v>
      </c>
      <c r="CA1917">
        <v>10.791225718538699</v>
      </c>
      <c r="CB1917">
        <v>8.5068015771131993</v>
      </c>
      <c r="CC1917">
        <v>7.6825872194183704</v>
      </c>
      <c r="CD1917">
        <v>9.6310998489531503</v>
      </c>
      <c r="CE1917">
        <v>11.6528242888548</v>
      </c>
      <c r="CF1917">
        <v>9.8039646078270106</v>
      </c>
      <c r="CG1917">
        <v>8.7977928382731907</v>
      </c>
      <c r="CH1917">
        <v>9.2330477297161693</v>
      </c>
      <c r="CI1917">
        <v>9.7777833026368395</v>
      </c>
      <c r="CJ1917">
        <v>9.3528859391231602</v>
      </c>
      <c r="CK1917">
        <v>9.3986514859780605</v>
      </c>
      <c r="CL1917">
        <v>11.1281259154705</v>
      </c>
      <c r="CM1917">
        <v>13.1144102432238</v>
      </c>
      <c r="CN1917">
        <v>11.5265767073563</v>
      </c>
      <c r="CO1917">
        <v>7.9752627439765504</v>
      </c>
      <c r="CP1917">
        <v>8.7228448662778302</v>
      </c>
      <c r="CQ1917">
        <v>10.2489112799932</v>
      </c>
      <c r="CR1917">
        <v>9.1921692767110894</v>
      </c>
      <c r="CS1917">
        <v>8.6590613575979596</v>
      </c>
      <c r="CT1917">
        <v>10.675087794677401</v>
      </c>
      <c r="CU1917">
        <v>14.383576751365601</v>
      </c>
      <c r="CV1917">
        <v>12.875158996430301</v>
      </c>
      <c r="CW1917">
        <v>9.0498392273734396</v>
      </c>
      <c r="CX1917">
        <v>9.6438020434966596</v>
      </c>
      <c r="CY1917">
        <v>10.1538705173315</v>
      </c>
      <c r="CZ1917">
        <v>9.9758272415888491</v>
      </c>
      <c r="DA1917">
        <v>11.2291268892797</v>
      </c>
      <c r="DB1917">
        <v>12.7088008733742</v>
      </c>
      <c r="DC1917">
        <v>14.188474857468799</v>
      </c>
      <c r="DD1917">
        <v>12.7088008733742</v>
      </c>
      <c r="DE1917">
        <v>7.9732874784555596</v>
      </c>
      <c r="DF1917">
        <v>8.5447238059631694</v>
      </c>
      <c r="DG1917">
        <v>14.817771663374501</v>
      </c>
      <c r="DH1917">
        <v>12.345798159232301</v>
      </c>
      <c r="DI1917">
        <v>11.245435187493699</v>
      </c>
      <c r="DJ1917">
        <v>12.8596273398481</v>
      </c>
      <c r="DK1917">
        <v>14.424402896079901</v>
      </c>
      <c r="DL1917">
        <v>14.543240249647299</v>
      </c>
      <c r="DM1917">
        <v>9.6154531889436505</v>
      </c>
      <c r="DN1917">
        <v>10.8367920013724</v>
      </c>
      <c r="DO1917">
        <v>14.0073882571733</v>
      </c>
      <c r="DP1917">
        <v>12.3109716993366</v>
      </c>
      <c r="DQ1917">
        <v>11.337859328385001</v>
      </c>
      <c r="DR1917">
        <v>11.681678567028101</v>
      </c>
      <c r="DS1917">
        <v>12.105850159264399</v>
      </c>
      <c r="DT1917">
        <v>11.5914311813672</v>
      </c>
    </row>
    <row r="1918" spans="1:124" x14ac:dyDescent="0.35">
      <c r="A1918" s="19" t="str">
        <f t="shared" si="58"/>
        <v>Total Risk Based Capital Ratio--40908</v>
      </c>
      <c r="B1918" s="19" t="str">
        <f t="shared" si="59"/>
        <v>Total Risk Based Capital Ratio</v>
      </c>
      <c r="C1918">
        <v>2</v>
      </c>
      <c r="D1918" s="27">
        <v>40908</v>
      </c>
      <c r="E1918">
        <v>14.682499999999999</v>
      </c>
      <c r="F1918">
        <v>16.594999999999999</v>
      </c>
      <c r="G1918">
        <v>19.017499999999998</v>
      </c>
      <c r="H1918">
        <v>17.483108108108102</v>
      </c>
      <c r="I1918">
        <v>12.91</v>
      </c>
      <c r="J1918">
        <v>15.14</v>
      </c>
      <c r="K1918">
        <v>18.605</v>
      </c>
      <c r="L1918">
        <v>16.557706146926499</v>
      </c>
      <c r="M1918">
        <v>13.48</v>
      </c>
      <c r="N1918">
        <v>15.83</v>
      </c>
      <c r="O1918">
        <v>19.55</v>
      </c>
      <c r="P1918">
        <v>17.437831657476501</v>
      </c>
      <c r="Q1918">
        <v>14.72</v>
      </c>
      <c r="R1918">
        <v>18.64</v>
      </c>
      <c r="S1918">
        <v>20.52</v>
      </c>
      <c r="T1918">
        <v>19.5085714285714</v>
      </c>
      <c r="U1918">
        <v>12.574999999999999</v>
      </c>
      <c r="V1918">
        <v>14.8</v>
      </c>
      <c r="W1918">
        <v>18.3</v>
      </c>
      <c r="X1918">
        <v>16.166731301938999</v>
      </c>
      <c r="Y1918">
        <v>14.904999999999999</v>
      </c>
      <c r="Z1918">
        <v>16.585000000000001</v>
      </c>
      <c r="AA1918">
        <v>18.8825</v>
      </c>
      <c r="AB1918">
        <v>17.224</v>
      </c>
      <c r="AC1918">
        <v>12.3725</v>
      </c>
      <c r="AD1918">
        <v>13.77</v>
      </c>
      <c r="AE1918">
        <v>16.315000000000001</v>
      </c>
      <c r="AF1918">
        <v>14.822727272727301</v>
      </c>
      <c r="AG1918">
        <v>13.574999999999999</v>
      </c>
      <c r="AH1918">
        <v>16.38</v>
      </c>
      <c r="AI1918">
        <v>20.425000000000001</v>
      </c>
      <c r="AJ1918">
        <v>18.970800000000001</v>
      </c>
      <c r="AK1918">
        <v>14.11</v>
      </c>
      <c r="AL1918">
        <v>16.28</v>
      </c>
      <c r="AM1918">
        <v>19.38</v>
      </c>
      <c r="AN1918">
        <v>18.032807017543899</v>
      </c>
      <c r="AO1918">
        <v>12.89</v>
      </c>
      <c r="AP1918">
        <v>15.09</v>
      </c>
      <c r="AQ1918">
        <v>18.68</v>
      </c>
      <c r="AR1918">
        <v>16.701269841269799</v>
      </c>
      <c r="AS1918">
        <v>11.7325</v>
      </c>
      <c r="AT1918">
        <v>13.295</v>
      </c>
      <c r="AU1918">
        <v>15.66</v>
      </c>
      <c r="AV1918">
        <v>14.0352173913043</v>
      </c>
      <c r="AW1918">
        <v>14.15</v>
      </c>
      <c r="AX1918">
        <v>16.59</v>
      </c>
      <c r="AY1918">
        <v>20.18</v>
      </c>
      <c r="AZ1918">
        <v>17.844534161490699</v>
      </c>
      <c r="BA1918">
        <v>13.61</v>
      </c>
      <c r="BB1918">
        <v>15.51</v>
      </c>
      <c r="BC1918">
        <v>18.88</v>
      </c>
      <c r="BD1918">
        <v>16.393188405797101</v>
      </c>
      <c r="BE1918">
        <v>14.675000000000001</v>
      </c>
      <c r="BF1918">
        <v>16.46</v>
      </c>
      <c r="BG1918">
        <v>19.3125</v>
      </c>
      <c r="BH1918">
        <v>18.7163043478261</v>
      </c>
      <c r="BI1918">
        <v>15.74</v>
      </c>
      <c r="BJ1918">
        <v>15.98</v>
      </c>
      <c r="BK1918">
        <v>16.842500000000001</v>
      </c>
      <c r="BL1918">
        <v>17.32</v>
      </c>
      <c r="BM1918">
        <v>13.4125</v>
      </c>
      <c r="BN1918">
        <v>15.015000000000001</v>
      </c>
      <c r="BO1918">
        <v>16.797499999999999</v>
      </c>
      <c r="BP1918">
        <v>15.38</v>
      </c>
      <c r="BQ1918">
        <v>14.435</v>
      </c>
      <c r="BR1918">
        <v>16.59</v>
      </c>
      <c r="BS1918">
        <v>18.414999999999999</v>
      </c>
      <c r="BT1918">
        <v>16.37</v>
      </c>
      <c r="BU1918">
        <v>11.8225</v>
      </c>
      <c r="BV1918">
        <v>15.295</v>
      </c>
      <c r="BW1918">
        <v>18.462499999999999</v>
      </c>
      <c r="BX1918">
        <v>16.126874999999998</v>
      </c>
      <c r="BY1918">
        <v>12.81</v>
      </c>
      <c r="BZ1918">
        <v>13.65</v>
      </c>
      <c r="CA1918">
        <v>14.67</v>
      </c>
      <c r="CB1918">
        <v>13.5588888888889</v>
      </c>
      <c r="CC1918">
        <v>11.6675</v>
      </c>
      <c r="CD1918">
        <v>14.13</v>
      </c>
      <c r="CE1918">
        <v>17.434999999999999</v>
      </c>
      <c r="CF1918">
        <v>15.105816326530601</v>
      </c>
      <c r="CG1918">
        <v>12.55</v>
      </c>
      <c r="CH1918">
        <v>12.845000000000001</v>
      </c>
      <c r="CI1918">
        <v>15.1275</v>
      </c>
      <c r="CJ1918">
        <v>14.035</v>
      </c>
      <c r="CK1918">
        <v>13.86</v>
      </c>
      <c r="CL1918">
        <v>15.25</v>
      </c>
      <c r="CM1918">
        <v>25.585000000000001</v>
      </c>
      <c r="CN1918">
        <v>18.413157894736798</v>
      </c>
      <c r="CO1918">
        <v>11.59</v>
      </c>
      <c r="CP1918">
        <v>12.38</v>
      </c>
      <c r="CQ1918">
        <v>12.5</v>
      </c>
      <c r="CR1918">
        <v>12.292</v>
      </c>
      <c r="CS1918">
        <v>13.07</v>
      </c>
      <c r="CT1918">
        <v>17.14</v>
      </c>
      <c r="CU1918">
        <v>27.675000000000001</v>
      </c>
      <c r="CV1918">
        <v>24.8442857142857</v>
      </c>
      <c r="CW1918">
        <v>12.3925</v>
      </c>
      <c r="CX1918">
        <v>13.01</v>
      </c>
      <c r="CY1918">
        <v>14.637499999999999</v>
      </c>
      <c r="CZ1918">
        <v>13.519285714285701</v>
      </c>
      <c r="DA1918">
        <v>16.477499999999999</v>
      </c>
      <c r="DB1918">
        <v>17.065000000000001</v>
      </c>
      <c r="DC1918">
        <v>17.6525</v>
      </c>
      <c r="DD1918">
        <v>17.065000000000001</v>
      </c>
      <c r="DE1918">
        <v>14.895</v>
      </c>
      <c r="DF1918">
        <v>17.760000000000002</v>
      </c>
      <c r="DG1918">
        <v>27.954999999999998</v>
      </c>
      <c r="DH1918">
        <v>22.6466666666667</v>
      </c>
      <c r="DI1918">
        <v>13.565</v>
      </c>
      <c r="DJ1918">
        <v>14.9</v>
      </c>
      <c r="DK1918">
        <v>22.7925</v>
      </c>
      <c r="DL1918">
        <v>20.508333333333301</v>
      </c>
      <c r="DM1918">
        <v>14.425000000000001</v>
      </c>
      <c r="DN1918">
        <v>16.399999999999999</v>
      </c>
      <c r="DO1918">
        <v>23.335000000000001</v>
      </c>
      <c r="DP1918">
        <v>19.1428571428571</v>
      </c>
      <c r="DQ1918">
        <v>13.92</v>
      </c>
      <c r="DR1918">
        <v>15.53</v>
      </c>
      <c r="DS1918">
        <v>18.625</v>
      </c>
      <c r="DT1918">
        <v>16.591666666666701</v>
      </c>
    </row>
    <row r="1919" spans="1:124" x14ac:dyDescent="0.35">
      <c r="A1919" s="19" t="str">
        <f t="shared" si="58"/>
        <v>Tier 1 Leverage Ratio--40908</v>
      </c>
      <c r="B1919" s="19" t="str">
        <f t="shared" si="59"/>
        <v>Tier 1 Leverage Ratio</v>
      </c>
      <c r="C1919">
        <v>3</v>
      </c>
      <c r="D1919" s="27">
        <v>40908</v>
      </c>
      <c r="E1919">
        <v>8.8149999999999995</v>
      </c>
      <c r="F1919">
        <v>9.6349999999999998</v>
      </c>
      <c r="G1919">
        <v>11.112500000000001</v>
      </c>
      <c r="H1919">
        <v>10.164459459459501</v>
      </c>
      <c r="I1919">
        <v>8.3699999999999992</v>
      </c>
      <c r="J1919">
        <v>9.49</v>
      </c>
      <c r="K1919">
        <v>11.185</v>
      </c>
      <c r="L1919">
        <v>9.9630884557721107</v>
      </c>
      <c r="M1919">
        <v>8.5024999999999995</v>
      </c>
      <c r="N1919">
        <v>9.6449999999999996</v>
      </c>
      <c r="O1919">
        <v>11.36</v>
      </c>
      <c r="P1919">
        <v>10.178310087577101</v>
      </c>
      <c r="Q1919">
        <v>9.24</v>
      </c>
      <c r="R1919">
        <v>10.41</v>
      </c>
      <c r="S1919">
        <v>12.02</v>
      </c>
      <c r="T1919">
        <v>11.053333333333301</v>
      </c>
      <c r="U1919">
        <v>8.1950000000000003</v>
      </c>
      <c r="V1919">
        <v>9.35</v>
      </c>
      <c r="W1919">
        <v>11.255000000000001</v>
      </c>
      <c r="X1919">
        <v>9.7405540166204894</v>
      </c>
      <c r="Y1919">
        <v>8.84</v>
      </c>
      <c r="Z1919">
        <v>9.6549999999999994</v>
      </c>
      <c r="AA1919">
        <v>11.125</v>
      </c>
      <c r="AB1919">
        <v>10.327714285714301</v>
      </c>
      <c r="AC1919">
        <v>8.0675000000000008</v>
      </c>
      <c r="AD1919">
        <v>8.7650000000000006</v>
      </c>
      <c r="AE1919">
        <v>9.6475000000000009</v>
      </c>
      <c r="AF1919">
        <v>9.0093181818181804</v>
      </c>
      <c r="AG1919">
        <v>9.1649999999999991</v>
      </c>
      <c r="AH1919">
        <v>10.220000000000001</v>
      </c>
      <c r="AI1919">
        <v>11.99</v>
      </c>
      <c r="AJ1919">
        <v>11.3721333333333</v>
      </c>
      <c r="AK1919">
        <v>8.67</v>
      </c>
      <c r="AL1919">
        <v>9.82</v>
      </c>
      <c r="AM1919">
        <v>12.03</v>
      </c>
      <c r="AN1919">
        <v>11.0131578947368</v>
      </c>
      <c r="AO1919">
        <v>8.42</v>
      </c>
      <c r="AP1919">
        <v>9.5399999999999991</v>
      </c>
      <c r="AQ1919">
        <v>11.18</v>
      </c>
      <c r="AR1919">
        <v>10.014634920634901</v>
      </c>
      <c r="AS1919">
        <v>7.7649999999999997</v>
      </c>
      <c r="AT1919">
        <v>8.84</v>
      </c>
      <c r="AU1919">
        <v>9.9674999999999994</v>
      </c>
      <c r="AV1919">
        <v>8.9832065217391293</v>
      </c>
      <c r="AW1919">
        <v>8.5850000000000009</v>
      </c>
      <c r="AX1919">
        <v>9.6300000000000008</v>
      </c>
      <c r="AY1919">
        <v>11.69</v>
      </c>
      <c r="AZ1919">
        <v>10.2292546583851</v>
      </c>
      <c r="BA1919">
        <v>8.5299999999999994</v>
      </c>
      <c r="BB1919">
        <v>10.17</v>
      </c>
      <c r="BC1919">
        <v>11.5</v>
      </c>
      <c r="BD1919">
        <v>10.1953623188406</v>
      </c>
      <c r="BE1919">
        <v>8.8699999999999992</v>
      </c>
      <c r="BF1919">
        <v>9.9250000000000007</v>
      </c>
      <c r="BG1919">
        <v>11.565</v>
      </c>
      <c r="BH1919">
        <v>11.345000000000001</v>
      </c>
      <c r="BI1919">
        <v>8.3375000000000004</v>
      </c>
      <c r="BJ1919">
        <v>9.5050000000000008</v>
      </c>
      <c r="BK1919">
        <v>11.925000000000001</v>
      </c>
      <c r="BL1919">
        <v>10.975</v>
      </c>
      <c r="BM1919">
        <v>9.2974999999999994</v>
      </c>
      <c r="BN1919">
        <v>10.37</v>
      </c>
      <c r="BO1919">
        <v>10.895</v>
      </c>
      <c r="BP1919">
        <v>11.018333333333301</v>
      </c>
      <c r="BQ1919">
        <v>9.1549999999999994</v>
      </c>
      <c r="BR1919">
        <v>9.19</v>
      </c>
      <c r="BS1919">
        <v>10.6</v>
      </c>
      <c r="BT1919">
        <v>10.106666666666699</v>
      </c>
      <c r="BU1919">
        <v>7.53</v>
      </c>
      <c r="BV1919">
        <v>9.34</v>
      </c>
      <c r="BW1919">
        <v>10.27</v>
      </c>
      <c r="BX1919">
        <v>8.7306249999999999</v>
      </c>
      <c r="BY1919">
        <v>7.84</v>
      </c>
      <c r="BZ1919">
        <v>8.11</v>
      </c>
      <c r="CA1919">
        <v>9.34</v>
      </c>
      <c r="CB1919">
        <v>8.4433333333333298</v>
      </c>
      <c r="CC1919">
        <v>7.46</v>
      </c>
      <c r="CD1919">
        <v>8.9649999999999999</v>
      </c>
      <c r="CE1919">
        <v>10.97</v>
      </c>
      <c r="CF1919">
        <v>9.1266326530612201</v>
      </c>
      <c r="CG1919">
        <v>8.2475000000000005</v>
      </c>
      <c r="CH1919">
        <v>8.5250000000000004</v>
      </c>
      <c r="CI1919">
        <v>8.8550000000000004</v>
      </c>
      <c r="CJ1919">
        <v>8.8258333333333301</v>
      </c>
      <c r="CK1919">
        <v>9.1</v>
      </c>
      <c r="CL1919">
        <v>9.5399999999999991</v>
      </c>
      <c r="CM1919">
        <v>11.845000000000001</v>
      </c>
      <c r="CN1919">
        <v>10.738421052631599</v>
      </c>
      <c r="CO1919">
        <v>7.93</v>
      </c>
      <c r="CP1919">
        <v>8.1999999999999993</v>
      </c>
      <c r="CQ1919">
        <v>9.7100000000000009</v>
      </c>
      <c r="CR1919">
        <v>8.6859999999999999</v>
      </c>
      <c r="CS1919">
        <v>8.5150000000000006</v>
      </c>
      <c r="CT1919">
        <v>9.5299999999999994</v>
      </c>
      <c r="CU1919">
        <v>13.885</v>
      </c>
      <c r="CV1919">
        <v>12.7157142857143</v>
      </c>
      <c r="CW1919">
        <v>8.6524999999999999</v>
      </c>
      <c r="CX1919">
        <v>8.9</v>
      </c>
      <c r="CY1919">
        <v>9.4224999999999994</v>
      </c>
      <c r="CZ1919">
        <v>9.1385714285714297</v>
      </c>
      <c r="DA1919">
        <v>11.05</v>
      </c>
      <c r="DB1919">
        <v>12.63</v>
      </c>
      <c r="DC1919">
        <v>14.21</v>
      </c>
      <c r="DD1919">
        <v>12.63</v>
      </c>
      <c r="DE1919">
        <v>7.8550000000000004</v>
      </c>
      <c r="DF1919">
        <v>8.4</v>
      </c>
      <c r="DG1919">
        <v>13.93</v>
      </c>
      <c r="DH1919">
        <v>11.723333333333301</v>
      </c>
      <c r="DI1919">
        <v>9.26</v>
      </c>
      <c r="DJ1919">
        <v>10.805</v>
      </c>
      <c r="DK1919">
        <v>12.012499999999999</v>
      </c>
      <c r="DL1919">
        <v>13.134166666666699</v>
      </c>
      <c r="DM1919">
        <v>8.77</v>
      </c>
      <c r="DN1919">
        <v>9.6</v>
      </c>
      <c r="DO1919">
        <v>14.2</v>
      </c>
      <c r="DP1919">
        <v>12.011428571428601</v>
      </c>
      <c r="DQ1919">
        <v>9.8800000000000008</v>
      </c>
      <c r="DR1919">
        <v>10.18</v>
      </c>
      <c r="DS1919">
        <v>11.1625</v>
      </c>
      <c r="DT1919">
        <v>10.5383333333333</v>
      </c>
    </row>
    <row r="1920" spans="1:124" x14ac:dyDescent="0.35">
      <c r="A1920" s="19" t="str">
        <f t="shared" si="58"/>
        <v>ALLL / Nonaccrual Loans--40908</v>
      </c>
      <c r="B1920" s="19" t="str">
        <f t="shared" si="59"/>
        <v>ALLL / Nonaccrual Loans</v>
      </c>
      <c r="C1920">
        <v>4</v>
      </c>
      <c r="D1920" s="27">
        <v>40908</v>
      </c>
      <c r="E1920">
        <v>65.299456244566699</v>
      </c>
      <c r="F1920">
        <v>109.01795949560599</v>
      </c>
      <c r="G1920">
        <v>237.378392217102</v>
      </c>
      <c r="H1920">
        <v>287.90430028045</v>
      </c>
      <c r="I1920">
        <v>62.5900681596884</v>
      </c>
      <c r="J1920">
        <v>106.02409638554199</v>
      </c>
      <c r="K1920">
        <v>250</v>
      </c>
      <c r="L1920">
        <v>353.43455542272301</v>
      </c>
      <c r="M1920">
        <v>56.495170713983299</v>
      </c>
      <c r="N1920">
        <v>104.24900856139899</v>
      </c>
      <c r="O1920">
        <v>233.80748262232501</v>
      </c>
      <c r="P1920">
        <v>334.959324924626</v>
      </c>
      <c r="Q1920">
        <v>64.887114263678001</v>
      </c>
      <c r="R1920">
        <v>104.278119130241</v>
      </c>
      <c r="S1920">
        <v>153.624409242079</v>
      </c>
      <c r="T1920">
        <v>129.26354167697701</v>
      </c>
      <c r="U1920">
        <v>59.766567798856599</v>
      </c>
      <c r="V1920">
        <v>104.25624378138301</v>
      </c>
      <c r="W1920">
        <v>241.06330014224801</v>
      </c>
      <c r="X1920">
        <v>288.30213545465602</v>
      </c>
      <c r="Y1920">
        <v>48.579285059578403</v>
      </c>
      <c r="Z1920">
        <v>86.287625418060202</v>
      </c>
      <c r="AA1920">
        <v>135.277777777778</v>
      </c>
      <c r="AB1920">
        <v>185.7891062715</v>
      </c>
      <c r="AC1920">
        <v>96.578843885175004</v>
      </c>
      <c r="AD1920">
        <v>186.57587548638099</v>
      </c>
      <c r="AE1920">
        <v>418.51851851851899</v>
      </c>
      <c r="AF1920">
        <v>3309.9703920905899</v>
      </c>
      <c r="AG1920">
        <v>87.587523870146399</v>
      </c>
      <c r="AH1920">
        <v>230.434782608696</v>
      </c>
      <c r="AI1920">
        <v>500</v>
      </c>
      <c r="AJ1920">
        <v>1344.8636559757499</v>
      </c>
      <c r="AK1920">
        <v>44.028144239226002</v>
      </c>
      <c r="AL1920">
        <v>80.671414038657204</v>
      </c>
      <c r="AM1920">
        <v>116.56357388316199</v>
      </c>
      <c r="AN1920">
        <v>225.592995708122</v>
      </c>
      <c r="AO1920">
        <v>81.259564449676304</v>
      </c>
      <c r="AP1920">
        <v>150.25</v>
      </c>
      <c r="AQ1920">
        <v>428.16901408450701</v>
      </c>
      <c r="AR1920">
        <v>574.90882880505205</v>
      </c>
      <c r="AS1920">
        <v>62.314388120839702</v>
      </c>
      <c r="AT1920">
        <v>103.350970017637</v>
      </c>
      <c r="AU1920">
        <v>212.34963913392099</v>
      </c>
      <c r="AV1920">
        <v>461.66243739352001</v>
      </c>
      <c r="AW1920">
        <v>53.4701149086303</v>
      </c>
      <c r="AX1920">
        <v>93.9484750020479</v>
      </c>
      <c r="AY1920">
        <v>196.57190635451499</v>
      </c>
      <c r="AZ1920">
        <v>199.202762242234</v>
      </c>
      <c r="BA1920">
        <v>48.281016059907401</v>
      </c>
      <c r="BB1920">
        <v>103.694898094083</v>
      </c>
      <c r="BC1920">
        <v>236.14507102884201</v>
      </c>
      <c r="BD1920">
        <v>422.85939342272599</v>
      </c>
      <c r="BE1920">
        <v>56.295285099233404</v>
      </c>
      <c r="BF1920">
        <v>90.304054054054006</v>
      </c>
      <c r="BG1920">
        <v>157.142857142857</v>
      </c>
      <c r="BH1920">
        <v>613.89592056269805</v>
      </c>
      <c r="BI1920">
        <v>47.538956347539802</v>
      </c>
      <c r="BJ1920">
        <v>68.083877648036506</v>
      </c>
      <c r="BK1920">
        <v>108.720043589272</v>
      </c>
      <c r="BL1920">
        <v>352.12715368166897</v>
      </c>
      <c r="BM1920">
        <v>82.332453438920695</v>
      </c>
      <c r="BN1920">
        <v>86.287625418060202</v>
      </c>
      <c r="BO1920">
        <v>103.88601036269399</v>
      </c>
      <c r="BP1920">
        <v>89.178309285523795</v>
      </c>
      <c r="BQ1920">
        <v>69.641109298531802</v>
      </c>
      <c r="BR1920">
        <v>100</v>
      </c>
      <c r="BS1920">
        <v>101.137980085349</v>
      </c>
      <c r="BT1920">
        <v>80.519392922586903</v>
      </c>
      <c r="BU1920">
        <v>41.411860365901099</v>
      </c>
      <c r="BV1920">
        <v>79.826732673267301</v>
      </c>
      <c r="BW1920">
        <v>188.63907087552101</v>
      </c>
      <c r="BX1920">
        <v>148.485093151841</v>
      </c>
      <c r="BY1920">
        <v>54.524886877828102</v>
      </c>
      <c r="BZ1920">
        <v>58.706467661691498</v>
      </c>
      <c r="CA1920">
        <v>95.175699821322198</v>
      </c>
      <c r="CB1920">
        <v>146.45673084038401</v>
      </c>
      <c r="CC1920">
        <v>49.921630094043898</v>
      </c>
      <c r="CD1920">
        <v>90.304054054054006</v>
      </c>
      <c r="CE1920">
        <v>151.55832591273401</v>
      </c>
      <c r="CF1920">
        <v>256.75607814124101</v>
      </c>
      <c r="CG1920">
        <v>70.407454466508597</v>
      </c>
      <c r="CH1920">
        <v>93.044930020725104</v>
      </c>
      <c r="CI1920">
        <v>151.512977345698</v>
      </c>
      <c r="CJ1920">
        <v>198.18776413038401</v>
      </c>
      <c r="CK1920">
        <v>89.013609012034706</v>
      </c>
      <c r="CL1920">
        <v>151.91361178346</v>
      </c>
      <c r="CM1920">
        <v>266.54494042218602</v>
      </c>
      <c r="CN1920">
        <v>184.04729123003199</v>
      </c>
      <c r="CO1920">
        <v>284.10194174757299</v>
      </c>
      <c r="CP1920">
        <v>375.71819425444602</v>
      </c>
      <c r="CQ1920">
        <v>418.51851851851899</v>
      </c>
      <c r="CR1920">
        <v>406.677630154751</v>
      </c>
      <c r="CS1920">
        <v>92.049446929570095</v>
      </c>
      <c r="CT1920">
        <v>113.182288340057</v>
      </c>
      <c r="CU1920">
        <v>130.77073112883701</v>
      </c>
      <c r="CV1920">
        <v>109.63788971835</v>
      </c>
      <c r="CW1920">
        <v>62.999646268128799</v>
      </c>
      <c r="CX1920">
        <v>103.05741983594299</v>
      </c>
      <c r="CY1920">
        <v>475.824175824176</v>
      </c>
      <c r="CZ1920">
        <v>1834.5452623137101</v>
      </c>
      <c r="DA1920">
        <v>500</v>
      </c>
      <c r="DB1920">
        <v>500</v>
      </c>
      <c r="DC1920">
        <v>500</v>
      </c>
      <c r="DD1920">
        <v>500</v>
      </c>
      <c r="DE1920">
        <v>5465.3763440860203</v>
      </c>
      <c r="DF1920">
        <v>8653.3333333333303</v>
      </c>
      <c r="DG1920">
        <v>17346.666666666701</v>
      </c>
      <c r="DH1920">
        <v>12323.584229390701</v>
      </c>
      <c r="DI1920">
        <v>85.706527751239506</v>
      </c>
      <c r="DJ1920">
        <v>87.872460496613996</v>
      </c>
      <c r="DK1920">
        <v>109.96391572576</v>
      </c>
      <c r="DL1920">
        <v>296.48467076622097</v>
      </c>
      <c r="DM1920">
        <v>45.771716136093403</v>
      </c>
      <c r="DN1920">
        <v>158.498759305211</v>
      </c>
      <c r="DO1920">
        <v>571.62452178781405</v>
      </c>
      <c r="DP1920">
        <v>431.72776978877101</v>
      </c>
      <c r="DQ1920">
        <v>76.842209188682702</v>
      </c>
      <c r="DR1920">
        <v>155.20286693842999</v>
      </c>
      <c r="DS1920">
        <v>224.99780212498101</v>
      </c>
      <c r="DT1920">
        <v>240.03049897828001</v>
      </c>
    </row>
    <row r="1921" spans="1:124" x14ac:dyDescent="0.35">
      <c r="A1921" s="19" t="str">
        <f t="shared" si="58"/>
        <v>[NCL + OREO] / [Total Loans + OREO]--40908</v>
      </c>
      <c r="B1921" s="19" t="str">
        <f t="shared" si="59"/>
        <v>[NCL + OREO] / [Total Loans + OREO]</v>
      </c>
      <c r="C1921">
        <v>5</v>
      </c>
      <c r="D1921" s="27">
        <v>40908</v>
      </c>
      <c r="E1921">
        <v>1.03685572046824</v>
      </c>
      <c r="F1921">
        <v>2.51009079035421</v>
      </c>
      <c r="G1921">
        <v>4.80763530705745</v>
      </c>
      <c r="H1921">
        <v>3.7199836742268899</v>
      </c>
      <c r="I1921">
        <v>1.0203855776617401</v>
      </c>
      <c r="J1921">
        <v>2.5357409506954598</v>
      </c>
      <c r="K1921">
        <v>5.03497199336769</v>
      </c>
      <c r="L1921">
        <v>3.7160230508609802</v>
      </c>
      <c r="M1921">
        <v>1.0001580165374699</v>
      </c>
      <c r="N1921">
        <v>2.4886150500827702</v>
      </c>
      <c r="O1921">
        <v>5.1396178266042503</v>
      </c>
      <c r="P1921">
        <v>3.8829309743001899</v>
      </c>
      <c r="Q1921">
        <v>2.0401441823870599</v>
      </c>
      <c r="R1921">
        <v>3.2</v>
      </c>
      <c r="S1921">
        <v>5.3219371316962398</v>
      </c>
      <c r="T1921">
        <v>3.7639008856039902</v>
      </c>
      <c r="U1921">
        <v>1.3508827978048801</v>
      </c>
      <c r="V1921">
        <v>3.0771726786003999</v>
      </c>
      <c r="W1921">
        <v>5.90396056459167</v>
      </c>
      <c r="X1921">
        <v>4.3683353981998199</v>
      </c>
      <c r="Y1921">
        <v>1.77567695520925</v>
      </c>
      <c r="Z1921">
        <v>3.0142592466905702</v>
      </c>
      <c r="AA1921">
        <v>6.4527433274706203</v>
      </c>
      <c r="AB1921">
        <v>5.3199444204590396</v>
      </c>
      <c r="AC1921">
        <v>0.213302062315013</v>
      </c>
      <c r="AD1921">
        <v>0.85788701556053004</v>
      </c>
      <c r="AE1921">
        <v>2.16402079659062</v>
      </c>
      <c r="AF1921">
        <v>1.7027832463513399</v>
      </c>
      <c r="AG1921">
        <v>0.22515989075884599</v>
      </c>
      <c r="AH1921">
        <v>1.1426757657514699</v>
      </c>
      <c r="AI1921">
        <v>2.3540778621077298</v>
      </c>
      <c r="AJ1921">
        <v>1.69833304292233</v>
      </c>
      <c r="AK1921">
        <v>2.3596040269082601</v>
      </c>
      <c r="AL1921">
        <v>3.0952212889108499</v>
      </c>
      <c r="AM1921">
        <v>5.0182936969898604</v>
      </c>
      <c r="AN1921">
        <v>4.2387721297610499</v>
      </c>
      <c r="AO1921">
        <v>0.45230937414594202</v>
      </c>
      <c r="AP1921">
        <v>1.4598053794736801</v>
      </c>
      <c r="AQ1921">
        <v>2.7772325039063399</v>
      </c>
      <c r="AR1921">
        <v>1.98812586945799</v>
      </c>
      <c r="AS1921">
        <v>1.0118460279620201</v>
      </c>
      <c r="AT1921">
        <v>3.08930532414124</v>
      </c>
      <c r="AU1921">
        <v>7.0958490825591598</v>
      </c>
      <c r="AV1921">
        <v>5.0283321843052002</v>
      </c>
      <c r="AW1921">
        <v>1.65469172054536</v>
      </c>
      <c r="AX1921">
        <v>3.0952212889108499</v>
      </c>
      <c r="AY1921">
        <v>5.3651253219926396</v>
      </c>
      <c r="AZ1921">
        <v>3.9153181384243001</v>
      </c>
      <c r="BA1921">
        <v>1.2831052710249899</v>
      </c>
      <c r="BB1921">
        <v>3.3828051878593399</v>
      </c>
      <c r="BC1921">
        <v>5.8367514356029497</v>
      </c>
      <c r="BD1921">
        <v>4.9029341300802303</v>
      </c>
      <c r="BE1921">
        <v>2.0664849731178001</v>
      </c>
      <c r="BF1921">
        <v>4.2887483739181098</v>
      </c>
      <c r="BG1921">
        <v>6.6773084600846602</v>
      </c>
      <c r="BH1921">
        <v>5.1386886983552396</v>
      </c>
      <c r="BI1921">
        <v>3.27644476121788</v>
      </c>
      <c r="BJ1921">
        <v>4.9531927035528103</v>
      </c>
      <c r="BK1921">
        <v>5.65601576356074</v>
      </c>
      <c r="BL1921">
        <v>4.5766069072468403</v>
      </c>
      <c r="BM1921">
        <v>2.5815739628382999</v>
      </c>
      <c r="BN1921">
        <v>4.1298109978357402</v>
      </c>
      <c r="BO1921">
        <v>7.0337551247972501</v>
      </c>
      <c r="BP1921">
        <v>5.6809036814102196</v>
      </c>
      <c r="BQ1921">
        <v>3.0100148816626602</v>
      </c>
      <c r="BR1921">
        <v>4.1023141259171796</v>
      </c>
      <c r="BS1921">
        <v>4.7333069833254298</v>
      </c>
      <c r="BT1921">
        <v>3.79477653468633</v>
      </c>
      <c r="BU1921">
        <v>1.3194354550599201</v>
      </c>
      <c r="BV1921">
        <v>3.6699190522790901</v>
      </c>
      <c r="BW1921">
        <v>6.3496201283257498</v>
      </c>
      <c r="BX1921">
        <v>5.0100160069985202</v>
      </c>
      <c r="BY1921">
        <v>1.91800644205283</v>
      </c>
      <c r="BZ1921">
        <v>6.4634237465441204</v>
      </c>
      <c r="CA1921">
        <v>7.99880167765129</v>
      </c>
      <c r="CB1921">
        <v>5.9787165381252603</v>
      </c>
      <c r="CC1921">
        <v>3.4673294724006101</v>
      </c>
      <c r="CD1921">
        <v>5.8105879074177302</v>
      </c>
      <c r="CE1921">
        <v>9.7215697517298008</v>
      </c>
      <c r="CF1921">
        <v>7.1943106617964796</v>
      </c>
      <c r="CG1921">
        <v>2.2802402782884599</v>
      </c>
      <c r="CH1921">
        <v>2.9755445717287601</v>
      </c>
      <c r="CI1921">
        <v>6.8131763183991296</v>
      </c>
      <c r="CJ1921">
        <v>4.5726139352819697</v>
      </c>
      <c r="CK1921">
        <v>1.3376257836924801</v>
      </c>
      <c r="CL1921">
        <v>2.6995940460081198</v>
      </c>
      <c r="CM1921">
        <v>4.5554837429051798</v>
      </c>
      <c r="CN1921">
        <v>3.2216722531639599</v>
      </c>
      <c r="CO1921">
        <v>0.74736267210899998</v>
      </c>
      <c r="CP1921">
        <v>0.77301239128761601</v>
      </c>
      <c r="CQ1921">
        <v>1.44605006775269</v>
      </c>
      <c r="CR1921">
        <v>0.93437526535339499</v>
      </c>
      <c r="CS1921">
        <v>0.65448466491219404</v>
      </c>
      <c r="CT1921">
        <v>0.89685386608541295</v>
      </c>
      <c r="CU1921">
        <v>1.9756309063289399</v>
      </c>
      <c r="CV1921">
        <v>1.4349305391987499</v>
      </c>
      <c r="CW1921">
        <v>0.83135263866945297</v>
      </c>
      <c r="CX1921">
        <v>1.3848304276113701</v>
      </c>
      <c r="CY1921">
        <v>3.68470094122089</v>
      </c>
      <c r="CZ1921">
        <v>2.6800468503536199</v>
      </c>
      <c r="DA1921">
        <v>0.134222557778617</v>
      </c>
      <c r="DB1921">
        <v>0.26844511555723299</v>
      </c>
      <c r="DC1921">
        <v>0.40266767333585002</v>
      </c>
      <c r="DD1921">
        <v>0.26844511555723299</v>
      </c>
      <c r="DE1921">
        <v>0.38530370014486698</v>
      </c>
      <c r="DF1921">
        <v>0.38581233746855897</v>
      </c>
      <c r="DG1921">
        <v>1.35668688626602</v>
      </c>
      <c r="DH1921">
        <v>1.03272294511774</v>
      </c>
      <c r="DI1921">
        <v>1.2237762929543501</v>
      </c>
      <c r="DJ1921">
        <v>1.4623614388017601</v>
      </c>
      <c r="DK1921">
        <v>3.4179948451171702</v>
      </c>
      <c r="DL1921">
        <v>2.9138736002735501</v>
      </c>
      <c r="DM1921">
        <v>1.51505446212405</v>
      </c>
      <c r="DN1921">
        <v>1.7416215724614601</v>
      </c>
      <c r="DO1921">
        <v>3.75085954814912</v>
      </c>
      <c r="DP1921">
        <v>2.6221887221350402</v>
      </c>
      <c r="DQ1921">
        <v>2.2654057402013299</v>
      </c>
      <c r="DR1921">
        <v>2.6521778030666701</v>
      </c>
      <c r="DS1921">
        <v>4.1981500636502496</v>
      </c>
      <c r="DT1921">
        <v>2.84865592999143</v>
      </c>
    </row>
    <row r="1922" spans="1:124" x14ac:dyDescent="0.35">
      <c r="A1922" s="19" t="str">
        <f t="shared" si="58"/>
        <v>[Noncurrent + Delinquent Loans] / [Capital + ALLL]--40908</v>
      </c>
      <c r="B1922" s="19" t="str">
        <f t="shared" si="59"/>
        <v>[Noncurrent + Delinquent Loans] / [Capital + ALLL]</v>
      </c>
      <c r="C1922">
        <v>6</v>
      </c>
      <c r="D1922" s="27">
        <v>40908</v>
      </c>
      <c r="E1922">
        <v>6.5544447197633904</v>
      </c>
      <c r="F1922">
        <v>12.5588375848714</v>
      </c>
      <c r="G1922">
        <v>22.596714000370799</v>
      </c>
      <c r="H1922">
        <v>16.825215927699102</v>
      </c>
      <c r="I1922">
        <v>5.4166841970458899</v>
      </c>
      <c r="J1922">
        <v>12.339825418824599</v>
      </c>
      <c r="K1922">
        <v>23.3462036136645</v>
      </c>
      <c r="L1922">
        <v>16.707748560612501</v>
      </c>
      <c r="M1922">
        <v>6.0913915059307602</v>
      </c>
      <c r="N1922">
        <v>13.7078163988715</v>
      </c>
      <c r="O1922">
        <v>26.761229168177699</v>
      </c>
      <c r="P1922">
        <v>20.9265464385808</v>
      </c>
      <c r="Q1922">
        <v>10.3772599017661</v>
      </c>
      <c r="R1922">
        <v>16.825532318490101</v>
      </c>
      <c r="S1922">
        <v>19.438214247570201</v>
      </c>
      <c r="T1922">
        <v>16.637145676022101</v>
      </c>
      <c r="U1922">
        <v>6.4559464248572596</v>
      </c>
      <c r="V1922">
        <v>13.2163721404262</v>
      </c>
      <c r="W1922">
        <v>26.177976934106699</v>
      </c>
      <c r="X1922">
        <v>19.0420059871301</v>
      </c>
      <c r="Y1922">
        <v>9.1179682517645304</v>
      </c>
      <c r="Z1922">
        <v>16.6375041210961</v>
      </c>
      <c r="AA1922">
        <v>31.212202870175702</v>
      </c>
      <c r="AB1922">
        <v>22.615375018609299</v>
      </c>
      <c r="AC1922">
        <v>2.5315662579651801</v>
      </c>
      <c r="AD1922">
        <v>6.7845566777711301</v>
      </c>
      <c r="AE1922">
        <v>12.540939808886799</v>
      </c>
      <c r="AF1922">
        <v>9.3199432339668302</v>
      </c>
      <c r="AG1922">
        <v>1.8083570892755501</v>
      </c>
      <c r="AH1922">
        <v>4.5990566037735796</v>
      </c>
      <c r="AI1922">
        <v>12.218984809361</v>
      </c>
      <c r="AJ1922">
        <v>7.9361103726960698</v>
      </c>
      <c r="AK1922">
        <v>11.544243986254299</v>
      </c>
      <c r="AL1922">
        <v>16.613078380853</v>
      </c>
      <c r="AM1922">
        <v>28.010990688444501</v>
      </c>
      <c r="AN1922">
        <v>22.4723345068425</v>
      </c>
      <c r="AO1922">
        <v>2.5508317929759698</v>
      </c>
      <c r="AP1922">
        <v>8.0421313506815402</v>
      </c>
      <c r="AQ1922">
        <v>15.1579393682425</v>
      </c>
      <c r="AR1922">
        <v>10.5356904518021</v>
      </c>
      <c r="AS1922">
        <v>6.2897455176901902</v>
      </c>
      <c r="AT1922">
        <v>13.522589333008501</v>
      </c>
      <c r="AU1922">
        <v>34.575134615274997</v>
      </c>
      <c r="AV1922">
        <v>23.469866336573499</v>
      </c>
      <c r="AW1922">
        <v>9.5839635291765095</v>
      </c>
      <c r="AX1922">
        <v>14.9639816633923</v>
      </c>
      <c r="AY1922">
        <v>26.435542806478502</v>
      </c>
      <c r="AZ1922">
        <v>19.936662770655801</v>
      </c>
      <c r="BA1922">
        <v>5.6411225550411004</v>
      </c>
      <c r="BB1922">
        <v>14.502027194748599</v>
      </c>
      <c r="BC1922">
        <v>27.3583424894051</v>
      </c>
      <c r="BD1922">
        <v>24.060054203210498</v>
      </c>
      <c r="BE1922">
        <v>7.7818465859662203</v>
      </c>
      <c r="BF1922">
        <v>15.064781300479201</v>
      </c>
      <c r="BG1922">
        <v>26.272893487965</v>
      </c>
      <c r="BH1922">
        <v>18.322682036582901</v>
      </c>
      <c r="BI1922">
        <v>9.9312923626230702</v>
      </c>
      <c r="BJ1922">
        <v>13.004974440218399</v>
      </c>
      <c r="BK1922">
        <v>15.2409244965379</v>
      </c>
      <c r="BL1922">
        <v>14.1416078636872</v>
      </c>
      <c r="BM1922">
        <v>11.82472259933</v>
      </c>
      <c r="BN1922">
        <v>23.214941018010201</v>
      </c>
      <c r="BO1922">
        <v>26.215963910470801</v>
      </c>
      <c r="BP1922">
        <v>24.089296778398101</v>
      </c>
      <c r="BQ1922">
        <v>20.296773490432699</v>
      </c>
      <c r="BR1922">
        <v>33.119057184947103</v>
      </c>
      <c r="BS1922">
        <v>38.815585788289802</v>
      </c>
      <c r="BT1922">
        <v>28.3685537908326</v>
      </c>
      <c r="BU1922">
        <v>9.8860916442162807</v>
      </c>
      <c r="BV1922">
        <v>17.5761451672013</v>
      </c>
      <c r="BW1922">
        <v>26.569576165713102</v>
      </c>
      <c r="BX1922">
        <v>27.0265013913796</v>
      </c>
      <c r="BY1922">
        <v>19.424369215164202</v>
      </c>
      <c r="BZ1922">
        <v>26.632085020242901</v>
      </c>
      <c r="CA1922">
        <v>44.474530377390401</v>
      </c>
      <c r="CB1922">
        <v>31.0814326840581</v>
      </c>
      <c r="CC1922">
        <v>10.5724083861328</v>
      </c>
      <c r="CD1922">
        <v>18.080103797749398</v>
      </c>
      <c r="CE1922">
        <v>37.0344458244669</v>
      </c>
      <c r="CF1922">
        <v>27.937118587669801</v>
      </c>
      <c r="CG1922">
        <v>8.94793974371734</v>
      </c>
      <c r="CH1922">
        <v>20.132295683692</v>
      </c>
      <c r="CI1922">
        <v>24.773440924565602</v>
      </c>
      <c r="CJ1922">
        <v>18.8294171679374</v>
      </c>
      <c r="CK1922">
        <v>5.3980362769682904</v>
      </c>
      <c r="CL1922">
        <v>8.5941741219165806</v>
      </c>
      <c r="CM1922">
        <v>19.176042998213799</v>
      </c>
      <c r="CN1922">
        <v>14.149082842989699</v>
      </c>
      <c r="CO1922">
        <v>5.7906887264332401</v>
      </c>
      <c r="CP1922">
        <v>8.5013034908119796</v>
      </c>
      <c r="CQ1922">
        <v>8.8650276622909008</v>
      </c>
      <c r="CR1922">
        <v>7.5348481298743604</v>
      </c>
      <c r="CS1922">
        <v>3.1639383169205502</v>
      </c>
      <c r="CT1922">
        <v>9.8126993331400403</v>
      </c>
      <c r="CU1922">
        <v>13.4788685893466</v>
      </c>
      <c r="CV1922">
        <v>8.8965719237682794</v>
      </c>
      <c r="CW1922">
        <v>8.9720864691284099</v>
      </c>
      <c r="CX1922">
        <v>12.132487642964801</v>
      </c>
      <c r="CY1922">
        <v>20.226536191893199</v>
      </c>
      <c r="CZ1922">
        <v>14.204310275738001</v>
      </c>
      <c r="DA1922">
        <v>0.770133676488156</v>
      </c>
      <c r="DB1922">
        <v>1.50556521301101</v>
      </c>
      <c r="DC1922">
        <v>2.2409967495338701</v>
      </c>
      <c r="DD1922">
        <v>1.50556521301101</v>
      </c>
      <c r="DE1922">
        <v>1.6402296522906701</v>
      </c>
      <c r="DF1922">
        <v>3.21411331022074</v>
      </c>
      <c r="DG1922">
        <v>3.2571378898788499</v>
      </c>
      <c r="DH1922">
        <v>2.1935405913727601</v>
      </c>
      <c r="DI1922">
        <v>2.80009398954987</v>
      </c>
      <c r="DJ1922">
        <v>10.0382271848312</v>
      </c>
      <c r="DK1922">
        <v>20.115108293197501</v>
      </c>
      <c r="DL1922">
        <v>12.1268314676709</v>
      </c>
      <c r="DM1922">
        <v>8.3652858814264306</v>
      </c>
      <c r="DN1922">
        <v>13.7803166967328</v>
      </c>
      <c r="DO1922">
        <v>24.335294823481401</v>
      </c>
      <c r="DP1922">
        <v>20.004312034115902</v>
      </c>
      <c r="DQ1922">
        <v>10.950340421277399</v>
      </c>
      <c r="DR1922">
        <v>12.0012622854508</v>
      </c>
      <c r="DS1922">
        <v>15.574378931801601</v>
      </c>
      <c r="DT1922">
        <v>14.017836585491301</v>
      </c>
    </row>
    <row r="1923" spans="1:124" x14ac:dyDescent="0.35">
      <c r="A1923" s="19" t="str">
        <f t="shared" ref="A1923:A1986" si="60">B1923&amp;"--"&amp;D1923</f>
        <v xml:space="preserve">  Ag [NCL+DQ] / [Capital + ALLL]--40908</v>
      </c>
      <c r="B1923" s="19" t="str">
        <f t="shared" ref="B1923:B1986" si="61">VLOOKUP(C1923,labels,2,FALSE)</f>
        <v xml:space="preserve">  Ag [NCL+DQ] / [Capital + ALLL]</v>
      </c>
      <c r="C1923">
        <v>7</v>
      </c>
      <c r="D1923" s="27">
        <v>40908</v>
      </c>
      <c r="E1923">
        <v>0</v>
      </c>
      <c r="F1923">
        <v>0</v>
      </c>
      <c r="G1923">
        <v>1.1369938154808801</v>
      </c>
      <c r="H1923">
        <v>1.54997792074047</v>
      </c>
      <c r="I1923">
        <v>0</v>
      </c>
      <c r="J1923">
        <v>0</v>
      </c>
      <c r="K1923">
        <v>0.94658444320163404</v>
      </c>
      <c r="L1923">
        <v>1.0374141774104599</v>
      </c>
      <c r="M1923">
        <v>0</v>
      </c>
      <c r="N1923">
        <v>0</v>
      </c>
      <c r="O1923">
        <v>0.48931420221758798</v>
      </c>
      <c r="P1923">
        <v>0.76641526051422104</v>
      </c>
      <c r="Q1923">
        <v>0</v>
      </c>
      <c r="R1923">
        <v>0</v>
      </c>
      <c r="S1923">
        <v>0</v>
      </c>
      <c r="T1923">
        <v>2.2459166428038E-2</v>
      </c>
      <c r="U1923">
        <v>0</v>
      </c>
      <c r="V1923">
        <v>0</v>
      </c>
      <c r="W1923">
        <v>0.74791341448117299</v>
      </c>
      <c r="X1923">
        <v>0.96662106154942995</v>
      </c>
      <c r="Y1923">
        <v>0</v>
      </c>
      <c r="Z1923">
        <v>0</v>
      </c>
      <c r="AA1923">
        <v>1.7935205101973799</v>
      </c>
      <c r="AB1923">
        <v>1.76012807693256</v>
      </c>
      <c r="AC1923">
        <v>0</v>
      </c>
      <c r="AD1923">
        <v>0.1345454698162</v>
      </c>
      <c r="AE1923">
        <v>1.0523690946815301</v>
      </c>
      <c r="AF1923">
        <v>1.3604152328408901</v>
      </c>
      <c r="AG1923">
        <v>0</v>
      </c>
      <c r="AH1923">
        <v>2.4471716813293E-3</v>
      </c>
      <c r="AI1923">
        <v>1.2541529734214301</v>
      </c>
      <c r="AJ1923">
        <v>1.09069464647615</v>
      </c>
      <c r="AK1923">
        <v>0</v>
      </c>
      <c r="AL1923">
        <v>7.0154339547003397E-2</v>
      </c>
      <c r="AM1923">
        <v>1.35351477223112</v>
      </c>
      <c r="AN1923">
        <v>1.4276239529927499</v>
      </c>
      <c r="AO1923">
        <v>0</v>
      </c>
      <c r="AP1923">
        <v>0.16297262059973899</v>
      </c>
      <c r="AQ1923">
        <v>2.13344204375595</v>
      </c>
      <c r="AR1923">
        <v>1.6750363567547899</v>
      </c>
      <c r="AS1923">
        <v>0</v>
      </c>
      <c r="AT1923">
        <v>0</v>
      </c>
      <c r="AU1923">
        <v>0.36364084044648698</v>
      </c>
      <c r="AV1923">
        <v>0.70598939119116</v>
      </c>
      <c r="AW1923">
        <v>0</v>
      </c>
      <c r="AX1923">
        <v>0</v>
      </c>
      <c r="AY1923">
        <v>0.31710465596804699</v>
      </c>
      <c r="AZ1923">
        <v>0.60858303760764498</v>
      </c>
      <c r="BA1923">
        <v>0</v>
      </c>
      <c r="BB1923">
        <v>0</v>
      </c>
      <c r="BC1923">
        <v>4.1645286274159803E-2</v>
      </c>
      <c r="BD1923">
        <v>1.20652561723757</v>
      </c>
      <c r="BE1923">
        <v>0</v>
      </c>
      <c r="BF1923">
        <v>0</v>
      </c>
      <c r="BG1923">
        <v>0.79532795406364198</v>
      </c>
      <c r="BH1923">
        <v>0.88533460875900505</v>
      </c>
      <c r="BI1923">
        <v>0</v>
      </c>
      <c r="BJ1923">
        <v>0.26500350666265898</v>
      </c>
      <c r="BK1923">
        <v>0.81180714404905097</v>
      </c>
      <c r="BL1923">
        <v>0.44114485383390201</v>
      </c>
      <c r="BM1923">
        <v>0</v>
      </c>
      <c r="BN1923">
        <v>0</v>
      </c>
      <c r="BO1923">
        <v>0.80710594866977003</v>
      </c>
      <c r="BP1923">
        <v>0.48048101847272101</v>
      </c>
      <c r="BQ1923">
        <v>0</v>
      </c>
      <c r="BR1923">
        <v>0</v>
      </c>
      <c r="BS1923">
        <v>0.234364537297442</v>
      </c>
      <c r="BT1923">
        <v>0.156243024864961</v>
      </c>
      <c r="BU1923">
        <v>0</v>
      </c>
      <c r="BV1923">
        <v>0</v>
      </c>
      <c r="BW1923">
        <v>0</v>
      </c>
      <c r="BX1923">
        <v>0.25473593570608499</v>
      </c>
      <c r="BY1923">
        <v>0</v>
      </c>
      <c r="BZ1923">
        <v>0.24682061579651901</v>
      </c>
      <c r="CA1923">
        <v>5.6448111159357399</v>
      </c>
      <c r="CB1923">
        <v>2.70841279881019</v>
      </c>
      <c r="CC1923">
        <v>0</v>
      </c>
      <c r="CD1923">
        <v>0</v>
      </c>
      <c r="CE1923">
        <v>0</v>
      </c>
      <c r="CF1923">
        <v>0.44016226303504802</v>
      </c>
      <c r="CG1923">
        <v>0</v>
      </c>
      <c r="CH1923">
        <v>0.57390551632777198</v>
      </c>
      <c r="CI1923">
        <v>3.6545981803902801</v>
      </c>
      <c r="CJ1923">
        <v>2.1865446663852799</v>
      </c>
      <c r="CK1923">
        <v>0</v>
      </c>
      <c r="CL1923">
        <v>0</v>
      </c>
      <c r="CM1923">
        <v>0.37328246402470799</v>
      </c>
      <c r="CN1923">
        <v>1.4167761115067401</v>
      </c>
      <c r="CO1923">
        <v>0</v>
      </c>
      <c r="CP1923">
        <v>0.28923076923076901</v>
      </c>
      <c r="CQ1923">
        <v>0.32845560393273798</v>
      </c>
      <c r="CR1923">
        <v>1.9573700872323301</v>
      </c>
      <c r="CS1923">
        <v>0</v>
      </c>
      <c r="CT1923">
        <v>5.0713293497673798E-2</v>
      </c>
      <c r="CU1923">
        <v>0.78378483464720805</v>
      </c>
      <c r="CV1923">
        <v>1.4195630348163599</v>
      </c>
      <c r="CW1923">
        <v>0</v>
      </c>
      <c r="CX1923">
        <v>0</v>
      </c>
      <c r="CY1923">
        <v>1.4710720626465601</v>
      </c>
      <c r="CZ1923">
        <v>1.53260440067103</v>
      </c>
      <c r="DA1923">
        <v>0</v>
      </c>
      <c r="DB1923">
        <v>0</v>
      </c>
      <c r="DC1923">
        <v>0</v>
      </c>
      <c r="DD1923">
        <v>0</v>
      </c>
      <c r="DE1923">
        <v>8.7769342168780504E-3</v>
      </c>
      <c r="DF1923">
        <v>1.7553868433756101E-2</v>
      </c>
      <c r="DG1923">
        <v>0.23724972056943699</v>
      </c>
      <c r="DH1923">
        <v>0.158166480379625</v>
      </c>
      <c r="DI1923">
        <v>0</v>
      </c>
      <c r="DJ1923">
        <v>8.5478073995707199E-2</v>
      </c>
      <c r="DK1923">
        <v>1.1865197674816901</v>
      </c>
      <c r="DL1923">
        <v>1.0158336732843101</v>
      </c>
      <c r="DM1923">
        <v>0.177916721552839</v>
      </c>
      <c r="DN1923">
        <v>0.50781772016570903</v>
      </c>
      <c r="DO1923">
        <v>0.82742468722502105</v>
      </c>
      <c r="DP1923">
        <v>1.2369437991569701</v>
      </c>
      <c r="DQ1923">
        <v>9.3171835485159102E-2</v>
      </c>
      <c r="DR1923">
        <v>0.65885226203560998</v>
      </c>
      <c r="DS1923">
        <v>1.63044273110646</v>
      </c>
      <c r="DT1923">
        <v>0.86658191755126801</v>
      </c>
    </row>
    <row r="1924" spans="1:124" x14ac:dyDescent="0.35">
      <c r="A1924" s="19" t="str">
        <f t="shared" si="60"/>
        <v xml:space="preserve">  CLD [NCL+DQ] / [Capital + ALLL]--40908</v>
      </c>
      <c r="B1924" s="19" t="str">
        <f t="shared" si="61"/>
        <v xml:space="preserve">  CLD [NCL+DQ] / [Capital + ALLL]</v>
      </c>
      <c r="C1924">
        <v>8</v>
      </c>
      <c r="D1924" s="27">
        <v>40908</v>
      </c>
      <c r="E1924">
        <v>0</v>
      </c>
      <c r="F1924">
        <v>3.8523544421604203E-2</v>
      </c>
      <c r="G1924">
        <v>3.8080863639026501</v>
      </c>
      <c r="H1924">
        <v>3.2392866709231698</v>
      </c>
      <c r="I1924">
        <v>0</v>
      </c>
      <c r="J1924">
        <v>0</v>
      </c>
      <c r="K1924">
        <v>2.8715457991570399</v>
      </c>
      <c r="L1924">
        <v>2.4747920714367901</v>
      </c>
      <c r="M1924">
        <v>0</v>
      </c>
      <c r="N1924">
        <v>0.12166858062612999</v>
      </c>
      <c r="O1924">
        <v>3.6266450014868701</v>
      </c>
      <c r="P1924">
        <v>3.4341758626233001</v>
      </c>
      <c r="Q1924">
        <v>0</v>
      </c>
      <c r="R1924">
        <v>0</v>
      </c>
      <c r="S1924">
        <v>3.5385078112559899E-2</v>
      </c>
      <c r="T1924">
        <v>0.67583118055778002</v>
      </c>
      <c r="U1924">
        <v>0</v>
      </c>
      <c r="V1924">
        <v>0</v>
      </c>
      <c r="W1924">
        <v>2.9928444095992899</v>
      </c>
      <c r="X1924">
        <v>2.8726381032238999</v>
      </c>
      <c r="Y1924">
        <v>0</v>
      </c>
      <c r="Z1924">
        <v>1.51834219677324</v>
      </c>
      <c r="AA1924">
        <v>9.2736716456040096</v>
      </c>
      <c r="AB1924">
        <v>5.1915674478685601</v>
      </c>
      <c r="AC1924">
        <v>0</v>
      </c>
      <c r="AD1924">
        <v>0</v>
      </c>
      <c r="AE1924">
        <v>1.68414889729504</v>
      </c>
      <c r="AF1924">
        <v>1.95049388693717</v>
      </c>
      <c r="AG1924">
        <v>0</v>
      </c>
      <c r="AH1924">
        <v>0</v>
      </c>
      <c r="AI1924">
        <v>7.0600460988185496E-2</v>
      </c>
      <c r="AJ1924">
        <v>1.2086398679374699</v>
      </c>
      <c r="AK1924">
        <v>0</v>
      </c>
      <c r="AL1924">
        <v>0.31649211646909903</v>
      </c>
      <c r="AM1924">
        <v>2.9669398135066398</v>
      </c>
      <c r="AN1924">
        <v>1.8011587162921701</v>
      </c>
      <c r="AO1924">
        <v>0</v>
      </c>
      <c r="AP1924">
        <v>0</v>
      </c>
      <c r="AQ1924">
        <v>0.35760826741825003</v>
      </c>
      <c r="AR1924">
        <v>1.0998464412798501</v>
      </c>
      <c r="AS1924">
        <v>0</v>
      </c>
      <c r="AT1924">
        <v>0.36146577476450298</v>
      </c>
      <c r="AU1924">
        <v>4.6233059081372101</v>
      </c>
      <c r="AV1924">
        <v>5.05117268105072</v>
      </c>
      <c r="AW1924">
        <v>0</v>
      </c>
      <c r="AX1924">
        <v>0</v>
      </c>
      <c r="AY1924">
        <v>1.8056282244533399</v>
      </c>
      <c r="AZ1924">
        <v>1.70758454516478</v>
      </c>
      <c r="BA1924">
        <v>0</v>
      </c>
      <c r="BB1924">
        <v>0</v>
      </c>
      <c r="BC1924">
        <v>3.4096692111959301</v>
      </c>
      <c r="BD1924">
        <v>3.7160558802168899</v>
      </c>
      <c r="BE1924">
        <v>0</v>
      </c>
      <c r="BF1924">
        <v>0.44954620846440502</v>
      </c>
      <c r="BG1924">
        <v>7.1619183077100503</v>
      </c>
      <c r="BH1924">
        <v>3.86082795956411</v>
      </c>
      <c r="BI1924">
        <v>1.7627064107128201</v>
      </c>
      <c r="BJ1924">
        <v>5.87810454569005</v>
      </c>
      <c r="BK1924">
        <v>8.3296198382048896</v>
      </c>
      <c r="BL1924">
        <v>5.4876466420116996</v>
      </c>
      <c r="BM1924">
        <v>2.4031686381688502</v>
      </c>
      <c r="BN1924">
        <v>9.9991962807682508</v>
      </c>
      <c r="BO1924">
        <v>11.6891648561565</v>
      </c>
      <c r="BP1924">
        <v>7.6887494516990804</v>
      </c>
      <c r="BQ1924">
        <v>0</v>
      </c>
      <c r="BR1924">
        <v>0</v>
      </c>
      <c r="BS1924">
        <v>3.5757332261952599</v>
      </c>
      <c r="BT1924">
        <v>2.3838221507968398</v>
      </c>
      <c r="BU1924">
        <v>0</v>
      </c>
      <c r="BV1924">
        <v>0</v>
      </c>
      <c r="BW1924">
        <v>3.8740422639644101</v>
      </c>
      <c r="BX1924">
        <v>8.1710414018936905</v>
      </c>
      <c r="BY1924">
        <v>0</v>
      </c>
      <c r="BZ1924">
        <v>0</v>
      </c>
      <c r="CA1924">
        <v>0.282109800938253</v>
      </c>
      <c r="CB1924">
        <v>0.42911940990581099</v>
      </c>
      <c r="CC1924">
        <v>0</v>
      </c>
      <c r="CD1924">
        <v>1.3089917056304901</v>
      </c>
      <c r="CE1924">
        <v>8.9744616779122506</v>
      </c>
      <c r="CF1924">
        <v>5.9987009340023203</v>
      </c>
      <c r="CG1924">
        <v>0</v>
      </c>
      <c r="CH1924">
        <v>1.06719709417971</v>
      </c>
      <c r="CI1924">
        <v>3.08044555396667</v>
      </c>
      <c r="CJ1924">
        <v>3.0990895438284398</v>
      </c>
      <c r="CK1924">
        <v>0</v>
      </c>
      <c r="CL1924">
        <v>0</v>
      </c>
      <c r="CM1924">
        <v>0.791230864301255</v>
      </c>
      <c r="CN1924">
        <v>1.1863211869390899</v>
      </c>
      <c r="CO1924">
        <v>0</v>
      </c>
      <c r="CP1924">
        <v>0</v>
      </c>
      <c r="CQ1924">
        <v>0.88388385111467604</v>
      </c>
      <c r="CR1924">
        <v>1.3988788876006899</v>
      </c>
      <c r="CS1924">
        <v>0</v>
      </c>
      <c r="CT1924">
        <v>0</v>
      </c>
      <c r="CU1924">
        <v>0.26232621128598599</v>
      </c>
      <c r="CV1924">
        <v>0.42700349949309802</v>
      </c>
      <c r="CW1924">
        <v>0</v>
      </c>
      <c r="CX1924">
        <v>0.73969599236669703</v>
      </c>
      <c r="CY1924">
        <v>2.3192443986125801</v>
      </c>
      <c r="CZ1924">
        <v>2.4823206309163899</v>
      </c>
      <c r="DA1924">
        <v>0</v>
      </c>
      <c r="DB1924">
        <v>0</v>
      </c>
      <c r="DC1924">
        <v>0</v>
      </c>
      <c r="DD1924">
        <v>0</v>
      </c>
      <c r="DE1924">
        <v>0</v>
      </c>
      <c r="DF1924">
        <v>0</v>
      </c>
      <c r="DG1924">
        <v>0</v>
      </c>
      <c r="DH1924">
        <v>0</v>
      </c>
      <c r="DI1924">
        <v>0</v>
      </c>
      <c r="DJ1924">
        <v>7.0600460988185496E-2</v>
      </c>
      <c r="DK1924">
        <v>1.56339767921572</v>
      </c>
      <c r="DL1924">
        <v>2.0633872081562101</v>
      </c>
      <c r="DM1924">
        <v>0</v>
      </c>
      <c r="DN1924">
        <v>0</v>
      </c>
      <c r="DO1924">
        <v>2.7552697639422399</v>
      </c>
      <c r="DP1924">
        <v>1.2210036236597901</v>
      </c>
      <c r="DQ1924">
        <v>7.9123029117274701E-2</v>
      </c>
      <c r="DR1924">
        <v>1.86171474635073</v>
      </c>
      <c r="DS1924">
        <v>3.7217596335562901</v>
      </c>
      <c r="DT1924">
        <v>2.2877614513665199</v>
      </c>
    </row>
    <row r="1925" spans="1:124" x14ac:dyDescent="0.35">
      <c r="A1925" s="19" t="str">
        <f t="shared" si="60"/>
        <v xml:space="preserve">  CRE [NCL+DQ] / [Capital + ALLL]--40908</v>
      </c>
      <c r="B1925" s="19" t="str">
        <f t="shared" si="61"/>
        <v xml:space="preserve">  CRE [NCL+DQ] / [Capital + ALLL]</v>
      </c>
      <c r="C1925">
        <v>9</v>
      </c>
      <c r="D1925" s="27">
        <v>40908</v>
      </c>
      <c r="E1925">
        <v>0.74176993691535797</v>
      </c>
      <c r="F1925">
        <v>4.5640857163143398</v>
      </c>
      <c r="G1925">
        <v>10.3723635704656</v>
      </c>
      <c r="H1925">
        <v>7.9395147232672203</v>
      </c>
      <c r="I1925">
        <v>0</v>
      </c>
      <c r="J1925">
        <v>3.85202135774218</v>
      </c>
      <c r="K1925">
        <v>10.626056737013201</v>
      </c>
      <c r="L1925">
        <v>7.4518180158599403</v>
      </c>
      <c r="M1925">
        <v>0.51970519210029598</v>
      </c>
      <c r="N1925">
        <v>4.4193461438744404</v>
      </c>
      <c r="O1925">
        <v>12.8748995642332</v>
      </c>
      <c r="P1925">
        <v>10.386677657282499</v>
      </c>
      <c r="Q1925">
        <v>3.3012146298432499</v>
      </c>
      <c r="R1925">
        <v>5.3177691309987001</v>
      </c>
      <c r="S1925">
        <v>8.6297126989212796</v>
      </c>
      <c r="T1925">
        <v>6.1778986293087996</v>
      </c>
      <c r="U1925">
        <v>0.48625940651764299</v>
      </c>
      <c r="V1925">
        <v>4.37062937062937</v>
      </c>
      <c r="W1925">
        <v>11.8264646847934</v>
      </c>
      <c r="X1925">
        <v>8.6062690211631097</v>
      </c>
      <c r="Y1925">
        <v>1.2903582012141099</v>
      </c>
      <c r="Z1925">
        <v>8.9351653182217099</v>
      </c>
      <c r="AA1925">
        <v>19.010774529041498</v>
      </c>
      <c r="AB1925">
        <v>12.1895058097949</v>
      </c>
      <c r="AC1925">
        <v>0</v>
      </c>
      <c r="AD1925">
        <v>0.73955589915388897</v>
      </c>
      <c r="AE1925">
        <v>6.1855325686948497</v>
      </c>
      <c r="AF1925">
        <v>3.9681024567213798</v>
      </c>
      <c r="AG1925">
        <v>0</v>
      </c>
      <c r="AH1925">
        <v>0</v>
      </c>
      <c r="AI1925">
        <v>4.3891559096820396</v>
      </c>
      <c r="AJ1925">
        <v>2.8999345519822399</v>
      </c>
      <c r="AK1925">
        <v>2.9823913311168599</v>
      </c>
      <c r="AL1925">
        <v>7.2100313479623797</v>
      </c>
      <c r="AM1925">
        <v>14.153371075656199</v>
      </c>
      <c r="AN1925">
        <v>9.7610077853056492</v>
      </c>
      <c r="AO1925">
        <v>0</v>
      </c>
      <c r="AP1925">
        <v>0.82058933233867903</v>
      </c>
      <c r="AQ1925">
        <v>5.30181890865481</v>
      </c>
      <c r="AR1925">
        <v>3.5192620116836699</v>
      </c>
      <c r="AS1925">
        <v>1.36010315245024</v>
      </c>
      <c r="AT1925">
        <v>6.5029082878262701</v>
      </c>
      <c r="AU1925">
        <v>17.113184936659199</v>
      </c>
      <c r="AV1925">
        <v>13.3306995943005</v>
      </c>
      <c r="AW1925">
        <v>0.68610688716905099</v>
      </c>
      <c r="AX1925">
        <v>4.8725354765791797</v>
      </c>
      <c r="AY1925">
        <v>9.7901430875221198</v>
      </c>
      <c r="AZ1925">
        <v>6.9692339929315796</v>
      </c>
      <c r="BA1925">
        <v>0</v>
      </c>
      <c r="BB1925">
        <v>3.3419192919886398</v>
      </c>
      <c r="BC1925">
        <v>10.013709244799401</v>
      </c>
      <c r="BD1925">
        <v>8.4583911703226207</v>
      </c>
      <c r="BE1925">
        <v>1.8540756312139799</v>
      </c>
      <c r="BF1925">
        <v>6.8170486951757399</v>
      </c>
      <c r="BG1925">
        <v>16.223712662566001</v>
      </c>
      <c r="BH1925">
        <v>9.9955631175208097</v>
      </c>
      <c r="BI1925">
        <v>8.9811698759707603</v>
      </c>
      <c r="BJ1925">
        <v>9.5791303367686105</v>
      </c>
      <c r="BK1925">
        <v>11.176055426033701</v>
      </c>
      <c r="BL1925">
        <v>10.023110758874999</v>
      </c>
      <c r="BM1925">
        <v>6.4189831852281101</v>
      </c>
      <c r="BN1925">
        <v>18.640271506922701</v>
      </c>
      <c r="BO1925">
        <v>19.619356627576</v>
      </c>
      <c r="BP1925">
        <v>19.026399770294599</v>
      </c>
      <c r="BQ1925">
        <v>7.6410167321247497</v>
      </c>
      <c r="BR1925">
        <v>11.021829382616801</v>
      </c>
      <c r="BS1925">
        <v>27.316819629743499</v>
      </c>
      <c r="BT1925">
        <v>19.6312811137065</v>
      </c>
      <c r="BU1925">
        <v>2.0913856926066701</v>
      </c>
      <c r="BV1925">
        <v>7.0381136580120804</v>
      </c>
      <c r="BW1925">
        <v>11.082410559280101</v>
      </c>
      <c r="BX1925">
        <v>16.0157872305968</v>
      </c>
      <c r="BY1925">
        <v>5.1117570411947497</v>
      </c>
      <c r="BZ1925">
        <v>7.1283414100359499</v>
      </c>
      <c r="CA1925">
        <v>20.59906291834</v>
      </c>
      <c r="CB1925">
        <v>13.753029657573901</v>
      </c>
      <c r="CC1925">
        <v>2.8292734977472298</v>
      </c>
      <c r="CD1925">
        <v>8.3760430981115892</v>
      </c>
      <c r="CE1925">
        <v>20.5932964051954</v>
      </c>
      <c r="CF1925">
        <v>14.780305299938799</v>
      </c>
      <c r="CG1925">
        <v>1.9728338700886201</v>
      </c>
      <c r="CH1925">
        <v>4.9484926481182097</v>
      </c>
      <c r="CI1925">
        <v>7.4759981014403403</v>
      </c>
      <c r="CJ1925">
        <v>7.2793114993572399</v>
      </c>
      <c r="CK1925">
        <v>1.64401581537391</v>
      </c>
      <c r="CL1925">
        <v>5.1721415034744203</v>
      </c>
      <c r="CM1925">
        <v>7.4739969507620101</v>
      </c>
      <c r="CN1925">
        <v>5.4834752462262202</v>
      </c>
      <c r="CO1925">
        <v>0.596923076923077</v>
      </c>
      <c r="CP1925">
        <v>1.03886110042324</v>
      </c>
      <c r="CQ1925">
        <v>2.87753298196222</v>
      </c>
      <c r="CR1925">
        <v>2.61244377160167</v>
      </c>
      <c r="CS1925">
        <v>0.174216027874564</v>
      </c>
      <c r="CT1925">
        <v>1.5849056603773599</v>
      </c>
      <c r="CU1925">
        <v>4.8430347202551003</v>
      </c>
      <c r="CV1925">
        <v>2.6767667377106901</v>
      </c>
      <c r="CW1925">
        <v>9.5839382855629502E-3</v>
      </c>
      <c r="CX1925">
        <v>3.1752901494261399</v>
      </c>
      <c r="CY1925">
        <v>8.7033577245012808</v>
      </c>
      <c r="CZ1925">
        <v>5.6241452283320799</v>
      </c>
      <c r="DA1925">
        <v>0</v>
      </c>
      <c r="DB1925">
        <v>0</v>
      </c>
      <c r="DC1925">
        <v>0</v>
      </c>
      <c r="DD1925">
        <v>0</v>
      </c>
      <c r="DE1925">
        <v>0</v>
      </c>
      <c r="DF1925">
        <v>0</v>
      </c>
      <c r="DG1925">
        <v>2.6330802650634099E-3</v>
      </c>
      <c r="DH1925">
        <v>1.7553868433756101E-3</v>
      </c>
      <c r="DI1925">
        <v>0</v>
      </c>
      <c r="DJ1925">
        <v>0.459243725102086</v>
      </c>
      <c r="DK1925">
        <v>5.1692282505993097</v>
      </c>
      <c r="DL1925">
        <v>3.9912900743876998</v>
      </c>
      <c r="DM1925">
        <v>1.49119566555843</v>
      </c>
      <c r="DN1925">
        <v>5.7225896973341301</v>
      </c>
      <c r="DO1925">
        <v>9.1724944417241296</v>
      </c>
      <c r="DP1925">
        <v>5.8772299410391797</v>
      </c>
      <c r="DQ1925">
        <v>4.1420358775980999</v>
      </c>
      <c r="DR1925">
        <v>5.6112357344621904</v>
      </c>
      <c r="DS1925">
        <v>9.3940506068572809</v>
      </c>
      <c r="DT1925">
        <v>6.9378026393878498</v>
      </c>
    </row>
    <row r="1926" spans="1:124" x14ac:dyDescent="0.35">
      <c r="A1926" s="19" t="str">
        <f t="shared" si="60"/>
        <v xml:space="preserve">  Res RE [NCL+DQ] / [Capital + ALLL]--40908</v>
      </c>
      <c r="B1926" s="19" t="str">
        <f t="shared" si="61"/>
        <v xml:space="preserve">  Res RE [NCL+DQ] / [Capital + ALLL]</v>
      </c>
      <c r="C1926">
        <v>10</v>
      </c>
      <c r="D1926" s="27">
        <v>40908</v>
      </c>
      <c r="E1926">
        <v>0.130013202204739</v>
      </c>
      <c r="F1926">
        <v>1.4085217059298201</v>
      </c>
      <c r="G1926">
        <v>4.3990911234460297</v>
      </c>
      <c r="H1926">
        <v>3.0361494191739502</v>
      </c>
      <c r="I1926">
        <v>0.105451948169853</v>
      </c>
      <c r="J1926">
        <v>1.7194976076555</v>
      </c>
      <c r="K1926">
        <v>5.3419204793914199</v>
      </c>
      <c r="L1926">
        <v>3.6357093672499099</v>
      </c>
      <c r="M1926">
        <v>0.69975915740508698</v>
      </c>
      <c r="N1926">
        <v>3.0085473601925501</v>
      </c>
      <c r="O1926">
        <v>7.4058042445395396</v>
      </c>
      <c r="P1926">
        <v>5.40540224469125</v>
      </c>
      <c r="Q1926">
        <v>3.8127421666283299</v>
      </c>
      <c r="R1926">
        <v>5.8483669378611003</v>
      </c>
      <c r="S1926">
        <v>8.2280752117123601</v>
      </c>
      <c r="T1926">
        <v>6.78171084666283</v>
      </c>
      <c r="U1926">
        <v>0.49820005371237502</v>
      </c>
      <c r="V1926">
        <v>2.3780015491866799</v>
      </c>
      <c r="W1926">
        <v>6.0440243070947401</v>
      </c>
      <c r="X1926">
        <v>4.3524430331665496</v>
      </c>
      <c r="Y1926">
        <v>0.16378669582675401</v>
      </c>
      <c r="Z1926">
        <v>1.5769810717331401</v>
      </c>
      <c r="AA1926">
        <v>5.4094011504408304</v>
      </c>
      <c r="AB1926">
        <v>3.7675705675109299</v>
      </c>
      <c r="AC1926">
        <v>0</v>
      </c>
      <c r="AD1926">
        <v>0.191902112138262</v>
      </c>
      <c r="AE1926">
        <v>0.93435134056242997</v>
      </c>
      <c r="AF1926">
        <v>0.66704977640998897</v>
      </c>
      <c r="AG1926">
        <v>0</v>
      </c>
      <c r="AH1926">
        <v>0</v>
      </c>
      <c r="AI1926">
        <v>0.77735801005579297</v>
      </c>
      <c r="AJ1926">
        <v>0.98379476012036204</v>
      </c>
      <c r="AK1926">
        <v>2.41858237547893</v>
      </c>
      <c r="AL1926">
        <v>6.3929889298892997</v>
      </c>
      <c r="AM1926">
        <v>9.3374939990398502</v>
      </c>
      <c r="AN1926">
        <v>6.9138492363442596</v>
      </c>
      <c r="AO1926">
        <v>0</v>
      </c>
      <c r="AP1926">
        <v>0.51189400782896699</v>
      </c>
      <c r="AQ1926">
        <v>2.3642281994175098</v>
      </c>
      <c r="AR1926">
        <v>1.75487462081485</v>
      </c>
      <c r="AS1926">
        <v>9.8035991377377299E-2</v>
      </c>
      <c r="AT1926">
        <v>1.4121946914751999</v>
      </c>
      <c r="AU1926">
        <v>5.1540786392734796</v>
      </c>
      <c r="AV1926">
        <v>3.9335994930124101</v>
      </c>
      <c r="AW1926">
        <v>2.6962699268390402</v>
      </c>
      <c r="AX1926">
        <v>6.1626036381635902</v>
      </c>
      <c r="AY1926">
        <v>10.611863261866599</v>
      </c>
      <c r="AZ1926">
        <v>7.9775133356101797</v>
      </c>
      <c r="BA1926">
        <v>0</v>
      </c>
      <c r="BB1926">
        <v>1.3688692635230999</v>
      </c>
      <c r="BC1926">
        <v>4.6216353478923304</v>
      </c>
      <c r="BD1926">
        <v>2.9352178899231398</v>
      </c>
      <c r="BE1926">
        <v>0.59111126915614298</v>
      </c>
      <c r="BF1926">
        <v>2.31402380862006</v>
      </c>
      <c r="BG1926">
        <v>4.3518085065519001</v>
      </c>
      <c r="BH1926">
        <v>3.5455232542461399</v>
      </c>
      <c r="BI1926">
        <v>0.31215094473536498</v>
      </c>
      <c r="BJ1926">
        <v>0.96019184529812096</v>
      </c>
      <c r="BK1926">
        <v>2.53735503093043</v>
      </c>
      <c r="BL1926">
        <v>1.69598067958062</v>
      </c>
      <c r="BM1926">
        <v>1.08710318961309</v>
      </c>
      <c r="BN1926">
        <v>3.39549239595399</v>
      </c>
      <c r="BO1926">
        <v>4.8559766224658203</v>
      </c>
      <c r="BP1926">
        <v>3.2263111552556798</v>
      </c>
      <c r="BQ1926">
        <v>1.0459183673469401</v>
      </c>
      <c r="BR1926">
        <v>2.0918367346938802</v>
      </c>
      <c r="BS1926">
        <v>2.22443718347122</v>
      </c>
      <c r="BT1926">
        <v>1.4829581223141499</v>
      </c>
      <c r="BU1926">
        <v>2.41371726432001</v>
      </c>
      <c r="BV1926">
        <v>4.8498236837789097</v>
      </c>
      <c r="BW1926">
        <v>8.4680420872866495</v>
      </c>
      <c r="BX1926">
        <v>7.4985718327353101</v>
      </c>
      <c r="BY1926">
        <v>1.2466532797858101</v>
      </c>
      <c r="BZ1926">
        <v>10.0436681222707</v>
      </c>
      <c r="CA1926">
        <v>12.904044677610401</v>
      </c>
      <c r="CB1926">
        <v>9.1434322834467601</v>
      </c>
      <c r="CC1926">
        <v>0.81590261597487901</v>
      </c>
      <c r="CD1926">
        <v>3.8607032225796298</v>
      </c>
      <c r="CE1926">
        <v>7.1460739146733001</v>
      </c>
      <c r="CF1926">
        <v>5.1546038527556499</v>
      </c>
      <c r="CG1926">
        <v>3.0519081751832</v>
      </c>
      <c r="CH1926">
        <v>3.9561368334988001</v>
      </c>
      <c r="CI1926">
        <v>9.2256906244702197</v>
      </c>
      <c r="CJ1926">
        <v>5.8126401856032901</v>
      </c>
      <c r="CK1926">
        <v>0.52248338912041503</v>
      </c>
      <c r="CL1926">
        <v>1.65087129318251</v>
      </c>
      <c r="CM1926">
        <v>7.88639359007166</v>
      </c>
      <c r="CN1926">
        <v>5.0451039828919901</v>
      </c>
      <c r="CO1926">
        <v>0</v>
      </c>
      <c r="CP1926">
        <v>0.78876490958060796</v>
      </c>
      <c r="CQ1926">
        <v>1.4049182766902599</v>
      </c>
      <c r="CR1926">
        <v>0.89464611008838502</v>
      </c>
      <c r="CS1926">
        <v>0.79729482049290301</v>
      </c>
      <c r="CT1926">
        <v>2.38095238095238</v>
      </c>
      <c r="CU1926">
        <v>2.8880859604028402</v>
      </c>
      <c r="CV1926">
        <v>2.2388641960733202</v>
      </c>
      <c r="CW1926">
        <v>0.502721081987483</v>
      </c>
      <c r="CX1926">
        <v>1.09153711518797</v>
      </c>
      <c r="CY1926">
        <v>3.2972121171592401</v>
      </c>
      <c r="CZ1926">
        <v>1.80586579209208</v>
      </c>
      <c r="DA1926">
        <v>0</v>
      </c>
      <c r="DB1926">
        <v>0</v>
      </c>
      <c r="DC1926">
        <v>0</v>
      </c>
      <c r="DD1926">
        <v>0</v>
      </c>
      <c r="DE1926">
        <v>0</v>
      </c>
      <c r="DF1926">
        <v>0</v>
      </c>
      <c r="DG1926">
        <v>0.62449228269699397</v>
      </c>
      <c r="DH1926">
        <v>0.41632818846466302</v>
      </c>
      <c r="DI1926">
        <v>0.41435114835236397</v>
      </c>
      <c r="DJ1926">
        <v>1.23561736115758</v>
      </c>
      <c r="DK1926">
        <v>3.7342468327025502</v>
      </c>
      <c r="DL1926">
        <v>3.3616505637419398</v>
      </c>
      <c r="DM1926">
        <v>0.83353429663393896</v>
      </c>
      <c r="DN1926">
        <v>3.1187640811071802</v>
      </c>
      <c r="DO1926">
        <v>9.2389395755735109</v>
      </c>
      <c r="DP1926">
        <v>4.8801749554245903</v>
      </c>
      <c r="DQ1926">
        <v>3.2519789835769299</v>
      </c>
      <c r="DR1926">
        <v>5.0513768615314696</v>
      </c>
      <c r="DS1926">
        <v>6.8241642052477198</v>
      </c>
      <c r="DT1926">
        <v>4.9753074400905897</v>
      </c>
    </row>
    <row r="1927" spans="1:124" x14ac:dyDescent="0.35">
      <c r="A1927" s="19" t="str">
        <f t="shared" si="60"/>
        <v xml:space="preserve">  C&amp;I [NCL+DQ] / [Capital + ALLL]--40908</v>
      </c>
      <c r="B1927" s="19" t="str">
        <f t="shared" si="61"/>
        <v xml:space="preserve">  C&amp;I [NCL+DQ] / [Capital + ALLL]</v>
      </c>
      <c r="C1927">
        <v>11</v>
      </c>
      <c r="D1927" s="27">
        <v>40908</v>
      </c>
      <c r="E1927">
        <v>0.34050487709966099</v>
      </c>
      <c r="F1927">
        <v>1.33892469450771</v>
      </c>
      <c r="G1927">
        <v>4.03018108768382</v>
      </c>
      <c r="H1927">
        <v>3.02986545679043</v>
      </c>
      <c r="I1927">
        <v>9.2142712423660594E-2</v>
      </c>
      <c r="J1927">
        <v>0.97736287335919203</v>
      </c>
      <c r="K1927">
        <v>3.4043133545973898</v>
      </c>
      <c r="L1927">
        <v>2.7622164110438101</v>
      </c>
      <c r="M1927">
        <v>9.0595091715842305E-2</v>
      </c>
      <c r="N1927">
        <v>0.81477573915041701</v>
      </c>
      <c r="O1927">
        <v>2.7232310109844802</v>
      </c>
      <c r="P1927">
        <v>2.16041107268904</v>
      </c>
      <c r="Q1927">
        <v>0.53374451429249203</v>
      </c>
      <c r="R1927">
        <v>1.32956925598762</v>
      </c>
      <c r="S1927">
        <v>3.6331790718601402</v>
      </c>
      <c r="T1927">
        <v>2.7719147648484301</v>
      </c>
      <c r="U1927">
        <v>0.11799230090979</v>
      </c>
      <c r="V1927">
        <v>1.17201871025385</v>
      </c>
      <c r="W1927">
        <v>3.8408444760679399</v>
      </c>
      <c r="X1927">
        <v>3.1162693686155101</v>
      </c>
      <c r="Y1927">
        <v>0.53308692319102402</v>
      </c>
      <c r="Z1927">
        <v>1.58076982598528</v>
      </c>
      <c r="AA1927">
        <v>4.3792160814601502</v>
      </c>
      <c r="AB1927">
        <v>3.7577613945511801</v>
      </c>
      <c r="AC1927">
        <v>0</v>
      </c>
      <c r="AD1927">
        <v>0.73664861295679995</v>
      </c>
      <c r="AE1927">
        <v>2.2442243379341802</v>
      </c>
      <c r="AF1927">
        <v>2.3249342262205102</v>
      </c>
      <c r="AG1927">
        <v>0</v>
      </c>
      <c r="AH1927">
        <v>0.66003249390739205</v>
      </c>
      <c r="AI1927">
        <v>2.7634596206221098</v>
      </c>
      <c r="AJ1927">
        <v>1.8678856191586</v>
      </c>
      <c r="AK1927">
        <v>0.218860637270679</v>
      </c>
      <c r="AL1927">
        <v>0.80226983661089901</v>
      </c>
      <c r="AM1927">
        <v>1.80921052631579</v>
      </c>
      <c r="AN1927">
        <v>3.3724816728936702</v>
      </c>
      <c r="AO1927">
        <v>0</v>
      </c>
      <c r="AP1927">
        <v>0.66003249390739205</v>
      </c>
      <c r="AQ1927">
        <v>2.4659513000412701</v>
      </c>
      <c r="AR1927">
        <v>1.89545006460597</v>
      </c>
      <c r="AS1927">
        <v>0.18150494692414901</v>
      </c>
      <c r="AT1927">
        <v>1.2402201788795499</v>
      </c>
      <c r="AU1927">
        <v>4.5886092252926298</v>
      </c>
      <c r="AV1927">
        <v>3.94342551158375</v>
      </c>
      <c r="AW1927">
        <v>0.16520459324943901</v>
      </c>
      <c r="AX1927">
        <v>0.98924554634266504</v>
      </c>
      <c r="AY1927">
        <v>3.4922641347093402</v>
      </c>
      <c r="AZ1927">
        <v>2.9918305410608301</v>
      </c>
      <c r="BA1927">
        <v>1.38262261679523</v>
      </c>
      <c r="BB1927">
        <v>4.4472480681280597</v>
      </c>
      <c r="BC1927">
        <v>12.251320669888701</v>
      </c>
      <c r="BD1927">
        <v>9.6532388773510007</v>
      </c>
      <c r="BE1927">
        <v>0.27595453365442901</v>
      </c>
      <c r="BF1927">
        <v>0.97826295160508703</v>
      </c>
      <c r="BG1927">
        <v>3.3141182035248802</v>
      </c>
      <c r="BH1927">
        <v>2.56803342781908</v>
      </c>
      <c r="BI1927">
        <v>5.6408477026848897E-2</v>
      </c>
      <c r="BJ1927">
        <v>0.22341353012729601</v>
      </c>
      <c r="BK1927">
        <v>0.56445001012099005</v>
      </c>
      <c r="BL1927">
        <v>0.85562936260392797</v>
      </c>
      <c r="BM1927">
        <v>0.144016170569612</v>
      </c>
      <c r="BN1927">
        <v>0.41790425540500997</v>
      </c>
      <c r="BO1927">
        <v>0.81356721229992202</v>
      </c>
      <c r="BP1927">
        <v>0.65606862711390801</v>
      </c>
      <c r="BQ1927">
        <v>0.65116037147018202</v>
      </c>
      <c r="BR1927">
        <v>0.91836734693877597</v>
      </c>
      <c r="BS1927">
        <v>6.6731919766701404</v>
      </c>
      <c r="BT1927">
        <v>4.5767791164472902</v>
      </c>
      <c r="BU1927">
        <v>5.7515337423312898E-2</v>
      </c>
      <c r="BV1927">
        <v>0.94150442982622895</v>
      </c>
      <c r="BW1927">
        <v>3.0684146177659199</v>
      </c>
      <c r="BX1927">
        <v>2.4642097400026799</v>
      </c>
      <c r="BY1927">
        <v>0.47678599343442202</v>
      </c>
      <c r="BZ1927">
        <v>1.5435222672064799</v>
      </c>
      <c r="CA1927">
        <v>2.31849720764935</v>
      </c>
      <c r="CB1927">
        <v>3.3620968820365</v>
      </c>
      <c r="CC1927">
        <v>0.19012426991037101</v>
      </c>
      <c r="CD1927">
        <v>1.85837748980868</v>
      </c>
      <c r="CE1927">
        <v>6.8251544883089403</v>
      </c>
      <c r="CF1927">
        <v>5.54153729902223</v>
      </c>
      <c r="CG1927">
        <v>0</v>
      </c>
      <c r="CH1927">
        <v>1.4685602662589099</v>
      </c>
      <c r="CI1927">
        <v>4.3494576452373899</v>
      </c>
      <c r="CJ1927">
        <v>2.60066516897975</v>
      </c>
      <c r="CK1927">
        <v>6.4943872811638395E-2</v>
      </c>
      <c r="CL1927">
        <v>0.45071859852028201</v>
      </c>
      <c r="CM1927">
        <v>1.0195465721446499</v>
      </c>
      <c r="CN1927">
        <v>0.94558541612983005</v>
      </c>
      <c r="CO1927">
        <v>0.221046143382431</v>
      </c>
      <c r="CP1927">
        <v>2.08</v>
      </c>
      <c r="CQ1927">
        <v>2.2315339204067999</v>
      </c>
      <c r="CR1927">
        <v>1.6991285560437299</v>
      </c>
      <c r="CS1927">
        <v>0.20452922871576801</v>
      </c>
      <c r="CT1927">
        <v>0.56184486373165599</v>
      </c>
      <c r="CU1927">
        <v>1.723713185824</v>
      </c>
      <c r="CV1927">
        <v>1.36133948185834</v>
      </c>
      <c r="CW1927">
        <v>0.36664320077378898</v>
      </c>
      <c r="CX1927">
        <v>1.58348626874298</v>
      </c>
      <c r="CY1927">
        <v>6.1813368092332803</v>
      </c>
      <c r="CZ1927">
        <v>4.08915802610729</v>
      </c>
      <c r="DA1927">
        <v>0</v>
      </c>
      <c r="DB1927">
        <v>0</v>
      </c>
      <c r="DC1927">
        <v>0</v>
      </c>
      <c r="DD1927">
        <v>0</v>
      </c>
      <c r="DE1927">
        <v>1.53596348795366E-2</v>
      </c>
      <c r="DF1927">
        <v>3.0719269759073201E-2</v>
      </c>
      <c r="DG1927">
        <v>0.34537588183323298</v>
      </c>
      <c r="DH1927">
        <v>0.23025058788882199</v>
      </c>
      <c r="DI1927">
        <v>0.16606607910389401</v>
      </c>
      <c r="DJ1927">
        <v>1.4220488830240601</v>
      </c>
      <c r="DK1927">
        <v>2.3929512916395601</v>
      </c>
      <c r="DL1927">
        <v>1.6856575858579199</v>
      </c>
      <c r="DM1927">
        <v>0.47492421213403901</v>
      </c>
      <c r="DN1927">
        <v>0.68410945751320196</v>
      </c>
      <c r="DO1927">
        <v>4.72046520519672</v>
      </c>
      <c r="DP1927">
        <v>7.3607711978869599</v>
      </c>
      <c r="DQ1927">
        <v>0.200567459152725</v>
      </c>
      <c r="DR1927">
        <v>0.85701139907212098</v>
      </c>
      <c r="DS1927">
        <v>1.0424092068888799</v>
      </c>
      <c r="DT1927">
        <v>0.67420611751187798</v>
      </c>
    </row>
    <row r="1928" spans="1:124" x14ac:dyDescent="0.35">
      <c r="A1928" s="19" t="str">
        <f t="shared" si="60"/>
        <v xml:space="preserve">  Ind [NCL+DQ] / [Capital + ALLL]--40908</v>
      </c>
      <c r="B1928" s="19" t="str">
        <f t="shared" si="61"/>
        <v xml:space="preserve">  Ind [NCL+DQ] / [Capital + ALLL]</v>
      </c>
      <c r="C1928">
        <v>12</v>
      </c>
      <c r="D1928" s="27">
        <v>40908</v>
      </c>
      <c r="E1928">
        <v>4.5890058564735603E-2</v>
      </c>
      <c r="F1928">
        <v>0.29903274633603599</v>
      </c>
      <c r="G1928">
        <v>0.84345470885681995</v>
      </c>
      <c r="H1928">
        <v>0.56064063009431597</v>
      </c>
      <c r="I1928">
        <v>4.3026472247601498E-2</v>
      </c>
      <c r="J1928">
        <v>0.23910488938844299</v>
      </c>
      <c r="K1928">
        <v>0.78388012953980202</v>
      </c>
      <c r="L1928">
        <v>0.56872335454961498</v>
      </c>
      <c r="M1928">
        <v>2.7641569648207399E-2</v>
      </c>
      <c r="N1928">
        <v>0.249285203582336</v>
      </c>
      <c r="O1928">
        <v>0.91350309542677499</v>
      </c>
      <c r="P1928">
        <v>0.75999104630569503</v>
      </c>
      <c r="Q1928">
        <v>0.14125718898193901</v>
      </c>
      <c r="R1928">
        <v>0.36117381489841999</v>
      </c>
      <c r="S1928">
        <v>1.3047949607918801</v>
      </c>
      <c r="T1928">
        <v>0.765921982058822</v>
      </c>
      <c r="U1928">
        <v>2.8612156694661901E-2</v>
      </c>
      <c r="V1928">
        <v>0.23469940422458899</v>
      </c>
      <c r="W1928">
        <v>0.77687975499899997</v>
      </c>
      <c r="X1928">
        <v>0.562843825770031</v>
      </c>
      <c r="Y1928">
        <v>8.9945642291005601E-2</v>
      </c>
      <c r="Z1928">
        <v>0.28660171089859099</v>
      </c>
      <c r="AA1928">
        <v>0.69522074192022598</v>
      </c>
      <c r="AB1928">
        <v>0.63714199573067598</v>
      </c>
      <c r="AC1928">
        <v>7.2953398385094598E-2</v>
      </c>
      <c r="AD1928">
        <v>0.292808415569349</v>
      </c>
      <c r="AE1928">
        <v>0.77263437043975003</v>
      </c>
      <c r="AF1928">
        <v>0.57642315709518999</v>
      </c>
      <c r="AG1928">
        <v>4.4987525573631303E-2</v>
      </c>
      <c r="AH1928">
        <v>0.168918918918919</v>
      </c>
      <c r="AI1928">
        <v>0.83292934222200399</v>
      </c>
      <c r="AJ1928">
        <v>0.673287402485647</v>
      </c>
      <c r="AK1928">
        <v>6.1359104157079299E-2</v>
      </c>
      <c r="AL1928">
        <v>0.20110833035395101</v>
      </c>
      <c r="AM1928">
        <v>0.74142724745134403</v>
      </c>
      <c r="AN1928">
        <v>0.55746879363864499</v>
      </c>
      <c r="AO1928">
        <v>5.2192066805845497E-2</v>
      </c>
      <c r="AP1928">
        <v>0.28064601535610301</v>
      </c>
      <c r="AQ1928">
        <v>0.78718783930510305</v>
      </c>
      <c r="AR1928">
        <v>0.57832217277595499</v>
      </c>
      <c r="AS1928">
        <v>1.8833932074281402E-2</v>
      </c>
      <c r="AT1928">
        <v>0.16749939402047501</v>
      </c>
      <c r="AU1928">
        <v>0.54181251466286695</v>
      </c>
      <c r="AV1928">
        <v>0.40118278442552502</v>
      </c>
      <c r="AW1928">
        <v>0.114462503035533</v>
      </c>
      <c r="AX1928">
        <v>0.49133464355904899</v>
      </c>
      <c r="AY1928">
        <v>1.1267512872709899</v>
      </c>
      <c r="AZ1928">
        <v>0.73808147765659105</v>
      </c>
      <c r="BA1928">
        <v>1.75212245743139E-2</v>
      </c>
      <c r="BB1928">
        <v>0.29114574413427002</v>
      </c>
      <c r="BC1928">
        <v>1.08366533864542</v>
      </c>
      <c r="BD1928">
        <v>0.81797673549807404</v>
      </c>
      <c r="BE1928">
        <v>4.8663426365354E-2</v>
      </c>
      <c r="BF1928">
        <v>0.17814588748756199</v>
      </c>
      <c r="BG1928">
        <v>0.53016990368651595</v>
      </c>
      <c r="BH1928">
        <v>0.56995553298937796</v>
      </c>
      <c r="BI1928">
        <v>1.6076526641420001E-2</v>
      </c>
      <c r="BJ1928">
        <v>7.8662399403592598E-2</v>
      </c>
      <c r="BK1928">
        <v>0.56466723474630698</v>
      </c>
      <c r="BL1928">
        <v>0.30426216511524201</v>
      </c>
      <c r="BM1928">
        <v>2.42060418280403E-3</v>
      </c>
      <c r="BN1928">
        <v>8.0802336356969803E-2</v>
      </c>
      <c r="BO1928">
        <v>0.25848232800979298</v>
      </c>
      <c r="BP1928">
        <v>0.25956178344911102</v>
      </c>
      <c r="BQ1928">
        <v>0.36021637570690901</v>
      </c>
      <c r="BR1928">
        <v>0.51635111876075701</v>
      </c>
      <c r="BS1928">
        <v>2.7558319140074001</v>
      </c>
      <c r="BT1928">
        <v>1.90524848688929</v>
      </c>
      <c r="BU1928">
        <v>1.74644613218322E-2</v>
      </c>
      <c r="BV1928">
        <v>0.19158850199104299</v>
      </c>
      <c r="BW1928">
        <v>0.74315264079078203</v>
      </c>
      <c r="BX1928">
        <v>0.41316200303435802</v>
      </c>
      <c r="BY1928">
        <v>0.52462345574547298</v>
      </c>
      <c r="BZ1928">
        <v>0.64147539340483095</v>
      </c>
      <c r="CA1928">
        <v>1.0754048582996001</v>
      </c>
      <c r="CB1928">
        <v>1.2154359000191199</v>
      </c>
      <c r="CC1928">
        <v>0</v>
      </c>
      <c r="CD1928">
        <v>5.3073604199415897E-2</v>
      </c>
      <c r="CE1928">
        <v>0.41642185001016502</v>
      </c>
      <c r="CF1928">
        <v>0.34448310686537198</v>
      </c>
      <c r="CG1928">
        <v>0.10243196359096</v>
      </c>
      <c r="CH1928">
        <v>0.41227122043241399</v>
      </c>
      <c r="CI1928">
        <v>0.75415767104258702</v>
      </c>
      <c r="CJ1928">
        <v>0.46668570811361798</v>
      </c>
      <c r="CK1928">
        <v>0.111148025229796</v>
      </c>
      <c r="CL1928">
        <v>0.262447282987955</v>
      </c>
      <c r="CM1928">
        <v>0.60585720158659595</v>
      </c>
      <c r="CN1928">
        <v>0.45571176160730098</v>
      </c>
      <c r="CO1928">
        <v>9.5644965886628797E-2</v>
      </c>
      <c r="CP1928">
        <v>0.29884911299039901</v>
      </c>
      <c r="CQ1928">
        <v>0.313846153846154</v>
      </c>
      <c r="CR1928">
        <v>0.24358749308057501</v>
      </c>
      <c r="CS1928">
        <v>5.3033515257606703E-2</v>
      </c>
      <c r="CT1928">
        <v>7.4224412873296605E-2</v>
      </c>
      <c r="CU1928">
        <v>0.21652426867534</v>
      </c>
      <c r="CV1928">
        <v>0.63273622756006298</v>
      </c>
      <c r="CW1928">
        <v>0.15720373768703</v>
      </c>
      <c r="CX1928">
        <v>0.25005865334418997</v>
      </c>
      <c r="CY1928">
        <v>0.73956903628659298</v>
      </c>
      <c r="CZ1928">
        <v>0.87363607051775904</v>
      </c>
      <c r="DA1928">
        <v>0.190828842289195</v>
      </c>
      <c r="DB1928">
        <v>0.34695554461309203</v>
      </c>
      <c r="DC1928">
        <v>0.50308224693699</v>
      </c>
      <c r="DD1928">
        <v>0.34695554461309203</v>
      </c>
      <c r="DE1928">
        <v>0.49197966665045301</v>
      </c>
      <c r="DF1928">
        <v>0.93419983753046298</v>
      </c>
      <c r="DG1928">
        <v>2.0473869245141199</v>
      </c>
      <c r="DH1928">
        <v>1.3815111149329</v>
      </c>
      <c r="DI1928">
        <v>5.3280212443384302E-2</v>
      </c>
      <c r="DJ1928">
        <v>0.10174506294994699</v>
      </c>
      <c r="DK1928">
        <v>0.93545261765691701</v>
      </c>
      <c r="DL1928">
        <v>0.96384128908886602</v>
      </c>
      <c r="DM1928">
        <v>0.122037153930293</v>
      </c>
      <c r="DN1928">
        <v>0.300661455201443</v>
      </c>
      <c r="DO1928">
        <v>0.72621385527552296</v>
      </c>
      <c r="DP1928">
        <v>0.48440980513701498</v>
      </c>
      <c r="DQ1928">
        <v>6.6812335964832895E-2</v>
      </c>
      <c r="DR1928">
        <v>0.22818470463139801</v>
      </c>
      <c r="DS1928">
        <v>0.44997648989151301</v>
      </c>
      <c r="DT1928">
        <v>0.480555400818582</v>
      </c>
    </row>
    <row r="1929" spans="1:124" x14ac:dyDescent="0.35">
      <c r="A1929" s="19" t="str">
        <f t="shared" si="60"/>
        <v xml:space="preserve">  OREO / [Capital + ALLL]--40908</v>
      </c>
      <c r="B1929" s="19" t="str">
        <f t="shared" si="61"/>
        <v xml:space="preserve">  OREO / [Capital + ALLL]</v>
      </c>
      <c r="C1929">
        <v>13</v>
      </c>
      <c r="D1929" s="27">
        <v>40908</v>
      </c>
      <c r="E1929">
        <v>0.23197322427918099</v>
      </c>
      <c r="F1929">
        <v>2.4370261116919298</v>
      </c>
      <c r="G1929">
        <v>7.43564082186343</v>
      </c>
      <c r="H1929">
        <v>6.5273333416943</v>
      </c>
      <c r="I1929">
        <v>0.38365249408597601</v>
      </c>
      <c r="J1929">
        <v>3.8033807829181501</v>
      </c>
      <c r="K1929">
        <v>11.218388630219</v>
      </c>
      <c r="L1929">
        <v>9.6606074723113107</v>
      </c>
      <c r="M1929">
        <v>0.29542375695737699</v>
      </c>
      <c r="N1929">
        <v>2.8854404630630501</v>
      </c>
      <c r="O1929">
        <v>9.3869993787031696</v>
      </c>
      <c r="P1929">
        <v>8.1072782721683403</v>
      </c>
      <c r="Q1929">
        <v>3.6744653365867701</v>
      </c>
      <c r="R1929">
        <v>5.5943808495957299</v>
      </c>
      <c r="S1929">
        <v>7.7042163737364504</v>
      </c>
      <c r="T1929">
        <v>6.2204094485693302</v>
      </c>
      <c r="U1929">
        <v>1.96003120720658</v>
      </c>
      <c r="V1929">
        <v>5.8218250744652096</v>
      </c>
      <c r="W1929">
        <v>17.675941554726201</v>
      </c>
      <c r="X1929">
        <v>13.7192141634203</v>
      </c>
      <c r="Y1929">
        <v>0</v>
      </c>
      <c r="Z1929">
        <v>2.7343522814726899</v>
      </c>
      <c r="AA1929">
        <v>10.123173413899099</v>
      </c>
      <c r="AB1929">
        <v>11.1465629956814</v>
      </c>
      <c r="AC1929">
        <v>0</v>
      </c>
      <c r="AD1929">
        <v>0.26543977227974302</v>
      </c>
      <c r="AE1929">
        <v>2.9123488368231198</v>
      </c>
      <c r="AF1929">
        <v>3.2015885471509899</v>
      </c>
      <c r="AG1929">
        <v>0</v>
      </c>
      <c r="AH1929">
        <v>0.110168019797682</v>
      </c>
      <c r="AI1929">
        <v>4.8510200575852398</v>
      </c>
      <c r="AJ1929">
        <v>3.4893281379346601</v>
      </c>
      <c r="AK1929">
        <v>1.4826557254755699</v>
      </c>
      <c r="AL1929">
        <v>4.22478540772532</v>
      </c>
      <c r="AM1929">
        <v>7.7543702375616297</v>
      </c>
      <c r="AN1929">
        <v>7.7349709284265202</v>
      </c>
      <c r="AO1929">
        <v>0</v>
      </c>
      <c r="AP1929">
        <v>1.4325507361719101</v>
      </c>
      <c r="AQ1929">
        <v>5.6176188956271904</v>
      </c>
      <c r="AR1929">
        <v>4.2218348178896496</v>
      </c>
      <c r="AS1929">
        <v>0.38021466971810403</v>
      </c>
      <c r="AT1929">
        <v>6.2571838005170903</v>
      </c>
      <c r="AU1929">
        <v>25.6269296084355</v>
      </c>
      <c r="AV1929">
        <v>20.738211939508201</v>
      </c>
      <c r="AW1929">
        <v>1.7532426914785499</v>
      </c>
      <c r="AX1929">
        <v>4.6039053818066398</v>
      </c>
      <c r="AY1929">
        <v>10.0618312911547</v>
      </c>
      <c r="AZ1929">
        <v>9.2492670537111294</v>
      </c>
      <c r="BA1929">
        <v>1.29609451167059</v>
      </c>
      <c r="BB1929">
        <v>4.5479452054794498</v>
      </c>
      <c r="BC1929">
        <v>13.6979063470048</v>
      </c>
      <c r="BD1929">
        <v>13.2443908583764</v>
      </c>
      <c r="BE1929">
        <v>2.1406540393410101</v>
      </c>
      <c r="BF1929">
        <v>7.2861442196948802</v>
      </c>
      <c r="BG1929">
        <v>13.157291002430201</v>
      </c>
      <c r="BH1929">
        <v>9.4678156464681305</v>
      </c>
      <c r="BI1929">
        <v>4.4154528801380604</v>
      </c>
      <c r="BJ1929">
        <v>6.4706210440543499</v>
      </c>
      <c r="BK1929">
        <v>9.7576989261938003</v>
      </c>
      <c r="BL1929">
        <v>8.91772960009542</v>
      </c>
      <c r="BM1929">
        <v>1.10137490317583</v>
      </c>
      <c r="BN1929">
        <v>7.7658038203636703</v>
      </c>
      <c r="BO1929">
        <v>17.070041315120498</v>
      </c>
      <c r="BP1929">
        <v>13.934272335930199</v>
      </c>
      <c r="BQ1929">
        <v>0</v>
      </c>
      <c r="BR1929">
        <v>0</v>
      </c>
      <c r="BS1929">
        <v>1.2923530199544699</v>
      </c>
      <c r="BT1929">
        <v>0.86156867996964404</v>
      </c>
      <c r="BU1929">
        <v>2.2761917625833301</v>
      </c>
      <c r="BV1929">
        <v>5.8480341909426503</v>
      </c>
      <c r="BW1929">
        <v>17.201411172913499</v>
      </c>
      <c r="BX1929">
        <v>19.743741974811599</v>
      </c>
      <c r="BY1929">
        <v>2.64871906209292</v>
      </c>
      <c r="BZ1929">
        <v>17.5326305220884</v>
      </c>
      <c r="CA1929">
        <v>26.9519895760249</v>
      </c>
      <c r="CB1929">
        <v>24.742809260058699</v>
      </c>
      <c r="CC1929">
        <v>7.05335899220933</v>
      </c>
      <c r="CD1929">
        <v>16.1634088743943</v>
      </c>
      <c r="CE1929">
        <v>28.828072012368501</v>
      </c>
      <c r="CF1929">
        <v>26.872191082060599</v>
      </c>
      <c r="CG1929">
        <v>3.48018953045576</v>
      </c>
      <c r="CH1929">
        <v>6.7463887250084298</v>
      </c>
      <c r="CI1929">
        <v>20.8885467924026</v>
      </c>
      <c r="CJ1929">
        <v>16.8054586446565</v>
      </c>
      <c r="CK1929">
        <v>1.4090406291914499</v>
      </c>
      <c r="CL1929">
        <v>5.5437256773625103</v>
      </c>
      <c r="CM1929">
        <v>10.5672406493089</v>
      </c>
      <c r="CN1929">
        <v>7.8185239939095297</v>
      </c>
      <c r="CO1929">
        <v>0</v>
      </c>
      <c r="CP1929">
        <v>1.0873020919437899</v>
      </c>
      <c r="CQ1929">
        <v>1.8572473019718201</v>
      </c>
      <c r="CR1929">
        <v>1.0539569573607801</v>
      </c>
      <c r="CS1929">
        <v>0</v>
      </c>
      <c r="CT1929">
        <v>0.318933024064946</v>
      </c>
      <c r="CU1929">
        <v>3.1995659473082099</v>
      </c>
      <c r="CV1929">
        <v>2.2108614590213098</v>
      </c>
      <c r="CW1929">
        <v>0</v>
      </c>
      <c r="CX1929">
        <v>0.70626117238257902</v>
      </c>
      <c r="CY1929">
        <v>2.8634296008425002</v>
      </c>
      <c r="CZ1929">
        <v>5.3670166497215401</v>
      </c>
      <c r="DA1929">
        <v>0</v>
      </c>
      <c r="DB1929">
        <v>0</v>
      </c>
      <c r="DC1929">
        <v>0</v>
      </c>
      <c r="DD1929">
        <v>0</v>
      </c>
      <c r="DE1929">
        <v>0.76886329523160302</v>
      </c>
      <c r="DF1929">
        <v>1.4596118759329899</v>
      </c>
      <c r="DG1929">
        <v>1.94325029215009</v>
      </c>
      <c r="DH1929">
        <v>1.3215384329434601</v>
      </c>
      <c r="DI1929">
        <v>0</v>
      </c>
      <c r="DJ1929">
        <v>1.86046466024234</v>
      </c>
      <c r="DK1929">
        <v>5.4229222100006798</v>
      </c>
      <c r="DL1929">
        <v>5.9210719335767701</v>
      </c>
      <c r="DM1929">
        <v>1.3987750444223199</v>
      </c>
      <c r="DN1929">
        <v>1.72827652424388</v>
      </c>
      <c r="DO1929">
        <v>3.3926779411830599</v>
      </c>
      <c r="DP1929">
        <v>3.0511024296511402</v>
      </c>
      <c r="DQ1929">
        <v>2.1366807756875801</v>
      </c>
      <c r="DR1929">
        <v>4.4404192833475902</v>
      </c>
      <c r="DS1929">
        <v>6.3158379019497701</v>
      </c>
      <c r="DT1929">
        <v>5.0688739934447602</v>
      </c>
    </row>
    <row r="1930" spans="1:124" x14ac:dyDescent="0.35">
      <c r="A1930" s="19" t="str">
        <f t="shared" si="60"/>
        <v>ROAA--40908</v>
      </c>
      <c r="B1930" s="19" t="str">
        <f t="shared" si="61"/>
        <v>ROAA</v>
      </c>
      <c r="C1930">
        <v>14</v>
      </c>
      <c r="D1930" s="27">
        <v>40908</v>
      </c>
      <c r="E1930">
        <v>0.51</v>
      </c>
      <c r="F1930">
        <v>0.93500000000000005</v>
      </c>
      <c r="G1930">
        <v>1.22</v>
      </c>
      <c r="H1930">
        <v>0.84418918918918895</v>
      </c>
      <c r="I1930">
        <v>0.42</v>
      </c>
      <c r="J1930">
        <v>0.84</v>
      </c>
      <c r="K1930">
        <v>1.32</v>
      </c>
      <c r="L1930">
        <v>0.80542728635682204</v>
      </c>
      <c r="M1930">
        <v>0.31</v>
      </c>
      <c r="N1930">
        <v>0.76</v>
      </c>
      <c r="O1930">
        <v>1.19</v>
      </c>
      <c r="P1930">
        <v>0.62324845929289796</v>
      </c>
      <c r="Q1930">
        <v>0.59</v>
      </c>
      <c r="R1930">
        <v>0.79</v>
      </c>
      <c r="S1930">
        <v>1.02</v>
      </c>
      <c r="T1930">
        <v>0.83047619047619003</v>
      </c>
      <c r="U1930">
        <v>0.28999999999999998</v>
      </c>
      <c r="V1930">
        <v>0.75</v>
      </c>
      <c r="W1930">
        <v>1.2649999999999999</v>
      </c>
      <c r="X1930">
        <v>0.67365650969529101</v>
      </c>
      <c r="Y1930">
        <v>0.3175</v>
      </c>
      <c r="Z1930">
        <v>0.76500000000000001</v>
      </c>
      <c r="AA1930">
        <v>1.2350000000000001</v>
      </c>
      <c r="AB1930">
        <v>0.60757142857142898</v>
      </c>
      <c r="AC1930">
        <v>0.69750000000000001</v>
      </c>
      <c r="AD1930">
        <v>1.075</v>
      </c>
      <c r="AE1930">
        <v>1.5</v>
      </c>
      <c r="AF1930">
        <v>1.0461363636363601</v>
      </c>
      <c r="AG1930">
        <v>0.72499999999999998</v>
      </c>
      <c r="AH1930">
        <v>1.1100000000000001</v>
      </c>
      <c r="AI1930">
        <v>1.56</v>
      </c>
      <c r="AJ1930">
        <v>1.32293333333333</v>
      </c>
      <c r="AK1930">
        <v>0.56999999999999995</v>
      </c>
      <c r="AL1930">
        <v>0.84</v>
      </c>
      <c r="AM1930">
        <v>1.23</v>
      </c>
      <c r="AN1930">
        <v>0.86561403508771895</v>
      </c>
      <c r="AO1930">
        <v>0.63</v>
      </c>
      <c r="AP1930">
        <v>1.02</v>
      </c>
      <c r="AQ1930">
        <v>1.46</v>
      </c>
      <c r="AR1930">
        <v>1.036</v>
      </c>
      <c r="AS1930">
        <v>0.1525</v>
      </c>
      <c r="AT1930">
        <v>0.74</v>
      </c>
      <c r="AU1930">
        <v>1.2175</v>
      </c>
      <c r="AV1930">
        <v>0.452119565217391</v>
      </c>
      <c r="AW1930">
        <v>0.44500000000000001</v>
      </c>
      <c r="AX1930">
        <v>0.79</v>
      </c>
      <c r="AY1930">
        <v>1.33</v>
      </c>
      <c r="AZ1930">
        <v>0.81372670807453396</v>
      </c>
      <c r="BA1930">
        <v>0.12</v>
      </c>
      <c r="BB1930">
        <v>0.82</v>
      </c>
      <c r="BC1930">
        <v>1.32</v>
      </c>
      <c r="BD1930">
        <v>0.55231884057971004</v>
      </c>
      <c r="BE1930">
        <v>0.29749999999999999</v>
      </c>
      <c r="BF1930">
        <v>0.80500000000000005</v>
      </c>
      <c r="BG1930">
        <v>1.1200000000000001</v>
      </c>
      <c r="BH1930">
        <v>0.712608695652174</v>
      </c>
      <c r="BI1930">
        <v>0.76249999999999996</v>
      </c>
      <c r="BJ1930">
        <v>0.79500000000000004</v>
      </c>
      <c r="BK1930">
        <v>1.135</v>
      </c>
      <c r="BL1930">
        <v>0.98</v>
      </c>
      <c r="BM1930">
        <v>1.1125</v>
      </c>
      <c r="BN1930">
        <v>1.325</v>
      </c>
      <c r="BO1930">
        <v>1.6274999999999999</v>
      </c>
      <c r="BP1930">
        <v>1.3333333333333299</v>
      </c>
      <c r="BQ1930">
        <v>0.66500000000000004</v>
      </c>
      <c r="BR1930">
        <v>0.74</v>
      </c>
      <c r="BS1930">
        <v>0.85499999999999998</v>
      </c>
      <c r="BT1930">
        <v>0.76666666666666705</v>
      </c>
      <c r="BU1930">
        <v>0.14499999999999999</v>
      </c>
      <c r="BV1930">
        <v>0.315</v>
      </c>
      <c r="BW1930">
        <v>0.92249999999999999</v>
      </c>
      <c r="BX1930">
        <v>0.22750000000000001</v>
      </c>
      <c r="BY1930">
        <v>0.28999999999999998</v>
      </c>
      <c r="BZ1930">
        <v>0.49</v>
      </c>
      <c r="CA1930">
        <v>0.89</v>
      </c>
      <c r="CB1930">
        <v>0.275555555555556</v>
      </c>
      <c r="CC1930">
        <v>-0.52</v>
      </c>
      <c r="CD1930">
        <v>0.375</v>
      </c>
      <c r="CE1930">
        <v>0.83</v>
      </c>
      <c r="CF1930">
        <v>8.0612244897959304E-2</v>
      </c>
      <c r="CG1930">
        <v>0.25</v>
      </c>
      <c r="CH1930">
        <v>0.57499999999999996</v>
      </c>
      <c r="CI1930">
        <v>0.91500000000000004</v>
      </c>
      <c r="CJ1930">
        <v>0.34416666666666701</v>
      </c>
      <c r="CK1930">
        <v>0.76500000000000001</v>
      </c>
      <c r="CL1930">
        <v>1.1499999999999999</v>
      </c>
      <c r="CM1930">
        <v>1.5549999999999999</v>
      </c>
      <c r="CN1930">
        <v>1.18947368421053</v>
      </c>
      <c r="CO1930">
        <v>1.56</v>
      </c>
      <c r="CP1930">
        <v>1.81</v>
      </c>
      <c r="CQ1930">
        <v>1.97</v>
      </c>
      <c r="CR1930">
        <v>1.6060000000000001</v>
      </c>
      <c r="CS1930">
        <v>0.72</v>
      </c>
      <c r="CT1930">
        <v>0.99</v>
      </c>
      <c r="CU1930">
        <v>1.18</v>
      </c>
      <c r="CV1930">
        <v>1.0771428571428601</v>
      </c>
      <c r="CW1930">
        <v>0.34</v>
      </c>
      <c r="CX1930">
        <v>1.0649999999999999</v>
      </c>
      <c r="CY1930">
        <v>1.52</v>
      </c>
      <c r="CZ1930">
        <v>1.00428571428571</v>
      </c>
      <c r="DA1930">
        <v>0.89749999999999996</v>
      </c>
      <c r="DB1930">
        <v>0.92500000000000004</v>
      </c>
      <c r="DC1930">
        <v>0.95250000000000001</v>
      </c>
      <c r="DD1930">
        <v>0.92500000000000004</v>
      </c>
      <c r="DE1930">
        <v>0.86</v>
      </c>
      <c r="DF1930">
        <v>0.9</v>
      </c>
      <c r="DG1930">
        <v>1.0449999999999999</v>
      </c>
      <c r="DH1930">
        <v>0.97</v>
      </c>
      <c r="DI1930">
        <v>0.65749999999999997</v>
      </c>
      <c r="DJ1930">
        <v>0.93</v>
      </c>
      <c r="DK1930">
        <v>2.5499999999999998</v>
      </c>
      <c r="DL1930">
        <v>2.23166666666667</v>
      </c>
      <c r="DM1930">
        <v>1.0649999999999999</v>
      </c>
      <c r="DN1930">
        <v>1.45</v>
      </c>
      <c r="DO1930">
        <v>2.0150000000000001</v>
      </c>
      <c r="DP1930">
        <v>1.5671428571428601</v>
      </c>
      <c r="DQ1930">
        <v>0.81499999999999995</v>
      </c>
      <c r="DR1930">
        <v>1.075</v>
      </c>
      <c r="DS1930">
        <v>1.26</v>
      </c>
      <c r="DT1930">
        <v>1.125</v>
      </c>
    </row>
    <row r="1931" spans="1:124" x14ac:dyDescent="0.35">
      <c r="A1931" s="19" t="str">
        <f t="shared" si="60"/>
        <v>NIM--40908</v>
      </c>
      <c r="B1931" s="19" t="str">
        <f t="shared" si="61"/>
        <v>NIM</v>
      </c>
      <c r="C1931">
        <v>15</v>
      </c>
      <c r="D1931" s="27">
        <v>40908</v>
      </c>
      <c r="E1931">
        <v>3.7</v>
      </c>
      <c r="F1931">
        <v>4.09</v>
      </c>
      <c r="G1931">
        <v>4.49</v>
      </c>
      <c r="H1931">
        <v>4.1306756756756799</v>
      </c>
      <c r="I1931">
        <v>3.6749999999999998</v>
      </c>
      <c r="J1931">
        <v>4.1100000000000003</v>
      </c>
      <c r="K1931">
        <v>4.45</v>
      </c>
      <c r="L1931">
        <v>4.0900599700149902</v>
      </c>
      <c r="M1931">
        <v>3.54</v>
      </c>
      <c r="N1931">
        <v>3.95</v>
      </c>
      <c r="O1931">
        <v>4.37</v>
      </c>
      <c r="P1931">
        <v>3.9474456698021299</v>
      </c>
      <c r="Q1931">
        <v>3.79</v>
      </c>
      <c r="R1931">
        <v>4.1500000000000004</v>
      </c>
      <c r="S1931">
        <v>4.41</v>
      </c>
      <c r="T1931">
        <v>4.17619047619048</v>
      </c>
      <c r="U1931">
        <v>3.67</v>
      </c>
      <c r="V1931">
        <v>4.09</v>
      </c>
      <c r="W1931">
        <v>4.4249999999999998</v>
      </c>
      <c r="X1931">
        <v>4.0604986149584503</v>
      </c>
      <c r="Y1931">
        <v>3.88</v>
      </c>
      <c r="Z1931">
        <v>4.1500000000000004</v>
      </c>
      <c r="AA1931">
        <v>4.5750000000000002</v>
      </c>
      <c r="AB1931">
        <v>4.2318571428571401</v>
      </c>
      <c r="AC1931">
        <v>3.6175000000000002</v>
      </c>
      <c r="AD1931">
        <v>4.12</v>
      </c>
      <c r="AE1931">
        <v>4.42</v>
      </c>
      <c r="AF1931">
        <v>4.0990909090909096</v>
      </c>
      <c r="AG1931">
        <v>3.5350000000000001</v>
      </c>
      <c r="AH1931">
        <v>4.08</v>
      </c>
      <c r="AI1931">
        <v>4.59</v>
      </c>
      <c r="AJ1931">
        <v>4.2837333333333296</v>
      </c>
      <c r="AK1931">
        <v>3.79</v>
      </c>
      <c r="AL1931">
        <v>4.1100000000000003</v>
      </c>
      <c r="AM1931">
        <v>4.4000000000000004</v>
      </c>
      <c r="AN1931">
        <v>4.1270175438596501</v>
      </c>
      <c r="AO1931">
        <v>3.63</v>
      </c>
      <c r="AP1931">
        <v>4.0999999999999996</v>
      </c>
      <c r="AQ1931">
        <v>4.4800000000000004</v>
      </c>
      <c r="AR1931">
        <v>4.0852380952380898</v>
      </c>
      <c r="AS1931">
        <v>3.6924999999999999</v>
      </c>
      <c r="AT1931">
        <v>4.1100000000000003</v>
      </c>
      <c r="AU1931">
        <v>4.42</v>
      </c>
      <c r="AV1931">
        <v>4.0939130434782598</v>
      </c>
      <c r="AW1931">
        <v>3.7749999999999999</v>
      </c>
      <c r="AX1931">
        <v>4.1399999999999997</v>
      </c>
      <c r="AY1931">
        <v>4.4749999999999996</v>
      </c>
      <c r="AZ1931">
        <v>4.1444099378881996</v>
      </c>
      <c r="BA1931">
        <v>3.64</v>
      </c>
      <c r="BB1931">
        <v>4.08</v>
      </c>
      <c r="BC1931">
        <v>4.5199999999999996</v>
      </c>
      <c r="BD1931">
        <v>4.1439130434782596</v>
      </c>
      <c r="BE1931">
        <v>3.6775000000000002</v>
      </c>
      <c r="BF1931">
        <v>4.12</v>
      </c>
      <c r="BG1931">
        <v>4.3825000000000003</v>
      </c>
      <c r="BH1931">
        <v>4.2115217391304398</v>
      </c>
      <c r="BI1931">
        <v>3.9375</v>
      </c>
      <c r="BJ1931">
        <v>4.0449999999999999</v>
      </c>
      <c r="BK1931">
        <v>4.1825000000000001</v>
      </c>
      <c r="BL1931">
        <v>4.0316666666666698</v>
      </c>
      <c r="BM1931">
        <v>3.8374999999999999</v>
      </c>
      <c r="BN1931">
        <v>4.01</v>
      </c>
      <c r="BO1931">
        <v>4.1675000000000004</v>
      </c>
      <c r="BP1931">
        <v>4.0483333333333302</v>
      </c>
      <c r="BQ1931">
        <v>3.74</v>
      </c>
      <c r="BR1931">
        <v>3.99</v>
      </c>
      <c r="BS1931">
        <v>4.665</v>
      </c>
      <c r="BT1931">
        <v>4.2733333333333299</v>
      </c>
      <c r="BU1931">
        <v>3.7725</v>
      </c>
      <c r="BV1931">
        <v>4.0750000000000002</v>
      </c>
      <c r="BW1931">
        <v>4.3224999999999998</v>
      </c>
      <c r="BX1931">
        <v>4.1112500000000001</v>
      </c>
      <c r="BY1931">
        <v>3.78</v>
      </c>
      <c r="BZ1931">
        <v>4</v>
      </c>
      <c r="CA1931">
        <v>4.1900000000000004</v>
      </c>
      <c r="CB1931">
        <v>3.87333333333333</v>
      </c>
      <c r="CC1931">
        <v>3.6175000000000002</v>
      </c>
      <c r="CD1931">
        <v>3.9750000000000001</v>
      </c>
      <c r="CE1931">
        <v>4.25</v>
      </c>
      <c r="CF1931">
        <v>3.9331632653061201</v>
      </c>
      <c r="CG1931">
        <v>3.66</v>
      </c>
      <c r="CH1931">
        <v>4.2</v>
      </c>
      <c r="CI1931">
        <v>4.3049999999999997</v>
      </c>
      <c r="CJ1931">
        <v>4.1725000000000003</v>
      </c>
      <c r="CK1931">
        <v>3.9350000000000001</v>
      </c>
      <c r="CL1931">
        <v>4.1100000000000003</v>
      </c>
      <c r="CM1931">
        <v>4.4349999999999996</v>
      </c>
      <c r="CN1931">
        <v>4.2910526315789497</v>
      </c>
      <c r="CO1931">
        <v>4.32</v>
      </c>
      <c r="CP1931">
        <v>4.38</v>
      </c>
      <c r="CQ1931">
        <v>5.09</v>
      </c>
      <c r="CR1931">
        <v>4.4820000000000002</v>
      </c>
      <c r="CS1931">
        <v>3.33</v>
      </c>
      <c r="CT1931">
        <v>4.18</v>
      </c>
      <c r="CU1931">
        <v>4.4450000000000003</v>
      </c>
      <c r="CV1931">
        <v>3.88</v>
      </c>
      <c r="CW1931">
        <v>3.8525</v>
      </c>
      <c r="CX1931">
        <v>4.3449999999999998</v>
      </c>
      <c r="CY1931">
        <v>4.4649999999999999</v>
      </c>
      <c r="CZ1931">
        <v>4.5492857142857099</v>
      </c>
      <c r="DA1931">
        <v>4.4625000000000004</v>
      </c>
      <c r="DB1931">
        <v>4.5049999999999999</v>
      </c>
      <c r="DC1931">
        <v>4.5475000000000003</v>
      </c>
      <c r="DD1931">
        <v>4.5049999999999999</v>
      </c>
      <c r="DE1931">
        <v>2.83</v>
      </c>
      <c r="DF1931">
        <v>3.59</v>
      </c>
      <c r="DG1931">
        <v>11.435</v>
      </c>
      <c r="DH1931">
        <v>8.3133333333333308</v>
      </c>
      <c r="DI1931">
        <v>2.8925000000000001</v>
      </c>
      <c r="DJ1931">
        <v>3.1949999999999998</v>
      </c>
      <c r="DK1931">
        <v>4.0925000000000002</v>
      </c>
      <c r="DL1931">
        <v>3.2675000000000001</v>
      </c>
      <c r="DM1931">
        <v>3.94</v>
      </c>
      <c r="DN1931">
        <v>4.4000000000000004</v>
      </c>
      <c r="DO1931">
        <v>4.665</v>
      </c>
      <c r="DP1931">
        <v>4.4742857142857098</v>
      </c>
      <c r="DQ1931">
        <v>4.3425000000000002</v>
      </c>
      <c r="DR1931">
        <v>4.3899999999999997</v>
      </c>
      <c r="DS1931">
        <v>4.4749999999999996</v>
      </c>
      <c r="DT1931">
        <v>4.4749999999999996</v>
      </c>
    </row>
    <row r="1932" spans="1:124" x14ac:dyDescent="0.35">
      <c r="A1932" s="19" t="str">
        <f t="shared" si="60"/>
        <v>Provisions / Avg Assets--40908</v>
      </c>
      <c r="B1932" s="19" t="str">
        <f t="shared" si="61"/>
        <v>Provisions / Avg Assets</v>
      </c>
      <c r="C1932">
        <v>16</v>
      </c>
      <c r="D1932" s="27">
        <v>40908</v>
      </c>
      <c r="E1932">
        <v>7.0000000000000007E-2</v>
      </c>
      <c r="F1932">
        <v>0.26</v>
      </c>
      <c r="G1932">
        <v>0.50249999999999995</v>
      </c>
      <c r="H1932">
        <v>0.36486486486486502</v>
      </c>
      <c r="I1932">
        <v>0.05</v>
      </c>
      <c r="J1932">
        <v>0.2</v>
      </c>
      <c r="K1932">
        <v>0.46</v>
      </c>
      <c r="L1932">
        <v>0.336191904047976</v>
      </c>
      <c r="M1932">
        <v>0.09</v>
      </c>
      <c r="N1932">
        <v>0.26</v>
      </c>
      <c r="O1932">
        <v>0.56999999999999995</v>
      </c>
      <c r="P1932">
        <v>0.44378689588063702</v>
      </c>
      <c r="Q1932">
        <v>0.15</v>
      </c>
      <c r="R1932">
        <v>0.28000000000000003</v>
      </c>
      <c r="S1932">
        <v>0.47</v>
      </c>
      <c r="T1932">
        <v>0.34190476190476199</v>
      </c>
      <c r="U1932">
        <v>7.0000000000000007E-2</v>
      </c>
      <c r="V1932">
        <v>0.22</v>
      </c>
      <c r="W1932">
        <v>0.48</v>
      </c>
      <c r="X1932">
        <v>0.364016620498615</v>
      </c>
      <c r="Y1932">
        <v>0.1125</v>
      </c>
      <c r="Z1932">
        <v>0.315</v>
      </c>
      <c r="AA1932">
        <v>0.67</v>
      </c>
      <c r="AB1932">
        <v>0.56828571428571395</v>
      </c>
      <c r="AC1932">
        <v>7.4999999999999997E-3</v>
      </c>
      <c r="AD1932">
        <v>0.105</v>
      </c>
      <c r="AE1932">
        <v>0.32500000000000001</v>
      </c>
      <c r="AF1932">
        <v>0.25011363636363598</v>
      </c>
      <c r="AG1932">
        <v>0</v>
      </c>
      <c r="AH1932">
        <v>7.0000000000000007E-2</v>
      </c>
      <c r="AI1932">
        <v>0.28999999999999998</v>
      </c>
      <c r="AJ1932">
        <v>0.21013333333333301</v>
      </c>
      <c r="AK1932">
        <v>0.08</v>
      </c>
      <c r="AL1932">
        <v>0.22</v>
      </c>
      <c r="AM1932">
        <v>0.39</v>
      </c>
      <c r="AN1932">
        <v>0.31684210526315798</v>
      </c>
      <c r="AO1932">
        <v>0</v>
      </c>
      <c r="AP1932">
        <v>0.1</v>
      </c>
      <c r="AQ1932">
        <v>0.23</v>
      </c>
      <c r="AR1932">
        <v>0.16911111111111099</v>
      </c>
      <c r="AS1932">
        <v>0.11</v>
      </c>
      <c r="AT1932">
        <v>0.28499999999999998</v>
      </c>
      <c r="AU1932">
        <v>0.58499999999999996</v>
      </c>
      <c r="AV1932">
        <v>0.47472826086956499</v>
      </c>
      <c r="AW1932">
        <v>0.06</v>
      </c>
      <c r="AX1932">
        <v>0.23</v>
      </c>
      <c r="AY1932">
        <v>0.47499999999999998</v>
      </c>
      <c r="AZ1932">
        <v>0.34080745341614899</v>
      </c>
      <c r="BA1932">
        <v>0.15</v>
      </c>
      <c r="BB1932">
        <v>0.35</v>
      </c>
      <c r="BC1932">
        <v>0.59</v>
      </c>
      <c r="BD1932">
        <v>0.53884057971014498</v>
      </c>
      <c r="BE1932">
        <v>0.14000000000000001</v>
      </c>
      <c r="BF1932">
        <v>0.375</v>
      </c>
      <c r="BG1932">
        <v>0.64</v>
      </c>
      <c r="BH1932">
        <v>0.52989130434782605</v>
      </c>
      <c r="BI1932">
        <v>0.185</v>
      </c>
      <c r="BJ1932">
        <v>0.41499999999999998</v>
      </c>
      <c r="BK1932">
        <v>0.72</v>
      </c>
      <c r="BL1932">
        <v>0.48666666666666702</v>
      </c>
      <c r="BM1932">
        <v>0.19</v>
      </c>
      <c r="BN1932">
        <v>0.28499999999999998</v>
      </c>
      <c r="BO1932">
        <v>0.34250000000000003</v>
      </c>
      <c r="BP1932">
        <v>0.33833333333333299</v>
      </c>
      <c r="BQ1932">
        <v>6.5000000000000002E-2</v>
      </c>
      <c r="BR1932">
        <v>0.12</v>
      </c>
      <c r="BS1932">
        <v>0.215</v>
      </c>
      <c r="BT1932">
        <v>0.146666666666667</v>
      </c>
      <c r="BU1932">
        <v>2.5000000000000001E-2</v>
      </c>
      <c r="BV1932">
        <v>6.5000000000000002E-2</v>
      </c>
      <c r="BW1932">
        <v>0.24</v>
      </c>
      <c r="BX1932">
        <v>0.23375000000000001</v>
      </c>
      <c r="BY1932">
        <v>0.13</v>
      </c>
      <c r="BZ1932">
        <v>0.32</v>
      </c>
      <c r="CA1932">
        <v>0.44</v>
      </c>
      <c r="CB1932">
        <v>0.36888888888888899</v>
      </c>
      <c r="CC1932">
        <v>0.2</v>
      </c>
      <c r="CD1932">
        <v>0.435</v>
      </c>
      <c r="CE1932">
        <v>0.86499999999999999</v>
      </c>
      <c r="CF1932">
        <v>0.65102040816326601</v>
      </c>
      <c r="CG1932">
        <v>7.4999999999999997E-2</v>
      </c>
      <c r="CH1932">
        <v>0.33500000000000002</v>
      </c>
      <c r="CI1932">
        <v>0.53749999999999998</v>
      </c>
      <c r="CJ1932">
        <v>0.37333333333333302</v>
      </c>
      <c r="CK1932">
        <v>0</v>
      </c>
      <c r="CL1932">
        <v>0.21</v>
      </c>
      <c r="CM1932">
        <v>0.47499999999999998</v>
      </c>
      <c r="CN1932">
        <v>0.37947368421052602</v>
      </c>
      <c r="CO1932">
        <v>0.11</v>
      </c>
      <c r="CP1932">
        <v>0.16</v>
      </c>
      <c r="CQ1932">
        <v>0.18</v>
      </c>
      <c r="CR1932">
        <v>0.19400000000000001</v>
      </c>
      <c r="CS1932">
        <v>1.4999999999999999E-2</v>
      </c>
      <c r="CT1932">
        <v>0.15</v>
      </c>
      <c r="CU1932">
        <v>0.215</v>
      </c>
      <c r="CV1932">
        <v>0.14285714285714299</v>
      </c>
      <c r="CW1932">
        <v>9.2499999999999999E-2</v>
      </c>
      <c r="CX1932">
        <v>0.23499999999999999</v>
      </c>
      <c r="CY1932">
        <v>0.36499999999999999</v>
      </c>
      <c r="CZ1932">
        <v>0.33142857142857102</v>
      </c>
      <c r="DA1932">
        <v>0.13250000000000001</v>
      </c>
      <c r="DB1932">
        <v>0.16500000000000001</v>
      </c>
      <c r="DC1932">
        <v>0.19750000000000001</v>
      </c>
      <c r="DD1932">
        <v>0.16500000000000001</v>
      </c>
      <c r="DE1932">
        <v>3.5000000000000003E-2</v>
      </c>
      <c r="DF1932">
        <v>7.0000000000000007E-2</v>
      </c>
      <c r="DG1932">
        <v>0.40500000000000003</v>
      </c>
      <c r="DH1932">
        <v>0.27</v>
      </c>
      <c r="DI1932">
        <v>0</v>
      </c>
      <c r="DJ1932">
        <v>0.18</v>
      </c>
      <c r="DK1932">
        <v>0.505</v>
      </c>
      <c r="DL1932">
        <v>0.30083333333333301</v>
      </c>
      <c r="DM1932">
        <v>6.5000000000000002E-2</v>
      </c>
      <c r="DN1932">
        <v>0.16</v>
      </c>
      <c r="DO1932">
        <v>0.23499999999999999</v>
      </c>
      <c r="DP1932">
        <v>0.19</v>
      </c>
      <c r="DQ1932">
        <v>0.08</v>
      </c>
      <c r="DR1932">
        <v>0.13500000000000001</v>
      </c>
      <c r="DS1932">
        <v>0.22750000000000001</v>
      </c>
      <c r="DT1932">
        <v>0.25166666666666698</v>
      </c>
    </row>
    <row r="1933" spans="1:124" x14ac:dyDescent="0.35">
      <c r="A1933" s="19" t="str">
        <f t="shared" si="60"/>
        <v>Negative Earners (last 4 qtrs)--40908</v>
      </c>
      <c r="B1933" s="19" t="str">
        <f t="shared" si="61"/>
        <v>Negative Earners (last 4 qtrs)</v>
      </c>
      <c r="C1933">
        <v>17</v>
      </c>
      <c r="D1933" s="27">
        <v>40908</v>
      </c>
      <c r="F1933">
        <v>9.4594594594594597</v>
      </c>
      <c r="H1933">
        <v>7</v>
      </c>
      <c r="J1933">
        <v>11.6347569955817</v>
      </c>
      <c r="L1933">
        <v>79</v>
      </c>
      <c r="N1933">
        <v>15.4054054054054</v>
      </c>
      <c r="P1933">
        <v>969</v>
      </c>
      <c r="R1933">
        <v>4.7619047619047601</v>
      </c>
      <c r="T1933">
        <v>1</v>
      </c>
      <c r="V1933">
        <v>15.5313351498638</v>
      </c>
      <c r="X1933">
        <v>57</v>
      </c>
      <c r="Z1933">
        <v>15.714285714285699</v>
      </c>
      <c r="AB1933">
        <v>11</v>
      </c>
      <c r="AD1933">
        <v>5.6818181818181799</v>
      </c>
      <c r="AF1933">
        <v>5</v>
      </c>
      <c r="AH1933">
        <v>2.6666666666666701</v>
      </c>
      <c r="AI1933"/>
      <c r="AJ1933">
        <v>2</v>
      </c>
      <c r="AK1933"/>
      <c r="AL1933">
        <v>5.2631578947368398</v>
      </c>
      <c r="AN1933">
        <v>3</v>
      </c>
      <c r="AP1933">
        <v>4.3613707165109004</v>
      </c>
      <c r="AR1933">
        <v>14</v>
      </c>
      <c r="AT1933">
        <v>23.655913978494599</v>
      </c>
      <c r="AV1933">
        <v>44</v>
      </c>
      <c r="AX1933">
        <v>9.2024539877300597</v>
      </c>
      <c r="AZ1933">
        <v>15</v>
      </c>
      <c r="BB1933">
        <v>21.739130434782599</v>
      </c>
      <c r="BD1933">
        <v>15</v>
      </c>
      <c r="BF1933">
        <v>10.869565217391299</v>
      </c>
      <c r="BH1933">
        <v>10</v>
      </c>
      <c r="BJ1933">
        <v>0</v>
      </c>
      <c r="BL1933">
        <v>0</v>
      </c>
      <c r="BN1933">
        <v>0</v>
      </c>
      <c r="BP1933">
        <v>0</v>
      </c>
      <c r="BR1933">
        <v>0</v>
      </c>
      <c r="BT1933">
        <v>0</v>
      </c>
      <c r="BV1933">
        <v>18.75</v>
      </c>
      <c r="BX1933">
        <v>3</v>
      </c>
      <c r="BZ1933">
        <v>11.1111111111111</v>
      </c>
      <c r="CB1933">
        <v>1</v>
      </c>
      <c r="CD1933">
        <v>34</v>
      </c>
      <c r="CF1933">
        <v>34</v>
      </c>
      <c r="CH1933">
        <v>16.6666666666667</v>
      </c>
      <c r="CJ1933">
        <v>2</v>
      </c>
      <c r="CL1933">
        <v>0</v>
      </c>
      <c r="CN1933">
        <v>0</v>
      </c>
      <c r="CP1933">
        <v>0</v>
      </c>
      <c r="CR1933">
        <v>0</v>
      </c>
      <c r="CT1933">
        <v>0</v>
      </c>
      <c r="CV1933">
        <v>0</v>
      </c>
      <c r="CX1933">
        <v>0</v>
      </c>
      <c r="CZ1933">
        <v>0</v>
      </c>
      <c r="DB1933">
        <v>0</v>
      </c>
      <c r="DD1933">
        <v>0</v>
      </c>
      <c r="DF1933">
        <v>0</v>
      </c>
      <c r="DH1933">
        <v>0</v>
      </c>
      <c r="DJ1933">
        <v>0</v>
      </c>
      <c r="DL1933">
        <v>0</v>
      </c>
      <c r="DN1933">
        <v>0</v>
      </c>
      <c r="DP1933">
        <v>0</v>
      </c>
      <c r="DR1933">
        <v>0</v>
      </c>
      <c r="DT1933">
        <v>0</v>
      </c>
    </row>
    <row r="1934" spans="1:124" x14ac:dyDescent="0.35">
      <c r="A1934" s="19" t="str">
        <f t="shared" si="60"/>
        <v>Noncore Funding / Liab--40908</v>
      </c>
      <c r="B1934" s="19" t="str">
        <f t="shared" si="61"/>
        <v>Noncore Funding / Liab</v>
      </c>
      <c r="C1934">
        <v>18</v>
      </c>
      <c r="D1934" s="27">
        <v>40908</v>
      </c>
      <c r="E1934">
        <v>13.6594016068881</v>
      </c>
      <c r="F1934">
        <v>18.083504924841499</v>
      </c>
      <c r="G1934">
        <v>22.7067329639506</v>
      </c>
      <c r="H1934">
        <v>18.542004891657601</v>
      </c>
      <c r="I1934">
        <v>11.5785594744909</v>
      </c>
      <c r="J1934">
        <v>16.716268373833199</v>
      </c>
      <c r="K1934">
        <v>24.352693814724201</v>
      </c>
      <c r="L1934">
        <v>19.065168494891001</v>
      </c>
      <c r="M1934">
        <v>15.1107966039621</v>
      </c>
      <c r="N1934">
        <v>21.997996829101801</v>
      </c>
      <c r="O1934">
        <v>31.464015166788901</v>
      </c>
      <c r="P1934">
        <v>24.648161289653601</v>
      </c>
      <c r="Q1934">
        <v>17.822561411876901</v>
      </c>
      <c r="R1934">
        <v>20.613580992074201</v>
      </c>
      <c r="S1934">
        <v>28.041732445603699</v>
      </c>
      <c r="T1934">
        <v>22.243301919125599</v>
      </c>
      <c r="U1934">
        <v>10.7517698139426</v>
      </c>
      <c r="V1934">
        <v>15.547768033816499</v>
      </c>
      <c r="W1934">
        <v>23.385253213704601</v>
      </c>
      <c r="X1934">
        <v>18.057121836270699</v>
      </c>
      <c r="Y1934">
        <v>14.141473854127501</v>
      </c>
      <c r="Z1934">
        <v>19.719283362936899</v>
      </c>
      <c r="AA1934">
        <v>29.082773930953898</v>
      </c>
      <c r="AB1934">
        <v>21.946488206882599</v>
      </c>
      <c r="AC1934">
        <v>10.873247017311799</v>
      </c>
      <c r="AD1934">
        <v>15.323220883016999</v>
      </c>
      <c r="AE1934">
        <v>19.7754100189415</v>
      </c>
      <c r="AF1934">
        <v>17.612437366732799</v>
      </c>
      <c r="AG1934">
        <v>14.256818528654801</v>
      </c>
      <c r="AH1934">
        <v>19.147467750840701</v>
      </c>
      <c r="AI1934">
        <v>26.0717611575982</v>
      </c>
      <c r="AJ1934">
        <v>22.498900185081101</v>
      </c>
      <c r="AK1934">
        <v>12.2829626075333</v>
      </c>
      <c r="AL1934">
        <v>18.745718852271899</v>
      </c>
      <c r="AM1934">
        <v>29.885424180214201</v>
      </c>
      <c r="AN1934">
        <v>21.6561744133963</v>
      </c>
      <c r="AO1934">
        <v>10.3503348789284</v>
      </c>
      <c r="AP1934">
        <v>16.158082057203899</v>
      </c>
      <c r="AQ1934">
        <v>22.290855128918601</v>
      </c>
      <c r="AR1934">
        <v>17.2108382473813</v>
      </c>
      <c r="AS1934">
        <v>12.219298078813299</v>
      </c>
      <c r="AT1934">
        <v>17.498377881681499</v>
      </c>
      <c r="AU1934">
        <v>26.614074654730601</v>
      </c>
      <c r="AV1934">
        <v>20.357444268597899</v>
      </c>
      <c r="AW1934">
        <v>11.603189664552801</v>
      </c>
      <c r="AX1934">
        <v>16.092462370822499</v>
      </c>
      <c r="AY1934">
        <v>21.745373673682298</v>
      </c>
      <c r="AZ1934">
        <v>17.910517776598802</v>
      </c>
      <c r="BA1934">
        <v>13.898584448322699</v>
      </c>
      <c r="BB1934">
        <v>18.384993120728399</v>
      </c>
      <c r="BC1934">
        <v>26.071722109270201</v>
      </c>
      <c r="BD1934">
        <v>21.979720784571001</v>
      </c>
      <c r="BE1934">
        <v>11.8408287862318</v>
      </c>
      <c r="BF1934">
        <v>15.984795093511799</v>
      </c>
      <c r="BG1934">
        <v>24.358135562850599</v>
      </c>
      <c r="BH1934">
        <v>20.190974989747598</v>
      </c>
      <c r="BI1934">
        <v>15.903232807129299</v>
      </c>
      <c r="BJ1934">
        <v>22.3086100923442</v>
      </c>
      <c r="BK1934">
        <v>27.9960484854528</v>
      </c>
      <c r="BL1934">
        <v>23.9943487610498</v>
      </c>
      <c r="BM1934">
        <v>20.681462607607099</v>
      </c>
      <c r="BN1934">
        <v>25.741378838655201</v>
      </c>
      <c r="BO1934">
        <v>37.627896860674198</v>
      </c>
      <c r="BP1934">
        <v>28.638988709199399</v>
      </c>
      <c r="BQ1934">
        <v>17.116839459661101</v>
      </c>
      <c r="BR1934">
        <v>20.178081051843201</v>
      </c>
      <c r="BS1934">
        <v>22.8267347126922</v>
      </c>
      <c r="BT1934">
        <v>19.903022430954501</v>
      </c>
      <c r="BU1934">
        <v>13.9594971889732</v>
      </c>
      <c r="BV1934">
        <v>21.575837486054699</v>
      </c>
      <c r="BW1934">
        <v>25.235639108672</v>
      </c>
      <c r="BX1934">
        <v>23.003402842936499</v>
      </c>
      <c r="BY1934">
        <v>12.727488011367001</v>
      </c>
      <c r="BZ1934">
        <v>15.547768033816499</v>
      </c>
      <c r="CA1934">
        <v>17.454592005783301</v>
      </c>
      <c r="CB1934">
        <v>16.451348900422602</v>
      </c>
      <c r="CC1934">
        <v>12.167140942060801</v>
      </c>
      <c r="CD1934">
        <v>16.673993012843798</v>
      </c>
      <c r="CE1934">
        <v>24.998460927339501</v>
      </c>
      <c r="CF1934">
        <v>20.0235426889713</v>
      </c>
      <c r="CG1934">
        <v>12.0003291211217</v>
      </c>
      <c r="CH1934">
        <v>18.977394215992899</v>
      </c>
      <c r="CI1934">
        <v>24.747982575517199</v>
      </c>
      <c r="CJ1934">
        <v>18.882615581334399</v>
      </c>
      <c r="CK1934">
        <v>9.3285540871755792</v>
      </c>
      <c r="CL1934">
        <v>15.4469901168014</v>
      </c>
      <c r="CM1934">
        <v>25.677906119202</v>
      </c>
      <c r="CN1934">
        <v>21.661310188321899</v>
      </c>
      <c r="CO1934">
        <v>22.383432834637599</v>
      </c>
      <c r="CP1934">
        <v>22.420395598979098</v>
      </c>
      <c r="CQ1934">
        <v>25.6120295628969</v>
      </c>
      <c r="CR1934">
        <v>23.071454271210001</v>
      </c>
      <c r="CS1934">
        <v>6.9881541217126601</v>
      </c>
      <c r="CT1934">
        <v>15.490634379561</v>
      </c>
      <c r="CU1934">
        <v>16.243503989873901</v>
      </c>
      <c r="CV1934">
        <v>13.7338491523361</v>
      </c>
      <c r="CW1934">
        <v>12.3358748411717</v>
      </c>
      <c r="CX1934">
        <v>16.792946974385199</v>
      </c>
      <c r="CY1934">
        <v>24.197848132670401</v>
      </c>
      <c r="CZ1934">
        <v>23.510073011226599</v>
      </c>
      <c r="DA1934">
        <v>28.0294114581462</v>
      </c>
      <c r="DB1934">
        <v>29.054666146696299</v>
      </c>
      <c r="DC1934">
        <v>30.079920835246298</v>
      </c>
      <c r="DD1934">
        <v>29.054666146696299</v>
      </c>
      <c r="DE1934">
        <v>22.635532031533</v>
      </c>
      <c r="DF1934">
        <v>30.666952824789501</v>
      </c>
      <c r="DG1934">
        <v>38.578841423172598</v>
      </c>
      <c r="DH1934">
        <v>30.587264694873902</v>
      </c>
      <c r="DI1934">
        <v>17.757480602311599</v>
      </c>
      <c r="DJ1934">
        <v>21.574093180996801</v>
      </c>
      <c r="DK1934">
        <v>26.233028274647602</v>
      </c>
      <c r="DL1934">
        <v>32.954316238258997</v>
      </c>
      <c r="DM1934">
        <v>11.710845858159299</v>
      </c>
      <c r="DN1934">
        <v>16.151006583704401</v>
      </c>
      <c r="DO1934">
        <v>22.905978130711599</v>
      </c>
      <c r="DP1934">
        <v>21.248998440333398</v>
      </c>
      <c r="DQ1934">
        <v>9.5879920711356394</v>
      </c>
      <c r="DR1934">
        <v>14.7547094169838</v>
      </c>
      <c r="DS1934">
        <v>18.719610096421398</v>
      </c>
      <c r="DT1934">
        <v>15.112908811198301</v>
      </c>
    </row>
    <row r="1935" spans="1:124" x14ac:dyDescent="0.35">
      <c r="A1935" s="19" t="str">
        <f t="shared" si="60"/>
        <v>Brokered Dep / Liab--40908</v>
      </c>
      <c r="B1935" s="19" t="str">
        <f t="shared" si="61"/>
        <v>Brokered Dep / Liab</v>
      </c>
      <c r="C1935">
        <v>19</v>
      </c>
      <c r="D1935" s="27">
        <v>40908</v>
      </c>
      <c r="E1935">
        <v>0</v>
      </c>
      <c r="F1935">
        <v>0</v>
      </c>
      <c r="G1935">
        <v>2.3849990901264402</v>
      </c>
      <c r="H1935">
        <v>1.7424813678361799</v>
      </c>
      <c r="I1935">
        <v>0</v>
      </c>
      <c r="J1935">
        <v>0</v>
      </c>
      <c r="K1935">
        <v>2.5848217455557299</v>
      </c>
      <c r="L1935">
        <v>2.0197975141512399</v>
      </c>
      <c r="M1935">
        <v>0</v>
      </c>
      <c r="N1935">
        <v>0</v>
      </c>
      <c r="O1935">
        <v>2.4507975278938101</v>
      </c>
      <c r="P1935">
        <v>2.2776770598703799</v>
      </c>
      <c r="Q1935">
        <v>0</v>
      </c>
      <c r="R1935">
        <v>0</v>
      </c>
      <c r="S1935">
        <v>2.69031020446358</v>
      </c>
      <c r="T1935">
        <v>1.9796733312216901</v>
      </c>
      <c r="U1935">
        <v>0</v>
      </c>
      <c r="V1935">
        <v>0</v>
      </c>
      <c r="W1935">
        <v>2.1385403584865701</v>
      </c>
      <c r="X1935">
        <v>1.9093705450796601</v>
      </c>
      <c r="Y1935">
        <v>0</v>
      </c>
      <c r="Z1935">
        <v>0</v>
      </c>
      <c r="AA1935">
        <v>3.38611196845148</v>
      </c>
      <c r="AB1935">
        <v>1.9908467083453201</v>
      </c>
      <c r="AC1935">
        <v>0</v>
      </c>
      <c r="AD1935">
        <v>0</v>
      </c>
      <c r="AE1935">
        <v>1.4747252369811299</v>
      </c>
      <c r="AF1935">
        <v>1.4991030492719</v>
      </c>
      <c r="AG1935">
        <v>0</v>
      </c>
      <c r="AH1935">
        <v>0</v>
      </c>
      <c r="AI1935">
        <v>2.2004575998962301</v>
      </c>
      <c r="AJ1935">
        <v>2.42188279406346</v>
      </c>
      <c r="AK1935">
        <v>0</v>
      </c>
      <c r="AL1935">
        <v>1.6704998369314299</v>
      </c>
      <c r="AM1935">
        <v>6.91226431803178</v>
      </c>
      <c r="AN1935">
        <v>4.0787715121353401</v>
      </c>
      <c r="AO1935">
        <v>0</v>
      </c>
      <c r="AP1935">
        <v>0</v>
      </c>
      <c r="AQ1935">
        <v>1.68944862540316</v>
      </c>
      <c r="AR1935">
        <v>1.55034715375444</v>
      </c>
      <c r="AS1935">
        <v>0</v>
      </c>
      <c r="AT1935">
        <v>0</v>
      </c>
      <c r="AU1935">
        <v>3.3724254093307202</v>
      </c>
      <c r="AV1935">
        <v>2.29632289619826</v>
      </c>
      <c r="AW1935">
        <v>0</v>
      </c>
      <c r="AX1935">
        <v>0</v>
      </c>
      <c r="AY1935">
        <v>1.5757846878983399</v>
      </c>
      <c r="AZ1935">
        <v>1.74107580408595</v>
      </c>
      <c r="BA1935">
        <v>0</v>
      </c>
      <c r="BB1935">
        <v>0</v>
      </c>
      <c r="BC1935">
        <v>3.9741297190701399</v>
      </c>
      <c r="BD1935">
        <v>2.6487168155085601</v>
      </c>
      <c r="BE1935">
        <v>0</v>
      </c>
      <c r="BF1935">
        <v>7.92310465693319E-2</v>
      </c>
      <c r="BG1935">
        <v>3.2272249946535099</v>
      </c>
      <c r="BH1935">
        <v>2.8965651270807302</v>
      </c>
      <c r="BI1935">
        <v>0.377052408869894</v>
      </c>
      <c r="BJ1935">
        <v>2.5278911980804701</v>
      </c>
      <c r="BK1935">
        <v>6.4414778660482304</v>
      </c>
      <c r="BL1935">
        <v>4.1363517085426498</v>
      </c>
      <c r="BM1935">
        <v>0</v>
      </c>
      <c r="BN1935">
        <v>5.6291250932323803E-2</v>
      </c>
      <c r="BO1935">
        <v>4.7955129455511898</v>
      </c>
      <c r="BP1935">
        <v>2.9888649678017298</v>
      </c>
      <c r="BQ1935">
        <v>0</v>
      </c>
      <c r="BR1935">
        <v>0</v>
      </c>
      <c r="BS1935">
        <v>1.77542190219214</v>
      </c>
      <c r="BT1935">
        <v>1.1836146014614199</v>
      </c>
      <c r="BU1935">
        <v>0</v>
      </c>
      <c r="BV1935">
        <v>0</v>
      </c>
      <c r="BW1935">
        <v>4.7369116644168399</v>
      </c>
      <c r="BX1935">
        <v>4.46019339727144</v>
      </c>
      <c r="BY1935">
        <v>0</v>
      </c>
      <c r="BZ1935">
        <v>0</v>
      </c>
      <c r="CA1935">
        <v>0</v>
      </c>
      <c r="CB1935">
        <v>0.36601659012860299</v>
      </c>
      <c r="CC1935">
        <v>0</v>
      </c>
      <c r="CD1935">
        <v>8.1056657718418801E-2</v>
      </c>
      <c r="CE1935">
        <v>3.52215093747466</v>
      </c>
      <c r="CF1935">
        <v>2.2782772255071699</v>
      </c>
      <c r="CG1935">
        <v>0</v>
      </c>
      <c r="CH1935">
        <v>0</v>
      </c>
      <c r="CI1935">
        <v>2.41115692246834</v>
      </c>
      <c r="CJ1935">
        <v>1.5662339145786</v>
      </c>
      <c r="CK1935">
        <v>0</v>
      </c>
      <c r="CL1935">
        <v>0</v>
      </c>
      <c r="CM1935">
        <v>4.8551006006330004</v>
      </c>
      <c r="CN1935">
        <v>3.9091602382329298</v>
      </c>
      <c r="CO1935">
        <v>0</v>
      </c>
      <c r="CP1935">
        <v>1.6587952880735</v>
      </c>
      <c r="CQ1935">
        <v>7.6899491828565498</v>
      </c>
      <c r="CR1935">
        <v>3.90212827166981</v>
      </c>
      <c r="CS1935">
        <v>0</v>
      </c>
      <c r="CT1935">
        <v>0</v>
      </c>
      <c r="CU1935">
        <v>1.66228063706508</v>
      </c>
      <c r="CV1935">
        <v>1.3371606906748801</v>
      </c>
      <c r="CW1935">
        <v>0</v>
      </c>
      <c r="CX1935">
        <v>0.37592588405715499</v>
      </c>
      <c r="CY1935">
        <v>0.857565403569158</v>
      </c>
      <c r="CZ1935">
        <v>1.24198979961947</v>
      </c>
      <c r="DA1935">
        <v>0</v>
      </c>
      <c r="DB1935">
        <v>0</v>
      </c>
      <c r="DC1935">
        <v>0</v>
      </c>
      <c r="DD1935">
        <v>0</v>
      </c>
      <c r="DE1935">
        <v>0</v>
      </c>
      <c r="DF1935">
        <v>0</v>
      </c>
      <c r="DG1935">
        <v>16.5950188152419</v>
      </c>
      <c r="DH1935">
        <v>11.063345876828</v>
      </c>
      <c r="DI1935">
        <v>0</v>
      </c>
      <c r="DJ1935">
        <v>0</v>
      </c>
      <c r="DK1935">
        <v>1.4604851426471099</v>
      </c>
      <c r="DL1935">
        <v>1.8686728214286801</v>
      </c>
      <c r="DM1935">
        <v>0.57313682350528194</v>
      </c>
      <c r="DN1935">
        <v>2.6443134040246399</v>
      </c>
      <c r="DO1935">
        <v>7.6192849035712298</v>
      </c>
      <c r="DP1935">
        <v>5.3515308672224799</v>
      </c>
      <c r="DQ1935">
        <v>0</v>
      </c>
      <c r="DR1935">
        <v>1.12299465240642</v>
      </c>
      <c r="DS1935">
        <v>6.2905708190230598</v>
      </c>
      <c r="DT1935">
        <v>3.8310714670934498</v>
      </c>
    </row>
    <row r="1936" spans="1:124" x14ac:dyDescent="0.35">
      <c r="A1936" s="19" t="str">
        <f t="shared" si="60"/>
        <v>Liquid Assets / Assets--40908</v>
      </c>
      <c r="B1936" s="19" t="str">
        <f t="shared" si="61"/>
        <v>Liquid Assets / Assets</v>
      </c>
      <c r="C1936">
        <v>20</v>
      </c>
      <c r="D1936" s="27">
        <v>40908</v>
      </c>
      <c r="E1936">
        <v>17.965317940083001</v>
      </c>
      <c r="F1936">
        <v>26.3851518861287</v>
      </c>
      <c r="G1936">
        <v>37.7901383220075</v>
      </c>
      <c r="H1936">
        <v>27.823504499282102</v>
      </c>
      <c r="I1936">
        <v>15.232691671165201</v>
      </c>
      <c r="J1936">
        <v>23.9099329768808</v>
      </c>
      <c r="K1936">
        <v>34.162778298727403</v>
      </c>
      <c r="L1936">
        <v>25.731083025971</v>
      </c>
      <c r="M1936">
        <v>14.048587406864799</v>
      </c>
      <c r="N1936">
        <v>21.7025099718762</v>
      </c>
      <c r="O1936">
        <v>31.779595407404901</v>
      </c>
      <c r="P1936">
        <v>23.846833625036201</v>
      </c>
      <c r="Q1936">
        <v>25.122166145958499</v>
      </c>
      <c r="R1936">
        <v>35.773345704456098</v>
      </c>
      <c r="S1936">
        <v>38.1795368908207</v>
      </c>
      <c r="T1936">
        <v>33.557187140404103</v>
      </c>
      <c r="U1936">
        <v>15.6303616165834</v>
      </c>
      <c r="V1936">
        <v>23.447657146218798</v>
      </c>
      <c r="W1936">
        <v>32.709676628095799</v>
      </c>
      <c r="X1936">
        <v>25.463337714815399</v>
      </c>
      <c r="Y1936">
        <v>19.425929773219501</v>
      </c>
      <c r="Z1936">
        <v>27.591435993734802</v>
      </c>
      <c r="AA1936">
        <v>38.941251487720997</v>
      </c>
      <c r="AB1936">
        <v>29.000404679883399</v>
      </c>
      <c r="AC1936">
        <v>13.245438649994</v>
      </c>
      <c r="AD1936">
        <v>20.889184010829101</v>
      </c>
      <c r="AE1936">
        <v>30.717828904145701</v>
      </c>
      <c r="AF1936">
        <v>23.767112898193901</v>
      </c>
      <c r="AG1936">
        <v>13.9697992855702</v>
      </c>
      <c r="AH1936">
        <v>22.906081117474901</v>
      </c>
      <c r="AI1936">
        <v>40.550597514711903</v>
      </c>
      <c r="AJ1936">
        <v>27.439496981153201</v>
      </c>
      <c r="AK1936">
        <v>14.0559525251302</v>
      </c>
      <c r="AL1936">
        <v>20.125719679093901</v>
      </c>
      <c r="AM1936">
        <v>29.680930232558101</v>
      </c>
      <c r="AN1936">
        <v>22.681383542416501</v>
      </c>
      <c r="AO1936">
        <v>16.466185692131301</v>
      </c>
      <c r="AP1936">
        <v>25.177526684828699</v>
      </c>
      <c r="AQ1936">
        <v>37.647399961337698</v>
      </c>
      <c r="AR1936">
        <v>27.659836173424701</v>
      </c>
      <c r="AS1936">
        <v>14.076954243060699</v>
      </c>
      <c r="AT1936">
        <v>19.506480314087199</v>
      </c>
      <c r="AU1936">
        <v>26.815062976760402</v>
      </c>
      <c r="AV1936">
        <v>21.481164388321599</v>
      </c>
      <c r="AW1936">
        <v>16.743552593930399</v>
      </c>
      <c r="AX1936">
        <v>26.1685616314745</v>
      </c>
      <c r="AY1936">
        <v>36.237793503211897</v>
      </c>
      <c r="AZ1936">
        <v>26.955180996590698</v>
      </c>
      <c r="BA1936">
        <v>12.039647048018701</v>
      </c>
      <c r="BB1936">
        <v>19.900191109897701</v>
      </c>
      <c r="BC1936">
        <v>29.915928707544001</v>
      </c>
      <c r="BD1936">
        <v>23.621047761574399</v>
      </c>
      <c r="BE1936">
        <v>15.1665995321578</v>
      </c>
      <c r="BF1936">
        <v>24.575113807002101</v>
      </c>
      <c r="BG1936">
        <v>33.1009062950613</v>
      </c>
      <c r="BH1936">
        <v>25.647716968849299</v>
      </c>
      <c r="BI1936">
        <v>17.2353524749964</v>
      </c>
      <c r="BJ1936">
        <v>21.873549000342699</v>
      </c>
      <c r="BK1936">
        <v>29.4074665525909</v>
      </c>
      <c r="BL1936">
        <v>26.110647497616501</v>
      </c>
      <c r="BM1936">
        <v>20.202505152698599</v>
      </c>
      <c r="BN1936">
        <v>24.471018393477198</v>
      </c>
      <c r="BO1936">
        <v>27.469280206788</v>
      </c>
      <c r="BP1936">
        <v>24.313122815363901</v>
      </c>
      <c r="BQ1936">
        <v>26.0594023682211</v>
      </c>
      <c r="BR1936">
        <v>39.560456181746702</v>
      </c>
      <c r="BS1936">
        <v>49.331525122890199</v>
      </c>
      <c r="BT1936">
        <v>37.073799600158601</v>
      </c>
      <c r="BU1936">
        <v>16.5412130411876</v>
      </c>
      <c r="BV1936">
        <v>23.9438048907436</v>
      </c>
      <c r="BW1936">
        <v>38.356681437559402</v>
      </c>
      <c r="BX1936">
        <v>26.983812679463298</v>
      </c>
      <c r="BY1936">
        <v>18.608104453153601</v>
      </c>
      <c r="BZ1936">
        <v>21.233486351052999</v>
      </c>
      <c r="CA1936">
        <v>27.150959411492401</v>
      </c>
      <c r="CB1936">
        <v>22.468147618005599</v>
      </c>
      <c r="CC1936">
        <v>14.8144675480226</v>
      </c>
      <c r="CD1936">
        <v>21.047854538083001</v>
      </c>
      <c r="CE1936">
        <v>29.954358279206001</v>
      </c>
      <c r="CF1936">
        <v>23.518817374708402</v>
      </c>
      <c r="CG1936">
        <v>15.0649397254591</v>
      </c>
      <c r="CH1936">
        <v>20.079407453524901</v>
      </c>
      <c r="CI1936">
        <v>23.8105136555283</v>
      </c>
      <c r="CJ1936">
        <v>21.0149155665877</v>
      </c>
      <c r="CK1936">
        <v>12.408619182697199</v>
      </c>
      <c r="CL1936">
        <v>19.7741617619644</v>
      </c>
      <c r="CM1936">
        <v>38.1710127468303</v>
      </c>
      <c r="CN1936">
        <v>25.049040344223702</v>
      </c>
      <c r="CO1936">
        <v>12.8488786458745</v>
      </c>
      <c r="CP1936">
        <v>13.895767512025699</v>
      </c>
      <c r="CQ1936">
        <v>23.894211291437301</v>
      </c>
      <c r="CR1936">
        <v>17.365196138714499</v>
      </c>
      <c r="CS1936">
        <v>9.0046315250711597</v>
      </c>
      <c r="CT1936">
        <v>40.360550825667097</v>
      </c>
      <c r="CU1936">
        <v>48.251673161117303</v>
      </c>
      <c r="CV1936">
        <v>30.8546868335435</v>
      </c>
      <c r="CW1936">
        <v>9.3047489766410099</v>
      </c>
      <c r="CX1936">
        <v>19.155634336396801</v>
      </c>
      <c r="CY1936">
        <v>27.102642144785602</v>
      </c>
      <c r="CZ1936">
        <v>18.298296452253801</v>
      </c>
      <c r="DA1936">
        <v>15.2810420971374</v>
      </c>
      <c r="DB1936">
        <v>18.579870293034499</v>
      </c>
      <c r="DC1936">
        <v>21.878698488931601</v>
      </c>
      <c r="DD1936">
        <v>18.579870293034499</v>
      </c>
      <c r="DE1936">
        <v>31.446489641190201</v>
      </c>
      <c r="DF1936">
        <v>52.889240615215201</v>
      </c>
      <c r="DG1936">
        <v>54.324502540527298</v>
      </c>
      <c r="DH1936">
        <v>39.5509145827399</v>
      </c>
      <c r="DI1936">
        <v>9.2709691232912697</v>
      </c>
      <c r="DJ1936">
        <v>16.132731548680901</v>
      </c>
      <c r="DK1936">
        <v>22.3164264394557</v>
      </c>
      <c r="DL1936">
        <v>20.084626073285001</v>
      </c>
      <c r="DM1936">
        <v>7.2884309471762396</v>
      </c>
      <c r="DN1936">
        <v>18.463837179361601</v>
      </c>
      <c r="DO1936">
        <v>23.3562915981068</v>
      </c>
      <c r="DP1936">
        <v>15.7098400323726</v>
      </c>
      <c r="DQ1936">
        <v>18.228133216528501</v>
      </c>
      <c r="DR1936">
        <v>31.600850507829399</v>
      </c>
      <c r="DS1936">
        <v>35.594674639569398</v>
      </c>
      <c r="DT1936">
        <v>28.784815031569298</v>
      </c>
    </row>
    <row r="1937" spans="1:124" x14ac:dyDescent="0.35">
      <c r="A1937" s="19" t="str">
        <f t="shared" si="60"/>
        <v>Net Loan Growth (last 4 qtrs)--40908</v>
      </c>
      <c r="B1937" s="19" t="str">
        <f t="shared" si="61"/>
        <v>Net Loan Growth (last 4 qtrs)</v>
      </c>
      <c r="C1937">
        <v>21</v>
      </c>
      <c r="D1937" s="27">
        <v>40908</v>
      </c>
      <c r="E1937">
        <v>-7.94</v>
      </c>
      <c r="F1937">
        <v>-3.12</v>
      </c>
      <c r="G1937">
        <v>0.57999999999999996</v>
      </c>
      <c r="H1937">
        <v>-3.0478378378378399</v>
      </c>
      <c r="I1937">
        <v>-6.9649999999999999</v>
      </c>
      <c r="J1937">
        <v>-1.62</v>
      </c>
      <c r="K1937">
        <v>4.4649999999999999</v>
      </c>
      <c r="L1937">
        <v>-0.50032983508245898</v>
      </c>
      <c r="M1937">
        <v>-6.97</v>
      </c>
      <c r="N1937">
        <v>-0.76</v>
      </c>
      <c r="O1937">
        <v>5.69</v>
      </c>
      <c r="P1937">
        <v>0.63209632653062497</v>
      </c>
      <c r="Q1937">
        <v>-4.7699999999999996</v>
      </c>
      <c r="R1937">
        <v>-1.02</v>
      </c>
      <c r="S1937">
        <v>1</v>
      </c>
      <c r="T1937">
        <v>-1.91904761904762</v>
      </c>
      <c r="U1937">
        <v>-7.56</v>
      </c>
      <c r="V1937">
        <v>-2.69</v>
      </c>
      <c r="W1937">
        <v>2.71</v>
      </c>
      <c r="X1937">
        <v>-1.48498614958449</v>
      </c>
      <c r="Y1937">
        <v>-8.9749999999999996</v>
      </c>
      <c r="Z1937">
        <v>-2.99</v>
      </c>
      <c r="AA1937">
        <v>1.41</v>
      </c>
      <c r="AB1937">
        <v>-2.6298571428571398</v>
      </c>
      <c r="AC1937">
        <v>-2.0325000000000002</v>
      </c>
      <c r="AD1937">
        <v>4.5049999999999999</v>
      </c>
      <c r="AE1937">
        <v>12.047499999999999</v>
      </c>
      <c r="AF1937">
        <v>7.0773863636363599</v>
      </c>
      <c r="AG1937">
        <v>-4.085</v>
      </c>
      <c r="AH1937">
        <v>0.66</v>
      </c>
      <c r="AI1937">
        <v>9.3049999999999997</v>
      </c>
      <c r="AJ1937">
        <v>3.7185333333333301</v>
      </c>
      <c r="AK1937">
        <v>-8.0399999999999991</v>
      </c>
      <c r="AL1937">
        <v>-2.65</v>
      </c>
      <c r="AM1937">
        <v>3.18</v>
      </c>
      <c r="AN1937">
        <v>-2.36894736842105</v>
      </c>
      <c r="AO1937">
        <v>-3.81</v>
      </c>
      <c r="AP1937">
        <v>0.59</v>
      </c>
      <c r="AQ1937">
        <v>7.19</v>
      </c>
      <c r="AR1937">
        <v>1.81165079365079</v>
      </c>
      <c r="AS1937">
        <v>-9.67</v>
      </c>
      <c r="AT1937">
        <v>-0.22500000000000001</v>
      </c>
      <c r="AU1937">
        <v>8.0325000000000006</v>
      </c>
      <c r="AV1937">
        <v>1.4365760869565201</v>
      </c>
      <c r="AW1937">
        <v>-7.3049999999999997</v>
      </c>
      <c r="AX1937">
        <v>-2.69</v>
      </c>
      <c r="AY1937">
        <v>1.2450000000000001</v>
      </c>
      <c r="AZ1937">
        <v>-1.8939751552795001</v>
      </c>
      <c r="BA1937">
        <v>-7.25</v>
      </c>
      <c r="BB1937">
        <v>-7.0000000000000007E-2</v>
      </c>
      <c r="BC1937">
        <v>7.27</v>
      </c>
      <c r="BD1937">
        <v>2.3514492753623202</v>
      </c>
      <c r="BE1937">
        <v>-9.1199999999999992</v>
      </c>
      <c r="BF1937">
        <v>-5.1950000000000003</v>
      </c>
      <c r="BG1937">
        <v>-0.50749999999999995</v>
      </c>
      <c r="BH1937">
        <v>-4.20630434782609</v>
      </c>
      <c r="BI1937">
        <v>-9.3175000000000008</v>
      </c>
      <c r="BJ1937">
        <v>-1.31</v>
      </c>
      <c r="BK1937">
        <v>4.3574999999999999</v>
      </c>
      <c r="BL1937">
        <v>-3.0133333333333301</v>
      </c>
      <c r="BM1937">
        <v>-6.9375</v>
      </c>
      <c r="BN1937">
        <v>-1.9350000000000001</v>
      </c>
      <c r="BO1937">
        <v>-0.47249999999999998</v>
      </c>
      <c r="BP1937">
        <v>2.0983333333333301</v>
      </c>
      <c r="BQ1937">
        <v>-7.04</v>
      </c>
      <c r="BR1937">
        <v>1</v>
      </c>
      <c r="BS1937">
        <v>4.58</v>
      </c>
      <c r="BT1937">
        <v>-1.9733333333333301</v>
      </c>
      <c r="BU1937">
        <v>-7.3274999999999997</v>
      </c>
      <c r="BV1937">
        <v>-5.82</v>
      </c>
      <c r="BW1937">
        <v>-0.38750000000000001</v>
      </c>
      <c r="BX1937">
        <v>-4.6087499999999997</v>
      </c>
      <c r="BY1937">
        <v>-5.01</v>
      </c>
      <c r="BZ1937">
        <v>-3.08</v>
      </c>
      <c r="CA1937">
        <v>0.39</v>
      </c>
      <c r="CB1937">
        <v>-4.21</v>
      </c>
      <c r="CC1937">
        <v>-14.015000000000001</v>
      </c>
      <c r="CD1937">
        <v>-6.47</v>
      </c>
      <c r="CE1937">
        <v>1.325</v>
      </c>
      <c r="CF1937">
        <v>-4.4182653061224499</v>
      </c>
      <c r="CG1937">
        <v>-7.59</v>
      </c>
      <c r="CH1937">
        <v>-1.645</v>
      </c>
      <c r="CI1937">
        <v>0.39250000000000002</v>
      </c>
      <c r="CJ1937">
        <v>-3.24</v>
      </c>
      <c r="CK1937">
        <v>-5.93</v>
      </c>
      <c r="CL1937">
        <v>0.08</v>
      </c>
      <c r="CM1937">
        <v>2.5499999999999998</v>
      </c>
      <c r="CN1937">
        <v>1.1605263157894701</v>
      </c>
      <c r="CO1937">
        <v>2.89</v>
      </c>
      <c r="CP1937">
        <v>4.66</v>
      </c>
      <c r="CQ1937">
        <v>11.6</v>
      </c>
      <c r="CR1937">
        <v>7.8440000000000003</v>
      </c>
      <c r="CS1937">
        <v>0.93</v>
      </c>
      <c r="CT1937">
        <v>2.87</v>
      </c>
      <c r="CU1937">
        <v>10.85</v>
      </c>
      <c r="CV1937">
        <v>6.2757142857142902</v>
      </c>
      <c r="CW1937">
        <v>-1.1399999999999999</v>
      </c>
      <c r="CX1937">
        <v>1.415</v>
      </c>
      <c r="CY1937">
        <v>8.3725000000000005</v>
      </c>
      <c r="CZ1937">
        <v>18.227142857142901</v>
      </c>
      <c r="DA1937">
        <v>5.3</v>
      </c>
      <c r="DB1937">
        <v>10.74</v>
      </c>
      <c r="DC1937">
        <v>16.18</v>
      </c>
      <c r="DD1937">
        <v>10.74</v>
      </c>
      <c r="DE1937">
        <v>4.3949999999999996</v>
      </c>
      <c r="DF1937">
        <v>8.51</v>
      </c>
      <c r="DG1937">
        <v>24.265000000000001</v>
      </c>
      <c r="DH1937">
        <v>16.27</v>
      </c>
      <c r="DI1937">
        <v>-5.0274999999999999</v>
      </c>
      <c r="DJ1937">
        <v>1.5449999999999999</v>
      </c>
      <c r="DK1937">
        <v>6.92</v>
      </c>
      <c r="DL1937">
        <v>9.3383333333333294</v>
      </c>
      <c r="DM1937">
        <v>-3.63</v>
      </c>
      <c r="DN1937">
        <v>1.1000000000000001</v>
      </c>
      <c r="DO1937">
        <v>4.3499999999999996</v>
      </c>
      <c r="DP1937">
        <v>1.23571428571429</v>
      </c>
      <c r="DQ1937">
        <v>-6.62</v>
      </c>
      <c r="DR1937">
        <v>-1.395</v>
      </c>
      <c r="DS1937">
        <v>3.3725000000000001</v>
      </c>
      <c r="DT1937">
        <v>-1.84666666666667</v>
      </c>
    </row>
    <row r="1938" spans="1:124" x14ac:dyDescent="0.35">
      <c r="A1938" s="19" t="str">
        <f t="shared" si="60"/>
        <v>Banks w/ Loan Growth (last 4 qtrs)--40908</v>
      </c>
      <c r="B1938" s="19" t="str">
        <f t="shared" si="61"/>
        <v>Banks w/ Loan Growth (last 4 qtrs)</v>
      </c>
      <c r="C1938">
        <v>22</v>
      </c>
      <c r="D1938" s="27">
        <v>40908</v>
      </c>
      <c r="F1938">
        <v>28.3783783783784</v>
      </c>
      <c r="J1938">
        <v>41.237113402061901</v>
      </c>
      <c r="N1938">
        <v>46.136724960254398</v>
      </c>
      <c r="R1938">
        <v>38.095238095238102</v>
      </c>
      <c r="V1938">
        <v>35.422343324250697</v>
      </c>
      <c r="Z1938">
        <v>32.857142857142897</v>
      </c>
      <c r="AD1938">
        <v>65.909090909090907</v>
      </c>
      <c r="AH1938">
        <v>54.6666666666667</v>
      </c>
      <c r="AI1938"/>
      <c r="AK1938"/>
      <c r="AL1938">
        <v>35.087719298245602</v>
      </c>
      <c r="AP1938">
        <v>52.024922118380097</v>
      </c>
      <c r="AT1938">
        <v>47.8494623655914</v>
      </c>
      <c r="AX1938">
        <v>31.2883435582822</v>
      </c>
      <c r="BB1938">
        <v>49.2753623188406</v>
      </c>
      <c r="BF1938">
        <v>21.739130434782599</v>
      </c>
      <c r="BJ1938">
        <v>50</v>
      </c>
      <c r="BN1938">
        <v>16.6666666666667</v>
      </c>
      <c r="BR1938">
        <v>66.6666666666667</v>
      </c>
      <c r="BV1938">
        <v>25</v>
      </c>
      <c r="BZ1938">
        <v>44.4444444444444</v>
      </c>
      <c r="CD1938">
        <v>30</v>
      </c>
      <c r="CH1938">
        <v>25</v>
      </c>
      <c r="CL1938">
        <v>52.631578947368403</v>
      </c>
      <c r="CP1938">
        <v>100</v>
      </c>
      <c r="CT1938">
        <v>71.428571428571402</v>
      </c>
      <c r="CX1938">
        <v>57.142857142857103</v>
      </c>
      <c r="DB1938">
        <v>50</v>
      </c>
      <c r="DF1938">
        <v>100</v>
      </c>
      <c r="DJ1938">
        <v>58.3333333333333</v>
      </c>
      <c r="DN1938">
        <v>57.142857142857103</v>
      </c>
      <c r="DR1938">
        <v>33.3333333333333</v>
      </c>
    </row>
    <row r="1939" spans="1:124" x14ac:dyDescent="0.35">
      <c r="A1939" s="19" t="str">
        <f t="shared" si="60"/>
        <v>Equity / Assets--40999</v>
      </c>
      <c r="B1939" s="19" t="str">
        <f t="shared" si="61"/>
        <v>Equity / Assets</v>
      </c>
      <c r="C1939">
        <v>1</v>
      </c>
      <c r="D1939" s="27">
        <v>40999</v>
      </c>
      <c r="E1939">
        <v>9.4159950950879097</v>
      </c>
      <c r="F1939">
        <v>10.600537164469101</v>
      </c>
      <c r="G1939">
        <v>11.682548579970099</v>
      </c>
      <c r="H1939">
        <v>10.892655667275299</v>
      </c>
      <c r="I1939">
        <v>8.9596243618792801</v>
      </c>
      <c r="J1939">
        <v>10.184947121235499</v>
      </c>
      <c r="K1939">
        <v>11.9547101199741</v>
      </c>
      <c r="L1939">
        <v>10.646444343680299</v>
      </c>
      <c r="M1939">
        <v>8.9944824944901107</v>
      </c>
      <c r="N1939">
        <v>10.2868779566724</v>
      </c>
      <c r="O1939">
        <v>12.1109485846582</v>
      </c>
      <c r="P1939">
        <v>10.801471755676101</v>
      </c>
      <c r="Q1939">
        <v>10.0497442907617</v>
      </c>
      <c r="R1939">
        <v>11.001549728037901</v>
      </c>
      <c r="S1939">
        <v>12.7982221973752</v>
      </c>
      <c r="T1939">
        <v>11.652237448951301</v>
      </c>
      <c r="U1939">
        <v>8.8331797709491902</v>
      </c>
      <c r="V1939">
        <v>10.197406091913001</v>
      </c>
      <c r="W1939">
        <v>12.0465396577532</v>
      </c>
      <c r="X1939">
        <v>10.4728278610334</v>
      </c>
      <c r="Y1939">
        <v>9.3212916285497407</v>
      </c>
      <c r="Z1939">
        <v>10.383431952662701</v>
      </c>
      <c r="AA1939">
        <v>12.165886802128099</v>
      </c>
      <c r="AB1939">
        <v>10.9023733936342</v>
      </c>
      <c r="AC1939">
        <v>8.2178924931763895</v>
      </c>
      <c r="AD1939">
        <v>9.2178630946390196</v>
      </c>
      <c r="AE1939">
        <v>10.379030566283101</v>
      </c>
      <c r="AF1939">
        <v>9.4933065999401496</v>
      </c>
      <c r="AG1939">
        <v>9.5891406314436498</v>
      </c>
      <c r="AH1939">
        <v>10.781395840304301</v>
      </c>
      <c r="AI1939">
        <v>13.092144876255499</v>
      </c>
      <c r="AJ1939">
        <v>12.0698318336493</v>
      </c>
      <c r="AK1939">
        <v>9.2437277491940204</v>
      </c>
      <c r="AL1939">
        <v>10.977055158790501</v>
      </c>
      <c r="AM1939">
        <v>13.0266848550802</v>
      </c>
      <c r="AN1939">
        <v>11.777674302427201</v>
      </c>
      <c r="AO1939">
        <v>8.9296255260648003</v>
      </c>
      <c r="AP1939">
        <v>10.148474922730299</v>
      </c>
      <c r="AQ1939">
        <v>11.785575233453301</v>
      </c>
      <c r="AR1939">
        <v>10.535164770210001</v>
      </c>
      <c r="AS1939">
        <v>8.0977496908184392</v>
      </c>
      <c r="AT1939">
        <v>9.3246370581776592</v>
      </c>
      <c r="AU1939">
        <v>10.9485079198513</v>
      </c>
      <c r="AV1939">
        <v>9.5324964429195909</v>
      </c>
      <c r="AW1939">
        <v>9.1941891708957009</v>
      </c>
      <c r="AX1939">
        <v>10.5226109478425</v>
      </c>
      <c r="AY1939">
        <v>12.5527217173201</v>
      </c>
      <c r="AZ1939">
        <v>11.0521355135982</v>
      </c>
      <c r="BA1939">
        <v>8.9696911243459603</v>
      </c>
      <c r="BB1939">
        <v>10.219831951953701</v>
      </c>
      <c r="BC1939">
        <v>12.165886802128099</v>
      </c>
      <c r="BD1939">
        <v>10.7517059589215</v>
      </c>
      <c r="BE1939">
        <v>9.9934556843662605</v>
      </c>
      <c r="BF1939">
        <v>11.3533070391452</v>
      </c>
      <c r="BG1939">
        <v>12.486230012173399</v>
      </c>
      <c r="BH1939">
        <v>11.803596258882299</v>
      </c>
      <c r="BI1939">
        <v>10.7948759949732</v>
      </c>
      <c r="BJ1939">
        <v>11.803956106906901</v>
      </c>
      <c r="BK1939">
        <v>12.6474554997749</v>
      </c>
      <c r="BL1939">
        <v>12.4989390959788</v>
      </c>
      <c r="BM1939">
        <v>9.5175668537665405</v>
      </c>
      <c r="BN1939">
        <v>10.788821507874299</v>
      </c>
      <c r="BO1939">
        <v>12.1443229038375</v>
      </c>
      <c r="BP1939">
        <v>10.9987713671247</v>
      </c>
      <c r="BQ1939">
        <v>9.3811401506037999</v>
      </c>
      <c r="BR1939">
        <v>9.4914939109417098</v>
      </c>
      <c r="BS1939">
        <v>10.721589294949601</v>
      </c>
      <c r="BT1939">
        <v>10.2379883267217</v>
      </c>
      <c r="BU1939">
        <v>8.5565122004076795</v>
      </c>
      <c r="BV1939">
        <v>9.8128938899352001</v>
      </c>
      <c r="BW1939">
        <v>11.226234688164901</v>
      </c>
      <c r="BX1939">
        <v>9.3806156186523992</v>
      </c>
      <c r="BY1939">
        <v>7.8421770347545001</v>
      </c>
      <c r="BZ1939">
        <v>8.1774032281102702</v>
      </c>
      <c r="CA1939">
        <v>10.924687256838499</v>
      </c>
      <c r="CB1939">
        <v>8.7278159495000907</v>
      </c>
      <c r="CC1939">
        <v>8.17410580772499</v>
      </c>
      <c r="CD1939">
        <v>9.8379474153406505</v>
      </c>
      <c r="CE1939">
        <v>11.9212913729992</v>
      </c>
      <c r="CF1939">
        <v>10.0158494799919</v>
      </c>
      <c r="CG1939">
        <v>9.0458795553092592</v>
      </c>
      <c r="CH1939">
        <v>9.3315398072917404</v>
      </c>
      <c r="CI1939">
        <v>9.8987312531255292</v>
      </c>
      <c r="CJ1939">
        <v>9.4901114982309505</v>
      </c>
      <c r="CK1939">
        <v>9.3205670471392104</v>
      </c>
      <c r="CL1939">
        <v>10.4407043748069</v>
      </c>
      <c r="CM1939">
        <v>12.6422963481821</v>
      </c>
      <c r="CN1939">
        <v>11.2457585340167</v>
      </c>
      <c r="CO1939">
        <v>7.0526727054009299</v>
      </c>
      <c r="CP1939">
        <v>8.9264640138312998</v>
      </c>
      <c r="CQ1939">
        <v>10.3768922916304</v>
      </c>
      <c r="CR1939">
        <v>9.0153760837218506</v>
      </c>
      <c r="CS1939">
        <v>8.8197103318832504</v>
      </c>
      <c r="CT1939">
        <v>10.4263373912005</v>
      </c>
      <c r="CU1939">
        <v>13.895031277374599</v>
      </c>
      <c r="CV1939">
        <v>12.730047181305</v>
      </c>
      <c r="CW1939">
        <v>9.3064374453101699</v>
      </c>
      <c r="CX1939">
        <v>9.5860293751138208</v>
      </c>
      <c r="CY1939">
        <v>10.460044199802001</v>
      </c>
      <c r="CZ1939">
        <v>10.0585944761494</v>
      </c>
      <c r="DA1939">
        <v>11.789472220574099</v>
      </c>
      <c r="DB1939">
        <v>12.764104280819801</v>
      </c>
      <c r="DC1939">
        <v>13.738736341065399</v>
      </c>
      <c r="DD1939">
        <v>12.764104280819801</v>
      </c>
      <c r="DE1939">
        <v>7.9376908477470103</v>
      </c>
      <c r="DF1939">
        <v>8.5275579009088194</v>
      </c>
      <c r="DG1939">
        <v>15.1065730912036</v>
      </c>
      <c r="DH1939">
        <v>12.520323325664201</v>
      </c>
      <c r="DI1939">
        <v>11.1417552639957</v>
      </c>
      <c r="DJ1939">
        <v>12.302283787192099</v>
      </c>
      <c r="DK1939">
        <v>15.8282886710179</v>
      </c>
      <c r="DL1939">
        <v>14.7064004276464</v>
      </c>
      <c r="DM1939">
        <v>9.7895478884715494</v>
      </c>
      <c r="DN1939">
        <v>11.475269742901499</v>
      </c>
      <c r="DO1939">
        <v>14.752824888940699</v>
      </c>
      <c r="DP1939">
        <v>12.8986963054783</v>
      </c>
      <c r="DQ1939">
        <v>11.501169720090299</v>
      </c>
      <c r="DR1939">
        <v>11.7477274929108</v>
      </c>
      <c r="DS1939">
        <v>12.212650745061801</v>
      </c>
      <c r="DT1939">
        <v>11.8188705897888</v>
      </c>
    </row>
    <row r="1940" spans="1:124" x14ac:dyDescent="0.35">
      <c r="A1940" s="19" t="str">
        <f t="shared" si="60"/>
        <v>Total Risk Based Capital Ratio--40999</v>
      </c>
      <c r="B1940" s="19" t="str">
        <f t="shared" si="61"/>
        <v>Total Risk Based Capital Ratio</v>
      </c>
      <c r="C1940">
        <v>2</v>
      </c>
      <c r="D1940" s="27">
        <v>40999</v>
      </c>
      <c r="E1940">
        <v>14.79</v>
      </c>
      <c r="F1940">
        <v>17.02</v>
      </c>
      <c r="G1940">
        <v>19.440000000000001</v>
      </c>
      <c r="H1940">
        <v>17.788630136986299</v>
      </c>
      <c r="I1940">
        <v>13.29</v>
      </c>
      <c r="J1940">
        <v>15.49</v>
      </c>
      <c r="K1940">
        <v>18.97</v>
      </c>
      <c r="L1940">
        <v>16.8747368421053</v>
      </c>
      <c r="M1940">
        <v>13.7325</v>
      </c>
      <c r="N1940">
        <v>16.04</v>
      </c>
      <c r="O1940">
        <v>19.947500000000002</v>
      </c>
      <c r="P1940">
        <v>17.709139784946299</v>
      </c>
      <c r="Q1940">
        <v>14.94</v>
      </c>
      <c r="R1940">
        <v>18.39</v>
      </c>
      <c r="S1940">
        <v>20.81</v>
      </c>
      <c r="T1940">
        <v>19.631904761904799</v>
      </c>
      <c r="U1940">
        <v>12.932499999999999</v>
      </c>
      <c r="V1940">
        <v>15.105</v>
      </c>
      <c r="W1940">
        <v>18.592500000000001</v>
      </c>
      <c r="X1940">
        <v>16.469333333333299</v>
      </c>
      <c r="Y1940">
        <v>14.97</v>
      </c>
      <c r="Z1940">
        <v>16.72</v>
      </c>
      <c r="AA1940">
        <v>18.350000000000001</v>
      </c>
      <c r="AB1940">
        <v>17.457101449275399</v>
      </c>
      <c r="AC1940">
        <v>12.64</v>
      </c>
      <c r="AD1940">
        <v>13.94</v>
      </c>
      <c r="AE1940">
        <v>16.192499999999999</v>
      </c>
      <c r="AF1940">
        <v>15.0803409090909</v>
      </c>
      <c r="AG1940">
        <v>14.205</v>
      </c>
      <c r="AH1940">
        <v>17.27</v>
      </c>
      <c r="AI1940">
        <v>21.204999999999998</v>
      </c>
      <c r="AJ1940">
        <v>19.577200000000001</v>
      </c>
      <c r="AK1940">
        <v>14.31</v>
      </c>
      <c r="AL1940">
        <v>16.190000000000001</v>
      </c>
      <c r="AM1940">
        <v>19.420000000000002</v>
      </c>
      <c r="AN1940">
        <v>18.4098245614035</v>
      </c>
      <c r="AO1940">
        <v>13.32</v>
      </c>
      <c r="AP1940">
        <v>15.52</v>
      </c>
      <c r="AQ1940">
        <v>19.017499999999998</v>
      </c>
      <c r="AR1940">
        <v>17.017499999999998</v>
      </c>
      <c r="AS1940">
        <v>12.135</v>
      </c>
      <c r="AT1940">
        <v>13.56</v>
      </c>
      <c r="AU1940">
        <v>15.9975</v>
      </c>
      <c r="AV1940">
        <v>14.2574431818182</v>
      </c>
      <c r="AW1940">
        <v>14.555</v>
      </c>
      <c r="AX1940">
        <v>17.13</v>
      </c>
      <c r="AY1940">
        <v>20.745000000000001</v>
      </c>
      <c r="AZ1940">
        <v>18.4980487804878</v>
      </c>
      <c r="BA1940">
        <v>13.68</v>
      </c>
      <c r="BB1940">
        <v>15.57</v>
      </c>
      <c r="BC1940">
        <v>19.23</v>
      </c>
      <c r="BD1940">
        <v>17.1475324675325</v>
      </c>
      <c r="BE1940">
        <v>14.73</v>
      </c>
      <c r="BF1940">
        <v>16.545000000000002</v>
      </c>
      <c r="BG1940">
        <v>19.36</v>
      </c>
      <c r="BH1940">
        <v>18.201704545454501</v>
      </c>
      <c r="BI1940">
        <v>15.922499999999999</v>
      </c>
      <c r="BJ1940">
        <v>16.234999999999999</v>
      </c>
      <c r="BK1940">
        <v>16.862500000000001</v>
      </c>
      <c r="BL1940">
        <v>17.655000000000001</v>
      </c>
      <c r="BM1940">
        <v>14.467499999999999</v>
      </c>
      <c r="BN1940">
        <v>16.77</v>
      </c>
      <c r="BO1940">
        <v>20.6175</v>
      </c>
      <c r="BP1940">
        <v>17.55</v>
      </c>
      <c r="BQ1940">
        <v>14.91</v>
      </c>
      <c r="BR1940">
        <v>17.39</v>
      </c>
      <c r="BS1940">
        <v>18.114999999999998</v>
      </c>
      <c r="BT1940">
        <v>16.22</v>
      </c>
      <c r="BU1940">
        <v>11.7525</v>
      </c>
      <c r="BV1940">
        <v>15.685</v>
      </c>
      <c r="BW1940">
        <v>19.489999999999998</v>
      </c>
      <c r="BX1940">
        <v>16.313749999999999</v>
      </c>
      <c r="BY1940">
        <v>13.68</v>
      </c>
      <c r="BZ1940">
        <v>14.22</v>
      </c>
      <c r="CA1940">
        <v>15.06</v>
      </c>
      <c r="CB1940">
        <v>13.9588888888889</v>
      </c>
      <c r="CC1940">
        <v>12.2</v>
      </c>
      <c r="CD1940">
        <v>14.57</v>
      </c>
      <c r="CE1940">
        <v>17.940000000000001</v>
      </c>
      <c r="CF1940">
        <v>15.411111111111101</v>
      </c>
      <c r="CG1940">
        <v>12.744999999999999</v>
      </c>
      <c r="CH1940">
        <v>12.795</v>
      </c>
      <c r="CI1940">
        <v>15.297499999999999</v>
      </c>
      <c r="CJ1940">
        <v>14.303333333333301</v>
      </c>
      <c r="CK1940">
        <v>13.685</v>
      </c>
      <c r="CL1940">
        <v>15.37</v>
      </c>
      <c r="CM1940">
        <v>25.495000000000001</v>
      </c>
      <c r="CN1940">
        <v>18.307368421052601</v>
      </c>
      <c r="CO1940">
        <v>11.29</v>
      </c>
      <c r="CP1940">
        <v>12.36</v>
      </c>
      <c r="CQ1940">
        <v>13.14</v>
      </c>
      <c r="CR1940">
        <v>12.302</v>
      </c>
      <c r="CS1940">
        <v>13.18</v>
      </c>
      <c r="CT1940">
        <v>17.66</v>
      </c>
      <c r="CU1940">
        <v>28.07</v>
      </c>
      <c r="CV1940">
        <v>25.805714285714298</v>
      </c>
      <c r="CW1940">
        <v>12.467499999999999</v>
      </c>
      <c r="CX1940">
        <v>13.34</v>
      </c>
      <c r="CY1940">
        <v>14.93</v>
      </c>
      <c r="CZ1940">
        <v>13.786428571428599</v>
      </c>
      <c r="DA1940">
        <v>16.355</v>
      </c>
      <c r="DB1940">
        <v>16.73</v>
      </c>
      <c r="DC1940">
        <v>17.105</v>
      </c>
      <c r="DD1940">
        <v>16.73</v>
      </c>
      <c r="DE1940">
        <v>15.04</v>
      </c>
      <c r="DF1940">
        <v>17.57</v>
      </c>
      <c r="DG1940">
        <v>30.1</v>
      </c>
      <c r="DH1940">
        <v>24.2366666666667</v>
      </c>
      <c r="DI1940">
        <v>12.7125</v>
      </c>
      <c r="DJ1940">
        <v>15.49</v>
      </c>
      <c r="DK1940">
        <v>22.774999999999999</v>
      </c>
      <c r="DL1940">
        <v>20.302499999999998</v>
      </c>
      <c r="DM1940">
        <v>14.555</v>
      </c>
      <c r="DN1940">
        <v>16.010000000000002</v>
      </c>
      <c r="DO1940">
        <v>24.48</v>
      </c>
      <c r="DP1940">
        <v>19.735714285714302</v>
      </c>
      <c r="DQ1940">
        <v>14.105</v>
      </c>
      <c r="DR1940">
        <v>16.204999999999998</v>
      </c>
      <c r="DS1940">
        <v>18.7775</v>
      </c>
      <c r="DT1940">
        <v>16.9866666666667</v>
      </c>
    </row>
    <row r="1941" spans="1:124" x14ac:dyDescent="0.35">
      <c r="A1941" s="19" t="str">
        <f t="shared" si="60"/>
        <v>Tier 1 Leverage Ratio--40999</v>
      </c>
      <c r="B1941" s="19" t="str">
        <f t="shared" si="61"/>
        <v>Tier 1 Leverage Ratio</v>
      </c>
      <c r="C1941">
        <v>3</v>
      </c>
      <c r="D1941" s="27">
        <v>40999</v>
      </c>
      <c r="E1941">
        <v>8.6999999999999993</v>
      </c>
      <c r="F1941">
        <v>9.5399999999999991</v>
      </c>
      <c r="G1941">
        <v>11.27</v>
      </c>
      <c r="H1941">
        <v>10.1782191780822</v>
      </c>
      <c r="I1941">
        <v>8.39</v>
      </c>
      <c r="J1941">
        <v>9.5299999999999994</v>
      </c>
      <c r="K1941">
        <v>11.16</v>
      </c>
      <c r="L1941">
        <v>9.9832631578947399</v>
      </c>
      <c r="M1941">
        <v>8.5500000000000007</v>
      </c>
      <c r="N1941">
        <v>9.69</v>
      </c>
      <c r="O1941">
        <v>11.38</v>
      </c>
      <c r="P1941">
        <v>10.211945259042</v>
      </c>
      <c r="Q1941">
        <v>9.73</v>
      </c>
      <c r="R1941">
        <v>10.61</v>
      </c>
      <c r="S1941">
        <v>12.17</v>
      </c>
      <c r="T1941">
        <v>11.1504761904762</v>
      </c>
      <c r="U1941">
        <v>8.36</v>
      </c>
      <c r="V1941">
        <v>9.36</v>
      </c>
      <c r="W1941">
        <v>11.16</v>
      </c>
      <c r="X1941">
        <v>9.8042777777777808</v>
      </c>
      <c r="Y1941">
        <v>8.58</v>
      </c>
      <c r="Z1941">
        <v>10.02</v>
      </c>
      <c r="AA1941">
        <v>11.28</v>
      </c>
      <c r="AB1941">
        <v>10.3721739130435</v>
      </c>
      <c r="AC1941">
        <v>7.8125</v>
      </c>
      <c r="AD1941">
        <v>8.6449999999999996</v>
      </c>
      <c r="AE1941">
        <v>9.5724999999999998</v>
      </c>
      <c r="AF1941">
        <v>8.8562499999999993</v>
      </c>
      <c r="AG1941">
        <v>9.24</v>
      </c>
      <c r="AH1941">
        <v>10.14</v>
      </c>
      <c r="AI1941">
        <v>12.04</v>
      </c>
      <c r="AJ1941">
        <v>11.2636</v>
      </c>
      <c r="AK1941">
        <v>8.68</v>
      </c>
      <c r="AL1941">
        <v>9.9</v>
      </c>
      <c r="AM1941">
        <v>12</v>
      </c>
      <c r="AN1941">
        <v>10.987017543859601</v>
      </c>
      <c r="AO1941">
        <v>8.3524999999999991</v>
      </c>
      <c r="AP1941">
        <v>9.49</v>
      </c>
      <c r="AQ1941">
        <v>10.94</v>
      </c>
      <c r="AR1941">
        <v>9.9297402597402495</v>
      </c>
      <c r="AS1941">
        <v>7.6974999999999998</v>
      </c>
      <c r="AT1941">
        <v>8.9350000000000005</v>
      </c>
      <c r="AU1941">
        <v>10.005000000000001</v>
      </c>
      <c r="AV1941">
        <v>8.9820454545454602</v>
      </c>
      <c r="AW1941">
        <v>8.7249999999999996</v>
      </c>
      <c r="AX1941">
        <v>9.875</v>
      </c>
      <c r="AY1941">
        <v>11.987500000000001</v>
      </c>
      <c r="AZ1941">
        <v>10.3089634146341</v>
      </c>
      <c r="BA1941">
        <v>8.42</v>
      </c>
      <c r="BB1941">
        <v>9.7799999999999994</v>
      </c>
      <c r="BC1941">
        <v>11.83</v>
      </c>
      <c r="BD1941">
        <v>10.373766233766201</v>
      </c>
      <c r="BE1941">
        <v>8.9774999999999991</v>
      </c>
      <c r="BF1941">
        <v>10.135</v>
      </c>
      <c r="BG1941">
        <v>11.5175</v>
      </c>
      <c r="BH1941">
        <v>10.916818181818201</v>
      </c>
      <c r="BI1941">
        <v>8.4</v>
      </c>
      <c r="BJ1941">
        <v>9.6050000000000004</v>
      </c>
      <c r="BK1941">
        <v>12.1975</v>
      </c>
      <c r="BL1941">
        <v>11.216666666666701</v>
      </c>
      <c r="BM1941">
        <v>9.5299999999999994</v>
      </c>
      <c r="BN1941">
        <v>10.33</v>
      </c>
      <c r="BO1941">
        <v>11.16</v>
      </c>
      <c r="BP1941">
        <v>10.815</v>
      </c>
      <c r="BQ1941">
        <v>9.5250000000000004</v>
      </c>
      <c r="BR1941">
        <v>9.59</v>
      </c>
      <c r="BS1941">
        <v>10.71</v>
      </c>
      <c r="BT1941">
        <v>10.293333333333299</v>
      </c>
      <c r="BU1941">
        <v>7.4124999999999996</v>
      </c>
      <c r="BV1941">
        <v>9.24</v>
      </c>
      <c r="BW1941">
        <v>10.342499999999999</v>
      </c>
      <c r="BX1941">
        <v>8.8206249999999997</v>
      </c>
      <c r="BY1941">
        <v>7.94</v>
      </c>
      <c r="BZ1941">
        <v>8.08</v>
      </c>
      <c r="CA1941">
        <v>9.3800000000000008</v>
      </c>
      <c r="CB1941">
        <v>8.5144444444444396</v>
      </c>
      <c r="CC1941">
        <v>7.5350000000000001</v>
      </c>
      <c r="CD1941">
        <v>9.0299999999999994</v>
      </c>
      <c r="CE1941">
        <v>11</v>
      </c>
      <c r="CF1941">
        <v>9.2893939393939409</v>
      </c>
      <c r="CG1941">
        <v>8.3725000000000005</v>
      </c>
      <c r="CH1941">
        <v>8.6950000000000003</v>
      </c>
      <c r="CI1941">
        <v>9.1</v>
      </c>
      <c r="CJ1941">
        <v>8.9908333333333292</v>
      </c>
      <c r="CK1941">
        <v>8.9949999999999992</v>
      </c>
      <c r="CL1941">
        <v>9.73</v>
      </c>
      <c r="CM1941">
        <v>11.695</v>
      </c>
      <c r="CN1941">
        <v>10.6389473684211</v>
      </c>
      <c r="CO1941">
        <v>7.24</v>
      </c>
      <c r="CP1941">
        <v>8.35</v>
      </c>
      <c r="CQ1941">
        <v>9.7200000000000006</v>
      </c>
      <c r="CR1941">
        <v>8.5820000000000007</v>
      </c>
      <c r="CS1941">
        <v>8.6349999999999998</v>
      </c>
      <c r="CT1941">
        <v>9.09</v>
      </c>
      <c r="CU1941">
        <v>13.86</v>
      </c>
      <c r="CV1941">
        <v>12.497142857142901</v>
      </c>
      <c r="CW1941">
        <v>8.7200000000000006</v>
      </c>
      <c r="CX1941">
        <v>9.02</v>
      </c>
      <c r="CY1941">
        <v>9.4849999999999994</v>
      </c>
      <c r="CZ1941">
        <v>9.2785714285714302</v>
      </c>
      <c r="DA1941">
        <v>11.22</v>
      </c>
      <c r="DB1941">
        <v>12.61</v>
      </c>
      <c r="DC1941">
        <v>14</v>
      </c>
      <c r="DD1941">
        <v>12.61</v>
      </c>
      <c r="DE1941">
        <v>7.81</v>
      </c>
      <c r="DF1941">
        <v>8.33</v>
      </c>
      <c r="DG1941">
        <v>13.965</v>
      </c>
      <c r="DH1941">
        <v>11.74</v>
      </c>
      <c r="DI1941">
        <v>9.3725000000000005</v>
      </c>
      <c r="DJ1941">
        <v>10.945</v>
      </c>
      <c r="DK1941">
        <v>12.92</v>
      </c>
      <c r="DL1941">
        <v>12.785</v>
      </c>
      <c r="DM1941">
        <v>8.99</v>
      </c>
      <c r="DN1941">
        <v>9.59</v>
      </c>
      <c r="DO1941">
        <v>14.5</v>
      </c>
      <c r="DP1941">
        <v>12.31</v>
      </c>
      <c r="DQ1941">
        <v>9.8800000000000008</v>
      </c>
      <c r="DR1941">
        <v>10.185</v>
      </c>
      <c r="DS1941">
        <v>11.18</v>
      </c>
      <c r="DT1941">
        <v>10.571666666666699</v>
      </c>
    </row>
    <row r="1942" spans="1:124" x14ac:dyDescent="0.35">
      <c r="A1942" s="19" t="str">
        <f t="shared" si="60"/>
        <v>ALLL / Nonaccrual Loans--40999</v>
      </c>
      <c r="B1942" s="19" t="str">
        <f t="shared" si="61"/>
        <v>ALLL / Nonaccrual Loans</v>
      </c>
      <c r="C1942">
        <v>4</v>
      </c>
      <c r="D1942" s="27">
        <v>40999</v>
      </c>
      <c r="E1942">
        <v>76.2628549842007</v>
      </c>
      <c r="F1942">
        <v>107.722018160018</v>
      </c>
      <c r="G1942">
        <v>249.69029040302499</v>
      </c>
      <c r="H1942">
        <v>272.316484105862</v>
      </c>
      <c r="I1942">
        <v>63.960546706066999</v>
      </c>
      <c r="J1942">
        <v>111.39240506329099</v>
      </c>
      <c r="K1942">
        <v>248.13246151680701</v>
      </c>
      <c r="L1942">
        <v>392.31415384894802</v>
      </c>
      <c r="M1942">
        <v>57.927280653704102</v>
      </c>
      <c r="N1942">
        <v>106.22688039457501</v>
      </c>
      <c r="O1942">
        <v>240.869882958608</v>
      </c>
      <c r="P1942">
        <v>323.44266357385698</v>
      </c>
      <c r="Q1942">
        <v>68.893630991464207</v>
      </c>
      <c r="R1942">
        <v>93.597206053550593</v>
      </c>
      <c r="S1942">
        <v>172.37936772046601</v>
      </c>
      <c r="T1942">
        <v>184.17714714046801</v>
      </c>
      <c r="U1942">
        <v>63.000978564852701</v>
      </c>
      <c r="V1942">
        <v>111.92877423090199</v>
      </c>
      <c r="W1942">
        <v>244.665254100738</v>
      </c>
      <c r="X1942">
        <v>364.66611243105802</v>
      </c>
      <c r="Y1942">
        <v>61.327769479884999</v>
      </c>
      <c r="Z1942">
        <v>93.441791044776096</v>
      </c>
      <c r="AA1942">
        <v>136.21030128317099</v>
      </c>
      <c r="AB1942">
        <v>186.393906163731</v>
      </c>
      <c r="AC1942">
        <v>97.088739089756501</v>
      </c>
      <c r="AD1942">
        <v>192.827490774908</v>
      </c>
      <c r="AE1942">
        <v>428.324451794683</v>
      </c>
      <c r="AF1942">
        <v>1076.75794426062</v>
      </c>
      <c r="AG1942">
        <v>94.762536481825407</v>
      </c>
      <c r="AH1942">
        <v>195.60810810810801</v>
      </c>
      <c r="AI1942">
        <v>527.77777777777806</v>
      </c>
      <c r="AJ1942">
        <v>869.10144593561097</v>
      </c>
      <c r="AK1942">
        <v>44.376720514420001</v>
      </c>
      <c r="AL1942">
        <v>71.469895556010599</v>
      </c>
      <c r="AM1942">
        <v>107.171487679069</v>
      </c>
      <c r="AN1942">
        <v>250.99167654214099</v>
      </c>
      <c r="AO1942">
        <v>87.243713733075396</v>
      </c>
      <c r="AP1942">
        <v>155.350957085586</v>
      </c>
      <c r="AQ1942">
        <v>491.86452233897501</v>
      </c>
      <c r="AR1942">
        <v>684.92237667856296</v>
      </c>
      <c r="AS1942">
        <v>54.631504076161299</v>
      </c>
      <c r="AT1942">
        <v>111.862068965517</v>
      </c>
      <c r="AU1942">
        <v>222.92887029288701</v>
      </c>
      <c r="AV1942">
        <v>549.34637954310597</v>
      </c>
      <c r="AW1942">
        <v>60.473931940501998</v>
      </c>
      <c r="AX1942">
        <v>88.1887160210226</v>
      </c>
      <c r="AY1942">
        <v>172.835057705243</v>
      </c>
      <c r="AZ1942">
        <v>254.86053358291301</v>
      </c>
      <c r="BA1942">
        <v>66.131753818321002</v>
      </c>
      <c r="BB1942">
        <v>106.581899775617</v>
      </c>
      <c r="BC1942">
        <v>223.60391345773999</v>
      </c>
      <c r="BD1942">
        <v>414.62760884212901</v>
      </c>
      <c r="BE1942">
        <v>53.402644214519803</v>
      </c>
      <c r="BF1942">
        <v>93.423185356616898</v>
      </c>
      <c r="BG1942">
        <v>165.48143329604599</v>
      </c>
      <c r="BH1942">
        <v>287.05139124835398</v>
      </c>
      <c r="BI1942">
        <v>56.512200645929397</v>
      </c>
      <c r="BJ1942">
        <v>82.049143497185099</v>
      </c>
      <c r="BK1942">
        <v>122.26470150506999</v>
      </c>
      <c r="BL1942">
        <v>377.238983520033</v>
      </c>
      <c r="BM1942">
        <v>78.6076867295141</v>
      </c>
      <c r="BN1942">
        <v>94.824681055925495</v>
      </c>
      <c r="BO1942">
        <v>109.66921119592899</v>
      </c>
      <c r="BP1942">
        <v>87.319403797799097</v>
      </c>
      <c r="BQ1942">
        <v>104.44961209362999</v>
      </c>
      <c r="BR1942">
        <v>106.646971935007</v>
      </c>
      <c r="BS1942">
        <v>142.91845803454299</v>
      </c>
      <c r="BT1942">
        <v>129.36305610711301</v>
      </c>
      <c r="BU1942">
        <v>39.102924326295401</v>
      </c>
      <c r="BV1942">
        <v>61.623384988396701</v>
      </c>
      <c r="BW1942">
        <v>106.563654628764</v>
      </c>
      <c r="BX1942">
        <v>99.083249947054</v>
      </c>
      <c r="BY1942">
        <v>70.989010989011007</v>
      </c>
      <c r="BZ1942">
        <v>112.265917602996</v>
      </c>
      <c r="CA1942">
        <v>197.66081871345</v>
      </c>
      <c r="CB1942">
        <v>1144.58835639975</v>
      </c>
      <c r="CC1942">
        <v>51.659004832179697</v>
      </c>
      <c r="CD1942">
        <v>93.533803233041596</v>
      </c>
      <c r="CE1942">
        <v>146.96242030946101</v>
      </c>
      <c r="CF1942">
        <v>273.16204107195199</v>
      </c>
      <c r="CG1942">
        <v>62.537519934940804</v>
      </c>
      <c r="CH1942">
        <v>84.089021406164406</v>
      </c>
      <c r="CI1942">
        <v>187.48749866397901</v>
      </c>
      <c r="CJ1942">
        <v>221.79537647287299</v>
      </c>
      <c r="CK1942">
        <v>104.41352483542801</v>
      </c>
      <c r="CL1942">
        <v>178.97271268057801</v>
      </c>
      <c r="CM1942">
        <v>270.25316455696202</v>
      </c>
      <c r="CN1942">
        <v>273.94195378929902</v>
      </c>
      <c r="CO1942">
        <v>185.75875486381301</v>
      </c>
      <c r="CP1942">
        <v>418.85336273428902</v>
      </c>
      <c r="CQ1942">
        <v>431.48148148148101</v>
      </c>
      <c r="CR1942">
        <v>415.46484848353998</v>
      </c>
      <c r="CS1942">
        <v>114.347348603703</v>
      </c>
      <c r="CT1942">
        <v>136.22485632183901</v>
      </c>
      <c r="CU1942">
        <v>157.24637681159399</v>
      </c>
      <c r="CV1942">
        <v>301.78557167711398</v>
      </c>
      <c r="CW1942">
        <v>78.662733529990206</v>
      </c>
      <c r="CX1942">
        <v>119.86531986532</v>
      </c>
      <c r="CY1942">
        <v>180.73271153684601</v>
      </c>
      <c r="CZ1942">
        <v>190.11099432597601</v>
      </c>
      <c r="DA1942">
        <v>483.94160583941601</v>
      </c>
      <c r="DB1942">
        <v>483.94160583941601</v>
      </c>
      <c r="DC1942">
        <v>483.94160583941601</v>
      </c>
      <c r="DD1942">
        <v>483.94160583941601</v>
      </c>
      <c r="DE1942">
        <v>3645.875</v>
      </c>
      <c r="DF1942">
        <v>4459.75</v>
      </c>
      <c r="DG1942">
        <v>5273.625</v>
      </c>
      <c r="DH1942">
        <v>4459.75</v>
      </c>
      <c r="DI1942">
        <v>47.729555124231901</v>
      </c>
      <c r="DJ1942">
        <v>92.257909445185106</v>
      </c>
      <c r="DK1942">
        <v>173.071965670955</v>
      </c>
      <c r="DL1942">
        <v>140.986590867079</v>
      </c>
      <c r="DM1942">
        <v>58.815125581914003</v>
      </c>
      <c r="DN1942">
        <v>116.469038208169</v>
      </c>
      <c r="DO1942">
        <v>505.18688554999102</v>
      </c>
      <c r="DP1942">
        <v>318.689625476522</v>
      </c>
      <c r="DQ1942">
        <v>78.569460323360801</v>
      </c>
      <c r="DR1942">
        <v>140.32606451408</v>
      </c>
      <c r="DS1942">
        <v>219.15278561950399</v>
      </c>
      <c r="DT1942">
        <v>201.97974111137</v>
      </c>
    </row>
    <row r="1943" spans="1:124" x14ac:dyDescent="0.35">
      <c r="A1943" s="19" t="str">
        <f t="shared" si="60"/>
        <v>[NCL + OREO] / [Total Loans + OREO]--40999</v>
      </c>
      <c r="B1943" s="19" t="str">
        <f t="shared" si="61"/>
        <v>[NCL + OREO] / [Total Loans + OREO]</v>
      </c>
      <c r="C1943">
        <v>5</v>
      </c>
      <c r="D1943" s="27">
        <v>40999</v>
      </c>
      <c r="E1943">
        <v>1.12041332646036</v>
      </c>
      <c r="F1943">
        <v>2.30290805177341</v>
      </c>
      <c r="G1943">
        <v>4.70932334286372</v>
      </c>
      <c r="H1943">
        <v>3.5524853826957901</v>
      </c>
      <c r="I1943">
        <v>1.0077567677019399</v>
      </c>
      <c r="J1943">
        <v>2.46007604562738</v>
      </c>
      <c r="K1943">
        <v>5.0487035904192696</v>
      </c>
      <c r="L1943">
        <v>3.7120124063151101</v>
      </c>
      <c r="M1943">
        <v>0.98999410869646198</v>
      </c>
      <c r="N1943">
        <v>2.4658780709736101</v>
      </c>
      <c r="O1943">
        <v>5.1570979473039804</v>
      </c>
      <c r="P1943">
        <v>3.86120041263962</v>
      </c>
      <c r="Q1943">
        <v>1.92048733568451</v>
      </c>
      <c r="R1943">
        <v>4.0610785102701303</v>
      </c>
      <c r="S1943">
        <v>4.9091976680786802</v>
      </c>
      <c r="T1943">
        <v>3.7100404732496299</v>
      </c>
      <c r="U1943">
        <v>1.2849309954186501</v>
      </c>
      <c r="V1943">
        <v>3.2774119235410302</v>
      </c>
      <c r="W1943">
        <v>6.1916767964206096</v>
      </c>
      <c r="X1943">
        <v>4.37692039324922</v>
      </c>
      <c r="Y1943">
        <v>1.88925299271049</v>
      </c>
      <c r="Z1943">
        <v>3.32977750685767</v>
      </c>
      <c r="AA1943">
        <v>5.8251409096867199</v>
      </c>
      <c r="AB1943">
        <v>5.3376054066778797</v>
      </c>
      <c r="AC1943">
        <v>0.25511057431051498</v>
      </c>
      <c r="AD1943">
        <v>0.89972644876972696</v>
      </c>
      <c r="AE1943">
        <v>2.3158833591653099</v>
      </c>
      <c r="AF1943">
        <v>1.7561576154999901</v>
      </c>
      <c r="AG1943">
        <v>0.21256209856699701</v>
      </c>
      <c r="AH1943">
        <v>1.2205470539982499</v>
      </c>
      <c r="AI1943">
        <v>1.81005662650194</v>
      </c>
      <c r="AJ1943">
        <v>1.5729451000003001</v>
      </c>
      <c r="AK1943">
        <v>2.34714988941999</v>
      </c>
      <c r="AL1943">
        <v>3.29235225241881</v>
      </c>
      <c r="AM1943">
        <v>5.1847825437689998</v>
      </c>
      <c r="AN1943">
        <v>4.2793880138115004</v>
      </c>
      <c r="AO1943">
        <v>0.36374166855322898</v>
      </c>
      <c r="AP1943">
        <v>1.3857449715233801</v>
      </c>
      <c r="AQ1943">
        <v>2.8334619462133701</v>
      </c>
      <c r="AR1943">
        <v>1.98745447046378</v>
      </c>
      <c r="AS1943">
        <v>0.93243876132792802</v>
      </c>
      <c r="AT1943">
        <v>3.4023058758096298</v>
      </c>
      <c r="AU1943">
        <v>7.5815731579504098</v>
      </c>
      <c r="AV1943">
        <v>5.1977971419346396</v>
      </c>
      <c r="AW1943">
        <v>1.66362091060416</v>
      </c>
      <c r="AX1943">
        <v>3.0486127979080502</v>
      </c>
      <c r="AY1943">
        <v>5.5503244160762</v>
      </c>
      <c r="AZ1943">
        <v>3.9063193666034</v>
      </c>
      <c r="BA1943">
        <v>1.0399648020535901</v>
      </c>
      <c r="BB1943">
        <v>3.21507325092721</v>
      </c>
      <c r="BC1943">
        <v>4.8105972577271698</v>
      </c>
      <c r="BD1943">
        <v>4.2416392678383303</v>
      </c>
      <c r="BE1943">
        <v>2.3517609178182002</v>
      </c>
      <c r="BF1943">
        <v>4.3441622852921897</v>
      </c>
      <c r="BG1943">
        <v>7.1836997237240103</v>
      </c>
      <c r="BH1943">
        <v>5.2246989168464397</v>
      </c>
      <c r="BI1943">
        <v>2.9657705996842099</v>
      </c>
      <c r="BJ1943">
        <v>4.4880448756389999</v>
      </c>
      <c r="BK1943">
        <v>5.3328852493917704</v>
      </c>
      <c r="BL1943">
        <v>4.5272005876777</v>
      </c>
      <c r="BM1943">
        <v>2.751570367667</v>
      </c>
      <c r="BN1943">
        <v>5.2256272610508496</v>
      </c>
      <c r="BO1943">
        <v>7.2215879200336701</v>
      </c>
      <c r="BP1943">
        <v>5.9438215939408598</v>
      </c>
      <c r="BQ1943">
        <v>2.3317208494939301</v>
      </c>
      <c r="BR1943">
        <v>2.7868567454798301</v>
      </c>
      <c r="BS1943">
        <v>3.82524474741192</v>
      </c>
      <c r="BT1943">
        <v>3.1756914827772902</v>
      </c>
      <c r="BU1943">
        <v>1.08612883690746</v>
      </c>
      <c r="BV1943">
        <v>3.7419477400742802</v>
      </c>
      <c r="BW1943">
        <v>6.2515164783880097</v>
      </c>
      <c r="BX1943">
        <v>5.1186684857945304</v>
      </c>
      <c r="BY1943">
        <v>1.7549758803978099</v>
      </c>
      <c r="BZ1943">
        <v>6.5490705722588096</v>
      </c>
      <c r="CA1943">
        <v>8.3631562489142102</v>
      </c>
      <c r="CB1943">
        <v>5.2782268163544401</v>
      </c>
      <c r="CC1943">
        <v>3.61339895223449</v>
      </c>
      <c r="CD1943">
        <v>5.9558040040908304</v>
      </c>
      <c r="CE1943">
        <v>9.6541566882168404</v>
      </c>
      <c r="CF1943">
        <v>7.1487178836094403</v>
      </c>
      <c r="CG1943">
        <v>2.4510771673869498</v>
      </c>
      <c r="CH1943">
        <v>2.8839992105933501</v>
      </c>
      <c r="CI1943">
        <v>6.7442520046735801</v>
      </c>
      <c r="CJ1943">
        <v>4.7317274818296298</v>
      </c>
      <c r="CK1943">
        <v>1.3920805356216399</v>
      </c>
      <c r="CL1943">
        <v>2.6987242394504398</v>
      </c>
      <c r="CM1943">
        <v>4.1585179962983503</v>
      </c>
      <c r="CN1943">
        <v>3.1744693049035302</v>
      </c>
      <c r="CO1943">
        <v>0.21387966454663099</v>
      </c>
      <c r="CP1943">
        <v>0.73709956032657797</v>
      </c>
      <c r="CQ1943">
        <v>1.16998991388005</v>
      </c>
      <c r="CR1943">
        <v>0.74468231560047504</v>
      </c>
      <c r="CS1943">
        <v>0.30600687494981799</v>
      </c>
      <c r="CT1943">
        <v>0.86432360323831803</v>
      </c>
      <c r="CU1943">
        <v>1.8089390231721101</v>
      </c>
      <c r="CV1943">
        <v>1.1889947567910699</v>
      </c>
      <c r="CW1943">
        <v>0.99885373137506095</v>
      </c>
      <c r="CX1943">
        <v>1.4590050891106101</v>
      </c>
      <c r="CY1943">
        <v>3.3900729662353499</v>
      </c>
      <c r="CZ1943">
        <v>2.66263965443886</v>
      </c>
      <c r="DA1943">
        <v>0.14425651084055899</v>
      </c>
      <c r="DB1943">
        <v>0.281611869188652</v>
      </c>
      <c r="DC1943">
        <v>0.41896722753674398</v>
      </c>
      <c r="DD1943">
        <v>0.281611869188652</v>
      </c>
      <c r="DE1943">
        <v>0.173365947145451</v>
      </c>
      <c r="DF1943">
        <v>0.34673189429090201</v>
      </c>
      <c r="DG1943">
        <v>1.1361548577087901</v>
      </c>
      <c r="DH1943">
        <v>0.75743657180585999</v>
      </c>
      <c r="DI1943">
        <v>1.3226349244928</v>
      </c>
      <c r="DJ1943">
        <v>1.6443814442798801</v>
      </c>
      <c r="DK1943">
        <v>2.1706067871666899</v>
      </c>
      <c r="DL1943">
        <v>2.8281485974590601</v>
      </c>
      <c r="DM1943">
        <v>1.09504672142543</v>
      </c>
      <c r="DN1943">
        <v>2.0098875240171798</v>
      </c>
      <c r="DO1943">
        <v>3.2804959493566899</v>
      </c>
      <c r="DP1943">
        <v>2.5440855235747599</v>
      </c>
      <c r="DQ1943">
        <v>2.3742891966197099</v>
      </c>
      <c r="DR1943">
        <v>2.8740296853188401</v>
      </c>
      <c r="DS1943">
        <v>4.2399072469988797</v>
      </c>
      <c r="DT1943">
        <v>2.9394201785363001</v>
      </c>
    </row>
    <row r="1944" spans="1:124" x14ac:dyDescent="0.35">
      <c r="A1944" s="19" t="str">
        <f t="shared" si="60"/>
        <v>[Noncurrent + Delinquent Loans] / [Capital + ALLL]--40999</v>
      </c>
      <c r="B1944" s="19" t="str">
        <f t="shared" si="61"/>
        <v>[Noncurrent + Delinquent Loans] / [Capital + ALLL]</v>
      </c>
      <c r="C1944">
        <v>6</v>
      </c>
      <c r="D1944" s="27">
        <v>40999</v>
      </c>
      <c r="E1944">
        <v>5.5680963130173096</v>
      </c>
      <c r="F1944">
        <v>14.1104294478528</v>
      </c>
      <c r="G1944">
        <v>21.935750012891301</v>
      </c>
      <c r="H1944">
        <v>15.638260965554799</v>
      </c>
      <c r="I1944">
        <v>5.5265700483091802</v>
      </c>
      <c r="J1944">
        <v>13.327569169960499</v>
      </c>
      <c r="K1944">
        <v>22.799866151552902</v>
      </c>
      <c r="L1944">
        <v>16.489714489527401</v>
      </c>
      <c r="M1944">
        <v>6.0965565208450396</v>
      </c>
      <c r="N1944">
        <v>13.520833310560301</v>
      </c>
      <c r="O1944">
        <v>25.634047052423401</v>
      </c>
      <c r="P1944">
        <v>20.0443578061283</v>
      </c>
      <c r="Q1944">
        <v>10.5541217023783</v>
      </c>
      <c r="R1944">
        <v>16.4077066500932</v>
      </c>
      <c r="S1944">
        <v>23.709230954386801</v>
      </c>
      <c r="T1944">
        <v>17.5338630965412</v>
      </c>
      <c r="U1944">
        <v>6.1496352308217599</v>
      </c>
      <c r="V1944">
        <v>14.388630526343899</v>
      </c>
      <c r="W1944">
        <v>25.035269673414</v>
      </c>
      <c r="X1944">
        <v>18.286103225423499</v>
      </c>
      <c r="Y1944">
        <v>9.2763477416221498</v>
      </c>
      <c r="Z1944">
        <v>17.705047318611999</v>
      </c>
      <c r="AA1944">
        <v>28.2604685482383</v>
      </c>
      <c r="AB1944">
        <v>22.608783978574198</v>
      </c>
      <c r="AC1944">
        <v>2.98305935427735</v>
      </c>
      <c r="AD1944">
        <v>7.8080918325773396</v>
      </c>
      <c r="AE1944">
        <v>12.8914351291583</v>
      </c>
      <c r="AF1944">
        <v>10.3758287741761</v>
      </c>
      <c r="AG1944">
        <v>1.8870176743710401</v>
      </c>
      <c r="AH1944">
        <v>5.5418994413407798</v>
      </c>
      <c r="AI1944">
        <v>14.4301323022879</v>
      </c>
      <c r="AJ1944">
        <v>8.4164014043643594</v>
      </c>
      <c r="AK1944">
        <v>12.3597261729862</v>
      </c>
      <c r="AL1944">
        <v>17.3830734966592</v>
      </c>
      <c r="AM1944">
        <v>27.850213831229802</v>
      </c>
      <c r="AN1944">
        <v>22.001203566910899</v>
      </c>
      <c r="AO1944">
        <v>2.97555509929443</v>
      </c>
      <c r="AP1944">
        <v>7.9494833851048901</v>
      </c>
      <c r="AQ1944">
        <v>17.050881436404499</v>
      </c>
      <c r="AR1944">
        <v>11.005946462273499</v>
      </c>
      <c r="AS1944">
        <v>5.5872540604895704</v>
      </c>
      <c r="AT1944">
        <v>14.5831943981233</v>
      </c>
      <c r="AU1944">
        <v>29.086144109168</v>
      </c>
      <c r="AV1944">
        <v>23.2137352537504</v>
      </c>
      <c r="AW1944">
        <v>9.3386649807896607</v>
      </c>
      <c r="AX1944">
        <v>16.284169158605302</v>
      </c>
      <c r="AY1944">
        <v>25.442436405037999</v>
      </c>
      <c r="AZ1944">
        <v>18.9149088679141</v>
      </c>
      <c r="BA1944">
        <v>5.8469109320042296</v>
      </c>
      <c r="BB1944">
        <v>13.3773740710157</v>
      </c>
      <c r="BC1944">
        <v>24.128186288362599</v>
      </c>
      <c r="BD1944">
        <v>20.248271978319401</v>
      </c>
      <c r="BE1944">
        <v>7.63104600229609</v>
      </c>
      <c r="BF1944">
        <v>15.8191143833174</v>
      </c>
      <c r="BG1944">
        <v>27.189780306550301</v>
      </c>
      <c r="BH1944">
        <v>18.3540505164653</v>
      </c>
      <c r="BI1944">
        <v>8.2538667486435902</v>
      </c>
      <c r="BJ1944">
        <v>11.3504816858855</v>
      </c>
      <c r="BK1944">
        <v>14.1396932729229</v>
      </c>
      <c r="BL1944">
        <v>12.2138125561655</v>
      </c>
      <c r="BM1944">
        <v>14.6841720002035</v>
      </c>
      <c r="BN1944">
        <v>19.242641318113002</v>
      </c>
      <c r="BO1944">
        <v>24.5909508397229</v>
      </c>
      <c r="BP1944">
        <v>24.6241335136502</v>
      </c>
      <c r="BQ1944">
        <v>13.602761606801099</v>
      </c>
      <c r="BR1944">
        <v>21.637426900584799</v>
      </c>
      <c r="BS1944">
        <v>32.549228641837999</v>
      </c>
      <c r="BT1944">
        <v>23.555517865564401</v>
      </c>
      <c r="BU1944">
        <v>10.6116322431574</v>
      </c>
      <c r="BV1944">
        <v>18.604616843623301</v>
      </c>
      <c r="BW1944">
        <v>27.504244959989499</v>
      </c>
      <c r="BX1944">
        <v>26.802337196391701</v>
      </c>
      <c r="BY1944">
        <v>13.9789175582127</v>
      </c>
      <c r="BZ1944">
        <v>23.696506098821601</v>
      </c>
      <c r="CA1944">
        <v>26.6743207041715</v>
      </c>
      <c r="CB1944">
        <v>22.313232621150899</v>
      </c>
      <c r="CC1944">
        <v>10.968972685851099</v>
      </c>
      <c r="CD1944">
        <v>18.0293381851262</v>
      </c>
      <c r="CE1944">
        <v>33.682322159849299</v>
      </c>
      <c r="CF1944">
        <v>27.7658897870975</v>
      </c>
      <c r="CG1944">
        <v>16.768204660557</v>
      </c>
      <c r="CH1944">
        <v>21.538053692626399</v>
      </c>
      <c r="CI1944">
        <v>26.761511668020201</v>
      </c>
      <c r="CJ1944">
        <v>22.149162457305199</v>
      </c>
      <c r="CK1944">
        <v>5.5848241885801801</v>
      </c>
      <c r="CL1944">
        <v>8.58240223463687</v>
      </c>
      <c r="CM1944">
        <v>18.459896326862602</v>
      </c>
      <c r="CN1944">
        <v>13.8559672735513</v>
      </c>
      <c r="CO1944">
        <v>10.663971943172999</v>
      </c>
      <c r="CP1944">
        <v>11.7670589721456</v>
      </c>
      <c r="CQ1944">
        <v>13.4421954551099</v>
      </c>
      <c r="CR1944">
        <v>12.689085956121501</v>
      </c>
      <c r="CS1944">
        <v>2.4388619994217402</v>
      </c>
      <c r="CT1944">
        <v>7.4227088067203697</v>
      </c>
      <c r="CU1944">
        <v>14.4572690302741</v>
      </c>
      <c r="CV1944">
        <v>8.3792249988362197</v>
      </c>
      <c r="CW1944">
        <v>10.307502125922399</v>
      </c>
      <c r="CX1944">
        <v>14.900456388294</v>
      </c>
      <c r="CY1944">
        <v>20.9081088973929</v>
      </c>
      <c r="CZ1944">
        <v>15.7996624247232</v>
      </c>
      <c r="DA1944">
        <v>0.80660496957403605</v>
      </c>
      <c r="DB1944">
        <v>1.5794033130493601</v>
      </c>
      <c r="DC1944">
        <v>2.3522016565246799</v>
      </c>
      <c r="DD1944">
        <v>1.5794033130493601</v>
      </c>
      <c r="DE1944">
        <v>0.88853037165355897</v>
      </c>
      <c r="DF1944">
        <v>1.75295661346621</v>
      </c>
      <c r="DG1944">
        <v>2.6436508306947601</v>
      </c>
      <c r="DH1944">
        <v>1.7704685970768099</v>
      </c>
      <c r="DI1944">
        <v>4.0964430083915904</v>
      </c>
      <c r="DJ1944">
        <v>7.4881617090344097</v>
      </c>
      <c r="DK1944">
        <v>17.335433265060502</v>
      </c>
      <c r="DL1944">
        <v>12.433015861635001</v>
      </c>
      <c r="DM1944">
        <v>8.0316417718271698</v>
      </c>
      <c r="DN1944">
        <v>12.3597261729862</v>
      </c>
      <c r="DO1944">
        <v>23.2611500334528</v>
      </c>
      <c r="DP1944">
        <v>20.948975239297098</v>
      </c>
      <c r="DQ1944">
        <v>12.547397242786399</v>
      </c>
      <c r="DR1944">
        <v>13.797248305660901</v>
      </c>
      <c r="DS1944">
        <v>14.705235235308299</v>
      </c>
      <c r="DT1944">
        <v>15.0577921649075</v>
      </c>
    </row>
    <row r="1945" spans="1:124" x14ac:dyDescent="0.35">
      <c r="A1945" s="19" t="str">
        <f t="shared" si="60"/>
        <v xml:space="preserve">  Ag [NCL+DQ] / [Capital + ALLL]--40999</v>
      </c>
      <c r="B1945" s="19" t="str">
        <f t="shared" si="61"/>
        <v xml:space="preserve">  Ag [NCL+DQ] / [Capital + ALLL]</v>
      </c>
      <c r="C1945">
        <v>7</v>
      </c>
      <c r="D1945" s="27">
        <v>40999</v>
      </c>
      <c r="E1945">
        <v>0</v>
      </c>
      <c r="F1945">
        <v>0</v>
      </c>
      <c r="G1945">
        <v>1.71625430629502</v>
      </c>
      <c r="H1945">
        <v>1.5815769893762399</v>
      </c>
      <c r="I1945">
        <v>0</v>
      </c>
      <c r="J1945">
        <v>0</v>
      </c>
      <c r="K1945">
        <v>1.0001250156269501</v>
      </c>
      <c r="L1945">
        <v>1.0970691621259701</v>
      </c>
      <c r="M1945">
        <v>0</v>
      </c>
      <c r="N1945">
        <v>0</v>
      </c>
      <c r="O1945">
        <v>0.59217384403197504</v>
      </c>
      <c r="P1945">
        <v>0.87953326512807095</v>
      </c>
      <c r="Q1945">
        <v>0</v>
      </c>
      <c r="R1945">
        <v>0</v>
      </c>
      <c r="S1945">
        <v>0</v>
      </c>
      <c r="T1945">
        <v>0.102875387613338</v>
      </c>
      <c r="U1945">
        <v>0</v>
      </c>
      <c r="V1945">
        <v>0</v>
      </c>
      <c r="W1945">
        <v>0.43426661334750799</v>
      </c>
      <c r="X1945">
        <v>0.90228590141107501</v>
      </c>
      <c r="Y1945">
        <v>0</v>
      </c>
      <c r="Z1945">
        <v>0</v>
      </c>
      <c r="AA1945">
        <v>2.6321375504139199</v>
      </c>
      <c r="AB1945">
        <v>2.3510744792307801</v>
      </c>
      <c r="AC1945">
        <v>0</v>
      </c>
      <c r="AD1945">
        <v>0.28126666778942</v>
      </c>
      <c r="AE1945">
        <v>1.29972691469929</v>
      </c>
      <c r="AF1945">
        <v>1.254782134771</v>
      </c>
      <c r="AG1945">
        <v>0</v>
      </c>
      <c r="AH1945">
        <v>1.7152217352898302E-2</v>
      </c>
      <c r="AI1945">
        <v>1.30856599138897</v>
      </c>
      <c r="AJ1945">
        <v>1.2798768000871701</v>
      </c>
      <c r="AK1945">
        <v>0</v>
      </c>
      <c r="AL1945">
        <v>0.59432093330398394</v>
      </c>
      <c r="AM1945">
        <v>2.2047244094488199</v>
      </c>
      <c r="AN1945">
        <v>1.71919594181502</v>
      </c>
      <c r="AO1945">
        <v>0</v>
      </c>
      <c r="AP1945">
        <v>0.29598940272956797</v>
      </c>
      <c r="AQ1945">
        <v>2.2325522334006802</v>
      </c>
      <c r="AR1945">
        <v>1.7673277669337899</v>
      </c>
      <c r="AS1945">
        <v>0</v>
      </c>
      <c r="AT1945">
        <v>0</v>
      </c>
      <c r="AU1945">
        <v>0.59573120204751995</v>
      </c>
      <c r="AV1945">
        <v>0.85162341165254296</v>
      </c>
      <c r="AW1945">
        <v>0</v>
      </c>
      <c r="AX1945">
        <v>0</v>
      </c>
      <c r="AY1945">
        <v>0.37880637844656101</v>
      </c>
      <c r="AZ1945">
        <v>0.72094062359605104</v>
      </c>
      <c r="BA1945">
        <v>0</v>
      </c>
      <c r="BB1945">
        <v>0</v>
      </c>
      <c r="BC1945">
        <v>0.29612081729345602</v>
      </c>
      <c r="BD1945">
        <v>1.26566770170054</v>
      </c>
      <c r="BE1945">
        <v>0</v>
      </c>
      <c r="BF1945">
        <v>0</v>
      </c>
      <c r="BG1945">
        <v>0.83886111164890698</v>
      </c>
      <c r="BH1945">
        <v>1.0332674757042599</v>
      </c>
      <c r="BI1945">
        <v>0</v>
      </c>
      <c r="BJ1945">
        <v>3.5480185218594001E-2</v>
      </c>
      <c r="BK1945">
        <v>0.61942389213954097</v>
      </c>
      <c r="BL1945">
        <v>0.43568484776983701</v>
      </c>
      <c r="BM1945">
        <v>0</v>
      </c>
      <c r="BN1945">
        <v>0</v>
      </c>
      <c r="BO1945">
        <v>0</v>
      </c>
      <c r="BP1945">
        <v>0.39169941060903701</v>
      </c>
      <c r="BQ1945">
        <v>0</v>
      </c>
      <c r="BR1945">
        <v>0</v>
      </c>
      <c r="BS1945">
        <v>6.99471598414795</v>
      </c>
      <c r="BT1945">
        <v>4.6631439894319699</v>
      </c>
      <c r="BU1945">
        <v>0</v>
      </c>
      <c r="BV1945">
        <v>0</v>
      </c>
      <c r="BW1945">
        <v>0</v>
      </c>
      <c r="BX1945">
        <v>0.44415885210710698</v>
      </c>
      <c r="BY1945">
        <v>0</v>
      </c>
      <c r="BZ1945">
        <v>0</v>
      </c>
      <c r="CA1945">
        <v>0</v>
      </c>
      <c r="CB1945">
        <v>0.52886925170565402</v>
      </c>
      <c r="CC1945">
        <v>0</v>
      </c>
      <c r="CD1945">
        <v>0</v>
      </c>
      <c r="CE1945">
        <v>0</v>
      </c>
      <c r="CF1945">
        <v>0.74004380019976301</v>
      </c>
      <c r="CG1945">
        <v>0</v>
      </c>
      <c r="CH1945">
        <v>1.2628004456942801</v>
      </c>
      <c r="CI1945">
        <v>4.2688266596509896</v>
      </c>
      <c r="CJ1945">
        <v>2.1948185401770299</v>
      </c>
      <c r="CK1945">
        <v>0</v>
      </c>
      <c r="CL1945">
        <v>0</v>
      </c>
      <c r="CM1945">
        <v>0.23832812989928301</v>
      </c>
      <c r="CN1945">
        <v>1.03630892878724</v>
      </c>
      <c r="CO1945">
        <v>0</v>
      </c>
      <c r="CP1945">
        <v>1.42661832015693</v>
      </c>
      <c r="CQ1945">
        <v>2.56852537163646</v>
      </c>
      <c r="CR1945">
        <v>2.6383027977729601</v>
      </c>
      <c r="CS1945">
        <v>3.3512303293475099E-2</v>
      </c>
      <c r="CT1945">
        <v>0.31788657072689303</v>
      </c>
      <c r="CU1945">
        <v>4.5461715839146901</v>
      </c>
      <c r="CV1945">
        <v>2.70763229518476</v>
      </c>
      <c r="CW1945">
        <v>0</v>
      </c>
      <c r="CX1945">
        <v>0</v>
      </c>
      <c r="CY1945">
        <v>0.25483506736407502</v>
      </c>
      <c r="CZ1945">
        <v>1.4696836759277001</v>
      </c>
      <c r="DA1945">
        <v>0</v>
      </c>
      <c r="DB1945">
        <v>0</v>
      </c>
      <c r="DC1945">
        <v>0</v>
      </c>
      <c r="DD1945">
        <v>0</v>
      </c>
      <c r="DE1945">
        <v>8.5761086764491509E-3</v>
      </c>
      <c r="DF1945">
        <v>1.7152217352898302E-2</v>
      </c>
      <c r="DG1945">
        <v>0.178304543181241</v>
      </c>
      <c r="DH1945">
        <v>0.118869695454161</v>
      </c>
      <c r="DI1945">
        <v>0</v>
      </c>
      <c r="DJ1945">
        <v>7.9127871401270602E-2</v>
      </c>
      <c r="DK1945">
        <v>0.47678252739593302</v>
      </c>
      <c r="DL1945">
        <v>0.51443810048001903</v>
      </c>
      <c r="DM1945">
        <v>0.342411927161686</v>
      </c>
      <c r="DN1945">
        <v>0.68995997741056303</v>
      </c>
      <c r="DO1945">
        <v>1.15065307226541</v>
      </c>
      <c r="DP1945">
        <v>1.3823375308478201</v>
      </c>
      <c r="DQ1945">
        <v>0.36552735961674199</v>
      </c>
      <c r="DR1945">
        <v>1.0415653082837799</v>
      </c>
      <c r="DS1945">
        <v>2.0826068836603699</v>
      </c>
      <c r="DT1945">
        <v>1.18945233572942</v>
      </c>
    </row>
    <row r="1946" spans="1:124" x14ac:dyDescent="0.35">
      <c r="A1946" s="19" t="str">
        <f t="shared" si="60"/>
        <v xml:space="preserve">  CLD [NCL+DQ] / [Capital + ALLL]--40999</v>
      </c>
      <c r="B1946" s="19" t="str">
        <f t="shared" si="61"/>
        <v xml:space="preserve">  CLD [NCL+DQ] / [Capital + ALLL]</v>
      </c>
      <c r="C1946">
        <v>8</v>
      </c>
      <c r="D1946" s="27">
        <v>40999</v>
      </c>
      <c r="E1946">
        <v>0</v>
      </c>
      <c r="F1946">
        <v>0</v>
      </c>
      <c r="G1946">
        <v>3.37985237426411</v>
      </c>
      <c r="H1946">
        <v>2.1475174650849498</v>
      </c>
      <c r="I1946">
        <v>0</v>
      </c>
      <c r="J1946">
        <v>0</v>
      </c>
      <c r="K1946">
        <v>2.4473026080743101</v>
      </c>
      <c r="L1946">
        <v>2.3274322277286101</v>
      </c>
      <c r="M1946">
        <v>0</v>
      </c>
      <c r="N1946">
        <v>0.11756770113793701</v>
      </c>
      <c r="O1946">
        <v>3.4063137478145902</v>
      </c>
      <c r="P1946">
        <v>3.15444282200923</v>
      </c>
      <c r="Q1946">
        <v>0</v>
      </c>
      <c r="R1946">
        <v>0</v>
      </c>
      <c r="S1946">
        <v>0.19415419373058501</v>
      </c>
      <c r="T1946">
        <v>0.58455291638760398</v>
      </c>
      <c r="U1946">
        <v>0</v>
      </c>
      <c r="V1946">
        <v>0</v>
      </c>
      <c r="W1946">
        <v>2.7498361633800701</v>
      </c>
      <c r="X1946">
        <v>2.7082183800071902</v>
      </c>
      <c r="Y1946">
        <v>0</v>
      </c>
      <c r="Z1946">
        <v>0.75186158035520601</v>
      </c>
      <c r="AA1946">
        <v>8.1373172282263209</v>
      </c>
      <c r="AB1946">
        <v>4.4458879387335504</v>
      </c>
      <c r="AC1946">
        <v>0</v>
      </c>
      <c r="AD1946">
        <v>0</v>
      </c>
      <c r="AE1946">
        <v>2.1894318677910101</v>
      </c>
      <c r="AF1946">
        <v>2.1789543480789999</v>
      </c>
      <c r="AG1946">
        <v>0</v>
      </c>
      <c r="AH1946">
        <v>0</v>
      </c>
      <c r="AI1946">
        <v>0.121040763769394</v>
      </c>
      <c r="AJ1946">
        <v>0.97374079601572605</v>
      </c>
      <c r="AK1946">
        <v>0</v>
      </c>
      <c r="AL1946">
        <v>0.312703583061889</v>
      </c>
      <c r="AM1946">
        <v>2.4001215251405101</v>
      </c>
      <c r="AN1946">
        <v>1.6560468312415499</v>
      </c>
      <c r="AO1946">
        <v>0</v>
      </c>
      <c r="AP1946">
        <v>0</v>
      </c>
      <c r="AQ1946">
        <v>0.239419044796818</v>
      </c>
      <c r="AR1946">
        <v>1.10481096281694</v>
      </c>
      <c r="AS1946">
        <v>0</v>
      </c>
      <c r="AT1946">
        <v>0.487504051864529</v>
      </c>
      <c r="AU1946">
        <v>4.5708718280164904</v>
      </c>
      <c r="AV1946">
        <v>4.5950478956895902</v>
      </c>
      <c r="AW1946">
        <v>0</v>
      </c>
      <c r="AX1946">
        <v>0</v>
      </c>
      <c r="AY1946">
        <v>1.4755282483686001</v>
      </c>
      <c r="AZ1946">
        <v>1.52555726897233</v>
      </c>
      <c r="BA1946">
        <v>0</v>
      </c>
      <c r="BB1946">
        <v>0</v>
      </c>
      <c r="BC1946">
        <v>3.77389584706658</v>
      </c>
      <c r="BD1946">
        <v>2.6972997920625099</v>
      </c>
      <c r="BE1946">
        <v>0</v>
      </c>
      <c r="BF1946">
        <v>0.63267080212763405</v>
      </c>
      <c r="BG1946">
        <v>6.6820501457420098</v>
      </c>
      <c r="BH1946">
        <v>3.74856230021709</v>
      </c>
      <c r="BI1946">
        <v>1.42323467943902</v>
      </c>
      <c r="BJ1946">
        <v>4.8749904047513599</v>
      </c>
      <c r="BK1946">
        <v>6.9246862679104204</v>
      </c>
      <c r="BL1946">
        <v>4.6702824789780397</v>
      </c>
      <c r="BM1946">
        <v>1.94278694278694</v>
      </c>
      <c r="BN1946">
        <v>7.7878037311999604</v>
      </c>
      <c r="BO1946">
        <v>9.2573737584382805</v>
      </c>
      <c r="BP1946">
        <v>5.9325674617351698</v>
      </c>
      <c r="BQ1946">
        <v>0</v>
      </c>
      <c r="BR1946">
        <v>0</v>
      </c>
      <c r="BS1946">
        <v>3.1307793923381801</v>
      </c>
      <c r="BT1946">
        <v>2.08718626155878</v>
      </c>
      <c r="BU1946">
        <v>0</v>
      </c>
      <c r="BV1946">
        <v>0.12058570198105099</v>
      </c>
      <c r="BW1946">
        <v>4.3512528701797297</v>
      </c>
      <c r="BX1946">
        <v>8.3340595339278405</v>
      </c>
      <c r="BY1946">
        <v>0</v>
      </c>
      <c r="BZ1946">
        <v>0.28163665706781399</v>
      </c>
      <c r="CA1946">
        <v>0.40075292974679699</v>
      </c>
      <c r="CB1946">
        <v>2.3911908958704702</v>
      </c>
      <c r="CC1946">
        <v>0</v>
      </c>
      <c r="CD1946">
        <v>0.947855843039216</v>
      </c>
      <c r="CE1946">
        <v>7.89668748621391</v>
      </c>
      <c r="CF1946">
        <v>5.8688471327573497</v>
      </c>
      <c r="CG1946">
        <v>0</v>
      </c>
      <c r="CH1946">
        <v>1.1404718197758701</v>
      </c>
      <c r="CI1946">
        <v>3.1670936276700501</v>
      </c>
      <c r="CJ1946">
        <v>2.8752307852864099</v>
      </c>
      <c r="CK1946">
        <v>0</v>
      </c>
      <c r="CL1946">
        <v>0</v>
      </c>
      <c r="CM1946">
        <v>0.73449720688882203</v>
      </c>
      <c r="CN1946">
        <v>1.0469179176235499</v>
      </c>
      <c r="CO1946">
        <v>1.1790218329578701</v>
      </c>
      <c r="CP1946">
        <v>1.7119419841883099</v>
      </c>
      <c r="CQ1946">
        <v>8.2502247590373994</v>
      </c>
      <c r="CR1946">
        <v>3.88600500692925</v>
      </c>
      <c r="CS1946">
        <v>0</v>
      </c>
      <c r="CT1946">
        <v>0.110170075053364</v>
      </c>
      <c r="CU1946">
        <v>0.53969451993258499</v>
      </c>
      <c r="CV1946">
        <v>0.49365160567730998</v>
      </c>
      <c r="CW1946">
        <v>0</v>
      </c>
      <c r="CX1946">
        <v>1.03303447482003E-3</v>
      </c>
      <c r="CY1946">
        <v>2.5379018891510099</v>
      </c>
      <c r="CZ1946">
        <v>2.3081612949741501</v>
      </c>
      <c r="DA1946">
        <v>0</v>
      </c>
      <c r="DB1946">
        <v>0</v>
      </c>
      <c r="DC1946">
        <v>0</v>
      </c>
      <c r="DD1946">
        <v>0</v>
      </c>
      <c r="DE1946">
        <v>0</v>
      </c>
      <c r="DF1946">
        <v>0</v>
      </c>
      <c r="DG1946">
        <v>0</v>
      </c>
      <c r="DH1946">
        <v>0</v>
      </c>
      <c r="DI1946">
        <v>0</v>
      </c>
      <c r="DJ1946">
        <v>0.241799841915986</v>
      </c>
      <c r="DK1946">
        <v>1.6844916241161401</v>
      </c>
      <c r="DL1946">
        <v>2.11340454848713</v>
      </c>
      <c r="DM1946">
        <v>0</v>
      </c>
      <c r="DN1946">
        <v>0.631681243926142</v>
      </c>
      <c r="DO1946">
        <v>1.9015097304859201</v>
      </c>
      <c r="DP1946">
        <v>1.1031221722357401</v>
      </c>
      <c r="DQ1946">
        <v>5.6646737484436202E-2</v>
      </c>
      <c r="DR1946">
        <v>1.7679547130939399</v>
      </c>
      <c r="DS1946">
        <v>3.57890294610656</v>
      </c>
      <c r="DT1946">
        <v>2.1951808966080999</v>
      </c>
    </row>
    <row r="1947" spans="1:124" x14ac:dyDescent="0.35">
      <c r="A1947" s="19" t="str">
        <f t="shared" si="60"/>
        <v xml:space="preserve">  CRE [NCL+DQ] / [Capital + ALLL]--40999</v>
      </c>
      <c r="B1947" s="19" t="str">
        <f t="shared" si="61"/>
        <v xml:space="preserve">  CRE [NCL+DQ] / [Capital + ALLL]</v>
      </c>
      <c r="C1947">
        <v>9</v>
      </c>
      <c r="D1947" s="27">
        <v>40999</v>
      </c>
      <c r="E1947">
        <v>0.62719055524810896</v>
      </c>
      <c r="F1947">
        <v>4.5214172395557899</v>
      </c>
      <c r="G1947">
        <v>12.5447784108355</v>
      </c>
      <c r="H1947">
        <v>6.9757337383465501</v>
      </c>
      <c r="I1947">
        <v>2.0660689496400601E-3</v>
      </c>
      <c r="J1947">
        <v>4.1182403818105797</v>
      </c>
      <c r="K1947">
        <v>11.174675819984699</v>
      </c>
      <c r="L1947">
        <v>7.3111282691748096</v>
      </c>
      <c r="M1947">
        <v>0.49676655381398699</v>
      </c>
      <c r="N1947">
        <v>4.3339455707876802</v>
      </c>
      <c r="O1947">
        <v>12.6922044647044</v>
      </c>
      <c r="P1947">
        <v>9.9134472386250003</v>
      </c>
      <c r="Q1947">
        <v>2.5551684088269502</v>
      </c>
      <c r="R1947">
        <v>5.9915816459094797</v>
      </c>
      <c r="S1947">
        <v>9.4759734879867406</v>
      </c>
      <c r="T1947">
        <v>6.6870723099486904</v>
      </c>
      <c r="U1947">
        <v>0.43437620039931202</v>
      </c>
      <c r="V1947">
        <v>4.3902203245145399</v>
      </c>
      <c r="W1947">
        <v>12.2228159596027</v>
      </c>
      <c r="X1947">
        <v>8.3036558475152997</v>
      </c>
      <c r="Y1947">
        <v>1.6304347826087</v>
      </c>
      <c r="Z1947">
        <v>7.5307045895281197</v>
      </c>
      <c r="AA1947">
        <v>15.774469433006001</v>
      </c>
      <c r="AB1947">
        <v>11.0604464297214</v>
      </c>
      <c r="AC1947">
        <v>0</v>
      </c>
      <c r="AD1947">
        <v>1.4669974494770199</v>
      </c>
      <c r="AE1947">
        <v>6.2082629442600004</v>
      </c>
      <c r="AF1947">
        <v>4.37520922231655</v>
      </c>
      <c r="AG1947">
        <v>0</v>
      </c>
      <c r="AH1947">
        <v>0</v>
      </c>
      <c r="AI1947">
        <v>3.3918908122258</v>
      </c>
      <c r="AJ1947">
        <v>2.8277152859714598</v>
      </c>
      <c r="AK1947">
        <v>3.9092055485498101</v>
      </c>
      <c r="AL1947">
        <v>9.3638725820421502</v>
      </c>
      <c r="AM1947">
        <v>13.8121546961326</v>
      </c>
      <c r="AN1947">
        <v>9.9992970525015092</v>
      </c>
      <c r="AO1947">
        <v>0</v>
      </c>
      <c r="AP1947">
        <v>0.99066931795911795</v>
      </c>
      <c r="AQ1947">
        <v>5.7399421871660401</v>
      </c>
      <c r="AR1947">
        <v>3.7510071183812999</v>
      </c>
      <c r="AS1947">
        <v>0.50450766052967899</v>
      </c>
      <c r="AT1947">
        <v>6.9544007884745103</v>
      </c>
      <c r="AU1947">
        <v>15.6769591424627</v>
      </c>
      <c r="AV1947">
        <v>12.441912387033501</v>
      </c>
      <c r="AW1947">
        <v>0.88960969864658102</v>
      </c>
      <c r="AX1947">
        <v>4.9959291525006604</v>
      </c>
      <c r="AY1947">
        <v>10.0043078528332</v>
      </c>
      <c r="AZ1947">
        <v>6.6448624352986201</v>
      </c>
      <c r="BA1947">
        <v>0</v>
      </c>
      <c r="BB1947">
        <v>3.68726888536714</v>
      </c>
      <c r="BC1947">
        <v>11.2247781608546</v>
      </c>
      <c r="BD1947">
        <v>7.1597326994066801</v>
      </c>
      <c r="BE1947">
        <v>1.83311801175681</v>
      </c>
      <c r="BF1947">
        <v>7.5240539588625399</v>
      </c>
      <c r="BG1947">
        <v>16.837357826976799</v>
      </c>
      <c r="BH1947">
        <v>10.324346783108499</v>
      </c>
      <c r="BI1947">
        <v>7.4076913871104102</v>
      </c>
      <c r="BJ1947">
        <v>8.0003612939332296</v>
      </c>
      <c r="BK1947">
        <v>10.636667984869099</v>
      </c>
      <c r="BL1947">
        <v>8.6420059877192408</v>
      </c>
      <c r="BM1947">
        <v>4.4498205816448202</v>
      </c>
      <c r="BN1947">
        <v>14.0135483664462</v>
      </c>
      <c r="BO1947">
        <v>16.254866308673702</v>
      </c>
      <c r="BP1947">
        <v>17.313329864281599</v>
      </c>
      <c r="BQ1947">
        <v>7.6314813762577298</v>
      </c>
      <c r="BR1947">
        <v>11.174675819984699</v>
      </c>
      <c r="BS1947">
        <v>12.932119944338501</v>
      </c>
      <c r="BT1947">
        <v>9.9841756070692291</v>
      </c>
      <c r="BU1947">
        <v>0.31965903036760801</v>
      </c>
      <c r="BV1947">
        <v>6.4426614758905396</v>
      </c>
      <c r="BW1947">
        <v>11.374898526648501</v>
      </c>
      <c r="BX1947">
        <v>15.262180222371899</v>
      </c>
      <c r="BY1947">
        <v>2.7926368785399598</v>
      </c>
      <c r="BZ1947">
        <v>6.1186361513311498</v>
      </c>
      <c r="CA1947">
        <v>12.989810289122699</v>
      </c>
      <c r="CB1947">
        <v>7.73880384770783</v>
      </c>
      <c r="CC1947">
        <v>2.9946424935967402</v>
      </c>
      <c r="CD1947">
        <v>9.2739945719220298</v>
      </c>
      <c r="CE1947">
        <v>17.474552102126601</v>
      </c>
      <c r="CF1947">
        <v>14.370188916969299</v>
      </c>
      <c r="CG1947">
        <v>2.7114745309743502</v>
      </c>
      <c r="CH1947">
        <v>6.6832315974200496</v>
      </c>
      <c r="CI1947">
        <v>15.759381943431899</v>
      </c>
      <c r="CJ1947">
        <v>9.6852036026594206</v>
      </c>
      <c r="CK1947">
        <v>1.6710570306939001</v>
      </c>
      <c r="CL1947">
        <v>4.2449498516739697</v>
      </c>
      <c r="CM1947">
        <v>7.2131038159451304</v>
      </c>
      <c r="CN1947">
        <v>5.83395290259317</v>
      </c>
      <c r="CO1947">
        <v>1.52009600606354</v>
      </c>
      <c r="CP1947">
        <v>4.1134161564524803</v>
      </c>
      <c r="CQ1947">
        <v>12.845763030797199</v>
      </c>
      <c r="CR1947">
        <v>6.5645206163166998</v>
      </c>
      <c r="CS1947">
        <v>0</v>
      </c>
      <c r="CT1947">
        <v>0.92972381733661502</v>
      </c>
      <c r="CU1947">
        <v>1.95603925454367</v>
      </c>
      <c r="CV1947">
        <v>1.80258324942421</v>
      </c>
      <c r="CW1947">
        <v>5.1651723741001502E-4</v>
      </c>
      <c r="CX1947">
        <v>3.0892206454180302</v>
      </c>
      <c r="CY1947">
        <v>9.7827837000763296</v>
      </c>
      <c r="CZ1947">
        <v>5.8212826403678397</v>
      </c>
      <c r="DA1947">
        <v>0</v>
      </c>
      <c r="DB1947">
        <v>0</v>
      </c>
      <c r="DC1947">
        <v>0</v>
      </c>
      <c r="DD1947">
        <v>0</v>
      </c>
      <c r="DE1947">
        <v>0</v>
      </c>
      <c r="DF1947">
        <v>0</v>
      </c>
      <c r="DG1947">
        <v>0</v>
      </c>
      <c r="DH1947">
        <v>0</v>
      </c>
      <c r="DI1947">
        <v>0.92067988668555201</v>
      </c>
      <c r="DJ1947">
        <v>1.9203744268384699</v>
      </c>
      <c r="DK1947">
        <v>4.7862667897720597</v>
      </c>
      <c r="DL1947">
        <v>5.0020713352651001</v>
      </c>
      <c r="DM1947">
        <v>4.2139920686022201</v>
      </c>
      <c r="DN1947">
        <v>10.4567541302235</v>
      </c>
      <c r="DO1947">
        <v>12.6000269898579</v>
      </c>
      <c r="DP1947">
        <v>9.2706898667141608</v>
      </c>
      <c r="DQ1947">
        <v>4.1349305251169097</v>
      </c>
      <c r="DR1947">
        <v>6.4487291323395404</v>
      </c>
      <c r="DS1947">
        <v>9.3757607703211594</v>
      </c>
      <c r="DT1947">
        <v>7.0888382009759301</v>
      </c>
    </row>
    <row r="1948" spans="1:124" x14ac:dyDescent="0.35">
      <c r="A1948" s="19" t="str">
        <f t="shared" si="60"/>
        <v xml:space="preserve">  Res RE [NCL+DQ] / [Capital + ALLL]--40999</v>
      </c>
      <c r="B1948" s="19" t="str">
        <f t="shared" si="61"/>
        <v xml:space="preserve">  Res RE [NCL+DQ] / [Capital + ALLL]</v>
      </c>
      <c r="C1948">
        <v>10</v>
      </c>
      <c r="D1948" s="27">
        <v>40999</v>
      </c>
      <c r="E1948">
        <v>0.13710986830236299</v>
      </c>
      <c r="F1948">
        <v>1.4572957019000199</v>
      </c>
      <c r="G1948">
        <v>4.0220698190068598</v>
      </c>
      <c r="H1948">
        <v>2.96173372300946</v>
      </c>
      <c r="I1948">
        <v>0.115139098189946</v>
      </c>
      <c r="J1948">
        <v>1.58490425313718</v>
      </c>
      <c r="K1948">
        <v>5.2840158520475597</v>
      </c>
      <c r="L1948">
        <v>3.5408126317047501</v>
      </c>
      <c r="M1948">
        <v>0.65177348739636798</v>
      </c>
      <c r="N1948">
        <v>2.8455856055081501</v>
      </c>
      <c r="O1948">
        <v>6.9634300028578098</v>
      </c>
      <c r="P1948">
        <v>5.0398738416207198</v>
      </c>
      <c r="Q1948">
        <v>3.17491619010057</v>
      </c>
      <c r="R1948">
        <v>4.59560023500228</v>
      </c>
      <c r="S1948">
        <v>7.7580185891581204</v>
      </c>
      <c r="T1948">
        <v>5.6931349775426998</v>
      </c>
      <c r="U1948">
        <v>0.60929224006390603</v>
      </c>
      <c r="V1948">
        <v>2.5611314673125798</v>
      </c>
      <c r="W1948">
        <v>5.8962416133571098</v>
      </c>
      <c r="X1948">
        <v>4.2934290485600499</v>
      </c>
      <c r="Y1948">
        <v>0.115139098189946</v>
      </c>
      <c r="Z1948">
        <v>1.4572957019000199</v>
      </c>
      <c r="AA1948">
        <v>6.1527237354085598</v>
      </c>
      <c r="AB1948">
        <v>3.9320661577927898</v>
      </c>
      <c r="AC1948">
        <v>0</v>
      </c>
      <c r="AD1948">
        <v>0.206109709082266</v>
      </c>
      <c r="AE1948">
        <v>0.97736251052598799</v>
      </c>
      <c r="AF1948">
        <v>0.73791913850194502</v>
      </c>
      <c r="AG1948">
        <v>0</v>
      </c>
      <c r="AH1948">
        <v>0</v>
      </c>
      <c r="AI1948">
        <v>0.75379996129823301</v>
      </c>
      <c r="AJ1948">
        <v>0.89140391855715895</v>
      </c>
      <c r="AK1948">
        <v>2.8203795165063701</v>
      </c>
      <c r="AL1948">
        <v>5.3775140495126097</v>
      </c>
      <c r="AM1948">
        <v>8.6870177031320903</v>
      </c>
      <c r="AN1948">
        <v>6.3751469375716301</v>
      </c>
      <c r="AO1948">
        <v>0</v>
      </c>
      <c r="AP1948">
        <v>0.60948146918943902</v>
      </c>
      <c r="AQ1948">
        <v>2.5985807871595998</v>
      </c>
      <c r="AR1948">
        <v>1.7762290748057501</v>
      </c>
      <c r="AS1948">
        <v>4.0590953373534099E-2</v>
      </c>
      <c r="AT1948">
        <v>1.3583970521528601</v>
      </c>
      <c r="AU1948">
        <v>5.5173775134135603</v>
      </c>
      <c r="AV1948">
        <v>3.9439354339166499</v>
      </c>
      <c r="AW1948">
        <v>2.45599525328563</v>
      </c>
      <c r="AX1948">
        <v>5.9532031941939003</v>
      </c>
      <c r="AY1948">
        <v>9.9675279817206004</v>
      </c>
      <c r="AZ1948">
        <v>7.0828373921052403</v>
      </c>
      <c r="BA1948">
        <v>0</v>
      </c>
      <c r="BB1948">
        <v>0.53423992229237505</v>
      </c>
      <c r="BC1948">
        <v>3.3683349243147398</v>
      </c>
      <c r="BD1948">
        <v>2.54458366550588</v>
      </c>
      <c r="BE1948">
        <v>0.41122568640290302</v>
      </c>
      <c r="BF1948">
        <v>2.3304238687230301</v>
      </c>
      <c r="BG1948">
        <v>4.3701485797178998</v>
      </c>
      <c r="BH1948">
        <v>3.2617250612819602</v>
      </c>
      <c r="BI1948">
        <v>0.66644285651836099</v>
      </c>
      <c r="BJ1948">
        <v>0.99308149060676099</v>
      </c>
      <c r="BK1948">
        <v>2.9483462324939298</v>
      </c>
      <c r="BL1948">
        <v>1.8558087407663399</v>
      </c>
      <c r="BM1948">
        <v>1.3347310938835699</v>
      </c>
      <c r="BN1948">
        <v>5.6075306598405801</v>
      </c>
      <c r="BO1948">
        <v>6.9557216095165497</v>
      </c>
      <c r="BP1948">
        <v>4.6884921546609499</v>
      </c>
      <c r="BQ1948">
        <v>2.88028231779704</v>
      </c>
      <c r="BR1948">
        <v>5.2840158520475597</v>
      </c>
      <c r="BS1948">
        <v>7.4856387421946398</v>
      </c>
      <c r="BT1948">
        <v>5.1492754226452702</v>
      </c>
      <c r="BU1948">
        <v>2.7670690331348098</v>
      </c>
      <c r="BV1948">
        <v>5.8196939026255503</v>
      </c>
      <c r="BW1948">
        <v>11.3734581327163</v>
      </c>
      <c r="BX1948">
        <v>7.7046869143997299</v>
      </c>
      <c r="BY1948">
        <v>2.8923135343818198</v>
      </c>
      <c r="BZ1948">
        <v>6.8470458310325801</v>
      </c>
      <c r="CA1948">
        <v>12.055109070034399</v>
      </c>
      <c r="CB1948">
        <v>9.1619060591563404</v>
      </c>
      <c r="CC1948">
        <v>0.73288114964951401</v>
      </c>
      <c r="CD1948">
        <v>4.0310594801176904</v>
      </c>
      <c r="CE1948">
        <v>8.10691985687893</v>
      </c>
      <c r="CF1948">
        <v>5.33053650320646</v>
      </c>
      <c r="CG1948">
        <v>3.4655853726350001</v>
      </c>
      <c r="CH1948">
        <v>4.6348684065425196</v>
      </c>
      <c r="CI1948">
        <v>6.51011091951798</v>
      </c>
      <c r="CJ1948">
        <v>5.3757690528591304</v>
      </c>
      <c r="CK1948">
        <v>0.61388774560011605</v>
      </c>
      <c r="CL1948">
        <v>1.3445637895062199</v>
      </c>
      <c r="CM1948">
        <v>4.5286838999034602</v>
      </c>
      <c r="CN1948">
        <v>4.40737070502239</v>
      </c>
      <c r="CO1948">
        <v>0</v>
      </c>
      <c r="CP1948">
        <v>0.69267532686274902</v>
      </c>
      <c r="CQ1948">
        <v>1.44445104915889</v>
      </c>
      <c r="CR1948">
        <v>0.88196122619640405</v>
      </c>
      <c r="CS1948">
        <v>0.104432050311001</v>
      </c>
      <c r="CT1948">
        <v>1.38683893416615</v>
      </c>
      <c r="CU1948">
        <v>2.8399235214832799</v>
      </c>
      <c r="CV1948">
        <v>1.6909144009125801</v>
      </c>
      <c r="CW1948">
        <v>0.469711241588397</v>
      </c>
      <c r="CX1948">
        <v>1.2184731490157401</v>
      </c>
      <c r="CY1948">
        <v>3.34880744481563</v>
      </c>
      <c r="CZ1948">
        <v>1.8648782393629599</v>
      </c>
      <c r="DA1948">
        <v>0</v>
      </c>
      <c r="DB1948">
        <v>0</v>
      </c>
      <c r="DC1948">
        <v>0</v>
      </c>
      <c r="DD1948">
        <v>0</v>
      </c>
      <c r="DE1948">
        <v>0</v>
      </c>
      <c r="DF1948">
        <v>0</v>
      </c>
      <c r="DG1948">
        <v>0.38937699680511201</v>
      </c>
      <c r="DH1948">
        <v>0.25958466453674101</v>
      </c>
      <c r="DI1948">
        <v>0.69388104164359599</v>
      </c>
      <c r="DJ1948">
        <v>1.9472281595680001</v>
      </c>
      <c r="DK1948">
        <v>2.36325947183306</v>
      </c>
      <c r="DL1948">
        <v>3.4159104559439699</v>
      </c>
      <c r="DM1948">
        <v>0.73319638224513595</v>
      </c>
      <c r="DN1948">
        <v>3.3683349243147398</v>
      </c>
      <c r="DO1948">
        <v>4.1955550734024598</v>
      </c>
      <c r="DP1948">
        <v>3.41430123808634</v>
      </c>
      <c r="DQ1948">
        <v>3.3518440618924701</v>
      </c>
      <c r="DR1948">
        <v>4.6263287963399797</v>
      </c>
      <c r="DS1948">
        <v>6.3355123394356303</v>
      </c>
      <c r="DT1948">
        <v>4.49324002846362</v>
      </c>
    </row>
    <row r="1949" spans="1:124" x14ac:dyDescent="0.35">
      <c r="A1949" s="19" t="str">
        <f t="shared" si="60"/>
        <v xml:space="preserve">  C&amp;I [NCL+DQ] / [Capital + ALLL]--40999</v>
      </c>
      <c r="B1949" s="19" t="str">
        <f t="shared" si="61"/>
        <v xml:space="preserve">  C&amp;I [NCL+DQ] / [Capital + ALLL]</v>
      </c>
      <c r="C1949">
        <v>11</v>
      </c>
      <c r="D1949" s="27">
        <v>40999</v>
      </c>
      <c r="E1949">
        <v>0.224340998317443</v>
      </c>
      <c r="F1949">
        <v>1.4166710882368501</v>
      </c>
      <c r="G1949">
        <v>3.76314333148866</v>
      </c>
      <c r="H1949">
        <v>2.9057607522464401</v>
      </c>
      <c r="I1949">
        <v>9.7276264591439704E-2</v>
      </c>
      <c r="J1949">
        <v>1.1034651248014999</v>
      </c>
      <c r="K1949">
        <v>3.73958764104685</v>
      </c>
      <c r="L1949">
        <v>2.8333260212203601</v>
      </c>
      <c r="M1949">
        <v>9.0397349314137995E-2</v>
      </c>
      <c r="N1949">
        <v>0.855663182317842</v>
      </c>
      <c r="O1949">
        <v>2.7721943276833501</v>
      </c>
      <c r="P1949">
        <v>2.19466043585401</v>
      </c>
      <c r="Q1949">
        <v>0.51240008198401299</v>
      </c>
      <c r="R1949">
        <v>2.6687376447331301</v>
      </c>
      <c r="S1949">
        <v>4.7234307022995603</v>
      </c>
      <c r="T1949">
        <v>4.3019227863378102</v>
      </c>
      <c r="U1949">
        <v>0.121223541588681</v>
      </c>
      <c r="V1949">
        <v>1.19724482346767</v>
      </c>
      <c r="W1949">
        <v>4.0372359581457697</v>
      </c>
      <c r="X1949">
        <v>3.0223279171536102</v>
      </c>
      <c r="Y1949">
        <v>0.54075307818388296</v>
      </c>
      <c r="Z1949">
        <v>1.8424607072691599</v>
      </c>
      <c r="AA1949">
        <v>4.4379406678196096</v>
      </c>
      <c r="AB1949">
        <v>4.3167958879412502</v>
      </c>
      <c r="AC1949">
        <v>0</v>
      </c>
      <c r="AD1949">
        <v>0.75308995300543202</v>
      </c>
      <c r="AE1949">
        <v>3.0190924471060101</v>
      </c>
      <c r="AF1949">
        <v>2.6797091145932699</v>
      </c>
      <c r="AG1949">
        <v>1.41262890238734E-2</v>
      </c>
      <c r="AH1949">
        <v>0.54704595185995597</v>
      </c>
      <c r="AI1949">
        <v>2.55479996685618</v>
      </c>
      <c r="AJ1949">
        <v>1.8796201313698599</v>
      </c>
      <c r="AK1949">
        <v>0.18502229366981099</v>
      </c>
      <c r="AL1949">
        <v>1.03112006115866</v>
      </c>
      <c r="AM1949">
        <v>2.1263535246887799</v>
      </c>
      <c r="AN1949">
        <v>3.0333557047173101</v>
      </c>
      <c r="AO1949">
        <v>1.5743328401556199E-2</v>
      </c>
      <c r="AP1949">
        <v>0.77229311453171401</v>
      </c>
      <c r="AQ1949">
        <v>3.0528445385777401</v>
      </c>
      <c r="AR1949">
        <v>2.14855870541217</v>
      </c>
      <c r="AS1949">
        <v>9.2200048159399695E-2</v>
      </c>
      <c r="AT1949">
        <v>1.38397986948949</v>
      </c>
      <c r="AU1949">
        <v>4.6431280214187796</v>
      </c>
      <c r="AV1949">
        <v>4.1100524603580304</v>
      </c>
      <c r="AW1949">
        <v>0.21957932702653801</v>
      </c>
      <c r="AX1949">
        <v>1.19724482346767</v>
      </c>
      <c r="AY1949">
        <v>3.6584280870609498</v>
      </c>
      <c r="AZ1949">
        <v>3.28203174607353</v>
      </c>
      <c r="BA1949">
        <v>0.21255978243881099</v>
      </c>
      <c r="BB1949">
        <v>2.42248062015504</v>
      </c>
      <c r="BC1949">
        <v>8.4098036938088097</v>
      </c>
      <c r="BD1949">
        <v>7.6129798565753903</v>
      </c>
      <c r="BE1949">
        <v>0.236577041793191</v>
      </c>
      <c r="BF1949">
        <v>1.0999347496299501</v>
      </c>
      <c r="BG1949">
        <v>3.2714935571838799</v>
      </c>
      <c r="BH1949">
        <v>2.5888655582833699</v>
      </c>
      <c r="BI1949">
        <v>1.7439413073546201E-2</v>
      </c>
      <c r="BJ1949">
        <v>0.23873547904833101</v>
      </c>
      <c r="BK1949">
        <v>0.43594290717843598</v>
      </c>
      <c r="BL1949">
        <v>0.64454631779791904</v>
      </c>
      <c r="BM1949">
        <v>0.45802234481479798</v>
      </c>
      <c r="BN1949">
        <v>0.97913910919951297</v>
      </c>
      <c r="BO1949">
        <v>1.6420948557313899</v>
      </c>
      <c r="BP1949">
        <v>1.4483397975327399</v>
      </c>
      <c r="BQ1949">
        <v>0.42638575369952297</v>
      </c>
      <c r="BR1949">
        <v>0.85277150739904695</v>
      </c>
      <c r="BS1949">
        <v>4.9640343666453601</v>
      </c>
      <c r="BT1949">
        <v>3.3093562444302398</v>
      </c>
      <c r="BU1949">
        <v>0</v>
      </c>
      <c r="BV1949">
        <v>0.64615183557881495</v>
      </c>
      <c r="BW1949">
        <v>2.1314318615885899</v>
      </c>
      <c r="BX1949">
        <v>2.27607934217869</v>
      </c>
      <c r="BY1949">
        <v>0.558625296010687</v>
      </c>
      <c r="BZ1949">
        <v>1.3290718648144</v>
      </c>
      <c r="CA1949">
        <v>3.8546255506607898</v>
      </c>
      <c r="CB1949">
        <v>3.52737986043357</v>
      </c>
      <c r="CC1949">
        <v>0.11195934573222301</v>
      </c>
      <c r="CD1949">
        <v>1.9065247570569199</v>
      </c>
      <c r="CE1949">
        <v>5.9493642291655604</v>
      </c>
      <c r="CF1949">
        <v>5.6749734905634002</v>
      </c>
      <c r="CG1949">
        <v>0.78609613812569001</v>
      </c>
      <c r="CH1949">
        <v>2.3388463280679299</v>
      </c>
      <c r="CI1949">
        <v>4.8768728219337403</v>
      </c>
      <c r="CJ1949">
        <v>3.6702608006516999</v>
      </c>
      <c r="CK1949">
        <v>0.111731843575419</v>
      </c>
      <c r="CL1949">
        <v>0.52103189731859201</v>
      </c>
      <c r="CM1949">
        <v>1.69121406495528</v>
      </c>
      <c r="CN1949">
        <v>1.2972391848906399</v>
      </c>
      <c r="CO1949">
        <v>0</v>
      </c>
      <c r="CP1949">
        <v>0.26106912015495698</v>
      </c>
      <c r="CQ1949">
        <v>2.80269292688536</v>
      </c>
      <c r="CR1949">
        <v>1.3379500554878401</v>
      </c>
      <c r="CS1949">
        <v>0.53258198757779096</v>
      </c>
      <c r="CT1949">
        <v>0.82034454470877805</v>
      </c>
      <c r="CU1949">
        <v>2.2506847250941</v>
      </c>
      <c r="CV1949">
        <v>1.35161594671579</v>
      </c>
      <c r="CW1949">
        <v>1.25057789424574</v>
      </c>
      <c r="CX1949">
        <v>3.66323114127648</v>
      </c>
      <c r="CY1949">
        <v>7.2868035567335001</v>
      </c>
      <c r="CZ1949">
        <v>5.6186281499508697</v>
      </c>
      <c r="DA1949">
        <v>3.43946540880503E-2</v>
      </c>
      <c r="DB1949">
        <v>6.87893081761006E-2</v>
      </c>
      <c r="DC1949">
        <v>0.103183962264151</v>
      </c>
      <c r="DD1949">
        <v>6.87893081761006E-2</v>
      </c>
      <c r="DE1949">
        <v>5.0170235757227503E-2</v>
      </c>
      <c r="DF1949">
        <v>0.10034047151445501</v>
      </c>
      <c r="DG1949">
        <v>0.35468301530994301</v>
      </c>
      <c r="DH1949">
        <v>0.236455343539962</v>
      </c>
      <c r="DI1949">
        <v>0.15314098794891701</v>
      </c>
      <c r="DJ1949">
        <v>0.86584044557451401</v>
      </c>
      <c r="DK1949">
        <v>1.8273763533581799</v>
      </c>
      <c r="DL1949">
        <v>1.87911467156385</v>
      </c>
      <c r="DM1949">
        <v>0.30618068088525102</v>
      </c>
      <c r="DN1949">
        <v>0.67055393586005796</v>
      </c>
      <c r="DO1949">
        <v>1.63965639339743</v>
      </c>
      <c r="DP1949">
        <v>5.8778032656234096</v>
      </c>
      <c r="DQ1949">
        <v>0.20680781908475701</v>
      </c>
      <c r="DR1949">
        <v>0.80897710054636596</v>
      </c>
      <c r="DS1949">
        <v>2.5350702349768701</v>
      </c>
      <c r="DT1949">
        <v>1.9677700001941201</v>
      </c>
    </row>
    <row r="1950" spans="1:124" x14ac:dyDescent="0.35">
      <c r="A1950" s="19" t="str">
        <f t="shared" si="60"/>
        <v xml:space="preserve">  Ind [NCL+DQ] / [Capital + ALLL]--40999</v>
      </c>
      <c r="B1950" s="19" t="str">
        <f t="shared" si="61"/>
        <v xml:space="preserve">  Ind [NCL+DQ] / [Capital + ALLL]</v>
      </c>
      <c r="C1950">
        <v>12</v>
      </c>
      <c r="D1950" s="27">
        <v>40999</v>
      </c>
      <c r="E1950">
        <v>9.1034761792373298E-2</v>
      </c>
      <c r="F1950">
        <v>0.29920923274203898</v>
      </c>
      <c r="G1950">
        <v>0.55340343110127299</v>
      </c>
      <c r="H1950">
        <v>0.58343888308195802</v>
      </c>
      <c r="I1950">
        <v>4.7772857886443199E-2</v>
      </c>
      <c r="J1950">
        <v>0.21863897239683</v>
      </c>
      <c r="K1950">
        <v>0.69375619425173396</v>
      </c>
      <c r="L1950">
        <v>0.528205886979216</v>
      </c>
      <c r="M1950">
        <v>1.9825382084200201E-2</v>
      </c>
      <c r="N1950">
        <v>0.201853446912029</v>
      </c>
      <c r="O1950">
        <v>0.72353253739527901</v>
      </c>
      <c r="P1950">
        <v>0.62345351641887303</v>
      </c>
      <c r="Q1950">
        <v>0.26862945253317599</v>
      </c>
      <c r="R1950">
        <v>0.43004849483026802</v>
      </c>
      <c r="S1950">
        <v>0.68781047000382101</v>
      </c>
      <c r="T1950">
        <v>0.64588486644686904</v>
      </c>
      <c r="U1950">
        <v>2.9339840671423398E-2</v>
      </c>
      <c r="V1950">
        <v>0.18854955801510001</v>
      </c>
      <c r="W1950">
        <v>0.70475905602279099</v>
      </c>
      <c r="X1950">
        <v>0.51258386060596695</v>
      </c>
      <c r="Y1950">
        <v>6.3753161270165601E-2</v>
      </c>
      <c r="Z1950">
        <v>0.29920923274203898</v>
      </c>
      <c r="AA1950">
        <v>0.65124923167538795</v>
      </c>
      <c r="AB1950">
        <v>0.58596243930178704</v>
      </c>
      <c r="AC1950">
        <v>9.5762900999813896E-2</v>
      </c>
      <c r="AD1950">
        <v>0.28607603931486503</v>
      </c>
      <c r="AE1950">
        <v>0.66646342198118103</v>
      </c>
      <c r="AF1950">
        <v>0.58970269761888405</v>
      </c>
      <c r="AG1950">
        <v>7.3803601550406606E-2</v>
      </c>
      <c r="AH1950">
        <v>0.218068535825545</v>
      </c>
      <c r="AI1950">
        <v>0.80323944133542402</v>
      </c>
      <c r="AJ1950">
        <v>0.67055178950868</v>
      </c>
      <c r="AK1950">
        <v>4.2268617061425401E-2</v>
      </c>
      <c r="AL1950">
        <v>0.178393035535893</v>
      </c>
      <c r="AM1950">
        <v>0.58351568198395298</v>
      </c>
      <c r="AN1950">
        <v>0.45213985983732302</v>
      </c>
      <c r="AO1950">
        <v>7.8776575745146293E-2</v>
      </c>
      <c r="AP1950">
        <v>0.254535285765285</v>
      </c>
      <c r="AQ1950">
        <v>0.761846283741346</v>
      </c>
      <c r="AR1950">
        <v>0.57167302899954997</v>
      </c>
      <c r="AS1950">
        <v>1.4934018508015999E-2</v>
      </c>
      <c r="AT1950">
        <v>0.12855955479207501</v>
      </c>
      <c r="AU1950">
        <v>0.48234214395338298</v>
      </c>
      <c r="AV1950">
        <v>0.35556355775091297</v>
      </c>
      <c r="AW1950">
        <v>0.106472324381123</v>
      </c>
      <c r="AX1950">
        <v>0.382355833205479</v>
      </c>
      <c r="AY1950">
        <v>0.89451583728040196</v>
      </c>
      <c r="AZ1950">
        <v>0.63415231642721703</v>
      </c>
      <c r="BA1950">
        <v>2.8441410693970399E-2</v>
      </c>
      <c r="BB1950">
        <v>0.21255978243881099</v>
      </c>
      <c r="BC1950">
        <v>1.2513601741022899</v>
      </c>
      <c r="BD1950">
        <v>0.79950392510710999</v>
      </c>
      <c r="BE1950">
        <v>2.8564806306511498E-2</v>
      </c>
      <c r="BF1950">
        <v>0.144763754488719</v>
      </c>
      <c r="BG1950">
        <v>0.37512695586441402</v>
      </c>
      <c r="BH1950">
        <v>0.45174212302653699</v>
      </c>
      <c r="BI1950">
        <v>8.9880564453731007E-3</v>
      </c>
      <c r="BJ1950">
        <v>5.1114651259384802E-2</v>
      </c>
      <c r="BK1950">
        <v>0.455337626666036</v>
      </c>
      <c r="BL1950">
        <v>0.22308383513940799</v>
      </c>
      <c r="BM1950">
        <v>3.5916011787819301E-2</v>
      </c>
      <c r="BN1950">
        <v>0.22401007189216901</v>
      </c>
      <c r="BO1950">
        <v>0.55803221912035195</v>
      </c>
      <c r="BP1950">
        <v>0.29135862132351897</v>
      </c>
      <c r="BQ1950">
        <v>0.26018509959216901</v>
      </c>
      <c r="BR1950">
        <v>0.36988110964332899</v>
      </c>
      <c r="BS1950">
        <v>0.57268527895082799</v>
      </c>
      <c r="BT1950">
        <v>0.43195321581422103</v>
      </c>
      <c r="BU1950">
        <v>9.2075379043643699E-3</v>
      </c>
      <c r="BV1950">
        <v>7.1032426882376806E-2</v>
      </c>
      <c r="BW1950">
        <v>0.43004847315021399</v>
      </c>
      <c r="BX1950">
        <v>0.33922095921762002</v>
      </c>
      <c r="BY1950">
        <v>0.115303983228512</v>
      </c>
      <c r="BZ1950">
        <v>0.62021914409758105</v>
      </c>
      <c r="CA1950">
        <v>0.97588978185993103</v>
      </c>
      <c r="CB1950">
        <v>1.04977414936295</v>
      </c>
      <c r="CC1950">
        <v>0</v>
      </c>
      <c r="CD1950">
        <v>4.8748781280468001E-2</v>
      </c>
      <c r="CE1950">
        <v>0.23431012796548201</v>
      </c>
      <c r="CF1950">
        <v>0.54904388377882896</v>
      </c>
      <c r="CG1950">
        <v>0.124371905346828</v>
      </c>
      <c r="CH1950">
        <v>0.31606627418480998</v>
      </c>
      <c r="CI1950">
        <v>0.47691451544589503</v>
      </c>
      <c r="CJ1950">
        <v>0.41286116162307601</v>
      </c>
      <c r="CK1950">
        <v>0.10044297621460301</v>
      </c>
      <c r="CL1950">
        <v>0.31528268927612801</v>
      </c>
      <c r="CM1950">
        <v>0.70848029286834502</v>
      </c>
      <c r="CN1950">
        <v>0.45818647506882099</v>
      </c>
      <c r="CO1950">
        <v>9.6848221992967998E-2</v>
      </c>
      <c r="CP1950">
        <v>0.13038619148143499</v>
      </c>
      <c r="CQ1950">
        <v>0.26743075453677201</v>
      </c>
      <c r="CR1950">
        <v>0.16942902886161501</v>
      </c>
      <c r="CS1950">
        <v>3.60653051226313E-2</v>
      </c>
      <c r="CT1950">
        <v>4.7772857886443199E-2</v>
      </c>
      <c r="CU1950">
        <v>0.25302411179690298</v>
      </c>
      <c r="CV1950">
        <v>0.49804884530671301</v>
      </c>
      <c r="CW1950">
        <v>0.14839191386967199</v>
      </c>
      <c r="CX1950">
        <v>0.24727320948658699</v>
      </c>
      <c r="CY1950">
        <v>0.297645486968593</v>
      </c>
      <c r="CZ1950">
        <v>0.609457928340706</v>
      </c>
      <c r="DA1950">
        <v>0.12853893183818699</v>
      </c>
      <c r="DB1950">
        <v>0.22327123757765999</v>
      </c>
      <c r="DC1950">
        <v>0.31800354331713199</v>
      </c>
      <c r="DD1950">
        <v>0.22327123757765999</v>
      </c>
      <c r="DE1950">
        <v>0.82003409553762197</v>
      </c>
      <c r="DF1950">
        <v>1.63203348112827</v>
      </c>
      <c r="DG1950">
        <v>1.7195710536631801</v>
      </c>
      <c r="DH1950">
        <v>1.1490589390911099</v>
      </c>
      <c r="DI1950">
        <v>6.8338259259487499E-2</v>
      </c>
      <c r="DJ1950">
        <v>0.179573589382303</v>
      </c>
      <c r="DK1950">
        <v>0.88296083411257198</v>
      </c>
      <c r="DL1950">
        <v>0.80033252985220704</v>
      </c>
      <c r="DM1950">
        <v>7.7525025602642503E-2</v>
      </c>
      <c r="DN1950">
        <v>0.21255978243881099</v>
      </c>
      <c r="DO1950">
        <v>0.97626680165270696</v>
      </c>
      <c r="DP1950">
        <v>0.62630285093764404</v>
      </c>
      <c r="DQ1950">
        <v>6.0035920712486798E-2</v>
      </c>
      <c r="DR1950">
        <v>8.5241989651103897E-2</v>
      </c>
      <c r="DS1950">
        <v>0.11332835255837</v>
      </c>
      <c r="DT1950">
        <v>0.17470340400890499</v>
      </c>
    </row>
    <row r="1951" spans="1:124" x14ac:dyDescent="0.35">
      <c r="A1951" s="19" t="str">
        <f t="shared" si="60"/>
        <v xml:space="preserve">  OREO / [Capital + ALLL]--40999</v>
      </c>
      <c r="B1951" s="19" t="str">
        <f t="shared" si="61"/>
        <v xml:space="preserve">  OREO / [Capital + ALLL]</v>
      </c>
      <c r="C1951">
        <v>13</v>
      </c>
      <c r="D1951" s="27">
        <v>40999</v>
      </c>
      <c r="E1951">
        <v>3.4002040122407297E-2</v>
      </c>
      <c r="F1951">
        <v>2.3962450592885398</v>
      </c>
      <c r="G1951">
        <v>6.8849253177787499</v>
      </c>
      <c r="H1951">
        <v>6.1611173287083103</v>
      </c>
      <c r="I1951">
        <v>0.35225859925404102</v>
      </c>
      <c r="J1951">
        <v>3.7800687285223402</v>
      </c>
      <c r="K1951">
        <v>11.2460009140768</v>
      </c>
      <c r="L1951">
        <v>9.3492320807054394</v>
      </c>
      <c r="M1951">
        <v>0.25517426123713399</v>
      </c>
      <c r="N1951">
        <v>2.8294157864612601</v>
      </c>
      <c r="O1951">
        <v>9.2664448571605504</v>
      </c>
      <c r="P1951">
        <v>7.96277721277895</v>
      </c>
      <c r="Q1951">
        <v>3.04536979490367</v>
      </c>
      <c r="R1951">
        <v>5.5655188904830197</v>
      </c>
      <c r="S1951">
        <v>7.4480739317412397</v>
      </c>
      <c r="T1951">
        <v>5.76944694006216</v>
      </c>
      <c r="U1951">
        <v>1.8470835635054601</v>
      </c>
      <c r="V1951">
        <v>5.50810325038566</v>
      </c>
      <c r="W1951">
        <v>17.733319804497601</v>
      </c>
      <c r="X1951">
        <v>13.229729935828701</v>
      </c>
      <c r="Y1951">
        <v>0</v>
      </c>
      <c r="Z1951">
        <v>2.5646505663603301</v>
      </c>
      <c r="AA1951">
        <v>10.1863583570901</v>
      </c>
      <c r="AB1951">
        <v>10.9725284823378</v>
      </c>
      <c r="AC1951">
        <v>0</v>
      </c>
      <c r="AD1951">
        <v>0.15411344657440301</v>
      </c>
      <c r="AE1951">
        <v>2.17980543386467</v>
      </c>
      <c r="AF1951">
        <v>2.8685734092599802</v>
      </c>
      <c r="AG1951">
        <v>0</v>
      </c>
      <c r="AH1951">
        <v>7.6327367220397402E-2</v>
      </c>
      <c r="AI1951">
        <v>4.8065539934158901</v>
      </c>
      <c r="AJ1951">
        <v>3.2328454738739798</v>
      </c>
      <c r="AK1951">
        <v>1.56445244164542</v>
      </c>
      <c r="AL1951">
        <v>3.7983118613949398</v>
      </c>
      <c r="AM1951">
        <v>7.5723830734966597</v>
      </c>
      <c r="AN1951">
        <v>7.4599244375335703</v>
      </c>
      <c r="AO1951">
        <v>0</v>
      </c>
      <c r="AP1951">
        <v>1.37558177682978</v>
      </c>
      <c r="AQ1951">
        <v>4.8967449064400004</v>
      </c>
      <c r="AR1951">
        <v>3.9317917990517199</v>
      </c>
      <c r="AS1951">
        <v>0.46006051671718501</v>
      </c>
      <c r="AT1951">
        <v>6.2700471936686899</v>
      </c>
      <c r="AU1951">
        <v>26.103706141777</v>
      </c>
      <c r="AV1951">
        <v>20.1888147174881</v>
      </c>
      <c r="AW1951">
        <v>1.54456146966898</v>
      </c>
      <c r="AX1951">
        <v>4.1425807337622302</v>
      </c>
      <c r="AY1951">
        <v>9.8505012360952797</v>
      </c>
      <c r="AZ1951">
        <v>9.0929589306329497</v>
      </c>
      <c r="BA1951">
        <v>0.28216704288939098</v>
      </c>
      <c r="BB1951">
        <v>3.5643362696674998</v>
      </c>
      <c r="BC1951">
        <v>11.0030077957154</v>
      </c>
      <c r="BD1951">
        <v>10.260320678133199</v>
      </c>
      <c r="BE1951">
        <v>2.5967869204351501</v>
      </c>
      <c r="BF1951">
        <v>7.7317761190532899</v>
      </c>
      <c r="BG1951">
        <v>12.2465178050809</v>
      </c>
      <c r="BH1951">
        <v>9.1961573531477203</v>
      </c>
      <c r="BI1951">
        <v>4.8064711473787796</v>
      </c>
      <c r="BJ1951">
        <v>6.3233929656424896</v>
      </c>
      <c r="BK1951">
        <v>9.1867449756811492</v>
      </c>
      <c r="BL1951">
        <v>9.8348638804573199</v>
      </c>
      <c r="BM1951">
        <v>8.3874325064942905</v>
      </c>
      <c r="BN1951">
        <v>9.8846110678643893</v>
      </c>
      <c r="BO1951">
        <v>14.1858870632456</v>
      </c>
      <c r="BP1951">
        <v>13.6323568319182</v>
      </c>
      <c r="BQ1951">
        <v>1.2747688243064701</v>
      </c>
      <c r="BR1951">
        <v>2.54953764861295</v>
      </c>
      <c r="BS1951">
        <v>6.9129585013977497</v>
      </c>
      <c r="BT1951">
        <v>4.6086390009318299</v>
      </c>
      <c r="BU1951">
        <v>3.7158675532600798</v>
      </c>
      <c r="BV1951">
        <v>5.8748902016051998</v>
      </c>
      <c r="BW1951">
        <v>17.177404656439599</v>
      </c>
      <c r="BX1951">
        <v>20.4083161065426</v>
      </c>
      <c r="BY1951">
        <v>6.3634707632521703</v>
      </c>
      <c r="BZ1951">
        <v>14.1925888421253</v>
      </c>
      <c r="CA1951">
        <v>24.646000765403699</v>
      </c>
      <c r="CB1951">
        <v>25.102790319800199</v>
      </c>
      <c r="CC1951">
        <v>5.5574779486959196</v>
      </c>
      <c r="CD1951">
        <v>17.009234435507899</v>
      </c>
      <c r="CE1951">
        <v>29.168807693781499</v>
      </c>
      <c r="CF1951">
        <v>26.3655196132712</v>
      </c>
      <c r="CG1951">
        <v>3.3459930874591399</v>
      </c>
      <c r="CH1951">
        <v>5.2887648678894497</v>
      </c>
      <c r="CI1951">
        <v>19.425143245967899</v>
      </c>
      <c r="CJ1951">
        <v>16.529703475010699</v>
      </c>
      <c r="CK1951">
        <v>1.6070210617781799</v>
      </c>
      <c r="CL1951">
        <v>5.3326741065122203</v>
      </c>
      <c r="CM1951">
        <v>11.125285886432399</v>
      </c>
      <c r="CN1951">
        <v>7.9584346405863498</v>
      </c>
      <c r="CO1951">
        <v>0</v>
      </c>
      <c r="CP1951">
        <v>0.89268795923953104</v>
      </c>
      <c r="CQ1951">
        <v>1.0617161306345499</v>
      </c>
      <c r="CR1951">
        <v>0.74108675997652995</v>
      </c>
      <c r="CS1951">
        <v>0</v>
      </c>
      <c r="CT1951">
        <v>2.2952098969450802E-2</v>
      </c>
      <c r="CU1951">
        <v>3.3460337397479698</v>
      </c>
      <c r="CV1951">
        <v>1.98900241392587</v>
      </c>
      <c r="CW1951">
        <v>0</v>
      </c>
      <c r="CX1951">
        <v>0.68127504743894596</v>
      </c>
      <c r="CY1951">
        <v>2.8532685114273399</v>
      </c>
      <c r="CZ1951">
        <v>4.9850539846333302</v>
      </c>
      <c r="DA1951">
        <v>0</v>
      </c>
      <c r="DB1951">
        <v>0</v>
      </c>
      <c r="DC1951">
        <v>0</v>
      </c>
      <c r="DD1951">
        <v>0</v>
      </c>
      <c r="DE1951">
        <v>3.8163683610198701E-2</v>
      </c>
      <c r="DF1951">
        <v>7.6327367220397402E-2</v>
      </c>
      <c r="DG1951">
        <v>1.06651831619806</v>
      </c>
      <c r="DH1951">
        <v>0.71101221079870502</v>
      </c>
      <c r="DI1951">
        <v>0</v>
      </c>
      <c r="DJ1951">
        <v>1.85539568924566</v>
      </c>
      <c r="DK1951">
        <v>5.3481866591879497</v>
      </c>
      <c r="DL1951">
        <v>5.83668411527551</v>
      </c>
      <c r="DM1951">
        <v>1.6546386901464301</v>
      </c>
      <c r="DN1951">
        <v>2.4238145664195798</v>
      </c>
      <c r="DO1951">
        <v>3.9201784242948299</v>
      </c>
      <c r="DP1951">
        <v>3.0620313459263202</v>
      </c>
      <c r="DQ1951">
        <v>1.6661709107097999</v>
      </c>
      <c r="DR1951">
        <v>3.2296514151894602</v>
      </c>
      <c r="DS1951">
        <v>5.4966234517845098</v>
      </c>
      <c r="DT1951">
        <v>4.3879990338958699</v>
      </c>
    </row>
    <row r="1952" spans="1:124" x14ac:dyDescent="0.35">
      <c r="A1952" s="19" t="str">
        <f t="shared" si="60"/>
        <v>ROAA--40999</v>
      </c>
      <c r="B1952" s="19" t="str">
        <f t="shared" si="61"/>
        <v>ROAA</v>
      </c>
      <c r="C1952">
        <v>14</v>
      </c>
      <c r="D1952" s="27">
        <v>40999</v>
      </c>
      <c r="E1952">
        <v>0.62</v>
      </c>
      <c r="F1952">
        <v>0.97</v>
      </c>
      <c r="G1952">
        <v>1.33</v>
      </c>
      <c r="H1952">
        <v>0.92109589041095896</v>
      </c>
      <c r="I1952">
        <v>0.5</v>
      </c>
      <c r="J1952">
        <v>0.96</v>
      </c>
      <c r="K1952">
        <v>1.43</v>
      </c>
      <c r="L1952">
        <v>0.94968421052631502</v>
      </c>
      <c r="M1952">
        <v>0.44</v>
      </c>
      <c r="N1952">
        <v>0.86</v>
      </c>
      <c r="O1952">
        <v>1.29</v>
      </c>
      <c r="P1952">
        <v>0.84194037145650003</v>
      </c>
      <c r="Q1952">
        <v>0.62</v>
      </c>
      <c r="R1952">
        <v>0.91</v>
      </c>
      <c r="S1952">
        <v>1.05</v>
      </c>
      <c r="T1952">
        <v>0.871428571428571</v>
      </c>
      <c r="U1952">
        <v>0.41</v>
      </c>
      <c r="V1952">
        <v>0.90500000000000003</v>
      </c>
      <c r="W1952">
        <v>1.4675</v>
      </c>
      <c r="X1952">
        <v>0.89366666666666705</v>
      </c>
      <c r="Y1952">
        <v>0.45</v>
      </c>
      <c r="Z1952">
        <v>0.87</v>
      </c>
      <c r="AA1952">
        <v>1.21</v>
      </c>
      <c r="AB1952">
        <v>0.72608695652173905</v>
      </c>
      <c r="AC1952">
        <v>0.72</v>
      </c>
      <c r="AD1952">
        <v>1.095</v>
      </c>
      <c r="AE1952">
        <v>1.5075000000000001</v>
      </c>
      <c r="AF1952">
        <v>1.16761363636364</v>
      </c>
      <c r="AG1952">
        <v>0.71</v>
      </c>
      <c r="AH1952">
        <v>1.08</v>
      </c>
      <c r="AI1952">
        <v>1.57</v>
      </c>
      <c r="AJ1952">
        <v>1.1672</v>
      </c>
      <c r="AK1952">
        <v>0.49</v>
      </c>
      <c r="AL1952">
        <v>1.01</v>
      </c>
      <c r="AM1952">
        <v>1.3</v>
      </c>
      <c r="AN1952">
        <v>0.97210526315789503</v>
      </c>
      <c r="AO1952">
        <v>0.65249999999999997</v>
      </c>
      <c r="AP1952">
        <v>1.0900000000000001</v>
      </c>
      <c r="AQ1952">
        <v>1.4850000000000001</v>
      </c>
      <c r="AR1952">
        <v>1.0959090909090901</v>
      </c>
      <c r="AS1952">
        <v>0.26750000000000002</v>
      </c>
      <c r="AT1952">
        <v>0.84499999999999997</v>
      </c>
      <c r="AU1952">
        <v>1.3075000000000001</v>
      </c>
      <c r="AV1952">
        <v>0.68664772727272705</v>
      </c>
      <c r="AW1952">
        <v>0.45750000000000002</v>
      </c>
      <c r="AX1952">
        <v>0.89500000000000002</v>
      </c>
      <c r="AY1952">
        <v>1.36</v>
      </c>
      <c r="AZ1952">
        <v>0.88890243902439003</v>
      </c>
      <c r="BA1952">
        <v>0.49</v>
      </c>
      <c r="BB1952">
        <v>1.08</v>
      </c>
      <c r="BC1952">
        <v>1.75</v>
      </c>
      <c r="BD1952">
        <v>1.03181818181818</v>
      </c>
      <c r="BE1952">
        <v>0.63500000000000001</v>
      </c>
      <c r="BF1952">
        <v>0.94</v>
      </c>
      <c r="BG1952">
        <v>1.2775000000000001</v>
      </c>
      <c r="BH1952">
        <v>0.92318181818181799</v>
      </c>
      <c r="BI1952">
        <v>0.84499999999999997</v>
      </c>
      <c r="BJ1952">
        <v>0.89500000000000002</v>
      </c>
      <c r="BK1952">
        <v>1.1100000000000001</v>
      </c>
      <c r="BL1952">
        <v>1.13333333333333</v>
      </c>
      <c r="BM1952">
        <v>0.40749999999999997</v>
      </c>
      <c r="BN1952">
        <v>0.98499999999999999</v>
      </c>
      <c r="BO1952">
        <v>1.54</v>
      </c>
      <c r="BP1952">
        <v>0.99333333333333296</v>
      </c>
      <c r="BQ1952">
        <v>0.79500000000000004</v>
      </c>
      <c r="BR1952">
        <v>0.92</v>
      </c>
      <c r="BS1952">
        <v>1.0249999999999999</v>
      </c>
      <c r="BT1952">
        <v>0.90666666666666695</v>
      </c>
      <c r="BU1952">
        <v>0.06</v>
      </c>
      <c r="BV1952">
        <v>0.32</v>
      </c>
      <c r="BW1952">
        <v>1.1924999999999999</v>
      </c>
      <c r="BX1952">
        <v>0.52500000000000002</v>
      </c>
      <c r="BY1952">
        <v>0.1</v>
      </c>
      <c r="BZ1952">
        <v>0.2</v>
      </c>
      <c r="CA1952">
        <v>0.9</v>
      </c>
      <c r="CB1952">
        <v>0.48777777777777798</v>
      </c>
      <c r="CC1952">
        <v>0.125</v>
      </c>
      <c r="CD1952">
        <v>0.52</v>
      </c>
      <c r="CE1952">
        <v>1.165</v>
      </c>
      <c r="CF1952">
        <v>0.41292929292929298</v>
      </c>
      <c r="CG1952">
        <v>0.6</v>
      </c>
      <c r="CH1952">
        <v>0.745</v>
      </c>
      <c r="CI1952">
        <v>1.0275000000000001</v>
      </c>
      <c r="CJ1952">
        <v>0.70416666666666705</v>
      </c>
      <c r="CK1952">
        <v>0.89</v>
      </c>
      <c r="CL1952">
        <v>1.2</v>
      </c>
      <c r="CM1952">
        <v>1.61</v>
      </c>
      <c r="CN1952">
        <v>1.30736842105263</v>
      </c>
      <c r="CO1952">
        <v>1.74</v>
      </c>
      <c r="CP1952">
        <v>2.0099999999999998</v>
      </c>
      <c r="CQ1952">
        <v>2.1800000000000002</v>
      </c>
      <c r="CR1952">
        <v>1.79</v>
      </c>
      <c r="CS1952">
        <v>0.6</v>
      </c>
      <c r="CT1952">
        <v>0.81</v>
      </c>
      <c r="CU1952">
        <v>1.27</v>
      </c>
      <c r="CV1952">
        <v>1.0871428571428601</v>
      </c>
      <c r="CW1952">
        <v>0.6</v>
      </c>
      <c r="CX1952">
        <v>1.04</v>
      </c>
      <c r="CY1952">
        <v>1.28</v>
      </c>
      <c r="CZ1952">
        <v>0.96428571428571397</v>
      </c>
      <c r="DA1952">
        <v>0.87</v>
      </c>
      <c r="DB1952">
        <v>1.03</v>
      </c>
      <c r="DC1952">
        <v>1.19</v>
      </c>
      <c r="DD1952">
        <v>1.03</v>
      </c>
      <c r="DE1952">
        <v>0.96</v>
      </c>
      <c r="DF1952">
        <v>1.06</v>
      </c>
      <c r="DG1952">
        <v>1.53</v>
      </c>
      <c r="DH1952">
        <v>1.30666666666667</v>
      </c>
      <c r="DI1952">
        <v>0.8125</v>
      </c>
      <c r="DJ1952">
        <v>0.95499999999999996</v>
      </c>
      <c r="DK1952">
        <v>1.405</v>
      </c>
      <c r="DL1952">
        <v>1.2875000000000001</v>
      </c>
      <c r="DM1952">
        <v>1.1399999999999999</v>
      </c>
      <c r="DN1952">
        <v>1.51</v>
      </c>
      <c r="DO1952">
        <v>2.1800000000000002</v>
      </c>
      <c r="DP1952">
        <v>1.71714285714286</v>
      </c>
      <c r="DQ1952">
        <v>1.0525</v>
      </c>
      <c r="DR1952">
        <v>1.1850000000000001</v>
      </c>
      <c r="DS1952">
        <v>1.2050000000000001</v>
      </c>
      <c r="DT1952">
        <v>1.3033333333333299</v>
      </c>
    </row>
    <row r="1953" spans="1:124" x14ac:dyDescent="0.35">
      <c r="A1953" s="19" t="str">
        <f t="shared" si="60"/>
        <v>NIM--40999</v>
      </c>
      <c r="B1953" s="19" t="str">
        <f t="shared" si="61"/>
        <v>NIM</v>
      </c>
      <c r="C1953">
        <v>15</v>
      </c>
      <c r="D1953" s="27">
        <v>40999</v>
      </c>
      <c r="E1953">
        <v>3.62</v>
      </c>
      <c r="F1953">
        <v>3.89</v>
      </c>
      <c r="G1953">
        <v>4.41</v>
      </c>
      <c r="H1953">
        <v>3.9902739726027399</v>
      </c>
      <c r="I1953">
        <v>3.57</v>
      </c>
      <c r="J1953">
        <v>4</v>
      </c>
      <c r="K1953">
        <v>4.3600000000000003</v>
      </c>
      <c r="L1953">
        <v>3.99403007518797</v>
      </c>
      <c r="M1953">
        <v>3.44</v>
      </c>
      <c r="N1953">
        <v>3.87</v>
      </c>
      <c r="O1953">
        <v>4.3</v>
      </c>
      <c r="P1953">
        <v>3.8748533724340199</v>
      </c>
      <c r="Q1953">
        <v>3.62</v>
      </c>
      <c r="R1953">
        <v>4.1100000000000003</v>
      </c>
      <c r="S1953">
        <v>4.47</v>
      </c>
      <c r="T1953">
        <v>4.1247619047619004</v>
      </c>
      <c r="U1953">
        <v>3.5924999999999998</v>
      </c>
      <c r="V1953">
        <v>4.0250000000000004</v>
      </c>
      <c r="W1953">
        <v>4.37</v>
      </c>
      <c r="X1953">
        <v>3.99416666666666</v>
      </c>
      <c r="Y1953">
        <v>3.65</v>
      </c>
      <c r="Z1953">
        <v>3.98</v>
      </c>
      <c r="AA1953">
        <v>4.41</v>
      </c>
      <c r="AB1953">
        <v>4.0792753623188398</v>
      </c>
      <c r="AC1953">
        <v>3.3849999999999998</v>
      </c>
      <c r="AD1953">
        <v>3.9249999999999998</v>
      </c>
      <c r="AE1953">
        <v>4.2649999999999997</v>
      </c>
      <c r="AF1953">
        <v>3.8525</v>
      </c>
      <c r="AG1953">
        <v>3.5350000000000001</v>
      </c>
      <c r="AH1953">
        <v>3.97</v>
      </c>
      <c r="AI1953">
        <v>4.4950000000000001</v>
      </c>
      <c r="AJ1953">
        <v>4.2185333333333297</v>
      </c>
      <c r="AK1953">
        <v>3.6</v>
      </c>
      <c r="AL1953">
        <v>3.99</v>
      </c>
      <c r="AM1953">
        <v>4.28</v>
      </c>
      <c r="AN1953">
        <v>4.01</v>
      </c>
      <c r="AO1953">
        <v>3.52</v>
      </c>
      <c r="AP1953">
        <v>3.93</v>
      </c>
      <c r="AQ1953">
        <v>4.32</v>
      </c>
      <c r="AR1953">
        <v>3.9328246753246798</v>
      </c>
      <c r="AS1953">
        <v>3.63</v>
      </c>
      <c r="AT1953">
        <v>4.08</v>
      </c>
      <c r="AU1953">
        <v>4.4675000000000002</v>
      </c>
      <c r="AV1953">
        <v>4.0881249999999998</v>
      </c>
      <c r="AW1953">
        <v>3.62</v>
      </c>
      <c r="AX1953">
        <v>4.08</v>
      </c>
      <c r="AY1953">
        <v>4.3674999999999997</v>
      </c>
      <c r="AZ1953">
        <v>4.0361585365853596</v>
      </c>
      <c r="BA1953">
        <v>3.42</v>
      </c>
      <c r="BB1953">
        <v>4.18</v>
      </c>
      <c r="BC1953">
        <v>4.6500000000000004</v>
      </c>
      <c r="BD1953">
        <v>4.1440259740259702</v>
      </c>
      <c r="BE1953">
        <v>3.6375000000000002</v>
      </c>
      <c r="BF1953">
        <v>3.9649999999999999</v>
      </c>
      <c r="BG1953">
        <v>4.2850000000000001</v>
      </c>
      <c r="BH1953">
        <v>4.1011363636363596</v>
      </c>
      <c r="BI1953">
        <v>3.86</v>
      </c>
      <c r="BJ1953">
        <v>4.0650000000000004</v>
      </c>
      <c r="BK1953">
        <v>4.3150000000000004</v>
      </c>
      <c r="BL1953">
        <v>4</v>
      </c>
      <c r="BM1953">
        <v>4.0350000000000001</v>
      </c>
      <c r="BN1953">
        <v>4.13</v>
      </c>
      <c r="BO1953">
        <v>4.1950000000000003</v>
      </c>
      <c r="BP1953">
        <v>4.0766666666666698</v>
      </c>
      <c r="BQ1953">
        <v>3.55</v>
      </c>
      <c r="BR1953">
        <v>3.9</v>
      </c>
      <c r="BS1953">
        <v>5.1849999999999996</v>
      </c>
      <c r="BT1953">
        <v>4.5233333333333299</v>
      </c>
      <c r="BU1953">
        <v>3.59</v>
      </c>
      <c r="BV1953">
        <v>3.96</v>
      </c>
      <c r="BW1953">
        <v>4.4325000000000001</v>
      </c>
      <c r="BX1953">
        <v>4.1281249999999998</v>
      </c>
      <c r="BY1953">
        <v>3.6</v>
      </c>
      <c r="BZ1953">
        <v>3.65</v>
      </c>
      <c r="CA1953">
        <v>4.3600000000000003</v>
      </c>
      <c r="CB1953">
        <v>3.9511111111111101</v>
      </c>
      <c r="CC1953">
        <v>3.5350000000000001</v>
      </c>
      <c r="CD1953">
        <v>4.01</v>
      </c>
      <c r="CE1953">
        <v>4.3150000000000004</v>
      </c>
      <c r="CF1953">
        <v>3.9761616161616198</v>
      </c>
      <c r="CG1953">
        <v>3.65</v>
      </c>
      <c r="CH1953">
        <v>3.9750000000000001</v>
      </c>
      <c r="CI1953">
        <v>4.3174999999999999</v>
      </c>
      <c r="CJ1953">
        <v>4.165</v>
      </c>
      <c r="CK1953">
        <v>3.71</v>
      </c>
      <c r="CL1953">
        <v>4.04</v>
      </c>
      <c r="CM1953">
        <v>4.47</v>
      </c>
      <c r="CN1953">
        <v>4.1984210526315797</v>
      </c>
      <c r="CO1953">
        <v>4.16</v>
      </c>
      <c r="CP1953">
        <v>4.3099999999999996</v>
      </c>
      <c r="CQ1953">
        <v>5.0599999999999996</v>
      </c>
      <c r="CR1953">
        <v>4.3860000000000001</v>
      </c>
      <c r="CS1953">
        <v>2.93</v>
      </c>
      <c r="CT1953">
        <v>3.93</v>
      </c>
      <c r="CU1953">
        <v>4.07</v>
      </c>
      <c r="CV1953">
        <v>3.6257142857142899</v>
      </c>
      <c r="CW1953">
        <v>3.9975000000000001</v>
      </c>
      <c r="CX1953">
        <v>4.17</v>
      </c>
      <c r="CY1953">
        <v>4.5125000000000002</v>
      </c>
      <c r="CZ1953">
        <v>4.1428571428571397</v>
      </c>
      <c r="DA1953">
        <v>4.2374999999999998</v>
      </c>
      <c r="DB1953">
        <v>4.3250000000000002</v>
      </c>
      <c r="DC1953">
        <v>4.4124999999999996</v>
      </c>
      <c r="DD1953">
        <v>4.3250000000000002</v>
      </c>
      <c r="DE1953">
        <v>2.8250000000000002</v>
      </c>
      <c r="DF1953">
        <v>3.7</v>
      </c>
      <c r="DG1953">
        <v>10.23</v>
      </c>
      <c r="DH1953">
        <v>7.47</v>
      </c>
      <c r="DI1953">
        <v>3.6549999999999998</v>
      </c>
      <c r="DJ1953">
        <v>3.78</v>
      </c>
      <c r="DK1953">
        <v>4.1775000000000002</v>
      </c>
      <c r="DL1953">
        <v>3.7816666666666698</v>
      </c>
      <c r="DM1953">
        <v>3.97</v>
      </c>
      <c r="DN1953">
        <v>4.26</v>
      </c>
      <c r="DO1953">
        <v>4.6100000000000003</v>
      </c>
      <c r="DP1953">
        <v>4.4471428571428602</v>
      </c>
      <c r="DQ1953">
        <v>4.03</v>
      </c>
      <c r="DR1953">
        <v>4.25</v>
      </c>
      <c r="DS1953">
        <v>4.4400000000000004</v>
      </c>
      <c r="DT1953">
        <v>4.335</v>
      </c>
    </row>
    <row r="1954" spans="1:124" x14ac:dyDescent="0.35">
      <c r="A1954" s="19" t="str">
        <f t="shared" si="60"/>
        <v>Provisions / Avg Assets--40999</v>
      </c>
      <c r="B1954" s="19" t="str">
        <f t="shared" si="61"/>
        <v>Provisions / Avg Assets</v>
      </c>
      <c r="C1954">
        <v>16</v>
      </c>
      <c r="D1954" s="27">
        <v>40999</v>
      </c>
      <c r="E1954">
        <v>0</v>
      </c>
      <c r="F1954">
        <v>0.09</v>
      </c>
      <c r="G1954">
        <v>0.28999999999999998</v>
      </c>
      <c r="H1954">
        <v>0.27835616438356198</v>
      </c>
      <c r="I1954">
        <v>0</v>
      </c>
      <c r="J1954">
        <v>7.0000000000000007E-2</v>
      </c>
      <c r="K1954">
        <v>0.26</v>
      </c>
      <c r="L1954">
        <v>0.20830075187969899</v>
      </c>
      <c r="M1954">
        <v>0</v>
      </c>
      <c r="N1954">
        <v>0.14000000000000001</v>
      </c>
      <c r="O1954">
        <v>0.35</v>
      </c>
      <c r="P1954">
        <v>0.25768817204300998</v>
      </c>
      <c r="Q1954">
        <v>0.06</v>
      </c>
      <c r="R1954">
        <v>0.22</v>
      </c>
      <c r="S1954">
        <v>0.34</v>
      </c>
      <c r="T1954">
        <v>0.25619047619047602</v>
      </c>
      <c r="U1954">
        <v>0</v>
      </c>
      <c r="V1954">
        <v>0.09</v>
      </c>
      <c r="W1954">
        <v>0.28999999999999998</v>
      </c>
      <c r="X1954">
        <v>0.227277777777778</v>
      </c>
      <c r="Y1954">
        <v>0</v>
      </c>
      <c r="Z1954">
        <v>0.16</v>
      </c>
      <c r="AA1954">
        <v>0.34</v>
      </c>
      <c r="AB1954">
        <v>0.33811594202898498</v>
      </c>
      <c r="AC1954">
        <v>0</v>
      </c>
      <c r="AD1954">
        <v>0</v>
      </c>
      <c r="AE1954">
        <v>0.15</v>
      </c>
      <c r="AF1954">
        <v>9.0909090909090898E-2</v>
      </c>
      <c r="AG1954">
        <v>0</v>
      </c>
      <c r="AH1954">
        <v>0</v>
      </c>
      <c r="AI1954">
        <v>0.105</v>
      </c>
      <c r="AJ1954">
        <v>0.15733333333333299</v>
      </c>
      <c r="AK1954">
        <v>0.02</v>
      </c>
      <c r="AL1954">
        <v>0.14000000000000001</v>
      </c>
      <c r="AM1954">
        <v>0.31</v>
      </c>
      <c r="AN1954">
        <v>0.22719298245614</v>
      </c>
      <c r="AO1954">
        <v>0</v>
      </c>
      <c r="AP1954">
        <v>0</v>
      </c>
      <c r="AQ1954">
        <v>0.11</v>
      </c>
      <c r="AR1954">
        <v>9.9188311688311701E-2</v>
      </c>
      <c r="AS1954">
        <v>0</v>
      </c>
      <c r="AT1954">
        <v>0.12</v>
      </c>
      <c r="AU1954">
        <v>0.33500000000000002</v>
      </c>
      <c r="AV1954">
        <v>0.28818181818181798</v>
      </c>
      <c r="AW1954">
        <v>0</v>
      </c>
      <c r="AX1954">
        <v>0.115</v>
      </c>
      <c r="AY1954">
        <v>0.3075</v>
      </c>
      <c r="AZ1954">
        <v>0.21530487804878001</v>
      </c>
      <c r="BA1954">
        <v>0</v>
      </c>
      <c r="BB1954">
        <v>0.17</v>
      </c>
      <c r="BC1954">
        <v>0.44</v>
      </c>
      <c r="BD1954">
        <v>0.28116883116883101</v>
      </c>
      <c r="BE1954">
        <v>0</v>
      </c>
      <c r="BF1954">
        <v>0.16</v>
      </c>
      <c r="BG1954">
        <v>0.3725</v>
      </c>
      <c r="BH1954">
        <v>0.30181818181818199</v>
      </c>
      <c r="BI1954">
        <v>7.7499999999999999E-2</v>
      </c>
      <c r="BJ1954">
        <v>0.17</v>
      </c>
      <c r="BK1954">
        <v>0.34499999999999997</v>
      </c>
      <c r="BL1954">
        <v>0.23499999999999999</v>
      </c>
      <c r="BM1954">
        <v>0.2525</v>
      </c>
      <c r="BN1954">
        <v>0.36</v>
      </c>
      <c r="BO1954">
        <v>0.73</v>
      </c>
      <c r="BP1954">
        <v>0.755</v>
      </c>
      <c r="BQ1954">
        <v>0</v>
      </c>
      <c r="BR1954">
        <v>0</v>
      </c>
      <c r="BS1954">
        <v>0.495</v>
      </c>
      <c r="BT1954">
        <v>0.33</v>
      </c>
      <c r="BU1954">
        <v>0</v>
      </c>
      <c r="BV1954">
        <v>2.5000000000000001E-2</v>
      </c>
      <c r="BW1954">
        <v>0.16250000000000001</v>
      </c>
      <c r="BX1954">
        <v>0.21437500000000001</v>
      </c>
      <c r="BY1954">
        <v>0</v>
      </c>
      <c r="BZ1954">
        <v>0</v>
      </c>
      <c r="CA1954">
        <v>0.12</v>
      </c>
      <c r="CB1954">
        <v>7.2222222222222202E-2</v>
      </c>
      <c r="CC1954">
        <v>0.06</v>
      </c>
      <c r="CD1954">
        <v>0.28000000000000003</v>
      </c>
      <c r="CE1954">
        <v>0.55500000000000005</v>
      </c>
      <c r="CF1954">
        <v>0.44767676767676801</v>
      </c>
      <c r="CG1954">
        <v>2.2499999999999999E-2</v>
      </c>
      <c r="CH1954">
        <v>7.4999999999999997E-2</v>
      </c>
      <c r="CI1954">
        <v>0.22750000000000001</v>
      </c>
      <c r="CJ1954">
        <v>0.163333333333333</v>
      </c>
      <c r="CK1954">
        <v>0</v>
      </c>
      <c r="CL1954">
        <v>0.12</v>
      </c>
      <c r="CM1954">
        <v>0.2</v>
      </c>
      <c r="CN1954">
        <v>0.21421052631578899</v>
      </c>
      <c r="CO1954">
        <v>0.06</v>
      </c>
      <c r="CP1954">
        <v>0.13</v>
      </c>
      <c r="CQ1954">
        <v>0.19</v>
      </c>
      <c r="CR1954">
        <v>0.11799999999999999</v>
      </c>
      <c r="CS1954">
        <v>0</v>
      </c>
      <c r="CT1954">
        <v>0</v>
      </c>
      <c r="CU1954">
        <v>0</v>
      </c>
      <c r="CV1954">
        <v>0.03</v>
      </c>
      <c r="CW1954">
        <v>0</v>
      </c>
      <c r="CX1954">
        <v>0</v>
      </c>
      <c r="CY1954">
        <v>0</v>
      </c>
      <c r="CZ1954">
        <v>0.157857142857143</v>
      </c>
      <c r="DA1954">
        <v>4.7500000000000001E-2</v>
      </c>
      <c r="DB1954">
        <v>9.5000000000000001E-2</v>
      </c>
      <c r="DC1954">
        <v>0.14249999999999999</v>
      </c>
      <c r="DD1954">
        <v>9.5000000000000001E-2</v>
      </c>
      <c r="DE1954">
        <v>-0.39500000000000002</v>
      </c>
      <c r="DF1954">
        <v>0</v>
      </c>
      <c r="DG1954">
        <v>0</v>
      </c>
      <c r="DH1954">
        <v>-0.26333333333333298</v>
      </c>
      <c r="DI1954">
        <v>0</v>
      </c>
      <c r="DJ1954">
        <v>4.4999999999999998E-2</v>
      </c>
      <c r="DK1954">
        <v>0.23250000000000001</v>
      </c>
      <c r="DL1954">
        <v>0.15083333333333299</v>
      </c>
      <c r="DM1954">
        <v>5.0000000000000001E-3</v>
      </c>
      <c r="DN1954">
        <v>0.11</v>
      </c>
      <c r="DO1954">
        <v>0.16500000000000001</v>
      </c>
      <c r="DP1954">
        <v>9.8571428571428601E-2</v>
      </c>
      <c r="DQ1954">
        <v>0.02</v>
      </c>
      <c r="DR1954">
        <v>0.12</v>
      </c>
      <c r="DS1954">
        <v>0.4975</v>
      </c>
      <c r="DT1954">
        <v>0.24333333333333301</v>
      </c>
    </row>
    <row r="1955" spans="1:124" x14ac:dyDescent="0.35">
      <c r="A1955" s="19" t="str">
        <f t="shared" si="60"/>
        <v>Negative Earners (last 4 qtrs)--40999</v>
      </c>
      <c r="B1955" s="19" t="str">
        <f t="shared" si="61"/>
        <v>Negative Earners (last 4 qtrs)</v>
      </c>
      <c r="C1955">
        <v>17</v>
      </c>
      <c r="D1955" s="27">
        <v>40999</v>
      </c>
      <c r="F1955">
        <v>8.2191780821917799</v>
      </c>
      <c r="H1955">
        <v>6</v>
      </c>
      <c r="J1955">
        <v>12.7031019202363</v>
      </c>
      <c r="L1955">
        <v>86</v>
      </c>
      <c r="N1955">
        <v>14.883423826253599</v>
      </c>
      <c r="P1955">
        <v>932</v>
      </c>
      <c r="R1955">
        <v>4.7619047619047601</v>
      </c>
      <c r="T1955">
        <v>1</v>
      </c>
      <c r="V1955">
        <v>16.9398907103825</v>
      </c>
      <c r="X1955">
        <v>62</v>
      </c>
      <c r="Z1955">
        <v>11.5942028985507</v>
      </c>
      <c r="AB1955">
        <v>8</v>
      </c>
      <c r="AD1955">
        <v>6.8181818181818201</v>
      </c>
      <c r="AF1955">
        <v>6</v>
      </c>
      <c r="AH1955">
        <v>5.3333333333333304</v>
      </c>
      <c r="AI1955"/>
      <c r="AJ1955">
        <v>4</v>
      </c>
      <c r="AK1955"/>
      <c r="AL1955">
        <v>8.7719298245614006</v>
      </c>
      <c r="AN1955">
        <v>5</v>
      </c>
      <c r="AP1955">
        <v>4.7770700636942696</v>
      </c>
      <c r="AR1955">
        <v>15</v>
      </c>
      <c r="AT1955">
        <v>25.2808988764045</v>
      </c>
      <c r="AV1955">
        <v>45</v>
      </c>
      <c r="AX1955">
        <v>9.6385542168674707</v>
      </c>
      <c r="AZ1955">
        <v>16</v>
      </c>
      <c r="BB1955">
        <v>24.675324675324699</v>
      </c>
      <c r="BD1955">
        <v>19</v>
      </c>
      <c r="BF1955">
        <v>10.2272727272727</v>
      </c>
      <c r="BH1955">
        <v>9</v>
      </c>
      <c r="BJ1955">
        <v>0</v>
      </c>
      <c r="BL1955">
        <v>0</v>
      </c>
      <c r="BN1955">
        <v>0</v>
      </c>
      <c r="BP1955">
        <v>0</v>
      </c>
      <c r="BR1955">
        <v>0</v>
      </c>
      <c r="BT1955">
        <v>0</v>
      </c>
      <c r="BV1955">
        <v>25</v>
      </c>
      <c r="BX1955">
        <v>4</v>
      </c>
      <c r="BZ1955">
        <v>11.1111111111111</v>
      </c>
      <c r="CB1955">
        <v>1</v>
      </c>
      <c r="CD1955">
        <v>36.363636363636402</v>
      </c>
      <c r="CF1955">
        <v>36</v>
      </c>
      <c r="CH1955">
        <v>25</v>
      </c>
      <c r="CJ1955">
        <v>3</v>
      </c>
      <c r="CL1955">
        <v>5.2631578947368398</v>
      </c>
      <c r="CN1955">
        <v>1</v>
      </c>
      <c r="CP1955">
        <v>0</v>
      </c>
      <c r="CR1955">
        <v>0</v>
      </c>
      <c r="CT1955">
        <v>0</v>
      </c>
      <c r="CV1955">
        <v>0</v>
      </c>
      <c r="CX1955">
        <v>0</v>
      </c>
      <c r="CZ1955">
        <v>0</v>
      </c>
      <c r="DB1955">
        <v>0</v>
      </c>
      <c r="DD1955">
        <v>0</v>
      </c>
      <c r="DF1955">
        <v>0</v>
      </c>
      <c r="DH1955">
        <v>0</v>
      </c>
      <c r="DJ1955">
        <v>16.6666666666667</v>
      </c>
      <c r="DL1955">
        <v>2</v>
      </c>
      <c r="DN1955">
        <v>0</v>
      </c>
      <c r="DP1955">
        <v>0</v>
      </c>
      <c r="DR1955">
        <v>0</v>
      </c>
      <c r="DT1955">
        <v>0</v>
      </c>
    </row>
    <row r="1956" spans="1:124" x14ac:dyDescent="0.35">
      <c r="A1956" s="19" t="str">
        <f t="shared" si="60"/>
        <v>Noncore Funding / Liab--40999</v>
      </c>
      <c r="B1956" s="19" t="str">
        <f t="shared" si="61"/>
        <v>Noncore Funding / Liab</v>
      </c>
      <c r="C1956">
        <v>18</v>
      </c>
      <c r="D1956" s="27">
        <v>40999</v>
      </c>
      <c r="E1956">
        <v>12.2912929136427</v>
      </c>
      <c r="F1956">
        <v>18.112679994407902</v>
      </c>
      <c r="G1956">
        <v>22.758954501452099</v>
      </c>
      <c r="H1956">
        <v>17.8379994801283</v>
      </c>
      <c r="I1956">
        <v>11.3501924264741</v>
      </c>
      <c r="J1956">
        <v>16.390219928738201</v>
      </c>
      <c r="K1956">
        <v>23.9327631530231</v>
      </c>
      <c r="L1956">
        <v>18.648971832658699</v>
      </c>
      <c r="M1956">
        <v>14.4265611151658</v>
      </c>
      <c r="N1956">
        <v>21.309639479546</v>
      </c>
      <c r="O1956">
        <v>30.365174629274101</v>
      </c>
      <c r="P1956">
        <v>23.881265639957501</v>
      </c>
      <c r="Q1956">
        <v>17.617346590521301</v>
      </c>
      <c r="R1956">
        <v>20.320117474302499</v>
      </c>
      <c r="S1956">
        <v>26.706886259773601</v>
      </c>
      <c r="T1956">
        <v>21.8755622050178</v>
      </c>
      <c r="U1956">
        <v>10.4029419603853</v>
      </c>
      <c r="V1956">
        <v>14.9814610722308</v>
      </c>
      <c r="W1956">
        <v>23.1885601438279</v>
      </c>
      <c r="X1956">
        <v>17.724705237029699</v>
      </c>
      <c r="Y1956">
        <v>13.304159339086301</v>
      </c>
      <c r="Z1956">
        <v>19.070845018900101</v>
      </c>
      <c r="AA1956">
        <v>28.3673301979657</v>
      </c>
      <c r="AB1956">
        <v>21.559137758657801</v>
      </c>
      <c r="AC1956">
        <v>10.3239793875498</v>
      </c>
      <c r="AD1956">
        <v>13.9030878332391</v>
      </c>
      <c r="AE1956">
        <v>19.506360726304301</v>
      </c>
      <c r="AF1956">
        <v>16.784031772347401</v>
      </c>
      <c r="AG1956">
        <v>13.1962139785456</v>
      </c>
      <c r="AH1956">
        <v>19.012227454959898</v>
      </c>
      <c r="AI1956">
        <v>26.957170749158202</v>
      </c>
      <c r="AJ1956">
        <v>22.1058434051955</v>
      </c>
      <c r="AK1956">
        <v>12.442294375625099</v>
      </c>
      <c r="AL1956">
        <v>18.445392427045199</v>
      </c>
      <c r="AM1956">
        <v>29.0140314530558</v>
      </c>
      <c r="AN1956">
        <v>21.374564234211501</v>
      </c>
      <c r="AO1956">
        <v>10.304068400823301</v>
      </c>
      <c r="AP1956">
        <v>15.2706821034658</v>
      </c>
      <c r="AQ1956">
        <v>22.075090155058799</v>
      </c>
      <c r="AR1956">
        <v>16.985993221149801</v>
      </c>
      <c r="AS1956">
        <v>11.4699421848961</v>
      </c>
      <c r="AT1956">
        <v>17.165681081423699</v>
      </c>
      <c r="AU1956">
        <v>26.779736640320301</v>
      </c>
      <c r="AV1956">
        <v>20.281653794553002</v>
      </c>
      <c r="AW1956">
        <v>11.078846297094399</v>
      </c>
      <c r="AX1956">
        <v>14.5248946744361</v>
      </c>
      <c r="AY1956">
        <v>21.544345814566601</v>
      </c>
      <c r="AZ1956">
        <v>17.4478390583226</v>
      </c>
      <c r="BA1956">
        <v>12.200131184206301</v>
      </c>
      <c r="BB1956">
        <v>17.089071616406802</v>
      </c>
      <c r="BC1956">
        <v>26.881289384754901</v>
      </c>
      <c r="BD1956">
        <v>22.399425423340698</v>
      </c>
      <c r="BE1956">
        <v>11.594412880474099</v>
      </c>
      <c r="BF1956">
        <v>15.746373147665301</v>
      </c>
      <c r="BG1956">
        <v>23.3735089970701</v>
      </c>
      <c r="BH1956">
        <v>18.5842720689696</v>
      </c>
      <c r="BI1956">
        <v>14.1580499298544</v>
      </c>
      <c r="BJ1956">
        <v>18.576158126229402</v>
      </c>
      <c r="BK1956">
        <v>27.073125663606401</v>
      </c>
      <c r="BL1956">
        <v>22.917063414764399</v>
      </c>
      <c r="BM1956">
        <v>20.089382571373299</v>
      </c>
      <c r="BN1956">
        <v>25.539664946385901</v>
      </c>
      <c r="BO1956">
        <v>34.6536157280824</v>
      </c>
      <c r="BP1956">
        <v>27.428116353939199</v>
      </c>
      <c r="BQ1956">
        <v>16.541678779464998</v>
      </c>
      <c r="BR1956">
        <v>20.451588605861399</v>
      </c>
      <c r="BS1956">
        <v>23.930101637040099</v>
      </c>
      <c r="BT1956">
        <v>20.163990742383</v>
      </c>
      <c r="BU1956">
        <v>13.3146774078912</v>
      </c>
      <c r="BV1956">
        <v>18.926690645767799</v>
      </c>
      <c r="BW1956">
        <v>25.2783662218743</v>
      </c>
      <c r="BX1956">
        <v>22.040912664408399</v>
      </c>
      <c r="BY1956">
        <v>13.567440918689099</v>
      </c>
      <c r="BZ1956">
        <v>15.167367554708701</v>
      </c>
      <c r="CA1956">
        <v>18.299242981638599</v>
      </c>
      <c r="CB1956">
        <v>16.820133308944101</v>
      </c>
      <c r="CC1956">
        <v>11.210373266804901</v>
      </c>
      <c r="CD1956">
        <v>17.529196790339199</v>
      </c>
      <c r="CE1956">
        <v>25.026204076111998</v>
      </c>
      <c r="CF1956">
        <v>19.570977902739099</v>
      </c>
      <c r="CG1956">
        <v>11.576382268242201</v>
      </c>
      <c r="CH1956">
        <v>19.0763606417323</v>
      </c>
      <c r="CI1956">
        <v>24.922656943808501</v>
      </c>
      <c r="CJ1956">
        <v>18.651162240969501</v>
      </c>
      <c r="CK1956">
        <v>9.5523293374233305</v>
      </c>
      <c r="CL1956">
        <v>14.665969611354599</v>
      </c>
      <c r="CM1956">
        <v>25.4089617399794</v>
      </c>
      <c r="CN1956">
        <v>21.671415036902001</v>
      </c>
      <c r="CO1956">
        <v>22.193128878600898</v>
      </c>
      <c r="CP1956">
        <v>22.590590683876201</v>
      </c>
      <c r="CQ1956">
        <v>23.740586624837501</v>
      </c>
      <c r="CR1956">
        <v>22.430010887281998</v>
      </c>
      <c r="CS1956">
        <v>7.2230492563876902</v>
      </c>
      <c r="CT1956">
        <v>13.577762366689701</v>
      </c>
      <c r="CU1956">
        <v>15.3898566106127</v>
      </c>
      <c r="CV1956">
        <v>12.782092707957</v>
      </c>
      <c r="CW1956">
        <v>11.166248561372001</v>
      </c>
      <c r="CX1956">
        <v>16.197517433860799</v>
      </c>
      <c r="CY1956">
        <v>23.408006665411801</v>
      </c>
      <c r="CZ1956">
        <v>22.7923958632833</v>
      </c>
      <c r="DA1956">
        <v>30.268620811610599</v>
      </c>
      <c r="DB1956">
        <v>31.382107480555899</v>
      </c>
      <c r="DC1956">
        <v>32.495594149501201</v>
      </c>
      <c r="DD1956">
        <v>31.382107480555899</v>
      </c>
      <c r="DE1956">
        <v>20.734680915113898</v>
      </c>
      <c r="DF1956">
        <v>28.4343575978526</v>
      </c>
      <c r="DG1956">
        <v>38.130663671132702</v>
      </c>
      <c r="DH1956">
        <v>29.765443858213501</v>
      </c>
      <c r="DI1956">
        <v>16.225921239469201</v>
      </c>
      <c r="DJ1956">
        <v>21.719088119343599</v>
      </c>
      <c r="DK1956">
        <v>24.995921400744699</v>
      </c>
      <c r="DL1956">
        <v>32.398573394997698</v>
      </c>
      <c r="DM1956">
        <v>12.1279618040074</v>
      </c>
      <c r="DN1956">
        <v>17.8940807541731</v>
      </c>
      <c r="DO1956">
        <v>23.039406127001001</v>
      </c>
      <c r="DP1956">
        <v>21.758912329744401</v>
      </c>
      <c r="DQ1956">
        <v>9.5106526749681901</v>
      </c>
      <c r="DR1956">
        <v>14.4451587744491</v>
      </c>
      <c r="DS1956">
        <v>18.1729693281655</v>
      </c>
      <c r="DT1956">
        <v>14.6670053842979</v>
      </c>
    </row>
    <row r="1957" spans="1:124" x14ac:dyDescent="0.35">
      <c r="A1957" s="19" t="str">
        <f t="shared" si="60"/>
        <v>Brokered Dep / Liab--40999</v>
      </c>
      <c r="B1957" s="19" t="str">
        <f t="shared" si="61"/>
        <v>Brokered Dep / Liab</v>
      </c>
      <c r="C1957">
        <v>19</v>
      </c>
      <c r="D1957" s="27">
        <v>40999</v>
      </c>
      <c r="E1957">
        <v>0</v>
      </c>
      <c r="F1957">
        <v>0</v>
      </c>
      <c r="G1957">
        <v>2.3384610228567602</v>
      </c>
      <c r="H1957">
        <v>1.59600281331658</v>
      </c>
      <c r="I1957">
        <v>0</v>
      </c>
      <c r="J1957">
        <v>0</v>
      </c>
      <c r="K1957">
        <v>2.13302238606994</v>
      </c>
      <c r="L1957">
        <v>1.89415764407733</v>
      </c>
      <c r="M1957">
        <v>0</v>
      </c>
      <c r="N1957">
        <v>0</v>
      </c>
      <c r="O1957">
        <v>2.2367880955880399</v>
      </c>
      <c r="P1957">
        <v>2.1548595371660801</v>
      </c>
      <c r="Q1957">
        <v>0</v>
      </c>
      <c r="R1957">
        <v>0</v>
      </c>
      <c r="S1957">
        <v>2.6284192372344801</v>
      </c>
      <c r="T1957">
        <v>1.97211187828606</v>
      </c>
      <c r="U1957">
        <v>0</v>
      </c>
      <c r="V1957">
        <v>0</v>
      </c>
      <c r="W1957">
        <v>1.8316242735279999</v>
      </c>
      <c r="X1957">
        <v>1.77767642767185</v>
      </c>
      <c r="Y1957">
        <v>0</v>
      </c>
      <c r="Z1957">
        <v>0</v>
      </c>
      <c r="AA1957">
        <v>2.22469956919356</v>
      </c>
      <c r="AB1957">
        <v>1.9181792853508299</v>
      </c>
      <c r="AC1957">
        <v>0</v>
      </c>
      <c r="AD1957">
        <v>0</v>
      </c>
      <c r="AE1957">
        <v>1.12970386109982</v>
      </c>
      <c r="AF1957">
        <v>1.28025675168848</v>
      </c>
      <c r="AG1957">
        <v>0</v>
      </c>
      <c r="AH1957">
        <v>0</v>
      </c>
      <c r="AI1957">
        <v>1.47860357514553</v>
      </c>
      <c r="AJ1957">
        <v>2.2652551381122299</v>
      </c>
      <c r="AK1957">
        <v>0</v>
      </c>
      <c r="AL1957">
        <v>1.4065496013724901</v>
      </c>
      <c r="AM1957">
        <v>7.5413709560050997</v>
      </c>
      <c r="AN1957">
        <v>4.0552392312081196</v>
      </c>
      <c r="AO1957">
        <v>0</v>
      </c>
      <c r="AP1957">
        <v>0</v>
      </c>
      <c r="AQ1957">
        <v>1.43377208169156</v>
      </c>
      <c r="AR1957">
        <v>1.4825702677594601</v>
      </c>
      <c r="AS1957">
        <v>0</v>
      </c>
      <c r="AT1957">
        <v>0</v>
      </c>
      <c r="AU1957">
        <v>3.1091099900368002</v>
      </c>
      <c r="AV1957">
        <v>2.3447449590560701</v>
      </c>
      <c r="AW1957">
        <v>0</v>
      </c>
      <c r="AX1957">
        <v>0</v>
      </c>
      <c r="AY1957">
        <v>1.1130329885029899</v>
      </c>
      <c r="AZ1957">
        <v>1.6007672643959701</v>
      </c>
      <c r="BA1957">
        <v>0</v>
      </c>
      <c r="BB1957">
        <v>0</v>
      </c>
      <c r="BC1957">
        <v>3.3633277208865802</v>
      </c>
      <c r="BD1957">
        <v>2.7893192343511299</v>
      </c>
      <c r="BE1957">
        <v>0</v>
      </c>
      <c r="BF1957">
        <v>2.3422757162552699E-2</v>
      </c>
      <c r="BG1957">
        <v>2.8064139350272299</v>
      </c>
      <c r="BH1957">
        <v>2.5853237402501201</v>
      </c>
      <c r="BI1957">
        <v>0.28022834102716598</v>
      </c>
      <c r="BJ1957">
        <v>1.2199930127235099</v>
      </c>
      <c r="BK1957">
        <v>5.3524318693327704</v>
      </c>
      <c r="BL1957">
        <v>3.8816052253970099</v>
      </c>
      <c r="BM1957">
        <v>0</v>
      </c>
      <c r="BN1957">
        <v>5.70988094898221E-2</v>
      </c>
      <c r="BO1957">
        <v>4.8645338394800302</v>
      </c>
      <c r="BP1957">
        <v>2.7783500587974799</v>
      </c>
      <c r="BQ1957">
        <v>0</v>
      </c>
      <c r="BR1957">
        <v>0</v>
      </c>
      <c r="BS1957">
        <v>1.7260380287155599</v>
      </c>
      <c r="BT1957">
        <v>1.15069201914371</v>
      </c>
      <c r="BU1957">
        <v>0</v>
      </c>
      <c r="BV1957">
        <v>0</v>
      </c>
      <c r="BW1957">
        <v>3.1672494933606399</v>
      </c>
      <c r="BX1957">
        <v>3.9687143210374201</v>
      </c>
      <c r="BY1957">
        <v>0</v>
      </c>
      <c r="BZ1957">
        <v>0</v>
      </c>
      <c r="CA1957">
        <v>0</v>
      </c>
      <c r="CB1957">
        <v>0.36566167277359501</v>
      </c>
      <c r="CC1957">
        <v>0</v>
      </c>
      <c r="CD1957">
        <v>5.2066791279853798E-4</v>
      </c>
      <c r="CE1957">
        <v>3.0352937068965402</v>
      </c>
      <c r="CF1957">
        <v>2.46717893673372</v>
      </c>
      <c r="CG1957">
        <v>0</v>
      </c>
      <c r="CH1957">
        <v>0</v>
      </c>
      <c r="CI1957">
        <v>1.98351106575018</v>
      </c>
      <c r="CJ1957">
        <v>1.52877269629073</v>
      </c>
      <c r="CK1957">
        <v>0</v>
      </c>
      <c r="CL1957">
        <v>0</v>
      </c>
      <c r="CM1957">
        <v>4.62107997636015</v>
      </c>
      <c r="CN1957">
        <v>3.3939448026550401</v>
      </c>
      <c r="CO1957">
        <v>0</v>
      </c>
      <c r="CP1957">
        <v>1.04689508366437</v>
      </c>
      <c r="CQ1957">
        <v>6.9344894446744103</v>
      </c>
      <c r="CR1957">
        <v>3.7177134106659002</v>
      </c>
      <c r="CS1957">
        <v>0</v>
      </c>
      <c r="CT1957">
        <v>0</v>
      </c>
      <c r="CU1957">
        <v>1.6421571403086901</v>
      </c>
      <c r="CV1957">
        <v>0.99612083387281403</v>
      </c>
      <c r="CW1957">
        <v>0</v>
      </c>
      <c r="CX1957">
        <v>0.37950142905770501</v>
      </c>
      <c r="CY1957">
        <v>0.90277912544898498</v>
      </c>
      <c r="CZ1957">
        <v>1.0855338565113799</v>
      </c>
      <c r="DA1957">
        <v>0</v>
      </c>
      <c r="DB1957">
        <v>0</v>
      </c>
      <c r="DC1957">
        <v>0</v>
      </c>
      <c r="DD1957">
        <v>0</v>
      </c>
      <c r="DE1957">
        <v>0</v>
      </c>
      <c r="DF1957">
        <v>0</v>
      </c>
      <c r="DG1957">
        <v>16.0776840580845</v>
      </c>
      <c r="DH1957">
        <v>10.718456038723</v>
      </c>
      <c r="DI1957">
        <v>0</v>
      </c>
      <c r="DJ1957">
        <v>0</v>
      </c>
      <c r="DK1957">
        <v>1.0646074464272499</v>
      </c>
      <c r="DL1957">
        <v>1.6019261656433399</v>
      </c>
      <c r="DM1957">
        <v>0.16666211305702</v>
      </c>
      <c r="DN1957">
        <v>4.6064548801153098</v>
      </c>
      <c r="DO1957">
        <v>8.1599866217821209</v>
      </c>
      <c r="DP1957">
        <v>5.7787208970722901</v>
      </c>
      <c r="DQ1957">
        <v>0</v>
      </c>
      <c r="DR1957">
        <v>1.1332973556395001</v>
      </c>
      <c r="DS1957">
        <v>6.0778345351413998</v>
      </c>
      <c r="DT1957">
        <v>3.4184310245979299</v>
      </c>
    </row>
    <row r="1958" spans="1:124" x14ac:dyDescent="0.35">
      <c r="A1958" s="19" t="str">
        <f t="shared" si="60"/>
        <v>Liquid Assets / Assets--40999</v>
      </c>
      <c r="B1958" s="19" t="str">
        <f t="shared" si="61"/>
        <v>Liquid Assets / Assets</v>
      </c>
      <c r="C1958">
        <v>20</v>
      </c>
      <c r="D1958" s="27">
        <v>40999</v>
      </c>
      <c r="E1958">
        <v>18.8912196583758</v>
      </c>
      <c r="F1958">
        <v>27.151218129164199</v>
      </c>
      <c r="G1958">
        <v>37.171912209564297</v>
      </c>
      <c r="H1958">
        <v>29.437849442644701</v>
      </c>
      <c r="I1958">
        <v>16.765689816673401</v>
      </c>
      <c r="J1958">
        <v>24.555102536345501</v>
      </c>
      <c r="K1958">
        <v>36.880129840018498</v>
      </c>
      <c r="L1958">
        <v>27.3527934738933</v>
      </c>
      <c r="M1958">
        <v>15.66865845331</v>
      </c>
      <c r="N1958">
        <v>23.484934244753401</v>
      </c>
      <c r="O1958">
        <v>34.024256479168599</v>
      </c>
      <c r="P1958">
        <v>25.7164532843702</v>
      </c>
      <c r="Q1958">
        <v>27.397397064208</v>
      </c>
      <c r="R1958">
        <v>36.433813130519503</v>
      </c>
      <c r="S1958">
        <v>40.736912690769898</v>
      </c>
      <c r="T1958">
        <v>34.8836246337261</v>
      </c>
      <c r="U1958">
        <v>16.525450001728402</v>
      </c>
      <c r="V1958">
        <v>23.627818890435002</v>
      </c>
      <c r="W1958">
        <v>35.763449832151402</v>
      </c>
      <c r="X1958">
        <v>26.967333113198698</v>
      </c>
      <c r="Y1958">
        <v>20.248462700565</v>
      </c>
      <c r="Z1958">
        <v>27.7418114223447</v>
      </c>
      <c r="AA1958">
        <v>38.707025871812299</v>
      </c>
      <c r="AB1958">
        <v>29.701445492415001</v>
      </c>
      <c r="AC1958">
        <v>15.686032561335001</v>
      </c>
      <c r="AD1958">
        <v>24.7107943743631</v>
      </c>
      <c r="AE1958">
        <v>34.194717953506903</v>
      </c>
      <c r="AF1958">
        <v>26.3809359598716</v>
      </c>
      <c r="AG1958">
        <v>17.4857411600067</v>
      </c>
      <c r="AH1958">
        <v>25.238143238747998</v>
      </c>
      <c r="AI1958">
        <v>40.988003402532399</v>
      </c>
      <c r="AJ1958">
        <v>30.6262308695764</v>
      </c>
      <c r="AK1958">
        <v>13.0774498467618</v>
      </c>
      <c r="AL1958">
        <v>20.921425956434199</v>
      </c>
      <c r="AM1958">
        <v>32.298376107577099</v>
      </c>
      <c r="AN1958">
        <v>22.754138527560698</v>
      </c>
      <c r="AO1958">
        <v>18.171486758301999</v>
      </c>
      <c r="AP1958">
        <v>27.620236726515898</v>
      </c>
      <c r="AQ1958">
        <v>39.314801283704497</v>
      </c>
      <c r="AR1958">
        <v>29.925523345254799</v>
      </c>
      <c r="AS1958">
        <v>14.4510318729257</v>
      </c>
      <c r="AT1958">
        <v>19.9542752911264</v>
      </c>
      <c r="AU1958">
        <v>27.5316356537889</v>
      </c>
      <c r="AV1958">
        <v>22.662664672008599</v>
      </c>
      <c r="AW1958">
        <v>17.4056570183402</v>
      </c>
      <c r="AX1958">
        <v>27.2392879840171</v>
      </c>
      <c r="AY1958">
        <v>37.503894509723501</v>
      </c>
      <c r="AZ1958">
        <v>28.367987872789602</v>
      </c>
      <c r="BA1958">
        <v>13.3384048218152</v>
      </c>
      <c r="BB1958">
        <v>21.603250770158301</v>
      </c>
      <c r="BC1958">
        <v>37.543797313435803</v>
      </c>
      <c r="BD1958">
        <v>26.3287477757655</v>
      </c>
      <c r="BE1958">
        <v>17.453606290038</v>
      </c>
      <c r="BF1958">
        <v>24.750756435226599</v>
      </c>
      <c r="BG1958">
        <v>35.019462884536203</v>
      </c>
      <c r="BH1958">
        <v>26.722557360701401</v>
      </c>
      <c r="BI1958">
        <v>16.808611866490399</v>
      </c>
      <c r="BJ1958">
        <v>19.0162236991656</v>
      </c>
      <c r="BK1958">
        <v>30.6610348752337</v>
      </c>
      <c r="BL1958">
        <v>25.025887813112501</v>
      </c>
      <c r="BM1958">
        <v>20.6891802382344</v>
      </c>
      <c r="BN1958">
        <v>22.037192388915901</v>
      </c>
      <c r="BO1958">
        <v>27.633439996169098</v>
      </c>
      <c r="BP1958">
        <v>26.345942817383499</v>
      </c>
      <c r="BQ1958">
        <v>27.462140322278302</v>
      </c>
      <c r="BR1958">
        <v>40.111865142078003</v>
      </c>
      <c r="BS1958">
        <v>50.399225641604801</v>
      </c>
      <c r="BT1958">
        <v>38.536955595229401</v>
      </c>
      <c r="BU1958">
        <v>16.2753685726355</v>
      </c>
      <c r="BV1958">
        <v>21.958795037906199</v>
      </c>
      <c r="BW1958">
        <v>40.0586400368176</v>
      </c>
      <c r="BX1958">
        <v>27.119391509050999</v>
      </c>
      <c r="BY1958">
        <v>20.3578060277103</v>
      </c>
      <c r="BZ1958">
        <v>21.072695903745199</v>
      </c>
      <c r="CA1958">
        <v>26.8854468120166</v>
      </c>
      <c r="CB1958">
        <v>24.021748913356301</v>
      </c>
      <c r="CC1958">
        <v>14.9073148920798</v>
      </c>
      <c r="CD1958">
        <v>21.603250770158301</v>
      </c>
      <c r="CE1958">
        <v>30.531649622500499</v>
      </c>
      <c r="CF1958">
        <v>24.403929793605599</v>
      </c>
      <c r="CG1958">
        <v>17.794959396020602</v>
      </c>
      <c r="CH1958">
        <v>20.2463826611535</v>
      </c>
      <c r="CI1958">
        <v>25.269225241511901</v>
      </c>
      <c r="CJ1958">
        <v>21.933219846578101</v>
      </c>
      <c r="CK1958">
        <v>13.8182940128724</v>
      </c>
      <c r="CL1958">
        <v>22.6201947558501</v>
      </c>
      <c r="CM1958">
        <v>42.286618066649901</v>
      </c>
      <c r="CN1958">
        <v>27.145350086259398</v>
      </c>
      <c r="CO1958">
        <v>11.615799547590001</v>
      </c>
      <c r="CP1958">
        <v>12.7883374684569</v>
      </c>
      <c r="CQ1958">
        <v>26.5497076023392</v>
      </c>
      <c r="CR1958">
        <v>18.5627267696694</v>
      </c>
      <c r="CS1958">
        <v>13.424090058507</v>
      </c>
      <c r="CT1958">
        <v>43.557555660824299</v>
      </c>
      <c r="CU1958">
        <v>50.622907888964001</v>
      </c>
      <c r="CV1958">
        <v>34.527846655494102</v>
      </c>
      <c r="CW1958">
        <v>8.1281135304253702</v>
      </c>
      <c r="CX1958">
        <v>16.1034347362387</v>
      </c>
      <c r="CY1958">
        <v>32.149754885367301</v>
      </c>
      <c r="CZ1958">
        <v>20.135560393100601</v>
      </c>
      <c r="DA1958">
        <v>15.098352980951701</v>
      </c>
      <c r="DB1958">
        <v>15.815560507195499</v>
      </c>
      <c r="DC1958">
        <v>16.5327680334394</v>
      </c>
      <c r="DD1958">
        <v>15.815560507195499</v>
      </c>
      <c r="DE1958">
        <v>35.366152531099097</v>
      </c>
      <c r="DF1958">
        <v>55.423378061318601</v>
      </c>
      <c r="DG1958">
        <v>56.322569182696398</v>
      </c>
      <c r="DH1958">
        <v>42.651355122090798</v>
      </c>
      <c r="DI1958">
        <v>9.7475161820133494</v>
      </c>
      <c r="DJ1958">
        <v>18.429131824948801</v>
      </c>
      <c r="DK1958">
        <v>25.801638161057902</v>
      </c>
      <c r="DL1958">
        <v>21.123473770906202</v>
      </c>
      <c r="DM1958">
        <v>3.8404851668953</v>
      </c>
      <c r="DN1958">
        <v>18.569136158050799</v>
      </c>
      <c r="DO1958">
        <v>20.4775995473371</v>
      </c>
      <c r="DP1958">
        <v>13.3566963051091</v>
      </c>
      <c r="DQ1958">
        <v>24.076318224902799</v>
      </c>
      <c r="DR1958">
        <v>29.697140816036601</v>
      </c>
      <c r="DS1958">
        <v>36.4942142771243</v>
      </c>
      <c r="DT1958">
        <v>29.7667598627126</v>
      </c>
    </row>
    <row r="1959" spans="1:124" x14ac:dyDescent="0.35">
      <c r="A1959" s="19" t="str">
        <f t="shared" si="60"/>
        <v>Net Loan Growth (last 4 qtrs)--40999</v>
      </c>
      <c r="B1959" s="19" t="str">
        <f t="shared" si="61"/>
        <v>Net Loan Growth (last 4 qtrs)</v>
      </c>
      <c r="C1959">
        <v>21</v>
      </c>
      <c r="D1959" s="27">
        <v>40999</v>
      </c>
      <c r="E1959">
        <v>-6.13</v>
      </c>
      <c r="F1959">
        <v>-2.8</v>
      </c>
      <c r="G1959">
        <v>1.54</v>
      </c>
      <c r="H1959">
        <v>-1.8853424657534199</v>
      </c>
      <c r="I1959">
        <v>-5.76</v>
      </c>
      <c r="J1959">
        <v>-0.435</v>
      </c>
      <c r="K1959">
        <v>6.4850000000000003</v>
      </c>
      <c r="L1959">
        <v>1.0901204819277099</v>
      </c>
      <c r="M1959">
        <v>-6.29</v>
      </c>
      <c r="N1959">
        <v>-0.27500000000000002</v>
      </c>
      <c r="O1959">
        <v>6.6074999999999999</v>
      </c>
      <c r="P1959">
        <v>1.3996223316913099</v>
      </c>
      <c r="Q1959">
        <v>-4.57</v>
      </c>
      <c r="R1959">
        <v>-2.9</v>
      </c>
      <c r="S1959">
        <v>0.84</v>
      </c>
      <c r="T1959">
        <v>-1.1752380952381001</v>
      </c>
      <c r="U1959">
        <v>-6.76</v>
      </c>
      <c r="V1959">
        <v>-1.3</v>
      </c>
      <c r="W1959">
        <v>4.18</v>
      </c>
      <c r="X1959">
        <v>-0.36083565459610101</v>
      </c>
      <c r="Y1959">
        <v>-7.17</v>
      </c>
      <c r="Z1959">
        <v>-2.16</v>
      </c>
      <c r="AA1959">
        <v>4</v>
      </c>
      <c r="AB1959">
        <v>-0.108695652173914</v>
      </c>
      <c r="AC1959">
        <v>2.1749999999999998</v>
      </c>
      <c r="AD1959">
        <v>8.2249999999999996</v>
      </c>
      <c r="AE1959">
        <v>14.61</v>
      </c>
      <c r="AF1959">
        <v>11.598409090909101</v>
      </c>
      <c r="AG1959">
        <v>-4.0949999999999998</v>
      </c>
      <c r="AH1959">
        <v>2.11</v>
      </c>
      <c r="AI1959">
        <v>9.6549999999999994</v>
      </c>
      <c r="AJ1959">
        <v>4.1069333333333304</v>
      </c>
      <c r="AK1959">
        <v>-6.29</v>
      </c>
      <c r="AL1959">
        <v>-0.31</v>
      </c>
      <c r="AM1959">
        <v>3.95</v>
      </c>
      <c r="AN1959">
        <v>-0.97298245614035095</v>
      </c>
      <c r="AO1959">
        <v>-3.6074999999999999</v>
      </c>
      <c r="AP1959">
        <v>2.13</v>
      </c>
      <c r="AQ1959">
        <v>8.4499999999999993</v>
      </c>
      <c r="AR1959">
        <v>3.11685064935065</v>
      </c>
      <c r="AS1959">
        <v>-8.0824999999999996</v>
      </c>
      <c r="AT1959">
        <v>1.2050000000000001</v>
      </c>
      <c r="AU1959">
        <v>10.0275</v>
      </c>
      <c r="AV1959">
        <v>4.6605113636363598</v>
      </c>
      <c r="AW1959">
        <v>-6.2424999999999997</v>
      </c>
      <c r="AX1959">
        <v>-1.85</v>
      </c>
      <c r="AY1959">
        <v>2.0074999999999998</v>
      </c>
      <c r="AZ1959">
        <v>-0.48390243902439201</v>
      </c>
      <c r="BA1959">
        <v>-5.59</v>
      </c>
      <c r="BB1959">
        <v>2.14</v>
      </c>
      <c r="BC1959">
        <v>13.12</v>
      </c>
      <c r="BD1959">
        <v>11.545584415584401</v>
      </c>
      <c r="BE1959">
        <v>-8.0024999999999995</v>
      </c>
      <c r="BF1959">
        <v>-2.0049999999999999</v>
      </c>
      <c r="BG1959">
        <v>1.595</v>
      </c>
      <c r="BH1959">
        <v>-2.7736363636363599</v>
      </c>
      <c r="BI1959">
        <v>-4.3075000000000001</v>
      </c>
      <c r="BJ1959">
        <v>-1.9450000000000001</v>
      </c>
      <c r="BK1959">
        <v>4.25</v>
      </c>
      <c r="BL1959">
        <v>0.26</v>
      </c>
      <c r="BM1959">
        <v>-7.5625</v>
      </c>
      <c r="BN1959">
        <v>-1.57</v>
      </c>
      <c r="BO1959">
        <v>30.252500000000001</v>
      </c>
      <c r="BP1959">
        <v>12.9033333333333</v>
      </c>
      <c r="BQ1959">
        <v>-7.165</v>
      </c>
      <c r="BR1959">
        <v>2.63</v>
      </c>
      <c r="BS1959">
        <v>4.37</v>
      </c>
      <c r="BT1959">
        <v>-2.74</v>
      </c>
      <c r="BU1959">
        <v>-6.1924999999999999</v>
      </c>
      <c r="BV1959">
        <v>-1.7350000000000001</v>
      </c>
      <c r="BW1959">
        <v>0.17749999999999999</v>
      </c>
      <c r="BX1959">
        <v>-2.975625</v>
      </c>
      <c r="BY1959">
        <v>-7.02</v>
      </c>
      <c r="BZ1959">
        <v>-4</v>
      </c>
      <c r="CA1959">
        <v>1.44</v>
      </c>
      <c r="CB1959">
        <v>-3.91777777777778</v>
      </c>
      <c r="CC1959">
        <v>-12.17</v>
      </c>
      <c r="CD1959">
        <v>-4.42</v>
      </c>
      <c r="CE1959">
        <v>1.925</v>
      </c>
      <c r="CF1959">
        <v>2.67717171717171</v>
      </c>
      <c r="CG1959">
        <v>-5.58</v>
      </c>
      <c r="CH1959">
        <v>-1.42</v>
      </c>
      <c r="CI1959">
        <v>1.56</v>
      </c>
      <c r="CJ1959">
        <v>-1.89083333333333</v>
      </c>
      <c r="CK1959">
        <v>-3.99</v>
      </c>
      <c r="CL1959">
        <v>0.96</v>
      </c>
      <c r="CM1959">
        <v>6.5</v>
      </c>
      <c r="CN1959">
        <v>3.05842105263158</v>
      </c>
      <c r="CO1959">
        <v>10.16</v>
      </c>
      <c r="CP1959">
        <v>12.72</v>
      </c>
      <c r="CQ1959">
        <v>12.87</v>
      </c>
      <c r="CR1959">
        <v>13.528</v>
      </c>
      <c r="CS1959">
        <v>3.085</v>
      </c>
      <c r="CT1959">
        <v>4.42</v>
      </c>
      <c r="CU1959">
        <v>7.2750000000000004</v>
      </c>
      <c r="CV1959">
        <v>4.8257142857142901</v>
      </c>
      <c r="CW1959">
        <v>-1.3774999999999999</v>
      </c>
      <c r="CX1959">
        <v>4.0650000000000004</v>
      </c>
      <c r="CY1959">
        <v>8.1974999999999998</v>
      </c>
      <c r="CZ1959">
        <v>20.324285714285701</v>
      </c>
      <c r="DA1959">
        <v>4.5025000000000004</v>
      </c>
      <c r="DB1959">
        <v>11.895</v>
      </c>
      <c r="DC1959">
        <v>19.287500000000001</v>
      </c>
      <c r="DD1959">
        <v>11.895</v>
      </c>
      <c r="DE1959">
        <v>2.0099999999999998</v>
      </c>
      <c r="DF1959">
        <v>9.58</v>
      </c>
      <c r="DG1959">
        <v>11.68</v>
      </c>
      <c r="DH1959">
        <v>5.93333333333333</v>
      </c>
      <c r="DI1959">
        <v>-1.8525</v>
      </c>
      <c r="DJ1959">
        <v>3.56</v>
      </c>
      <c r="DK1959">
        <v>10.65</v>
      </c>
      <c r="DL1959">
        <v>14.185</v>
      </c>
      <c r="DM1959">
        <v>-1.56</v>
      </c>
      <c r="DN1959">
        <v>2.93</v>
      </c>
      <c r="DO1959">
        <v>6.74</v>
      </c>
      <c r="DP1959">
        <v>1.98571428571429</v>
      </c>
      <c r="DQ1959">
        <v>-3.28</v>
      </c>
      <c r="DR1959">
        <v>3.23</v>
      </c>
      <c r="DS1959">
        <v>6.0949999999999998</v>
      </c>
      <c r="DT1959">
        <v>1.48</v>
      </c>
    </row>
    <row r="1960" spans="1:124" x14ac:dyDescent="0.35">
      <c r="A1960" s="19" t="str">
        <f t="shared" si="60"/>
        <v>Banks w/ Loan Growth (last 4 qtrs)--40999</v>
      </c>
      <c r="B1960" s="19" t="str">
        <f t="shared" si="61"/>
        <v>Banks w/ Loan Growth (last 4 qtrs)</v>
      </c>
      <c r="C1960">
        <v>22</v>
      </c>
      <c r="D1960" s="27">
        <v>40999</v>
      </c>
      <c r="F1960">
        <v>35.616438356164402</v>
      </c>
      <c r="J1960">
        <v>48.153618906942398</v>
      </c>
      <c r="N1960">
        <v>48.3232194187161</v>
      </c>
      <c r="R1960">
        <v>42.857142857142897</v>
      </c>
      <c r="V1960">
        <v>40.437158469945402</v>
      </c>
      <c r="Z1960">
        <v>39.130434782608702</v>
      </c>
      <c r="AD1960">
        <v>77.272727272727295</v>
      </c>
      <c r="AH1960">
        <v>61.3333333333333</v>
      </c>
      <c r="AI1960"/>
      <c r="AK1960"/>
      <c r="AL1960">
        <v>49.122807017543899</v>
      </c>
      <c r="AP1960">
        <v>57.961783439490397</v>
      </c>
      <c r="AT1960">
        <v>53.370786516853897</v>
      </c>
      <c r="AX1960">
        <v>39.156626506024097</v>
      </c>
      <c r="BB1960">
        <v>57.142857142857103</v>
      </c>
      <c r="BF1960">
        <v>32.954545454545503</v>
      </c>
      <c r="BJ1960">
        <v>33.3333333333333</v>
      </c>
      <c r="BN1960">
        <v>50</v>
      </c>
      <c r="BR1960">
        <v>66.6666666666667</v>
      </c>
      <c r="BV1960">
        <v>25</v>
      </c>
      <c r="BZ1960">
        <v>33.3333333333333</v>
      </c>
      <c r="CD1960">
        <v>38.383838383838402</v>
      </c>
      <c r="CH1960">
        <v>41.6666666666667</v>
      </c>
      <c r="CL1960">
        <v>52.631578947368403</v>
      </c>
      <c r="CP1960">
        <v>100</v>
      </c>
      <c r="CT1960">
        <v>85.714285714285694</v>
      </c>
      <c r="CX1960">
        <v>57.142857142857103</v>
      </c>
      <c r="DB1960">
        <v>50</v>
      </c>
      <c r="DF1960">
        <v>66.6666666666667</v>
      </c>
      <c r="DJ1960">
        <v>66.6666666666667</v>
      </c>
      <c r="DN1960">
        <v>57.142857142857103</v>
      </c>
      <c r="DR1960">
        <v>66.6666666666667</v>
      </c>
    </row>
    <row r="1961" spans="1:124" x14ac:dyDescent="0.35">
      <c r="A1961" s="19" t="str">
        <f t="shared" si="60"/>
        <v>Equity / Assets--41090</v>
      </c>
      <c r="B1961" s="19" t="str">
        <f t="shared" si="61"/>
        <v>Equity / Assets</v>
      </c>
      <c r="C1961">
        <v>1</v>
      </c>
      <c r="D1961" s="27">
        <v>41090</v>
      </c>
      <c r="E1961">
        <v>9.6955952209959708</v>
      </c>
      <c r="F1961">
        <v>10.985503640307799</v>
      </c>
      <c r="G1961">
        <v>12.2466185592494</v>
      </c>
      <c r="H1961">
        <v>11.2351487190307</v>
      </c>
      <c r="I1961">
        <v>9.1586346888125494</v>
      </c>
      <c r="J1961">
        <v>10.4588123948489</v>
      </c>
      <c r="K1961">
        <v>12.2689116119939</v>
      </c>
      <c r="L1961">
        <v>10.889046284372199</v>
      </c>
      <c r="M1961">
        <v>9.2135201761325707</v>
      </c>
      <c r="N1961">
        <v>10.4863679706797</v>
      </c>
      <c r="O1961">
        <v>12.269544140362999</v>
      </c>
      <c r="P1961">
        <v>10.998649229151299</v>
      </c>
      <c r="Q1961">
        <v>10.568104619565201</v>
      </c>
      <c r="R1961">
        <v>11.435744014194199</v>
      </c>
      <c r="S1961">
        <v>13.0099274801098</v>
      </c>
      <c r="T1961">
        <v>12.025857589223</v>
      </c>
      <c r="U1961">
        <v>9.0588492090127399</v>
      </c>
      <c r="V1961">
        <v>10.386846686713501</v>
      </c>
      <c r="W1961">
        <v>12.289013135064501</v>
      </c>
      <c r="X1961">
        <v>10.7168349670638</v>
      </c>
      <c r="Y1961">
        <v>9.7484482356607103</v>
      </c>
      <c r="Z1961">
        <v>10.609693616149199</v>
      </c>
      <c r="AA1961">
        <v>11.942459646828199</v>
      </c>
      <c r="AB1961">
        <v>11.008516070058199</v>
      </c>
      <c r="AC1961">
        <v>8.6235389507760996</v>
      </c>
      <c r="AD1961">
        <v>9.6722689437383504</v>
      </c>
      <c r="AE1961">
        <v>10.8112868351893</v>
      </c>
      <c r="AF1961">
        <v>9.8918976138145993</v>
      </c>
      <c r="AG1961">
        <v>10.001014684349499</v>
      </c>
      <c r="AH1961">
        <v>11.2402282523057</v>
      </c>
      <c r="AI1961">
        <v>13.1527701863958</v>
      </c>
      <c r="AJ1961">
        <v>12.364963235216299</v>
      </c>
      <c r="AK1961">
        <v>9.2353338252146795</v>
      </c>
      <c r="AL1961">
        <v>10.993848672052399</v>
      </c>
      <c r="AM1961">
        <v>13.063833319498601</v>
      </c>
      <c r="AN1961">
        <v>11.8497482847493</v>
      </c>
      <c r="AO1961">
        <v>9.2068814792003497</v>
      </c>
      <c r="AP1961">
        <v>10.3951184808187</v>
      </c>
      <c r="AQ1961">
        <v>12.128632182406999</v>
      </c>
      <c r="AR1961">
        <v>10.859925678434401</v>
      </c>
      <c r="AS1961">
        <v>8.4475072296002995</v>
      </c>
      <c r="AT1961">
        <v>9.6211801991273393</v>
      </c>
      <c r="AU1961">
        <v>11.091668095387099</v>
      </c>
      <c r="AV1961">
        <v>9.7711412508526507</v>
      </c>
      <c r="AW1961">
        <v>9.32588081321712</v>
      </c>
      <c r="AX1961">
        <v>10.8429355887582</v>
      </c>
      <c r="AY1961">
        <v>12.7764252656967</v>
      </c>
      <c r="AZ1961">
        <v>11.182610280554799</v>
      </c>
      <c r="BA1961">
        <v>9.2838829960623404</v>
      </c>
      <c r="BB1961">
        <v>10.4786323939465</v>
      </c>
      <c r="BC1961">
        <v>12.2512812806533</v>
      </c>
      <c r="BD1961">
        <v>11.006923880668801</v>
      </c>
      <c r="BE1961">
        <v>10.086110748269199</v>
      </c>
      <c r="BF1961">
        <v>11.5439495939872</v>
      </c>
      <c r="BG1961">
        <v>12.5309949957171</v>
      </c>
      <c r="BH1961">
        <v>11.993884598670601</v>
      </c>
      <c r="BI1961">
        <v>10.7852806398146</v>
      </c>
      <c r="BJ1961">
        <v>12.3406682856325</v>
      </c>
      <c r="BK1961">
        <v>12.7521162085902</v>
      </c>
      <c r="BL1961">
        <v>12.805851043239301</v>
      </c>
      <c r="BM1961">
        <v>8.7171821193389203</v>
      </c>
      <c r="BN1961">
        <v>9.8993876203711295</v>
      </c>
      <c r="BO1961">
        <v>11.3940907661552</v>
      </c>
      <c r="BP1961">
        <v>10.211885265123</v>
      </c>
      <c r="BQ1961">
        <v>10.069817946736899</v>
      </c>
      <c r="BR1961">
        <v>10.321629631952799</v>
      </c>
      <c r="BS1961">
        <v>11.378305850771101</v>
      </c>
      <c r="BT1961">
        <v>10.8582059876877</v>
      </c>
      <c r="BU1961">
        <v>8.5140875733428896</v>
      </c>
      <c r="BV1961">
        <v>10.129160748005299</v>
      </c>
      <c r="BW1961">
        <v>11.4257071258062</v>
      </c>
      <c r="BX1961">
        <v>9.6383928026979007</v>
      </c>
      <c r="BY1961">
        <v>7.9151767240007196</v>
      </c>
      <c r="BZ1961">
        <v>8.0377859895685297</v>
      </c>
      <c r="CA1961">
        <v>10.8378931050133</v>
      </c>
      <c r="CB1961">
        <v>8.7233405462545708</v>
      </c>
      <c r="CC1961">
        <v>8.4443547542584305</v>
      </c>
      <c r="CD1961">
        <v>9.9194090900470897</v>
      </c>
      <c r="CE1961">
        <v>12.308916956802101</v>
      </c>
      <c r="CF1961">
        <v>10.2777885884516</v>
      </c>
      <c r="CG1961">
        <v>9.0275543541060106</v>
      </c>
      <c r="CH1961">
        <v>9.4385805254088204</v>
      </c>
      <c r="CI1961">
        <v>9.8954851167179108</v>
      </c>
      <c r="CJ1961">
        <v>9.4487503197232208</v>
      </c>
      <c r="CK1961">
        <v>9.5712933131284803</v>
      </c>
      <c r="CL1961">
        <v>10.698447348496</v>
      </c>
      <c r="CM1961">
        <v>12.987608493584901</v>
      </c>
      <c r="CN1961">
        <v>11.3391199057943</v>
      </c>
      <c r="CO1961">
        <v>7.5032938076416302</v>
      </c>
      <c r="CP1961">
        <v>9.1453510573683907</v>
      </c>
      <c r="CQ1961">
        <v>10.4113005437671</v>
      </c>
      <c r="CR1961">
        <v>9.1418675944476409</v>
      </c>
      <c r="CS1961">
        <v>9.0788757888324998</v>
      </c>
      <c r="CT1961">
        <v>10.913148727042801</v>
      </c>
      <c r="CU1961">
        <v>14.268245979469</v>
      </c>
      <c r="CV1961">
        <v>13.039579763582401</v>
      </c>
      <c r="CW1961">
        <v>9.3840761928371101</v>
      </c>
      <c r="CX1961">
        <v>10.024525862964699</v>
      </c>
      <c r="CY1961">
        <v>10.954444870803901</v>
      </c>
      <c r="CZ1961">
        <v>10.6321051703189</v>
      </c>
      <c r="DA1961">
        <v>12.3222715648118</v>
      </c>
      <c r="DB1961">
        <v>13.068728988413399</v>
      </c>
      <c r="DC1961">
        <v>13.815186412014899</v>
      </c>
      <c r="DD1961">
        <v>13.068728988413399</v>
      </c>
      <c r="DE1961">
        <v>8.1203372350320198</v>
      </c>
      <c r="DF1961">
        <v>8.7208389153231405</v>
      </c>
      <c r="DG1961">
        <v>15.7013676114427</v>
      </c>
      <c r="DH1961">
        <v>12.974190259208701</v>
      </c>
      <c r="DI1961">
        <v>11.320351348144699</v>
      </c>
      <c r="DJ1961">
        <v>12.6431118316754</v>
      </c>
      <c r="DK1961">
        <v>15.126604380457801</v>
      </c>
      <c r="DL1961">
        <v>14.6979173521452</v>
      </c>
      <c r="DM1961">
        <v>9.7975588146276493</v>
      </c>
      <c r="DN1961">
        <v>12.0037052731161</v>
      </c>
      <c r="DO1961">
        <v>13.829795344363401</v>
      </c>
      <c r="DP1961">
        <v>12.7481993391538</v>
      </c>
      <c r="DQ1961">
        <v>11.165233072121699</v>
      </c>
      <c r="DR1961">
        <v>12.0996720023681</v>
      </c>
      <c r="DS1961">
        <v>12.365558618769199</v>
      </c>
      <c r="DT1961">
        <v>11.917473732975401</v>
      </c>
    </row>
    <row r="1962" spans="1:124" x14ac:dyDescent="0.35">
      <c r="A1962" s="19" t="str">
        <f t="shared" si="60"/>
        <v>Total Risk Based Capital Ratio--41090</v>
      </c>
      <c r="B1962" s="19" t="str">
        <f t="shared" si="61"/>
        <v>Total Risk Based Capital Ratio</v>
      </c>
      <c r="C1962">
        <v>2</v>
      </c>
      <c r="D1962" s="27">
        <v>41090</v>
      </c>
      <c r="E1962">
        <v>14.56</v>
      </c>
      <c r="F1962">
        <v>16.824999999999999</v>
      </c>
      <c r="G1962">
        <v>18.664999999999999</v>
      </c>
      <c r="H1962">
        <v>17.5975</v>
      </c>
      <c r="I1962">
        <v>13.12</v>
      </c>
      <c r="J1962">
        <v>15.4</v>
      </c>
      <c r="K1962">
        <v>18.8475</v>
      </c>
      <c r="L1962">
        <v>16.765304878048799</v>
      </c>
      <c r="M1962">
        <v>13.73</v>
      </c>
      <c r="N1962">
        <v>16.079999999999998</v>
      </c>
      <c r="O1962">
        <v>19.89</v>
      </c>
      <c r="P1962">
        <v>17.743188976377901</v>
      </c>
      <c r="Q1962">
        <v>15.24</v>
      </c>
      <c r="R1962">
        <v>18.28</v>
      </c>
      <c r="S1962">
        <v>21.21</v>
      </c>
      <c r="T1962">
        <v>19.833809523809499</v>
      </c>
      <c r="U1962">
        <v>12.9725</v>
      </c>
      <c r="V1962">
        <v>15.15</v>
      </c>
      <c r="W1962">
        <v>18.592500000000001</v>
      </c>
      <c r="X1962">
        <v>16.434441340782101</v>
      </c>
      <c r="Y1962">
        <v>14.585000000000001</v>
      </c>
      <c r="Z1962">
        <v>16.47</v>
      </c>
      <c r="AA1962">
        <v>18.510000000000002</v>
      </c>
      <c r="AB1962">
        <v>17.154285714285699</v>
      </c>
      <c r="AC1962">
        <v>12.282500000000001</v>
      </c>
      <c r="AD1962">
        <v>13.375</v>
      </c>
      <c r="AE1962">
        <v>15.824999999999999</v>
      </c>
      <c r="AF1962">
        <v>14.4831818181818</v>
      </c>
      <c r="AG1962">
        <v>13.685</v>
      </c>
      <c r="AH1962">
        <v>17.29</v>
      </c>
      <c r="AI1962">
        <v>21.177499999999998</v>
      </c>
      <c r="AJ1962">
        <v>19.59</v>
      </c>
      <c r="AK1962">
        <v>14.37</v>
      </c>
      <c r="AL1962">
        <v>16.2</v>
      </c>
      <c r="AM1962">
        <v>20.61</v>
      </c>
      <c r="AN1962">
        <v>18.379824561403499</v>
      </c>
      <c r="AO1962">
        <v>13.11</v>
      </c>
      <c r="AP1962">
        <v>15.36</v>
      </c>
      <c r="AQ1962">
        <v>19</v>
      </c>
      <c r="AR1962">
        <v>16.821757188498399</v>
      </c>
      <c r="AS1962">
        <v>11.845000000000001</v>
      </c>
      <c r="AT1962">
        <v>13.6</v>
      </c>
      <c r="AU1962">
        <v>15.92</v>
      </c>
      <c r="AV1962">
        <v>14.422191011235901</v>
      </c>
      <c r="AW1962">
        <v>14.71</v>
      </c>
      <c r="AX1962">
        <v>16.93</v>
      </c>
      <c r="AY1962">
        <v>21.004999999999999</v>
      </c>
      <c r="AZ1962">
        <v>18.2463057324841</v>
      </c>
      <c r="BA1962">
        <v>13.46</v>
      </c>
      <c r="BB1962">
        <v>15.535</v>
      </c>
      <c r="BC1962">
        <v>19.920000000000002</v>
      </c>
      <c r="BD1962">
        <v>17.293125</v>
      </c>
      <c r="BE1962">
        <v>14.45</v>
      </c>
      <c r="BF1962">
        <v>16.43</v>
      </c>
      <c r="BG1962">
        <v>18.84</v>
      </c>
      <c r="BH1962">
        <v>17.780370370370399</v>
      </c>
      <c r="BI1962">
        <v>15.98</v>
      </c>
      <c r="BJ1962">
        <v>16.03</v>
      </c>
      <c r="BK1962">
        <v>16.440000000000001</v>
      </c>
      <c r="BL1962">
        <v>17.61</v>
      </c>
      <c r="BM1962">
        <v>13.18</v>
      </c>
      <c r="BN1962">
        <v>15.035</v>
      </c>
      <c r="BO1962">
        <v>17.577500000000001</v>
      </c>
      <c r="BP1962">
        <v>15.7225</v>
      </c>
      <c r="BQ1962">
        <v>15.535</v>
      </c>
      <c r="BR1962">
        <v>18.149999999999999</v>
      </c>
      <c r="BS1962">
        <v>18.824999999999999</v>
      </c>
      <c r="BT1962">
        <v>16.856666666666701</v>
      </c>
      <c r="BU1962">
        <v>11.782500000000001</v>
      </c>
      <c r="BV1962">
        <v>15.505000000000001</v>
      </c>
      <c r="BW1962">
        <v>19.11</v>
      </c>
      <c r="BX1962">
        <v>16.361875000000001</v>
      </c>
      <c r="BY1962">
        <v>13.54</v>
      </c>
      <c r="BZ1962">
        <v>14.09</v>
      </c>
      <c r="CA1962">
        <v>15.08</v>
      </c>
      <c r="CB1962">
        <v>13.8433333333333</v>
      </c>
      <c r="CC1962">
        <v>12.05</v>
      </c>
      <c r="CD1962">
        <v>14.654999999999999</v>
      </c>
      <c r="CE1962">
        <v>18.147500000000001</v>
      </c>
      <c r="CF1962">
        <v>15.512448979591801</v>
      </c>
      <c r="CG1962">
        <v>12.62</v>
      </c>
      <c r="CH1962">
        <v>13.195</v>
      </c>
      <c r="CI1962">
        <v>15.34</v>
      </c>
      <c r="CJ1962">
        <v>14.3858333333333</v>
      </c>
      <c r="CK1962">
        <v>13.57</v>
      </c>
      <c r="CL1962">
        <v>15.08</v>
      </c>
      <c r="CM1962">
        <v>25.135000000000002</v>
      </c>
      <c r="CN1962">
        <v>18.079473684210502</v>
      </c>
      <c r="CO1962">
        <v>11.41</v>
      </c>
      <c r="CP1962">
        <v>12.76</v>
      </c>
      <c r="CQ1962">
        <v>12.77</v>
      </c>
      <c r="CR1962">
        <v>12.04</v>
      </c>
      <c r="CS1962">
        <v>12.824999999999999</v>
      </c>
      <c r="CT1962">
        <v>16.59</v>
      </c>
      <c r="CU1962">
        <v>27.895</v>
      </c>
      <c r="CV1962">
        <v>23.984285714285701</v>
      </c>
      <c r="CW1962">
        <v>12.234999999999999</v>
      </c>
      <c r="CX1962">
        <v>12.99</v>
      </c>
      <c r="CY1962">
        <v>14.897500000000001</v>
      </c>
      <c r="CZ1962">
        <v>13.92</v>
      </c>
      <c r="DA1962">
        <v>16.510000000000002</v>
      </c>
      <c r="DB1962">
        <v>16.71</v>
      </c>
      <c r="DC1962">
        <v>16.91</v>
      </c>
      <c r="DD1962">
        <v>16.71</v>
      </c>
      <c r="DE1962">
        <v>15.22</v>
      </c>
      <c r="DF1962">
        <v>18.2</v>
      </c>
      <c r="DG1962">
        <v>28.76</v>
      </c>
      <c r="DH1962">
        <v>23.253333333333298</v>
      </c>
      <c r="DI1962">
        <v>13.012499999999999</v>
      </c>
      <c r="DJ1962">
        <v>17.125</v>
      </c>
      <c r="DK1962">
        <v>22.094999999999999</v>
      </c>
      <c r="DL1962">
        <v>20.4591666666667</v>
      </c>
      <c r="DM1962">
        <v>14.11</v>
      </c>
      <c r="DN1962">
        <v>16.16</v>
      </c>
      <c r="DO1962">
        <v>24.114999999999998</v>
      </c>
      <c r="DP1962">
        <v>19.647142857142899</v>
      </c>
      <c r="DQ1962">
        <v>14.725</v>
      </c>
      <c r="DR1962">
        <v>16.64</v>
      </c>
      <c r="DS1962">
        <v>18.645</v>
      </c>
      <c r="DT1962">
        <v>16.989999999999998</v>
      </c>
    </row>
    <row r="1963" spans="1:124" x14ac:dyDescent="0.35">
      <c r="A1963" s="19" t="str">
        <f t="shared" si="60"/>
        <v>Tier 1 Leverage Ratio--41090</v>
      </c>
      <c r="B1963" s="19" t="str">
        <f t="shared" si="61"/>
        <v>Tier 1 Leverage Ratio</v>
      </c>
      <c r="C1963">
        <v>3</v>
      </c>
      <c r="D1963" s="27">
        <v>41090</v>
      </c>
      <c r="E1963">
        <v>8.9674999999999994</v>
      </c>
      <c r="F1963">
        <v>9.8450000000000006</v>
      </c>
      <c r="G1963">
        <v>11.2675</v>
      </c>
      <c r="H1963">
        <v>10.335416666666699</v>
      </c>
      <c r="I1963">
        <v>8.5374999999999996</v>
      </c>
      <c r="J1963">
        <v>9.69</v>
      </c>
      <c r="K1963">
        <v>11.365</v>
      </c>
      <c r="L1963">
        <v>10.1066006097561</v>
      </c>
      <c r="M1963">
        <v>8.6300000000000008</v>
      </c>
      <c r="N1963">
        <v>9.77</v>
      </c>
      <c r="O1963">
        <v>11.3925</v>
      </c>
      <c r="P1963">
        <v>10.272992125984199</v>
      </c>
      <c r="Q1963">
        <v>9.8000000000000007</v>
      </c>
      <c r="R1963">
        <v>10.7</v>
      </c>
      <c r="S1963">
        <v>12.28</v>
      </c>
      <c r="T1963">
        <v>11.3066666666667</v>
      </c>
      <c r="U1963">
        <v>8.4450000000000003</v>
      </c>
      <c r="V1963">
        <v>9.65</v>
      </c>
      <c r="W1963">
        <v>11.345000000000001</v>
      </c>
      <c r="X1963">
        <v>9.9246368715083797</v>
      </c>
      <c r="Y1963">
        <v>9.1050000000000004</v>
      </c>
      <c r="Z1963">
        <v>10.27</v>
      </c>
      <c r="AA1963">
        <v>11.32</v>
      </c>
      <c r="AB1963">
        <v>10.4407936507936</v>
      </c>
      <c r="AC1963">
        <v>8.0425000000000004</v>
      </c>
      <c r="AD1963">
        <v>8.7050000000000001</v>
      </c>
      <c r="AE1963">
        <v>9.6824999999999992</v>
      </c>
      <c r="AF1963">
        <v>9.0651136363636393</v>
      </c>
      <c r="AG1963">
        <v>9.19</v>
      </c>
      <c r="AH1963">
        <v>10.24</v>
      </c>
      <c r="AI1963">
        <v>12.205</v>
      </c>
      <c r="AJ1963">
        <v>11.5881081081081</v>
      </c>
      <c r="AK1963">
        <v>9.0500000000000007</v>
      </c>
      <c r="AL1963">
        <v>9.9600000000000009</v>
      </c>
      <c r="AM1963">
        <v>12.25</v>
      </c>
      <c r="AN1963">
        <v>11.171929824561399</v>
      </c>
      <c r="AO1963">
        <v>8.4849999999999994</v>
      </c>
      <c r="AP1963">
        <v>9.68</v>
      </c>
      <c r="AQ1963">
        <v>11.135</v>
      </c>
      <c r="AR1963">
        <v>10.0961022364217</v>
      </c>
      <c r="AS1963">
        <v>8.0574999999999992</v>
      </c>
      <c r="AT1963">
        <v>9.16</v>
      </c>
      <c r="AU1963">
        <v>10.119999999999999</v>
      </c>
      <c r="AV1963">
        <v>9.2169101123595603</v>
      </c>
      <c r="AW1963">
        <v>8.7850000000000001</v>
      </c>
      <c r="AX1963">
        <v>9.9499999999999993</v>
      </c>
      <c r="AY1963">
        <v>11.855</v>
      </c>
      <c r="AZ1963">
        <v>10.3315286624204</v>
      </c>
      <c r="BA1963">
        <v>8.6575000000000006</v>
      </c>
      <c r="BB1963">
        <v>9.9250000000000007</v>
      </c>
      <c r="BC1963">
        <v>11.86</v>
      </c>
      <c r="BD1963">
        <v>10.510624999999999</v>
      </c>
      <c r="BE1963">
        <v>8.94</v>
      </c>
      <c r="BF1963">
        <v>10.02</v>
      </c>
      <c r="BG1963">
        <v>11.66</v>
      </c>
      <c r="BH1963">
        <v>10.861975308642</v>
      </c>
      <c r="BI1963">
        <v>8.49</v>
      </c>
      <c r="BJ1963">
        <v>11.26</v>
      </c>
      <c r="BK1963">
        <v>12.75</v>
      </c>
      <c r="BL1963">
        <v>11.968</v>
      </c>
      <c r="BM1963">
        <v>8.85</v>
      </c>
      <c r="BN1963">
        <v>9.7899999999999991</v>
      </c>
      <c r="BO1963">
        <v>11.2875</v>
      </c>
      <c r="BP1963">
        <v>10.3475</v>
      </c>
      <c r="BQ1963">
        <v>9.99</v>
      </c>
      <c r="BR1963">
        <v>10.3</v>
      </c>
      <c r="BS1963">
        <v>11.055</v>
      </c>
      <c r="BT1963">
        <v>10.5966666666667</v>
      </c>
      <c r="BU1963">
        <v>7.4325000000000001</v>
      </c>
      <c r="BV1963">
        <v>9.4149999999999991</v>
      </c>
      <c r="BW1963">
        <v>11.11</v>
      </c>
      <c r="BX1963">
        <v>8.9806249999999999</v>
      </c>
      <c r="BY1963">
        <v>7.95</v>
      </c>
      <c r="BZ1963">
        <v>8.27</v>
      </c>
      <c r="CA1963">
        <v>9.18</v>
      </c>
      <c r="CB1963">
        <v>8.4955555555555602</v>
      </c>
      <c r="CC1963">
        <v>8.0749999999999993</v>
      </c>
      <c r="CD1963">
        <v>9.3000000000000007</v>
      </c>
      <c r="CE1963">
        <v>11.467499999999999</v>
      </c>
      <c r="CF1963">
        <v>9.4996938775510191</v>
      </c>
      <c r="CG1963">
        <v>8.24</v>
      </c>
      <c r="CH1963">
        <v>8.8699999999999992</v>
      </c>
      <c r="CI1963">
        <v>9.0824999999999996</v>
      </c>
      <c r="CJ1963">
        <v>8.9008333333333294</v>
      </c>
      <c r="CK1963">
        <v>9.0449999999999999</v>
      </c>
      <c r="CL1963">
        <v>9.75</v>
      </c>
      <c r="CM1963">
        <v>11.51</v>
      </c>
      <c r="CN1963">
        <v>10.54</v>
      </c>
      <c r="CO1963">
        <v>7.28</v>
      </c>
      <c r="CP1963">
        <v>8.15</v>
      </c>
      <c r="CQ1963">
        <v>9.15</v>
      </c>
      <c r="CR1963">
        <v>8.4359999999999999</v>
      </c>
      <c r="CS1963">
        <v>8.8800000000000008</v>
      </c>
      <c r="CT1963">
        <v>9.5299999999999994</v>
      </c>
      <c r="CU1963">
        <v>13.39</v>
      </c>
      <c r="CV1963">
        <v>12.43</v>
      </c>
      <c r="CW1963">
        <v>8.8524999999999991</v>
      </c>
      <c r="CX1963">
        <v>9.18</v>
      </c>
      <c r="CY1963">
        <v>9.3774999999999995</v>
      </c>
      <c r="CZ1963">
        <v>9.57</v>
      </c>
      <c r="DA1963">
        <v>11.772500000000001</v>
      </c>
      <c r="DB1963">
        <v>12.895</v>
      </c>
      <c r="DC1963">
        <v>14.0175</v>
      </c>
      <c r="DD1963">
        <v>12.895</v>
      </c>
      <c r="DE1963">
        <v>7.81</v>
      </c>
      <c r="DF1963">
        <v>8.27</v>
      </c>
      <c r="DG1963">
        <v>14.19</v>
      </c>
      <c r="DH1963">
        <v>11.91</v>
      </c>
      <c r="DI1963">
        <v>8.9474999999999998</v>
      </c>
      <c r="DJ1963">
        <v>10.755000000000001</v>
      </c>
      <c r="DK1963">
        <v>13.475</v>
      </c>
      <c r="DL1963">
        <v>14.241666666666699</v>
      </c>
      <c r="DM1963">
        <v>9.1999999999999993</v>
      </c>
      <c r="DN1963">
        <v>9.9499999999999993</v>
      </c>
      <c r="DO1963">
        <v>14.154999999999999</v>
      </c>
      <c r="DP1963">
        <v>12.3928571428571</v>
      </c>
      <c r="DQ1963">
        <v>9.9949999999999992</v>
      </c>
      <c r="DR1963">
        <v>10.25</v>
      </c>
      <c r="DS1963">
        <v>11.3825</v>
      </c>
      <c r="DT1963">
        <v>10.6983333333333</v>
      </c>
    </row>
    <row r="1964" spans="1:124" x14ac:dyDescent="0.35">
      <c r="A1964" s="19" t="str">
        <f t="shared" si="60"/>
        <v>ALLL / Nonaccrual Loans--41090</v>
      </c>
      <c r="B1964" s="19" t="str">
        <f t="shared" si="61"/>
        <v>ALLL / Nonaccrual Loans</v>
      </c>
      <c r="C1964">
        <v>4</v>
      </c>
      <c r="D1964" s="27">
        <v>41090</v>
      </c>
      <c r="E1964">
        <v>75.027743274720393</v>
      </c>
      <c r="F1964">
        <v>115.355086372361</v>
      </c>
      <c r="G1964">
        <v>265.32299008481698</v>
      </c>
      <c r="H1964">
        <v>264.67592721715999</v>
      </c>
      <c r="I1964">
        <v>67.788583125644394</v>
      </c>
      <c r="J1964">
        <v>119.683257918552</v>
      </c>
      <c r="K1964">
        <v>264.55741626794298</v>
      </c>
      <c r="L1964">
        <v>426.45053974724999</v>
      </c>
      <c r="M1964">
        <v>60.846560846560799</v>
      </c>
      <c r="N1964">
        <v>112.049335863378</v>
      </c>
      <c r="O1964">
        <v>250.80504786771101</v>
      </c>
      <c r="P1964">
        <v>346.24574978351501</v>
      </c>
      <c r="Q1964">
        <v>70.689655172413794</v>
      </c>
      <c r="R1964">
        <v>94.685446009389693</v>
      </c>
      <c r="S1964">
        <v>139.41785890478499</v>
      </c>
      <c r="T1964">
        <v>116.91109849441099</v>
      </c>
      <c r="U1964">
        <v>69.664118483608604</v>
      </c>
      <c r="V1964">
        <v>120.46194499722699</v>
      </c>
      <c r="W1964">
        <v>263.50139546969802</v>
      </c>
      <c r="X1964">
        <v>346.56804663788802</v>
      </c>
      <c r="Y1964">
        <v>52.116277709539702</v>
      </c>
      <c r="Z1964">
        <v>91.252683914317302</v>
      </c>
      <c r="AA1964">
        <v>135.13118267114601</v>
      </c>
      <c r="AB1964">
        <v>161.436666232742</v>
      </c>
      <c r="AC1964">
        <v>104.66347705568499</v>
      </c>
      <c r="AD1964">
        <v>211.655629139073</v>
      </c>
      <c r="AE1964">
        <v>459.93782161234998</v>
      </c>
      <c r="AF1964">
        <v>1442.0801002788201</v>
      </c>
      <c r="AG1964">
        <v>94.091396436473801</v>
      </c>
      <c r="AH1964">
        <v>258.44332855093302</v>
      </c>
      <c r="AI1964">
        <v>706.01553943044905</v>
      </c>
      <c r="AJ1964">
        <v>1169.8665295879</v>
      </c>
      <c r="AK1964">
        <v>51.910156000743498</v>
      </c>
      <c r="AL1964">
        <v>81.314709717002799</v>
      </c>
      <c r="AM1964">
        <v>124.27690499687</v>
      </c>
      <c r="AN1964">
        <v>262.92238862848598</v>
      </c>
      <c r="AO1964">
        <v>84.440926084231293</v>
      </c>
      <c r="AP1964">
        <v>170.476086707321</v>
      </c>
      <c r="AQ1964">
        <v>459.16559691912698</v>
      </c>
      <c r="AR1964">
        <v>786.86814132262703</v>
      </c>
      <c r="AS1964">
        <v>66.3333333333333</v>
      </c>
      <c r="AT1964">
        <v>123.947125730095</v>
      </c>
      <c r="AU1964">
        <v>269.20152091254698</v>
      </c>
      <c r="AV1964">
        <v>793.82533354084899</v>
      </c>
      <c r="AW1964">
        <v>63.178947368420999</v>
      </c>
      <c r="AX1964">
        <v>94.096812278630495</v>
      </c>
      <c r="AY1964">
        <v>185.87439518119899</v>
      </c>
      <c r="AZ1964">
        <v>266.355648762947</v>
      </c>
      <c r="BA1964">
        <v>70.600944283861395</v>
      </c>
      <c r="BB1964">
        <v>126.60290040448</v>
      </c>
      <c r="BC1964">
        <v>211.931103434383</v>
      </c>
      <c r="BD1964">
        <v>379.75240810494398</v>
      </c>
      <c r="BE1964">
        <v>55.120910384068303</v>
      </c>
      <c r="BF1964">
        <v>86.950226244343895</v>
      </c>
      <c r="BG1964">
        <v>182.29007633587801</v>
      </c>
      <c r="BH1964">
        <v>364.85223081723097</v>
      </c>
      <c r="BI1964">
        <v>72.023313905079107</v>
      </c>
      <c r="BJ1964">
        <v>79.119170585654601</v>
      </c>
      <c r="BK1964">
        <v>109.445277361319</v>
      </c>
      <c r="BL1964">
        <v>82.195283725050501</v>
      </c>
      <c r="BM1964">
        <v>72.013298452147396</v>
      </c>
      <c r="BN1964">
        <v>91.268803139306698</v>
      </c>
      <c r="BO1964">
        <v>100.686215041156</v>
      </c>
      <c r="BP1964">
        <v>84.710074615766601</v>
      </c>
      <c r="BQ1964">
        <v>82.897930388432002</v>
      </c>
      <c r="BR1964">
        <v>91.252779836916204</v>
      </c>
      <c r="BS1964">
        <v>110.832575485468</v>
      </c>
      <c r="BT1964">
        <v>98.736077303628207</v>
      </c>
      <c r="BU1964">
        <v>43.737108722137997</v>
      </c>
      <c r="BV1964">
        <v>95.377574900943102</v>
      </c>
      <c r="BW1964">
        <v>181.41910689685599</v>
      </c>
      <c r="BX1964">
        <v>140.305398474654</v>
      </c>
      <c r="BY1964">
        <v>65.308893414799698</v>
      </c>
      <c r="BZ1964">
        <v>118.358208955224</v>
      </c>
      <c r="CA1964">
        <v>167.91979949874701</v>
      </c>
      <c r="CB1964">
        <v>6070.4346835686201</v>
      </c>
      <c r="CC1964">
        <v>59.132906894100898</v>
      </c>
      <c r="CD1964">
        <v>101.015364061456</v>
      </c>
      <c r="CE1964">
        <v>168.52063358084001</v>
      </c>
      <c r="CF1964">
        <v>304.73279807023403</v>
      </c>
      <c r="CG1964">
        <v>76.707341550585099</v>
      </c>
      <c r="CH1964">
        <v>101.691169616517</v>
      </c>
      <c r="CI1964">
        <v>182.14605892722199</v>
      </c>
      <c r="CJ1964">
        <v>148.50982162975501</v>
      </c>
      <c r="CK1964">
        <v>114.120845691688</v>
      </c>
      <c r="CL1964">
        <v>210.03954340034301</v>
      </c>
      <c r="CM1964">
        <v>250.19822290918401</v>
      </c>
      <c r="CN1964">
        <v>212.692842086345</v>
      </c>
      <c r="CO1964">
        <v>395.117311350666</v>
      </c>
      <c r="CP1964">
        <v>413.463550749913</v>
      </c>
      <c r="CQ1964">
        <v>442.59259259259301</v>
      </c>
      <c r="CR1964">
        <v>514.37703242132602</v>
      </c>
      <c r="CS1964">
        <v>162.05585135282001</v>
      </c>
      <c r="CT1964">
        <v>194.40470107307101</v>
      </c>
      <c r="CU1964">
        <v>396.29629629629602</v>
      </c>
      <c r="CV1964">
        <v>7927.2242903198003</v>
      </c>
      <c r="CW1964">
        <v>71.544130864641403</v>
      </c>
      <c r="CX1964">
        <v>138.03088803088801</v>
      </c>
      <c r="CY1964">
        <v>327.95096322241699</v>
      </c>
      <c r="CZ1964">
        <v>196.378474783912</v>
      </c>
      <c r="DA1964">
        <v>488.23529411764702</v>
      </c>
      <c r="DB1964">
        <v>488.23529411764702</v>
      </c>
      <c r="DC1964">
        <v>488.23529411764702</v>
      </c>
      <c r="DD1964">
        <v>488.23529411764702</v>
      </c>
      <c r="DE1964">
        <v>4203.6363636363603</v>
      </c>
      <c r="DF1964">
        <v>5261.8181818181802</v>
      </c>
      <c r="DG1964">
        <v>6320</v>
      </c>
      <c r="DH1964">
        <v>5261.8181818181802</v>
      </c>
      <c r="DI1964">
        <v>49.447825092514599</v>
      </c>
      <c r="DJ1964">
        <v>113.571190974503</v>
      </c>
      <c r="DK1964">
        <v>187.11338473132</v>
      </c>
      <c r="DL1964">
        <v>242.28551039022801</v>
      </c>
      <c r="DM1964">
        <v>56.955334996617701</v>
      </c>
      <c r="DN1964">
        <v>185.326485693324</v>
      </c>
      <c r="DO1964">
        <v>538.11111111111097</v>
      </c>
      <c r="DP1964">
        <v>303.826106041412</v>
      </c>
      <c r="DQ1964">
        <v>84.964520470737199</v>
      </c>
      <c r="DR1964">
        <v>141.129750946889</v>
      </c>
      <c r="DS1964">
        <v>196.77994965942199</v>
      </c>
      <c r="DT1964">
        <v>175.976527537371</v>
      </c>
    </row>
    <row r="1965" spans="1:124" x14ac:dyDescent="0.35">
      <c r="A1965" s="19" t="str">
        <f t="shared" si="60"/>
        <v>[NCL + OREO] / [Total Loans + OREO]--41090</v>
      </c>
      <c r="B1965" s="19" t="str">
        <f t="shared" si="61"/>
        <v>[NCL + OREO] / [Total Loans + OREO]</v>
      </c>
      <c r="C1965">
        <v>5</v>
      </c>
      <c r="D1965" s="27">
        <v>41090</v>
      </c>
      <c r="E1965">
        <v>1.02917825402232</v>
      </c>
      <c r="F1965">
        <v>2.4359232238348199</v>
      </c>
      <c r="G1965">
        <v>4.3392459718616498</v>
      </c>
      <c r="H1965">
        <v>3.3390708117496999</v>
      </c>
      <c r="I1965">
        <v>0.90480456390485098</v>
      </c>
      <c r="J1965">
        <v>2.3645378038851699</v>
      </c>
      <c r="K1965">
        <v>4.8702798272564598</v>
      </c>
      <c r="L1965">
        <v>3.4598768148862198</v>
      </c>
      <c r="M1965">
        <v>0.92123094043634002</v>
      </c>
      <c r="N1965">
        <v>2.2984995853125199</v>
      </c>
      <c r="O1965">
        <v>4.8532196969696999</v>
      </c>
      <c r="P1965">
        <v>3.6490761936534799</v>
      </c>
      <c r="Q1965">
        <v>1.8933320474026201</v>
      </c>
      <c r="R1965">
        <v>3.4562594853275099</v>
      </c>
      <c r="S1965">
        <v>5.4673136205919404</v>
      </c>
      <c r="T1965">
        <v>3.98170280170174</v>
      </c>
      <c r="U1965">
        <v>1.20310650412999</v>
      </c>
      <c r="V1965">
        <v>2.9378134635578599</v>
      </c>
      <c r="W1965">
        <v>5.8967941625400799</v>
      </c>
      <c r="X1965">
        <v>4.0542406055661502</v>
      </c>
      <c r="Y1965">
        <v>1.6404196079698401</v>
      </c>
      <c r="Z1965">
        <v>3.23638749179969</v>
      </c>
      <c r="AA1965">
        <v>5.1201502128492997</v>
      </c>
      <c r="AB1965">
        <v>5.0306109539449304</v>
      </c>
      <c r="AC1965">
        <v>0.127814474756516</v>
      </c>
      <c r="AD1965">
        <v>0.79710869137077101</v>
      </c>
      <c r="AE1965">
        <v>2.2081942242855002</v>
      </c>
      <c r="AF1965">
        <v>1.6291847095663701</v>
      </c>
      <c r="AG1965">
        <v>0.13067331301030899</v>
      </c>
      <c r="AH1965">
        <v>0.82709683342546203</v>
      </c>
      <c r="AI1965">
        <v>1.8092508361884301</v>
      </c>
      <c r="AJ1965">
        <v>1.4213930592158599</v>
      </c>
      <c r="AK1965">
        <v>2.0972282098749799</v>
      </c>
      <c r="AL1965">
        <v>2.8189238210398999</v>
      </c>
      <c r="AM1965">
        <v>5.4491233291173797</v>
      </c>
      <c r="AN1965">
        <v>4.0451562292129202</v>
      </c>
      <c r="AO1965">
        <v>0.32926336968994702</v>
      </c>
      <c r="AP1965">
        <v>1.29744991708869</v>
      </c>
      <c r="AQ1965">
        <v>2.7535065307122002</v>
      </c>
      <c r="AR1965">
        <v>1.9133933852487199</v>
      </c>
      <c r="AS1965">
        <v>0.84779200347430705</v>
      </c>
      <c r="AT1965">
        <v>2.8064531628748202</v>
      </c>
      <c r="AU1965">
        <v>6.9654623037209298</v>
      </c>
      <c r="AV1965">
        <v>4.6079300159893997</v>
      </c>
      <c r="AW1965">
        <v>1.6428839959316499</v>
      </c>
      <c r="AX1965">
        <v>2.9850516495527799</v>
      </c>
      <c r="AY1965">
        <v>5.6198785918139302</v>
      </c>
      <c r="AZ1965">
        <v>4.1555248443645203</v>
      </c>
      <c r="BA1965">
        <v>1.1137377197792999</v>
      </c>
      <c r="BB1965">
        <v>2.7927593305699299</v>
      </c>
      <c r="BC1965">
        <v>4.8192077012101997</v>
      </c>
      <c r="BD1965">
        <v>3.9412020967595698</v>
      </c>
      <c r="BE1965">
        <v>1.79768563986507</v>
      </c>
      <c r="BF1965">
        <v>4.0780252028310002</v>
      </c>
      <c r="BG1965">
        <v>5.9743003463168698</v>
      </c>
      <c r="BH1965">
        <v>4.68397984773459</v>
      </c>
      <c r="BI1965">
        <v>3.82938726056571</v>
      </c>
      <c r="BJ1965">
        <v>4.0780252028310002</v>
      </c>
      <c r="BK1965">
        <v>4.5339478071581398</v>
      </c>
      <c r="BL1965">
        <v>4.69563314103568</v>
      </c>
      <c r="BM1965">
        <v>1.5763834762275899</v>
      </c>
      <c r="BN1965">
        <v>2.66911606338491</v>
      </c>
      <c r="BO1965">
        <v>5.3611632554785</v>
      </c>
      <c r="BP1965">
        <v>4.2684306683211801</v>
      </c>
      <c r="BQ1965">
        <v>2.84998054975292</v>
      </c>
      <c r="BR1965">
        <v>3.97857689364958</v>
      </c>
      <c r="BS1965">
        <v>4.2403062983750601</v>
      </c>
      <c r="BT1965">
        <v>3.4006656008687899</v>
      </c>
      <c r="BU1965">
        <v>1.0356081556764201</v>
      </c>
      <c r="BV1965">
        <v>3.4597320902439499</v>
      </c>
      <c r="BW1965">
        <v>5.64926520948136</v>
      </c>
      <c r="BX1965">
        <v>4.5067813518634603</v>
      </c>
      <c r="BY1965">
        <v>1.84630218377026</v>
      </c>
      <c r="BZ1965">
        <v>5.3431591698994803</v>
      </c>
      <c r="CA1965">
        <v>7.6008758210822602</v>
      </c>
      <c r="CB1965">
        <v>4.83486406067491</v>
      </c>
      <c r="CC1965">
        <v>3.0085682522221902</v>
      </c>
      <c r="CD1965">
        <v>5.6787786763918602</v>
      </c>
      <c r="CE1965">
        <v>8.1287009546182301</v>
      </c>
      <c r="CF1965">
        <v>6.3829737472951402</v>
      </c>
      <c r="CG1965">
        <v>2.3227692186301199</v>
      </c>
      <c r="CH1965">
        <v>2.7906631305549698</v>
      </c>
      <c r="CI1965">
        <v>7.3015117917796104</v>
      </c>
      <c r="CJ1965">
        <v>4.6292482620570397</v>
      </c>
      <c r="CK1965">
        <v>1.14339714985749</v>
      </c>
      <c r="CL1965">
        <v>2.2012578616352201</v>
      </c>
      <c r="CM1965">
        <v>3.8224326879584698</v>
      </c>
      <c r="CN1965">
        <v>2.9154731892898802</v>
      </c>
      <c r="CO1965">
        <v>0.134780980906028</v>
      </c>
      <c r="CP1965">
        <v>0.54841126394208295</v>
      </c>
      <c r="CQ1965">
        <v>1.07992215187081</v>
      </c>
      <c r="CR1965">
        <v>0.79597525374009204</v>
      </c>
      <c r="CS1965">
        <v>0.58264124210385804</v>
      </c>
      <c r="CT1965">
        <v>0.82947242564639101</v>
      </c>
      <c r="CU1965">
        <v>1.7027706996085801</v>
      </c>
      <c r="CV1965">
        <v>1.1277088470660399</v>
      </c>
      <c r="CW1965">
        <v>0.83672514542881304</v>
      </c>
      <c r="CX1965">
        <v>1.1055871786740801</v>
      </c>
      <c r="CY1965">
        <v>3.3560606274495699</v>
      </c>
      <c r="CZ1965">
        <v>2.5628157455299201</v>
      </c>
      <c r="DA1965">
        <v>0.135017075688984</v>
      </c>
      <c r="DB1965">
        <v>0.27003415137796799</v>
      </c>
      <c r="DC1965">
        <v>0.40505122706695301</v>
      </c>
      <c r="DD1965">
        <v>0.27003415137796799</v>
      </c>
      <c r="DE1965">
        <v>0.12527161974423201</v>
      </c>
      <c r="DF1965">
        <v>0.25054323948846402</v>
      </c>
      <c r="DG1965">
        <v>0.87960684807908696</v>
      </c>
      <c r="DH1965">
        <v>0.58640456538605801</v>
      </c>
      <c r="DI1965">
        <v>1.04644911143897</v>
      </c>
      <c r="DJ1965">
        <v>1.5118319621185901</v>
      </c>
      <c r="DK1965">
        <v>2.2693591052232298</v>
      </c>
      <c r="DL1965">
        <v>2.6183681639384502</v>
      </c>
      <c r="DM1965">
        <v>1.19810424253661</v>
      </c>
      <c r="DN1965">
        <v>1.4687882496939999</v>
      </c>
      <c r="DO1965">
        <v>3.5847559949040302</v>
      </c>
      <c r="DP1965">
        <v>3.0540818580863101</v>
      </c>
      <c r="DQ1965">
        <v>1.8696881907443601</v>
      </c>
      <c r="DR1965">
        <v>2.5444860627426</v>
      </c>
      <c r="DS1965">
        <v>3.7997836627242401</v>
      </c>
      <c r="DT1965">
        <v>2.7466382109628</v>
      </c>
    </row>
    <row r="1966" spans="1:124" x14ac:dyDescent="0.35">
      <c r="A1966" s="19" t="str">
        <f t="shared" si="60"/>
        <v>[Noncurrent + Delinquent Loans] / [Capital + ALLL]--41090</v>
      </c>
      <c r="B1966" s="19" t="str">
        <f t="shared" si="61"/>
        <v>[Noncurrent + Delinquent Loans] / [Capital + ALLL]</v>
      </c>
      <c r="C1966">
        <v>6</v>
      </c>
      <c r="D1966" s="27">
        <v>41090</v>
      </c>
      <c r="E1966">
        <v>5.9741551439540199</v>
      </c>
      <c r="F1966">
        <v>11.645828043315699</v>
      </c>
      <c r="G1966">
        <v>22.506799843087101</v>
      </c>
      <c r="H1966">
        <v>14.567119949997601</v>
      </c>
      <c r="I1966">
        <v>5.30995679723791</v>
      </c>
      <c r="J1966">
        <v>11.7913396810949</v>
      </c>
      <c r="K1966">
        <v>21.705205960425399</v>
      </c>
      <c r="L1966">
        <v>15.3101603993799</v>
      </c>
      <c r="M1966">
        <v>5.4912745838935999</v>
      </c>
      <c r="N1966">
        <v>12.3439681916072</v>
      </c>
      <c r="O1966">
        <v>23.748138546257898</v>
      </c>
      <c r="P1966">
        <v>18.2315598603208</v>
      </c>
      <c r="Q1966">
        <v>12.3747204505922</v>
      </c>
      <c r="R1966">
        <v>19.9679230152366</v>
      </c>
      <c r="S1966">
        <v>28.142260147871099</v>
      </c>
      <c r="T1966">
        <v>20.620875511120801</v>
      </c>
      <c r="U1966">
        <v>5.8577952937201703</v>
      </c>
      <c r="V1966">
        <v>12.735012431859101</v>
      </c>
      <c r="W1966">
        <v>23.2727172221167</v>
      </c>
      <c r="X1966">
        <v>16.619473456463599</v>
      </c>
      <c r="Y1966">
        <v>9.7109143550139105</v>
      </c>
      <c r="Z1966">
        <v>16.444349874218499</v>
      </c>
      <c r="AA1966">
        <v>28.1054438022169</v>
      </c>
      <c r="AB1966">
        <v>21.599580486913801</v>
      </c>
      <c r="AC1966">
        <v>3.37402130947669</v>
      </c>
      <c r="AD1966">
        <v>8.2217273222627103</v>
      </c>
      <c r="AE1966">
        <v>16.130601087639999</v>
      </c>
      <c r="AF1966">
        <v>11.101520734767799</v>
      </c>
      <c r="AG1966">
        <v>1.1355595700963499</v>
      </c>
      <c r="AH1966">
        <v>4.1175836594524799</v>
      </c>
      <c r="AI1966">
        <v>9.06287164595064</v>
      </c>
      <c r="AJ1966">
        <v>6.5067950647431001</v>
      </c>
      <c r="AK1966">
        <v>9.7620500305064102</v>
      </c>
      <c r="AL1966">
        <v>15.0590176418327</v>
      </c>
      <c r="AM1966">
        <v>27.2778317972035</v>
      </c>
      <c r="AN1966">
        <v>19.930348211886901</v>
      </c>
      <c r="AO1966">
        <v>2.6573900174091101</v>
      </c>
      <c r="AP1966">
        <v>7.9210793558682697</v>
      </c>
      <c r="AQ1966">
        <v>15.297384048787499</v>
      </c>
      <c r="AR1966">
        <v>10.4434159303612</v>
      </c>
      <c r="AS1966">
        <v>5.6248766812379696</v>
      </c>
      <c r="AT1966">
        <v>13.1637326612554</v>
      </c>
      <c r="AU1966">
        <v>25.3882799364745</v>
      </c>
      <c r="AV1966">
        <v>19.8262493293776</v>
      </c>
      <c r="AW1966">
        <v>9.9176478395424095</v>
      </c>
      <c r="AX1966">
        <v>16.272788656313299</v>
      </c>
      <c r="AY1966">
        <v>27.921143209546202</v>
      </c>
      <c r="AZ1966">
        <v>20.142979861682399</v>
      </c>
      <c r="BA1966">
        <v>5.2773456958247298</v>
      </c>
      <c r="BB1966">
        <v>14.4404546696303</v>
      </c>
      <c r="BC1966">
        <v>23.2838879804866</v>
      </c>
      <c r="BD1966">
        <v>18.603458428710301</v>
      </c>
      <c r="BE1966">
        <v>6.16814533164343</v>
      </c>
      <c r="BF1966">
        <v>14.9639537089736</v>
      </c>
      <c r="BG1966">
        <v>23.962277630920902</v>
      </c>
      <c r="BH1966">
        <v>16.4581592890857</v>
      </c>
      <c r="BI1966">
        <v>9.6726498506668204</v>
      </c>
      <c r="BJ1966">
        <v>11.274235881805099</v>
      </c>
      <c r="BK1966">
        <v>17.8043129566922</v>
      </c>
      <c r="BL1966">
        <v>13.586498763700099</v>
      </c>
      <c r="BM1966">
        <v>5.7207119108155702</v>
      </c>
      <c r="BN1966">
        <v>11.080001705710799</v>
      </c>
      <c r="BO1966">
        <v>24.0252790504918</v>
      </c>
      <c r="BP1966">
        <v>18.6659892555966</v>
      </c>
      <c r="BQ1966">
        <v>11.845800999223901</v>
      </c>
      <c r="BR1966">
        <v>18.5721480735331</v>
      </c>
      <c r="BS1966">
        <v>24.291252700671301</v>
      </c>
      <c r="BT1966">
        <v>17.900653108752401</v>
      </c>
      <c r="BU1966">
        <v>12.025475552075999</v>
      </c>
      <c r="BV1966">
        <v>16.267979160336399</v>
      </c>
      <c r="BW1966">
        <v>22.378338322263399</v>
      </c>
      <c r="BX1966">
        <v>22.102481278206898</v>
      </c>
      <c r="BY1966">
        <v>13.173279289110599</v>
      </c>
      <c r="BZ1966">
        <v>20.6636563237914</v>
      </c>
      <c r="CA1966">
        <v>23.266006097561</v>
      </c>
      <c r="CB1966">
        <v>23.632386096920101</v>
      </c>
      <c r="CC1966">
        <v>9.3922272934174202</v>
      </c>
      <c r="CD1966">
        <v>16.212944670168099</v>
      </c>
      <c r="CE1966">
        <v>28.014211109816799</v>
      </c>
      <c r="CF1966">
        <v>24.903205739437201</v>
      </c>
      <c r="CG1966">
        <v>15.4918288003146</v>
      </c>
      <c r="CH1966">
        <v>18.8543819785206</v>
      </c>
      <c r="CI1966">
        <v>27.1777279743058</v>
      </c>
      <c r="CJ1966">
        <v>21.466503796057602</v>
      </c>
      <c r="CK1966">
        <v>4.5221126938127103</v>
      </c>
      <c r="CL1966">
        <v>9.3357634669906808</v>
      </c>
      <c r="CM1966">
        <v>15.5845227208299</v>
      </c>
      <c r="CN1966">
        <v>12.781366016801099</v>
      </c>
      <c r="CO1966">
        <v>8.4616599541972697</v>
      </c>
      <c r="CP1966">
        <v>10.038240917782</v>
      </c>
      <c r="CQ1966">
        <v>10.8564769858225</v>
      </c>
      <c r="CR1966">
        <v>8.5988192844929792</v>
      </c>
      <c r="CS1966">
        <v>4.26660841616859</v>
      </c>
      <c r="CT1966">
        <v>7.2118769239263996</v>
      </c>
      <c r="CU1966">
        <v>8.1095690061016104</v>
      </c>
      <c r="CV1966">
        <v>7.2950940160840796</v>
      </c>
      <c r="CW1966">
        <v>6.8955436612749201</v>
      </c>
      <c r="CX1966">
        <v>13.046690912943401</v>
      </c>
      <c r="CY1966">
        <v>20.497511913580102</v>
      </c>
      <c r="CZ1966">
        <v>15.390378648879301</v>
      </c>
      <c r="DA1966">
        <v>0.81382067390062796</v>
      </c>
      <c r="DB1966">
        <v>1.6276413478012599</v>
      </c>
      <c r="DC1966">
        <v>2.4414620217018799</v>
      </c>
      <c r="DD1966">
        <v>1.6276413478012599</v>
      </c>
      <c r="DE1966">
        <v>1.08031359872679</v>
      </c>
      <c r="DF1966">
        <v>2.1449826417589701</v>
      </c>
      <c r="DG1966">
        <v>3.27365606276084</v>
      </c>
      <c r="DH1966">
        <v>2.1876522270721002</v>
      </c>
      <c r="DI1966">
        <v>3.5172265060514798</v>
      </c>
      <c r="DJ1966">
        <v>8.3659304898876403</v>
      </c>
      <c r="DK1966">
        <v>13.5446284908246</v>
      </c>
      <c r="DL1966">
        <v>10.0752405613975</v>
      </c>
      <c r="DM1966">
        <v>6.5794741024957002</v>
      </c>
      <c r="DN1966">
        <v>11.022830763433101</v>
      </c>
      <c r="DO1966">
        <v>25.798498291765998</v>
      </c>
      <c r="DP1966">
        <v>17.749803553813301</v>
      </c>
      <c r="DQ1966">
        <v>10.563993876577801</v>
      </c>
      <c r="DR1966">
        <v>11.1615457878928</v>
      </c>
      <c r="DS1966">
        <v>18.0116528471405</v>
      </c>
      <c r="DT1966">
        <v>14.287076030127199</v>
      </c>
    </row>
    <row r="1967" spans="1:124" x14ac:dyDescent="0.35">
      <c r="A1967" s="19" t="str">
        <f t="shared" si="60"/>
        <v xml:space="preserve">  Ag [NCL+DQ] / [Capital + ALLL]--41090</v>
      </c>
      <c r="B1967" s="19" t="str">
        <f t="shared" si="61"/>
        <v xml:space="preserve">  Ag [NCL+DQ] / [Capital + ALLL]</v>
      </c>
      <c r="C1967">
        <v>7</v>
      </c>
      <c r="D1967" s="27">
        <v>41090</v>
      </c>
      <c r="E1967">
        <v>0</v>
      </c>
      <c r="F1967">
        <v>0</v>
      </c>
      <c r="G1967">
        <v>1.7119681209733699</v>
      </c>
      <c r="H1967">
        <v>1.8397830332386</v>
      </c>
      <c r="I1967">
        <v>0</v>
      </c>
      <c r="J1967">
        <v>0</v>
      </c>
      <c r="K1967">
        <v>0.97455917571419004</v>
      </c>
      <c r="L1967">
        <v>1.0932804979642401</v>
      </c>
      <c r="M1967">
        <v>0</v>
      </c>
      <c r="N1967">
        <v>0</v>
      </c>
      <c r="O1967">
        <v>0.45783609510878398</v>
      </c>
      <c r="P1967">
        <v>0.74762773418665296</v>
      </c>
      <c r="Q1967">
        <v>0</v>
      </c>
      <c r="R1967">
        <v>0</v>
      </c>
      <c r="S1967">
        <v>0</v>
      </c>
      <c r="T1967">
        <v>0.120917635912898</v>
      </c>
      <c r="U1967">
        <v>0</v>
      </c>
      <c r="V1967">
        <v>0</v>
      </c>
      <c r="W1967">
        <v>0.64245337527760804</v>
      </c>
      <c r="X1967">
        <v>0.85728753552292902</v>
      </c>
      <c r="Y1967">
        <v>0</v>
      </c>
      <c r="Z1967">
        <v>0.14000373343289199</v>
      </c>
      <c r="AA1967">
        <v>2.1169640913509502</v>
      </c>
      <c r="AB1967">
        <v>2.5075767968589102</v>
      </c>
      <c r="AC1967">
        <v>0</v>
      </c>
      <c r="AD1967">
        <v>0.194325074101449</v>
      </c>
      <c r="AE1967">
        <v>1.74128872482863</v>
      </c>
      <c r="AF1967">
        <v>2.0086720118066799</v>
      </c>
      <c r="AG1967">
        <v>0</v>
      </c>
      <c r="AH1967">
        <v>0</v>
      </c>
      <c r="AI1967">
        <v>0.95820784837383999</v>
      </c>
      <c r="AJ1967">
        <v>1.01396643390205</v>
      </c>
      <c r="AK1967">
        <v>0</v>
      </c>
      <c r="AL1967">
        <v>0</v>
      </c>
      <c r="AM1967">
        <v>1.08115505679485</v>
      </c>
      <c r="AN1967">
        <v>1.27005057234219</v>
      </c>
      <c r="AO1967">
        <v>0</v>
      </c>
      <c r="AP1967">
        <v>0.150715900527506</v>
      </c>
      <c r="AQ1967">
        <v>1.8684051093479901</v>
      </c>
      <c r="AR1967">
        <v>1.7460696687096799</v>
      </c>
      <c r="AS1967">
        <v>0</v>
      </c>
      <c r="AT1967">
        <v>0</v>
      </c>
      <c r="AU1967">
        <v>0.32090100455627402</v>
      </c>
      <c r="AV1967">
        <v>0.93055234970346001</v>
      </c>
      <c r="AW1967">
        <v>0</v>
      </c>
      <c r="AX1967">
        <v>0</v>
      </c>
      <c r="AY1967">
        <v>0.34340003461347501</v>
      </c>
      <c r="AZ1967">
        <v>0.67258491602986503</v>
      </c>
      <c r="BA1967">
        <v>0</v>
      </c>
      <c r="BB1967">
        <v>0</v>
      </c>
      <c r="BC1967">
        <v>0</v>
      </c>
      <c r="BD1967">
        <v>0.38902955192828298</v>
      </c>
      <c r="BE1967">
        <v>0</v>
      </c>
      <c r="BF1967">
        <v>0</v>
      </c>
      <c r="BG1967">
        <v>1.0240496508921599</v>
      </c>
      <c r="BH1967">
        <v>1.0286636331150401</v>
      </c>
      <c r="BI1967">
        <v>0</v>
      </c>
      <c r="BJ1967">
        <v>0</v>
      </c>
      <c r="BK1967">
        <v>4.13992962119644E-2</v>
      </c>
      <c r="BL1967">
        <v>0.49779223835046699</v>
      </c>
      <c r="BM1967">
        <v>0</v>
      </c>
      <c r="BN1967">
        <v>0</v>
      </c>
      <c r="BO1967">
        <v>3.5000933358222901E-2</v>
      </c>
      <c r="BP1967">
        <v>3.5000933358222901E-2</v>
      </c>
      <c r="BQ1967">
        <v>0</v>
      </c>
      <c r="BR1967">
        <v>0</v>
      </c>
      <c r="BS1967">
        <v>0.207146556188503</v>
      </c>
      <c r="BT1967">
        <v>0.13809770412566899</v>
      </c>
      <c r="BU1967">
        <v>0</v>
      </c>
      <c r="BV1967">
        <v>0</v>
      </c>
      <c r="BW1967">
        <v>0</v>
      </c>
      <c r="BX1967">
        <v>4.0759367746214199E-2</v>
      </c>
      <c r="BY1967">
        <v>0</v>
      </c>
      <c r="BZ1967">
        <v>0</v>
      </c>
      <c r="CA1967">
        <v>0.775992529864443</v>
      </c>
      <c r="CB1967">
        <v>0.84976903164659601</v>
      </c>
      <c r="CC1967">
        <v>0</v>
      </c>
      <c r="CD1967">
        <v>0</v>
      </c>
      <c r="CE1967">
        <v>0</v>
      </c>
      <c r="CF1967">
        <v>0.79404357849860596</v>
      </c>
      <c r="CG1967">
        <v>0</v>
      </c>
      <c r="CH1967">
        <v>1.12172726742756</v>
      </c>
      <c r="CI1967">
        <v>3.8967711405080601</v>
      </c>
      <c r="CJ1967">
        <v>3.2333768174122102</v>
      </c>
      <c r="CK1967">
        <v>0</v>
      </c>
      <c r="CL1967">
        <v>0</v>
      </c>
      <c r="CM1967">
        <v>0.169792029967411</v>
      </c>
      <c r="CN1967">
        <v>0.96592753375898399</v>
      </c>
      <c r="CO1967">
        <v>0</v>
      </c>
      <c r="CP1967">
        <v>8.3652007648183604E-2</v>
      </c>
      <c r="CQ1967">
        <v>0.38024756978871699</v>
      </c>
      <c r="CR1967">
        <v>0.33284940928821699</v>
      </c>
      <c r="CS1967">
        <v>1.34588573085046E-2</v>
      </c>
      <c r="CT1967">
        <v>0.40116703136396797</v>
      </c>
      <c r="CU1967">
        <v>2.41789260512782</v>
      </c>
      <c r="CV1967">
        <v>2.1865074873874502</v>
      </c>
      <c r="CW1967">
        <v>0</v>
      </c>
      <c r="CX1967">
        <v>3.9189171730395697E-2</v>
      </c>
      <c r="CY1967">
        <v>0.380720461556525</v>
      </c>
      <c r="CZ1967">
        <v>2.0500361100028601</v>
      </c>
      <c r="DA1967">
        <v>0</v>
      </c>
      <c r="DB1967">
        <v>0</v>
      </c>
      <c r="DC1967">
        <v>0</v>
      </c>
      <c r="DD1967">
        <v>0</v>
      </c>
      <c r="DE1967">
        <v>8.2658290626549807E-3</v>
      </c>
      <c r="DF1967">
        <v>1.653165812531E-2</v>
      </c>
      <c r="DG1967">
        <v>0.59557211669467502</v>
      </c>
      <c r="DH1967">
        <v>0.39704807779645002</v>
      </c>
      <c r="DI1967">
        <v>0</v>
      </c>
      <c r="DJ1967">
        <v>6.0314185056258199E-2</v>
      </c>
      <c r="DK1967">
        <v>0.95461947570838701</v>
      </c>
      <c r="DL1967">
        <v>1.0056177869974701</v>
      </c>
      <c r="DM1967">
        <v>0</v>
      </c>
      <c r="DN1967">
        <v>0.62171209947393602</v>
      </c>
      <c r="DO1967">
        <v>0.66468172801651704</v>
      </c>
      <c r="DP1967">
        <v>1.1325303341413899</v>
      </c>
      <c r="DQ1967">
        <v>0</v>
      </c>
      <c r="DR1967">
        <v>0.181570585565138</v>
      </c>
      <c r="DS1967">
        <v>1.3031499244617299</v>
      </c>
      <c r="DT1967">
        <v>1.91235944821989</v>
      </c>
    </row>
    <row r="1968" spans="1:124" x14ac:dyDescent="0.35">
      <c r="A1968" s="19" t="str">
        <f t="shared" si="60"/>
        <v xml:space="preserve">  CLD [NCL+DQ] / [Capital + ALLL]--41090</v>
      </c>
      <c r="B1968" s="19" t="str">
        <f t="shared" si="61"/>
        <v xml:space="preserve">  CLD [NCL+DQ] / [Capital + ALLL]</v>
      </c>
      <c r="C1968">
        <v>8</v>
      </c>
      <c r="D1968" s="27">
        <v>41090</v>
      </c>
      <c r="E1968">
        <v>0</v>
      </c>
      <c r="F1968">
        <v>8.6151559174296399E-2</v>
      </c>
      <c r="G1968">
        <v>3.07353571724834</v>
      </c>
      <c r="H1968">
        <v>1.8034070114609999</v>
      </c>
      <c r="I1968">
        <v>0</v>
      </c>
      <c r="J1968">
        <v>0</v>
      </c>
      <c r="K1968">
        <v>2.2598833806769898</v>
      </c>
      <c r="L1968">
        <v>1.94333058198268</v>
      </c>
      <c r="M1968">
        <v>0</v>
      </c>
      <c r="N1968">
        <v>4.5415374960689502E-2</v>
      </c>
      <c r="O1968">
        <v>2.93750412853091</v>
      </c>
      <c r="P1968">
        <v>2.7180248475670301</v>
      </c>
      <c r="Q1968">
        <v>0</v>
      </c>
      <c r="R1968">
        <v>0</v>
      </c>
      <c r="S1968">
        <v>0.36299912379521798</v>
      </c>
      <c r="T1968">
        <v>1.02358574851405</v>
      </c>
      <c r="U1968">
        <v>0</v>
      </c>
      <c r="V1968">
        <v>0</v>
      </c>
      <c r="W1968">
        <v>2.4310193021041502</v>
      </c>
      <c r="X1968">
        <v>2.2328789429361802</v>
      </c>
      <c r="Y1968">
        <v>0</v>
      </c>
      <c r="Z1968">
        <v>2.0018684105164799</v>
      </c>
      <c r="AA1968">
        <v>6.4430133866855703</v>
      </c>
      <c r="AB1968">
        <v>3.7359512340120302</v>
      </c>
      <c r="AC1968">
        <v>0</v>
      </c>
      <c r="AD1968">
        <v>0</v>
      </c>
      <c r="AE1968">
        <v>1.74504733298562</v>
      </c>
      <c r="AF1968">
        <v>1.75762305278147</v>
      </c>
      <c r="AG1968">
        <v>0</v>
      </c>
      <c r="AH1968">
        <v>0</v>
      </c>
      <c r="AI1968">
        <v>0</v>
      </c>
      <c r="AJ1968">
        <v>0.73280267114138098</v>
      </c>
      <c r="AK1968">
        <v>0</v>
      </c>
      <c r="AL1968">
        <v>0.71483558781480305</v>
      </c>
      <c r="AM1968">
        <v>2.2570116722907598</v>
      </c>
      <c r="AN1968">
        <v>1.5587052126832299</v>
      </c>
      <c r="AO1968">
        <v>0</v>
      </c>
      <c r="AP1968">
        <v>0</v>
      </c>
      <c r="AQ1968">
        <v>0</v>
      </c>
      <c r="AR1968">
        <v>0.93184435428299595</v>
      </c>
      <c r="AS1968">
        <v>0</v>
      </c>
      <c r="AT1968">
        <v>0.37352865888287401</v>
      </c>
      <c r="AU1968">
        <v>4.7361721079760999</v>
      </c>
      <c r="AV1968">
        <v>3.7673119982929899</v>
      </c>
      <c r="AW1968">
        <v>0</v>
      </c>
      <c r="AX1968">
        <v>0</v>
      </c>
      <c r="AY1968">
        <v>1.62060134719419</v>
      </c>
      <c r="AZ1968">
        <v>1.8166652601362601</v>
      </c>
      <c r="BA1968">
        <v>0</v>
      </c>
      <c r="BB1968">
        <v>0</v>
      </c>
      <c r="BC1968">
        <v>2.3326649131359498</v>
      </c>
      <c r="BD1968">
        <v>1.9979400275024799</v>
      </c>
      <c r="BE1968">
        <v>0</v>
      </c>
      <c r="BF1968">
        <v>0.68234871610702097</v>
      </c>
      <c r="BG1968">
        <v>5.0066533599467702</v>
      </c>
      <c r="BH1968">
        <v>2.93296614755082</v>
      </c>
      <c r="BI1968">
        <v>4.17438601491616</v>
      </c>
      <c r="BJ1968">
        <v>4.6515772589556201</v>
      </c>
      <c r="BK1968">
        <v>6.3281505083371803</v>
      </c>
      <c r="BL1968">
        <v>5.3008036872130102</v>
      </c>
      <c r="BM1968">
        <v>0</v>
      </c>
      <c r="BN1968">
        <v>0.34300914691058398</v>
      </c>
      <c r="BO1968">
        <v>3.2556839892114202</v>
      </c>
      <c r="BP1968">
        <v>2.9126748423008402</v>
      </c>
      <c r="BQ1968">
        <v>0.232938806346009</v>
      </c>
      <c r="BR1968">
        <v>0.465877612692017</v>
      </c>
      <c r="BS1968">
        <v>3.6055436742900802</v>
      </c>
      <c r="BT1968">
        <v>2.40369578286005</v>
      </c>
      <c r="BU1968">
        <v>0</v>
      </c>
      <c r="BV1968">
        <v>0</v>
      </c>
      <c r="BW1968">
        <v>1.7693071443988799</v>
      </c>
      <c r="BX1968">
        <v>3.7315117416980201</v>
      </c>
      <c r="BY1968">
        <v>0</v>
      </c>
      <c r="BZ1968">
        <v>0.15327892621898201</v>
      </c>
      <c r="CA1968">
        <v>1.6761153561745099</v>
      </c>
      <c r="CB1968">
        <v>1.9051171854492499</v>
      </c>
      <c r="CC1968">
        <v>0</v>
      </c>
      <c r="CD1968">
        <v>1.55397579285252</v>
      </c>
      <c r="CE1968">
        <v>7.2293768835865704</v>
      </c>
      <c r="CF1968">
        <v>5.0527939287528101</v>
      </c>
      <c r="CG1968">
        <v>0</v>
      </c>
      <c r="CH1968">
        <v>1.2020444316689101</v>
      </c>
      <c r="CI1968">
        <v>3.38907297562778</v>
      </c>
      <c r="CJ1968">
        <v>2.7795895455905502</v>
      </c>
      <c r="CK1968">
        <v>0</v>
      </c>
      <c r="CL1968">
        <v>0</v>
      </c>
      <c r="CM1968">
        <v>0.47754929599309998</v>
      </c>
      <c r="CN1968">
        <v>0.45068344085178402</v>
      </c>
      <c r="CO1968">
        <v>0.23888494037747801</v>
      </c>
      <c r="CP1968">
        <v>0.60348948374761002</v>
      </c>
      <c r="CQ1968">
        <v>3.5060461407938202</v>
      </c>
      <c r="CR1968">
        <v>2.7056694251012798</v>
      </c>
      <c r="CS1968">
        <v>0</v>
      </c>
      <c r="CT1968">
        <v>0</v>
      </c>
      <c r="CU1968">
        <v>0.29364061046234702</v>
      </c>
      <c r="CV1968">
        <v>0.24816439621978201</v>
      </c>
      <c r="CW1968">
        <v>0</v>
      </c>
      <c r="CX1968">
        <v>0.68276963723454098</v>
      </c>
      <c r="CY1968">
        <v>2.9087706790293302</v>
      </c>
      <c r="CZ1968">
        <v>2.4742866925176599</v>
      </c>
      <c r="DA1968">
        <v>0</v>
      </c>
      <c r="DB1968">
        <v>0</v>
      </c>
      <c r="DC1968">
        <v>0</v>
      </c>
      <c r="DD1968">
        <v>0</v>
      </c>
      <c r="DE1968">
        <v>0</v>
      </c>
      <c r="DF1968">
        <v>0</v>
      </c>
      <c r="DG1968">
        <v>0</v>
      </c>
      <c r="DH1968">
        <v>0</v>
      </c>
      <c r="DI1968">
        <v>0</v>
      </c>
      <c r="DJ1968">
        <v>0</v>
      </c>
      <c r="DK1968">
        <v>1.8413297257102701</v>
      </c>
      <c r="DL1968">
        <v>1.5541415384416</v>
      </c>
      <c r="DM1968">
        <v>0</v>
      </c>
      <c r="DN1968">
        <v>0.21520803443328601</v>
      </c>
      <c r="DO1968">
        <v>1.4894960246775</v>
      </c>
      <c r="DP1968">
        <v>1.0796385265160799</v>
      </c>
      <c r="DQ1968">
        <v>0.30418773356781698</v>
      </c>
      <c r="DR1968">
        <v>2.1276741303114801</v>
      </c>
      <c r="DS1968">
        <v>3.3956651541675198</v>
      </c>
      <c r="DT1968">
        <v>2.2489116807497802</v>
      </c>
    </row>
    <row r="1969" spans="1:124" x14ac:dyDescent="0.35">
      <c r="A1969" s="19" t="str">
        <f t="shared" si="60"/>
        <v xml:space="preserve">  CRE [NCL+DQ] / [Capital + ALLL]--41090</v>
      </c>
      <c r="B1969" s="19" t="str">
        <f t="shared" si="61"/>
        <v xml:space="preserve">  CRE [NCL+DQ] / [Capital + ALLL]</v>
      </c>
      <c r="C1969">
        <v>9</v>
      </c>
      <c r="D1969" s="27">
        <v>41090</v>
      </c>
      <c r="E1969">
        <v>0.210674157303371</v>
      </c>
      <c r="F1969">
        <v>3.97087337421554</v>
      </c>
      <c r="G1969">
        <v>8.6175532689239596</v>
      </c>
      <c r="H1969">
        <v>6.2314430630492001</v>
      </c>
      <c r="I1969">
        <v>0</v>
      </c>
      <c r="J1969">
        <v>3.6455432127855598</v>
      </c>
      <c r="K1969">
        <v>9.4600434650510206</v>
      </c>
      <c r="L1969">
        <v>6.5541739374835304</v>
      </c>
      <c r="M1969">
        <v>0.37574989743820902</v>
      </c>
      <c r="N1969">
        <v>3.8228936954547001</v>
      </c>
      <c r="O1969">
        <v>11.058375680448499</v>
      </c>
      <c r="P1969">
        <v>8.7327127279686891</v>
      </c>
      <c r="Q1969">
        <v>2.77882087870822</v>
      </c>
      <c r="R1969">
        <v>6.3819834268912103</v>
      </c>
      <c r="S1969">
        <v>17.668787194746599</v>
      </c>
      <c r="T1969">
        <v>9.6114482152531</v>
      </c>
      <c r="U1969">
        <v>0.66061718725335095</v>
      </c>
      <c r="V1969">
        <v>4.2677487300210597</v>
      </c>
      <c r="W1969">
        <v>9.8748844871101404</v>
      </c>
      <c r="X1969">
        <v>7.3906168624845003</v>
      </c>
      <c r="Y1969">
        <v>2.2363754326771499</v>
      </c>
      <c r="Z1969">
        <v>6.5671641791044797</v>
      </c>
      <c r="AA1969">
        <v>12.814580688241501</v>
      </c>
      <c r="AB1969">
        <v>9.9311809207714106</v>
      </c>
      <c r="AC1969">
        <v>0</v>
      </c>
      <c r="AD1969">
        <v>1.2047131611220001</v>
      </c>
      <c r="AE1969">
        <v>4.4744285046365597</v>
      </c>
      <c r="AF1969">
        <v>3.8342820110385398</v>
      </c>
      <c r="AG1969">
        <v>0</v>
      </c>
      <c r="AH1969">
        <v>0</v>
      </c>
      <c r="AI1969">
        <v>2.26871416298206</v>
      </c>
      <c r="AJ1969">
        <v>2.0753077163391902</v>
      </c>
      <c r="AK1969">
        <v>2.7793587554543699</v>
      </c>
      <c r="AL1969">
        <v>6.5105025844055904</v>
      </c>
      <c r="AM1969">
        <v>13.1979187512508</v>
      </c>
      <c r="AN1969">
        <v>8.7591393141302891</v>
      </c>
      <c r="AO1969">
        <v>0</v>
      </c>
      <c r="AP1969">
        <v>1.0903066728309401</v>
      </c>
      <c r="AQ1969">
        <v>5.4098685590793503</v>
      </c>
      <c r="AR1969">
        <v>3.3417452753352199</v>
      </c>
      <c r="AS1969">
        <v>0.186404172422558</v>
      </c>
      <c r="AT1969">
        <v>5.1899299508883203</v>
      </c>
      <c r="AU1969">
        <v>13.0555348774481</v>
      </c>
      <c r="AV1969">
        <v>10.264660595471</v>
      </c>
      <c r="AW1969">
        <v>0.81008468438568104</v>
      </c>
      <c r="AX1969">
        <v>5.2498903989478301</v>
      </c>
      <c r="AY1969">
        <v>10.354008909361401</v>
      </c>
      <c r="AZ1969">
        <v>7.6705469359113803</v>
      </c>
      <c r="BA1969">
        <v>0</v>
      </c>
      <c r="BB1969">
        <v>4.0653827319260101</v>
      </c>
      <c r="BC1969">
        <v>9.6783728103697992</v>
      </c>
      <c r="BD1969">
        <v>6.87887916127944</v>
      </c>
      <c r="BE1969">
        <v>1.45293862602744</v>
      </c>
      <c r="BF1969">
        <v>7.1176953143849797</v>
      </c>
      <c r="BG1969">
        <v>14.9451097804391</v>
      </c>
      <c r="BH1969">
        <v>8.9445581489378405</v>
      </c>
      <c r="BI1969">
        <v>7.2977530758633797</v>
      </c>
      <c r="BJ1969">
        <v>7.4879349758699503</v>
      </c>
      <c r="BK1969">
        <v>11.708756009412401</v>
      </c>
      <c r="BL1969">
        <v>9.9100864475332209</v>
      </c>
      <c r="BM1969">
        <v>1.48151769998044</v>
      </c>
      <c r="BN1969">
        <v>3.7469187130602002</v>
      </c>
      <c r="BO1969">
        <v>15.1859083400896</v>
      </c>
      <c r="BP1969">
        <v>12.920507327009799</v>
      </c>
      <c r="BQ1969">
        <v>6.8067600292270098</v>
      </c>
      <c r="BR1969">
        <v>10.249307479224401</v>
      </c>
      <c r="BS1969">
        <v>10.821184034796</v>
      </c>
      <c r="BT1969">
        <v>8.3355268829405702</v>
      </c>
      <c r="BU1969">
        <v>0.22580408283154699</v>
      </c>
      <c r="BV1969">
        <v>3.6450765280042199</v>
      </c>
      <c r="BW1969">
        <v>10.4031765509002</v>
      </c>
      <c r="BX1969">
        <v>11.373082863869</v>
      </c>
      <c r="BY1969">
        <v>2.5533536585365901</v>
      </c>
      <c r="BZ1969">
        <v>6.8390378980584101</v>
      </c>
      <c r="CA1969">
        <v>12.625322687158601</v>
      </c>
      <c r="CB1969">
        <v>8.5800770918467197</v>
      </c>
      <c r="CC1969">
        <v>3.07648689996237</v>
      </c>
      <c r="CD1969">
        <v>7.5620823981814702</v>
      </c>
      <c r="CE1969">
        <v>15.734407097111999</v>
      </c>
      <c r="CF1969">
        <v>12.1958414878135</v>
      </c>
      <c r="CG1969">
        <v>1.88055347430422</v>
      </c>
      <c r="CH1969">
        <v>5.3937886425664896</v>
      </c>
      <c r="CI1969">
        <v>9.87371729400272</v>
      </c>
      <c r="CJ1969">
        <v>7.5993013165272396</v>
      </c>
      <c r="CK1969">
        <v>1.2582098172876299</v>
      </c>
      <c r="CL1969">
        <v>3.83742052679382</v>
      </c>
      <c r="CM1969">
        <v>6.5652693953072196</v>
      </c>
      <c r="CN1969">
        <v>5.0032478894384296</v>
      </c>
      <c r="CO1969">
        <v>1.07991787096265</v>
      </c>
      <c r="CP1969">
        <v>4.6964627151051603</v>
      </c>
      <c r="CQ1969">
        <v>6.0042317874702302</v>
      </c>
      <c r="CR1969">
        <v>5.0314906784949498</v>
      </c>
      <c r="CS1969">
        <v>5.1166598444535402E-2</v>
      </c>
      <c r="CT1969">
        <v>2.0007578628268301</v>
      </c>
      <c r="CU1969">
        <v>2.4814475949005601</v>
      </c>
      <c r="CV1969">
        <v>1.5638526484344599</v>
      </c>
      <c r="CW1969">
        <v>0.158157974203948</v>
      </c>
      <c r="CX1969">
        <v>2.2953519959085802</v>
      </c>
      <c r="CY1969">
        <v>6.0554026561378897</v>
      </c>
      <c r="CZ1969">
        <v>5.4241178470310496</v>
      </c>
      <c r="DA1969">
        <v>0</v>
      </c>
      <c r="DB1969">
        <v>0</v>
      </c>
      <c r="DC1969">
        <v>0</v>
      </c>
      <c r="DD1969">
        <v>0</v>
      </c>
      <c r="DE1969">
        <v>0</v>
      </c>
      <c r="DF1969">
        <v>0</v>
      </c>
      <c r="DG1969">
        <v>0</v>
      </c>
      <c r="DH1969">
        <v>0</v>
      </c>
      <c r="DI1969">
        <v>0</v>
      </c>
      <c r="DJ1969">
        <v>1.52780489685586</v>
      </c>
      <c r="DK1969">
        <v>4.9295953214828598</v>
      </c>
      <c r="DL1969">
        <v>3.4961163134952802</v>
      </c>
      <c r="DM1969">
        <v>3.36820987142884</v>
      </c>
      <c r="DN1969">
        <v>4.9762600438276099</v>
      </c>
      <c r="DO1969">
        <v>12.532365004363401</v>
      </c>
      <c r="DP1969">
        <v>8.3773389722695004</v>
      </c>
      <c r="DQ1969">
        <v>4.4246671676931104</v>
      </c>
      <c r="DR1969">
        <v>5.3942762293738804</v>
      </c>
      <c r="DS1969">
        <v>6.1504309410223703</v>
      </c>
      <c r="DT1969">
        <v>6.33418427202378</v>
      </c>
    </row>
    <row r="1970" spans="1:124" x14ac:dyDescent="0.35">
      <c r="A1970" s="19" t="str">
        <f t="shared" si="60"/>
        <v xml:space="preserve">  Res RE [NCL+DQ] / [Capital + ALLL]--41090</v>
      </c>
      <c r="B1970" s="19" t="str">
        <f t="shared" si="61"/>
        <v xml:space="preserve">  Res RE [NCL+DQ] / [Capital + ALLL]</v>
      </c>
      <c r="C1970">
        <v>10</v>
      </c>
      <c r="D1970" s="27">
        <v>41090</v>
      </c>
      <c r="E1970">
        <v>0.130513495118081</v>
      </c>
      <c r="F1970">
        <v>1.0395458394314301</v>
      </c>
      <c r="G1970">
        <v>4.2075749467075703</v>
      </c>
      <c r="H1970">
        <v>2.6597705159691398</v>
      </c>
      <c r="I1970">
        <v>0.10139592228090399</v>
      </c>
      <c r="J1970">
        <v>1.4874103945261199</v>
      </c>
      <c r="K1970">
        <v>4.9308817673235401</v>
      </c>
      <c r="L1970">
        <v>3.2818012725710899</v>
      </c>
      <c r="M1970">
        <v>0.58937279689094002</v>
      </c>
      <c r="N1970">
        <v>2.6704231413050299</v>
      </c>
      <c r="O1970">
        <v>6.4511405637741897</v>
      </c>
      <c r="P1970">
        <v>4.7472700229173901</v>
      </c>
      <c r="Q1970">
        <v>2.9828247761739402</v>
      </c>
      <c r="R1970">
        <v>5.2112504565932101</v>
      </c>
      <c r="S1970">
        <v>7.7383909523948704</v>
      </c>
      <c r="T1970">
        <v>6.1159160310063703</v>
      </c>
      <c r="U1970">
        <v>0.42616980681024103</v>
      </c>
      <c r="V1970">
        <v>2.25204727580561</v>
      </c>
      <c r="W1970">
        <v>5.6395662520266496</v>
      </c>
      <c r="X1970">
        <v>3.8488187058057002</v>
      </c>
      <c r="Y1970">
        <v>0.190170779847394</v>
      </c>
      <c r="Z1970">
        <v>1.57949249093734</v>
      </c>
      <c r="AA1970">
        <v>5.2669783733543403</v>
      </c>
      <c r="AB1970">
        <v>4.1728536561471898</v>
      </c>
      <c r="AC1970">
        <v>0</v>
      </c>
      <c r="AD1970">
        <v>0.206696428006134</v>
      </c>
      <c r="AE1970">
        <v>0.74034719825424999</v>
      </c>
      <c r="AF1970">
        <v>0.76897537003694205</v>
      </c>
      <c r="AG1970">
        <v>0</v>
      </c>
      <c r="AH1970">
        <v>0</v>
      </c>
      <c r="AI1970">
        <v>0.85574390908931797</v>
      </c>
      <c r="AJ1970">
        <v>0.662936874787043</v>
      </c>
      <c r="AK1970">
        <v>1.93192913934998</v>
      </c>
      <c r="AL1970">
        <v>4.3965189965832403</v>
      </c>
      <c r="AM1970">
        <v>8.6327077747989307</v>
      </c>
      <c r="AN1970">
        <v>6.1637215964434899</v>
      </c>
      <c r="AO1970">
        <v>0</v>
      </c>
      <c r="AP1970">
        <v>0.452674897119342</v>
      </c>
      <c r="AQ1970">
        <v>2.1266039890660098</v>
      </c>
      <c r="AR1970">
        <v>1.6179052862188801</v>
      </c>
      <c r="AS1970">
        <v>0.124033337133681</v>
      </c>
      <c r="AT1970">
        <v>1.5174005645211299</v>
      </c>
      <c r="AU1970">
        <v>5.4179092914298499</v>
      </c>
      <c r="AV1970">
        <v>3.7223641947165298</v>
      </c>
      <c r="AW1970">
        <v>2.5981887826685499</v>
      </c>
      <c r="AX1970">
        <v>5.7186415388108598</v>
      </c>
      <c r="AY1970">
        <v>10.896092106288499</v>
      </c>
      <c r="AZ1970">
        <v>7.1824825430766301</v>
      </c>
      <c r="BA1970">
        <v>5.5946289805102398E-2</v>
      </c>
      <c r="BB1970">
        <v>0.79451566683736596</v>
      </c>
      <c r="BC1970">
        <v>4.1383957655146402</v>
      </c>
      <c r="BD1970">
        <v>3.3241282805394401</v>
      </c>
      <c r="BE1970">
        <v>0.50357699532392797</v>
      </c>
      <c r="BF1970">
        <v>2.03268091219249</v>
      </c>
      <c r="BG1970">
        <v>4.1042988863609198</v>
      </c>
      <c r="BH1970">
        <v>3.0283766613542999</v>
      </c>
      <c r="BI1970">
        <v>1.2653715915166599</v>
      </c>
      <c r="BJ1970">
        <v>1.4667179229381699</v>
      </c>
      <c r="BK1970">
        <v>2.6636186605706502</v>
      </c>
      <c r="BL1970">
        <v>1.9300293917629301</v>
      </c>
      <c r="BM1970">
        <v>4.0485038138079403</v>
      </c>
      <c r="BN1970">
        <v>6.3297352784374104</v>
      </c>
      <c r="BO1970">
        <v>7.3320660629670904</v>
      </c>
      <c r="BP1970">
        <v>5.0508345983376204</v>
      </c>
      <c r="BQ1970">
        <v>0.98477306165589495</v>
      </c>
      <c r="BR1970">
        <v>1.57949249093734</v>
      </c>
      <c r="BS1970">
        <v>4.7308190231065401</v>
      </c>
      <c r="BT1970">
        <v>3.2838972261958501</v>
      </c>
      <c r="BU1970">
        <v>2.1199750923121501</v>
      </c>
      <c r="BV1970">
        <v>5.1392199917561499</v>
      </c>
      <c r="BW1970">
        <v>10.8529241019247</v>
      </c>
      <c r="BX1970">
        <v>6.6278291720678499</v>
      </c>
      <c r="BY1970">
        <v>2.0627984960878001</v>
      </c>
      <c r="BZ1970">
        <v>7.7985231434231901</v>
      </c>
      <c r="CA1970">
        <v>14.935064935064901</v>
      </c>
      <c r="CB1970">
        <v>8.8324563147638404</v>
      </c>
      <c r="CC1970">
        <v>0.76873725374129098</v>
      </c>
      <c r="CD1970">
        <v>2.9855300538660901</v>
      </c>
      <c r="CE1970">
        <v>6.1557301298496103</v>
      </c>
      <c r="CF1970">
        <v>4.7570140608810503</v>
      </c>
      <c r="CG1970">
        <v>3.1849211936762698</v>
      </c>
      <c r="CH1970">
        <v>5.0026092355534404</v>
      </c>
      <c r="CI1970">
        <v>8.2185633729869707</v>
      </c>
      <c r="CJ1970">
        <v>6.2215918209499703</v>
      </c>
      <c r="CK1970">
        <v>0.64981981544876499</v>
      </c>
      <c r="CL1970">
        <v>2.14092768387744</v>
      </c>
      <c r="CM1970">
        <v>6.1321826076308996</v>
      </c>
      <c r="CN1970">
        <v>4.3554837898515402</v>
      </c>
      <c r="CO1970">
        <v>0</v>
      </c>
      <c r="CP1970">
        <v>0.68309247413725005</v>
      </c>
      <c r="CQ1970">
        <v>0.83920229784015299</v>
      </c>
      <c r="CR1970">
        <v>0.59007080907999299</v>
      </c>
      <c r="CS1970">
        <v>5.1166598444535402E-2</v>
      </c>
      <c r="CT1970">
        <v>0.239038459380296</v>
      </c>
      <c r="CU1970">
        <v>2.1759600917007398</v>
      </c>
      <c r="CV1970">
        <v>1.3857173306816799</v>
      </c>
      <c r="CW1970">
        <v>0.46726656144685402</v>
      </c>
      <c r="CX1970">
        <v>1.5330497168950401</v>
      </c>
      <c r="CY1970">
        <v>1.9847015400147701</v>
      </c>
      <c r="CZ1970">
        <v>1.53543002695701</v>
      </c>
      <c r="DA1970">
        <v>0</v>
      </c>
      <c r="DB1970">
        <v>0</v>
      </c>
      <c r="DC1970">
        <v>0</v>
      </c>
      <c r="DD1970">
        <v>0</v>
      </c>
      <c r="DE1970">
        <v>0</v>
      </c>
      <c r="DF1970">
        <v>0</v>
      </c>
      <c r="DG1970">
        <v>0.71562530845918504</v>
      </c>
      <c r="DH1970">
        <v>0.47708353897278999</v>
      </c>
      <c r="DI1970">
        <v>0</v>
      </c>
      <c r="DJ1970">
        <v>1.16640504934272</v>
      </c>
      <c r="DK1970">
        <v>2.12797812860821</v>
      </c>
      <c r="DL1970">
        <v>2.2226689995377402</v>
      </c>
      <c r="DM1970">
        <v>1.6752276892192399</v>
      </c>
      <c r="DN1970">
        <v>3.4093996196685699</v>
      </c>
      <c r="DO1970">
        <v>5.7456402664116997</v>
      </c>
      <c r="DP1970">
        <v>4.2743058526532796</v>
      </c>
      <c r="DQ1970">
        <v>3.5744643448821001</v>
      </c>
      <c r="DR1970">
        <v>3.8884831022544302</v>
      </c>
      <c r="DS1970">
        <v>4.2871090484697003</v>
      </c>
      <c r="DT1970">
        <v>3.9820106121849501</v>
      </c>
    </row>
    <row r="1971" spans="1:124" x14ac:dyDescent="0.35">
      <c r="A1971" s="19" t="str">
        <f t="shared" si="60"/>
        <v xml:space="preserve">  C&amp;I [NCL+DQ] / [Capital + ALLL]--41090</v>
      </c>
      <c r="B1971" s="19" t="str">
        <f t="shared" si="61"/>
        <v xml:space="preserve">  C&amp;I [NCL+DQ] / [Capital + ALLL]</v>
      </c>
      <c r="C1971">
        <v>11</v>
      </c>
      <c r="D1971" s="27">
        <v>41090</v>
      </c>
      <c r="E1971">
        <v>0.29751273380890397</v>
      </c>
      <c r="F1971">
        <v>1.2211249194682801</v>
      </c>
      <c r="G1971">
        <v>3.38030311853954</v>
      </c>
      <c r="H1971">
        <v>2.5909469291119098</v>
      </c>
      <c r="I1971">
        <v>0.16622357268367899</v>
      </c>
      <c r="J1971">
        <v>1.1589983675848301</v>
      </c>
      <c r="K1971">
        <v>3.9316433945569602</v>
      </c>
      <c r="L1971">
        <v>2.7903024825701901</v>
      </c>
      <c r="M1971">
        <v>7.6674353442299101E-2</v>
      </c>
      <c r="N1971">
        <v>0.78710257262802896</v>
      </c>
      <c r="O1971">
        <v>2.5575958195578998</v>
      </c>
      <c r="P1971">
        <v>2.0375419482302299</v>
      </c>
      <c r="Q1971">
        <v>0.44858968566449398</v>
      </c>
      <c r="R1971">
        <v>1.6815192022066601</v>
      </c>
      <c r="S1971">
        <v>4.6656981654785596</v>
      </c>
      <c r="T1971">
        <v>3.9043735219457201</v>
      </c>
      <c r="U1971">
        <v>0.19748900672861</v>
      </c>
      <c r="V1971">
        <v>1.29337278808767</v>
      </c>
      <c r="W1971">
        <v>4.22493923103886</v>
      </c>
      <c r="X1971">
        <v>2.8822148723551599</v>
      </c>
      <c r="Y1971">
        <v>0.62545173795913001</v>
      </c>
      <c r="Z1971">
        <v>1.8112939505149801</v>
      </c>
      <c r="AA1971">
        <v>4.1767059077323401</v>
      </c>
      <c r="AB1971">
        <v>3.9873207703736901</v>
      </c>
      <c r="AC1971">
        <v>0</v>
      </c>
      <c r="AD1971">
        <v>0.93885641671849496</v>
      </c>
      <c r="AE1971">
        <v>3.7687796257853701</v>
      </c>
      <c r="AF1971">
        <v>3.2706592670168102</v>
      </c>
      <c r="AG1971">
        <v>0</v>
      </c>
      <c r="AH1971">
        <v>0.46462208541126798</v>
      </c>
      <c r="AI1971">
        <v>1.7770786599467501</v>
      </c>
      <c r="AJ1971">
        <v>1.67505262273885</v>
      </c>
      <c r="AK1971">
        <v>0.17905102954342</v>
      </c>
      <c r="AL1971">
        <v>0.93259534460535298</v>
      </c>
      <c r="AM1971">
        <v>3.9192074005145301</v>
      </c>
      <c r="AN1971">
        <v>2.9744274543056499</v>
      </c>
      <c r="AO1971">
        <v>2.81422048802508E-2</v>
      </c>
      <c r="AP1971">
        <v>0.881279113685006</v>
      </c>
      <c r="AQ1971">
        <v>3.1659918438385701</v>
      </c>
      <c r="AR1971">
        <v>2.21512933716361</v>
      </c>
      <c r="AS1971">
        <v>0.14451101272997</v>
      </c>
      <c r="AT1971">
        <v>1.2952660585281299</v>
      </c>
      <c r="AU1971">
        <v>4.4648259379994197</v>
      </c>
      <c r="AV1971">
        <v>3.6743728021740298</v>
      </c>
      <c r="AW1971">
        <v>0.32907584428448</v>
      </c>
      <c r="AX1971">
        <v>1.2449186991869901</v>
      </c>
      <c r="AY1971">
        <v>4.5107405188909597</v>
      </c>
      <c r="AZ1971">
        <v>3.3275427674476998</v>
      </c>
      <c r="BA1971">
        <v>0.50739742874861204</v>
      </c>
      <c r="BB1971">
        <v>2.9626889714284799</v>
      </c>
      <c r="BC1971">
        <v>9.4102744604758009</v>
      </c>
      <c r="BD1971">
        <v>6.54927413465977</v>
      </c>
      <c r="BE1971">
        <v>0.20872676672299001</v>
      </c>
      <c r="BF1971">
        <v>0.93602693602693599</v>
      </c>
      <c r="BG1971">
        <v>3.3582089552238799</v>
      </c>
      <c r="BH1971">
        <v>2.4041410990957499</v>
      </c>
      <c r="BI1971">
        <v>0.31345181417630202</v>
      </c>
      <c r="BJ1971">
        <v>0.57912115824231603</v>
      </c>
      <c r="BK1971">
        <v>0.74852967385492797</v>
      </c>
      <c r="BL1971">
        <v>0.85839835902099004</v>
      </c>
      <c r="BM1971">
        <v>0</v>
      </c>
      <c r="BN1971">
        <v>7.2482867685819699E-2</v>
      </c>
      <c r="BO1971">
        <v>0.34906404392186002</v>
      </c>
      <c r="BP1971">
        <v>0.27658117623604001</v>
      </c>
      <c r="BQ1971">
        <v>0.414431984397855</v>
      </c>
      <c r="BR1971">
        <v>0.82886396879570901</v>
      </c>
      <c r="BS1971">
        <v>8.5255143251539405</v>
      </c>
      <c r="BT1971">
        <v>5.6836762167692898</v>
      </c>
      <c r="BU1971">
        <v>0.14427229771666999</v>
      </c>
      <c r="BV1971">
        <v>1.1087709620635899</v>
      </c>
      <c r="BW1971">
        <v>4.4312709446027299</v>
      </c>
      <c r="BX1971">
        <v>3.0840152385834001</v>
      </c>
      <c r="BY1971">
        <v>0.82247703668127503</v>
      </c>
      <c r="BZ1971">
        <v>1.6103853422068899</v>
      </c>
      <c r="CA1971">
        <v>3.8038818302283901</v>
      </c>
      <c r="CB1971">
        <v>4.0725457970950503</v>
      </c>
      <c r="CC1971">
        <v>0.204156971265813</v>
      </c>
      <c r="CD1971">
        <v>1.5525007233549599</v>
      </c>
      <c r="CE1971">
        <v>5.8780777793825703</v>
      </c>
      <c r="CF1971">
        <v>5.7352522546361504</v>
      </c>
      <c r="CG1971">
        <v>0.69066334618050396</v>
      </c>
      <c r="CH1971">
        <v>2.7163449036307799</v>
      </c>
      <c r="CI1971">
        <v>3.38227112077257</v>
      </c>
      <c r="CJ1971">
        <v>2.8583850203593699</v>
      </c>
      <c r="CK1971">
        <v>9.4357693314046795E-2</v>
      </c>
      <c r="CL1971">
        <v>0.64128527068988805</v>
      </c>
      <c r="CM1971">
        <v>1.5792204753813399</v>
      </c>
      <c r="CN1971">
        <v>1.1846818230881999</v>
      </c>
      <c r="CO1971">
        <v>0</v>
      </c>
      <c r="CP1971">
        <v>3.1135325203667601</v>
      </c>
      <c r="CQ1971">
        <v>5.3916923319908401</v>
      </c>
      <c r="CR1971">
        <v>3.1589799609112901</v>
      </c>
      <c r="CS1971">
        <v>0.121130551816958</v>
      </c>
      <c r="CT1971">
        <v>1.2035010940919</v>
      </c>
      <c r="CU1971">
        <v>1.7147949960548901</v>
      </c>
      <c r="CV1971">
        <v>1.15211087725941</v>
      </c>
      <c r="CW1971">
        <v>1.1432592697130901</v>
      </c>
      <c r="CX1971">
        <v>3.8355035427516602</v>
      </c>
      <c r="CY1971">
        <v>7.3525135809109798</v>
      </c>
      <c r="CZ1971">
        <v>5.3370798344914201</v>
      </c>
      <c r="DA1971">
        <v>0</v>
      </c>
      <c r="DB1971">
        <v>0</v>
      </c>
      <c r="DC1971">
        <v>0</v>
      </c>
      <c r="DD1971">
        <v>0</v>
      </c>
      <c r="DE1971">
        <v>4.5462059844602401E-2</v>
      </c>
      <c r="DF1971">
        <v>9.0924119689204802E-2</v>
      </c>
      <c r="DG1971">
        <v>0.33664753018316701</v>
      </c>
      <c r="DH1971">
        <v>0.22443168678877801</v>
      </c>
      <c r="DI1971">
        <v>0.335045951779676</v>
      </c>
      <c r="DJ1971">
        <v>0.83424028851018395</v>
      </c>
      <c r="DK1971">
        <v>1.6350840885982401</v>
      </c>
      <c r="DL1971">
        <v>1.9032415365314299</v>
      </c>
      <c r="DM1971">
        <v>0.41913955206495901</v>
      </c>
      <c r="DN1971">
        <v>1.35351568633609</v>
      </c>
      <c r="DO1971">
        <v>2.8143976103755799</v>
      </c>
      <c r="DP1971">
        <v>3.4517643360954802</v>
      </c>
      <c r="DQ1971">
        <v>0.28656600118066999</v>
      </c>
      <c r="DR1971">
        <v>0.81050057655631702</v>
      </c>
      <c r="DS1971">
        <v>1.8672015807776601</v>
      </c>
      <c r="DT1971">
        <v>1.78728788012086</v>
      </c>
    </row>
    <row r="1972" spans="1:124" x14ac:dyDescent="0.35">
      <c r="A1972" s="19" t="str">
        <f t="shared" si="60"/>
        <v xml:space="preserve">  Ind [NCL+DQ] / [Capital + ALLL]--41090</v>
      </c>
      <c r="B1972" s="19" t="str">
        <f t="shared" si="61"/>
        <v xml:space="preserve">  Ind [NCL+DQ] / [Capital + ALLL]</v>
      </c>
      <c r="C1972">
        <v>12</v>
      </c>
      <c r="D1972" s="27">
        <v>41090</v>
      </c>
      <c r="E1972">
        <v>3.5171987040018997E-2</v>
      </c>
      <c r="F1972">
        <v>0.28577577053755598</v>
      </c>
      <c r="G1972">
        <v>0.67567832898223001</v>
      </c>
      <c r="H1972">
        <v>0.57478742611244504</v>
      </c>
      <c r="I1972">
        <v>4.4302220922600201E-2</v>
      </c>
      <c r="J1972">
        <v>0.244730043115817</v>
      </c>
      <c r="K1972">
        <v>0.64998939801447897</v>
      </c>
      <c r="L1972">
        <v>0.524230889506347</v>
      </c>
      <c r="M1972">
        <v>2.1029904434653801E-2</v>
      </c>
      <c r="N1972">
        <v>0.20824584146057201</v>
      </c>
      <c r="O1972">
        <v>0.73792534209018501</v>
      </c>
      <c r="P1972">
        <v>0.63122932082052596</v>
      </c>
      <c r="Q1972">
        <v>0.107678290400066</v>
      </c>
      <c r="R1972">
        <v>0.39187744923405798</v>
      </c>
      <c r="S1972">
        <v>0.88154859211953596</v>
      </c>
      <c r="T1972">
        <v>0.73374768183612304</v>
      </c>
      <c r="U1972">
        <v>3.1027856579954799E-2</v>
      </c>
      <c r="V1972">
        <v>0.242513522132109</v>
      </c>
      <c r="W1972">
        <v>0.64998939801447897</v>
      </c>
      <c r="X1972">
        <v>0.50038193282783705</v>
      </c>
      <c r="Y1972">
        <v>9.43463985487248E-2</v>
      </c>
      <c r="Z1972">
        <v>0.332558265289569</v>
      </c>
      <c r="AA1972">
        <v>0.690026746705662</v>
      </c>
      <c r="AB1972">
        <v>0.65799017413113603</v>
      </c>
      <c r="AC1972">
        <v>9.1407840402579293E-2</v>
      </c>
      <c r="AD1972">
        <v>0.22780834862892699</v>
      </c>
      <c r="AE1972">
        <v>0.52605971940400598</v>
      </c>
      <c r="AF1972">
        <v>0.55054045783662098</v>
      </c>
      <c r="AG1972">
        <v>3.4405796082075397E-2</v>
      </c>
      <c r="AH1972">
        <v>0.24129918739174899</v>
      </c>
      <c r="AI1972">
        <v>0.81631325589445003</v>
      </c>
      <c r="AJ1972">
        <v>0.68366175661145301</v>
      </c>
      <c r="AK1972">
        <v>8.3161903094498196E-2</v>
      </c>
      <c r="AL1972">
        <v>0.17348429510591701</v>
      </c>
      <c r="AM1972">
        <v>0.46942400405988299</v>
      </c>
      <c r="AN1972">
        <v>0.42408691876406901</v>
      </c>
      <c r="AO1972">
        <v>5.6431111704529302E-2</v>
      </c>
      <c r="AP1972">
        <v>0.28394424367578702</v>
      </c>
      <c r="AQ1972">
        <v>0.676336065483502</v>
      </c>
      <c r="AR1972">
        <v>0.52946950236623902</v>
      </c>
      <c r="AS1972">
        <v>7.9447106632757093E-3</v>
      </c>
      <c r="AT1972">
        <v>0.19218566182806601</v>
      </c>
      <c r="AU1972">
        <v>0.51294887857335802</v>
      </c>
      <c r="AV1972">
        <v>0.38674489287749603</v>
      </c>
      <c r="AW1972">
        <v>0.110952992134923</v>
      </c>
      <c r="AX1972">
        <v>0.36035234451463699</v>
      </c>
      <c r="AY1972">
        <v>0.96998108549029904</v>
      </c>
      <c r="AZ1972">
        <v>0.68194253023260898</v>
      </c>
      <c r="BA1972">
        <v>3.1258974144206503E-2</v>
      </c>
      <c r="BB1972">
        <v>0.203267966915919</v>
      </c>
      <c r="BC1972">
        <v>0.65167729295492804</v>
      </c>
      <c r="BD1972">
        <v>0.74360325334201405</v>
      </c>
      <c r="BE1972">
        <v>5.5184592461784698E-2</v>
      </c>
      <c r="BF1972">
        <v>0.172291476639303</v>
      </c>
      <c r="BG1972">
        <v>0.46547711404189301</v>
      </c>
      <c r="BH1972">
        <v>0.47136335923665101</v>
      </c>
      <c r="BI1972">
        <v>0</v>
      </c>
      <c r="BJ1972">
        <v>0.115146896960461</v>
      </c>
      <c r="BK1972">
        <v>0.53523375816896801</v>
      </c>
      <c r="BL1972">
        <v>0.26799707136522799</v>
      </c>
      <c r="BM1972">
        <v>3.9536109646810799E-2</v>
      </c>
      <c r="BN1972">
        <v>0.15348433778266399</v>
      </c>
      <c r="BO1972">
        <v>0.28285952153717298</v>
      </c>
      <c r="BP1972">
        <v>0.168911293401319</v>
      </c>
      <c r="BQ1972">
        <v>0.41454741594321598</v>
      </c>
      <c r="BR1972">
        <v>0.44069503903298901</v>
      </c>
      <c r="BS1972">
        <v>0.48850939177392999</v>
      </c>
      <c r="BT1972">
        <v>0.45513952546710101</v>
      </c>
      <c r="BU1972">
        <v>3.1691694629179402E-2</v>
      </c>
      <c r="BV1972">
        <v>0.26964783700536998</v>
      </c>
      <c r="BW1972">
        <v>0.59381517759303803</v>
      </c>
      <c r="BX1972">
        <v>0.55229948752552305</v>
      </c>
      <c r="BY1972">
        <v>0.51824001625851002</v>
      </c>
      <c r="BZ1972">
        <v>0.79846310860298997</v>
      </c>
      <c r="CA1972">
        <v>0.91967355731389</v>
      </c>
      <c r="CB1972">
        <v>1.01455213165741</v>
      </c>
      <c r="CC1972">
        <v>0</v>
      </c>
      <c r="CD1972">
        <v>5.51194669124642E-2</v>
      </c>
      <c r="CE1972">
        <v>0.38730359816376098</v>
      </c>
      <c r="CF1972">
        <v>0.35656634581503299</v>
      </c>
      <c r="CG1972">
        <v>0.10798063795457399</v>
      </c>
      <c r="CH1972">
        <v>0.38096193841104098</v>
      </c>
      <c r="CI1972">
        <v>0.54736937069454805</v>
      </c>
      <c r="CJ1972">
        <v>0.46975774312047203</v>
      </c>
      <c r="CK1972">
        <v>0.24319279511627101</v>
      </c>
      <c r="CL1972">
        <v>0.35727796225463399</v>
      </c>
      <c r="CM1972">
        <v>0.70653926038355996</v>
      </c>
      <c r="CN1972">
        <v>0.45968805042558297</v>
      </c>
      <c r="CO1972">
        <v>9.5638867635807201E-2</v>
      </c>
      <c r="CP1972">
        <v>0.10660980810234499</v>
      </c>
      <c r="CQ1972">
        <v>0.16523867809057499</v>
      </c>
      <c r="CR1972">
        <v>0.16198589315599399</v>
      </c>
      <c r="CS1972">
        <v>9.4887067707549802E-2</v>
      </c>
      <c r="CT1972">
        <v>0.121258052292535</v>
      </c>
      <c r="CU1972">
        <v>0.13335464531359001</v>
      </c>
      <c r="CV1972">
        <v>0.56998471703490805</v>
      </c>
      <c r="CW1972">
        <v>0.18914708627855001</v>
      </c>
      <c r="CX1972">
        <v>0.35268793603729698</v>
      </c>
      <c r="CY1972">
        <v>1.06539703693479</v>
      </c>
      <c r="CZ1972">
        <v>0.84037861967119598</v>
      </c>
      <c r="DA1972">
        <v>0.26175518751189802</v>
      </c>
      <c r="DB1972">
        <v>0.52351037502379605</v>
      </c>
      <c r="DC1972">
        <v>0.78526556253569402</v>
      </c>
      <c r="DD1972">
        <v>0.52351037502379605</v>
      </c>
      <c r="DE1972">
        <v>0.607047675451584</v>
      </c>
      <c r="DF1972">
        <v>1.21409535090317</v>
      </c>
      <c r="DG1972">
        <v>1.62581110742381</v>
      </c>
      <c r="DH1972">
        <v>1.0838740716158699</v>
      </c>
      <c r="DI1972">
        <v>0.112807000669399</v>
      </c>
      <c r="DJ1972">
        <v>0.27849568137707098</v>
      </c>
      <c r="DK1972">
        <v>0.73280658913980701</v>
      </c>
      <c r="DL1972">
        <v>0.76055600840155002</v>
      </c>
      <c r="DM1972">
        <v>8.6742147552958407E-2</v>
      </c>
      <c r="DN1972">
        <v>0.20098608799422199</v>
      </c>
      <c r="DO1972">
        <v>0.61926941341392505</v>
      </c>
      <c r="DP1972">
        <v>0.40507187106550702</v>
      </c>
      <c r="DQ1972">
        <v>4.1785156777750999E-2</v>
      </c>
      <c r="DR1972">
        <v>0.101349312278503</v>
      </c>
      <c r="DS1972">
        <v>0.27302888430143102</v>
      </c>
      <c r="DT1972">
        <v>0.20075598126517799</v>
      </c>
    </row>
    <row r="1973" spans="1:124" x14ac:dyDescent="0.35">
      <c r="A1973" s="19" t="str">
        <f t="shared" si="60"/>
        <v xml:space="preserve">  OREO / [Capital + ALLL]--41090</v>
      </c>
      <c r="B1973" s="19" t="str">
        <f t="shared" si="61"/>
        <v xml:space="preserve">  OREO / [Capital + ALLL]</v>
      </c>
      <c r="C1973">
        <v>13</v>
      </c>
      <c r="D1973" s="27">
        <v>41090</v>
      </c>
      <c r="E1973">
        <v>8.9449733145357702E-2</v>
      </c>
      <c r="F1973">
        <v>2.6173381855016999</v>
      </c>
      <c r="G1973">
        <v>6.0761110608664604</v>
      </c>
      <c r="H1973">
        <v>5.6975642672324902</v>
      </c>
      <c r="I1973">
        <v>0.422039351241766</v>
      </c>
      <c r="J1973">
        <v>3.6175599249407302</v>
      </c>
      <c r="K1973">
        <v>10.026716571685901</v>
      </c>
      <c r="L1973">
        <v>8.7897631787796406</v>
      </c>
      <c r="M1973">
        <v>0.22140139313155</v>
      </c>
      <c r="N1973">
        <v>2.5753250471393199</v>
      </c>
      <c r="O1973">
        <v>8.6598753267505995</v>
      </c>
      <c r="P1973">
        <v>7.5753572521987698</v>
      </c>
      <c r="Q1973">
        <v>2.27185919667548</v>
      </c>
      <c r="R1973">
        <v>4.5354919781407999</v>
      </c>
      <c r="S1973">
        <v>6.6341219176367501</v>
      </c>
      <c r="T1973">
        <v>5.0888510098937703</v>
      </c>
      <c r="U1973">
        <v>1.9178214658101</v>
      </c>
      <c r="V1973">
        <v>5.5423907319641899</v>
      </c>
      <c r="W1973">
        <v>17.7289697025662</v>
      </c>
      <c r="X1973">
        <v>12.339472522952001</v>
      </c>
      <c r="Y1973">
        <v>0</v>
      </c>
      <c r="Z1973">
        <v>2.4678199557268199</v>
      </c>
      <c r="AA1973">
        <v>9.5244463037945692</v>
      </c>
      <c r="AB1973">
        <v>10.7762889168049</v>
      </c>
      <c r="AC1973">
        <v>0</v>
      </c>
      <c r="AD1973">
        <v>5.7372503656670598E-2</v>
      </c>
      <c r="AE1973">
        <v>1.9037579838985099</v>
      </c>
      <c r="AF1973">
        <v>2.6020562002226901</v>
      </c>
      <c r="AG1973">
        <v>0</v>
      </c>
      <c r="AH1973">
        <v>0.25288855631733798</v>
      </c>
      <c r="AI1973">
        <v>4.6043959151038498</v>
      </c>
      <c r="AJ1973">
        <v>3.1143347355425202</v>
      </c>
      <c r="AK1973">
        <v>1.42558804132776</v>
      </c>
      <c r="AL1973">
        <v>3.66782518671892</v>
      </c>
      <c r="AM1973">
        <v>6.1157387110916304</v>
      </c>
      <c r="AN1973">
        <v>6.9350936614761602</v>
      </c>
      <c r="AO1973">
        <v>0</v>
      </c>
      <c r="AP1973">
        <v>1.3231197771587699</v>
      </c>
      <c r="AQ1973">
        <v>4.6976694215834698</v>
      </c>
      <c r="AR1973">
        <v>3.7243053971280902</v>
      </c>
      <c r="AS1973">
        <v>0.80484022019216805</v>
      </c>
      <c r="AT1973">
        <v>5.5180565736894502</v>
      </c>
      <c r="AU1973">
        <v>21.7620234878285</v>
      </c>
      <c r="AV1973">
        <v>18.636413757076301</v>
      </c>
      <c r="AW1973">
        <v>1.7550104406784199</v>
      </c>
      <c r="AX1973">
        <v>4.5326664582682099</v>
      </c>
      <c r="AY1973">
        <v>10.1617345071871</v>
      </c>
      <c r="AZ1973">
        <v>10.4609726986731</v>
      </c>
      <c r="BA1973">
        <v>0.52193600756201997</v>
      </c>
      <c r="BB1973">
        <v>2.89992212182019</v>
      </c>
      <c r="BC1973">
        <v>8.5582290924361804</v>
      </c>
      <c r="BD1973">
        <v>8.9979046829262597</v>
      </c>
      <c r="BE1973">
        <v>1.9788112767103601</v>
      </c>
      <c r="BF1973">
        <v>6.0591765275447802</v>
      </c>
      <c r="BG1973">
        <v>11.8660425614052</v>
      </c>
      <c r="BH1973">
        <v>8.9375799376387697</v>
      </c>
      <c r="BI1973">
        <v>6.0591765275447802</v>
      </c>
      <c r="BJ1973">
        <v>7.5827751650752901</v>
      </c>
      <c r="BK1973">
        <v>9.83320633307933</v>
      </c>
      <c r="BL1973">
        <v>11.318779128732899</v>
      </c>
      <c r="BM1973">
        <v>6.1901036573440296</v>
      </c>
      <c r="BN1973">
        <v>10.1375627269482</v>
      </c>
      <c r="BO1973">
        <v>18.577389615998602</v>
      </c>
      <c r="BP1973">
        <v>14.629930546394499</v>
      </c>
      <c r="BQ1973">
        <v>1.2493526670119099</v>
      </c>
      <c r="BR1973">
        <v>2.4987053340238199</v>
      </c>
      <c r="BS1973">
        <v>6.8335883759013596</v>
      </c>
      <c r="BT1973">
        <v>4.5557255839342403</v>
      </c>
      <c r="BU1973">
        <v>4.0244350156390301</v>
      </c>
      <c r="BV1973">
        <v>5.6370885802005004</v>
      </c>
      <c r="BW1973">
        <v>23.102709952897399</v>
      </c>
      <c r="BX1973">
        <v>21.4793482811403</v>
      </c>
      <c r="BY1973">
        <v>4.1312651025021401</v>
      </c>
      <c r="BZ1973">
        <v>14.0322632578807</v>
      </c>
      <c r="CA1973">
        <v>18.981730809064199</v>
      </c>
      <c r="CB1973">
        <v>22.370229297832601</v>
      </c>
      <c r="CC1973">
        <v>4.7866236541699196</v>
      </c>
      <c r="CD1973">
        <v>13.6840912958479</v>
      </c>
      <c r="CE1973">
        <v>31.5648277806321</v>
      </c>
      <c r="CF1973">
        <v>24.529903958729399</v>
      </c>
      <c r="CG1973">
        <v>3.5346393207835201</v>
      </c>
      <c r="CH1973">
        <v>4.7679949043679004</v>
      </c>
      <c r="CI1973">
        <v>22.068915470391399</v>
      </c>
      <c r="CJ1973">
        <v>16.5770772476296</v>
      </c>
      <c r="CK1973">
        <v>1.9214596925696299</v>
      </c>
      <c r="CL1973">
        <v>5.9602370644361304</v>
      </c>
      <c r="CM1973">
        <v>13.8306511773814</v>
      </c>
      <c r="CN1973">
        <v>7.8764409037364</v>
      </c>
      <c r="CO1973">
        <v>0</v>
      </c>
      <c r="CP1973">
        <v>0</v>
      </c>
      <c r="CQ1973">
        <v>1.0465116279069799</v>
      </c>
      <c r="CR1973">
        <v>0.51574915736273297</v>
      </c>
      <c r="CS1973">
        <v>0</v>
      </c>
      <c r="CT1973">
        <v>1.76013098649202</v>
      </c>
      <c r="CU1973">
        <v>3.6055251671203199</v>
      </c>
      <c r="CV1973">
        <v>2.2954979154405901</v>
      </c>
      <c r="CW1973">
        <v>2.22479309424224E-2</v>
      </c>
      <c r="CX1973">
        <v>0.62888758919744303</v>
      </c>
      <c r="CY1973">
        <v>2.4896264727847099</v>
      </c>
      <c r="CZ1973">
        <v>4.6238946149453302</v>
      </c>
      <c r="DA1973">
        <v>0</v>
      </c>
      <c r="DB1973">
        <v>0</v>
      </c>
      <c r="DC1973">
        <v>0</v>
      </c>
      <c r="DD1973">
        <v>0</v>
      </c>
      <c r="DE1973">
        <v>3.6782939328814698E-2</v>
      </c>
      <c r="DF1973">
        <v>7.3565878657629397E-2</v>
      </c>
      <c r="DG1973">
        <v>0.75734359474289004</v>
      </c>
      <c r="DH1973">
        <v>0.50489572982859399</v>
      </c>
      <c r="DI1973">
        <v>8.1057655266875001E-2</v>
      </c>
      <c r="DJ1973">
        <v>2.77333464862352</v>
      </c>
      <c r="DK1973">
        <v>5.10332779797616</v>
      </c>
      <c r="DL1973">
        <v>5.4465740015615296</v>
      </c>
      <c r="DM1973">
        <v>1.09736213509776</v>
      </c>
      <c r="DN1973">
        <v>3.1470918043976401</v>
      </c>
      <c r="DO1973">
        <v>4.54638506508386</v>
      </c>
      <c r="DP1973">
        <v>3.1124237921886899</v>
      </c>
      <c r="DQ1973">
        <v>0.35639701033194099</v>
      </c>
      <c r="DR1973">
        <v>2.6589617212842498</v>
      </c>
      <c r="DS1973">
        <v>4.7619092698032199</v>
      </c>
      <c r="DT1973">
        <v>3.31070333519602</v>
      </c>
    </row>
    <row r="1974" spans="1:124" x14ac:dyDescent="0.35">
      <c r="A1974" s="19" t="str">
        <f t="shared" si="60"/>
        <v>ROAA--41090</v>
      </c>
      <c r="B1974" s="19" t="str">
        <f t="shared" si="61"/>
        <v>ROAA</v>
      </c>
      <c r="C1974">
        <v>14</v>
      </c>
      <c r="D1974" s="27">
        <v>41090</v>
      </c>
      <c r="E1974">
        <v>0.67</v>
      </c>
      <c r="F1974">
        <v>0.93</v>
      </c>
      <c r="G1974">
        <v>1.2925</v>
      </c>
      <c r="H1974">
        <v>0.81638888888888905</v>
      </c>
      <c r="I1974">
        <v>0.55000000000000004</v>
      </c>
      <c r="J1974">
        <v>0.98</v>
      </c>
      <c r="K1974">
        <v>1.47</v>
      </c>
      <c r="L1974">
        <v>0.97381097560975505</v>
      </c>
      <c r="M1974">
        <v>0.47</v>
      </c>
      <c r="N1974">
        <v>0.87</v>
      </c>
      <c r="O1974">
        <v>1.28</v>
      </c>
      <c r="P1974">
        <v>0.837660761154853</v>
      </c>
      <c r="Q1974">
        <v>0.67</v>
      </c>
      <c r="R1974">
        <v>0.93</v>
      </c>
      <c r="S1974">
        <v>1.1200000000000001</v>
      </c>
      <c r="T1974">
        <v>0.88761904761904797</v>
      </c>
      <c r="U1974">
        <v>0.40749999999999997</v>
      </c>
      <c r="V1974">
        <v>0.94</v>
      </c>
      <c r="W1974">
        <v>1.4850000000000001</v>
      </c>
      <c r="X1974">
        <v>0.90365921787709502</v>
      </c>
      <c r="Y1974">
        <v>0.52500000000000002</v>
      </c>
      <c r="Z1974">
        <v>0.88</v>
      </c>
      <c r="AA1974">
        <v>1.2050000000000001</v>
      </c>
      <c r="AB1974">
        <v>0.63428571428571401</v>
      </c>
      <c r="AC1974">
        <v>0.76749999999999996</v>
      </c>
      <c r="AD1974">
        <v>1.18</v>
      </c>
      <c r="AE1974">
        <v>1.585</v>
      </c>
      <c r="AF1974">
        <v>1.2231818181818199</v>
      </c>
      <c r="AG1974">
        <v>0.76500000000000001</v>
      </c>
      <c r="AH1974">
        <v>1.02</v>
      </c>
      <c r="AI1974">
        <v>1.4850000000000001</v>
      </c>
      <c r="AJ1974">
        <v>1.2264864864864899</v>
      </c>
      <c r="AK1974">
        <v>0.57999999999999996</v>
      </c>
      <c r="AL1974">
        <v>0.87</v>
      </c>
      <c r="AM1974">
        <v>1.22</v>
      </c>
      <c r="AN1974">
        <v>0.98614035087719298</v>
      </c>
      <c r="AO1974">
        <v>0.72</v>
      </c>
      <c r="AP1974">
        <v>1.05</v>
      </c>
      <c r="AQ1974">
        <v>1.5549999999999999</v>
      </c>
      <c r="AR1974">
        <v>1.1313099041533501</v>
      </c>
      <c r="AS1974">
        <v>0.3075</v>
      </c>
      <c r="AT1974">
        <v>0.88500000000000001</v>
      </c>
      <c r="AU1974">
        <v>1.31</v>
      </c>
      <c r="AV1974">
        <v>0.72898876404494395</v>
      </c>
      <c r="AW1974">
        <v>0.49</v>
      </c>
      <c r="AX1974">
        <v>0.87</v>
      </c>
      <c r="AY1974">
        <v>1.34</v>
      </c>
      <c r="AZ1974">
        <v>0.86165605095541398</v>
      </c>
      <c r="BA1974">
        <v>0.51</v>
      </c>
      <c r="BB1974">
        <v>1.0649999999999999</v>
      </c>
      <c r="BC1974">
        <v>1.47</v>
      </c>
      <c r="BD1974">
        <v>0.90587499999999999</v>
      </c>
      <c r="BE1974">
        <v>0.63</v>
      </c>
      <c r="BF1974">
        <v>1</v>
      </c>
      <c r="BG1974">
        <v>1.37</v>
      </c>
      <c r="BH1974">
        <v>0.99975308641975302</v>
      </c>
      <c r="BI1974">
        <v>0.84</v>
      </c>
      <c r="BJ1974">
        <v>0.86</v>
      </c>
      <c r="BK1974">
        <v>1.42</v>
      </c>
      <c r="BL1974">
        <v>1.22</v>
      </c>
      <c r="BM1974">
        <v>0.74</v>
      </c>
      <c r="BN1974">
        <v>1</v>
      </c>
      <c r="BO1974">
        <v>1.2775000000000001</v>
      </c>
      <c r="BP1974">
        <v>1.0175000000000001</v>
      </c>
      <c r="BQ1974">
        <v>0.92</v>
      </c>
      <c r="BR1974">
        <v>0.96</v>
      </c>
      <c r="BS1974">
        <v>1.26</v>
      </c>
      <c r="BT1974">
        <v>1.13333333333333</v>
      </c>
      <c r="BU1974">
        <v>2.75E-2</v>
      </c>
      <c r="BV1974">
        <v>0.41</v>
      </c>
      <c r="BW1974">
        <v>1.2024999999999999</v>
      </c>
      <c r="BX1974">
        <v>0.54062500000000002</v>
      </c>
      <c r="BY1974">
        <v>0.22</v>
      </c>
      <c r="BZ1974">
        <v>0.36</v>
      </c>
      <c r="CA1974">
        <v>0.85</v>
      </c>
      <c r="CB1974">
        <v>0.53444444444444505</v>
      </c>
      <c r="CC1974">
        <v>0.13</v>
      </c>
      <c r="CD1974">
        <v>0.59499999999999997</v>
      </c>
      <c r="CE1974">
        <v>1.1299999999999999</v>
      </c>
      <c r="CF1974">
        <v>0.44102040816326499</v>
      </c>
      <c r="CG1974">
        <v>0.42</v>
      </c>
      <c r="CH1974">
        <v>0.88500000000000001</v>
      </c>
      <c r="CI1974">
        <v>1.0275000000000001</v>
      </c>
      <c r="CJ1974">
        <v>0.74583333333333302</v>
      </c>
      <c r="CK1974">
        <v>0.94</v>
      </c>
      <c r="CL1974">
        <v>1.1499999999999999</v>
      </c>
      <c r="CM1974">
        <v>1.615</v>
      </c>
      <c r="CN1974">
        <v>1.3147368421052601</v>
      </c>
      <c r="CO1974">
        <v>1.83</v>
      </c>
      <c r="CP1974">
        <v>2.16</v>
      </c>
      <c r="CQ1974">
        <v>2.23</v>
      </c>
      <c r="CR1974">
        <v>1.8779999999999999</v>
      </c>
      <c r="CS1974">
        <v>0.53500000000000003</v>
      </c>
      <c r="CT1974">
        <v>0.99</v>
      </c>
      <c r="CU1974">
        <v>1.4350000000000001</v>
      </c>
      <c r="CV1974">
        <v>1.1285714285714299</v>
      </c>
      <c r="CW1974">
        <v>0.56499999999999995</v>
      </c>
      <c r="CX1974">
        <v>0.92500000000000004</v>
      </c>
      <c r="CY1974">
        <v>1.3825000000000001</v>
      </c>
      <c r="CZ1974">
        <v>0.98428571428571399</v>
      </c>
      <c r="DA1974">
        <v>0.99750000000000005</v>
      </c>
      <c r="DB1974">
        <v>1.155</v>
      </c>
      <c r="DC1974">
        <v>1.3125</v>
      </c>
      <c r="DD1974">
        <v>1.155</v>
      </c>
      <c r="DE1974">
        <v>0.94</v>
      </c>
      <c r="DF1974">
        <v>1.01</v>
      </c>
      <c r="DG1974">
        <v>1.0149999999999999</v>
      </c>
      <c r="DH1974">
        <v>0.96666666666666701</v>
      </c>
      <c r="DI1974">
        <v>0.61250000000000004</v>
      </c>
      <c r="DJ1974">
        <v>0.95</v>
      </c>
      <c r="DK1974">
        <v>1.1625000000000001</v>
      </c>
      <c r="DL1974">
        <v>1.4441666666666699</v>
      </c>
      <c r="DM1974">
        <v>1.08</v>
      </c>
      <c r="DN1974">
        <v>1.55</v>
      </c>
      <c r="DO1974">
        <v>2.2250000000000001</v>
      </c>
      <c r="DP1974">
        <v>1.73571428571429</v>
      </c>
      <c r="DQ1974">
        <v>0.91749999999999998</v>
      </c>
      <c r="DR1974">
        <v>1.075</v>
      </c>
      <c r="DS1974">
        <v>1.165</v>
      </c>
      <c r="DT1974">
        <v>1.2566666666666699</v>
      </c>
    </row>
    <row r="1975" spans="1:124" x14ac:dyDescent="0.35">
      <c r="A1975" s="19" t="str">
        <f t="shared" si="60"/>
        <v>NIM--41090</v>
      </c>
      <c r="B1975" s="19" t="str">
        <f t="shared" si="61"/>
        <v>NIM</v>
      </c>
      <c r="C1975">
        <v>15</v>
      </c>
      <c r="D1975" s="27">
        <v>41090</v>
      </c>
      <c r="E1975">
        <v>3.65</v>
      </c>
      <c r="F1975">
        <v>4</v>
      </c>
      <c r="G1975">
        <v>4.4074999999999998</v>
      </c>
      <c r="H1975">
        <v>3.9823611111111101</v>
      </c>
      <c r="I1975">
        <v>3.6</v>
      </c>
      <c r="J1975">
        <v>4.0350000000000001</v>
      </c>
      <c r="K1975">
        <v>4.3825000000000003</v>
      </c>
      <c r="L1975">
        <v>4.0148323170731697</v>
      </c>
      <c r="M1975">
        <v>3.45</v>
      </c>
      <c r="N1975">
        <v>3.87</v>
      </c>
      <c r="O1975">
        <v>4.3</v>
      </c>
      <c r="P1975">
        <v>3.8754560367453998</v>
      </c>
      <c r="Q1975">
        <v>3.66</v>
      </c>
      <c r="R1975">
        <v>4.13</v>
      </c>
      <c r="S1975">
        <v>4.43</v>
      </c>
      <c r="T1975">
        <v>4.13761904761905</v>
      </c>
      <c r="U1975">
        <v>3.61</v>
      </c>
      <c r="V1975">
        <v>4.0199999999999996</v>
      </c>
      <c r="W1975">
        <v>4.3600000000000003</v>
      </c>
      <c r="X1975">
        <v>3.9961173184357501</v>
      </c>
      <c r="Y1975">
        <v>3.77</v>
      </c>
      <c r="Z1975">
        <v>4.1500000000000004</v>
      </c>
      <c r="AA1975">
        <v>4.53</v>
      </c>
      <c r="AB1975">
        <v>4.2034920634920603</v>
      </c>
      <c r="AC1975">
        <v>3.4175</v>
      </c>
      <c r="AD1975">
        <v>4.0049999999999999</v>
      </c>
      <c r="AE1975">
        <v>4.2925000000000004</v>
      </c>
      <c r="AF1975">
        <v>3.9137499999999998</v>
      </c>
      <c r="AG1975">
        <v>3.4375</v>
      </c>
      <c r="AH1975">
        <v>3.97</v>
      </c>
      <c r="AI1975">
        <v>4.5199999999999996</v>
      </c>
      <c r="AJ1975">
        <v>4.1829729729729701</v>
      </c>
      <c r="AK1975">
        <v>3.7</v>
      </c>
      <c r="AL1975">
        <v>4.07</v>
      </c>
      <c r="AM1975">
        <v>4.4000000000000004</v>
      </c>
      <c r="AN1975">
        <v>4.0605263157894704</v>
      </c>
      <c r="AO1975">
        <v>3.56</v>
      </c>
      <c r="AP1975">
        <v>3.95</v>
      </c>
      <c r="AQ1975">
        <v>4.3099999999999996</v>
      </c>
      <c r="AR1975">
        <v>3.9304792332268401</v>
      </c>
      <c r="AS1975">
        <v>3.71</v>
      </c>
      <c r="AT1975">
        <v>4.13</v>
      </c>
      <c r="AU1975">
        <v>4.5049999999999999</v>
      </c>
      <c r="AV1975">
        <v>4.1234269662921301</v>
      </c>
      <c r="AW1975">
        <v>3.605</v>
      </c>
      <c r="AX1975">
        <v>4.0999999999999996</v>
      </c>
      <c r="AY1975">
        <v>4.4550000000000001</v>
      </c>
      <c r="AZ1975">
        <v>4.0519745222929897</v>
      </c>
      <c r="BA1975">
        <v>3.4775</v>
      </c>
      <c r="BB1975">
        <v>4.07</v>
      </c>
      <c r="BC1975">
        <v>4.4924999999999997</v>
      </c>
      <c r="BD1975">
        <v>4.0787500000000003</v>
      </c>
      <c r="BE1975">
        <v>3.7</v>
      </c>
      <c r="BF1975">
        <v>4.05</v>
      </c>
      <c r="BG1975">
        <v>4.4000000000000004</v>
      </c>
      <c r="BH1975">
        <v>4.1875308641975302</v>
      </c>
      <c r="BI1975">
        <v>3.91</v>
      </c>
      <c r="BJ1975">
        <v>4.1100000000000003</v>
      </c>
      <c r="BK1975">
        <v>4.49</v>
      </c>
      <c r="BL1975">
        <v>4.1779999999999999</v>
      </c>
      <c r="BM1975">
        <v>3.99</v>
      </c>
      <c r="BN1975">
        <v>4.09</v>
      </c>
      <c r="BO1975">
        <v>4.165</v>
      </c>
      <c r="BP1975">
        <v>4.0650000000000004</v>
      </c>
      <c r="BQ1975">
        <v>3.62</v>
      </c>
      <c r="BR1975">
        <v>3.98</v>
      </c>
      <c r="BS1975">
        <v>4.93</v>
      </c>
      <c r="BT1975">
        <v>4.3733333333333304</v>
      </c>
      <c r="BU1975">
        <v>3.6025</v>
      </c>
      <c r="BV1975">
        <v>4.07</v>
      </c>
      <c r="BW1975">
        <v>4.415</v>
      </c>
      <c r="BX1975">
        <v>4.0887500000000001</v>
      </c>
      <c r="BY1975">
        <v>3.69</v>
      </c>
      <c r="BZ1975">
        <v>3.81</v>
      </c>
      <c r="CA1975">
        <v>4.32</v>
      </c>
      <c r="CB1975">
        <v>3.9155555555555499</v>
      </c>
      <c r="CC1975">
        <v>3.585</v>
      </c>
      <c r="CD1975">
        <v>4.03</v>
      </c>
      <c r="CE1975">
        <v>4.2925000000000004</v>
      </c>
      <c r="CF1975">
        <v>4.0002040816326501</v>
      </c>
      <c r="CG1975">
        <v>3.7124999999999999</v>
      </c>
      <c r="CH1975">
        <v>3.95</v>
      </c>
      <c r="CI1975">
        <v>4.3324999999999996</v>
      </c>
      <c r="CJ1975">
        <v>4.1749999999999998</v>
      </c>
      <c r="CK1975">
        <v>3.67</v>
      </c>
      <c r="CL1975">
        <v>3.94</v>
      </c>
      <c r="CM1975">
        <v>4.34</v>
      </c>
      <c r="CN1975">
        <v>4.1636842105263199</v>
      </c>
      <c r="CO1975">
        <v>4.24</v>
      </c>
      <c r="CP1975">
        <v>4.3</v>
      </c>
      <c r="CQ1975">
        <v>5.12</v>
      </c>
      <c r="CR1975">
        <v>4.41</v>
      </c>
      <c r="CS1975">
        <v>2.96</v>
      </c>
      <c r="CT1975">
        <v>3.98</v>
      </c>
      <c r="CU1975">
        <v>4.12</v>
      </c>
      <c r="CV1975">
        <v>3.6457142857142899</v>
      </c>
      <c r="CW1975">
        <v>4.0525000000000002</v>
      </c>
      <c r="CX1975">
        <v>4.17</v>
      </c>
      <c r="CY1975">
        <v>4.43</v>
      </c>
      <c r="CZ1975">
        <v>4.1592857142857103</v>
      </c>
      <c r="DA1975">
        <v>4.4074999999999998</v>
      </c>
      <c r="DB1975">
        <v>4.4450000000000003</v>
      </c>
      <c r="DC1975">
        <v>4.4824999999999999</v>
      </c>
      <c r="DD1975">
        <v>4.4450000000000003</v>
      </c>
      <c r="DE1975">
        <v>2.8050000000000002</v>
      </c>
      <c r="DF1975">
        <v>3.67</v>
      </c>
      <c r="DG1975">
        <v>10.904999999999999</v>
      </c>
      <c r="DH1975">
        <v>7.9166666666666696</v>
      </c>
      <c r="DI1975">
        <v>3.44</v>
      </c>
      <c r="DJ1975">
        <v>3.6949999999999998</v>
      </c>
      <c r="DK1975">
        <v>4.2074999999999996</v>
      </c>
      <c r="DL1975">
        <v>3.7549999999999999</v>
      </c>
      <c r="DM1975">
        <v>4.0049999999999999</v>
      </c>
      <c r="DN1975">
        <v>4.17</v>
      </c>
      <c r="DO1975">
        <v>4.7249999999999996</v>
      </c>
      <c r="DP1975">
        <v>4.4028571428571404</v>
      </c>
      <c r="DQ1975">
        <v>4.1150000000000002</v>
      </c>
      <c r="DR1975">
        <v>4.415</v>
      </c>
      <c r="DS1975">
        <v>4.5575000000000001</v>
      </c>
      <c r="DT1975">
        <v>4.4249999999999998</v>
      </c>
    </row>
    <row r="1976" spans="1:124" x14ac:dyDescent="0.35">
      <c r="A1976" s="19" t="str">
        <f t="shared" si="60"/>
        <v>Provisions / Avg Assets--41090</v>
      </c>
      <c r="B1976" s="19" t="str">
        <f t="shared" si="61"/>
        <v>Provisions / Avg Assets</v>
      </c>
      <c r="C1976">
        <v>16</v>
      </c>
      <c r="D1976" s="27">
        <v>41090</v>
      </c>
      <c r="E1976">
        <v>0</v>
      </c>
      <c r="F1976">
        <v>0.105</v>
      </c>
      <c r="G1976">
        <v>0.3</v>
      </c>
      <c r="H1976">
        <v>0.22166666666666701</v>
      </c>
      <c r="I1976">
        <v>0</v>
      </c>
      <c r="J1976">
        <v>0.09</v>
      </c>
      <c r="K1976">
        <v>0.27</v>
      </c>
      <c r="L1976">
        <v>0.197606707317073</v>
      </c>
      <c r="M1976">
        <v>0.01</v>
      </c>
      <c r="N1976">
        <v>0.15</v>
      </c>
      <c r="O1976">
        <v>0.37</v>
      </c>
      <c r="P1976">
        <v>0.27233923884514399</v>
      </c>
      <c r="Q1976">
        <v>0.1</v>
      </c>
      <c r="R1976">
        <v>0.22</v>
      </c>
      <c r="S1976">
        <v>0.34</v>
      </c>
      <c r="T1976">
        <v>0.25047619047619002</v>
      </c>
      <c r="U1976">
        <v>0</v>
      </c>
      <c r="V1976">
        <v>0.11</v>
      </c>
      <c r="W1976">
        <v>0.27</v>
      </c>
      <c r="X1976">
        <v>0.211424581005587</v>
      </c>
      <c r="Y1976">
        <v>0</v>
      </c>
      <c r="Z1976">
        <v>0.12</v>
      </c>
      <c r="AA1976">
        <v>0.36</v>
      </c>
      <c r="AB1976">
        <v>0.25952380952380999</v>
      </c>
      <c r="AC1976">
        <v>0</v>
      </c>
      <c r="AD1976">
        <v>3.5000000000000003E-2</v>
      </c>
      <c r="AE1976">
        <v>0.17</v>
      </c>
      <c r="AF1976">
        <v>0.11920454545454499</v>
      </c>
      <c r="AG1976">
        <v>0</v>
      </c>
      <c r="AH1976">
        <v>2.5000000000000001E-2</v>
      </c>
      <c r="AI1976">
        <v>0.16750000000000001</v>
      </c>
      <c r="AJ1976">
        <v>0.15770270270270301</v>
      </c>
      <c r="AK1976">
        <v>0.06</v>
      </c>
      <c r="AL1976">
        <v>0.15</v>
      </c>
      <c r="AM1976">
        <v>0.32</v>
      </c>
      <c r="AN1976">
        <v>0.25052631578947399</v>
      </c>
      <c r="AO1976">
        <v>0</v>
      </c>
      <c r="AP1976">
        <v>0.04</v>
      </c>
      <c r="AQ1976">
        <v>0.13500000000000001</v>
      </c>
      <c r="AR1976">
        <v>0.101693290734824</v>
      </c>
      <c r="AS1976">
        <v>0</v>
      </c>
      <c r="AT1976">
        <v>0.13500000000000001</v>
      </c>
      <c r="AU1976">
        <v>0.32250000000000001</v>
      </c>
      <c r="AV1976">
        <v>0.270168539325843</v>
      </c>
      <c r="AW1976">
        <v>1.4999999999999999E-2</v>
      </c>
      <c r="AX1976">
        <v>0.13</v>
      </c>
      <c r="AY1976">
        <v>0.3</v>
      </c>
      <c r="AZ1976">
        <v>0.21369426751592399</v>
      </c>
      <c r="BA1976">
        <v>0</v>
      </c>
      <c r="BB1976">
        <v>0.185</v>
      </c>
      <c r="BC1976">
        <v>0.4375</v>
      </c>
      <c r="BD1976">
        <v>0.32487500000000002</v>
      </c>
      <c r="BE1976">
        <v>0.03</v>
      </c>
      <c r="BF1976">
        <v>0.18</v>
      </c>
      <c r="BG1976">
        <v>0.35</v>
      </c>
      <c r="BH1976">
        <v>0.26395061728395097</v>
      </c>
      <c r="BI1976">
        <v>0.05</v>
      </c>
      <c r="BJ1976">
        <v>0.1</v>
      </c>
      <c r="BK1976">
        <v>0.37</v>
      </c>
      <c r="BL1976">
        <v>0.23200000000000001</v>
      </c>
      <c r="BM1976">
        <v>0.27750000000000002</v>
      </c>
      <c r="BN1976">
        <v>0.34499999999999997</v>
      </c>
      <c r="BO1976">
        <v>0.61499999999999999</v>
      </c>
      <c r="BP1976">
        <v>0.54749999999999999</v>
      </c>
      <c r="BQ1976">
        <v>-0.46</v>
      </c>
      <c r="BR1976">
        <v>0</v>
      </c>
      <c r="BS1976">
        <v>0.39500000000000002</v>
      </c>
      <c r="BT1976">
        <v>-4.33333333333333E-2</v>
      </c>
      <c r="BU1976">
        <v>0</v>
      </c>
      <c r="BV1976">
        <v>5.5E-2</v>
      </c>
      <c r="BW1976">
        <v>0.1925</v>
      </c>
      <c r="BX1976">
        <v>0.168125</v>
      </c>
      <c r="BY1976">
        <v>0</v>
      </c>
      <c r="BZ1976">
        <v>0.04</v>
      </c>
      <c r="CA1976">
        <v>0.1</v>
      </c>
      <c r="CB1976">
        <v>0.06</v>
      </c>
      <c r="CC1976">
        <v>0.11749999999999999</v>
      </c>
      <c r="CD1976">
        <v>0.26</v>
      </c>
      <c r="CE1976">
        <v>0.48749999999999999</v>
      </c>
      <c r="CF1976">
        <v>0.41091836734693898</v>
      </c>
      <c r="CG1976">
        <v>0.03</v>
      </c>
      <c r="CH1976">
        <v>7.0000000000000007E-2</v>
      </c>
      <c r="CI1976">
        <v>0.23250000000000001</v>
      </c>
      <c r="CJ1976">
        <v>0.17333333333333301</v>
      </c>
      <c r="CK1976">
        <v>0</v>
      </c>
      <c r="CL1976">
        <v>0.08</v>
      </c>
      <c r="CM1976">
        <v>0.22</v>
      </c>
      <c r="CN1976">
        <v>0.17315789473684201</v>
      </c>
      <c r="CO1976">
        <v>0.06</v>
      </c>
      <c r="CP1976">
        <v>0.13</v>
      </c>
      <c r="CQ1976">
        <v>0.19</v>
      </c>
      <c r="CR1976">
        <v>0.13600000000000001</v>
      </c>
      <c r="CS1976">
        <v>0</v>
      </c>
      <c r="CT1976">
        <v>0</v>
      </c>
      <c r="CU1976">
        <v>3.5000000000000003E-2</v>
      </c>
      <c r="CV1976">
        <v>0.03</v>
      </c>
      <c r="CW1976">
        <v>0</v>
      </c>
      <c r="CX1976">
        <v>0</v>
      </c>
      <c r="CY1976">
        <v>0.1875</v>
      </c>
      <c r="CZ1976">
        <v>0.19785714285714301</v>
      </c>
      <c r="DA1976">
        <v>4.7500000000000001E-2</v>
      </c>
      <c r="DB1976">
        <v>9.5000000000000001E-2</v>
      </c>
      <c r="DC1976">
        <v>0.14249999999999999</v>
      </c>
      <c r="DD1976">
        <v>9.5000000000000001E-2</v>
      </c>
      <c r="DE1976">
        <v>0</v>
      </c>
      <c r="DF1976">
        <v>0</v>
      </c>
      <c r="DG1976">
        <v>4.4999999999999998E-2</v>
      </c>
      <c r="DH1976">
        <v>0.03</v>
      </c>
      <c r="DI1976">
        <v>0</v>
      </c>
      <c r="DJ1976">
        <v>0.06</v>
      </c>
      <c r="DK1976">
        <v>0.27750000000000002</v>
      </c>
      <c r="DL1976">
        <v>0.18666666666666701</v>
      </c>
      <c r="DM1976">
        <v>5.0000000000000001E-3</v>
      </c>
      <c r="DN1976">
        <v>0.11</v>
      </c>
      <c r="DO1976">
        <v>0.15</v>
      </c>
      <c r="DP1976">
        <v>9.4285714285714306E-2</v>
      </c>
      <c r="DQ1976">
        <v>6.5000000000000002E-2</v>
      </c>
      <c r="DR1976">
        <v>0.12</v>
      </c>
      <c r="DS1976">
        <v>0.59499999999999997</v>
      </c>
      <c r="DT1976">
        <v>0.36333333333333301</v>
      </c>
    </row>
    <row r="1977" spans="1:124" x14ac:dyDescent="0.35">
      <c r="A1977" s="19" t="str">
        <f t="shared" si="60"/>
        <v>Negative Earners (last 4 qtrs)--41090</v>
      </c>
      <c r="B1977" s="19" t="str">
        <f t="shared" si="61"/>
        <v>Negative Earners (last 4 qtrs)</v>
      </c>
      <c r="C1977">
        <v>17</v>
      </c>
      <c r="D1977" s="27">
        <v>41090</v>
      </c>
      <c r="F1977">
        <v>9.7222222222222197</v>
      </c>
      <c r="H1977">
        <v>7</v>
      </c>
      <c r="J1977">
        <v>11.6766467065868</v>
      </c>
      <c r="L1977">
        <v>78</v>
      </c>
      <c r="N1977">
        <v>14.0836012861736</v>
      </c>
      <c r="P1977">
        <v>876</v>
      </c>
      <c r="R1977">
        <v>4.7619047619047601</v>
      </c>
      <c r="T1977">
        <v>1</v>
      </c>
      <c r="V1977">
        <v>15.934065934065901</v>
      </c>
      <c r="X1977">
        <v>58</v>
      </c>
      <c r="Z1977">
        <v>15.8730158730159</v>
      </c>
      <c r="AB1977">
        <v>10</v>
      </c>
      <c r="AD1977">
        <v>2.2727272727272698</v>
      </c>
      <c r="AF1977">
        <v>2</v>
      </c>
      <c r="AH1977">
        <v>4.0540540540540499</v>
      </c>
      <c r="AI1977"/>
      <c r="AJ1977">
        <v>3</v>
      </c>
      <c r="AK1977"/>
      <c r="AL1977">
        <v>7.0175438596491198</v>
      </c>
      <c r="AN1977">
        <v>4</v>
      </c>
      <c r="AP1977">
        <v>5.9561128526645799</v>
      </c>
      <c r="AR1977">
        <v>19</v>
      </c>
      <c r="AT1977">
        <v>22.7777777777778</v>
      </c>
      <c r="AV1977">
        <v>41</v>
      </c>
      <c r="AX1977">
        <v>11.9496855345912</v>
      </c>
      <c r="AZ1977">
        <v>19</v>
      </c>
      <c r="BB1977">
        <v>18.75</v>
      </c>
      <c r="BD1977">
        <v>15</v>
      </c>
      <c r="BF1977">
        <v>7.4074074074074101</v>
      </c>
      <c r="BH1977">
        <v>6</v>
      </c>
      <c r="BJ1977">
        <v>0</v>
      </c>
      <c r="BL1977">
        <v>0</v>
      </c>
      <c r="BN1977">
        <v>0</v>
      </c>
      <c r="BP1977">
        <v>0</v>
      </c>
      <c r="BR1977">
        <v>0</v>
      </c>
      <c r="BT1977">
        <v>0</v>
      </c>
      <c r="BV1977">
        <v>18.75</v>
      </c>
      <c r="BX1977">
        <v>3</v>
      </c>
      <c r="BZ1977">
        <v>11.1111111111111</v>
      </c>
      <c r="CB1977">
        <v>1</v>
      </c>
      <c r="CD1977">
        <v>31.632653061224499</v>
      </c>
      <c r="CF1977">
        <v>31</v>
      </c>
      <c r="CH1977">
        <v>25</v>
      </c>
      <c r="CJ1977">
        <v>3</v>
      </c>
      <c r="CL1977">
        <v>5.2631578947368398</v>
      </c>
      <c r="CN1977">
        <v>1</v>
      </c>
      <c r="CP1977">
        <v>0</v>
      </c>
      <c r="CR1977">
        <v>0</v>
      </c>
      <c r="CT1977">
        <v>0</v>
      </c>
      <c r="CV1977">
        <v>0</v>
      </c>
      <c r="CX1977">
        <v>0</v>
      </c>
      <c r="CZ1977">
        <v>0</v>
      </c>
      <c r="DB1977">
        <v>0</v>
      </c>
      <c r="DD1977">
        <v>0</v>
      </c>
      <c r="DF1977">
        <v>0</v>
      </c>
      <c r="DH1977">
        <v>0</v>
      </c>
      <c r="DJ1977">
        <v>16.6666666666667</v>
      </c>
      <c r="DL1977">
        <v>2</v>
      </c>
      <c r="DN1977">
        <v>0</v>
      </c>
      <c r="DP1977">
        <v>0</v>
      </c>
      <c r="DR1977">
        <v>0</v>
      </c>
      <c r="DT1977">
        <v>0</v>
      </c>
    </row>
    <row r="1978" spans="1:124" x14ac:dyDescent="0.35">
      <c r="A1978" s="19" t="str">
        <f t="shared" si="60"/>
        <v>Noncore Funding / Liab--41090</v>
      </c>
      <c r="B1978" s="19" t="str">
        <f t="shared" si="61"/>
        <v>Noncore Funding / Liab</v>
      </c>
      <c r="C1978">
        <v>18</v>
      </c>
      <c r="D1978" s="27">
        <v>41090</v>
      </c>
      <c r="E1978">
        <v>11.9258988254738</v>
      </c>
      <c r="F1978">
        <v>17.2691138413816</v>
      </c>
      <c r="G1978">
        <v>20.900848480959301</v>
      </c>
      <c r="H1978">
        <v>17.470551062453701</v>
      </c>
      <c r="I1978">
        <v>11.1292078858766</v>
      </c>
      <c r="J1978">
        <v>16.429840069767799</v>
      </c>
      <c r="K1978">
        <v>23.621696143490901</v>
      </c>
      <c r="L1978">
        <v>18.525914627215201</v>
      </c>
      <c r="M1978">
        <v>14.3166691869068</v>
      </c>
      <c r="N1978">
        <v>21.142313629971898</v>
      </c>
      <c r="O1978">
        <v>30.3701687072239</v>
      </c>
      <c r="P1978">
        <v>23.744784938479199</v>
      </c>
      <c r="Q1978">
        <v>16.4587013618222</v>
      </c>
      <c r="R1978">
        <v>20.223094488057701</v>
      </c>
      <c r="S1978">
        <v>26.9035955716665</v>
      </c>
      <c r="T1978">
        <v>21.6767882950863</v>
      </c>
      <c r="U1978">
        <v>10.032396061014101</v>
      </c>
      <c r="V1978">
        <v>14.832234797714801</v>
      </c>
      <c r="W1978">
        <v>22.514301787246701</v>
      </c>
      <c r="X1978">
        <v>17.5454195045847</v>
      </c>
      <c r="Y1978">
        <v>13.352854458105099</v>
      </c>
      <c r="Z1978">
        <v>18.2290367636055</v>
      </c>
      <c r="AA1978">
        <v>25.138290611993298</v>
      </c>
      <c r="AB1978">
        <v>20.2384854609146</v>
      </c>
      <c r="AC1978">
        <v>11.1925233991029</v>
      </c>
      <c r="AD1978">
        <v>15.948780522826301</v>
      </c>
      <c r="AE1978">
        <v>21.2885779408596</v>
      </c>
      <c r="AF1978">
        <v>18.4018214794771</v>
      </c>
      <c r="AG1978">
        <v>14.061039161644601</v>
      </c>
      <c r="AH1978">
        <v>18.963616595718399</v>
      </c>
      <c r="AI1978">
        <v>24.735394503894899</v>
      </c>
      <c r="AJ1978">
        <v>20.986035709000099</v>
      </c>
      <c r="AK1978">
        <v>11.908563007666499</v>
      </c>
      <c r="AL1978">
        <v>19.0381659836066</v>
      </c>
      <c r="AM1978">
        <v>27.465317022915301</v>
      </c>
      <c r="AN1978">
        <v>21.283921994644999</v>
      </c>
      <c r="AO1978">
        <v>10.626010939338601</v>
      </c>
      <c r="AP1978">
        <v>15.670531233777499</v>
      </c>
      <c r="AQ1978">
        <v>22.820226348730401</v>
      </c>
      <c r="AR1978">
        <v>17.345808129378</v>
      </c>
      <c r="AS1978">
        <v>11.199302304395999</v>
      </c>
      <c r="AT1978">
        <v>17.6599319880998</v>
      </c>
      <c r="AU1978">
        <v>26.1065586962171</v>
      </c>
      <c r="AV1978">
        <v>20.364126967014901</v>
      </c>
      <c r="AW1978">
        <v>11.292471468545401</v>
      </c>
      <c r="AX1978">
        <v>15.689050416261701</v>
      </c>
      <c r="AY1978">
        <v>21.9572660542558</v>
      </c>
      <c r="AZ1978">
        <v>17.848977681179299</v>
      </c>
      <c r="BA1978">
        <v>11.1518787605818</v>
      </c>
      <c r="BB1978">
        <v>16.789865206184199</v>
      </c>
      <c r="BC1978">
        <v>22.111151388933202</v>
      </c>
      <c r="BD1978">
        <v>20.244539954574101</v>
      </c>
      <c r="BE1978">
        <v>9.6435660289708203</v>
      </c>
      <c r="BF1978">
        <v>15.4174357007598</v>
      </c>
      <c r="BG1978">
        <v>22.036719759165099</v>
      </c>
      <c r="BH1978">
        <v>16.9527464481096</v>
      </c>
      <c r="BI1978">
        <v>13.5784952208147</v>
      </c>
      <c r="BJ1978">
        <v>17.755804950573999</v>
      </c>
      <c r="BK1978">
        <v>25.2381975533897</v>
      </c>
      <c r="BL1978">
        <v>18.704500263475101</v>
      </c>
      <c r="BM1978">
        <v>18.1264602428936</v>
      </c>
      <c r="BN1978">
        <v>20.647916575800501</v>
      </c>
      <c r="BO1978">
        <v>25.550110888297102</v>
      </c>
      <c r="BP1978">
        <v>23.028654555390201</v>
      </c>
      <c r="BQ1978">
        <v>16.898123433635099</v>
      </c>
      <c r="BR1978">
        <v>20.669033171874698</v>
      </c>
      <c r="BS1978">
        <v>23.3749266892743</v>
      </c>
      <c r="BT1978">
        <v>19.9590223579814</v>
      </c>
      <c r="BU1978">
        <v>13.6322618930333</v>
      </c>
      <c r="BV1978">
        <v>17.187799434616199</v>
      </c>
      <c r="BW1978">
        <v>25.668771210737301</v>
      </c>
      <c r="BX1978">
        <v>22.279594461898899</v>
      </c>
      <c r="BY1978">
        <v>12.6625716344669</v>
      </c>
      <c r="BZ1978">
        <v>15.3471301236776</v>
      </c>
      <c r="CA1978">
        <v>18.783974556606701</v>
      </c>
      <c r="CB1978">
        <v>16.410847280775599</v>
      </c>
      <c r="CC1978">
        <v>10.649451395351999</v>
      </c>
      <c r="CD1978">
        <v>17.131813652924201</v>
      </c>
      <c r="CE1978">
        <v>24.039501163858301</v>
      </c>
      <c r="CF1978">
        <v>19.343241155520399</v>
      </c>
      <c r="CG1978">
        <v>12.997229062922999</v>
      </c>
      <c r="CH1978">
        <v>18.288671813853298</v>
      </c>
      <c r="CI1978">
        <v>23.4631722529416</v>
      </c>
      <c r="CJ1978">
        <v>18.4469442006713</v>
      </c>
      <c r="CK1978">
        <v>9.8084033995688102</v>
      </c>
      <c r="CL1978">
        <v>14.3448275862069</v>
      </c>
      <c r="CM1978">
        <v>25.228713111635301</v>
      </c>
      <c r="CN1978">
        <v>21.52688873392</v>
      </c>
      <c r="CO1978">
        <v>23.096213735453201</v>
      </c>
      <c r="CP1978">
        <v>23.848655676873001</v>
      </c>
      <c r="CQ1978">
        <v>25.201749382011801</v>
      </c>
      <c r="CR1978">
        <v>24.472179039814002</v>
      </c>
      <c r="CS1978">
        <v>7.3215053990892001</v>
      </c>
      <c r="CT1978">
        <v>14.8464302377014</v>
      </c>
      <c r="CU1978">
        <v>16.759532940404601</v>
      </c>
      <c r="CV1978">
        <v>13.792849356365201</v>
      </c>
      <c r="CW1978">
        <v>13.473429125528099</v>
      </c>
      <c r="CX1978">
        <v>18.0344225517204</v>
      </c>
      <c r="CY1978">
        <v>24.58471575067</v>
      </c>
      <c r="CZ1978">
        <v>23.9392850497936</v>
      </c>
      <c r="DA1978">
        <v>28.331763239215601</v>
      </c>
      <c r="DB1978">
        <v>29.8934003872575</v>
      </c>
      <c r="DC1978">
        <v>31.4550375352994</v>
      </c>
      <c r="DD1978">
        <v>29.8934003872575</v>
      </c>
      <c r="DE1978">
        <v>21.399902026079602</v>
      </c>
      <c r="DF1978">
        <v>29.9010081379813</v>
      </c>
      <c r="DG1978">
        <v>40.497718569045801</v>
      </c>
      <c r="DH1978">
        <v>31.2980776840899</v>
      </c>
      <c r="DI1978">
        <v>14.466135793555599</v>
      </c>
      <c r="DJ1978">
        <v>20.392781403426699</v>
      </c>
      <c r="DK1978">
        <v>23.593820853088399</v>
      </c>
      <c r="DL1978">
        <v>25.638919202535501</v>
      </c>
      <c r="DM1978">
        <v>12.5254444422111</v>
      </c>
      <c r="DN1978">
        <v>19.128824046136799</v>
      </c>
      <c r="DO1978">
        <v>23.350864245231499</v>
      </c>
      <c r="DP1978">
        <v>23.161899765845501</v>
      </c>
      <c r="DQ1978">
        <v>10.791077161989801</v>
      </c>
      <c r="DR1978">
        <v>13.9720971386612</v>
      </c>
      <c r="DS1978">
        <v>18.5525478147967</v>
      </c>
      <c r="DT1978">
        <v>15.0250203923488</v>
      </c>
    </row>
    <row r="1979" spans="1:124" x14ac:dyDescent="0.35">
      <c r="A1979" s="19" t="str">
        <f t="shared" si="60"/>
        <v>Brokered Dep / Liab--41090</v>
      </c>
      <c r="B1979" s="19" t="str">
        <f t="shared" si="61"/>
        <v>Brokered Dep / Liab</v>
      </c>
      <c r="C1979">
        <v>19</v>
      </c>
      <c r="D1979" s="27">
        <v>41090</v>
      </c>
      <c r="E1979">
        <v>0</v>
      </c>
      <c r="F1979">
        <v>0</v>
      </c>
      <c r="G1979">
        <v>2.1142915636731101</v>
      </c>
      <c r="H1979">
        <v>1.4691824474019699</v>
      </c>
      <c r="I1979">
        <v>0</v>
      </c>
      <c r="J1979">
        <v>0</v>
      </c>
      <c r="K1979">
        <v>1.9918772764447099</v>
      </c>
      <c r="L1979">
        <v>1.8658987814604</v>
      </c>
      <c r="M1979">
        <v>0</v>
      </c>
      <c r="N1979">
        <v>0</v>
      </c>
      <c r="O1979">
        <v>2.1966600918105499</v>
      </c>
      <c r="P1979">
        <v>2.1066691432647802</v>
      </c>
      <c r="Q1979">
        <v>0</v>
      </c>
      <c r="R1979">
        <v>0</v>
      </c>
      <c r="S1979">
        <v>2.5183515746540701</v>
      </c>
      <c r="T1979">
        <v>1.9041818240041299</v>
      </c>
      <c r="U1979">
        <v>0</v>
      </c>
      <c r="V1979">
        <v>0</v>
      </c>
      <c r="W1979">
        <v>1.8083553696953201</v>
      </c>
      <c r="X1979">
        <v>1.71999640089766</v>
      </c>
      <c r="Y1979">
        <v>0</v>
      </c>
      <c r="Z1979">
        <v>0</v>
      </c>
      <c r="AA1979">
        <v>1.49188814982235</v>
      </c>
      <c r="AB1979">
        <v>1.4134592035439399</v>
      </c>
      <c r="AC1979">
        <v>0</v>
      </c>
      <c r="AD1979">
        <v>0</v>
      </c>
      <c r="AE1979">
        <v>1.2767122308247301</v>
      </c>
      <c r="AF1979">
        <v>1.6807045785480199</v>
      </c>
      <c r="AG1979">
        <v>0</v>
      </c>
      <c r="AH1979">
        <v>0</v>
      </c>
      <c r="AI1979">
        <v>1.43677319929133</v>
      </c>
      <c r="AJ1979">
        <v>2.3731374872743398</v>
      </c>
      <c r="AK1979">
        <v>0</v>
      </c>
      <c r="AL1979">
        <v>1.7692226035879799</v>
      </c>
      <c r="AM1979">
        <v>7.51953125</v>
      </c>
      <c r="AN1979">
        <v>4.1322117375862604</v>
      </c>
      <c r="AO1979">
        <v>0</v>
      </c>
      <c r="AP1979">
        <v>0</v>
      </c>
      <c r="AQ1979">
        <v>1.31311803160496</v>
      </c>
      <c r="AR1979">
        <v>1.53523287351589</v>
      </c>
      <c r="AS1979">
        <v>0</v>
      </c>
      <c r="AT1979">
        <v>0</v>
      </c>
      <c r="AU1979">
        <v>3.2014550486011699</v>
      </c>
      <c r="AV1979">
        <v>2.3896446610995898</v>
      </c>
      <c r="AW1979">
        <v>0</v>
      </c>
      <c r="AX1979">
        <v>0</v>
      </c>
      <c r="AY1979">
        <v>1.54798175573557</v>
      </c>
      <c r="AZ1979">
        <v>1.7494472086171799</v>
      </c>
      <c r="BA1979">
        <v>0</v>
      </c>
      <c r="BB1979">
        <v>0</v>
      </c>
      <c r="BC1979">
        <v>2.3045565053350998</v>
      </c>
      <c r="BD1979">
        <v>2.0694019296267898</v>
      </c>
      <c r="BE1979">
        <v>0</v>
      </c>
      <c r="BF1979">
        <v>0</v>
      </c>
      <c r="BG1979">
        <v>1.8515428912963401</v>
      </c>
      <c r="BH1979">
        <v>2.0634651634767498</v>
      </c>
      <c r="BI1979">
        <v>0</v>
      </c>
      <c r="BJ1979">
        <v>1.0206732636593501</v>
      </c>
      <c r="BK1979">
        <v>1.2913297399269801</v>
      </c>
      <c r="BL1979">
        <v>2.0733029159446499</v>
      </c>
      <c r="BM1979">
        <v>0</v>
      </c>
      <c r="BN1979">
        <v>5.8300539279988302E-2</v>
      </c>
      <c r="BO1979">
        <v>1.36496248944656</v>
      </c>
      <c r="BP1979">
        <v>1.3066619501665699</v>
      </c>
      <c r="BQ1979">
        <v>0</v>
      </c>
      <c r="BR1979">
        <v>0</v>
      </c>
      <c r="BS1979">
        <v>1.39999675551157</v>
      </c>
      <c r="BT1979">
        <v>0.93333117034104995</v>
      </c>
      <c r="BU1979">
        <v>0</v>
      </c>
      <c r="BV1979">
        <v>0</v>
      </c>
      <c r="BW1979">
        <v>4.0841201715033399</v>
      </c>
      <c r="BX1979">
        <v>3.8027327045792498</v>
      </c>
      <c r="BY1979">
        <v>0</v>
      </c>
      <c r="BZ1979">
        <v>0</v>
      </c>
      <c r="CA1979">
        <v>0</v>
      </c>
      <c r="CB1979">
        <v>0.22170397738922301</v>
      </c>
      <c r="CC1979">
        <v>0</v>
      </c>
      <c r="CD1979">
        <v>0</v>
      </c>
      <c r="CE1979">
        <v>3.0124094255438898</v>
      </c>
      <c r="CF1979">
        <v>2.54130909634369</v>
      </c>
      <c r="CG1979">
        <v>0</v>
      </c>
      <c r="CH1979">
        <v>0</v>
      </c>
      <c r="CI1979">
        <v>2.08223394668748</v>
      </c>
      <c r="CJ1979">
        <v>1.6695102336080001</v>
      </c>
      <c r="CK1979">
        <v>0</v>
      </c>
      <c r="CL1979">
        <v>0</v>
      </c>
      <c r="CM1979">
        <v>4.5846606881166796</v>
      </c>
      <c r="CN1979">
        <v>3.2894159524633699</v>
      </c>
      <c r="CO1979">
        <v>0</v>
      </c>
      <c r="CP1979">
        <v>0.46842438007820703</v>
      </c>
      <c r="CQ1979">
        <v>6.8953741697848203</v>
      </c>
      <c r="CR1979">
        <v>3.3168001552795201</v>
      </c>
      <c r="CS1979">
        <v>0</v>
      </c>
      <c r="CT1979">
        <v>0</v>
      </c>
      <c r="CU1979">
        <v>2.0742050794264202</v>
      </c>
      <c r="CV1979">
        <v>1.1829666790506801</v>
      </c>
      <c r="CW1979">
        <v>0</v>
      </c>
      <c r="CX1979">
        <v>0</v>
      </c>
      <c r="CY1979">
        <v>1.1584034328091899</v>
      </c>
      <c r="CZ1979">
        <v>0.89440752368625698</v>
      </c>
      <c r="DA1979">
        <v>0</v>
      </c>
      <c r="DB1979">
        <v>0</v>
      </c>
      <c r="DC1979">
        <v>0</v>
      </c>
      <c r="DD1979">
        <v>0</v>
      </c>
      <c r="DE1979">
        <v>0</v>
      </c>
      <c r="DF1979">
        <v>0</v>
      </c>
      <c r="DG1979">
        <v>17.254568902359502</v>
      </c>
      <c r="DH1979">
        <v>11.5030459349063</v>
      </c>
      <c r="DI1979">
        <v>0</v>
      </c>
      <c r="DJ1979">
        <v>3.7114657564026798E-3</v>
      </c>
      <c r="DK1979">
        <v>2.2904758210359599</v>
      </c>
      <c r="DL1979">
        <v>1.5319284603437899</v>
      </c>
      <c r="DM1979">
        <v>0.165846496832604</v>
      </c>
      <c r="DN1979">
        <v>4.5525722797234804</v>
      </c>
      <c r="DO1979">
        <v>8.0697823977496004</v>
      </c>
      <c r="DP1979">
        <v>6.3997558710114602</v>
      </c>
      <c r="DQ1979">
        <v>0</v>
      </c>
      <c r="DR1979">
        <v>1.1175716960677999</v>
      </c>
      <c r="DS1979">
        <v>6.1984342855339003</v>
      </c>
      <c r="DT1979">
        <v>3.41286211281396</v>
      </c>
    </row>
    <row r="1980" spans="1:124" x14ac:dyDescent="0.35">
      <c r="A1980" s="19" t="str">
        <f t="shared" si="60"/>
        <v>Liquid Assets / Assets--41090</v>
      </c>
      <c r="B1980" s="19" t="str">
        <f t="shared" si="61"/>
        <v>Liquid Assets / Assets</v>
      </c>
      <c r="C1980">
        <v>20</v>
      </c>
      <c r="D1980" s="27">
        <v>41090</v>
      </c>
      <c r="E1980">
        <v>16.471544987686599</v>
      </c>
      <c r="F1980">
        <v>25.175023091308201</v>
      </c>
      <c r="G1980">
        <v>34.198786365393701</v>
      </c>
      <c r="H1980">
        <v>26.781181386494499</v>
      </c>
      <c r="I1980">
        <v>13.780793108332301</v>
      </c>
      <c r="J1980">
        <v>22.328029677610498</v>
      </c>
      <c r="K1980">
        <v>34.075494939120198</v>
      </c>
      <c r="L1980">
        <v>24.9509728310023</v>
      </c>
      <c r="M1980">
        <v>14.4805662582111</v>
      </c>
      <c r="N1980">
        <v>22.410122143275998</v>
      </c>
      <c r="O1980">
        <v>33.209721711839002</v>
      </c>
      <c r="P1980">
        <v>24.6501047091161</v>
      </c>
      <c r="Q1980">
        <v>28.540140084226898</v>
      </c>
      <c r="R1980">
        <v>33.654721768447402</v>
      </c>
      <c r="S1980">
        <v>39.208636627078903</v>
      </c>
      <c r="T1980">
        <v>33.8014390378803</v>
      </c>
      <c r="U1980">
        <v>15.023014640862</v>
      </c>
      <c r="V1980">
        <v>22.956608162632602</v>
      </c>
      <c r="W1980">
        <v>34.623513042350403</v>
      </c>
      <c r="X1980">
        <v>25.673610960025702</v>
      </c>
      <c r="Y1980">
        <v>18.553508133371899</v>
      </c>
      <c r="Z1980">
        <v>24.547881992597802</v>
      </c>
      <c r="AA1980">
        <v>33.904970076520797</v>
      </c>
      <c r="AB1980">
        <v>26.401472887488801</v>
      </c>
      <c r="AC1980">
        <v>9.5446075291580907</v>
      </c>
      <c r="AD1980">
        <v>16.754080449783899</v>
      </c>
      <c r="AE1980">
        <v>24.914241221086002</v>
      </c>
      <c r="AF1980">
        <v>19.343174631556501</v>
      </c>
      <c r="AG1980">
        <v>12.8104648372173</v>
      </c>
      <c r="AH1980">
        <v>20.834825973752</v>
      </c>
      <c r="AI1980">
        <v>40.181689004840997</v>
      </c>
      <c r="AJ1980">
        <v>27.691954363378201</v>
      </c>
      <c r="AK1980">
        <v>12.3350189455298</v>
      </c>
      <c r="AL1980">
        <v>19.722821518903999</v>
      </c>
      <c r="AM1980">
        <v>30.8467862929845</v>
      </c>
      <c r="AN1980">
        <v>22.105544310005602</v>
      </c>
      <c r="AO1980">
        <v>14.427869153692299</v>
      </c>
      <c r="AP1980">
        <v>23.041313730054998</v>
      </c>
      <c r="AQ1980">
        <v>35.535586671301502</v>
      </c>
      <c r="AR1980">
        <v>26.110908711305701</v>
      </c>
      <c r="AS1980">
        <v>12.176157706967301</v>
      </c>
      <c r="AT1980">
        <v>18.736677153688898</v>
      </c>
      <c r="AU1980">
        <v>25.550362243876599</v>
      </c>
      <c r="AV1980">
        <v>20.928766836276999</v>
      </c>
      <c r="AW1980">
        <v>15.891440470291</v>
      </c>
      <c r="AX1980">
        <v>25.731844875743001</v>
      </c>
      <c r="AY1980">
        <v>37.007576608325202</v>
      </c>
      <c r="AZ1980">
        <v>26.7693788231093</v>
      </c>
      <c r="BA1980">
        <v>12.128972351543</v>
      </c>
      <c r="BB1980">
        <v>21.342790178666601</v>
      </c>
      <c r="BC1980">
        <v>37.025505639755799</v>
      </c>
      <c r="BD1980">
        <v>26.072145469492</v>
      </c>
      <c r="BE1980">
        <v>16.196635363254</v>
      </c>
      <c r="BF1980">
        <v>23.321412462143201</v>
      </c>
      <c r="BG1980">
        <v>33.645834212725703</v>
      </c>
      <c r="BH1980">
        <v>25.5093224509233</v>
      </c>
      <c r="BI1980">
        <v>16.5307033263711</v>
      </c>
      <c r="BJ1980">
        <v>18.7166893092277</v>
      </c>
      <c r="BK1980">
        <v>20.1401149510815</v>
      </c>
      <c r="BL1980">
        <v>19.260244742044399</v>
      </c>
      <c r="BM1980">
        <v>20.747328243084301</v>
      </c>
      <c r="BN1980">
        <v>21.655160446165599</v>
      </c>
      <c r="BO1980">
        <v>22.247765796513001</v>
      </c>
      <c r="BP1980">
        <v>21.339933593431599</v>
      </c>
      <c r="BQ1980">
        <v>25.7329224124714</v>
      </c>
      <c r="BR1980">
        <v>37.883611159027097</v>
      </c>
      <c r="BS1980">
        <v>49.835418476486403</v>
      </c>
      <c r="BT1980">
        <v>37.7510235396295</v>
      </c>
      <c r="BU1980">
        <v>17.339620588871298</v>
      </c>
      <c r="BV1980">
        <v>19.522256960088001</v>
      </c>
      <c r="BW1980">
        <v>37.599136628105697</v>
      </c>
      <c r="BX1980">
        <v>26.3720127413862</v>
      </c>
      <c r="BY1980">
        <v>15.8521057266853</v>
      </c>
      <c r="BZ1980">
        <v>24.318568994889301</v>
      </c>
      <c r="CA1980">
        <v>28.342797458898801</v>
      </c>
      <c r="CB1980">
        <v>23.452435460800899</v>
      </c>
      <c r="CC1980">
        <v>13.750042996755999</v>
      </c>
      <c r="CD1980">
        <v>20.951226276931902</v>
      </c>
      <c r="CE1980">
        <v>31.156248102247201</v>
      </c>
      <c r="CF1980">
        <v>23.7374667708083</v>
      </c>
      <c r="CG1980">
        <v>16.9828764748816</v>
      </c>
      <c r="CH1980">
        <v>22.5959581102843</v>
      </c>
      <c r="CI1980">
        <v>26.5331138242584</v>
      </c>
      <c r="CJ1980">
        <v>22.579421951988699</v>
      </c>
      <c r="CK1980">
        <v>13.125457172181999</v>
      </c>
      <c r="CL1980">
        <v>22.125731451007301</v>
      </c>
      <c r="CM1980">
        <v>42.259496063179697</v>
      </c>
      <c r="CN1980">
        <v>26.869057146745899</v>
      </c>
      <c r="CO1980">
        <v>7.5841203646919304</v>
      </c>
      <c r="CP1980">
        <v>10.5215627416588</v>
      </c>
      <c r="CQ1980">
        <v>24.340562818823699</v>
      </c>
      <c r="CR1980">
        <v>15.071608435527899</v>
      </c>
      <c r="CS1980">
        <v>7.7197337085426598</v>
      </c>
      <c r="CT1980">
        <v>42.6994283316725</v>
      </c>
      <c r="CU1980">
        <v>48.168574008281801</v>
      </c>
      <c r="CV1980">
        <v>30.843442970113902</v>
      </c>
      <c r="CW1980">
        <v>4.5120980175184604</v>
      </c>
      <c r="CX1980">
        <v>14.473821440273101</v>
      </c>
      <c r="CY1980">
        <v>27.353705605451299</v>
      </c>
      <c r="CZ1980">
        <v>16.3552314289979</v>
      </c>
      <c r="DA1980">
        <v>13.4451475782662</v>
      </c>
      <c r="DB1980">
        <v>14.2909800880392</v>
      </c>
      <c r="DC1980">
        <v>15.136812597812201</v>
      </c>
      <c r="DD1980">
        <v>14.2909800880392</v>
      </c>
      <c r="DE1980">
        <v>32.759090932923101</v>
      </c>
      <c r="DF1980">
        <v>54.782283126990798</v>
      </c>
      <c r="DG1980">
        <v>54.860766324552301</v>
      </c>
      <c r="DH1980">
        <v>40.152477129319898</v>
      </c>
      <c r="DI1980">
        <v>8.8038902811990702</v>
      </c>
      <c r="DJ1980">
        <v>12.4751000208484</v>
      </c>
      <c r="DK1980">
        <v>21.422533158891898</v>
      </c>
      <c r="DL1980">
        <v>19.3982957743737</v>
      </c>
      <c r="DM1980">
        <v>3.4048219385149001</v>
      </c>
      <c r="DN1980">
        <v>15.149516901287299</v>
      </c>
      <c r="DO1980">
        <v>19.322034318997598</v>
      </c>
      <c r="DP1980">
        <v>12.1421061181937</v>
      </c>
      <c r="DQ1980">
        <v>23.5830765725761</v>
      </c>
      <c r="DR1980">
        <v>30.0939611886857</v>
      </c>
      <c r="DS1980">
        <v>36.8224123819626</v>
      </c>
      <c r="DT1980">
        <v>30.1533129083391</v>
      </c>
    </row>
    <row r="1981" spans="1:124" x14ac:dyDescent="0.35">
      <c r="A1981" s="19" t="str">
        <f t="shared" si="60"/>
        <v>Net Loan Growth (last 4 qtrs)--41090</v>
      </c>
      <c r="B1981" s="19" t="str">
        <f t="shared" si="61"/>
        <v>Net Loan Growth (last 4 qtrs)</v>
      </c>
      <c r="C1981">
        <v>21</v>
      </c>
      <c r="D1981" s="27">
        <v>41090</v>
      </c>
      <c r="E1981">
        <v>-6.1974999999999998</v>
      </c>
      <c r="F1981">
        <v>-0.35499999999999998</v>
      </c>
      <c r="G1981">
        <v>2.8224999999999998</v>
      </c>
      <c r="H1981">
        <v>-0.104583333333333</v>
      </c>
      <c r="I1981">
        <v>-4.7050000000000001</v>
      </c>
      <c r="J1981">
        <v>1.0449999999999999</v>
      </c>
      <c r="K1981">
        <v>7.9775</v>
      </c>
      <c r="L1981">
        <v>3.0223547400611599</v>
      </c>
      <c r="M1981">
        <v>-5.4249999999999998</v>
      </c>
      <c r="N1981">
        <v>0.61</v>
      </c>
      <c r="O1981">
        <v>7.58</v>
      </c>
      <c r="P1981">
        <v>2.3159007444168802</v>
      </c>
      <c r="Q1981">
        <v>-3.94</v>
      </c>
      <c r="R1981">
        <v>-0.13</v>
      </c>
      <c r="S1981">
        <v>1.99</v>
      </c>
      <c r="T1981">
        <v>-0.917619047619048</v>
      </c>
      <c r="U1981">
        <v>-6.21</v>
      </c>
      <c r="V1981">
        <v>-0.47</v>
      </c>
      <c r="W1981">
        <v>5.0999999999999996</v>
      </c>
      <c r="X1981">
        <v>0.82106741573034003</v>
      </c>
      <c r="Y1981">
        <v>-6.17</v>
      </c>
      <c r="Z1981">
        <v>-1.26</v>
      </c>
      <c r="AA1981">
        <v>6.4550000000000001</v>
      </c>
      <c r="AB1981">
        <v>7.52253968253968</v>
      </c>
      <c r="AC1981">
        <v>6.0674999999999999</v>
      </c>
      <c r="AD1981">
        <v>11.97</v>
      </c>
      <c r="AE1981">
        <v>17.774999999999999</v>
      </c>
      <c r="AF1981">
        <v>16.040795454545499</v>
      </c>
      <c r="AG1981">
        <v>-3.4125000000000001</v>
      </c>
      <c r="AH1981">
        <v>3.2250000000000001</v>
      </c>
      <c r="AI1981">
        <v>10.4175</v>
      </c>
      <c r="AJ1981">
        <v>5.2827027027027</v>
      </c>
      <c r="AK1981">
        <v>-5.81</v>
      </c>
      <c r="AL1981">
        <v>1.47</v>
      </c>
      <c r="AM1981">
        <v>5.69</v>
      </c>
      <c r="AN1981">
        <v>0.39491228070175599</v>
      </c>
      <c r="AO1981">
        <v>-1.72</v>
      </c>
      <c r="AP1981">
        <v>3.62</v>
      </c>
      <c r="AQ1981">
        <v>10.84</v>
      </c>
      <c r="AR1981">
        <v>5.2544089456869001</v>
      </c>
      <c r="AS1981">
        <v>-7.2925000000000004</v>
      </c>
      <c r="AT1981">
        <v>2.8050000000000002</v>
      </c>
      <c r="AU1981">
        <v>13.51</v>
      </c>
      <c r="AV1981">
        <v>9.0152247191011199</v>
      </c>
      <c r="AW1981">
        <v>-6.4625000000000004</v>
      </c>
      <c r="AX1981">
        <v>-1.575</v>
      </c>
      <c r="AY1981">
        <v>2.9550000000000001</v>
      </c>
      <c r="AZ1981">
        <v>-0.100064102564102</v>
      </c>
      <c r="BA1981">
        <v>-4.5</v>
      </c>
      <c r="BB1981">
        <v>2.0249999999999999</v>
      </c>
      <c r="BC1981">
        <v>7.8724999999999996</v>
      </c>
      <c r="BD1981">
        <v>3.6203750000000001</v>
      </c>
      <c r="BE1981">
        <v>-7.17</v>
      </c>
      <c r="BF1981">
        <v>-2.04</v>
      </c>
      <c r="BG1981">
        <v>2.78</v>
      </c>
      <c r="BH1981">
        <v>-0.55308641975308703</v>
      </c>
      <c r="BI1981">
        <v>-2.98</v>
      </c>
      <c r="BJ1981">
        <v>-2.17</v>
      </c>
      <c r="BK1981">
        <v>9.93</v>
      </c>
      <c r="BL1981">
        <v>2.3260000000000001</v>
      </c>
      <c r="BM1981">
        <v>-6.5</v>
      </c>
      <c r="BN1981">
        <v>21.675000000000001</v>
      </c>
      <c r="BO1981">
        <v>52.112499999999997</v>
      </c>
      <c r="BP1981">
        <v>23.9375</v>
      </c>
      <c r="BQ1981">
        <v>-7.8550000000000004</v>
      </c>
      <c r="BR1981">
        <v>-2.77</v>
      </c>
      <c r="BS1981">
        <v>-1.7649999999999999</v>
      </c>
      <c r="BT1981">
        <v>-5.49</v>
      </c>
      <c r="BU1981">
        <v>-7.36</v>
      </c>
      <c r="BV1981">
        <v>-3.605</v>
      </c>
      <c r="BW1981">
        <v>0.46500000000000002</v>
      </c>
      <c r="BX1981">
        <v>-2.4212500000000001</v>
      </c>
      <c r="BY1981">
        <v>-4.01</v>
      </c>
      <c r="BZ1981">
        <v>-0.04</v>
      </c>
      <c r="CA1981">
        <v>2.73</v>
      </c>
      <c r="CB1981">
        <v>-1.4044444444444399</v>
      </c>
      <c r="CC1981">
        <v>-9.5374999999999996</v>
      </c>
      <c r="CD1981">
        <v>-2.1800000000000002</v>
      </c>
      <c r="CE1981">
        <v>3.8574999999999999</v>
      </c>
      <c r="CF1981">
        <v>4.0542857142857098</v>
      </c>
      <c r="CG1981">
        <v>-4.4124999999999996</v>
      </c>
      <c r="CH1981">
        <v>-1.165</v>
      </c>
      <c r="CI1981">
        <v>0.82250000000000001</v>
      </c>
      <c r="CJ1981">
        <v>-1.85</v>
      </c>
      <c r="CK1981">
        <v>-3.1150000000000002</v>
      </c>
      <c r="CL1981">
        <v>-0.53</v>
      </c>
      <c r="CM1981">
        <v>3.73</v>
      </c>
      <c r="CN1981">
        <v>0.44894736842105298</v>
      </c>
      <c r="CO1981">
        <v>12.2</v>
      </c>
      <c r="CP1981">
        <v>14.61</v>
      </c>
      <c r="CQ1981">
        <v>18.420000000000002</v>
      </c>
      <c r="CR1981">
        <v>15.32</v>
      </c>
      <c r="CS1981">
        <v>-5.5E-2</v>
      </c>
      <c r="CT1981">
        <v>9.26</v>
      </c>
      <c r="CU1981">
        <v>10.615</v>
      </c>
      <c r="CV1981">
        <v>5.1628571428571401</v>
      </c>
      <c r="CW1981">
        <v>-1.5649999999999999</v>
      </c>
      <c r="CX1981">
        <v>5.64</v>
      </c>
      <c r="CY1981">
        <v>10.885</v>
      </c>
      <c r="CZ1981">
        <v>21.409285714285701</v>
      </c>
      <c r="DA1981">
        <v>2.1375000000000002</v>
      </c>
      <c r="DB1981">
        <v>10.365</v>
      </c>
      <c r="DC1981">
        <v>18.592500000000001</v>
      </c>
      <c r="DD1981">
        <v>10.365</v>
      </c>
      <c r="DE1981">
        <v>1.86</v>
      </c>
      <c r="DF1981">
        <v>10.35</v>
      </c>
      <c r="DG1981">
        <v>22.934999999999999</v>
      </c>
      <c r="DH1981">
        <v>13.08</v>
      </c>
      <c r="DI1981">
        <v>-1.0874999999999999</v>
      </c>
      <c r="DJ1981">
        <v>6.0149999999999997</v>
      </c>
      <c r="DK1981">
        <v>16.510000000000002</v>
      </c>
      <c r="DL1981">
        <v>14.609166666666701</v>
      </c>
      <c r="DM1981">
        <v>2.16</v>
      </c>
      <c r="DN1981">
        <v>3.94</v>
      </c>
      <c r="DO1981">
        <v>7.51</v>
      </c>
      <c r="DP1981">
        <v>3.78571428571429</v>
      </c>
      <c r="DQ1981">
        <v>0.56999999999999995</v>
      </c>
      <c r="DR1981">
        <v>1.845</v>
      </c>
      <c r="DS1981">
        <v>5.37</v>
      </c>
      <c r="DT1981">
        <v>2.1383333333333301</v>
      </c>
    </row>
    <row r="1982" spans="1:124" x14ac:dyDescent="0.35">
      <c r="A1982" s="19" t="str">
        <f t="shared" si="60"/>
        <v>Banks w/ Loan Growth (last 4 qtrs)--41090</v>
      </c>
      <c r="B1982" s="19" t="str">
        <f t="shared" si="61"/>
        <v>Banks w/ Loan Growth (last 4 qtrs)</v>
      </c>
      <c r="C1982">
        <v>22</v>
      </c>
      <c r="D1982" s="27">
        <v>41090</v>
      </c>
      <c r="F1982">
        <v>47.2222222222222</v>
      </c>
      <c r="J1982">
        <v>55.838323353293397</v>
      </c>
      <c r="N1982">
        <v>52.395498392283002</v>
      </c>
      <c r="R1982">
        <v>47.619047619047599</v>
      </c>
      <c r="V1982">
        <v>48.076923076923102</v>
      </c>
      <c r="Z1982">
        <v>46.031746031746003</v>
      </c>
      <c r="AD1982">
        <v>89.772727272727295</v>
      </c>
      <c r="AH1982">
        <v>66.216216216216196</v>
      </c>
      <c r="AI1982"/>
      <c r="AK1982"/>
      <c r="AL1982">
        <v>54.385964912280699</v>
      </c>
      <c r="AP1982">
        <v>69.905956112852706</v>
      </c>
      <c r="AT1982">
        <v>57.7777777777778</v>
      </c>
      <c r="AX1982">
        <v>42.767295597484299</v>
      </c>
      <c r="BB1982">
        <v>56.25</v>
      </c>
      <c r="BF1982">
        <v>38.271604938271601</v>
      </c>
      <c r="BJ1982">
        <v>40</v>
      </c>
      <c r="BN1982">
        <v>50</v>
      </c>
      <c r="BR1982">
        <v>0</v>
      </c>
      <c r="BV1982">
        <v>37.5</v>
      </c>
      <c r="BZ1982">
        <v>44.4444444444444</v>
      </c>
      <c r="CD1982">
        <v>41.836734693877602</v>
      </c>
      <c r="CH1982">
        <v>33.3333333333333</v>
      </c>
      <c r="CL1982">
        <v>47.368421052631597</v>
      </c>
      <c r="CP1982">
        <v>100</v>
      </c>
      <c r="CT1982">
        <v>71.428571428571402</v>
      </c>
      <c r="CX1982">
        <v>71.428571428571402</v>
      </c>
      <c r="DB1982">
        <v>50</v>
      </c>
      <c r="DF1982">
        <v>66.6666666666667</v>
      </c>
      <c r="DJ1982">
        <v>66.6666666666667</v>
      </c>
      <c r="DN1982">
        <v>85.714285714285694</v>
      </c>
      <c r="DR1982">
        <v>83.3333333333333</v>
      </c>
    </row>
    <row r="1983" spans="1:124" x14ac:dyDescent="0.35">
      <c r="A1983" s="19" t="str">
        <f t="shared" si="60"/>
        <v>Equity / Assets--41182</v>
      </c>
      <c r="B1983" s="19" t="str">
        <f t="shared" si="61"/>
        <v>Equity / Assets</v>
      </c>
      <c r="C1983">
        <v>1</v>
      </c>
      <c r="D1983" s="27">
        <v>41182</v>
      </c>
      <c r="E1983">
        <v>9.7425179919255793</v>
      </c>
      <c r="F1983">
        <v>10.8715876384568</v>
      </c>
      <c r="G1983">
        <v>12.4173111732763</v>
      </c>
      <c r="H1983">
        <v>11.2527368040158</v>
      </c>
      <c r="I1983">
        <v>9.2377898326275307</v>
      </c>
      <c r="J1983">
        <v>10.5212638615986</v>
      </c>
      <c r="K1983">
        <v>12.2197874205734</v>
      </c>
      <c r="L1983">
        <v>10.950256143395301</v>
      </c>
      <c r="M1983">
        <v>9.3443442942196508</v>
      </c>
      <c r="N1983">
        <v>10.651110449396199</v>
      </c>
      <c r="O1983">
        <v>12.445179622633299</v>
      </c>
      <c r="P1983">
        <v>11.1596926880457</v>
      </c>
      <c r="Q1983">
        <v>10.2909748479369</v>
      </c>
      <c r="R1983">
        <v>11.3896333570348</v>
      </c>
      <c r="S1983">
        <v>12.5728615968551</v>
      </c>
      <c r="T1983">
        <v>11.819189670010999</v>
      </c>
      <c r="U1983">
        <v>9.1089696748264508</v>
      </c>
      <c r="V1983">
        <v>10.376034797249901</v>
      </c>
      <c r="W1983">
        <v>12.264495399445</v>
      </c>
      <c r="X1983">
        <v>10.7606197209233</v>
      </c>
      <c r="Y1983">
        <v>9.7905513063665897</v>
      </c>
      <c r="Z1983">
        <v>10.801828647601999</v>
      </c>
      <c r="AA1983">
        <v>11.9936213274037</v>
      </c>
      <c r="AB1983">
        <v>11.085779926833199</v>
      </c>
      <c r="AC1983">
        <v>8.7960480440884403</v>
      </c>
      <c r="AD1983">
        <v>9.7347155416094395</v>
      </c>
      <c r="AE1983">
        <v>10.880780215505199</v>
      </c>
      <c r="AF1983">
        <v>10.040820888616199</v>
      </c>
      <c r="AG1983">
        <v>9.8820707126932508</v>
      </c>
      <c r="AH1983">
        <v>11.5281027924642</v>
      </c>
      <c r="AI1983">
        <v>13.0854981102851</v>
      </c>
      <c r="AJ1983">
        <v>12.257746853794201</v>
      </c>
      <c r="AK1983">
        <v>9.2605152819311698</v>
      </c>
      <c r="AL1983">
        <v>10.912815909141401</v>
      </c>
      <c r="AM1983">
        <v>13.2435154643973</v>
      </c>
      <c r="AN1983">
        <v>12.0428312581807</v>
      </c>
      <c r="AO1983">
        <v>9.3995862451477201</v>
      </c>
      <c r="AP1983">
        <v>10.5126459891425</v>
      </c>
      <c r="AQ1983">
        <v>11.976825635232499</v>
      </c>
      <c r="AR1983">
        <v>10.947248640096999</v>
      </c>
      <c r="AS1983">
        <v>8.5958637054696503</v>
      </c>
      <c r="AT1983">
        <v>9.5109861009559005</v>
      </c>
      <c r="AU1983">
        <v>10.9925645784975</v>
      </c>
      <c r="AV1983">
        <v>9.8909093808988597</v>
      </c>
      <c r="AW1983">
        <v>9.3267727105841907</v>
      </c>
      <c r="AX1983">
        <v>10.757297723104299</v>
      </c>
      <c r="AY1983">
        <v>12.591065370573601</v>
      </c>
      <c r="AZ1983">
        <v>11.1703634194879</v>
      </c>
      <c r="BA1983">
        <v>9.18158329888937</v>
      </c>
      <c r="BB1983">
        <v>10.389812623453</v>
      </c>
      <c r="BC1983">
        <v>11.9265026540031</v>
      </c>
      <c r="BD1983">
        <v>10.9472600218553</v>
      </c>
      <c r="BE1983">
        <v>10.2433084541601</v>
      </c>
      <c r="BF1983">
        <v>11.5245684146416</v>
      </c>
      <c r="BG1983">
        <v>12.970277880474599</v>
      </c>
      <c r="BH1983">
        <v>12.124840025134</v>
      </c>
      <c r="BI1983">
        <v>10.685252615246201</v>
      </c>
      <c r="BJ1983">
        <v>12.922627348184999</v>
      </c>
      <c r="BK1983">
        <v>13.4456233421751</v>
      </c>
      <c r="BL1983">
        <v>12.959263403597999</v>
      </c>
      <c r="BM1983">
        <v>8.8339696863712707</v>
      </c>
      <c r="BN1983">
        <v>10.15769306504</v>
      </c>
      <c r="BO1983">
        <v>11.593899221729799</v>
      </c>
      <c r="BP1983">
        <v>10.2701758430611</v>
      </c>
      <c r="BQ1983">
        <v>10.307657146497601</v>
      </c>
      <c r="BR1983">
        <v>10.7514321374852</v>
      </c>
      <c r="BS1983">
        <v>11.8413306813221</v>
      </c>
      <c r="BT1983">
        <v>11.182181172718</v>
      </c>
      <c r="BU1983">
        <v>8.09133884381618</v>
      </c>
      <c r="BV1983">
        <v>9.8535716383141203</v>
      </c>
      <c r="BW1983">
        <v>10.1872946785245</v>
      </c>
      <c r="BX1983">
        <v>9.2322727290888693</v>
      </c>
      <c r="BY1983">
        <v>8.2019281563655593</v>
      </c>
      <c r="BZ1983">
        <v>8.4244939016723208</v>
      </c>
      <c r="CA1983">
        <v>10.8715876384568</v>
      </c>
      <c r="CB1983">
        <v>8.9081138191553109</v>
      </c>
      <c r="CC1983">
        <v>8.5484268111209794</v>
      </c>
      <c r="CD1983">
        <v>10.0744122924047</v>
      </c>
      <c r="CE1983">
        <v>12.272899108274601</v>
      </c>
      <c r="CF1983">
        <v>10.3486984479709</v>
      </c>
      <c r="CG1983">
        <v>9.0933577013698699</v>
      </c>
      <c r="CH1983">
        <v>9.5179189476583304</v>
      </c>
      <c r="CI1983">
        <v>10.0571141891867</v>
      </c>
      <c r="CJ1983">
        <v>9.5957009575172094</v>
      </c>
      <c r="CK1983">
        <v>9.4084983768966808</v>
      </c>
      <c r="CL1983">
        <v>10.3495012764166</v>
      </c>
      <c r="CM1983">
        <v>12.7296025360261</v>
      </c>
      <c r="CN1983">
        <v>11.2990044954088</v>
      </c>
      <c r="CO1983">
        <v>7.7018334816521001</v>
      </c>
      <c r="CP1983">
        <v>9.3639307393563307</v>
      </c>
      <c r="CQ1983">
        <v>10.2620227077813</v>
      </c>
      <c r="CR1983">
        <v>9.1806052834048408</v>
      </c>
      <c r="CS1983">
        <v>9.3987092828353198</v>
      </c>
      <c r="CT1983">
        <v>11.125668488905699</v>
      </c>
      <c r="CU1983">
        <v>13.9878736192471</v>
      </c>
      <c r="CV1983">
        <v>13.1356446357129</v>
      </c>
      <c r="CW1983">
        <v>9.6523354827632897</v>
      </c>
      <c r="CX1983">
        <v>9.9650626444728303</v>
      </c>
      <c r="CY1983">
        <v>10.65865562206</v>
      </c>
      <c r="CZ1983">
        <v>10.4724318855575</v>
      </c>
      <c r="DA1983">
        <v>11.932537911150799</v>
      </c>
      <c r="DB1983">
        <v>12.909441228516499</v>
      </c>
      <c r="DC1983">
        <v>13.886344545882199</v>
      </c>
      <c r="DD1983">
        <v>12.909441228516499</v>
      </c>
      <c r="DE1983">
        <v>8.2195041077089499</v>
      </c>
      <c r="DF1983">
        <v>8.7134290387061597</v>
      </c>
      <c r="DG1983">
        <v>14.0026677478427</v>
      </c>
      <c r="DH1983">
        <v>11.910304890799001</v>
      </c>
      <c r="DI1983">
        <v>10.661527690045901</v>
      </c>
      <c r="DJ1983">
        <v>12.5257574051442</v>
      </c>
      <c r="DK1983">
        <v>15.0053332862676</v>
      </c>
      <c r="DL1983">
        <v>13.9266611359593</v>
      </c>
      <c r="DM1983">
        <v>9.7369352702349996</v>
      </c>
      <c r="DN1983">
        <v>11.6429368047458</v>
      </c>
      <c r="DO1983">
        <v>14.1172985896541</v>
      </c>
      <c r="DP1983">
        <v>12.857789302764999</v>
      </c>
      <c r="DQ1983">
        <v>11.2937231032158</v>
      </c>
      <c r="DR1983">
        <v>12.760472364709001</v>
      </c>
      <c r="DS1983">
        <v>12.937238215543401</v>
      </c>
      <c r="DT1983">
        <v>12.298688268651199</v>
      </c>
    </row>
    <row r="1984" spans="1:124" x14ac:dyDescent="0.35">
      <c r="A1984" s="19" t="str">
        <f t="shared" si="60"/>
        <v>Total Risk Based Capital Ratio--41182</v>
      </c>
      <c r="B1984" s="19" t="str">
        <f t="shared" si="61"/>
        <v>Total Risk Based Capital Ratio</v>
      </c>
      <c r="C1984">
        <v>2</v>
      </c>
      <c r="D1984" s="27">
        <v>41182</v>
      </c>
      <c r="E1984">
        <v>14.84</v>
      </c>
      <c r="F1984">
        <v>17.27</v>
      </c>
      <c r="G1984">
        <v>19.579999999999998</v>
      </c>
      <c r="H1984">
        <v>17.931449275362301</v>
      </c>
      <c r="I1984">
        <v>13.16</v>
      </c>
      <c r="J1984">
        <v>15.67</v>
      </c>
      <c r="K1984">
        <v>19.015000000000001</v>
      </c>
      <c r="L1984">
        <v>16.929831029185902</v>
      </c>
      <c r="M1984">
        <v>13.86</v>
      </c>
      <c r="N1984">
        <v>16.239999999999998</v>
      </c>
      <c r="O1984">
        <v>20.11</v>
      </c>
      <c r="P1984">
        <v>17.934487094639302</v>
      </c>
      <c r="Q1984">
        <v>15.59</v>
      </c>
      <c r="R1984">
        <v>18.510000000000002</v>
      </c>
      <c r="S1984">
        <v>21.46</v>
      </c>
      <c r="T1984">
        <v>19.801428571428598</v>
      </c>
      <c r="U1984">
        <v>13.07</v>
      </c>
      <c r="V1984">
        <v>15.4</v>
      </c>
      <c r="W1984">
        <v>19.010000000000002</v>
      </c>
      <c r="X1984">
        <v>16.6676056338028</v>
      </c>
      <c r="Y1984">
        <v>15.1175</v>
      </c>
      <c r="Z1984">
        <v>17.254999999999999</v>
      </c>
      <c r="AA1984">
        <v>18.9375</v>
      </c>
      <c r="AB1984">
        <v>17.793064516129</v>
      </c>
      <c r="AC1984">
        <v>12.185</v>
      </c>
      <c r="AD1984">
        <v>13.465</v>
      </c>
      <c r="AE1984">
        <v>15.755000000000001</v>
      </c>
      <c r="AF1984">
        <v>14.541363636363601</v>
      </c>
      <c r="AG1984">
        <v>13.797499999999999</v>
      </c>
      <c r="AH1984">
        <v>17.285</v>
      </c>
      <c r="AI1984">
        <v>20.817499999999999</v>
      </c>
      <c r="AJ1984">
        <v>19.348378378378399</v>
      </c>
      <c r="AK1984">
        <v>14.41</v>
      </c>
      <c r="AL1984">
        <v>16.29</v>
      </c>
      <c r="AM1984">
        <v>20.947500000000002</v>
      </c>
      <c r="AN1984">
        <v>18.528214285714299</v>
      </c>
      <c r="AO1984">
        <v>13.157500000000001</v>
      </c>
      <c r="AP1984">
        <v>15.4</v>
      </c>
      <c r="AQ1984">
        <v>18.987500000000001</v>
      </c>
      <c r="AR1984">
        <v>17.013870967741902</v>
      </c>
      <c r="AS1984">
        <v>11.994999999999999</v>
      </c>
      <c r="AT1984">
        <v>13.37</v>
      </c>
      <c r="AU1984">
        <v>15.99</v>
      </c>
      <c r="AV1984">
        <v>14.657790055248601</v>
      </c>
      <c r="AW1984">
        <v>14.6225</v>
      </c>
      <c r="AX1984">
        <v>17.260000000000002</v>
      </c>
      <c r="AY1984">
        <v>21.43</v>
      </c>
      <c r="AZ1984">
        <v>18.3284567901235</v>
      </c>
      <c r="BA1984">
        <v>13.077500000000001</v>
      </c>
      <c r="BB1984">
        <v>15.475</v>
      </c>
      <c r="BC1984">
        <v>18.82</v>
      </c>
      <c r="BD1984">
        <v>16.889871794871802</v>
      </c>
      <c r="BE1984">
        <v>14.8475</v>
      </c>
      <c r="BF1984">
        <v>17.21</v>
      </c>
      <c r="BG1984">
        <v>19.907499999999999</v>
      </c>
      <c r="BH1984">
        <v>18.513378378378398</v>
      </c>
      <c r="BI1984">
        <v>16.38</v>
      </c>
      <c r="BJ1984">
        <v>16.68</v>
      </c>
      <c r="BK1984">
        <v>17.48</v>
      </c>
      <c r="BL1984">
        <v>17.882000000000001</v>
      </c>
      <c r="BM1984">
        <v>13.3925</v>
      </c>
      <c r="BN1984">
        <v>15.13</v>
      </c>
      <c r="BO1984">
        <v>17.254999999999999</v>
      </c>
      <c r="BP1984">
        <v>15.5175</v>
      </c>
      <c r="BQ1984">
        <v>16.03</v>
      </c>
      <c r="BR1984">
        <v>18.75</v>
      </c>
      <c r="BS1984">
        <v>19.57</v>
      </c>
      <c r="BT1984">
        <v>17.483333333333299</v>
      </c>
      <c r="BU1984">
        <v>12.12</v>
      </c>
      <c r="BV1984">
        <v>14.14</v>
      </c>
      <c r="BW1984">
        <v>18.475000000000001</v>
      </c>
      <c r="BX1984">
        <v>15.549333333333299</v>
      </c>
      <c r="BY1984">
        <v>13.88</v>
      </c>
      <c r="BZ1984">
        <v>14.24</v>
      </c>
      <c r="CA1984">
        <v>15.66</v>
      </c>
      <c r="CB1984">
        <v>14.26</v>
      </c>
      <c r="CC1984">
        <v>12.06</v>
      </c>
      <c r="CD1984">
        <v>14.65</v>
      </c>
      <c r="CE1984">
        <v>18.18</v>
      </c>
      <c r="CF1984">
        <v>15.7525773195876</v>
      </c>
      <c r="CG1984">
        <v>12.875</v>
      </c>
      <c r="CH1984">
        <v>13.47</v>
      </c>
      <c r="CI1984">
        <v>15.3675</v>
      </c>
      <c r="CJ1984">
        <v>14.5516666666667</v>
      </c>
      <c r="CK1984">
        <v>13.59</v>
      </c>
      <c r="CL1984">
        <v>15.9</v>
      </c>
      <c r="CM1984">
        <v>25.86</v>
      </c>
      <c r="CN1984">
        <v>18.258421052631601</v>
      </c>
      <c r="CO1984">
        <v>12.37</v>
      </c>
      <c r="CP1984">
        <v>12.66</v>
      </c>
      <c r="CQ1984">
        <v>12.69</v>
      </c>
      <c r="CR1984">
        <v>12.586</v>
      </c>
      <c r="CS1984">
        <v>13.335000000000001</v>
      </c>
      <c r="CT1984">
        <v>15.91</v>
      </c>
      <c r="CU1984">
        <v>27.885000000000002</v>
      </c>
      <c r="CV1984">
        <v>24.337142857142901</v>
      </c>
      <c r="CW1984">
        <v>12.04</v>
      </c>
      <c r="CX1984">
        <v>12.98</v>
      </c>
      <c r="CY1984">
        <v>15.7</v>
      </c>
      <c r="CZ1984">
        <v>13.6584615384615</v>
      </c>
      <c r="DA1984">
        <v>16.567499999999999</v>
      </c>
      <c r="DB1984">
        <v>16.934999999999999</v>
      </c>
      <c r="DC1984">
        <v>17.302499999999998</v>
      </c>
      <c r="DD1984">
        <v>16.934999999999999</v>
      </c>
      <c r="DE1984">
        <v>15.69</v>
      </c>
      <c r="DF1984">
        <v>19.09</v>
      </c>
      <c r="DG1984">
        <v>24.695</v>
      </c>
      <c r="DH1984">
        <v>20.56</v>
      </c>
      <c r="DI1984">
        <v>12.9175</v>
      </c>
      <c r="DJ1984">
        <v>16.795000000000002</v>
      </c>
      <c r="DK1984">
        <v>22.5275</v>
      </c>
      <c r="DL1984">
        <v>19.6108333333333</v>
      </c>
      <c r="DM1984">
        <v>14.24</v>
      </c>
      <c r="DN1984">
        <v>15.99</v>
      </c>
      <c r="DO1984">
        <v>23.14</v>
      </c>
      <c r="DP1984">
        <v>19.670000000000002</v>
      </c>
      <c r="DQ1984">
        <v>14.5175</v>
      </c>
      <c r="DR1984">
        <v>16.66</v>
      </c>
      <c r="DS1984">
        <v>19.125</v>
      </c>
      <c r="DT1984">
        <v>17.293333333333301</v>
      </c>
    </row>
    <row r="1985" spans="1:124" x14ac:dyDescent="0.35">
      <c r="A1985" s="19" t="str">
        <f t="shared" si="60"/>
        <v>Tier 1 Leverage Ratio--41182</v>
      </c>
      <c r="B1985" s="19" t="str">
        <f t="shared" si="61"/>
        <v>Tier 1 Leverage Ratio</v>
      </c>
      <c r="C1985">
        <v>3</v>
      </c>
      <c r="D1985" s="27">
        <v>41182</v>
      </c>
      <c r="E1985">
        <v>9.07</v>
      </c>
      <c r="F1985">
        <v>10.029999999999999</v>
      </c>
      <c r="G1985">
        <v>11.31</v>
      </c>
      <c r="H1985">
        <v>10.444637681159399</v>
      </c>
      <c r="I1985">
        <v>8.6349999999999998</v>
      </c>
      <c r="J1985">
        <v>9.75</v>
      </c>
      <c r="K1985">
        <v>11.48</v>
      </c>
      <c r="L1985">
        <v>10.2170814132104</v>
      </c>
      <c r="M1985">
        <v>8.73</v>
      </c>
      <c r="N1985">
        <v>9.8699999999999992</v>
      </c>
      <c r="O1985">
        <v>11.55</v>
      </c>
      <c r="P1985">
        <v>10.3991214427532</v>
      </c>
      <c r="Q1985">
        <v>9.91</v>
      </c>
      <c r="R1985">
        <v>10.62</v>
      </c>
      <c r="S1985">
        <v>12.11</v>
      </c>
      <c r="T1985">
        <v>11.2828571428571</v>
      </c>
      <c r="U1985">
        <v>8.44</v>
      </c>
      <c r="V1985">
        <v>9.6</v>
      </c>
      <c r="W1985">
        <v>11.49</v>
      </c>
      <c r="X1985">
        <v>10.016450704225401</v>
      </c>
      <c r="Y1985">
        <v>9.1775000000000002</v>
      </c>
      <c r="Z1985">
        <v>10.295</v>
      </c>
      <c r="AA1985">
        <v>11.62</v>
      </c>
      <c r="AB1985">
        <v>10.6127419354839</v>
      </c>
      <c r="AC1985">
        <v>8.3049999999999997</v>
      </c>
      <c r="AD1985">
        <v>8.9550000000000001</v>
      </c>
      <c r="AE1985">
        <v>9.9875000000000007</v>
      </c>
      <c r="AF1985">
        <v>9.2751136363636402</v>
      </c>
      <c r="AG1985">
        <v>9.4725000000000001</v>
      </c>
      <c r="AH1985">
        <v>10.61</v>
      </c>
      <c r="AI1985">
        <v>12.21</v>
      </c>
      <c r="AJ1985">
        <v>11.6744594594595</v>
      </c>
      <c r="AK1985">
        <v>8.8175000000000008</v>
      </c>
      <c r="AL1985">
        <v>9.9649999999999999</v>
      </c>
      <c r="AM1985">
        <v>12.2</v>
      </c>
      <c r="AN1985">
        <v>11.205714285714301</v>
      </c>
      <c r="AO1985">
        <v>8.6675000000000004</v>
      </c>
      <c r="AP1985">
        <v>9.7349999999999994</v>
      </c>
      <c r="AQ1985">
        <v>11.16</v>
      </c>
      <c r="AR1985">
        <v>10.231806451612901</v>
      </c>
      <c r="AS1985">
        <v>8.1449999999999996</v>
      </c>
      <c r="AT1985">
        <v>9.1199999999999992</v>
      </c>
      <c r="AU1985">
        <v>10.305</v>
      </c>
      <c r="AV1985">
        <v>9.3608287292817707</v>
      </c>
      <c r="AW1985">
        <v>8.8275000000000006</v>
      </c>
      <c r="AX1985">
        <v>10.08</v>
      </c>
      <c r="AY1985">
        <v>11.7525</v>
      </c>
      <c r="AZ1985">
        <v>10.377592592592601</v>
      </c>
      <c r="BA1985">
        <v>8.81</v>
      </c>
      <c r="BB1985">
        <v>9.81</v>
      </c>
      <c r="BC1985">
        <v>11.922499999999999</v>
      </c>
      <c r="BD1985">
        <v>10.5884615384615</v>
      </c>
      <c r="BE1985">
        <v>9.125</v>
      </c>
      <c r="BF1985">
        <v>9.98</v>
      </c>
      <c r="BG1985">
        <v>12.03</v>
      </c>
      <c r="BH1985">
        <v>11.010810810810799</v>
      </c>
      <c r="BI1985">
        <v>8.5</v>
      </c>
      <c r="BJ1985">
        <v>11.62</v>
      </c>
      <c r="BK1985">
        <v>13.22</v>
      </c>
      <c r="BL1985">
        <v>12.006</v>
      </c>
      <c r="BM1985">
        <v>8.9450000000000003</v>
      </c>
      <c r="BN1985">
        <v>9.9350000000000005</v>
      </c>
      <c r="BO1985">
        <v>11.265000000000001</v>
      </c>
      <c r="BP1985">
        <v>10.275</v>
      </c>
      <c r="BQ1985">
        <v>10.31</v>
      </c>
      <c r="BR1985">
        <v>10.69</v>
      </c>
      <c r="BS1985">
        <v>11.7</v>
      </c>
      <c r="BT1985">
        <v>11.11</v>
      </c>
      <c r="BU1985">
        <v>7.3049999999999997</v>
      </c>
      <c r="BV1985">
        <v>9.0399999999999991</v>
      </c>
      <c r="BW1985">
        <v>10.125</v>
      </c>
      <c r="BX1985">
        <v>8.6839999999999993</v>
      </c>
      <c r="BY1985">
        <v>7.98</v>
      </c>
      <c r="BZ1985">
        <v>8.1</v>
      </c>
      <c r="CA1985">
        <v>9.48</v>
      </c>
      <c r="CB1985">
        <v>8.5788888888888906</v>
      </c>
      <c r="CC1985">
        <v>8.06</v>
      </c>
      <c r="CD1985">
        <v>9.51</v>
      </c>
      <c r="CE1985">
        <v>11.64</v>
      </c>
      <c r="CF1985">
        <v>9.6150515463917507</v>
      </c>
      <c r="CG1985">
        <v>8.43</v>
      </c>
      <c r="CH1985">
        <v>8.86</v>
      </c>
      <c r="CI1985">
        <v>9.1624999999999996</v>
      </c>
      <c r="CJ1985">
        <v>8.9766666666666701</v>
      </c>
      <c r="CK1985">
        <v>9.0399999999999991</v>
      </c>
      <c r="CL1985">
        <v>9.6</v>
      </c>
      <c r="CM1985">
        <v>11.545</v>
      </c>
      <c r="CN1985">
        <v>10.491578947368399</v>
      </c>
      <c r="CO1985">
        <v>7.4</v>
      </c>
      <c r="CP1985">
        <v>8.5</v>
      </c>
      <c r="CQ1985">
        <v>9.73</v>
      </c>
      <c r="CR1985">
        <v>8.68</v>
      </c>
      <c r="CS1985">
        <v>9.1199999999999992</v>
      </c>
      <c r="CT1985">
        <v>9.76</v>
      </c>
      <c r="CU1985">
        <v>13.675000000000001</v>
      </c>
      <c r="CV1985">
        <v>12.7114285714286</v>
      </c>
      <c r="CW1985">
        <v>8.7899999999999991</v>
      </c>
      <c r="CX1985">
        <v>9.16</v>
      </c>
      <c r="CY1985">
        <v>9.74</v>
      </c>
      <c r="CZ1985">
        <v>9.5476923076923104</v>
      </c>
      <c r="DA1985">
        <v>11.54</v>
      </c>
      <c r="DB1985">
        <v>12.43</v>
      </c>
      <c r="DC1985">
        <v>13.32</v>
      </c>
      <c r="DD1985">
        <v>12.43</v>
      </c>
      <c r="DE1985">
        <v>7.85</v>
      </c>
      <c r="DF1985">
        <v>8.2799999999999994</v>
      </c>
      <c r="DG1985">
        <v>13.54</v>
      </c>
      <c r="DH1985">
        <v>11.5</v>
      </c>
      <c r="DI1985">
        <v>8.7349999999999994</v>
      </c>
      <c r="DJ1985">
        <v>11.09</v>
      </c>
      <c r="DK1985">
        <v>13.555</v>
      </c>
      <c r="DL1985">
        <v>14.0275</v>
      </c>
      <c r="DM1985">
        <v>8.9700000000000006</v>
      </c>
      <c r="DN1985">
        <v>9.99</v>
      </c>
      <c r="DO1985">
        <v>14.17</v>
      </c>
      <c r="DP1985">
        <v>12.425714285714299</v>
      </c>
      <c r="DQ1985">
        <v>9.9574999999999996</v>
      </c>
      <c r="DR1985">
        <v>10.734999999999999</v>
      </c>
      <c r="DS1985">
        <v>11.4975</v>
      </c>
      <c r="DT1985">
        <v>10.9033333333333</v>
      </c>
    </row>
    <row r="1986" spans="1:124" x14ac:dyDescent="0.35">
      <c r="A1986" s="19" t="str">
        <f t="shared" si="60"/>
        <v>ALLL / Nonaccrual Loans--41182</v>
      </c>
      <c r="B1986" s="19" t="str">
        <f t="shared" si="61"/>
        <v>ALLL / Nonaccrual Loans</v>
      </c>
      <c r="C1986">
        <v>4</v>
      </c>
      <c r="D1986" s="27">
        <v>41182</v>
      </c>
      <c r="E1986">
        <v>81.174805378626999</v>
      </c>
      <c r="F1986">
        <v>112.102285560422</v>
      </c>
      <c r="G1986">
        <v>244.425034867503</v>
      </c>
      <c r="H1986">
        <v>241.17816872359799</v>
      </c>
      <c r="I1986">
        <v>69.573245366772795</v>
      </c>
      <c r="J1986">
        <v>123.258831657651</v>
      </c>
      <c r="K1986">
        <v>284.203824741007</v>
      </c>
      <c r="L1986">
        <v>564.28004616825001</v>
      </c>
      <c r="M1986">
        <v>63.280378309327403</v>
      </c>
      <c r="N1986">
        <v>114.63686509542801</v>
      </c>
      <c r="O1986">
        <v>267.068481469701</v>
      </c>
      <c r="P1986">
        <v>385.11147952826298</v>
      </c>
      <c r="Q1986">
        <v>75.565047161416601</v>
      </c>
      <c r="R1986">
        <v>106.02006688963201</v>
      </c>
      <c r="S1986">
        <v>147.841365461847</v>
      </c>
      <c r="T1986">
        <v>118.768391585667</v>
      </c>
      <c r="U1986">
        <v>73.577050483193403</v>
      </c>
      <c r="V1986">
        <v>121.52215588826699</v>
      </c>
      <c r="W1986">
        <v>277.79702970297001</v>
      </c>
      <c r="X1986">
        <v>391.42832733217602</v>
      </c>
      <c r="Y1986">
        <v>61.402050429481797</v>
      </c>
      <c r="Z1986">
        <v>105.43806646525699</v>
      </c>
      <c r="AA1986">
        <v>167.67441860465101</v>
      </c>
      <c r="AB1986">
        <v>195.40797943195301</v>
      </c>
      <c r="AC1986">
        <v>100.559910414334</v>
      </c>
      <c r="AD1986">
        <v>200.961538461538</v>
      </c>
      <c r="AE1986">
        <v>604.444444444444</v>
      </c>
      <c r="AF1986">
        <v>2169.4693504810998</v>
      </c>
      <c r="AG1986">
        <v>74.802859459061096</v>
      </c>
      <c r="AH1986">
        <v>222.74914089347101</v>
      </c>
      <c r="AI1986">
        <v>901.40845070422495</v>
      </c>
      <c r="AJ1986">
        <v>1757.39248278276</v>
      </c>
      <c r="AK1986">
        <v>54.269432705852203</v>
      </c>
      <c r="AL1986">
        <v>89.752066115702505</v>
      </c>
      <c r="AM1986">
        <v>187.49592819508999</v>
      </c>
      <c r="AN1986">
        <v>442.40117150313802</v>
      </c>
      <c r="AO1986">
        <v>89.161880980304801</v>
      </c>
      <c r="AP1986">
        <v>180.14187261077899</v>
      </c>
      <c r="AQ1986">
        <v>507.5</v>
      </c>
      <c r="AR1986">
        <v>918.92498109040105</v>
      </c>
      <c r="AS1986">
        <v>72.643624885069897</v>
      </c>
      <c r="AT1986">
        <v>139.82140990107601</v>
      </c>
      <c r="AU1986">
        <v>303.34873101837098</v>
      </c>
      <c r="AV1986">
        <v>1132.7981191419899</v>
      </c>
      <c r="AW1986">
        <v>62.683204044604999</v>
      </c>
      <c r="AX1986">
        <v>97.009345794392502</v>
      </c>
      <c r="AY1986">
        <v>184.71594015607101</v>
      </c>
      <c r="AZ1986">
        <v>192.24726762885101</v>
      </c>
      <c r="BA1986">
        <v>73.708849734590402</v>
      </c>
      <c r="BB1986">
        <v>135.50574067072299</v>
      </c>
      <c r="BC1986">
        <v>212.929282596836</v>
      </c>
      <c r="BD1986">
        <v>555.01306616218301</v>
      </c>
      <c r="BE1986">
        <v>62.779017857142897</v>
      </c>
      <c r="BF1986">
        <v>87.3815676141258</v>
      </c>
      <c r="BG1986">
        <v>161.142191142191</v>
      </c>
      <c r="BH1986">
        <v>799.19071876624105</v>
      </c>
      <c r="BI1986">
        <v>67.034214366791005</v>
      </c>
      <c r="BJ1986">
        <v>80.537862703467795</v>
      </c>
      <c r="BK1986">
        <v>103.988603988604</v>
      </c>
      <c r="BL1986">
        <v>83.781176788625004</v>
      </c>
      <c r="BM1986">
        <v>54.668394955108901</v>
      </c>
      <c r="BN1986">
        <v>62.377590526076098</v>
      </c>
      <c r="BO1986">
        <v>90.0530611910159</v>
      </c>
      <c r="BP1986">
        <v>75.688440588724504</v>
      </c>
      <c r="BQ1986">
        <v>112.29119293793499</v>
      </c>
      <c r="BR1986">
        <v>143.195266272189</v>
      </c>
      <c r="BS1986">
        <v>160.20007546988001</v>
      </c>
      <c r="BT1986">
        <v>133.92909018114699</v>
      </c>
      <c r="BU1986">
        <v>60.960854949092997</v>
      </c>
      <c r="BV1986">
        <v>93.719059405940598</v>
      </c>
      <c r="BW1986">
        <v>187.67615672857599</v>
      </c>
      <c r="BX1986">
        <v>186.69484223379399</v>
      </c>
      <c r="BY1986">
        <v>65.801038753495803</v>
      </c>
      <c r="BZ1986">
        <v>87.321530553969197</v>
      </c>
      <c r="CA1986">
        <v>269.87951807228899</v>
      </c>
      <c r="CB1986">
        <v>5514.85511553378</v>
      </c>
      <c r="CC1986">
        <v>68.459657701711507</v>
      </c>
      <c r="CD1986">
        <v>98.775710088148898</v>
      </c>
      <c r="CE1986">
        <v>178.068264342774</v>
      </c>
      <c r="CF1986">
        <v>359.77343844974001</v>
      </c>
      <c r="CG1986">
        <v>95.744022332807404</v>
      </c>
      <c r="CH1986">
        <v>113.93687985464101</v>
      </c>
      <c r="CI1986">
        <v>259.38717532467501</v>
      </c>
      <c r="CJ1986">
        <v>284.92948912266297</v>
      </c>
      <c r="CK1986">
        <v>82.139534883720899</v>
      </c>
      <c r="CL1986">
        <v>189.532710280374</v>
      </c>
      <c r="CM1986">
        <v>363.58148893360197</v>
      </c>
      <c r="CN1986">
        <v>2219.2183899788902</v>
      </c>
      <c r="CO1986">
        <v>526.80008472923203</v>
      </c>
      <c r="CP1986">
        <v>994.40807679003797</v>
      </c>
      <c r="CQ1986">
        <v>8417.4351944167502</v>
      </c>
      <c r="CR1986">
        <v>7949.8272023559402</v>
      </c>
      <c r="CS1986">
        <v>150.19092037680201</v>
      </c>
      <c r="CT1986">
        <v>204.22331633397999</v>
      </c>
      <c r="CU1986">
        <v>394.38055021514202</v>
      </c>
      <c r="CV1986">
        <v>340.34815425796398</v>
      </c>
      <c r="CW1986">
        <v>81.208529010755896</v>
      </c>
      <c r="CX1986">
        <v>139.88948710258501</v>
      </c>
      <c r="CY1986">
        <v>347.53068763178101</v>
      </c>
      <c r="CZ1986">
        <v>221.54117454682799</v>
      </c>
      <c r="DA1986">
        <v>500</v>
      </c>
      <c r="DB1986">
        <v>500</v>
      </c>
      <c r="DC1986">
        <v>500</v>
      </c>
      <c r="DD1986">
        <v>500</v>
      </c>
      <c r="DE1986">
        <v>10239.504716981101</v>
      </c>
      <c r="DF1986">
        <v>20018.0031446541</v>
      </c>
      <c r="DG1986">
        <v>29796.501572327001</v>
      </c>
      <c r="DH1986">
        <v>20018.0031446541</v>
      </c>
      <c r="DI1986">
        <v>47.517158027200097</v>
      </c>
      <c r="DJ1986">
        <v>117.047886334056</v>
      </c>
      <c r="DK1986">
        <v>195.81479878931401</v>
      </c>
      <c r="DL1986">
        <v>217.999929069047</v>
      </c>
      <c r="DM1986">
        <v>77.199614136787602</v>
      </c>
      <c r="DN1986">
        <v>253.7</v>
      </c>
      <c r="DO1986">
        <v>298.04057404996598</v>
      </c>
      <c r="DP1986">
        <v>426.681757803518</v>
      </c>
      <c r="DQ1986">
        <v>92.046387390313598</v>
      </c>
      <c r="DR1986">
        <v>165.262255478719</v>
      </c>
      <c r="DS1986">
        <v>199.94235373800299</v>
      </c>
      <c r="DT1986">
        <v>251.00209381189899</v>
      </c>
    </row>
    <row r="1987" spans="1:124" x14ac:dyDescent="0.35">
      <c r="A1987" s="19" t="str">
        <f t="shared" ref="A1987:A2050" si="62">B1987&amp;"--"&amp;D1987</f>
        <v>[NCL + OREO] / [Total Loans + OREO]--41182</v>
      </c>
      <c r="B1987" s="19" t="str">
        <f t="shared" ref="B1987:B2050" si="63">VLOOKUP(C1987,labels,2,FALSE)</f>
        <v>[NCL + OREO] / [Total Loans + OREO]</v>
      </c>
      <c r="C1987">
        <v>5</v>
      </c>
      <c r="D1987" s="27">
        <v>41182</v>
      </c>
      <c r="E1987">
        <v>0.98167539267015702</v>
      </c>
      <c r="F1987">
        <v>2.58643053561855</v>
      </c>
      <c r="G1987">
        <v>4.2891732964372196</v>
      </c>
      <c r="H1987">
        <v>3.2966783849538999</v>
      </c>
      <c r="I1987">
        <v>0.793188694205615</v>
      </c>
      <c r="J1987">
        <v>2.2343071539985702</v>
      </c>
      <c r="K1987">
        <v>4.7303976004683799</v>
      </c>
      <c r="L1987">
        <v>3.3061734111727099</v>
      </c>
      <c r="M1987">
        <v>0.87694851643349503</v>
      </c>
      <c r="N1987">
        <v>2.2279314625613198</v>
      </c>
      <c r="O1987">
        <v>4.74203255068198</v>
      </c>
      <c r="P1987">
        <v>3.5219397590855199</v>
      </c>
      <c r="Q1987">
        <v>2.0740325008290998</v>
      </c>
      <c r="R1987">
        <v>4.2891732964372196</v>
      </c>
      <c r="S1987">
        <v>5.3725796766481997</v>
      </c>
      <c r="T1987">
        <v>4.0274787379698997</v>
      </c>
      <c r="U1987">
        <v>1.23721647122534</v>
      </c>
      <c r="V1987">
        <v>2.5997150997151</v>
      </c>
      <c r="W1987">
        <v>5.6882211837202696</v>
      </c>
      <c r="X1987">
        <v>3.8897153159434099</v>
      </c>
      <c r="Y1987">
        <v>1.3852459652893101</v>
      </c>
      <c r="Z1987">
        <v>3.2684389091927102</v>
      </c>
      <c r="AA1987">
        <v>4.9586002841849304</v>
      </c>
      <c r="AB1987">
        <v>4.7770398995125101</v>
      </c>
      <c r="AC1987">
        <v>0.116140980906086</v>
      </c>
      <c r="AD1987">
        <v>0.79633942384066703</v>
      </c>
      <c r="AE1987">
        <v>1.99276995465184</v>
      </c>
      <c r="AF1987">
        <v>1.4842752935518699</v>
      </c>
      <c r="AG1987">
        <v>0.11372038128131701</v>
      </c>
      <c r="AH1987">
        <v>0.56025947317374203</v>
      </c>
      <c r="AI1987">
        <v>1.5496810537244801</v>
      </c>
      <c r="AJ1987">
        <v>1.4514261319177599</v>
      </c>
      <c r="AK1987">
        <v>1.55446071781179</v>
      </c>
      <c r="AL1987">
        <v>2.6590870718047199</v>
      </c>
      <c r="AM1987">
        <v>5.1833292624882397</v>
      </c>
      <c r="AN1987">
        <v>3.7825542417362499</v>
      </c>
      <c r="AO1987">
        <v>0.25679632003264002</v>
      </c>
      <c r="AP1987">
        <v>1.20859961039422</v>
      </c>
      <c r="AQ1987">
        <v>2.4981083152455201</v>
      </c>
      <c r="AR1987">
        <v>1.81451749801836</v>
      </c>
      <c r="AS1987">
        <v>0.73052375271216996</v>
      </c>
      <c r="AT1987">
        <v>2.5374848720941299</v>
      </c>
      <c r="AU1987">
        <v>5.96923623543546</v>
      </c>
      <c r="AV1987">
        <v>4.3086801872917704</v>
      </c>
      <c r="AW1987">
        <v>1.5927765686508599</v>
      </c>
      <c r="AX1987">
        <v>3.1167852740592501</v>
      </c>
      <c r="AY1987">
        <v>5.6388179845298403</v>
      </c>
      <c r="AZ1987">
        <v>3.98738492623096</v>
      </c>
      <c r="BA1987">
        <v>1.1140735722933599</v>
      </c>
      <c r="BB1987">
        <v>2.6113361019608199</v>
      </c>
      <c r="BC1987">
        <v>5.1829659644660202</v>
      </c>
      <c r="BD1987">
        <v>3.9064534411480101</v>
      </c>
      <c r="BE1987">
        <v>1.84709836850558</v>
      </c>
      <c r="BF1987">
        <v>3.6993068589531699</v>
      </c>
      <c r="BG1987">
        <v>5.5968988054248996</v>
      </c>
      <c r="BH1987">
        <v>4.4136674993140499</v>
      </c>
      <c r="BI1987">
        <v>3.2788339951638301</v>
      </c>
      <c r="BJ1987">
        <v>3.34918540169636</v>
      </c>
      <c r="BK1987">
        <v>3.9740277666113402</v>
      </c>
      <c r="BL1987">
        <v>3.8010017035303298</v>
      </c>
      <c r="BM1987">
        <v>0.79801553726636398</v>
      </c>
      <c r="BN1987">
        <v>2.3681052088572101</v>
      </c>
      <c r="BO1987">
        <v>5.8087910828632099</v>
      </c>
      <c r="BP1987">
        <v>4.2387014112723698</v>
      </c>
      <c r="BQ1987">
        <v>2.72801490851257</v>
      </c>
      <c r="BR1987">
        <v>3.8773282756893099</v>
      </c>
      <c r="BS1987">
        <v>4.1932220650761298</v>
      </c>
      <c r="BT1987">
        <v>3.3217152238293601</v>
      </c>
      <c r="BU1987">
        <v>1.8914832856482799</v>
      </c>
      <c r="BV1987">
        <v>3.0985864179539502</v>
      </c>
      <c r="BW1987">
        <v>5.8094282689830496</v>
      </c>
      <c r="BX1987">
        <v>4.3254116406431899</v>
      </c>
      <c r="BY1987">
        <v>2.9812739951422098</v>
      </c>
      <c r="BZ1987">
        <v>4.8084006182022998</v>
      </c>
      <c r="CA1987">
        <v>7.6775932527606301</v>
      </c>
      <c r="CB1987">
        <v>4.8453945049219902</v>
      </c>
      <c r="CC1987">
        <v>2.56610242125562</v>
      </c>
      <c r="CD1987">
        <v>4.9401823809922201</v>
      </c>
      <c r="CE1987">
        <v>8.88431684279435</v>
      </c>
      <c r="CF1987">
        <v>6.0616283910959901</v>
      </c>
      <c r="CG1987">
        <v>2.5140535500376799</v>
      </c>
      <c r="CH1987">
        <v>2.79953028199462</v>
      </c>
      <c r="CI1987">
        <v>5.6304581799043296</v>
      </c>
      <c r="CJ1987">
        <v>4.08218248058032</v>
      </c>
      <c r="CK1987">
        <v>0.90521418191459202</v>
      </c>
      <c r="CL1987">
        <v>2.1604938271604901</v>
      </c>
      <c r="CM1987">
        <v>2.7819642023772602</v>
      </c>
      <c r="CN1987">
        <v>2.8519112821069701</v>
      </c>
      <c r="CO1987">
        <v>0.13074432086936499</v>
      </c>
      <c r="CP1987">
        <v>0.41220694662388502</v>
      </c>
      <c r="CQ1987">
        <v>0.61884681633052796</v>
      </c>
      <c r="CR1987">
        <v>0.77953347540406004</v>
      </c>
      <c r="CS1987">
        <v>0.33549313953215698</v>
      </c>
      <c r="CT1987">
        <v>0.49578021726638699</v>
      </c>
      <c r="CU1987">
        <v>2.1194582252639602</v>
      </c>
      <c r="CV1987">
        <v>1.1175211758631201</v>
      </c>
      <c r="CW1987">
        <v>0.51904898221766704</v>
      </c>
      <c r="CX1987">
        <v>1.2872718078398</v>
      </c>
      <c r="CY1987">
        <v>2.58770321476592</v>
      </c>
      <c r="CZ1987">
        <v>2.46539903270547</v>
      </c>
      <c r="DA1987">
        <v>0.135391827991755</v>
      </c>
      <c r="DB1987">
        <v>0.27078365598351101</v>
      </c>
      <c r="DC1987">
        <v>0.40617548397526598</v>
      </c>
      <c r="DD1987">
        <v>0.27078365598351101</v>
      </c>
      <c r="DE1987">
        <v>0.23814295650943701</v>
      </c>
      <c r="DF1987">
        <v>0.47628591301887502</v>
      </c>
      <c r="DG1987">
        <v>1.1397194655252001</v>
      </c>
      <c r="DH1987">
        <v>0.75981297701680195</v>
      </c>
      <c r="DI1987">
        <v>1.1044251947900099</v>
      </c>
      <c r="DJ1987">
        <v>1.44963108403943</v>
      </c>
      <c r="DK1987">
        <v>2.3935033476527598</v>
      </c>
      <c r="DL1987">
        <v>2.4758152411795802</v>
      </c>
      <c r="DM1987">
        <v>1.1760762223168799</v>
      </c>
      <c r="DN1987">
        <v>1.4912429139521099</v>
      </c>
      <c r="DO1987">
        <v>3.3305610156366101</v>
      </c>
      <c r="DP1987">
        <v>2.9153141160295801</v>
      </c>
      <c r="DQ1987">
        <v>1.7903176994171</v>
      </c>
      <c r="DR1987">
        <v>2.5250727447318502</v>
      </c>
      <c r="DS1987">
        <v>3.3193143923781001</v>
      </c>
      <c r="DT1987">
        <v>2.37749366356429</v>
      </c>
    </row>
    <row r="1988" spans="1:124" x14ac:dyDescent="0.35">
      <c r="A1988" s="19" t="str">
        <f t="shared" si="62"/>
        <v>[Noncurrent + Delinquent Loans] / [Capital + ALLL]--41182</v>
      </c>
      <c r="B1988" s="19" t="str">
        <f t="shared" si="63"/>
        <v>[Noncurrent + Delinquent Loans] / [Capital + ALLL]</v>
      </c>
      <c r="C1988">
        <v>6</v>
      </c>
      <c r="D1988" s="27">
        <v>41182</v>
      </c>
      <c r="E1988">
        <v>3.9671915691094499</v>
      </c>
      <c r="F1988">
        <v>11.1457963816956</v>
      </c>
      <c r="G1988">
        <v>20.007636502481901</v>
      </c>
      <c r="H1988">
        <v>13.9966121298056</v>
      </c>
      <c r="I1988">
        <v>4.5910932127401001</v>
      </c>
      <c r="J1988">
        <v>10.554421234490301</v>
      </c>
      <c r="K1988">
        <v>19.742873772458999</v>
      </c>
      <c r="L1988">
        <v>14.102606506834199</v>
      </c>
      <c r="M1988">
        <v>5.28191910284123</v>
      </c>
      <c r="N1988">
        <v>12.098957818553099</v>
      </c>
      <c r="O1988">
        <v>22.877857416352299</v>
      </c>
      <c r="P1988">
        <v>17.574078505695901</v>
      </c>
      <c r="Q1988">
        <v>11.6283506629782</v>
      </c>
      <c r="R1988">
        <v>19.3156320119671</v>
      </c>
      <c r="S1988">
        <v>24.353866584942299</v>
      </c>
      <c r="T1988">
        <v>20.998921198700302</v>
      </c>
      <c r="U1988">
        <v>5.6027351935590604</v>
      </c>
      <c r="V1988">
        <v>11.5433789954338</v>
      </c>
      <c r="W1988">
        <v>21.849719408206401</v>
      </c>
      <c r="X1988">
        <v>15.238236149527401</v>
      </c>
      <c r="Y1988">
        <v>8.2182084060838001</v>
      </c>
      <c r="Z1988">
        <v>13.405316254221599</v>
      </c>
      <c r="AA1988">
        <v>21.348268251447699</v>
      </c>
      <c r="AB1988">
        <v>18.966433963040298</v>
      </c>
      <c r="AC1988">
        <v>1.3939172668917501</v>
      </c>
      <c r="AD1988">
        <v>5.7734190059241604</v>
      </c>
      <c r="AE1988">
        <v>12.550234971510701</v>
      </c>
      <c r="AF1988">
        <v>8.6384724766999703</v>
      </c>
      <c r="AG1988">
        <v>1.2786038556762001</v>
      </c>
      <c r="AH1988">
        <v>3.8443129733807901</v>
      </c>
      <c r="AI1988">
        <v>8.9931999916049303</v>
      </c>
      <c r="AJ1988">
        <v>7.1291968327189696</v>
      </c>
      <c r="AK1988">
        <v>9.0853277217123001</v>
      </c>
      <c r="AL1988">
        <v>14.245285622245399</v>
      </c>
      <c r="AM1988">
        <v>24.535455053042998</v>
      </c>
      <c r="AN1988">
        <v>19.838914401712</v>
      </c>
      <c r="AO1988">
        <v>1.91917345524462</v>
      </c>
      <c r="AP1988">
        <v>6.6980143988730099</v>
      </c>
      <c r="AQ1988">
        <v>13.8261553674332</v>
      </c>
      <c r="AR1988">
        <v>9.3942709094665808</v>
      </c>
      <c r="AS1988">
        <v>4.9102419721467596</v>
      </c>
      <c r="AT1988">
        <v>11.687701606589201</v>
      </c>
      <c r="AU1988">
        <v>23.3464094091348</v>
      </c>
      <c r="AV1988">
        <v>18.476635027077599</v>
      </c>
      <c r="AW1988">
        <v>8.5662484993023096</v>
      </c>
      <c r="AX1988">
        <v>15.626210466121099</v>
      </c>
      <c r="AY1988">
        <v>24.391028079410201</v>
      </c>
      <c r="AZ1988">
        <v>18.4037870811351</v>
      </c>
      <c r="BA1988">
        <v>5.72943001305772</v>
      </c>
      <c r="BB1988">
        <v>14.219370407389199</v>
      </c>
      <c r="BC1988">
        <v>22.4865026359385</v>
      </c>
      <c r="BD1988">
        <v>17.567641848559798</v>
      </c>
      <c r="BE1988">
        <v>7.3944109745778501</v>
      </c>
      <c r="BF1988">
        <v>12.0854677989908</v>
      </c>
      <c r="BG1988">
        <v>20.741481461088402</v>
      </c>
      <c r="BH1988">
        <v>14.9227066756699</v>
      </c>
      <c r="BI1988">
        <v>9.5176683002321401</v>
      </c>
      <c r="BJ1988">
        <v>10.6866057233704</v>
      </c>
      <c r="BK1988">
        <v>12.105535437144299</v>
      </c>
      <c r="BL1988">
        <v>11.4081000756749</v>
      </c>
      <c r="BM1988">
        <v>9.3445442384865292</v>
      </c>
      <c r="BN1988">
        <v>13.7204461648086</v>
      </c>
      <c r="BO1988">
        <v>25.708628533915501</v>
      </c>
      <c r="BP1988">
        <v>21.332726607593401</v>
      </c>
      <c r="BQ1988">
        <v>12.8996487071582</v>
      </c>
      <c r="BR1988">
        <v>14.7378711963827</v>
      </c>
      <c r="BS1988">
        <v>20.5091058866651</v>
      </c>
      <c r="BT1988">
        <v>17.3598793304213</v>
      </c>
      <c r="BU1988">
        <v>9.3628633781783996</v>
      </c>
      <c r="BV1988">
        <v>14.716590160160001</v>
      </c>
      <c r="BW1988">
        <v>27.277703906321101</v>
      </c>
      <c r="BX1988">
        <v>20.186489153548699</v>
      </c>
      <c r="BY1988">
        <v>10.1289704017567</v>
      </c>
      <c r="BZ1988">
        <v>20.6665295206748</v>
      </c>
      <c r="CA1988">
        <v>25.454403008461298</v>
      </c>
      <c r="CB1988">
        <v>19.8694570310122</v>
      </c>
      <c r="CC1988">
        <v>8.0999323819353002</v>
      </c>
      <c r="CD1988">
        <v>16.4499843631327</v>
      </c>
      <c r="CE1988">
        <v>25.494118588461198</v>
      </c>
      <c r="CF1988">
        <v>20.9478969319706</v>
      </c>
      <c r="CG1988">
        <v>10.544556826379999</v>
      </c>
      <c r="CH1988">
        <v>17.037009139862899</v>
      </c>
      <c r="CI1988">
        <v>21.121944110457498</v>
      </c>
      <c r="CJ1988">
        <v>16.608474830466399</v>
      </c>
      <c r="CK1988">
        <v>4.5127616065840197</v>
      </c>
      <c r="CL1988">
        <v>7.3782234957020103</v>
      </c>
      <c r="CM1988">
        <v>15.664809452019901</v>
      </c>
      <c r="CN1988">
        <v>12.304140942079499</v>
      </c>
      <c r="CO1988">
        <v>4.96882494004796</v>
      </c>
      <c r="CP1988">
        <v>7.2243993866076002</v>
      </c>
      <c r="CQ1988">
        <v>14.586474943329399</v>
      </c>
      <c r="CR1988">
        <v>9.5115565026635593</v>
      </c>
      <c r="CS1988">
        <v>1.99941550782976</v>
      </c>
      <c r="CT1988">
        <v>7.1433336001494201</v>
      </c>
      <c r="CU1988">
        <v>9.3852510642644997</v>
      </c>
      <c r="CV1988">
        <v>7.3946265932206199</v>
      </c>
      <c r="CW1988">
        <v>8.5782131196200595</v>
      </c>
      <c r="CX1988">
        <v>10.495340853359499</v>
      </c>
      <c r="CY1988">
        <v>15.3952978914838</v>
      </c>
      <c r="CZ1988">
        <v>13.8464557658716</v>
      </c>
      <c r="DA1988">
        <v>2.9425681490051301</v>
      </c>
      <c r="DB1988">
        <v>3.3813993772329898</v>
      </c>
      <c r="DC1988">
        <v>3.8202306054608401</v>
      </c>
      <c r="DD1988">
        <v>3.3813993772329898</v>
      </c>
      <c r="DE1988">
        <v>2.4253369942869498</v>
      </c>
      <c r="DF1988">
        <v>4.8431450019754996</v>
      </c>
      <c r="DG1988">
        <v>5.0128734793855001</v>
      </c>
      <c r="DH1988">
        <v>3.3444253151231398</v>
      </c>
      <c r="DI1988">
        <v>3.1385569517866201</v>
      </c>
      <c r="DJ1988">
        <v>9.4472938847382792</v>
      </c>
      <c r="DK1988">
        <v>16.997467246445598</v>
      </c>
      <c r="DL1988">
        <v>11.188030091370599</v>
      </c>
      <c r="DM1988">
        <v>4.8919280952676996</v>
      </c>
      <c r="DN1988">
        <v>10.5277942507569</v>
      </c>
      <c r="DO1988">
        <v>23.632662618159198</v>
      </c>
      <c r="DP1988">
        <v>20.3426787059663</v>
      </c>
      <c r="DQ1988">
        <v>9.5268554974437301</v>
      </c>
      <c r="DR1988">
        <v>11.195496008976701</v>
      </c>
      <c r="DS1988">
        <v>12.4995048354762</v>
      </c>
      <c r="DT1988">
        <v>12.412865472167701</v>
      </c>
    </row>
    <row r="1989" spans="1:124" x14ac:dyDescent="0.35">
      <c r="A1989" s="19" t="str">
        <f t="shared" si="62"/>
        <v xml:space="preserve">  Ag [NCL+DQ] / [Capital + ALLL]--41182</v>
      </c>
      <c r="B1989" s="19" t="str">
        <f t="shared" si="63"/>
        <v xml:space="preserve">  Ag [NCL+DQ] / [Capital + ALLL]</v>
      </c>
      <c r="C1989">
        <v>7</v>
      </c>
      <c r="D1989" s="27">
        <v>41182</v>
      </c>
      <c r="E1989">
        <v>0</v>
      </c>
      <c r="F1989">
        <v>0</v>
      </c>
      <c r="G1989">
        <v>1.6271160238076801</v>
      </c>
      <c r="H1989">
        <v>1.6018089700949201</v>
      </c>
      <c r="I1989">
        <v>0</v>
      </c>
      <c r="J1989">
        <v>0</v>
      </c>
      <c r="K1989">
        <v>0.66757857213688199</v>
      </c>
      <c r="L1989">
        <v>0.88911296707047405</v>
      </c>
      <c r="M1989">
        <v>0</v>
      </c>
      <c r="N1989">
        <v>0</v>
      </c>
      <c r="O1989">
        <v>0.44145542462461801</v>
      </c>
      <c r="P1989">
        <v>0.69008975281106399</v>
      </c>
      <c r="Q1989">
        <v>0</v>
      </c>
      <c r="R1989">
        <v>0</v>
      </c>
      <c r="S1989">
        <v>0</v>
      </c>
      <c r="T1989">
        <v>2.75544571454006E-3</v>
      </c>
      <c r="U1989">
        <v>0</v>
      </c>
      <c r="V1989">
        <v>0</v>
      </c>
      <c r="W1989">
        <v>0.56124938994631501</v>
      </c>
      <c r="X1989">
        <v>0.79112479749110398</v>
      </c>
      <c r="Y1989">
        <v>0</v>
      </c>
      <c r="Z1989">
        <v>9.7264147396731102E-2</v>
      </c>
      <c r="AA1989">
        <v>1.79498059193712</v>
      </c>
      <c r="AB1989">
        <v>1.9043432060659</v>
      </c>
      <c r="AC1989">
        <v>0</v>
      </c>
      <c r="AD1989">
        <v>0</v>
      </c>
      <c r="AE1989">
        <v>0.79022138008202003</v>
      </c>
      <c r="AF1989">
        <v>0.99683013125176601</v>
      </c>
      <c r="AG1989">
        <v>0</v>
      </c>
      <c r="AH1989">
        <v>0</v>
      </c>
      <c r="AI1989">
        <v>0.484836916851977</v>
      </c>
      <c r="AJ1989">
        <v>0.845924233394309</v>
      </c>
      <c r="AK1989">
        <v>0</v>
      </c>
      <c r="AL1989">
        <v>3.47164397074083E-2</v>
      </c>
      <c r="AM1989">
        <v>1.3726363186331001</v>
      </c>
      <c r="AN1989">
        <v>1.4810015844392299</v>
      </c>
      <c r="AO1989">
        <v>0</v>
      </c>
      <c r="AP1989">
        <v>3.9430450441337403E-2</v>
      </c>
      <c r="AQ1989">
        <v>1.77410324085385</v>
      </c>
      <c r="AR1989">
        <v>1.4081595094927699</v>
      </c>
      <c r="AS1989">
        <v>0</v>
      </c>
      <c r="AT1989">
        <v>0</v>
      </c>
      <c r="AU1989">
        <v>0.29841394319553199</v>
      </c>
      <c r="AV1989">
        <v>0.62937756945919798</v>
      </c>
      <c r="AW1989">
        <v>0</v>
      </c>
      <c r="AX1989">
        <v>0</v>
      </c>
      <c r="AY1989">
        <v>0.22501878078950599</v>
      </c>
      <c r="AZ1989">
        <v>0.48433805076173903</v>
      </c>
      <c r="BA1989">
        <v>0</v>
      </c>
      <c r="BB1989">
        <v>0</v>
      </c>
      <c r="BC1989">
        <v>7.1416715898753105E-2</v>
      </c>
      <c r="BD1989">
        <v>0.39640592408366399</v>
      </c>
      <c r="BE1989">
        <v>0</v>
      </c>
      <c r="BF1989">
        <v>0</v>
      </c>
      <c r="BG1989">
        <v>0.51992186326690304</v>
      </c>
      <c r="BH1989">
        <v>0.75297701199746103</v>
      </c>
      <c r="BI1989">
        <v>0</v>
      </c>
      <c r="BJ1989">
        <v>0</v>
      </c>
      <c r="BK1989">
        <v>4.0122660705585601E-2</v>
      </c>
      <c r="BL1989">
        <v>0.28582718257091699</v>
      </c>
      <c r="BM1989">
        <v>0</v>
      </c>
      <c r="BN1989">
        <v>0</v>
      </c>
      <c r="BO1989">
        <v>0</v>
      </c>
      <c r="BP1989">
        <v>0</v>
      </c>
      <c r="BQ1989">
        <v>0.20332952090481601</v>
      </c>
      <c r="BR1989">
        <v>0.40665904180963303</v>
      </c>
      <c r="BS1989">
        <v>1.8653116790375299</v>
      </c>
      <c r="BT1989">
        <v>1.2435411193583501</v>
      </c>
      <c r="BU1989">
        <v>0</v>
      </c>
      <c r="BV1989">
        <v>0</v>
      </c>
      <c r="BW1989">
        <v>0</v>
      </c>
      <c r="BX1989">
        <v>0</v>
      </c>
      <c r="BY1989">
        <v>0</v>
      </c>
      <c r="BZ1989">
        <v>0</v>
      </c>
      <c r="CA1989">
        <v>0.88596960207744602</v>
      </c>
      <c r="CB1989">
        <v>1.19175908236237</v>
      </c>
      <c r="CC1989">
        <v>0</v>
      </c>
      <c r="CD1989">
        <v>0</v>
      </c>
      <c r="CE1989">
        <v>0</v>
      </c>
      <c r="CF1989">
        <v>1.0554872051922799</v>
      </c>
      <c r="CG1989">
        <v>0</v>
      </c>
      <c r="CH1989">
        <v>0.34553164755771898</v>
      </c>
      <c r="CI1989">
        <v>3.68833697861665</v>
      </c>
      <c r="CJ1989">
        <v>2.2873804558503301</v>
      </c>
      <c r="CK1989">
        <v>0</v>
      </c>
      <c r="CL1989">
        <v>0</v>
      </c>
      <c r="CM1989">
        <v>0.138854652884667</v>
      </c>
      <c r="CN1989">
        <v>0.55125246206051604</v>
      </c>
      <c r="CO1989">
        <v>0</v>
      </c>
      <c r="CP1989">
        <v>0.35802192884314199</v>
      </c>
      <c r="CQ1989">
        <v>0.61339240074970203</v>
      </c>
      <c r="CR1989">
        <v>0.32819173882024699</v>
      </c>
      <c r="CS1989">
        <v>6.4035860081645704E-2</v>
      </c>
      <c r="CT1989">
        <v>0.67860236788911299</v>
      </c>
      <c r="CU1989">
        <v>1.2631489199006301</v>
      </c>
      <c r="CV1989">
        <v>2.0868086230916099</v>
      </c>
      <c r="CW1989">
        <v>0</v>
      </c>
      <c r="CX1989">
        <v>0</v>
      </c>
      <c r="CY1989">
        <v>0.2077767883645</v>
      </c>
      <c r="CZ1989">
        <v>0.40675011087373197</v>
      </c>
      <c r="DA1989">
        <v>0</v>
      </c>
      <c r="DB1989">
        <v>0</v>
      </c>
      <c r="DC1989">
        <v>0</v>
      </c>
      <c r="DD1989">
        <v>0</v>
      </c>
      <c r="DE1989">
        <v>7.9020150138285304E-3</v>
      </c>
      <c r="DF1989">
        <v>1.5804030027657099E-2</v>
      </c>
      <c r="DG1989">
        <v>0.16773927162527899</v>
      </c>
      <c r="DH1989">
        <v>0.11182618108351899</v>
      </c>
      <c r="DI1989">
        <v>0</v>
      </c>
      <c r="DJ1989">
        <v>3.75994112969638E-2</v>
      </c>
      <c r="DK1989">
        <v>0.34382024446613602</v>
      </c>
      <c r="DL1989">
        <v>0.60613024548626304</v>
      </c>
      <c r="DM1989">
        <v>1.4497142412574399E-2</v>
      </c>
      <c r="DN1989">
        <v>0.31905755307399702</v>
      </c>
      <c r="DO1989">
        <v>1.8823258343304801</v>
      </c>
      <c r="DP1989">
        <v>2.0673706011469002</v>
      </c>
      <c r="DQ1989">
        <v>0.42389570695442702</v>
      </c>
      <c r="DR1989">
        <v>0.65504445303440295</v>
      </c>
      <c r="DS1989">
        <v>1.3895677870865299</v>
      </c>
      <c r="DT1989">
        <v>1.29722042317658</v>
      </c>
    </row>
    <row r="1990" spans="1:124" x14ac:dyDescent="0.35">
      <c r="A1990" s="19" t="str">
        <f t="shared" si="62"/>
        <v xml:space="preserve">  CLD [NCL+DQ] / [Capital + ALLL]--41182</v>
      </c>
      <c r="B1990" s="19" t="str">
        <f t="shared" si="63"/>
        <v xml:space="preserve">  CLD [NCL+DQ] / [Capital + ALLL]</v>
      </c>
      <c r="C1990">
        <v>8</v>
      </c>
      <c r="D1990" s="27">
        <v>41182</v>
      </c>
      <c r="E1990">
        <v>0</v>
      </c>
      <c r="F1990">
        <v>0</v>
      </c>
      <c r="G1990">
        <v>3.1207045766939898</v>
      </c>
      <c r="H1990">
        <v>1.6961703174665499</v>
      </c>
      <c r="I1990">
        <v>0</v>
      </c>
      <c r="J1990">
        <v>0</v>
      </c>
      <c r="K1990">
        <v>1.8925834050789301</v>
      </c>
      <c r="L1990">
        <v>1.6708588864907199</v>
      </c>
      <c r="M1990">
        <v>0</v>
      </c>
      <c r="N1990">
        <v>2.37987181272757E-2</v>
      </c>
      <c r="O1990">
        <v>2.5690998485521601</v>
      </c>
      <c r="P1990">
        <v>2.4105550573167198</v>
      </c>
      <c r="Q1990">
        <v>0</v>
      </c>
      <c r="R1990">
        <v>0</v>
      </c>
      <c r="S1990">
        <v>0.56001018200330899</v>
      </c>
      <c r="T1990">
        <v>1.0383716010372099</v>
      </c>
      <c r="U1990">
        <v>0</v>
      </c>
      <c r="V1990">
        <v>0</v>
      </c>
      <c r="W1990">
        <v>1.7392666875587599</v>
      </c>
      <c r="X1990">
        <v>1.91481890894115</v>
      </c>
      <c r="Y1990">
        <v>0</v>
      </c>
      <c r="Z1990">
        <v>0.45628559551256997</v>
      </c>
      <c r="AA1990">
        <v>4.9868945297978504</v>
      </c>
      <c r="AB1990">
        <v>3.2497043885730199</v>
      </c>
      <c r="AC1990">
        <v>0</v>
      </c>
      <c r="AD1990">
        <v>0</v>
      </c>
      <c r="AE1990">
        <v>1.4374190656341601</v>
      </c>
      <c r="AF1990">
        <v>1.5495799473943399</v>
      </c>
      <c r="AG1990">
        <v>0</v>
      </c>
      <c r="AH1990">
        <v>0</v>
      </c>
      <c r="AI1990">
        <v>0</v>
      </c>
      <c r="AJ1990">
        <v>0.683692561500435</v>
      </c>
      <c r="AK1990">
        <v>0</v>
      </c>
      <c r="AL1990">
        <v>0.41066046933065398</v>
      </c>
      <c r="AM1990">
        <v>2.8056844074329499</v>
      </c>
      <c r="AN1990">
        <v>1.59443929940285</v>
      </c>
      <c r="AO1990">
        <v>0</v>
      </c>
      <c r="AP1990">
        <v>0</v>
      </c>
      <c r="AQ1990">
        <v>0</v>
      </c>
      <c r="AR1990">
        <v>0.84980169421124396</v>
      </c>
      <c r="AS1990">
        <v>0</v>
      </c>
      <c r="AT1990">
        <v>9.8775187672856604E-2</v>
      </c>
      <c r="AU1990">
        <v>3.2292264355200602</v>
      </c>
      <c r="AV1990">
        <v>3.3228278008298702</v>
      </c>
      <c r="AW1990">
        <v>0</v>
      </c>
      <c r="AX1990">
        <v>0</v>
      </c>
      <c r="AY1990">
        <v>1.9207117808376299</v>
      </c>
      <c r="AZ1990">
        <v>1.84777674724633</v>
      </c>
      <c r="BA1990">
        <v>0</v>
      </c>
      <c r="BB1990">
        <v>0</v>
      </c>
      <c r="BC1990">
        <v>2.5914585913834198</v>
      </c>
      <c r="BD1990">
        <v>1.7717202785225701</v>
      </c>
      <c r="BE1990">
        <v>0</v>
      </c>
      <c r="BF1990">
        <v>0.27386153705692601</v>
      </c>
      <c r="BG1990">
        <v>3.9482997686302701</v>
      </c>
      <c r="BH1990">
        <v>2.1274368721474199</v>
      </c>
      <c r="BI1990">
        <v>4.1004239533651301</v>
      </c>
      <c r="BJ1990">
        <v>4.2651712299478302</v>
      </c>
      <c r="BK1990">
        <v>5.51844555873926</v>
      </c>
      <c r="BL1990">
        <v>4.2250544306779396</v>
      </c>
      <c r="BM1990">
        <v>0</v>
      </c>
      <c r="BN1990">
        <v>1.2763828450422401</v>
      </c>
      <c r="BO1990">
        <v>6.01661246779409</v>
      </c>
      <c r="BP1990">
        <v>4.7402296227518601</v>
      </c>
      <c r="BQ1990">
        <v>0</v>
      </c>
      <c r="BR1990">
        <v>0</v>
      </c>
      <c r="BS1990">
        <v>2.5098487736688302</v>
      </c>
      <c r="BT1990">
        <v>1.6732325157792201</v>
      </c>
      <c r="BU1990">
        <v>0</v>
      </c>
      <c r="BV1990">
        <v>0</v>
      </c>
      <c r="BW1990">
        <v>1.2962448925953201</v>
      </c>
      <c r="BX1990">
        <v>3.8108116930138198</v>
      </c>
      <c r="BY1990">
        <v>0</v>
      </c>
      <c r="BZ1990">
        <v>0.27526056969659501</v>
      </c>
      <c r="CA1990">
        <v>1.7392666875587599</v>
      </c>
      <c r="CB1990">
        <v>2.0282868536219998</v>
      </c>
      <c r="CC1990">
        <v>0</v>
      </c>
      <c r="CD1990">
        <v>0.67806750760333101</v>
      </c>
      <c r="CE1990">
        <v>5.0384375649283202</v>
      </c>
      <c r="CF1990">
        <v>4.08059686616539</v>
      </c>
      <c r="CG1990">
        <v>0</v>
      </c>
      <c r="CH1990">
        <v>0.32397408207343398</v>
      </c>
      <c r="CI1990">
        <v>1.68833696691378</v>
      </c>
      <c r="CJ1990">
        <v>1.3112560135343501</v>
      </c>
      <c r="CK1990">
        <v>0</v>
      </c>
      <c r="CL1990">
        <v>0</v>
      </c>
      <c r="CM1990">
        <v>0.72055120780308002</v>
      </c>
      <c r="CN1990">
        <v>0.64374434548437898</v>
      </c>
      <c r="CO1990">
        <v>0.97266187050359698</v>
      </c>
      <c r="CP1990">
        <v>1.1983870051684</v>
      </c>
      <c r="CQ1990">
        <v>1.2423750085127501</v>
      </c>
      <c r="CR1990">
        <v>2.4683777189274299</v>
      </c>
      <c r="CS1990">
        <v>0</v>
      </c>
      <c r="CT1990">
        <v>0</v>
      </c>
      <c r="CU1990">
        <v>0.11116196417604</v>
      </c>
      <c r="CV1990">
        <v>0.18984909076971701</v>
      </c>
      <c r="CW1990">
        <v>0</v>
      </c>
      <c r="CX1990">
        <v>3.0143014904350702E-3</v>
      </c>
      <c r="CY1990">
        <v>3.1166518254675002</v>
      </c>
      <c r="CZ1990">
        <v>2.8368687762331901</v>
      </c>
      <c r="DA1990">
        <v>0</v>
      </c>
      <c r="DB1990">
        <v>0</v>
      </c>
      <c r="DC1990">
        <v>0</v>
      </c>
      <c r="DD1990">
        <v>0</v>
      </c>
      <c r="DE1990">
        <v>0</v>
      </c>
      <c r="DF1990">
        <v>0</v>
      </c>
      <c r="DG1990">
        <v>0</v>
      </c>
      <c r="DH1990">
        <v>0</v>
      </c>
      <c r="DI1990">
        <v>0</v>
      </c>
      <c r="DJ1990">
        <v>0</v>
      </c>
      <c r="DK1990">
        <v>1.6662125494854501</v>
      </c>
      <c r="DL1990">
        <v>1.5538712381233999</v>
      </c>
      <c r="DM1990">
        <v>0</v>
      </c>
      <c r="DN1990">
        <v>0.70827799911465295</v>
      </c>
      <c r="DO1990">
        <v>2.5898429661606799</v>
      </c>
      <c r="DP1990">
        <v>1.3632405694729199</v>
      </c>
      <c r="DQ1990">
        <v>0.43557536466774699</v>
      </c>
      <c r="DR1990">
        <v>2.4363186291647501</v>
      </c>
      <c r="DS1990">
        <v>3.15513941099525</v>
      </c>
      <c r="DT1990">
        <v>2.24888849532186</v>
      </c>
    </row>
    <row r="1991" spans="1:124" x14ac:dyDescent="0.35">
      <c r="A1991" s="19" t="str">
        <f t="shared" si="62"/>
        <v xml:space="preserve">  CRE [NCL+DQ] / [Capital + ALLL]--41182</v>
      </c>
      <c r="B1991" s="19" t="str">
        <f t="shared" si="63"/>
        <v xml:space="preserve">  CRE [NCL+DQ] / [Capital + ALLL]</v>
      </c>
      <c r="C1991">
        <v>9</v>
      </c>
      <c r="D1991" s="27">
        <v>41182</v>
      </c>
      <c r="E1991">
        <v>0</v>
      </c>
      <c r="F1991">
        <v>3.5767846430713899</v>
      </c>
      <c r="G1991">
        <v>7.8638216255094697</v>
      </c>
      <c r="H1991">
        <v>5.8467135959058503</v>
      </c>
      <c r="I1991">
        <v>0</v>
      </c>
      <c r="J1991">
        <v>3.1838006230529601</v>
      </c>
      <c r="K1991">
        <v>8.3561340711074301</v>
      </c>
      <c r="L1991">
        <v>5.9728810924258102</v>
      </c>
      <c r="M1991">
        <v>0.33563308032788902</v>
      </c>
      <c r="N1991">
        <v>3.7115970083616601</v>
      </c>
      <c r="O1991">
        <v>10.3733561861334</v>
      </c>
      <c r="P1991">
        <v>8.1581201709748008</v>
      </c>
      <c r="Q1991">
        <v>2.6178010471204201</v>
      </c>
      <c r="R1991">
        <v>5.2023588335083604</v>
      </c>
      <c r="S1991">
        <v>10.208871157005399</v>
      </c>
      <c r="T1991">
        <v>8.2007269060606909</v>
      </c>
      <c r="U1991">
        <v>0.45075501464953799</v>
      </c>
      <c r="V1991">
        <v>4.0453527435610299</v>
      </c>
      <c r="W1991">
        <v>9.1973721793773198</v>
      </c>
      <c r="X1991">
        <v>6.7106097261935602</v>
      </c>
      <c r="Y1991">
        <v>0.19239318601225</v>
      </c>
      <c r="Z1991">
        <v>5.7659876303581097</v>
      </c>
      <c r="AA1991">
        <v>9.3823878285910194</v>
      </c>
      <c r="AB1991">
        <v>8.2982473943886195</v>
      </c>
      <c r="AC1991">
        <v>0</v>
      </c>
      <c r="AD1991">
        <v>0.63487216224820697</v>
      </c>
      <c r="AE1991">
        <v>3.49773274922231</v>
      </c>
      <c r="AF1991">
        <v>3.3247629334662201</v>
      </c>
      <c r="AG1991">
        <v>0</v>
      </c>
      <c r="AH1991">
        <v>0</v>
      </c>
      <c r="AI1991">
        <v>1.8985799147483899</v>
      </c>
      <c r="AJ1991">
        <v>2.8061548754965799</v>
      </c>
      <c r="AK1991">
        <v>1.4527865957441799</v>
      </c>
      <c r="AL1991">
        <v>6.52545132217743</v>
      </c>
      <c r="AM1991">
        <v>12.144657817815199</v>
      </c>
      <c r="AN1991">
        <v>8.3681519674156206</v>
      </c>
      <c r="AO1991">
        <v>0</v>
      </c>
      <c r="AP1991">
        <v>0.51330739122639102</v>
      </c>
      <c r="AQ1991">
        <v>4.90425942881794</v>
      </c>
      <c r="AR1991">
        <v>3.0194688591042702</v>
      </c>
      <c r="AS1991">
        <v>0.293534654002649</v>
      </c>
      <c r="AT1991">
        <v>3.9449923600500099</v>
      </c>
      <c r="AU1991">
        <v>12.738764787436899</v>
      </c>
      <c r="AV1991">
        <v>9.2918235706831105</v>
      </c>
      <c r="AW1991">
        <v>0.61411906434764696</v>
      </c>
      <c r="AX1991">
        <v>4.75899980685345</v>
      </c>
      <c r="AY1991">
        <v>10.671372546778199</v>
      </c>
      <c r="AZ1991">
        <v>6.8709242008426097</v>
      </c>
      <c r="BA1991">
        <v>0</v>
      </c>
      <c r="BB1991">
        <v>3.5219802441766599</v>
      </c>
      <c r="BC1991">
        <v>7.73840454239732</v>
      </c>
      <c r="BD1991">
        <v>5.8979388890400903</v>
      </c>
      <c r="BE1991">
        <v>1.9450073623850499</v>
      </c>
      <c r="BF1991">
        <v>6.9296694665713501</v>
      </c>
      <c r="BG1991">
        <v>13.614387238387399</v>
      </c>
      <c r="BH1991">
        <v>8.5601958881392299</v>
      </c>
      <c r="BI1991">
        <v>6.9010976413607299</v>
      </c>
      <c r="BJ1991">
        <v>7.1293720190779002</v>
      </c>
      <c r="BK1991">
        <v>10.9817111389685</v>
      </c>
      <c r="BL1991">
        <v>8.23508599984482</v>
      </c>
      <c r="BM1991">
        <v>2.6964605682637899</v>
      </c>
      <c r="BN1991">
        <v>3.6894806234441</v>
      </c>
      <c r="BO1991">
        <v>14.938773057582999</v>
      </c>
      <c r="BP1991">
        <v>13.9457530024027</v>
      </c>
      <c r="BQ1991">
        <v>9.16163778722904</v>
      </c>
      <c r="BR1991">
        <v>9.2387851061125907</v>
      </c>
      <c r="BS1991">
        <v>9.3487094295074797</v>
      </c>
      <c r="BT1991">
        <v>9.2606364424534799</v>
      </c>
      <c r="BU1991">
        <v>0.30919866013913899</v>
      </c>
      <c r="BV1991">
        <v>2.3503077783995501</v>
      </c>
      <c r="BW1991">
        <v>11.105126629231</v>
      </c>
      <c r="BX1991">
        <v>9.2488476018752106</v>
      </c>
      <c r="BY1991">
        <v>1.4664324448178401</v>
      </c>
      <c r="BZ1991">
        <v>3.2770144819903502</v>
      </c>
      <c r="CA1991">
        <v>6.14227514885616</v>
      </c>
      <c r="CB1991">
        <v>5.6930000091936899</v>
      </c>
      <c r="CC1991">
        <v>2.6594400292060998</v>
      </c>
      <c r="CD1991">
        <v>7.10340346032004</v>
      </c>
      <c r="CE1991">
        <v>14.6923582220276</v>
      </c>
      <c r="CF1991">
        <v>10.3605743243094</v>
      </c>
      <c r="CG1991">
        <v>1.2703088736447901</v>
      </c>
      <c r="CH1991">
        <v>3.3690009776230201</v>
      </c>
      <c r="CI1991">
        <v>5.80248687581879</v>
      </c>
      <c r="CJ1991">
        <v>4.9660706656900198</v>
      </c>
      <c r="CK1991">
        <v>0.58382342820885202</v>
      </c>
      <c r="CL1991">
        <v>3.38388896837888</v>
      </c>
      <c r="CM1991">
        <v>6.5376663883247002</v>
      </c>
      <c r="CN1991">
        <v>5.1383072115547703</v>
      </c>
      <c r="CO1991">
        <v>2.3577937649880099</v>
      </c>
      <c r="CP1991">
        <v>2.52740387345942</v>
      </c>
      <c r="CQ1991">
        <v>10.3884732505083</v>
      </c>
      <c r="CR1991">
        <v>6.3057949558943003</v>
      </c>
      <c r="CS1991">
        <v>0</v>
      </c>
      <c r="CT1991">
        <v>0.42999781357043998</v>
      </c>
      <c r="CU1991">
        <v>2.5498492919683402</v>
      </c>
      <c r="CV1991">
        <v>1.4646679296295999</v>
      </c>
      <c r="CW1991">
        <v>3.0143014904350702E-3</v>
      </c>
      <c r="CX1991">
        <v>2.3977136449296799</v>
      </c>
      <c r="CY1991">
        <v>4.0296889147226196</v>
      </c>
      <c r="CZ1991">
        <v>5.3645099838717698</v>
      </c>
      <c r="DA1991">
        <v>0</v>
      </c>
      <c r="DB1991">
        <v>0</v>
      </c>
      <c r="DC1991">
        <v>0</v>
      </c>
      <c r="DD1991">
        <v>0</v>
      </c>
      <c r="DE1991">
        <v>0</v>
      </c>
      <c r="DF1991">
        <v>0</v>
      </c>
      <c r="DG1991">
        <v>0.27123898091639997</v>
      </c>
      <c r="DH1991">
        <v>0.18082598727759999</v>
      </c>
      <c r="DI1991">
        <v>0</v>
      </c>
      <c r="DJ1991">
        <v>1.6453770157755701</v>
      </c>
      <c r="DK1991">
        <v>7.8720639534978902</v>
      </c>
      <c r="DL1991">
        <v>4.4605931820090401</v>
      </c>
      <c r="DM1991">
        <v>1.5553993241525099</v>
      </c>
      <c r="DN1991">
        <v>5.2668375670007004</v>
      </c>
      <c r="DO1991">
        <v>10.5129323411486</v>
      </c>
      <c r="DP1991">
        <v>7.0331159422281804</v>
      </c>
      <c r="DQ1991">
        <v>3.3829166849087202</v>
      </c>
      <c r="DR1991">
        <v>5.5322992150463701</v>
      </c>
      <c r="DS1991">
        <v>7.0890415837547502</v>
      </c>
      <c r="DT1991">
        <v>5.5296741207003199</v>
      </c>
    </row>
    <row r="1992" spans="1:124" x14ac:dyDescent="0.35">
      <c r="A1992" s="19" t="str">
        <f t="shared" si="62"/>
        <v xml:space="preserve">  Res RE [NCL+DQ] / [Capital + ALLL]--41182</v>
      </c>
      <c r="B1992" s="19" t="str">
        <f t="shared" si="63"/>
        <v xml:space="preserve">  Res RE [NCL+DQ] / [Capital + ALLL]</v>
      </c>
      <c r="C1992">
        <v>10</v>
      </c>
      <c r="D1992" s="27">
        <v>41182</v>
      </c>
      <c r="E1992">
        <v>0</v>
      </c>
      <c r="F1992">
        <v>0.74702886247877798</v>
      </c>
      <c r="G1992">
        <v>3.9697740014625502</v>
      </c>
      <c r="H1992">
        <v>2.7745812508871901</v>
      </c>
      <c r="I1992">
        <v>8.0489765948470696E-2</v>
      </c>
      <c r="J1992">
        <v>1.3508679759895399</v>
      </c>
      <c r="K1992">
        <v>4.65237121591995</v>
      </c>
      <c r="L1992">
        <v>3.0715680261001301</v>
      </c>
      <c r="M1992">
        <v>0.60723000458327203</v>
      </c>
      <c r="N1992">
        <v>2.7170650448817399</v>
      </c>
      <c r="O1992">
        <v>6.57250179889542</v>
      </c>
      <c r="P1992">
        <v>4.7455300787714902</v>
      </c>
      <c r="Q1992">
        <v>3.67904002109844</v>
      </c>
      <c r="R1992">
        <v>6.7461002705347397</v>
      </c>
      <c r="S1992">
        <v>8.8550441404407305</v>
      </c>
      <c r="T1992">
        <v>6.7291497294272302</v>
      </c>
      <c r="U1992">
        <v>0.27216174183514802</v>
      </c>
      <c r="V1992">
        <v>2.06580669283978</v>
      </c>
      <c r="W1992">
        <v>5.0182958703606904</v>
      </c>
      <c r="X1992">
        <v>3.49471444287297</v>
      </c>
      <c r="Y1992">
        <v>0.10066183621022</v>
      </c>
      <c r="Z1992">
        <v>1.5864545642493</v>
      </c>
      <c r="AA1992">
        <v>5.97576070256431</v>
      </c>
      <c r="AB1992">
        <v>3.8044338516127798</v>
      </c>
      <c r="AC1992">
        <v>0</v>
      </c>
      <c r="AD1992">
        <v>0.31395284356730502</v>
      </c>
      <c r="AE1992">
        <v>0.99315871561535796</v>
      </c>
      <c r="AF1992">
        <v>0.89298821838556297</v>
      </c>
      <c r="AG1992">
        <v>0</v>
      </c>
      <c r="AH1992">
        <v>4.65819274443919E-2</v>
      </c>
      <c r="AI1992">
        <v>0.76089987159902095</v>
      </c>
      <c r="AJ1992">
        <v>0.71516774688804496</v>
      </c>
      <c r="AK1992">
        <v>1.75165902541361</v>
      </c>
      <c r="AL1992">
        <v>4.1019777395597101</v>
      </c>
      <c r="AM1992">
        <v>8.4484604433593304</v>
      </c>
      <c r="AN1992">
        <v>6.0534757359828104</v>
      </c>
      <c r="AO1992">
        <v>0</v>
      </c>
      <c r="AP1992">
        <v>0.443515517436396</v>
      </c>
      <c r="AQ1992">
        <v>1.89570571123059</v>
      </c>
      <c r="AR1992">
        <v>1.52171446341628</v>
      </c>
      <c r="AS1992">
        <v>7.9142641805937705E-2</v>
      </c>
      <c r="AT1992">
        <v>1.3932868904369899</v>
      </c>
      <c r="AU1992">
        <v>4.9034320537762701</v>
      </c>
      <c r="AV1992">
        <v>3.59149206880141</v>
      </c>
      <c r="AW1992">
        <v>2.1325468836206798</v>
      </c>
      <c r="AX1992">
        <v>5.84892510211768</v>
      </c>
      <c r="AY1992">
        <v>9.3346680798414408</v>
      </c>
      <c r="AZ1992">
        <v>6.6625568250843203</v>
      </c>
      <c r="BA1992">
        <v>0.103692855168994</v>
      </c>
      <c r="BB1992">
        <v>1.2872571525720999</v>
      </c>
      <c r="BC1992">
        <v>3.68855819334496</v>
      </c>
      <c r="BD1992">
        <v>3.3966786103635398</v>
      </c>
      <c r="BE1992">
        <v>0.640195656240514</v>
      </c>
      <c r="BF1992">
        <v>1.6718282584202999</v>
      </c>
      <c r="BG1992">
        <v>3.9363931131369401</v>
      </c>
      <c r="BH1992">
        <v>2.5383256784334698</v>
      </c>
      <c r="BI1992">
        <v>0.179599017703332</v>
      </c>
      <c r="BJ1992">
        <v>1.54758834150116</v>
      </c>
      <c r="BK1992">
        <v>2.9014308426073101</v>
      </c>
      <c r="BL1992">
        <v>1.72078542402998</v>
      </c>
      <c r="BM1992">
        <v>4.7152684884387499</v>
      </c>
      <c r="BN1992">
        <v>6.3546391042439598</v>
      </c>
      <c r="BO1992">
        <v>7.3136068365330598</v>
      </c>
      <c r="BP1992">
        <v>5.6742362207278498</v>
      </c>
      <c r="BQ1992">
        <v>0.836195342898576</v>
      </c>
      <c r="BR1992">
        <v>1.62532078699743</v>
      </c>
      <c r="BS1992">
        <v>2.57273155883103</v>
      </c>
      <c r="BT1992">
        <v>1.7308443388206001</v>
      </c>
      <c r="BU1992">
        <v>3.0518235918880801</v>
      </c>
      <c r="BV1992">
        <v>7.03125</v>
      </c>
      <c r="BW1992">
        <v>9.4059511509921894</v>
      </c>
      <c r="BX1992">
        <v>8.6577896410998907</v>
      </c>
      <c r="BY1992">
        <v>1.0039086607693899</v>
      </c>
      <c r="BZ1992">
        <v>4.8210023866348504</v>
      </c>
      <c r="CA1992">
        <v>10.6079598871827</v>
      </c>
      <c r="CB1992">
        <v>6.9741398910782904</v>
      </c>
      <c r="CC1992">
        <v>0.234599009470849</v>
      </c>
      <c r="CD1992">
        <v>2.2008069625529401</v>
      </c>
      <c r="CE1992">
        <v>5.5965218873875804</v>
      </c>
      <c r="CF1992">
        <v>3.7114350921780099</v>
      </c>
      <c r="CG1992">
        <v>3.0164296628369001</v>
      </c>
      <c r="CH1992">
        <v>3.8233005840144698</v>
      </c>
      <c r="CI1992">
        <v>7.8753295537256802</v>
      </c>
      <c r="CJ1992">
        <v>4.8831653711132299</v>
      </c>
      <c r="CK1992">
        <v>0.59069950262703597</v>
      </c>
      <c r="CL1992">
        <v>2.0156096082442998</v>
      </c>
      <c r="CM1992">
        <v>5.8398040616572704</v>
      </c>
      <c r="CN1992">
        <v>4.1810530932017604</v>
      </c>
      <c r="CO1992">
        <v>0.96552507525415998</v>
      </c>
      <c r="CP1992">
        <v>0.99802784916034204</v>
      </c>
      <c r="CQ1992">
        <v>1.2182254196642699</v>
      </c>
      <c r="CR1992">
        <v>0.92510813751315701</v>
      </c>
      <c r="CS1992">
        <v>4.3315044758879602E-2</v>
      </c>
      <c r="CT1992">
        <v>0.22409263925373901</v>
      </c>
      <c r="CU1992">
        <v>1.6457218719859299</v>
      </c>
      <c r="CV1992">
        <v>1.1590713522807801</v>
      </c>
      <c r="CW1992">
        <v>0.34890965732087198</v>
      </c>
      <c r="CX1992">
        <v>1.3508679759895399</v>
      </c>
      <c r="CY1992">
        <v>3.9725355566454099</v>
      </c>
      <c r="CZ1992">
        <v>2.44100465172014</v>
      </c>
      <c r="DA1992">
        <v>0.19456289978678001</v>
      </c>
      <c r="DB1992">
        <v>0.38912579957356103</v>
      </c>
      <c r="DC1992">
        <v>0.58368869936034096</v>
      </c>
      <c r="DD1992">
        <v>0.38912579957356103</v>
      </c>
      <c r="DE1992">
        <v>0</v>
      </c>
      <c r="DF1992">
        <v>0</v>
      </c>
      <c r="DG1992">
        <v>1.26416739319965</v>
      </c>
      <c r="DH1992">
        <v>0.84277826213310103</v>
      </c>
      <c r="DI1992">
        <v>8.3395107487027401E-2</v>
      </c>
      <c r="DJ1992">
        <v>0.66759559285597803</v>
      </c>
      <c r="DK1992">
        <v>1.6918067387963001</v>
      </c>
      <c r="DL1992">
        <v>2.36412207705605</v>
      </c>
      <c r="DM1992">
        <v>1.5690119901083099</v>
      </c>
      <c r="DN1992">
        <v>2.6124410874246999</v>
      </c>
      <c r="DO1992">
        <v>5.2173377823633098</v>
      </c>
      <c r="DP1992">
        <v>3.3962730190132202</v>
      </c>
      <c r="DQ1992">
        <v>2.2313882204593001</v>
      </c>
      <c r="DR1992">
        <v>3.5157292753929599</v>
      </c>
      <c r="DS1992">
        <v>4.5878747798307602</v>
      </c>
      <c r="DT1992">
        <v>3.4409604024578799</v>
      </c>
    </row>
    <row r="1993" spans="1:124" x14ac:dyDescent="0.35">
      <c r="A1993" s="19" t="str">
        <f t="shared" si="62"/>
        <v xml:space="preserve">  C&amp;I [NCL+DQ] / [Capital + ALLL]--41182</v>
      </c>
      <c r="B1993" s="19" t="str">
        <f t="shared" si="63"/>
        <v xml:space="preserve">  C&amp;I [NCL+DQ] / [Capital + ALLL]</v>
      </c>
      <c r="C1993">
        <v>11</v>
      </c>
      <c r="D1993" s="27">
        <v>41182</v>
      </c>
      <c r="E1993">
        <v>0.36832867772476702</v>
      </c>
      <c r="F1993">
        <v>1.5306527083829</v>
      </c>
      <c r="G1993">
        <v>3.07788944723618</v>
      </c>
      <c r="H1993">
        <v>2.4227643133179502</v>
      </c>
      <c r="I1993">
        <v>0.13413331321609001</v>
      </c>
      <c r="J1993">
        <v>1.12985103287226</v>
      </c>
      <c r="K1993">
        <v>3.3473049260396501</v>
      </c>
      <c r="L1993">
        <v>2.5442305595272598</v>
      </c>
      <c r="M1993">
        <v>8.43696218808552E-2</v>
      </c>
      <c r="N1993">
        <v>0.76573525618681504</v>
      </c>
      <c r="O1993">
        <v>2.46777112015491</v>
      </c>
      <c r="P1993">
        <v>1.95564396337804</v>
      </c>
      <c r="Q1993">
        <v>0.55207776274812004</v>
      </c>
      <c r="R1993">
        <v>1.73219253582489</v>
      </c>
      <c r="S1993">
        <v>5.4318313328090904</v>
      </c>
      <c r="T1993">
        <v>5.02984623026388</v>
      </c>
      <c r="U1993">
        <v>0.15016894005756501</v>
      </c>
      <c r="V1993">
        <v>1.14384205578189</v>
      </c>
      <c r="W1993">
        <v>3.5043453882814699</v>
      </c>
      <c r="X1993">
        <v>2.6281131477161699</v>
      </c>
      <c r="Y1993">
        <v>0.40601979449486503</v>
      </c>
      <c r="Z1993">
        <v>1.8036671579157899</v>
      </c>
      <c r="AA1993">
        <v>3.8477845671159598</v>
      </c>
      <c r="AB1993">
        <v>4.0637480664016099</v>
      </c>
      <c r="AC1993">
        <v>2.3219627040476001E-2</v>
      </c>
      <c r="AD1993">
        <v>0.89336189792680898</v>
      </c>
      <c r="AE1993">
        <v>3.1762313748964699</v>
      </c>
      <c r="AF1993">
        <v>2.6531756744250501</v>
      </c>
      <c r="AG1993">
        <v>0</v>
      </c>
      <c r="AH1993">
        <v>0.44437031429552099</v>
      </c>
      <c r="AI1993">
        <v>2.1117273273282402</v>
      </c>
      <c r="AJ1993">
        <v>1.6737691018646299</v>
      </c>
      <c r="AK1993">
        <v>0.29987064480140901</v>
      </c>
      <c r="AL1993">
        <v>0.97498462264581698</v>
      </c>
      <c r="AM1993">
        <v>3.0831859764635001</v>
      </c>
      <c r="AN1993">
        <v>3.0606731473787501</v>
      </c>
      <c r="AO1993">
        <v>0</v>
      </c>
      <c r="AP1993">
        <v>0.85481985314441</v>
      </c>
      <c r="AQ1993">
        <v>2.5435665331339199</v>
      </c>
      <c r="AR1993">
        <v>1.9646206073313599</v>
      </c>
      <c r="AS1993">
        <v>0.32554551219177302</v>
      </c>
      <c r="AT1993">
        <v>1.23751304607127</v>
      </c>
      <c r="AU1993">
        <v>3.8849193228568701</v>
      </c>
      <c r="AV1993">
        <v>3.5863122446903399</v>
      </c>
      <c r="AW1993">
        <v>0.20929801904939199</v>
      </c>
      <c r="AX1993">
        <v>1.2609527510117</v>
      </c>
      <c r="AY1993">
        <v>3.51050798039073</v>
      </c>
      <c r="AZ1993">
        <v>2.8162210708444899</v>
      </c>
      <c r="BA1993">
        <v>0.50669121365619496</v>
      </c>
      <c r="BB1993">
        <v>2.9403608622436401</v>
      </c>
      <c r="BC1993">
        <v>7.2987778025616699</v>
      </c>
      <c r="BD1993">
        <v>6.40771707130137</v>
      </c>
      <c r="BE1993">
        <v>0.183483992976159</v>
      </c>
      <c r="BF1993">
        <v>0.96105614641683401</v>
      </c>
      <c r="BG1993">
        <v>2.1508425641484501</v>
      </c>
      <c r="BH1993">
        <v>1.99510166361592</v>
      </c>
      <c r="BI1993">
        <v>0.23019342872283999</v>
      </c>
      <c r="BJ1993">
        <v>0.58464448456710505</v>
      </c>
      <c r="BK1993">
        <v>0.72426280393171205</v>
      </c>
      <c r="BL1993">
        <v>0.75517383331749299</v>
      </c>
      <c r="BM1993">
        <v>0.48169781025295</v>
      </c>
      <c r="BN1993">
        <v>1.12231120948453</v>
      </c>
      <c r="BO1993">
        <v>1.64606481899391</v>
      </c>
      <c r="BP1993">
        <v>1.0054514197623301</v>
      </c>
      <c r="BQ1993">
        <v>0.31772181689809398</v>
      </c>
      <c r="BR1993">
        <v>0.63544363379618696</v>
      </c>
      <c r="BS1993">
        <v>6.0935510201005298</v>
      </c>
      <c r="BT1993">
        <v>4.0623673467336898</v>
      </c>
      <c r="BU1993">
        <v>0.10318543499359201</v>
      </c>
      <c r="BV1993">
        <v>0.74108183558056195</v>
      </c>
      <c r="BW1993">
        <v>2.5392041761625102</v>
      </c>
      <c r="BX1993">
        <v>1.6216064324839501</v>
      </c>
      <c r="BY1993">
        <v>1.05752124925875</v>
      </c>
      <c r="BZ1993">
        <v>1.4690873101784601</v>
      </c>
      <c r="CA1993">
        <v>2.4974285126517199</v>
      </c>
      <c r="CB1993">
        <v>3.1730242988355601</v>
      </c>
      <c r="CC1993">
        <v>0.15319521447330001</v>
      </c>
      <c r="CD1993">
        <v>1.41307814992026</v>
      </c>
      <c r="CE1993">
        <v>5.3665896373254904</v>
      </c>
      <c r="CF1993">
        <v>4.5684986637747604</v>
      </c>
      <c r="CG1993">
        <v>1.6056873686971</v>
      </c>
      <c r="CH1993">
        <v>2.4409257339489301</v>
      </c>
      <c r="CI1993">
        <v>4.3570887304894699</v>
      </c>
      <c r="CJ1993">
        <v>3.35646463746499</v>
      </c>
      <c r="CK1993">
        <v>9.1470724649467997E-2</v>
      </c>
      <c r="CL1993">
        <v>0.615901455767077</v>
      </c>
      <c r="CM1993">
        <v>1.1725878447378399</v>
      </c>
      <c r="CN1993">
        <v>1.1758847002219299</v>
      </c>
      <c r="CO1993">
        <v>0.69064748201438897</v>
      </c>
      <c r="CP1993">
        <v>1.64709544981369</v>
      </c>
      <c r="CQ1993">
        <v>2.9704094962230898</v>
      </c>
      <c r="CR1993">
        <v>1.69486621035401</v>
      </c>
      <c r="CS1993">
        <v>5.3547523427041499E-2</v>
      </c>
      <c r="CT1993">
        <v>1.6949491715360601</v>
      </c>
      <c r="CU1993">
        <v>2.6588552283766398</v>
      </c>
      <c r="CV1993">
        <v>1.5853810107562201</v>
      </c>
      <c r="CW1993">
        <v>1.5329325462955801</v>
      </c>
      <c r="CX1993">
        <v>3.4753555314409699</v>
      </c>
      <c r="CY1993">
        <v>6.2006008507637604</v>
      </c>
      <c r="CZ1993">
        <v>4.8369818306811698</v>
      </c>
      <c r="DA1993">
        <v>0.85421108742004304</v>
      </c>
      <c r="DB1993">
        <v>1.7084221748400901</v>
      </c>
      <c r="DC1993">
        <v>2.56263326226013</v>
      </c>
      <c r="DD1993">
        <v>1.7084221748400901</v>
      </c>
      <c r="DE1993">
        <v>2.7261951797708399E-2</v>
      </c>
      <c r="DF1993">
        <v>5.4523903595416798E-2</v>
      </c>
      <c r="DG1993">
        <v>0.196786314870459</v>
      </c>
      <c r="DH1993">
        <v>0.13119087658030601</v>
      </c>
      <c r="DI1993">
        <v>1.5829463908822301E-2</v>
      </c>
      <c r="DJ1993">
        <v>0.91233756683471601</v>
      </c>
      <c r="DK1993">
        <v>3.6532729622863198</v>
      </c>
      <c r="DL1993">
        <v>2.44132568302987</v>
      </c>
      <c r="DM1993">
        <v>0.77868217852741195</v>
      </c>
      <c r="DN1993">
        <v>1.01389007973935</v>
      </c>
      <c r="DO1993">
        <v>1.86015930692464</v>
      </c>
      <c r="DP1993">
        <v>7.22910186353546</v>
      </c>
      <c r="DQ1993">
        <v>0.18253725026633399</v>
      </c>
      <c r="DR1993">
        <v>0.95298818828230603</v>
      </c>
      <c r="DS1993">
        <v>1.6311523783631201</v>
      </c>
      <c r="DT1993">
        <v>1.7751685969773201</v>
      </c>
    </row>
    <row r="1994" spans="1:124" x14ac:dyDescent="0.35">
      <c r="A1994" s="19" t="str">
        <f t="shared" si="62"/>
        <v xml:space="preserve">  Ind [NCL+DQ] / [Capital + ALLL]--41182</v>
      </c>
      <c r="B1994" s="19" t="str">
        <f t="shared" si="63"/>
        <v xml:space="preserve">  Ind [NCL+DQ] / [Capital + ALLL]</v>
      </c>
      <c r="C1994">
        <v>12</v>
      </c>
      <c r="D1994" s="27">
        <v>41182</v>
      </c>
      <c r="E1994">
        <v>8.7501478065507898E-2</v>
      </c>
      <c r="F1994">
        <v>0.31279324366593703</v>
      </c>
      <c r="G1994">
        <v>0.77778026504298003</v>
      </c>
      <c r="H1994">
        <v>0.57711590961186598</v>
      </c>
      <c r="I1994">
        <v>5.11155287979898E-2</v>
      </c>
      <c r="J1994">
        <v>0.23955338915968799</v>
      </c>
      <c r="K1994">
        <v>0.69055200526953298</v>
      </c>
      <c r="L1994">
        <v>0.53073403033145194</v>
      </c>
      <c r="M1994">
        <v>1.9725155006103799E-2</v>
      </c>
      <c r="N1994">
        <v>0.21573783919129499</v>
      </c>
      <c r="O1994">
        <v>0.78364312585388096</v>
      </c>
      <c r="P1994">
        <v>0.66374301725280505</v>
      </c>
      <c r="Q1994">
        <v>0.20021984924623101</v>
      </c>
      <c r="R1994">
        <v>0.38240917782026801</v>
      </c>
      <c r="S1994">
        <v>0.950198800458252</v>
      </c>
      <c r="T1994">
        <v>0.72229001966366502</v>
      </c>
      <c r="U1994">
        <v>3.26792841150867E-2</v>
      </c>
      <c r="V1994">
        <v>0.23336667142925199</v>
      </c>
      <c r="W1994">
        <v>0.712705824526911</v>
      </c>
      <c r="X1994">
        <v>0.52502792330622305</v>
      </c>
      <c r="Y1994">
        <v>0.123188585084141</v>
      </c>
      <c r="Z1994">
        <v>0.33062448121536098</v>
      </c>
      <c r="AA1994">
        <v>0.77722103158952105</v>
      </c>
      <c r="AB1994">
        <v>0.72522024342517</v>
      </c>
      <c r="AC1994">
        <v>5.8645856942514098E-2</v>
      </c>
      <c r="AD1994">
        <v>0.21400311714154599</v>
      </c>
      <c r="AE1994">
        <v>0.58003659517080397</v>
      </c>
      <c r="AF1994">
        <v>0.48448158230850902</v>
      </c>
      <c r="AG1994">
        <v>5.7742845735987099E-2</v>
      </c>
      <c r="AH1994">
        <v>0.22341474572129599</v>
      </c>
      <c r="AI1994">
        <v>0.76408909454298601</v>
      </c>
      <c r="AJ1994">
        <v>0.62942849549271296</v>
      </c>
      <c r="AK1994">
        <v>6.0729873438914901E-2</v>
      </c>
      <c r="AL1994">
        <v>0.12731753234054199</v>
      </c>
      <c r="AM1994">
        <v>0.42687689773360099</v>
      </c>
      <c r="AN1994">
        <v>0.45204496689027501</v>
      </c>
      <c r="AO1994">
        <v>6.9528553247108604E-2</v>
      </c>
      <c r="AP1994">
        <v>0.276820957692062</v>
      </c>
      <c r="AQ1994">
        <v>0.721749554199691</v>
      </c>
      <c r="AR1994">
        <v>0.54542615544254802</v>
      </c>
      <c r="AS1994">
        <v>1.7442155908537298E-2</v>
      </c>
      <c r="AT1994">
        <v>0.11820019053979899</v>
      </c>
      <c r="AU1994">
        <v>0.509883308362309</v>
      </c>
      <c r="AV1994">
        <v>0.428836097775534</v>
      </c>
      <c r="AW1994">
        <v>0.104454981565788</v>
      </c>
      <c r="AX1994">
        <v>0.32447283014027101</v>
      </c>
      <c r="AY1994">
        <v>0.88473150087251196</v>
      </c>
      <c r="AZ1994">
        <v>0.60487673726080204</v>
      </c>
      <c r="BA1994">
        <v>2.1030622957428899E-2</v>
      </c>
      <c r="BB1994">
        <v>0.21658488459403599</v>
      </c>
      <c r="BC1994">
        <v>0.94824763139746504</v>
      </c>
      <c r="BD1994">
        <v>0.83180471740780304</v>
      </c>
      <c r="BE1994">
        <v>4.0614767325111899E-2</v>
      </c>
      <c r="BF1994">
        <v>0.13136799285975001</v>
      </c>
      <c r="BG1994">
        <v>0.45550688870142397</v>
      </c>
      <c r="BH1994">
        <v>0.47195313781994203</v>
      </c>
      <c r="BI1994">
        <v>0</v>
      </c>
      <c r="BJ1994">
        <v>3.3121356650768402E-2</v>
      </c>
      <c r="BK1994">
        <v>0.44421517209755501</v>
      </c>
      <c r="BL1994">
        <v>0.25102335875826098</v>
      </c>
      <c r="BM1994">
        <v>0.458627938085228</v>
      </c>
      <c r="BN1994">
        <v>0.63263312780437297</v>
      </c>
      <c r="BO1994">
        <v>0.67939396175201705</v>
      </c>
      <c r="BP1994">
        <v>0.50538877203287302</v>
      </c>
      <c r="BQ1994">
        <v>0.29205712067427197</v>
      </c>
      <c r="BR1994">
        <v>0.32995234021752401</v>
      </c>
      <c r="BS1994">
        <v>0.81218727860487905</v>
      </c>
      <c r="BT1994">
        <v>0.62617881944692599</v>
      </c>
      <c r="BU1994">
        <v>0</v>
      </c>
      <c r="BV1994">
        <v>8.2270670505964594E-2</v>
      </c>
      <c r="BW1994">
        <v>0.30943817130226098</v>
      </c>
      <c r="BX1994">
        <v>0.423403250675847</v>
      </c>
      <c r="BY1994">
        <v>0.355801541806681</v>
      </c>
      <c r="BZ1994">
        <v>0.65632458233890201</v>
      </c>
      <c r="CA1994">
        <v>0.89282040732359602</v>
      </c>
      <c r="CB1994">
        <v>1.1042076453004801</v>
      </c>
      <c r="CC1994">
        <v>0</v>
      </c>
      <c r="CD1994">
        <v>8.8971137762909699E-2</v>
      </c>
      <c r="CE1994">
        <v>0.39751605421186997</v>
      </c>
      <c r="CF1994">
        <v>0.319320528047767</v>
      </c>
      <c r="CG1994">
        <v>0.101429675425039</v>
      </c>
      <c r="CH1994">
        <v>0.37234736252593797</v>
      </c>
      <c r="CI1994">
        <v>0.53736983958596496</v>
      </c>
      <c r="CJ1994">
        <v>0.32656722710143998</v>
      </c>
      <c r="CK1994">
        <v>6.7945954419291493E-2</v>
      </c>
      <c r="CL1994">
        <v>0.24496080627099701</v>
      </c>
      <c r="CM1994">
        <v>0.650498837439766</v>
      </c>
      <c r="CN1994">
        <v>0.49227315802784599</v>
      </c>
      <c r="CO1994">
        <v>3.2613908872901699E-2</v>
      </c>
      <c r="CP1994">
        <v>0.147668540921225</v>
      </c>
      <c r="CQ1994">
        <v>0.29381147421366499</v>
      </c>
      <c r="CR1994">
        <v>0.166533360789128</v>
      </c>
      <c r="CS1994">
        <v>6.8761849829443597E-2</v>
      </c>
      <c r="CT1994">
        <v>0.34805890227577002</v>
      </c>
      <c r="CU1994">
        <v>0.55228731942862797</v>
      </c>
      <c r="CV1994">
        <v>0.55154575348538903</v>
      </c>
      <c r="CW1994">
        <v>0.11214953271028</v>
      </c>
      <c r="CX1994">
        <v>0.19788265558523799</v>
      </c>
      <c r="CY1994">
        <v>0.44607525721274899</v>
      </c>
      <c r="CZ1994">
        <v>0.58320567887949604</v>
      </c>
      <c r="DA1994">
        <v>0.13205513113484499</v>
      </c>
      <c r="DB1994">
        <v>0.200144377408282</v>
      </c>
      <c r="DC1994">
        <v>0.26823362368171999</v>
      </c>
      <c r="DD1994">
        <v>0.200144377408282</v>
      </c>
      <c r="DE1994">
        <v>0.72653298459750104</v>
      </c>
      <c r="DF1994">
        <v>1.4530659691950001</v>
      </c>
      <c r="DG1994">
        <v>3.1129415187737202</v>
      </c>
      <c r="DH1994">
        <v>2.07529434584914</v>
      </c>
      <c r="DI1994">
        <v>2.03053389423914E-2</v>
      </c>
      <c r="DJ1994">
        <v>0.143055764497074</v>
      </c>
      <c r="DK1994">
        <v>0.68425161764893105</v>
      </c>
      <c r="DL1994">
        <v>0.68249722834275695</v>
      </c>
      <c r="DM1994">
        <v>0.14624661806526401</v>
      </c>
      <c r="DN1994">
        <v>0.233157442630998</v>
      </c>
      <c r="DO1994">
        <v>0.60011653375711704</v>
      </c>
      <c r="DP1994">
        <v>0.386730061188583</v>
      </c>
      <c r="DQ1994">
        <v>6.5218689821692294E-2</v>
      </c>
      <c r="DR1994">
        <v>8.3133157236742902E-2</v>
      </c>
      <c r="DS1994">
        <v>0.22015572367331199</v>
      </c>
      <c r="DT1994">
        <v>0.27438234856360799</v>
      </c>
    </row>
    <row r="1995" spans="1:124" x14ac:dyDescent="0.35">
      <c r="A1995" s="19" t="str">
        <f t="shared" si="62"/>
        <v xml:space="preserve">  OREO / [Capital + ALLL]--41182</v>
      </c>
      <c r="B1995" s="19" t="str">
        <f t="shared" si="63"/>
        <v xml:space="preserve">  OREO / [Capital + ALLL]</v>
      </c>
      <c r="C1995">
        <v>13</v>
      </c>
      <c r="D1995" s="27">
        <v>41182</v>
      </c>
      <c r="E1995">
        <v>1.46215626272859E-2</v>
      </c>
      <c r="F1995">
        <v>2.4287444688898199</v>
      </c>
      <c r="G1995">
        <v>5.8111243139252</v>
      </c>
      <c r="H1995">
        <v>5.7870856392718899</v>
      </c>
      <c r="I1995">
        <v>0.18821508822584801</v>
      </c>
      <c r="J1995">
        <v>3.4078177517739299</v>
      </c>
      <c r="K1995">
        <v>9.5705367260267806</v>
      </c>
      <c r="L1995">
        <v>8.2067152450466008</v>
      </c>
      <c r="M1995">
        <v>0.16447471152410001</v>
      </c>
      <c r="N1995">
        <v>2.39840322500226</v>
      </c>
      <c r="O1995">
        <v>8.3218534168450997</v>
      </c>
      <c r="P1995">
        <v>7.1866099121524796</v>
      </c>
      <c r="Q1995">
        <v>2.3369770071617002</v>
      </c>
      <c r="R1995">
        <v>4.3400679214873703</v>
      </c>
      <c r="S1995">
        <v>6.5788129533149498</v>
      </c>
      <c r="T1995">
        <v>4.8677186319569898</v>
      </c>
      <c r="U1995">
        <v>1.4700339238597799</v>
      </c>
      <c r="V1995">
        <v>5.1223581757508301</v>
      </c>
      <c r="W1995">
        <v>16.173570019723901</v>
      </c>
      <c r="X1995">
        <v>11.577557711291901</v>
      </c>
      <c r="Y1995">
        <v>0</v>
      </c>
      <c r="Z1995">
        <v>3.5418915665030202</v>
      </c>
      <c r="AA1995">
        <v>9.24483339516682</v>
      </c>
      <c r="AB1995">
        <v>10.862431788874799</v>
      </c>
      <c r="AC1995">
        <v>0</v>
      </c>
      <c r="AD1995">
        <v>5.52266871001304E-2</v>
      </c>
      <c r="AE1995">
        <v>2.07951653208946</v>
      </c>
      <c r="AF1995">
        <v>2.3343458705314202</v>
      </c>
      <c r="AG1995">
        <v>0</v>
      </c>
      <c r="AH1995">
        <v>0.22404016626348899</v>
      </c>
      <c r="AI1995">
        <v>3.4323211459759002</v>
      </c>
      <c r="AJ1995">
        <v>2.6825164587618899</v>
      </c>
      <c r="AK1995">
        <v>1.21428257676678</v>
      </c>
      <c r="AL1995">
        <v>3.3262957985483199</v>
      </c>
      <c r="AM1995">
        <v>5.7742567964045701</v>
      </c>
      <c r="AN1995">
        <v>6.3587543026382303</v>
      </c>
      <c r="AO1995">
        <v>0</v>
      </c>
      <c r="AP1995">
        <v>0.92053258204770505</v>
      </c>
      <c r="AQ1995">
        <v>4.2301977762254603</v>
      </c>
      <c r="AR1995">
        <v>3.3302541154208898</v>
      </c>
      <c r="AS1995">
        <v>0.277833152687329</v>
      </c>
      <c r="AT1995">
        <v>4.71725138939287</v>
      </c>
      <c r="AU1995">
        <v>18.652281998552699</v>
      </c>
      <c r="AV1995">
        <v>16.546265216721999</v>
      </c>
      <c r="AW1995">
        <v>1.53135052646728</v>
      </c>
      <c r="AX1995">
        <v>4.8367935995256701</v>
      </c>
      <c r="AY1995">
        <v>11.7232274709406</v>
      </c>
      <c r="AZ1995">
        <v>9.3022650193922001</v>
      </c>
      <c r="BA1995">
        <v>1.0556013521912599</v>
      </c>
      <c r="BB1995">
        <v>4.0958544446296097</v>
      </c>
      <c r="BC1995">
        <v>12.2910127071947</v>
      </c>
      <c r="BD1995">
        <v>9.7709578646569906</v>
      </c>
      <c r="BE1995">
        <v>1.28184858599417</v>
      </c>
      <c r="BF1995">
        <v>4.9880359933595697</v>
      </c>
      <c r="BG1995">
        <v>10.077887372052199</v>
      </c>
      <c r="BH1995">
        <v>8.0614810772152392</v>
      </c>
      <c r="BI1995">
        <v>4.47371955587393</v>
      </c>
      <c r="BJ1995">
        <v>6.2201907790143096</v>
      </c>
      <c r="BK1995">
        <v>7.8009505308555998</v>
      </c>
      <c r="BL1995">
        <v>6.9485337735533701</v>
      </c>
      <c r="BM1995">
        <v>0.77393464551882296</v>
      </c>
      <c r="BN1995">
        <v>5.1700415535627897</v>
      </c>
      <c r="BO1995">
        <v>15.364668256546899</v>
      </c>
      <c r="BP1995">
        <v>10.968561348503</v>
      </c>
      <c r="BQ1995">
        <v>1.22633117295717</v>
      </c>
      <c r="BR1995">
        <v>2.4526623459143502</v>
      </c>
      <c r="BS1995">
        <v>9.9639579601990196</v>
      </c>
      <c r="BT1995">
        <v>6.64263864013268</v>
      </c>
      <c r="BU1995">
        <v>4.7526526280693204</v>
      </c>
      <c r="BV1995">
        <v>6.4425770308123198</v>
      </c>
      <c r="BW1995">
        <v>18.642619256051599</v>
      </c>
      <c r="BX1995">
        <v>21.356151894300901</v>
      </c>
      <c r="BY1995">
        <v>12.183770883054899</v>
      </c>
      <c r="BZ1995">
        <v>12.897040175671901</v>
      </c>
      <c r="CA1995">
        <v>17.992182678461202</v>
      </c>
      <c r="CB1995">
        <v>22.5854731961014</v>
      </c>
      <c r="CC1995">
        <v>3.8428693424423601</v>
      </c>
      <c r="CD1995">
        <v>12.1707008846116</v>
      </c>
      <c r="CE1995">
        <v>30.243237984043599</v>
      </c>
      <c r="CF1995">
        <v>22.629244973245601</v>
      </c>
      <c r="CG1995">
        <v>4.0407707835650104</v>
      </c>
      <c r="CH1995">
        <v>6.6327913690239901</v>
      </c>
      <c r="CI1995">
        <v>19.859425301005601</v>
      </c>
      <c r="CJ1995">
        <v>15.5245508575334</v>
      </c>
      <c r="CK1995">
        <v>0.68689768300184495</v>
      </c>
      <c r="CL1995">
        <v>5.1924462121449402</v>
      </c>
      <c r="CM1995">
        <v>14.133951989964601</v>
      </c>
      <c r="CN1995">
        <v>7.2580846876444696</v>
      </c>
      <c r="CO1995">
        <v>0</v>
      </c>
      <c r="CP1995">
        <v>0</v>
      </c>
      <c r="CQ1995">
        <v>1.0219327078228699</v>
      </c>
      <c r="CR1995">
        <v>0.48302099922945302</v>
      </c>
      <c r="CS1995">
        <v>0</v>
      </c>
      <c r="CT1995">
        <v>1.26455238859896</v>
      </c>
      <c r="CU1995">
        <v>3.5620613158694501</v>
      </c>
      <c r="CV1995">
        <v>2.1310949411184299</v>
      </c>
      <c r="CW1995">
        <v>0</v>
      </c>
      <c r="CX1995">
        <v>0.33031153239959299</v>
      </c>
      <c r="CY1995">
        <v>2.1126979924307299</v>
      </c>
      <c r="CZ1995">
        <v>4.43072307656651</v>
      </c>
      <c r="DA1995">
        <v>0</v>
      </c>
      <c r="DB1995">
        <v>0</v>
      </c>
      <c r="DC1995">
        <v>0</v>
      </c>
      <c r="DD1995">
        <v>0</v>
      </c>
      <c r="DE1995">
        <v>3.5163966811536898E-2</v>
      </c>
      <c r="DF1995">
        <v>7.0327933623073893E-2</v>
      </c>
      <c r="DG1995">
        <v>0.74232273848643804</v>
      </c>
      <c r="DH1995">
        <v>0.49488182565762501</v>
      </c>
      <c r="DI1995">
        <v>0</v>
      </c>
      <c r="DJ1995">
        <v>1.07855425167442</v>
      </c>
      <c r="DK1995">
        <v>4.4374271191890804</v>
      </c>
      <c r="DL1995">
        <v>4.7610455698454999</v>
      </c>
      <c r="DM1995">
        <v>1.27772816677395</v>
      </c>
      <c r="DN1995">
        <v>1.9944442710446599</v>
      </c>
      <c r="DO1995">
        <v>2.83423306645407</v>
      </c>
      <c r="DP1995">
        <v>2.45560060101838</v>
      </c>
      <c r="DQ1995">
        <v>0.67224855066453504</v>
      </c>
      <c r="DR1995">
        <v>1.8207522299718299</v>
      </c>
      <c r="DS1995">
        <v>3.4923725352102499</v>
      </c>
      <c r="DT1995">
        <v>2.8685444975385699</v>
      </c>
    </row>
    <row r="1996" spans="1:124" x14ac:dyDescent="0.35">
      <c r="A1996" s="19" t="str">
        <f t="shared" si="62"/>
        <v>ROAA--41182</v>
      </c>
      <c r="B1996" s="19" t="str">
        <f t="shared" si="63"/>
        <v>ROAA</v>
      </c>
      <c r="C1996">
        <v>14</v>
      </c>
      <c r="D1996" s="27">
        <v>41182</v>
      </c>
      <c r="E1996">
        <v>0.71</v>
      </c>
      <c r="F1996">
        <v>0.98</v>
      </c>
      <c r="G1996">
        <v>1.23</v>
      </c>
      <c r="H1996">
        <v>0.86956521739130399</v>
      </c>
      <c r="I1996">
        <v>0.61</v>
      </c>
      <c r="J1996">
        <v>1</v>
      </c>
      <c r="K1996">
        <v>1.4750000000000001</v>
      </c>
      <c r="L1996">
        <v>1.00814132104455</v>
      </c>
      <c r="M1996">
        <v>0.49</v>
      </c>
      <c r="N1996">
        <v>0.89</v>
      </c>
      <c r="O1996">
        <v>1.29</v>
      </c>
      <c r="P1996">
        <v>0.85655857048312301</v>
      </c>
      <c r="Q1996">
        <v>0.73</v>
      </c>
      <c r="R1996">
        <v>0.9</v>
      </c>
      <c r="S1996">
        <v>1.1499999999999999</v>
      </c>
      <c r="T1996">
        <v>0.877142857142857</v>
      </c>
      <c r="U1996">
        <v>0.42</v>
      </c>
      <c r="V1996">
        <v>0.98</v>
      </c>
      <c r="W1996">
        <v>1.48</v>
      </c>
      <c r="X1996">
        <v>0.93152112676056398</v>
      </c>
      <c r="Y1996">
        <v>0.61</v>
      </c>
      <c r="Z1996">
        <v>0.84499999999999997</v>
      </c>
      <c r="AA1996">
        <v>1.22</v>
      </c>
      <c r="AB1996">
        <v>0.70967741935483897</v>
      </c>
      <c r="AC1996">
        <v>0.8075</v>
      </c>
      <c r="AD1996">
        <v>1.2350000000000001</v>
      </c>
      <c r="AE1996">
        <v>1.7250000000000001</v>
      </c>
      <c r="AF1996">
        <v>1.2995454545454499</v>
      </c>
      <c r="AG1996">
        <v>0.76500000000000001</v>
      </c>
      <c r="AH1996">
        <v>1.02</v>
      </c>
      <c r="AI1996">
        <v>1.58</v>
      </c>
      <c r="AJ1996">
        <v>1.2954054054054001</v>
      </c>
      <c r="AK1996">
        <v>0.71250000000000002</v>
      </c>
      <c r="AL1996">
        <v>0.98499999999999999</v>
      </c>
      <c r="AM1996">
        <v>1.2124999999999999</v>
      </c>
      <c r="AN1996">
        <v>1.0476785714285699</v>
      </c>
      <c r="AO1996">
        <v>0.75749999999999995</v>
      </c>
      <c r="AP1996">
        <v>1.1000000000000001</v>
      </c>
      <c r="AQ1996">
        <v>1.5825</v>
      </c>
      <c r="AR1996">
        <v>1.1593548387096799</v>
      </c>
      <c r="AS1996">
        <v>0.35</v>
      </c>
      <c r="AT1996">
        <v>0.93</v>
      </c>
      <c r="AU1996">
        <v>1.39</v>
      </c>
      <c r="AV1996">
        <v>0.80033149171270701</v>
      </c>
      <c r="AW1996">
        <v>0.50749999999999995</v>
      </c>
      <c r="AX1996">
        <v>0.875</v>
      </c>
      <c r="AY1996">
        <v>1.335</v>
      </c>
      <c r="AZ1996">
        <v>0.91283950617283904</v>
      </c>
      <c r="BA1996">
        <v>0.52249999999999996</v>
      </c>
      <c r="BB1996">
        <v>1.07</v>
      </c>
      <c r="BC1996">
        <v>1.5475000000000001</v>
      </c>
      <c r="BD1996">
        <v>0.94499999999999995</v>
      </c>
      <c r="BE1996">
        <v>0.63749999999999996</v>
      </c>
      <c r="BF1996">
        <v>0.91</v>
      </c>
      <c r="BG1996">
        <v>1.34</v>
      </c>
      <c r="BH1996">
        <v>0.99364864864864799</v>
      </c>
      <c r="BI1996">
        <v>0.86</v>
      </c>
      <c r="BJ1996">
        <v>0.9</v>
      </c>
      <c r="BK1996">
        <v>1.36</v>
      </c>
      <c r="BL1996">
        <v>1.3420000000000001</v>
      </c>
      <c r="BM1996">
        <v>0.68</v>
      </c>
      <c r="BN1996">
        <v>0.91500000000000004</v>
      </c>
      <c r="BO1996">
        <v>1.2075</v>
      </c>
      <c r="BP1996">
        <v>0.97250000000000003</v>
      </c>
      <c r="BQ1996">
        <v>0.86</v>
      </c>
      <c r="BR1996">
        <v>0.91</v>
      </c>
      <c r="BS1996">
        <v>1.1299999999999999</v>
      </c>
      <c r="BT1996">
        <v>1.0233333333333301</v>
      </c>
      <c r="BU1996">
        <v>7.4999999999999997E-2</v>
      </c>
      <c r="BV1996">
        <v>0.53</v>
      </c>
      <c r="BW1996">
        <v>1.135</v>
      </c>
      <c r="BX1996">
        <v>0.54266666666666696</v>
      </c>
      <c r="BY1996">
        <v>0.34</v>
      </c>
      <c r="BZ1996">
        <v>0.37</v>
      </c>
      <c r="CA1996">
        <v>1.03</v>
      </c>
      <c r="CB1996">
        <v>0.58555555555555605</v>
      </c>
      <c r="CC1996">
        <v>0.13</v>
      </c>
      <c r="CD1996">
        <v>0.68</v>
      </c>
      <c r="CE1996">
        <v>1.18</v>
      </c>
      <c r="CF1996">
        <v>0.52649484536082503</v>
      </c>
      <c r="CG1996">
        <v>0.6825</v>
      </c>
      <c r="CH1996">
        <v>0.84499999999999997</v>
      </c>
      <c r="CI1996">
        <v>1.0225</v>
      </c>
      <c r="CJ1996">
        <v>0.78083333333333305</v>
      </c>
      <c r="CK1996">
        <v>0.88500000000000001</v>
      </c>
      <c r="CL1996">
        <v>1.17</v>
      </c>
      <c r="CM1996">
        <v>1.61</v>
      </c>
      <c r="CN1996">
        <v>1.2726315789473699</v>
      </c>
      <c r="CO1996">
        <v>1.94</v>
      </c>
      <c r="CP1996">
        <v>2.2999999999999998</v>
      </c>
      <c r="CQ1996">
        <v>2.2999999999999998</v>
      </c>
      <c r="CR1996">
        <v>1.956</v>
      </c>
      <c r="CS1996">
        <v>0.625</v>
      </c>
      <c r="CT1996">
        <v>0.9</v>
      </c>
      <c r="CU1996">
        <v>1.46</v>
      </c>
      <c r="CV1996">
        <v>1.1357142857142899</v>
      </c>
      <c r="CW1996">
        <v>0.62</v>
      </c>
      <c r="CX1996">
        <v>0.91</v>
      </c>
      <c r="CY1996">
        <v>1.39</v>
      </c>
      <c r="CZ1996">
        <v>1.08230769230769</v>
      </c>
      <c r="DA1996">
        <v>1.0325</v>
      </c>
      <c r="DB1996">
        <v>1.135</v>
      </c>
      <c r="DC1996">
        <v>1.2375</v>
      </c>
      <c r="DD1996">
        <v>1.135</v>
      </c>
      <c r="DE1996">
        <v>0.83</v>
      </c>
      <c r="DF1996">
        <v>0.9</v>
      </c>
      <c r="DG1996">
        <v>0.96499999999999997</v>
      </c>
      <c r="DH1996">
        <v>0.89666666666666694</v>
      </c>
      <c r="DI1996">
        <v>0.39250000000000002</v>
      </c>
      <c r="DJ1996">
        <v>0.94</v>
      </c>
      <c r="DK1996">
        <v>1.175</v>
      </c>
      <c r="DL1996">
        <v>1.7733333333333301</v>
      </c>
      <c r="DM1996">
        <v>1.1000000000000001</v>
      </c>
      <c r="DN1996">
        <v>1.54</v>
      </c>
      <c r="DO1996">
        <v>2.16</v>
      </c>
      <c r="DP1996">
        <v>1.77857142857143</v>
      </c>
      <c r="DQ1996">
        <v>0.99750000000000005</v>
      </c>
      <c r="DR1996">
        <v>1.1100000000000001</v>
      </c>
      <c r="DS1996">
        <v>1.23</v>
      </c>
      <c r="DT1996">
        <v>1.32</v>
      </c>
    </row>
    <row r="1997" spans="1:124" x14ac:dyDescent="0.35">
      <c r="A1997" s="19" t="str">
        <f t="shared" si="62"/>
        <v>NIM--41182</v>
      </c>
      <c r="B1997" s="19" t="str">
        <f t="shared" si="63"/>
        <v>NIM</v>
      </c>
      <c r="C1997">
        <v>15</v>
      </c>
      <c r="D1997" s="27">
        <v>41182</v>
      </c>
      <c r="E1997">
        <v>3.69</v>
      </c>
      <c r="F1997">
        <v>3.99</v>
      </c>
      <c r="G1997">
        <v>4.3600000000000003</v>
      </c>
      <c r="H1997">
        <v>3.9876811594202901</v>
      </c>
      <c r="I1997">
        <v>3.64</v>
      </c>
      <c r="J1997">
        <v>4.05</v>
      </c>
      <c r="K1997">
        <v>4.42</v>
      </c>
      <c r="L1997">
        <v>4.0285253456221204</v>
      </c>
      <c r="M1997">
        <v>3.45</v>
      </c>
      <c r="N1997">
        <v>3.87</v>
      </c>
      <c r="O1997">
        <v>4.3</v>
      </c>
      <c r="P1997">
        <v>3.8791098610191801</v>
      </c>
      <c r="Q1997">
        <v>3.63</v>
      </c>
      <c r="R1997">
        <v>4.12</v>
      </c>
      <c r="S1997">
        <v>4.4400000000000004</v>
      </c>
      <c r="T1997">
        <v>4.1333333333333302</v>
      </c>
      <c r="U1997">
        <v>3.64</v>
      </c>
      <c r="V1997">
        <v>4.01</v>
      </c>
      <c r="W1997">
        <v>4.3600000000000003</v>
      </c>
      <c r="X1997">
        <v>3.9980000000000002</v>
      </c>
      <c r="Y1997">
        <v>3.8</v>
      </c>
      <c r="Z1997">
        <v>4.2</v>
      </c>
      <c r="AA1997">
        <v>4.5250000000000004</v>
      </c>
      <c r="AB1997">
        <v>4.2003225806451603</v>
      </c>
      <c r="AC1997">
        <v>3.5</v>
      </c>
      <c r="AD1997">
        <v>4.085</v>
      </c>
      <c r="AE1997">
        <v>4.3724999999999996</v>
      </c>
      <c r="AF1997">
        <v>3.99659090909091</v>
      </c>
      <c r="AG1997">
        <v>3.4275000000000002</v>
      </c>
      <c r="AH1997">
        <v>3.99</v>
      </c>
      <c r="AI1997">
        <v>4.5125000000000002</v>
      </c>
      <c r="AJ1997">
        <v>4.1940540540540603</v>
      </c>
      <c r="AK1997">
        <v>3.7250000000000001</v>
      </c>
      <c r="AL1997">
        <v>4.125</v>
      </c>
      <c r="AM1997">
        <v>4.4524999999999997</v>
      </c>
      <c r="AN1997">
        <v>4.08946428571429</v>
      </c>
      <c r="AO1997">
        <v>3.5975000000000001</v>
      </c>
      <c r="AP1997">
        <v>3.97</v>
      </c>
      <c r="AQ1997">
        <v>4.3624999999999998</v>
      </c>
      <c r="AR1997">
        <v>3.96148387096774</v>
      </c>
      <c r="AS1997">
        <v>3.74</v>
      </c>
      <c r="AT1997">
        <v>4.12</v>
      </c>
      <c r="AU1997">
        <v>4.4850000000000003</v>
      </c>
      <c r="AV1997">
        <v>4.1132044198894997</v>
      </c>
      <c r="AW1997">
        <v>3.6349999999999998</v>
      </c>
      <c r="AX1997">
        <v>4.07</v>
      </c>
      <c r="AY1997">
        <v>4.46</v>
      </c>
      <c r="AZ1997">
        <v>4.0533950617283896</v>
      </c>
      <c r="BA1997">
        <v>3.6124999999999998</v>
      </c>
      <c r="BB1997">
        <v>4.1500000000000004</v>
      </c>
      <c r="BC1997">
        <v>4.5449999999999999</v>
      </c>
      <c r="BD1997">
        <v>4.1415384615384596</v>
      </c>
      <c r="BE1997">
        <v>3.63</v>
      </c>
      <c r="BF1997">
        <v>3.9750000000000001</v>
      </c>
      <c r="BG1997">
        <v>4.3250000000000002</v>
      </c>
      <c r="BH1997">
        <v>4.2102702702702697</v>
      </c>
      <c r="BI1997">
        <v>3.86</v>
      </c>
      <c r="BJ1997">
        <v>4.0599999999999996</v>
      </c>
      <c r="BK1997">
        <v>4.51</v>
      </c>
      <c r="BL1997">
        <v>4.1520000000000001</v>
      </c>
      <c r="BM1997">
        <v>3.8450000000000002</v>
      </c>
      <c r="BN1997">
        <v>3.9649999999999999</v>
      </c>
      <c r="BO1997">
        <v>4.1524999999999999</v>
      </c>
      <c r="BP1997">
        <v>4.0324999999999998</v>
      </c>
      <c r="BQ1997">
        <v>3.63</v>
      </c>
      <c r="BR1997">
        <v>3.91</v>
      </c>
      <c r="BS1997">
        <v>4.8</v>
      </c>
      <c r="BT1997">
        <v>4.31666666666667</v>
      </c>
      <c r="BU1997">
        <v>3.76</v>
      </c>
      <c r="BV1997">
        <v>4.2</v>
      </c>
      <c r="BW1997">
        <v>4.4649999999999999</v>
      </c>
      <c r="BX1997">
        <v>4.1486666666666698</v>
      </c>
      <c r="BY1997">
        <v>3.62</v>
      </c>
      <c r="BZ1997">
        <v>3.79</v>
      </c>
      <c r="CA1997">
        <v>4.21</v>
      </c>
      <c r="CB1997">
        <v>3.87</v>
      </c>
      <c r="CC1997">
        <v>3.61</v>
      </c>
      <c r="CD1997">
        <v>4.01</v>
      </c>
      <c r="CE1997">
        <v>4.3099999999999996</v>
      </c>
      <c r="CF1997">
        <v>4.0230927835051604</v>
      </c>
      <c r="CG1997">
        <v>3.73</v>
      </c>
      <c r="CH1997">
        <v>3.98</v>
      </c>
      <c r="CI1997">
        <v>4.3574999999999999</v>
      </c>
      <c r="CJ1997">
        <v>4.1924999999999999</v>
      </c>
      <c r="CK1997">
        <v>3.6850000000000001</v>
      </c>
      <c r="CL1997">
        <v>3.79</v>
      </c>
      <c r="CM1997">
        <v>4.37</v>
      </c>
      <c r="CN1997">
        <v>4.1431578947368397</v>
      </c>
      <c r="CO1997">
        <v>4.24</v>
      </c>
      <c r="CP1997">
        <v>4.34</v>
      </c>
      <c r="CQ1997">
        <v>5.23</v>
      </c>
      <c r="CR1997">
        <v>4.4619999999999997</v>
      </c>
      <c r="CS1997">
        <v>3.0150000000000001</v>
      </c>
      <c r="CT1997">
        <v>4.04</v>
      </c>
      <c r="CU1997">
        <v>4.1150000000000002</v>
      </c>
      <c r="CV1997">
        <v>3.6785714285714302</v>
      </c>
      <c r="CW1997">
        <v>4.09</v>
      </c>
      <c r="CX1997">
        <v>4.29</v>
      </c>
      <c r="CY1997">
        <v>4.4400000000000004</v>
      </c>
      <c r="CZ1997">
        <v>4.2061538461538497</v>
      </c>
      <c r="DA1997">
        <v>4.4524999999999997</v>
      </c>
      <c r="DB1997">
        <v>4.4649999999999999</v>
      </c>
      <c r="DC1997">
        <v>4.4775</v>
      </c>
      <c r="DD1997">
        <v>4.4649999999999999</v>
      </c>
      <c r="DE1997">
        <v>2.8050000000000002</v>
      </c>
      <c r="DF1997">
        <v>3.69</v>
      </c>
      <c r="DG1997">
        <v>11.425000000000001</v>
      </c>
      <c r="DH1997">
        <v>8.2566666666666695</v>
      </c>
      <c r="DI1997">
        <v>3.355</v>
      </c>
      <c r="DJ1997">
        <v>3.835</v>
      </c>
      <c r="DK1997">
        <v>4.2374999999999998</v>
      </c>
      <c r="DL1997">
        <v>3.7366666666666699</v>
      </c>
      <c r="DM1997">
        <v>4.0250000000000004</v>
      </c>
      <c r="DN1997">
        <v>4.18</v>
      </c>
      <c r="DO1997">
        <v>4.6550000000000002</v>
      </c>
      <c r="DP1997">
        <v>4.3728571428571401</v>
      </c>
      <c r="DQ1997">
        <v>4.0949999999999998</v>
      </c>
      <c r="DR1997">
        <v>4.4649999999999999</v>
      </c>
      <c r="DS1997">
        <v>4.6775000000000002</v>
      </c>
      <c r="DT1997">
        <v>4.4649999999999999</v>
      </c>
    </row>
    <row r="1998" spans="1:124" x14ac:dyDescent="0.35">
      <c r="A1998" s="19" t="str">
        <f t="shared" si="62"/>
        <v>Provisions / Avg Assets--41182</v>
      </c>
      <c r="B1998" s="19" t="str">
        <f t="shared" si="63"/>
        <v>Provisions / Avg Assets</v>
      </c>
      <c r="C1998">
        <v>16</v>
      </c>
      <c r="D1998" s="27">
        <v>41182</v>
      </c>
      <c r="E1998">
        <v>0</v>
      </c>
      <c r="F1998">
        <v>0.1</v>
      </c>
      <c r="G1998">
        <v>0.31</v>
      </c>
      <c r="H1998">
        <v>0.202898550724638</v>
      </c>
      <c r="I1998">
        <v>0</v>
      </c>
      <c r="J1998">
        <v>0.11</v>
      </c>
      <c r="K1998">
        <v>0.28000000000000003</v>
      </c>
      <c r="L1998">
        <v>0.19445468509984601</v>
      </c>
      <c r="M1998">
        <v>0.03</v>
      </c>
      <c r="N1998">
        <v>0.15</v>
      </c>
      <c r="O1998">
        <v>0.36</v>
      </c>
      <c r="P1998">
        <v>0.26561383189940302</v>
      </c>
      <c r="Q1998">
        <v>0.12</v>
      </c>
      <c r="R1998">
        <v>0.22</v>
      </c>
      <c r="S1998">
        <v>0.39</v>
      </c>
      <c r="T1998">
        <v>0.24952380952381001</v>
      </c>
      <c r="U1998">
        <v>0</v>
      </c>
      <c r="V1998">
        <v>0.11</v>
      </c>
      <c r="W1998">
        <v>0.28999999999999998</v>
      </c>
      <c r="X1998">
        <v>0.20157746478873201</v>
      </c>
      <c r="Y1998">
        <v>5.0000000000000001E-3</v>
      </c>
      <c r="Z1998">
        <v>0.17499999999999999</v>
      </c>
      <c r="AA1998">
        <v>0.35749999999999998</v>
      </c>
      <c r="AB1998">
        <v>0.27241935483870999</v>
      </c>
      <c r="AC1998">
        <v>0</v>
      </c>
      <c r="AD1998">
        <v>5.5E-2</v>
      </c>
      <c r="AE1998">
        <v>0.1825</v>
      </c>
      <c r="AF1998">
        <v>0.11704545454545499</v>
      </c>
      <c r="AG1998">
        <v>0</v>
      </c>
      <c r="AH1998">
        <v>0.04</v>
      </c>
      <c r="AI1998">
        <v>0.2</v>
      </c>
      <c r="AJ1998">
        <v>0.18027027027027001</v>
      </c>
      <c r="AK1998">
        <v>6.7500000000000004E-2</v>
      </c>
      <c r="AL1998">
        <v>0.16</v>
      </c>
      <c r="AM1998">
        <v>0.29499999999999998</v>
      </c>
      <c r="AN1998">
        <v>0.23910714285714299</v>
      </c>
      <c r="AO1998">
        <v>0</v>
      </c>
      <c r="AP1998">
        <v>0.05</v>
      </c>
      <c r="AQ1998">
        <v>0.15</v>
      </c>
      <c r="AR1998">
        <v>0.105709677419355</v>
      </c>
      <c r="AS1998">
        <v>0.03</v>
      </c>
      <c r="AT1998">
        <v>0.16</v>
      </c>
      <c r="AU1998">
        <v>0.3</v>
      </c>
      <c r="AV1998">
        <v>0.25204419889502799</v>
      </c>
      <c r="AW1998">
        <v>1.7500000000000002E-2</v>
      </c>
      <c r="AX1998">
        <v>0.13500000000000001</v>
      </c>
      <c r="AY1998">
        <v>0.30249999999999999</v>
      </c>
      <c r="AZ1998">
        <v>0.21209876543209899</v>
      </c>
      <c r="BA1998">
        <v>0.04</v>
      </c>
      <c r="BB1998">
        <v>0.18</v>
      </c>
      <c r="BC1998">
        <v>0.41</v>
      </c>
      <c r="BD1998">
        <v>0.30307692307692302</v>
      </c>
      <c r="BE1998">
        <v>0.04</v>
      </c>
      <c r="BF1998">
        <v>0.20499999999999999</v>
      </c>
      <c r="BG1998">
        <v>0.34250000000000003</v>
      </c>
      <c r="BH1998">
        <v>0.29702702702702699</v>
      </c>
      <c r="BI1998">
        <v>0.03</v>
      </c>
      <c r="BJ1998">
        <v>0.33</v>
      </c>
      <c r="BK1998">
        <v>0.6</v>
      </c>
      <c r="BL1998">
        <v>0.34799999999999998</v>
      </c>
      <c r="BM1998">
        <v>0.1925</v>
      </c>
      <c r="BN1998">
        <v>0.28000000000000003</v>
      </c>
      <c r="BO1998">
        <v>0.52249999999999996</v>
      </c>
      <c r="BP1998">
        <v>0.435</v>
      </c>
      <c r="BQ1998">
        <v>-0.31</v>
      </c>
      <c r="BR1998">
        <v>0</v>
      </c>
      <c r="BS1998">
        <v>0.33500000000000002</v>
      </c>
      <c r="BT1998">
        <v>1.6666666666666701E-2</v>
      </c>
      <c r="BU1998">
        <v>0</v>
      </c>
      <c r="BV1998">
        <v>0.1</v>
      </c>
      <c r="BW1998">
        <v>0.185</v>
      </c>
      <c r="BX1998">
        <v>0.156</v>
      </c>
      <c r="BY1998">
        <v>0</v>
      </c>
      <c r="BZ1998">
        <v>0.05</v>
      </c>
      <c r="CA1998">
        <v>0.1</v>
      </c>
      <c r="CB1998">
        <v>7.1111111111111097E-2</v>
      </c>
      <c r="CC1998">
        <v>0.14000000000000001</v>
      </c>
      <c r="CD1998">
        <v>0.23</v>
      </c>
      <c r="CE1998">
        <v>0.4</v>
      </c>
      <c r="CF1998">
        <v>0.36546391752577301</v>
      </c>
      <c r="CG1998">
        <v>2.2499999999999999E-2</v>
      </c>
      <c r="CH1998">
        <v>0.05</v>
      </c>
      <c r="CI1998">
        <v>0.23250000000000001</v>
      </c>
      <c r="CJ1998">
        <v>0.174166666666667</v>
      </c>
      <c r="CK1998">
        <v>0</v>
      </c>
      <c r="CL1998">
        <v>0.1</v>
      </c>
      <c r="CM1998">
        <v>0.17499999999999999</v>
      </c>
      <c r="CN1998">
        <v>0.15210526315789499</v>
      </c>
      <c r="CO1998">
        <v>0.05</v>
      </c>
      <c r="CP1998">
        <v>0.13</v>
      </c>
      <c r="CQ1998">
        <v>0.23</v>
      </c>
      <c r="CR1998">
        <v>0.14000000000000001</v>
      </c>
      <c r="CS1998">
        <v>0</v>
      </c>
      <c r="CT1998">
        <v>0</v>
      </c>
      <c r="CU1998">
        <v>0.05</v>
      </c>
      <c r="CV1998">
        <v>3.4285714285714301E-2</v>
      </c>
      <c r="CW1998">
        <v>0</v>
      </c>
      <c r="CX1998">
        <v>0.01</v>
      </c>
      <c r="CY1998">
        <v>0.28999999999999998</v>
      </c>
      <c r="CZ1998">
        <v>0.205384615384615</v>
      </c>
      <c r="DA1998">
        <v>4.4999999999999998E-2</v>
      </c>
      <c r="DB1998">
        <v>0.09</v>
      </c>
      <c r="DC1998">
        <v>0.13500000000000001</v>
      </c>
      <c r="DD1998">
        <v>0.09</v>
      </c>
      <c r="DE1998">
        <v>0.03</v>
      </c>
      <c r="DF1998">
        <v>0.06</v>
      </c>
      <c r="DG1998">
        <v>0.67500000000000004</v>
      </c>
      <c r="DH1998">
        <v>0.45</v>
      </c>
      <c r="DI1998">
        <v>0</v>
      </c>
      <c r="DJ1998">
        <v>0.14000000000000001</v>
      </c>
      <c r="DK1998">
        <v>0.32</v>
      </c>
      <c r="DL1998">
        <v>0.2475</v>
      </c>
      <c r="DM1998">
        <v>5.0000000000000001E-3</v>
      </c>
      <c r="DN1998">
        <v>0.11</v>
      </c>
      <c r="DO1998">
        <v>0.13</v>
      </c>
      <c r="DP1998">
        <v>8.8571428571428606E-2</v>
      </c>
      <c r="DQ1998">
        <v>8.5000000000000006E-2</v>
      </c>
      <c r="DR1998">
        <v>0.13</v>
      </c>
      <c r="DS1998">
        <v>0.60250000000000004</v>
      </c>
      <c r="DT1998">
        <v>0.31</v>
      </c>
    </row>
    <row r="1999" spans="1:124" x14ac:dyDescent="0.35">
      <c r="A1999" s="19" t="str">
        <f t="shared" si="62"/>
        <v>Negative Earners (last 4 qtrs)--41182</v>
      </c>
      <c r="B1999" s="19" t="str">
        <f t="shared" si="63"/>
        <v>Negative Earners (last 4 qtrs)</v>
      </c>
      <c r="C1999">
        <v>17</v>
      </c>
      <c r="D1999" s="27">
        <v>41182</v>
      </c>
      <c r="F1999">
        <v>7.2463768115942004</v>
      </c>
      <c r="H1999">
        <v>5</v>
      </c>
      <c r="J1999">
        <v>11.1613876319759</v>
      </c>
      <c r="L1999">
        <v>74</v>
      </c>
      <c r="N1999">
        <v>13.152773272786201</v>
      </c>
      <c r="P1999">
        <v>811</v>
      </c>
      <c r="R1999">
        <v>4.7619047619047601</v>
      </c>
      <c r="T1999">
        <v>1</v>
      </c>
      <c r="V1999">
        <v>14.9584487534626</v>
      </c>
      <c r="X1999">
        <v>54</v>
      </c>
      <c r="Z1999">
        <v>14.5161290322581</v>
      </c>
      <c r="AB1999">
        <v>9</v>
      </c>
      <c r="AD1999">
        <v>3.4090909090909101</v>
      </c>
      <c r="AF1999">
        <v>3</v>
      </c>
      <c r="AH1999">
        <v>5.4054054054054097</v>
      </c>
      <c r="AI1999"/>
      <c r="AJ1999">
        <v>4</v>
      </c>
      <c r="AK1999"/>
      <c r="AL1999">
        <v>5.3571428571428603</v>
      </c>
      <c r="AN1999">
        <v>3</v>
      </c>
      <c r="AP1999">
        <v>6.3291139240506302</v>
      </c>
      <c r="AR1999">
        <v>20</v>
      </c>
      <c r="AT1999">
        <v>21.857923497267802</v>
      </c>
      <c r="AV1999">
        <v>40</v>
      </c>
      <c r="AX1999">
        <v>10.975609756097599</v>
      </c>
      <c r="AZ1999">
        <v>18</v>
      </c>
      <c r="BB1999">
        <v>15.384615384615399</v>
      </c>
      <c r="BD1999">
        <v>12</v>
      </c>
      <c r="BF1999">
        <v>6.7567567567567597</v>
      </c>
      <c r="BH1999">
        <v>5</v>
      </c>
      <c r="BJ1999">
        <v>0</v>
      </c>
      <c r="BL1999">
        <v>0</v>
      </c>
      <c r="BN1999">
        <v>0</v>
      </c>
      <c r="BP1999">
        <v>0</v>
      </c>
      <c r="BR1999">
        <v>0</v>
      </c>
      <c r="BT1999">
        <v>0</v>
      </c>
      <c r="BV1999">
        <v>26.6666666666667</v>
      </c>
      <c r="BX1999">
        <v>4</v>
      </c>
      <c r="BZ1999">
        <v>11.1111111111111</v>
      </c>
      <c r="CB1999">
        <v>1</v>
      </c>
      <c r="CD1999">
        <v>28.865979381443299</v>
      </c>
      <c r="CF1999">
        <v>28</v>
      </c>
      <c r="CH1999">
        <v>16.6666666666667</v>
      </c>
      <c r="CJ1999">
        <v>2</v>
      </c>
      <c r="CL1999">
        <v>5.2631578947368398</v>
      </c>
      <c r="CN1999">
        <v>1</v>
      </c>
      <c r="CP1999">
        <v>0</v>
      </c>
      <c r="CR1999">
        <v>0</v>
      </c>
      <c r="CT1999">
        <v>0</v>
      </c>
      <c r="CV1999">
        <v>0</v>
      </c>
      <c r="CX1999">
        <v>0</v>
      </c>
      <c r="CZ1999">
        <v>0</v>
      </c>
      <c r="DB1999">
        <v>0</v>
      </c>
      <c r="DD1999">
        <v>0</v>
      </c>
      <c r="DF1999">
        <v>0</v>
      </c>
      <c r="DH1999">
        <v>0</v>
      </c>
      <c r="DJ1999">
        <v>16.6666666666667</v>
      </c>
      <c r="DL1999">
        <v>2</v>
      </c>
      <c r="DN1999">
        <v>0</v>
      </c>
      <c r="DP1999">
        <v>0</v>
      </c>
      <c r="DR1999">
        <v>0</v>
      </c>
      <c r="DT1999">
        <v>0</v>
      </c>
    </row>
    <row r="2000" spans="1:124" x14ac:dyDescent="0.35">
      <c r="A2000" s="19" t="str">
        <f t="shared" si="62"/>
        <v>Noncore Funding / Liab--41182</v>
      </c>
      <c r="B2000" s="19" t="str">
        <f t="shared" si="63"/>
        <v>Noncore Funding / Liab</v>
      </c>
      <c r="C2000">
        <v>18</v>
      </c>
      <c r="D2000" s="27">
        <v>41182</v>
      </c>
      <c r="E2000">
        <v>11.7859243792544</v>
      </c>
      <c r="F2000">
        <v>16.0889124106907</v>
      </c>
      <c r="G2000">
        <v>21.296119744494199</v>
      </c>
      <c r="H2000">
        <v>16.966926240076901</v>
      </c>
      <c r="I2000">
        <v>10.798196108150799</v>
      </c>
      <c r="J2000">
        <v>16.054054745132099</v>
      </c>
      <c r="K2000">
        <v>22.723585795273099</v>
      </c>
      <c r="L2000">
        <v>18.204964856407901</v>
      </c>
      <c r="M2000">
        <v>14.181312514179099</v>
      </c>
      <c r="N2000">
        <v>20.906847970530901</v>
      </c>
      <c r="O2000">
        <v>29.994203363388898</v>
      </c>
      <c r="P2000">
        <v>23.463036043081701</v>
      </c>
      <c r="Q2000">
        <v>15.4871573494496</v>
      </c>
      <c r="R2000">
        <v>19.438336082096399</v>
      </c>
      <c r="S2000">
        <v>27.422450104318401</v>
      </c>
      <c r="T2000">
        <v>21.0163012406367</v>
      </c>
      <c r="U2000">
        <v>9.9277159770517294</v>
      </c>
      <c r="V2000">
        <v>14.700395753064001</v>
      </c>
      <c r="W2000">
        <v>21.671007814065302</v>
      </c>
      <c r="X2000">
        <v>17.161081869641801</v>
      </c>
      <c r="Y2000">
        <v>13.128825855117499</v>
      </c>
      <c r="Z2000">
        <v>17.967527036265</v>
      </c>
      <c r="AA2000">
        <v>25.506665212526698</v>
      </c>
      <c r="AB2000">
        <v>19.784429682490199</v>
      </c>
      <c r="AC2000">
        <v>11.5683402468054</v>
      </c>
      <c r="AD2000">
        <v>15.7665049316027</v>
      </c>
      <c r="AE2000">
        <v>21.694094630782601</v>
      </c>
      <c r="AF2000">
        <v>18.594548038825501</v>
      </c>
      <c r="AG2000">
        <v>14.1454471984769</v>
      </c>
      <c r="AH2000">
        <v>17.299541610958698</v>
      </c>
      <c r="AI2000">
        <v>24.995455266412701</v>
      </c>
      <c r="AJ2000">
        <v>20.858806380587499</v>
      </c>
      <c r="AK2000">
        <v>11.6016747641655</v>
      </c>
      <c r="AL2000">
        <v>18.682934004143299</v>
      </c>
      <c r="AM2000">
        <v>26.777170234754202</v>
      </c>
      <c r="AN2000">
        <v>20.6581041314173</v>
      </c>
      <c r="AO2000">
        <v>10.3770083228983</v>
      </c>
      <c r="AP2000">
        <v>15.536572934431</v>
      </c>
      <c r="AQ2000">
        <v>21.8314820563773</v>
      </c>
      <c r="AR2000">
        <v>17.2886944699186</v>
      </c>
      <c r="AS2000">
        <v>10.6810536236049</v>
      </c>
      <c r="AT2000">
        <v>17.1177847288414</v>
      </c>
      <c r="AU2000">
        <v>25.492648680418998</v>
      </c>
      <c r="AV2000">
        <v>19.647011510051598</v>
      </c>
      <c r="AW2000">
        <v>10.8175580033432</v>
      </c>
      <c r="AX2000">
        <v>14.9158816691985</v>
      </c>
      <c r="AY2000">
        <v>21.556829132788099</v>
      </c>
      <c r="AZ2000">
        <v>17.501010648099399</v>
      </c>
      <c r="BA2000">
        <v>10.958779174393401</v>
      </c>
      <c r="BB2000">
        <v>17.934440606904499</v>
      </c>
      <c r="BC2000">
        <v>23.239349697940099</v>
      </c>
      <c r="BD2000">
        <v>20.977220489763699</v>
      </c>
      <c r="BE2000">
        <v>9.1074167145711904</v>
      </c>
      <c r="BF2000">
        <v>14.041578507634901</v>
      </c>
      <c r="BG2000">
        <v>19.929208402445401</v>
      </c>
      <c r="BH2000">
        <v>15.7210894231198</v>
      </c>
      <c r="BI2000">
        <v>12.673727454396801</v>
      </c>
      <c r="BJ2000">
        <v>14.5995203583857</v>
      </c>
      <c r="BK2000">
        <v>25.425025001470701</v>
      </c>
      <c r="BL2000">
        <v>17.973415095085901</v>
      </c>
      <c r="BM2000">
        <v>18.272897892163201</v>
      </c>
      <c r="BN2000">
        <v>20.420150668552399</v>
      </c>
      <c r="BO2000">
        <v>24.971878817808001</v>
      </c>
      <c r="BP2000">
        <v>22.824626041418799</v>
      </c>
      <c r="BQ2000">
        <v>16.1875370271121</v>
      </c>
      <c r="BR2000">
        <v>18.920663379650399</v>
      </c>
      <c r="BS2000">
        <v>22.2272709979312</v>
      </c>
      <c r="BT2000">
        <v>19.302984223478699</v>
      </c>
      <c r="BU2000">
        <v>13.0925372568108</v>
      </c>
      <c r="BV2000">
        <v>14.7749840746431</v>
      </c>
      <c r="BW2000">
        <v>23.831220923378101</v>
      </c>
      <c r="BX2000">
        <v>21.8769372994111</v>
      </c>
      <c r="BY2000">
        <v>12.866148883345399</v>
      </c>
      <c r="BZ2000">
        <v>15.302009339397401</v>
      </c>
      <c r="CA2000">
        <v>17.802397326306298</v>
      </c>
      <c r="CB2000">
        <v>16.274728018007998</v>
      </c>
      <c r="CC2000">
        <v>10.598605070684201</v>
      </c>
      <c r="CD2000">
        <v>17.1177847288414</v>
      </c>
      <c r="CE2000">
        <v>23.640418025693901</v>
      </c>
      <c r="CF2000">
        <v>19.201520827404298</v>
      </c>
      <c r="CG2000">
        <v>11.7892616339357</v>
      </c>
      <c r="CH2000">
        <v>16.063723564642999</v>
      </c>
      <c r="CI2000">
        <v>22.823789129109201</v>
      </c>
      <c r="CJ2000">
        <v>17.572849835036699</v>
      </c>
      <c r="CK2000">
        <v>9.3585047617860901</v>
      </c>
      <c r="CL2000">
        <v>15.510432184129</v>
      </c>
      <c r="CM2000">
        <v>23.603461205569001</v>
      </c>
      <c r="CN2000">
        <v>21.511921578598201</v>
      </c>
      <c r="CO2000">
        <v>22.538759511818501</v>
      </c>
      <c r="CP2000">
        <v>22.9114787802522</v>
      </c>
      <c r="CQ2000">
        <v>24.9293926340114</v>
      </c>
      <c r="CR2000">
        <v>24.7720057593565</v>
      </c>
      <c r="CS2000">
        <v>8.6077372883457901</v>
      </c>
      <c r="CT2000">
        <v>13.099925508140901</v>
      </c>
      <c r="CU2000">
        <v>15.9337847520873</v>
      </c>
      <c r="CV2000">
        <v>13.4432903345998</v>
      </c>
      <c r="CW2000">
        <v>12.9326176013561</v>
      </c>
      <c r="CX2000">
        <v>17.748201882513101</v>
      </c>
      <c r="CY2000">
        <v>21.662551985816801</v>
      </c>
      <c r="CZ2000">
        <v>23.974726857293501</v>
      </c>
      <c r="DA2000">
        <v>27.750613172103801</v>
      </c>
      <c r="DB2000">
        <v>30.4841453540358</v>
      </c>
      <c r="DC2000">
        <v>33.217677535967802</v>
      </c>
      <c r="DD2000">
        <v>30.4841453540358</v>
      </c>
      <c r="DE2000">
        <v>22.5955765240132</v>
      </c>
      <c r="DF2000">
        <v>32.488304966656699</v>
      </c>
      <c r="DG2000">
        <v>46.712789147362301</v>
      </c>
      <c r="DH2000">
        <v>35.376142125364801</v>
      </c>
      <c r="DI2000">
        <v>15.8398290450823</v>
      </c>
      <c r="DJ2000">
        <v>17.469030912825499</v>
      </c>
      <c r="DK2000">
        <v>22.802460800225901</v>
      </c>
      <c r="DL2000">
        <v>24.741446743836701</v>
      </c>
      <c r="DM2000">
        <v>13.936153801326</v>
      </c>
      <c r="DN2000">
        <v>19.543403280175799</v>
      </c>
      <c r="DO2000">
        <v>22.8729038329964</v>
      </c>
      <c r="DP2000">
        <v>23.550885157337699</v>
      </c>
      <c r="DQ2000">
        <v>10.4323967043617</v>
      </c>
      <c r="DR2000">
        <v>13.9512671344706</v>
      </c>
      <c r="DS2000">
        <v>16.944075196914199</v>
      </c>
      <c r="DT2000">
        <v>14.0346818547259</v>
      </c>
    </row>
    <row r="2001" spans="1:124" x14ac:dyDescent="0.35">
      <c r="A2001" s="19" t="str">
        <f t="shared" si="62"/>
        <v>Brokered Dep / Liab--41182</v>
      </c>
      <c r="B2001" s="19" t="str">
        <f t="shared" si="63"/>
        <v>Brokered Dep / Liab</v>
      </c>
      <c r="C2001">
        <v>19</v>
      </c>
      <c r="D2001" s="27">
        <v>41182</v>
      </c>
      <c r="E2001">
        <v>0</v>
      </c>
      <c r="F2001">
        <v>0</v>
      </c>
      <c r="G2001">
        <v>1.6864404377161599</v>
      </c>
      <c r="H2001">
        <v>1.3941713842139101</v>
      </c>
      <c r="I2001">
        <v>0</v>
      </c>
      <c r="J2001">
        <v>0</v>
      </c>
      <c r="K2001">
        <v>1.84545954954934</v>
      </c>
      <c r="L2001">
        <v>1.84372038575937</v>
      </c>
      <c r="M2001">
        <v>0</v>
      </c>
      <c r="N2001">
        <v>0</v>
      </c>
      <c r="O2001">
        <v>2.10928850294016</v>
      </c>
      <c r="P2001">
        <v>2.0393245053634099</v>
      </c>
      <c r="Q2001">
        <v>0</v>
      </c>
      <c r="R2001">
        <v>0</v>
      </c>
      <c r="S2001">
        <v>2.3944516688339799</v>
      </c>
      <c r="T2001">
        <v>1.9075783967403901</v>
      </c>
      <c r="U2001">
        <v>0</v>
      </c>
      <c r="V2001">
        <v>0</v>
      </c>
      <c r="W2001">
        <v>1.7094824329429501</v>
      </c>
      <c r="X2001">
        <v>1.67107626907589</v>
      </c>
      <c r="Y2001">
        <v>0</v>
      </c>
      <c r="Z2001">
        <v>0</v>
      </c>
      <c r="AA2001">
        <v>1.0799055803072299</v>
      </c>
      <c r="AB2001">
        <v>1.3930806483741101</v>
      </c>
      <c r="AC2001">
        <v>0</v>
      </c>
      <c r="AD2001">
        <v>0</v>
      </c>
      <c r="AE2001">
        <v>1.2233317536771799</v>
      </c>
      <c r="AF2001">
        <v>1.7657779624654399</v>
      </c>
      <c r="AG2001">
        <v>0</v>
      </c>
      <c r="AH2001">
        <v>0</v>
      </c>
      <c r="AI2001">
        <v>1.4820808321903001</v>
      </c>
      <c r="AJ2001">
        <v>2.6260192462731098</v>
      </c>
      <c r="AK2001">
        <v>0</v>
      </c>
      <c r="AL2001">
        <v>2.0152857582878498</v>
      </c>
      <c r="AM2001">
        <v>7.2302967277594599</v>
      </c>
      <c r="AN2001">
        <v>3.9057214154703002</v>
      </c>
      <c r="AO2001">
        <v>0</v>
      </c>
      <c r="AP2001">
        <v>0</v>
      </c>
      <c r="AQ2001">
        <v>1.5599009583492001</v>
      </c>
      <c r="AR2001">
        <v>1.57918149633795</v>
      </c>
      <c r="AS2001">
        <v>0</v>
      </c>
      <c r="AT2001">
        <v>0</v>
      </c>
      <c r="AU2001">
        <v>3.6088510076406499</v>
      </c>
      <c r="AV2001">
        <v>2.3685281853348599</v>
      </c>
      <c r="AW2001">
        <v>0</v>
      </c>
      <c r="AX2001">
        <v>0</v>
      </c>
      <c r="AY2001">
        <v>1.5646876874253299</v>
      </c>
      <c r="AZ2001">
        <v>1.7893149964178101</v>
      </c>
      <c r="BA2001">
        <v>0</v>
      </c>
      <c r="BB2001">
        <v>0</v>
      </c>
      <c r="BC2001">
        <v>2.49313727401056</v>
      </c>
      <c r="BD2001">
        <v>2.2723682595394799</v>
      </c>
      <c r="BE2001">
        <v>0</v>
      </c>
      <c r="BF2001">
        <v>0</v>
      </c>
      <c r="BG2001">
        <v>1.62152282723055</v>
      </c>
      <c r="BH2001">
        <v>1.97017335859792</v>
      </c>
      <c r="BI2001">
        <v>0</v>
      </c>
      <c r="BJ2001">
        <v>0.90440674031021095</v>
      </c>
      <c r="BK2001">
        <v>1.13840519363957</v>
      </c>
      <c r="BL2001">
        <v>1.9656089950679501</v>
      </c>
      <c r="BM2001">
        <v>0</v>
      </c>
      <c r="BN2001">
        <v>5.9445963619070299E-2</v>
      </c>
      <c r="BO2001">
        <v>1.6210484148319599</v>
      </c>
      <c r="BP2001">
        <v>1.5616024512128901</v>
      </c>
      <c r="BQ2001">
        <v>0</v>
      </c>
      <c r="BR2001">
        <v>0</v>
      </c>
      <c r="BS2001">
        <v>1.1783520575411299</v>
      </c>
      <c r="BT2001">
        <v>0.78556803836075695</v>
      </c>
      <c r="BU2001">
        <v>0</v>
      </c>
      <c r="BV2001">
        <v>0</v>
      </c>
      <c r="BW2001">
        <v>3.1968198512945998</v>
      </c>
      <c r="BX2001">
        <v>3.7859742554406099</v>
      </c>
      <c r="BY2001">
        <v>0</v>
      </c>
      <c r="BZ2001">
        <v>0</v>
      </c>
      <c r="CA2001">
        <v>0</v>
      </c>
      <c r="CB2001">
        <v>0.21128203850386201</v>
      </c>
      <c r="CC2001">
        <v>0</v>
      </c>
      <c r="CD2001">
        <v>0</v>
      </c>
      <c r="CE2001">
        <v>2.34959330037168</v>
      </c>
      <c r="CF2001">
        <v>2.6760950820001099</v>
      </c>
      <c r="CG2001">
        <v>0</v>
      </c>
      <c r="CH2001">
        <v>0</v>
      </c>
      <c r="CI2001">
        <v>2.00195615008974</v>
      </c>
      <c r="CJ2001">
        <v>1.5744506688808999</v>
      </c>
      <c r="CK2001">
        <v>0</v>
      </c>
      <c r="CL2001">
        <v>0</v>
      </c>
      <c r="CM2001">
        <v>5.4217302058526498</v>
      </c>
      <c r="CN2001">
        <v>3.5914201795951901</v>
      </c>
      <c r="CO2001">
        <v>0</v>
      </c>
      <c r="CP2001">
        <v>0.57461493217659798</v>
      </c>
      <c r="CQ2001">
        <v>6.4759001444484801</v>
      </c>
      <c r="CR2001">
        <v>3.0332003818386699</v>
      </c>
      <c r="CS2001">
        <v>0</v>
      </c>
      <c r="CT2001">
        <v>0</v>
      </c>
      <c r="CU2001">
        <v>1.6171170831866399</v>
      </c>
      <c r="CV2001">
        <v>0.94108646176418598</v>
      </c>
      <c r="CW2001">
        <v>0</v>
      </c>
      <c r="CX2001">
        <v>0</v>
      </c>
      <c r="CY2001">
        <v>1.34827531603811</v>
      </c>
      <c r="CZ2001">
        <v>1.0796223465999299</v>
      </c>
      <c r="DA2001">
        <v>0</v>
      </c>
      <c r="DB2001">
        <v>0</v>
      </c>
      <c r="DC2001">
        <v>0</v>
      </c>
      <c r="DD2001">
        <v>0</v>
      </c>
      <c r="DE2001">
        <v>0.68428386583059597</v>
      </c>
      <c r="DF2001">
        <v>1.3685677316611899</v>
      </c>
      <c r="DG2001">
        <v>24.0546637881375</v>
      </c>
      <c r="DH2001">
        <v>16.036442525424999</v>
      </c>
      <c r="DI2001">
        <v>0</v>
      </c>
      <c r="DJ2001">
        <v>3.6649867482843302E-3</v>
      </c>
      <c r="DK2001">
        <v>1.9833633856816</v>
      </c>
      <c r="DL2001">
        <v>1.4526264515596701</v>
      </c>
      <c r="DM2001">
        <v>0.163311201542086</v>
      </c>
      <c r="DN2001">
        <v>4.5424258000647297</v>
      </c>
      <c r="DO2001">
        <v>8.4027912745394993</v>
      </c>
      <c r="DP2001">
        <v>6.5032204668502498</v>
      </c>
      <c r="DQ2001">
        <v>0</v>
      </c>
      <c r="DR2001">
        <v>1.1333426612564701</v>
      </c>
      <c r="DS2001">
        <v>4.4086687822000403</v>
      </c>
      <c r="DT2001">
        <v>3.1178777768216301</v>
      </c>
    </row>
    <row r="2002" spans="1:124" x14ac:dyDescent="0.35">
      <c r="A2002" s="19" t="str">
        <f t="shared" si="62"/>
        <v>Liquid Assets / Assets--41182</v>
      </c>
      <c r="B2002" s="19" t="str">
        <f t="shared" si="63"/>
        <v>Liquid Assets / Assets</v>
      </c>
      <c r="C2002">
        <v>20</v>
      </c>
      <c r="D2002" s="27">
        <v>41182</v>
      </c>
      <c r="E2002">
        <v>18.594519305519601</v>
      </c>
      <c r="F2002">
        <v>27.055877160569899</v>
      </c>
      <c r="G2002">
        <v>35.928752508714503</v>
      </c>
      <c r="H2002">
        <v>28.4246742905117</v>
      </c>
      <c r="I2002">
        <v>14.5331251736044</v>
      </c>
      <c r="J2002">
        <v>23.073518836090098</v>
      </c>
      <c r="K2002">
        <v>34.6486004791958</v>
      </c>
      <c r="L2002">
        <v>25.385771531829299</v>
      </c>
      <c r="M2002">
        <v>14.4588069356549</v>
      </c>
      <c r="N2002">
        <v>22.7239992724205</v>
      </c>
      <c r="O2002">
        <v>33.436771181814599</v>
      </c>
      <c r="P2002">
        <v>24.737109818156</v>
      </c>
      <c r="Q2002">
        <v>29.210877776594302</v>
      </c>
      <c r="R2002">
        <v>36.044786798504802</v>
      </c>
      <c r="S2002">
        <v>40.963696527910997</v>
      </c>
      <c r="T2002">
        <v>35.941337427378798</v>
      </c>
      <c r="U2002">
        <v>16.2669164870142</v>
      </c>
      <c r="V2002">
        <v>24.034735413839901</v>
      </c>
      <c r="W2002">
        <v>35.139565593552199</v>
      </c>
      <c r="X2002">
        <v>26.3169887648158</v>
      </c>
      <c r="Y2002">
        <v>18.650460994251901</v>
      </c>
      <c r="Z2002">
        <v>27.6054699065227</v>
      </c>
      <c r="AA2002">
        <v>34.656643432058203</v>
      </c>
      <c r="AB2002">
        <v>28.0411569765472</v>
      </c>
      <c r="AC2002">
        <v>7.65036868225741</v>
      </c>
      <c r="AD2002">
        <v>14.439274388789199</v>
      </c>
      <c r="AE2002">
        <v>25.365699035034801</v>
      </c>
      <c r="AF2002">
        <v>18.796565536710499</v>
      </c>
      <c r="AG2002">
        <v>13.7383565025759</v>
      </c>
      <c r="AH2002">
        <v>20.787591468381201</v>
      </c>
      <c r="AI2002">
        <v>41.129139830819</v>
      </c>
      <c r="AJ2002">
        <v>27.5810881512948</v>
      </c>
      <c r="AK2002">
        <v>12.765766517542399</v>
      </c>
      <c r="AL2002">
        <v>19.548142085839601</v>
      </c>
      <c r="AM2002">
        <v>30.4939395215976</v>
      </c>
      <c r="AN2002">
        <v>21.183610887419</v>
      </c>
      <c r="AO2002">
        <v>14.6088896643544</v>
      </c>
      <c r="AP2002">
        <v>23.445023223779501</v>
      </c>
      <c r="AQ2002">
        <v>35.969813260934103</v>
      </c>
      <c r="AR2002">
        <v>26.410482812438499</v>
      </c>
      <c r="AS2002">
        <v>12.8696674957759</v>
      </c>
      <c r="AT2002">
        <v>18.7739193876637</v>
      </c>
      <c r="AU2002">
        <v>27.988988486192799</v>
      </c>
      <c r="AV2002">
        <v>21.451955847794899</v>
      </c>
      <c r="AW2002">
        <v>16.358191603202499</v>
      </c>
      <c r="AX2002">
        <v>27.118182817799902</v>
      </c>
      <c r="AY2002">
        <v>37.101449174047502</v>
      </c>
      <c r="AZ2002">
        <v>27.477634864926699</v>
      </c>
      <c r="BA2002">
        <v>12.2100778743382</v>
      </c>
      <c r="BB2002">
        <v>20.117037750671599</v>
      </c>
      <c r="BC2002">
        <v>32.1903577586355</v>
      </c>
      <c r="BD2002">
        <v>23.4756583317028</v>
      </c>
      <c r="BE2002">
        <v>16.439443957972198</v>
      </c>
      <c r="BF2002">
        <v>25.7625213158218</v>
      </c>
      <c r="BG2002">
        <v>37.8252888898988</v>
      </c>
      <c r="BH2002">
        <v>26.920316543424601</v>
      </c>
      <c r="BI2002">
        <v>16.911296788526101</v>
      </c>
      <c r="BJ2002">
        <v>17.888706504920599</v>
      </c>
      <c r="BK2002">
        <v>22.734748010610101</v>
      </c>
      <c r="BL2002">
        <v>20.1219348622982</v>
      </c>
      <c r="BM2002">
        <v>19.904141693167698</v>
      </c>
      <c r="BN2002">
        <v>21.162669657845001</v>
      </c>
      <c r="BO2002">
        <v>22.089369792618701</v>
      </c>
      <c r="BP2002">
        <v>20.830841827941398</v>
      </c>
      <c r="BQ2002">
        <v>26.458580827557601</v>
      </c>
      <c r="BR2002">
        <v>37.014753416327999</v>
      </c>
      <c r="BS2002">
        <v>50.352989384447604</v>
      </c>
      <c r="BT2002">
        <v>38.869462335894099</v>
      </c>
      <c r="BU2002">
        <v>17.285102794927599</v>
      </c>
      <c r="BV2002">
        <v>23.5838622812079</v>
      </c>
      <c r="BW2002">
        <v>37.867625612245497</v>
      </c>
      <c r="BX2002">
        <v>26.850590186497602</v>
      </c>
      <c r="BY2002">
        <v>18.139394988926099</v>
      </c>
      <c r="BZ2002">
        <v>25.705460447097</v>
      </c>
      <c r="CA2002">
        <v>27.423402007395701</v>
      </c>
      <c r="CB2002">
        <v>23.909282993230999</v>
      </c>
      <c r="CC2002">
        <v>16.1271999967773</v>
      </c>
      <c r="CD2002">
        <v>21.094059859047501</v>
      </c>
      <c r="CE2002">
        <v>34.394993856764401</v>
      </c>
      <c r="CF2002">
        <v>24.398280088484501</v>
      </c>
      <c r="CG2002">
        <v>16.644565461195199</v>
      </c>
      <c r="CH2002">
        <v>20.0025839535089</v>
      </c>
      <c r="CI2002">
        <v>27.822734509826901</v>
      </c>
      <c r="CJ2002">
        <v>21.857761583742501</v>
      </c>
      <c r="CK2002">
        <v>12.5005467802228</v>
      </c>
      <c r="CL2002">
        <v>24.700163939141198</v>
      </c>
      <c r="CM2002">
        <v>40.3098012089593</v>
      </c>
      <c r="CN2002">
        <v>26.945573774508699</v>
      </c>
      <c r="CO2002">
        <v>6.0187140790804197</v>
      </c>
      <c r="CP2002">
        <v>8.1676957196255806</v>
      </c>
      <c r="CQ2002">
        <v>24.226070512484998</v>
      </c>
      <c r="CR2002">
        <v>13.785030695886499</v>
      </c>
      <c r="CS2002">
        <v>5.9675406795358104</v>
      </c>
      <c r="CT2002">
        <v>33.0272393352002</v>
      </c>
      <c r="CU2002">
        <v>47.207212965793701</v>
      </c>
      <c r="CV2002">
        <v>28.383700613010699</v>
      </c>
      <c r="CW2002">
        <v>3.1715545049370899</v>
      </c>
      <c r="CX2002">
        <v>10.074380367497699</v>
      </c>
      <c r="CY2002">
        <v>25.632986804086901</v>
      </c>
      <c r="CZ2002">
        <v>15.079847971689899</v>
      </c>
      <c r="DA2002">
        <v>17.239639912066</v>
      </c>
      <c r="DB2002">
        <v>19.2211601660123</v>
      </c>
      <c r="DC2002">
        <v>21.2026804199586</v>
      </c>
      <c r="DD2002">
        <v>19.2211601660123</v>
      </c>
      <c r="DE2002">
        <v>29.487351869876999</v>
      </c>
      <c r="DF2002">
        <v>48.4758849136592</v>
      </c>
      <c r="DG2002">
        <v>51.097625053810297</v>
      </c>
      <c r="DH2002">
        <v>37.5646896445718</v>
      </c>
      <c r="DI2002">
        <v>8.0561698134655497</v>
      </c>
      <c r="DJ2002">
        <v>10.8649172675842</v>
      </c>
      <c r="DK2002">
        <v>20.0269758459001</v>
      </c>
      <c r="DL2002">
        <v>18.812916984588</v>
      </c>
      <c r="DM2002">
        <v>3.31275995246774</v>
      </c>
      <c r="DN2002">
        <v>15.264006731645701</v>
      </c>
      <c r="DO2002">
        <v>19.114458817908801</v>
      </c>
      <c r="DP2002">
        <v>10.413951549902</v>
      </c>
      <c r="DQ2002">
        <v>22.049026311305401</v>
      </c>
      <c r="DR2002">
        <v>28.336601953318802</v>
      </c>
      <c r="DS2002">
        <v>37.281775059946099</v>
      </c>
      <c r="DT2002">
        <v>28.3764384411555</v>
      </c>
    </row>
    <row r="2003" spans="1:124" x14ac:dyDescent="0.35">
      <c r="A2003" s="19" t="str">
        <f t="shared" si="62"/>
        <v>Net Loan Growth (last 4 qtrs)--41182</v>
      </c>
      <c r="B2003" s="19" t="str">
        <f t="shared" si="63"/>
        <v>Net Loan Growth (last 4 qtrs)</v>
      </c>
      <c r="C2003">
        <v>21</v>
      </c>
      <c r="D2003" s="27">
        <v>41182</v>
      </c>
      <c r="E2003">
        <v>-5.24</v>
      </c>
      <c r="F2003">
        <v>-2.06</v>
      </c>
      <c r="G2003">
        <v>2.35</v>
      </c>
      <c r="H2003">
        <v>-0.95608695652174003</v>
      </c>
      <c r="I2003">
        <v>-3.96</v>
      </c>
      <c r="J2003">
        <v>1.44</v>
      </c>
      <c r="K2003">
        <v>9.0399999999999991</v>
      </c>
      <c r="L2003">
        <v>3.5749152542372902</v>
      </c>
      <c r="M2003">
        <v>-4.9800000000000004</v>
      </c>
      <c r="N2003">
        <v>0.97</v>
      </c>
      <c r="O2003">
        <v>7.9950000000000001</v>
      </c>
      <c r="P2003">
        <v>2.68495581123896</v>
      </c>
      <c r="Q2003">
        <v>-5.26</v>
      </c>
      <c r="R2003">
        <v>-0.6</v>
      </c>
      <c r="S2003">
        <v>0.91</v>
      </c>
      <c r="T2003">
        <v>-1.4166666666666701</v>
      </c>
      <c r="U2003">
        <v>-4.7300000000000004</v>
      </c>
      <c r="V2003">
        <v>0.43</v>
      </c>
      <c r="W2003">
        <v>6.29</v>
      </c>
      <c r="X2003">
        <v>1.47325779036827</v>
      </c>
      <c r="Y2003">
        <v>-6.5049999999999999</v>
      </c>
      <c r="Z2003">
        <v>-0.76500000000000001</v>
      </c>
      <c r="AA2003">
        <v>7.4874999999999998</v>
      </c>
      <c r="AB2003">
        <v>7.5391935483871002</v>
      </c>
      <c r="AC2003">
        <v>5.7450000000000001</v>
      </c>
      <c r="AD2003">
        <v>12.11</v>
      </c>
      <c r="AE2003">
        <v>20.274999999999999</v>
      </c>
      <c r="AF2003">
        <v>15.9869318181818</v>
      </c>
      <c r="AG2003">
        <v>-3.37</v>
      </c>
      <c r="AH2003">
        <v>3.14</v>
      </c>
      <c r="AI2003">
        <v>8.2550000000000008</v>
      </c>
      <c r="AJ2003">
        <v>9.3032432432432408</v>
      </c>
      <c r="AK2003">
        <v>-3.3774999999999999</v>
      </c>
      <c r="AL2003">
        <v>2.0649999999999999</v>
      </c>
      <c r="AM2003">
        <v>8.8375000000000004</v>
      </c>
      <c r="AN2003">
        <v>2.1782142857142901</v>
      </c>
      <c r="AO2003">
        <v>-2.0449999999999999</v>
      </c>
      <c r="AP2003">
        <v>3.0649999999999999</v>
      </c>
      <c r="AQ2003">
        <v>10.505000000000001</v>
      </c>
      <c r="AR2003">
        <v>4.7302580645161303</v>
      </c>
      <c r="AS2003">
        <v>-4.6749999999999998</v>
      </c>
      <c r="AT2003">
        <v>4.1900000000000004</v>
      </c>
      <c r="AU2003">
        <v>14.025</v>
      </c>
      <c r="AV2003">
        <v>9.5848066298342491</v>
      </c>
      <c r="AW2003">
        <v>-5.58</v>
      </c>
      <c r="AX2003">
        <v>-0.6</v>
      </c>
      <c r="AY2003">
        <v>4.03</v>
      </c>
      <c r="AZ2003">
        <v>-8.5714285714296908E-3</v>
      </c>
      <c r="BA2003">
        <v>-1.79</v>
      </c>
      <c r="BB2003">
        <v>3.45</v>
      </c>
      <c r="BC2003">
        <v>12.2475</v>
      </c>
      <c r="BD2003">
        <v>5.45705128205128</v>
      </c>
      <c r="BE2003">
        <v>-6.3650000000000002</v>
      </c>
      <c r="BF2003">
        <v>-1.375</v>
      </c>
      <c r="BG2003">
        <v>7.2874999999999996</v>
      </c>
      <c r="BH2003">
        <v>3.9810810810810802</v>
      </c>
      <c r="BI2003">
        <v>-1.81</v>
      </c>
      <c r="BJ2003">
        <v>-0.94</v>
      </c>
      <c r="BK2003">
        <v>8.7200000000000006</v>
      </c>
      <c r="BL2003">
        <v>2.9620000000000002</v>
      </c>
      <c r="BM2003">
        <v>-1.845</v>
      </c>
      <c r="BN2003">
        <v>20.95</v>
      </c>
      <c r="BO2003">
        <v>46.93</v>
      </c>
      <c r="BP2003">
        <v>24.135000000000002</v>
      </c>
      <c r="BQ2003">
        <v>-10.31</v>
      </c>
      <c r="BR2003">
        <v>-8.67</v>
      </c>
      <c r="BS2003">
        <v>-6.7850000000000001</v>
      </c>
      <c r="BT2003">
        <v>-8.5066666666666695</v>
      </c>
      <c r="BU2003">
        <v>-7.4450000000000003</v>
      </c>
      <c r="BV2003">
        <v>-2.89</v>
      </c>
      <c r="BW2003">
        <v>4.2850000000000001</v>
      </c>
      <c r="BX2003">
        <v>-1.1379999999999999</v>
      </c>
      <c r="BY2003">
        <v>-2.04</v>
      </c>
      <c r="BZ2003">
        <v>0.14000000000000001</v>
      </c>
      <c r="CA2003">
        <v>4.24</v>
      </c>
      <c r="CB2003">
        <v>-0.90777777777777802</v>
      </c>
      <c r="CC2003">
        <v>-7.27</v>
      </c>
      <c r="CD2003">
        <v>-0.83</v>
      </c>
      <c r="CE2003">
        <v>8.82</v>
      </c>
      <c r="CF2003">
        <v>6.3254639175257701</v>
      </c>
      <c r="CG2003">
        <v>-2.64</v>
      </c>
      <c r="CH2003">
        <v>0.96499999999999997</v>
      </c>
      <c r="CI2003">
        <v>3.7</v>
      </c>
      <c r="CJ2003">
        <v>0.391666666666666</v>
      </c>
      <c r="CK2003">
        <v>-1.2949999999999999</v>
      </c>
      <c r="CL2003">
        <v>2.42</v>
      </c>
      <c r="CM2003">
        <v>7.22</v>
      </c>
      <c r="CN2003">
        <v>3.9731578947368398</v>
      </c>
      <c r="CO2003">
        <v>12.67</v>
      </c>
      <c r="CP2003">
        <v>16.53</v>
      </c>
      <c r="CQ2003">
        <v>22.22</v>
      </c>
      <c r="CR2003">
        <v>17.36</v>
      </c>
      <c r="CS2003">
        <v>-6.37</v>
      </c>
      <c r="CT2003">
        <v>7.59</v>
      </c>
      <c r="CU2003">
        <v>11.815</v>
      </c>
      <c r="CV2003">
        <v>3.2357142857142902</v>
      </c>
      <c r="CW2003">
        <v>2.36</v>
      </c>
      <c r="CX2003">
        <v>4.71</v>
      </c>
      <c r="CY2003">
        <v>11.9</v>
      </c>
      <c r="CZ2003">
        <v>21.716153846153802</v>
      </c>
      <c r="DA2003">
        <v>1.5825</v>
      </c>
      <c r="DB2003">
        <v>7.9649999999999999</v>
      </c>
      <c r="DC2003">
        <v>14.3475</v>
      </c>
      <c r="DD2003">
        <v>7.9649999999999999</v>
      </c>
      <c r="DE2003">
        <v>3.4249999999999998</v>
      </c>
      <c r="DF2003">
        <v>10.25</v>
      </c>
      <c r="DG2003">
        <v>131.38499999999999</v>
      </c>
      <c r="DH2003">
        <v>86.456666666666706</v>
      </c>
      <c r="DI2003">
        <v>2.5550000000000002</v>
      </c>
      <c r="DJ2003">
        <v>6.8049999999999997</v>
      </c>
      <c r="DK2003">
        <v>18.739999999999998</v>
      </c>
      <c r="DL2003">
        <v>26.4941666666667</v>
      </c>
      <c r="DM2003">
        <v>3.56</v>
      </c>
      <c r="DN2003">
        <v>6.89</v>
      </c>
      <c r="DO2003">
        <v>9.09</v>
      </c>
      <c r="DP2003">
        <v>6.1014285714285696</v>
      </c>
      <c r="DQ2003">
        <v>3.1074999999999999</v>
      </c>
      <c r="DR2003">
        <v>5.3849999999999998</v>
      </c>
      <c r="DS2003">
        <v>8.5175000000000001</v>
      </c>
      <c r="DT2003">
        <v>4.7549999999999999</v>
      </c>
    </row>
    <row r="2004" spans="1:124" x14ac:dyDescent="0.35">
      <c r="A2004" s="19" t="str">
        <f t="shared" si="62"/>
        <v>Banks w/ Loan Growth (last 4 qtrs)--41182</v>
      </c>
      <c r="B2004" s="19" t="str">
        <f t="shared" si="63"/>
        <v>Banks w/ Loan Growth (last 4 qtrs)</v>
      </c>
      <c r="C2004">
        <v>22</v>
      </c>
      <c r="D2004" s="27">
        <v>41182</v>
      </c>
      <c r="F2004">
        <v>37.681159420289902</v>
      </c>
      <c r="J2004">
        <v>57.315233785822002</v>
      </c>
      <c r="N2004">
        <v>54.184236133636098</v>
      </c>
      <c r="R2004">
        <v>33.3333333333333</v>
      </c>
      <c r="V2004">
        <v>52.354570637119103</v>
      </c>
      <c r="Z2004">
        <v>45.161290322580598</v>
      </c>
      <c r="AD2004">
        <v>89.772727272727295</v>
      </c>
      <c r="AH2004">
        <v>59.459459459459502</v>
      </c>
      <c r="AI2004"/>
      <c r="AK2004"/>
      <c r="AL2004">
        <v>57.142857142857103</v>
      </c>
      <c r="AP2004">
        <v>66.455696202531598</v>
      </c>
      <c r="AT2004">
        <v>61.748633879781401</v>
      </c>
      <c r="AX2004">
        <v>45.731707317073202</v>
      </c>
      <c r="BB2004">
        <v>61.538461538461497</v>
      </c>
      <c r="BF2004">
        <v>44.594594594594597</v>
      </c>
      <c r="BJ2004">
        <v>40</v>
      </c>
      <c r="BN2004">
        <v>50</v>
      </c>
      <c r="BR2004">
        <v>0</v>
      </c>
      <c r="BV2004">
        <v>40</v>
      </c>
      <c r="BZ2004">
        <v>55.5555555555556</v>
      </c>
      <c r="CD2004">
        <v>46.3917525773196</v>
      </c>
      <c r="CH2004">
        <v>58.3333333333333</v>
      </c>
      <c r="CL2004">
        <v>68.421052631578902</v>
      </c>
      <c r="CP2004">
        <v>100</v>
      </c>
      <c r="CT2004">
        <v>57.142857142857103</v>
      </c>
      <c r="CX2004">
        <v>76.923076923076906</v>
      </c>
      <c r="DB2004">
        <v>50</v>
      </c>
      <c r="DF2004">
        <v>66.6666666666667</v>
      </c>
      <c r="DJ2004">
        <v>75</v>
      </c>
      <c r="DN2004">
        <v>85.714285714285694</v>
      </c>
      <c r="DR2004">
        <v>83.3333333333333</v>
      </c>
    </row>
    <row r="2005" spans="1:124" x14ac:dyDescent="0.35">
      <c r="A2005" s="19" t="str">
        <f t="shared" si="62"/>
        <v>Equity / Assets--41274</v>
      </c>
      <c r="B2005" s="19" t="str">
        <f t="shared" si="63"/>
        <v>Equity / Assets</v>
      </c>
      <c r="C2005">
        <v>1</v>
      </c>
      <c r="D2005" s="27">
        <v>41274</v>
      </c>
      <c r="E2005">
        <v>9.4486109951638699</v>
      </c>
      <c r="F2005">
        <v>10.4096013807606</v>
      </c>
      <c r="G2005">
        <v>11.7179392142328</v>
      </c>
      <c r="H2005">
        <v>10.7945828901503</v>
      </c>
      <c r="I2005">
        <v>8.9925751108184997</v>
      </c>
      <c r="J2005">
        <v>10.2137643760848</v>
      </c>
      <c r="K2005">
        <v>11.8173857580682</v>
      </c>
      <c r="L2005">
        <v>10.5974076471656</v>
      </c>
      <c r="M2005">
        <v>9.1256264199327504</v>
      </c>
      <c r="N2005">
        <v>10.388613816800101</v>
      </c>
      <c r="O2005">
        <v>12.1751790515744</v>
      </c>
      <c r="P2005">
        <v>10.884170988972301</v>
      </c>
      <c r="Q2005">
        <v>10.712328166451099</v>
      </c>
      <c r="R2005">
        <v>11.5490782216811</v>
      </c>
      <c r="S2005">
        <v>12.881205078256199</v>
      </c>
      <c r="T2005">
        <v>12.085172336602801</v>
      </c>
      <c r="U2005">
        <v>8.7618470561545294</v>
      </c>
      <c r="V2005">
        <v>10.172913106816001</v>
      </c>
      <c r="W2005">
        <v>11.8662528500883</v>
      </c>
      <c r="X2005">
        <v>10.436710827201299</v>
      </c>
      <c r="Y2005">
        <v>9.6185899503780892</v>
      </c>
      <c r="Z2005">
        <v>10.500138680972301</v>
      </c>
      <c r="AA2005">
        <v>11.936849295589701</v>
      </c>
      <c r="AB2005">
        <v>10.854772199853601</v>
      </c>
      <c r="AC2005">
        <v>8.5106960228107198</v>
      </c>
      <c r="AD2005">
        <v>9.3210428514942691</v>
      </c>
      <c r="AE2005">
        <v>10.443459643917301</v>
      </c>
      <c r="AF2005">
        <v>9.5689842285561806</v>
      </c>
      <c r="AG2005">
        <v>9.5482515617795407</v>
      </c>
      <c r="AH2005">
        <v>10.773473037780599</v>
      </c>
      <c r="AI2005">
        <v>12.574900600814001</v>
      </c>
      <c r="AJ2005">
        <v>11.8384019946416</v>
      </c>
      <c r="AK2005">
        <v>9.2740454727608999</v>
      </c>
      <c r="AL2005">
        <v>10.729804463301701</v>
      </c>
      <c r="AM2005">
        <v>12.802203688913</v>
      </c>
      <c r="AN2005">
        <v>11.639779997141201</v>
      </c>
      <c r="AO2005">
        <v>9.0310996160642194</v>
      </c>
      <c r="AP2005">
        <v>10.0964611760387</v>
      </c>
      <c r="AQ2005">
        <v>11.507108555969401</v>
      </c>
      <c r="AR2005">
        <v>10.4408434954402</v>
      </c>
      <c r="AS2005">
        <v>8.4714754225339899</v>
      </c>
      <c r="AT2005">
        <v>9.3508585265845401</v>
      </c>
      <c r="AU2005">
        <v>10.751435099796</v>
      </c>
      <c r="AV2005">
        <v>9.6914138192636603</v>
      </c>
      <c r="AW2005">
        <v>9.2233438747388092</v>
      </c>
      <c r="AX2005">
        <v>10.7057890563045</v>
      </c>
      <c r="AY2005">
        <v>12.473375859872201</v>
      </c>
      <c r="AZ2005">
        <v>10.981127106954</v>
      </c>
      <c r="BA2005">
        <v>8.9900249376558605</v>
      </c>
      <c r="BB2005">
        <v>10.252120922451899</v>
      </c>
      <c r="BC2005">
        <v>11.8257261410788</v>
      </c>
      <c r="BD2005">
        <v>10.6620726848918</v>
      </c>
      <c r="BE2005">
        <v>9.8580070478771091</v>
      </c>
      <c r="BF2005">
        <v>10.9991665770513</v>
      </c>
      <c r="BG2005">
        <v>12.871648252660201</v>
      </c>
      <c r="BH2005">
        <v>11.7689086617877</v>
      </c>
      <c r="BI2005">
        <v>10.4096013807606</v>
      </c>
      <c r="BJ2005">
        <v>12.060567010309301</v>
      </c>
      <c r="BK2005">
        <v>12.6916335448194</v>
      </c>
      <c r="BL2005">
        <v>12.357647520583701</v>
      </c>
      <c r="BM2005">
        <v>9.2966840249631595</v>
      </c>
      <c r="BN2005">
        <v>10.177056308188099</v>
      </c>
      <c r="BO2005">
        <v>11.541925863710199</v>
      </c>
      <c r="BP2005">
        <v>10.6615535804853</v>
      </c>
      <c r="BQ2005">
        <v>10.2773068364138</v>
      </c>
      <c r="BR2005">
        <v>10.643984655053099</v>
      </c>
      <c r="BS2005">
        <v>11.3464653536073</v>
      </c>
      <c r="BT2005">
        <v>10.867853241662999</v>
      </c>
      <c r="BU2005">
        <v>7.7698335701582302</v>
      </c>
      <c r="BV2005">
        <v>9.7725583124245006</v>
      </c>
      <c r="BW2005">
        <v>10.3976528922763</v>
      </c>
      <c r="BX2005">
        <v>9.0263822481905898</v>
      </c>
      <c r="BY2005">
        <v>7.5036889949538201</v>
      </c>
      <c r="BZ2005">
        <v>8.2541190038073804</v>
      </c>
      <c r="CA2005">
        <v>9.8118937311630692</v>
      </c>
      <c r="CB2005">
        <v>8.3728201319997702</v>
      </c>
      <c r="CC2005">
        <v>8.2755124260423205</v>
      </c>
      <c r="CD2005">
        <v>10.065064456289701</v>
      </c>
      <c r="CE2005">
        <v>12.2238362349618</v>
      </c>
      <c r="CF2005">
        <v>10.181549071724399</v>
      </c>
      <c r="CG2005">
        <v>8.9071574960381703</v>
      </c>
      <c r="CH2005">
        <v>9.3250305298162104</v>
      </c>
      <c r="CI2005">
        <v>10.026243934076399</v>
      </c>
      <c r="CJ2005">
        <v>9.4892956770130201</v>
      </c>
      <c r="CK2005">
        <v>8.9328602073220509</v>
      </c>
      <c r="CL2005">
        <v>10.0636985751301</v>
      </c>
      <c r="CM2005">
        <v>12.1078347598081</v>
      </c>
      <c r="CN2005">
        <v>10.736899907923201</v>
      </c>
      <c r="CO2005">
        <v>7.4358231356203</v>
      </c>
      <c r="CP2005">
        <v>9.4086713755497797</v>
      </c>
      <c r="CQ2005">
        <v>10.137632765716299</v>
      </c>
      <c r="CR2005">
        <v>9.1250014097524001</v>
      </c>
      <c r="CS2005">
        <v>8.5912935731265705</v>
      </c>
      <c r="CT2005">
        <v>10.381735998036699</v>
      </c>
      <c r="CU2005">
        <v>14.245360599767499</v>
      </c>
      <c r="CV2005">
        <v>12.683202341183501</v>
      </c>
      <c r="CW2005">
        <v>9.0580380946028907</v>
      </c>
      <c r="CX2005">
        <v>9.50775254386161</v>
      </c>
      <c r="CY2005">
        <v>10.845812780814001</v>
      </c>
      <c r="CZ2005">
        <v>10.0974832912934</v>
      </c>
      <c r="DA2005">
        <v>11.019102600646599</v>
      </c>
      <c r="DB2005">
        <v>12.0845208150793</v>
      </c>
      <c r="DC2005">
        <v>13.149939029512099</v>
      </c>
      <c r="DD2005">
        <v>12.0845208150793</v>
      </c>
      <c r="DE2005">
        <v>8.0348963521187802</v>
      </c>
      <c r="DF2005">
        <v>8.8325059753631194</v>
      </c>
      <c r="DG2005">
        <v>13.3235634365225</v>
      </c>
      <c r="DH2005">
        <v>11.294804533973201</v>
      </c>
      <c r="DI2005">
        <v>10.8432856124826</v>
      </c>
      <c r="DJ2005">
        <v>13.032180932032</v>
      </c>
      <c r="DK2005">
        <v>15.5867097251337</v>
      </c>
      <c r="DL2005">
        <v>15.339051601315299</v>
      </c>
      <c r="DM2005">
        <v>9.6589882083108503</v>
      </c>
      <c r="DN2005">
        <v>10.823144378140899</v>
      </c>
      <c r="DO2005">
        <v>13.1267227612657</v>
      </c>
      <c r="DP2005">
        <v>12.0856133646862</v>
      </c>
      <c r="DQ2005">
        <v>11.1379125309393</v>
      </c>
      <c r="DR2005">
        <v>11.921069147215601</v>
      </c>
      <c r="DS2005">
        <v>12.614726967025501</v>
      </c>
      <c r="DT2005">
        <v>11.825537249397399</v>
      </c>
    </row>
    <row r="2006" spans="1:124" x14ac:dyDescent="0.35">
      <c r="A2006" s="19" t="str">
        <f t="shared" si="62"/>
        <v>Total Risk Based Capital Ratio--41274</v>
      </c>
      <c r="B2006" s="19" t="str">
        <f t="shared" si="63"/>
        <v>Total Risk Based Capital Ratio</v>
      </c>
      <c r="C2006">
        <v>2</v>
      </c>
      <c r="D2006" s="27">
        <v>41274</v>
      </c>
      <c r="E2006">
        <v>14.92</v>
      </c>
      <c r="F2006">
        <v>17.39</v>
      </c>
      <c r="G2006">
        <v>19.690000000000001</v>
      </c>
      <c r="H2006">
        <v>17.945797101449301</v>
      </c>
      <c r="I2006">
        <v>13.08</v>
      </c>
      <c r="J2006">
        <v>15.57</v>
      </c>
      <c r="K2006">
        <v>19.092500000000001</v>
      </c>
      <c r="L2006">
        <v>16.775262345679</v>
      </c>
      <c r="M2006">
        <v>13.71</v>
      </c>
      <c r="N2006">
        <v>16.094999999999999</v>
      </c>
      <c r="O2006">
        <v>19.9375</v>
      </c>
      <c r="P2006">
        <v>17.7122815533981</v>
      </c>
      <c r="Q2006">
        <v>15.57</v>
      </c>
      <c r="R2006">
        <v>18.79</v>
      </c>
      <c r="S2006">
        <v>21.94</v>
      </c>
      <c r="T2006">
        <v>20.103809523809499</v>
      </c>
      <c r="U2006">
        <v>12.824999999999999</v>
      </c>
      <c r="V2006">
        <v>15.335000000000001</v>
      </c>
      <c r="W2006">
        <v>18.565000000000001</v>
      </c>
      <c r="X2006">
        <v>16.467683615819201</v>
      </c>
      <c r="Y2006">
        <v>15.365</v>
      </c>
      <c r="Z2006">
        <v>17.484999999999999</v>
      </c>
      <c r="AA2006">
        <v>19.32</v>
      </c>
      <c r="AB2006">
        <v>18.1411290322581</v>
      </c>
      <c r="AC2006">
        <v>11.9575</v>
      </c>
      <c r="AD2006">
        <v>13.44</v>
      </c>
      <c r="AE2006">
        <v>15.645</v>
      </c>
      <c r="AF2006">
        <v>14.2652272727273</v>
      </c>
      <c r="AG2006">
        <v>13.6525</v>
      </c>
      <c r="AH2006">
        <v>17.344999999999999</v>
      </c>
      <c r="AI2006">
        <v>20.824999999999999</v>
      </c>
      <c r="AJ2006">
        <v>19.080833333333299</v>
      </c>
      <c r="AK2006">
        <v>14.2425</v>
      </c>
      <c r="AL2006">
        <v>16.05</v>
      </c>
      <c r="AM2006">
        <v>21.0275</v>
      </c>
      <c r="AN2006">
        <v>18.409642857142899</v>
      </c>
      <c r="AO2006">
        <v>12.8</v>
      </c>
      <c r="AP2006">
        <v>15.3</v>
      </c>
      <c r="AQ2006">
        <v>18.567499999999999</v>
      </c>
      <c r="AR2006">
        <v>16.6190909090909</v>
      </c>
      <c r="AS2006">
        <v>11.875</v>
      </c>
      <c r="AT2006">
        <v>13.425000000000001</v>
      </c>
      <c r="AU2006">
        <v>16.055</v>
      </c>
      <c r="AV2006">
        <v>14.6914606741573</v>
      </c>
      <c r="AW2006">
        <v>14.815</v>
      </c>
      <c r="AX2006">
        <v>17.32</v>
      </c>
      <c r="AY2006">
        <v>21.28</v>
      </c>
      <c r="AZ2006">
        <v>18.390186335403701</v>
      </c>
      <c r="BA2006">
        <v>12.92</v>
      </c>
      <c r="BB2006">
        <v>14.79</v>
      </c>
      <c r="BC2006">
        <v>18.600000000000001</v>
      </c>
      <c r="BD2006">
        <v>16.658405797101501</v>
      </c>
      <c r="BE2006">
        <v>15.025</v>
      </c>
      <c r="BF2006">
        <v>16.87</v>
      </c>
      <c r="BG2006">
        <v>20</v>
      </c>
      <c r="BH2006">
        <v>18.111599999999999</v>
      </c>
      <c r="BI2006">
        <v>16.46</v>
      </c>
      <c r="BJ2006">
        <v>16.87</v>
      </c>
      <c r="BK2006">
        <v>16.96</v>
      </c>
      <c r="BL2006">
        <v>17.634</v>
      </c>
      <c r="BM2006">
        <v>14.0525</v>
      </c>
      <c r="BN2006">
        <v>15.57</v>
      </c>
      <c r="BO2006">
        <v>17.55</v>
      </c>
      <c r="BP2006">
        <v>16.032499999999999</v>
      </c>
      <c r="BQ2006">
        <v>17.12</v>
      </c>
      <c r="BR2006">
        <v>19.989999999999998</v>
      </c>
      <c r="BS2006">
        <v>19.995000000000001</v>
      </c>
      <c r="BT2006">
        <v>18.079999999999998</v>
      </c>
      <c r="BU2006">
        <v>12.475</v>
      </c>
      <c r="BV2006">
        <v>15.46</v>
      </c>
      <c r="BW2006">
        <v>18.07</v>
      </c>
      <c r="BX2006">
        <v>15.577999999999999</v>
      </c>
      <c r="BY2006">
        <v>12.29</v>
      </c>
      <c r="BZ2006">
        <v>13.77</v>
      </c>
      <c r="CA2006">
        <v>15.31</v>
      </c>
      <c r="CB2006">
        <v>13.6977777777778</v>
      </c>
      <c r="CC2006">
        <v>12.355</v>
      </c>
      <c r="CD2006">
        <v>15.074999999999999</v>
      </c>
      <c r="CE2006">
        <v>18.265000000000001</v>
      </c>
      <c r="CF2006">
        <v>15.793645833333301</v>
      </c>
      <c r="CG2006">
        <v>12.782500000000001</v>
      </c>
      <c r="CH2006">
        <v>13.515000000000001</v>
      </c>
      <c r="CI2006">
        <v>15.5075</v>
      </c>
      <c r="CJ2006">
        <v>14.714166666666699</v>
      </c>
      <c r="CK2006">
        <v>13.595000000000001</v>
      </c>
      <c r="CL2006">
        <v>15.79</v>
      </c>
      <c r="CM2006">
        <v>21.925000000000001</v>
      </c>
      <c r="CN2006">
        <v>17.7363157894737</v>
      </c>
      <c r="CO2006">
        <v>12.15</v>
      </c>
      <c r="CP2006">
        <v>12.63</v>
      </c>
      <c r="CQ2006">
        <v>13.23</v>
      </c>
      <c r="CR2006">
        <v>12.662000000000001</v>
      </c>
      <c r="CS2006">
        <v>12.59</v>
      </c>
      <c r="CT2006">
        <v>14.86</v>
      </c>
      <c r="CU2006">
        <v>26.155000000000001</v>
      </c>
      <c r="CV2006">
        <v>22.3442857142857</v>
      </c>
      <c r="CW2006">
        <v>11.9</v>
      </c>
      <c r="CX2006">
        <v>12.83</v>
      </c>
      <c r="CY2006">
        <v>15.47</v>
      </c>
      <c r="CZ2006">
        <v>13.4869230769231</v>
      </c>
      <c r="DA2006">
        <v>17.387499999999999</v>
      </c>
      <c r="DB2006">
        <v>17.675000000000001</v>
      </c>
      <c r="DC2006">
        <v>17.962499999999999</v>
      </c>
      <c r="DD2006">
        <v>17.675000000000001</v>
      </c>
      <c r="DE2006">
        <v>16.265000000000001</v>
      </c>
      <c r="DF2006">
        <v>19.600000000000001</v>
      </c>
      <c r="DG2006">
        <v>22.26</v>
      </c>
      <c r="DH2006">
        <v>19.149999999999999</v>
      </c>
      <c r="DI2006">
        <v>13.42</v>
      </c>
      <c r="DJ2006">
        <v>18.079999999999998</v>
      </c>
      <c r="DK2006">
        <v>22.43</v>
      </c>
      <c r="DL2006">
        <v>22.3363636363636</v>
      </c>
      <c r="DM2006">
        <v>14.99</v>
      </c>
      <c r="DN2006">
        <v>15.91</v>
      </c>
      <c r="DO2006">
        <v>22.585000000000001</v>
      </c>
      <c r="DP2006">
        <v>19.235714285714302</v>
      </c>
      <c r="DQ2006">
        <v>14.58</v>
      </c>
      <c r="DR2006">
        <v>16.254999999999999</v>
      </c>
      <c r="DS2006">
        <v>18.6875</v>
      </c>
      <c r="DT2006">
        <v>17.13</v>
      </c>
    </row>
    <row r="2007" spans="1:124" x14ac:dyDescent="0.35">
      <c r="A2007" s="19" t="str">
        <f t="shared" si="62"/>
        <v>Tier 1 Leverage Ratio--41274</v>
      </c>
      <c r="B2007" s="19" t="str">
        <f t="shared" si="63"/>
        <v>Tier 1 Leverage Ratio</v>
      </c>
      <c r="C2007">
        <v>3</v>
      </c>
      <c r="D2007" s="27">
        <v>41274</v>
      </c>
      <c r="E2007">
        <v>8.6199999999999992</v>
      </c>
      <c r="F2007">
        <v>9.7899999999999991</v>
      </c>
      <c r="G2007">
        <v>10.72</v>
      </c>
      <c r="H2007">
        <v>10.157246376811599</v>
      </c>
      <c r="I2007">
        <v>8.56</v>
      </c>
      <c r="J2007">
        <v>9.6150000000000002</v>
      </c>
      <c r="K2007">
        <v>11.0975</v>
      </c>
      <c r="L2007">
        <v>10.026975308641999</v>
      </c>
      <c r="M2007">
        <v>8.66</v>
      </c>
      <c r="N2007">
        <v>9.77</v>
      </c>
      <c r="O2007">
        <v>11.3775</v>
      </c>
      <c r="P2007">
        <v>10.2780398393037</v>
      </c>
      <c r="Q2007">
        <v>9.7899999999999991</v>
      </c>
      <c r="R2007">
        <v>10.78</v>
      </c>
      <c r="S2007">
        <v>12.49</v>
      </c>
      <c r="T2007">
        <v>11.374285714285699</v>
      </c>
      <c r="U2007">
        <v>8.4600000000000009</v>
      </c>
      <c r="V2007">
        <v>9.52</v>
      </c>
      <c r="W2007">
        <v>11.1875</v>
      </c>
      <c r="X2007">
        <v>9.8649717514124298</v>
      </c>
      <c r="Y2007">
        <v>9.0325000000000006</v>
      </c>
      <c r="Z2007">
        <v>10.02</v>
      </c>
      <c r="AA2007">
        <v>11.39</v>
      </c>
      <c r="AB2007">
        <v>10.394193548387101</v>
      </c>
      <c r="AC2007">
        <v>8.0449999999999999</v>
      </c>
      <c r="AD2007">
        <v>8.86</v>
      </c>
      <c r="AE2007">
        <v>9.6549999999999994</v>
      </c>
      <c r="AF2007">
        <v>9.0267045454545407</v>
      </c>
      <c r="AG2007">
        <v>9.0075000000000003</v>
      </c>
      <c r="AH2007">
        <v>10.16</v>
      </c>
      <c r="AI2007">
        <v>11.42</v>
      </c>
      <c r="AJ2007">
        <v>11.171805555555601</v>
      </c>
      <c r="AK2007">
        <v>8.9824999999999999</v>
      </c>
      <c r="AL2007">
        <v>9.98</v>
      </c>
      <c r="AM2007">
        <v>11.92</v>
      </c>
      <c r="AN2007">
        <v>11.112142857142899</v>
      </c>
      <c r="AO2007">
        <v>8.5350000000000001</v>
      </c>
      <c r="AP2007">
        <v>9.5299999999999994</v>
      </c>
      <c r="AQ2007">
        <v>10.8725</v>
      </c>
      <c r="AR2007">
        <v>9.9108766233766197</v>
      </c>
      <c r="AS2007">
        <v>7.9625000000000004</v>
      </c>
      <c r="AT2007">
        <v>8.99</v>
      </c>
      <c r="AU2007">
        <v>10.164999999999999</v>
      </c>
      <c r="AV2007">
        <v>9.2476404494381992</v>
      </c>
      <c r="AW2007">
        <v>8.68</v>
      </c>
      <c r="AX2007">
        <v>9.9499999999999993</v>
      </c>
      <c r="AY2007">
        <v>11.67</v>
      </c>
      <c r="AZ2007">
        <v>10.270062111801201</v>
      </c>
      <c r="BA2007">
        <v>8.64</v>
      </c>
      <c r="BB2007">
        <v>10.11</v>
      </c>
      <c r="BC2007">
        <v>11.66</v>
      </c>
      <c r="BD2007">
        <v>10.4353623188406</v>
      </c>
      <c r="BE2007">
        <v>9.0050000000000008</v>
      </c>
      <c r="BF2007">
        <v>10.07</v>
      </c>
      <c r="BG2007">
        <v>11.83</v>
      </c>
      <c r="BH2007">
        <v>10.9293333333333</v>
      </c>
      <c r="BI2007">
        <v>8.51</v>
      </c>
      <c r="BJ2007">
        <v>11.41</v>
      </c>
      <c r="BK2007">
        <v>13.39</v>
      </c>
      <c r="BL2007">
        <v>12.03</v>
      </c>
      <c r="BM2007">
        <v>9.1824999999999992</v>
      </c>
      <c r="BN2007">
        <v>9.94</v>
      </c>
      <c r="BO2007">
        <v>11.275</v>
      </c>
      <c r="BP2007">
        <v>10.5175</v>
      </c>
      <c r="BQ2007">
        <v>10.234999999999999</v>
      </c>
      <c r="BR2007">
        <v>10.56</v>
      </c>
      <c r="BS2007">
        <v>11.09</v>
      </c>
      <c r="BT2007">
        <v>10.696666666666699</v>
      </c>
      <c r="BU2007">
        <v>7.2249999999999996</v>
      </c>
      <c r="BV2007">
        <v>8.7100000000000009</v>
      </c>
      <c r="BW2007">
        <v>10.105</v>
      </c>
      <c r="BX2007">
        <v>8.5073333333333405</v>
      </c>
      <c r="BY2007">
        <v>7.85</v>
      </c>
      <c r="BZ2007">
        <v>8.31</v>
      </c>
      <c r="CA2007">
        <v>8.69</v>
      </c>
      <c r="CB2007">
        <v>8.3866666666666596</v>
      </c>
      <c r="CC2007">
        <v>7.8775000000000004</v>
      </c>
      <c r="CD2007">
        <v>9.2249999999999996</v>
      </c>
      <c r="CE2007">
        <v>11.4175</v>
      </c>
      <c r="CF2007">
        <v>9.5793750000000006</v>
      </c>
      <c r="CG2007">
        <v>8.3699999999999992</v>
      </c>
      <c r="CH2007">
        <v>8.8699999999999992</v>
      </c>
      <c r="CI2007">
        <v>9.0024999999999995</v>
      </c>
      <c r="CJ2007">
        <v>8.9049999999999994</v>
      </c>
      <c r="CK2007">
        <v>9.0350000000000001</v>
      </c>
      <c r="CL2007">
        <v>9.4700000000000006</v>
      </c>
      <c r="CM2007">
        <v>10.97</v>
      </c>
      <c r="CN2007">
        <v>10.223684210526301</v>
      </c>
      <c r="CO2007">
        <v>7.53</v>
      </c>
      <c r="CP2007">
        <v>8.66</v>
      </c>
      <c r="CQ2007">
        <v>9.07</v>
      </c>
      <c r="CR2007">
        <v>8.5399999999999991</v>
      </c>
      <c r="CS2007">
        <v>8.75</v>
      </c>
      <c r="CT2007">
        <v>9.59</v>
      </c>
      <c r="CU2007">
        <v>13.62</v>
      </c>
      <c r="CV2007">
        <v>12.5228571428571</v>
      </c>
      <c r="CW2007">
        <v>8.82</v>
      </c>
      <c r="CX2007">
        <v>9.24</v>
      </c>
      <c r="CY2007">
        <v>9.3800000000000008</v>
      </c>
      <c r="CZ2007">
        <v>9.4246153846153895</v>
      </c>
      <c r="DA2007">
        <v>10.942500000000001</v>
      </c>
      <c r="DB2007">
        <v>12.215</v>
      </c>
      <c r="DC2007">
        <v>13.487500000000001</v>
      </c>
      <c r="DD2007">
        <v>12.215</v>
      </c>
      <c r="DE2007">
        <v>7.915</v>
      </c>
      <c r="DF2007">
        <v>8.36</v>
      </c>
      <c r="DG2007">
        <v>12.72</v>
      </c>
      <c r="DH2007">
        <v>10.97</v>
      </c>
      <c r="DI2007">
        <v>8.6750000000000007</v>
      </c>
      <c r="DJ2007">
        <v>10.89</v>
      </c>
      <c r="DK2007">
        <v>13.755000000000001</v>
      </c>
      <c r="DL2007">
        <v>13.5618181818182</v>
      </c>
      <c r="DM2007">
        <v>9.11</v>
      </c>
      <c r="DN2007">
        <v>9.7899999999999991</v>
      </c>
      <c r="DO2007">
        <v>13.67</v>
      </c>
      <c r="DP2007">
        <v>12.0571428571429</v>
      </c>
      <c r="DQ2007">
        <v>9.73</v>
      </c>
      <c r="DR2007">
        <v>10.705</v>
      </c>
      <c r="DS2007">
        <v>11.5075</v>
      </c>
      <c r="DT2007">
        <v>10.7383333333333</v>
      </c>
    </row>
    <row r="2008" spans="1:124" x14ac:dyDescent="0.35">
      <c r="A2008" s="19" t="str">
        <f t="shared" si="62"/>
        <v>ALLL / Nonaccrual Loans--41274</v>
      </c>
      <c r="B2008" s="19" t="str">
        <f t="shared" si="63"/>
        <v>ALLL / Nonaccrual Loans</v>
      </c>
      <c r="C2008">
        <v>4</v>
      </c>
      <c r="D2008" s="27">
        <v>41274</v>
      </c>
      <c r="E2008">
        <v>66.139103818930195</v>
      </c>
      <c r="F2008">
        <v>109.42286755956199</v>
      </c>
      <c r="G2008">
        <v>263.059676217571</v>
      </c>
      <c r="H2008">
        <v>323.38330017720102</v>
      </c>
      <c r="I2008">
        <v>71.446846752852593</v>
      </c>
      <c r="J2008">
        <v>127.042577675489</v>
      </c>
      <c r="K2008">
        <v>324.45745017399599</v>
      </c>
      <c r="L2008">
        <v>517.99341910174405</v>
      </c>
      <c r="M2008">
        <v>64.388686505530004</v>
      </c>
      <c r="N2008">
        <v>118.93307602178</v>
      </c>
      <c r="O2008">
        <v>282.16213610950501</v>
      </c>
      <c r="P2008">
        <v>428.50317441473902</v>
      </c>
      <c r="Q2008">
        <v>44.082125603864696</v>
      </c>
      <c r="R2008">
        <v>69.409247984202693</v>
      </c>
      <c r="S2008">
        <v>111.45894861193101</v>
      </c>
      <c r="T2008">
        <v>103.814632466847</v>
      </c>
      <c r="U2008">
        <v>79.937084935337296</v>
      </c>
      <c r="V2008">
        <v>136.674816625917</v>
      </c>
      <c r="W2008">
        <v>289.89898989899001</v>
      </c>
      <c r="X2008">
        <v>405.91271906570398</v>
      </c>
      <c r="Y2008">
        <v>58.352498635690303</v>
      </c>
      <c r="Z2008">
        <v>95.339224959374803</v>
      </c>
      <c r="AA2008">
        <v>139.759599243049</v>
      </c>
      <c r="AB2008">
        <v>156.79758169313001</v>
      </c>
      <c r="AC2008">
        <v>119.777456585967</v>
      </c>
      <c r="AD2008">
        <v>322.831683168317</v>
      </c>
      <c r="AE2008">
        <v>617.69064643341801</v>
      </c>
      <c r="AF2008">
        <v>1632.0820114253199</v>
      </c>
      <c r="AG2008">
        <v>105.136612021858</v>
      </c>
      <c r="AH2008">
        <v>276.43678160919501</v>
      </c>
      <c r="AI2008">
        <v>1051.61290322581</v>
      </c>
      <c r="AJ2008">
        <v>3278.3539957388198</v>
      </c>
      <c r="AK2008">
        <v>51.391659986686399</v>
      </c>
      <c r="AL2008">
        <v>91.999317639031005</v>
      </c>
      <c r="AM2008">
        <v>174.034334203144</v>
      </c>
      <c r="AN2008">
        <v>164.50788316215301</v>
      </c>
      <c r="AO2008">
        <v>91.022067758299798</v>
      </c>
      <c r="AP2008">
        <v>193.693693693694</v>
      </c>
      <c r="AQ2008">
        <v>553.05280528052799</v>
      </c>
      <c r="AR2008">
        <v>894.00008212458602</v>
      </c>
      <c r="AS2008">
        <v>77.057241502258407</v>
      </c>
      <c r="AT2008">
        <v>138.961813842482</v>
      </c>
      <c r="AU2008">
        <v>400.98661106233499</v>
      </c>
      <c r="AV2008">
        <v>637.43642192348</v>
      </c>
      <c r="AW2008">
        <v>57.4825722368155</v>
      </c>
      <c r="AX2008">
        <v>107.172974084739</v>
      </c>
      <c r="AY2008">
        <v>195.484184568692</v>
      </c>
      <c r="AZ2008">
        <v>226.722256753615</v>
      </c>
      <c r="BA2008">
        <v>74.948681932332903</v>
      </c>
      <c r="BB2008">
        <v>137.57716049382699</v>
      </c>
      <c r="BC2008">
        <v>309.741466310183</v>
      </c>
      <c r="BD2008">
        <v>920.72851470739295</v>
      </c>
      <c r="BE2008">
        <v>60.4910097215284</v>
      </c>
      <c r="BF2008">
        <v>106.803523239763</v>
      </c>
      <c r="BG2008">
        <v>185.88803387904801</v>
      </c>
      <c r="BH2008">
        <v>1645.0483253135001</v>
      </c>
      <c r="BI2008">
        <v>49.8103975535168</v>
      </c>
      <c r="BJ2008">
        <v>93.239269380977603</v>
      </c>
      <c r="BK2008">
        <v>103.988603988604</v>
      </c>
      <c r="BL2008">
        <v>78.844215457168005</v>
      </c>
      <c r="BM2008">
        <v>57.150938611201902</v>
      </c>
      <c r="BN2008">
        <v>60.832025117739398</v>
      </c>
      <c r="BO2008">
        <v>90.107023794824798</v>
      </c>
      <c r="BP2008">
        <v>77.894633231437993</v>
      </c>
      <c r="BQ2008">
        <v>108.249198276938</v>
      </c>
      <c r="BR2008">
        <v>112.038834951456</v>
      </c>
      <c r="BS2008">
        <v>130.252546310084</v>
      </c>
      <c r="BT2008">
        <v>121.654884740862</v>
      </c>
      <c r="BU2008">
        <v>74.267433817518693</v>
      </c>
      <c r="BV2008">
        <v>117.12126827953399</v>
      </c>
      <c r="BW2008">
        <v>228.053925165077</v>
      </c>
      <c r="BX2008">
        <v>681.83039649226896</v>
      </c>
      <c r="BY2008">
        <v>75.343218012081294</v>
      </c>
      <c r="BZ2008">
        <v>87.863372093023202</v>
      </c>
      <c r="CA2008">
        <v>906.73575129533697</v>
      </c>
      <c r="CB2008">
        <v>5885.1944119633099</v>
      </c>
      <c r="CC2008">
        <v>71.140204378322196</v>
      </c>
      <c r="CD2008">
        <v>109.621136590229</v>
      </c>
      <c r="CE2008">
        <v>205.64021164021199</v>
      </c>
      <c r="CF2008">
        <v>406.89011125532602</v>
      </c>
      <c r="CG2008">
        <v>116.128128704048</v>
      </c>
      <c r="CH2008">
        <v>141.84357331728199</v>
      </c>
      <c r="CI2008">
        <v>213.41220640419101</v>
      </c>
      <c r="CJ2008">
        <v>297.41471983789302</v>
      </c>
      <c r="CK2008">
        <v>73.105433054967406</v>
      </c>
      <c r="CL2008">
        <v>185.61689820792199</v>
      </c>
      <c r="CM2008">
        <v>540.72885228221696</v>
      </c>
      <c r="CN2008">
        <v>407.31843555568202</v>
      </c>
      <c r="CO2008">
        <v>182.35294117647101</v>
      </c>
      <c r="CP2008">
        <v>490.74492099322799</v>
      </c>
      <c r="CQ2008">
        <v>584.28571428571399</v>
      </c>
      <c r="CR2008">
        <v>761.96646857759401</v>
      </c>
      <c r="CS2008">
        <v>129.79289702800401</v>
      </c>
      <c r="CT2008">
        <v>173.18974358974401</v>
      </c>
      <c r="CU2008">
        <v>206.76835579932799</v>
      </c>
      <c r="CV2008">
        <v>166.64425402163999</v>
      </c>
      <c r="CW2008">
        <v>81.607019164165294</v>
      </c>
      <c r="CX2008">
        <v>168.136679337396</v>
      </c>
      <c r="CY2008">
        <v>427.355269385535</v>
      </c>
      <c r="CZ2008">
        <v>249.134054499699</v>
      </c>
      <c r="DA2008">
        <v>3529.4117647058802</v>
      </c>
      <c r="DB2008">
        <v>3529.4117647058802</v>
      </c>
      <c r="DC2008">
        <v>3529.4117647058802</v>
      </c>
      <c r="DD2008">
        <v>3529.4117647058802</v>
      </c>
      <c r="DE2008">
        <v>26345.6730769231</v>
      </c>
      <c r="DF2008">
        <v>51466.3461538462</v>
      </c>
      <c r="DG2008">
        <v>76587.019230769205</v>
      </c>
      <c r="DH2008">
        <v>51466.3461538462</v>
      </c>
      <c r="DI2008">
        <v>70.397436336659993</v>
      </c>
      <c r="DJ2008">
        <v>129.18875927889701</v>
      </c>
      <c r="DK2008">
        <v>235.26852481305201</v>
      </c>
      <c r="DL2008">
        <v>250.409391232877</v>
      </c>
      <c r="DM2008">
        <v>37.052139395766503</v>
      </c>
      <c r="DN2008">
        <v>103.518518518519</v>
      </c>
      <c r="DO2008">
        <v>307.03555036827902</v>
      </c>
      <c r="DP2008">
        <v>184.182946761436</v>
      </c>
      <c r="DQ2008">
        <v>114.11729930899899</v>
      </c>
      <c r="DR2008">
        <v>163.480594260034</v>
      </c>
      <c r="DS2008">
        <v>215.902986117278</v>
      </c>
      <c r="DT2008">
        <v>173.114673092788</v>
      </c>
    </row>
    <row r="2009" spans="1:124" x14ac:dyDescent="0.35">
      <c r="A2009" s="19" t="str">
        <f t="shared" si="62"/>
        <v>[NCL + OREO] / [Total Loans + OREO]--41274</v>
      </c>
      <c r="B2009" s="19" t="str">
        <f t="shared" si="63"/>
        <v>[NCL + OREO] / [Total Loans + OREO]</v>
      </c>
      <c r="C2009">
        <v>5</v>
      </c>
      <c r="D2009" s="27">
        <v>41274</v>
      </c>
      <c r="E2009">
        <v>0.94416519494633899</v>
      </c>
      <c r="F2009">
        <v>2.4207803405906398</v>
      </c>
      <c r="G2009">
        <v>4.1254451919271897</v>
      </c>
      <c r="H2009">
        <v>3.3203197987385402</v>
      </c>
      <c r="I2009">
        <v>0.63409612004087001</v>
      </c>
      <c r="J2009">
        <v>2.0141067251550999</v>
      </c>
      <c r="K2009">
        <v>4.3775293664513901</v>
      </c>
      <c r="L2009">
        <v>3.0743273298272098</v>
      </c>
      <c r="M2009">
        <v>0.80760353344017899</v>
      </c>
      <c r="N2009">
        <v>2.0901495003762101</v>
      </c>
      <c r="O2009">
        <v>4.4718080954463399</v>
      </c>
      <c r="P2009">
        <v>3.3315622451799398</v>
      </c>
      <c r="Q2009">
        <v>2.2860830087802202</v>
      </c>
      <c r="R2009">
        <v>5.05276579582757</v>
      </c>
      <c r="S2009">
        <v>6.2460603062388804</v>
      </c>
      <c r="T2009">
        <v>4.6322714469443298</v>
      </c>
      <c r="U2009">
        <v>1.1201890401496399</v>
      </c>
      <c r="V2009">
        <v>2.3607743954670601</v>
      </c>
      <c r="W2009">
        <v>5.2171453863892499</v>
      </c>
      <c r="X2009">
        <v>3.52041773757986</v>
      </c>
      <c r="Y2009">
        <v>1.4504662095996299</v>
      </c>
      <c r="Z2009">
        <v>3.2792465545459302</v>
      </c>
      <c r="AA2009">
        <v>4.8316509981282501</v>
      </c>
      <c r="AB2009">
        <v>4.8570670967691996</v>
      </c>
      <c r="AC2009">
        <v>4.1104392410018502E-2</v>
      </c>
      <c r="AD2009">
        <v>0.42113784676146199</v>
      </c>
      <c r="AE2009">
        <v>1.3887428456870801</v>
      </c>
      <c r="AF2009">
        <v>1.2432711084155299</v>
      </c>
      <c r="AG2009">
        <v>9.1929422449689296E-2</v>
      </c>
      <c r="AH2009">
        <v>0.55909005394776201</v>
      </c>
      <c r="AI2009">
        <v>1.36370853256863</v>
      </c>
      <c r="AJ2009">
        <v>1.3257065461807001</v>
      </c>
      <c r="AK2009">
        <v>1.5144937170468999</v>
      </c>
      <c r="AL2009">
        <v>2.6299384169155702</v>
      </c>
      <c r="AM2009">
        <v>5.4265487333270404</v>
      </c>
      <c r="AN2009">
        <v>3.6781082560259102</v>
      </c>
      <c r="AO2009">
        <v>0.209862211303633</v>
      </c>
      <c r="AP2009">
        <v>0.95983101429825002</v>
      </c>
      <c r="AQ2009">
        <v>2.20662538527219</v>
      </c>
      <c r="AR2009">
        <v>1.6328888805478099</v>
      </c>
      <c r="AS2009">
        <v>0.42703834057457302</v>
      </c>
      <c r="AT2009">
        <v>2.36327980002073</v>
      </c>
      <c r="AU2009">
        <v>5.8387826303697601</v>
      </c>
      <c r="AV2009">
        <v>4.0148933372309701</v>
      </c>
      <c r="AW2009">
        <v>1.5337153966175801</v>
      </c>
      <c r="AX2009">
        <v>2.9632024136630601</v>
      </c>
      <c r="AY2009">
        <v>5.78132015889486</v>
      </c>
      <c r="AZ2009">
        <v>3.8846323688964901</v>
      </c>
      <c r="BA2009">
        <v>0.73507573507573498</v>
      </c>
      <c r="BB2009">
        <v>2.6453787331099998</v>
      </c>
      <c r="BC2009">
        <v>4.5144623267093396</v>
      </c>
      <c r="BD2009">
        <v>3.7151724994170001</v>
      </c>
      <c r="BE2009">
        <v>1.83453357196997</v>
      </c>
      <c r="BF2009">
        <v>3.40503894154077</v>
      </c>
      <c r="BG2009">
        <v>5.3331577348953703</v>
      </c>
      <c r="BH2009">
        <v>4.0724314911436297</v>
      </c>
      <c r="BI2009">
        <v>3.35454968913794</v>
      </c>
      <c r="BJ2009">
        <v>3.9414905774065501</v>
      </c>
      <c r="BK2009">
        <v>4.0771449898121803</v>
      </c>
      <c r="BL2009">
        <v>3.80411130270191</v>
      </c>
      <c r="BM2009">
        <v>0.79377371640981997</v>
      </c>
      <c r="BN2009">
        <v>2.47474979971987</v>
      </c>
      <c r="BO2009">
        <v>5.8854941493024802</v>
      </c>
      <c r="BP2009">
        <v>4.2045180659924304</v>
      </c>
      <c r="BQ2009">
        <v>2.8138909287095202</v>
      </c>
      <c r="BR2009">
        <v>4.0094339622641497</v>
      </c>
      <c r="BS2009">
        <v>4.42473107556477</v>
      </c>
      <c r="BT2009">
        <v>3.48927001542814</v>
      </c>
      <c r="BU2009">
        <v>1.69433582898021</v>
      </c>
      <c r="BV2009">
        <v>2.6623576485072298</v>
      </c>
      <c r="BW2009">
        <v>5.4342038760273796</v>
      </c>
      <c r="BX2009">
        <v>3.9829549166581901</v>
      </c>
      <c r="BY2009">
        <v>2.0220922677063</v>
      </c>
      <c r="BZ2009">
        <v>5.2141119886317098</v>
      </c>
      <c r="CA2009">
        <v>6.6093387221601203</v>
      </c>
      <c r="CB2009">
        <v>4.4324253201982602</v>
      </c>
      <c r="CC2009">
        <v>2.3816543435412498</v>
      </c>
      <c r="CD2009">
        <v>4.5015327413792203</v>
      </c>
      <c r="CE2009">
        <v>7.8057075415116497</v>
      </c>
      <c r="CF2009">
        <v>5.5094839466238703</v>
      </c>
      <c r="CG2009">
        <v>1.6517153744203901</v>
      </c>
      <c r="CH2009">
        <v>1.9910317843201599</v>
      </c>
      <c r="CI2009">
        <v>5.2463097422086102</v>
      </c>
      <c r="CJ2009">
        <v>3.4458436992556098</v>
      </c>
      <c r="CK2009">
        <v>0.81306563561005096</v>
      </c>
      <c r="CL2009">
        <v>2.43545288411977</v>
      </c>
      <c r="CM2009">
        <v>3.00177644724468</v>
      </c>
      <c r="CN2009">
        <v>2.4892309361395202</v>
      </c>
      <c r="CO2009">
        <v>0.38050012937004402</v>
      </c>
      <c r="CP2009">
        <v>0.39178531189183702</v>
      </c>
      <c r="CQ2009">
        <v>1.2923660036674101</v>
      </c>
      <c r="CR2009">
        <v>0.69512680046571196</v>
      </c>
      <c r="CS2009">
        <v>0.20097313306536899</v>
      </c>
      <c r="CT2009">
        <v>0.62338705271089501</v>
      </c>
      <c r="CU2009">
        <v>1.86939796457401</v>
      </c>
      <c r="CV2009">
        <v>0.98801674731294997</v>
      </c>
      <c r="CW2009">
        <v>0.412183605542225</v>
      </c>
      <c r="CX2009">
        <v>0.95802562052150497</v>
      </c>
      <c r="CY2009">
        <v>2.6465439178991899</v>
      </c>
      <c r="CZ2009">
        <v>1.9702399546756999</v>
      </c>
      <c r="DA2009">
        <v>2.2918073916819499E-2</v>
      </c>
      <c r="DB2009">
        <v>4.5836147833638902E-2</v>
      </c>
      <c r="DC2009">
        <v>6.8754221750458394E-2</v>
      </c>
      <c r="DD2009">
        <v>4.5836147833638902E-2</v>
      </c>
      <c r="DE2009">
        <v>0.194033322315668</v>
      </c>
      <c r="DF2009">
        <v>0.388066644631337</v>
      </c>
      <c r="DG2009">
        <v>1.1436772677371401</v>
      </c>
      <c r="DH2009">
        <v>0.76245151182476001</v>
      </c>
      <c r="DI2009">
        <v>1.0373825758386499</v>
      </c>
      <c r="DJ2009">
        <v>1.1337039563103199</v>
      </c>
      <c r="DK2009">
        <v>2.4889231261123799</v>
      </c>
      <c r="DL2009">
        <v>2.4183614157589499</v>
      </c>
      <c r="DM2009">
        <v>0.89292192385061298</v>
      </c>
      <c r="DN2009">
        <v>1.64472928582914</v>
      </c>
      <c r="DO2009">
        <v>5.6888796909010901</v>
      </c>
      <c r="DP2009">
        <v>3.6907393541928899</v>
      </c>
      <c r="DQ2009">
        <v>1.42962970897395</v>
      </c>
      <c r="DR2009">
        <v>1.7181988443987799</v>
      </c>
      <c r="DS2009">
        <v>2.8133259344938999</v>
      </c>
      <c r="DT2009">
        <v>1.9735074260799099</v>
      </c>
    </row>
    <row r="2010" spans="1:124" x14ac:dyDescent="0.35">
      <c r="A2010" s="19" t="str">
        <f t="shared" si="62"/>
        <v>[Noncurrent + Delinquent Loans] / [Capital + ALLL]--41274</v>
      </c>
      <c r="B2010" s="19" t="str">
        <f t="shared" si="63"/>
        <v>[Noncurrent + Delinquent Loans] / [Capital + ALLL]</v>
      </c>
      <c r="C2010">
        <v>6</v>
      </c>
      <c r="D2010" s="27">
        <v>41274</v>
      </c>
      <c r="E2010">
        <v>5.8264566141535399</v>
      </c>
      <c r="F2010">
        <v>11.6393676114514</v>
      </c>
      <c r="G2010">
        <v>20.544307998672402</v>
      </c>
      <c r="H2010">
        <v>14.932475559156</v>
      </c>
      <c r="I2010">
        <v>4.0555226180652699</v>
      </c>
      <c r="J2010">
        <v>10.4435147746934</v>
      </c>
      <c r="K2010">
        <v>18.279523152981501</v>
      </c>
      <c r="L2010">
        <v>13.467411531709001</v>
      </c>
      <c r="M2010">
        <v>5.4130091312458299</v>
      </c>
      <c r="N2010">
        <v>11.902151581742</v>
      </c>
      <c r="O2010">
        <v>22.556543199644501</v>
      </c>
      <c r="P2010">
        <v>17.257779000050299</v>
      </c>
      <c r="Q2010">
        <v>15.0594835090434</v>
      </c>
      <c r="R2010">
        <v>20.477348217648899</v>
      </c>
      <c r="S2010">
        <v>29.549109536005702</v>
      </c>
      <c r="T2010">
        <v>22.612004286136699</v>
      </c>
      <c r="U2010">
        <v>4.7758029646938898</v>
      </c>
      <c r="V2010">
        <v>11.6785294115915</v>
      </c>
      <c r="W2010">
        <v>19.151108135765199</v>
      </c>
      <c r="X2010">
        <v>14.2886073482677</v>
      </c>
      <c r="Y2010">
        <v>8.1891993683305699</v>
      </c>
      <c r="Z2010">
        <v>14.1303440712985</v>
      </c>
      <c r="AA2010">
        <v>24.943893624346099</v>
      </c>
      <c r="AB2010">
        <v>20.890161929880499</v>
      </c>
      <c r="AC2010">
        <v>2.0941911483430502</v>
      </c>
      <c r="AD2010">
        <v>4.8622747623787097</v>
      </c>
      <c r="AE2010">
        <v>10.828767404982599</v>
      </c>
      <c r="AF2010">
        <v>7.8476052065889501</v>
      </c>
      <c r="AG2010">
        <v>0.92591246783066605</v>
      </c>
      <c r="AH2010">
        <v>4.2381504570219102</v>
      </c>
      <c r="AI2010">
        <v>8.7093018493331904</v>
      </c>
      <c r="AJ2010">
        <v>6.62853765179812</v>
      </c>
      <c r="AK2010">
        <v>8.3745357056883396</v>
      </c>
      <c r="AL2010">
        <v>14.288459306998501</v>
      </c>
      <c r="AM2010">
        <v>25.8808974332992</v>
      </c>
      <c r="AN2010">
        <v>18.319720746993099</v>
      </c>
      <c r="AO2010">
        <v>2.0869138151434301</v>
      </c>
      <c r="AP2010">
        <v>6.8386777149430404</v>
      </c>
      <c r="AQ2010">
        <v>13.793611867681699</v>
      </c>
      <c r="AR2010">
        <v>9.0933206653178509</v>
      </c>
      <c r="AS2010">
        <v>4.6784082941582801</v>
      </c>
      <c r="AT2010">
        <v>10.563055659737101</v>
      </c>
      <c r="AU2010">
        <v>21.454306751246701</v>
      </c>
      <c r="AV2010">
        <v>16.9071961817302</v>
      </c>
      <c r="AW2010">
        <v>8.1247655806371206</v>
      </c>
      <c r="AX2010">
        <v>15.0594835090434</v>
      </c>
      <c r="AY2010">
        <v>25.224542329063699</v>
      </c>
      <c r="AZ2010">
        <v>19.043380606310901</v>
      </c>
      <c r="BA2010">
        <v>5.0051777701070099</v>
      </c>
      <c r="BB2010">
        <v>11.093731199615</v>
      </c>
      <c r="BC2010">
        <v>22.884815496678101</v>
      </c>
      <c r="BD2010">
        <v>17.880004492723799</v>
      </c>
      <c r="BE2010">
        <v>7.1290232451197202</v>
      </c>
      <c r="BF2010">
        <v>12.2930396106467</v>
      </c>
      <c r="BG2010">
        <v>17.818359693706299</v>
      </c>
      <c r="BH2010">
        <v>13.5135208229702</v>
      </c>
      <c r="BI2010">
        <v>10.0913695857832</v>
      </c>
      <c r="BJ2010">
        <v>13.0642139328905</v>
      </c>
      <c r="BK2010">
        <v>14.090260020589101</v>
      </c>
      <c r="BL2010">
        <v>12.104497604445701</v>
      </c>
      <c r="BM2010">
        <v>7.4211415696582801</v>
      </c>
      <c r="BN2010">
        <v>15.8976989822661</v>
      </c>
      <c r="BO2010">
        <v>33.9117795499252</v>
      </c>
      <c r="BP2010">
        <v>25.4352221373174</v>
      </c>
      <c r="BQ2010">
        <v>15.066439265189601</v>
      </c>
      <c r="BR2010">
        <v>17.6124775044991</v>
      </c>
      <c r="BS2010">
        <v>21.0222912509876</v>
      </c>
      <c r="BT2010">
        <v>18.188327842618399</v>
      </c>
      <c r="BU2010">
        <v>7.9201703894955404</v>
      </c>
      <c r="BV2010">
        <v>13.5828662356466</v>
      </c>
      <c r="BW2010">
        <v>22.1797279961174</v>
      </c>
      <c r="BX2010">
        <v>21.281380237792298</v>
      </c>
      <c r="BY2010">
        <v>12.6391577928364</v>
      </c>
      <c r="BZ2010">
        <v>14.308755760368699</v>
      </c>
      <c r="CA2010">
        <v>19.096844396082702</v>
      </c>
      <c r="CB2010">
        <v>19.337160589241499</v>
      </c>
      <c r="CC2010">
        <v>7.3381943787116901</v>
      </c>
      <c r="CD2010">
        <v>14.575242263759</v>
      </c>
      <c r="CE2010">
        <v>24.1746291313302</v>
      </c>
      <c r="CF2010">
        <v>25.072555196565698</v>
      </c>
      <c r="CG2010">
        <v>7.4248437039638002</v>
      </c>
      <c r="CH2010">
        <v>12.271170386353999</v>
      </c>
      <c r="CI2010">
        <v>15.995069857229501</v>
      </c>
      <c r="CJ2010">
        <v>12.668448556104901</v>
      </c>
      <c r="CK2010">
        <v>3.6495051562559602</v>
      </c>
      <c r="CL2010">
        <v>5.8152153575571601</v>
      </c>
      <c r="CM2010">
        <v>18.968753023739598</v>
      </c>
      <c r="CN2010">
        <v>12.350578370845399</v>
      </c>
      <c r="CO2010">
        <v>3.3640303358613202</v>
      </c>
      <c r="CP2010">
        <v>4.4386711624564699</v>
      </c>
      <c r="CQ2010">
        <v>7.9693211097129799</v>
      </c>
      <c r="CR2010">
        <v>7.4086407369947098</v>
      </c>
      <c r="CS2010">
        <v>3.2327054045516102</v>
      </c>
      <c r="CT2010">
        <v>5.3816801439332496</v>
      </c>
      <c r="CU2010">
        <v>10.211833042777901</v>
      </c>
      <c r="CV2010">
        <v>7.5083246305351397</v>
      </c>
      <c r="CW2010">
        <v>4.0215916798553</v>
      </c>
      <c r="CX2010">
        <v>10.7941513761468</v>
      </c>
      <c r="CY2010">
        <v>15.254647853206601</v>
      </c>
      <c r="CZ2010">
        <v>11.5636465589424</v>
      </c>
      <c r="DA2010">
        <v>0.43288028300130299</v>
      </c>
      <c r="DB2010">
        <v>0.86576056600260698</v>
      </c>
      <c r="DC2010">
        <v>1.2986408490039101</v>
      </c>
      <c r="DD2010">
        <v>0.86576056600260698</v>
      </c>
      <c r="DE2010">
        <v>3.1749287010153102</v>
      </c>
      <c r="DF2010">
        <v>6.3424538335105902</v>
      </c>
      <c r="DG2010">
        <v>7.4894631605850002</v>
      </c>
      <c r="DH2010">
        <v>4.9954432965633497</v>
      </c>
      <c r="DI2010">
        <v>4.3212230708464796</v>
      </c>
      <c r="DJ2010">
        <v>7.9956373467694899</v>
      </c>
      <c r="DK2010">
        <v>14.712404201992101</v>
      </c>
      <c r="DL2010">
        <v>10.498989518324599</v>
      </c>
      <c r="DM2010">
        <v>7.9316767814471101</v>
      </c>
      <c r="DN2010">
        <v>18.178650249738599</v>
      </c>
      <c r="DO2010">
        <v>26.736004849536101</v>
      </c>
      <c r="DP2010">
        <v>23.1764180572175</v>
      </c>
      <c r="DQ2010">
        <v>8.3380130232712695</v>
      </c>
      <c r="DR2010">
        <v>9.6830989307471391</v>
      </c>
      <c r="DS2010">
        <v>11.6748197926083</v>
      </c>
      <c r="DT2010">
        <v>10.8236067614377</v>
      </c>
    </row>
    <row r="2011" spans="1:124" x14ac:dyDescent="0.35">
      <c r="A2011" s="19" t="str">
        <f t="shared" si="62"/>
        <v xml:space="preserve">  Ag [NCL+DQ] / [Capital + ALLL]--41274</v>
      </c>
      <c r="B2011" s="19" t="str">
        <f t="shared" si="63"/>
        <v xml:space="preserve">  Ag [NCL+DQ] / [Capital + ALLL]</v>
      </c>
      <c r="C2011">
        <v>7</v>
      </c>
      <c r="D2011" s="27">
        <v>41274</v>
      </c>
      <c r="E2011">
        <v>0</v>
      </c>
      <c r="F2011">
        <v>0.144221205490352</v>
      </c>
      <c r="G2011">
        <v>1.5451302472208399</v>
      </c>
      <c r="H2011">
        <v>1.5101550591636801</v>
      </c>
      <c r="I2011">
        <v>0</v>
      </c>
      <c r="J2011">
        <v>0</v>
      </c>
      <c r="K2011">
        <v>0.49485944820406003</v>
      </c>
      <c r="L2011">
        <v>0.73170297812207796</v>
      </c>
      <c r="M2011">
        <v>0</v>
      </c>
      <c r="N2011">
        <v>0</v>
      </c>
      <c r="O2011">
        <v>0.40449800784016698</v>
      </c>
      <c r="P2011">
        <v>0.65963949714612202</v>
      </c>
      <c r="Q2011">
        <v>0</v>
      </c>
      <c r="R2011">
        <v>0</v>
      </c>
      <c r="S2011">
        <v>0</v>
      </c>
      <c r="T2011">
        <v>0</v>
      </c>
      <c r="U2011">
        <v>0</v>
      </c>
      <c r="V2011">
        <v>0</v>
      </c>
      <c r="W2011">
        <v>0.210260188641364</v>
      </c>
      <c r="X2011">
        <v>0.59122544838675795</v>
      </c>
      <c r="Y2011">
        <v>0</v>
      </c>
      <c r="Z2011">
        <v>9.42552178663882E-2</v>
      </c>
      <c r="AA2011">
        <v>2.10154416752323</v>
      </c>
      <c r="AB2011">
        <v>2.4178806685230199</v>
      </c>
      <c r="AC2011">
        <v>0</v>
      </c>
      <c r="AD2011">
        <v>9.9401312520548596E-2</v>
      </c>
      <c r="AE2011">
        <v>1.2570046033269</v>
      </c>
      <c r="AF2011">
        <v>0.90419624465539505</v>
      </c>
      <c r="AG2011">
        <v>0</v>
      </c>
      <c r="AH2011">
        <v>0</v>
      </c>
      <c r="AI2011">
        <v>0.56029617465739201</v>
      </c>
      <c r="AJ2011">
        <v>0.66815853153346205</v>
      </c>
      <c r="AK2011">
        <v>0</v>
      </c>
      <c r="AL2011">
        <v>2.43868834651653E-2</v>
      </c>
      <c r="AM2011">
        <v>1.3996793741618301</v>
      </c>
      <c r="AN2011">
        <v>0.86426979556376204</v>
      </c>
      <c r="AO2011">
        <v>0</v>
      </c>
      <c r="AP2011">
        <v>4.7117369702931199E-2</v>
      </c>
      <c r="AQ2011">
        <v>1.3665165463631801</v>
      </c>
      <c r="AR2011">
        <v>1.2509375873561199</v>
      </c>
      <c r="AS2011">
        <v>0</v>
      </c>
      <c r="AT2011">
        <v>0</v>
      </c>
      <c r="AU2011">
        <v>0.25635735742043703</v>
      </c>
      <c r="AV2011">
        <v>0.45778628901687102</v>
      </c>
      <c r="AW2011">
        <v>0</v>
      </c>
      <c r="AX2011">
        <v>0</v>
      </c>
      <c r="AY2011">
        <v>0.21878823616932699</v>
      </c>
      <c r="AZ2011">
        <v>0.38563274552582399</v>
      </c>
      <c r="BA2011">
        <v>0</v>
      </c>
      <c r="BB2011">
        <v>0</v>
      </c>
      <c r="BC2011">
        <v>4.0387722132471701E-2</v>
      </c>
      <c r="BD2011">
        <v>0.36717532557759203</v>
      </c>
      <c r="BE2011">
        <v>0</v>
      </c>
      <c r="BF2011">
        <v>0</v>
      </c>
      <c r="BG2011">
        <v>0.20653460213637301</v>
      </c>
      <c r="BH2011">
        <v>0.53433294599550196</v>
      </c>
      <c r="BI2011">
        <v>0</v>
      </c>
      <c r="BJ2011">
        <v>0</v>
      </c>
      <c r="BK2011">
        <v>3.7288816223503399E-2</v>
      </c>
      <c r="BL2011">
        <v>0.20340699216052399</v>
      </c>
      <c r="BM2011">
        <v>0</v>
      </c>
      <c r="BN2011">
        <v>0</v>
      </c>
      <c r="BO2011">
        <v>0.23395484375370201</v>
      </c>
      <c r="BP2011">
        <v>0.23395484375370201</v>
      </c>
      <c r="BQ2011">
        <v>0.201918223119637</v>
      </c>
      <c r="BR2011">
        <v>0.40383644623927301</v>
      </c>
      <c r="BS2011">
        <v>1.83359188838658</v>
      </c>
      <c r="BT2011">
        <v>1.22239459225772</v>
      </c>
      <c r="BU2011">
        <v>0</v>
      </c>
      <c r="BV2011">
        <v>0</v>
      </c>
      <c r="BW2011">
        <v>0</v>
      </c>
      <c r="BX2011">
        <v>0</v>
      </c>
      <c r="BY2011">
        <v>0</v>
      </c>
      <c r="BZ2011">
        <v>0</v>
      </c>
      <c r="CA2011">
        <v>0.40708910728237202</v>
      </c>
      <c r="CB2011">
        <v>0.93619639647619801</v>
      </c>
      <c r="CC2011">
        <v>0</v>
      </c>
      <c r="CD2011">
        <v>0</v>
      </c>
      <c r="CE2011">
        <v>0</v>
      </c>
      <c r="CF2011">
        <v>2.4175684334266498</v>
      </c>
      <c r="CG2011">
        <v>0</v>
      </c>
      <c r="CH2011">
        <v>0.59695726591622</v>
      </c>
      <c r="CI2011">
        <v>1.1807480712321501</v>
      </c>
      <c r="CJ2011">
        <v>1.0649093205448099</v>
      </c>
      <c r="CK2011">
        <v>0</v>
      </c>
      <c r="CL2011">
        <v>0</v>
      </c>
      <c r="CM2011">
        <v>0</v>
      </c>
      <c r="CN2011">
        <v>0.27574177588299698</v>
      </c>
      <c r="CO2011">
        <v>0</v>
      </c>
      <c r="CP2011">
        <v>0.28905378534361498</v>
      </c>
      <c r="CQ2011">
        <v>0.43115361229340599</v>
      </c>
      <c r="CR2011">
        <v>0.45498405807561598</v>
      </c>
      <c r="CS2011">
        <v>0</v>
      </c>
      <c r="CT2011">
        <v>5.2722803271449898E-3</v>
      </c>
      <c r="CU2011">
        <v>1.00087619582619</v>
      </c>
      <c r="CV2011">
        <v>1.76492902096632</v>
      </c>
      <c r="CW2011">
        <v>0</v>
      </c>
      <c r="CX2011">
        <v>0</v>
      </c>
      <c r="CY2011">
        <v>0.203148806500762</v>
      </c>
      <c r="CZ2011">
        <v>0.305595924221083</v>
      </c>
      <c r="DA2011">
        <v>0</v>
      </c>
      <c r="DB2011">
        <v>0</v>
      </c>
      <c r="DC2011">
        <v>0</v>
      </c>
      <c r="DD2011">
        <v>0</v>
      </c>
      <c r="DE2011">
        <v>4.6349584012483503E-3</v>
      </c>
      <c r="DF2011">
        <v>9.2699168024967006E-3</v>
      </c>
      <c r="DG2011">
        <v>0.20767082807155701</v>
      </c>
      <c r="DH2011">
        <v>0.13844721871437099</v>
      </c>
      <c r="DI2011">
        <v>0</v>
      </c>
      <c r="DJ2011">
        <v>0</v>
      </c>
      <c r="DK2011">
        <v>0.35686630172503703</v>
      </c>
      <c r="DL2011">
        <v>0.60716162699424203</v>
      </c>
      <c r="DM2011">
        <v>1.2525050100200399E-2</v>
      </c>
      <c r="DN2011">
        <v>0.144221205490352</v>
      </c>
      <c r="DO2011">
        <v>1.08410448920948</v>
      </c>
      <c r="DP2011">
        <v>0.66248556769328804</v>
      </c>
      <c r="DQ2011">
        <v>7.2918269607689198E-2</v>
      </c>
      <c r="DR2011">
        <v>0.41566883663171</v>
      </c>
      <c r="DS2011">
        <v>1.1035561332553101</v>
      </c>
      <c r="DT2011">
        <v>0.61133131664674201</v>
      </c>
    </row>
    <row r="2012" spans="1:124" x14ac:dyDescent="0.35">
      <c r="A2012" s="19" t="str">
        <f t="shared" si="62"/>
        <v xml:space="preserve">  CLD [NCL+DQ] / [Capital + ALLL]--41274</v>
      </c>
      <c r="B2012" s="19" t="str">
        <f t="shared" si="63"/>
        <v xml:space="preserve">  CLD [NCL+DQ] / [Capital + ALLL]</v>
      </c>
      <c r="C2012">
        <v>8</v>
      </c>
      <c r="D2012" s="27">
        <v>41274</v>
      </c>
      <c r="E2012">
        <v>0</v>
      </c>
      <c r="F2012">
        <v>0</v>
      </c>
      <c r="G2012">
        <v>2.1145596770123598</v>
      </c>
      <c r="H2012">
        <v>2.1138133261707499</v>
      </c>
      <c r="I2012">
        <v>0</v>
      </c>
      <c r="J2012">
        <v>0</v>
      </c>
      <c r="K2012">
        <v>1.49601771081957</v>
      </c>
      <c r="L2012">
        <v>1.49244388296993</v>
      </c>
      <c r="M2012">
        <v>0</v>
      </c>
      <c r="N2012">
        <v>2.6355938584804901E-3</v>
      </c>
      <c r="O2012">
        <v>2.2173442202535698</v>
      </c>
      <c r="P2012">
        <v>2.1157174847582998</v>
      </c>
      <c r="Q2012">
        <v>0</v>
      </c>
      <c r="R2012">
        <v>0</v>
      </c>
      <c r="S2012">
        <v>0.47255418963805101</v>
      </c>
      <c r="T2012">
        <v>1.0184736354974799</v>
      </c>
      <c r="U2012">
        <v>0</v>
      </c>
      <c r="V2012">
        <v>0</v>
      </c>
      <c r="W2012">
        <v>1.7137431494891699</v>
      </c>
      <c r="X2012">
        <v>1.6390884471125899</v>
      </c>
      <c r="Y2012">
        <v>0</v>
      </c>
      <c r="Z2012">
        <v>1.02936437697143</v>
      </c>
      <c r="AA2012">
        <v>4.3616731720844903</v>
      </c>
      <c r="AB2012">
        <v>4.15284067173853</v>
      </c>
      <c r="AC2012">
        <v>0</v>
      </c>
      <c r="AD2012">
        <v>0</v>
      </c>
      <c r="AE2012">
        <v>0.159228337467508</v>
      </c>
      <c r="AF2012">
        <v>1.15348448425315</v>
      </c>
      <c r="AG2012">
        <v>0</v>
      </c>
      <c r="AH2012">
        <v>0</v>
      </c>
      <c r="AI2012">
        <v>0</v>
      </c>
      <c r="AJ2012">
        <v>0.61995296729559501</v>
      </c>
      <c r="AK2012">
        <v>0</v>
      </c>
      <c r="AL2012">
        <v>4.32231604517486E-2</v>
      </c>
      <c r="AM2012">
        <v>1.6999475538333799</v>
      </c>
      <c r="AN2012">
        <v>1.17283725082138</v>
      </c>
      <c r="AO2012">
        <v>0</v>
      </c>
      <c r="AP2012">
        <v>0</v>
      </c>
      <c r="AQ2012">
        <v>0</v>
      </c>
      <c r="AR2012">
        <v>0.69791894878179195</v>
      </c>
      <c r="AS2012">
        <v>0</v>
      </c>
      <c r="AT2012">
        <v>0.22212695162156601</v>
      </c>
      <c r="AU2012">
        <v>2.9972667363307601</v>
      </c>
      <c r="AV2012">
        <v>3.2300238947465898</v>
      </c>
      <c r="AW2012">
        <v>0</v>
      </c>
      <c r="AX2012">
        <v>0</v>
      </c>
      <c r="AY2012">
        <v>1.6549372956082</v>
      </c>
      <c r="AZ2012">
        <v>1.8683813205054101</v>
      </c>
      <c r="BA2012">
        <v>0</v>
      </c>
      <c r="BB2012">
        <v>0</v>
      </c>
      <c r="BC2012">
        <v>1.3010825241294299</v>
      </c>
      <c r="BD2012">
        <v>1.5439496849352801</v>
      </c>
      <c r="BE2012">
        <v>0</v>
      </c>
      <c r="BF2012">
        <v>3.6875628561850497E-2</v>
      </c>
      <c r="BG2012">
        <v>2.7014384678745298</v>
      </c>
      <c r="BH2012">
        <v>1.74384696042606</v>
      </c>
      <c r="BI2012">
        <v>3.96080571696075</v>
      </c>
      <c r="BJ2012">
        <v>4.1816853676937296</v>
      </c>
      <c r="BK2012">
        <v>5.0512004130453496</v>
      </c>
      <c r="BL2012">
        <v>4.1076483166280999</v>
      </c>
      <c r="BM2012">
        <v>0</v>
      </c>
      <c r="BN2012">
        <v>3.1545405008410499</v>
      </c>
      <c r="BO2012">
        <v>8.6403835956619801</v>
      </c>
      <c r="BP2012">
        <v>5.48584309482092</v>
      </c>
      <c r="BQ2012">
        <v>0</v>
      </c>
      <c r="BR2012">
        <v>0</v>
      </c>
      <c r="BS2012">
        <v>0</v>
      </c>
      <c r="BT2012">
        <v>0</v>
      </c>
      <c r="BU2012">
        <v>0</v>
      </c>
      <c r="BV2012">
        <v>0</v>
      </c>
      <c r="BW2012">
        <v>2.45774673984068</v>
      </c>
      <c r="BX2012">
        <v>5.5161037365313002</v>
      </c>
      <c r="BY2012">
        <v>0</v>
      </c>
      <c r="BZ2012">
        <v>0.27819454863715898</v>
      </c>
      <c r="CA2012">
        <v>1.72547800404166</v>
      </c>
      <c r="CB2012">
        <v>0.99288025714189498</v>
      </c>
      <c r="CC2012">
        <v>0</v>
      </c>
      <c r="CD2012">
        <v>0.39953561981692398</v>
      </c>
      <c r="CE2012">
        <v>4.1420136790871203</v>
      </c>
      <c r="CF2012">
        <v>4.6970844994317904</v>
      </c>
      <c r="CG2012">
        <v>0</v>
      </c>
      <c r="CH2012">
        <v>0</v>
      </c>
      <c r="CI2012">
        <v>1.3743254302154899</v>
      </c>
      <c r="CJ2012">
        <v>0.986849295842541</v>
      </c>
      <c r="CK2012">
        <v>0</v>
      </c>
      <c r="CL2012">
        <v>0</v>
      </c>
      <c r="CM2012">
        <v>0.316272689713329</v>
      </c>
      <c r="CN2012">
        <v>0.42167946569645198</v>
      </c>
      <c r="CO2012">
        <v>0.45503791982665198</v>
      </c>
      <c r="CP2012">
        <v>0.84486787704475996</v>
      </c>
      <c r="CQ2012">
        <v>1.1718534077718199</v>
      </c>
      <c r="CR2012">
        <v>1.84378682807642</v>
      </c>
      <c r="CS2012">
        <v>0</v>
      </c>
      <c r="CT2012">
        <v>0</v>
      </c>
      <c r="CU2012">
        <v>0.112356537902534</v>
      </c>
      <c r="CV2012">
        <v>0.140560206130564</v>
      </c>
      <c r="CW2012">
        <v>0</v>
      </c>
      <c r="CX2012">
        <v>0</v>
      </c>
      <c r="CY2012">
        <v>1.1017777364110199</v>
      </c>
      <c r="CZ2012">
        <v>2.6243869243958202</v>
      </c>
      <c r="DA2012">
        <v>0</v>
      </c>
      <c r="DB2012">
        <v>0</v>
      </c>
      <c r="DC2012">
        <v>0</v>
      </c>
      <c r="DD2012">
        <v>0</v>
      </c>
      <c r="DE2012">
        <v>0</v>
      </c>
      <c r="DF2012">
        <v>0</v>
      </c>
      <c r="DG2012">
        <v>0</v>
      </c>
      <c r="DH2012">
        <v>0</v>
      </c>
      <c r="DI2012">
        <v>0</v>
      </c>
      <c r="DJ2012">
        <v>0</v>
      </c>
      <c r="DK2012">
        <v>1.6318705051037199</v>
      </c>
      <c r="DL2012">
        <v>1.6010097439334801</v>
      </c>
      <c r="DM2012">
        <v>0</v>
      </c>
      <c r="DN2012">
        <v>0</v>
      </c>
      <c r="DO2012">
        <v>1.44279705633378</v>
      </c>
      <c r="DP2012">
        <v>1.01496709506477</v>
      </c>
      <c r="DQ2012">
        <v>0</v>
      </c>
      <c r="DR2012">
        <v>0.46905431724734897</v>
      </c>
      <c r="DS2012">
        <v>2.5808525415982699</v>
      </c>
      <c r="DT2012">
        <v>1.2626386289423299</v>
      </c>
    </row>
    <row r="2013" spans="1:124" x14ac:dyDescent="0.35">
      <c r="A2013" s="19" t="str">
        <f t="shared" si="62"/>
        <v xml:space="preserve">  CRE [NCL+DQ] / [Capital + ALLL]--41274</v>
      </c>
      <c r="B2013" s="19" t="str">
        <f t="shared" si="63"/>
        <v xml:space="preserve">  CRE [NCL+DQ] / [Capital + ALLL]</v>
      </c>
      <c r="C2013">
        <v>9</v>
      </c>
      <c r="D2013" s="27">
        <v>41274</v>
      </c>
      <c r="E2013">
        <v>0.54142898578748899</v>
      </c>
      <c r="F2013">
        <v>4.19589100614487</v>
      </c>
      <c r="G2013">
        <v>9.0725247321561309</v>
      </c>
      <c r="H2013">
        <v>6.8146879632013198</v>
      </c>
      <c r="I2013">
        <v>0</v>
      </c>
      <c r="J2013">
        <v>3.0496317283475101</v>
      </c>
      <c r="K2013">
        <v>8.0311821601398208</v>
      </c>
      <c r="L2013">
        <v>5.5895304115399602</v>
      </c>
      <c r="M2013">
        <v>0.38561036492784201</v>
      </c>
      <c r="N2013">
        <v>3.5540620359814801</v>
      </c>
      <c r="O2013">
        <v>9.9965447734331292</v>
      </c>
      <c r="P2013">
        <v>7.7697908669659101</v>
      </c>
      <c r="Q2013">
        <v>3.06122448979592</v>
      </c>
      <c r="R2013">
        <v>6.6521986732542198</v>
      </c>
      <c r="S2013">
        <v>16.433899826126002</v>
      </c>
      <c r="T2013">
        <v>11.225544493338599</v>
      </c>
      <c r="U2013">
        <v>0.19634831460674201</v>
      </c>
      <c r="V2013">
        <v>3.6569688435902901</v>
      </c>
      <c r="W2013">
        <v>8.5122577154064096</v>
      </c>
      <c r="X2013">
        <v>6.0540499712612004</v>
      </c>
      <c r="Y2013">
        <v>0.56058028643362501</v>
      </c>
      <c r="Z2013">
        <v>5.4104187898627396</v>
      </c>
      <c r="AA2013">
        <v>10.0282807570694</v>
      </c>
      <c r="AB2013">
        <v>8.8413937296208704</v>
      </c>
      <c r="AC2013">
        <v>0</v>
      </c>
      <c r="AD2013">
        <v>0.323709150878841</v>
      </c>
      <c r="AE2013">
        <v>3.05873845552963</v>
      </c>
      <c r="AF2013">
        <v>2.9271446455919001</v>
      </c>
      <c r="AG2013">
        <v>0</v>
      </c>
      <c r="AH2013">
        <v>0</v>
      </c>
      <c r="AI2013">
        <v>1.9743551462672999</v>
      </c>
      <c r="AJ2013">
        <v>2.63487546677178</v>
      </c>
      <c r="AK2013">
        <v>2.5598919037137802</v>
      </c>
      <c r="AL2013">
        <v>5.5173216060527102</v>
      </c>
      <c r="AM2013">
        <v>11.729572195018701</v>
      </c>
      <c r="AN2013">
        <v>7.6288632752015104</v>
      </c>
      <c r="AO2013">
        <v>0</v>
      </c>
      <c r="AP2013">
        <v>0.55134793658096504</v>
      </c>
      <c r="AQ2013">
        <v>4.8269027553040402</v>
      </c>
      <c r="AR2013">
        <v>2.92035527049494</v>
      </c>
      <c r="AS2013">
        <v>0.42127667205543001</v>
      </c>
      <c r="AT2013">
        <v>4.3838673531985997</v>
      </c>
      <c r="AU2013">
        <v>12.2647731850796</v>
      </c>
      <c r="AV2013">
        <v>9.0853466400841008</v>
      </c>
      <c r="AW2013">
        <v>0.61381282490625499</v>
      </c>
      <c r="AX2013">
        <v>4.7374179431072196</v>
      </c>
      <c r="AY2013">
        <v>9.5426953045007608</v>
      </c>
      <c r="AZ2013">
        <v>7.0438953513384996</v>
      </c>
      <c r="BA2013">
        <v>0</v>
      </c>
      <c r="BB2013">
        <v>3.1007281553398101</v>
      </c>
      <c r="BC2013">
        <v>8.7718473971058106</v>
      </c>
      <c r="BD2013">
        <v>5.2789079696050196</v>
      </c>
      <c r="BE2013">
        <v>2.13729666211582</v>
      </c>
      <c r="BF2013">
        <v>5.4007811047052297</v>
      </c>
      <c r="BG2013">
        <v>9.9837830552016005</v>
      </c>
      <c r="BH2013">
        <v>6.8008404535295304</v>
      </c>
      <c r="BI2013">
        <v>9.0725247321561309</v>
      </c>
      <c r="BJ2013">
        <v>9.86863376722909</v>
      </c>
      <c r="BK2013">
        <v>10.198253246106299</v>
      </c>
      <c r="BL2013">
        <v>9.1564499662274592</v>
      </c>
      <c r="BM2013">
        <v>1.3941043935411199</v>
      </c>
      <c r="BN2013">
        <v>5.2057420983988703</v>
      </c>
      <c r="BO2013">
        <v>17.118175751083999</v>
      </c>
      <c r="BP2013">
        <v>13.3065380462262</v>
      </c>
      <c r="BQ2013">
        <v>6.9478285140403004</v>
      </c>
      <c r="BR2013">
        <v>9.4660760083935607</v>
      </c>
      <c r="BS2013">
        <v>10.077969017994</v>
      </c>
      <c r="BT2013">
        <v>8.1951730185583607</v>
      </c>
      <c r="BU2013">
        <v>0.17159450897571299</v>
      </c>
      <c r="BV2013">
        <v>4.7374179431072196</v>
      </c>
      <c r="BW2013">
        <v>8.5549839257943106</v>
      </c>
      <c r="BX2013">
        <v>11.426492999975499</v>
      </c>
      <c r="BY2013">
        <v>2.5729646697388602</v>
      </c>
      <c r="BZ2013">
        <v>4.85842207163601</v>
      </c>
      <c r="CA2013">
        <v>11.4437271269378</v>
      </c>
      <c r="CB2013">
        <v>6.9483885250386699</v>
      </c>
      <c r="CC2013">
        <v>2.0795060732352399</v>
      </c>
      <c r="CD2013">
        <v>6.6701968027109801</v>
      </c>
      <c r="CE2013">
        <v>12.791978966515799</v>
      </c>
      <c r="CF2013">
        <v>12.172170159071699</v>
      </c>
      <c r="CG2013">
        <v>0.55372061394987404</v>
      </c>
      <c r="CH2013">
        <v>4.01711284917043</v>
      </c>
      <c r="CI2013">
        <v>5.1413734713013</v>
      </c>
      <c r="CJ2013">
        <v>4.4739388636471604</v>
      </c>
      <c r="CK2013">
        <v>0.68586750524140305</v>
      </c>
      <c r="CL2013">
        <v>3.3972418432559701</v>
      </c>
      <c r="CM2013">
        <v>8.5689470591295205</v>
      </c>
      <c r="CN2013">
        <v>5.0050455658321802</v>
      </c>
      <c r="CO2013">
        <v>0.45503791982665198</v>
      </c>
      <c r="CP2013">
        <v>1.6140622408932599</v>
      </c>
      <c r="CQ2013">
        <v>7.8015459284558704</v>
      </c>
      <c r="CR2013">
        <v>4.5649435153277604</v>
      </c>
      <c r="CS2013">
        <v>0</v>
      </c>
      <c r="CT2013">
        <v>0</v>
      </c>
      <c r="CU2013">
        <v>1.07072995182714</v>
      </c>
      <c r="CV2013">
        <v>0.74088597036864501</v>
      </c>
      <c r="CW2013">
        <v>0</v>
      </c>
      <c r="CX2013">
        <v>0.90309633027522895</v>
      </c>
      <c r="CY2013">
        <v>3.1007281553398101</v>
      </c>
      <c r="CZ2013">
        <v>4.6858663549568504</v>
      </c>
      <c r="DA2013">
        <v>0</v>
      </c>
      <c r="DB2013">
        <v>0</v>
      </c>
      <c r="DC2013">
        <v>0</v>
      </c>
      <c r="DD2013">
        <v>0</v>
      </c>
      <c r="DE2013">
        <v>0</v>
      </c>
      <c r="DF2013">
        <v>0</v>
      </c>
      <c r="DG2013">
        <v>0.270714492893745</v>
      </c>
      <c r="DH2013">
        <v>0.18047632859582999</v>
      </c>
      <c r="DI2013">
        <v>3.07229100740422E-3</v>
      </c>
      <c r="DJ2013">
        <v>1.2077294685990301</v>
      </c>
      <c r="DK2013">
        <v>7.0754495387993703</v>
      </c>
      <c r="DL2013">
        <v>4.4330351293705803</v>
      </c>
      <c r="DM2013">
        <v>2.01259085334849</v>
      </c>
      <c r="DN2013">
        <v>4.29833291863648</v>
      </c>
      <c r="DO2013">
        <v>15.3054031825545</v>
      </c>
      <c r="DP2013">
        <v>9.1132096225462593</v>
      </c>
      <c r="DQ2013">
        <v>4.46644483313717</v>
      </c>
      <c r="DR2013">
        <v>5.4888820615029603</v>
      </c>
      <c r="DS2013">
        <v>6.3083219822991703</v>
      </c>
      <c r="DT2013">
        <v>5.5416457507935899</v>
      </c>
    </row>
    <row r="2014" spans="1:124" x14ac:dyDescent="0.35">
      <c r="A2014" s="19" t="str">
        <f t="shared" si="62"/>
        <v xml:space="preserve">  Res RE [NCL+DQ] / [Capital + ALLL]--41274</v>
      </c>
      <c r="B2014" s="19" t="str">
        <f t="shared" si="63"/>
        <v xml:space="preserve">  Res RE [NCL+DQ] / [Capital + ALLL]</v>
      </c>
      <c r="C2014">
        <v>10</v>
      </c>
      <c r="D2014" s="27">
        <v>41274</v>
      </c>
      <c r="E2014">
        <v>0</v>
      </c>
      <c r="F2014">
        <v>1.67771721825776</v>
      </c>
      <c r="G2014">
        <v>4.4313907353016999</v>
      </c>
      <c r="H2014">
        <v>3.1271227975164102</v>
      </c>
      <c r="I2014">
        <v>9.9787323989323301E-2</v>
      </c>
      <c r="J2014">
        <v>1.52391756463011</v>
      </c>
      <c r="K2014">
        <v>4.5858235721169196</v>
      </c>
      <c r="L2014">
        <v>3.1116431040207799</v>
      </c>
      <c r="M2014">
        <v>0.65754696163997395</v>
      </c>
      <c r="N2014">
        <v>2.8718204381042698</v>
      </c>
      <c r="O2014">
        <v>6.8157367040625996</v>
      </c>
      <c r="P2014">
        <v>4.9196803132676399</v>
      </c>
      <c r="Q2014">
        <v>4.1848018828384399</v>
      </c>
      <c r="R2014">
        <v>6.25</v>
      </c>
      <c r="S2014">
        <v>8.7355163727959706</v>
      </c>
      <c r="T2014">
        <v>6.9657166750597304</v>
      </c>
      <c r="U2014">
        <v>0.37060218431569297</v>
      </c>
      <c r="V2014">
        <v>2.0127464868918801</v>
      </c>
      <c r="W2014">
        <v>4.8615600187839902</v>
      </c>
      <c r="X2014">
        <v>3.4962190824607302</v>
      </c>
      <c r="Y2014">
        <v>7.2632190586868102E-3</v>
      </c>
      <c r="Z2014">
        <v>1.91577979177792</v>
      </c>
      <c r="AA2014">
        <v>6.1397425933652601</v>
      </c>
      <c r="AB2014">
        <v>4.2470251340426604</v>
      </c>
      <c r="AC2014">
        <v>0</v>
      </c>
      <c r="AD2014">
        <v>0.21288707254299299</v>
      </c>
      <c r="AE2014">
        <v>0.89289184782304898</v>
      </c>
      <c r="AF2014">
        <v>0.96576335527836099</v>
      </c>
      <c r="AG2014">
        <v>0</v>
      </c>
      <c r="AH2014">
        <v>2.8065352040264099E-2</v>
      </c>
      <c r="AI2014">
        <v>0.92355392995706098</v>
      </c>
      <c r="AJ2014">
        <v>0.82144184087545402</v>
      </c>
      <c r="AK2014">
        <v>2.3396535640884899</v>
      </c>
      <c r="AL2014">
        <v>4.8636877101315896</v>
      </c>
      <c r="AM2014">
        <v>8.6538711273697597</v>
      </c>
      <c r="AN2014">
        <v>6.0805165174902696</v>
      </c>
      <c r="AO2014">
        <v>0</v>
      </c>
      <c r="AP2014">
        <v>0.46752317140987498</v>
      </c>
      <c r="AQ2014">
        <v>2.3396535640884899</v>
      </c>
      <c r="AR2014">
        <v>1.6635429042302201</v>
      </c>
      <c r="AS2014">
        <v>5.2819880056945101E-2</v>
      </c>
      <c r="AT2014">
        <v>1.3602202688323699</v>
      </c>
      <c r="AU2014">
        <v>4.3002485880621801</v>
      </c>
      <c r="AV2014">
        <v>3.26727050669149</v>
      </c>
      <c r="AW2014">
        <v>1.8784648869385101</v>
      </c>
      <c r="AX2014">
        <v>5.7350451467268604</v>
      </c>
      <c r="AY2014">
        <v>9.7047211044423793</v>
      </c>
      <c r="AZ2014">
        <v>6.7837383251285797</v>
      </c>
      <c r="BA2014">
        <v>0</v>
      </c>
      <c r="BB2014">
        <v>0.82097129696129201</v>
      </c>
      <c r="BC2014">
        <v>3.50937751697158</v>
      </c>
      <c r="BD2014">
        <v>3.8691347801778302</v>
      </c>
      <c r="BE2014">
        <v>0.62240894062694196</v>
      </c>
      <c r="BF2014">
        <v>2.0181025812939999</v>
      </c>
      <c r="BG2014">
        <v>4.4171062165927104</v>
      </c>
      <c r="BH2014">
        <v>2.7140816352023802</v>
      </c>
      <c r="BI2014">
        <v>0.78880188165103404</v>
      </c>
      <c r="BJ2014">
        <v>1.1071367739737701</v>
      </c>
      <c r="BK2014">
        <v>3.0800103831792498</v>
      </c>
      <c r="BL2014">
        <v>1.63800684957912</v>
      </c>
      <c r="BM2014">
        <v>4.6085232903865201</v>
      </c>
      <c r="BN2014">
        <v>6.6397540423830996</v>
      </c>
      <c r="BO2014">
        <v>8.1105903479944494</v>
      </c>
      <c r="BP2014">
        <v>6.0793595959978699</v>
      </c>
      <c r="BQ2014">
        <v>0.87670878041691702</v>
      </c>
      <c r="BR2014">
        <v>1.5854511541151799</v>
      </c>
      <c r="BS2014">
        <v>4.2631950369263398</v>
      </c>
      <c r="BT2014">
        <v>2.8981188268571101</v>
      </c>
      <c r="BU2014">
        <v>1.53487877635283</v>
      </c>
      <c r="BV2014">
        <v>4.1612962621984897</v>
      </c>
      <c r="BW2014">
        <v>8.3781506091792508</v>
      </c>
      <c r="BX2014">
        <v>6.3721697263907799</v>
      </c>
      <c r="BY2014">
        <v>1.5502282166207499</v>
      </c>
      <c r="BZ2014">
        <v>6.6977250726040696</v>
      </c>
      <c r="CA2014">
        <v>8.7019969278033802</v>
      </c>
      <c r="CB2014">
        <v>5.9766849659199597</v>
      </c>
      <c r="CC2014">
        <v>0.57462178838195999</v>
      </c>
      <c r="CD2014">
        <v>2.1474066103985998</v>
      </c>
      <c r="CE2014">
        <v>4.8974024211022504</v>
      </c>
      <c r="CF2014">
        <v>3.7210782919227898</v>
      </c>
      <c r="CG2014">
        <v>0.68599319554489002</v>
      </c>
      <c r="CH2014">
        <v>3.9678453780782799</v>
      </c>
      <c r="CI2014">
        <v>6.6631109483742099</v>
      </c>
      <c r="CJ2014">
        <v>4.1939414613038704</v>
      </c>
      <c r="CK2014">
        <v>0.62935964772375896</v>
      </c>
      <c r="CL2014">
        <v>1.8511393270916201</v>
      </c>
      <c r="CM2014">
        <v>4.5546873390734799</v>
      </c>
      <c r="CN2014">
        <v>5.1179963970969604</v>
      </c>
      <c r="CO2014">
        <v>0</v>
      </c>
      <c r="CP2014">
        <v>0.87215601300108303</v>
      </c>
      <c r="CQ2014">
        <v>1.52009286385496</v>
      </c>
      <c r="CR2014">
        <v>1.0980724534836299</v>
      </c>
      <c r="CS2014">
        <v>0</v>
      </c>
      <c r="CT2014">
        <v>0.32358620507852398</v>
      </c>
      <c r="CU2014">
        <v>1.02961946435145</v>
      </c>
      <c r="CV2014">
        <v>0.95101683952983496</v>
      </c>
      <c r="CW2014">
        <v>0.35140145541075202</v>
      </c>
      <c r="CX2014">
        <v>1.4944607732308399</v>
      </c>
      <c r="CY2014">
        <v>3.92418094834373</v>
      </c>
      <c r="CZ2014">
        <v>2.21654849586126</v>
      </c>
      <c r="DA2014">
        <v>0</v>
      </c>
      <c r="DB2014">
        <v>0</v>
      </c>
      <c r="DC2014">
        <v>0</v>
      </c>
      <c r="DD2014">
        <v>0</v>
      </c>
      <c r="DE2014">
        <v>1.4677368270619801E-2</v>
      </c>
      <c r="DF2014">
        <v>2.93547365412395E-2</v>
      </c>
      <c r="DG2014">
        <v>1.9531865048847501</v>
      </c>
      <c r="DH2014">
        <v>1.3021243365898401</v>
      </c>
      <c r="DI2014">
        <v>0.248277179806801</v>
      </c>
      <c r="DJ2014">
        <v>0.89233038348082605</v>
      </c>
      <c r="DK2014">
        <v>2.3448584070371199</v>
      </c>
      <c r="DL2014">
        <v>2.6054076946414999</v>
      </c>
      <c r="DM2014">
        <v>0.91214522407323795</v>
      </c>
      <c r="DN2014">
        <v>2.8240855934311999</v>
      </c>
      <c r="DO2014">
        <v>8.8371413019942402</v>
      </c>
      <c r="DP2014">
        <v>4.8195975983725301</v>
      </c>
      <c r="DQ2014">
        <v>2.3202484146678999</v>
      </c>
      <c r="DR2014">
        <v>2.8131383315530298</v>
      </c>
      <c r="DS2014">
        <v>3.9687151209526901</v>
      </c>
      <c r="DT2014">
        <v>2.93662543457445</v>
      </c>
    </row>
    <row r="2015" spans="1:124" x14ac:dyDescent="0.35">
      <c r="A2015" s="19" t="str">
        <f t="shared" si="62"/>
        <v xml:space="preserve">  C&amp;I [NCL+DQ] / [Capital + ALLL]--41274</v>
      </c>
      <c r="B2015" s="19" t="str">
        <f t="shared" si="63"/>
        <v xml:space="preserve">  C&amp;I [NCL+DQ] / [Capital + ALLL]</v>
      </c>
      <c r="C2015">
        <v>11</v>
      </c>
      <c r="D2015" s="27">
        <v>41274</v>
      </c>
      <c r="E2015">
        <v>0.369344413665743</v>
      </c>
      <c r="F2015">
        <v>1.1895075361308101</v>
      </c>
      <c r="G2015">
        <v>3.34692659637955</v>
      </c>
      <c r="H2015">
        <v>2.3270719837926301</v>
      </c>
      <c r="I2015">
        <v>7.0905186099188403E-2</v>
      </c>
      <c r="J2015">
        <v>0.94970086800152198</v>
      </c>
      <c r="K2015">
        <v>3.2414873276230698</v>
      </c>
      <c r="L2015">
        <v>2.4129788480905399</v>
      </c>
      <c r="M2015">
        <v>6.3394815995957907E-2</v>
      </c>
      <c r="N2015">
        <v>0.70108512116359201</v>
      </c>
      <c r="O2015">
        <v>2.3714807320632598</v>
      </c>
      <c r="P2015">
        <v>1.90042228537788</v>
      </c>
      <c r="Q2015">
        <v>0.78034815533084001</v>
      </c>
      <c r="R2015">
        <v>2.7864929540015999</v>
      </c>
      <c r="S2015">
        <v>5.1284634760705297</v>
      </c>
      <c r="T2015">
        <v>3.51317932212508</v>
      </c>
      <c r="U2015">
        <v>5.09153325420236E-2</v>
      </c>
      <c r="V2015">
        <v>1.0049807577296099</v>
      </c>
      <c r="W2015">
        <v>3.28099311707909</v>
      </c>
      <c r="X2015">
        <v>2.59556102859298</v>
      </c>
      <c r="Y2015">
        <v>0.425739118400979</v>
      </c>
      <c r="Z2015">
        <v>1.7066712721011399</v>
      </c>
      <c r="AA2015">
        <v>3.5906658415094199</v>
      </c>
      <c r="AB2015">
        <v>4.3000644827803196</v>
      </c>
      <c r="AC2015">
        <v>0</v>
      </c>
      <c r="AD2015">
        <v>0.76991710775680799</v>
      </c>
      <c r="AE2015">
        <v>2.4648656500603199</v>
      </c>
      <c r="AF2015">
        <v>2.3184251798552098</v>
      </c>
      <c r="AG2015">
        <v>0</v>
      </c>
      <c r="AH2015">
        <v>0.262746920061941</v>
      </c>
      <c r="AI2015">
        <v>1.7441778531311101</v>
      </c>
      <c r="AJ2015">
        <v>1.3731256013637501</v>
      </c>
      <c r="AK2015">
        <v>0.28318140601862601</v>
      </c>
      <c r="AL2015">
        <v>0.93893344009397905</v>
      </c>
      <c r="AM2015">
        <v>2.66098940907297</v>
      </c>
      <c r="AN2015">
        <v>2.95003288689042</v>
      </c>
      <c r="AO2015">
        <v>0</v>
      </c>
      <c r="AP2015">
        <v>0.63017629792766605</v>
      </c>
      <c r="AQ2015">
        <v>2.41400470493797</v>
      </c>
      <c r="AR2015">
        <v>1.8932416856433001</v>
      </c>
      <c r="AS2015">
        <v>0.144264194479928</v>
      </c>
      <c r="AT2015">
        <v>0.88990102557768103</v>
      </c>
      <c r="AU2015">
        <v>3.39449620442001</v>
      </c>
      <c r="AV2015">
        <v>2.9659012932638502</v>
      </c>
      <c r="AW2015">
        <v>0.15990870870144699</v>
      </c>
      <c r="AX2015">
        <v>1.0185558693021399</v>
      </c>
      <c r="AY2015">
        <v>3.4585400935592299</v>
      </c>
      <c r="AZ2015">
        <v>2.8989925384003801</v>
      </c>
      <c r="BA2015">
        <v>0.43183774276840198</v>
      </c>
      <c r="BB2015">
        <v>2.8006929549579298</v>
      </c>
      <c r="BC2015">
        <v>7.2941176470588198</v>
      </c>
      <c r="BD2015">
        <v>6.5909398397082004</v>
      </c>
      <c r="BE2015">
        <v>0.15240892481218199</v>
      </c>
      <c r="BF2015">
        <v>1.15319175751465</v>
      </c>
      <c r="BG2015">
        <v>2.7799368962182598</v>
      </c>
      <c r="BH2015">
        <v>2.3506329757459001</v>
      </c>
      <c r="BI2015">
        <v>0.177664131770332</v>
      </c>
      <c r="BJ2015">
        <v>0.48188624042681399</v>
      </c>
      <c r="BK2015">
        <v>0.71538068472151295</v>
      </c>
      <c r="BL2015">
        <v>0.67946062754162895</v>
      </c>
      <c r="BM2015">
        <v>0.26755538865940698</v>
      </c>
      <c r="BN2015">
        <v>0.42476320847725801</v>
      </c>
      <c r="BO2015">
        <v>5.3900304547799696</v>
      </c>
      <c r="BP2015">
        <v>5.2328226349621199</v>
      </c>
      <c r="BQ2015">
        <v>2.0604095548341999</v>
      </c>
      <c r="BR2015">
        <v>3.4913017396520698</v>
      </c>
      <c r="BS2015">
        <v>7.39936111717586</v>
      </c>
      <c r="BT2015">
        <v>5.1427465347893504</v>
      </c>
      <c r="BU2015">
        <v>0</v>
      </c>
      <c r="BV2015">
        <v>0.88966673959016995</v>
      </c>
      <c r="BW2015">
        <v>2.0796075524173898</v>
      </c>
      <c r="BX2015">
        <v>2.8038133653351598</v>
      </c>
      <c r="BY2015">
        <v>0.574782187802517</v>
      </c>
      <c r="BZ2015">
        <v>1.2513601741022899</v>
      </c>
      <c r="CA2015">
        <v>2.4548706772482398</v>
      </c>
      <c r="CB2015">
        <v>2.5158360480052502</v>
      </c>
      <c r="CC2015">
        <v>6.7321637472264301E-2</v>
      </c>
      <c r="CD2015">
        <v>1.2250731822023899</v>
      </c>
      <c r="CE2015">
        <v>4.10760339249072</v>
      </c>
      <c r="CF2015">
        <v>5.4561537091154797</v>
      </c>
      <c r="CG2015">
        <v>0.12589173310952601</v>
      </c>
      <c r="CH2015">
        <v>1.6193295529443601</v>
      </c>
      <c r="CI2015">
        <v>2.3524835451956601</v>
      </c>
      <c r="CJ2015">
        <v>1.94807368352786</v>
      </c>
      <c r="CK2015">
        <v>1.4762326542663099E-2</v>
      </c>
      <c r="CL2015">
        <v>0.49379329264110799</v>
      </c>
      <c r="CM2015">
        <v>1.2462245140694199</v>
      </c>
      <c r="CN2015">
        <v>0.87322819054034595</v>
      </c>
      <c r="CO2015">
        <v>0.23474178403755899</v>
      </c>
      <c r="CP2015">
        <v>0.70200652258028895</v>
      </c>
      <c r="CQ2015">
        <v>1.1183859547019701</v>
      </c>
      <c r="CR2015">
        <v>1.0635365047736201</v>
      </c>
      <c r="CS2015">
        <v>0.68073762847278396</v>
      </c>
      <c r="CT2015">
        <v>1.7527675276752801</v>
      </c>
      <c r="CU2015">
        <v>2.30919163460376</v>
      </c>
      <c r="CV2015">
        <v>3.0162012817111199</v>
      </c>
      <c r="CW2015">
        <v>0.40973964868256002</v>
      </c>
      <c r="CX2015">
        <v>2.3362485474894501</v>
      </c>
      <c r="CY2015">
        <v>5.0746996208060402</v>
      </c>
      <c r="CZ2015">
        <v>3.5013607686290098</v>
      </c>
      <c r="DA2015">
        <v>0.34444237572146702</v>
      </c>
      <c r="DB2015">
        <v>0.68888475144293404</v>
      </c>
      <c r="DC2015">
        <v>1.0333271271644</v>
      </c>
      <c r="DD2015">
        <v>0.68888475144293404</v>
      </c>
      <c r="DE2015">
        <v>0</v>
      </c>
      <c r="DF2015">
        <v>0</v>
      </c>
      <c r="DG2015">
        <v>0.198201682297206</v>
      </c>
      <c r="DH2015">
        <v>0.13213445486480399</v>
      </c>
      <c r="DI2015">
        <v>0.17862626351520999</v>
      </c>
      <c r="DJ2015">
        <v>0.58429609394267101</v>
      </c>
      <c r="DK2015">
        <v>1.7402007436420699</v>
      </c>
      <c r="DL2015">
        <v>1.51643714716828</v>
      </c>
      <c r="DM2015">
        <v>0.98391179496064196</v>
      </c>
      <c r="DN2015">
        <v>1.8817516552445099</v>
      </c>
      <c r="DO2015">
        <v>3.7317465313227101</v>
      </c>
      <c r="DP2015">
        <v>7.8485265951935403</v>
      </c>
      <c r="DQ2015">
        <v>7.2590011614401904E-3</v>
      </c>
      <c r="DR2015">
        <v>0.28742935015279503</v>
      </c>
      <c r="DS2015">
        <v>1.1516580110714201</v>
      </c>
      <c r="DT2015">
        <v>1.3928739811166599</v>
      </c>
    </row>
    <row r="2016" spans="1:124" x14ac:dyDescent="0.35">
      <c r="A2016" s="19" t="str">
        <f t="shared" si="62"/>
        <v xml:space="preserve">  Ind [NCL+DQ] / [Capital + ALLL]--41274</v>
      </c>
      <c r="B2016" s="19" t="str">
        <f t="shared" si="63"/>
        <v xml:space="preserve">  Ind [NCL+DQ] / [Capital + ALLL]</v>
      </c>
      <c r="C2016">
        <v>12</v>
      </c>
      <c r="D2016" s="27">
        <v>41274</v>
      </c>
      <c r="E2016">
        <v>8.6897151014834598E-2</v>
      </c>
      <c r="F2016">
        <v>0.33804548248309801</v>
      </c>
      <c r="G2016">
        <v>0.72044407700484203</v>
      </c>
      <c r="H2016">
        <v>0.68839214870770804</v>
      </c>
      <c r="I2016">
        <v>4.4823685112560602E-2</v>
      </c>
      <c r="J2016">
        <v>0.22479065362195499</v>
      </c>
      <c r="K2016">
        <v>0.69438495560603197</v>
      </c>
      <c r="L2016">
        <v>0.53624582823128897</v>
      </c>
      <c r="M2016">
        <v>2.3315645075997499E-2</v>
      </c>
      <c r="N2016">
        <v>0.21742591902803801</v>
      </c>
      <c r="O2016">
        <v>0.81475272131793097</v>
      </c>
      <c r="P2016">
        <v>0.70726673034721399</v>
      </c>
      <c r="Q2016">
        <v>0.167088150289017</v>
      </c>
      <c r="R2016">
        <v>0.40106951871657798</v>
      </c>
      <c r="S2016">
        <v>0.86734693877550995</v>
      </c>
      <c r="T2016">
        <v>0.665363762764974</v>
      </c>
      <c r="U2016">
        <v>3.0558611759093499E-2</v>
      </c>
      <c r="V2016">
        <v>0.21191445693434699</v>
      </c>
      <c r="W2016">
        <v>0.67912074121920896</v>
      </c>
      <c r="X2016">
        <v>0.52727187871490799</v>
      </c>
      <c r="Y2016">
        <v>6.9792240316721099E-2</v>
      </c>
      <c r="Z2016">
        <v>0.33988325692965099</v>
      </c>
      <c r="AA2016">
        <v>0.67231291226349899</v>
      </c>
      <c r="AB2016">
        <v>0.817974402909453</v>
      </c>
      <c r="AC2016">
        <v>7.0657171827942497E-2</v>
      </c>
      <c r="AD2016">
        <v>0.27793535807450798</v>
      </c>
      <c r="AE2016">
        <v>0.61245029427755104</v>
      </c>
      <c r="AF2016">
        <v>0.55644370978619195</v>
      </c>
      <c r="AG2016">
        <v>2.88807393693742E-2</v>
      </c>
      <c r="AH2016">
        <v>0.23266496206120801</v>
      </c>
      <c r="AI2016">
        <v>0.81176806178351202</v>
      </c>
      <c r="AJ2016">
        <v>0.65047346274394602</v>
      </c>
      <c r="AK2016">
        <v>5.9998401501907703E-2</v>
      </c>
      <c r="AL2016">
        <v>0.166582392167551</v>
      </c>
      <c r="AM2016">
        <v>0.47675863193988499</v>
      </c>
      <c r="AN2016">
        <v>0.468240993371424</v>
      </c>
      <c r="AO2016">
        <v>5.5541179089142197E-2</v>
      </c>
      <c r="AP2016">
        <v>0.26568711940916201</v>
      </c>
      <c r="AQ2016">
        <v>0.685264490941347</v>
      </c>
      <c r="AR2016">
        <v>0.52557084808947696</v>
      </c>
      <c r="AS2016">
        <v>2.0132270705391399E-2</v>
      </c>
      <c r="AT2016">
        <v>0.167924825588047</v>
      </c>
      <c r="AU2016">
        <v>0.48483310230562299</v>
      </c>
      <c r="AV2016">
        <v>0.40065117259274302</v>
      </c>
      <c r="AW2016">
        <v>0.106184012583311</v>
      </c>
      <c r="AX2016">
        <v>0.40106951871657798</v>
      </c>
      <c r="AY2016">
        <v>0.91339903114248999</v>
      </c>
      <c r="AZ2016">
        <v>0.70537390855845195</v>
      </c>
      <c r="BA2016">
        <v>1.46972369194591E-2</v>
      </c>
      <c r="BB2016">
        <v>0.16777518125711499</v>
      </c>
      <c r="BC2016">
        <v>0.82530949105914697</v>
      </c>
      <c r="BD2016">
        <v>0.84878378857891001</v>
      </c>
      <c r="BE2016">
        <v>2.43969920744877E-2</v>
      </c>
      <c r="BF2016">
        <v>0.162074554294976</v>
      </c>
      <c r="BG2016">
        <v>0.48708988415382698</v>
      </c>
      <c r="BH2016">
        <v>0.54226694950348797</v>
      </c>
      <c r="BI2016">
        <v>2.39500880165735E-3</v>
      </c>
      <c r="BJ2016">
        <v>7.6378972536778098E-2</v>
      </c>
      <c r="BK2016">
        <v>0.51630668617158604</v>
      </c>
      <c r="BL2016">
        <v>0.28130877497836798</v>
      </c>
      <c r="BM2016">
        <v>0.408374014269621</v>
      </c>
      <c r="BN2016">
        <v>0.569573426097157</v>
      </c>
      <c r="BO2016">
        <v>0.65624933888260695</v>
      </c>
      <c r="BP2016">
        <v>0.49504992705507</v>
      </c>
      <c r="BQ2016">
        <v>3.7859666834931902E-2</v>
      </c>
      <c r="BR2016">
        <v>7.5719333669863706E-2</v>
      </c>
      <c r="BS2016">
        <v>0.45753791351247902</v>
      </c>
      <c r="BT2016">
        <v>0.305025275674986</v>
      </c>
      <c r="BU2016">
        <v>3.2457502496351598E-2</v>
      </c>
      <c r="BV2016">
        <v>0.110272287725846</v>
      </c>
      <c r="BW2016">
        <v>0.84216879527940203</v>
      </c>
      <c r="BX2016">
        <v>0.50159759754322397</v>
      </c>
      <c r="BY2016">
        <v>0.385144429160935</v>
      </c>
      <c r="BZ2016">
        <v>0.49743510026426202</v>
      </c>
      <c r="CA2016">
        <v>0.63211125158027803</v>
      </c>
      <c r="CB2016">
        <v>0.96581468744311805</v>
      </c>
      <c r="CC2016">
        <v>0</v>
      </c>
      <c r="CD2016">
        <v>7.4373001136600905E-2</v>
      </c>
      <c r="CE2016">
        <v>0.25675209286177503</v>
      </c>
      <c r="CF2016">
        <v>0.33120713539103502</v>
      </c>
      <c r="CG2016">
        <v>8.6764014183646807E-2</v>
      </c>
      <c r="CH2016">
        <v>0.29283256678792002</v>
      </c>
      <c r="CI2016">
        <v>0.56160517787717301</v>
      </c>
      <c r="CJ2016">
        <v>0.37156911310903301</v>
      </c>
      <c r="CK2016">
        <v>0.154067606213559</v>
      </c>
      <c r="CL2016">
        <v>0.249094202898551</v>
      </c>
      <c r="CM2016">
        <v>0.68586963880790197</v>
      </c>
      <c r="CN2016">
        <v>0.66163688160496403</v>
      </c>
      <c r="CO2016">
        <v>0.16777518125711499</v>
      </c>
      <c r="CP2016">
        <v>0.171355922834559</v>
      </c>
      <c r="CQ2016">
        <v>0.24738172625496599</v>
      </c>
      <c r="CR2016">
        <v>0.21139054317782</v>
      </c>
      <c r="CS2016">
        <v>3.5798140602461601E-2</v>
      </c>
      <c r="CT2016">
        <v>8.5409252669039107E-2</v>
      </c>
      <c r="CU2016">
        <v>0.22888502798114399</v>
      </c>
      <c r="CV2016">
        <v>0.423109947440306</v>
      </c>
      <c r="CW2016">
        <v>0.139563106796117</v>
      </c>
      <c r="CX2016">
        <v>0.23012172227941599</v>
      </c>
      <c r="CY2016">
        <v>0.40137614678899097</v>
      </c>
      <c r="CZ2016">
        <v>0.649412052052323</v>
      </c>
      <c r="DA2016">
        <v>8.8437907279836206E-2</v>
      </c>
      <c r="DB2016">
        <v>0.176875814559672</v>
      </c>
      <c r="DC2016">
        <v>0.26531372183950802</v>
      </c>
      <c r="DD2016">
        <v>0.176875814559672</v>
      </c>
      <c r="DE2016">
        <v>0.56076573527989904</v>
      </c>
      <c r="DF2016">
        <v>1.1215314705598001</v>
      </c>
      <c r="DG2016">
        <v>4.8303349158964997</v>
      </c>
      <c r="DH2016">
        <v>3.2202232772643402</v>
      </c>
      <c r="DI2016">
        <v>5.7974781953497999E-2</v>
      </c>
      <c r="DJ2016">
        <v>0.18998773553350401</v>
      </c>
      <c r="DK2016">
        <v>1.1006838143245099</v>
      </c>
      <c r="DL2016">
        <v>0.83451701340011497</v>
      </c>
      <c r="DM2016">
        <v>5.7288885257712398E-2</v>
      </c>
      <c r="DN2016">
        <v>0.17535070140280601</v>
      </c>
      <c r="DO2016">
        <v>0.80413454564505404</v>
      </c>
      <c r="DP2016">
        <v>0.52541343319094402</v>
      </c>
      <c r="DQ2016">
        <v>6.5486549257332799E-2</v>
      </c>
      <c r="DR2016">
        <v>0.158022520309574</v>
      </c>
      <c r="DS2016">
        <v>0.29908327634537202</v>
      </c>
      <c r="DT2016">
        <v>0.240259798506373</v>
      </c>
    </row>
    <row r="2017" spans="1:124" x14ac:dyDescent="0.35">
      <c r="A2017" s="19" t="str">
        <f t="shared" si="62"/>
        <v xml:space="preserve">  OREO / [Capital + ALLL]--41274</v>
      </c>
      <c r="B2017" s="19" t="str">
        <f t="shared" si="63"/>
        <v xml:space="preserve">  OREO / [Capital + ALLL]</v>
      </c>
      <c r="C2017">
        <v>13</v>
      </c>
      <c r="D2017" s="27">
        <v>41274</v>
      </c>
      <c r="E2017">
        <v>0</v>
      </c>
      <c r="F2017">
        <v>1.92400657449483</v>
      </c>
      <c r="G2017">
        <v>5.7891274445308296</v>
      </c>
      <c r="H2017">
        <v>5.4995394718537796</v>
      </c>
      <c r="I2017">
        <v>0.117005531832298</v>
      </c>
      <c r="J2017">
        <v>2.8780270276542401</v>
      </c>
      <c r="K2017">
        <v>8.8660893719620297</v>
      </c>
      <c r="L2017">
        <v>7.7050808562191397</v>
      </c>
      <c r="M2017">
        <v>0.123559107621987</v>
      </c>
      <c r="N2017">
        <v>2.1573488224447699</v>
      </c>
      <c r="O2017">
        <v>7.8884496945711904</v>
      </c>
      <c r="P2017">
        <v>6.8409417609039904</v>
      </c>
      <c r="Q2017">
        <v>2.1696357351768101</v>
      </c>
      <c r="R2017">
        <v>4.12810589489035</v>
      </c>
      <c r="S2017">
        <v>6.4109087208710704</v>
      </c>
      <c r="T2017">
        <v>4.6808897820001798</v>
      </c>
      <c r="U2017">
        <v>1.0297905302596699</v>
      </c>
      <c r="V2017">
        <v>4.6744823602817496</v>
      </c>
      <c r="W2017">
        <v>14.0506971584357</v>
      </c>
      <c r="X2017">
        <v>10.7901011458378</v>
      </c>
      <c r="Y2017">
        <v>0</v>
      </c>
      <c r="Z2017">
        <v>2.9136947545763698</v>
      </c>
      <c r="AA2017">
        <v>8.4946123469608903</v>
      </c>
      <c r="AB2017">
        <v>10.344874995442201</v>
      </c>
      <c r="AC2017">
        <v>0</v>
      </c>
      <c r="AD2017">
        <v>0</v>
      </c>
      <c r="AE2017">
        <v>1.8688838416612601</v>
      </c>
      <c r="AF2017">
        <v>2.11606584647748</v>
      </c>
      <c r="AG2017">
        <v>0</v>
      </c>
      <c r="AH2017">
        <v>0.233891714228387</v>
      </c>
      <c r="AI2017">
        <v>2.66995691568563</v>
      </c>
      <c r="AJ2017">
        <v>2.4714181966829099</v>
      </c>
      <c r="AK2017">
        <v>1.1321705363844901</v>
      </c>
      <c r="AL2017">
        <v>3.1742178054702701</v>
      </c>
      <c r="AM2017">
        <v>7.3201590344197802</v>
      </c>
      <c r="AN2017">
        <v>6.6485858095007</v>
      </c>
      <c r="AO2017">
        <v>0</v>
      </c>
      <c r="AP2017">
        <v>0.74127149557061001</v>
      </c>
      <c r="AQ2017">
        <v>3.5616240931604999</v>
      </c>
      <c r="AR2017">
        <v>3.03048665408049</v>
      </c>
      <c r="AS2017">
        <v>0.142775188878183</v>
      </c>
      <c r="AT2017">
        <v>4.5560096959883003</v>
      </c>
      <c r="AU2017">
        <v>17.467418759150501</v>
      </c>
      <c r="AV2017">
        <v>16.1853154408597</v>
      </c>
      <c r="AW2017">
        <v>1.3142131575051501</v>
      </c>
      <c r="AX2017">
        <v>4.2437829101715199</v>
      </c>
      <c r="AY2017">
        <v>9.7155496699337398</v>
      </c>
      <c r="AZ2017">
        <v>9.1516449172973093</v>
      </c>
      <c r="BA2017">
        <v>0.26700719758532598</v>
      </c>
      <c r="BB2017">
        <v>4.4126677778752503</v>
      </c>
      <c r="BC2017">
        <v>9.8333608315459493</v>
      </c>
      <c r="BD2017">
        <v>9.5657875915169495</v>
      </c>
      <c r="BE2017">
        <v>1.3934439974539701</v>
      </c>
      <c r="BF2017">
        <v>5.2451468392234899</v>
      </c>
      <c r="BG2017">
        <v>11.726292314940601</v>
      </c>
      <c r="BH2017">
        <v>8.6811222408683104</v>
      </c>
      <c r="BI2017">
        <v>3.6131467023422101</v>
      </c>
      <c r="BJ2017">
        <v>5.3249427157706002</v>
      </c>
      <c r="BK2017">
        <v>7.01737578885602</v>
      </c>
      <c r="BL2017">
        <v>6.4257059156635297</v>
      </c>
      <c r="BM2017">
        <v>0.76042057829515597</v>
      </c>
      <c r="BN2017">
        <v>4.2052104557363004</v>
      </c>
      <c r="BO2017">
        <v>13.3521522906413</v>
      </c>
      <c r="BP2017">
        <v>9.9073624132001594</v>
      </c>
      <c r="BQ2017">
        <v>3.70393740535083</v>
      </c>
      <c r="BR2017">
        <v>7.4078748107016699</v>
      </c>
      <c r="BS2017">
        <v>8.3110159896339795</v>
      </c>
      <c r="BT2017">
        <v>5.5406773264226503</v>
      </c>
      <c r="BU2017">
        <v>3.3603205120680602</v>
      </c>
      <c r="BV2017">
        <v>5.6639594979432504</v>
      </c>
      <c r="BW2017">
        <v>18.899821353701402</v>
      </c>
      <c r="BX2017">
        <v>19.855321818114898</v>
      </c>
      <c r="BY2017">
        <v>10.9904430929626</v>
      </c>
      <c r="BZ2017">
        <v>12.5630444750115</v>
      </c>
      <c r="CA2017">
        <v>17.677536082898101</v>
      </c>
      <c r="CB2017">
        <v>22.3202095002937</v>
      </c>
      <c r="CC2017">
        <v>4.1207193427112303</v>
      </c>
      <c r="CD2017">
        <v>10.691463768387599</v>
      </c>
      <c r="CE2017">
        <v>28.654764543268801</v>
      </c>
      <c r="CF2017">
        <v>23.225398844574698</v>
      </c>
      <c r="CG2017">
        <v>2.6936082218261999</v>
      </c>
      <c r="CH2017">
        <v>5.3673663891923296</v>
      </c>
      <c r="CI2017">
        <v>13.5318236041176</v>
      </c>
      <c r="CJ2017">
        <v>13.6312172758486</v>
      </c>
      <c r="CK2017">
        <v>0.67</v>
      </c>
      <c r="CL2017">
        <v>3.3183011375109399</v>
      </c>
      <c r="CM2017">
        <v>10.085099434681901</v>
      </c>
      <c r="CN2017">
        <v>6.0422250520412799</v>
      </c>
      <c r="CO2017">
        <v>0</v>
      </c>
      <c r="CP2017">
        <v>0</v>
      </c>
      <c r="CQ2017">
        <v>1.02462699982024</v>
      </c>
      <c r="CR2017">
        <v>0.55780381307816596</v>
      </c>
      <c r="CS2017">
        <v>0</v>
      </c>
      <c r="CT2017">
        <v>3.2639481137538597E-2</v>
      </c>
      <c r="CU2017">
        <v>4.4099069430795703</v>
      </c>
      <c r="CV2017">
        <v>2.34638808427556</v>
      </c>
      <c r="CW2017">
        <v>0</v>
      </c>
      <c r="CX2017">
        <v>0.57223494836639299</v>
      </c>
      <c r="CY2017">
        <v>1.65402395135269</v>
      </c>
      <c r="CZ2017">
        <v>2.69028894729471</v>
      </c>
      <c r="DA2017">
        <v>0</v>
      </c>
      <c r="DB2017">
        <v>0</v>
      </c>
      <c r="DC2017">
        <v>0</v>
      </c>
      <c r="DD2017">
        <v>0</v>
      </c>
      <c r="DE2017">
        <v>3.4375941475925299E-2</v>
      </c>
      <c r="DF2017">
        <v>6.8751882951850501E-2</v>
      </c>
      <c r="DG2017">
        <v>0.99637922872333895</v>
      </c>
      <c r="DH2017">
        <v>0.664252819148893</v>
      </c>
      <c r="DI2017">
        <v>0</v>
      </c>
      <c r="DJ2017">
        <v>1.10448861716182</v>
      </c>
      <c r="DK2017">
        <v>4.26569567321806</v>
      </c>
      <c r="DL2017">
        <v>5.0395269722671401</v>
      </c>
      <c r="DM2017">
        <v>1.06609365739964</v>
      </c>
      <c r="DN2017">
        <v>1.31930527722111</v>
      </c>
      <c r="DO2017">
        <v>2.0159034269528999</v>
      </c>
      <c r="DP2017">
        <v>1.67567663533039</v>
      </c>
      <c r="DQ2017">
        <v>0.52339952596596395</v>
      </c>
      <c r="DR2017">
        <v>1.5019720594429999</v>
      </c>
      <c r="DS2017">
        <v>4.4941668236081203</v>
      </c>
      <c r="DT2017">
        <v>2.5345626431909101</v>
      </c>
    </row>
    <row r="2018" spans="1:124" x14ac:dyDescent="0.35">
      <c r="A2018" s="19" t="str">
        <f t="shared" si="62"/>
        <v>ROAA--41274</v>
      </c>
      <c r="B2018" s="19" t="str">
        <f t="shared" si="63"/>
        <v>ROAA</v>
      </c>
      <c r="C2018">
        <v>14</v>
      </c>
      <c r="D2018" s="27">
        <v>41274</v>
      </c>
      <c r="E2018">
        <v>0.7</v>
      </c>
      <c r="F2018">
        <v>0.95</v>
      </c>
      <c r="G2018">
        <v>1.18</v>
      </c>
      <c r="H2018">
        <v>0.88855072463768103</v>
      </c>
      <c r="I2018">
        <v>0.57750000000000001</v>
      </c>
      <c r="J2018">
        <v>0.95</v>
      </c>
      <c r="K2018">
        <v>1.4</v>
      </c>
      <c r="L2018">
        <v>0.96856481481481405</v>
      </c>
      <c r="M2018">
        <v>0.46</v>
      </c>
      <c r="N2018">
        <v>0.86</v>
      </c>
      <c r="O2018">
        <v>1.25</v>
      </c>
      <c r="P2018">
        <v>0.81732172748577003</v>
      </c>
      <c r="Q2018">
        <v>0.65</v>
      </c>
      <c r="R2018">
        <v>0.91</v>
      </c>
      <c r="S2018">
        <v>1.07</v>
      </c>
      <c r="T2018">
        <v>0.86333333333333395</v>
      </c>
      <c r="U2018">
        <v>0.42749999999999999</v>
      </c>
      <c r="V2018">
        <v>0.93500000000000005</v>
      </c>
      <c r="W2018">
        <v>1.3725000000000001</v>
      </c>
      <c r="X2018">
        <v>0.884802259887005</v>
      </c>
      <c r="Y2018">
        <v>0.53</v>
      </c>
      <c r="Z2018">
        <v>0.79500000000000004</v>
      </c>
      <c r="AA2018">
        <v>1.2324999999999999</v>
      </c>
      <c r="AB2018">
        <v>0.73596774193548398</v>
      </c>
      <c r="AC2018">
        <v>0.8175</v>
      </c>
      <c r="AD2018">
        <v>1.18</v>
      </c>
      <c r="AE2018">
        <v>1.6725000000000001</v>
      </c>
      <c r="AF2018">
        <v>1.24943181818182</v>
      </c>
      <c r="AG2018">
        <v>0.66749999999999998</v>
      </c>
      <c r="AH2018">
        <v>1.04</v>
      </c>
      <c r="AI2018">
        <v>1.4975000000000001</v>
      </c>
      <c r="AJ2018">
        <v>1.2975000000000001</v>
      </c>
      <c r="AK2018">
        <v>0.66500000000000004</v>
      </c>
      <c r="AL2018">
        <v>0.95</v>
      </c>
      <c r="AM2018">
        <v>1.22</v>
      </c>
      <c r="AN2018">
        <v>1.0333928571428601</v>
      </c>
      <c r="AO2018">
        <v>0.68500000000000005</v>
      </c>
      <c r="AP2018">
        <v>1.075</v>
      </c>
      <c r="AQ2018">
        <v>1.5075000000000001</v>
      </c>
      <c r="AR2018">
        <v>1.1033441558441599</v>
      </c>
      <c r="AS2018">
        <v>0.35749999999999998</v>
      </c>
      <c r="AT2018">
        <v>0.89500000000000002</v>
      </c>
      <c r="AU2018">
        <v>1.33</v>
      </c>
      <c r="AV2018">
        <v>0.81370786516853999</v>
      </c>
      <c r="AW2018">
        <v>0.46</v>
      </c>
      <c r="AX2018">
        <v>0.82</v>
      </c>
      <c r="AY2018">
        <v>1.2649999999999999</v>
      </c>
      <c r="AZ2018">
        <v>0.82993788819875802</v>
      </c>
      <c r="BA2018">
        <v>0.38</v>
      </c>
      <c r="BB2018">
        <v>0.92</v>
      </c>
      <c r="BC2018">
        <v>1.43</v>
      </c>
      <c r="BD2018">
        <v>0.91521739130434798</v>
      </c>
      <c r="BE2018">
        <v>0.65500000000000003</v>
      </c>
      <c r="BF2018">
        <v>1.01</v>
      </c>
      <c r="BG2018">
        <v>1.34</v>
      </c>
      <c r="BH2018">
        <v>0.97586666666666699</v>
      </c>
      <c r="BI2018">
        <v>0.88</v>
      </c>
      <c r="BJ2018">
        <v>0.93</v>
      </c>
      <c r="BK2018">
        <v>1.48</v>
      </c>
      <c r="BL2018">
        <v>1.3640000000000001</v>
      </c>
      <c r="BM2018">
        <v>0.34749999999999998</v>
      </c>
      <c r="BN2018">
        <v>0.94</v>
      </c>
      <c r="BO2018">
        <v>1.5475000000000001</v>
      </c>
      <c r="BP2018">
        <v>0.95499999999999996</v>
      </c>
      <c r="BQ2018">
        <v>0.76500000000000001</v>
      </c>
      <c r="BR2018">
        <v>0.78</v>
      </c>
      <c r="BS2018">
        <v>0.95499999999999996</v>
      </c>
      <c r="BT2018">
        <v>0.88666666666666705</v>
      </c>
      <c r="BU2018">
        <v>0.05</v>
      </c>
      <c r="BV2018">
        <v>0.45</v>
      </c>
      <c r="BW2018">
        <v>1.0049999999999999</v>
      </c>
      <c r="BX2018">
        <v>0.53</v>
      </c>
      <c r="BY2018">
        <v>0.31</v>
      </c>
      <c r="BZ2018">
        <v>0.48</v>
      </c>
      <c r="CA2018">
        <v>0.9</v>
      </c>
      <c r="CB2018">
        <v>0.47111111111111098</v>
      </c>
      <c r="CC2018">
        <v>0.19</v>
      </c>
      <c r="CD2018">
        <v>0.625</v>
      </c>
      <c r="CE2018">
        <v>1.1399999999999999</v>
      </c>
      <c r="CF2018">
        <v>0.54874999999999996</v>
      </c>
      <c r="CG2018">
        <v>0.65</v>
      </c>
      <c r="CH2018">
        <v>0.77500000000000002</v>
      </c>
      <c r="CI2018">
        <v>0.98499999999999999</v>
      </c>
      <c r="CJ2018">
        <v>0.76249999999999996</v>
      </c>
      <c r="CK2018">
        <v>0.98</v>
      </c>
      <c r="CL2018">
        <v>1.04</v>
      </c>
      <c r="CM2018">
        <v>1.4750000000000001</v>
      </c>
      <c r="CN2018">
        <v>1.23842105263158</v>
      </c>
      <c r="CO2018">
        <v>2</v>
      </c>
      <c r="CP2018">
        <v>2.17</v>
      </c>
      <c r="CQ2018">
        <v>2.25</v>
      </c>
      <c r="CR2018">
        <v>1.8740000000000001</v>
      </c>
      <c r="CS2018">
        <v>0.64</v>
      </c>
      <c r="CT2018">
        <v>0.87</v>
      </c>
      <c r="CU2018">
        <v>1.4</v>
      </c>
      <c r="CV2018">
        <v>1.1185714285714301</v>
      </c>
      <c r="CW2018">
        <v>0.54</v>
      </c>
      <c r="CX2018">
        <v>0.99</v>
      </c>
      <c r="CY2018">
        <v>1.33</v>
      </c>
      <c r="CZ2018">
        <v>1.0630769230769199</v>
      </c>
      <c r="DA2018">
        <v>1.0549999999999999</v>
      </c>
      <c r="DB2018">
        <v>1.1000000000000001</v>
      </c>
      <c r="DC2018">
        <v>1.145</v>
      </c>
      <c r="DD2018">
        <v>1.1000000000000001</v>
      </c>
      <c r="DE2018">
        <v>0.90500000000000003</v>
      </c>
      <c r="DF2018">
        <v>0.91</v>
      </c>
      <c r="DG2018">
        <v>0.94499999999999995</v>
      </c>
      <c r="DH2018">
        <v>0.93</v>
      </c>
      <c r="DI2018">
        <v>0.35499999999999998</v>
      </c>
      <c r="DJ2018">
        <v>0.92</v>
      </c>
      <c r="DK2018">
        <v>1.2</v>
      </c>
      <c r="DL2018">
        <v>1.89090909090909</v>
      </c>
      <c r="DM2018">
        <v>0.995</v>
      </c>
      <c r="DN2018">
        <v>1.82</v>
      </c>
      <c r="DO2018">
        <v>2.16</v>
      </c>
      <c r="DP2018">
        <v>1.77428571428571</v>
      </c>
      <c r="DQ2018">
        <v>1.1425000000000001</v>
      </c>
      <c r="DR2018">
        <v>1.155</v>
      </c>
      <c r="DS2018">
        <v>1.25</v>
      </c>
      <c r="DT2018">
        <v>1.335</v>
      </c>
    </row>
    <row r="2019" spans="1:124" x14ac:dyDescent="0.35">
      <c r="A2019" s="19" t="str">
        <f t="shared" si="62"/>
        <v>NIM--41274</v>
      </c>
      <c r="B2019" s="19" t="str">
        <f t="shared" si="63"/>
        <v>NIM</v>
      </c>
      <c r="C2019">
        <v>15</v>
      </c>
      <c r="D2019" s="27">
        <v>41274</v>
      </c>
      <c r="E2019">
        <v>3.61</v>
      </c>
      <c r="F2019">
        <v>3.93</v>
      </c>
      <c r="G2019">
        <v>4.32</v>
      </c>
      <c r="H2019">
        <v>3.9008695652173899</v>
      </c>
      <c r="I2019">
        <v>3.59</v>
      </c>
      <c r="J2019">
        <v>4.0199999999999996</v>
      </c>
      <c r="K2019">
        <v>4.41</v>
      </c>
      <c r="L2019">
        <v>4.0036728395061703</v>
      </c>
      <c r="M2019">
        <v>3.44</v>
      </c>
      <c r="N2019">
        <v>3.86</v>
      </c>
      <c r="O2019">
        <v>4.29</v>
      </c>
      <c r="P2019">
        <v>3.8628891864747001</v>
      </c>
      <c r="Q2019">
        <v>3.67</v>
      </c>
      <c r="R2019">
        <v>4.09</v>
      </c>
      <c r="S2019">
        <v>4.46</v>
      </c>
      <c r="T2019">
        <v>4.11238095238095</v>
      </c>
      <c r="U2019">
        <v>3.59</v>
      </c>
      <c r="V2019">
        <v>3.98</v>
      </c>
      <c r="W2019">
        <v>4.3499999999999996</v>
      </c>
      <c r="X2019">
        <v>3.94435028248588</v>
      </c>
      <c r="Y2019">
        <v>3.7725</v>
      </c>
      <c r="Z2019">
        <v>4.1550000000000002</v>
      </c>
      <c r="AA2019">
        <v>4.4775</v>
      </c>
      <c r="AB2019">
        <v>4.1593548387096799</v>
      </c>
      <c r="AC2019">
        <v>3.55</v>
      </c>
      <c r="AD2019">
        <v>4.08</v>
      </c>
      <c r="AE2019">
        <v>4.3849999999999998</v>
      </c>
      <c r="AF2019">
        <v>4.0250000000000004</v>
      </c>
      <c r="AG2019">
        <v>3.42</v>
      </c>
      <c r="AH2019">
        <v>3.9849999999999999</v>
      </c>
      <c r="AI2019">
        <v>4.5324999999999998</v>
      </c>
      <c r="AJ2019">
        <v>4.2238888888888901</v>
      </c>
      <c r="AK2019">
        <v>3.6775000000000002</v>
      </c>
      <c r="AL2019">
        <v>4.1550000000000002</v>
      </c>
      <c r="AM2019">
        <v>4.49</v>
      </c>
      <c r="AN2019">
        <v>4.0939285714285703</v>
      </c>
      <c r="AO2019">
        <v>3.55</v>
      </c>
      <c r="AP2019">
        <v>3.94</v>
      </c>
      <c r="AQ2019">
        <v>4.38</v>
      </c>
      <c r="AR2019">
        <v>3.93724025974026</v>
      </c>
      <c r="AS2019">
        <v>3.7450000000000001</v>
      </c>
      <c r="AT2019">
        <v>4.16</v>
      </c>
      <c r="AU2019">
        <v>4.4775</v>
      </c>
      <c r="AV2019">
        <v>4.1165730337078603</v>
      </c>
      <c r="AW2019">
        <v>3.62</v>
      </c>
      <c r="AX2019">
        <v>4.05</v>
      </c>
      <c r="AY2019">
        <v>4.4649999999999999</v>
      </c>
      <c r="AZ2019">
        <v>4.03993788819876</v>
      </c>
      <c r="BA2019">
        <v>3.65</v>
      </c>
      <c r="BB2019">
        <v>4.1500000000000004</v>
      </c>
      <c r="BC2019">
        <v>4.6100000000000003</v>
      </c>
      <c r="BD2019">
        <v>4.1659420289855102</v>
      </c>
      <c r="BE2019">
        <v>3.625</v>
      </c>
      <c r="BF2019">
        <v>4.0199999999999996</v>
      </c>
      <c r="BG2019">
        <v>4.41</v>
      </c>
      <c r="BH2019">
        <v>4.1601333333333299</v>
      </c>
      <c r="BI2019">
        <v>3.83</v>
      </c>
      <c r="BJ2019">
        <v>4.04</v>
      </c>
      <c r="BK2019">
        <v>4.47</v>
      </c>
      <c r="BL2019">
        <v>4.1319999999999997</v>
      </c>
      <c r="BM2019">
        <v>3.8250000000000002</v>
      </c>
      <c r="BN2019">
        <v>3.95</v>
      </c>
      <c r="BO2019">
        <v>4.1524999999999999</v>
      </c>
      <c r="BP2019">
        <v>4.0274999999999999</v>
      </c>
      <c r="BQ2019">
        <v>3.64</v>
      </c>
      <c r="BR2019">
        <v>3.93</v>
      </c>
      <c r="BS2019">
        <v>4.71</v>
      </c>
      <c r="BT2019">
        <v>4.2566666666666704</v>
      </c>
      <c r="BU2019">
        <v>3.65</v>
      </c>
      <c r="BV2019">
        <v>4.26</v>
      </c>
      <c r="BW2019">
        <v>4.4649999999999999</v>
      </c>
      <c r="BX2019">
        <v>4.1086666666666698</v>
      </c>
      <c r="BY2019">
        <v>3.67</v>
      </c>
      <c r="BZ2019">
        <v>3.85</v>
      </c>
      <c r="CA2019">
        <v>4.12</v>
      </c>
      <c r="CB2019">
        <v>3.85777777777778</v>
      </c>
      <c r="CC2019">
        <v>3.5150000000000001</v>
      </c>
      <c r="CD2019">
        <v>4.0449999999999999</v>
      </c>
      <c r="CE2019">
        <v>4.3099999999999996</v>
      </c>
      <c r="CF2019">
        <v>3.9570833333333399</v>
      </c>
      <c r="CG2019">
        <v>3.6549999999999998</v>
      </c>
      <c r="CH2019">
        <v>3.9649999999999999</v>
      </c>
      <c r="CI2019">
        <v>4.3875000000000002</v>
      </c>
      <c r="CJ2019">
        <v>4.1983333333333297</v>
      </c>
      <c r="CK2019">
        <v>3.6</v>
      </c>
      <c r="CL2019">
        <v>3.74</v>
      </c>
      <c r="CM2019">
        <v>4.4050000000000002</v>
      </c>
      <c r="CN2019">
        <v>4.1152631578947396</v>
      </c>
      <c r="CO2019">
        <v>4.1900000000000004</v>
      </c>
      <c r="CP2019">
        <v>4.3099999999999996</v>
      </c>
      <c r="CQ2019">
        <v>5.16</v>
      </c>
      <c r="CR2019">
        <v>4.43</v>
      </c>
      <c r="CS2019">
        <v>3.08</v>
      </c>
      <c r="CT2019">
        <v>3.96</v>
      </c>
      <c r="CU2019">
        <v>4.3</v>
      </c>
      <c r="CV2019">
        <v>3.74714285714286</v>
      </c>
      <c r="CW2019">
        <v>4.0199999999999996</v>
      </c>
      <c r="CX2019">
        <v>4.3</v>
      </c>
      <c r="CY2019">
        <v>4.42</v>
      </c>
      <c r="CZ2019">
        <v>4.1969230769230803</v>
      </c>
      <c r="DA2019">
        <v>4.3025000000000002</v>
      </c>
      <c r="DB2019">
        <v>4.3449999999999998</v>
      </c>
      <c r="DC2019">
        <v>4.3875000000000002</v>
      </c>
      <c r="DD2019">
        <v>4.3449999999999998</v>
      </c>
      <c r="DE2019">
        <v>2.81</v>
      </c>
      <c r="DF2019">
        <v>3.65</v>
      </c>
      <c r="DG2019">
        <v>11.375</v>
      </c>
      <c r="DH2019">
        <v>8.24</v>
      </c>
      <c r="DI2019">
        <v>3.22</v>
      </c>
      <c r="DJ2019">
        <v>3.85</v>
      </c>
      <c r="DK2019">
        <v>4.24</v>
      </c>
      <c r="DL2019">
        <v>3.6209090909090902</v>
      </c>
      <c r="DM2019">
        <v>4.04</v>
      </c>
      <c r="DN2019">
        <v>4.22</v>
      </c>
      <c r="DO2019">
        <v>4.6849999999999996</v>
      </c>
      <c r="DP2019">
        <v>4.3671428571428601</v>
      </c>
      <c r="DQ2019">
        <v>4.125</v>
      </c>
      <c r="DR2019">
        <v>4.4649999999999999</v>
      </c>
      <c r="DS2019">
        <v>4.8049999999999997</v>
      </c>
      <c r="DT2019">
        <v>4.4850000000000003</v>
      </c>
    </row>
    <row r="2020" spans="1:124" x14ac:dyDescent="0.35">
      <c r="A2020" s="19" t="str">
        <f t="shared" si="62"/>
        <v>Provisions / Avg Assets--41274</v>
      </c>
      <c r="B2020" s="19" t="str">
        <f t="shared" si="63"/>
        <v>Provisions / Avg Assets</v>
      </c>
      <c r="C2020">
        <v>16</v>
      </c>
      <c r="D2020" s="27">
        <v>41274</v>
      </c>
      <c r="E2020">
        <v>0</v>
      </c>
      <c r="F2020">
        <v>0.11</v>
      </c>
      <c r="G2020">
        <v>0.34</v>
      </c>
      <c r="H2020">
        <v>0.17536231884058001</v>
      </c>
      <c r="I2020">
        <v>0.01</v>
      </c>
      <c r="J2020">
        <v>0.11</v>
      </c>
      <c r="K2020">
        <v>0.28000000000000003</v>
      </c>
      <c r="L2020">
        <v>0.193811728395062</v>
      </c>
      <c r="M2020">
        <v>0.04</v>
      </c>
      <c r="N2020">
        <v>0.16</v>
      </c>
      <c r="O2020">
        <v>0.37</v>
      </c>
      <c r="P2020">
        <v>0.27342316705724901</v>
      </c>
      <c r="Q2020">
        <v>0.13</v>
      </c>
      <c r="R2020">
        <v>0.22</v>
      </c>
      <c r="S2020">
        <v>0.41</v>
      </c>
      <c r="T2020">
        <v>0.27428571428571402</v>
      </c>
      <c r="U2020">
        <v>0.01</v>
      </c>
      <c r="V2020">
        <v>0.11</v>
      </c>
      <c r="W2020">
        <v>0.25</v>
      </c>
      <c r="X2020">
        <v>0.19395480225988701</v>
      </c>
      <c r="Y2020">
        <v>5.2499999999999998E-2</v>
      </c>
      <c r="Z2020">
        <v>0.16500000000000001</v>
      </c>
      <c r="AA2020">
        <v>0.33750000000000002</v>
      </c>
      <c r="AB2020">
        <v>0.260806451612903</v>
      </c>
      <c r="AC2020">
        <v>0</v>
      </c>
      <c r="AD2020">
        <v>7.4999999999999997E-2</v>
      </c>
      <c r="AE2020">
        <v>0.2</v>
      </c>
      <c r="AF2020">
        <v>0.115568181818182</v>
      </c>
      <c r="AG2020">
        <v>0</v>
      </c>
      <c r="AH2020">
        <v>0.03</v>
      </c>
      <c r="AI2020">
        <v>0.27</v>
      </c>
      <c r="AJ2020">
        <v>0.20333333333333301</v>
      </c>
      <c r="AK2020">
        <v>6.7500000000000004E-2</v>
      </c>
      <c r="AL2020">
        <v>0.215</v>
      </c>
      <c r="AM2020">
        <v>0.32250000000000001</v>
      </c>
      <c r="AN2020">
        <v>0.25607142857142901</v>
      </c>
      <c r="AO2020">
        <v>0</v>
      </c>
      <c r="AP2020">
        <v>0.05</v>
      </c>
      <c r="AQ2020">
        <v>0.15</v>
      </c>
      <c r="AR2020">
        <v>0.10461038961039</v>
      </c>
      <c r="AS2020">
        <v>0.04</v>
      </c>
      <c r="AT2020">
        <v>0.16</v>
      </c>
      <c r="AU2020">
        <v>0.33</v>
      </c>
      <c r="AV2020">
        <v>0.246741573033708</v>
      </c>
      <c r="AW2020">
        <v>0.03</v>
      </c>
      <c r="AX2020">
        <v>0.14000000000000001</v>
      </c>
      <c r="AY2020">
        <v>0.30499999999999999</v>
      </c>
      <c r="AZ2020">
        <v>0.23204968944099399</v>
      </c>
      <c r="BA2020">
        <v>0.08</v>
      </c>
      <c r="BB2020">
        <v>0.27</v>
      </c>
      <c r="BC2020">
        <v>0.43</v>
      </c>
      <c r="BD2020">
        <v>0.35144927536231901</v>
      </c>
      <c r="BE2020">
        <v>0.04</v>
      </c>
      <c r="BF2020">
        <v>0.15</v>
      </c>
      <c r="BG2020">
        <v>0.28499999999999998</v>
      </c>
      <c r="BH2020">
        <v>0.26986666666666698</v>
      </c>
      <c r="BI2020">
        <v>0</v>
      </c>
      <c r="BJ2020">
        <v>0.25</v>
      </c>
      <c r="BK2020">
        <v>0.55000000000000004</v>
      </c>
      <c r="BL2020">
        <v>0.25800000000000001</v>
      </c>
      <c r="BM2020">
        <v>0.14249999999999999</v>
      </c>
      <c r="BN2020">
        <v>0.25</v>
      </c>
      <c r="BO2020">
        <v>0.57250000000000001</v>
      </c>
      <c r="BP2020">
        <v>0.46500000000000002</v>
      </c>
      <c r="BQ2020">
        <v>-0.23</v>
      </c>
      <c r="BR2020">
        <v>0</v>
      </c>
      <c r="BS2020">
        <v>0.25</v>
      </c>
      <c r="BT2020">
        <v>1.3333333333333299E-2</v>
      </c>
      <c r="BU2020">
        <v>0.02</v>
      </c>
      <c r="BV2020">
        <v>0.09</v>
      </c>
      <c r="BW2020">
        <v>0.2</v>
      </c>
      <c r="BX2020">
        <v>0.14733333333333301</v>
      </c>
      <c r="BY2020">
        <v>0.02</v>
      </c>
      <c r="BZ2020">
        <v>0.05</v>
      </c>
      <c r="CA2020">
        <v>0.09</v>
      </c>
      <c r="CB2020">
        <v>9.44444444444444E-2</v>
      </c>
      <c r="CC2020">
        <v>7.0000000000000007E-2</v>
      </c>
      <c r="CD2020">
        <v>0.23</v>
      </c>
      <c r="CE2020">
        <v>0.41</v>
      </c>
      <c r="CF2020">
        <v>0.33614583333333298</v>
      </c>
      <c r="CG2020">
        <v>0.03</v>
      </c>
      <c r="CH2020">
        <v>8.5000000000000006E-2</v>
      </c>
      <c r="CI2020">
        <v>0.20250000000000001</v>
      </c>
      <c r="CJ2020">
        <v>0.176666666666667</v>
      </c>
      <c r="CK2020">
        <v>0</v>
      </c>
      <c r="CL2020">
        <v>0.1</v>
      </c>
      <c r="CM2020">
        <v>0.155</v>
      </c>
      <c r="CN2020">
        <v>0.15736842105263199</v>
      </c>
      <c r="CO2020">
        <v>0.1</v>
      </c>
      <c r="CP2020">
        <v>0.17</v>
      </c>
      <c r="CQ2020">
        <v>0.24</v>
      </c>
      <c r="CR2020">
        <v>0.16600000000000001</v>
      </c>
      <c r="CS2020">
        <v>0</v>
      </c>
      <c r="CT2020">
        <v>0.02</v>
      </c>
      <c r="CU2020">
        <v>0.06</v>
      </c>
      <c r="CV2020">
        <v>0.05</v>
      </c>
      <c r="CW2020">
        <v>0</v>
      </c>
      <c r="CX2020">
        <v>0.06</v>
      </c>
      <c r="CY2020">
        <v>0.3</v>
      </c>
      <c r="CZ2020">
        <v>0.22461538461538499</v>
      </c>
      <c r="DA2020">
        <v>-0.20250000000000001</v>
      </c>
      <c r="DB2020">
        <v>-7.4999999999999997E-2</v>
      </c>
      <c r="DC2020">
        <v>5.2499999999999998E-2</v>
      </c>
      <c r="DD2020">
        <v>-7.4999999999999997E-2</v>
      </c>
      <c r="DE2020">
        <v>3.5000000000000003E-2</v>
      </c>
      <c r="DF2020">
        <v>7.0000000000000007E-2</v>
      </c>
      <c r="DG2020">
        <v>1.24</v>
      </c>
      <c r="DH2020">
        <v>0.82666666666666699</v>
      </c>
      <c r="DI2020">
        <v>0</v>
      </c>
      <c r="DJ2020">
        <v>0.27</v>
      </c>
      <c r="DK2020">
        <v>0.40500000000000003</v>
      </c>
      <c r="DL2020">
        <v>0.29181818181818198</v>
      </c>
      <c r="DM2020">
        <v>4.4999999999999998E-2</v>
      </c>
      <c r="DN2020">
        <v>0.11</v>
      </c>
      <c r="DO2020">
        <v>0.24</v>
      </c>
      <c r="DP2020">
        <v>0.20142857142857101</v>
      </c>
      <c r="DQ2020">
        <v>7.4999999999999997E-2</v>
      </c>
      <c r="DR2020">
        <v>0.125</v>
      </c>
      <c r="DS2020">
        <v>0.52749999999999997</v>
      </c>
      <c r="DT2020">
        <v>0.245</v>
      </c>
    </row>
    <row r="2021" spans="1:124" x14ac:dyDescent="0.35">
      <c r="A2021" s="19" t="str">
        <f t="shared" si="62"/>
        <v>Negative Earners (last 4 qtrs)--41274</v>
      </c>
      <c r="B2021" s="19" t="str">
        <f t="shared" si="63"/>
        <v>Negative Earners (last 4 qtrs)</v>
      </c>
      <c r="C2021">
        <v>17</v>
      </c>
      <c r="D2021" s="27">
        <v>41274</v>
      </c>
      <c r="F2021">
        <v>7.2463768115942004</v>
      </c>
      <c r="H2021">
        <v>5</v>
      </c>
      <c r="J2021">
        <v>7.7272727272727302</v>
      </c>
      <c r="L2021">
        <v>51</v>
      </c>
      <c r="N2021">
        <v>10.206760748277</v>
      </c>
      <c r="P2021">
        <v>622</v>
      </c>
      <c r="R2021">
        <v>4.7619047619047601</v>
      </c>
      <c r="T2021">
        <v>1</v>
      </c>
      <c r="V2021">
        <v>10.5555555555556</v>
      </c>
      <c r="X2021">
        <v>38</v>
      </c>
      <c r="Z2021">
        <v>11.290322580645199</v>
      </c>
      <c r="AB2021">
        <v>7</v>
      </c>
      <c r="AD2021">
        <v>0</v>
      </c>
      <c r="AF2021">
        <v>0</v>
      </c>
      <c r="AH2021">
        <v>2.7777777777777799</v>
      </c>
      <c r="AI2021"/>
      <c r="AJ2021">
        <v>2</v>
      </c>
      <c r="AK2021"/>
      <c r="AL2021">
        <v>5.3571428571428603</v>
      </c>
      <c r="AN2021">
        <v>3</v>
      </c>
      <c r="AP2021">
        <v>4.4585987261146496</v>
      </c>
      <c r="AR2021">
        <v>14</v>
      </c>
      <c r="AT2021">
        <v>15</v>
      </c>
      <c r="AV2021">
        <v>27</v>
      </c>
      <c r="AX2021">
        <v>9.2024539877300597</v>
      </c>
      <c r="AZ2021">
        <v>15</v>
      </c>
      <c r="BB2021">
        <v>8.6956521739130395</v>
      </c>
      <c r="BD2021">
        <v>6</v>
      </c>
      <c r="BF2021">
        <v>2.6666666666666701</v>
      </c>
      <c r="BH2021">
        <v>2</v>
      </c>
      <c r="BJ2021">
        <v>0</v>
      </c>
      <c r="BL2021">
        <v>0</v>
      </c>
      <c r="BN2021">
        <v>0</v>
      </c>
      <c r="BP2021">
        <v>0</v>
      </c>
      <c r="BR2021">
        <v>0</v>
      </c>
      <c r="BT2021">
        <v>0</v>
      </c>
      <c r="BV2021">
        <v>26.6666666666667</v>
      </c>
      <c r="BX2021">
        <v>4</v>
      </c>
      <c r="BZ2021">
        <v>11.1111111111111</v>
      </c>
      <c r="CB2021">
        <v>1</v>
      </c>
      <c r="CD2021">
        <v>15.625</v>
      </c>
      <c r="CF2021">
        <v>15</v>
      </c>
      <c r="CH2021">
        <v>8.3333333333333304</v>
      </c>
      <c r="CJ2021">
        <v>1</v>
      </c>
      <c r="CL2021">
        <v>5.2631578947368398</v>
      </c>
      <c r="CN2021">
        <v>1</v>
      </c>
      <c r="CP2021">
        <v>0</v>
      </c>
      <c r="CR2021">
        <v>0</v>
      </c>
      <c r="CT2021">
        <v>0</v>
      </c>
      <c r="CV2021">
        <v>0</v>
      </c>
      <c r="CX2021">
        <v>0</v>
      </c>
      <c r="CZ2021">
        <v>0</v>
      </c>
      <c r="DB2021">
        <v>0</v>
      </c>
      <c r="DD2021">
        <v>0</v>
      </c>
      <c r="DF2021">
        <v>0</v>
      </c>
      <c r="DH2021">
        <v>0</v>
      </c>
      <c r="DJ2021">
        <v>9.0909090909090899</v>
      </c>
      <c r="DL2021">
        <v>1</v>
      </c>
      <c r="DN2021">
        <v>0</v>
      </c>
      <c r="DP2021">
        <v>0</v>
      </c>
      <c r="DR2021">
        <v>0</v>
      </c>
      <c r="DT2021">
        <v>0</v>
      </c>
    </row>
    <row r="2022" spans="1:124" x14ac:dyDescent="0.35">
      <c r="A2022" s="19" t="str">
        <f t="shared" si="62"/>
        <v>Noncore Funding / Liab--41274</v>
      </c>
      <c r="B2022" s="19" t="str">
        <f t="shared" si="63"/>
        <v>Noncore Funding / Liab</v>
      </c>
      <c r="C2022">
        <v>18</v>
      </c>
      <c r="D2022" s="27">
        <v>41274</v>
      </c>
      <c r="E2022">
        <v>11.8810658890298</v>
      </c>
      <c r="F2022">
        <v>15.214365134257299</v>
      </c>
      <c r="G2022">
        <v>19.527264482484998</v>
      </c>
      <c r="H2022">
        <v>15.9595029808925</v>
      </c>
      <c r="I2022">
        <v>10.3356347480631</v>
      </c>
      <c r="J2022">
        <v>15.0764067383609</v>
      </c>
      <c r="K2022">
        <v>21.814706085584199</v>
      </c>
      <c r="L2022">
        <v>17.2440235849472</v>
      </c>
      <c r="M2022">
        <v>13.453991599574</v>
      </c>
      <c r="N2022">
        <v>20.064124511228101</v>
      </c>
      <c r="O2022">
        <v>29.043363178581401</v>
      </c>
      <c r="P2022">
        <v>22.687040367108601</v>
      </c>
      <c r="Q2022">
        <v>15.6345139506621</v>
      </c>
      <c r="R2022">
        <v>20.524262390059601</v>
      </c>
      <c r="S2022">
        <v>26.464562760398699</v>
      </c>
      <c r="T2022">
        <v>21.150412549496501</v>
      </c>
      <c r="U2022">
        <v>9.3684041459467</v>
      </c>
      <c r="V2022">
        <v>13.8264401400977</v>
      </c>
      <c r="W2022">
        <v>21.460954921036901</v>
      </c>
      <c r="X2022">
        <v>16.4936376097852</v>
      </c>
      <c r="Y2022">
        <v>12.250673127424101</v>
      </c>
      <c r="Z2022">
        <v>17.799819185209</v>
      </c>
      <c r="AA2022">
        <v>22.0698423838382</v>
      </c>
      <c r="AB2022">
        <v>18.8312291550419</v>
      </c>
      <c r="AC2022">
        <v>10.096081701742101</v>
      </c>
      <c r="AD2022">
        <v>13.8030984794693</v>
      </c>
      <c r="AE2022">
        <v>19.216994313720701</v>
      </c>
      <c r="AF2022">
        <v>16.405898104418199</v>
      </c>
      <c r="AG2022">
        <v>12.3452005667582</v>
      </c>
      <c r="AH2022">
        <v>16.804188896882</v>
      </c>
      <c r="AI2022">
        <v>22.75754125492</v>
      </c>
      <c r="AJ2022">
        <v>19.654755549057999</v>
      </c>
      <c r="AK2022">
        <v>11.082482490421899</v>
      </c>
      <c r="AL2022">
        <v>17.715898061230401</v>
      </c>
      <c r="AM2022">
        <v>25.704477655992498</v>
      </c>
      <c r="AN2022">
        <v>19.813796383398401</v>
      </c>
      <c r="AO2022">
        <v>9.6504409173239107</v>
      </c>
      <c r="AP2022">
        <v>14.181104713982601</v>
      </c>
      <c r="AQ2022">
        <v>20.021810396725002</v>
      </c>
      <c r="AR2022">
        <v>15.8210523656603</v>
      </c>
      <c r="AS2022">
        <v>9.7154509958168394</v>
      </c>
      <c r="AT2022">
        <v>16.131164942812699</v>
      </c>
      <c r="AU2022">
        <v>24.649726753882401</v>
      </c>
      <c r="AV2022">
        <v>18.7591018379917</v>
      </c>
      <c r="AW2022">
        <v>10.570710873790899</v>
      </c>
      <c r="AX2022">
        <v>15.157417713468</v>
      </c>
      <c r="AY2022">
        <v>21.684047323275198</v>
      </c>
      <c r="AZ2022">
        <v>17.2520821760708</v>
      </c>
      <c r="BA2022">
        <v>12.139350224269601</v>
      </c>
      <c r="BB2022">
        <v>17.5920385292426</v>
      </c>
      <c r="BC2022">
        <v>25.5190965897946</v>
      </c>
      <c r="BD2022">
        <v>21.728573920747198</v>
      </c>
      <c r="BE2022">
        <v>10.5824005667719</v>
      </c>
      <c r="BF2022">
        <v>14.1754491242546</v>
      </c>
      <c r="BG2022">
        <v>18.7884203615661</v>
      </c>
      <c r="BH2022">
        <v>15.529896824430599</v>
      </c>
      <c r="BI2022">
        <v>11.8810658890298</v>
      </c>
      <c r="BJ2022">
        <v>18.188967531738001</v>
      </c>
      <c r="BK2022">
        <v>25.363343324096601</v>
      </c>
      <c r="BL2022">
        <v>18.000334945972799</v>
      </c>
      <c r="BM2022">
        <v>17.208418191606999</v>
      </c>
      <c r="BN2022">
        <v>19.7332585680713</v>
      </c>
      <c r="BO2022">
        <v>25.102961780692599</v>
      </c>
      <c r="BP2022">
        <v>22.578121404228298</v>
      </c>
      <c r="BQ2022">
        <v>15.5567405500948</v>
      </c>
      <c r="BR2022">
        <v>18.348171868951699</v>
      </c>
      <c r="BS2022">
        <v>22.102065176296001</v>
      </c>
      <c r="BT2022">
        <v>18.989813194610001</v>
      </c>
      <c r="BU2022">
        <v>11.4916950403512</v>
      </c>
      <c r="BV2022">
        <v>15.8264491986161</v>
      </c>
      <c r="BW2022">
        <v>24.099210111359799</v>
      </c>
      <c r="BX2022">
        <v>22.386349687525001</v>
      </c>
      <c r="BY2022">
        <v>11.9208696869314</v>
      </c>
      <c r="BZ2022">
        <v>13.798239244391</v>
      </c>
      <c r="CA2022">
        <v>15.5299628562602</v>
      </c>
      <c r="CB2022">
        <v>15.6444022260617</v>
      </c>
      <c r="CC2022">
        <v>10.7669002064618</v>
      </c>
      <c r="CD2022">
        <v>14.830588046032799</v>
      </c>
      <c r="CE2022">
        <v>23.130729353651201</v>
      </c>
      <c r="CF2022">
        <v>19.0526063310088</v>
      </c>
      <c r="CG2022">
        <v>10.8380942880435</v>
      </c>
      <c r="CH2022">
        <v>16.036210570626899</v>
      </c>
      <c r="CI2022">
        <v>21.747453196411499</v>
      </c>
      <c r="CJ2022">
        <v>16.5113725532891</v>
      </c>
      <c r="CK2022">
        <v>9.1086617106700398</v>
      </c>
      <c r="CL2022">
        <v>13.339035784447301</v>
      </c>
      <c r="CM2022">
        <v>23.437643226137599</v>
      </c>
      <c r="CN2022">
        <v>20.394208312156401</v>
      </c>
      <c r="CO2022">
        <v>19.241177432727401</v>
      </c>
      <c r="CP2022">
        <v>19.6910930381149</v>
      </c>
      <c r="CQ2022">
        <v>21.892760916214801</v>
      </c>
      <c r="CR2022">
        <v>20.605092885059999</v>
      </c>
      <c r="CS2022">
        <v>6.9546713865219303</v>
      </c>
      <c r="CT2022">
        <v>11.2334614791798</v>
      </c>
      <c r="CU2022">
        <v>16.8676589828017</v>
      </c>
      <c r="CV2022">
        <v>12.723660986857499</v>
      </c>
      <c r="CW2022">
        <v>10.818369512466001</v>
      </c>
      <c r="CX2022">
        <v>15.266164443756001</v>
      </c>
      <c r="CY2022">
        <v>18.436702871853502</v>
      </c>
      <c r="CZ2022">
        <v>21.396292857217102</v>
      </c>
      <c r="DA2022">
        <v>24.301934114190001</v>
      </c>
      <c r="DB2022">
        <v>28.235943481502002</v>
      </c>
      <c r="DC2022">
        <v>32.169952848813999</v>
      </c>
      <c r="DD2022">
        <v>28.235943481502002</v>
      </c>
      <c r="DE2022">
        <v>20.134834687278801</v>
      </c>
      <c r="DF2022">
        <v>29.0767555358367</v>
      </c>
      <c r="DG2022">
        <v>46.510731728235903</v>
      </c>
      <c r="DH2022">
        <v>34.738125765064197</v>
      </c>
      <c r="DI2022">
        <v>15.4681597238087</v>
      </c>
      <c r="DJ2022">
        <v>17.589162588216201</v>
      </c>
      <c r="DK2022">
        <v>21.71035734678</v>
      </c>
      <c r="DL2022">
        <v>25.0508473483291</v>
      </c>
      <c r="DM2022">
        <v>11.720155065033801</v>
      </c>
      <c r="DN2022">
        <v>17.674132554322899</v>
      </c>
      <c r="DO2022">
        <v>23.5372818131329</v>
      </c>
      <c r="DP2022">
        <v>22.506008429519699</v>
      </c>
      <c r="DQ2022">
        <v>9.5464647252914503</v>
      </c>
      <c r="DR2022">
        <v>12.929622365186701</v>
      </c>
      <c r="DS2022">
        <v>15.866769339567201</v>
      </c>
      <c r="DT2022">
        <v>13.086872164417199</v>
      </c>
    </row>
    <row r="2023" spans="1:124" x14ac:dyDescent="0.35">
      <c r="A2023" s="19" t="str">
        <f t="shared" si="62"/>
        <v>Brokered Dep / Liab--41274</v>
      </c>
      <c r="B2023" s="19" t="str">
        <f t="shared" si="63"/>
        <v>Brokered Dep / Liab</v>
      </c>
      <c r="C2023">
        <v>19</v>
      </c>
      <c r="D2023" s="27">
        <v>41274</v>
      </c>
      <c r="E2023">
        <v>0</v>
      </c>
      <c r="F2023">
        <v>0</v>
      </c>
      <c r="G2023">
        <v>1.5544023108946201</v>
      </c>
      <c r="H2023">
        <v>1.52193699134337</v>
      </c>
      <c r="I2023">
        <v>0</v>
      </c>
      <c r="J2023">
        <v>0</v>
      </c>
      <c r="K2023">
        <v>1.6305493470890899</v>
      </c>
      <c r="L2023">
        <v>1.69796670177189</v>
      </c>
      <c r="M2023">
        <v>0</v>
      </c>
      <c r="N2023">
        <v>0</v>
      </c>
      <c r="O2023">
        <v>1.8894017774905401</v>
      </c>
      <c r="P2023">
        <v>1.96912517130744</v>
      </c>
      <c r="Q2023">
        <v>0</v>
      </c>
      <c r="R2023">
        <v>0</v>
      </c>
      <c r="S2023">
        <v>1.70049879643646</v>
      </c>
      <c r="T2023">
        <v>1.9055562917297899</v>
      </c>
      <c r="U2023">
        <v>0</v>
      </c>
      <c r="V2023">
        <v>0</v>
      </c>
      <c r="W2023">
        <v>1.25914087718408</v>
      </c>
      <c r="X2023">
        <v>1.61387090368728</v>
      </c>
      <c r="Y2023">
        <v>0</v>
      </c>
      <c r="Z2023">
        <v>0</v>
      </c>
      <c r="AA2023">
        <v>0.92819496516932298</v>
      </c>
      <c r="AB2023">
        <v>1.3467886716825099</v>
      </c>
      <c r="AC2023">
        <v>0</v>
      </c>
      <c r="AD2023">
        <v>0</v>
      </c>
      <c r="AE2023">
        <v>0.97360010522981399</v>
      </c>
      <c r="AF2023">
        <v>1.37047605705286</v>
      </c>
      <c r="AG2023">
        <v>0</v>
      </c>
      <c r="AH2023">
        <v>0</v>
      </c>
      <c r="AI2023">
        <v>0.89099984031173696</v>
      </c>
      <c r="AJ2023">
        <v>2.3950960664507699</v>
      </c>
      <c r="AK2023">
        <v>0</v>
      </c>
      <c r="AL2023">
        <v>1.6732953738848</v>
      </c>
      <c r="AM2023">
        <v>5.56179640072948</v>
      </c>
      <c r="AN2023">
        <v>3.65535646365969</v>
      </c>
      <c r="AO2023">
        <v>0</v>
      </c>
      <c r="AP2023">
        <v>0</v>
      </c>
      <c r="AQ2023">
        <v>0.96866716616259496</v>
      </c>
      <c r="AR2023">
        <v>1.37287059939314</v>
      </c>
      <c r="AS2023">
        <v>0</v>
      </c>
      <c r="AT2023">
        <v>0</v>
      </c>
      <c r="AU2023">
        <v>2.2817773352088202</v>
      </c>
      <c r="AV2023">
        <v>2.1994945320501902</v>
      </c>
      <c r="AW2023">
        <v>0</v>
      </c>
      <c r="AX2023">
        <v>0</v>
      </c>
      <c r="AY2023">
        <v>1.45832401562101</v>
      </c>
      <c r="AZ2023">
        <v>1.63921063212018</v>
      </c>
      <c r="BA2023">
        <v>0</v>
      </c>
      <c r="BB2023">
        <v>0</v>
      </c>
      <c r="BC2023">
        <v>3.6922210712854899</v>
      </c>
      <c r="BD2023">
        <v>2.22283068243829</v>
      </c>
      <c r="BE2023">
        <v>0</v>
      </c>
      <c r="BF2023">
        <v>0</v>
      </c>
      <c r="BG2023">
        <v>1.7459506207687601</v>
      </c>
      <c r="BH2023">
        <v>2.3353175661266299</v>
      </c>
      <c r="BI2023">
        <v>0</v>
      </c>
      <c r="BJ2023">
        <v>0.57663281604900296</v>
      </c>
      <c r="BK2023">
        <v>1.04538234820943</v>
      </c>
      <c r="BL2023">
        <v>2.04222188439415</v>
      </c>
      <c r="BM2023">
        <v>0</v>
      </c>
      <c r="BN2023">
        <v>6.5463234211086199E-2</v>
      </c>
      <c r="BO2023">
        <v>2.2929183337102299</v>
      </c>
      <c r="BP2023">
        <v>2.2274550994991502</v>
      </c>
      <c r="BQ2023">
        <v>0</v>
      </c>
      <c r="BR2023">
        <v>0</v>
      </c>
      <c r="BS2023">
        <v>0.974621859375989</v>
      </c>
      <c r="BT2023">
        <v>0.64974790625065904</v>
      </c>
      <c r="BU2023">
        <v>0</v>
      </c>
      <c r="BV2023">
        <v>0</v>
      </c>
      <c r="BW2023">
        <v>3.7558545053952801</v>
      </c>
      <c r="BX2023">
        <v>3.7932848730870199</v>
      </c>
      <c r="BY2023">
        <v>0</v>
      </c>
      <c r="BZ2023">
        <v>0</v>
      </c>
      <c r="CA2023">
        <v>0</v>
      </c>
      <c r="CB2023">
        <v>0.197838774861269</v>
      </c>
      <c r="CC2023">
        <v>0</v>
      </c>
      <c r="CD2023">
        <v>0</v>
      </c>
      <c r="CE2023">
        <v>3.4151447715934902</v>
      </c>
      <c r="CF2023">
        <v>2.7878899624681899</v>
      </c>
      <c r="CG2023">
        <v>0</v>
      </c>
      <c r="CH2023">
        <v>0</v>
      </c>
      <c r="CI2023">
        <v>2.1382968729290202</v>
      </c>
      <c r="CJ2023">
        <v>1.56194816858427</v>
      </c>
      <c r="CK2023">
        <v>0</v>
      </c>
      <c r="CL2023">
        <v>0</v>
      </c>
      <c r="CM2023">
        <v>4.9815317383444002</v>
      </c>
      <c r="CN2023">
        <v>2.9445404619467399</v>
      </c>
      <c r="CO2023">
        <v>0</v>
      </c>
      <c r="CP2023">
        <v>0.33874597435998699</v>
      </c>
      <c r="CQ2023">
        <v>5.5183286081688099</v>
      </c>
      <c r="CR2023">
        <v>2.9546542188732801</v>
      </c>
      <c r="CS2023">
        <v>0</v>
      </c>
      <c r="CT2023">
        <v>0</v>
      </c>
      <c r="CU2023">
        <v>2.0392549302232701</v>
      </c>
      <c r="CV2023">
        <v>1.0150287964991</v>
      </c>
      <c r="CW2023">
        <v>0</v>
      </c>
      <c r="CX2023">
        <v>0</v>
      </c>
      <c r="CY2023">
        <v>1.2942303375936901</v>
      </c>
      <c r="CZ2023">
        <v>0.97440348808606103</v>
      </c>
      <c r="DA2023">
        <v>0</v>
      </c>
      <c r="DB2023">
        <v>0</v>
      </c>
      <c r="DC2023">
        <v>0</v>
      </c>
      <c r="DD2023">
        <v>0</v>
      </c>
      <c r="DE2023">
        <v>1.24783204936877</v>
      </c>
      <c r="DF2023">
        <v>2.4956640987375498</v>
      </c>
      <c r="DG2023">
        <v>28.212604982209999</v>
      </c>
      <c r="DH2023">
        <v>18.8084033214733</v>
      </c>
      <c r="DI2023">
        <v>0</v>
      </c>
      <c r="DJ2023">
        <v>5.9703510263940801E-3</v>
      </c>
      <c r="DK2023">
        <v>2.03405401418265</v>
      </c>
      <c r="DL2023">
        <v>1.4457385177803399</v>
      </c>
      <c r="DM2023">
        <v>0.15679218609433199</v>
      </c>
      <c r="DN2023">
        <v>3.2415050213234302</v>
      </c>
      <c r="DO2023">
        <v>8.3113746091453908</v>
      </c>
      <c r="DP2023">
        <v>6.2115216786912297</v>
      </c>
      <c r="DQ2023">
        <v>0</v>
      </c>
      <c r="DR2023">
        <v>1.0970619249857301</v>
      </c>
      <c r="DS2023">
        <v>4.2644836628766303</v>
      </c>
      <c r="DT2023">
        <v>3.0122094617755599</v>
      </c>
    </row>
    <row r="2024" spans="1:124" x14ac:dyDescent="0.35">
      <c r="A2024" s="19" t="str">
        <f t="shared" si="62"/>
        <v>Liquid Assets / Assets--41274</v>
      </c>
      <c r="B2024" s="19" t="str">
        <f t="shared" si="63"/>
        <v>Liquid Assets / Assets</v>
      </c>
      <c r="C2024">
        <v>20</v>
      </c>
      <c r="D2024" s="27">
        <v>41274</v>
      </c>
      <c r="E2024">
        <v>21.793891032658099</v>
      </c>
      <c r="F2024">
        <v>29.972079099622899</v>
      </c>
      <c r="G2024">
        <v>40.179758549167701</v>
      </c>
      <c r="H2024">
        <v>31.133409825222401</v>
      </c>
      <c r="I2024">
        <v>15.933745743234301</v>
      </c>
      <c r="J2024">
        <v>24.732868769716301</v>
      </c>
      <c r="K2024">
        <v>36.669693701707402</v>
      </c>
      <c r="L2024">
        <v>27.115973709644798</v>
      </c>
      <c r="M2024">
        <v>14.9731961040671</v>
      </c>
      <c r="N2024">
        <v>23.3743018064974</v>
      </c>
      <c r="O2024">
        <v>34.256967062548</v>
      </c>
      <c r="P2024">
        <v>25.519139432283701</v>
      </c>
      <c r="Q2024">
        <v>27.9631557734937</v>
      </c>
      <c r="R2024">
        <v>35.345636699182698</v>
      </c>
      <c r="S2024">
        <v>42.645313642520598</v>
      </c>
      <c r="T2024">
        <v>34.976738827003501</v>
      </c>
      <c r="U2024">
        <v>16.563188149438801</v>
      </c>
      <c r="V2024">
        <v>24.616832684819201</v>
      </c>
      <c r="W2024">
        <v>36.771023904720998</v>
      </c>
      <c r="X2024">
        <v>27.304447880535601</v>
      </c>
      <c r="Y2024">
        <v>22.095120909376099</v>
      </c>
      <c r="Z2024">
        <v>30.473414719986401</v>
      </c>
      <c r="AA2024">
        <v>38.659585279816099</v>
      </c>
      <c r="AB2024">
        <v>31.1047466037719</v>
      </c>
      <c r="AC2024">
        <v>11.060140521364699</v>
      </c>
      <c r="AD2024">
        <v>20.642789687965099</v>
      </c>
      <c r="AE2024">
        <v>28.9006013293608</v>
      </c>
      <c r="AF2024">
        <v>22.6861636360894</v>
      </c>
      <c r="AG2024">
        <v>15.31630613471</v>
      </c>
      <c r="AH2024">
        <v>24.472497175167</v>
      </c>
      <c r="AI2024">
        <v>41.707082702514199</v>
      </c>
      <c r="AJ2024">
        <v>29.231847237473001</v>
      </c>
      <c r="AK2024">
        <v>14.2767351356111</v>
      </c>
      <c r="AL2024">
        <v>21.712435829041201</v>
      </c>
      <c r="AM2024">
        <v>31.3765445326495</v>
      </c>
      <c r="AN2024">
        <v>23.408974308365401</v>
      </c>
      <c r="AO2024">
        <v>15.5643518388757</v>
      </c>
      <c r="AP2024">
        <v>26.307952596305299</v>
      </c>
      <c r="AQ2024">
        <v>38.659585279816099</v>
      </c>
      <c r="AR2024">
        <v>28.581818772847601</v>
      </c>
      <c r="AS2024">
        <v>13.683016515544599</v>
      </c>
      <c r="AT2024">
        <v>19.897312518725101</v>
      </c>
      <c r="AU2024">
        <v>28.630389989384401</v>
      </c>
      <c r="AV2024">
        <v>23.254279430911499</v>
      </c>
      <c r="AW2024">
        <v>17.860098758668599</v>
      </c>
      <c r="AX2024">
        <v>27.3739670056219</v>
      </c>
      <c r="AY2024">
        <v>37.685705650587998</v>
      </c>
      <c r="AZ2024">
        <v>28.222550689378998</v>
      </c>
      <c r="BA2024">
        <v>13.4364519197077</v>
      </c>
      <c r="BB2024">
        <v>20.114954411065401</v>
      </c>
      <c r="BC2024">
        <v>29.972079099622899</v>
      </c>
      <c r="BD2024">
        <v>23.7959361592888</v>
      </c>
      <c r="BE2024">
        <v>18.874993324556598</v>
      </c>
      <c r="BF2024">
        <v>27.647696190488801</v>
      </c>
      <c r="BG2024">
        <v>35.857805450809501</v>
      </c>
      <c r="BH2024">
        <v>27.986288214798599</v>
      </c>
      <c r="BI2024">
        <v>19.383570456610101</v>
      </c>
      <c r="BJ2024">
        <v>23.512671821305801</v>
      </c>
      <c r="BK2024">
        <v>24.445157627076799</v>
      </c>
      <c r="BL2024">
        <v>22.3233013296569</v>
      </c>
      <c r="BM2024">
        <v>21.013636130871902</v>
      </c>
      <c r="BN2024">
        <v>21.762970113002101</v>
      </c>
      <c r="BO2024">
        <v>22.368721544662801</v>
      </c>
      <c r="BP2024">
        <v>21.619387562532602</v>
      </c>
      <c r="BQ2024">
        <v>33.149031535016803</v>
      </c>
      <c r="BR2024">
        <v>44.357273127476297</v>
      </c>
      <c r="BS2024">
        <v>56.420032300310702</v>
      </c>
      <c r="BT2024">
        <v>44.926951514392897</v>
      </c>
      <c r="BU2024">
        <v>19.186114385439701</v>
      </c>
      <c r="BV2024">
        <v>25.454701863048701</v>
      </c>
      <c r="BW2024">
        <v>38.978453760488698</v>
      </c>
      <c r="BX2024">
        <v>28.349034395906401</v>
      </c>
      <c r="BY2024">
        <v>19.978765468258</v>
      </c>
      <c r="BZ2024">
        <v>30.141694540282899</v>
      </c>
      <c r="CA2024">
        <v>34.532341198154199</v>
      </c>
      <c r="CB2024">
        <v>26.3074699345974</v>
      </c>
      <c r="CC2024">
        <v>16.605075164934298</v>
      </c>
      <c r="CD2024">
        <v>22.701617730107898</v>
      </c>
      <c r="CE2024">
        <v>33.083889997600799</v>
      </c>
      <c r="CF2024">
        <v>25.849226427178898</v>
      </c>
      <c r="CG2024">
        <v>14.816964156266501</v>
      </c>
      <c r="CH2024">
        <v>20.010290170606101</v>
      </c>
      <c r="CI2024">
        <v>29.8596835069179</v>
      </c>
      <c r="CJ2024">
        <v>22.892816078083801</v>
      </c>
      <c r="CK2024">
        <v>13.125605910683801</v>
      </c>
      <c r="CL2024">
        <v>27.774547500703399</v>
      </c>
      <c r="CM2024">
        <v>40.941616205556997</v>
      </c>
      <c r="CN2024">
        <v>28.098929680877699</v>
      </c>
      <c r="CO2024">
        <v>7.9339067005101196</v>
      </c>
      <c r="CP2024">
        <v>9.7644945308284701</v>
      </c>
      <c r="CQ2024">
        <v>28.178674966110002</v>
      </c>
      <c r="CR2024">
        <v>16.010989460367298</v>
      </c>
      <c r="CS2024">
        <v>8.3727901252403196</v>
      </c>
      <c r="CT2024">
        <v>34.910370794794098</v>
      </c>
      <c r="CU2024">
        <v>44.541645765763697</v>
      </c>
      <c r="CV2024">
        <v>28.237820905700499</v>
      </c>
      <c r="CW2024">
        <v>7.5061841176435697</v>
      </c>
      <c r="CX2024">
        <v>12.9891685820064</v>
      </c>
      <c r="CY2024">
        <v>25.873369624785401</v>
      </c>
      <c r="CZ2024">
        <v>18.8889624084836</v>
      </c>
      <c r="DA2024">
        <v>22.081972296465601</v>
      </c>
      <c r="DB2024">
        <v>28.0707821652089</v>
      </c>
      <c r="DC2024">
        <v>34.0595920339522</v>
      </c>
      <c r="DD2024">
        <v>28.0707821652089</v>
      </c>
      <c r="DE2024">
        <v>23.045063020587701</v>
      </c>
      <c r="DF2024">
        <v>33.2109203048268</v>
      </c>
      <c r="DG2024">
        <v>45.3803146122847</v>
      </c>
      <c r="DH2024">
        <v>34.546611653639303</v>
      </c>
      <c r="DI2024">
        <v>9.6401467879053406</v>
      </c>
      <c r="DJ2024">
        <v>14.062485842292</v>
      </c>
      <c r="DK2024">
        <v>23.347799620277101</v>
      </c>
      <c r="DL2024">
        <v>20.553725835932099</v>
      </c>
      <c r="DM2024">
        <v>3.7843525278993799</v>
      </c>
      <c r="DN2024">
        <v>19.469363194334001</v>
      </c>
      <c r="DO2024">
        <v>23.269953942839098</v>
      </c>
      <c r="DP2024">
        <v>14.130739592150499</v>
      </c>
      <c r="DQ2024">
        <v>16.435364624852902</v>
      </c>
      <c r="DR2024">
        <v>29.494938300404101</v>
      </c>
      <c r="DS2024">
        <v>38.946719423425399</v>
      </c>
      <c r="DT2024">
        <v>28.478592627965</v>
      </c>
    </row>
    <row r="2025" spans="1:124" x14ac:dyDescent="0.35">
      <c r="A2025" s="19" t="str">
        <f t="shared" si="62"/>
        <v>Net Loan Growth (last 4 qtrs)--41274</v>
      </c>
      <c r="B2025" s="19" t="str">
        <f t="shared" si="63"/>
        <v>Net Loan Growth (last 4 qtrs)</v>
      </c>
      <c r="C2025">
        <v>21</v>
      </c>
      <c r="D2025" s="27">
        <v>41274</v>
      </c>
      <c r="E2025">
        <v>-5.5</v>
      </c>
      <c r="F2025">
        <v>0.44</v>
      </c>
      <c r="G2025">
        <v>6.39</v>
      </c>
      <c r="H2025">
        <v>0.83217391304347799</v>
      </c>
      <c r="I2025">
        <v>-3.2475000000000001</v>
      </c>
      <c r="J2025">
        <v>2.6150000000000002</v>
      </c>
      <c r="K2025">
        <v>9.8774999999999995</v>
      </c>
      <c r="L2025">
        <v>4.1328018575851404</v>
      </c>
      <c r="M2025">
        <v>-4.0599999999999996</v>
      </c>
      <c r="N2025">
        <v>2.0099999999999998</v>
      </c>
      <c r="O2025">
        <v>9.0299999999999994</v>
      </c>
      <c r="P2025">
        <v>3.4484752909428198</v>
      </c>
      <c r="Q2025">
        <v>-3.47</v>
      </c>
      <c r="R2025">
        <v>-1.28</v>
      </c>
      <c r="S2025">
        <v>0.33</v>
      </c>
      <c r="T2025">
        <v>-1.29380952380952</v>
      </c>
      <c r="U2025">
        <v>-3.4674999999999998</v>
      </c>
      <c r="V2025">
        <v>1.72</v>
      </c>
      <c r="W2025">
        <v>7.4574999999999996</v>
      </c>
      <c r="X2025">
        <v>2.78767045454545</v>
      </c>
      <c r="Y2025">
        <v>-6.0274999999999999</v>
      </c>
      <c r="Z2025">
        <v>-0.29499999999999998</v>
      </c>
      <c r="AA2025">
        <v>10.445</v>
      </c>
      <c r="AB2025">
        <v>7.5925806451612896</v>
      </c>
      <c r="AC2025">
        <v>5.0075000000000003</v>
      </c>
      <c r="AD2025">
        <v>10.935</v>
      </c>
      <c r="AE2025">
        <v>19.577500000000001</v>
      </c>
      <c r="AF2025">
        <v>13.433863636363601</v>
      </c>
      <c r="AG2025">
        <v>-3.49</v>
      </c>
      <c r="AH2025">
        <v>4.0199999999999996</v>
      </c>
      <c r="AI2025">
        <v>9.8424999999999994</v>
      </c>
      <c r="AJ2025">
        <v>8.4505555555555603</v>
      </c>
      <c r="AK2025">
        <v>-3.4350000000000001</v>
      </c>
      <c r="AL2025">
        <v>2.3149999999999999</v>
      </c>
      <c r="AM2025">
        <v>8.1174999999999997</v>
      </c>
      <c r="AN2025">
        <v>2.7898214285714298</v>
      </c>
      <c r="AO2025">
        <v>-1.2124999999999999</v>
      </c>
      <c r="AP2025">
        <v>4.99</v>
      </c>
      <c r="AQ2025">
        <v>10.88</v>
      </c>
      <c r="AR2025">
        <v>5.5596103896103903</v>
      </c>
      <c r="AS2025">
        <v>-2.585</v>
      </c>
      <c r="AT2025">
        <v>5.3449999999999998</v>
      </c>
      <c r="AU2025">
        <v>13.932499999999999</v>
      </c>
      <c r="AV2025">
        <v>10.938876404494399</v>
      </c>
      <c r="AW2025">
        <v>-4.37</v>
      </c>
      <c r="AX2025">
        <v>0.30499999999999999</v>
      </c>
      <c r="AY2025">
        <v>4.47</v>
      </c>
      <c r="AZ2025">
        <v>0.98406250000000095</v>
      </c>
      <c r="BA2025">
        <v>-2.08</v>
      </c>
      <c r="BB2025">
        <v>5.98</v>
      </c>
      <c r="BC2025">
        <v>13.07</v>
      </c>
      <c r="BD2025">
        <v>6.1681159420289804</v>
      </c>
      <c r="BE2025">
        <v>-3.51</v>
      </c>
      <c r="BF2025">
        <v>-0.35</v>
      </c>
      <c r="BG2025">
        <v>6.7750000000000004</v>
      </c>
      <c r="BH2025">
        <v>4.5294666666666696</v>
      </c>
      <c r="BI2025">
        <v>-0.17</v>
      </c>
      <c r="BJ2025">
        <v>1.2</v>
      </c>
      <c r="BK2025">
        <v>10.19</v>
      </c>
      <c r="BL2025">
        <v>4.76</v>
      </c>
      <c r="BM2025">
        <v>-1.2150000000000001</v>
      </c>
      <c r="BN2025">
        <v>5.72</v>
      </c>
      <c r="BO2025">
        <v>22.0425</v>
      </c>
      <c r="BP2025">
        <v>15.1075</v>
      </c>
      <c r="BQ2025">
        <v>-12.965</v>
      </c>
      <c r="BR2025">
        <v>-10.6</v>
      </c>
      <c r="BS2025">
        <v>-10.135</v>
      </c>
      <c r="BT2025">
        <v>-11.866666666666699</v>
      </c>
      <c r="BU2025">
        <v>-7.8650000000000002</v>
      </c>
      <c r="BV2025">
        <v>-1.67</v>
      </c>
      <c r="BW2025">
        <v>2.4449999999999998</v>
      </c>
      <c r="BX2025">
        <v>-0.97066666666666601</v>
      </c>
      <c r="BY2025">
        <v>-2.15</v>
      </c>
      <c r="BZ2025">
        <v>2.13</v>
      </c>
      <c r="CA2025">
        <v>6.26</v>
      </c>
      <c r="CB2025">
        <v>1.43888888888889</v>
      </c>
      <c r="CC2025">
        <v>-6.42</v>
      </c>
      <c r="CD2025">
        <v>0.92500000000000004</v>
      </c>
      <c r="CE2025">
        <v>8.81</v>
      </c>
      <c r="CF2025">
        <v>6.6234374999999996</v>
      </c>
      <c r="CG2025">
        <v>-1.22</v>
      </c>
      <c r="CH2025">
        <v>0.48</v>
      </c>
      <c r="CI2025">
        <v>4.3674999999999997</v>
      </c>
      <c r="CJ2025">
        <v>0.94499999999999995</v>
      </c>
      <c r="CK2025">
        <v>0.19</v>
      </c>
      <c r="CL2025">
        <v>2.5299999999999998</v>
      </c>
      <c r="CM2025">
        <v>7.875</v>
      </c>
      <c r="CN2025">
        <v>4.9489473684210497</v>
      </c>
      <c r="CO2025">
        <v>11.33</v>
      </c>
      <c r="CP2025">
        <v>12.27</v>
      </c>
      <c r="CQ2025">
        <v>13.23</v>
      </c>
      <c r="CR2025">
        <v>13.906000000000001</v>
      </c>
      <c r="CS2025">
        <v>4.5750000000000002</v>
      </c>
      <c r="CT2025">
        <v>12.11</v>
      </c>
      <c r="CU2025">
        <v>15.225</v>
      </c>
      <c r="CV2025">
        <v>10.7914285714286</v>
      </c>
      <c r="CW2025">
        <v>3.49</v>
      </c>
      <c r="CX2025">
        <v>4.6500000000000004</v>
      </c>
      <c r="CY2025">
        <v>9.91</v>
      </c>
      <c r="CZ2025">
        <v>6.7315384615384604</v>
      </c>
      <c r="DA2025">
        <v>-6.1275000000000004</v>
      </c>
      <c r="DB2025">
        <v>0.995</v>
      </c>
      <c r="DC2025">
        <v>8.1174999999999997</v>
      </c>
      <c r="DD2025">
        <v>0.995</v>
      </c>
      <c r="DE2025">
        <v>-0.30499999999999999</v>
      </c>
      <c r="DF2025">
        <v>0.44</v>
      </c>
      <c r="DG2025">
        <v>113.5</v>
      </c>
      <c r="DH2025">
        <v>75.316666666666706</v>
      </c>
      <c r="DI2025">
        <v>-4.18</v>
      </c>
      <c r="DJ2025">
        <v>9.06</v>
      </c>
      <c r="DK2025">
        <v>10.74</v>
      </c>
      <c r="DL2025">
        <v>2.9172727272727301</v>
      </c>
      <c r="DM2025">
        <v>2.15</v>
      </c>
      <c r="DN2025">
        <v>7.79</v>
      </c>
      <c r="DO2025">
        <v>10.01</v>
      </c>
      <c r="DP2025">
        <v>6.35</v>
      </c>
      <c r="DQ2025">
        <v>2.4424999999999999</v>
      </c>
      <c r="DR2025">
        <v>3.1949999999999998</v>
      </c>
      <c r="DS2025">
        <v>7.8849999999999998</v>
      </c>
      <c r="DT2025">
        <v>6.05</v>
      </c>
    </row>
    <row r="2026" spans="1:124" x14ac:dyDescent="0.35">
      <c r="A2026" s="19" t="str">
        <f t="shared" si="62"/>
        <v>Banks w/ Loan Growth (last 4 qtrs)--41274</v>
      </c>
      <c r="B2026" s="19" t="str">
        <f t="shared" si="63"/>
        <v>Banks w/ Loan Growth (last 4 qtrs)</v>
      </c>
      <c r="C2026">
        <v>22</v>
      </c>
      <c r="D2026" s="27">
        <v>41274</v>
      </c>
      <c r="F2026">
        <v>55.072463768115902</v>
      </c>
      <c r="J2026">
        <v>62.575757575757599</v>
      </c>
      <c r="N2026">
        <v>57.761732851985599</v>
      </c>
      <c r="R2026">
        <v>42.857142857142897</v>
      </c>
      <c r="V2026">
        <v>58.6111111111111</v>
      </c>
      <c r="Z2026">
        <v>46.774193548387103</v>
      </c>
      <c r="AD2026">
        <v>92.045454545454504</v>
      </c>
      <c r="AH2026">
        <v>65.2777777777778</v>
      </c>
      <c r="AI2026"/>
      <c r="AK2026"/>
      <c r="AL2026">
        <v>62.5</v>
      </c>
      <c r="AP2026">
        <v>70.700636942675203</v>
      </c>
      <c r="AT2026">
        <v>69.4444444444444</v>
      </c>
      <c r="AX2026">
        <v>53.374233128834398</v>
      </c>
      <c r="BB2026">
        <v>65.2173913043478</v>
      </c>
      <c r="BF2026">
        <v>49.3333333333333</v>
      </c>
      <c r="BJ2026">
        <v>60</v>
      </c>
      <c r="BN2026">
        <v>50</v>
      </c>
      <c r="BR2026">
        <v>0</v>
      </c>
      <c r="BV2026">
        <v>33.3333333333333</v>
      </c>
      <c r="BZ2026">
        <v>55.5555555555556</v>
      </c>
      <c r="CD2026">
        <v>53.125</v>
      </c>
      <c r="CH2026">
        <v>58.3333333333333</v>
      </c>
      <c r="CL2026">
        <v>73.684210526315795</v>
      </c>
      <c r="CP2026">
        <v>100</v>
      </c>
      <c r="CT2026">
        <v>85.714285714285694</v>
      </c>
      <c r="CX2026">
        <v>84.615384615384599</v>
      </c>
      <c r="DB2026">
        <v>50</v>
      </c>
      <c r="DF2026">
        <v>66.6666666666667</v>
      </c>
      <c r="DJ2026">
        <v>54.545454545454497</v>
      </c>
      <c r="DN2026">
        <v>85.714285714285694</v>
      </c>
      <c r="DR2026">
        <v>83.3333333333333</v>
      </c>
    </row>
    <row r="2027" spans="1:124" x14ac:dyDescent="0.35">
      <c r="A2027" s="19" t="str">
        <f t="shared" si="62"/>
        <v>Equity / Assets--41364</v>
      </c>
      <c r="B2027" s="19" t="str">
        <f t="shared" si="63"/>
        <v>Equity / Assets</v>
      </c>
      <c r="C2027">
        <v>1</v>
      </c>
      <c r="D2027" s="27">
        <v>41364</v>
      </c>
      <c r="E2027">
        <v>9.4435649221216504</v>
      </c>
      <c r="F2027">
        <v>10.5669948941489</v>
      </c>
      <c r="G2027">
        <v>11.930951766223499</v>
      </c>
      <c r="H2027">
        <v>10.887914017801901</v>
      </c>
      <c r="I2027">
        <v>9.0021922144339399</v>
      </c>
      <c r="J2027">
        <v>10.2576940192587</v>
      </c>
      <c r="K2027">
        <v>11.8001106265889</v>
      </c>
      <c r="L2027">
        <v>10.648802225323699</v>
      </c>
      <c r="M2027">
        <v>9.1398625280282406</v>
      </c>
      <c r="N2027">
        <v>10.424947303349001</v>
      </c>
      <c r="O2027">
        <v>12.177830681233599</v>
      </c>
      <c r="P2027">
        <v>10.9012984012457</v>
      </c>
      <c r="Q2027">
        <v>10.7679007951066</v>
      </c>
      <c r="R2027">
        <v>11.264348521754</v>
      </c>
      <c r="S2027">
        <v>12.734487240883899</v>
      </c>
      <c r="T2027">
        <v>12.0133050315501</v>
      </c>
      <c r="U2027">
        <v>8.8636542592429297</v>
      </c>
      <c r="V2027">
        <v>10.1147685710682</v>
      </c>
      <c r="W2027">
        <v>11.8446587162826</v>
      </c>
      <c r="X2027">
        <v>10.5423823654518</v>
      </c>
      <c r="Y2027">
        <v>9.6544049229540505</v>
      </c>
      <c r="Z2027">
        <v>10.542656267043901</v>
      </c>
      <c r="AA2027">
        <v>11.883712893323899</v>
      </c>
      <c r="AB2027">
        <v>10.9276045907267</v>
      </c>
      <c r="AC2027">
        <v>8.4459283255136199</v>
      </c>
      <c r="AD2027">
        <v>9.3257436312703295</v>
      </c>
      <c r="AE2027">
        <v>10.3607767260023</v>
      </c>
      <c r="AF2027">
        <v>9.5051156290443508</v>
      </c>
      <c r="AG2027">
        <v>9.5490074720626499</v>
      </c>
      <c r="AH2027">
        <v>10.687378239056599</v>
      </c>
      <c r="AI2027">
        <v>12.0849405379802</v>
      </c>
      <c r="AJ2027">
        <v>11.428364048737899</v>
      </c>
      <c r="AK2027">
        <v>9.2309416756053295</v>
      </c>
      <c r="AL2027">
        <v>10.8204480968159</v>
      </c>
      <c r="AM2027">
        <v>13.013380883338201</v>
      </c>
      <c r="AN2027">
        <v>11.8877011977451</v>
      </c>
      <c r="AO2027">
        <v>8.8855877677692803</v>
      </c>
      <c r="AP2027">
        <v>10.1303938462632</v>
      </c>
      <c r="AQ2027">
        <v>11.439987277859499</v>
      </c>
      <c r="AR2027">
        <v>10.4155883861237</v>
      </c>
      <c r="AS2027">
        <v>8.5951511028476997</v>
      </c>
      <c r="AT2027">
        <v>9.3900873655462505</v>
      </c>
      <c r="AU2027">
        <v>10.9947828297268</v>
      </c>
      <c r="AV2027">
        <v>9.7272225673678197</v>
      </c>
      <c r="AW2027">
        <v>9.1172429885188304</v>
      </c>
      <c r="AX2027">
        <v>10.7265711056234</v>
      </c>
      <c r="AY2027">
        <v>12.517244811235701</v>
      </c>
      <c r="AZ2027">
        <v>10.9768773000092</v>
      </c>
      <c r="BA2027">
        <v>8.9579922855878191</v>
      </c>
      <c r="BB2027">
        <v>10.405138424433201</v>
      </c>
      <c r="BC2027">
        <v>11.8786959818044</v>
      </c>
      <c r="BD2027">
        <v>10.760156515732501</v>
      </c>
      <c r="BE2027">
        <v>10.0936281794616</v>
      </c>
      <c r="BF2027">
        <v>11.4868173899141</v>
      </c>
      <c r="BG2027">
        <v>13.0142749412567</v>
      </c>
      <c r="BH2027">
        <v>13.135836260562501</v>
      </c>
      <c r="BI2027">
        <v>10.9090254019955</v>
      </c>
      <c r="BJ2027">
        <v>11.438378626555</v>
      </c>
      <c r="BK2027">
        <v>13.3895299529696</v>
      </c>
      <c r="BL2027">
        <v>12.746414142826699</v>
      </c>
      <c r="BM2027">
        <v>9.3107920172019103</v>
      </c>
      <c r="BN2027">
        <v>9.6601423768150898</v>
      </c>
      <c r="BO2027">
        <v>10.4624396749178</v>
      </c>
      <c r="BP2027">
        <v>10.113089315304601</v>
      </c>
      <c r="BQ2027">
        <v>10.294662020023599</v>
      </c>
      <c r="BR2027">
        <v>10.9811797479835</v>
      </c>
      <c r="BS2027">
        <v>11.302748506145701</v>
      </c>
      <c r="BT2027">
        <v>10.737880434785</v>
      </c>
      <c r="BU2027">
        <v>8.2331000419722304</v>
      </c>
      <c r="BV2027">
        <v>9.5153842834333098</v>
      </c>
      <c r="BW2027">
        <v>10.935881009395899</v>
      </c>
      <c r="BX2027">
        <v>9.1817110786845308</v>
      </c>
      <c r="BY2027">
        <v>7.8420614377650502</v>
      </c>
      <c r="BZ2027">
        <v>8.6281537205918895</v>
      </c>
      <c r="CA2027">
        <v>10.1999059346967</v>
      </c>
      <c r="CB2027">
        <v>8.7164258812246391</v>
      </c>
      <c r="CC2027">
        <v>8.6505285494632194</v>
      </c>
      <c r="CD2027">
        <v>9.7946301644210401</v>
      </c>
      <c r="CE2027">
        <v>12.0677003185413</v>
      </c>
      <c r="CF2027">
        <v>11.209016192804199</v>
      </c>
      <c r="CG2027">
        <v>8.9743332424685693</v>
      </c>
      <c r="CH2027">
        <v>9.2149012494391105</v>
      </c>
      <c r="CI2027">
        <v>10.0583662392002</v>
      </c>
      <c r="CJ2027">
        <v>9.5755796502386801</v>
      </c>
      <c r="CK2027">
        <v>8.8080345789662804</v>
      </c>
      <c r="CL2027">
        <v>9.8425196850393704</v>
      </c>
      <c r="CM2027">
        <v>12.3835245025957</v>
      </c>
      <c r="CN2027">
        <v>10.8658231899678</v>
      </c>
      <c r="CO2027">
        <v>7.4148836162179803</v>
      </c>
      <c r="CP2027">
        <v>9.0847901317422597</v>
      </c>
      <c r="CQ2027">
        <v>10.506490676462301</v>
      </c>
      <c r="CR2027">
        <v>9.0008038331494706</v>
      </c>
      <c r="CS2027">
        <v>9.37608001432036</v>
      </c>
      <c r="CT2027">
        <v>10.6583271349305</v>
      </c>
      <c r="CU2027">
        <v>14.2286068224619</v>
      </c>
      <c r="CV2027">
        <v>13.006991214667901</v>
      </c>
      <c r="CW2027">
        <v>8.7378944079974996</v>
      </c>
      <c r="CX2027">
        <v>9.5903359884343207</v>
      </c>
      <c r="CY2027">
        <v>11.1320541084166</v>
      </c>
      <c r="CZ2027">
        <v>10.0864186578325</v>
      </c>
      <c r="DA2027">
        <v>11.529323854614701</v>
      </c>
      <c r="DB2027">
        <v>12.283042196661301</v>
      </c>
      <c r="DC2027">
        <v>13.036760538707901</v>
      </c>
      <c r="DD2027">
        <v>12.283042196661301</v>
      </c>
      <c r="DE2027">
        <v>8.0452979272170193</v>
      </c>
      <c r="DF2027">
        <v>8.41439984699511</v>
      </c>
      <c r="DG2027">
        <v>13.3729015292857</v>
      </c>
      <c r="DH2027">
        <v>11.4739996886701</v>
      </c>
      <c r="DI2027">
        <v>10.2110733996607</v>
      </c>
      <c r="DJ2027">
        <v>12.383834174033201</v>
      </c>
      <c r="DK2027">
        <v>15.131699089282201</v>
      </c>
      <c r="DL2027">
        <v>12.6564546056228</v>
      </c>
      <c r="DM2027">
        <v>9.7879001693831</v>
      </c>
      <c r="DN2027">
        <v>11.800144953796</v>
      </c>
      <c r="DO2027">
        <v>14.0479455053583</v>
      </c>
      <c r="DP2027">
        <v>12.6716449943358</v>
      </c>
      <c r="DQ2027">
        <v>11.360819864898801</v>
      </c>
      <c r="DR2027">
        <v>12.390805782251901</v>
      </c>
      <c r="DS2027">
        <v>13.041911392773899</v>
      </c>
      <c r="DT2027">
        <v>12.2268319718754</v>
      </c>
    </row>
    <row r="2028" spans="1:124" x14ac:dyDescent="0.35">
      <c r="A2028" s="19" t="str">
        <f t="shared" si="62"/>
        <v>Total Risk Based Capital Ratio--41364</v>
      </c>
      <c r="B2028" s="19" t="str">
        <f t="shared" si="63"/>
        <v>Total Risk Based Capital Ratio</v>
      </c>
      <c r="C2028">
        <v>2</v>
      </c>
      <c r="D2028" s="27">
        <v>41364</v>
      </c>
      <c r="E2028">
        <v>15.7525</v>
      </c>
      <c r="F2028">
        <v>18.004999999999999</v>
      </c>
      <c r="G2028">
        <v>19.774999999999999</v>
      </c>
      <c r="H2028">
        <v>18.416323529411802</v>
      </c>
      <c r="I2028">
        <v>13.505000000000001</v>
      </c>
      <c r="J2028">
        <v>16.004999999999999</v>
      </c>
      <c r="K2028">
        <v>19.377500000000001</v>
      </c>
      <c r="L2028">
        <v>17.229392523364499</v>
      </c>
      <c r="M2028">
        <v>13.94</v>
      </c>
      <c r="N2028">
        <v>16.350000000000001</v>
      </c>
      <c r="O2028">
        <v>20.3475</v>
      </c>
      <c r="P2028">
        <v>18.0066841039487</v>
      </c>
      <c r="Q2028">
        <v>16.18</v>
      </c>
      <c r="R2028">
        <v>18.84</v>
      </c>
      <c r="S2028">
        <v>22.02</v>
      </c>
      <c r="T2028">
        <v>20.316190476190499</v>
      </c>
      <c r="U2028">
        <v>13.285</v>
      </c>
      <c r="V2028">
        <v>15.71</v>
      </c>
      <c r="W2028">
        <v>19.190000000000001</v>
      </c>
      <c r="X2028">
        <v>16.987736389684802</v>
      </c>
      <c r="Y2028">
        <v>15.4275</v>
      </c>
      <c r="Z2028">
        <v>17.760000000000002</v>
      </c>
      <c r="AA2028">
        <v>19.489999999999998</v>
      </c>
      <c r="AB2028">
        <v>18.390161290322599</v>
      </c>
      <c r="AC2028">
        <v>12.47</v>
      </c>
      <c r="AD2028">
        <v>13.99</v>
      </c>
      <c r="AE2028">
        <v>16.225000000000001</v>
      </c>
      <c r="AF2028">
        <v>14.951704545454501</v>
      </c>
      <c r="AG2028">
        <v>14.125</v>
      </c>
      <c r="AH2028">
        <v>17.309999999999999</v>
      </c>
      <c r="AI2028">
        <v>21.305</v>
      </c>
      <c r="AJ2028">
        <v>19.068450704225299</v>
      </c>
      <c r="AK2028">
        <v>15.0075</v>
      </c>
      <c r="AL2028">
        <v>16.774999999999999</v>
      </c>
      <c r="AM2028">
        <v>21.767499999999998</v>
      </c>
      <c r="AN2028">
        <v>18.894107142857099</v>
      </c>
      <c r="AO2028">
        <v>13.36</v>
      </c>
      <c r="AP2028">
        <v>15.67</v>
      </c>
      <c r="AQ2028">
        <v>19.37</v>
      </c>
      <c r="AR2028">
        <v>17.200668896321101</v>
      </c>
      <c r="AS2028">
        <v>12.154999999999999</v>
      </c>
      <c r="AT2028">
        <v>13.81</v>
      </c>
      <c r="AU2028">
        <v>16.309999999999999</v>
      </c>
      <c r="AV2028">
        <v>14.986404494382001</v>
      </c>
      <c r="AW2028">
        <v>15.065</v>
      </c>
      <c r="AX2028">
        <v>17.690000000000001</v>
      </c>
      <c r="AY2028">
        <v>21.517499999999998</v>
      </c>
      <c r="AZ2028">
        <v>18.633231707317101</v>
      </c>
      <c r="BA2028">
        <v>13.28</v>
      </c>
      <c r="BB2028">
        <v>15.33</v>
      </c>
      <c r="BC2028">
        <v>20.190000000000001</v>
      </c>
      <c r="BD2028">
        <v>17.311234567901199</v>
      </c>
      <c r="BE2028">
        <v>15.24</v>
      </c>
      <c r="BF2028">
        <v>17.05</v>
      </c>
      <c r="BG2028">
        <v>19.817499999999999</v>
      </c>
      <c r="BH2028">
        <v>22.843648648648699</v>
      </c>
      <c r="BI2028">
        <v>15.45</v>
      </c>
      <c r="BJ2028">
        <v>16.66</v>
      </c>
      <c r="BK2028">
        <v>17.190000000000001</v>
      </c>
      <c r="BL2028">
        <v>17.725999999999999</v>
      </c>
      <c r="BM2028">
        <v>13.865</v>
      </c>
      <c r="BN2028">
        <v>14.64</v>
      </c>
      <c r="BO2028">
        <v>16.1175</v>
      </c>
      <c r="BP2028">
        <v>15.342499999999999</v>
      </c>
      <c r="BQ2028">
        <v>16.785</v>
      </c>
      <c r="BR2028">
        <v>18.98</v>
      </c>
      <c r="BS2028">
        <v>19.53</v>
      </c>
      <c r="BT2028">
        <v>17.883333333333301</v>
      </c>
      <c r="BU2028">
        <v>12.445</v>
      </c>
      <c r="BV2028">
        <v>15.62</v>
      </c>
      <c r="BW2028">
        <v>17.73</v>
      </c>
      <c r="BX2028">
        <v>15.5826666666667</v>
      </c>
      <c r="BY2028">
        <v>13.18</v>
      </c>
      <c r="BZ2028">
        <v>14.83</v>
      </c>
      <c r="CA2028">
        <v>15.71</v>
      </c>
      <c r="CB2028">
        <v>14.085555555555599</v>
      </c>
      <c r="CC2028">
        <v>12.685</v>
      </c>
      <c r="CD2028">
        <v>15.51</v>
      </c>
      <c r="CE2028">
        <v>19.035</v>
      </c>
      <c r="CF2028">
        <v>19.718631578947399</v>
      </c>
      <c r="CG2028">
        <v>12.95</v>
      </c>
      <c r="CH2028">
        <v>13.965</v>
      </c>
      <c r="CI2028">
        <v>15.525</v>
      </c>
      <c r="CJ2028">
        <v>15.015000000000001</v>
      </c>
      <c r="CK2028">
        <v>13.765000000000001</v>
      </c>
      <c r="CL2028">
        <v>15.78</v>
      </c>
      <c r="CM2028">
        <v>21.914999999999999</v>
      </c>
      <c r="CN2028">
        <v>17.8547368421053</v>
      </c>
      <c r="CO2028">
        <v>12.45</v>
      </c>
      <c r="CP2028">
        <v>13.14</v>
      </c>
      <c r="CQ2028">
        <v>13.24</v>
      </c>
      <c r="CR2028">
        <v>12.898</v>
      </c>
      <c r="CS2028">
        <v>13.32</v>
      </c>
      <c r="CT2028">
        <v>16.23</v>
      </c>
      <c r="CU2028">
        <v>29.535</v>
      </c>
      <c r="CV2028">
        <v>23.078571428571401</v>
      </c>
      <c r="CW2028">
        <v>12.47</v>
      </c>
      <c r="CX2028">
        <v>12.95</v>
      </c>
      <c r="CY2028">
        <v>16.09</v>
      </c>
      <c r="CZ2028">
        <v>13.9315384615385</v>
      </c>
      <c r="DA2028">
        <v>17.440000000000001</v>
      </c>
      <c r="DB2028">
        <v>17.64</v>
      </c>
      <c r="DC2028">
        <v>17.84</v>
      </c>
      <c r="DD2028">
        <v>17.64</v>
      </c>
      <c r="DE2028">
        <v>16.07</v>
      </c>
      <c r="DF2028">
        <v>19.809999999999999</v>
      </c>
      <c r="DG2028">
        <v>23.425000000000001</v>
      </c>
      <c r="DH2028">
        <v>19.726666666666699</v>
      </c>
      <c r="DI2028">
        <v>13.672499999999999</v>
      </c>
      <c r="DJ2028">
        <v>17.055</v>
      </c>
      <c r="DK2028">
        <v>21.1675</v>
      </c>
      <c r="DL2028">
        <v>19.018000000000001</v>
      </c>
      <c r="DM2028">
        <v>15.335000000000001</v>
      </c>
      <c r="DN2028">
        <v>16.09</v>
      </c>
      <c r="DO2028">
        <v>23.47</v>
      </c>
      <c r="DP2028">
        <v>19.852857142857101</v>
      </c>
      <c r="DQ2028">
        <v>15.265000000000001</v>
      </c>
      <c r="DR2028">
        <v>17.18</v>
      </c>
      <c r="DS2028">
        <v>19.1175</v>
      </c>
      <c r="DT2028">
        <v>17.838333333333299</v>
      </c>
    </row>
    <row r="2029" spans="1:124" x14ac:dyDescent="0.35">
      <c r="A2029" s="19" t="str">
        <f t="shared" si="62"/>
        <v>Tier 1 Leverage Ratio--41364</v>
      </c>
      <c r="B2029" s="19" t="str">
        <f t="shared" si="63"/>
        <v>Tier 1 Leverage Ratio</v>
      </c>
      <c r="C2029">
        <v>3</v>
      </c>
      <c r="D2029" s="27">
        <v>41364</v>
      </c>
      <c r="E2029">
        <v>8.7624999999999993</v>
      </c>
      <c r="F2029">
        <v>9.4600000000000009</v>
      </c>
      <c r="G2029">
        <v>10.984999999999999</v>
      </c>
      <c r="H2029">
        <v>10.1757352941177</v>
      </c>
      <c r="I2029">
        <v>8.52</v>
      </c>
      <c r="J2029">
        <v>9.5050000000000008</v>
      </c>
      <c r="K2029">
        <v>11.0075</v>
      </c>
      <c r="L2029">
        <v>10.0043302180685</v>
      </c>
      <c r="M2029">
        <v>8.69</v>
      </c>
      <c r="N2029">
        <v>9.7899999999999991</v>
      </c>
      <c r="O2029">
        <v>11.4</v>
      </c>
      <c r="P2029">
        <v>10.294001012487399</v>
      </c>
      <c r="Q2029">
        <v>9.9499999999999993</v>
      </c>
      <c r="R2029">
        <v>10.82</v>
      </c>
      <c r="S2029">
        <v>12.49</v>
      </c>
      <c r="T2029">
        <v>11.512857142857101</v>
      </c>
      <c r="U2029">
        <v>8.4550000000000001</v>
      </c>
      <c r="V2029">
        <v>9.4</v>
      </c>
      <c r="W2029">
        <v>11.19</v>
      </c>
      <c r="X2029">
        <v>9.8718624641833799</v>
      </c>
      <c r="Y2029">
        <v>9.1824999999999992</v>
      </c>
      <c r="Z2029">
        <v>9.8350000000000009</v>
      </c>
      <c r="AA2029">
        <v>11.387499999999999</v>
      </c>
      <c r="AB2029">
        <v>10.4648387096774</v>
      </c>
      <c r="AC2029">
        <v>7.9574999999999996</v>
      </c>
      <c r="AD2029">
        <v>8.6850000000000005</v>
      </c>
      <c r="AE2029">
        <v>9.5050000000000008</v>
      </c>
      <c r="AF2029">
        <v>8.8962500000000002</v>
      </c>
      <c r="AG2029">
        <v>8.7850000000000001</v>
      </c>
      <c r="AH2029">
        <v>10.08</v>
      </c>
      <c r="AI2029">
        <v>11.315</v>
      </c>
      <c r="AJ2029">
        <v>10.6998591549296</v>
      </c>
      <c r="AK2029">
        <v>9.0950000000000006</v>
      </c>
      <c r="AL2029">
        <v>10.06</v>
      </c>
      <c r="AM2029">
        <v>11.965</v>
      </c>
      <c r="AN2029">
        <v>11.1773214285714</v>
      </c>
      <c r="AO2029">
        <v>8.39</v>
      </c>
      <c r="AP2029">
        <v>9.4</v>
      </c>
      <c r="AQ2029">
        <v>10.75</v>
      </c>
      <c r="AR2029">
        <v>9.7865886287625408</v>
      </c>
      <c r="AS2029">
        <v>7.9775</v>
      </c>
      <c r="AT2029">
        <v>8.9350000000000005</v>
      </c>
      <c r="AU2029">
        <v>9.9824999999999999</v>
      </c>
      <c r="AV2029">
        <v>9.1882022471910094</v>
      </c>
      <c r="AW2029">
        <v>8.74</v>
      </c>
      <c r="AX2029">
        <v>9.8949999999999996</v>
      </c>
      <c r="AY2029">
        <v>11.73</v>
      </c>
      <c r="AZ2029">
        <v>10.295731707317101</v>
      </c>
      <c r="BA2029">
        <v>8.52</v>
      </c>
      <c r="BB2029">
        <v>9.6999999999999993</v>
      </c>
      <c r="BC2029">
        <v>11.82</v>
      </c>
      <c r="BD2029">
        <v>10.3635802469136</v>
      </c>
      <c r="BE2029">
        <v>9.0850000000000009</v>
      </c>
      <c r="BF2029">
        <v>10.49</v>
      </c>
      <c r="BG2029">
        <v>12.137499999999999</v>
      </c>
      <c r="BH2029">
        <v>11.190135135135099</v>
      </c>
      <c r="BI2029">
        <v>8.67</v>
      </c>
      <c r="BJ2029">
        <v>10.029999999999999</v>
      </c>
      <c r="BK2029">
        <v>13.2</v>
      </c>
      <c r="BL2029">
        <v>11.77</v>
      </c>
      <c r="BM2029">
        <v>9.2974999999999994</v>
      </c>
      <c r="BN2029">
        <v>9.6</v>
      </c>
      <c r="BO2029">
        <v>10.435</v>
      </c>
      <c r="BP2029">
        <v>10.1325</v>
      </c>
      <c r="BQ2029">
        <v>10.154999999999999</v>
      </c>
      <c r="BR2029">
        <v>10.55</v>
      </c>
      <c r="BS2029">
        <v>10.824999999999999</v>
      </c>
      <c r="BT2029">
        <v>10.47</v>
      </c>
      <c r="BU2029">
        <v>7.4249999999999998</v>
      </c>
      <c r="BV2029">
        <v>8.4700000000000006</v>
      </c>
      <c r="BW2029">
        <v>10.59</v>
      </c>
      <c r="BX2029">
        <v>8.5820000000000007</v>
      </c>
      <c r="BY2029">
        <v>7.69</v>
      </c>
      <c r="BZ2029">
        <v>8.34</v>
      </c>
      <c r="CA2029">
        <v>8.9</v>
      </c>
      <c r="CB2029">
        <v>8.39</v>
      </c>
      <c r="CC2029">
        <v>7.9749999999999996</v>
      </c>
      <c r="CD2029">
        <v>9.2200000000000006</v>
      </c>
      <c r="CE2029">
        <v>11.275</v>
      </c>
      <c r="CF2029">
        <v>9.7383157894736794</v>
      </c>
      <c r="CG2029">
        <v>8.4350000000000005</v>
      </c>
      <c r="CH2029">
        <v>8.7799999999999994</v>
      </c>
      <c r="CI2029">
        <v>9.1475000000000009</v>
      </c>
      <c r="CJ2029">
        <v>9.0483333333333302</v>
      </c>
      <c r="CK2029">
        <v>8.84</v>
      </c>
      <c r="CL2029">
        <v>9.07</v>
      </c>
      <c r="CM2029">
        <v>11.33</v>
      </c>
      <c r="CN2029">
        <v>10.2331578947368</v>
      </c>
      <c r="CO2029">
        <v>7.51</v>
      </c>
      <c r="CP2029">
        <v>8.5399999999999991</v>
      </c>
      <c r="CQ2029">
        <v>9.48</v>
      </c>
      <c r="CR2029">
        <v>8.66</v>
      </c>
      <c r="CS2029">
        <v>9.1150000000000002</v>
      </c>
      <c r="CT2029">
        <v>9.66</v>
      </c>
      <c r="CU2029">
        <v>13.555</v>
      </c>
      <c r="CV2029">
        <v>12.5085714285714</v>
      </c>
      <c r="CW2029">
        <v>8.7799999999999994</v>
      </c>
      <c r="CX2029">
        <v>9.14</v>
      </c>
      <c r="CY2029">
        <v>9.4600000000000009</v>
      </c>
      <c r="CZ2029">
        <v>9.3661538461538498</v>
      </c>
      <c r="DA2029">
        <v>10.75</v>
      </c>
      <c r="DB2029">
        <v>11.82</v>
      </c>
      <c r="DC2029">
        <v>12.89</v>
      </c>
      <c r="DD2029">
        <v>11.82</v>
      </c>
      <c r="DE2029">
        <v>7.875</v>
      </c>
      <c r="DF2029">
        <v>8.14</v>
      </c>
      <c r="DG2029">
        <v>12.51</v>
      </c>
      <c r="DH2029">
        <v>10.876666666666701</v>
      </c>
      <c r="DI2029">
        <v>8.8275000000000006</v>
      </c>
      <c r="DJ2029">
        <v>10.335000000000001</v>
      </c>
      <c r="DK2029">
        <v>14.022500000000001</v>
      </c>
      <c r="DL2029">
        <v>11.382</v>
      </c>
      <c r="DM2029">
        <v>9.3049999999999997</v>
      </c>
      <c r="DN2029">
        <v>9.8699999999999992</v>
      </c>
      <c r="DO2029">
        <v>13.79</v>
      </c>
      <c r="DP2029">
        <v>12.101428571428601</v>
      </c>
      <c r="DQ2029">
        <v>10.2075</v>
      </c>
      <c r="DR2029">
        <v>11</v>
      </c>
      <c r="DS2029">
        <v>11.664999999999999</v>
      </c>
      <c r="DT2029">
        <v>11.02</v>
      </c>
    </row>
    <row r="2030" spans="1:124" x14ac:dyDescent="0.35">
      <c r="A2030" s="19" t="str">
        <f t="shared" si="62"/>
        <v>ALLL / Nonaccrual Loans--41364</v>
      </c>
      <c r="B2030" s="19" t="str">
        <f t="shared" si="63"/>
        <v>ALLL / Nonaccrual Loans</v>
      </c>
      <c r="C2030">
        <v>4</v>
      </c>
      <c r="D2030" s="27">
        <v>41364</v>
      </c>
      <c r="E2030">
        <v>67.494617216204503</v>
      </c>
      <c r="F2030">
        <v>116.806758217587</v>
      </c>
      <c r="G2030">
        <v>243.17383669885899</v>
      </c>
      <c r="H2030">
        <v>355.08112987108001</v>
      </c>
      <c r="I2030">
        <v>75.713784195171797</v>
      </c>
      <c r="J2030">
        <v>136.11406930861901</v>
      </c>
      <c r="K2030">
        <v>340.45290716573197</v>
      </c>
      <c r="L2030">
        <v>625.06013369615596</v>
      </c>
      <c r="M2030">
        <v>66.342751701537196</v>
      </c>
      <c r="N2030">
        <v>122.572791897945</v>
      </c>
      <c r="O2030">
        <v>292.22370382891</v>
      </c>
      <c r="P2030">
        <v>417.88256323673602</v>
      </c>
      <c r="Q2030">
        <v>43.190184049079797</v>
      </c>
      <c r="R2030">
        <v>75.363941769316895</v>
      </c>
      <c r="S2030">
        <v>138.107638888889</v>
      </c>
      <c r="T2030">
        <v>138.47388334688901</v>
      </c>
      <c r="U2030">
        <v>85.260065724069406</v>
      </c>
      <c r="V2030">
        <v>142.33061721488099</v>
      </c>
      <c r="W2030">
        <v>321.12713675213701</v>
      </c>
      <c r="X2030">
        <v>579.95913806097803</v>
      </c>
      <c r="Y2030">
        <v>57.896244974766901</v>
      </c>
      <c r="Z2030">
        <v>96.057313749242894</v>
      </c>
      <c r="AA2030">
        <v>160.69599464888299</v>
      </c>
      <c r="AB2030">
        <v>180.35115083744</v>
      </c>
      <c r="AC2030">
        <v>119.75117532393099</v>
      </c>
      <c r="AD2030">
        <v>270.46773799340099</v>
      </c>
      <c r="AE2030">
        <v>544.40993788819901</v>
      </c>
      <c r="AF2030">
        <v>1458.9966015583</v>
      </c>
      <c r="AG2030">
        <v>91.064689818232495</v>
      </c>
      <c r="AH2030">
        <v>375.006049606776</v>
      </c>
      <c r="AI2030">
        <v>1144.1666666666699</v>
      </c>
      <c r="AJ2030">
        <v>2761.4961841067402</v>
      </c>
      <c r="AK2030">
        <v>52.791536734530702</v>
      </c>
      <c r="AL2030">
        <v>97.473247340812193</v>
      </c>
      <c r="AM2030">
        <v>137.17667510113901</v>
      </c>
      <c r="AN2030">
        <v>306.86863000315401</v>
      </c>
      <c r="AO2030">
        <v>94.4444444444444</v>
      </c>
      <c r="AP2030">
        <v>207.142857142857</v>
      </c>
      <c r="AQ2030">
        <v>544.92753623188401</v>
      </c>
      <c r="AR2030">
        <v>935.03147360997104</v>
      </c>
      <c r="AS2030">
        <v>73.571556663418605</v>
      </c>
      <c r="AT2030">
        <v>136.315086782376</v>
      </c>
      <c r="AU2030">
        <v>353.76052372621899</v>
      </c>
      <c r="AV2030">
        <v>810.30750920250796</v>
      </c>
      <c r="AW2030">
        <v>61.319764548031799</v>
      </c>
      <c r="AX2030">
        <v>115.03360452776801</v>
      </c>
      <c r="AY2030">
        <v>238.319821937651</v>
      </c>
      <c r="AZ2030">
        <v>289.01275428560501</v>
      </c>
      <c r="BA2030">
        <v>82.950553904350201</v>
      </c>
      <c r="BB2030">
        <v>137.43842364532</v>
      </c>
      <c r="BC2030">
        <v>437.95053003533599</v>
      </c>
      <c r="BD2030">
        <v>852.96435736976696</v>
      </c>
      <c r="BE2030">
        <v>67.913043478260903</v>
      </c>
      <c r="BF2030">
        <v>110.52472858866101</v>
      </c>
      <c r="BG2030">
        <v>198.13829787233999</v>
      </c>
      <c r="BH2030">
        <v>2526.0267732040802</v>
      </c>
      <c r="BI2030">
        <v>65.775225594749799</v>
      </c>
      <c r="BJ2030">
        <v>95.800524934383205</v>
      </c>
      <c r="BK2030">
        <v>99.300160253159405</v>
      </c>
      <c r="BL2030">
        <v>84.171717040967707</v>
      </c>
      <c r="BM2030">
        <v>60.266203703703702</v>
      </c>
      <c r="BN2030">
        <v>64.2361111111111</v>
      </c>
      <c r="BO2030">
        <v>93.181273946360193</v>
      </c>
      <c r="BP2030">
        <v>80.886281396338902</v>
      </c>
      <c r="BQ2030">
        <v>109.260140297134</v>
      </c>
      <c r="BR2030">
        <v>115.154536390828</v>
      </c>
      <c r="BS2030">
        <v>137.51357392789799</v>
      </c>
      <c r="BT2030">
        <v>126.13096401974499</v>
      </c>
      <c r="BU2030">
        <v>58.8888888888889</v>
      </c>
      <c r="BV2030">
        <v>148.344370860927</v>
      </c>
      <c r="BW2030">
        <v>209.352517985611</v>
      </c>
      <c r="BX2030">
        <v>156.409104862124</v>
      </c>
      <c r="BY2030">
        <v>73.817567567567593</v>
      </c>
      <c r="BZ2030">
        <v>108.808095952024</v>
      </c>
      <c r="CA2030">
        <v>365.24163568773201</v>
      </c>
      <c r="CB2030">
        <v>705.72158476350705</v>
      </c>
      <c r="CC2030">
        <v>80.168794655447996</v>
      </c>
      <c r="CD2030">
        <v>117.23460911024701</v>
      </c>
      <c r="CE2030">
        <v>213.783204445178</v>
      </c>
      <c r="CF2030">
        <v>1200.3466539486201</v>
      </c>
      <c r="CG2030">
        <v>99.953312849143998</v>
      </c>
      <c r="CH2030">
        <v>190.63417982885599</v>
      </c>
      <c r="CI2030">
        <v>299.07622034360497</v>
      </c>
      <c r="CJ2030">
        <v>425.51234275534603</v>
      </c>
      <c r="CK2030">
        <v>61.922643634998103</v>
      </c>
      <c r="CL2030">
        <v>198.13829787233999</v>
      </c>
      <c r="CM2030">
        <v>383.05084745762701</v>
      </c>
      <c r="CN2030">
        <v>434.56193206317602</v>
      </c>
      <c r="CO2030">
        <v>180.141843971631</v>
      </c>
      <c r="CP2030">
        <v>507.78032036613303</v>
      </c>
      <c r="CQ2030">
        <v>647.31182795698896</v>
      </c>
      <c r="CR2030">
        <v>755.30941182171603</v>
      </c>
      <c r="CS2030">
        <v>88.412256267409504</v>
      </c>
      <c r="CT2030">
        <v>160.72519083969499</v>
      </c>
      <c r="CU2030">
        <v>232.025842178126</v>
      </c>
      <c r="CV2030">
        <v>165.50765785704601</v>
      </c>
      <c r="CW2030">
        <v>84.023715415019794</v>
      </c>
      <c r="CX2030">
        <v>182.99115356296599</v>
      </c>
      <c r="CY2030">
        <v>477.85819074470697</v>
      </c>
      <c r="CZ2030">
        <v>292.66047195914501</v>
      </c>
      <c r="DB2030" t="s">
        <v>284</v>
      </c>
      <c r="DE2030">
        <v>17240.024630541899</v>
      </c>
      <c r="DF2030">
        <v>31907.635467980301</v>
      </c>
      <c r="DG2030">
        <v>46575.246305418703</v>
      </c>
      <c r="DH2030">
        <v>31907.635467980301</v>
      </c>
      <c r="DI2030">
        <v>70.183555255732998</v>
      </c>
      <c r="DJ2030">
        <v>110.31052309837099</v>
      </c>
      <c r="DK2030">
        <v>174.03432008423701</v>
      </c>
      <c r="DL2030">
        <v>237.14558963077101</v>
      </c>
      <c r="DM2030">
        <v>36.251035572497798</v>
      </c>
      <c r="DN2030">
        <v>70.471669150087706</v>
      </c>
      <c r="DO2030">
        <v>128.30310543928701</v>
      </c>
      <c r="DP2030">
        <v>170.07137798636199</v>
      </c>
      <c r="DQ2030">
        <v>119.88450348963499</v>
      </c>
      <c r="DR2030">
        <v>125.70282793442399</v>
      </c>
      <c r="DS2030">
        <v>191.172047766475</v>
      </c>
      <c r="DT2030">
        <v>152.980953838837</v>
      </c>
    </row>
    <row r="2031" spans="1:124" x14ac:dyDescent="0.35">
      <c r="A2031" s="19" t="str">
        <f t="shared" si="62"/>
        <v>[NCL + OREO] / [Total Loans + OREO]--41364</v>
      </c>
      <c r="B2031" s="19" t="str">
        <f t="shared" si="63"/>
        <v>[NCL + OREO] / [Total Loans + OREO]</v>
      </c>
      <c r="C2031">
        <v>5</v>
      </c>
      <c r="D2031" s="27">
        <v>41364</v>
      </c>
      <c r="E2031">
        <v>0.97943383292007702</v>
      </c>
      <c r="F2031">
        <v>2.4911286433580599</v>
      </c>
      <c r="G2031">
        <v>4.0272707682481999</v>
      </c>
      <c r="H2031">
        <v>3.37958629506638</v>
      </c>
      <c r="I2031">
        <v>0.65558278947523796</v>
      </c>
      <c r="J2031">
        <v>2.0336692061931698</v>
      </c>
      <c r="K2031">
        <v>4.2977241471097098</v>
      </c>
      <c r="L2031">
        <v>3.0249262710601501</v>
      </c>
      <c r="M2031">
        <v>0.785704035708082</v>
      </c>
      <c r="N2031">
        <v>2.05466252128788</v>
      </c>
      <c r="O2031">
        <v>4.4410386508732502</v>
      </c>
      <c r="P2031">
        <v>3.2597711836074401</v>
      </c>
      <c r="Q2031">
        <v>2.89785921048446</v>
      </c>
      <c r="R2031">
        <v>3.8534557005399099</v>
      </c>
      <c r="S2031">
        <v>6.4511567396345901</v>
      </c>
      <c r="T2031">
        <v>4.5903391309139101</v>
      </c>
      <c r="U2031">
        <v>1.1074526832584899</v>
      </c>
      <c r="V2031">
        <v>2.36489816694576</v>
      </c>
      <c r="W2031">
        <v>4.8400001150773404</v>
      </c>
      <c r="X2031">
        <v>3.3881430518198399</v>
      </c>
      <c r="Y2031">
        <v>1.30035866814705</v>
      </c>
      <c r="Z2031">
        <v>3.1029066026105498</v>
      </c>
      <c r="AA2031">
        <v>5.6944128248502901</v>
      </c>
      <c r="AB2031">
        <v>4.8443285222100396</v>
      </c>
      <c r="AC2031">
        <v>8.7868732774081207E-2</v>
      </c>
      <c r="AD2031">
        <v>0.38085506878754399</v>
      </c>
      <c r="AE2031">
        <v>1.53314580768687</v>
      </c>
      <c r="AF2031">
        <v>1.2856853209159</v>
      </c>
      <c r="AG2031">
        <v>0.116215108670933</v>
      </c>
      <c r="AH2031">
        <v>0.63608149217957799</v>
      </c>
      <c r="AI2031">
        <v>1.7880700371348599</v>
      </c>
      <c r="AJ2031">
        <v>1.3982979283265</v>
      </c>
      <c r="AK2031">
        <v>1.65005996682803</v>
      </c>
      <c r="AL2031">
        <v>2.9530119481155102</v>
      </c>
      <c r="AM2031">
        <v>5.4582533397491</v>
      </c>
      <c r="AN2031">
        <v>3.8020996516968499</v>
      </c>
      <c r="AO2031">
        <v>0.24632138458546701</v>
      </c>
      <c r="AP2031">
        <v>0.99643408108039799</v>
      </c>
      <c r="AQ2031">
        <v>2.3761157279162801</v>
      </c>
      <c r="AR2031">
        <v>1.70785017398446</v>
      </c>
      <c r="AS2031">
        <v>0.56152668650321003</v>
      </c>
      <c r="AT2031">
        <v>2.37115208898524</v>
      </c>
      <c r="AU2031">
        <v>5.6711497606797501</v>
      </c>
      <c r="AV2031">
        <v>3.8671547351305602</v>
      </c>
      <c r="AW2031">
        <v>1.3815428069137199</v>
      </c>
      <c r="AX2031">
        <v>2.7819649938813602</v>
      </c>
      <c r="AY2031">
        <v>5.8114933642261901</v>
      </c>
      <c r="AZ2031">
        <v>3.8410353193014402</v>
      </c>
      <c r="BA2031">
        <v>0.58976179461743405</v>
      </c>
      <c r="BB2031">
        <v>2.14269732426065</v>
      </c>
      <c r="BC2031">
        <v>4.3580434640261299</v>
      </c>
      <c r="BD2031">
        <v>3.4071240296219498</v>
      </c>
      <c r="BE2031">
        <v>1.75165218396563</v>
      </c>
      <c r="BF2031">
        <v>3.3802687370520199</v>
      </c>
      <c r="BG2031">
        <v>4.7726652900611697</v>
      </c>
      <c r="BH2031">
        <v>3.7822596729222999</v>
      </c>
      <c r="BI2031">
        <v>3.1279741640365502</v>
      </c>
      <c r="BJ2031">
        <v>3.560265903676</v>
      </c>
      <c r="BK2031">
        <v>4.2546713629037098</v>
      </c>
      <c r="BL2031">
        <v>3.7173193980996202</v>
      </c>
      <c r="BM2031">
        <v>0.80120113736015497</v>
      </c>
      <c r="BN2031">
        <v>2.3783437456028498</v>
      </c>
      <c r="BO2031">
        <v>5.5875329851376003</v>
      </c>
      <c r="BP2031">
        <v>4.0103903768949003</v>
      </c>
      <c r="BQ2031">
        <v>3.05629611802093</v>
      </c>
      <c r="BR2031">
        <v>4.0001145344175901</v>
      </c>
      <c r="BS2031">
        <v>4.0733361010510096</v>
      </c>
      <c r="BT2031">
        <v>3.4197166345754302</v>
      </c>
      <c r="BU2031">
        <v>1.5533806496114999</v>
      </c>
      <c r="BV2031">
        <v>2.5559278071976701</v>
      </c>
      <c r="BW2031">
        <v>4.4293358188490597</v>
      </c>
      <c r="BX2031">
        <v>3.5926864310919302</v>
      </c>
      <c r="BY2031">
        <v>2.4746937327767302</v>
      </c>
      <c r="BZ2031">
        <v>4.5105924298329301</v>
      </c>
      <c r="CA2031">
        <v>6.7622770411846496</v>
      </c>
      <c r="CB2031">
        <v>4.3438738938245001</v>
      </c>
      <c r="CC2031">
        <v>1.99044757047606</v>
      </c>
      <c r="CD2031">
        <v>4.4346222662849204</v>
      </c>
      <c r="CE2031">
        <v>6.9064091656192597</v>
      </c>
      <c r="CF2031">
        <v>5.1047730447861701</v>
      </c>
      <c r="CG2031">
        <v>1.82334544945102</v>
      </c>
      <c r="CH2031">
        <v>1.94270975366909</v>
      </c>
      <c r="CI2031">
        <v>5.0591077693223401</v>
      </c>
      <c r="CJ2031">
        <v>3.3559275469787901</v>
      </c>
      <c r="CK2031">
        <v>0.76184703365481998</v>
      </c>
      <c r="CL2031">
        <v>2.1443524333537098</v>
      </c>
      <c r="CM2031">
        <v>3.6997258498960299</v>
      </c>
      <c r="CN2031">
        <v>2.4418594512654601</v>
      </c>
      <c r="CO2031">
        <v>0.21928962736482999</v>
      </c>
      <c r="CP2031">
        <v>0.34864744572474199</v>
      </c>
      <c r="CQ2031">
        <v>0.56549821397575395</v>
      </c>
      <c r="CR2031">
        <v>0.52138758171480803</v>
      </c>
      <c r="CS2031">
        <v>0.54597066715180298</v>
      </c>
      <c r="CT2031">
        <v>1.79331521547312</v>
      </c>
      <c r="CU2031">
        <v>2.4029823998370801</v>
      </c>
      <c r="CV2031">
        <v>2.7482818376226099</v>
      </c>
      <c r="CW2031">
        <v>0.36487352694640302</v>
      </c>
      <c r="CX2031">
        <v>0.93264568728575403</v>
      </c>
      <c r="CY2031">
        <v>3.4818941504178298</v>
      </c>
      <c r="CZ2031">
        <v>1.91102207011443</v>
      </c>
      <c r="DA2031">
        <v>8.4617847504916993E-2</v>
      </c>
      <c r="DB2031">
        <v>0.16923569500983399</v>
      </c>
      <c r="DC2031">
        <v>0.25385354251475101</v>
      </c>
      <c r="DD2031">
        <v>0.16923569500983399</v>
      </c>
      <c r="DE2031">
        <v>0.20208100438558799</v>
      </c>
      <c r="DF2031">
        <v>0.40416200877117597</v>
      </c>
      <c r="DG2031">
        <v>1.1902164535480799</v>
      </c>
      <c r="DH2031">
        <v>0.79347763569872098</v>
      </c>
      <c r="DI2031">
        <v>1.0812712442160199</v>
      </c>
      <c r="DJ2031">
        <v>1.32143155722304</v>
      </c>
      <c r="DK2031">
        <v>2.8069736344863401</v>
      </c>
      <c r="DL2031">
        <v>2.3046784959054398</v>
      </c>
      <c r="DM2031">
        <v>1.1189003570751099</v>
      </c>
      <c r="DN2031">
        <v>2.2596486045984201</v>
      </c>
      <c r="DO2031">
        <v>5.7324296463368301</v>
      </c>
      <c r="DP2031">
        <v>3.9897629732118101</v>
      </c>
      <c r="DQ2031">
        <v>1.40582883932446</v>
      </c>
      <c r="DR2031">
        <v>1.73370091838427</v>
      </c>
      <c r="DS2031">
        <v>2.6838850498979698</v>
      </c>
      <c r="DT2031">
        <v>2.0461136431357301</v>
      </c>
    </row>
    <row r="2032" spans="1:124" x14ac:dyDescent="0.35">
      <c r="A2032" s="19" t="str">
        <f t="shared" si="62"/>
        <v>[Noncurrent + Delinquent Loans] / [Capital + ALLL]--41364</v>
      </c>
      <c r="B2032" s="19" t="str">
        <f t="shared" si="63"/>
        <v>[Noncurrent + Delinquent Loans] / [Capital + ALLL]</v>
      </c>
      <c r="C2032">
        <v>6</v>
      </c>
      <c r="D2032" s="27">
        <v>41364</v>
      </c>
      <c r="E2032">
        <v>6.4350833465520196</v>
      </c>
      <c r="F2032">
        <v>10.1237520159262</v>
      </c>
      <c r="G2032">
        <v>18.2326334004423</v>
      </c>
      <c r="H2032">
        <v>14.678340705772699</v>
      </c>
      <c r="I2032">
        <v>4.93063072123865</v>
      </c>
      <c r="J2032">
        <v>10.424142804600899</v>
      </c>
      <c r="K2032">
        <v>18.3698557826126</v>
      </c>
      <c r="L2032">
        <v>13.3736530231646</v>
      </c>
      <c r="M2032">
        <v>5.2802026519902201</v>
      </c>
      <c r="N2032">
        <v>11.361503166621199</v>
      </c>
      <c r="O2032">
        <v>21.251359130093999</v>
      </c>
      <c r="P2032">
        <v>16.458515115710298</v>
      </c>
      <c r="Q2032">
        <v>12.767367026310801</v>
      </c>
      <c r="R2032">
        <v>19.168221807518002</v>
      </c>
      <c r="S2032">
        <v>33.188126836186797</v>
      </c>
      <c r="T2032">
        <v>21.429285703152399</v>
      </c>
      <c r="U2032">
        <v>5.15787211312845</v>
      </c>
      <c r="V2032">
        <v>10.9660574412533</v>
      </c>
      <c r="W2032">
        <v>18.588341397610399</v>
      </c>
      <c r="X2032">
        <v>13.357025416122699</v>
      </c>
      <c r="Y2032">
        <v>8.6340916632952496</v>
      </c>
      <c r="Z2032">
        <v>15.5079366824987</v>
      </c>
      <c r="AA2032">
        <v>23.641357475544801</v>
      </c>
      <c r="AB2032">
        <v>21.464784274230102</v>
      </c>
      <c r="AC2032">
        <v>2.7418882450143101</v>
      </c>
      <c r="AD2032">
        <v>7.4909418600552602</v>
      </c>
      <c r="AE2032">
        <v>12.1470945399827</v>
      </c>
      <c r="AF2032">
        <v>9.7430475724273702</v>
      </c>
      <c r="AG2032">
        <v>1.35283843398266</v>
      </c>
      <c r="AH2032">
        <v>4.6471229159385699</v>
      </c>
      <c r="AI2032">
        <v>10.5918356393379</v>
      </c>
      <c r="AJ2032">
        <v>7.1363420287480102</v>
      </c>
      <c r="AK2032">
        <v>9.3197597153305392</v>
      </c>
      <c r="AL2032">
        <v>13.9639530749839</v>
      </c>
      <c r="AM2032">
        <v>25.273934957050699</v>
      </c>
      <c r="AN2032">
        <v>18.080421545853898</v>
      </c>
      <c r="AO2032">
        <v>2.8656865188138601</v>
      </c>
      <c r="AP2032">
        <v>8.21428571428571</v>
      </c>
      <c r="AQ2032">
        <v>14.2804348495581</v>
      </c>
      <c r="AR2032">
        <v>10.221942616744601</v>
      </c>
      <c r="AS2032">
        <v>4.9594426171674399</v>
      </c>
      <c r="AT2032">
        <v>10.0132416950497</v>
      </c>
      <c r="AU2032">
        <v>22.238356361945399</v>
      </c>
      <c r="AV2032">
        <v>16.259646705190299</v>
      </c>
      <c r="AW2032">
        <v>6.9384825650789903</v>
      </c>
      <c r="AX2032">
        <v>13.612113715476401</v>
      </c>
      <c r="AY2032">
        <v>23.4730605984691</v>
      </c>
      <c r="AZ2032">
        <v>17.134702624019098</v>
      </c>
      <c r="BA2032">
        <v>3.4235817927695602</v>
      </c>
      <c r="BB2032">
        <v>11.024825976743299</v>
      </c>
      <c r="BC2032">
        <v>18.969098935341499</v>
      </c>
      <c r="BD2032">
        <v>16.058735079149699</v>
      </c>
      <c r="BE2032">
        <v>5.7341239114757201</v>
      </c>
      <c r="BF2032">
        <v>10.3612668516146</v>
      </c>
      <c r="BG2032">
        <v>16.860190450504401</v>
      </c>
      <c r="BH2032">
        <v>12.115777888069299</v>
      </c>
      <c r="BI2032">
        <v>9.9952727398507992</v>
      </c>
      <c r="BJ2032">
        <v>10.987625827755799</v>
      </c>
      <c r="BK2032">
        <v>12.8282828282828</v>
      </c>
      <c r="BL2032">
        <v>11.7243755965237</v>
      </c>
      <c r="BM2032">
        <v>12.694581280788199</v>
      </c>
      <c r="BN2032">
        <v>19.558053403370199</v>
      </c>
      <c r="BO2032">
        <v>32.9839323048759</v>
      </c>
      <c r="BP2032">
        <v>26.120460182293801</v>
      </c>
      <c r="BQ2032">
        <v>12.9619482993345</v>
      </c>
      <c r="BR2032">
        <v>17.6685570258349</v>
      </c>
      <c r="BS2032">
        <v>18.022540257089702</v>
      </c>
      <c r="BT2032">
        <v>14.7668066956712</v>
      </c>
      <c r="BU2032">
        <v>6.6735370449479401</v>
      </c>
      <c r="BV2032">
        <v>8.7524177949709898</v>
      </c>
      <c r="BW2032">
        <v>21.930661174482498</v>
      </c>
      <c r="BX2032">
        <v>15.460884176117601</v>
      </c>
      <c r="BY2032">
        <v>14.1059602649007</v>
      </c>
      <c r="BZ2032">
        <v>16.0838757992972</v>
      </c>
      <c r="CA2032">
        <v>19.4918405288164</v>
      </c>
      <c r="CB2032">
        <v>16.8701155540253</v>
      </c>
      <c r="CC2032">
        <v>6.2951789376475498</v>
      </c>
      <c r="CD2032">
        <v>12.5378071833648</v>
      </c>
      <c r="CE2032">
        <v>20.8119344843942</v>
      </c>
      <c r="CF2032">
        <v>16.0461367193138</v>
      </c>
      <c r="CG2032">
        <v>5.4193283432097097</v>
      </c>
      <c r="CH2032">
        <v>14.417678346530799</v>
      </c>
      <c r="CI2032">
        <v>20.000420758800701</v>
      </c>
      <c r="CJ2032">
        <v>14.965493679023799</v>
      </c>
      <c r="CK2032">
        <v>3.5087660062021202</v>
      </c>
      <c r="CL2032">
        <v>7.6828895010713198</v>
      </c>
      <c r="CM2032">
        <v>20.6153064746035</v>
      </c>
      <c r="CN2032">
        <v>12.7020709231533</v>
      </c>
      <c r="CO2032">
        <v>3.65844681634155</v>
      </c>
      <c r="CP2032">
        <v>7.8368395696161901</v>
      </c>
      <c r="CQ2032">
        <v>8.95267059494393</v>
      </c>
      <c r="CR2032">
        <v>7.8134528183973702</v>
      </c>
      <c r="CS2032">
        <v>7.4314103464625401</v>
      </c>
      <c r="CT2032">
        <v>9.1397849462365599</v>
      </c>
      <c r="CU2032">
        <v>14.260695920933999</v>
      </c>
      <c r="CV2032">
        <v>10.833346244362501</v>
      </c>
      <c r="CW2032">
        <v>5.63182643458937</v>
      </c>
      <c r="CX2032">
        <v>9.3405827408336801</v>
      </c>
      <c r="CY2032">
        <v>17.0403336412237</v>
      </c>
      <c r="CZ2032">
        <v>13.0411988004255</v>
      </c>
      <c r="DA2032">
        <v>2.0767607530416199</v>
      </c>
      <c r="DB2032">
        <v>2.4208742310648699</v>
      </c>
      <c r="DC2032">
        <v>2.7649877090881199</v>
      </c>
      <c r="DD2032">
        <v>2.4208742310648699</v>
      </c>
      <c r="DE2032">
        <v>3.3273845253754</v>
      </c>
      <c r="DF2032">
        <v>6.6474820143884896</v>
      </c>
      <c r="DG2032">
        <v>7.4650236726491501</v>
      </c>
      <c r="DH2032">
        <v>4.9791114605535398</v>
      </c>
      <c r="DI2032">
        <v>3.7684577643563002</v>
      </c>
      <c r="DJ2032">
        <v>8.4196382825047102</v>
      </c>
      <c r="DK2032">
        <v>14.3884684220839</v>
      </c>
      <c r="DL2032">
        <v>10.002025807121299</v>
      </c>
      <c r="DM2032">
        <v>11.1143957833998</v>
      </c>
      <c r="DN2032">
        <v>13.9736785593766</v>
      </c>
      <c r="DO2032">
        <v>29.240913124353899</v>
      </c>
      <c r="DP2032">
        <v>24.006796758284001</v>
      </c>
      <c r="DQ2032">
        <v>8.3453138954604906</v>
      </c>
      <c r="DR2032">
        <v>11.4849557725477</v>
      </c>
      <c r="DS2032">
        <v>14.3106018591289</v>
      </c>
      <c r="DT2032">
        <v>11.275714837542299</v>
      </c>
    </row>
    <row r="2033" spans="1:124" x14ac:dyDescent="0.35">
      <c r="A2033" s="19" t="str">
        <f t="shared" si="62"/>
        <v xml:space="preserve">  Ag [NCL+DQ] / [Capital + ALLL]--41364</v>
      </c>
      <c r="B2033" s="19" t="str">
        <f t="shared" si="63"/>
        <v xml:space="preserve">  Ag [NCL+DQ] / [Capital + ALLL]</v>
      </c>
      <c r="C2033">
        <v>7</v>
      </c>
      <c r="D2033" s="27">
        <v>41364</v>
      </c>
      <c r="E2033">
        <v>0</v>
      </c>
      <c r="F2033">
        <v>0</v>
      </c>
      <c r="G2033">
        <v>1.53255092109269</v>
      </c>
      <c r="H2033">
        <v>2.3888846634025902</v>
      </c>
      <c r="I2033">
        <v>0</v>
      </c>
      <c r="J2033">
        <v>0</v>
      </c>
      <c r="K2033">
        <v>0.935057872121422</v>
      </c>
      <c r="L2033">
        <v>1.0674213059259201</v>
      </c>
      <c r="M2033">
        <v>0</v>
      </c>
      <c r="N2033">
        <v>0</v>
      </c>
      <c r="O2033">
        <v>0.52367786633996904</v>
      </c>
      <c r="P2033">
        <v>0.75467737659062195</v>
      </c>
      <c r="Q2033">
        <v>0</v>
      </c>
      <c r="R2033">
        <v>0</v>
      </c>
      <c r="S2033">
        <v>0</v>
      </c>
      <c r="T2033">
        <v>5.3431258257558099E-3</v>
      </c>
      <c r="U2033">
        <v>0</v>
      </c>
      <c r="V2033">
        <v>0</v>
      </c>
      <c r="W2033">
        <v>0.70414060233936304</v>
      </c>
      <c r="X2033">
        <v>0.76215655197336496</v>
      </c>
      <c r="Y2033">
        <v>0</v>
      </c>
      <c r="Z2033">
        <v>4.5571062375391602E-2</v>
      </c>
      <c r="AA2033">
        <v>1.65356394534993</v>
      </c>
      <c r="AB2033">
        <v>4.0273868831783703</v>
      </c>
      <c r="AC2033">
        <v>0</v>
      </c>
      <c r="AD2033">
        <v>0.335246412909326</v>
      </c>
      <c r="AE2033">
        <v>2.3122212268983202</v>
      </c>
      <c r="AF2033">
        <v>1.8959776583205801</v>
      </c>
      <c r="AG2033">
        <v>0</v>
      </c>
      <c r="AH2033">
        <v>9.2422153590215606E-3</v>
      </c>
      <c r="AI2033">
        <v>0.78282668261599697</v>
      </c>
      <c r="AJ2033">
        <v>1.2431201693573699</v>
      </c>
      <c r="AK2033">
        <v>0</v>
      </c>
      <c r="AL2033">
        <v>6.0272221944824199E-2</v>
      </c>
      <c r="AM2033">
        <v>1.1762422688294201</v>
      </c>
      <c r="AN2033">
        <v>0.73098565155429496</v>
      </c>
      <c r="AO2033">
        <v>0</v>
      </c>
      <c r="AP2033">
        <v>0.24663763536167099</v>
      </c>
      <c r="AQ2033">
        <v>2.2061549870226198</v>
      </c>
      <c r="AR2033">
        <v>1.9504234720823499</v>
      </c>
      <c r="AS2033">
        <v>0</v>
      </c>
      <c r="AT2033">
        <v>0</v>
      </c>
      <c r="AU2033">
        <v>0.53170022116594995</v>
      </c>
      <c r="AV2033">
        <v>0.76955878414488499</v>
      </c>
      <c r="AW2033">
        <v>0</v>
      </c>
      <c r="AX2033">
        <v>0</v>
      </c>
      <c r="AY2033">
        <v>0.284488893195179</v>
      </c>
      <c r="AZ2033">
        <v>0.44681672221943602</v>
      </c>
      <c r="BA2033">
        <v>0</v>
      </c>
      <c r="BB2033">
        <v>0</v>
      </c>
      <c r="BC2033">
        <v>0.24495324274866401</v>
      </c>
      <c r="BD2033">
        <v>0.37673977934240399</v>
      </c>
      <c r="BE2033">
        <v>0</v>
      </c>
      <c r="BF2033">
        <v>0</v>
      </c>
      <c r="BG2033">
        <v>0.58216495280507397</v>
      </c>
      <c r="BH2033">
        <v>0.56150755423104604</v>
      </c>
      <c r="BI2033">
        <v>0</v>
      </c>
      <c r="BJ2033">
        <v>0</v>
      </c>
      <c r="BK2033">
        <v>9.1142124750783204E-2</v>
      </c>
      <c r="BL2033">
        <v>0.18957673645763601</v>
      </c>
      <c r="BM2033">
        <v>0</v>
      </c>
      <c r="BN2033">
        <v>0</v>
      </c>
      <c r="BO2033">
        <v>0.25800804723833398</v>
      </c>
      <c r="BP2033">
        <v>0.25800804723833398</v>
      </c>
      <c r="BQ2033">
        <v>0.18903591682419699</v>
      </c>
      <c r="BR2033">
        <v>0.37807183364839297</v>
      </c>
      <c r="BS2033">
        <v>1.7983129254622301</v>
      </c>
      <c r="BT2033">
        <v>1.19887528364148</v>
      </c>
      <c r="BU2033">
        <v>0</v>
      </c>
      <c r="BV2033">
        <v>0</v>
      </c>
      <c r="BW2033">
        <v>0</v>
      </c>
      <c r="BX2033">
        <v>0</v>
      </c>
      <c r="BY2033">
        <v>0</v>
      </c>
      <c r="BZ2033">
        <v>0</v>
      </c>
      <c r="CA2033">
        <v>1.87151414996901</v>
      </c>
      <c r="CB2033">
        <v>0.89098755320473899</v>
      </c>
      <c r="CC2033">
        <v>0</v>
      </c>
      <c r="CD2033">
        <v>0</v>
      </c>
      <c r="CE2033">
        <v>0</v>
      </c>
      <c r="CF2033">
        <v>0.552883280377655</v>
      </c>
      <c r="CG2033">
        <v>0</v>
      </c>
      <c r="CH2033">
        <v>0.635281130514181</v>
      </c>
      <c r="CI2033">
        <v>3.7694645403845901</v>
      </c>
      <c r="CJ2033">
        <v>3.0439091843257602</v>
      </c>
      <c r="CK2033">
        <v>0</v>
      </c>
      <c r="CL2033">
        <v>0</v>
      </c>
      <c r="CM2033">
        <v>0.25843525352831898</v>
      </c>
      <c r="CN2033">
        <v>0.94714548236366702</v>
      </c>
      <c r="CO2033">
        <v>0.60824938224672098</v>
      </c>
      <c r="CP2033">
        <v>0.76722418290624494</v>
      </c>
      <c r="CQ2033">
        <v>1.9966875230033101</v>
      </c>
      <c r="CR2033">
        <v>1.6818729327963999</v>
      </c>
      <c r="CS2033">
        <v>1.92379217914353E-3</v>
      </c>
      <c r="CT2033">
        <v>0.754770720592424</v>
      </c>
      <c r="CU2033">
        <v>3.7487156668134198</v>
      </c>
      <c r="CV2033">
        <v>2.2734521550258799</v>
      </c>
      <c r="CW2033">
        <v>0</v>
      </c>
      <c r="CX2033">
        <v>0</v>
      </c>
      <c r="CY2033">
        <v>0.24557956777996101</v>
      </c>
      <c r="CZ2033">
        <v>0.79287743562591695</v>
      </c>
      <c r="DA2033">
        <v>0</v>
      </c>
      <c r="DB2033">
        <v>0</v>
      </c>
      <c r="DC2033">
        <v>0</v>
      </c>
      <c r="DD2033">
        <v>0</v>
      </c>
      <c r="DE2033">
        <v>4.6211076795107803E-3</v>
      </c>
      <c r="DF2033">
        <v>9.2422153590215606E-3</v>
      </c>
      <c r="DG2033">
        <v>0.349944848686705</v>
      </c>
      <c r="DH2033">
        <v>0.233296565791137</v>
      </c>
      <c r="DI2033">
        <v>0</v>
      </c>
      <c r="DJ2033">
        <v>0.15107137539902399</v>
      </c>
      <c r="DK2033">
        <v>0.76359347215016804</v>
      </c>
      <c r="DL2033">
        <v>0.87622395851481705</v>
      </c>
      <c r="DM2033">
        <v>0.15290364377590501</v>
      </c>
      <c r="DN2033">
        <v>1.14429568600526</v>
      </c>
      <c r="DO2033">
        <v>1.35604033208208</v>
      </c>
      <c r="DP2033">
        <v>1.00458970488015</v>
      </c>
      <c r="DQ2033">
        <v>5.6349819680577E-2</v>
      </c>
      <c r="DR2033">
        <v>0.37071976493094799</v>
      </c>
      <c r="DS2033">
        <v>1.0683178575486301</v>
      </c>
      <c r="DT2033">
        <v>0.919211838418035</v>
      </c>
    </row>
    <row r="2034" spans="1:124" x14ac:dyDescent="0.35">
      <c r="A2034" s="19" t="str">
        <f t="shared" si="62"/>
        <v xml:space="preserve">  CLD [NCL+DQ] / [Capital + ALLL]--41364</v>
      </c>
      <c r="B2034" s="19" t="str">
        <f t="shared" si="63"/>
        <v xml:space="preserve">  CLD [NCL+DQ] / [Capital + ALLL]</v>
      </c>
      <c r="C2034">
        <v>8</v>
      </c>
      <c r="D2034" s="27">
        <v>41364</v>
      </c>
      <c r="E2034">
        <v>0</v>
      </c>
      <c r="F2034">
        <v>0</v>
      </c>
      <c r="G2034">
        <v>2.12170922982919</v>
      </c>
      <c r="H2034">
        <v>2.05283883904236</v>
      </c>
      <c r="I2034">
        <v>0</v>
      </c>
      <c r="J2034">
        <v>0</v>
      </c>
      <c r="K2034">
        <v>1.36566432262677</v>
      </c>
      <c r="L2034">
        <v>1.2281944065022301</v>
      </c>
      <c r="M2034">
        <v>0</v>
      </c>
      <c r="N2034">
        <v>0</v>
      </c>
      <c r="O2034">
        <v>1.96719536892546</v>
      </c>
      <c r="P2034">
        <v>1.8972688708235601</v>
      </c>
      <c r="Q2034">
        <v>0</v>
      </c>
      <c r="R2034">
        <v>0</v>
      </c>
      <c r="S2034">
        <v>0.29378988957552399</v>
      </c>
      <c r="T2034">
        <v>1.1250338080608999</v>
      </c>
      <c r="U2034">
        <v>0</v>
      </c>
      <c r="V2034">
        <v>0</v>
      </c>
      <c r="W2034">
        <v>1.6121348655246399</v>
      </c>
      <c r="X2034">
        <v>1.26740271106544</v>
      </c>
      <c r="Y2034">
        <v>0</v>
      </c>
      <c r="Z2034">
        <v>0.44673609400495401</v>
      </c>
      <c r="AA2034">
        <v>4.0140724861010701</v>
      </c>
      <c r="AB2034">
        <v>3.5051632935009498</v>
      </c>
      <c r="AC2034">
        <v>0</v>
      </c>
      <c r="AD2034">
        <v>0</v>
      </c>
      <c r="AE2034">
        <v>0.62886437689458097</v>
      </c>
      <c r="AF2034">
        <v>1.2831819927577299</v>
      </c>
      <c r="AG2034">
        <v>0</v>
      </c>
      <c r="AH2034">
        <v>0</v>
      </c>
      <c r="AI2034">
        <v>0</v>
      </c>
      <c r="AJ2034">
        <v>0.47580210314940502</v>
      </c>
      <c r="AK2034">
        <v>0</v>
      </c>
      <c r="AL2034">
        <v>0</v>
      </c>
      <c r="AM2034">
        <v>1.36621370516921</v>
      </c>
      <c r="AN2034">
        <v>1.0022143956971701</v>
      </c>
      <c r="AO2034">
        <v>0</v>
      </c>
      <c r="AP2034">
        <v>0</v>
      </c>
      <c r="AQ2034">
        <v>0</v>
      </c>
      <c r="AR2034">
        <v>0.61508936326858599</v>
      </c>
      <c r="AS2034">
        <v>0</v>
      </c>
      <c r="AT2034">
        <v>0</v>
      </c>
      <c r="AU2034">
        <v>2.9005872338975398</v>
      </c>
      <c r="AV2034">
        <v>2.2742205323520501</v>
      </c>
      <c r="AW2034">
        <v>0</v>
      </c>
      <c r="AX2034">
        <v>0</v>
      </c>
      <c r="AY2034">
        <v>1.1929959774721</v>
      </c>
      <c r="AZ2034">
        <v>1.34662029150619</v>
      </c>
      <c r="BA2034">
        <v>0</v>
      </c>
      <c r="BB2034">
        <v>0</v>
      </c>
      <c r="BC2034">
        <v>0.90287044660855698</v>
      </c>
      <c r="BD2034">
        <v>1.2530715915528301</v>
      </c>
      <c r="BE2034">
        <v>0</v>
      </c>
      <c r="BF2034">
        <v>2.53211983010652E-2</v>
      </c>
      <c r="BG2034">
        <v>2.3970265172986802</v>
      </c>
      <c r="BH2034">
        <v>1.4944129103310899</v>
      </c>
      <c r="BI2034">
        <v>3.6645147907906601</v>
      </c>
      <c r="BJ2034">
        <v>4.10233941727871</v>
      </c>
      <c r="BK2034">
        <v>4.4745086869837696</v>
      </c>
      <c r="BL2034">
        <v>3.9517579687672599</v>
      </c>
      <c r="BM2034">
        <v>0.60591133004926101</v>
      </c>
      <c r="BN2034">
        <v>4.1884943694815497</v>
      </c>
      <c r="BO2034">
        <v>9.4691719031126809</v>
      </c>
      <c r="BP2034">
        <v>5.88658886368039</v>
      </c>
      <c r="BQ2034">
        <v>0</v>
      </c>
      <c r="BR2034">
        <v>0</v>
      </c>
      <c r="BS2034">
        <v>0</v>
      </c>
      <c r="BT2034">
        <v>0</v>
      </c>
      <c r="BU2034">
        <v>0</v>
      </c>
      <c r="BV2034">
        <v>0</v>
      </c>
      <c r="BW2034">
        <v>0.262205704428562</v>
      </c>
      <c r="BX2034">
        <v>1.5752388505166299</v>
      </c>
      <c r="BY2034">
        <v>0</v>
      </c>
      <c r="BZ2034">
        <v>0</v>
      </c>
      <c r="CA2034">
        <v>0.38020623307794199</v>
      </c>
      <c r="CB2034">
        <v>0.39838906460383999</v>
      </c>
      <c r="CC2034">
        <v>0</v>
      </c>
      <c r="CD2034">
        <v>0.252616383976904</v>
      </c>
      <c r="CE2034">
        <v>3.4675896191434701</v>
      </c>
      <c r="CF2034">
        <v>2.5016912505516098</v>
      </c>
      <c r="CG2034">
        <v>0</v>
      </c>
      <c r="CH2034">
        <v>0.142423091530574</v>
      </c>
      <c r="CI2034">
        <v>1.6930209012105</v>
      </c>
      <c r="CJ2034">
        <v>0.95581986498360305</v>
      </c>
      <c r="CK2034">
        <v>0</v>
      </c>
      <c r="CL2034">
        <v>0</v>
      </c>
      <c r="CM2034">
        <v>0.37771364303239802</v>
      </c>
      <c r="CN2034">
        <v>0.73613769094992498</v>
      </c>
      <c r="CO2034">
        <v>0</v>
      </c>
      <c r="CP2034">
        <v>0</v>
      </c>
      <c r="CQ2034">
        <v>0.46374677953625298</v>
      </c>
      <c r="CR2034">
        <v>1.12274782145888</v>
      </c>
      <c r="CS2034">
        <v>0</v>
      </c>
      <c r="CT2034">
        <v>8.0071448369314194E-2</v>
      </c>
      <c r="CU2034">
        <v>0.39547623723189901</v>
      </c>
      <c r="CV2034">
        <v>0.25044871483249997</v>
      </c>
      <c r="CW2034">
        <v>0</v>
      </c>
      <c r="CX2034">
        <v>0</v>
      </c>
      <c r="CY2034">
        <v>0.61874601806393603</v>
      </c>
      <c r="CZ2034">
        <v>3.3309342468186598</v>
      </c>
      <c r="DA2034">
        <v>0</v>
      </c>
      <c r="DB2034">
        <v>0</v>
      </c>
      <c r="DC2034">
        <v>0</v>
      </c>
      <c r="DD2034">
        <v>0</v>
      </c>
      <c r="DE2034">
        <v>0</v>
      </c>
      <c r="DF2034">
        <v>0</v>
      </c>
      <c r="DG2034">
        <v>0</v>
      </c>
      <c r="DH2034">
        <v>0</v>
      </c>
      <c r="DI2034">
        <v>0</v>
      </c>
      <c r="DJ2034">
        <v>3.0836913841662699E-3</v>
      </c>
      <c r="DK2034">
        <v>0.88280536031577295</v>
      </c>
      <c r="DL2034">
        <v>1.4205459616665701</v>
      </c>
      <c r="DM2034">
        <v>0</v>
      </c>
      <c r="DN2034">
        <v>0</v>
      </c>
      <c r="DO2034">
        <v>1.5640505187189899</v>
      </c>
      <c r="DP2034">
        <v>1.3842935130637199</v>
      </c>
      <c r="DQ2034">
        <v>0.14836157220263199</v>
      </c>
      <c r="DR2034">
        <v>0.76980704659138599</v>
      </c>
      <c r="DS2034">
        <v>2.37586474142973</v>
      </c>
      <c r="DT2034">
        <v>1.35346542471742</v>
      </c>
    </row>
    <row r="2035" spans="1:124" x14ac:dyDescent="0.35">
      <c r="A2035" s="19" t="str">
        <f t="shared" si="62"/>
        <v xml:space="preserve">  CRE [NCL+DQ] / [Capital + ALLL]--41364</v>
      </c>
      <c r="B2035" s="19" t="str">
        <f t="shared" si="63"/>
        <v xml:space="preserve">  CRE [NCL+DQ] / [Capital + ALLL]</v>
      </c>
      <c r="C2035">
        <v>9</v>
      </c>
      <c r="D2035" s="27">
        <v>41364</v>
      </c>
      <c r="E2035">
        <v>0.53656753741391905</v>
      </c>
      <c r="F2035">
        <v>4.16453322042977</v>
      </c>
      <c r="G2035">
        <v>8.7326972371097291</v>
      </c>
      <c r="H2035">
        <v>6.2362549997083896</v>
      </c>
      <c r="I2035">
        <v>0</v>
      </c>
      <c r="J2035">
        <v>3.0035189364346899</v>
      </c>
      <c r="K2035">
        <v>7.4120198373011004</v>
      </c>
      <c r="L2035">
        <v>5.2162640422487003</v>
      </c>
      <c r="M2035">
        <v>0.33292154023415599</v>
      </c>
      <c r="N2035">
        <v>3.33287132730741</v>
      </c>
      <c r="O2035">
        <v>9.3906229522428593</v>
      </c>
      <c r="P2035">
        <v>7.3136889298650898</v>
      </c>
      <c r="Q2035">
        <v>4.3610163064087999</v>
      </c>
      <c r="R2035">
        <v>6.3116502266062398</v>
      </c>
      <c r="S2035">
        <v>16.603561912775199</v>
      </c>
      <c r="T2035">
        <v>11.3985494903646</v>
      </c>
      <c r="U2035">
        <v>9.8746003453284797E-2</v>
      </c>
      <c r="V2035">
        <v>3.2743375049182402</v>
      </c>
      <c r="W2035">
        <v>7.5244270323765203</v>
      </c>
      <c r="X2035">
        <v>5.2983428906718002</v>
      </c>
      <c r="Y2035">
        <v>0.184837960897692</v>
      </c>
      <c r="Z2035">
        <v>5.2125040366149102</v>
      </c>
      <c r="AA2035">
        <v>9.6053632954452492</v>
      </c>
      <c r="AB2035">
        <v>8.4866366603115893</v>
      </c>
      <c r="AC2035">
        <v>0</v>
      </c>
      <c r="AD2035">
        <v>1.19240444485418</v>
      </c>
      <c r="AE2035">
        <v>3.3784732364299499</v>
      </c>
      <c r="AF2035">
        <v>3.1530435297774901</v>
      </c>
      <c r="AG2035">
        <v>0</v>
      </c>
      <c r="AH2035">
        <v>0</v>
      </c>
      <c r="AI2035">
        <v>1.9488771947033501</v>
      </c>
      <c r="AJ2035">
        <v>2.3370284875555498</v>
      </c>
      <c r="AK2035">
        <v>3.3880787278789901</v>
      </c>
      <c r="AL2035">
        <v>6.76496562938613</v>
      </c>
      <c r="AM2035">
        <v>10.3295847888306</v>
      </c>
      <c r="AN2035">
        <v>7.7621520291098696</v>
      </c>
      <c r="AO2035">
        <v>0</v>
      </c>
      <c r="AP2035">
        <v>0.70722828913156499</v>
      </c>
      <c r="AQ2035">
        <v>4.3199239408164498</v>
      </c>
      <c r="AR2035">
        <v>2.7310751544372098</v>
      </c>
      <c r="AS2035">
        <v>0.56815678252283097</v>
      </c>
      <c r="AT2035">
        <v>4.6859348675383599</v>
      </c>
      <c r="AU2035">
        <v>12.528255830951901</v>
      </c>
      <c r="AV2035">
        <v>8.5893667376329592</v>
      </c>
      <c r="AW2035">
        <v>0.59299765768719703</v>
      </c>
      <c r="AX2035">
        <v>4.2543044478760601</v>
      </c>
      <c r="AY2035">
        <v>8.9379372047877794</v>
      </c>
      <c r="AZ2035">
        <v>5.99541010731605</v>
      </c>
      <c r="BA2035">
        <v>0</v>
      </c>
      <c r="BB2035">
        <v>3.03102200605018</v>
      </c>
      <c r="BC2035">
        <v>7.4048680150839896</v>
      </c>
      <c r="BD2035">
        <v>5.6553042388249404</v>
      </c>
      <c r="BE2035">
        <v>0.88440850695050999</v>
      </c>
      <c r="BF2035">
        <v>5.2520401836450397</v>
      </c>
      <c r="BG2035">
        <v>8.7386503816606904</v>
      </c>
      <c r="BH2035">
        <v>5.8984692766013103</v>
      </c>
      <c r="BI2035">
        <v>7.6943561702203196</v>
      </c>
      <c r="BJ2035">
        <v>8.6346088282445592</v>
      </c>
      <c r="BK2035">
        <v>9.6655175196873095</v>
      </c>
      <c r="BL2035">
        <v>8.3918840070708001</v>
      </c>
      <c r="BM2035">
        <v>2.05418719211823</v>
      </c>
      <c r="BN2035">
        <v>6.0410367454169602</v>
      </c>
      <c r="BO2035">
        <v>17.4363075430912</v>
      </c>
      <c r="BP2035">
        <v>13.4494579897924</v>
      </c>
      <c r="BQ2035">
        <v>4.2902352310870002</v>
      </c>
      <c r="BR2035">
        <v>4.2956563474921996</v>
      </c>
      <c r="BS2035">
        <v>7.7093001888922403</v>
      </c>
      <c r="BT2035">
        <v>6.56780483082209</v>
      </c>
      <c r="BU2035">
        <v>0.881462031305417</v>
      </c>
      <c r="BV2035">
        <v>3.70521172638436</v>
      </c>
      <c r="BW2035">
        <v>9.8791664981065406</v>
      </c>
      <c r="BX2035">
        <v>6.2777896077986597</v>
      </c>
      <c r="BY2035">
        <v>1.4973345876450299</v>
      </c>
      <c r="BZ2035">
        <v>3.88113533009252</v>
      </c>
      <c r="CA2035">
        <v>11.369551745507099</v>
      </c>
      <c r="CB2035">
        <v>5.8479126689238203</v>
      </c>
      <c r="CC2035">
        <v>2.0879064772763001</v>
      </c>
      <c r="CD2035">
        <v>5.4433497536945801</v>
      </c>
      <c r="CE2035">
        <v>10.7271528031914</v>
      </c>
      <c r="CF2035">
        <v>8.1331715932841906</v>
      </c>
      <c r="CG2035">
        <v>1.4121149705332301</v>
      </c>
      <c r="CH2035">
        <v>4.2906428197835904</v>
      </c>
      <c r="CI2035">
        <v>6.1219644002967399</v>
      </c>
      <c r="CJ2035">
        <v>5.04603760641543</v>
      </c>
      <c r="CK2035">
        <v>0.27857829010566798</v>
      </c>
      <c r="CL2035">
        <v>1.54268531834227</v>
      </c>
      <c r="CM2035">
        <v>6.8390329272227799</v>
      </c>
      <c r="CN2035">
        <v>4.80254948177756</v>
      </c>
      <c r="CO2035">
        <v>0.46374677953625298</v>
      </c>
      <c r="CP2035">
        <v>1.1830201809325001</v>
      </c>
      <c r="CQ2035">
        <v>2.5692280557351999</v>
      </c>
      <c r="CR2035">
        <v>2.6214328531717399</v>
      </c>
      <c r="CS2035">
        <v>0</v>
      </c>
      <c r="CT2035">
        <v>2.1370023419203701</v>
      </c>
      <c r="CU2035">
        <v>2.9287247838970898</v>
      </c>
      <c r="CV2035">
        <v>2.1234675447451798</v>
      </c>
      <c r="CW2035">
        <v>1.53896005629174E-3</v>
      </c>
      <c r="CX2035">
        <v>1.59338362056622</v>
      </c>
      <c r="CY2035">
        <v>6.9527248299605304</v>
      </c>
      <c r="CZ2035">
        <v>5.4472491733229704</v>
      </c>
      <c r="DA2035">
        <v>0</v>
      </c>
      <c r="DB2035">
        <v>0</v>
      </c>
      <c r="DC2035">
        <v>0</v>
      </c>
      <c r="DD2035">
        <v>0</v>
      </c>
      <c r="DE2035">
        <v>0</v>
      </c>
      <c r="DF2035">
        <v>0</v>
      </c>
      <c r="DG2035">
        <v>0.26858513189448402</v>
      </c>
      <c r="DH2035">
        <v>0.179056754596323</v>
      </c>
      <c r="DI2035">
        <v>0</v>
      </c>
      <c r="DJ2035">
        <v>1.2037132656357199</v>
      </c>
      <c r="DK2035">
        <v>4.9353798800267201</v>
      </c>
      <c r="DL2035">
        <v>3.5562692084970902</v>
      </c>
      <c r="DM2035">
        <v>3.2349720073211001</v>
      </c>
      <c r="DN2035">
        <v>9.6726692640426997</v>
      </c>
      <c r="DO2035">
        <v>15.8746553853381</v>
      </c>
      <c r="DP2035">
        <v>10.4726062004684</v>
      </c>
      <c r="DQ2035">
        <v>3.8772013344229399</v>
      </c>
      <c r="DR2035">
        <v>5.5677591457289699</v>
      </c>
      <c r="DS2035">
        <v>7.3644404148949096</v>
      </c>
      <c r="DT2035">
        <v>5.8679392931908696</v>
      </c>
    </row>
    <row r="2036" spans="1:124" x14ac:dyDescent="0.35">
      <c r="A2036" s="19" t="str">
        <f t="shared" si="62"/>
        <v xml:space="preserve">  Res RE [NCL+DQ] / [Capital + ALLL]--41364</v>
      </c>
      <c r="B2036" s="19" t="str">
        <f t="shared" si="63"/>
        <v xml:space="preserve">  Res RE [NCL+DQ] / [Capital + ALLL]</v>
      </c>
      <c r="C2036">
        <v>10</v>
      </c>
      <c r="D2036" s="27">
        <v>41364</v>
      </c>
      <c r="E2036">
        <v>0.239145927494372</v>
      </c>
      <c r="F2036">
        <v>1.70406309746412</v>
      </c>
      <c r="G2036">
        <v>3.8689631414373902</v>
      </c>
      <c r="H2036">
        <v>2.9033087484685098</v>
      </c>
      <c r="I2036">
        <v>2.02605506817675E-3</v>
      </c>
      <c r="J2036">
        <v>1.25532645510122</v>
      </c>
      <c r="K2036">
        <v>4.4517999853510899</v>
      </c>
      <c r="L2036">
        <v>2.9381289864653901</v>
      </c>
      <c r="M2036">
        <v>0.57792241621455898</v>
      </c>
      <c r="N2036">
        <v>2.5409793370862901</v>
      </c>
      <c r="O2036">
        <v>6.1698676814134599</v>
      </c>
      <c r="P2036">
        <v>4.4636276179834198</v>
      </c>
      <c r="Q2036">
        <v>2.6196928635952998</v>
      </c>
      <c r="R2036">
        <v>4.5832925276662397</v>
      </c>
      <c r="S2036">
        <v>7.16209845780861</v>
      </c>
      <c r="T2036">
        <v>5.9505025425278903</v>
      </c>
      <c r="U2036">
        <v>0.12634918606065201</v>
      </c>
      <c r="V2036">
        <v>1.7826608942409099</v>
      </c>
      <c r="W2036">
        <v>4.9028905562727401</v>
      </c>
      <c r="X2036">
        <v>3.2607441227781102</v>
      </c>
      <c r="Y2036">
        <v>0.30323692025187898</v>
      </c>
      <c r="Z2036">
        <v>2.3007311088378199</v>
      </c>
      <c r="AA2036">
        <v>6.1710813998456198</v>
      </c>
      <c r="AB2036">
        <v>4.32225227374997</v>
      </c>
      <c r="AC2036">
        <v>0</v>
      </c>
      <c r="AD2036">
        <v>0.28632541346750301</v>
      </c>
      <c r="AE2036">
        <v>0.84282153448109298</v>
      </c>
      <c r="AF2036">
        <v>0.82288277151914502</v>
      </c>
      <c r="AG2036">
        <v>0</v>
      </c>
      <c r="AH2036">
        <v>0</v>
      </c>
      <c r="AI2036">
        <v>1.2122361660321499</v>
      </c>
      <c r="AJ2036">
        <v>0.82317766453159702</v>
      </c>
      <c r="AK2036">
        <v>2.2278209017514801</v>
      </c>
      <c r="AL2036">
        <v>4.16703363026462</v>
      </c>
      <c r="AM2036">
        <v>8.0574290351683509</v>
      </c>
      <c r="AN2036">
        <v>5.8043107763825796</v>
      </c>
      <c r="AO2036">
        <v>0</v>
      </c>
      <c r="AP2036">
        <v>0.53253351288486295</v>
      </c>
      <c r="AQ2036">
        <v>2.3310944290794202</v>
      </c>
      <c r="AR2036">
        <v>1.6196905619020301</v>
      </c>
      <c r="AS2036">
        <v>6.0781652045302599E-3</v>
      </c>
      <c r="AT2036">
        <v>1.06060982482946</v>
      </c>
      <c r="AU2036">
        <v>3.99105856904617</v>
      </c>
      <c r="AV2036">
        <v>2.7667050241006499</v>
      </c>
      <c r="AW2036">
        <v>2.1357786521267701</v>
      </c>
      <c r="AX2036">
        <v>5.3417238716497497</v>
      </c>
      <c r="AY2036">
        <v>9.4316236198982004</v>
      </c>
      <c r="AZ2036">
        <v>6.4870236754882802</v>
      </c>
      <c r="BA2036">
        <v>0</v>
      </c>
      <c r="BB2036">
        <v>0.80054894784995401</v>
      </c>
      <c r="BC2036">
        <v>2.40301100173712</v>
      </c>
      <c r="BD2036">
        <v>2.7861698017992098</v>
      </c>
      <c r="BE2036">
        <v>0.45380007627707702</v>
      </c>
      <c r="BF2036">
        <v>1.70474928138537</v>
      </c>
      <c r="BG2036">
        <v>3.1825612963193501</v>
      </c>
      <c r="BH2036">
        <v>2.2560144160559199</v>
      </c>
      <c r="BI2036">
        <v>1.0437710437710399</v>
      </c>
      <c r="BJ2036">
        <v>1.5864426089433199</v>
      </c>
      <c r="BK2036">
        <v>2.7091803220480402</v>
      </c>
      <c r="BL2036">
        <v>1.71000362908305</v>
      </c>
      <c r="BM2036">
        <v>2.98232695139912</v>
      </c>
      <c r="BN2036">
        <v>6.2535155586533904</v>
      </c>
      <c r="BO2036">
        <v>9.66395623879772</v>
      </c>
      <c r="BP2036">
        <v>6.3927676315434399</v>
      </c>
      <c r="BQ2036">
        <v>1.2674555130331</v>
      </c>
      <c r="BR2036">
        <v>2.3692501575299301</v>
      </c>
      <c r="BS2036">
        <v>2.6365089280570202</v>
      </c>
      <c r="BT2036">
        <v>1.81289290821677</v>
      </c>
      <c r="BU2036">
        <v>1.95765053976883</v>
      </c>
      <c r="BV2036">
        <v>4.7845373891001302</v>
      </c>
      <c r="BW2036">
        <v>7.7816146359250498</v>
      </c>
      <c r="BX2036">
        <v>6.2334169764470904</v>
      </c>
      <c r="BY2036">
        <v>2.7680231357157599</v>
      </c>
      <c r="BZ2036">
        <v>6.5529622980251396</v>
      </c>
      <c r="CA2036">
        <v>8.6064865487643303</v>
      </c>
      <c r="CB2036">
        <v>6.0277144480497</v>
      </c>
      <c r="CC2036">
        <v>0</v>
      </c>
      <c r="CD2036">
        <v>1.28848286423404</v>
      </c>
      <c r="CE2036">
        <v>5.7119101645786303</v>
      </c>
      <c r="CF2036">
        <v>3.3823934508975899</v>
      </c>
      <c r="CG2036">
        <v>1.67545329037827</v>
      </c>
      <c r="CH2036">
        <v>3.3662162560764699</v>
      </c>
      <c r="CI2036">
        <v>4.5541158536585398</v>
      </c>
      <c r="CJ2036">
        <v>3.8049710787171098</v>
      </c>
      <c r="CK2036">
        <v>1.0749458077688701</v>
      </c>
      <c r="CL2036">
        <v>2.23380006512537</v>
      </c>
      <c r="CM2036">
        <v>7.01381633678265</v>
      </c>
      <c r="CN2036">
        <v>5.1611477091097502</v>
      </c>
      <c r="CO2036">
        <v>0</v>
      </c>
      <c r="CP2036">
        <v>0.90725064409274903</v>
      </c>
      <c r="CQ2036">
        <v>0.91001552379422901</v>
      </c>
      <c r="CR2036">
        <v>0.68722183876383103</v>
      </c>
      <c r="CS2036">
        <v>0</v>
      </c>
      <c r="CT2036">
        <v>0.47837557615513299</v>
      </c>
      <c r="CU2036">
        <v>0.810229174174532</v>
      </c>
      <c r="CV2036">
        <v>1.3317420828916999</v>
      </c>
      <c r="CW2036">
        <v>0.32623524526958902</v>
      </c>
      <c r="CX2036">
        <v>1.1809016977101501</v>
      </c>
      <c r="CY2036">
        <v>1.7681728880157199</v>
      </c>
      <c r="CZ2036">
        <v>1.8944763050815201</v>
      </c>
      <c r="DA2036">
        <v>0</v>
      </c>
      <c r="DB2036">
        <v>0</v>
      </c>
      <c r="DC2036">
        <v>0</v>
      </c>
      <c r="DD2036">
        <v>0</v>
      </c>
      <c r="DE2036">
        <v>0</v>
      </c>
      <c r="DF2036">
        <v>0</v>
      </c>
      <c r="DG2036">
        <v>2.2302158273381298</v>
      </c>
      <c r="DH2036">
        <v>1.48681055155875</v>
      </c>
      <c r="DI2036">
        <v>0.483666147274598</v>
      </c>
      <c r="DJ2036">
        <v>1.0921812381869</v>
      </c>
      <c r="DK2036">
        <v>1.98214381646834</v>
      </c>
      <c r="DL2036">
        <v>2.5009739280198602</v>
      </c>
      <c r="DM2036">
        <v>0.86326838046662502</v>
      </c>
      <c r="DN2036">
        <v>1.95109979445961</v>
      </c>
      <c r="DO2036">
        <v>6.83815043737909</v>
      </c>
      <c r="DP2036">
        <v>4.0183800783211803</v>
      </c>
      <c r="DQ2036">
        <v>2.1951630908131801</v>
      </c>
      <c r="DR2036">
        <v>2.7397041566943399</v>
      </c>
      <c r="DS2036">
        <v>2.9774542619878699</v>
      </c>
      <c r="DT2036">
        <v>2.5383136589595101</v>
      </c>
    </row>
    <row r="2037" spans="1:124" x14ac:dyDescent="0.35">
      <c r="A2037" s="19" t="str">
        <f t="shared" si="62"/>
        <v xml:space="preserve">  C&amp;I [NCL+DQ] / [Capital + ALLL]--41364</v>
      </c>
      <c r="B2037" s="19" t="str">
        <f t="shared" si="63"/>
        <v xml:space="preserve">  C&amp;I [NCL+DQ] / [Capital + ALLL]</v>
      </c>
      <c r="C2037">
        <v>11</v>
      </c>
      <c r="D2037" s="27">
        <v>41364</v>
      </c>
      <c r="E2037">
        <v>0.33973721996004902</v>
      </c>
      <c r="F2037">
        <v>1.26588116855361</v>
      </c>
      <c r="G2037">
        <v>2.9930656718000299</v>
      </c>
      <c r="H2037">
        <v>2.1771571140785899</v>
      </c>
      <c r="I2037">
        <v>8.9588655652240903E-2</v>
      </c>
      <c r="J2037">
        <v>1.03137524094286</v>
      </c>
      <c r="K2037">
        <v>2.9886396075018</v>
      </c>
      <c r="L2037">
        <v>2.31386953113048</v>
      </c>
      <c r="M2037">
        <v>7.0058223129788405E-2</v>
      </c>
      <c r="N2037">
        <v>0.70457027580159604</v>
      </c>
      <c r="O2037">
        <v>2.3903151895413002</v>
      </c>
      <c r="P2037">
        <v>1.89451146379747</v>
      </c>
      <c r="Q2037">
        <v>9.4282443262172499E-2</v>
      </c>
      <c r="R2037">
        <v>1.23960289777301</v>
      </c>
      <c r="S2037">
        <v>4.83465543694708</v>
      </c>
      <c r="T2037">
        <v>3.2852507069755799</v>
      </c>
      <c r="U2037">
        <v>3.7228874211879801E-2</v>
      </c>
      <c r="V2037">
        <v>1.00649910852936</v>
      </c>
      <c r="W2037">
        <v>3.08075852067548</v>
      </c>
      <c r="X2037">
        <v>2.3041198088475801</v>
      </c>
      <c r="Y2037">
        <v>0.62620611122480896</v>
      </c>
      <c r="Z2037">
        <v>1.7792693059962801</v>
      </c>
      <c r="AA2037">
        <v>3.3082676095952199</v>
      </c>
      <c r="AB2037">
        <v>3.7442712082291201</v>
      </c>
      <c r="AC2037">
        <v>0</v>
      </c>
      <c r="AD2037">
        <v>0.71502593738672904</v>
      </c>
      <c r="AE2037">
        <v>2.2328408945833802</v>
      </c>
      <c r="AF2037">
        <v>2.7699118860482801</v>
      </c>
      <c r="AG2037">
        <v>4.3033573737386102E-2</v>
      </c>
      <c r="AH2037">
        <v>0.78856579595859999</v>
      </c>
      <c r="AI2037">
        <v>2.3486440732466498</v>
      </c>
      <c r="AJ2037">
        <v>1.6568907318218</v>
      </c>
      <c r="AK2037">
        <v>0.42122173566246202</v>
      </c>
      <c r="AL2037">
        <v>1.07735228224818</v>
      </c>
      <c r="AM2037">
        <v>2.5560362779562502</v>
      </c>
      <c r="AN2037">
        <v>3.00909422690891</v>
      </c>
      <c r="AO2037">
        <v>1.9849146486701101E-2</v>
      </c>
      <c r="AP2037">
        <v>0.81270081270081296</v>
      </c>
      <c r="AQ2037">
        <v>2.5324891702765702</v>
      </c>
      <c r="AR2037">
        <v>1.9086562410967101</v>
      </c>
      <c r="AS2037">
        <v>0.13245447653007</v>
      </c>
      <c r="AT2037">
        <v>1.1944505233017899</v>
      </c>
      <c r="AU2037">
        <v>3.1128356805986699</v>
      </c>
      <c r="AV2037">
        <v>2.61585485341605</v>
      </c>
      <c r="AW2037">
        <v>3.35713007035928E-2</v>
      </c>
      <c r="AX2037">
        <v>0.95620642623246499</v>
      </c>
      <c r="AY2037">
        <v>3.6651851840575298</v>
      </c>
      <c r="AZ2037">
        <v>2.7035401708928801</v>
      </c>
      <c r="BA2037">
        <v>0.390440594463552</v>
      </c>
      <c r="BB2037">
        <v>2.1596146874514499</v>
      </c>
      <c r="BC2037">
        <v>7.4247229215025996</v>
      </c>
      <c r="BD2037">
        <v>6.0704848032607197</v>
      </c>
      <c r="BE2037">
        <v>0.21095554718050299</v>
      </c>
      <c r="BF2037">
        <v>1.06853045309996</v>
      </c>
      <c r="BG2037">
        <v>2.99102280283146</v>
      </c>
      <c r="BH2037">
        <v>2.2211767488656</v>
      </c>
      <c r="BI2037">
        <v>0.16487761008174701</v>
      </c>
      <c r="BJ2037">
        <v>0.70707070707070696</v>
      </c>
      <c r="BK2037">
        <v>2.0450014240957</v>
      </c>
      <c r="BL2037">
        <v>1.06326514550798</v>
      </c>
      <c r="BM2037">
        <v>0.532019704433498</v>
      </c>
      <c r="BN2037">
        <v>1.3945502110656101</v>
      </c>
      <c r="BO2037">
        <v>6.26034562198328</v>
      </c>
      <c r="BP2037">
        <v>5.3978151153511602</v>
      </c>
      <c r="BQ2037">
        <v>2.05158028252308</v>
      </c>
      <c r="BR2037">
        <v>3.4552124008992999</v>
      </c>
      <c r="BS2037">
        <v>6.84417834915791</v>
      </c>
      <c r="BT2037">
        <v>4.7787682874875603</v>
      </c>
      <c r="BU2037">
        <v>0</v>
      </c>
      <c r="BV2037">
        <v>0.13730460498521299</v>
      </c>
      <c r="BW2037">
        <v>2.9803451535918399</v>
      </c>
      <c r="BX2037">
        <v>2.4506116916547001</v>
      </c>
      <c r="BY2037">
        <v>0.90442997868540798</v>
      </c>
      <c r="BZ2037">
        <v>1.51775311216042</v>
      </c>
      <c r="CA2037">
        <v>2.4903264212719498</v>
      </c>
      <c r="CB2037">
        <v>2.6831709828195498</v>
      </c>
      <c r="CC2037">
        <v>0</v>
      </c>
      <c r="CD2037">
        <v>1.1450381679389301</v>
      </c>
      <c r="CE2037">
        <v>3.82602226907089</v>
      </c>
      <c r="CF2037">
        <v>2.7981523527749901</v>
      </c>
      <c r="CG2037">
        <v>0</v>
      </c>
      <c r="CH2037">
        <v>1.6803443362820101</v>
      </c>
      <c r="CI2037">
        <v>2.45052659231292</v>
      </c>
      <c r="CJ2037">
        <v>1.6713079009738301</v>
      </c>
      <c r="CK2037">
        <v>1.53045607591062E-2</v>
      </c>
      <c r="CL2037">
        <v>0.390440594463552</v>
      </c>
      <c r="CM2037">
        <v>1.0987661884650199</v>
      </c>
      <c r="CN2037">
        <v>0.680864411872945</v>
      </c>
      <c r="CO2037">
        <v>0.18954729481045299</v>
      </c>
      <c r="CP2037">
        <v>0.69589422407793999</v>
      </c>
      <c r="CQ2037">
        <v>2.8891845656719299</v>
      </c>
      <c r="CR2037">
        <v>1.5171624426294199</v>
      </c>
      <c r="CS2037">
        <v>1.72148005349428</v>
      </c>
      <c r="CT2037">
        <v>2.53970209314978</v>
      </c>
      <c r="CU2037">
        <v>4.2265958837080699</v>
      </c>
      <c r="CV2037">
        <v>3.9746219343322502</v>
      </c>
      <c r="CW2037">
        <v>0.62024509987632603</v>
      </c>
      <c r="CX2037">
        <v>1.4497528830313</v>
      </c>
      <c r="CY2037">
        <v>3.6995744775444401</v>
      </c>
      <c r="CZ2037">
        <v>3.59637350584903</v>
      </c>
      <c r="DA2037">
        <v>1.6202731811062101</v>
      </c>
      <c r="DB2037">
        <v>1.6577312124102599</v>
      </c>
      <c r="DC2037">
        <v>1.6951892437143199</v>
      </c>
      <c r="DD2037">
        <v>1.6577312124102599</v>
      </c>
      <c r="DE2037">
        <v>2.2335353784302101E-2</v>
      </c>
      <c r="DF2037">
        <v>4.4670707568604202E-2</v>
      </c>
      <c r="DG2037">
        <v>0.180608735079266</v>
      </c>
      <c r="DH2037">
        <v>0.120405823386177</v>
      </c>
      <c r="DI2037">
        <v>0.35582656041049199</v>
      </c>
      <c r="DJ2037">
        <v>0.88898465795845305</v>
      </c>
      <c r="DK2037">
        <v>1.45822356974848</v>
      </c>
      <c r="DL2037">
        <v>1.7893605206729799</v>
      </c>
      <c r="DM2037">
        <v>1.5401733771267101</v>
      </c>
      <c r="DN2037">
        <v>2.4716786817713698</v>
      </c>
      <c r="DO2037">
        <v>3.7193089727464401</v>
      </c>
      <c r="DP2037">
        <v>7.8885734390021502</v>
      </c>
      <c r="DQ2037">
        <v>0.527538753996735</v>
      </c>
      <c r="DR2037">
        <v>0.84019991220314705</v>
      </c>
      <c r="DS2037">
        <v>1.31136781259019</v>
      </c>
      <c r="DT2037">
        <v>1.69891641831764</v>
      </c>
    </row>
    <row r="2038" spans="1:124" x14ac:dyDescent="0.35">
      <c r="A2038" s="19" t="str">
        <f t="shared" si="62"/>
        <v xml:space="preserve">  Ind [NCL+DQ] / [Capital + ALLL]--41364</v>
      </c>
      <c r="B2038" s="19" t="str">
        <f t="shared" si="63"/>
        <v xml:space="preserve">  Ind [NCL+DQ] / [Capital + ALLL]</v>
      </c>
      <c r="C2038">
        <v>12</v>
      </c>
      <c r="D2038" s="27">
        <v>41364</v>
      </c>
      <c r="E2038">
        <v>2.6987019438257299E-2</v>
      </c>
      <c r="F2038">
        <v>0.23404711224740299</v>
      </c>
      <c r="G2038">
        <v>0.55973041530540502</v>
      </c>
      <c r="H2038">
        <v>0.50874803220640796</v>
      </c>
      <c r="I2038">
        <v>2.2307278274848501E-2</v>
      </c>
      <c r="J2038">
        <v>0.17926937329843001</v>
      </c>
      <c r="K2038">
        <v>0.55766429596521905</v>
      </c>
      <c r="L2038">
        <v>0.46584778629392098</v>
      </c>
      <c r="M2038">
        <v>1.4657588268881101E-2</v>
      </c>
      <c r="N2038">
        <v>0.18161929397562901</v>
      </c>
      <c r="O2038">
        <v>0.67484091316975903</v>
      </c>
      <c r="P2038">
        <v>0.60773821666615002</v>
      </c>
      <c r="Q2038">
        <v>0.18184693232131599</v>
      </c>
      <c r="R2038">
        <v>0.27421408285182602</v>
      </c>
      <c r="S2038">
        <v>0.74646760863769701</v>
      </c>
      <c r="T2038">
        <v>0.51346570567358896</v>
      </c>
      <c r="U2038">
        <v>1.55513002177323E-2</v>
      </c>
      <c r="V2038">
        <v>0.17668790490978201</v>
      </c>
      <c r="W2038">
        <v>0.563090364088635</v>
      </c>
      <c r="X2038">
        <v>0.47516513383759201</v>
      </c>
      <c r="Y2038">
        <v>8.2533119113869499E-2</v>
      </c>
      <c r="Z2038">
        <v>0.32352022553139798</v>
      </c>
      <c r="AA2038">
        <v>0.54398228939558202</v>
      </c>
      <c r="AB2038">
        <v>0.59100075168606003</v>
      </c>
      <c r="AC2038">
        <v>4.7966560099662603E-2</v>
      </c>
      <c r="AD2038">
        <v>0.18758802498622801</v>
      </c>
      <c r="AE2038">
        <v>0.53260448916408698</v>
      </c>
      <c r="AF2038">
        <v>0.46857035120679402</v>
      </c>
      <c r="AG2038">
        <v>2.38290481850339E-2</v>
      </c>
      <c r="AH2038">
        <v>0.16603773584905701</v>
      </c>
      <c r="AI2038">
        <v>0.62937821486905798</v>
      </c>
      <c r="AJ2038">
        <v>0.63851086264544898</v>
      </c>
      <c r="AK2038">
        <v>2.5397618075522901E-2</v>
      </c>
      <c r="AL2038">
        <v>9.4939013513561404E-2</v>
      </c>
      <c r="AM2038">
        <v>0.35597695595687701</v>
      </c>
      <c r="AN2038">
        <v>0.33680122041708699</v>
      </c>
      <c r="AO2038">
        <v>2.9316915860451501E-2</v>
      </c>
      <c r="AP2038">
        <v>0.20331728196896701</v>
      </c>
      <c r="AQ2038">
        <v>0.60024009603841499</v>
      </c>
      <c r="AR2038">
        <v>0.51110006602007396</v>
      </c>
      <c r="AS2038">
        <v>1.19675670620202E-2</v>
      </c>
      <c r="AT2038">
        <v>0.121719657544128</v>
      </c>
      <c r="AU2038">
        <v>0.44276722069518698</v>
      </c>
      <c r="AV2038">
        <v>0.31287541355731302</v>
      </c>
      <c r="AW2038">
        <v>6.9072787313299494E-2</v>
      </c>
      <c r="AX2038">
        <v>0.33513981614978</v>
      </c>
      <c r="AY2038">
        <v>0.81684583532516697</v>
      </c>
      <c r="AZ2038">
        <v>0.568088224903467</v>
      </c>
      <c r="BA2038">
        <v>1.85448476231687E-2</v>
      </c>
      <c r="BB2038">
        <v>0.17185876800348801</v>
      </c>
      <c r="BC2038">
        <v>0.49459534920824899</v>
      </c>
      <c r="BD2038">
        <v>0.64213998968192199</v>
      </c>
      <c r="BE2038">
        <v>8.1179172601078594E-3</v>
      </c>
      <c r="BF2038">
        <v>9.6852844386253995E-2</v>
      </c>
      <c r="BG2038">
        <v>0.36094094079906303</v>
      </c>
      <c r="BH2038">
        <v>0.41091976104910999</v>
      </c>
      <c r="BI2038">
        <v>8.0709319620435593E-3</v>
      </c>
      <c r="BJ2038">
        <v>3.7282298009835402E-2</v>
      </c>
      <c r="BK2038">
        <v>0.39874679578467698</v>
      </c>
      <c r="BL2038">
        <v>0.210032661314941</v>
      </c>
      <c r="BM2038">
        <v>0.31034482758620702</v>
      </c>
      <c r="BN2038">
        <v>0.48917441132158501</v>
      </c>
      <c r="BO2038">
        <v>0.72453504199584695</v>
      </c>
      <c r="BP2038">
        <v>0.54570545826046901</v>
      </c>
      <c r="BQ2038">
        <v>0.393019598129692</v>
      </c>
      <c r="BR2038">
        <v>0.40796736261099098</v>
      </c>
      <c r="BS2038">
        <v>0.41105976697583002</v>
      </c>
      <c r="BT2038">
        <v>0.40006378920001801</v>
      </c>
      <c r="BU2038">
        <v>1.215535979865E-2</v>
      </c>
      <c r="BV2038">
        <v>7.4794315632011998E-2</v>
      </c>
      <c r="BW2038">
        <v>0.376306746294373</v>
      </c>
      <c r="BX2038">
        <v>0.38612331424343899</v>
      </c>
      <c r="BY2038">
        <v>0.322599228066133</v>
      </c>
      <c r="BZ2038">
        <v>0.33051022516009099</v>
      </c>
      <c r="CA2038">
        <v>0.47623772199622999</v>
      </c>
      <c r="CB2038">
        <v>1.0238867091672199</v>
      </c>
      <c r="CC2038">
        <v>0</v>
      </c>
      <c r="CD2038">
        <v>2.2886786695148001E-2</v>
      </c>
      <c r="CE2038">
        <v>0.267755625588253</v>
      </c>
      <c r="CF2038">
        <v>0.214733360036892</v>
      </c>
      <c r="CG2038">
        <v>5.6026593956598099E-2</v>
      </c>
      <c r="CH2038">
        <v>0.239841969027768</v>
      </c>
      <c r="CI2038">
        <v>0.44808097277689302</v>
      </c>
      <c r="CJ2038">
        <v>0.25457554856063602</v>
      </c>
      <c r="CK2038">
        <v>0.11172390407288001</v>
      </c>
      <c r="CL2038">
        <v>0.18841262364578401</v>
      </c>
      <c r="CM2038">
        <v>0.472019190453147</v>
      </c>
      <c r="CN2038">
        <v>0.34019112405245899</v>
      </c>
      <c r="CO2038">
        <v>0.10121457489878501</v>
      </c>
      <c r="CP2038">
        <v>0.12346404844494099</v>
      </c>
      <c r="CQ2038">
        <v>0.15206234556168</v>
      </c>
      <c r="CR2038">
        <v>0.142895268371002</v>
      </c>
      <c r="CS2038">
        <v>7.6020553747668099E-2</v>
      </c>
      <c r="CT2038">
        <v>0.13365410318096799</v>
      </c>
      <c r="CU2038">
        <v>0.173751398053266</v>
      </c>
      <c r="CV2038">
        <v>0.53009878829881396</v>
      </c>
      <c r="CW2038">
        <v>7.2774092423097403E-2</v>
      </c>
      <c r="CX2038">
        <v>0.14776886200793801</v>
      </c>
      <c r="CY2038">
        <v>0.71099958176495204</v>
      </c>
      <c r="CZ2038">
        <v>0.63001246535247601</v>
      </c>
      <c r="DA2038">
        <v>0</v>
      </c>
      <c r="DB2038">
        <v>0</v>
      </c>
      <c r="DC2038">
        <v>0</v>
      </c>
      <c r="DD2038">
        <v>0</v>
      </c>
      <c r="DE2038">
        <v>0.32498644384062803</v>
      </c>
      <c r="DF2038">
        <v>0.64268585131894496</v>
      </c>
      <c r="DG2038">
        <v>4.4356691296505701</v>
      </c>
      <c r="DH2038">
        <v>2.9595417652211502</v>
      </c>
      <c r="DI2038">
        <v>5.5279478246575003E-2</v>
      </c>
      <c r="DJ2038">
        <v>0.39414011989602199</v>
      </c>
      <c r="DK2038">
        <v>0.74560849619412795</v>
      </c>
      <c r="DL2038">
        <v>0.76374883264273796</v>
      </c>
      <c r="DM2038">
        <v>9.73052998658928E-2</v>
      </c>
      <c r="DN2038">
        <v>0.20523229589535399</v>
      </c>
      <c r="DO2038">
        <v>0.57213846735692797</v>
      </c>
      <c r="DP2038">
        <v>0.43018484623115799</v>
      </c>
      <c r="DQ2038">
        <v>1.3716587522462799E-2</v>
      </c>
      <c r="DR2038">
        <v>3.7722264150069899E-2</v>
      </c>
      <c r="DS2038">
        <v>0.29624329080974299</v>
      </c>
      <c r="DT2038">
        <v>0.17437344094561499</v>
      </c>
    </row>
    <row r="2039" spans="1:124" x14ac:dyDescent="0.35">
      <c r="A2039" s="19" t="str">
        <f t="shared" si="62"/>
        <v xml:space="preserve">  OREO / [Capital + ALLL]--41364</v>
      </c>
      <c r="B2039" s="19" t="str">
        <f t="shared" si="63"/>
        <v xml:space="preserve">  OREO / [Capital + ALLL]</v>
      </c>
      <c r="C2039">
        <v>13</v>
      </c>
      <c r="D2039" s="27">
        <v>41364</v>
      </c>
      <c r="E2039">
        <v>0</v>
      </c>
      <c r="F2039">
        <v>1.99757839261968</v>
      </c>
      <c r="G2039">
        <v>5.9050560561794603</v>
      </c>
      <c r="H2039">
        <v>5.1590549953363398</v>
      </c>
      <c r="I2039">
        <v>1.0304450183461E-2</v>
      </c>
      <c r="J2039">
        <v>2.6738161086141798</v>
      </c>
      <c r="K2039">
        <v>8.7352474477764392</v>
      </c>
      <c r="L2039">
        <v>7.2450477828175996</v>
      </c>
      <c r="M2039">
        <v>7.2260842691247495E-2</v>
      </c>
      <c r="N2039">
        <v>2.0988068263392101</v>
      </c>
      <c r="O2039">
        <v>7.5705551454895703</v>
      </c>
      <c r="P2039">
        <v>6.5574650373128298</v>
      </c>
      <c r="Q2039">
        <v>2.2398506766215598</v>
      </c>
      <c r="R2039">
        <v>3.96509688181701</v>
      </c>
      <c r="S2039">
        <v>5.8093618055344596</v>
      </c>
      <c r="T2039">
        <v>4.5206174659174696</v>
      </c>
      <c r="U2039">
        <v>0.80629476452267401</v>
      </c>
      <c r="V2039">
        <v>4.1605839416058403</v>
      </c>
      <c r="W2039">
        <v>13.223465709061101</v>
      </c>
      <c r="X2039">
        <v>10.131611838565201</v>
      </c>
      <c r="Y2039">
        <v>0</v>
      </c>
      <c r="Z2039">
        <v>3.30220716539805</v>
      </c>
      <c r="AA2039">
        <v>8.6824317123366797</v>
      </c>
      <c r="AB2039">
        <v>9.6056080898941101</v>
      </c>
      <c r="AC2039">
        <v>0</v>
      </c>
      <c r="AD2039">
        <v>0</v>
      </c>
      <c r="AE2039">
        <v>1.6235916128052801</v>
      </c>
      <c r="AF2039">
        <v>1.8967826359643301</v>
      </c>
      <c r="AG2039">
        <v>0</v>
      </c>
      <c r="AH2039">
        <v>6.85464305794099E-2</v>
      </c>
      <c r="AI2039">
        <v>2.18302704997574</v>
      </c>
      <c r="AJ2039">
        <v>2.2482845464171102</v>
      </c>
      <c r="AK2039">
        <v>1.0345210447258799</v>
      </c>
      <c r="AL2039">
        <v>3.0495321250557201</v>
      </c>
      <c r="AM2039">
        <v>6.6935531474612997</v>
      </c>
      <c r="AN2039">
        <v>6.3441148950847497</v>
      </c>
      <c r="AO2039">
        <v>0</v>
      </c>
      <c r="AP2039">
        <v>0.55120039196472304</v>
      </c>
      <c r="AQ2039">
        <v>3.37845154304277</v>
      </c>
      <c r="AR2039">
        <v>2.8728832401886599</v>
      </c>
      <c r="AS2039">
        <v>0.17435643277200799</v>
      </c>
      <c r="AT2039">
        <v>3.8707534610218501</v>
      </c>
      <c r="AU2039">
        <v>16.539403977382399</v>
      </c>
      <c r="AV2039">
        <v>14.0159432968538</v>
      </c>
      <c r="AW2039">
        <v>1.0662239357304799</v>
      </c>
      <c r="AX2039">
        <v>4.1320144104843903</v>
      </c>
      <c r="AY2039">
        <v>9.6516803748999305</v>
      </c>
      <c r="AZ2039">
        <v>9.76072167946338</v>
      </c>
      <c r="BA2039">
        <v>0</v>
      </c>
      <c r="BB2039">
        <v>2.7662772606207602</v>
      </c>
      <c r="BC2039">
        <v>9.0876819311324102</v>
      </c>
      <c r="BD2039">
        <v>8.1215619413706506</v>
      </c>
      <c r="BE2039">
        <v>1.4340792881501401</v>
      </c>
      <c r="BF2039">
        <v>4.8259720009784202</v>
      </c>
      <c r="BG2039">
        <v>10.3325492157726</v>
      </c>
      <c r="BH2039">
        <v>7.3035965706580601</v>
      </c>
      <c r="BI2039">
        <v>3.5825368156135502</v>
      </c>
      <c r="BJ2039">
        <v>6.7565230425107501</v>
      </c>
      <c r="BK2039">
        <v>6.8102331031299403</v>
      </c>
      <c r="BL2039">
        <v>6.5280185838884801</v>
      </c>
      <c r="BM2039">
        <v>0.798029556650246</v>
      </c>
      <c r="BN2039">
        <v>4.3701343514523598</v>
      </c>
      <c r="BO2039">
        <v>12.826391410881801</v>
      </c>
      <c r="BP2039">
        <v>9.2542866160796393</v>
      </c>
      <c r="BQ2039">
        <v>2.48267170762445</v>
      </c>
      <c r="BR2039">
        <v>4.9653434152489</v>
      </c>
      <c r="BS2039">
        <v>7.0265126731906502</v>
      </c>
      <c r="BT2039">
        <v>4.6843417821270998</v>
      </c>
      <c r="BU2039">
        <v>1.2793787596636399</v>
      </c>
      <c r="BV2039">
        <v>5.2720472915912699</v>
      </c>
      <c r="BW2039">
        <v>18.515109918678899</v>
      </c>
      <c r="BX2039">
        <v>18.400132118934199</v>
      </c>
      <c r="BY2039">
        <v>10.5721469307659</v>
      </c>
      <c r="BZ2039">
        <v>11.804308797127501</v>
      </c>
      <c r="CA2039">
        <v>17.942573848378402</v>
      </c>
      <c r="CB2039">
        <v>21.008533976761999</v>
      </c>
      <c r="CC2039">
        <v>2.95253800255063</v>
      </c>
      <c r="CD2039">
        <v>9.38390703793028</v>
      </c>
      <c r="CE2039">
        <v>28.458243047364299</v>
      </c>
      <c r="CF2039">
        <v>19.078231231012001</v>
      </c>
      <c r="CG2039">
        <v>2.3631924728771598</v>
      </c>
      <c r="CH2039">
        <v>5.4234673250984802</v>
      </c>
      <c r="CI2039">
        <v>12.1451170280572</v>
      </c>
      <c r="CJ2039">
        <v>13.1975302617523</v>
      </c>
      <c r="CK2039">
        <v>1.92384759662936</v>
      </c>
      <c r="CL2039">
        <v>4.2681239623685698</v>
      </c>
      <c r="CM2039">
        <v>9.5854552926892502</v>
      </c>
      <c r="CN2039">
        <v>6.2024478944009802</v>
      </c>
      <c r="CO2039">
        <v>0</v>
      </c>
      <c r="CP2039">
        <v>0</v>
      </c>
      <c r="CQ2039">
        <v>1.00535010876595</v>
      </c>
      <c r="CR2039">
        <v>0.43699145799686001</v>
      </c>
      <c r="CS2039">
        <v>0</v>
      </c>
      <c r="CT2039">
        <v>3.1823267941650503E-2</v>
      </c>
      <c r="CU2039">
        <v>3.7489618362260799</v>
      </c>
      <c r="CV2039">
        <v>2.0783127947635198</v>
      </c>
      <c r="CW2039">
        <v>0</v>
      </c>
      <c r="CX2039">
        <v>0.98846787479406895</v>
      </c>
      <c r="CY2039">
        <v>2.6101141924959199</v>
      </c>
      <c r="CZ2039">
        <v>2.27398481827943</v>
      </c>
      <c r="DA2039">
        <v>0</v>
      </c>
      <c r="DB2039">
        <v>0</v>
      </c>
      <c r="DC2039">
        <v>0</v>
      </c>
      <c r="DD2039">
        <v>0</v>
      </c>
      <c r="DE2039">
        <v>3.4273215289704902E-2</v>
      </c>
      <c r="DF2039">
        <v>6.85464305794099E-2</v>
      </c>
      <c r="DG2039">
        <v>0.98870966612903399</v>
      </c>
      <c r="DH2039">
        <v>0.65913977741935603</v>
      </c>
      <c r="DI2039">
        <v>4.3685627942355497E-2</v>
      </c>
      <c r="DJ2039">
        <v>0.81086184170057496</v>
      </c>
      <c r="DK2039">
        <v>3.3286954155588901</v>
      </c>
      <c r="DL2039">
        <v>3.26175580446768</v>
      </c>
      <c r="DM2039">
        <v>1.1994053889601</v>
      </c>
      <c r="DN2039">
        <v>1.9603030953768801</v>
      </c>
      <c r="DO2039">
        <v>2.5282457381699501</v>
      </c>
      <c r="DP2039">
        <v>1.9604758501304</v>
      </c>
      <c r="DQ2039">
        <v>0.738568733758735</v>
      </c>
      <c r="DR2039">
        <v>0.908127798216398</v>
      </c>
      <c r="DS2039">
        <v>3.6724299337563702</v>
      </c>
      <c r="DT2039">
        <v>2.2134721989670698</v>
      </c>
    </row>
    <row r="2040" spans="1:124" x14ac:dyDescent="0.35">
      <c r="A2040" s="19" t="str">
        <f t="shared" si="62"/>
        <v>ROAA--41364</v>
      </c>
      <c r="B2040" s="19" t="str">
        <f t="shared" si="63"/>
        <v>ROAA</v>
      </c>
      <c r="C2040">
        <v>14</v>
      </c>
      <c r="D2040" s="27">
        <v>41364</v>
      </c>
      <c r="E2040">
        <v>0.63249999999999995</v>
      </c>
      <c r="F2040">
        <v>0.84499999999999997</v>
      </c>
      <c r="G2040">
        <v>1.2524999999999999</v>
      </c>
      <c r="H2040">
        <v>0.91058823529411803</v>
      </c>
      <c r="I2040">
        <v>0.54</v>
      </c>
      <c r="J2040">
        <v>0.90500000000000003</v>
      </c>
      <c r="K2040">
        <v>1.36</v>
      </c>
      <c r="L2040">
        <v>0.96193146417445397</v>
      </c>
      <c r="M2040">
        <v>0.46</v>
      </c>
      <c r="N2040">
        <v>0.81</v>
      </c>
      <c r="O2040">
        <v>1.21</v>
      </c>
      <c r="P2040">
        <v>0.83290921363482995</v>
      </c>
      <c r="Q2040">
        <v>0.57999999999999996</v>
      </c>
      <c r="R2040">
        <v>0.75</v>
      </c>
      <c r="S2040">
        <v>0.97</v>
      </c>
      <c r="T2040">
        <v>0.71666666666666701</v>
      </c>
      <c r="U2040">
        <v>0.495</v>
      </c>
      <c r="V2040">
        <v>0.92</v>
      </c>
      <c r="W2040">
        <v>1.35</v>
      </c>
      <c r="X2040">
        <v>0.92902578796561697</v>
      </c>
      <c r="Y2040">
        <v>0.45</v>
      </c>
      <c r="Z2040">
        <v>0.78500000000000003</v>
      </c>
      <c r="AA2040">
        <v>1.145</v>
      </c>
      <c r="AB2040">
        <v>0.820161290322581</v>
      </c>
      <c r="AC2040">
        <v>0.68500000000000005</v>
      </c>
      <c r="AD2040">
        <v>1.06</v>
      </c>
      <c r="AE2040">
        <v>1.5225</v>
      </c>
      <c r="AF2040">
        <v>1.10852272727273</v>
      </c>
      <c r="AG2040">
        <v>0.66</v>
      </c>
      <c r="AH2040">
        <v>0.93</v>
      </c>
      <c r="AI2040">
        <v>1.375</v>
      </c>
      <c r="AJ2040">
        <v>1.0547887323943701</v>
      </c>
      <c r="AK2040">
        <v>0.44</v>
      </c>
      <c r="AL2040">
        <v>0.91</v>
      </c>
      <c r="AM2040">
        <v>1.4225000000000001</v>
      </c>
      <c r="AN2040">
        <v>1.0619642857142899</v>
      </c>
      <c r="AO2040">
        <v>0.62</v>
      </c>
      <c r="AP2040">
        <v>0.97</v>
      </c>
      <c r="AQ2040">
        <v>1.37</v>
      </c>
      <c r="AR2040">
        <v>0.99695652173913096</v>
      </c>
      <c r="AS2040">
        <v>0.44</v>
      </c>
      <c r="AT2040">
        <v>0.85</v>
      </c>
      <c r="AU2040">
        <v>1.375</v>
      </c>
      <c r="AV2040">
        <v>0.90910112359550599</v>
      </c>
      <c r="AW2040">
        <v>0.44750000000000001</v>
      </c>
      <c r="AX2040">
        <v>0.8</v>
      </c>
      <c r="AY2040">
        <v>1.2050000000000001</v>
      </c>
      <c r="AZ2040">
        <v>0.84469512195121998</v>
      </c>
      <c r="BA2040">
        <v>0.5</v>
      </c>
      <c r="BB2040">
        <v>0.92</v>
      </c>
      <c r="BC2040">
        <v>1.65</v>
      </c>
      <c r="BD2040">
        <v>1.02567901234568</v>
      </c>
      <c r="BE2040">
        <v>0.7</v>
      </c>
      <c r="BF2040">
        <v>0.995</v>
      </c>
      <c r="BG2040">
        <v>1.33</v>
      </c>
      <c r="BH2040">
        <v>1.1235135135135099</v>
      </c>
      <c r="BI2040">
        <v>0.87</v>
      </c>
      <c r="BJ2040">
        <v>1.02</v>
      </c>
      <c r="BK2040">
        <v>1.2</v>
      </c>
      <c r="BL2040">
        <v>1.3180000000000001</v>
      </c>
      <c r="BM2040">
        <v>0.38250000000000001</v>
      </c>
      <c r="BN2040">
        <v>1.0649999999999999</v>
      </c>
      <c r="BO2040">
        <v>1.7250000000000001</v>
      </c>
      <c r="BP2040">
        <v>1.0425</v>
      </c>
      <c r="BQ2040">
        <v>0.54</v>
      </c>
      <c r="BR2040">
        <v>0.64</v>
      </c>
      <c r="BS2040">
        <v>0.67</v>
      </c>
      <c r="BT2040">
        <v>0.59333333333333305</v>
      </c>
      <c r="BU2040">
        <v>0.17</v>
      </c>
      <c r="BV2040">
        <v>0.84</v>
      </c>
      <c r="BW2040">
        <v>1.155</v>
      </c>
      <c r="BX2040">
        <v>0.72733333333333305</v>
      </c>
      <c r="BY2040">
        <v>-0.13</v>
      </c>
      <c r="BZ2040">
        <v>0.38</v>
      </c>
      <c r="CA2040">
        <v>0.62</v>
      </c>
      <c r="CB2040">
        <v>0.32111111111111101</v>
      </c>
      <c r="CC2040">
        <v>0.23499999999999999</v>
      </c>
      <c r="CD2040">
        <v>0.78</v>
      </c>
      <c r="CE2040">
        <v>1.2350000000000001</v>
      </c>
      <c r="CF2040">
        <v>0.82736842105263197</v>
      </c>
      <c r="CG2040">
        <v>0.46500000000000002</v>
      </c>
      <c r="CH2040">
        <v>0.64500000000000002</v>
      </c>
      <c r="CI2040">
        <v>0.875</v>
      </c>
      <c r="CJ2040">
        <v>0.65166666666666695</v>
      </c>
      <c r="CK2040">
        <v>0.80500000000000005</v>
      </c>
      <c r="CL2040">
        <v>1.04</v>
      </c>
      <c r="CM2040">
        <v>1.37</v>
      </c>
      <c r="CN2040">
        <v>1.2410526315789501</v>
      </c>
      <c r="CO2040">
        <v>1.53</v>
      </c>
      <c r="CP2040">
        <v>1.69</v>
      </c>
      <c r="CQ2040">
        <v>1.71</v>
      </c>
      <c r="CR2040">
        <v>1.59</v>
      </c>
      <c r="CS2040">
        <v>0.55500000000000005</v>
      </c>
      <c r="CT2040">
        <v>0.8</v>
      </c>
      <c r="CU2040">
        <v>1.4950000000000001</v>
      </c>
      <c r="CV2040">
        <v>1.01857142857143</v>
      </c>
      <c r="CW2040">
        <v>0.5</v>
      </c>
      <c r="CX2040">
        <v>0.96</v>
      </c>
      <c r="CY2040">
        <v>1.36</v>
      </c>
      <c r="CZ2040">
        <v>0.96384615384615402</v>
      </c>
      <c r="DA2040">
        <v>0.16500000000000001</v>
      </c>
      <c r="DB2040">
        <v>0.61</v>
      </c>
      <c r="DC2040">
        <v>1.0549999999999999</v>
      </c>
      <c r="DD2040">
        <v>0.61</v>
      </c>
      <c r="DE2040">
        <v>0.8</v>
      </c>
      <c r="DF2040">
        <v>0.84</v>
      </c>
      <c r="DG2040">
        <v>1.1499999999999999</v>
      </c>
      <c r="DH2040">
        <v>1.02</v>
      </c>
      <c r="DI2040">
        <v>0.64749999999999996</v>
      </c>
      <c r="DJ2040">
        <v>0.755</v>
      </c>
      <c r="DK2040">
        <v>1.1074999999999999</v>
      </c>
      <c r="DL2040">
        <v>0.95199999999999996</v>
      </c>
      <c r="DM2040">
        <v>0.91</v>
      </c>
      <c r="DN2040">
        <v>1.1100000000000001</v>
      </c>
      <c r="DO2040">
        <v>2.1850000000000001</v>
      </c>
      <c r="DP2040">
        <v>1.5957142857142901</v>
      </c>
      <c r="DQ2040">
        <v>0.85499999999999998</v>
      </c>
      <c r="DR2040">
        <v>1.175</v>
      </c>
      <c r="DS2040">
        <v>1.48</v>
      </c>
      <c r="DT2040">
        <v>1.2933333333333299</v>
      </c>
    </row>
    <row r="2041" spans="1:124" x14ac:dyDescent="0.35">
      <c r="A2041" s="19" t="str">
        <f t="shared" si="62"/>
        <v>NIM--41364</v>
      </c>
      <c r="B2041" s="19" t="str">
        <f t="shared" si="63"/>
        <v>NIM</v>
      </c>
      <c r="C2041">
        <v>15</v>
      </c>
      <c r="D2041" s="27">
        <v>41364</v>
      </c>
      <c r="E2041">
        <v>3.25</v>
      </c>
      <c r="F2041">
        <v>3.5950000000000002</v>
      </c>
      <c r="G2041">
        <v>3.9424999999999999</v>
      </c>
      <c r="H2041">
        <v>3.6272058823529401</v>
      </c>
      <c r="I2041">
        <v>3.34</v>
      </c>
      <c r="J2041">
        <v>3.79</v>
      </c>
      <c r="K2041">
        <v>4.1974999999999998</v>
      </c>
      <c r="L2041">
        <v>3.7692523364485999</v>
      </c>
      <c r="M2041">
        <v>3.25</v>
      </c>
      <c r="N2041">
        <v>3.67</v>
      </c>
      <c r="O2041">
        <v>4.0999999999999996</v>
      </c>
      <c r="P2041">
        <v>3.67843401957475</v>
      </c>
      <c r="Q2041">
        <v>3.64</v>
      </c>
      <c r="R2041">
        <v>3.79</v>
      </c>
      <c r="S2041">
        <v>4.22</v>
      </c>
      <c r="T2041">
        <v>3.9057142857142901</v>
      </c>
      <c r="U2041">
        <v>3.36</v>
      </c>
      <c r="V2041">
        <v>3.78</v>
      </c>
      <c r="W2041">
        <v>4.1950000000000003</v>
      </c>
      <c r="X2041">
        <v>3.75813753581662</v>
      </c>
      <c r="Y2041">
        <v>3.4775</v>
      </c>
      <c r="Z2041">
        <v>3.86</v>
      </c>
      <c r="AA2041">
        <v>4.2</v>
      </c>
      <c r="AB2041">
        <v>3.8490322580645202</v>
      </c>
      <c r="AC2041">
        <v>3.3275000000000001</v>
      </c>
      <c r="AD2041">
        <v>3.77</v>
      </c>
      <c r="AE2041">
        <v>4.1275000000000004</v>
      </c>
      <c r="AF2041">
        <v>3.6985227272727301</v>
      </c>
      <c r="AG2041">
        <v>3.12</v>
      </c>
      <c r="AH2041">
        <v>3.67</v>
      </c>
      <c r="AI2041">
        <v>4.3099999999999996</v>
      </c>
      <c r="AJ2041">
        <v>3.9608450704225402</v>
      </c>
      <c r="AK2041">
        <v>3.4224999999999999</v>
      </c>
      <c r="AL2041">
        <v>3.9049999999999998</v>
      </c>
      <c r="AM2041">
        <v>4.2649999999999997</v>
      </c>
      <c r="AN2041">
        <v>3.84821428571429</v>
      </c>
      <c r="AO2041">
        <v>3.22</v>
      </c>
      <c r="AP2041">
        <v>3.62</v>
      </c>
      <c r="AQ2041">
        <v>4.07</v>
      </c>
      <c r="AR2041">
        <v>3.6545150501672201</v>
      </c>
      <c r="AS2041">
        <v>3.4975000000000001</v>
      </c>
      <c r="AT2041">
        <v>3.915</v>
      </c>
      <c r="AU2041">
        <v>4.3125</v>
      </c>
      <c r="AV2041">
        <v>3.88303370786516</v>
      </c>
      <c r="AW2041">
        <v>3.3424999999999998</v>
      </c>
      <c r="AX2041">
        <v>3.835</v>
      </c>
      <c r="AY2041">
        <v>4.2699999999999996</v>
      </c>
      <c r="AZ2041">
        <v>3.8085365853658502</v>
      </c>
      <c r="BA2041">
        <v>3.42</v>
      </c>
      <c r="BB2041">
        <v>3.89</v>
      </c>
      <c r="BC2041">
        <v>4.38</v>
      </c>
      <c r="BD2041">
        <v>3.90197530864197</v>
      </c>
      <c r="BE2041">
        <v>3.39</v>
      </c>
      <c r="BF2041">
        <v>3.7650000000000001</v>
      </c>
      <c r="BG2041">
        <v>4.09</v>
      </c>
      <c r="BH2041">
        <v>3.93702702702703</v>
      </c>
      <c r="BI2041">
        <v>3.58</v>
      </c>
      <c r="BJ2041">
        <v>3.74</v>
      </c>
      <c r="BK2041">
        <v>4.1399999999999997</v>
      </c>
      <c r="BL2041">
        <v>3.8319999999999999</v>
      </c>
      <c r="BM2041">
        <v>3.7174999999999998</v>
      </c>
      <c r="BN2041">
        <v>3.85</v>
      </c>
      <c r="BO2041">
        <v>3.9874999999999998</v>
      </c>
      <c r="BP2041">
        <v>3.855</v>
      </c>
      <c r="BQ2041">
        <v>3.3050000000000002</v>
      </c>
      <c r="BR2041">
        <v>3.4</v>
      </c>
      <c r="BS2041">
        <v>3.9</v>
      </c>
      <c r="BT2041">
        <v>3.67</v>
      </c>
      <c r="BU2041">
        <v>3.46</v>
      </c>
      <c r="BV2041">
        <v>3.95</v>
      </c>
      <c r="BW2041">
        <v>4.375</v>
      </c>
      <c r="BX2041">
        <v>3.8753333333333302</v>
      </c>
      <c r="BY2041">
        <v>3.46</v>
      </c>
      <c r="BZ2041">
        <v>3.8</v>
      </c>
      <c r="CA2041">
        <v>3.81</v>
      </c>
      <c r="CB2041">
        <v>3.7155555555555599</v>
      </c>
      <c r="CC2041">
        <v>3.3450000000000002</v>
      </c>
      <c r="CD2041">
        <v>3.8</v>
      </c>
      <c r="CE2041">
        <v>4.1749999999999998</v>
      </c>
      <c r="CF2041">
        <v>3.8256842105263198</v>
      </c>
      <c r="CG2041">
        <v>3.3774999999999999</v>
      </c>
      <c r="CH2041">
        <v>3.83</v>
      </c>
      <c r="CI2041">
        <v>4.2350000000000003</v>
      </c>
      <c r="CJ2041">
        <v>4.0216666666666701</v>
      </c>
      <c r="CK2041">
        <v>3.36</v>
      </c>
      <c r="CL2041">
        <v>3.55</v>
      </c>
      <c r="CM2041">
        <v>4.0999999999999996</v>
      </c>
      <c r="CN2041">
        <v>3.8421052631579</v>
      </c>
      <c r="CO2041">
        <v>3.79</v>
      </c>
      <c r="CP2041">
        <v>3.89</v>
      </c>
      <c r="CQ2041">
        <v>4.66</v>
      </c>
      <c r="CR2041">
        <v>4.1059999999999999</v>
      </c>
      <c r="CS2041">
        <v>3.0350000000000001</v>
      </c>
      <c r="CT2041">
        <v>3.57</v>
      </c>
      <c r="CU2041">
        <v>3.98</v>
      </c>
      <c r="CV2041">
        <v>3.53714285714286</v>
      </c>
      <c r="CW2041">
        <v>3.53</v>
      </c>
      <c r="CX2041">
        <v>3.92</v>
      </c>
      <c r="CY2041">
        <v>4.34</v>
      </c>
      <c r="CZ2041">
        <v>3.8046153846153801</v>
      </c>
      <c r="DA2041">
        <v>3.5975000000000001</v>
      </c>
      <c r="DB2041">
        <v>3.7850000000000001</v>
      </c>
      <c r="DC2041">
        <v>3.9725000000000001</v>
      </c>
      <c r="DD2041">
        <v>3.7850000000000001</v>
      </c>
      <c r="DE2041">
        <v>2.5649999999999999</v>
      </c>
      <c r="DF2041">
        <v>3.43</v>
      </c>
      <c r="DG2041">
        <v>10.71</v>
      </c>
      <c r="DH2041">
        <v>7.7066666666666697</v>
      </c>
      <c r="DI2041">
        <v>3.3250000000000002</v>
      </c>
      <c r="DJ2041">
        <v>4.0149999999999997</v>
      </c>
      <c r="DK2041">
        <v>4.5075000000000003</v>
      </c>
      <c r="DL2041">
        <v>3.8719999999999999</v>
      </c>
      <c r="DM2041">
        <v>3.81</v>
      </c>
      <c r="DN2041">
        <v>4.08</v>
      </c>
      <c r="DO2041">
        <v>4.54</v>
      </c>
      <c r="DP2041">
        <v>4.1399999999999997</v>
      </c>
      <c r="DQ2041">
        <v>4.05</v>
      </c>
      <c r="DR2041">
        <v>4.0999999999999996</v>
      </c>
      <c r="DS2041">
        <v>4.1950000000000003</v>
      </c>
      <c r="DT2041">
        <v>4.1616666666666697</v>
      </c>
    </row>
    <row r="2042" spans="1:124" x14ac:dyDescent="0.35">
      <c r="A2042" s="19" t="str">
        <f t="shared" si="62"/>
        <v>Provisions / Avg Assets--41364</v>
      </c>
      <c r="B2042" s="19" t="str">
        <f t="shared" si="63"/>
        <v>Provisions / Avg Assets</v>
      </c>
      <c r="C2042">
        <v>16</v>
      </c>
      <c r="D2042" s="27">
        <v>41364</v>
      </c>
      <c r="E2042">
        <v>0</v>
      </c>
      <c r="F2042">
        <v>0</v>
      </c>
      <c r="G2042">
        <v>8.5000000000000006E-2</v>
      </c>
      <c r="H2042">
        <v>6.9117647058823506E-2</v>
      </c>
      <c r="I2042">
        <v>0</v>
      </c>
      <c r="J2042">
        <v>0.02</v>
      </c>
      <c r="K2042">
        <v>0.14000000000000001</v>
      </c>
      <c r="L2042">
        <v>0.102788161993769</v>
      </c>
      <c r="M2042">
        <v>0</v>
      </c>
      <c r="N2042">
        <v>7.0000000000000007E-2</v>
      </c>
      <c r="O2042">
        <v>0.2175</v>
      </c>
      <c r="P2042">
        <v>0.14661322983462699</v>
      </c>
      <c r="Q2042">
        <v>0.06</v>
      </c>
      <c r="R2042">
        <v>0.14000000000000001</v>
      </c>
      <c r="S2042">
        <v>0.28000000000000003</v>
      </c>
      <c r="T2042">
        <v>0.214285714285714</v>
      </c>
      <c r="U2042">
        <v>0</v>
      </c>
      <c r="V2042">
        <v>0.02</v>
      </c>
      <c r="W2042">
        <v>0.14000000000000001</v>
      </c>
      <c r="X2042">
        <v>0.104355300859599</v>
      </c>
      <c r="Y2042">
        <v>0</v>
      </c>
      <c r="Z2042">
        <v>0</v>
      </c>
      <c r="AA2042">
        <v>0.11</v>
      </c>
      <c r="AB2042">
        <v>7.61290322580645E-2</v>
      </c>
      <c r="AC2042">
        <v>0</v>
      </c>
      <c r="AD2042">
        <v>0</v>
      </c>
      <c r="AE2042">
        <v>0.08</v>
      </c>
      <c r="AF2042">
        <v>9.5227272727272702E-2</v>
      </c>
      <c r="AG2042">
        <v>0</v>
      </c>
      <c r="AH2042">
        <v>0</v>
      </c>
      <c r="AI2042">
        <v>0.05</v>
      </c>
      <c r="AJ2042">
        <v>0.10253521126760599</v>
      </c>
      <c r="AK2042">
        <v>1.7500000000000002E-2</v>
      </c>
      <c r="AL2042">
        <v>0.105</v>
      </c>
      <c r="AM2042">
        <v>0.23749999999999999</v>
      </c>
      <c r="AN2042">
        <v>0.151607142857143</v>
      </c>
      <c r="AO2042">
        <v>0</v>
      </c>
      <c r="AP2042">
        <v>0</v>
      </c>
      <c r="AQ2042">
        <v>0.06</v>
      </c>
      <c r="AR2042">
        <v>5.2274247491638802E-2</v>
      </c>
      <c r="AS2042">
        <v>0</v>
      </c>
      <c r="AT2042">
        <v>5.5E-2</v>
      </c>
      <c r="AU2042">
        <v>0.17</v>
      </c>
      <c r="AV2042">
        <v>0.12185393258427001</v>
      </c>
      <c r="AW2042">
        <v>0</v>
      </c>
      <c r="AX2042">
        <v>0.06</v>
      </c>
      <c r="AY2042">
        <v>0.1875</v>
      </c>
      <c r="AZ2042">
        <v>0.13920731707317099</v>
      </c>
      <c r="BA2042">
        <v>0</v>
      </c>
      <c r="BB2042">
        <v>0.03</v>
      </c>
      <c r="BC2042">
        <v>0.26</v>
      </c>
      <c r="BD2042">
        <v>0.15802469135802499</v>
      </c>
      <c r="BE2042">
        <v>0</v>
      </c>
      <c r="BF2042">
        <v>4.4999999999999998E-2</v>
      </c>
      <c r="BG2042">
        <v>0.18</v>
      </c>
      <c r="BH2042">
        <v>0.13216216216216201</v>
      </c>
      <c r="BI2042">
        <v>0</v>
      </c>
      <c r="BJ2042">
        <v>0.03</v>
      </c>
      <c r="BK2042">
        <v>0.11</v>
      </c>
      <c r="BL2042">
        <v>8.7999999999999995E-2</v>
      </c>
      <c r="BM2042">
        <v>0</v>
      </c>
      <c r="BN2042">
        <v>0.03</v>
      </c>
      <c r="BO2042">
        <v>0.08</v>
      </c>
      <c r="BP2042">
        <v>0.05</v>
      </c>
      <c r="BQ2042">
        <v>0</v>
      </c>
      <c r="BR2042">
        <v>0</v>
      </c>
      <c r="BS2042">
        <v>0</v>
      </c>
      <c r="BT2042">
        <v>0</v>
      </c>
      <c r="BU2042">
        <v>0</v>
      </c>
      <c r="BV2042">
        <v>0.05</v>
      </c>
      <c r="BW2042">
        <v>0.13500000000000001</v>
      </c>
      <c r="BX2042">
        <v>7.7333333333333296E-2</v>
      </c>
      <c r="BY2042">
        <v>0</v>
      </c>
      <c r="BZ2042">
        <v>7.0000000000000007E-2</v>
      </c>
      <c r="CA2042">
        <v>0.42</v>
      </c>
      <c r="CB2042">
        <v>0.185555555555556</v>
      </c>
      <c r="CC2042">
        <v>0</v>
      </c>
      <c r="CD2042">
        <v>0.08</v>
      </c>
      <c r="CE2042">
        <v>0.25</v>
      </c>
      <c r="CF2042">
        <v>0.15621052631578899</v>
      </c>
      <c r="CG2042">
        <v>0</v>
      </c>
      <c r="CH2042">
        <v>0.01</v>
      </c>
      <c r="CI2042">
        <v>0.20499999999999999</v>
      </c>
      <c r="CJ2042">
        <v>0.13500000000000001</v>
      </c>
      <c r="CK2042">
        <v>0</v>
      </c>
      <c r="CL2042">
        <v>0</v>
      </c>
      <c r="CM2042">
        <v>0.13500000000000001</v>
      </c>
      <c r="CN2042">
        <v>9.2631578947368398E-2</v>
      </c>
      <c r="CO2042">
        <v>0.08</v>
      </c>
      <c r="CP2042">
        <v>0.09</v>
      </c>
      <c r="CQ2042">
        <v>0.17</v>
      </c>
      <c r="CR2042">
        <v>0.16</v>
      </c>
      <c r="CS2042">
        <v>0</v>
      </c>
      <c r="CT2042">
        <v>0</v>
      </c>
      <c r="CU2042">
        <v>2.5000000000000001E-2</v>
      </c>
      <c r="CV2042">
        <v>0.02</v>
      </c>
      <c r="CW2042">
        <v>0</v>
      </c>
      <c r="CX2042">
        <v>0</v>
      </c>
      <c r="CY2042">
        <v>0.18</v>
      </c>
      <c r="CZ2042">
        <v>0.19923076923076899</v>
      </c>
      <c r="DA2042">
        <v>3.5000000000000003E-2</v>
      </c>
      <c r="DB2042">
        <v>7.0000000000000007E-2</v>
      </c>
      <c r="DC2042">
        <v>0.105</v>
      </c>
      <c r="DD2042">
        <v>7.0000000000000007E-2</v>
      </c>
      <c r="DE2042">
        <v>2.5000000000000001E-2</v>
      </c>
      <c r="DF2042">
        <v>0.05</v>
      </c>
      <c r="DG2042">
        <v>0.72</v>
      </c>
      <c r="DH2042">
        <v>0.48</v>
      </c>
      <c r="DI2042">
        <v>0</v>
      </c>
      <c r="DJ2042">
        <v>0.01</v>
      </c>
      <c r="DK2042">
        <v>7.7499999999999999E-2</v>
      </c>
      <c r="DL2042">
        <v>6.3E-2</v>
      </c>
      <c r="DM2042">
        <v>5.5E-2</v>
      </c>
      <c r="DN2042">
        <v>0.1</v>
      </c>
      <c r="DO2042">
        <v>0.25</v>
      </c>
      <c r="DP2042">
        <v>0.17285714285714299</v>
      </c>
      <c r="DQ2042">
        <v>0.03</v>
      </c>
      <c r="DR2042">
        <v>0.14000000000000001</v>
      </c>
      <c r="DS2042">
        <v>0.16750000000000001</v>
      </c>
      <c r="DT2042">
        <v>0.123333333333333</v>
      </c>
    </row>
    <row r="2043" spans="1:124" x14ac:dyDescent="0.35">
      <c r="A2043" s="19" t="str">
        <f t="shared" si="62"/>
        <v>Negative Earners (last 4 qtrs)--41364</v>
      </c>
      <c r="B2043" s="19" t="str">
        <f t="shared" si="63"/>
        <v>Negative Earners (last 4 qtrs)</v>
      </c>
      <c r="C2043">
        <v>17</v>
      </c>
      <c r="D2043" s="27">
        <v>41364</v>
      </c>
      <c r="F2043">
        <v>7.3529411764705896</v>
      </c>
      <c r="H2043">
        <v>5</v>
      </c>
      <c r="J2043">
        <v>7.3394495412843996</v>
      </c>
      <c r="L2043">
        <v>48</v>
      </c>
      <c r="N2043">
        <v>10.3208733046642</v>
      </c>
      <c r="P2043">
        <v>624</v>
      </c>
      <c r="R2043">
        <v>4.7619047619047601</v>
      </c>
      <c r="T2043">
        <v>1</v>
      </c>
      <c r="V2043">
        <v>9.8591549295774605</v>
      </c>
      <c r="X2043">
        <v>35</v>
      </c>
      <c r="Z2043">
        <v>9.67741935483871</v>
      </c>
      <c r="AB2043">
        <v>6</v>
      </c>
      <c r="AD2043">
        <v>0</v>
      </c>
      <c r="AF2043">
        <v>0</v>
      </c>
      <c r="AH2043">
        <v>2.8169014084507</v>
      </c>
      <c r="AI2043"/>
      <c r="AJ2043">
        <v>2</v>
      </c>
      <c r="AK2043"/>
      <c r="AL2043">
        <v>7.1428571428571397</v>
      </c>
      <c r="AN2043">
        <v>4</v>
      </c>
      <c r="AP2043">
        <v>5.2459016393442601</v>
      </c>
      <c r="AR2043">
        <v>16</v>
      </c>
      <c r="AT2043">
        <v>12.7777777777778</v>
      </c>
      <c r="AV2043">
        <v>23</v>
      </c>
      <c r="AX2043">
        <v>7.8313253012048198</v>
      </c>
      <c r="AZ2043">
        <v>13</v>
      </c>
      <c r="BB2043">
        <v>7.4074074074074101</v>
      </c>
      <c r="BD2043">
        <v>6</v>
      </c>
      <c r="BF2043">
        <v>4.0540540540540499</v>
      </c>
      <c r="BH2043">
        <v>3</v>
      </c>
      <c r="BJ2043">
        <v>0</v>
      </c>
      <c r="BL2043">
        <v>0</v>
      </c>
      <c r="BN2043">
        <v>0</v>
      </c>
      <c r="BP2043">
        <v>0</v>
      </c>
      <c r="BR2043">
        <v>0</v>
      </c>
      <c r="BT2043">
        <v>0</v>
      </c>
      <c r="BV2043">
        <v>6.6666666666666696</v>
      </c>
      <c r="BX2043">
        <v>1</v>
      </c>
      <c r="BZ2043">
        <v>11.1111111111111</v>
      </c>
      <c r="CB2043">
        <v>1</v>
      </c>
      <c r="CD2043">
        <v>17.894736842105299</v>
      </c>
      <c r="CF2043">
        <v>17</v>
      </c>
      <c r="CH2043">
        <v>8.3333333333333304</v>
      </c>
      <c r="CJ2043">
        <v>1</v>
      </c>
      <c r="CL2043">
        <v>5.2631578947368398</v>
      </c>
      <c r="CN2043">
        <v>1</v>
      </c>
      <c r="CP2043">
        <v>0</v>
      </c>
      <c r="CR2043">
        <v>0</v>
      </c>
      <c r="CT2043">
        <v>0</v>
      </c>
      <c r="CV2043">
        <v>0</v>
      </c>
      <c r="CX2043">
        <v>0</v>
      </c>
      <c r="CZ2043">
        <v>0</v>
      </c>
      <c r="DB2043">
        <v>0</v>
      </c>
      <c r="DD2043">
        <v>0</v>
      </c>
      <c r="DF2043">
        <v>0</v>
      </c>
      <c r="DH2043">
        <v>0</v>
      </c>
      <c r="DJ2043">
        <v>0</v>
      </c>
      <c r="DL2043">
        <v>0</v>
      </c>
      <c r="DN2043">
        <v>0</v>
      </c>
      <c r="DP2043">
        <v>0</v>
      </c>
      <c r="DR2043">
        <v>0</v>
      </c>
      <c r="DT2043">
        <v>0</v>
      </c>
    </row>
    <row r="2044" spans="1:124" x14ac:dyDescent="0.35">
      <c r="A2044" s="19" t="str">
        <f t="shared" si="62"/>
        <v>Noncore Funding / Liab--41364</v>
      </c>
      <c r="B2044" s="19" t="str">
        <f t="shared" si="63"/>
        <v>Noncore Funding / Liab</v>
      </c>
      <c r="C2044">
        <v>18</v>
      </c>
      <c r="D2044" s="27">
        <v>41364</v>
      </c>
      <c r="E2044">
        <v>10.655504801613001</v>
      </c>
      <c r="F2044">
        <v>15.302776422750901</v>
      </c>
      <c r="G2044">
        <v>19.019664961582901</v>
      </c>
      <c r="H2044">
        <v>15.8023886669835</v>
      </c>
      <c r="I2044">
        <v>10.0367164234047</v>
      </c>
      <c r="J2044">
        <v>14.578164512844401</v>
      </c>
      <c r="K2044">
        <v>21.299669637963301</v>
      </c>
      <c r="L2044">
        <v>16.889948829232701</v>
      </c>
      <c r="M2044">
        <v>12.9911082554784</v>
      </c>
      <c r="N2044">
        <v>19.581366964000399</v>
      </c>
      <c r="O2044">
        <v>28.748640323344201</v>
      </c>
      <c r="P2044">
        <v>22.365547178070599</v>
      </c>
      <c r="Q2044">
        <v>15.239156599652301</v>
      </c>
      <c r="R2044">
        <v>20.020969634279101</v>
      </c>
      <c r="S2044">
        <v>27.071704594246501</v>
      </c>
      <c r="T2044">
        <v>20.806002076094401</v>
      </c>
      <c r="U2044">
        <v>9.2033042707446295</v>
      </c>
      <c r="V2044">
        <v>13.407056447698</v>
      </c>
      <c r="W2044">
        <v>20.476882532157799</v>
      </c>
      <c r="X2044">
        <v>16.127829479218001</v>
      </c>
      <c r="Y2044">
        <v>12.2485831252124</v>
      </c>
      <c r="Z2044">
        <v>15.9617338700505</v>
      </c>
      <c r="AA2044">
        <v>23.277303715937201</v>
      </c>
      <c r="AB2044">
        <v>18.489106687776999</v>
      </c>
      <c r="AC2044">
        <v>9.3349056440920908</v>
      </c>
      <c r="AD2044">
        <v>12.744078700770901</v>
      </c>
      <c r="AE2044">
        <v>18.0733084417014</v>
      </c>
      <c r="AF2044">
        <v>15.3758698881649</v>
      </c>
      <c r="AG2044">
        <v>11.493542070301499</v>
      </c>
      <c r="AH2044">
        <v>16.8340007189373</v>
      </c>
      <c r="AI2044">
        <v>22.7659222485436</v>
      </c>
      <c r="AJ2044">
        <v>19.8579646309163</v>
      </c>
      <c r="AK2044">
        <v>11.0377955904499</v>
      </c>
      <c r="AL2044">
        <v>17.297243672573199</v>
      </c>
      <c r="AM2044">
        <v>26.5070467245937</v>
      </c>
      <c r="AN2044">
        <v>19.878360707175599</v>
      </c>
      <c r="AO2044">
        <v>9.21628840877292</v>
      </c>
      <c r="AP2044">
        <v>13.694042983907799</v>
      </c>
      <c r="AQ2044">
        <v>19.891408562257698</v>
      </c>
      <c r="AR2044">
        <v>15.3567815326789</v>
      </c>
      <c r="AS2044">
        <v>9.6544890567578392</v>
      </c>
      <c r="AT2044">
        <v>15.5504018726173</v>
      </c>
      <c r="AU2044">
        <v>23.6632985530456</v>
      </c>
      <c r="AV2044">
        <v>18.128605096978799</v>
      </c>
      <c r="AW2044">
        <v>10.088086235485299</v>
      </c>
      <c r="AX2044">
        <v>14.710691114230301</v>
      </c>
      <c r="AY2044">
        <v>21.189424972800499</v>
      </c>
      <c r="AZ2044">
        <v>16.9682559439077</v>
      </c>
      <c r="BA2044">
        <v>10.8502174114164</v>
      </c>
      <c r="BB2044">
        <v>16.314139110604302</v>
      </c>
      <c r="BC2044">
        <v>24.365451702153301</v>
      </c>
      <c r="BD2044">
        <v>20.045235503530701</v>
      </c>
      <c r="BE2044">
        <v>11.173400459309001</v>
      </c>
      <c r="BF2044">
        <v>14.7735551242317</v>
      </c>
      <c r="BG2044">
        <v>19.243445303333601</v>
      </c>
      <c r="BH2044">
        <v>16.6900134350328</v>
      </c>
      <c r="BI2044">
        <v>11.9291063087297</v>
      </c>
      <c r="BJ2044">
        <v>15.601670814077499</v>
      </c>
      <c r="BK2044">
        <v>23.358357318773901</v>
      </c>
      <c r="BL2044">
        <v>17.0999423028703</v>
      </c>
      <c r="BM2044">
        <v>17.524436044418401</v>
      </c>
      <c r="BN2044">
        <v>19.5162273549514</v>
      </c>
      <c r="BO2044">
        <v>24.034582634315299</v>
      </c>
      <c r="BP2044">
        <v>22.042791323782399</v>
      </c>
      <c r="BQ2044">
        <v>15.914139483655701</v>
      </c>
      <c r="BR2044">
        <v>18.023361595284001</v>
      </c>
      <c r="BS2044">
        <v>21.194406648718601</v>
      </c>
      <c r="BT2044">
        <v>18.731243556488199</v>
      </c>
      <c r="BU2044">
        <v>11.465618264220399</v>
      </c>
      <c r="BV2044">
        <v>16.570941931395101</v>
      </c>
      <c r="BW2044">
        <v>26.726005886254601</v>
      </c>
      <c r="BX2044">
        <v>22.553742753576898</v>
      </c>
      <c r="BY2044">
        <v>12.3164051417472</v>
      </c>
      <c r="BZ2044">
        <v>13.407056447698</v>
      </c>
      <c r="CA2044">
        <v>18.710646257607301</v>
      </c>
      <c r="CB2044">
        <v>16.143795999206802</v>
      </c>
      <c r="CC2044">
        <v>10.1751581719097</v>
      </c>
      <c r="CD2044">
        <v>14.0559486373166</v>
      </c>
      <c r="CE2044">
        <v>21.584456227753801</v>
      </c>
      <c r="CF2044">
        <v>18.319066309545999</v>
      </c>
      <c r="CG2044">
        <v>11.343040450152101</v>
      </c>
      <c r="CH2044">
        <v>15.2296515744569</v>
      </c>
      <c r="CI2044">
        <v>22.2213100590149</v>
      </c>
      <c r="CJ2044">
        <v>16.7103645796183</v>
      </c>
      <c r="CK2044">
        <v>9.28616358041862</v>
      </c>
      <c r="CL2044">
        <v>14.1879994472039</v>
      </c>
      <c r="CM2044">
        <v>25.009646996976102</v>
      </c>
      <c r="CN2044">
        <v>20.777649130847301</v>
      </c>
      <c r="CO2044">
        <v>20.1063338640169</v>
      </c>
      <c r="CP2044">
        <v>20.6605683598893</v>
      </c>
      <c r="CQ2044">
        <v>23.854876860998999</v>
      </c>
      <c r="CR2044">
        <v>22.060464372022199</v>
      </c>
      <c r="CS2044">
        <v>6.5144486796649899</v>
      </c>
      <c r="CT2044">
        <v>10.997226286674801</v>
      </c>
      <c r="CU2044">
        <v>15.6322988406656</v>
      </c>
      <c r="CV2044">
        <v>11.8909749119513</v>
      </c>
      <c r="CW2044">
        <v>8.3969465648855</v>
      </c>
      <c r="CX2044">
        <v>14.5244236428387</v>
      </c>
      <c r="CY2044">
        <v>18.421384971584899</v>
      </c>
      <c r="CZ2044">
        <v>20.643586822474401</v>
      </c>
      <c r="DA2044">
        <v>25.674309276093702</v>
      </c>
      <c r="DB2044">
        <v>30.0477846843234</v>
      </c>
      <c r="DC2044">
        <v>34.421260092553098</v>
      </c>
      <c r="DD2044">
        <v>30.0477846843234</v>
      </c>
      <c r="DE2044">
        <v>22.816588362958601</v>
      </c>
      <c r="DF2044">
        <v>33.737066919791197</v>
      </c>
      <c r="DG2044">
        <v>48.504661952405399</v>
      </c>
      <c r="DH2044">
        <v>36.301811236978999</v>
      </c>
      <c r="DI2044">
        <v>14.246630870697899</v>
      </c>
      <c r="DJ2044">
        <v>16.961442624634099</v>
      </c>
      <c r="DK2044">
        <v>19.548282115491698</v>
      </c>
      <c r="DL2044">
        <v>24.086605646602099</v>
      </c>
      <c r="DM2044">
        <v>11.801134707508099</v>
      </c>
      <c r="DN2044">
        <v>18.0433171676559</v>
      </c>
      <c r="DO2044">
        <v>22.313233661398201</v>
      </c>
      <c r="DP2044">
        <v>22.884009332839302</v>
      </c>
      <c r="DQ2044">
        <v>8.0679356832753992</v>
      </c>
      <c r="DR2044">
        <v>12.441932028230701</v>
      </c>
      <c r="DS2044">
        <v>15.9521039405218</v>
      </c>
      <c r="DT2044">
        <v>12.640437207002099</v>
      </c>
    </row>
    <row r="2045" spans="1:124" x14ac:dyDescent="0.35">
      <c r="A2045" s="19" t="str">
        <f t="shared" si="62"/>
        <v>Brokered Dep / Liab--41364</v>
      </c>
      <c r="B2045" s="19" t="str">
        <f t="shared" si="63"/>
        <v>Brokered Dep / Liab</v>
      </c>
      <c r="C2045">
        <v>19</v>
      </c>
      <c r="D2045" s="27">
        <v>41364</v>
      </c>
      <c r="E2045">
        <v>0</v>
      </c>
      <c r="F2045">
        <v>0</v>
      </c>
      <c r="G2045">
        <v>1.8481998195379701</v>
      </c>
      <c r="H2045">
        <v>1.58338409179547</v>
      </c>
      <c r="I2045">
        <v>0</v>
      </c>
      <c r="J2045">
        <v>0</v>
      </c>
      <c r="K2045">
        <v>1.6204753678969701</v>
      </c>
      <c r="L2045">
        <v>1.7175100500642699</v>
      </c>
      <c r="M2045">
        <v>0</v>
      </c>
      <c r="N2045">
        <v>0</v>
      </c>
      <c r="O2045">
        <v>1.89954762726232</v>
      </c>
      <c r="P2045">
        <v>1.9907279481403299</v>
      </c>
      <c r="Q2045">
        <v>0</v>
      </c>
      <c r="R2045">
        <v>0</v>
      </c>
      <c r="S2045">
        <v>1.5076790481092699</v>
      </c>
      <c r="T2045">
        <v>2.0884611620651699</v>
      </c>
      <c r="U2045">
        <v>0</v>
      </c>
      <c r="V2045">
        <v>0</v>
      </c>
      <c r="W2045">
        <v>1.3156560215097499</v>
      </c>
      <c r="X2045">
        <v>1.6238991252905499</v>
      </c>
      <c r="Y2045">
        <v>0</v>
      </c>
      <c r="Z2045">
        <v>0</v>
      </c>
      <c r="AA2045">
        <v>0.92453213145893998</v>
      </c>
      <c r="AB2045">
        <v>1.4553452500909001</v>
      </c>
      <c r="AC2045">
        <v>0</v>
      </c>
      <c r="AD2045">
        <v>0</v>
      </c>
      <c r="AE2045">
        <v>0.83946412540584803</v>
      </c>
      <c r="AF2045">
        <v>1.20068981925193</v>
      </c>
      <c r="AG2045">
        <v>0</v>
      </c>
      <c r="AH2045">
        <v>0</v>
      </c>
      <c r="AI2045">
        <v>1.2714195363796901</v>
      </c>
      <c r="AJ2045">
        <v>2.50482366733435</v>
      </c>
      <c r="AK2045">
        <v>0</v>
      </c>
      <c r="AL2045">
        <v>1.41411569343952</v>
      </c>
      <c r="AM2045">
        <v>5.2983500893769504</v>
      </c>
      <c r="AN2045">
        <v>3.7009304580780098</v>
      </c>
      <c r="AO2045">
        <v>0</v>
      </c>
      <c r="AP2045">
        <v>0</v>
      </c>
      <c r="AQ2045">
        <v>1.1718541929298101</v>
      </c>
      <c r="AR2045">
        <v>1.4019244028236799</v>
      </c>
      <c r="AS2045">
        <v>0</v>
      </c>
      <c r="AT2045">
        <v>0</v>
      </c>
      <c r="AU2045">
        <v>1.86320070514069</v>
      </c>
      <c r="AV2045">
        <v>2.16976233213384</v>
      </c>
      <c r="AW2045">
        <v>0</v>
      </c>
      <c r="AX2045">
        <v>0</v>
      </c>
      <c r="AY2045">
        <v>1.4788625102913699</v>
      </c>
      <c r="AZ2045">
        <v>1.7528984578607001</v>
      </c>
      <c r="BA2045">
        <v>0</v>
      </c>
      <c r="BB2045">
        <v>0</v>
      </c>
      <c r="BC2045">
        <v>3.13422991999541</v>
      </c>
      <c r="BD2045">
        <v>2.2736216635011899</v>
      </c>
      <c r="BE2045">
        <v>0</v>
      </c>
      <c r="BF2045">
        <v>0</v>
      </c>
      <c r="BG2045">
        <v>1.5291780340082901</v>
      </c>
      <c r="BH2045">
        <v>2.42620805118275</v>
      </c>
      <c r="BI2045">
        <v>0</v>
      </c>
      <c r="BJ2045">
        <v>0.58434056167792403</v>
      </c>
      <c r="BK2045">
        <v>1.03792932138595</v>
      </c>
      <c r="BL2045">
        <v>2.60249187098113</v>
      </c>
      <c r="BM2045">
        <v>0</v>
      </c>
      <c r="BN2045">
        <v>6.6553525673022501E-2</v>
      </c>
      <c r="BO2045">
        <v>2.3465748799173101</v>
      </c>
      <c r="BP2045">
        <v>2.2800213542442802</v>
      </c>
      <c r="BQ2045">
        <v>0</v>
      </c>
      <c r="BR2045">
        <v>0</v>
      </c>
      <c r="BS2045">
        <v>0.92626007458198001</v>
      </c>
      <c r="BT2045">
        <v>0.61750671638798704</v>
      </c>
      <c r="BU2045">
        <v>0</v>
      </c>
      <c r="BV2045">
        <v>0</v>
      </c>
      <c r="BW2045">
        <v>1.57673966903712</v>
      </c>
      <c r="BX2045">
        <v>3.5186761044921999</v>
      </c>
      <c r="BY2045">
        <v>0</v>
      </c>
      <c r="BZ2045">
        <v>0</v>
      </c>
      <c r="CA2045">
        <v>0</v>
      </c>
      <c r="CB2045">
        <v>0.19662864075195499</v>
      </c>
      <c r="CC2045">
        <v>0</v>
      </c>
      <c r="CD2045">
        <v>0</v>
      </c>
      <c r="CE2045">
        <v>3.6333568585372298</v>
      </c>
      <c r="CF2045">
        <v>2.6284633818105299</v>
      </c>
      <c r="CG2045">
        <v>0</v>
      </c>
      <c r="CH2045">
        <v>0</v>
      </c>
      <c r="CI2045">
        <v>2.0830845728265501</v>
      </c>
      <c r="CJ2045">
        <v>1.5088479682779701</v>
      </c>
      <c r="CK2045">
        <v>0</v>
      </c>
      <c r="CL2045">
        <v>0</v>
      </c>
      <c r="CM2045">
        <v>4.0706226930076301</v>
      </c>
      <c r="CN2045">
        <v>2.8926387132368099</v>
      </c>
      <c r="CO2045">
        <v>0</v>
      </c>
      <c r="CP2045">
        <v>0.97971499984890897</v>
      </c>
      <c r="CQ2045">
        <v>5.56067618611055</v>
      </c>
      <c r="CR2045">
        <v>3.0307124484313901</v>
      </c>
      <c r="CS2045">
        <v>0</v>
      </c>
      <c r="CT2045">
        <v>0</v>
      </c>
      <c r="CU2045">
        <v>1.5277456172758701</v>
      </c>
      <c r="CV2045">
        <v>0.93779751358135699</v>
      </c>
      <c r="CW2045">
        <v>0</v>
      </c>
      <c r="CX2045">
        <v>0</v>
      </c>
      <c r="CY2045">
        <v>1.5189748967687</v>
      </c>
      <c r="CZ2045">
        <v>0.94468729372275395</v>
      </c>
      <c r="DA2045">
        <v>0</v>
      </c>
      <c r="DB2045">
        <v>0</v>
      </c>
      <c r="DC2045">
        <v>0</v>
      </c>
      <c r="DD2045">
        <v>0</v>
      </c>
      <c r="DE2045">
        <v>1.3621262458471799</v>
      </c>
      <c r="DF2045">
        <v>2.72425249169435</v>
      </c>
      <c r="DG2045">
        <v>27.6899084049527</v>
      </c>
      <c r="DH2045">
        <v>18.459938936635101</v>
      </c>
      <c r="DI2045">
        <v>0</v>
      </c>
      <c r="DJ2045">
        <v>3.0425687536767198E-3</v>
      </c>
      <c r="DK2045">
        <v>1.9168978998913999</v>
      </c>
      <c r="DL2045">
        <v>1.5377659133166699</v>
      </c>
      <c r="DM2045">
        <v>0</v>
      </c>
      <c r="DN2045">
        <v>3.4748323384184499</v>
      </c>
      <c r="DO2045">
        <v>9.6753170197437406</v>
      </c>
      <c r="DP2045">
        <v>7.0033078496837504</v>
      </c>
      <c r="DQ2045">
        <v>0</v>
      </c>
      <c r="DR2045">
        <v>1.1109587162254799</v>
      </c>
      <c r="DS2045">
        <v>4.3896228729052602</v>
      </c>
      <c r="DT2045">
        <v>2.8997981225917102</v>
      </c>
    </row>
    <row r="2046" spans="1:124" x14ac:dyDescent="0.35">
      <c r="A2046" s="19" t="str">
        <f t="shared" si="62"/>
        <v>Liquid Assets / Assets--41364</v>
      </c>
      <c r="B2046" s="19" t="str">
        <f t="shared" si="63"/>
        <v>Liquid Assets / Assets</v>
      </c>
      <c r="C2046">
        <v>20</v>
      </c>
      <c r="D2046" s="27">
        <v>41364</v>
      </c>
      <c r="E2046">
        <v>23.618318086101699</v>
      </c>
      <c r="F2046">
        <v>32.639110987581802</v>
      </c>
      <c r="G2046">
        <v>38.7138109090276</v>
      </c>
      <c r="H2046">
        <v>32.129242750207901</v>
      </c>
      <c r="I2046">
        <v>17.438567121032499</v>
      </c>
      <c r="J2046">
        <v>26.240232368101299</v>
      </c>
      <c r="K2046">
        <v>38.070318259798697</v>
      </c>
      <c r="L2046">
        <v>28.579509165116502</v>
      </c>
      <c r="M2046">
        <v>15.7347164350792</v>
      </c>
      <c r="N2046">
        <v>24.181326211338899</v>
      </c>
      <c r="O2046">
        <v>35.313611810853899</v>
      </c>
      <c r="P2046">
        <v>26.343366891796499</v>
      </c>
      <c r="Q2046">
        <v>25.386388051426</v>
      </c>
      <c r="R2046">
        <v>36.1885250969707</v>
      </c>
      <c r="S2046">
        <v>44.211518077964897</v>
      </c>
      <c r="T2046">
        <v>36.3235271530937</v>
      </c>
      <c r="U2046">
        <v>17.878123059773898</v>
      </c>
      <c r="V2046">
        <v>25.7741737418221</v>
      </c>
      <c r="W2046">
        <v>38.268107311916502</v>
      </c>
      <c r="X2046">
        <v>28.641490180954602</v>
      </c>
      <c r="Y2046">
        <v>22.202414451507899</v>
      </c>
      <c r="Z2046">
        <v>29.2024287106386</v>
      </c>
      <c r="AA2046">
        <v>38.251413099260901</v>
      </c>
      <c r="AB2046">
        <v>31.328783848223701</v>
      </c>
      <c r="AC2046">
        <v>13.2035604901741</v>
      </c>
      <c r="AD2046">
        <v>25.187430610655799</v>
      </c>
      <c r="AE2046">
        <v>32.952489518898801</v>
      </c>
      <c r="AF2046">
        <v>26.440114844964199</v>
      </c>
      <c r="AG2046">
        <v>17.462831278967698</v>
      </c>
      <c r="AH2046">
        <v>28.663504393762</v>
      </c>
      <c r="AI2046">
        <v>45.195498148153597</v>
      </c>
      <c r="AJ2046">
        <v>31.3039764875634</v>
      </c>
      <c r="AK2046">
        <v>13.2506556367215</v>
      </c>
      <c r="AL2046">
        <v>19.538818611429502</v>
      </c>
      <c r="AM2046">
        <v>32.784388119600301</v>
      </c>
      <c r="AN2046">
        <v>22.696286339740499</v>
      </c>
      <c r="AO2046">
        <v>18.632719848680502</v>
      </c>
      <c r="AP2046">
        <v>30.276655268884099</v>
      </c>
      <c r="AQ2046">
        <v>42.789145082524598</v>
      </c>
      <c r="AR2046">
        <v>31.6046196371992</v>
      </c>
      <c r="AS2046">
        <v>14.460717040871801</v>
      </c>
      <c r="AT2046">
        <v>20.782024871468401</v>
      </c>
      <c r="AU2046">
        <v>30.151372158395901</v>
      </c>
      <c r="AV2046">
        <v>24.272497119442601</v>
      </c>
      <c r="AW2046">
        <v>18.061950675964798</v>
      </c>
      <c r="AX2046">
        <v>27.523085770781901</v>
      </c>
      <c r="AY2046">
        <v>38.650218408001699</v>
      </c>
      <c r="AZ2046">
        <v>29.1854695422399</v>
      </c>
      <c r="BA2046">
        <v>14.534007956432699</v>
      </c>
      <c r="BB2046">
        <v>23.211730124859699</v>
      </c>
      <c r="BC2046">
        <v>32.505368754599097</v>
      </c>
      <c r="BD2046">
        <v>26.233496351917001</v>
      </c>
      <c r="BE2046">
        <v>18.777838898149</v>
      </c>
      <c r="BF2046">
        <v>25.977503852689999</v>
      </c>
      <c r="BG2046">
        <v>35.035623038930297</v>
      </c>
      <c r="BH2046">
        <v>27.4455253239245</v>
      </c>
      <c r="BI2046">
        <v>16.275658617108199</v>
      </c>
      <c r="BJ2046">
        <v>21.2613399809822</v>
      </c>
      <c r="BK2046">
        <v>24.1498502372155</v>
      </c>
      <c r="BL2046">
        <v>20.9502249056324</v>
      </c>
      <c r="BM2046">
        <v>20.096529678307</v>
      </c>
      <c r="BN2046">
        <v>21.258103426829202</v>
      </c>
      <c r="BO2046">
        <v>22.37294888161</v>
      </c>
      <c r="BP2046">
        <v>21.211375133087799</v>
      </c>
      <c r="BQ2046">
        <v>35.457371544243998</v>
      </c>
      <c r="BR2046">
        <v>43.5052314469891</v>
      </c>
      <c r="BS2046">
        <v>55.237833011549597</v>
      </c>
      <c r="BT2046">
        <v>45.961725888199403</v>
      </c>
      <c r="BU2046">
        <v>17.665638570453101</v>
      </c>
      <c r="BV2046">
        <v>22.813255222502001</v>
      </c>
      <c r="BW2046">
        <v>37.565831782069097</v>
      </c>
      <c r="BX2046">
        <v>26.1683744652344</v>
      </c>
      <c r="BY2046">
        <v>19.458145559064601</v>
      </c>
      <c r="BZ2046">
        <v>25.819734269640499</v>
      </c>
      <c r="CA2046">
        <v>31.050019041963299</v>
      </c>
      <c r="CB2046">
        <v>25.442130949963101</v>
      </c>
      <c r="CC2046">
        <v>16.3265467458261</v>
      </c>
      <c r="CD2046">
        <v>23.251786782532001</v>
      </c>
      <c r="CE2046">
        <v>33.545166319886</v>
      </c>
      <c r="CF2046">
        <v>26.3234732561708</v>
      </c>
      <c r="CG2046">
        <v>11.4199326079163</v>
      </c>
      <c r="CH2046">
        <v>21.564833226805799</v>
      </c>
      <c r="CI2046">
        <v>27.7511358899195</v>
      </c>
      <c r="CJ2046">
        <v>22.896026742707001</v>
      </c>
      <c r="CK2046">
        <v>15.1666755592789</v>
      </c>
      <c r="CL2046">
        <v>25.759332593080298</v>
      </c>
      <c r="CM2046">
        <v>37.904025643878697</v>
      </c>
      <c r="CN2046">
        <v>28.7221524097877</v>
      </c>
      <c r="CO2046">
        <v>10.3172181925723</v>
      </c>
      <c r="CP2046">
        <v>13.3013863010419</v>
      </c>
      <c r="CQ2046">
        <v>29.222049486305</v>
      </c>
      <c r="CR2046">
        <v>18.2659625320975</v>
      </c>
      <c r="CS2046">
        <v>10.060841217415399</v>
      </c>
      <c r="CT2046">
        <v>41.0716556459817</v>
      </c>
      <c r="CU2046">
        <v>49.880257686516003</v>
      </c>
      <c r="CV2046">
        <v>31.4754830933006</v>
      </c>
      <c r="CW2046">
        <v>11.276533633596101</v>
      </c>
      <c r="CX2046">
        <v>14.4015294248033</v>
      </c>
      <c r="CY2046">
        <v>30.781005935645101</v>
      </c>
      <c r="CZ2046">
        <v>21.5297212771132</v>
      </c>
      <c r="DA2046">
        <v>21.5050643286534</v>
      </c>
      <c r="DB2046">
        <v>25.514463928761501</v>
      </c>
      <c r="DC2046">
        <v>29.523863528869501</v>
      </c>
      <c r="DD2046">
        <v>25.514463928761501</v>
      </c>
      <c r="DE2046">
        <v>25.865753056107199</v>
      </c>
      <c r="DF2046">
        <v>33.498712642741502</v>
      </c>
      <c r="DG2046">
        <v>44.335531260048903</v>
      </c>
      <c r="DH2046">
        <v>35.634618663190302</v>
      </c>
      <c r="DI2046">
        <v>11.044239601405099</v>
      </c>
      <c r="DJ2046">
        <v>16.000974536355798</v>
      </c>
      <c r="DK2046">
        <v>26.646489735140399</v>
      </c>
      <c r="DL2046">
        <v>23.861141682673502</v>
      </c>
      <c r="DM2046">
        <v>3.4035183706773902</v>
      </c>
      <c r="DN2046">
        <v>19.0669246499107</v>
      </c>
      <c r="DO2046">
        <v>22.017545685003601</v>
      </c>
      <c r="DP2046">
        <v>12.6363416710305</v>
      </c>
      <c r="DQ2046">
        <v>19.334038692353399</v>
      </c>
      <c r="DR2046">
        <v>29.581225209462001</v>
      </c>
      <c r="DS2046">
        <v>38.273973000084197</v>
      </c>
      <c r="DT2046">
        <v>29.4864762002431</v>
      </c>
    </row>
    <row r="2047" spans="1:124" x14ac:dyDescent="0.35">
      <c r="A2047" s="19" t="str">
        <f t="shared" si="62"/>
        <v>Net Loan Growth (last 4 qtrs)--41364</v>
      </c>
      <c r="B2047" s="19" t="str">
        <f t="shared" si="63"/>
        <v>Net Loan Growth (last 4 qtrs)</v>
      </c>
      <c r="C2047">
        <v>21</v>
      </c>
      <c r="D2047" s="27">
        <v>41364</v>
      </c>
      <c r="E2047">
        <v>-5.3550000000000004</v>
      </c>
      <c r="F2047">
        <v>0.13</v>
      </c>
      <c r="G2047">
        <v>4.8475000000000001</v>
      </c>
      <c r="H2047">
        <v>-0.14044117647059001</v>
      </c>
      <c r="I2047">
        <v>-3.8725000000000001</v>
      </c>
      <c r="J2047">
        <v>1.76</v>
      </c>
      <c r="K2047">
        <v>8.17</v>
      </c>
      <c r="L2047">
        <v>2.65392523364486</v>
      </c>
      <c r="M2047">
        <v>-3.9975000000000001</v>
      </c>
      <c r="N2047">
        <v>1.96</v>
      </c>
      <c r="O2047">
        <v>8.4975000000000005</v>
      </c>
      <c r="P2047">
        <v>3.2173178583530899</v>
      </c>
      <c r="Q2047">
        <v>-5.73</v>
      </c>
      <c r="R2047">
        <v>-0.56000000000000005</v>
      </c>
      <c r="S2047">
        <v>2.14</v>
      </c>
      <c r="T2047">
        <v>-1.9147619047619</v>
      </c>
      <c r="U2047">
        <v>-4.2149999999999999</v>
      </c>
      <c r="V2047">
        <v>0.8</v>
      </c>
      <c r="W2047">
        <v>6.96</v>
      </c>
      <c r="X2047">
        <v>1.6828939828080201</v>
      </c>
      <c r="Y2047">
        <v>-6.5</v>
      </c>
      <c r="Z2047">
        <v>-1.76</v>
      </c>
      <c r="AA2047">
        <v>5.3425000000000002</v>
      </c>
      <c r="AB2047">
        <v>5.4214516129032297</v>
      </c>
      <c r="AC2047">
        <v>1.7324999999999999</v>
      </c>
      <c r="AD2047">
        <v>7.89</v>
      </c>
      <c r="AE2047">
        <v>15.0275</v>
      </c>
      <c r="AF2047">
        <v>8.6259090909090901</v>
      </c>
      <c r="AG2047">
        <v>-2.125</v>
      </c>
      <c r="AH2047">
        <v>4.58</v>
      </c>
      <c r="AI2047">
        <v>10.095000000000001</v>
      </c>
      <c r="AJ2047">
        <v>12.08</v>
      </c>
      <c r="AK2047">
        <v>-4.62</v>
      </c>
      <c r="AL2047">
        <v>0.67500000000000004</v>
      </c>
      <c r="AM2047">
        <v>6.9249999999999998</v>
      </c>
      <c r="AN2047">
        <v>1.2141071428571399</v>
      </c>
      <c r="AO2047">
        <v>-2.85</v>
      </c>
      <c r="AP2047">
        <v>2.25</v>
      </c>
      <c r="AQ2047">
        <v>8.0299999999999994</v>
      </c>
      <c r="AR2047">
        <v>2.8267558528428101</v>
      </c>
      <c r="AS2047">
        <v>-1.9475</v>
      </c>
      <c r="AT2047">
        <v>4.83</v>
      </c>
      <c r="AU2047">
        <v>12.615</v>
      </c>
      <c r="AV2047">
        <v>8.4901123595505599</v>
      </c>
      <c r="AW2047">
        <v>-5.2074999999999996</v>
      </c>
      <c r="AX2047">
        <v>-0.41</v>
      </c>
      <c r="AY2047">
        <v>4.7249999999999996</v>
      </c>
      <c r="AZ2047">
        <v>0.37963414634146397</v>
      </c>
      <c r="BA2047">
        <v>-2.54</v>
      </c>
      <c r="BB2047">
        <v>3.14</v>
      </c>
      <c r="BC2047">
        <v>10.82</v>
      </c>
      <c r="BD2047">
        <v>4.2743209876543196</v>
      </c>
      <c r="BE2047">
        <v>-4.26</v>
      </c>
      <c r="BF2047">
        <v>0.90500000000000003</v>
      </c>
      <c r="BG2047">
        <v>6.9574999999999996</v>
      </c>
      <c r="BH2047">
        <v>5.2245945945946</v>
      </c>
      <c r="BI2047">
        <v>2.0499999999999998</v>
      </c>
      <c r="BJ2047">
        <v>2.39</v>
      </c>
      <c r="BK2047">
        <v>3.35</v>
      </c>
      <c r="BL2047">
        <v>3.9260000000000002</v>
      </c>
      <c r="BM2047">
        <v>-5.7949999999999999</v>
      </c>
      <c r="BN2047">
        <v>-3.5950000000000002</v>
      </c>
      <c r="BO2047">
        <v>2.4700000000000002</v>
      </c>
      <c r="BP2047">
        <v>0.27</v>
      </c>
      <c r="BQ2047">
        <v>-11.27</v>
      </c>
      <c r="BR2047">
        <v>-10.37</v>
      </c>
      <c r="BS2047">
        <v>-8.9499999999999993</v>
      </c>
      <c r="BT2047">
        <v>-10.0233333333333</v>
      </c>
      <c r="BU2047">
        <v>-5.6150000000000002</v>
      </c>
      <c r="BV2047">
        <v>0.32</v>
      </c>
      <c r="BW2047">
        <v>4.88</v>
      </c>
      <c r="BX2047">
        <v>1.2593333333333301</v>
      </c>
      <c r="BY2047">
        <v>-5.48</v>
      </c>
      <c r="BZ2047">
        <v>0.63</v>
      </c>
      <c r="CA2047">
        <v>8.14</v>
      </c>
      <c r="CB2047">
        <v>0.30777777777777798</v>
      </c>
      <c r="CC2047">
        <v>-7.5549999999999997</v>
      </c>
      <c r="CD2047">
        <v>1.53</v>
      </c>
      <c r="CE2047">
        <v>9.1300000000000008</v>
      </c>
      <c r="CF2047">
        <v>0.74915789473684302</v>
      </c>
      <c r="CG2047">
        <v>-2.61</v>
      </c>
      <c r="CH2047">
        <v>-0.375</v>
      </c>
      <c r="CI2047">
        <v>4.835</v>
      </c>
      <c r="CJ2047">
        <v>0.99</v>
      </c>
      <c r="CK2047">
        <v>0.46500000000000002</v>
      </c>
      <c r="CL2047">
        <v>3.24</v>
      </c>
      <c r="CM2047">
        <v>8.1950000000000003</v>
      </c>
      <c r="CN2047">
        <v>7.6494736842105304</v>
      </c>
      <c r="CO2047">
        <v>6.3</v>
      </c>
      <c r="CP2047">
        <v>6.32</v>
      </c>
      <c r="CQ2047">
        <v>13.69</v>
      </c>
      <c r="CR2047">
        <v>9.06</v>
      </c>
      <c r="CS2047">
        <v>1.635</v>
      </c>
      <c r="CT2047">
        <v>9.8699999999999992</v>
      </c>
      <c r="CU2047">
        <v>13.42</v>
      </c>
      <c r="CV2047">
        <v>7.4142857142857101</v>
      </c>
      <c r="CW2047">
        <v>1.5</v>
      </c>
      <c r="CX2047">
        <v>2.71</v>
      </c>
      <c r="CY2047">
        <v>11.28</v>
      </c>
      <c r="CZ2047">
        <v>6.6646153846153799</v>
      </c>
      <c r="DA2047">
        <v>-5.8825000000000003</v>
      </c>
      <c r="DB2047">
        <v>-0.495</v>
      </c>
      <c r="DC2047">
        <v>4.8925000000000001</v>
      </c>
      <c r="DD2047">
        <v>-0.495</v>
      </c>
      <c r="DE2047">
        <v>2.25</v>
      </c>
      <c r="DF2047">
        <v>2.63</v>
      </c>
      <c r="DG2047">
        <v>188.745</v>
      </c>
      <c r="DH2047">
        <v>126.45333333333301</v>
      </c>
      <c r="DI2047">
        <v>-2.1625000000000001</v>
      </c>
      <c r="DJ2047">
        <v>0.9</v>
      </c>
      <c r="DK2047">
        <v>9.98</v>
      </c>
      <c r="DL2047">
        <v>4.274</v>
      </c>
      <c r="DM2047">
        <v>0.61</v>
      </c>
      <c r="DN2047">
        <v>2.39</v>
      </c>
      <c r="DO2047">
        <v>4.82</v>
      </c>
      <c r="DP2047">
        <v>3.9742857142857102</v>
      </c>
      <c r="DQ2047">
        <v>0.60750000000000004</v>
      </c>
      <c r="DR2047">
        <v>1.53</v>
      </c>
      <c r="DS2047">
        <v>3.63</v>
      </c>
      <c r="DT2047">
        <v>2.44166666666667</v>
      </c>
    </row>
    <row r="2048" spans="1:124" x14ac:dyDescent="0.35">
      <c r="A2048" s="19" t="str">
        <f t="shared" si="62"/>
        <v>Banks w/ Loan Growth (last 4 qtrs)--41364</v>
      </c>
      <c r="B2048" s="19" t="str">
        <f t="shared" si="63"/>
        <v>Banks w/ Loan Growth (last 4 qtrs)</v>
      </c>
      <c r="C2048">
        <v>22</v>
      </c>
      <c r="D2048" s="27">
        <v>41364</v>
      </c>
      <c r="F2048">
        <v>50</v>
      </c>
      <c r="J2048">
        <v>57.951070336391403</v>
      </c>
      <c r="N2048">
        <v>58.617267614951999</v>
      </c>
      <c r="R2048">
        <v>33.3333333333333</v>
      </c>
      <c r="V2048">
        <v>54.366197183098599</v>
      </c>
      <c r="Z2048">
        <v>45.161290322580598</v>
      </c>
      <c r="AD2048">
        <v>79.545454545454504</v>
      </c>
      <c r="AH2048">
        <v>67.605633802816897</v>
      </c>
      <c r="AI2048"/>
      <c r="AK2048"/>
      <c r="AL2048">
        <v>57.142857142857103</v>
      </c>
      <c r="AP2048">
        <v>61.967213114754102</v>
      </c>
      <c r="AT2048">
        <v>69.4444444444444</v>
      </c>
      <c r="AX2048">
        <v>46.987951807228903</v>
      </c>
      <c r="BB2048">
        <v>65.432098765432102</v>
      </c>
      <c r="BF2048">
        <v>54.054054054054099</v>
      </c>
      <c r="BJ2048">
        <v>80</v>
      </c>
      <c r="BN2048">
        <v>25</v>
      </c>
      <c r="BR2048">
        <v>0</v>
      </c>
      <c r="BV2048">
        <v>53.3333333333333</v>
      </c>
      <c r="BZ2048">
        <v>55.5555555555556</v>
      </c>
      <c r="CD2048">
        <v>53.684210526315802</v>
      </c>
      <c r="CH2048">
        <v>50</v>
      </c>
      <c r="CL2048">
        <v>73.684210526315795</v>
      </c>
      <c r="CP2048">
        <v>100</v>
      </c>
      <c r="CT2048">
        <v>71.428571428571402</v>
      </c>
      <c r="CX2048">
        <v>84.615384615384599</v>
      </c>
      <c r="DB2048">
        <v>50</v>
      </c>
      <c r="DF2048">
        <v>100</v>
      </c>
      <c r="DJ2048">
        <v>50</v>
      </c>
      <c r="DN2048">
        <v>71.428571428571402</v>
      </c>
      <c r="DR2048">
        <v>83.3333333333333</v>
      </c>
    </row>
    <row r="2049" spans="1:124" x14ac:dyDescent="0.35">
      <c r="A2049" s="19" t="str">
        <f t="shared" si="62"/>
        <v>Equity / Assets--41455</v>
      </c>
      <c r="B2049" s="19" t="str">
        <f t="shared" si="63"/>
        <v>Equity / Assets</v>
      </c>
      <c r="C2049">
        <v>1</v>
      </c>
      <c r="D2049" s="27">
        <v>41455</v>
      </c>
      <c r="E2049">
        <v>9.4252055714016603</v>
      </c>
      <c r="F2049">
        <v>10.456851010056701</v>
      </c>
      <c r="G2049">
        <v>11.7563552107265</v>
      </c>
      <c r="H2049">
        <v>10.760907919490601</v>
      </c>
      <c r="I2049">
        <v>8.8308143524422995</v>
      </c>
      <c r="J2049">
        <v>10.125898818145201</v>
      </c>
      <c r="K2049">
        <v>11.7281743535034</v>
      </c>
      <c r="L2049">
        <v>10.5095565009842</v>
      </c>
      <c r="M2049">
        <v>8.9415100018076608</v>
      </c>
      <c r="N2049">
        <v>10.236773917884101</v>
      </c>
      <c r="O2049">
        <v>12.021846612128799</v>
      </c>
      <c r="P2049">
        <v>10.7347672041869</v>
      </c>
      <c r="Q2049">
        <v>10.5014140558068</v>
      </c>
      <c r="R2049">
        <v>11.4269915493635</v>
      </c>
      <c r="S2049">
        <v>12.515638683848399</v>
      </c>
      <c r="T2049">
        <v>11.8487335497339</v>
      </c>
      <c r="U2049">
        <v>8.6786072875193199</v>
      </c>
      <c r="V2049">
        <v>10.0712576512738</v>
      </c>
      <c r="W2049">
        <v>11.7331282972249</v>
      </c>
      <c r="X2049">
        <v>10.3848376181702</v>
      </c>
      <c r="Y2049">
        <v>9.72542221629271</v>
      </c>
      <c r="Z2049">
        <v>10.561185202108099</v>
      </c>
      <c r="AA2049">
        <v>11.760452816550499</v>
      </c>
      <c r="AB2049">
        <v>10.9839017344078</v>
      </c>
      <c r="AC2049">
        <v>8.2765227502195806</v>
      </c>
      <c r="AD2049">
        <v>9.2344761517693801</v>
      </c>
      <c r="AE2049">
        <v>10.542883695598899</v>
      </c>
      <c r="AF2049">
        <v>9.4761873567400308</v>
      </c>
      <c r="AG2049">
        <v>9.5096330055442309</v>
      </c>
      <c r="AH2049">
        <v>10.352439016779501</v>
      </c>
      <c r="AI2049">
        <v>11.9942168205455</v>
      </c>
      <c r="AJ2049">
        <v>11.161868411590801</v>
      </c>
      <c r="AK2049">
        <v>9.0032924434278101</v>
      </c>
      <c r="AL2049">
        <v>10.804513780774601</v>
      </c>
      <c r="AM2049">
        <v>13.121429941408801</v>
      </c>
      <c r="AN2049">
        <v>11.699593958001101</v>
      </c>
      <c r="AO2049">
        <v>8.6995348837209292</v>
      </c>
      <c r="AP2049">
        <v>10.0416560985038</v>
      </c>
      <c r="AQ2049">
        <v>11.4302345286953</v>
      </c>
      <c r="AR2049">
        <v>10.273325585856799</v>
      </c>
      <c r="AS2049">
        <v>8.4262750288947998</v>
      </c>
      <c r="AT2049">
        <v>9.4107290233837695</v>
      </c>
      <c r="AU2049">
        <v>10.6789194618829</v>
      </c>
      <c r="AV2049">
        <v>9.6273116960467799</v>
      </c>
      <c r="AW2049">
        <v>9.0059689080853307</v>
      </c>
      <c r="AX2049">
        <v>10.357979457978701</v>
      </c>
      <c r="AY2049">
        <v>12.184870950538199</v>
      </c>
      <c r="AZ2049">
        <v>10.780126876674201</v>
      </c>
      <c r="BA2049">
        <v>8.6765881720852605</v>
      </c>
      <c r="BB2049">
        <v>9.98028464686743</v>
      </c>
      <c r="BC2049">
        <v>11.8596468364505</v>
      </c>
      <c r="BD2049">
        <v>10.543594109514901</v>
      </c>
      <c r="BE2049">
        <v>9.8051275839357999</v>
      </c>
      <c r="BF2049">
        <v>11.5884873358706</v>
      </c>
      <c r="BG2049">
        <v>13.1608657989766</v>
      </c>
      <c r="BH2049">
        <v>13.431244133478801</v>
      </c>
      <c r="BI2049">
        <v>10.940126781268599</v>
      </c>
      <c r="BJ2049">
        <v>11.319817572549301</v>
      </c>
      <c r="BK2049">
        <v>13.7390897755611</v>
      </c>
      <c r="BL2049">
        <v>12.716847644894701</v>
      </c>
      <c r="BM2049">
        <v>9.8438701893437202</v>
      </c>
      <c r="BN2049">
        <v>10.074587725799599</v>
      </c>
      <c r="BO2049">
        <v>10.433130113540599</v>
      </c>
      <c r="BP2049">
        <v>10.202412577084701</v>
      </c>
      <c r="BQ2049">
        <v>10.4727063891632</v>
      </c>
      <c r="BR2049">
        <v>10.9319417410564</v>
      </c>
      <c r="BS2049">
        <v>11.199570501807999</v>
      </c>
      <c r="BT2049">
        <v>10.804204013628601</v>
      </c>
      <c r="BU2049">
        <v>7.8921882675310098</v>
      </c>
      <c r="BV2049">
        <v>10.128576294277901</v>
      </c>
      <c r="BW2049">
        <v>10.792567411742899</v>
      </c>
      <c r="BX2049">
        <v>9.1240024924586791</v>
      </c>
      <c r="BY2049">
        <v>7.8382589465219104</v>
      </c>
      <c r="BZ2049">
        <v>8.7734924735013795</v>
      </c>
      <c r="CA2049">
        <v>10.182002375462901</v>
      </c>
      <c r="CB2049">
        <v>8.5809729658933094</v>
      </c>
      <c r="CC2049">
        <v>8.5193071093468102</v>
      </c>
      <c r="CD2049">
        <v>9.7753205505234693</v>
      </c>
      <c r="CE2049">
        <v>11.931042019561801</v>
      </c>
      <c r="CF2049">
        <v>11.148177473346699</v>
      </c>
      <c r="CG2049">
        <v>8.3827851437247993</v>
      </c>
      <c r="CH2049">
        <v>9.0962542910551605</v>
      </c>
      <c r="CI2049">
        <v>9.4773174022228694</v>
      </c>
      <c r="CJ2049">
        <v>9.16016523888322</v>
      </c>
      <c r="CK2049">
        <v>9.2400857014976392</v>
      </c>
      <c r="CL2049">
        <v>10.031888083114699</v>
      </c>
      <c r="CM2049">
        <v>11.929722084929301</v>
      </c>
      <c r="CN2049">
        <v>10.5554639399819</v>
      </c>
      <c r="CO2049">
        <v>7.3682194901606497</v>
      </c>
      <c r="CP2049">
        <v>9.0825853656558095</v>
      </c>
      <c r="CQ2049">
        <v>10.658456301080101</v>
      </c>
      <c r="CR2049">
        <v>8.9930002200344195</v>
      </c>
      <c r="CS2049">
        <v>9.6355448165957007</v>
      </c>
      <c r="CT2049">
        <v>10.8950540990606</v>
      </c>
      <c r="CU2049">
        <v>13.2895817604209</v>
      </c>
      <c r="CV2049">
        <v>12.787855097612701</v>
      </c>
      <c r="CW2049">
        <v>8.8897367008391992</v>
      </c>
      <c r="CX2049">
        <v>9.6647000806003103</v>
      </c>
      <c r="CY2049">
        <v>11.1944523858245</v>
      </c>
      <c r="CZ2049">
        <v>9.8342157298822208</v>
      </c>
      <c r="DA2049">
        <v>13.7561905933741</v>
      </c>
      <c r="DB2049">
        <v>13.7561905933741</v>
      </c>
      <c r="DC2049">
        <v>13.7561905933741</v>
      </c>
      <c r="DD2049">
        <v>13.7561905933741</v>
      </c>
      <c r="DE2049">
        <v>8.1349960939202806</v>
      </c>
      <c r="DF2049">
        <v>8.4952121592587009</v>
      </c>
      <c r="DG2049">
        <v>13.9336973358952</v>
      </c>
      <c r="DH2049">
        <v>11.8807249001241</v>
      </c>
      <c r="DI2049">
        <v>10.231151918679799</v>
      </c>
      <c r="DJ2049">
        <v>12.4983962671007</v>
      </c>
      <c r="DK2049">
        <v>15.1886045638702</v>
      </c>
      <c r="DL2049">
        <v>12.582835952531299</v>
      </c>
      <c r="DM2049">
        <v>9.3906284891421095</v>
      </c>
      <c r="DN2049">
        <v>11.539215262946399</v>
      </c>
      <c r="DO2049">
        <v>14.0583968965253</v>
      </c>
      <c r="DP2049">
        <v>12.4658406479702</v>
      </c>
      <c r="DQ2049">
        <v>11.1440746017739</v>
      </c>
      <c r="DR2049">
        <v>12.144874964457699</v>
      </c>
      <c r="DS2049">
        <v>12.8607696636259</v>
      </c>
      <c r="DT2049">
        <v>11.8447319060739</v>
      </c>
    </row>
    <row r="2050" spans="1:124" x14ac:dyDescent="0.35">
      <c r="A2050" s="19" t="str">
        <f t="shared" si="62"/>
        <v>Total Risk Based Capital Ratio--41455</v>
      </c>
      <c r="B2050" s="19" t="str">
        <f t="shared" si="63"/>
        <v>Total Risk Based Capital Ratio</v>
      </c>
      <c r="C2050">
        <v>2</v>
      </c>
      <c r="D2050" s="27">
        <v>41455</v>
      </c>
      <c r="E2050">
        <v>15.315</v>
      </c>
      <c r="F2050">
        <v>17.66</v>
      </c>
      <c r="G2050">
        <v>19.594999999999999</v>
      </c>
      <c r="H2050">
        <v>18.184925373134298</v>
      </c>
      <c r="I2050">
        <v>13.36</v>
      </c>
      <c r="J2050">
        <v>15.82</v>
      </c>
      <c r="K2050">
        <v>19.329999999999998</v>
      </c>
      <c r="L2050">
        <v>17.094488188976399</v>
      </c>
      <c r="M2050">
        <v>13.8925</v>
      </c>
      <c r="N2050">
        <v>16.34</v>
      </c>
      <c r="O2050">
        <v>20.227499999999999</v>
      </c>
      <c r="P2050">
        <v>17.949723549487999</v>
      </c>
      <c r="Q2050">
        <v>16.739999999999998</v>
      </c>
      <c r="R2050">
        <v>19.190000000000001</v>
      </c>
      <c r="S2050">
        <v>22.54</v>
      </c>
      <c r="T2050">
        <v>20.5371428571429</v>
      </c>
      <c r="U2050">
        <v>13.19</v>
      </c>
      <c r="V2050">
        <v>15.65</v>
      </c>
      <c r="W2050">
        <v>19.100000000000001</v>
      </c>
      <c r="X2050">
        <v>16.896956521739099</v>
      </c>
      <c r="Y2050">
        <v>15.324999999999999</v>
      </c>
      <c r="Z2050">
        <v>17.28</v>
      </c>
      <c r="AA2050">
        <v>19.487500000000001</v>
      </c>
      <c r="AB2050">
        <v>18.093064516129001</v>
      </c>
      <c r="AC2050">
        <v>12.555</v>
      </c>
      <c r="AD2050">
        <v>13.8</v>
      </c>
      <c r="AE2050">
        <v>15.815</v>
      </c>
      <c r="AF2050">
        <v>14.8874712643678</v>
      </c>
      <c r="AG2050">
        <v>13.7525</v>
      </c>
      <c r="AH2050">
        <v>16.305</v>
      </c>
      <c r="AI2050">
        <v>20.442499999999999</v>
      </c>
      <c r="AJ2050">
        <v>18.459</v>
      </c>
      <c r="AK2050">
        <v>15.005000000000001</v>
      </c>
      <c r="AL2050">
        <v>17.059999999999999</v>
      </c>
      <c r="AM2050">
        <v>21.78</v>
      </c>
      <c r="AN2050">
        <v>19.065636363636401</v>
      </c>
      <c r="AO2050">
        <v>13.18</v>
      </c>
      <c r="AP2050">
        <v>15.51</v>
      </c>
      <c r="AQ2050">
        <v>18.86</v>
      </c>
      <c r="AR2050">
        <v>16.924719471947199</v>
      </c>
      <c r="AS2050">
        <v>12.255000000000001</v>
      </c>
      <c r="AT2050">
        <v>13.77</v>
      </c>
      <c r="AU2050">
        <v>15.97</v>
      </c>
      <c r="AV2050">
        <v>14.6701657458564</v>
      </c>
      <c r="AW2050">
        <v>14.99</v>
      </c>
      <c r="AX2050">
        <v>17.725000000000001</v>
      </c>
      <c r="AY2050">
        <v>21.535</v>
      </c>
      <c r="AZ2050">
        <v>18.5293670886076</v>
      </c>
      <c r="BA2050">
        <v>13.1675</v>
      </c>
      <c r="BB2050">
        <v>15.62</v>
      </c>
      <c r="BC2050">
        <v>19.145</v>
      </c>
      <c r="BD2050">
        <v>17.332000000000001</v>
      </c>
      <c r="BE2050">
        <v>15.35</v>
      </c>
      <c r="BF2050">
        <v>17.190000000000001</v>
      </c>
      <c r="BG2050">
        <v>21.54</v>
      </c>
      <c r="BH2050">
        <v>22.0892647058824</v>
      </c>
      <c r="BI2050">
        <v>15.76</v>
      </c>
      <c r="BJ2050">
        <v>16.809999999999999</v>
      </c>
      <c r="BK2050">
        <v>17.190000000000001</v>
      </c>
      <c r="BL2050">
        <v>17.7</v>
      </c>
      <c r="BM2050">
        <v>14.282500000000001</v>
      </c>
      <c r="BN2050">
        <v>14.95</v>
      </c>
      <c r="BO2050">
        <v>15.7775</v>
      </c>
      <c r="BP2050">
        <v>15.11</v>
      </c>
      <c r="BQ2050">
        <v>17.204999999999998</v>
      </c>
      <c r="BR2050">
        <v>19.55</v>
      </c>
      <c r="BS2050">
        <v>19.795000000000002</v>
      </c>
      <c r="BT2050">
        <v>18.149999999999999</v>
      </c>
      <c r="BU2050">
        <v>12.675000000000001</v>
      </c>
      <c r="BV2050">
        <v>15.65</v>
      </c>
      <c r="BW2050">
        <v>17.495000000000001</v>
      </c>
      <c r="BX2050">
        <v>15.638666666666699</v>
      </c>
      <c r="BY2050">
        <v>12.38</v>
      </c>
      <c r="BZ2050">
        <v>15.04</v>
      </c>
      <c r="CA2050">
        <v>16.03</v>
      </c>
      <c r="CB2050">
        <v>13.8611111111111</v>
      </c>
      <c r="CC2050">
        <v>12.78</v>
      </c>
      <c r="CD2050">
        <v>15.22</v>
      </c>
      <c r="CE2050">
        <v>18.8</v>
      </c>
      <c r="CF2050">
        <v>18.356021505376301</v>
      </c>
      <c r="CG2050">
        <v>12.9475</v>
      </c>
      <c r="CH2050">
        <v>13.36</v>
      </c>
      <c r="CI2050">
        <v>15.595000000000001</v>
      </c>
      <c r="CJ2050">
        <v>14.891666666666699</v>
      </c>
      <c r="CK2050">
        <v>13.19</v>
      </c>
      <c r="CL2050">
        <v>15.78</v>
      </c>
      <c r="CM2050">
        <v>20.61</v>
      </c>
      <c r="CN2050">
        <v>17.428947368421099</v>
      </c>
      <c r="CO2050">
        <v>12.66</v>
      </c>
      <c r="CP2050">
        <v>12.87</v>
      </c>
      <c r="CQ2050">
        <v>13.37</v>
      </c>
      <c r="CR2050">
        <v>12.816000000000001</v>
      </c>
      <c r="CS2050">
        <v>13.065</v>
      </c>
      <c r="CT2050">
        <v>16.309999999999999</v>
      </c>
      <c r="CU2050">
        <v>28.984999999999999</v>
      </c>
      <c r="CV2050">
        <v>22.468571428571401</v>
      </c>
      <c r="CW2050">
        <v>12.5</v>
      </c>
      <c r="CX2050">
        <v>12.94</v>
      </c>
      <c r="CY2050">
        <v>14.425000000000001</v>
      </c>
      <c r="CZ2050">
        <v>13.487500000000001</v>
      </c>
      <c r="DA2050">
        <v>16.32</v>
      </c>
      <c r="DB2050">
        <v>16.32</v>
      </c>
      <c r="DC2050">
        <v>16.32</v>
      </c>
      <c r="DD2050">
        <v>16.32</v>
      </c>
      <c r="DE2050">
        <v>14.99</v>
      </c>
      <c r="DF2050">
        <v>17.399999999999999</v>
      </c>
      <c r="DG2050">
        <v>22.76</v>
      </c>
      <c r="DH2050">
        <v>19.366666666666699</v>
      </c>
      <c r="DI2050">
        <v>13.7525</v>
      </c>
      <c r="DJ2050">
        <v>17.565000000000001</v>
      </c>
      <c r="DK2050">
        <v>20.797499999999999</v>
      </c>
      <c r="DL2050">
        <v>18.666</v>
      </c>
      <c r="DM2050">
        <v>14.98</v>
      </c>
      <c r="DN2050">
        <v>16.579999999999998</v>
      </c>
      <c r="DO2050">
        <v>23.72</v>
      </c>
      <c r="DP2050">
        <v>19.84</v>
      </c>
      <c r="DQ2050">
        <v>15.327500000000001</v>
      </c>
      <c r="DR2050">
        <v>17.18</v>
      </c>
      <c r="DS2050">
        <v>18.86</v>
      </c>
      <c r="DT2050">
        <v>17.739999999999998</v>
      </c>
    </row>
    <row r="2051" spans="1:124" x14ac:dyDescent="0.35">
      <c r="A2051" s="19" t="str">
        <f t="shared" ref="A2051:A2070" si="64">B2051&amp;"--"&amp;D2051</f>
        <v>Tier 1 Leverage Ratio--41455</v>
      </c>
      <c r="B2051" s="19" t="str">
        <f t="shared" ref="B2051:B2070" si="65">VLOOKUP(C2051,labels,2,FALSE)</f>
        <v>Tier 1 Leverage Ratio</v>
      </c>
      <c r="C2051">
        <v>3</v>
      </c>
      <c r="D2051" s="27">
        <v>41455</v>
      </c>
      <c r="E2051">
        <v>8.9600000000000009</v>
      </c>
      <c r="F2051">
        <v>9.74</v>
      </c>
      <c r="G2051">
        <v>11.32</v>
      </c>
      <c r="H2051">
        <v>10.429402985074599</v>
      </c>
      <c r="I2051">
        <v>8.7100000000000009</v>
      </c>
      <c r="J2051">
        <v>9.7100000000000009</v>
      </c>
      <c r="K2051">
        <v>11.25</v>
      </c>
      <c r="L2051">
        <v>10.1849606299212</v>
      </c>
      <c r="M2051">
        <v>8.82</v>
      </c>
      <c r="N2051">
        <v>9.92</v>
      </c>
      <c r="O2051">
        <v>11.51</v>
      </c>
      <c r="P2051">
        <v>10.430679180887401</v>
      </c>
      <c r="Q2051">
        <v>10.02</v>
      </c>
      <c r="R2051">
        <v>11.02</v>
      </c>
      <c r="S2051">
        <v>12.35</v>
      </c>
      <c r="T2051">
        <v>11.5852380952381</v>
      </c>
      <c r="U2051">
        <v>8.6349999999999998</v>
      </c>
      <c r="V2051">
        <v>9.64</v>
      </c>
      <c r="W2051">
        <v>11.244999999999999</v>
      </c>
      <c r="X2051">
        <v>10.070347826087</v>
      </c>
      <c r="Y2051">
        <v>9.375</v>
      </c>
      <c r="Z2051">
        <v>10.045</v>
      </c>
      <c r="AA2051">
        <v>11.7</v>
      </c>
      <c r="AB2051">
        <v>10.7037096774194</v>
      </c>
      <c r="AC2051">
        <v>8.27</v>
      </c>
      <c r="AD2051">
        <v>8.8699999999999992</v>
      </c>
      <c r="AE2051">
        <v>9.82</v>
      </c>
      <c r="AF2051">
        <v>9.0451724137931109</v>
      </c>
      <c r="AG2051">
        <v>8.83</v>
      </c>
      <c r="AH2051">
        <v>10.32</v>
      </c>
      <c r="AI2051">
        <v>11.265000000000001</v>
      </c>
      <c r="AJ2051">
        <v>10.803000000000001</v>
      </c>
      <c r="AK2051">
        <v>9.125</v>
      </c>
      <c r="AL2051">
        <v>10.19</v>
      </c>
      <c r="AM2051">
        <v>12.015000000000001</v>
      </c>
      <c r="AN2051">
        <v>11.4149090909091</v>
      </c>
      <c r="AO2051">
        <v>8.56</v>
      </c>
      <c r="AP2051">
        <v>9.57</v>
      </c>
      <c r="AQ2051">
        <v>10.98</v>
      </c>
      <c r="AR2051">
        <v>9.9438943894389293</v>
      </c>
      <c r="AS2051">
        <v>8.3000000000000007</v>
      </c>
      <c r="AT2051">
        <v>9.1300000000000008</v>
      </c>
      <c r="AU2051">
        <v>10.14</v>
      </c>
      <c r="AV2051">
        <v>9.3855801104972407</v>
      </c>
      <c r="AW2051">
        <v>8.83</v>
      </c>
      <c r="AX2051">
        <v>9.9849999999999994</v>
      </c>
      <c r="AY2051">
        <v>11.855</v>
      </c>
      <c r="AZ2051">
        <v>10.3962658227848</v>
      </c>
      <c r="BA2051">
        <v>8.7100000000000009</v>
      </c>
      <c r="BB2051">
        <v>9.7799999999999994</v>
      </c>
      <c r="BC2051">
        <v>11.285</v>
      </c>
      <c r="BD2051">
        <v>10.368124999999999</v>
      </c>
      <c r="BE2051">
        <v>9.3249999999999993</v>
      </c>
      <c r="BF2051">
        <v>10.545</v>
      </c>
      <c r="BG2051">
        <v>12.637499999999999</v>
      </c>
      <c r="BH2051">
        <v>12.837352941176499</v>
      </c>
      <c r="BI2051">
        <v>8.98</v>
      </c>
      <c r="BJ2051">
        <v>10.37</v>
      </c>
      <c r="BK2051">
        <v>13.84</v>
      </c>
      <c r="BL2051">
        <v>12.052</v>
      </c>
      <c r="BM2051">
        <v>9.58</v>
      </c>
      <c r="BN2051">
        <v>9.75</v>
      </c>
      <c r="BO2051">
        <v>10.43</v>
      </c>
      <c r="BP2051">
        <v>10.26</v>
      </c>
      <c r="BQ2051">
        <v>10.53</v>
      </c>
      <c r="BR2051">
        <v>11.15</v>
      </c>
      <c r="BS2051">
        <v>11.31</v>
      </c>
      <c r="BT2051">
        <v>10.8433333333333</v>
      </c>
      <c r="BU2051">
        <v>7.5549999999999997</v>
      </c>
      <c r="BV2051">
        <v>8.75</v>
      </c>
      <c r="BW2051">
        <v>10.755000000000001</v>
      </c>
      <c r="BX2051">
        <v>8.7126666666666708</v>
      </c>
      <c r="BY2051">
        <v>7.92</v>
      </c>
      <c r="BZ2051">
        <v>8.74</v>
      </c>
      <c r="CA2051">
        <v>9.3699999999999992</v>
      </c>
      <c r="CB2051">
        <v>8.4988888888888905</v>
      </c>
      <c r="CC2051">
        <v>8.56</v>
      </c>
      <c r="CD2051">
        <v>9.64</v>
      </c>
      <c r="CE2051">
        <v>11.45</v>
      </c>
      <c r="CF2051">
        <v>10.8436559139785</v>
      </c>
      <c r="CG2051">
        <v>8.61</v>
      </c>
      <c r="CH2051">
        <v>8.83</v>
      </c>
      <c r="CI2051">
        <v>9.1775000000000002</v>
      </c>
      <c r="CJ2051">
        <v>9.1125000000000007</v>
      </c>
      <c r="CK2051">
        <v>9.1449999999999996</v>
      </c>
      <c r="CL2051">
        <v>9.33</v>
      </c>
      <c r="CM2051">
        <v>11.324999999999999</v>
      </c>
      <c r="CN2051">
        <v>10.3336842105263</v>
      </c>
      <c r="CO2051">
        <v>7.4</v>
      </c>
      <c r="CP2051">
        <v>8.61</v>
      </c>
      <c r="CQ2051">
        <v>9.64</v>
      </c>
      <c r="CR2051">
        <v>8.7319999999999993</v>
      </c>
      <c r="CS2051">
        <v>9.51</v>
      </c>
      <c r="CT2051">
        <v>9.9499999999999993</v>
      </c>
      <c r="CU2051">
        <v>14.095000000000001</v>
      </c>
      <c r="CV2051">
        <v>12.8057142857143</v>
      </c>
      <c r="CW2051">
        <v>8.77</v>
      </c>
      <c r="CX2051">
        <v>9.1549999999999994</v>
      </c>
      <c r="CY2051">
        <v>9.4049999999999994</v>
      </c>
      <c r="CZ2051">
        <v>8.9574999999999996</v>
      </c>
      <c r="DA2051">
        <v>14</v>
      </c>
      <c r="DB2051">
        <v>14</v>
      </c>
      <c r="DC2051">
        <v>14</v>
      </c>
      <c r="DD2051">
        <v>14</v>
      </c>
      <c r="DE2051">
        <v>7.9850000000000003</v>
      </c>
      <c r="DF2051">
        <v>8.26</v>
      </c>
      <c r="DG2051">
        <v>13.234999999999999</v>
      </c>
      <c r="DH2051">
        <v>11.393333333333301</v>
      </c>
      <c r="DI2051">
        <v>8.8149999999999995</v>
      </c>
      <c r="DJ2051">
        <v>9.7799999999999994</v>
      </c>
      <c r="DK2051">
        <v>13.6</v>
      </c>
      <c r="DL2051">
        <v>11.195</v>
      </c>
      <c r="DM2051">
        <v>9.125</v>
      </c>
      <c r="DN2051">
        <v>10.19</v>
      </c>
      <c r="DO2051">
        <v>14.2</v>
      </c>
      <c r="DP2051">
        <v>12.2885714285714</v>
      </c>
      <c r="DQ2051">
        <v>10.119999999999999</v>
      </c>
      <c r="DR2051">
        <v>11.595000000000001</v>
      </c>
      <c r="DS2051">
        <v>11.93</v>
      </c>
      <c r="DT2051">
        <v>11.285</v>
      </c>
    </row>
    <row r="2052" spans="1:124" x14ac:dyDescent="0.35">
      <c r="A2052" s="19" t="str">
        <f t="shared" si="64"/>
        <v>ALLL / Nonaccrual Loans--41455</v>
      </c>
      <c r="B2052" s="19" t="str">
        <f t="shared" si="65"/>
        <v>ALLL / Nonaccrual Loans</v>
      </c>
      <c r="C2052">
        <v>4</v>
      </c>
      <c r="D2052" s="27">
        <v>41455</v>
      </c>
      <c r="E2052">
        <v>86.760968207336305</v>
      </c>
      <c r="F2052">
        <v>138.85638660834201</v>
      </c>
      <c r="G2052">
        <v>228.54609929078001</v>
      </c>
      <c r="H2052">
        <v>413.16774917638298</v>
      </c>
      <c r="I2052">
        <v>84.085213032581507</v>
      </c>
      <c r="J2052">
        <v>147.79005524861901</v>
      </c>
      <c r="K2052">
        <v>372.42493604416302</v>
      </c>
      <c r="L2052">
        <v>901.46236318983199</v>
      </c>
      <c r="M2052">
        <v>69.850360652316795</v>
      </c>
      <c r="N2052">
        <v>131.87194389962801</v>
      </c>
      <c r="O2052">
        <v>309.92809127720301</v>
      </c>
      <c r="P2052">
        <v>431.386987247702</v>
      </c>
      <c r="Q2052">
        <v>45.969626168224302</v>
      </c>
      <c r="R2052">
        <v>84.085213032581507</v>
      </c>
      <c r="S2052">
        <v>145.43125533731899</v>
      </c>
      <c r="T2052">
        <v>120.000908479711</v>
      </c>
      <c r="U2052">
        <v>85.836406672788797</v>
      </c>
      <c r="V2052">
        <v>146.481290765534</v>
      </c>
      <c r="W2052">
        <v>347.91470506784799</v>
      </c>
      <c r="X2052">
        <v>604.87228061467397</v>
      </c>
      <c r="Y2052">
        <v>69.934692577253898</v>
      </c>
      <c r="Z2052">
        <v>132.86713286713299</v>
      </c>
      <c r="AA2052">
        <v>225.265102278169</v>
      </c>
      <c r="AB2052">
        <v>1439.69716150928</v>
      </c>
      <c r="AC2052">
        <v>114.09310638989299</v>
      </c>
      <c r="AD2052">
        <v>251.66193987521299</v>
      </c>
      <c r="AE2052">
        <v>633.50105124624804</v>
      </c>
      <c r="AF2052">
        <v>2703.89948104121</v>
      </c>
      <c r="AG2052">
        <v>130.96251266464</v>
      </c>
      <c r="AH2052">
        <v>329.63369963370002</v>
      </c>
      <c r="AI2052">
        <v>1170.60409924488</v>
      </c>
      <c r="AJ2052">
        <v>4505.4626974990497</v>
      </c>
      <c r="AK2052">
        <v>48.911964000209998</v>
      </c>
      <c r="AL2052">
        <v>112.305854241338</v>
      </c>
      <c r="AM2052">
        <v>168.78879892037801</v>
      </c>
      <c r="AN2052">
        <v>474.52365880309799</v>
      </c>
      <c r="AO2052">
        <v>106.60388127853901</v>
      </c>
      <c r="AP2052">
        <v>235.98820058997001</v>
      </c>
      <c r="AQ2052">
        <v>655.68018110722403</v>
      </c>
      <c r="AR2052">
        <v>1342.95750307203</v>
      </c>
      <c r="AS2052">
        <v>81.900285185863098</v>
      </c>
      <c r="AT2052">
        <v>145.70239781670301</v>
      </c>
      <c r="AU2052">
        <v>451.90851954094802</v>
      </c>
      <c r="AV2052">
        <v>1421.99680689105</v>
      </c>
      <c r="AW2052">
        <v>53.0075187969925</v>
      </c>
      <c r="AX2052">
        <v>107.251667251667</v>
      </c>
      <c r="AY2052">
        <v>190.35294117647101</v>
      </c>
      <c r="AZ2052">
        <v>257.89244782132999</v>
      </c>
      <c r="BA2052">
        <v>91.407963726530895</v>
      </c>
      <c r="BB2052">
        <v>149.04413477214499</v>
      </c>
      <c r="BC2052">
        <v>412.13553979511403</v>
      </c>
      <c r="BD2052">
        <v>1159.2185511236</v>
      </c>
      <c r="BE2052">
        <v>74.260582815705703</v>
      </c>
      <c r="BF2052">
        <v>116.246790173367</v>
      </c>
      <c r="BG2052">
        <v>184.00927841717299</v>
      </c>
      <c r="BH2052">
        <v>4116.5133057293897</v>
      </c>
      <c r="BI2052">
        <v>73.424474824941598</v>
      </c>
      <c r="BJ2052">
        <v>94.985973064427498</v>
      </c>
      <c r="BK2052">
        <v>185.70544554455401</v>
      </c>
      <c r="BL2052">
        <v>243.09856244408999</v>
      </c>
      <c r="BM2052">
        <v>85.614647307323693</v>
      </c>
      <c r="BN2052">
        <v>126.11764705882401</v>
      </c>
      <c r="BO2052">
        <v>194.231663035585</v>
      </c>
      <c r="BP2052">
        <v>144.52499120899799</v>
      </c>
      <c r="BQ2052">
        <v>112.43264476302301</v>
      </c>
      <c r="BR2052">
        <v>120.40572792362801</v>
      </c>
      <c r="BS2052">
        <v>143.09760080391899</v>
      </c>
      <c r="BT2052">
        <v>130.218254403419</v>
      </c>
      <c r="BU2052">
        <v>76.143951675158206</v>
      </c>
      <c r="BV2052">
        <v>98.841961852861004</v>
      </c>
      <c r="BW2052">
        <v>272.94957983193302</v>
      </c>
      <c r="BX2052">
        <v>208.700705120083</v>
      </c>
      <c r="BY2052">
        <v>85.799207397622197</v>
      </c>
      <c r="BZ2052">
        <v>89.434245035593804</v>
      </c>
      <c r="CA2052">
        <v>551.95530726257005</v>
      </c>
      <c r="CB2052">
        <v>621.91270911327695</v>
      </c>
      <c r="CC2052">
        <v>80.066128323179498</v>
      </c>
      <c r="CD2052">
        <v>122.018348623853</v>
      </c>
      <c r="CE2052">
        <v>194.74431638366099</v>
      </c>
      <c r="CF2052">
        <v>1436.98634046395</v>
      </c>
      <c r="CG2052">
        <v>73.4878527024769</v>
      </c>
      <c r="CH2052">
        <v>114.340671083565</v>
      </c>
      <c r="CI2052">
        <v>165.97242921013401</v>
      </c>
      <c r="CJ2052">
        <v>138.02423893129</v>
      </c>
      <c r="CK2052">
        <v>78.198818897637807</v>
      </c>
      <c r="CL2052">
        <v>178.978978978979</v>
      </c>
      <c r="CM2052">
        <v>601.72413793103499</v>
      </c>
      <c r="CN2052">
        <v>514.05756677264003</v>
      </c>
      <c r="CO2052">
        <v>217.119565217391</v>
      </c>
      <c r="CP2052">
        <v>371.42857142857099</v>
      </c>
      <c r="CQ2052">
        <v>685.86956521739103</v>
      </c>
      <c r="CR2052">
        <v>800.10401532721596</v>
      </c>
      <c r="CS2052">
        <v>84.313725490196106</v>
      </c>
      <c r="CT2052">
        <v>157.39423436915001</v>
      </c>
      <c r="CU2052">
        <v>257.70597738287597</v>
      </c>
      <c r="CV2052">
        <v>236.75897792463499</v>
      </c>
      <c r="CW2052">
        <v>77.119840504340402</v>
      </c>
      <c r="CX2052">
        <v>115.56485355648501</v>
      </c>
      <c r="CY2052">
        <v>396.44893209151599</v>
      </c>
      <c r="CZ2052">
        <v>316.934045442323</v>
      </c>
      <c r="DA2052">
        <v>427.32394366197201</v>
      </c>
      <c r="DB2052">
        <v>427.32394366197201</v>
      </c>
      <c r="DC2052">
        <v>427.32394366197201</v>
      </c>
      <c r="DD2052">
        <v>427.32394366197201</v>
      </c>
      <c r="DE2052">
        <v>26414.254385964901</v>
      </c>
      <c r="DF2052">
        <v>50820.614035087703</v>
      </c>
      <c r="DG2052">
        <v>75226.973684210505</v>
      </c>
      <c r="DH2052">
        <v>50820.614035087703</v>
      </c>
      <c r="DI2052">
        <v>79.704016913319194</v>
      </c>
      <c r="DJ2052">
        <v>164.526038619075</v>
      </c>
      <c r="DK2052">
        <v>270.64714946070899</v>
      </c>
      <c r="DL2052">
        <v>5872.8029804931002</v>
      </c>
      <c r="DM2052">
        <v>36.370795731157401</v>
      </c>
      <c r="DN2052">
        <v>112.305854241338</v>
      </c>
      <c r="DO2052">
        <v>148.85769152022999</v>
      </c>
      <c r="DP2052">
        <v>113.535257371974</v>
      </c>
      <c r="DQ2052">
        <v>121.430069396782</v>
      </c>
      <c r="DR2052">
        <v>154.949537823052</v>
      </c>
      <c r="DS2052">
        <v>178.365757534278</v>
      </c>
      <c r="DT2052">
        <v>157.12294980780601</v>
      </c>
    </row>
    <row r="2053" spans="1:124" x14ac:dyDescent="0.35">
      <c r="A2053" s="19" t="str">
        <f t="shared" si="64"/>
        <v>[NCL + OREO] / [Total Loans + OREO]--41455</v>
      </c>
      <c r="B2053" s="19" t="str">
        <f t="shared" si="65"/>
        <v>[NCL + OREO] / [Total Loans + OREO]</v>
      </c>
      <c r="C2053">
        <v>5</v>
      </c>
      <c r="D2053" s="27">
        <v>41455</v>
      </c>
      <c r="E2053">
        <v>0.89185942690769504</v>
      </c>
      <c r="F2053">
        <v>2.16834441847924</v>
      </c>
      <c r="G2053">
        <v>3.72436810049002</v>
      </c>
      <c r="H2053">
        <v>3.0870340493396</v>
      </c>
      <c r="I2053">
        <v>0.60771621297636202</v>
      </c>
      <c r="J2053">
        <v>1.85290881758544</v>
      </c>
      <c r="K2053">
        <v>3.9297610662323899</v>
      </c>
      <c r="L2053">
        <v>2.77308099766109</v>
      </c>
      <c r="M2053">
        <v>0.72498228750757598</v>
      </c>
      <c r="N2053">
        <v>1.9030015744411599</v>
      </c>
      <c r="O2053">
        <v>4.0699236369070304</v>
      </c>
      <c r="P2053">
        <v>2.9799440691783299</v>
      </c>
      <c r="Q2053">
        <v>2.59419102822581</v>
      </c>
      <c r="R2053">
        <v>4.7111035247930397</v>
      </c>
      <c r="S2053">
        <v>6.4686040908562203</v>
      </c>
      <c r="T2053">
        <v>4.58338582688563</v>
      </c>
      <c r="U2053">
        <v>0.95623610683747196</v>
      </c>
      <c r="V2053">
        <v>2.13242729151585</v>
      </c>
      <c r="W2053">
        <v>4.4395186439761201</v>
      </c>
      <c r="X2053">
        <v>3.1182637654270202</v>
      </c>
      <c r="Y2053">
        <v>1.0374432275980601</v>
      </c>
      <c r="Z2053">
        <v>2.8608128415678999</v>
      </c>
      <c r="AA2053">
        <v>4.7973970865578499</v>
      </c>
      <c r="AB2053">
        <v>4.2576810328654702</v>
      </c>
      <c r="AC2053">
        <v>8.7030022506317806E-2</v>
      </c>
      <c r="AD2053">
        <v>0.38735922707626003</v>
      </c>
      <c r="AE2053">
        <v>1.67915047985349</v>
      </c>
      <c r="AF2053">
        <v>1.1721237525510899</v>
      </c>
      <c r="AG2053">
        <v>0.10218824948774501</v>
      </c>
      <c r="AH2053">
        <v>0.55769362100491404</v>
      </c>
      <c r="AI2053">
        <v>1.3654463749085299</v>
      </c>
      <c r="AJ2053">
        <v>1.09311670425588</v>
      </c>
      <c r="AK2053">
        <v>1.37417484883061</v>
      </c>
      <c r="AL2053">
        <v>2.6417235686951299</v>
      </c>
      <c r="AM2053">
        <v>4.7121629062036403</v>
      </c>
      <c r="AN2053">
        <v>3.6038889960509999</v>
      </c>
      <c r="AO2053">
        <v>0.22375351471228899</v>
      </c>
      <c r="AP2053">
        <v>0.89323577881678495</v>
      </c>
      <c r="AQ2053">
        <v>2.0379297078326202</v>
      </c>
      <c r="AR2053">
        <v>1.4382274417949299</v>
      </c>
      <c r="AS2053">
        <v>0.50671128617969996</v>
      </c>
      <c r="AT2053">
        <v>2.16834441847924</v>
      </c>
      <c r="AU2053">
        <v>4.72041010918716</v>
      </c>
      <c r="AV2053">
        <v>3.4752841670190802</v>
      </c>
      <c r="AW2053">
        <v>1.4093299981584999</v>
      </c>
      <c r="AX2053">
        <v>2.8449443251574298</v>
      </c>
      <c r="AY2053">
        <v>5.0655382403438596</v>
      </c>
      <c r="AZ2053">
        <v>3.6429813231233301</v>
      </c>
      <c r="BA2053">
        <v>0.54790787303176702</v>
      </c>
      <c r="BB2053">
        <v>2.3165542565739199</v>
      </c>
      <c r="BC2053">
        <v>4.6890221263444198</v>
      </c>
      <c r="BD2053">
        <v>3.2042292739129201</v>
      </c>
      <c r="BE2053">
        <v>1.6747196443597201</v>
      </c>
      <c r="BF2053">
        <v>3.0609625957395101</v>
      </c>
      <c r="BG2053">
        <v>4.6385602901759198</v>
      </c>
      <c r="BH2053">
        <v>3.6757669741713701</v>
      </c>
      <c r="BI2053">
        <v>2.9713808594568998</v>
      </c>
      <c r="BJ2053">
        <v>3.0263095165124101</v>
      </c>
      <c r="BK2053">
        <v>3.0742304911920302</v>
      </c>
      <c r="BL2053">
        <v>3.15876799266147</v>
      </c>
      <c r="BM2053">
        <v>0.60681910431606001</v>
      </c>
      <c r="BN2053">
        <v>2.1727006493642298</v>
      </c>
      <c r="BO2053">
        <v>5.2155866565363898</v>
      </c>
      <c r="BP2053">
        <v>3.6497051114882302</v>
      </c>
      <c r="BQ2053">
        <v>2.6804253503282598</v>
      </c>
      <c r="BR2053">
        <v>3.2896532896532902</v>
      </c>
      <c r="BS2053">
        <v>3.8690953989558601</v>
      </c>
      <c r="BT2053">
        <v>3.2697960696383199</v>
      </c>
      <c r="BU2053">
        <v>1.8045533561645799</v>
      </c>
      <c r="BV2053">
        <v>2.13838289293686</v>
      </c>
      <c r="BW2053">
        <v>3.9983845890240399</v>
      </c>
      <c r="BX2053">
        <v>3.4724901324645301</v>
      </c>
      <c r="BY2053">
        <v>2.13362645197707</v>
      </c>
      <c r="BZ2053">
        <v>4.5539744977428098</v>
      </c>
      <c r="CA2053">
        <v>6.2847104159582896</v>
      </c>
      <c r="CB2053">
        <v>3.9691298449557602</v>
      </c>
      <c r="CC2053">
        <v>1.82572235355284</v>
      </c>
      <c r="CD2053">
        <v>4.2808225382056797</v>
      </c>
      <c r="CE2053">
        <v>7.1401246381890102</v>
      </c>
      <c r="CF2053">
        <v>4.9240872514085403</v>
      </c>
      <c r="CG2053">
        <v>1.7078953308445499</v>
      </c>
      <c r="CH2053">
        <v>2.5708730938364099</v>
      </c>
      <c r="CI2053">
        <v>4.0089879209507302</v>
      </c>
      <c r="CJ2053">
        <v>3.8530634239202599</v>
      </c>
      <c r="CK2053">
        <v>0.83064268599357605</v>
      </c>
      <c r="CL2053">
        <v>2.1310730004032199</v>
      </c>
      <c r="CM2053">
        <v>3.3276500490883798</v>
      </c>
      <c r="CN2053">
        <v>2.2039028833155299</v>
      </c>
      <c r="CO2053">
        <v>0.16230754961973701</v>
      </c>
      <c r="CP2053">
        <v>0.20923515453835601</v>
      </c>
      <c r="CQ2053">
        <v>2.2108269333125001</v>
      </c>
      <c r="CR2053">
        <v>0.99324114935200003</v>
      </c>
      <c r="CS2053">
        <v>0.42447587631325401</v>
      </c>
      <c r="CT2053">
        <v>1.4331064375324301</v>
      </c>
      <c r="CU2053">
        <v>1.94779794411195</v>
      </c>
      <c r="CV2053">
        <v>1.1982803687166299</v>
      </c>
      <c r="CW2053">
        <v>0.35234207799107697</v>
      </c>
      <c r="CX2053">
        <v>1.0669198262319901</v>
      </c>
      <c r="CY2053">
        <v>2.7661010012429799</v>
      </c>
      <c r="CZ2053">
        <v>1.7578487267243099</v>
      </c>
      <c r="DA2053">
        <v>0.336314373413165</v>
      </c>
      <c r="DB2053">
        <v>0.336314373413165</v>
      </c>
      <c r="DC2053">
        <v>0.336314373413165</v>
      </c>
      <c r="DD2053">
        <v>0.336314373413165</v>
      </c>
      <c r="DE2053">
        <v>0.142103126268778</v>
      </c>
      <c r="DF2053">
        <v>0.28420625253755599</v>
      </c>
      <c r="DG2053">
        <v>0.94672237442893303</v>
      </c>
      <c r="DH2053">
        <v>0.63114824961928795</v>
      </c>
      <c r="DI2053">
        <v>0.90455435714931798</v>
      </c>
      <c r="DJ2053">
        <v>1.1794796435835</v>
      </c>
      <c r="DK2053">
        <v>2.3594609733988698</v>
      </c>
      <c r="DL2053">
        <v>1.8047251194334499</v>
      </c>
      <c r="DM2053">
        <v>1.2089085428428401</v>
      </c>
      <c r="DN2053">
        <v>1.9744564962201201</v>
      </c>
      <c r="DO2053">
        <v>5.7664687086723303</v>
      </c>
      <c r="DP2053">
        <v>4.12898432586789</v>
      </c>
      <c r="DQ2053">
        <v>1.4350754924206801</v>
      </c>
      <c r="DR2053">
        <v>1.8248076761612599</v>
      </c>
      <c r="DS2053">
        <v>2.4781827457085699</v>
      </c>
      <c r="DT2053">
        <v>1.8689011248849301</v>
      </c>
    </row>
    <row r="2054" spans="1:124" x14ac:dyDescent="0.35">
      <c r="A2054" s="19" t="str">
        <f t="shared" si="64"/>
        <v>[Noncurrent + Delinquent Loans] / [Capital + ALLL]--41455</v>
      </c>
      <c r="B2054" s="19" t="str">
        <f t="shared" si="65"/>
        <v>[Noncurrent + Delinquent Loans] / [Capital + ALLL]</v>
      </c>
      <c r="C2054">
        <v>6</v>
      </c>
      <c r="D2054" s="27">
        <v>41455</v>
      </c>
      <c r="E2054">
        <v>6.1569073392186402</v>
      </c>
      <c r="F2054">
        <v>9.8460374283302805</v>
      </c>
      <c r="G2054">
        <v>20.198271237842299</v>
      </c>
      <c r="H2054">
        <v>13.8734832431459</v>
      </c>
      <c r="I2054">
        <v>4.4877749928787098</v>
      </c>
      <c r="J2054">
        <v>10.133225676221199</v>
      </c>
      <c r="K2054">
        <v>18.258852991567501</v>
      </c>
      <c r="L2054">
        <v>12.812171804700499</v>
      </c>
      <c r="M2054">
        <v>4.9841702636611798</v>
      </c>
      <c r="N2054">
        <v>10.900874704922799</v>
      </c>
      <c r="O2054">
        <v>20.306220029636101</v>
      </c>
      <c r="P2054">
        <v>15.319252330219101</v>
      </c>
      <c r="Q2054">
        <v>15.079118833384999</v>
      </c>
      <c r="R2054">
        <v>23.129893136750699</v>
      </c>
      <c r="S2054">
        <v>33.373788345762598</v>
      </c>
      <c r="T2054">
        <v>24.6996999696273</v>
      </c>
      <c r="U2054">
        <v>4.7492930764977102</v>
      </c>
      <c r="V2054">
        <v>10.7899255867201</v>
      </c>
      <c r="W2054">
        <v>19.072356778999801</v>
      </c>
      <c r="X2054">
        <v>13.446277411076901</v>
      </c>
      <c r="Y2054">
        <v>6.2878888973615998</v>
      </c>
      <c r="Z2054">
        <v>11.602401702320201</v>
      </c>
      <c r="AA2054">
        <v>21.263739026431999</v>
      </c>
      <c r="AB2054">
        <v>18.011696910001699</v>
      </c>
      <c r="AC2054">
        <v>2.3213803897005101</v>
      </c>
      <c r="AD2054">
        <v>5.4000799754278397</v>
      </c>
      <c r="AE2054">
        <v>10.8544204715952</v>
      </c>
      <c r="AF2054">
        <v>7.6147768727579797</v>
      </c>
      <c r="AG2054">
        <v>1.5135989636356599</v>
      </c>
      <c r="AH2054">
        <v>4.2410715832993597</v>
      </c>
      <c r="AI2054">
        <v>9.9874753576450992</v>
      </c>
      <c r="AJ2054">
        <v>6.2474857133069204</v>
      </c>
      <c r="AK2054">
        <v>9.7252053162721896</v>
      </c>
      <c r="AL2054">
        <v>15.056409025444101</v>
      </c>
      <c r="AM2054">
        <v>24.185257515805301</v>
      </c>
      <c r="AN2054">
        <v>18.267515349824301</v>
      </c>
      <c r="AO2054">
        <v>2.5701962855382399</v>
      </c>
      <c r="AP2054">
        <v>6.4528445971744901</v>
      </c>
      <c r="AQ2054">
        <v>13.316534212056601</v>
      </c>
      <c r="AR2054">
        <v>9.0623824128333208</v>
      </c>
      <c r="AS2054">
        <v>4.5480675872681404</v>
      </c>
      <c r="AT2054">
        <v>10.782036975600899</v>
      </c>
      <c r="AU2054">
        <v>21.108084864291399</v>
      </c>
      <c r="AV2054">
        <v>15.6004756866395</v>
      </c>
      <c r="AW2054">
        <v>6.9053597522533403</v>
      </c>
      <c r="AX2054">
        <v>15.3149225460241</v>
      </c>
      <c r="AY2054">
        <v>24.064528135491599</v>
      </c>
      <c r="AZ2054">
        <v>18.430105479120598</v>
      </c>
      <c r="BA2054">
        <v>3.2396406942926399</v>
      </c>
      <c r="BB2054">
        <v>9.9266918001702305</v>
      </c>
      <c r="BC2054">
        <v>20.023883737072001</v>
      </c>
      <c r="BD2054">
        <v>14.679537133891101</v>
      </c>
      <c r="BE2054">
        <v>5.4748202957704502</v>
      </c>
      <c r="BF2054">
        <v>10.676969974734</v>
      </c>
      <c r="BG2054">
        <v>15.004351866345401</v>
      </c>
      <c r="BH2054">
        <v>11.5842790165874</v>
      </c>
      <c r="BI2054">
        <v>9.3836740784957495</v>
      </c>
      <c r="BJ2054">
        <v>9.4743016181527508</v>
      </c>
      <c r="BK2054">
        <v>11.7612197618663</v>
      </c>
      <c r="BL2054">
        <v>10.597419454688801</v>
      </c>
      <c r="BM2054">
        <v>4.4795467639715802</v>
      </c>
      <c r="BN2054">
        <v>11.046015104771101</v>
      </c>
      <c r="BO2054">
        <v>26.782028563444701</v>
      </c>
      <c r="BP2054">
        <v>20.215560222645198</v>
      </c>
      <c r="BQ2054">
        <v>12.2122260973719</v>
      </c>
      <c r="BR2054">
        <v>18.274853801169598</v>
      </c>
      <c r="BS2054">
        <v>21.4994837214348</v>
      </c>
      <c r="BT2054">
        <v>16.382855278814599</v>
      </c>
      <c r="BU2054">
        <v>5.7241093836913697</v>
      </c>
      <c r="BV2054">
        <v>12.0389773679799</v>
      </c>
      <c r="BW2054">
        <v>20.969971109975202</v>
      </c>
      <c r="BX2054">
        <v>20.9090120405288</v>
      </c>
      <c r="BY2054">
        <v>11.4876313114199</v>
      </c>
      <c r="BZ2054">
        <v>13.781949641656601</v>
      </c>
      <c r="CA2054">
        <v>27.485011044493501</v>
      </c>
      <c r="CB2054">
        <v>17.692493586932098</v>
      </c>
      <c r="CC2054">
        <v>5.6996788913300698</v>
      </c>
      <c r="CD2054">
        <v>11.4603128197632</v>
      </c>
      <c r="CE2054">
        <v>20.732280995191299</v>
      </c>
      <c r="CF2054">
        <v>15.6935576664573</v>
      </c>
      <c r="CG2054">
        <v>13.728216870716301</v>
      </c>
      <c r="CH2054">
        <v>18.528849347403099</v>
      </c>
      <c r="CI2054">
        <v>22.8136856861932</v>
      </c>
      <c r="CJ2054">
        <v>20.216714204944701</v>
      </c>
      <c r="CK2054">
        <v>3.8358522257921002</v>
      </c>
      <c r="CL2054">
        <v>7.08875566603305</v>
      </c>
      <c r="CM2054">
        <v>20.898732039056</v>
      </c>
      <c r="CN2054">
        <v>12.6847341417765</v>
      </c>
      <c r="CO2054">
        <v>2.5104602510460299</v>
      </c>
      <c r="CP2054">
        <v>9.4165076150040896</v>
      </c>
      <c r="CQ2054">
        <v>13.4854056538727</v>
      </c>
      <c r="CR2054">
        <v>9.8688075328851905</v>
      </c>
      <c r="CS2054">
        <v>3.0906283598907098</v>
      </c>
      <c r="CT2054">
        <v>8.0588668732525193</v>
      </c>
      <c r="CU2054">
        <v>12.587318946237</v>
      </c>
      <c r="CV2054">
        <v>9.1705258877923601</v>
      </c>
      <c r="CW2054">
        <v>4.3757153669023001</v>
      </c>
      <c r="CX2054">
        <v>5.3629148584481499</v>
      </c>
      <c r="CY2054">
        <v>15.4154203967807</v>
      </c>
      <c r="CZ2054">
        <v>11.336785301047099</v>
      </c>
      <c r="DA2054">
        <v>2.3035300180365899</v>
      </c>
      <c r="DB2054">
        <v>2.3035300180365899</v>
      </c>
      <c r="DC2054">
        <v>2.3035300180365899</v>
      </c>
      <c r="DD2054">
        <v>2.3035300180365899</v>
      </c>
      <c r="DE2054">
        <v>3.5479433460857099</v>
      </c>
      <c r="DF2054">
        <v>7.0512139202259299</v>
      </c>
      <c r="DG2054">
        <v>7.2523449795903501</v>
      </c>
      <c r="DH2054">
        <v>4.8497875770420702</v>
      </c>
      <c r="DI2054">
        <v>4.2481345208378896</v>
      </c>
      <c r="DJ2054">
        <v>6.5548990392187703</v>
      </c>
      <c r="DK2054">
        <v>9.1333172082069094</v>
      </c>
      <c r="DL2054">
        <v>7.7281562003621298</v>
      </c>
      <c r="DM2054">
        <v>10.5292071145265</v>
      </c>
      <c r="DN2054">
        <v>18.2428521819655</v>
      </c>
      <c r="DO2054">
        <v>30.1650452273025</v>
      </c>
      <c r="DP2054">
        <v>22.794310019257701</v>
      </c>
      <c r="DQ2054">
        <v>7.8399557692682098</v>
      </c>
      <c r="DR2054">
        <v>9.4260628742283306</v>
      </c>
      <c r="DS2054">
        <v>13.9793404651475</v>
      </c>
      <c r="DT2054">
        <v>10.450851093491901</v>
      </c>
    </row>
    <row r="2055" spans="1:124" x14ac:dyDescent="0.35">
      <c r="A2055" s="19" t="str">
        <f t="shared" si="64"/>
        <v xml:space="preserve">  Ag [NCL+DQ] / [Capital + ALLL]--41455</v>
      </c>
      <c r="B2055" s="19" t="str">
        <f t="shared" si="65"/>
        <v xml:space="preserve">  Ag [NCL+DQ] / [Capital + ALLL]</v>
      </c>
      <c r="C2055">
        <v>7</v>
      </c>
      <c r="D2055" s="27">
        <v>41455</v>
      </c>
      <c r="E2055">
        <v>0</v>
      </c>
      <c r="F2055">
        <v>0</v>
      </c>
      <c r="G2055">
        <v>1.72340079303161</v>
      </c>
      <c r="H2055">
        <v>1.4095181409961799</v>
      </c>
      <c r="I2055">
        <v>0</v>
      </c>
      <c r="J2055">
        <v>0</v>
      </c>
      <c r="K2055">
        <v>0.81883752059057402</v>
      </c>
      <c r="L2055">
        <v>0.88927287617895301</v>
      </c>
      <c r="M2055">
        <v>0</v>
      </c>
      <c r="N2055">
        <v>0</v>
      </c>
      <c r="O2055">
        <v>0.43153389232072797</v>
      </c>
      <c r="P2055">
        <v>0.685302994714032</v>
      </c>
      <c r="Q2055">
        <v>0</v>
      </c>
      <c r="R2055">
        <v>0</v>
      </c>
      <c r="S2055">
        <v>0</v>
      </c>
      <c r="T2055">
        <v>5.9313740027877497E-3</v>
      </c>
      <c r="U2055">
        <v>0</v>
      </c>
      <c r="V2055">
        <v>0</v>
      </c>
      <c r="W2055">
        <v>0.58513970320346598</v>
      </c>
      <c r="X2055">
        <v>0.71294857238774101</v>
      </c>
      <c r="Y2055">
        <v>0</v>
      </c>
      <c r="Z2055">
        <v>0</v>
      </c>
      <c r="AA2055">
        <v>2.0841288413834702</v>
      </c>
      <c r="AB2055">
        <v>2.5428588683045898</v>
      </c>
      <c r="AC2055">
        <v>0</v>
      </c>
      <c r="AD2055">
        <v>0</v>
      </c>
      <c r="AE2055">
        <v>1.5422631962286599</v>
      </c>
      <c r="AF2055">
        <v>1.3462776138944801</v>
      </c>
      <c r="AG2055">
        <v>0</v>
      </c>
      <c r="AH2055">
        <v>0</v>
      </c>
      <c r="AI2055">
        <v>1.2188418694196099</v>
      </c>
      <c r="AJ2055">
        <v>1.19558437394504</v>
      </c>
      <c r="AK2055">
        <v>0</v>
      </c>
      <c r="AL2055">
        <v>7.8897857619712297E-2</v>
      </c>
      <c r="AM2055">
        <v>1.4951744642759901</v>
      </c>
      <c r="AN2055">
        <v>0.90097134534757095</v>
      </c>
      <c r="AO2055">
        <v>0</v>
      </c>
      <c r="AP2055">
        <v>1.33288903698767E-2</v>
      </c>
      <c r="AQ2055">
        <v>2.0465271686923101</v>
      </c>
      <c r="AR2055">
        <v>1.4994517308539399</v>
      </c>
      <c r="AS2055">
        <v>0</v>
      </c>
      <c r="AT2055">
        <v>0</v>
      </c>
      <c r="AU2055">
        <v>0.28357990223854401</v>
      </c>
      <c r="AV2055">
        <v>0.61891470398820503</v>
      </c>
      <c r="AW2055">
        <v>0</v>
      </c>
      <c r="AX2055">
        <v>0</v>
      </c>
      <c r="AY2055">
        <v>0.306741418939109</v>
      </c>
      <c r="AZ2055">
        <v>0.45151915755912903</v>
      </c>
      <c r="BA2055">
        <v>0</v>
      </c>
      <c r="BB2055">
        <v>0</v>
      </c>
      <c r="BC2055">
        <v>0</v>
      </c>
      <c r="BD2055">
        <v>0.35770764138397498</v>
      </c>
      <c r="BE2055">
        <v>0</v>
      </c>
      <c r="BF2055">
        <v>0</v>
      </c>
      <c r="BG2055">
        <v>0.60851990037534698</v>
      </c>
      <c r="BH2055">
        <v>0.58032358821077901</v>
      </c>
      <c r="BI2055">
        <v>0</v>
      </c>
      <c r="BJ2055">
        <v>0</v>
      </c>
      <c r="BK2055">
        <v>1.4048024773101799</v>
      </c>
      <c r="BL2055">
        <v>0.64448832712895199</v>
      </c>
      <c r="BM2055">
        <v>0</v>
      </c>
      <c r="BN2055">
        <v>0</v>
      </c>
      <c r="BO2055">
        <v>0.25903677666439301</v>
      </c>
      <c r="BP2055">
        <v>0.25903677666439301</v>
      </c>
      <c r="BQ2055">
        <v>0.19936204146730499</v>
      </c>
      <c r="BR2055">
        <v>0.39872408293460898</v>
      </c>
      <c r="BS2055">
        <v>1.7959809660974999</v>
      </c>
      <c r="BT2055">
        <v>1.1973206440649999</v>
      </c>
      <c r="BU2055">
        <v>0</v>
      </c>
      <c r="BV2055">
        <v>0</v>
      </c>
      <c r="BW2055">
        <v>0</v>
      </c>
      <c r="BX2055">
        <v>0</v>
      </c>
      <c r="BY2055">
        <v>0</v>
      </c>
      <c r="BZ2055">
        <v>0</v>
      </c>
      <c r="CA2055">
        <v>0</v>
      </c>
      <c r="CB2055">
        <v>0.80667362038095702</v>
      </c>
      <c r="CC2055">
        <v>0</v>
      </c>
      <c r="CD2055">
        <v>0</v>
      </c>
      <c r="CE2055">
        <v>0</v>
      </c>
      <c r="CF2055">
        <v>0.43830015576960701</v>
      </c>
      <c r="CG2055">
        <v>0</v>
      </c>
      <c r="CH2055">
        <v>0.56563626055428795</v>
      </c>
      <c r="CI2055">
        <v>2.2943769203653801</v>
      </c>
      <c r="CJ2055">
        <v>1.58320722822339</v>
      </c>
      <c r="CK2055">
        <v>0</v>
      </c>
      <c r="CL2055">
        <v>0</v>
      </c>
      <c r="CM2055">
        <v>2.04708290685773E-2</v>
      </c>
      <c r="CN2055">
        <v>0.85579917233463498</v>
      </c>
      <c r="CO2055">
        <v>0</v>
      </c>
      <c r="CP2055">
        <v>4.7556142668428003E-2</v>
      </c>
      <c r="CQ2055">
        <v>1.5000842743974401</v>
      </c>
      <c r="CR2055">
        <v>1.00403203698307</v>
      </c>
      <c r="CS2055">
        <v>3.8325678843586501E-2</v>
      </c>
      <c r="CT2055">
        <v>0.76127549554725604</v>
      </c>
      <c r="CU2055">
        <v>3.65872432427703</v>
      </c>
      <c r="CV2055">
        <v>2.3743033425681199</v>
      </c>
      <c r="CW2055">
        <v>0</v>
      </c>
      <c r="CX2055">
        <v>1.86011904761905E-2</v>
      </c>
      <c r="CY2055">
        <v>0.24909155943894101</v>
      </c>
      <c r="CZ2055">
        <v>0.26848748610689099</v>
      </c>
      <c r="DA2055">
        <v>0</v>
      </c>
      <c r="DB2055">
        <v>0</v>
      </c>
      <c r="DC2055">
        <v>0</v>
      </c>
      <c r="DD2055">
        <v>0</v>
      </c>
      <c r="DE2055">
        <v>4.5550477520839303E-3</v>
      </c>
      <c r="DF2055">
        <v>9.1100955041678693E-3</v>
      </c>
      <c r="DG2055">
        <v>0.24079070487290199</v>
      </c>
      <c r="DH2055">
        <v>0.16052713658193399</v>
      </c>
      <c r="DI2055">
        <v>0</v>
      </c>
      <c r="DJ2055">
        <v>7.2513546113112101E-2</v>
      </c>
      <c r="DK2055">
        <v>0.255140300266881</v>
      </c>
      <c r="DL2055">
        <v>0.70428246991690802</v>
      </c>
      <c r="DM2055">
        <v>0</v>
      </c>
      <c r="DN2055">
        <v>1.5549126975927301</v>
      </c>
      <c r="DO2055">
        <v>2.3845661432801601</v>
      </c>
      <c r="DP2055">
        <v>1.6683850584608599</v>
      </c>
      <c r="DQ2055">
        <v>5.5544334477883303E-2</v>
      </c>
      <c r="DR2055">
        <v>0.369023442060602</v>
      </c>
      <c r="DS2055">
        <v>1.0723071086415401</v>
      </c>
      <c r="DT2055">
        <v>0.64839056771492498</v>
      </c>
    </row>
    <row r="2056" spans="1:124" x14ac:dyDescent="0.35">
      <c r="A2056" s="19" t="str">
        <f t="shared" si="64"/>
        <v xml:space="preserve">  CLD [NCL+DQ] / [Capital + ALLL]--41455</v>
      </c>
      <c r="B2056" s="19" t="str">
        <f t="shared" si="65"/>
        <v xml:space="preserve">  CLD [NCL+DQ] / [Capital + ALLL]</v>
      </c>
      <c r="C2056">
        <v>8</v>
      </c>
      <c r="D2056" s="27">
        <v>41455</v>
      </c>
      <c r="E2056">
        <v>0</v>
      </c>
      <c r="F2056">
        <v>0</v>
      </c>
      <c r="G2056">
        <v>1.7973296070311899</v>
      </c>
      <c r="H2056">
        <v>2.1170540983325701</v>
      </c>
      <c r="I2056">
        <v>0</v>
      </c>
      <c r="J2056">
        <v>0</v>
      </c>
      <c r="K2056">
        <v>1.03202706557821</v>
      </c>
      <c r="L2056">
        <v>1.07335588497359</v>
      </c>
      <c r="M2056">
        <v>0</v>
      </c>
      <c r="N2056">
        <v>0</v>
      </c>
      <c r="O2056">
        <v>1.5692981568856901</v>
      </c>
      <c r="P2056">
        <v>1.6377063980689399</v>
      </c>
      <c r="Q2056">
        <v>0</v>
      </c>
      <c r="R2056">
        <v>0</v>
      </c>
      <c r="S2056">
        <v>0</v>
      </c>
      <c r="T2056">
        <v>0.95326896366837199</v>
      </c>
      <c r="U2056">
        <v>0</v>
      </c>
      <c r="V2056">
        <v>0</v>
      </c>
      <c r="W2056">
        <v>1.03202706557821</v>
      </c>
      <c r="X2056">
        <v>1.0898575706161</v>
      </c>
      <c r="Y2056">
        <v>0</v>
      </c>
      <c r="Z2056">
        <v>0.59523271754249696</v>
      </c>
      <c r="AA2056">
        <v>4.1558258053894503</v>
      </c>
      <c r="AB2056">
        <v>3.3627355738953701</v>
      </c>
      <c r="AC2056">
        <v>0</v>
      </c>
      <c r="AD2056">
        <v>0</v>
      </c>
      <c r="AE2056">
        <v>0.51479262958212002</v>
      </c>
      <c r="AF2056">
        <v>0.96730440171967402</v>
      </c>
      <c r="AG2056">
        <v>0</v>
      </c>
      <c r="AH2056">
        <v>0</v>
      </c>
      <c r="AI2056">
        <v>0</v>
      </c>
      <c r="AJ2056">
        <v>0.25917527990139699</v>
      </c>
      <c r="AK2056">
        <v>0</v>
      </c>
      <c r="AL2056">
        <v>4.2483461795229702E-2</v>
      </c>
      <c r="AM2056">
        <v>1.0491743920596901</v>
      </c>
      <c r="AN2056">
        <v>1.080954675069</v>
      </c>
      <c r="AO2056">
        <v>0</v>
      </c>
      <c r="AP2056">
        <v>0</v>
      </c>
      <c r="AQ2056">
        <v>0</v>
      </c>
      <c r="AR2056">
        <v>0.46643628969829098</v>
      </c>
      <c r="AS2056">
        <v>0</v>
      </c>
      <c r="AT2056">
        <v>0</v>
      </c>
      <c r="AU2056">
        <v>2.346217770695</v>
      </c>
      <c r="AV2056">
        <v>2.1518376290383698</v>
      </c>
      <c r="AW2056">
        <v>0</v>
      </c>
      <c r="AX2056">
        <v>0</v>
      </c>
      <c r="AY2056">
        <v>1.1109962903373201</v>
      </c>
      <c r="AZ2056">
        <v>1.4148992069346</v>
      </c>
      <c r="BA2056">
        <v>0</v>
      </c>
      <c r="BB2056">
        <v>0</v>
      </c>
      <c r="BC2056">
        <v>0.78987292002603804</v>
      </c>
      <c r="BD2056">
        <v>1.2519133921076899</v>
      </c>
      <c r="BE2056">
        <v>0</v>
      </c>
      <c r="BF2056">
        <v>0.17658386739259699</v>
      </c>
      <c r="BG2056">
        <v>2.6457218303244701</v>
      </c>
      <c r="BH2056">
        <v>1.53827440183674</v>
      </c>
      <c r="BI2056">
        <v>1.6982539919415001</v>
      </c>
      <c r="BJ2056">
        <v>3.4078699860292798</v>
      </c>
      <c r="BK2056">
        <v>5.3305884923692703</v>
      </c>
      <c r="BL2056">
        <v>3.66230052846617</v>
      </c>
      <c r="BM2056">
        <v>0</v>
      </c>
      <c r="BN2056">
        <v>2.4552751691936399</v>
      </c>
      <c r="BO2056">
        <v>7.1401641011691996</v>
      </c>
      <c r="BP2056">
        <v>4.6848889319755598</v>
      </c>
      <c r="BQ2056">
        <v>0</v>
      </c>
      <c r="BR2056">
        <v>0</v>
      </c>
      <c r="BS2056">
        <v>0</v>
      </c>
      <c r="BT2056">
        <v>0</v>
      </c>
      <c r="BU2056">
        <v>0</v>
      </c>
      <c r="BV2056">
        <v>0</v>
      </c>
      <c r="BW2056">
        <v>0.146940956452044</v>
      </c>
      <c r="BX2056">
        <v>4.3520522633661898</v>
      </c>
      <c r="BY2056">
        <v>0</v>
      </c>
      <c r="BZ2056">
        <v>0</v>
      </c>
      <c r="CA2056">
        <v>1.7540514775977101</v>
      </c>
      <c r="CB2056">
        <v>0.99015767876788996</v>
      </c>
      <c r="CC2056">
        <v>0</v>
      </c>
      <c r="CD2056">
        <v>0.38933024675119698</v>
      </c>
      <c r="CE2056">
        <v>2.8365601080594298</v>
      </c>
      <c r="CF2056">
        <v>2.1316858025271999</v>
      </c>
      <c r="CG2056">
        <v>0</v>
      </c>
      <c r="CH2056">
        <v>0</v>
      </c>
      <c r="CI2056">
        <v>1.47270412791349</v>
      </c>
      <c r="CJ2056">
        <v>0.86479772402257105</v>
      </c>
      <c r="CK2056">
        <v>0</v>
      </c>
      <c r="CL2056">
        <v>0</v>
      </c>
      <c r="CM2056">
        <v>0.172967486642539</v>
      </c>
      <c r="CN2056">
        <v>0.38453501702013798</v>
      </c>
      <c r="CO2056">
        <v>0</v>
      </c>
      <c r="CP2056">
        <v>0.57063841389786896</v>
      </c>
      <c r="CQ2056">
        <v>2.4879338083199301</v>
      </c>
      <c r="CR2056">
        <v>1.70212600094211</v>
      </c>
      <c r="CS2056">
        <v>0</v>
      </c>
      <c r="CT2056">
        <v>7.3684529276983199E-2</v>
      </c>
      <c r="CU2056">
        <v>0.16744343455868599</v>
      </c>
      <c r="CV2056">
        <v>0.18655421059529101</v>
      </c>
      <c r="CW2056">
        <v>0</v>
      </c>
      <c r="CX2056">
        <v>0.18689909766854201</v>
      </c>
      <c r="CY2056">
        <v>1.6388731315479901</v>
      </c>
      <c r="CZ2056">
        <v>2.4425518325621498</v>
      </c>
      <c r="DA2056">
        <v>0</v>
      </c>
      <c r="DB2056">
        <v>0</v>
      </c>
      <c r="DC2056">
        <v>0</v>
      </c>
      <c r="DD2056">
        <v>0</v>
      </c>
      <c r="DE2056">
        <v>0</v>
      </c>
      <c r="DF2056">
        <v>0</v>
      </c>
      <c r="DG2056">
        <v>0</v>
      </c>
      <c r="DH2056">
        <v>0</v>
      </c>
      <c r="DI2056">
        <v>0</v>
      </c>
      <c r="DJ2056">
        <v>0.25201777023904598</v>
      </c>
      <c r="DK2056">
        <v>0.90894922153374502</v>
      </c>
      <c r="DL2056">
        <v>0.45741109404550301</v>
      </c>
      <c r="DM2056">
        <v>0</v>
      </c>
      <c r="DN2056">
        <v>0.39260254158487501</v>
      </c>
      <c r="DO2056">
        <v>2.0128435212624098</v>
      </c>
      <c r="DP2056">
        <v>1.2314687486690701</v>
      </c>
      <c r="DQ2056">
        <v>0</v>
      </c>
      <c r="DR2056">
        <v>0</v>
      </c>
      <c r="DS2056">
        <v>2.0280756207674899E-2</v>
      </c>
      <c r="DT2056">
        <v>0.52628694647475005</v>
      </c>
    </row>
    <row r="2057" spans="1:124" x14ac:dyDescent="0.35">
      <c r="A2057" s="19" t="str">
        <f t="shared" si="64"/>
        <v xml:space="preserve">  CRE [NCL+DQ] / [Capital + ALLL]--41455</v>
      </c>
      <c r="B2057" s="19" t="str">
        <f t="shared" si="65"/>
        <v xml:space="preserve">  CRE [NCL+DQ] / [Capital + ALLL]</v>
      </c>
      <c r="C2057">
        <v>9</v>
      </c>
      <c r="D2057" s="27">
        <v>41455</v>
      </c>
      <c r="E2057">
        <v>0.49322629905940701</v>
      </c>
      <c r="F2057">
        <v>3.4203560492033001</v>
      </c>
      <c r="G2057">
        <v>7.5431358692851997</v>
      </c>
      <c r="H2057">
        <v>6.0849989558763697</v>
      </c>
      <c r="I2057">
        <v>0</v>
      </c>
      <c r="J2057">
        <v>2.55899914700028</v>
      </c>
      <c r="K2057">
        <v>7.2101424537841101</v>
      </c>
      <c r="L2057">
        <v>4.8056429025763299</v>
      </c>
      <c r="M2057">
        <v>0.27919976948929298</v>
      </c>
      <c r="N2057">
        <v>3.0154367988313</v>
      </c>
      <c r="O2057">
        <v>8.5026488139903798</v>
      </c>
      <c r="P2057">
        <v>6.5311009376216198</v>
      </c>
      <c r="Q2057">
        <v>4.7823814856289699</v>
      </c>
      <c r="R2057">
        <v>12.548350398179799</v>
      </c>
      <c r="S2057">
        <v>20.6112965299181</v>
      </c>
      <c r="T2057">
        <v>13.515047310315</v>
      </c>
      <c r="U2057">
        <v>0</v>
      </c>
      <c r="V2057">
        <v>2.9282467774383401</v>
      </c>
      <c r="W2057">
        <v>7.6485529668205201</v>
      </c>
      <c r="X2057">
        <v>4.9578958476204598</v>
      </c>
      <c r="Y2057">
        <v>9.3797631609801896E-2</v>
      </c>
      <c r="Z2057">
        <v>3.3575765753270499</v>
      </c>
      <c r="AA2057">
        <v>8.5325014345232297</v>
      </c>
      <c r="AB2057">
        <v>7.0192226344428104</v>
      </c>
      <c r="AC2057">
        <v>0</v>
      </c>
      <c r="AD2057">
        <v>0.84028264052454005</v>
      </c>
      <c r="AE2057">
        <v>2.7247180293303401</v>
      </c>
      <c r="AF2057">
        <v>2.4596300919876701</v>
      </c>
      <c r="AG2057">
        <v>0</v>
      </c>
      <c r="AH2057">
        <v>0</v>
      </c>
      <c r="AI2057">
        <v>2.0501755799447099</v>
      </c>
      <c r="AJ2057">
        <v>1.6404804026408899</v>
      </c>
      <c r="AK2057">
        <v>2.7751090291634402</v>
      </c>
      <c r="AL2057">
        <v>5.4203827171183701</v>
      </c>
      <c r="AM2057">
        <v>10.742499410376199</v>
      </c>
      <c r="AN2057">
        <v>7.5062081454819696</v>
      </c>
      <c r="AO2057">
        <v>0</v>
      </c>
      <c r="AP2057">
        <v>0.84770534931306596</v>
      </c>
      <c r="AQ2057">
        <v>3.43300110741971</v>
      </c>
      <c r="AR2057">
        <v>2.50287586775287</v>
      </c>
      <c r="AS2057">
        <v>0.35913753103812601</v>
      </c>
      <c r="AT2057">
        <v>3.3680342927128</v>
      </c>
      <c r="AU2057">
        <v>9.4183239031815607</v>
      </c>
      <c r="AV2057">
        <v>7.2126333768677204</v>
      </c>
      <c r="AW2057">
        <v>1.0218767419347301</v>
      </c>
      <c r="AX2057">
        <v>3.8889835500002699</v>
      </c>
      <c r="AY2057">
        <v>8.9600822918702807</v>
      </c>
      <c r="AZ2057">
        <v>6.5328882987361103</v>
      </c>
      <c r="BA2057">
        <v>0</v>
      </c>
      <c r="BB2057">
        <v>1.8122917661297699</v>
      </c>
      <c r="BC2057">
        <v>5.9201141948117604</v>
      </c>
      <c r="BD2057">
        <v>4.4270479488889602</v>
      </c>
      <c r="BE2057">
        <v>0.38901773742361301</v>
      </c>
      <c r="BF2057">
        <v>5.3036216686641202</v>
      </c>
      <c r="BG2057">
        <v>7.8677457113936198</v>
      </c>
      <c r="BH2057">
        <v>5.8147712528918101</v>
      </c>
      <c r="BI2057">
        <v>4.9322855709747504</v>
      </c>
      <c r="BJ2057">
        <v>5.8205196029947901</v>
      </c>
      <c r="BK2057">
        <v>7.86135936122324</v>
      </c>
      <c r="BL2057">
        <v>6.0029342512866801</v>
      </c>
      <c r="BM2057">
        <v>2.3478010370654898</v>
      </c>
      <c r="BN2057">
        <v>4.3496820931922198</v>
      </c>
      <c r="BO2057">
        <v>9.7867172031637999</v>
      </c>
      <c r="BP2057">
        <v>7.7848361470370699</v>
      </c>
      <c r="BQ2057">
        <v>2.11591981962939</v>
      </c>
      <c r="BR2057">
        <v>3.0622489959839401</v>
      </c>
      <c r="BS2057">
        <v>7.18972980440192</v>
      </c>
      <c r="BT2057">
        <v>5.1830167506929001</v>
      </c>
      <c r="BU2057">
        <v>0.75120406036866705</v>
      </c>
      <c r="BV2057">
        <v>3.2477737035096901</v>
      </c>
      <c r="BW2057">
        <v>9.5374940334570102</v>
      </c>
      <c r="BX2057">
        <v>11.3383802741984</v>
      </c>
      <c r="BY2057">
        <v>1.6180955608268399</v>
      </c>
      <c r="BZ2057">
        <v>5</v>
      </c>
      <c r="CA2057">
        <v>8.2912590722625392</v>
      </c>
      <c r="CB2057">
        <v>5.6959700170758598</v>
      </c>
      <c r="CC2057">
        <v>0.71973323648849397</v>
      </c>
      <c r="CD2057">
        <v>6.1070110701107003</v>
      </c>
      <c r="CE2057">
        <v>10.393700787401601</v>
      </c>
      <c r="CF2057">
        <v>7.2258089964534404</v>
      </c>
      <c r="CG2057">
        <v>0.484723854289072</v>
      </c>
      <c r="CH2057">
        <v>3.2746754258517998</v>
      </c>
      <c r="CI2057">
        <v>5.9756881394537302</v>
      </c>
      <c r="CJ2057">
        <v>4.6768273641448399</v>
      </c>
      <c r="CK2057">
        <v>0.18646174709006699</v>
      </c>
      <c r="CL2057">
        <v>1.3620631908004901</v>
      </c>
      <c r="CM2057">
        <v>6.0089620440069504</v>
      </c>
      <c r="CN2057">
        <v>4.0965494303896897</v>
      </c>
      <c r="CO2057">
        <v>0.40158520475561399</v>
      </c>
      <c r="CP2057">
        <v>2.2182838001012701</v>
      </c>
      <c r="CQ2057">
        <v>9.5782578717536193</v>
      </c>
      <c r="CR2057">
        <v>5.1147921890558496</v>
      </c>
      <c r="CS2057">
        <v>0.44865403788634101</v>
      </c>
      <c r="CT2057">
        <v>1.8315536383565501</v>
      </c>
      <c r="CU2057">
        <v>2.2734541514348501</v>
      </c>
      <c r="CV2057">
        <v>1.8734786343688901</v>
      </c>
      <c r="CW2057">
        <v>0</v>
      </c>
      <c r="CX2057">
        <v>1.31739786948938</v>
      </c>
      <c r="CY2057">
        <v>3.96141289995274</v>
      </c>
      <c r="CZ2057">
        <v>4.1645618854244697</v>
      </c>
      <c r="DA2057">
        <v>0</v>
      </c>
      <c r="DB2057">
        <v>0</v>
      </c>
      <c r="DC2057">
        <v>0</v>
      </c>
      <c r="DD2057">
        <v>0</v>
      </c>
      <c r="DE2057">
        <v>0</v>
      </c>
      <c r="DF2057">
        <v>0</v>
      </c>
      <c r="DG2057">
        <v>0.22177224954199201</v>
      </c>
      <c r="DH2057">
        <v>0.147848166361328</v>
      </c>
      <c r="DI2057">
        <v>0.526959577269423</v>
      </c>
      <c r="DJ2057">
        <v>1.9013689860491401</v>
      </c>
      <c r="DK2057">
        <v>4.6854796885435199</v>
      </c>
      <c r="DL2057">
        <v>2.5559971206155598</v>
      </c>
      <c r="DM2057">
        <v>3.9812198119644502</v>
      </c>
      <c r="DN2057">
        <v>6.5031624276678803</v>
      </c>
      <c r="DO2057">
        <v>11.8813698845105</v>
      </c>
      <c r="DP2057">
        <v>9.8007470257243394</v>
      </c>
      <c r="DQ2057">
        <v>2.9606470299453802</v>
      </c>
      <c r="DR2057">
        <v>3.9315347469347599</v>
      </c>
      <c r="DS2057">
        <v>4.9603115102749502</v>
      </c>
      <c r="DT2057">
        <v>3.9130595919370701</v>
      </c>
    </row>
    <row r="2058" spans="1:124" x14ac:dyDescent="0.35">
      <c r="A2058" s="19" t="str">
        <f t="shared" si="64"/>
        <v xml:space="preserve">  Res RE [NCL+DQ] / [Capital + ALLL]--41455</v>
      </c>
      <c r="B2058" s="19" t="str">
        <f t="shared" si="65"/>
        <v xml:space="preserve">  Res RE [NCL+DQ] / [Capital + ALLL]</v>
      </c>
      <c r="C2058">
        <v>10</v>
      </c>
      <c r="D2058" s="27">
        <v>41455</v>
      </c>
      <c r="E2058">
        <v>0.16813240131124399</v>
      </c>
      <c r="F2058">
        <v>1.7426180762049699</v>
      </c>
      <c r="G2058">
        <v>4.5668308488447096</v>
      </c>
      <c r="H2058">
        <v>3.1720279455967901</v>
      </c>
      <c r="I2058">
        <v>0.11401629701558499</v>
      </c>
      <c r="J2058">
        <v>1.4057198254968499</v>
      </c>
      <c r="K2058">
        <v>4.7026225895674996</v>
      </c>
      <c r="L2058">
        <v>3.0521496341882801</v>
      </c>
      <c r="M2058">
        <v>0.56269842205666099</v>
      </c>
      <c r="N2058">
        <v>2.4623735927523001</v>
      </c>
      <c r="O2058">
        <v>6.0290687281931499</v>
      </c>
      <c r="P2058">
        <v>4.2954422615319103</v>
      </c>
      <c r="Q2058">
        <v>3.0264158114785298</v>
      </c>
      <c r="R2058">
        <v>5.6211149154007201</v>
      </c>
      <c r="S2058">
        <v>7.2603164753335401</v>
      </c>
      <c r="T2058">
        <v>6.6792423700693098</v>
      </c>
      <c r="U2058">
        <v>0.29820456987941801</v>
      </c>
      <c r="V2058">
        <v>1.97635371484539</v>
      </c>
      <c r="W2058">
        <v>5.8420318222080301</v>
      </c>
      <c r="X2058">
        <v>3.50644398895433</v>
      </c>
      <c r="Y2058">
        <v>3.07644535428E-2</v>
      </c>
      <c r="Z2058">
        <v>1.6788820209278701</v>
      </c>
      <c r="AA2058">
        <v>5.2352194398886303</v>
      </c>
      <c r="AB2058">
        <v>3.9778474415509999</v>
      </c>
      <c r="AC2058">
        <v>0</v>
      </c>
      <c r="AD2058">
        <v>0.29205607476635498</v>
      </c>
      <c r="AE2058">
        <v>0.73208109659508502</v>
      </c>
      <c r="AF2058">
        <v>0.71362489781532701</v>
      </c>
      <c r="AG2058">
        <v>0</v>
      </c>
      <c r="AH2058">
        <v>0.12054319541307899</v>
      </c>
      <c r="AI2058">
        <v>0.81985416357589802</v>
      </c>
      <c r="AJ2058">
        <v>0.73913824672704598</v>
      </c>
      <c r="AK2058">
        <v>2.0851379230795501</v>
      </c>
      <c r="AL2058">
        <v>4.4565343211019801</v>
      </c>
      <c r="AM2058">
        <v>7.4877146039224503</v>
      </c>
      <c r="AN2058">
        <v>5.9006764544810997</v>
      </c>
      <c r="AO2058">
        <v>0</v>
      </c>
      <c r="AP2058">
        <v>0.48853852287753202</v>
      </c>
      <c r="AQ2058">
        <v>2.1968139773895201</v>
      </c>
      <c r="AR2058">
        <v>1.6892066095959499</v>
      </c>
      <c r="AS2058">
        <v>7.0263854441170795E-2</v>
      </c>
      <c r="AT2058">
        <v>1.37029619479287</v>
      </c>
      <c r="AU2058">
        <v>4.63304105813733</v>
      </c>
      <c r="AV2058">
        <v>3.2283428983870799</v>
      </c>
      <c r="AW2058">
        <v>2.2162260191337002</v>
      </c>
      <c r="AX2058">
        <v>5.8005373306401697</v>
      </c>
      <c r="AY2058">
        <v>9.5474822717420995</v>
      </c>
      <c r="AZ2058">
        <v>6.5121001737703104</v>
      </c>
      <c r="BA2058">
        <v>0</v>
      </c>
      <c r="BB2058">
        <v>0.67547782403180101</v>
      </c>
      <c r="BC2058">
        <v>3.23367074162429</v>
      </c>
      <c r="BD2058">
        <v>3.0969906629005899</v>
      </c>
      <c r="BE2058">
        <v>0.52429168402068005</v>
      </c>
      <c r="BF2058">
        <v>1.6743834795983099</v>
      </c>
      <c r="BG2058">
        <v>3.5504030762999998</v>
      </c>
      <c r="BH2058">
        <v>2.39372579646732</v>
      </c>
      <c r="BI2058">
        <v>0.902859053669955</v>
      </c>
      <c r="BJ2058">
        <v>1.4296373675570799</v>
      </c>
      <c r="BK2058">
        <v>2.6273728067812399</v>
      </c>
      <c r="BL2058">
        <v>1.7065844113275099</v>
      </c>
      <c r="BM2058">
        <v>2.0597272901862902</v>
      </c>
      <c r="BN2058">
        <v>4.7924369787608496</v>
      </c>
      <c r="BO2058">
        <v>10.974714557180899</v>
      </c>
      <c r="BP2058">
        <v>8.2420048686062906</v>
      </c>
      <c r="BQ2058">
        <v>1.7782329128677199</v>
      </c>
      <c r="BR2058">
        <v>1.80722891566265</v>
      </c>
      <c r="BS2058">
        <v>4.48548580286056</v>
      </c>
      <c r="BT2058">
        <v>3.5734028385979699</v>
      </c>
      <c r="BU2058">
        <v>2.3252973477519099</v>
      </c>
      <c r="BV2058">
        <v>3.4315704481227298</v>
      </c>
      <c r="BW2058">
        <v>6.3905580800147597</v>
      </c>
      <c r="BX2058">
        <v>5.0330122882965798</v>
      </c>
      <c r="BY2058">
        <v>1.7421309543847801</v>
      </c>
      <c r="BZ2058">
        <v>7.0912298673951399</v>
      </c>
      <c r="CA2058">
        <v>10.8946039760177</v>
      </c>
      <c r="CB2058">
        <v>6.6354848422741499</v>
      </c>
      <c r="CC2058">
        <v>0.17350353203618801</v>
      </c>
      <c r="CD2058">
        <v>1.70989635397485</v>
      </c>
      <c r="CE2058">
        <v>6.0677842565597704</v>
      </c>
      <c r="CF2058">
        <v>3.7883767004703399</v>
      </c>
      <c r="CG2058">
        <v>2.8532288488297302</v>
      </c>
      <c r="CH2058">
        <v>4.7453859041797797</v>
      </c>
      <c r="CI2058">
        <v>8.5587560642661504</v>
      </c>
      <c r="CJ2058">
        <v>5.7104264975398902</v>
      </c>
      <c r="CK2058">
        <v>0.439980506845011</v>
      </c>
      <c r="CL2058">
        <v>2.63292819012577</v>
      </c>
      <c r="CM2058">
        <v>7.3279113627952901</v>
      </c>
      <c r="CN2058">
        <v>5.1215940123528201</v>
      </c>
      <c r="CO2058">
        <v>0.89828269484808498</v>
      </c>
      <c r="CP2058">
        <v>1.37317694649071</v>
      </c>
      <c r="CQ2058">
        <v>2.85903478362482</v>
      </c>
      <c r="CR2058">
        <v>1.7971859914050401</v>
      </c>
      <c r="CS2058">
        <v>0.38790614739107898</v>
      </c>
      <c r="CT2058">
        <v>0.66622805056434597</v>
      </c>
      <c r="CU2058">
        <v>3.8009187839720999</v>
      </c>
      <c r="CV2058">
        <v>1.9666084483211099</v>
      </c>
      <c r="CW2058">
        <v>0.412998481723856</v>
      </c>
      <c r="CX2058">
        <v>0.94012608990249602</v>
      </c>
      <c r="CY2058">
        <v>1.8737223005333301</v>
      </c>
      <c r="CZ2058">
        <v>1.73674880990655</v>
      </c>
      <c r="DA2058">
        <v>0</v>
      </c>
      <c r="DB2058">
        <v>0</v>
      </c>
      <c r="DC2058">
        <v>0</v>
      </c>
      <c r="DD2058">
        <v>0</v>
      </c>
      <c r="DE2058">
        <v>0</v>
      </c>
      <c r="DF2058">
        <v>0</v>
      </c>
      <c r="DG2058">
        <v>2.3430720277697401</v>
      </c>
      <c r="DH2058">
        <v>1.56204801851316</v>
      </c>
      <c r="DI2058">
        <v>0.44125069339451101</v>
      </c>
      <c r="DJ2058">
        <v>0.73303833335574398</v>
      </c>
      <c r="DK2058">
        <v>1.4213370049945599</v>
      </c>
      <c r="DL2058">
        <v>1.9352533771960601</v>
      </c>
      <c r="DM2058">
        <v>1.4283034596387101</v>
      </c>
      <c r="DN2058">
        <v>1.94305654691094</v>
      </c>
      <c r="DO2058">
        <v>5.5652183854657098</v>
      </c>
      <c r="DP2058">
        <v>3.4736614407148898</v>
      </c>
      <c r="DQ2058">
        <v>2.8845124937483599</v>
      </c>
      <c r="DR2058">
        <v>3.57262639875715</v>
      </c>
      <c r="DS2058">
        <v>3.6482416362623602</v>
      </c>
      <c r="DT2058">
        <v>3.1829240692026701</v>
      </c>
    </row>
    <row r="2059" spans="1:124" x14ac:dyDescent="0.35">
      <c r="A2059" s="19" t="str">
        <f t="shared" si="64"/>
        <v xml:space="preserve">  C&amp;I [NCL+DQ] / [Capital + ALLL]--41455</v>
      </c>
      <c r="B2059" s="19" t="str">
        <f t="shared" si="65"/>
        <v xml:space="preserve">  C&amp;I [NCL+DQ] / [Capital + ALLL]</v>
      </c>
      <c r="C2059">
        <v>11</v>
      </c>
      <c r="D2059" s="27">
        <v>41455</v>
      </c>
      <c r="E2059">
        <v>0.29064144727705599</v>
      </c>
      <c r="F2059">
        <v>1.65022264908758</v>
      </c>
      <c r="G2059">
        <v>2.8797822672893099</v>
      </c>
      <c r="H2059">
        <v>2.1587955107494201</v>
      </c>
      <c r="I2059">
        <v>8.46460729656838E-2</v>
      </c>
      <c r="J2059">
        <v>1.0761780305941999</v>
      </c>
      <c r="K2059">
        <v>2.9924096149895401</v>
      </c>
      <c r="L2059">
        <v>2.4025179572123299</v>
      </c>
      <c r="M2059">
        <v>6.0129681790520202E-2</v>
      </c>
      <c r="N2059">
        <v>0.67386322215707495</v>
      </c>
      <c r="O2059">
        <v>2.3540077233286798</v>
      </c>
      <c r="P2059">
        <v>1.85904707132536</v>
      </c>
      <c r="Q2059">
        <v>0.57717583861934996</v>
      </c>
      <c r="R2059">
        <v>1.9726985183952099</v>
      </c>
      <c r="S2059">
        <v>6.1847053907229403</v>
      </c>
      <c r="T2059">
        <v>3.6225034985843001</v>
      </c>
      <c r="U2059">
        <v>0</v>
      </c>
      <c r="V2059">
        <v>1.1492641906096699</v>
      </c>
      <c r="W2059">
        <v>3.4940470428388801</v>
      </c>
      <c r="X2059">
        <v>2.5154138504344501</v>
      </c>
      <c r="Y2059">
        <v>0.51174993074650998</v>
      </c>
      <c r="Z2059">
        <v>1.82583651303557</v>
      </c>
      <c r="AA2059">
        <v>3.51743137235606</v>
      </c>
      <c r="AB2059">
        <v>3.56830671002461</v>
      </c>
      <c r="AC2059">
        <v>5.2197515398266997E-3</v>
      </c>
      <c r="AD2059">
        <v>0.714641848097058</v>
      </c>
      <c r="AE2059">
        <v>2.2328453684039502</v>
      </c>
      <c r="AF2059">
        <v>2.2026026884680499</v>
      </c>
      <c r="AG2059">
        <v>3.8725799796534899E-2</v>
      </c>
      <c r="AH2059">
        <v>0.60756111325367701</v>
      </c>
      <c r="AI2059">
        <v>2.3565180924898601</v>
      </c>
      <c r="AJ2059">
        <v>1.7617079577681101</v>
      </c>
      <c r="AK2059">
        <v>0.24434333360223701</v>
      </c>
      <c r="AL2059">
        <v>1.07252298263534</v>
      </c>
      <c r="AM2059">
        <v>2.9032981359568</v>
      </c>
      <c r="AN2059">
        <v>3.0454560897178</v>
      </c>
      <c r="AO2059">
        <v>0</v>
      </c>
      <c r="AP2059">
        <v>0.85966283353801498</v>
      </c>
      <c r="AQ2059">
        <v>2.68223414326286</v>
      </c>
      <c r="AR2059">
        <v>2.01428036713174</v>
      </c>
      <c r="AS2059">
        <v>9.7761376237357395E-2</v>
      </c>
      <c r="AT2059">
        <v>1.26437040203379</v>
      </c>
      <c r="AU2059">
        <v>3.3787961352064899</v>
      </c>
      <c r="AV2059">
        <v>3.0297870284594799</v>
      </c>
      <c r="AW2059">
        <v>2.9341871583556899E-2</v>
      </c>
      <c r="AX2059">
        <v>0.92392037135920702</v>
      </c>
      <c r="AY2059">
        <v>3.6493008833246501</v>
      </c>
      <c r="AZ2059">
        <v>3.24544041788308</v>
      </c>
      <c r="BA2059">
        <v>0.57917830057372799</v>
      </c>
      <c r="BB2059">
        <v>2.4167201719867899</v>
      </c>
      <c r="BC2059">
        <v>5.6257891794395896</v>
      </c>
      <c r="BD2059">
        <v>5.4027353444838697</v>
      </c>
      <c r="BE2059">
        <v>0.28135732398131502</v>
      </c>
      <c r="BF2059">
        <v>0.91337922727157295</v>
      </c>
      <c r="BG2059">
        <v>2.5369575712144199</v>
      </c>
      <c r="BH2059">
        <v>1.79230875920299</v>
      </c>
      <c r="BI2059">
        <v>0.30095301788998502</v>
      </c>
      <c r="BJ2059">
        <v>2.6533353230861101</v>
      </c>
      <c r="BK2059">
        <v>2.7476497931280202</v>
      </c>
      <c r="BL2059">
        <v>1.8719897299814701</v>
      </c>
      <c r="BM2059">
        <v>0</v>
      </c>
      <c r="BN2059">
        <v>1.05450920728188</v>
      </c>
      <c r="BO2059">
        <v>4.7419793915205704</v>
      </c>
      <c r="BP2059">
        <v>3.6874701842386899</v>
      </c>
      <c r="BQ2059">
        <v>4.4812025750336399</v>
      </c>
      <c r="BR2059">
        <v>8.1591922986616598</v>
      </c>
      <c r="BS2059">
        <v>8.8111219334881898</v>
      </c>
      <c r="BT2059">
        <v>6.1418189061273303</v>
      </c>
      <c r="BU2059">
        <v>0</v>
      </c>
      <c r="BV2059">
        <v>0.70201173512154202</v>
      </c>
      <c r="BW2059">
        <v>2.3443811675077302</v>
      </c>
      <c r="BX2059">
        <v>3.8882726348280698</v>
      </c>
      <c r="BY2059">
        <v>1.4204003813155399</v>
      </c>
      <c r="BZ2059">
        <v>1.7853745163950001</v>
      </c>
      <c r="CA2059">
        <v>2.9330079111260701</v>
      </c>
      <c r="CB2059">
        <v>3.4137381079660201</v>
      </c>
      <c r="CC2059">
        <v>5.88711457796747E-2</v>
      </c>
      <c r="CD2059">
        <v>1.2645581182918499</v>
      </c>
      <c r="CE2059">
        <v>4.1311959908766704</v>
      </c>
      <c r="CF2059">
        <v>2.9556114492099699</v>
      </c>
      <c r="CG2059">
        <v>0.840700788215902</v>
      </c>
      <c r="CH2059">
        <v>2.2108705903172301</v>
      </c>
      <c r="CI2059">
        <v>3.8264164906476301</v>
      </c>
      <c r="CJ2059">
        <v>6.9917662967906198</v>
      </c>
      <c r="CK2059">
        <v>0.20990640478116501</v>
      </c>
      <c r="CL2059">
        <v>0.85966283353801498</v>
      </c>
      <c r="CM2059">
        <v>1.69475367097721</v>
      </c>
      <c r="CN2059">
        <v>1.38468981950379</v>
      </c>
      <c r="CO2059">
        <v>0.37516512549537701</v>
      </c>
      <c r="CP2059">
        <v>0.57063841389786896</v>
      </c>
      <c r="CQ2059">
        <v>1.6372566854648001</v>
      </c>
      <c r="CR2059">
        <v>1.09166087454895</v>
      </c>
      <c r="CS2059">
        <v>4.2930738408700597E-2</v>
      </c>
      <c r="CT2059">
        <v>1.3145707843350201</v>
      </c>
      <c r="CU2059">
        <v>2.5018273392746</v>
      </c>
      <c r="CV2059">
        <v>1.6361764010862101</v>
      </c>
      <c r="CW2059">
        <v>1.17717279162849</v>
      </c>
      <c r="CX2059">
        <v>1.84695387952228</v>
      </c>
      <c r="CY2059">
        <v>3.2641297430594198</v>
      </c>
      <c r="CZ2059">
        <v>4.5641388611856204</v>
      </c>
      <c r="DA2059">
        <v>2.3035300180365899</v>
      </c>
      <c r="DB2059">
        <v>2.3035300180365899</v>
      </c>
      <c r="DC2059">
        <v>2.3035300180365899</v>
      </c>
      <c r="DD2059">
        <v>2.3035300180365899</v>
      </c>
      <c r="DE2059">
        <v>1.85997783210094E-2</v>
      </c>
      <c r="DF2059">
        <v>3.7199556642018801E-2</v>
      </c>
      <c r="DG2059">
        <v>0.534461315299122</v>
      </c>
      <c r="DH2059">
        <v>0.35630754353274802</v>
      </c>
      <c r="DI2059">
        <v>0.2769544099588</v>
      </c>
      <c r="DJ2059">
        <v>0.47234704061515198</v>
      </c>
      <c r="DK2059">
        <v>0.80719752914570897</v>
      </c>
      <c r="DL2059">
        <v>1.3342833607237199</v>
      </c>
      <c r="DM2059">
        <v>0.43182575056495798</v>
      </c>
      <c r="DN2059">
        <v>2.0489079874186</v>
      </c>
      <c r="DO2059">
        <v>3.5960530998907401</v>
      </c>
      <c r="DP2059">
        <v>7.2578806026151002</v>
      </c>
      <c r="DQ2059">
        <v>0.64382618118269497</v>
      </c>
      <c r="DR2059">
        <v>1.05743833126391</v>
      </c>
      <c r="DS2059">
        <v>2.0291907433009002</v>
      </c>
      <c r="DT2059">
        <v>1.9308999673304801</v>
      </c>
    </row>
    <row r="2060" spans="1:124" x14ac:dyDescent="0.35">
      <c r="A2060" s="19" t="str">
        <f t="shared" si="64"/>
        <v xml:space="preserve">  Ind [NCL+DQ] / [Capital + ALLL]--41455</v>
      </c>
      <c r="B2060" s="19" t="str">
        <f t="shared" si="65"/>
        <v xml:space="preserve">  Ind [NCL+DQ] / [Capital + ALLL]</v>
      </c>
      <c r="C2060">
        <v>12</v>
      </c>
      <c r="D2060" s="27">
        <v>41455</v>
      </c>
      <c r="E2060">
        <v>6.1773225834765501E-2</v>
      </c>
      <c r="F2060">
        <v>0.32784442291930599</v>
      </c>
      <c r="G2060">
        <v>0.54237089284488804</v>
      </c>
      <c r="H2060">
        <v>0.57904256196575399</v>
      </c>
      <c r="I2060">
        <v>3.8353284672759898E-2</v>
      </c>
      <c r="J2060">
        <v>0.20756457564575601</v>
      </c>
      <c r="K2060">
        <v>0.59897849599040698</v>
      </c>
      <c r="L2060">
        <v>0.50360889941107201</v>
      </c>
      <c r="M2060">
        <v>1.77245550872107E-2</v>
      </c>
      <c r="N2060">
        <v>0.18629521911945701</v>
      </c>
      <c r="O2060">
        <v>0.72219300176870305</v>
      </c>
      <c r="P2060">
        <v>0.63463843364293104</v>
      </c>
      <c r="Q2060">
        <v>0.17285510088754399</v>
      </c>
      <c r="R2060">
        <v>0.47280039128308199</v>
      </c>
      <c r="S2060">
        <v>0.81547378352877797</v>
      </c>
      <c r="T2060">
        <v>0.63149427934490698</v>
      </c>
      <c r="U2060">
        <v>2.5965745100891901E-2</v>
      </c>
      <c r="V2060">
        <v>0.19864918553833899</v>
      </c>
      <c r="W2060">
        <v>0.67479845009241501</v>
      </c>
      <c r="X2060">
        <v>0.52076524038556404</v>
      </c>
      <c r="Y2060">
        <v>8.6644035686818402E-2</v>
      </c>
      <c r="Z2060">
        <v>0.284790630262792</v>
      </c>
      <c r="AA2060">
        <v>0.57035801672919595</v>
      </c>
      <c r="AB2060">
        <v>0.65194736699829903</v>
      </c>
      <c r="AC2060">
        <v>3.2337615039261802E-2</v>
      </c>
      <c r="AD2060">
        <v>0.19649122807017499</v>
      </c>
      <c r="AE2060">
        <v>0.48245380760555301</v>
      </c>
      <c r="AF2060">
        <v>0.409210542342484</v>
      </c>
      <c r="AG2060">
        <v>5.4384591291499598E-2</v>
      </c>
      <c r="AH2060">
        <v>0.22715985086010801</v>
      </c>
      <c r="AI2060">
        <v>0.64515513664968305</v>
      </c>
      <c r="AJ2060">
        <v>0.61654372842207095</v>
      </c>
      <c r="AK2060">
        <v>3.6631595381596403E-2</v>
      </c>
      <c r="AL2060">
        <v>0.171030127614788</v>
      </c>
      <c r="AM2060">
        <v>0.44502899542131102</v>
      </c>
      <c r="AN2060">
        <v>0.43456365782540901</v>
      </c>
      <c r="AO2060">
        <v>6.60938532716457E-2</v>
      </c>
      <c r="AP2060">
        <v>0.23872679045092801</v>
      </c>
      <c r="AQ2060">
        <v>0.64175698802053605</v>
      </c>
      <c r="AR2060">
        <v>0.53576449619348498</v>
      </c>
      <c r="AS2060">
        <v>4.0854030886902804E-3</v>
      </c>
      <c r="AT2060">
        <v>0.122137404580153</v>
      </c>
      <c r="AU2060">
        <v>0.43719385911398401</v>
      </c>
      <c r="AV2060">
        <v>0.33770281546039499</v>
      </c>
      <c r="AW2060">
        <v>8.7975490771214096E-2</v>
      </c>
      <c r="AX2060">
        <v>0.31600744583594897</v>
      </c>
      <c r="AY2060">
        <v>0.99826036500960302</v>
      </c>
      <c r="AZ2060">
        <v>0.600673573413393</v>
      </c>
      <c r="BA2060">
        <v>3.3490129984241397E-2</v>
      </c>
      <c r="BB2060">
        <v>0.17867000549808101</v>
      </c>
      <c r="BC2060">
        <v>0.58103013038295004</v>
      </c>
      <c r="BD2060">
        <v>0.73538560903751404</v>
      </c>
      <c r="BE2060">
        <v>1.1769182254139201E-2</v>
      </c>
      <c r="BF2060">
        <v>0.12592279083401201</v>
      </c>
      <c r="BG2060">
        <v>0.42093758349350502</v>
      </c>
      <c r="BH2060">
        <v>0.47930283498535797</v>
      </c>
      <c r="BI2060">
        <v>9.2005842370990604E-3</v>
      </c>
      <c r="BJ2060">
        <v>0.111344575543703</v>
      </c>
      <c r="BK2060">
        <v>0.59647247700768902</v>
      </c>
      <c r="BL2060">
        <v>0.26995180373435801</v>
      </c>
      <c r="BM2060">
        <v>0</v>
      </c>
      <c r="BN2060">
        <v>4.8012291146533499E-2</v>
      </c>
      <c r="BO2060">
        <v>0.21366892725020301</v>
      </c>
      <c r="BP2060">
        <v>0.16565663610366901</v>
      </c>
      <c r="BQ2060">
        <v>0.18584499235381</v>
      </c>
      <c r="BR2060">
        <v>0.305235970885184</v>
      </c>
      <c r="BS2060">
        <v>0.39107180070363601</v>
      </c>
      <c r="BT2060">
        <v>0.28286587174323602</v>
      </c>
      <c r="BU2060">
        <v>4.1577736508024501E-3</v>
      </c>
      <c r="BV2060">
        <v>4.6433339137500702E-2</v>
      </c>
      <c r="BW2060">
        <v>0.54631193156440305</v>
      </c>
      <c r="BX2060">
        <v>0.47593524543161198</v>
      </c>
      <c r="BY2060">
        <v>0.104861773117255</v>
      </c>
      <c r="BZ2060">
        <v>0.22877879457242001</v>
      </c>
      <c r="CA2060">
        <v>0.66091954022988497</v>
      </c>
      <c r="CB2060">
        <v>0.77959170234599595</v>
      </c>
      <c r="CC2060">
        <v>0</v>
      </c>
      <c r="CD2060">
        <v>5.0622658702035001E-2</v>
      </c>
      <c r="CE2060">
        <v>0.28825730757560403</v>
      </c>
      <c r="CF2060">
        <v>0.23676611708947201</v>
      </c>
      <c r="CG2060">
        <v>0.168768573378307</v>
      </c>
      <c r="CH2060">
        <v>0.39603540269281501</v>
      </c>
      <c r="CI2060">
        <v>0.619421919713114</v>
      </c>
      <c r="CJ2060">
        <v>0.51860706678364099</v>
      </c>
      <c r="CK2060">
        <v>4.0101077836704697E-2</v>
      </c>
      <c r="CL2060">
        <v>0.16267942583732101</v>
      </c>
      <c r="CM2060">
        <v>0.31856857170471198</v>
      </c>
      <c r="CN2060">
        <v>0.30398578999165399</v>
      </c>
      <c r="CO2060">
        <v>5.2840158520475598E-2</v>
      </c>
      <c r="CP2060">
        <v>9.0958704748044406E-2</v>
      </c>
      <c r="CQ2060">
        <v>0.29603084953063502</v>
      </c>
      <c r="CR2060">
        <v>0.183574253508652</v>
      </c>
      <c r="CS2060">
        <v>0.100123358737347</v>
      </c>
      <c r="CT2060">
        <v>0.14310246136233501</v>
      </c>
      <c r="CU2060">
        <v>0.22146147465709001</v>
      </c>
      <c r="CV2060">
        <v>0.5840925362546</v>
      </c>
      <c r="CW2060">
        <v>2.70244333078049E-2</v>
      </c>
      <c r="CX2060">
        <v>0.17219609990177301</v>
      </c>
      <c r="CY2060">
        <v>0.240167647436967</v>
      </c>
      <c r="CZ2060">
        <v>0.21965775500228699</v>
      </c>
      <c r="DA2060">
        <v>0</v>
      </c>
      <c r="DB2060">
        <v>0</v>
      </c>
      <c r="DC2060">
        <v>0</v>
      </c>
      <c r="DD2060">
        <v>0</v>
      </c>
      <c r="DE2060">
        <v>0.432132934039474</v>
      </c>
      <c r="DF2060">
        <v>0.819593096133449</v>
      </c>
      <c r="DG2060">
        <v>3.9122486821066</v>
      </c>
      <c r="DH2060">
        <v>2.6230567120528998</v>
      </c>
      <c r="DI2060">
        <v>6.5187089992807201E-2</v>
      </c>
      <c r="DJ2060">
        <v>0.52977185060609</v>
      </c>
      <c r="DK2060">
        <v>1.0118767760285601</v>
      </c>
      <c r="DL2060">
        <v>0.79349785443051801</v>
      </c>
      <c r="DM2060">
        <v>0.109775318029283</v>
      </c>
      <c r="DN2060">
        <v>0.24586895849023199</v>
      </c>
      <c r="DO2060">
        <v>0.67007820523635597</v>
      </c>
      <c r="DP2060">
        <v>0.40768103371529502</v>
      </c>
      <c r="DQ2060">
        <v>1.5630749060887E-2</v>
      </c>
      <c r="DR2060">
        <v>0.14999579599582799</v>
      </c>
      <c r="DS2060">
        <v>0.48168145933170797</v>
      </c>
      <c r="DT2060">
        <v>0.23600633544945099</v>
      </c>
    </row>
    <row r="2061" spans="1:124" x14ac:dyDescent="0.35">
      <c r="A2061" s="19" t="str">
        <f t="shared" si="64"/>
        <v xml:space="preserve">  OREO / [Capital + ALLL]--41455</v>
      </c>
      <c r="B2061" s="19" t="str">
        <f t="shared" si="65"/>
        <v xml:space="preserve">  OREO / [Capital + ALLL]</v>
      </c>
      <c r="C2061">
        <v>13</v>
      </c>
      <c r="D2061" s="27">
        <v>41455</v>
      </c>
      <c r="E2061">
        <v>0</v>
      </c>
      <c r="F2061">
        <v>2.3404255319148901</v>
      </c>
      <c r="G2061">
        <v>6.9213420413296101</v>
      </c>
      <c r="H2061">
        <v>4.9792670409740003</v>
      </c>
      <c r="I2061">
        <v>0</v>
      </c>
      <c r="J2061">
        <v>2.56750774679062</v>
      </c>
      <c r="K2061">
        <v>8.1735360225564904</v>
      </c>
      <c r="L2061">
        <v>6.7201046248127403</v>
      </c>
      <c r="M2061">
        <v>1.6466532339427301E-2</v>
      </c>
      <c r="N2061">
        <v>1.9135128381625901</v>
      </c>
      <c r="O2061">
        <v>6.9788519022647302</v>
      </c>
      <c r="P2061">
        <v>6.1289485693788004</v>
      </c>
      <c r="Q2061">
        <v>2.2118363132438499</v>
      </c>
      <c r="R2061">
        <v>3.5716326647236998</v>
      </c>
      <c r="S2061">
        <v>6.1609511643902897</v>
      </c>
      <c r="T2061">
        <v>4.3739482565537102</v>
      </c>
      <c r="U2061">
        <v>0.64356246049393695</v>
      </c>
      <c r="V2061">
        <v>3.86435331230284</v>
      </c>
      <c r="W2061">
        <v>12.0351878566794</v>
      </c>
      <c r="X2061">
        <v>9.2524695125437901</v>
      </c>
      <c r="Y2061">
        <v>0.29897000716556699</v>
      </c>
      <c r="Z2061">
        <v>4.4372203307629796</v>
      </c>
      <c r="AA2061">
        <v>10.443812527375499</v>
      </c>
      <c r="AB2061">
        <v>9.4530001064964004</v>
      </c>
      <c r="AC2061">
        <v>0</v>
      </c>
      <c r="AD2061">
        <v>0</v>
      </c>
      <c r="AE2061">
        <v>1.8054199216081299</v>
      </c>
      <c r="AF2061">
        <v>1.8356754206328401</v>
      </c>
      <c r="AG2061">
        <v>0</v>
      </c>
      <c r="AH2061">
        <v>3.3783270827955798E-2</v>
      </c>
      <c r="AI2061">
        <v>1.9899560681673401</v>
      </c>
      <c r="AJ2061">
        <v>2.1366023691720799</v>
      </c>
      <c r="AK2061">
        <v>0.95934954633726699</v>
      </c>
      <c r="AL2061">
        <v>3.1450727194062602</v>
      </c>
      <c r="AM2061">
        <v>5.7648867403877704</v>
      </c>
      <c r="AN2061">
        <v>6.1325129014815598</v>
      </c>
      <c r="AO2061">
        <v>0</v>
      </c>
      <c r="AP2061">
        <v>0.49495875343721402</v>
      </c>
      <c r="AQ2061">
        <v>3.49926628287617</v>
      </c>
      <c r="AR2061">
        <v>2.7520830067687001</v>
      </c>
      <c r="AS2061">
        <v>0.18057437549072999</v>
      </c>
      <c r="AT2061">
        <v>3.4801850734258699</v>
      </c>
      <c r="AU2061">
        <v>15.3074494757353</v>
      </c>
      <c r="AV2061">
        <v>12.487285326513399</v>
      </c>
      <c r="AW2061">
        <v>0.92931842880284499</v>
      </c>
      <c r="AX2061">
        <v>3.6486112501346</v>
      </c>
      <c r="AY2061">
        <v>8.9590776655254896</v>
      </c>
      <c r="AZ2061">
        <v>8.7549159166420001</v>
      </c>
      <c r="BA2061">
        <v>8.9011779856823597E-2</v>
      </c>
      <c r="BB2061">
        <v>2.8871018540705702</v>
      </c>
      <c r="BC2061">
        <v>10.5483123238649</v>
      </c>
      <c r="BD2061">
        <v>7.7046362604644196</v>
      </c>
      <c r="BE2061">
        <v>1.1031451988577801</v>
      </c>
      <c r="BF2061">
        <v>4.3753639745706998</v>
      </c>
      <c r="BG2061">
        <v>11.2339806829444</v>
      </c>
      <c r="BH2061">
        <v>7.84611327122491</v>
      </c>
      <c r="BI2061">
        <v>4.0411878824056098</v>
      </c>
      <c r="BJ2061">
        <v>5.1882980442864097</v>
      </c>
      <c r="BK2061">
        <v>11.480028981840301</v>
      </c>
      <c r="BL2061">
        <v>7.0666896492772597</v>
      </c>
      <c r="BM2061">
        <v>0.77779911657384304</v>
      </c>
      <c r="BN2061">
        <v>6.94133322704349</v>
      </c>
      <c r="BO2061">
        <v>15.0972090532418</v>
      </c>
      <c r="BP2061">
        <v>8.9336749427721092</v>
      </c>
      <c r="BQ2061">
        <v>2.43886230728336</v>
      </c>
      <c r="BR2061">
        <v>4.8777246145667199</v>
      </c>
      <c r="BS2061">
        <v>7.7159226500868403</v>
      </c>
      <c r="BT2061">
        <v>5.1439484333912198</v>
      </c>
      <c r="BU2061">
        <v>1.2437585591860401</v>
      </c>
      <c r="BV2061">
        <v>4.8159861989649198</v>
      </c>
      <c r="BW2061">
        <v>18.402384965493098</v>
      </c>
      <c r="BX2061">
        <v>14.9272190430016</v>
      </c>
      <c r="BY2061">
        <v>7.9184372423416001</v>
      </c>
      <c r="BZ2061">
        <v>12.031187752546799</v>
      </c>
      <c r="CA2061">
        <v>16.672277394378099</v>
      </c>
      <c r="CB2061">
        <v>20.424035232804599</v>
      </c>
      <c r="CC2061">
        <v>2.62692022157501</v>
      </c>
      <c r="CD2061">
        <v>9.16684514885414</v>
      </c>
      <c r="CE2061">
        <v>26.196013955167</v>
      </c>
      <c r="CF2061">
        <v>18.5170861118897</v>
      </c>
      <c r="CG2061">
        <v>1.6186943920448</v>
      </c>
      <c r="CH2061">
        <v>5.1797695869937899</v>
      </c>
      <c r="CI2061">
        <v>10.5784304619034</v>
      </c>
      <c r="CJ2061">
        <v>11.3225082695584</v>
      </c>
      <c r="CK2061">
        <v>2.18627822722708</v>
      </c>
      <c r="CL2061">
        <v>3.6860979067634099</v>
      </c>
      <c r="CM2061">
        <v>10.2638188548298</v>
      </c>
      <c r="CN2061">
        <v>5.7130226297225004</v>
      </c>
      <c r="CO2061">
        <v>0</v>
      </c>
      <c r="CP2061">
        <v>0</v>
      </c>
      <c r="CQ2061">
        <v>0.52051833711741902</v>
      </c>
      <c r="CR2061">
        <v>0.300610217641824</v>
      </c>
      <c r="CS2061">
        <v>0</v>
      </c>
      <c r="CT2061">
        <v>3.1290690514883299E-2</v>
      </c>
      <c r="CU2061">
        <v>3.43399848619991</v>
      </c>
      <c r="CV2061">
        <v>1.6382234721860101</v>
      </c>
      <c r="CW2061">
        <v>0.138653051526198</v>
      </c>
      <c r="CX2061">
        <v>1.08545502897892</v>
      </c>
      <c r="CY2061">
        <v>2.35737394839314</v>
      </c>
      <c r="CZ2061">
        <v>2.3517668839048098</v>
      </c>
      <c r="DA2061">
        <v>0</v>
      </c>
      <c r="DB2061">
        <v>0</v>
      </c>
      <c r="DC2061">
        <v>0</v>
      </c>
      <c r="DD2061">
        <v>0</v>
      </c>
      <c r="DE2061">
        <v>3.3783270827955798E-2</v>
      </c>
      <c r="DF2061">
        <v>6.7566541655911694E-2</v>
      </c>
      <c r="DG2061">
        <v>0.58339275882332797</v>
      </c>
      <c r="DH2061">
        <v>0.388928505882218</v>
      </c>
      <c r="DI2061">
        <v>4.2904373722333002E-2</v>
      </c>
      <c r="DJ2061">
        <v>0.94837049595519096</v>
      </c>
      <c r="DK2061">
        <v>3.1260942037056698</v>
      </c>
      <c r="DL2061">
        <v>2.8211932943893401</v>
      </c>
      <c r="DM2061">
        <v>0.84068474779447699</v>
      </c>
      <c r="DN2061">
        <v>1.25307320168134</v>
      </c>
      <c r="DO2061">
        <v>2.4959353642448798</v>
      </c>
      <c r="DP2061">
        <v>1.8715033433952499</v>
      </c>
      <c r="DQ2061">
        <v>0.612531332353077</v>
      </c>
      <c r="DR2061">
        <v>0.82880430930934601</v>
      </c>
      <c r="DS2061">
        <v>3.6475057566853901</v>
      </c>
      <c r="DT2061">
        <v>2.1759106521371501</v>
      </c>
    </row>
    <row r="2062" spans="1:124" x14ac:dyDescent="0.35">
      <c r="A2062" s="19" t="str">
        <f t="shared" si="64"/>
        <v>ROAA--41455</v>
      </c>
      <c r="B2062" s="19" t="str">
        <f t="shared" si="65"/>
        <v>ROAA</v>
      </c>
      <c r="C2062">
        <v>14</v>
      </c>
      <c r="D2062" s="27">
        <v>41455</v>
      </c>
      <c r="E2062">
        <v>0.7</v>
      </c>
      <c r="F2062">
        <v>0.92</v>
      </c>
      <c r="G2062">
        <v>1.345</v>
      </c>
      <c r="H2062">
        <v>1.0107462686567199</v>
      </c>
      <c r="I2062">
        <v>0.61</v>
      </c>
      <c r="J2062">
        <v>0.98</v>
      </c>
      <c r="K2062">
        <v>1.42</v>
      </c>
      <c r="L2062">
        <v>1.0230393700787399</v>
      </c>
      <c r="M2062">
        <v>0.5</v>
      </c>
      <c r="N2062">
        <v>0.85</v>
      </c>
      <c r="O2062">
        <v>1.24</v>
      </c>
      <c r="P2062">
        <v>0.87121843003413202</v>
      </c>
      <c r="Q2062">
        <v>0.53</v>
      </c>
      <c r="R2062">
        <v>0.86</v>
      </c>
      <c r="S2062">
        <v>1.02</v>
      </c>
      <c r="T2062">
        <v>0.69761904761904803</v>
      </c>
      <c r="U2062">
        <v>0.53500000000000003</v>
      </c>
      <c r="V2062">
        <v>0.96</v>
      </c>
      <c r="W2062">
        <v>1.38</v>
      </c>
      <c r="X2062">
        <v>0.966231884057971</v>
      </c>
      <c r="Y2062">
        <v>0.58499999999999996</v>
      </c>
      <c r="Z2062">
        <v>0.88500000000000001</v>
      </c>
      <c r="AA2062">
        <v>1.2875000000000001</v>
      </c>
      <c r="AB2062">
        <v>0.90919354838709698</v>
      </c>
      <c r="AC2062">
        <v>0.77500000000000002</v>
      </c>
      <c r="AD2062">
        <v>1.1299999999999999</v>
      </c>
      <c r="AE2062">
        <v>1.66</v>
      </c>
      <c r="AF2062">
        <v>1.22195402298851</v>
      </c>
      <c r="AG2062">
        <v>0.76500000000000001</v>
      </c>
      <c r="AH2062">
        <v>1.0049999999999999</v>
      </c>
      <c r="AI2062">
        <v>1.4950000000000001</v>
      </c>
      <c r="AJ2062">
        <v>1.1619999999999999</v>
      </c>
      <c r="AK2062">
        <v>0.64</v>
      </c>
      <c r="AL2062">
        <v>0.97</v>
      </c>
      <c r="AM2062">
        <v>1.5</v>
      </c>
      <c r="AN2062">
        <v>1.08454545454545</v>
      </c>
      <c r="AO2062">
        <v>0.66</v>
      </c>
      <c r="AP2062">
        <v>1.02</v>
      </c>
      <c r="AQ2062">
        <v>1.44</v>
      </c>
      <c r="AR2062">
        <v>1.0804620462046199</v>
      </c>
      <c r="AS2062">
        <v>0.59</v>
      </c>
      <c r="AT2062">
        <v>0.98</v>
      </c>
      <c r="AU2062">
        <v>1.4750000000000001</v>
      </c>
      <c r="AV2062">
        <v>1.03066298342541</v>
      </c>
      <c r="AW2062">
        <v>0.46500000000000002</v>
      </c>
      <c r="AX2062">
        <v>0.80500000000000005</v>
      </c>
      <c r="AY2062">
        <v>1.2549999999999999</v>
      </c>
      <c r="AZ2062">
        <v>0.83493670886075899</v>
      </c>
      <c r="BA2062">
        <v>0.53500000000000003</v>
      </c>
      <c r="BB2062">
        <v>0.88500000000000001</v>
      </c>
      <c r="BC2062">
        <v>1.4824999999999999</v>
      </c>
      <c r="BD2062">
        <v>0.95425000000000004</v>
      </c>
      <c r="BE2062">
        <v>0.70250000000000001</v>
      </c>
      <c r="BF2062">
        <v>0.97</v>
      </c>
      <c r="BG2062">
        <v>1.4125000000000001</v>
      </c>
      <c r="BH2062">
        <v>1.1192647058823499</v>
      </c>
      <c r="BI2062">
        <v>0.86</v>
      </c>
      <c r="BJ2062">
        <v>0.89</v>
      </c>
      <c r="BK2062">
        <v>1.23</v>
      </c>
      <c r="BL2062">
        <v>1.3280000000000001</v>
      </c>
      <c r="BM2062">
        <v>1.62</v>
      </c>
      <c r="BN2062">
        <v>1.75</v>
      </c>
      <c r="BO2062">
        <v>1.8174999999999999</v>
      </c>
      <c r="BP2062">
        <v>1.6875</v>
      </c>
      <c r="BQ2062">
        <v>0.63500000000000001</v>
      </c>
      <c r="BR2062">
        <v>0.67</v>
      </c>
      <c r="BS2062">
        <v>0.86</v>
      </c>
      <c r="BT2062">
        <v>0.77333333333333298</v>
      </c>
      <c r="BU2062">
        <v>0.16500000000000001</v>
      </c>
      <c r="BV2062">
        <v>0.57999999999999996</v>
      </c>
      <c r="BW2062">
        <v>1.175</v>
      </c>
      <c r="BX2062">
        <v>0.72733333333333305</v>
      </c>
      <c r="BY2062">
        <v>0.12</v>
      </c>
      <c r="BZ2062">
        <v>0.41</v>
      </c>
      <c r="CA2062">
        <v>0.82</v>
      </c>
      <c r="CB2062">
        <v>0.25777777777777799</v>
      </c>
      <c r="CC2062">
        <v>0.27</v>
      </c>
      <c r="CD2062">
        <v>0.8</v>
      </c>
      <c r="CE2062">
        <v>1.31</v>
      </c>
      <c r="CF2062">
        <v>0.85666666666666702</v>
      </c>
      <c r="CG2062">
        <v>0.41499999999999998</v>
      </c>
      <c r="CH2062">
        <v>0.83499999999999996</v>
      </c>
      <c r="CI2062">
        <v>1.1299999999999999</v>
      </c>
      <c r="CJ2062">
        <v>0.72083333333333299</v>
      </c>
      <c r="CK2062">
        <v>0.68500000000000005</v>
      </c>
      <c r="CL2062">
        <v>1.2</v>
      </c>
      <c r="CM2062">
        <v>1.5</v>
      </c>
      <c r="CN2062">
        <v>1.25368421052632</v>
      </c>
      <c r="CO2062">
        <v>1.72</v>
      </c>
      <c r="CP2062">
        <v>1.77</v>
      </c>
      <c r="CQ2062">
        <v>1.81</v>
      </c>
      <c r="CR2062">
        <v>1.8560000000000001</v>
      </c>
      <c r="CS2062">
        <v>0.58499999999999996</v>
      </c>
      <c r="CT2062">
        <v>0.77</v>
      </c>
      <c r="CU2062">
        <v>1.52</v>
      </c>
      <c r="CV2062">
        <v>1.0728571428571401</v>
      </c>
      <c r="CW2062">
        <v>0.57750000000000001</v>
      </c>
      <c r="CX2062">
        <v>0.79500000000000004</v>
      </c>
      <c r="CY2062">
        <v>1.1825000000000001</v>
      </c>
      <c r="CZ2062">
        <v>0.86499999999999999</v>
      </c>
      <c r="DA2062">
        <v>1.45</v>
      </c>
      <c r="DB2062">
        <v>1.45</v>
      </c>
      <c r="DC2062">
        <v>1.45</v>
      </c>
      <c r="DD2062">
        <v>1.45</v>
      </c>
      <c r="DE2062">
        <v>0.83499999999999996</v>
      </c>
      <c r="DF2062">
        <v>0.84</v>
      </c>
      <c r="DG2062">
        <v>1.2849999999999999</v>
      </c>
      <c r="DH2062">
        <v>1.13333333333333</v>
      </c>
      <c r="DI2062">
        <v>0.7</v>
      </c>
      <c r="DJ2062">
        <v>0.87</v>
      </c>
      <c r="DK2062">
        <v>1.2450000000000001</v>
      </c>
      <c r="DL2062">
        <v>0.94</v>
      </c>
      <c r="DM2062">
        <v>0.87</v>
      </c>
      <c r="DN2062">
        <v>1.47</v>
      </c>
      <c r="DO2062">
        <v>2.1800000000000002</v>
      </c>
      <c r="DP2062">
        <v>1.6242857142857099</v>
      </c>
      <c r="DQ2062">
        <v>0.97499999999999998</v>
      </c>
      <c r="DR2062">
        <v>1.25</v>
      </c>
      <c r="DS2062">
        <v>1.405</v>
      </c>
      <c r="DT2062">
        <v>1.4</v>
      </c>
    </row>
    <row r="2063" spans="1:124" x14ac:dyDescent="0.35">
      <c r="A2063" s="19" t="str">
        <f t="shared" si="64"/>
        <v>NIM--41455</v>
      </c>
      <c r="B2063" s="19" t="str">
        <f t="shared" si="65"/>
        <v>NIM</v>
      </c>
      <c r="C2063">
        <v>15</v>
      </c>
      <c r="D2063" s="27">
        <v>41455</v>
      </c>
      <c r="E2063">
        <v>3.355</v>
      </c>
      <c r="F2063">
        <v>3.68</v>
      </c>
      <c r="G2063">
        <v>4.0149999999999997</v>
      </c>
      <c r="H2063">
        <v>3.71149253731343</v>
      </c>
      <c r="I2063">
        <v>3.38</v>
      </c>
      <c r="J2063">
        <v>3.84</v>
      </c>
      <c r="K2063">
        <v>4.25</v>
      </c>
      <c r="L2063">
        <v>3.8071181102362202</v>
      </c>
      <c r="M2063">
        <v>3.27</v>
      </c>
      <c r="N2063">
        <v>3.7</v>
      </c>
      <c r="O2063">
        <v>4.13</v>
      </c>
      <c r="P2063">
        <v>3.7085563139932098</v>
      </c>
      <c r="Q2063">
        <v>3.65</v>
      </c>
      <c r="R2063">
        <v>3.95</v>
      </c>
      <c r="S2063">
        <v>4.2699999999999996</v>
      </c>
      <c r="T2063">
        <v>3.9142857142857101</v>
      </c>
      <c r="U2063">
        <v>3.38</v>
      </c>
      <c r="V2063">
        <v>3.79</v>
      </c>
      <c r="W2063">
        <v>4.25</v>
      </c>
      <c r="X2063">
        <v>3.7858260869565199</v>
      </c>
      <c r="Y2063">
        <v>3.5449999999999999</v>
      </c>
      <c r="Z2063">
        <v>3.93</v>
      </c>
      <c r="AA2063">
        <v>4.2874999999999996</v>
      </c>
      <c r="AB2063">
        <v>3.9606451612903202</v>
      </c>
      <c r="AC2063">
        <v>3.2749999999999999</v>
      </c>
      <c r="AD2063">
        <v>3.84</v>
      </c>
      <c r="AE2063">
        <v>4.1349999999999998</v>
      </c>
      <c r="AF2063">
        <v>3.71804597701149</v>
      </c>
      <c r="AG2063">
        <v>3.1524999999999999</v>
      </c>
      <c r="AH2063">
        <v>3.74</v>
      </c>
      <c r="AI2063">
        <v>4.3075000000000001</v>
      </c>
      <c r="AJ2063">
        <v>4.00428571428571</v>
      </c>
      <c r="AK2063">
        <v>3.51</v>
      </c>
      <c r="AL2063">
        <v>3.95</v>
      </c>
      <c r="AM2063">
        <v>4.2750000000000004</v>
      </c>
      <c r="AN2063">
        <v>3.89690909090909</v>
      </c>
      <c r="AO2063">
        <v>3.27</v>
      </c>
      <c r="AP2063">
        <v>3.69</v>
      </c>
      <c r="AQ2063">
        <v>4.16</v>
      </c>
      <c r="AR2063">
        <v>3.6940924092409202</v>
      </c>
      <c r="AS2063">
        <v>3.625</v>
      </c>
      <c r="AT2063">
        <v>4.04</v>
      </c>
      <c r="AU2063">
        <v>4.3849999999999998</v>
      </c>
      <c r="AV2063">
        <v>3.9864640883977902</v>
      </c>
      <c r="AW2063">
        <v>3.4</v>
      </c>
      <c r="AX2063">
        <v>3.855</v>
      </c>
      <c r="AY2063">
        <v>4.3</v>
      </c>
      <c r="AZ2063">
        <v>3.8325316455696199</v>
      </c>
      <c r="BA2063">
        <v>3.3725000000000001</v>
      </c>
      <c r="BB2063">
        <v>3.89</v>
      </c>
      <c r="BC2063">
        <v>4.2675000000000001</v>
      </c>
      <c r="BD2063">
        <v>3.8661249999999998</v>
      </c>
      <c r="BE2063">
        <v>3.3650000000000002</v>
      </c>
      <c r="BF2063">
        <v>3.835</v>
      </c>
      <c r="BG2063">
        <v>4.2149999999999999</v>
      </c>
      <c r="BH2063">
        <v>4.0116176470588298</v>
      </c>
      <c r="BI2063">
        <v>3.6</v>
      </c>
      <c r="BJ2063">
        <v>3.92</v>
      </c>
      <c r="BK2063">
        <v>4.09</v>
      </c>
      <c r="BL2063">
        <v>3.89</v>
      </c>
      <c r="BM2063">
        <v>3.915</v>
      </c>
      <c r="BN2063">
        <v>4.0449999999999999</v>
      </c>
      <c r="BO2063">
        <v>4.1875</v>
      </c>
      <c r="BP2063">
        <v>4.0575000000000001</v>
      </c>
      <c r="BQ2063">
        <v>3.4750000000000001</v>
      </c>
      <c r="BR2063">
        <v>3.51</v>
      </c>
      <c r="BS2063">
        <v>4.01</v>
      </c>
      <c r="BT2063">
        <v>3.82</v>
      </c>
      <c r="BU2063">
        <v>3.5550000000000002</v>
      </c>
      <c r="BV2063">
        <v>3.92</v>
      </c>
      <c r="BW2063">
        <v>4.4800000000000004</v>
      </c>
      <c r="BX2063">
        <v>3.9420000000000002</v>
      </c>
      <c r="BY2063">
        <v>3.54</v>
      </c>
      <c r="BZ2063">
        <v>3.85</v>
      </c>
      <c r="CA2063">
        <v>4.08</v>
      </c>
      <c r="CB2063">
        <v>3.7944444444444398</v>
      </c>
      <c r="CC2063">
        <v>3.35</v>
      </c>
      <c r="CD2063">
        <v>3.92</v>
      </c>
      <c r="CE2063">
        <v>4.34</v>
      </c>
      <c r="CF2063">
        <v>3.8898924731182798</v>
      </c>
      <c r="CG2063">
        <v>3.4049999999999998</v>
      </c>
      <c r="CH2063">
        <v>3.76</v>
      </c>
      <c r="CI2063">
        <v>4.1375000000000002</v>
      </c>
      <c r="CJ2063">
        <v>4.0341666666666702</v>
      </c>
      <c r="CK2063">
        <v>3.3849999999999998</v>
      </c>
      <c r="CL2063">
        <v>3.64</v>
      </c>
      <c r="CM2063">
        <v>4.1550000000000002</v>
      </c>
      <c r="CN2063">
        <v>3.88</v>
      </c>
      <c r="CO2063">
        <v>3.84</v>
      </c>
      <c r="CP2063">
        <v>3.88</v>
      </c>
      <c r="CQ2063">
        <v>4.6399999999999997</v>
      </c>
      <c r="CR2063">
        <v>4.13</v>
      </c>
      <c r="CS2063">
        <v>3.0049999999999999</v>
      </c>
      <c r="CT2063">
        <v>3.57</v>
      </c>
      <c r="CU2063">
        <v>3.9449999999999998</v>
      </c>
      <c r="CV2063">
        <v>3.5542857142857098</v>
      </c>
      <c r="CW2063">
        <v>3.62</v>
      </c>
      <c r="CX2063">
        <v>3.85</v>
      </c>
      <c r="CY2063">
        <v>4.2474999999999996</v>
      </c>
      <c r="CZ2063">
        <v>3.83083333333333</v>
      </c>
      <c r="DA2063">
        <v>4.24</v>
      </c>
      <c r="DB2063">
        <v>4.24</v>
      </c>
      <c r="DC2063">
        <v>4.24</v>
      </c>
      <c r="DD2063">
        <v>4.24</v>
      </c>
      <c r="DE2063">
        <v>2.5550000000000002</v>
      </c>
      <c r="DF2063">
        <v>3.32</v>
      </c>
      <c r="DG2063">
        <v>10.67</v>
      </c>
      <c r="DH2063">
        <v>7.71</v>
      </c>
      <c r="DI2063">
        <v>3.3574999999999999</v>
      </c>
      <c r="DJ2063">
        <v>3.83</v>
      </c>
      <c r="DK2063">
        <v>4.3499999999999996</v>
      </c>
      <c r="DL2063">
        <v>3.8519999999999999</v>
      </c>
      <c r="DM2063">
        <v>3.7949999999999999</v>
      </c>
      <c r="DN2063">
        <v>4.0199999999999996</v>
      </c>
      <c r="DO2063">
        <v>4.47</v>
      </c>
      <c r="DP2063">
        <v>4.1585714285714301</v>
      </c>
      <c r="DQ2063">
        <v>4.0824999999999996</v>
      </c>
      <c r="DR2063">
        <v>4.2149999999999999</v>
      </c>
      <c r="DS2063">
        <v>4.3624999999999998</v>
      </c>
      <c r="DT2063">
        <v>4.2183333333333302</v>
      </c>
    </row>
    <row r="2064" spans="1:124" x14ac:dyDescent="0.35">
      <c r="A2064" s="19" t="str">
        <f t="shared" si="64"/>
        <v>Provisions / Avg Assets--41455</v>
      </c>
      <c r="B2064" s="19" t="str">
        <f t="shared" si="65"/>
        <v>Provisions / Avg Assets</v>
      </c>
      <c r="C2064">
        <v>16</v>
      </c>
      <c r="D2064" s="27">
        <v>41455</v>
      </c>
      <c r="E2064">
        <v>0</v>
      </c>
      <c r="F2064">
        <v>0</v>
      </c>
      <c r="G2064">
        <v>0.14499999999999999</v>
      </c>
      <c r="H2064">
        <v>4.6268656716417902E-2</v>
      </c>
      <c r="I2064">
        <v>0</v>
      </c>
      <c r="J2064">
        <v>0.03</v>
      </c>
      <c r="K2064">
        <v>0.15</v>
      </c>
      <c r="L2064">
        <v>9.4125984251968497E-2</v>
      </c>
      <c r="M2064">
        <v>0</v>
      </c>
      <c r="N2064">
        <v>0.08</v>
      </c>
      <c r="O2064">
        <v>0.22</v>
      </c>
      <c r="P2064">
        <v>0.151720136518771</v>
      </c>
      <c r="Q2064">
        <v>0.05</v>
      </c>
      <c r="R2064">
        <v>0.14000000000000001</v>
      </c>
      <c r="S2064">
        <v>0.25</v>
      </c>
      <c r="T2064">
        <v>0.24333333333333301</v>
      </c>
      <c r="U2064">
        <v>0</v>
      </c>
      <c r="V2064">
        <v>0.04</v>
      </c>
      <c r="W2064">
        <v>0.14000000000000001</v>
      </c>
      <c r="X2064">
        <v>0.100086956521739</v>
      </c>
      <c r="Y2064">
        <v>0</v>
      </c>
      <c r="Z2064">
        <v>0</v>
      </c>
      <c r="AA2064">
        <v>0.14000000000000001</v>
      </c>
      <c r="AB2064">
        <v>5.7419354838709698E-2</v>
      </c>
      <c r="AC2064">
        <v>0</v>
      </c>
      <c r="AD2064">
        <v>0</v>
      </c>
      <c r="AE2064">
        <v>8.5000000000000006E-2</v>
      </c>
      <c r="AF2064">
        <v>5.7471264367816098E-2</v>
      </c>
      <c r="AG2064">
        <v>0</v>
      </c>
      <c r="AH2064">
        <v>0</v>
      </c>
      <c r="AI2064">
        <v>9.7500000000000003E-2</v>
      </c>
      <c r="AJ2064">
        <v>0.10071428571428601</v>
      </c>
      <c r="AK2064">
        <v>1.4999999999999999E-2</v>
      </c>
      <c r="AL2064">
        <v>0.09</v>
      </c>
      <c r="AM2064">
        <v>0.2</v>
      </c>
      <c r="AN2064">
        <v>0.13200000000000001</v>
      </c>
      <c r="AO2064">
        <v>0</v>
      </c>
      <c r="AP2064">
        <v>0</v>
      </c>
      <c r="AQ2064">
        <v>0.08</v>
      </c>
      <c r="AR2064">
        <v>5.2343234323432297E-2</v>
      </c>
      <c r="AS2064">
        <v>0</v>
      </c>
      <c r="AT2064">
        <v>7.0000000000000007E-2</v>
      </c>
      <c r="AU2064">
        <v>0.17</v>
      </c>
      <c r="AV2064">
        <v>0.109723756906077</v>
      </c>
      <c r="AW2064">
        <v>0</v>
      </c>
      <c r="AX2064">
        <v>6.5000000000000002E-2</v>
      </c>
      <c r="AY2064">
        <v>0.18</v>
      </c>
      <c r="AZ2064">
        <v>0.124493670886076</v>
      </c>
      <c r="BA2064">
        <v>0</v>
      </c>
      <c r="BB2064">
        <v>3.5000000000000003E-2</v>
      </c>
      <c r="BC2064">
        <v>0.2225</v>
      </c>
      <c r="BD2064">
        <v>0.15712499999999999</v>
      </c>
      <c r="BE2064">
        <v>0</v>
      </c>
      <c r="BF2064">
        <v>5.5E-2</v>
      </c>
      <c r="BG2064">
        <v>0.16250000000000001</v>
      </c>
      <c r="BH2064">
        <v>0.13691176470588201</v>
      </c>
      <c r="BI2064">
        <v>0</v>
      </c>
      <c r="BJ2064">
        <v>0.02</v>
      </c>
      <c r="BK2064">
        <v>0.09</v>
      </c>
      <c r="BL2064">
        <v>9.6000000000000002E-2</v>
      </c>
      <c r="BM2064">
        <v>0</v>
      </c>
      <c r="BN2064">
        <v>0.08</v>
      </c>
      <c r="BO2064">
        <v>0.20499999999999999</v>
      </c>
      <c r="BP2064">
        <v>0.125</v>
      </c>
      <c r="BQ2064">
        <v>-0.155</v>
      </c>
      <c r="BR2064">
        <v>0</v>
      </c>
      <c r="BS2064">
        <v>0</v>
      </c>
      <c r="BT2064">
        <v>-0.103333333333333</v>
      </c>
      <c r="BU2064">
        <v>0</v>
      </c>
      <c r="BV2064">
        <v>0.04</v>
      </c>
      <c r="BW2064">
        <v>9.5000000000000001E-2</v>
      </c>
      <c r="BX2064">
        <v>6.1333333333333302E-2</v>
      </c>
      <c r="BY2064">
        <v>0.05</v>
      </c>
      <c r="BZ2064">
        <v>0.1</v>
      </c>
      <c r="CA2064">
        <v>0.22</v>
      </c>
      <c r="CB2064">
        <v>0.13</v>
      </c>
      <c r="CC2064">
        <v>0</v>
      </c>
      <c r="CD2064">
        <v>0.08</v>
      </c>
      <c r="CE2064">
        <v>0.26</v>
      </c>
      <c r="CF2064">
        <v>0.14311827956989201</v>
      </c>
      <c r="CG2064">
        <v>-1.2500000000000001E-2</v>
      </c>
      <c r="CH2064">
        <v>5.0000000000000001E-3</v>
      </c>
      <c r="CI2064">
        <v>0.47</v>
      </c>
      <c r="CJ2064">
        <v>0.15333333333333299</v>
      </c>
      <c r="CK2064">
        <v>0</v>
      </c>
      <c r="CL2064">
        <v>0.03</v>
      </c>
      <c r="CM2064">
        <v>0.13500000000000001</v>
      </c>
      <c r="CN2064">
        <v>9.9473684210526298E-2</v>
      </c>
      <c r="CO2064">
        <v>0.05</v>
      </c>
      <c r="CP2064">
        <v>0.05</v>
      </c>
      <c r="CQ2064">
        <v>0.17</v>
      </c>
      <c r="CR2064">
        <v>0.126</v>
      </c>
      <c r="CS2064">
        <v>0</v>
      </c>
      <c r="CT2064">
        <v>0</v>
      </c>
      <c r="CU2064">
        <v>0.04</v>
      </c>
      <c r="CV2064">
        <v>0.02</v>
      </c>
      <c r="CW2064">
        <v>0</v>
      </c>
      <c r="CX2064">
        <v>0.05</v>
      </c>
      <c r="CY2064">
        <v>8.2500000000000004E-2</v>
      </c>
      <c r="CZ2064">
        <v>8.91666666666667E-2</v>
      </c>
      <c r="DA2064">
        <v>0.14000000000000001</v>
      </c>
      <c r="DB2064">
        <v>0.14000000000000001</v>
      </c>
      <c r="DC2064">
        <v>0.14000000000000001</v>
      </c>
      <c r="DD2064">
        <v>0.14000000000000001</v>
      </c>
      <c r="DE2064">
        <v>2.5000000000000001E-2</v>
      </c>
      <c r="DF2064">
        <v>0.05</v>
      </c>
      <c r="DG2064">
        <v>0.69</v>
      </c>
      <c r="DH2064">
        <v>0.46</v>
      </c>
      <c r="DI2064">
        <v>0</v>
      </c>
      <c r="DJ2064">
        <v>6.5000000000000002E-2</v>
      </c>
      <c r="DK2064">
        <v>0.16500000000000001</v>
      </c>
      <c r="DL2064">
        <v>0.14099999999999999</v>
      </c>
      <c r="DM2064">
        <v>5.5E-2</v>
      </c>
      <c r="DN2064">
        <v>0.1</v>
      </c>
      <c r="DO2064">
        <v>0.22</v>
      </c>
      <c r="DP2064">
        <v>0.16428571428571401</v>
      </c>
      <c r="DQ2064">
        <v>0.02</v>
      </c>
      <c r="DR2064">
        <v>0.11</v>
      </c>
      <c r="DS2064">
        <v>0.155</v>
      </c>
      <c r="DT2064">
        <v>9.1666666666666702E-2</v>
      </c>
    </row>
    <row r="2065" spans="1:124" x14ac:dyDescent="0.35">
      <c r="A2065" s="19" t="str">
        <f t="shared" si="64"/>
        <v>Negative Earners (last 4 qtrs)--41455</v>
      </c>
      <c r="B2065" s="19" t="str">
        <f t="shared" si="65"/>
        <v>Negative Earners (last 4 qtrs)</v>
      </c>
      <c r="C2065">
        <v>17</v>
      </c>
      <c r="D2065" s="27">
        <v>41455</v>
      </c>
      <c r="F2065">
        <v>4.4776119402985097</v>
      </c>
      <c r="H2065">
        <v>3</v>
      </c>
      <c r="J2065">
        <v>5.8732612055641402</v>
      </c>
      <c r="L2065">
        <v>38</v>
      </c>
      <c r="N2065">
        <v>9.6353295416527303</v>
      </c>
      <c r="P2065">
        <v>576</v>
      </c>
      <c r="R2065">
        <v>4.7619047619047601</v>
      </c>
      <c r="T2065">
        <v>1</v>
      </c>
      <c r="V2065">
        <v>7.9772079772079802</v>
      </c>
      <c r="X2065">
        <v>28</v>
      </c>
      <c r="Z2065">
        <v>8.0645161290322598</v>
      </c>
      <c r="AB2065">
        <v>5</v>
      </c>
      <c r="AD2065">
        <v>0</v>
      </c>
      <c r="AF2065">
        <v>0</v>
      </c>
      <c r="AH2065">
        <v>2.8571428571428599</v>
      </c>
      <c r="AI2065"/>
      <c r="AJ2065">
        <v>2</v>
      </c>
      <c r="AK2065"/>
      <c r="AL2065">
        <v>3.6363636363636398</v>
      </c>
      <c r="AN2065">
        <v>2</v>
      </c>
      <c r="AP2065">
        <v>4.2071197411003203</v>
      </c>
      <c r="AR2065">
        <v>13</v>
      </c>
      <c r="AT2065">
        <v>9.2896174863388001</v>
      </c>
      <c r="AV2065">
        <v>17</v>
      </c>
      <c r="AX2065">
        <v>6.875</v>
      </c>
      <c r="AZ2065">
        <v>11</v>
      </c>
      <c r="BB2065">
        <v>7.5</v>
      </c>
      <c r="BD2065">
        <v>6</v>
      </c>
      <c r="BF2065">
        <v>4.4117647058823497</v>
      </c>
      <c r="BH2065">
        <v>3</v>
      </c>
      <c r="BJ2065">
        <v>0</v>
      </c>
      <c r="BL2065">
        <v>0</v>
      </c>
      <c r="BN2065">
        <v>0</v>
      </c>
      <c r="BP2065">
        <v>0</v>
      </c>
      <c r="BR2065">
        <v>0</v>
      </c>
      <c r="BT2065">
        <v>0</v>
      </c>
      <c r="BV2065">
        <v>6.6666666666666696</v>
      </c>
      <c r="BX2065">
        <v>1</v>
      </c>
      <c r="BZ2065">
        <v>11.1111111111111</v>
      </c>
      <c r="CB2065">
        <v>1</v>
      </c>
      <c r="CD2065">
        <v>15.0537634408602</v>
      </c>
      <c r="CF2065">
        <v>14</v>
      </c>
      <c r="CH2065">
        <v>0</v>
      </c>
      <c r="CJ2065">
        <v>0</v>
      </c>
      <c r="CL2065">
        <v>5.2631578947368398</v>
      </c>
      <c r="CN2065">
        <v>1</v>
      </c>
      <c r="CP2065">
        <v>0</v>
      </c>
      <c r="CR2065">
        <v>0</v>
      </c>
      <c r="CT2065">
        <v>0</v>
      </c>
      <c r="CV2065">
        <v>0</v>
      </c>
      <c r="CX2065">
        <v>0</v>
      </c>
      <c r="CZ2065">
        <v>0</v>
      </c>
      <c r="DB2065">
        <v>0</v>
      </c>
      <c r="DD2065">
        <v>0</v>
      </c>
      <c r="DF2065">
        <v>0</v>
      </c>
      <c r="DH2065">
        <v>0</v>
      </c>
      <c r="DJ2065">
        <v>0</v>
      </c>
      <c r="DL2065">
        <v>0</v>
      </c>
      <c r="DN2065">
        <v>0</v>
      </c>
      <c r="DP2065">
        <v>0</v>
      </c>
      <c r="DR2065">
        <v>0</v>
      </c>
      <c r="DT2065">
        <v>0</v>
      </c>
    </row>
    <row r="2066" spans="1:124" x14ac:dyDescent="0.35">
      <c r="A2066" s="19" t="str">
        <f t="shared" si="64"/>
        <v>Noncore Funding / Liab--41455</v>
      </c>
      <c r="B2066" s="19" t="str">
        <f t="shared" si="65"/>
        <v>Noncore Funding / Liab</v>
      </c>
      <c r="C2066">
        <v>18</v>
      </c>
      <c r="D2066" s="27">
        <v>41455</v>
      </c>
      <c r="E2066">
        <v>10.696933059178299</v>
      </c>
      <c r="F2066">
        <v>14.999023501074101</v>
      </c>
      <c r="G2066">
        <v>19.451107837587401</v>
      </c>
      <c r="H2066">
        <v>15.759421922247</v>
      </c>
      <c r="I2066">
        <v>9.8917486782705701</v>
      </c>
      <c r="J2066">
        <v>14.830341367996001</v>
      </c>
      <c r="K2066">
        <v>21.820753886841398</v>
      </c>
      <c r="L2066">
        <v>17.103798311486699</v>
      </c>
      <c r="M2066">
        <v>13.137838652500299</v>
      </c>
      <c r="N2066">
        <v>19.826480953152998</v>
      </c>
      <c r="O2066">
        <v>29.139776741347099</v>
      </c>
      <c r="P2066">
        <v>22.6258557825943</v>
      </c>
      <c r="Q2066">
        <v>15.0343122102009</v>
      </c>
      <c r="R2066">
        <v>18.495108405177401</v>
      </c>
      <c r="S2066">
        <v>26.9386891751695</v>
      </c>
      <c r="T2066">
        <v>20.486417746672501</v>
      </c>
      <c r="U2066">
        <v>9.1953392504403801</v>
      </c>
      <c r="V2066">
        <v>13.732928679817901</v>
      </c>
      <c r="W2066">
        <v>20.789073109970001</v>
      </c>
      <c r="X2066">
        <v>16.3571602673785</v>
      </c>
      <c r="Y2066">
        <v>11.6121461773617</v>
      </c>
      <c r="Z2066">
        <v>16.2774037862883</v>
      </c>
      <c r="AA2066">
        <v>22.679991118910699</v>
      </c>
      <c r="AB2066">
        <v>18.443121681152501</v>
      </c>
      <c r="AC2066">
        <v>9.4731324175126002</v>
      </c>
      <c r="AD2066">
        <v>13.2540501884621</v>
      </c>
      <c r="AE2066">
        <v>19.2767559451663</v>
      </c>
      <c r="AF2066">
        <v>15.335263858712199</v>
      </c>
      <c r="AG2066">
        <v>13.5066852702108</v>
      </c>
      <c r="AH2066">
        <v>17.185796545925999</v>
      </c>
      <c r="AI2066">
        <v>22.9291234547531</v>
      </c>
      <c r="AJ2066">
        <v>20.447948856429999</v>
      </c>
      <c r="AK2066">
        <v>11.318144451535799</v>
      </c>
      <c r="AL2066">
        <v>17.519470547369199</v>
      </c>
      <c r="AM2066">
        <v>26.4361577695318</v>
      </c>
      <c r="AN2066">
        <v>19.8545460121261</v>
      </c>
      <c r="AO2066">
        <v>9.2097918826249892</v>
      </c>
      <c r="AP2066">
        <v>14.186678498142101</v>
      </c>
      <c r="AQ2066">
        <v>20.6498781478473</v>
      </c>
      <c r="AR2066">
        <v>15.9551939302525</v>
      </c>
      <c r="AS2066">
        <v>9.9988431437050203</v>
      </c>
      <c r="AT2066">
        <v>16.0879907067653</v>
      </c>
      <c r="AU2066">
        <v>22.768951797677001</v>
      </c>
      <c r="AV2066">
        <v>18.1972424662656</v>
      </c>
      <c r="AW2066">
        <v>9.8812698874903102</v>
      </c>
      <c r="AX2066">
        <v>14.566616564148299</v>
      </c>
      <c r="AY2066">
        <v>21.701202856854199</v>
      </c>
      <c r="AZ2066">
        <v>17.232618706269399</v>
      </c>
      <c r="BA2066">
        <v>10.4062920382634</v>
      </c>
      <c r="BB2066">
        <v>15.4411807922775</v>
      </c>
      <c r="BC2066">
        <v>23.004669784918899</v>
      </c>
      <c r="BD2066">
        <v>18.680104707208301</v>
      </c>
      <c r="BE2066">
        <v>9.3539447460880698</v>
      </c>
      <c r="BF2066">
        <v>15.2135464322947</v>
      </c>
      <c r="BG2066">
        <v>20.231166326739999</v>
      </c>
      <c r="BH2066">
        <v>17.1821852510976</v>
      </c>
      <c r="BI2066">
        <v>11.4219467252836</v>
      </c>
      <c r="BJ2066">
        <v>14.277997525658201</v>
      </c>
      <c r="BK2066">
        <v>22.790375523233099</v>
      </c>
      <c r="BL2066">
        <v>17.704786740103</v>
      </c>
      <c r="BM2066">
        <v>15.8290578574126</v>
      </c>
      <c r="BN2066">
        <v>18.374235737698701</v>
      </c>
      <c r="BO2066">
        <v>24.943370842395598</v>
      </c>
      <c r="BP2066">
        <v>22.398192962109501</v>
      </c>
      <c r="BQ2066">
        <v>16.183956484923801</v>
      </c>
      <c r="BR2066">
        <v>16.861023718468001</v>
      </c>
      <c r="BS2066">
        <v>19.6510395538448</v>
      </c>
      <c r="BT2066">
        <v>18.269656119689699</v>
      </c>
      <c r="BU2066">
        <v>11.836811180883601</v>
      </c>
      <c r="BV2066">
        <v>16.655010839918901</v>
      </c>
      <c r="BW2066">
        <v>27.490221081130201</v>
      </c>
      <c r="BX2066">
        <v>22.744783562516901</v>
      </c>
      <c r="BY2066">
        <v>12.3022847100176</v>
      </c>
      <c r="BZ2066">
        <v>14.798433716542</v>
      </c>
      <c r="CA2066">
        <v>18.445795450396201</v>
      </c>
      <c r="CB2066">
        <v>16.115693785108999</v>
      </c>
      <c r="CC2066">
        <v>9.9356586522180805</v>
      </c>
      <c r="CD2066">
        <v>14.127462264998099</v>
      </c>
      <c r="CE2066">
        <v>22.9743901092836</v>
      </c>
      <c r="CF2066">
        <v>18.3082030557105</v>
      </c>
      <c r="CG2066">
        <v>10.0903994792261</v>
      </c>
      <c r="CH2066">
        <v>13.211475766954701</v>
      </c>
      <c r="CI2066">
        <v>21.9575645093418</v>
      </c>
      <c r="CJ2066">
        <v>16.146333416814201</v>
      </c>
      <c r="CK2066">
        <v>9.8211907282423194</v>
      </c>
      <c r="CL2066">
        <v>13.4444380803734</v>
      </c>
      <c r="CM2066">
        <v>24.4088758658648</v>
      </c>
      <c r="CN2066">
        <v>21.050545929123601</v>
      </c>
      <c r="CO2066">
        <v>20.801357938912801</v>
      </c>
      <c r="CP2066">
        <v>21.3958505526526</v>
      </c>
      <c r="CQ2066">
        <v>24.7014547775503</v>
      </c>
      <c r="CR2066">
        <v>23.571904008306799</v>
      </c>
      <c r="CS2066">
        <v>7.1335275050565201</v>
      </c>
      <c r="CT2066">
        <v>11.0635725419413</v>
      </c>
      <c r="CU2066">
        <v>15.984166005812099</v>
      </c>
      <c r="CV2066">
        <v>13.238403660151</v>
      </c>
      <c r="CW2066">
        <v>9.4969763555662006</v>
      </c>
      <c r="CX2066">
        <v>13.5078009296932</v>
      </c>
      <c r="CY2066">
        <v>17.290020215079998</v>
      </c>
      <c r="CZ2066">
        <v>14.201855501787801</v>
      </c>
      <c r="DA2066">
        <v>39.993579912258802</v>
      </c>
      <c r="DB2066">
        <v>39.993579912258802</v>
      </c>
      <c r="DC2066">
        <v>39.993579912258802</v>
      </c>
      <c r="DD2066">
        <v>39.993579912258802</v>
      </c>
      <c r="DE2066">
        <v>23.423118918419</v>
      </c>
      <c r="DF2066">
        <v>34.1981428336764</v>
      </c>
      <c r="DG2066">
        <v>48.543127339850699</v>
      </c>
      <c r="DH2066">
        <v>36.578116560954399</v>
      </c>
      <c r="DI2066">
        <v>14.5163885730272</v>
      </c>
      <c r="DJ2066">
        <v>18.329888448493001</v>
      </c>
      <c r="DK2066">
        <v>19.911556116302801</v>
      </c>
      <c r="DL2066">
        <v>24.587190766217301</v>
      </c>
      <c r="DM2066">
        <v>10.856208437993899</v>
      </c>
      <c r="DN2066">
        <v>18.8256585864047</v>
      </c>
      <c r="DO2066">
        <v>23.172172054983999</v>
      </c>
      <c r="DP2066">
        <v>20.121789989603201</v>
      </c>
      <c r="DQ2066">
        <v>7.3522058439622304</v>
      </c>
      <c r="DR2066">
        <v>11.509754246947301</v>
      </c>
      <c r="DS2066">
        <v>19.210760098440399</v>
      </c>
      <c r="DT2066">
        <v>13.213306067684201</v>
      </c>
    </row>
    <row r="2067" spans="1:124" x14ac:dyDescent="0.35">
      <c r="A2067" s="19" t="str">
        <f t="shared" si="64"/>
        <v>Brokered Dep / Liab--41455</v>
      </c>
      <c r="B2067" s="19" t="str">
        <f t="shared" si="65"/>
        <v>Brokered Dep / Liab</v>
      </c>
      <c r="C2067">
        <v>19</v>
      </c>
      <c r="D2067" s="27">
        <v>41455</v>
      </c>
      <c r="E2067">
        <v>0</v>
      </c>
      <c r="F2067">
        <v>0</v>
      </c>
      <c r="G2067">
        <v>1.56744657398729</v>
      </c>
      <c r="H2067">
        <v>1.57353516373439</v>
      </c>
      <c r="I2067">
        <v>0</v>
      </c>
      <c r="J2067">
        <v>0</v>
      </c>
      <c r="K2067">
        <v>1.6176601443613901</v>
      </c>
      <c r="L2067">
        <v>1.7960050599252999</v>
      </c>
      <c r="M2067">
        <v>0</v>
      </c>
      <c r="N2067">
        <v>0</v>
      </c>
      <c r="O2067">
        <v>1.9171393062514299</v>
      </c>
      <c r="P2067">
        <v>2.0271995019092199</v>
      </c>
      <c r="Q2067">
        <v>0</v>
      </c>
      <c r="R2067">
        <v>0</v>
      </c>
      <c r="S2067">
        <v>1.52815257269337</v>
      </c>
      <c r="T2067">
        <v>2.1077818969175102</v>
      </c>
      <c r="U2067">
        <v>0</v>
      </c>
      <c r="V2067">
        <v>0</v>
      </c>
      <c r="W2067">
        <v>1.3355771905996601</v>
      </c>
      <c r="X2067">
        <v>1.6835916306451799</v>
      </c>
      <c r="Y2067">
        <v>0</v>
      </c>
      <c r="Z2067">
        <v>0</v>
      </c>
      <c r="AA2067">
        <v>0.69743534314398603</v>
      </c>
      <c r="AB2067">
        <v>1.47607158398591</v>
      </c>
      <c r="AC2067">
        <v>0</v>
      </c>
      <c r="AD2067">
        <v>0</v>
      </c>
      <c r="AE2067">
        <v>0.88008006681863005</v>
      </c>
      <c r="AF2067">
        <v>1.3268067602035101</v>
      </c>
      <c r="AG2067">
        <v>0</v>
      </c>
      <c r="AH2067">
        <v>0</v>
      </c>
      <c r="AI2067">
        <v>1.6299819068730399</v>
      </c>
      <c r="AJ2067">
        <v>2.7438787017602002</v>
      </c>
      <c r="AK2067">
        <v>0</v>
      </c>
      <c r="AL2067">
        <v>1.6627315353662999</v>
      </c>
      <c r="AM2067">
        <v>6.1051986358740997</v>
      </c>
      <c r="AN2067">
        <v>3.82710918996729</v>
      </c>
      <c r="AO2067">
        <v>0</v>
      </c>
      <c r="AP2067">
        <v>0</v>
      </c>
      <c r="AQ2067">
        <v>1.2008952127949899</v>
      </c>
      <c r="AR2067">
        <v>1.44131642482371</v>
      </c>
      <c r="AS2067">
        <v>0</v>
      </c>
      <c r="AT2067">
        <v>0</v>
      </c>
      <c r="AU2067">
        <v>1.588669574311</v>
      </c>
      <c r="AV2067">
        <v>2.1167226797657102</v>
      </c>
      <c r="AW2067">
        <v>0</v>
      </c>
      <c r="AX2067">
        <v>0</v>
      </c>
      <c r="AY2067">
        <v>1.56333816286565</v>
      </c>
      <c r="AZ2067">
        <v>1.8196156344824701</v>
      </c>
      <c r="BA2067">
        <v>0</v>
      </c>
      <c r="BB2067">
        <v>0</v>
      </c>
      <c r="BC2067">
        <v>2.9322316995576498</v>
      </c>
      <c r="BD2067">
        <v>2.2392861363021401</v>
      </c>
      <c r="BE2067">
        <v>0</v>
      </c>
      <c r="BF2067">
        <v>0</v>
      </c>
      <c r="BG2067">
        <v>1.85967054549857</v>
      </c>
      <c r="BH2067">
        <v>2.6999460823122798</v>
      </c>
      <c r="BI2067">
        <v>0</v>
      </c>
      <c r="BJ2067">
        <v>0.243451333381459</v>
      </c>
      <c r="BK2067">
        <v>1.01559114725182</v>
      </c>
      <c r="BL2067">
        <v>3.0419955105569301</v>
      </c>
      <c r="BM2067">
        <v>0</v>
      </c>
      <c r="BN2067">
        <v>0</v>
      </c>
      <c r="BO2067">
        <v>3.5492221854461201</v>
      </c>
      <c r="BP2067">
        <v>3.5492221854461201</v>
      </c>
      <c r="BQ2067">
        <v>0</v>
      </c>
      <c r="BR2067">
        <v>0</v>
      </c>
      <c r="BS2067">
        <v>0.57229291417165695</v>
      </c>
      <c r="BT2067">
        <v>0.38152860944777101</v>
      </c>
      <c r="BU2067">
        <v>0</v>
      </c>
      <c r="BV2067">
        <v>0</v>
      </c>
      <c r="BW2067">
        <v>3.06340643990168</v>
      </c>
      <c r="BX2067">
        <v>3.8987280823396402</v>
      </c>
      <c r="BY2067">
        <v>0</v>
      </c>
      <c r="BZ2067">
        <v>0</v>
      </c>
      <c r="CA2067">
        <v>0</v>
      </c>
      <c r="CB2067">
        <v>0.136947999949871</v>
      </c>
      <c r="CC2067">
        <v>0</v>
      </c>
      <c r="CD2067">
        <v>0</v>
      </c>
      <c r="CE2067">
        <v>3.1204050639026399</v>
      </c>
      <c r="CF2067">
        <v>2.6684495542497699</v>
      </c>
      <c r="CG2067">
        <v>0</v>
      </c>
      <c r="CH2067">
        <v>0</v>
      </c>
      <c r="CI2067">
        <v>1.8509050857129199</v>
      </c>
      <c r="CJ2067">
        <v>1.4255643701816101</v>
      </c>
      <c r="CK2067">
        <v>0</v>
      </c>
      <c r="CL2067">
        <v>0</v>
      </c>
      <c r="CM2067">
        <v>5.2268276265637699</v>
      </c>
      <c r="CN2067">
        <v>2.9524242806857099</v>
      </c>
      <c r="CO2067">
        <v>0</v>
      </c>
      <c r="CP2067">
        <v>1.2080481524067801</v>
      </c>
      <c r="CQ2067">
        <v>7.1908024619672499</v>
      </c>
      <c r="CR2067">
        <v>3.2704349419949299</v>
      </c>
      <c r="CS2067">
        <v>0</v>
      </c>
      <c r="CT2067">
        <v>0</v>
      </c>
      <c r="CU2067">
        <v>1.4497453764466199</v>
      </c>
      <c r="CV2067">
        <v>1.1379418940549899</v>
      </c>
      <c r="CW2067">
        <v>0</v>
      </c>
      <c r="CX2067">
        <v>0.20833333333333301</v>
      </c>
      <c r="CY2067">
        <v>0.98390324360752701</v>
      </c>
      <c r="CZ2067">
        <v>0.96002519903025396</v>
      </c>
      <c r="DA2067">
        <v>0</v>
      </c>
      <c r="DB2067">
        <v>0</v>
      </c>
      <c r="DC2067">
        <v>0</v>
      </c>
      <c r="DD2067">
        <v>0</v>
      </c>
      <c r="DE2067">
        <v>1.8363915702814699</v>
      </c>
      <c r="DF2067">
        <v>3.6727831405629501</v>
      </c>
      <c r="DG2067">
        <v>27.983649886211602</v>
      </c>
      <c r="DH2067">
        <v>18.655766590807701</v>
      </c>
      <c r="DI2067">
        <v>0</v>
      </c>
      <c r="DJ2067">
        <v>2.9807188760213599E-3</v>
      </c>
      <c r="DK2067">
        <v>1.7518625709307001</v>
      </c>
      <c r="DL2067">
        <v>1.49437023652528</v>
      </c>
      <c r="DM2067">
        <v>0</v>
      </c>
      <c r="DN2067">
        <v>1.8847319764267301</v>
      </c>
      <c r="DO2067">
        <v>10.0244539253176</v>
      </c>
      <c r="DP2067">
        <v>7.2479372975204299</v>
      </c>
      <c r="DQ2067">
        <v>0</v>
      </c>
      <c r="DR2067">
        <v>1.0009622729482299</v>
      </c>
      <c r="DS2067">
        <v>4.3705055069046601</v>
      </c>
      <c r="DT2067">
        <v>2.9579290258320201</v>
      </c>
    </row>
    <row r="2068" spans="1:124" x14ac:dyDescent="0.35">
      <c r="A2068" s="19" t="str">
        <f t="shared" si="64"/>
        <v>Liquid Assets / Assets--41455</v>
      </c>
      <c r="B2068" s="19" t="str">
        <f t="shared" si="65"/>
        <v>Liquid Assets / Assets</v>
      </c>
      <c r="C2068">
        <v>20</v>
      </c>
      <c r="D2068" s="27">
        <v>41455</v>
      </c>
      <c r="E2068">
        <v>17.528975057311602</v>
      </c>
      <c r="F2068">
        <v>28.6610226330064</v>
      </c>
      <c r="G2068">
        <v>36.088940264358101</v>
      </c>
      <c r="H2068">
        <v>28.0740847706777</v>
      </c>
      <c r="I2068">
        <v>14.202532866217</v>
      </c>
      <c r="J2068">
        <v>23.3153000423824</v>
      </c>
      <c r="K2068">
        <v>35.514959833537198</v>
      </c>
      <c r="L2068">
        <v>25.646465804197501</v>
      </c>
      <c r="M2068">
        <v>14.115776556852399</v>
      </c>
      <c r="N2068">
        <v>22.498512008685498</v>
      </c>
      <c r="O2068">
        <v>33.363993136894898</v>
      </c>
      <c r="P2068">
        <v>24.622890479238499</v>
      </c>
      <c r="Q2068">
        <v>26.429727863622301</v>
      </c>
      <c r="R2068">
        <v>35.349474113568199</v>
      </c>
      <c r="S2068">
        <v>41.105478426176603</v>
      </c>
      <c r="T2068">
        <v>34.994997744658903</v>
      </c>
      <c r="U2068">
        <v>14.947225500902601</v>
      </c>
      <c r="V2068">
        <v>23.5928983024451</v>
      </c>
      <c r="W2068">
        <v>35.781916024722101</v>
      </c>
      <c r="X2068">
        <v>26.2243440462161</v>
      </c>
      <c r="Y2068">
        <v>18.731154605607099</v>
      </c>
      <c r="Z2068">
        <v>26.090837336878199</v>
      </c>
      <c r="AA2068">
        <v>34.352610016282298</v>
      </c>
      <c r="AB2068">
        <v>27.563690026176001</v>
      </c>
      <c r="AC2068">
        <v>9.4587858773174105</v>
      </c>
      <c r="AD2068">
        <v>17.942384403825301</v>
      </c>
      <c r="AE2068">
        <v>27.584362109794899</v>
      </c>
      <c r="AF2068">
        <v>21.247738339981399</v>
      </c>
      <c r="AG2068">
        <v>12.231482007313099</v>
      </c>
      <c r="AH2068">
        <v>22.430381411767598</v>
      </c>
      <c r="AI2068">
        <v>40.176983046084899</v>
      </c>
      <c r="AJ2068">
        <v>27.552599757765499</v>
      </c>
      <c r="AK2068">
        <v>12.4022942598729</v>
      </c>
      <c r="AL2068">
        <v>20.774980044989501</v>
      </c>
      <c r="AM2068">
        <v>30.9234253242041</v>
      </c>
      <c r="AN2068">
        <v>21.6783243173982</v>
      </c>
      <c r="AO2068">
        <v>14.929007633587799</v>
      </c>
      <c r="AP2068">
        <v>24.142992833088702</v>
      </c>
      <c r="AQ2068">
        <v>37.917945457022903</v>
      </c>
      <c r="AR2068">
        <v>27.162286604437799</v>
      </c>
      <c r="AS2068">
        <v>12.005959341482599</v>
      </c>
      <c r="AT2068">
        <v>16.853979615328299</v>
      </c>
      <c r="AU2068">
        <v>26.258020684848699</v>
      </c>
      <c r="AV2068">
        <v>20.9582086691995</v>
      </c>
      <c r="AW2068">
        <v>15.960163504237499</v>
      </c>
      <c r="AX2068">
        <v>25.378349283017901</v>
      </c>
      <c r="AY2068">
        <v>36.557647004483997</v>
      </c>
      <c r="AZ2068">
        <v>26.6922812138097</v>
      </c>
      <c r="BA2068">
        <v>11.7588037617632</v>
      </c>
      <c r="BB2068">
        <v>20.997414225391001</v>
      </c>
      <c r="BC2068">
        <v>36.365418026565898</v>
      </c>
      <c r="BD2068">
        <v>26.058579716671499</v>
      </c>
      <c r="BE2068">
        <v>18.462693241324502</v>
      </c>
      <c r="BF2068">
        <v>23.609881720528101</v>
      </c>
      <c r="BG2068">
        <v>34.933421142403901</v>
      </c>
      <c r="BH2068">
        <v>25.728401275710599</v>
      </c>
      <c r="BI2068">
        <v>14.3135941979865</v>
      </c>
      <c r="BJ2068">
        <v>20.1215447172419</v>
      </c>
      <c r="BK2068">
        <v>23.3738570241064</v>
      </c>
      <c r="BL2068">
        <v>18.758762031815799</v>
      </c>
      <c r="BM2068">
        <v>17.495150326769298</v>
      </c>
      <c r="BN2068">
        <v>18.163603199399901</v>
      </c>
      <c r="BO2068">
        <v>20.140039184468101</v>
      </c>
      <c r="BP2068">
        <v>19.471586311837498</v>
      </c>
      <c r="BQ2068">
        <v>32.102378888678203</v>
      </c>
      <c r="BR2068">
        <v>38.026042016242698</v>
      </c>
      <c r="BS2068">
        <v>51.850630471940697</v>
      </c>
      <c r="BT2068">
        <v>43.293325568331703</v>
      </c>
      <c r="BU2068">
        <v>14.593380410082499</v>
      </c>
      <c r="BV2068">
        <v>20.735896419606298</v>
      </c>
      <c r="BW2068">
        <v>35.157265136624602</v>
      </c>
      <c r="BX2068">
        <v>23.753241282594999</v>
      </c>
      <c r="BY2068">
        <v>14.9955184558138</v>
      </c>
      <c r="BZ2068">
        <v>23.101731637530399</v>
      </c>
      <c r="CA2068">
        <v>27.8008272188288</v>
      </c>
      <c r="CB2068">
        <v>21.914844432084401</v>
      </c>
      <c r="CC2068">
        <v>14.853779270476201</v>
      </c>
      <c r="CD2068">
        <v>24.218989750199501</v>
      </c>
      <c r="CE2068">
        <v>34.672499408843699</v>
      </c>
      <c r="CF2068">
        <v>25.2084725490901</v>
      </c>
      <c r="CG2068">
        <v>13.845358575148801</v>
      </c>
      <c r="CH2068">
        <v>21.7056067267877</v>
      </c>
      <c r="CI2068">
        <v>28.469179699540501</v>
      </c>
      <c r="CJ2068">
        <v>22.3166846626279</v>
      </c>
      <c r="CK2068">
        <v>10.9107600676501</v>
      </c>
      <c r="CL2068">
        <v>23.129343398035001</v>
      </c>
      <c r="CM2068">
        <v>37.869113620028699</v>
      </c>
      <c r="CN2068">
        <v>26.179520352670501</v>
      </c>
      <c r="CO2068">
        <v>7.8117373183644396</v>
      </c>
      <c r="CP2068">
        <v>10.620160855299201</v>
      </c>
      <c r="CQ2068">
        <v>24.090472273261899</v>
      </c>
      <c r="CR2068">
        <v>15.264756781799599</v>
      </c>
      <c r="CS2068">
        <v>5.05417049923149</v>
      </c>
      <c r="CT2068">
        <v>39.9381807000793</v>
      </c>
      <c r="CU2068">
        <v>46.400955944907601</v>
      </c>
      <c r="CV2068">
        <v>27.912611719158399</v>
      </c>
      <c r="CW2068">
        <v>7.9369704788283704</v>
      </c>
      <c r="CX2068">
        <v>13.881635112050899</v>
      </c>
      <c r="CY2068">
        <v>23.2330251213561</v>
      </c>
      <c r="CZ2068">
        <v>18.411645802728302</v>
      </c>
      <c r="DA2068">
        <v>11.8790181180596</v>
      </c>
      <c r="DB2068">
        <v>11.8790181180596</v>
      </c>
      <c r="DC2068">
        <v>11.8790181180596</v>
      </c>
      <c r="DD2068">
        <v>11.8790181180596</v>
      </c>
      <c r="DE2068">
        <v>22.966176223407899</v>
      </c>
      <c r="DF2068">
        <v>32.427370086229097</v>
      </c>
      <c r="DG2068">
        <v>39.020219139485398</v>
      </c>
      <c r="DH2068">
        <v>30.515140213185902</v>
      </c>
      <c r="DI2068">
        <v>9.3712502169726193</v>
      </c>
      <c r="DJ2068">
        <v>11.1922275816245</v>
      </c>
      <c r="DK2068">
        <v>23.7248843630375</v>
      </c>
      <c r="DL2068">
        <v>22.019997630299802</v>
      </c>
      <c r="DM2068">
        <v>2.5603593416620898</v>
      </c>
      <c r="DN2068">
        <v>18.751183283566199</v>
      </c>
      <c r="DO2068">
        <v>21.236452587554201</v>
      </c>
      <c r="DP2068">
        <v>12.5154123706555</v>
      </c>
      <c r="DQ2068">
        <v>16.768684613334099</v>
      </c>
      <c r="DR2068">
        <v>28.559781696349798</v>
      </c>
      <c r="DS2068">
        <v>35.327128817028203</v>
      </c>
      <c r="DT2068">
        <v>27.228306632389799</v>
      </c>
    </row>
    <row r="2069" spans="1:124" x14ac:dyDescent="0.35">
      <c r="A2069" s="19" t="str">
        <f t="shared" si="64"/>
        <v>Net Loan Growth (last 4 qtrs)--41455</v>
      </c>
      <c r="B2069" s="19" t="str">
        <f t="shared" si="65"/>
        <v>Net Loan Growth (last 4 qtrs)</v>
      </c>
      <c r="C2069">
        <v>21</v>
      </c>
      <c r="D2069" s="27">
        <v>41455</v>
      </c>
      <c r="E2069">
        <v>-3.1850000000000001</v>
      </c>
      <c r="F2069">
        <v>1.38</v>
      </c>
      <c r="G2069">
        <v>5.83</v>
      </c>
      <c r="H2069">
        <v>0.83791044776119405</v>
      </c>
      <c r="I2069">
        <v>-3.3149999999999999</v>
      </c>
      <c r="J2069">
        <v>2.0099999999999998</v>
      </c>
      <c r="K2069">
        <v>8.1649999999999991</v>
      </c>
      <c r="L2069">
        <v>2.6553858267716501</v>
      </c>
      <c r="M2069">
        <v>-3.34</v>
      </c>
      <c r="N2069">
        <v>2.4649999999999999</v>
      </c>
      <c r="O2069">
        <v>8.9175000000000004</v>
      </c>
      <c r="P2069">
        <v>3.7122361206305801</v>
      </c>
      <c r="Q2069">
        <v>-6.3</v>
      </c>
      <c r="R2069">
        <v>-1.29</v>
      </c>
      <c r="S2069">
        <v>0.57999999999999996</v>
      </c>
      <c r="T2069">
        <v>-2.1023809523809498</v>
      </c>
      <c r="U2069">
        <v>-3.4</v>
      </c>
      <c r="V2069">
        <v>1.6</v>
      </c>
      <c r="W2069">
        <v>7.5049999999999999</v>
      </c>
      <c r="X2069">
        <v>2.3244637681159399</v>
      </c>
      <c r="Y2069">
        <v>-4.96</v>
      </c>
      <c r="Z2069">
        <v>-0.18</v>
      </c>
      <c r="AA2069">
        <v>6.3075000000000001</v>
      </c>
      <c r="AB2069">
        <v>8.9032258064515604E-2</v>
      </c>
      <c r="AC2069">
        <v>-0.63500000000000001</v>
      </c>
      <c r="AD2069">
        <v>4.74</v>
      </c>
      <c r="AE2069">
        <v>10.625</v>
      </c>
      <c r="AF2069">
        <v>4.8348275862068997</v>
      </c>
      <c r="AG2069">
        <v>1.2625</v>
      </c>
      <c r="AH2069">
        <v>5.9749999999999996</v>
      </c>
      <c r="AI2069">
        <v>9.0399999999999991</v>
      </c>
      <c r="AJ2069">
        <v>13.0111428571429</v>
      </c>
      <c r="AK2069">
        <v>-4.3949999999999996</v>
      </c>
      <c r="AL2069">
        <v>1.1200000000000001</v>
      </c>
      <c r="AM2069">
        <v>7.13</v>
      </c>
      <c r="AN2069">
        <v>0.68836363636363695</v>
      </c>
      <c r="AO2069">
        <v>-2.86</v>
      </c>
      <c r="AP2069">
        <v>2.38</v>
      </c>
      <c r="AQ2069">
        <v>7.95</v>
      </c>
      <c r="AR2069">
        <v>2.70584158415841</v>
      </c>
      <c r="AS2069">
        <v>-0.995</v>
      </c>
      <c r="AT2069">
        <v>4.49</v>
      </c>
      <c r="AU2069">
        <v>11.14</v>
      </c>
      <c r="AV2069">
        <v>6.6029834254143598</v>
      </c>
      <c r="AW2069">
        <v>-4.6399999999999997</v>
      </c>
      <c r="AX2069">
        <v>-1.1399999999999999</v>
      </c>
      <c r="AY2069">
        <v>4.7024999999999997</v>
      </c>
      <c r="AZ2069">
        <v>0.32367088607595002</v>
      </c>
      <c r="BA2069">
        <v>-3.6775000000000002</v>
      </c>
      <c r="BB2069">
        <v>4.5350000000000001</v>
      </c>
      <c r="BC2069">
        <v>10.515000000000001</v>
      </c>
      <c r="BD2069">
        <v>4.9706250000000001</v>
      </c>
      <c r="BE2069">
        <v>-5.22</v>
      </c>
      <c r="BF2069">
        <v>2.58</v>
      </c>
      <c r="BG2069">
        <v>6.1675000000000004</v>
      </c>
      <c r="BH2069">
        <v>2.89926470588235</v>
      </c>
      <c r="BI2069">
        <v>2.4500000000000002</v>
      </c>
      <c r="BJ2069">
        <v>3.22</v>
      </c>
      <c r="BK2069">
        <v>5.71</v>
      </c>
      <c r="BL2069">
        <v>3.52</v>
      </c>
      <c r="BM2069">
        <v>-3.915</v>
      </c>
      <c r="BN2069">
        <v>-3.4550000000000001</v>
      </c>
      <c r="BO2069">
        <v>3.5150000000000001</v>
      </c>
      <c r="BP2069">
        <v>3.0550000000000002</v>
      </c>
      <c r="BQ2069">
        <v>-8.2650000000000006</v>
      </c>
      <c r="BR2069">
        <v>-4.67</v>
      </c>
      <c r="BS2069">
        <v>-4.3949999999999996</v>
      </c>
      <c r="BT2069">
        <v>-6.8833333333333302</v>
      </c>
      <c r="BU2069">
        <v>-1.37</v>
      </c>
      <c r="BV2069">
        <v>0.81</v>
      </c>
      <c r="BW2069">
        <v>5.24</v>
      </c>
      <c r="BX2069">
        <v>2.2839999999999998</v>
      </c>
      <c r="BY2069">
        <v>-1.1399999999999999</v>
      </c>
      <c r="BZ2069">
        <v>0.79</v>
      </c>
      <c r="CA2069">
        <v>10.4</v>
      </c>
      <c r="CB2069">
        <v>1.67</v>
      </c>
      <c r="CC2069">
        <v>-6.33</v>
      </c>
      <c r="CD2069">
        <v>2.5299999999999998</v>
      </c>
      <c r="CE2069">
        <v>9.3800000000000008</v>
      </c>
      <c r="CF2069">
        <v>3.8966666666666701</v>
      </c>
      <c r="CG2069">
        <v>-2.0099999999999998</v>
      </c>
      <c r="CH2069">
        <v>3.8650000000000002</v>
      </c>
      <c r="CI2069">
        <v>6.5824999999999996</v>
      </c>
      <c r="CJ2069">
        <v>3.0674999999999999</v>
      </c>
      <c r="CK2069">
        <v>-0.01</v>
      </c>
      <c r="CL2069">
        <v>6.34</v>
      </c>
      <c r="CM2069">
        <v>11.005000000000001</v>
      </c>
      <c r="CN2069">
        <v>9.7878947368421105</v>
      </c>
      <c r="CO2069">
        <v>7.05</v>
      </c>
      <c r="CP2069">
        <v>7.64</v>
      </c>
      <c r="CQ2069">
        <v>8.31</v>
      </c>
      <c r="CR2069">
        <v>7.4640000000000004</v>
      </c>
      <c r="CS2069">
        <v>3.915</v>
      </c>
      <c r="CT2069">
        <v>8.83</v>
      </c>
      <c r="CU2069">
        <v>12.2</v>
      </c>
      <c r="CV2069">
        <v>7.3657142857142901</v>
      </c>
      <c r="CW2069">
        <v>-6.7500000000000004E-2</v>
      </c>
      <c r="CX2069">
        <v>5.65</v>
      </c>
      <c r="CY2069">
        <v>9.4949999999999992</v>
      </c>
      <c r="CZ2069">
        <v>6.1641666666666701</v>
      </c>
      <c r="DA2069">
        <v>13.07</v>
      </c>
      <c r="DB2069">
        <v>13.07</v>
      </c>
      <c r="DC2069">
        <v>13.07</v>
      </c>
      <c r="DD2069">
        <v>13.07</v>
      </c>
      <c r="DE2069">
        <v>13.154999999999999</v>
      </c>
      <c r="DF2069">
        <v>23.97</v>
      </c>
      <c r="DG2069">
        <v>133.285</v>
      </c>
      <c r="DH2069">
        <v>89.636666666666699</v>
      </c>
      <c r="DI2069">
        <v>-1.7575000000000001</v>
      </c>
      <c r="DJ2069">
        <v>4.1749999999999998</v>
      </c>
      <c r="DK2069">
        <v>7.5949999999999998</v>
      </c>
      <c r="DL2069">
        <v>4.6749999999999998</v>
      </c>
      <c r="DM2069">
        <v>-1.19</v>
      </c>
      <c r="DN2069">
        <v>-0.77</v>
      </c>
      <c r="DO2069">
        <v>5.09</v>
      </c>
      <c r="DP2069">
        <v>1.9171428571428599</v>
      </c>
      <c r="DQ2069">
        <v>2.4424999999999999</v>
      </c>
      <c r="DR2069">
        <v>4.97</v>
      </c>
      <c r="DS2069">
        <v>8.7949999999999999</v>
      </c>
      <c r="DT2069">
        <v>3.8316666666666701</v>
      </c>
    </row>
    <row r="2070" spans="1:124" x14ac:dyDescent="0.35">
      <c r="A2070" s="19" t="str">
        <f t="shared" si="64"/>
        <v>Banks w/ Loan Growth (last 4 qtrs)--41455</v>
      </c>
      <c r="B2070" s="19" t="str">
        <f t="shared" si="65"/>
        <v>Banks w/ Loan Growth (last 4 qtrs)</v>
      </c>
      <c r="C2070">
        <v>22</v>
      </c>
      <c r="D2070" s="27">
        <v>41455</v>
      </c>
      <c r="F2070">
        <v>58.208955223880601</v>
      </c>
      <c r="J2070">
        <v>58.423493044822301</v>
      </c>
      <c r="N2070">
        <v>60.772833723653399</v>
      </c>
      <c r="R2070">
        <v>33.3333333333333</v>
      </c>
      <c r="V2070">
        <v>56.125356125356099</v>
      </c>
      <c r="Z2070">
        <v>46.774193548387103</v>
      </c>
      <c r="AD2070">
        <v>70.114942528735597</v>
      </c>
      <c r="AH2070">
        <v>77.142857142857196</v>
      </c>
      <c r="AI2070"/>
      <c r="AK2070"/>
      <c r="AL2070">
        <v>52.727272727272698</v>
      </c>
      <c r="AP2070">
        <v>60.517799352750799</v>
      </c>
      <c r="AT2070">
        <v>70.491803278688494</v>
      </c>
      <c r="AX2070">
        <v>42.5</v>
      </c>
      <c r="BB2070">
        <v>62.5</v>
      </c>
      <c r="BF2070">
        <v>58.823529411764703</v>
      </c>
      <c r="BJ2070">
        <v>80</v>
      </c>
      <c r="BN2070">
        <v>25</v>
      </c>
      <c r="BR2070">
        <v>0</v>
      </c>
      <c r="BV2070">
        <v>53.3333333333333</v>
      </c>
      <c r="BZ2070">
        <v>55.5555555555556</v>
      </c>
      <c r="CD2070">
        <v>55.913978494623599</v>
      </c>
      <c r="CH2070">
        <v>58.3333333333333</v>
      </c>
      <c r="CL2070">
        <v>73.684210526315795</v>
      </c>
      <c r="CP2070">
        <v>100</v>
      </c>
      <c r="CT2070">
        <v>71.428571428571402</v>
      </c>
      <c r="CX2070">
        <v>75</v>
      </c>
      <c r="DB2070">
        <v>100</v>
      </c>
      <c r="DF2070">
        <v>100</v>
      </c>
      <c r="DJ2070">
        <v>60</v>
      </c>
      <c r="DN2070">
        <v>42.857142857142897</v>
      </c>
      <c r="DR2070">
        <v>83.3333333333333</v>
      </c>
    </row>
    <row r="2071" spans="1:124" x14ac:dyDescent="0.35">
      <c r="A2071" s="19" t="str">
        <f t="shared" ref="A2071:A2092" si="66">B2071&amp;"--"&amp;D2071</f>
        <v>Equity / Assets--41547</v>
      </c>
      <c r="B2071" s="19" t="str">
        <f t="shared" ref="B2071:B2092" si="67">VLOOKUP(C2071,labels,2,FALSE)</f>
        <v>Equity / Assets</v>
      </c>
      <c r="C2071">
        <v>1</v>
      </c>
      <c r="D2071" s="27">
        <v>41547</v>
      </c>
      <c r="E2071">
        <v>9.3348982012784099</v>
      </c>
      <c r="F2071">
        <v>10.4895205489305</v>
      </c>
      <c r="G2071">
        <v>11.574067589855501</v>
      </c>
      <c r="H2071">
        <v>10.7901225517583</v>
      </c>
      <c r="I2071">
        <v>8.8254189691429605</v>
      </c>
      <c r="J2071">
        <v>10.1472614265587</v>
      </c>
      <c r="K2071">
        <v>11.7478214943474</v>
      </c>
      <c r="L2071">
        <v>10.5396037029219</v>
      </c>
      <c r="M2071">
        <v>8.9457812620335506</v>
      </c>
      <c r="N2071">
        <v>10.2267024650612</v>
      </c>
      <c r="O2071">
        <v>12.0162457133864</v>
      </c>
      <c r="P2071">
        <v>10.7403385964528</v>
      </c>
      <c r="Q2071">
        <v>9.7836173159940305</v>
      </c>
      <c r="R2071">
        <v>11.227949544764799</v>
      </c>
      <c r="S2071">
        <v>12.505138785267301</v>
      </c>
      <c r="T2071">
        <v>11.5227405714299</v>
      </c>
      <c r="U2071">
        <v>8.7125853316996302</v>
      </c>
      <c r="V2071">
        <v>10.011415013329</v>
      </c>
      <c r="W2071">
        <v>11.7760318689831</v>
      </c>
      <c r="X2071">
        <v>10.3957965609101</v>
      </c>
      <c r="Y2071">
        <v>9.5948612121771806</v>
      </c>
      <c r="Z2071">
        <v>10.5491259441932</v>
      </c>
      <c r="AA2071">
        <v>11.9071743519586</v>
      </c>
      <c r="AB2071">
        <v>11.000632314261299</v>
      </c>
      <c r="AC2071">
        <v>8.3386125906412705</v>
      </c>
      <c r="AD2071">
        <v>9.2436204864580294</v>
      </c>
      <c r="AE2071">
        <v>10.5442410724729</v>
      </c>
      <c r="AF2071">
        <v>9.5513387187467895</v>
      </c>
      <c r="AG2071">
        <v>9.5627101182127205</v>
      </c>
      <c r="AH2071">
        <v>10.3983694150083</v>
      </c>
      <c r="AI2071">
        <v>12.022581320051801</v>
      </c>
      <c r="AJ2071">
        <v>11.341425578115899</v>
      </c>
      <c r="AK2071">
        <v>8.9145823146266796</v>
      </c>
      <c r="AL2071">
        <v>10.6973409527023</v>
      </c>
      <c r="AM2071">
        <v>12.765279188823101</v>
      </c>
      <c r="AN2071">
        <v>11.704977710762501</v>
      </c>
      <c r="AO2071">
        <v>8.79027879461119</v>
      </c>
      <c r="AP2071">
        <v>10.1411231103194</v>
      </c>
      <c r="AQ2071">
        <v>11.457320158422601</v>
      </c>
      <c r="AR2071">
        <v>10.3847343162525</v>
      </c>
      <c r="AS2071">
        <v>8.4568790608920494</v>
      </c>
      <c r="AT2071">
        <v>9.3778958423426193</v>
      </c>
      <c r="AU2071">
        <v>10.748836855318901</v>
      </c>
      <c r="AV2071">
        <v>9.6831537599352604</v>
      </c>
      <c r="AW2071">
        <v>8.8377321852883295</v>
      </c>
      <c r="AX2071">
        <v>10.2336793297856</v>
      </c>
      <c r="AY2071">
        <v>12.2196805686042</v>
      </c>
      <c r="AZ2071">
        <v>10.729044860795801</v>
      </c>
      <c r="BA2071">
        <v>8.9683483708904692</v>
      </c>
      <c r="BB2071">
        <v>9.9624354359054603</v>
      </c>
      <c r="BC2071">
        <v>11.724198546366001</v>
      </c>
      <c r="BD2071">
        <v>10.6338040417958</v>
      </c>
      <c r="BE2071">
        <v>9.9895726628967996</v>
      </c>
      <c r="BF2071">
        <v>11.284023331003601</v>
      </c>
      <c r="BG2071">
        <v>13.222385097002199</v>
      </c>
      <c r="BH2071">
        <v>13.1935705617251</v>
      </c>
      <c r="BI2071">
        <v>10.6982211863907</v>
      </c>
      <c r="BJ2071">
        <v>11.1655870802915</v>
      </c>
      <c r="BK2071">
        <v>14.566076552433501</v>
      </c>
      <c r="BL2071">
        <v>12.8721518700718</v>
      </c>
      <c r="BM2071">
        <v>9.8742582140075008</v>
      </c>
      <c r="BN2071">
        <v>10.3109583915647</v>
      </c>
      <c r="BO2071">
        <v>10.6833383057022</v>
      </c>
      <c r="BP2071">
        <v>10.246638128144999</v>
      </c>
      <c r="BQ2071">
        <v>10.4887726492185</v>
      </c>
      <c r="BR2071">
        <v>11.1452354579935</v>
      </c>
      <c r="BS2071">
        <v>11.530051257894501</v>
      </c>
      <c r="BT2071">
        <v>10.9641374520775</v>
      </c>
      <c r="BU2071">
        <v>7.7097830030306298</v>
      </c>
      <c r="BV2071">
        <v>9.4433024289969403</v>
      </c>
      <c r="BW2071">
        <v>10.9041054216307</v>
      </c>
      <c r="BX2071">
        <v>9.0880073831455892</v>
      </c>
      <c r="BY2071">
        <v>7.7753478647473004</v>
      </c>
      <c r="BZ2071">
        <v>8.7125853316996302</v>
      </c>
      <c r="CA2071">
        <v>10.044969918770599</v>
      </c>
      <c r="CB2071">
        <v>8.5712735130422999</v>
      </c>
      <c r="CC2071">
        <v>8.5380143993816304</v>
      </c>
      <c r="CD2071">
        <v>9.5779734724897594</v>
      </c>
      <c r="CE2071">
        <v>11.7619748694677</v>
      </c>
      <c r="CF2071">
        <v>10.281257607101001</v>
      </c>
      <c r="CG2071">
        <v>8.0864528783701299</v>
      </c>
      <c r="CH2071">
        <v>9.3479058450962604</v>
      </c>
      <c r="CI2071">
        <v>10.4895205489305</v>
      </c>
      <c r="CJ2071">
        <v>9.4239609040908192</v>
      </c>
      <c r="CK2071">
        <v>9.0692796974009902</v>
      </c>
      <c r="CL2071">
        <v>10.2200422985196</v>
      </c>
      <c r="CM2071">
        <v>11.9469772556386</v>
      </c>
      <c r="CN2071">
        <v>10.6113270529603</v>
      </c>
      <c r="CO2071">
        <v>7.1180492772448902</v>
      </c>
      <c r="CP2071">
        <v>8.9241718598830406</v>
      </c>
      <c r="CQ2071">
        <v>10.438871473354199</v>
      </c>
      <c r="CR2071">
        <v>8.8412754010989296</v>
      </c>
      <c r="CS2071">
        <v>9.4706098842557207</v>
      </c>
      <c r="CT2071">
        <v>11.231132780393001</v>
      </c>
      <c r="CU2071">
        <v>13.4254675779907</v>
      </c>
      <c r="CV2071">
        <v>12.975962106021001</v>
      </c>
      <c r="CW2071">
        <v>8.7838799968552497</v>
      </c>
      <c r="CX2071">
        <v>9.8116405979534704</v>
      </c>
      <c r="CY2071">
        <v>10.878499148467901</v>
      </c>
      <c r="CZ2071">
        <v>9.8305737752356901</v>
      </c>
      <c r="DA2071">
        <v>13.4080202396185</v>
      </c>
      <c r="DB2071">
        <v>13.4080202396185</v>
      </c>
      <c r="DC2071">
        <v>13.4080202396185</v>
      </c>
      <c r="DD2071">
        <v>13.4080202396185</v>
      </c>
      <c r="DE2071">
        <v>8.3039487270961807</v>
      </c>
      <c r="DF2071">
        <v>8.5766792406376702</v>
      </c>
      <c r="DG2071">
        <v>12.942959884038199</v>
      </c>
      <c r="DH2071">
        <v>11.305712660543699</v>
      </c>
      <c r="DI2071">
        <v>10.168632862115899</v>
      </c>
      <c r="DJ2071">
        <v>12.5956803973408</v>
      </c>
      <c r="DK2071">
        <v>16.1401972703163</v>
      </c>
      <c r="DL2071">
        <v>12.9870652990582</v>
      </c>
      <c r="DM2071">
        <v>9.6335743497954098</v>
      </c>
      <c r="DN2071">
        <v>10.957684715524399</v>
      </c>
      <c r="DO2071">
        <v>14.1658537631351</v>
      </c>
      <c r="DP2071">
        <v>12.5548949720528</v>
      </c>
      <c r="DQ2071">
        <v>11.2662421893736</v>
      </c>
      <c r="DR2071">
        <v>11.635885605061601</v>
      </c>
      <c r="DS2071">
        <v>12.4492918608724</v>
      </c>
      <c r="DT2071">
        <v>11.613680789951101</v>
      </c>
    </row>
    <row r="2072" spans="1:124" x14ac:dyDescent="0.35">
      <c r="A2072" s="19" t="str">
        <f t="shared" si="66"/>
        <v>Total Risk Based Capital Ratio--41547</v>
      </c>
      <c r="B2072" s="19" t="str">
        <f t="shared" si="67"/>
        <v>Total Risk Based Capital Ratio</v>
      </c>
      <c r="C2072">
        <v>2</v>
      </c>
      <c r="D2072" s="27">
        <v>41547</v>
      </c>
      <c r="E2072">
        <v>15.045</v>
      </c>
      <c r="F2072">
        <v>18.04</v>
      </c>
      <c r="G2072">
        <v>20.035</v>
      </c>
      <c r="H2072">
        <v>18.187313432835801</v>
      </c>
      <c r="I2072">
        <v>13.407500000000001</v>
      </c>
      <c r="J2072">
        <v>15.734999999999999</v>
      </c>
      <c r="K2072">
        <v>19.565000000000001</v>
      </c>
      <c r="L2072">
        <v>17.2098575949367</v>
      </c>
      <c r="M2072">
        <v>13.9</v>
      </c>
      <c r="N2072">
        <v>16.329999999999998</v>
      </c>
      <c r="O2072">
        <v>20.22</v>
      </c>
      <c r="P2072">
        <v>17.986433482296398</v>
      </c>
      <c r="Q2072">
        <v>16.98</v>
      </c>
      <c r="R2072">
        <v>18.7</v>
      </c>
      <c r="S2072">
        <v>22.37</v>
      </c>
      <c r="T2072">
        <v>20.47</v>
      </c>
      <c r="U2072">
        <v>13.33</v>
      </c>
      <c r="V2072">
        <v>15.62</v>
      </c>
      <c r="W2072">
        <v>19.579999999999998</v>
      </c>
      <c r="X2072">
        <v>17.221253644314899</v>
      </c>
      <c r="Y2072">
        <v>15.29</v>
      </c>
      <c r="Z2072">
        <v>16.93</v>
      </c>
      <c r="AA2072">
        <v>19.77</v>
      </c>
      <c r="AB2072">
        <v>17.854516129032302</v>
      </c>
      <c r="AC2072">
        <v>12.3725</v>
      </c>
      <c r="AD2072">
        <v>13.845000000000001</v>
      </c>
      <c r="AE2072">
        <v>15.487500000000001</v>
      </c>
      <c r="AF2072">
        <v>14.8332558139535</v>
      </c>
      <c r="AG2072">
        <v>13.6</v>
      </c>
      <c r="AH2072">
        <v>16.329999999999998</v>
      </c>
      <c r="AI2072">
        <v>20.3675</v>
      </c>
      <c r="AJ2072">
        <v>18.145571428571401</v>
      </c>
      <c r="AK2072">
        <v>15.05</v>
      </c>
      <c r="AL2072">
        <v>17.260000000000002</v>
      </c>
      <c r="AM2072">
        <v>21.75</v>
      </c>
      <c r="AN2072">
        <v>19.208909090909099</v>
      </c>
      <c r="AO2072">
        <v>13.315</v>
      </c>
      <c r="AP2072">
        <v>15.335000000000001</v>
      </c>
      <c r="AQ2072">
        <v>19.085000000000001</v>
      </c>
      <c r="AR2072">
        <v>16.969177631578901</v>
      </c>
      <c r="AS2072">
        <v>12.17</v>
      </c>
      <c r="AT2072">
        <v>13.66</v>
      </c>
      <c r="AU2072">
        <v>15.925000000000001</v>
      </c>
      <c r="AV2072">
        <v>14.889894179894201</v>
      </c>
      <c r="AW2072">
        <v>15.02</v>
      </c>
      <c r="AX2072">
        <v>17.53</v>
      </c>
      <c r="AY2072">
        <v>21.37</v>
      </c>
      <c r="AZ2072">
        <v>18.817852760736201</v>
      </c>
      <c r="BA2072">
        <v>13.255000000000001</v>
      </c>
      <c r="BB2072">
        <v>15.86</v>
      </c>
      <c r="BC2072">
        <v>20.855</v>
      </c>
      <c r="BD2072">
        <v>17.585066666666702</v>
      </c>
      <c r="BE2072">
        <v>15.1425</v>
      </c>
      <c r="BF2072">
        <v>17.420000000000002</v>
      </c>
      <c r="BG2072">
        <v>21.74</v>
      </c>
      <c r="BH2072">
        <v>23.141857142857098</v>
      </c>
      <c r="BI2072">
        <v>15.27</v>
      </c>
      <c r="BJ2072">
        <v>16.77</v>
      </c>
      <c r="BK2072">
        <v>16.88</v>
      </c>
      <c r="BL2072">
        <v>17.62</v>
      </c>
      <c r="BM2072">
        <v>15.06</v>
      </c>
      <c r="BN2072">
        <v>15.404999999999999</v>
      </c>
      <c r="BO2072">
        <v>15.8225</v>
      </c>
      <c r="BP2072">
        <v>15.477499999999999</v>
      </c>
      <c r="BQ2072">
        <v>17.29</v>
      </c>
      <c r="BR2072">
        <v>19.93</v>
      </c>
      <c r="BS2072">
        <v>20.035</v>
      </c>
      <c r="BT2072">
        <v>18.239999999999998</v>
      </c>
      <c r="BU2072">
        <v>12.635</v>
      </c>
      <c r="BV2072">
        <v>15.71</v>
      </c>
      <c r="BW2072">
        <v>17.61</v>
      </c>
      <c r="BX2072">
        <v>15.81</v>
      </c>
      <c r="BY2072">
        <v>12.29</v>
      </c>
      <c r="BZ2072">
        <v>14.6</v>
      </c>
      <c r="CA2072">
        <v>15.6</v>
      </c>
      <c r="CB2072">
        <v>13.751111111111101</v>
      </c>
      <c r="CC2072">
        <v>13.115</v>
      </c>
      <c r="CD2072">
        <v>15.734999999999999</v>
      </c>
      <c r="CE2072">
        <v>19.602499999999999</v>
      </c>
      <c r="CF2072">
        <v>17.163571428571402</v>
      </c>
      <c r="CG2072">
        <v>12.65</v>
      </c>
      <c r="CH2072">
        <v>13.62</v>
      </c>
      <c r="CI2072">
        <v>18.329999999999998</v>
      </c>
      <c r="CJ2072">
        <v>15.297058823529399</v>
      </c>
      <c r="CK2072">
        <v>13.164999999999999</v>
      </c>
      <c r="CL2072">
        <v>15.19</v>
      </c>
      <c r="CM2072">
        <v>20.864999999999998</v>
      </c>
      <c r="CN2072">
        <v>17.581578947368399</v>
      </c>
      <c r="CO2072">
        <v>12.26</v>
      </c>
      <c r="CP2072">
        <v>12.5</v>
      </c>
      <c r="CQ2072">
        <v>13.25</v>
      </c>
      <c r="CR2072">
        <v>12.768000000000001</v>
      </c>
      <c r="CS2072">
        <v>13.065</v>
      </c>
      <c r="CT2072">
        <v>14.87</v>
      </c>
      <c r="CU2072">
        <v>28.835000000000001</v>
      </c>
      <c r="CV2072">
        <v>25.172857142857101</v>
      </c>
      <c r="CW2072">
        <v>12.2225</v>
      </c>
      <c r="CX2072">
        <v>12.76</v>
      </c>
      <c r="CY2072">
        <v>14.8825</v>
      </c>
      <c r="CZ2072">
        <v>13.3675</v>
      </c>
      <c r="DA2072">
        <v>16.670000000000002</v>
      </c>
      <c r="DB2072">
        <v>16.670000000000002</v>
      </c>
      <c r="DC2072">
        <v>16.670000000000002</v>
      </c>
      <c r="DD2072">
        <v>16.670000000000002</v>
      </c>
      <c r="DE2072">
        <v>14.85</v>
      </c>
      <c r="DF2072">
        <v>17.440000000000001</v>
      </c>
      <c r="DG2072">
        <v>20.92</v>
      </c>
      <c r="DH2072">
        <v>18.033333333333299</v>
      </c>
      <c r="DI2072">
        <v>13.62</v>
      </c>
      <c r="DJ2072">
        <v>17.684999999999999</v>
      </c>
      <c r="DK2072">
        <v>20.75</v>
      </c>
      <c r="DL2072">
        <v>19.303000000000001</v>
      </c>
      <c r="DM2072">
        <v>15.6</v>
      </c>
      <c r="DN2072">
        <v>16.43</v>
      </c>
      <c r="DO2072">
        <v>24.225000000000001</v>
      </c>
      <c r="DP2072">
        <v>20.445714285714299</v>
      </c>
      <c r="DQ2072">
        <v>15.13</v>
      </c>
      <c r="DR2072">
        <v>17.164999999999999</v>
      </c>
      <c r="DS2072">
        <v>18.907499999999999</v>
      </c>
      <c r="DT2072">
        <v>17.503333333333298</v>
      </c>
    </row>
    <row r="2073" spans="1:124" x14ac:dyDescent="0.35">
      <c r="A2073" s="19" t="str">
        <f t="shared" si="66"/>
        <v>Tier 1 Leverage Ratio--41547</v>
      </c>
      <c r="B2073" s="19" t="str">
        <f t="shared" si="67"/>
        <v>Tier 1 Leverage Ratio</v>
      </c>
      <c r="C2073">
        <v>3</v>
      </c>
      <c r="D2073" s="27">
        <v>41547</v>
      </c>
      <c r="E2073">
        <v>9.1050000000000004</v>
      </c>
      <c r="F2073">
        <v>10.039999999999999</v>
      </c>
      <c r="G2073">
        <v>11.445</v>
      </c>
      <c r="H2073">
        <v>10.601492537313399</v>
      </c>
      <c r="I2073">
        <v>8.8175000000000008</v>
      </c>
      <c r="J2073">
        <v>9.86</v>
      </c>
      <c r="K2073">
        <v>11.43</v>
      </c>
      <c r="L2073">
        <v>10.337737341772099</v>
      </c>
      <c r="M2073">
        <v>8.92</v>
      </c>
      <c r="N2073">
        <v>10.06</v>
      </c>
      <c r="O2073">
        <v>11.66</v>
      </c>
      <c r="P2073">
        <v>10.573700584393301</v>
      </c>
      <c r="Q2073">
        <v>9.82</v>
      </c>
      <c r="R2073">
        <v>11.06</v>
      </c>
      <c r="S2073">
        <v>12.49</v>
      </c>
      <c r="T2073">
        <v>11.5852380952381</v>
      </c>
      <c r="U2073">
        <v>8.6999999999999993</v>
      </c>
      <c r="V2073">
        <v>9.74</v>
      </c>
      <c r="W2073">
        <v>11.54</v>
      </c>
      <c r="X2073">
        <v>10.201895043731801</v>
      </c>
      <c r="Y2073">
        <v>9.3350000000000009</v>
      </c>
      <c r="Z2073">
        <v>10.275</v>
      </c>
      <c r="AA2073">
        <v>11.615</v>
      </c>
      <c r="AB2073">
        <v>10.8524193548387</v>
      </c>
      <c r="AC2073">
        <v>8.4574999999999996</v>
      </c>
      <c r="AD2073">
        <v>9.15</v>
      </c>
      <c r="AE2073">
        <v>10.29</v>
      </c>
      <c r="AF2073">
        <v>9.3123255813953492</v>
      </c>
      <c r="AG2073">
        <v>9.1150000000000002</v>
      </c>
      <c r="AH2073">
        <v>10.385</v>
      </c>
      <c r="AI2073">
        <v>11.4125</v>
      </c>
      <c r="AJ2073">
        <v>11.0385714285714</v>
      </c>
      <c r="AK2073">
        <v>9.3450000000000006</v>
      </c>
      <c r="AL2073">
        <v>10.35</v>
      </c>
      <c r="AM2073">
        <v>12.175000000000001</v>
      </c>
      <c r="AN2073">
        <v>11.4945454545455</v>
      </c>
      <c r="AO2073">
        <v>8.7349999999999994</v>
      </c>
      <c r="AP2073">
        <v>9.82</v>
      </c>
      <c r="AQ2073">
        <v>10.97</v>
      </c>
      <c r="AR2073">
        <v>10.1591447368421</v>
      </c>
      <c r="AS2073">
        <v>8.5150000000000006</v>
      </c>
      <c r="AT2073">
        <v>9.41</v>
      </c>
      <c r="AU2073">
        <v>10.525</v>
      </c>
      <c r="AV2073">
        <v>9.5937566137566197</v>
      </c>
      <c r="AW2073">
        <v>8.75</v>
      </c>
      <c r="AX2073">
        <v>10.1</v>
      </c>
      <c r="AY2073">
        <v>12.07</v>
      </c>
      <c r="AZ2073">
        <v>10.4793865030675</v>
      </c>
      <c r="BA2073">
        <v>8.8650000000000002</v>
      </c>
      <c r="BB2073">
        <v>9.89</v>
      </c>
      <c r="BC2073">
        <v>11.775</v>
      </c>
      <c r="BD2073">
        <v>10.5684</v>
      </c>
      <c r="BE2073">
        <v>9.36</v>
      </c>
      <c r="BF2073">
        <v>10.61</v>
      </c>
      <c r="BG2073">
        <v>12.702500000000001</v>
      </c>
      <c r="BH2073">
        <v>12.7248571428571</v>
      </c>
      <c r="BI2073">
        <v>9.02</v>
      </c>
      <c r="BJ2073">
        <v>10.57</v>
      </c>
      <c r="BK2073">
        <v>14.25</v>
      </c>
      <c r="BL2073">
        <v>12.35</v>
      </c>
      <c r="BM2073">
        <v>9.6325000000000003</v>
      </c>
      <c r="BN2073">
        <v>9.85</v>
      </c>
      <c r="BO2073">
        <v>10.3225</v>
      </c>
      <c r="BP2073">
        <v>10.105</v>
      </c>
      <c r="BQ2073">
        <v>10.805</v>
      </c>
      <c r="BR2073">
        <v>11.52</v>
      </c>
      <c r="BS2073">
        <v>11.68</v>
      </c>
      <c r="BT2073">
        <v>11.15</v>
      </c>
      <c r="BU2073">
        <v>7.6</v>
      </c>
      <c r="BV2073">
        <v>8.51</v>
      </c>
      <c r="BW2073">
        <v>10.785</v>
      </c>
      <c r="BX2073">
        <v>8.8119999999999994</v>
      </c>
      <c r="BY2073">
        <v>7.96</v>
      </c>
      <c r="BZ2073">
        <v>8.94</v>
      </c>
      <c r="CA2073">
        <v>9.11</v>
      </c>
      <c r="CB2073">
        <v>8.5433333333333294</v>
      </c>
      <c r="CC2073">
        <v>8.7074999999999996</v>
      </c>
      <c r="CD2073">
        <v>9.6150000000000002</v>
      </c>
      <c r="CE2073">
        <v>11.37</v>
      </c>
      <c r="CF2073">
        <v>10.1664285714286</v>
      </c>
      <c r="CG2073">
        <v>8.39</v>
      </c>
      <c r="CH2073">
        <v>9.0399999999999991</v>
      </c>
      <c r="CI2073">
        <v>10.97</v>
      </c>
      <c r="CJ2073">
        <v>9.4564705882352893</v>
      </c>
      <c r="CK2073">
        <v>9.07</v>
      </c>
      <c r="CL2073">
        <v>9.57</v>
      </c>
      <c r="CM2073">
        <v>11.56</v>
      </c>
      <c r="CN2073">
        <v>10.469473684210501</v>
      </c>
      <c r="CO2073">
        <v>7.54</v>
      </c>
      <c r="CP2073">
        <v>9.1</v>
      </c>
      <c r="CQ2073">
        <v>9.35</v>
      </c>
      <c r="CR2073">
        <v>8.8160000000000007</v>
      </c>
      <c r="CS2073">
        <v>9.5350000000000001</v>
      </c>
      <c r="CT2073">
        <v>10.33</v>
      </c>
      <c r="CU2073">
        <v>14.234999999999999</v>
      </c>
      <c r="CV2073">
        <v>13.0142857142857</v>
      </c>
      <c r="CW2073">
        <v>8.6724999999999994</v>
      </c>
      <c r="CX2073">
        <v>9.3350000000000009</v>
      </c>
      <c r="CY2073">
        <v>9.8450000000000006</v>
      </c>
      <c r="CZ2073">
        <v>9.2008333333333301</v>
      </c>
      <c r="DA2073">
        <v>13.71</v>
      </c>
      <c r="DB2073">
        <v>13.71</v>
      </c>
      <c r="DC2073">
        <v>13.71</v>
      </c>
      <c r="DD2073">
        <v>13.71</v>
      </c>
      <c r="DE2073">
        <v>8.3550000000000004</v>
      </c>
      <c r="DF2073">
        <v>8.48</v>
      </c>
      <c r="DG2073">
        <v>13</v>
      </c>
      <c r="DH2073">
        <v>11.41</v>
      </c>
      <c r="DI2073">
        <v>9.15</v>
      </c>
      <c r="DJ2073">
        <v>10.29</v>
      </c>
      <c r="DK2073">
        <v>14.74</v>
      </c>
      <c r="DL2073">
        <v>11.891</v>
      </c>
      <c r="DM2073">
        <v>9.3800000000000008</v>
      </c>
      <c r="DN2073">
        <v>10.210000000000001</v>
      </c>
      <c r="DO2073">
        <v>14.44</v>
      </c>
      <c r="DP2073">
        <v>12.5385714285714</v>
      </c>
      <c r="DQ2073">
        <v>10.3775</v>
      </c>
      <c r="DR2073">
        <v>11.675000000000001</v>
      </c>
      <c r="DS2073">
        <v>12.012499999999999</v>
      </c>
      <c r="DT2073">
        <v>11.393333333333301</v>
      </c>
    </row>
    <row r="2074" spans="1:124" x14ac:dyDescent="0.35">
      <c r="A2074" s="19" t="str">
        <f t="shared" si="66"/>
        <v>ALLL / Nonaccrual Loans--41547</v>
      </c>
      <c r="B2074" s="19" t="str">
        <f t="shared" si="67"/>
        <v>ALLL / Nonaccrual Loans</v>
      </c>
      <c r="C2074">
        <v>4</v>
      </c>
      <c r="D2074" s="27">
        <v>41547</v>
      </c>
      <c r="E2074">
        <v>79.278054887653795</v>
      </c>
      <c r="F2074">
        <v>142.144716852638</v>
      </c>
      <c r="G2074">
        <v>246.75980513392699</v>
      </c>
      <c r="H2074">
        <v>497.99209974412503</v>
      </c>
      <c r="I2074">
        <v>82.941176470588204</v>
      </c>
      <c r="J2074">
        <v>156.756756756757</v>
      </c>
      <c r="K2074">
        <v>399.06976744185999</v>
      </c>
      <c r="L2074">
        <v>860.64809112914702</v>
      </c>
      <c r="M2074">
        <v>72.294656341270297</v>
      </c>
      <c r="N2074">
        <v>134.18439716312099</v>
      </c>
      <c r="O2074">
        <v>315.66362728484501</v>
      </c>
      <c r="P2074">
        <v>465.09890912518102</v>
      </c>
      <c r="Q2074">
        <v>50.636550308008196</v>
      </c>
      <c r="R2074">
        <v>91.758241758241795</v>
      </c>
      <c r="S2074">
        <v>181.26022913257</v>
      </c>
      <c r="T2074">
        <v>172.73240266174901</v>
      </c>
      <c r="U2074">
        <v>90.565194125691207</v>
      </c>
      <c r="V2074">
        <v>157.72060297960601</v>
      </c>
      <c r="W2074">
        <v>359.01515151515201</v>
      </c>
      <c r="X2074">
        <v>896.49515467278604</v>
      </c>
      <c r="Y2074">
        <v>75.222313358633897</v>
      </c>
      <c r="Z2074">
        <v>146.73106172529401</v>
      </c>
      <c r="AA2074">
        <v>257.33237149704098</v>
      </c>
      <c r="AB2074">
        <v>2965.9212273421499</v>
      </c>
      <c r="AC2074">
        <v>108.849923188764</v>
      </c>
      <c r="AD2074">
        <v>253.348302848754</v>
      </c>
      <c r="AE2074">
        <v>689.02553340328802</v>
      </c>
      <c r="AF2074">
        <v>1096.5320318977599</v>
      </c>
      <c r="AG2074">
        <v>114.41860465116299</v>
      </c>
      <c r="AH2074">
        <v>495.16129032258101</v>
      </c>
      <c r="AI2074">
        <v>2056.52173913044</v>
      </c>
      <c r="AJ2074">
        <v>5229.3213431061104</v>
      </c>
      <c r="AK2074">
        <v>43.303361437603101</v>
      </c>
      <c r="AL2074">
        <v>94.642975242187504</v>
      </c>
      <c r="AM2074">
        <v>161.93418769596099</v>
      </c>
      <c r="AN2074">
        <v>425.62750694911603</v>
      </c>
      <c r="AO2074">
        <v>107.97032033456701</v>
      </c>
      <c r="AP2074">
        <v>237.33726357160401</v>
      </c>
      <c r="AQ2074">
        <v>713.81340579710104</v>
      </c>
      <c r="AR2074">
        <v>1877.7493496954301</v>
      </c>
      <c r="AS2074">
        <v>80.035962857605298</v>
      </c>
      <c r="AT2074">
        <v>152.75484359067099</v>
      </c>
      <c r="AU2074">
        <v>475.88807785888099</v>
      </c>
      <c r="AV2074">
        <v>1265.9968884970999</v>
      </c>
      <c r="AW2074">
        <v>62.033779028852898</v>
      </c>
      <c r="AX2074">
        <v>118.448275862069</v>
      </c>
      <c r="AY2074">
        <v>219.753086419753</v>
      </c>
      <c r="AZ2074">
        <v>231.888439420325</v>
      </c>
      <c r="BA2074">
        <v>82.260258610227297</v>
      </c>
      <c r="BB2074">
        <v>159.752112600608</v>
      </c>
      <c r="BC2074">
        <v>362.19206684654603</v>
      </c>
      <c r="BD2074">
        <v>1955.171708952</v>
      </c>
      <c r="BE2074">
        <v>78.701147328391599</v>
      </c>
      <c r="BF2074">
        <v>137.36166050276</v>
      </c>
      <c r="BG2074">
        <v>233.25469568358301</v>
      </c>
      <c r="BH2074">
        <v>2205.1124241583102</v>
      </c>
      <c r="BI2074">
        <v>98.909748444397195</v>
      </c>
      <c r="BJ2074">
        <v>109.173411822418</v>
      </c>
      <c r="BK2074">
        <v>216.595441595442</v>
      </c>
      <c r="BL2074">
        <v>274.35805318454101</v>
      </c>
      <c r="BM2074">
        <v>99.076308096434502</v>
      </c>
      <c r="BN2074">
        <v>145.35864978903001</v>
      </c>
      <c r="BO2074">
        <v>204.666902534266</v>
      </c>
      <c r="BP2074">
        <v>154.04259049079101</v>
      </c>
      <c r="BQ2074">
        <v>113.900242675738</v>
      </c>
      <c r="BR2074">
        <v>127.364438839849</v>
      </c>
      <c r="BS2074">
        <v>153.682219419924</v>
      </c>
      <c r="BT2074">
        <v>135.933495117159</v>
      </c>
      <c r="BU2074">
        <v>75.247840283974497</v>
      </c>
      <c r="BV2074">
        <v>157.14943021379599</v>
      </c>
      <c r="BW2074">
        <v>241.32575757575799</v>
      </c>
      <c r="BX2074">
        <v>202.708488484718</v>
      </c>
      <c r="BY2074">
        <v>79.789896299820697</v>
      </c>
      <c r="BZ2074">
        <v>90.710743801652896</v>
      </c>
      <c r="CA2074">
        <v>166.27078384798099</v>
      </c>
      <c r="CB2074">
        <v>722.09901845843603</v>
      </c>
      <c r="CC2074">
        <v>84.978148185791198</v>
      </c>
      <c r="CD2074">
        <v>129.37158469945399</v>
      </c>
      <c r="CE2074">
        <v>259.139784946237</v>
      </c>
      <c r="CF2074">
        <v>1111.5516547489999</v>
      </c>
      <c r="CG2074">
        <v>85.585971076432102</v>
      </c>
      <c r="CH2074">
        <v>132.26713407705799</v>
      </c>
      <c r="CI2074">
        <v>272.63588293162798</v>
      </c>
      <c r="CJ2074">
        <v>180.15780628999599</v>
      </c>
      <c r="CK2074">
        <v>70.149790220357502</v>
      </c>
      <c r="CL2074">
        <v>190.53497942386801</v>
      </c>
      <c r="CM2074">
        <v>290.13919406429699</v>
      </c>
      <c r="CN2074">
        <v>518.62719586493199</v>
      </c>
      <c r="CO2074">
        <v>372.01210287443303</v>
      </c>
      <c r="CP2074">
        <v>407.69230769230802</v>
      </c>
      <c r="CQ2074">
        <v>660.66666666666697</v>
      </c>
      <c r="CR2074">
        <v>917.98813442525397</v>
      </c>
      <c r="CS2074">
        <v>126.427962489344</v>
      </c>
      <c r="CT2074">
        <v>168.63423570120099</v>
      </c>
      <c r="CU2074">
        <v>255.13410569750801</v>
      </c>
      <c r="CV2074">
        <v>274.62749607172799</v>
      </c>
      <c r="CW2074">
        <v>75.057581616936105</v>
      </c>
      <c r="CX2074">
        <v>172.53042516200401</v>
      </c>
      <c r="CY2074">
        <v>394.28473743279801</v>
      </c>
      <c r="CZ2074">
        <v>378.72954042516398</v>
      </c>
      <c r="DA2074">
        <v>495.16129032258101</v>
      </c>
      <c r="DB2074">
        <v>495.16129032258101</v>
      </c>
      <c r="DC2074">
        <v>495.16129032258101</v>
      </c>
      <c r="DD2074">
        <v>495.16129032258101</v>
      </c>
      <c r="DE2074">
        <v>32153.985507246402</v>
      </c>
      <c r="DF2074">
        <v>60947.101449275397</v>
      </c>
      <c r="DG2074">
        <v>89740.217391304395</v>
      </c>
      <c r="DH2074">
        <v>60947.101449275397</v>
      </c>
      <c r="DI2074">
        <v>92.368306625234595</v>
      </c>
      <c r="DJ2074">
        <v>170.26907155529301</v>
      </c>
      <c r="DK2074">
        <v>1780.5825242718399</v>
      </c>
      <c r="DL2074">
        <v>862.54061488261004</v>
      </c>
      <c r="DM2074">
        <v>30.310615162582099</v>
      </c>
      <c r="DN2074">
        <v>96.487376509330403</v>
      </c>
      <c r="DO2074">
        <v>120.26374610731099</v>
      </c>
      <c r="DP2074">
        <v>104.219050937245</v>
      </c>
      <c r="DQ2074">
        <v>130.08269637690501</v>
      </c>
      <c r="DR2074">
        <v>159.43290815956399</v>
      </c>
      <c r="DS2074">
        <v>200.43267257149299</v>
      </c>
      <c r="DT2074">
        <v>160.34339263826499</v>
      </c>
    </row>
    <row r="2075" spans="1:124" x14ac:dyDescent="0.35">
      <c r="A2075" s="19" t="str">
        <f t="shared" si="66"/>
        <v>[NCL + OREO] / [Total Loans + OREO]--41547</v>
      </c>
      <c r="B2075" s="19" t="str">
        <f t="shared" si="67"/>
        <v>[NCL + OREO] / [Total Loans + OREO]</v>
      </c>
      <c r="C2075">
        <v>5</v>
      </c>
      <c r="D2075" s="27">
        <v>41547</v>
      </c>
      <c r="E2075">
        <v>0.96005383279129997</v>
      </c>
      <c r="F2075">
        <v>2.1865222403161799</v>
      </c>
      <c r="G2075">
        <v>3.4623260487165899</v>
      </c>
      <c r="H2075">
        <v>2.99917506045615</v>
      </c>
      <c r="I2075">
        <v>0.60088355518050196</v>
      </c>
      <c r="J2075">
        <v>1.7352486291418701</v>
      </c>
      <c r="K2075">
        <v>3.4791305703748301</v>
      </c>
      <c r="L2075">
        <v>2.5775946244375798</v>
      </c>
      <c r="M2075">
        <v>0.69242854404740795</v>
      </c>
      <c r="N2075">
        <v>1.7876022017103499</v>
      </c>
      <c r="O2075">
        <v>3.7648696590267199</v>
      </c>
      <c r="P2075">
        <v>2.8117093418732999</v>
      </c>
      <c r="Q2075">
        <v>2.1247084042620301</v>
      </c>
      <c r="R2075">
        <v>4.3260808515759797</v>
      </c>
      <c r="S2075">
        <v>6.3256413044387401</v>
      </c>
      <c r="T2075">
        <v>4.51134046981291</v>
      </c>
      <c r="U2075">
        <v>0.89552528518849905</v>
      </c>
      <c r="V2075">
        <v>1.93302865585171</v>
      </c>
      <c r="W2075">
        <v>3.7015902279523201</v>
      </c>
      <c r="X2075">
        <v>2.8545809784037401</v>
      </c>
      <c r="Y2075">
        <v>1.1177458431214899</v>
      </c>
      <c r="Z2075">
        <v>2.44566135179931</v>
      </c>
      <c r="AA2075">
        <v>4.1895749385894696</v>
      </c>
      <c r="AB2075">
        <v>3.94978226552981</v>
      </c>
      <c r="AC2075">
        <v>9.3214754087847906E-2</v>
      </c>
      <c r="AD2075">
        <v>0.57249515348272395</v>
      </c>
      <c r="AE2075">
        <v>1.3568763662804499</v>
      </c>
      <c r="AF2075">
        <v>1.1560414586066401</v>
      </c>
      <c r="AG2075">
        <v>9.6034070432881799E-2</v>
      </c>
      <c r="AH2075">
        <v>0.53531440606357805</v>
      </c>
      <c r="AI2075">
        <v>1.3818265221900601</v>
      </c>
      <c r="AJ2075">
        <v>1.0210194640171799</v>
      </c>
      <c r="AK2075">
        <v>1.5450489182821401</v>
      </c>
      <c r="AL2075">
        <v>2.3288751837642101</v>
      </c>
      <c r="AM2075">
        <v>4.6046651301416803</v>
      </c>
      <c r="AN2075">
        <v>3.4300099638668602</v>
      </c>
      <c r="AO2075">
        <v>0.21479327207775001</v>
      </c>
      <c r="AP2075">
        <v>0.81201104342436303</v>
      </c>
      <c r="AQ2075">
        <v>1.93644249642551</v>
      </c>
      <c r="AR2075">
        <v>1.35334658438258</v>
      </c>
      <c r="AS2075">
        <v>0.52350074098924304</v>
      </c>
      <c r="AT2075">
        <v>1.7495255722418801</v>
      </c>
      <c r="AU2075">
        <v>4.2553551703173298</v>
      </c>
      <c r="AV2075">
        <v>3.0268258244456301</v>
      </c>
      <c r="AW2075">
        <v>1.5034908264328599</v>
      </c>
      <c r="AX2075">
        <v>2.3007943748470199</v>
      </c>
      <c r="AY2075">
        <v>4.5999678730232496</v>
      </c>
      <c r="AZ2075">
        <v>3.4279028392825301</v>
      </c>
      <c r="BA2075">
        <v>0.68618118609733603</v>
      </c>
      <c r="BB2075">
        <v>2.3054755043227702</v>
      </c>
      <c r="BC2075">
        <v>4.3972452176822303</v>
      </c>
      <c r="BD2075">
        <v>3.13794450679609</v>
      </c>
      <c r="BE2075">
        <v>1.46183372790585</v>
      </c>
      <c r="BF2075">
        <v>2.6396301165210199</v>
      </c>
      <c r="BG2075">
        <v>4.1732009060811999</v>
      </c>
      <c r="BH2075">
        <v>3.2363561658900499</v>
      </c>
      <c r="BI2075">
        <v>2.5630260305805601</v>
      </c>
      <c r="BJ2075">
        <v>2.6396301165210199</v>
      </c>
      <c r="BK2075">
        <v>2.9071408410951198</v>
      </c>
      <c r="BL2075">
        <v>2.64224410484257</v>
      </c>
      <c r="BM2075">
        <v>0.34383097468606699</v>
      </c>
      <c r="BN2075">
        <v>1.8509553244607799</v>
      </c>
      <c r="BO2075">
        <v>4.8631350426030098</v>
      </c>
      <c r="BP2075">
        <v>3.3560106928282898</v>
      </c>
      <c r="BQ2075">
        <v>2.2197254968661002</v>
      </c>
      <c r="BR2075">
        <v>3.1309174859277298</v>
      </c>
      <c r="BS2075">
        <v>3.78735541256051</v>
      </c>
      <c r="BT2075">
        <v>2.9610814443084901</v>
      </c>
      <c r="BU2075">
        <v>1.54912189744486</v>
      </c>
      <c r="BV2075">
        <v>2.0509499136442102</v>
      </c>
      <c r="BW2075">
        <v>4.3255196489993502</v>
      </c>
      <c r="BX2075">
        <v>3.1467473879978098</v>
      </c>
      <c r="BY2075">
        <v>1.65006730978701</v>
      </c>
      <c r="BZ2075">
        <v>2.2978158146383199</v>
      </c>
      <c r="CA2075">
        <v>5.6284723672667996</v>
      </c>
      <c r="CB2075">
        <v>3.28030362978877</v>
      </c>
      <c r="CC2075">
        <v>1.8508496006611801</v>
      </c>
      <c r="CD2075">
        <v>3.6710060352137299</v>
      </c>
      <c r="CE2075">
        <v>6.8500961889948</v>
      </c>
      <c r="CF2075">
        <v>4.5611719631490697</v>
      </c>
      <c r="CG2075">
        <v>1.1009307210371899</v>
      </c>
      <c r="CH2075">
        <v>1.7386686812449901</v>
      </c>
      <c r="CI2075">
        <v>2.8685736058568998</v>
      </c>
      <c r="CJ2075">
        <v>2.65483313926778</v>
      </c>
      <c r="CK2075">
        <v>0.78709210410264197</v>
      </c>
      <c r="CL2075">
        <v>1.69679921965383</v>
      </c>
      <c r="CM2075">
        <v>2.5657171240775298</v>
      </c>
      <c r="CN2075">
        <v>1.7295191365425</v>
      </c>
      <c r="CO2075">
        <v>0.27233115468409602</v>
      </c>
      <c r="CP2075">
        <v>0.33858111519873002</v>
      </c>
      <c r="CQ2075">
        <v>0.74549670055287998</v>
      </c>
      <c r="CR2075">
        <v>0.71335151024045595</v>
      </c>
      <c r="CS2075">
        <v>0.36787914531361499</v>
      </c>
      <c r="CT2075">
        <v>1.3824953556213799</v>
      </c>
      <c r="CU2075">
        <v>1.70967722544651</v>
      </c>
      <c r="CV2075">
        <v>1.19784946476112</v>
      </c>
      <c r="CW2075">
        <v>0.23522193581460199</v>
      </c>
      <c r="CX2075">
        <v>0.84914231607611101</v>
      </c>
      <c r="CY2075">
        <v>3.24966020550072</v>
      </c>
      <c r="CZ2075">
        <v>1.66206250793082</v>
      </c>
      <c r="DA2075">
        <v>0.28913325312217297</v>
      </c>
      <c r="DB2075">
        <v>0.28913325312217297</v>
      </c>
      <c r="DC2075">
        <v>0.28913325312217297</v>
      </c>
      <c r="DD2075">
        <v>0.28913325312217297</v>
      </c>
      <c r="DE2075">
        <v>0.155560016057808</v>
      </c>
      <c r="DF2075">
        <v>0.31112003211561601</v>
      </c>
      <c r="DG2075">
        <v>0.99820790621973299</v>
      </c>
      <c r="DH2075">
        <v>0.66547193747982203</v>
      </c>
      <c r="DI2075">
        <v>0.68722119094455503</v>
      </c>
      <c r="DJ2075">
        <v>1.1904043468908301</v>
      </c>
      <c r="DK2075">
        <v>2.1108550385731202</v>
      </c>
      <c r="DL2075">
        <v>1.6103192345403301</v>
      </c>
      <c r="DM2075">
        <v>1.3332044715986699</v>
      </c>
      <c r="DN2075">
        <v>1.8772173014120199</v>
      </c>
      <c r="DO2075">
        <v>6.4264368294078196</v>
      </c>
      <c r="DP2075">
        <v>3.65265837519966</v>
      </c>
      <c r="DQ2075">
        <v>1.42858621678507</v>
      </c>
      <c r="DR2075">
        <v>1.6754728692824801</v>
      </c>
      <c r="DS2075">
        <v>2.17734041065343</v>
      </c>
      <c r="DT2075">
        <v>1.7505865444123301</v>
      </c>
    </row>
    <row r="2076" spans="1:124" x14ac:dyDescent="0.35">
      <c r="A2076" s="19" t="str">
        <f t="shared" si="66"/>
        <v>[Noncurrent + Delinquent Loans] / [Capital + ALLL]--41547</v>
      </c>
      <c r="B2076" s="19" t="str">
        <f t="shared" si="67"/>
        <v>[Noncurrent + Delinquent Loans] / [Capital + ALLL]</v>
      </c>
      <c r="C2076">
        <v>6</v>
      </c>
      <c r="D2076" s="27">
        <v>41547</v>
      </c>
      <c r="E2076">
        <v>5.7070656781336897</v>
      </c>
      <c r="F2076">
        <v>11.328531956334601</v>
      </c>
      <c r="G2076">
        <v>18.0578937239898</v>
      </c>
      <c r="H2076">
        <v>14.0188438403763</v>
      </c>
      <c r="I2076">
        <v>3.8754049331868798</v>
      </c>
      <c r="J2076">
        <v>9.1400082336196906</v>
      </c>
      <c r="K2076">
        <v>16.049425922503701</v>
      </c>
      <c r="L2076">
        <v>11.668765306537599</v>
      </c>
      <c r="M2076">
        <v>4.7513318175644503</v>
      </c>
      <c r="N2076">
        <v>10.215449649934801</v>
      </c>
      <c r="O2076">
        <v>19.1708459122584</v>
      </c>
      <c r="P2076">
        <v>14.505627759194001</v>
      </c>
      <c r="Q2076">
        <v>13.9817629179331</v>
      </c>
      <c r="R2076">
        <v>19.387237817628801</v>
      </c>
      <c r="S2076">
        <v>26.079377849289401</v>
      </c>
      <c r="T2076">
        <v>21.5958487822551</v>
      </c>
      <c r="U2076">
        <v>3.9886986870533501</v>
      </c>
      <c r="V2076">
        <v>9.9424967538490101</v>
      </c>
      <c r="W2076">
        <v>16.4922886150508</v>
      </c>
      <c r="X2076">
        <v>11.9878274934833</v>
      </c>
      <c r="Y2076">
        <v>6.1527994849714398</v>
      </c>
      <c r="Z2076">
        <v>10.7065411779689</v>
      </c>
      <c r="AA2076">
        <v>17.511714115691799</v>
      </c>
      <c r="AB2076">
        <v>15.589537648811801</v>
      </c>
      <c r="AC2076">
        <v>2.4294211693074699</v>
      </c>
      <c r="AD2076">
        <v>5.0088464762988902</v>
      </c>
      <c r="AE2076">
        <v>9.5586622331754505</v>
      </c>
      <c r="AF2076">
        <v>7.9905345063243898</v>
      </c>
      <c r="AG2076">
        <v>0.82723069667779203</v>
      </c>
      <c r="AH2076">
        <v>4.2853479097356804</v>
      </c>
      <c r="AI2076">
        <v>8.14543358693283</v>
      </c>
      <c r="AJ2076">
        <v>5.5156760369938196</v>
      </c>
      <c r="AK2076">
        <v>8.9425143844072501</v>
      </c>
      <c r="AL2076">
        <v>14.220857257310699</v>
      </c>
      <c r="AM2076">
        <v>22.810524114872401</v>
      </c>
      <c r="AN2076">
        <v>17.302525971168699</v>
      </c>
      <c r="AO2076">
        <v>2.2316781349380501</v>
      </c>
      <c r="AP2076">
        <v>6.0817401814410603</v>
      </c>
      <c r="AQ2076">
        <v>13.298676748582199</v>
      </c>
      <c r="AR2076">
        <v>8.5502701894939204</v>
      </c>
      <c r="AS2076">
        <v>3.82776548956973</v>
      </c>
      <c r="AT2076">
        <v>9.7635299853729904</v>
      </c>
      <c r="AU2076">
        <v>19.4181285346768</v>
      </c>
      <c r="AV2076">
        <v>13.654593750761</v>
      </c>
      <c r="AW2076">
        <v>6.1448804957214502</v>
      </c>
      <c r="AX2076">
        <v>13.3294528521537</v>
      </c>
      <c r="AY2076">
        <v>21.382113821138201</v>
      </c>
      <c r="AZ2076">
        <v>15.8157774775999</v>
      </c>
      <c r="BA2076">
        <v>3.78912744125059</v>
      </c>
      <c r="BB2076">
        <v>9.0485074626865707</v>
      </c>
      <c r="BC2076">
        <v>21.249475774131501</v>
      </c>
      <c r="BD2076">
        <v>14.1059308574652</v>
      </c>
      <c r="BE2076">
        <v>4.6777316361373398</v>
      </c>
      <c r="BF2076">
        <v>9.7168425897328792</v>
      </c>
      <c r="BG2076">
        <v>14.203944727105601</v>
      </c>
      <c r="BH2076">
        <v>11.131737815749201</v>
      </c>
      <c r="BI2076">
        <v>4.6334486428951598</v>
      </c>
      <c r="BJ2076">
        <v>5.7915625459356201</v>
      </c>
      <c r="BK2076">
        <v>7.8548077606424602</v>
      </c>
      <c r="BL2076">
        <v>6.9571470360000598</v>
      </c>
      <c r="BM2076">
        <v>3.9855072463768102</v>
      </c>
      <c r="BN2076">
        <v>10.2019709603269</v>
      </c>
      <c r="BO2076">
        <v>20.677396207600999</v>
      </c>
      <c r="BP2076">
        <v>14.460932493650899</v>
      </c>
      <c r="BQ2076">
        <v>12.0895616092322</v>
      </c>
      <c r="BR2076">
        <v>14.9653640047053</v>
      </c>
      <c r="BS2076">
        <v>16.417250618449899</v>
      </c>
      <c r="BT2076">
        <v>14.0160868168863</v>
      </c>
      <c r="BU2076">
        <v>4.0897196763212698</v>
      </c>
      <c r="BV2076">
        <v>9.3654042988741004</v>
      </c>
      <c r="BW2076">
        <v>19.3802473948368</v>
      </c>
      <c r="BX2076">
        <v>15.342370636186301</v>
      </c>
      <c r="BY2076">
        <v>13.5704438930245</v>
      </c>
      <c r="BZ2076">
        <v>15.167600100309301</v>
      </c>
      <c r="CA2076">
        <v>22.845303867403299</v>
      </c>
      <c r="CB2076">
        <v>18.1781622639561</v>
      </c>
      <c r="CC2076">
        <v>6.3537841227844103</v>
      </c>
      <c r="CD2076">
        <v>11.443420789534599</v>
      </c>
      <c r="CE2076">
        <v>17.613230711182901</v>
      </c>
      <c r="CF2076">
        <v>13.2561250847365</v>
      </c>
      <c r="CG2076">
        <v>5.6126573507333397</v>
      </c>
      <c r="CH2076">
        <v>13.711602124874901</v>
      </c>
      <c r="CI2076">
        <v>17.596566523605201</v>
      </c>
      <c r="CJ2076">
        <v>14.66683095318</v>
      </c>
      <c r="CK2076">
        <v>3.3169289214925399</v>
      </c>
      <c r="CL2076">
        <v>7.5388776200135199</v>
      </c>
      <c r="CM2076">
        <v>16.085542566932698</v>
      </c>
      <c r="CN2076">
        <v>10.2086532086836</v>
      </c>
      <c r="CO2076">
        <v>5.0873251684904703</v>
      </c>
      <c r="CP2076">
        <v>5.6677990345074196</v>
      </c>
      <c r="CQ2076">
        <v>8.4023788949321396</v>
      </c>
      <c r="CR2076">
        <v>8.7802243180175292</v>
      </c>
      <c r="CS2076">
        <v>2.4574255970266798</v>
      </c>
      <c r="CT2076">
        <v>9.5614035087719298</v>
      </c>
      <c r="CU2076">
        <v>13.2966772918552</v>
      </c>
      <c r="CV2076">
        <v>8.4371776930625408</v>
      </c>
      <c r="CW2076">
        <v>3.1277399735349301</v>
      </c>
      <c r="CX2076">
        <v>6.7262191532305096</v>
      </c>
      <c r="CY2076">
        <v>17.8548869926781</v>
      </c>
      <c r="CZ2076">
        <v>11.5678086539279</v>
      </c>
      <c r="DA2076">
        <v>1.55170687756532</v>
      </c>
      <c r="DB2076">
        <v>1.55170687756532</v>
      </c>
      <c r="DC2076">
        <v>1.55170687756532</v>
      </c>
      <c r="DD2076">
        <v>1.55170687756532</v>
      </c>
      <c r="DE2076">
        <v>2.3261476471027298</v>
      </c>
      <c r="DF2076">
        <v>4.6451980621259601</v>
      </c>
      <c r="DG2076">
        <v>6.65574666337496</v>
      </c>
      <c r="DH2076">
        <v>4.4395301862764702</v>
      </c>
      <c r="DI2076">
        <v>3.4146330826239999</v>
      </c>
      <c r="DJ2076">
        <v>4.6191380053926299</v>
      </c>
      <c r="DK2076">
        <v>8.1403303387542607</v>
      </c>
      <c r="DL2076">
        <v>6.5605712481023897</v>
      </c>
      <c r="DM2076">
        <v>12.0243322469957</v>
      </c>
      <c r="DN2076">
        <v>17.609489051094901</v>
      </c>
      <c r="DO2076">
        <v>32.668735873008004</v>
      </c>
      <c r="DP2076">
        <v>23.687321459213901</v>
      </c>
      <c r="DQ2076">
        <v>8.6454886593139495</v>
      </c>
      <c r="DR2076">
        <v>9.5551895358817003</v>
      </c>
      <c r="DS2076">
        <v>11.9914103576904</v>
      </c>
      <c r="DT2076">
        <v>10.0496682986349</v>
      </c>
    </row>
    <row r="2077" spans="1:124" x14ac:dyDescent="0.35">
      <c r="A2077" s="19" t="str">
        <f t="shared" si="66"/>
        <v xml:space="preserve">  Ag [NCL+DQ] / [Capital + ALLL]--41547</v>
      </c>
      <c r="B2077" s="19" t="str">
        <f t="shared" si="67"/>
        <v xml:space="preserve">  Ag [NCL+DQ] / [Capital + ALLL]</v>
      </c>
      <c r="C2077">
        <v>7</v>
      </c>
      <c r="D2077" s="27">
        <v>41547</v>
      </c>
      <c r="E2077">
        <v>0</v>
      </c>
      <c r="F2077">
        <v>0</v>
      </c>
      <c r="G2077">
        <v>1.88272024523756</v>
      </c>
      <c r="H2077">
        <v>1.64744677098252</v>
      </c>
      <c r="I2077">
        <v>0</v>
      </c>
      <c r="J2077">
        <v>0</v>
      </c>
      <c r="K2077">
        <v>0.66936087122202803</v>
      </c>
      <c r="L2077">
        <v>0.80482083285708605</v>
      </c>
      <c r="M2077">
        <v>0</v>
      </c>
      <c r="N2077">
        <v>0</v>
      </c>
      <c r="O2077">
        <v>0.37528315167604798</v>
      </c>
      <c r="P2077">
        <v>0.64287391023433005</v>
      </c>
      <c r="Q2077">
        <v>0</v>
      </c>
      <c r="R2077">
        <v>0</v>
      </c>
      <c r="S2077">
        <v>0</v>
      </c>
      <c r="T2077">
        <v>7.4207424819678902E-2</v>
      </c>
      <c r="U2077">
        <v>0</v>
      </c>
      <c r="V2077">
        <v>0</v>
      </c>
      <c r="W2077">
        <v>0.30240549828178698</v>
      </c>
      <c r="X2077">
        <v>0.62422243358519403</v>
      </c>
      <c r="Y2077">
        <v>0</v>
      </c>
      <c r="Z2077">
        <v>0</v>
      </c>
      <c r="AA2077">
        <v>1.6575845789308301</v>
      </c>
      <c r="AB2077">
        <v>2.4276108148483901</v>
      </c>
      <c r="AC2077">
        <v>0</v>
      </c>
      <c r="AD2077">
        <v>0</v>
      </c>
      <c r="AE2077">
        <v>1.1736276244058801</v>
      </c>
      <c r="AF2077">
        <v>1.0435786388232</v>
      </c>
      <c r="AG2077">
        <v>0</v>
      </c>
      <c r="AH2077">
        <v>0</v>
      </c>
      <c r="AI2077">
        <v>0.81659531725627799</v>
      </c>
      <c r="AJ2077">
        <v>0.95709145455254396</v>
      </c>
      <c r="AK2077">
        <v>0</v>
      </c>
      <c r="AL2077">
        <v>0</v>
      </c>
      <c r="AM2077">
        <v>1.5942904440264101</v>
      </c>
      <c r="AN2077">
        <v>1.07141496256531</v>
      </c>
      <c r="AO2077">
        <v>0</v>
      </c>
      <c r="AP2077">
        <v>0</v>
      </c>
      <c r="AQ2077">
        <v>1.70524877343015</v>
      </c>
      <c r="AR2077">
        <v>1.3692013402730601</v>
      </c>
      <c r="AS2077">
        <v>0</v>
      </c>
      <c r="AT2077">
        <v>0</v>
      </c>
      <c r="AU2077">
        <v>0.27569785426764698</v>
      </c>
      <c r="AV2077">
        <v>0.63036444392448598</v>
      </c>
      <c r="AW2077">
        <v>0</v>
      </c>
      <c r="AX2077">
        <v>0</v>
      </c>
      <c r="AY2077">
        <v>0.21208854821646</v>
      </c>
      <c r="AZ2077">
        <v>0.46115405991661801</v>
      </c>
      <c r="BA2077">
        <v>0</v>
      </c>
      <c r="BB2077">
        <v>0</v>
      </c>
      <c r="BC2077">
        <v>0</v>
      </c>
      <c r="BD2077">
        <v>0.29090014660251601</v>
      </c>
      <c r="BE2077">
        <v>0</v>
      </c>
      <c r="BF2077">
        <v>0</v>
      </c>
      <c r="BG2077">
        <v>0.25422652672753898</v>
      </c>
      <c r="BH2077">
        <v>0.477897754184753</v>
      </c>
      <c r="BI2077">
        <v>0</v>
      </c>
      <c r="BJ2077">
        <v>5.5077819629024201E-2</v>
      </c>
      <c r="BK2077">
        <v>0.24400999559018099</v>
      </c>
      <c r="BL2077">
        <v>0.41222536169997898</v>
      </c>
      <c r="BM2077">
        <v>0</v>
      </c>
      <c r="BN2077">
        <v>0</v>
      </c>
      <c r="BO2077">
        <v>0.25565158711619801</v>
      </c>
      <c r="BP2077">
        <v>0.25565158711619801</v>
      </c>
      <c r="BQ2077">
        <v>0.196052803555091</v>
      </c>
      <c r="BR2077">
        <v>0.392105607110182</v>
      </c>
      <c r="BS2077">
        <v>2.07792888925283</v>
      </c>
      <c r="BT2077">
        <v>1.3852859261685599</v>
      </c>
      <c r="BU2077">
        <v>0</v>
      </c>
      <c r="BV2077">
        <v>0</v>
      </c>
      <c r="BW2077">
        <v>0</v>
      </c>
      <c r="BX2077">
        <v>0</v>
      </c>
      <c r="BY2077">
        <v>0</v>
      </c>
      <c r="BZ2077">
        <v>0</v>
      </c>
      <c r="CA2077">
        <v>1.37854976564654</v>
      </c>
      <c r="CB2077">
        <v>1.0687478234935901</v>
      </c>
      <c r="CC2077">
        <v>0</v>
      </c>
      <c r="CD2077">
        <v>0</v>
      </c>
      <c r="CE2077">
        <v>0</v>
      </c>
      <c r="CF2077">
        <v>0.50902263094079303</v>
      </c>
      <c r="CG2077">
        <v>0</v>
      </c>
      <c r="CH2077">
        <v>0</v>
      </c>
      <c r="CI2077">
        <v>2.03256727104747</v>
      </c>
      <c r="CJ2077">
        <v>1.13607342663266</v>
      </c>
      <c r="CK2077">
        <v>0</v>
      </c>
      <c r="CL2077">
        <v>0</v>
      </c>
      <c r="CM2077">
        <v>9.7603085342252704E-2</v>
      </c>
      <c r="CN2077">
        <v>0.77906697504596201</v>
      </c>
      <c r="CO2077">
        <v>0</v>
      </c>
      <c r="CP2077">
        <v>0.88231031234147395</v>
      </c>
      <c r="CQ2077">
        <v>1.1796387905043499</v>
      </c>
      <c r="CR2077">
        <v>1.3151499486635101</v>
      </c>
      <c r="CS2077">
        <v>0</v>
      </c>
      <c r="CT2077">
        <v>9.4780819355241006E-2</v>
      </c>
      <c r="CU2077">
        <v>2.0505155907217998</v>
      </c>
      <c r="CV2077">
        <v>1.40317856921204</v>
      </c>
      <c r="CW2077">
        <v>0</v>
      </c>
      <c r="CX2077">
        <v>0</v>
      </c>
      <c r="CY2077">
        <v>0.36923601790890698</v>
      </c>
      <c r="CZ2077">
        <v>0.199245852122485</v>
      </c>
      <c r="DA2077">
        <v>0</v>
      </c>
      <c r="DB2077">
        <v>0</v>
      </c>
      <c r="DC2077">
        <v>0</v>
      </c>
      <c r="DD2077">
        <v>0</v>
      </c>
      <c r="DE2077">
        <v>4.45682451253482E-3</v>
      </c>
      <c r="DF2077">
        <v>8.91364902506964E-3</v>
      </c>
      <c r="DG2077">
        <v>0.29893768325671599</v>
      </c>
      <c r="DH2077">
        <v>0.19929178883781101</v>
      </c>
      <c r="DI2077">
        <v>0</v>
      </c>
      <c r="DJ2077">
        <v>5.8250547240969397E-2</v>
      </c>
      <c r="DK2077">
        <v>0.213300847401378</v>
      </c>
      <c r="DL2077">
        <v>0.40066310962325502</v>
      </c>
      <c r="DM2077">
        <v>0.44187109553557802</v>
      </c>
      <c r="DN2077">
        <v>2.4057843996494301</v>
      </c>
      <c r="DO2077">
        <v>3.0885646822196899</v>
      </c>
      <c r="DP2077">
        <v>2.0301687860864601</v>
      </c>
      <c r="DQ2077">
        <v>5.3853102633590402E-2</v>
      </c>
      <c r="DR2077">
        <v>0.35221547088145699</v>
      </c>
      <c r="DS2077">
        <v>0.88715842841222703</v>
      </c>
      <c r="DT2077">
        <v>0.53516464189935697</v>
      </c>
    </row>
    <row r="2078" spans="1:124" x14ac:dyDescent="0.35">
      <c r="A2078" s="19" t="str">
        <f t="shared" si="66"/>
        <v xml:space="preserve">  CLD [NCL+DQ] / [Capital + ALLL]--41547</v>
      </c>
      <c r="B2078" s="19" t="str">
        <f t="shared" si="67"/>
        <v xml:space="preserve">  CLD [NCL+DQ] / [Capital + ALLL]</v>
      </c>
      <c r="C2078">
        <v>8</v>
      </c>
      <c r="D2078" s="27">
        <v>41547</v>
      </c>
      <c r="E2078">
        <v>0</v>
      </c>
      <c r="F2078">
        <v>0</v>
      </c>
      <c r="G2078">
        <v>1.5524024806760499</v>
      </c>
      <c r="H2078">
        <v>1.90503769136729</v>
      </c>
      <c r="I2078">
        <v>0</v>
      </c>
      <c r="J2078">
        <v>0</v>
      </c>
      <c r="K2078">
        <v>0.692776502781421</v>
      </c>
      <c r="L2078">
        <v>0.91725780025884995</v>
      </c>
      <c r="M2078">
        <v>0</v>
      </c>
      <c r="N2078">
        <v>0</v>
      </c>
      <c r="O2078">
        <v>1.3375596522989399</v>
      </c>
      <c r="P2078">
        <v>1.4715203382605799</v>
      </c>
      <c r="Q2078">
        <v>0</v>
      </c>
      <c r="R2078">
        <v>0</v>
      </c>
      <c r="S2078">
        <v>0.41994750656168001</v>
      </c>
      <c r="T2078">
        <v>0.80852250187862795</v>
      </c>
      <c r="U2078">
        <v>0</v>
      </c>
      <c r="V2078">
        <v>0</v>
      </c>
      <c r="W2078">
        <v>0.71878379237961998</v>
      </c>
      <c r="X2078">
        <v>0.92342694740270204</v>
      </c>
      <c r="Y2078">
        <v>0</v>
      </c>
      <c r="Z2078">
        <v>0.51057407548029499</v>
      </c>
      <c r="AA2078">
        <v>3.4474285678093</v>
      </c>
      <c r="AB2078">
        <v>3.2790491366620702</v>
      </c>
      <c r="AC2078">
        <v>0</v>
      </c>
      <c r="AD2078">
        <v>0</v>
      </c>
      <c r="AE2078">
        <v>7.0291972522855795E-2</v>
      </c>
      <c r="AF2078">
        <v>0.84050410530775999</v>
      </c>
      <c r="AG2078">
        <v>0</v>
      </c>
      <c r="AH2078">
        <v>0</v>
      </c>
      <c r="AI2078">
        <v>0</v>
      </c>
      <c r="AJ2078">
        <v>0.25168482457682301</v>
      </c>
      <c r="AK2078">
        <v>0</v>
      </c>
      <c r="AL2078">
        <v>0</v>
      </c>
      <c r="AM2078">
        <v>0.48602448314001201</v>
      </c>
      <c r="AN2078">
        <v>0.68231311689405705</v>
      </c>
      <c r="AO2078">
        <v>0</v>
      </c>
      <c r="AP2078">
        <v>0</v>
      </c>
      <c r="AQ2078">
        <v>0</v>
      </c>
      <c r="AR2078">
        <v>0.431927791455675</v>
      </c>
      <c r="AS2078">
        <v>0</v>
      </c>
      <c r="AT2078">
        <v>0</v>
      </c>
      <c r="AU2078">
        <v>1.5088199635324899</v>
      </c>
      <c r="AV2078">
        <v>1.76184753227721</v>
      </c>
      <c r="AW2078">
        <v>0</v>
      </c>
      <c r="AX2078">
        <v>0</v>
      </c>
      <c r="AY2078">
        <v>0.692114093959732</v>
      </c>
      <c r="AZ2078">
        <v>0.95738482166207794</v>
      </c>
      <c r="BA2078">
        <v>0</v>
      </c>
      <c r="BB2078">
        <v>0</v>
      </c>
      <c r="BC2078">
        <v>0.67338711150081498</v>
      </c>
      <c r="BD2078">
        <v>1.18498784940818</v>
      </c>
      <c r="BE2078">
        <v>0</v>
      </c>
      <c r="BF2078">
        <v>0.109354111448771</v>
      </c>
      <c r="BG2078">
        <v>0.943507389129975</v>
      </c>
      <c r="BH2078">
        <v>0.93894248727607099</v>
      </c>
      <c r="BI2078">
        <v>2.8134646479494299</v>
      </c>
      <c r="BJ2078">
        <v>3.17371007784085</v>
      </c>
      <c r="BK2078">
        <v>3.5247028561291498</v>
      </c>
      <c r="BL2078">
        <v>2.9676969720982198</v>
      </c>
      <c r="BM2078">
        <v>0</v>
      </c>
      <c r="BN2078">
        <v>2.1126943341379198</v>
      </c>
      <c r="BO2078">
        <v>6.6974615397425303</v>
      </c>
      <c r="BP2078">
        <v>4.58476720560461</v>
      </c>
      <c r="BQ2078">
        <v>0</v>
      </c>
      <c r="BR2078">
        <v>0</v>
      </c>
      <c r="BS2078">
        <v>0</v>
      </c>
      <c r="BT2078">
        <v>0</v>
      </c>
      <c r="BU2078">
        <v>0</v>
      </c>
      <c r="BV2078">
        <v>0</v>
      </c>
      <c r="BW2078">
        <v>1.68852980620644</v>
      </c>
      <c r="BX2078">
        <v>1.4606749713809</v>
      </c>
      <c r="BY2078">
        <v>0</v>
      </c>
      <c r="BZ2078">
        <v>0</v>
      </c>
      <c r="CA2078">
        <v>0.36393713813068701</v>
      </c>
      <c r="CB2078">
        <v>0.397785895437064</v>
      </c>
      <c r="CC2078">
        <v>0</v>
      </c>
      <c r="CD2078">
        <v>0</v>
      </c>
      <c r="CE2078">
        <v>1.9816934411162801</v>
      </c>
      <c r="CF2078">
        <v>1.6539626804899501</v>
      </c>
      <c r="CG2078">
        <v>0</v>
      </c>
      <c r="CH2078">
        <v>0</v>
      </c>
      <c r="CI2078">
        <v>0.55023743122032098</v>
      </c>
      <c r="CJ2078">
        <v>0.54327965995757199</v>
      </c>
      <c r="CK2078">
        <v>0</v>
      </c>
      <c r="CL2078">
        <v>0</v>
      </c>
      <c r="CM2078">
        <v>0.24268289707122001</v>
      </c>
      <c r="CN2078">
        <v>0.34440349343057303</v>
      </c>
      <c r="CO2078">
        <v>0</v>
      </c>
      <c r="CP2078">
        <v>0</v>
      </c>
      <c r="CQ2078">
        <v>0.77541850858757899</v>
      </c>
      <c r="CR2078">
        <v>1.39248478866343</v>
      </c>
      <c r="CS2078">
        <v>0</v>
      </c>
      <c r="CT2078">
        <v>0</v>
      </c>
      <c r="CU2078">
        <v>0</v>
      </c>
      <c r="CV2078">
        <v>9.6573326447235291E-3</v>
      </c>
      <c r="CW2078">
        <v>0</v>
      </c>
      <c r="CX2078">
        <v>0</v>
      </c>
      <c r="CY2078">
        <v>0.70671080650166695</v>
      </c>
      <c r="CZ2078">
        <v>2.0242022433470099</v>
      </c>
      <c r="DA2078">
        <v>0</v>
      </c>
      <c r="DB2078">
        <v>0</v>
      </c>
      <c r="DC2078">
        <v>0</v>
      </c>
      <c r="DD2078">
        <v>0</v>
      </c>
      <c r="DE2078">
        <v>0</v>
      </c>
      <c r="DF2078">
        <v>0</v>
      </c>
      <c r="DG2078">
        <v>0.12824166429182099</v>
      </c>
      <c r="DH2078">
        <v>8.5494442861214007E-2</v>
      </c>
      <c r="DI2078">
        <v>0</v>
      </c>
      <c r="DJ2078">
        <v>0</v>
      </c>
      <c r="DK2078">
        <v>0.46761390529640801</v>
      </c>
      <c r="DL2078">
        <v>0.28883297959117699</v>
      </c>
      <c r="DM2078">
        <v>0</v>
      </c>
      <c r="DN2078">
        <v>0</v>
      </c>
      <c r="DO2078">
        <v>0.69347063978965795</v>
      </c>
      <c r="DP2078">
        <v>0.78485825736592796</v>
      </c>
      <c r="DQ2078">
        <v>0</v>
      </c>
      <c r="DR2078">
        <v>1.1916252576889601E-2</v>
      </c>
      <c r="DS2078">
        <v>0.1361451872262</v>
      </c>
      <c r="DT2078">
        <v>0.54363841876800001</v>
      </c>
    </row>
    <row r="2079" spans="1:124" x14ac:dyDescent="0.35">
      <c r="A2079" s="19" t="str">
        <f t="shared" si="66"/>
        <v xml:space="preserve">  CRE [NCL+DQ] / [Capital + ALLL]--41547</v>
      </c>
      <c r="B2079" s="19" t="str">
        <f t="shared" si="67"/>
        <v xml:space="preserve">  CRE [NCL+DQ] / [Capital + ALLL]</v>
      </c>
      <c r="C2079">
        <v>9</v>
      </c>
      <c r="D2079" s="27">
        <v>41547</v>
      </c>
      <c r="E2079">
        <v>0.33316495559484699</v>
      </c>
      <c r="F2079">
        <v>3.4199726402188801</v>
      </c>
      <c r="G2079">
        <v>7.0215716866925604</v>
      </c>
      <c r="H2079">
        <v>6.34120592195565</v>
      </c>
      <c r="I2079">
        <v>0</v>
      </c>
      <c r="J2079">
        <v>2.2287555005439299</v>
      </c>
      <c r="K2079">
        <v>6.3844163932328399</v>
      </c>
      <c r="L2079">
        <v>4.3706448406477296</v>
      </c>
      <c r="M2079">
        <v>0.234454283069884</v>
      </c>
      <c r="N2079">
        <v>2.76988295697174</v>
      </c>
      <c r="O2079">
        <v>7.9519038979049697</v>
      </c>
      <c r="P2079">
        <v>6.01659043958123</v>
      </c>
      <c r="Q2079">
        <v>3.4370241461822899</v>
      </c>
      <c r="R2079">
        <v>6.8330262937531403</v>
      </c>
      <c r="S2079">
        <v>13.9483309812505</v>
      </c>
      <c r="T2079">
        <v>11.035016609439801</v>
      </c>
      <c r="U2079">
        <v>0</v>
      </c>
      <c r="V2079">
        <v>2.4001745581496801</v>
      </c>
      <c r="W2079">
        <v>6.9413436168053604</v>
      </c>
      <c r="X2079">
        <v>4.5420829761945596</v>
      </c>
      <c r="Y2079">
        <v>0</v>
      </c>
      <c r="Z2079">
        <v>3.1711246072432702</v>
      </c>
      <c r="AA2079">
        <v>6.9695349751448497</v>
      </c>
      <c r="AB2079">
        <v>6.5726144159152602</v>
      </c>
      <c r="AC2079">
        <v>0</v>
      </c>
      <c r="AD2079">
        <v>0.493614404188707</v>
      </c>
      <c r="AE2079">
        <v>2.7749896275837398</v>
      </c>
      <c r="AF2079">
        <v>2.3303316445391098</v>
      </c>
      <c r="AG2079">
        <v>0</v>
      </c>
      <c r="AH2079">
        <v>0</v>
      </c>
      <c r="AI2079">
        <v>1.9120431925934001</v>
      </c>
      <c r="AJ2079">
        <v>1.4305868884161099</v>
      </c>
      <c r="AK2079">
        <v>2.38047256399078</v>
      </c>
      <c r="AL2079">
        <v>5.1881761389608396</v>
      </c>
      <c r="AM2079">
        <v>9.4495350719275901</v>
      </c>
      <c r="AN2079">
        <v>7.0401820549048102</v>
      </c>
      <c r="AO2079">
        <v>0</v>
      </c>
      <c r="AP2079">
        <v>0.68292866150617504</v>
      </c>
      <c r="AQ2079">
        <v>3.2463311378317199</v>
      </c>
      <c r="AR2079">
        <v>2.19792334753831</v>
      </c>
      <c r="AS2079">
        <v>0.13786051578011299</v>
      </c>
      <c r="AT2079">
        <v>3.3246837495945498</v>
      </c>
      <c r="AU2079">
        <v>8.4326720019996699</v>
      </c>
      <c r="AV2079">
        <v>6.3335983828365903</v>
      </c>
      <c r="AW2079">
        <v>0.78605260505895402</v>
      </c>
      <c r="AX2079">
        <v>3.4370241461822899</v>
      </c>
      <c r="AY2079">
        <v>8.3485401459853996</v>
      </c>
      <c r="AZ2079">
        <v>5.5170443142488397</v>
      </c>
      <c r="BA2079">
        <v>0</v>
      </c>
      <c r="BB2079">
        <v>2.1302378978251202</v>
      </c>
      <c r="BC2079">
        <v>6.56609390762753</v>
      </c>
      <c r="BD2079">
        <v>4.6289849518672899</v>
      </c>
      <c r="BE2079">
        <v>0.73377813041565898</v>
      </c>
      <c r="BF2079">
        <v>3.9231403470821</v>
      </c>
      <c r="BG2079">
        <v>8.1713207369278695</v>
      </c>
      <c r="BH2079">
        <v>5.5725497923373197</v>
      </c>
      <c r="BI2079">
        <v>3.1721299426723499</v>
      </c>
      <c r="BJ2079">
        <v>3.8628703210927799</v>
      </c>
      <c r="BK2079">
        <v>4.9818776206381896</v>
      </c>
      <c r="BL2079">
        <v>3.9159292685057099</v>
      </c>
      <c r="BM2079">
        <v>1.8115942028985501</v>
      </c>
      <c r="BN2079">
        <v>4.3988322742778703</v>
      </c>
      <c r="BO2079">
        <v>10.4285135534123</v>
      </c>
      <c r="BP2079">
        <v>7.8412754820329598</v>
      </c>
      <c r="BQ2079">
        <v>2.6535626535626502</v>
      </c>
      <c r="BR2079">
        <v>5.3071253071253102</v>
      </c>
      <c r="BS2079">
        <v>7.9865099610322501</v>
      </c>
      <c r="BT2079">
        <v>5.3243399740215001</v>
      </c>
      <c r="BU2079">
        <v>8.8938946736206406E-2</v>
      </c>
      <c r="BV2079">
        <v>2.1236531017888902</v>
      </c>
      <c r="BW2079">
        <v>9.7409062023754007</v>
      </c>
      <c r="BX2079">
        <v>6.92738826979308</v>
      </c>
      <c r="BY2079">
        <v>0</v>
      </c>
      <c r="BZ2079">
        <v>4.7333436388931798</v>
      </c>
      <c r="CA2079">
        <v>9.2314487632508797</v>
      </c>
      <c r="CB2079">
        <v>4.8324438224550903</v>
      </c>
      <c r="CC2079">
        <v>0.87208145406291304</v>
      </c>
      <c r="CD2079">
        <v>4.3319287684646399</v>
      </c>
      <c r="CE2079">
        <v>8.8037964023247408</v>
      </c>
      <c r="CF2079">
        <v>6.2149743410030496</v>
      </c>
      <c r="CG2079">
        <v>0</v>
      </c>
      <c r="CH2079">
        <v>1.9401031642158699</v>
      </c>
      <c r="CI2079">
        <v>5.3230238353888399</v>
      </c>
      <c r="CJ2079">
        <v>3.6531579524354698</v>
      </c>
      <c r="CK2079">
        <v>0.33906656020382497</v>
      </c>
      <c r="CL2079">
        <v>1.8591233839873</v>
      </c>
      <c r="CM2079">
        <v>4.7387924511283801</v>
      </c>
      <c r="CN2079">
        <v>3.9586474778273999</v>
      </c>
      <c r="CO2079">
        <v>0.35758984444841801</v>
      </c>
      <c r="CP2079">
        <v>0.87506341039205704</v>
      </c>
      <c r="CQ2079">
        <v>2.16032125247802</v>
      </c>
      <c r="CR2079">
        <v>3.6687694567818299</v>
      </c>
      <c r="CS2079">
        <v>0.22659136861186599</v>
      </c>
      <c r="CT2079">
        <v>1.8095648427402</v>
      </c>
      <c r="CU2079">
        <v>2.8965188762921299</v>
      </c>
      <c r="CV2079">
        <v>1.8609350809237599</v>
      </c>
      <c r="CW2079">
        <v>0</v>
      </c>
      <c r="CX2079">
        <v>0.505929198776365</v>
      </c>
      <c r="CY2079">
        <v>2.8498051860143998</v>
      </c>
      <c r="CZ2079">
        <v>3.4935348008617999</v>
      </c>
      <c r="DA2079">
        <v>0</v>
      </c>
      <c r="DB2079">
        <v>0</v>
      </c>
      <c r="DC2079">
        <v>0</v>
      </c>
      <c r="DD2079">
        <v>0</v>
      </c>
      <c r="DE2079">
        <v>0</v>
      </c>
      <c r="DF2079">
        <v>0</v>
      </c>
      <c r="DG2079">
        <v>0.44172128811627198</v>
      </c>
      <c r="DH2079">
        <v>0.29448085874418201</v>
      </c>
      <c r="DI2079">
        <v>0</v>
      </c>
      <c r="DJ2079">
        <v>0.81405145569837001</v>
      </c>
      <c r="DK2079">
        <v>3.0510764422090499</v>
      </c>
      <c r="DL2079">
        <v>1.6648851378641401</v>
      </c>
      <c r="DM2079">
        <v>6.1585877570934597</v>
      </c>
      <c r="DN2079">
        <v>8.3485401459853996</v>
      </c>
      <c r="DO2079">
        <v>11.8181723929145</v>
      </c>
      <c r="DP2079">
        <v>9.77993404503367</v>
      </c>
      <c r="DQ2079">
        <v>4.0789868969969101</v>
      </c>
      <c r="DR2079">
        <v>4.4186386036165501</v>
      </c>
      <c r="DS2079">
        <v>4.7162901273930604</v>
      </c>
      <c r="DT2079">
        <v>4.7283329283710502</v>
      </c>
    </row>
    <row r="2080" spans="1:124" x14ac:dyDescent="0.35">
      <c r="A2080" s="19" t="str">
        <f t="shared" si="66"/>
        <v xml:space="preserve">  Res RE [NCL+DQ] / [Capital + ALLL]--41547</v>
      </c>
      <c r="B2080" s="19" t="str">
        <f t="shared" si="67"/>
        <v xml:space="preserve">  Res RE [NCL+DQ] / [Capital + ALLL]</v>
      </c>
      <c r="C2080">
        <v>10</v>
      </c>
      <c r="D2080" s="27">
        <v>41547</v>
      </c>
      <c r="E2080">
        <v>0.21379429210484799</v>
      </c>
      <c r="F2080">
        <v>1.52468876765981</v>
      </c>
      <c r="G2080">
        <v>3.8329747074907798</v>
      </c>
      <c r="H2080">
        <v>2.8180016899629199</v>
      </c>
      <c r="I2080">
        <v>3.6982435777011102E-2</v>
      </c>
      <c r="J2080">
        <v>1.2723258925093399</v>
      </c>
      <c r="K2080">
        <v>4.0997691838440202</v>
      </c>
      <c r="L2080">
        <v>2.7045411843292602</v>
      </c>
      <c r="M2080">
        <v>0.52255152984265196</v>
      </c>
      <c r="N2080">
        <v>2.36543591547776</v>
      </c>
      <c r="O2080">
        <v>5.7273714949555004</v>
      </c>
      <c r="P2080">
        <v>4.1534363407469996</v>
      </c>
      <c r="Q2080">
        <v>3.2611548556430399</v>
      </c>
      <c r="R2080">
        <v>6.0453327957144101</v>
      </c>
      <c r="S2080">
        <v>7.9543217168734</v>
      </c>
      <c r="T2080">
        <v>6.5621233631980997</v>
      </c>
      <c r="U2080">
        <v>0.25829425483361301</v>
      </c>
      <c r="V2080">
        <v>1.74588871367425</v>
      </c>
      <c r="W2080">
        <v>4.6625338339299702</v>
      </c>
      <c r="X2080">
        <v>3.0661501145822001</v>
      </c>
      <c r="Y2080">
        <v>0.28215301317363001</v>
      </c>
      <c r="Z2080">
        <v>1.9322161159944899</v>
      </c>
      <c r="AA2080">
        <v>3.9179125341213901</v>
      </c>
      <c r="AB2080">
        <v>2.994122555138</v>
      </c>
      <c r="AC2080">
        <v>0</v>
      </c>
      <c r="AD2080">
        <v>0.33726635095684199</v>
      </c>
      <c r="AE2080">
        <v>0.82023097969132197</v>
      </c>
      <c r="AF2080">
        <v>0.76868266991478595</v>
      </c>
      <c r="AG2080">
        <v>0</v>
      </c>
      <c r="AH2080">
        <v>0</v>
      </c>
      <c r="AI2080">
        <v>0.82554824736064103</v>
      </c>
      <c r="AJ2080">
        <v>0.72551177819502699</v>
      </c>
      <c r="AK2080">
        <v>1.7067796604141099</v>
      </c>
      <c r="AL2080">
        <v>3.8001918995144401</v>
      </c>
      <c r="AM2080">
        <v>6.5371802136247004</v>
      </c>
      <c r="AN2080">
        <v>5.4513183540663803</v>
      </c>
      <c r="AO2080">
        <v>0</v>
      </c>
      <c r="AP2080">
        <v>0.60067798315085497</v>
      </c>
      <c r="AQ2080">
        <v>2.3812265225392002</v>
      </c>
      <c r="AR2080">
        <v>1.57225615332966</v>
      </c>
      <c r="AS2080">
        <v>0</v>
      </c>
      <c r="AT2080">
        <v>1.2319268220714099</v>
      </c>
      <c r="AU2080">
        <v>3.6726869252020502</v>
      </c>
      <c r="AV2080">
        <v>2.6371922243161601</v>
      </c>
      <c r="AW2080">
        <v>1.4594237446235201</v>
      </c>
      <c r="AX2080">
        <v>4.3326601799155497</v>
      </c>
      <c r="AY2080">
        <v>7.9658984947382399</v>
      </c>
      <c r="AZ2080">
        <v>5.9004814253903204</v>
      </c>
      <c r="BA2080">
        <v>0</v>
      </c>
      <c r="BB2080">
        <v>0.78505954979110804</v>
      </c>
      <c r="BC2080">
        <v>2.9526084268199799</v>
      </c>
      <c r="BD2080">
        <v>2.5893043339211901</v>
      </c>
      <c r="BE2080">
        <v>0.47936087543793898</v>
      </c>
      <c r="BF2080">
        <v>1.35697722988119</v>
      </c>
      <c r="BG2080">
        <v>3.2202992423725099</v>
      </c>
      <c r="BH2080">
        <v>1.99973088647566</v>
      </c>
      <c r="BI2080">
        <v>0.85554458703520897</v>
      </c>
      <c r="BJ2080">
        <v>1.22886961634573</v>
      </c>
      <c r="BK2080">
        <v>2.4465212138440799</v>
      </c>
      <c r="BL2080">
        <v>1.6092886277840699</v>
      </c>
      <c r="BM2080">
        <v>1.76119942196532</v>
      </c>
      <c r="BN2080">
        <v>2.5654372958029699</v>
      </c>
      <c r="BO2080">
        <v>3.4385358515945601</v>
      </c>
      <c r="BP2080">
        <v>2.63429797775692</v>
      </c>
      <c r="BQ2080">
        <v>1.03194103194103</v>
      </c>
      <c r="BR2080">
        <v>2.0638820638820601</v>
      </c>
      <c r="BS2080">
        <v>2.9728637871364301</v>
      </c>
      <c r="BT2080">
        <v>1.9819091914242899</v>
      </c>
      <c r="BU2080">
        <v>1.32520615769593</v>
      </c>
      <c r="BV2080">
        <v>3.4081796311146801</v>
      </c>
      <c r="BW2080">
        <v>6.81493356862463</v>
      </c>
      <c r="BX2080">
        <v>5.43868957206245</v>
      </c>
      <c r="BY2080">
        <v>1.3625344813174001</v>
      </c>
      <c r="BZ2080">
        <v>3.8518396846254901</v>
      </c>
      <c r="CA2080">
        <v>8.7510072522159508</v>
      </c>
      <c r="CB2080">
        <v>6.2029917495642799</v>
      </c>
      <c r="CC2080">
        <v>0.15078518015515599</v>
      </c>
      <c r="CD2080">
        <v>2.0761080650130301</v>
      </c>
      <c r="CE2080">
        <v>4.8232465211351396</v>
      </c>
      <c r="CF2080">
        <v>2.9324367720341602</v>
      </c>
      <c r="CG2080">
        <v>0.57743388382030303</v>
      </c>
      <c r="CH2080">
        <v>4.4792805326443403</v>
      </c>
      <c r="CI2080">
        <v>8.2177774937695691</v>
      </c>
      <c r="CJ2080">
        <v>4.3210355374164999</v>
      </c>
      <c r="CK2080">
        <v>0.62929040265546798</v>
      </c>
      <c r="CL2080">
        <v>1.4656341602134999</v>
      </c>
      <c r="CM2080">
        <v>5.7756698471440604</v>
      </c>
      <c r="CN2080">
        <v>3.6060185402400302</v>
      </c>
      <c r="CO2080">
        <v>0.950541351090327</v>
      </c>
      <c r="CP2080">
        <v>1.50260027905434</v>
      </c>
      <c r="CQ2080">
        <v>3.13609681861004</v>
      </c>
      <c r="CR2080">
        <v>1.8609200296981101</v>
      </c>
      <c r="CS2080">
        <v>0.184189126963133</v>
      </c>
      <c r="CT2080">
        <v>0.78505954979110804</v>
      </c>
      <c r="CU2080">
        <v>3.1223560121040799</v>
      </c>
      <c r="CV2080">
        <v>1.6176299337848801</v>
      </c>
      <c r="CW2080">
        <v>0.401894705063923</v>
      </c>
      <c r="CX2080">
        <v>0.61198929967440596</v>
      </c>
      <c r="CY2080">
        <v>1.36404889421527</v>
      </c>
      <c r="CZ2080">
        <v>1.3797842906695801</v>
      </c>
      <c r="DA2080">
        <v>0</v>
      </c>
      <c r="DB2080">
        <v>0</v>
      </c>
      <c r="DC2080">
        <v>0</v>
      </c>
      <c r="DD2080">
        <v>0</v>
      </c>
      <c r="DE2080">
        <v>0</v>
      </c>
      <c r="DF2080">
        <v>0</v>
      </c>
      <c r="DG2080">
        <v>1.1066780659257101</v>
      </c>
      <c r="DH2080">
        <v>0.73778537728381</v>
      </c>
      <c r="DI2080">
        <v>0.439861761754128</v>
      </c>
      <c r="DJ2080">
        <v>0.80882096012814497</v>
      </c>
      <c r="DK2080">
        <v>1.53574964124974</v>
      </c>
      <c r="DL2080">
        <v>2.0680361502765199</v>
      </c>
      <c r="DM2080">
        <v>0.99216919115008695</v>
      </c>
      <c r="DN2080">
        <v>1.95027372262774</v>
      </c>
      <c r="DO2080">
        <v>6.52117307295934</v>
      </c>
      <c r="DP2080">
        <v>4.10644915039639</v>
      </c>
      <c r="DQ2080">
        <v>1.7074088386253199</v>
      </c>
      <c r="DR2080">
        <v>2.8781029383463599</v>
      </c>
      <c r="DS2080">
        <v>3.9058749809520799</v>
      </c>
      <c r="DT2080">
        <v>2.75152864460448</v>
      </c>
    </row>
    <row r="2081" spans="1:124" x14ac:dyDescent="0.35">
      <c r="A2081" s="19" t="str">
        <f t="shared" si="66"/>
        <v xml:space="preserve">  C&amp;I [NCL+DQ] / [Capital + ALLL]--41547</v>
      </c>
      <c r="B2081" s="19" t="str">
        <f t="shared" si="67"/>
        <v xml:space="preserve">  C&amp;I [NCL+DQ] / [Capital + ALLL]</v>
      </c>
      <c r="C2081">
        <v>11</v>
      </c>
      <c r="D2081" s="27">
        <v>41547</v>
      </c>
      <c r="E2081">
        <v>0.42316541225778098</v>
      </c>
      <c r="F2081">
        <v>1.2329854117072601</v>
      </c>
      <c r="G2081">
        <v>2.92301226987707</v>
      </c>
      <c r="H2081">
        <v>2.16465770590503</v>
      </c>
      <c r="I2081">
        <v>5.7236951790587999E-2</v>
      </c>
      <c r="J2081">
        <v>0.92051550766469203</v>
      </c>
      <c r="K2081">
        <v>2.5862353901429702</v>
      </c>
      <c r="L2081">
        <v>2.1605775539513998</v>
      </c>
      <c r="M2081">
        <v>4.6282825043348998E-2</v>
      </c>
      <c r="N2081">
        <v>0.61442533212511796</v>
      </c>
      <c r="O2081">
        <v>2.1556030797086199</v>
      </c>
      <c r="P2081">
        <v>1.7877278474509899</v>
      </c>
      <c r="Q2081">
        <v>1.2625445127873101</v>
      </c>
      <c r="R2081">
        <v>1.7521069640707201</v>
      </c>
      <c r="S2081">
        <v>3.03203661327231</v>
      </c>
      <c r="T2081">
        <v>3.1106205494629999</v>
      </c>
      <c r="U2081">
        <v>0</v>
      </c>
      <c r="V2081">
        <v>0.96977533538063698</v>
      </c>
      <c r="W2081">
        <v>2.6525690966425501</v>
      </c>
      <c r="X2081">
        <v>2.2335148876970301</v>
      </c>
      <c r="Y2081">
        <v>0.44494296647832998</v>
      </c>
      <c r="Z2081">
        <v>1.40747989574951</v>
      </c>
      <c r="AA2081">
        <v>3.4430141297340602</v>
      </c>
      <c r="AB2081">
        <v>2.78372075886577</v>
      </c>
      <c r="AC2081">
        <v>0</v>
      </c>
      <c r="AD2081">
        <v>0.71515646322943704</v>
      </c>
      <c r="AE2081">
        <v>2.04514195788652</v>
      </c>
      <c r="AF2081">
        <v>2.5395026180636502</v>
      </c>
      <c r="AG2081">
        <v>0</v>
      </c>
      <c r="AH2081">
        <v>0.50026104694850504</v>
      </c>
      <c r="AI2081">
        <v>1.42297638873499</v>
      </c>
      <c r="AJ2081">
        <v>1.34246005643244</v>
      </c>
      <c r="AK2081">
        <v>0.297482070114018</v>
      </c>
      <c r="AL2081">
        <v>0.90184563758389302</v>
      </c>
      <c r="AM2081">
        <v>3.4302060493366802</v>
      </c>
      <c r="AN2081">
        <v>2.76125916249172</v>
      </c>
      <c r="AO2081">
        <v>0</v>
      </c>
      <c r="AP2081">
        <v>0.66885696923845595</v>
      </c>
      <c r="AQ2081">
        <v>2.4502320809931399</v>
      </c>
      <c r="AR2081">
        <v>1.8057824278529799</v>
      </c>
      <c r="AS2081">
        <v>9.6381870354443594E-2</v>
      </c>
      <c r="AT2081">
        <v>1.01917294701082</v>
      </c>
      <c r="AU2081">
        <v>3.3382102698701899</v>
      </c>
      <c r="AV2081">
        <v>2.7215076564463501</v>
      </c>
      <c r="AW2081">
        <v>6.0888979094783802E-2</v>
      </c>
      <c r="AX2081">
        <v>0.98544922626838105</v>
      </c>
      <c r="AY2081">
        <v>2.4932192781139202</v>
      </c>
      <c r="AZ2081">
        <v>2.4822756768557501</v>
      </c>
      <c r="BA2081">
        <v>0.47817677895285199</v>
      </c>
      <c r="BB2081">
        <v>1.9037818368921999</v>
      </c>
      <c r="BC2081">
        <v>6.1872085852333401</v>
      </c>
      <c r="BD2081">
        <v>5.3221289198428199</v>
      </c>
      <c r="BE2081">
        <v>0.12596197094952399</v>
      </c>
      <c r="BF2081">
        <v>0.87099259266446005</v>
      </c>
      <c r="BG2081">
        <v>2.2594652291220001</v>
      </c>
      <c r="BH2081">
        <v>2.0413695676189798</v>
      </c>
      <c r="BI2081">
        <v>0.103048823822045</v>
      </c>
      <c r="BJ2081">
        <v>0.44686167867117399</v>
      </c>
      <c r="BK2081">
        <v>0.61978889480220001</v>
      </c>
      <c r="BL2081">
        <v>0.667853610047906</v>
      </c>
      <c r="BM2081">
        <v>0</v>
      </c>
      <c r="BN2081">
        <v>0.66962547691349406</v>
      </c>
      <c r="BO2081">
        <v>4.0601944774126304</v>
      </c>
      <c r="BP2081">
        <v>3.39056900049914</v>
      </c>
      <c r="BQ2081">
        <v>1.9429881531792399</v>
      </c>
      <c r="BR2081">
        <v>3.3700057903879599</v>
      </c>
      <c r="BS2081">
        <v>6.7170248531079801</v>
      </c>
      <c r="BT2081">
        <v>4.6500067407288199</v>
      </c>
      <c r="BU2081">
        <v>9.6357679707072694E-2</v>
      </c>
      <c r="BV2081">
        <v>0.81598493566272601</v>
      </c>
      <c r="BW2081">
        <v>2.29295749691694</v>
      </c>
      <c r="BX2081">
        <v>2.5996633033790202</v>
      </c>
      <c r="BY2081">
        <v>1.2087026591458501</v>
      </c>
      <c r="BZ2081">
        <v>1.58508541392904</v>
      </c>
      <c r="CA2081">
        <v>5.7843948166528802</v>
      </c>
      <c r="CB2081">
        <v>4.8158288053667198</v>
      </c>
      <c r="CC2081">
        <v>4.72049690030584E-2</v>
      </c>
      <c r="CD2081">
        <v>0.96501464962443095</v>
      </c>
      <c r="CE2081">
        <v>3.0279129718503301</v>
      </c>
      <c r="CF2081">
        <v>2.2647583704239902</v>
      </c>
      <c r="CG2081">
        <v>0</v>
      </c>
      <c r="CH2081">
        <v>1.8469275157830001</v>
      </c>
      <c r="CI2081">
        <v>3.2250987275120702</v>
      </c>
      <c r="CJ2081">
        <v>4.7416652957519503</v>
      </c>
      <c r="CK2081">
        <v>2.6769461124230301E-2</v>
      </c>
      <c r="CL2081">
        <v>0.76529568242275403</v>
      </c>
      <c r="CM2081">
        <v>1.49174246922811</v>
      </c>
      <c r="CN2081">
        <v>1.0432883455633499</v>
      </c>
      <c r="CO2081">
        <v>9.9644901804478603E-2</v>
      </c>
      <c r="CP2081">
        <v>0.71671834493976505</v>
      </c>
      <c r="CQ2081">
        <v>1.8773466833541901</v>
      </c>
      <c r="CR2081">
        <v>1.05567551059306</v>
      </c>
      <c r="CS2081">
        <v>5.8479532163742701E-2</v>
      </c>
      <c r="CT2081">
        <v>1.19785496040407</v>
      </c>
      <c r="CU2081">
        <v>3.2140154075388701</v>
      </c>
      <c r="CV2081">
        <v>1.8724160074596801</v>
      </c>
      <c r="CW2081">
        <v>0.40535558573933</v>
      </c>
      <c r="CX2081">
        <v>0.84482939201159502</v>
      </c>
      <c r="CY2081">
        <v>2.52468804411818</v>
      </c>
      <c r="CZ2081">
        <v>5.4996888902247596</v>
      </c>
      <c r="DA2081">
        <v>1.55170687756532</v>
      </c>
      <c r="DB2081">
        <v>1.55170687756532</v>
      </c>
      <c r="DC2081">
        <v>1.55170687756532</v>
      </c>
      <c r="DD2081">
        <v>1.55170687756532</v>
      </c>
      <c r="DE2081">
        <v>1.4484679665738199E-2</v>
      </c>
      <c r="DF2081">
        <v>2.8969359331476301E-2</v>
      </c>
      <c r="DG2081">
        <v>0.25671893443917798</v>
      </c>
      <c r="DH2081">
        <v>0.17114595629278501</v>
      </c>
      <c r="DI2081">
        <v>0.26143598096755299</v>
      </c>
      <c r="DJ2081">
        <v>0.58407436757361297</v>
      </c>
      <c r="DK2081">
        <v>0.99323596046173301</v>
      </c>
      <c r="DL2081">
        <v>1.1405091881540499</v>
      </c>
      <c r="DM2081">
        <v>1.4812389230438401</v>
      </c>
      <c r="DN2081">
        <v>2.0245398773006098</v>
      </c>
      <c r="DO2081">
        <v>4.1212407131863404</v>
      </c>
      <c r="DP2081">
        <v>5.9160709332256198</v>
      </c>
      <c r="DQ2081">
        <v>0.49623810942540703</v>
      </c>
      <c r="DR2081">
        <v>0.74758243299832705</v>
      </c>
      <c r="DS2081">
        <v>1.0422429017185699</v>
      </c>
      <c r="DT2081">
        <v>1.5562606826008101</v>
      </c>
    </row>
    <row r="2082" spans="1:124" x14ac:dyDescent="0.35">
      <c r="A2082" s="19" t="str">
        <f t="shared" si="66"/>
        <v xml:space="preserve">  Ind [NCL+DQ] / [Capital + ALLL]--41547</v>
      </c>
      <c r="B2082" s="19" t="str">
        <f t="shared" si="67"/>
        <v xml:space="preserve">  Ind [NCL+DQ] / [Capital + ALLL]</v>
      </c>
      <c r="C2082">
        <v>12</v>
      </c>
      <c r="D2082" s="27">
        <v>41547</v>
      </c>
      <c r="E2082">
        <v>9.8949566479659495E-2</v>
      </c>
      <c r="F2082">
        <v>0.22059837308699801</v>
      </c>
      <c r="G2082">
        <v>0.49071922190668499</v>
      </c>
      <c r="H2082">
        <v>0.46668869562950399</v>
      </c>
      <c r="I2082">
        <v>3.7173128389143099E-2</v>
      </c>
      <c r="J2082">
        <v>0.20890476804285699</v>
      </c>
      <c r="K2082">
        <v>0.56664462969420804</v>
      </c>
      <c r="L2082">
        <v>0.460641249108665</v>
      </c>
      <c r="M2082">
        <v>1.5522357515127601E-2</v>
      </c>
      <c r="N2082">
        <v>0.185172004749772</v>
      </c>
      <c r="O2082">
        <v>0.69995208862478497</v>
      </c>
      <c r="P2082">
        <v>0.63920614441010903</v>
      </c>
      <c r="Q2082">
        <v>0.244849712934819</v>
      </c>
      <c r="R2082">
        <v>0.42331167552667898</v>
      </c>
      <c r="S2082">
        <v>0.78322463881174498</v>
      </c>
      <c r="T2082">
        <v>0.57706666643968596</v>
      </c>
      <c r="U2082">
        <v>1.82715147085693E-2</v>
      </c>
      <c r="V2082">
        <v>0.17201834862385301</v>
      </c>
      <c r="W2082">
        <v>0.57096247960848301</v>
      </c>
      <c r="X2082">
        <v>0.46079326437204499</v>
      </c>
      <c r="Y2082">
        <v>9.2564538354837106E-2</v>
      </c>
      <c r="Z2082">
        <v>0.232474758983859</v>
      </c>
      <c r="AA2082">
        <v>0.56046229548817195</v>
      </c>
      <c r="AB2082">
        <v>0.54803903318626601</v>
      </c>
      <c r="AC2082">
        <v>6.0184799149338497E-2</v>
      </c>
      <c r="AD2082">
        <v>0.229900730049765</v>
      </c>
      <c r="AE2082">
        <v>0.55746746947137304</v>
      </c>
      <c r="AF2082">
        <v>0.48548269631374003</v>
      </c>
      <c r="AG2082">
        <v>5.5353300361452001E-2</v>
      </c>
      <c r="AH2082">
        <v>0.21592934990342499</v>
      </c>
      <c r="AI2082">
        <v>0.66682282814296301</v>
      </c>
      <c r="AJ2082">
        <v>0.62030713111737701</v>
      </c>
      <c r="AK2082">
        <v>4.90350874327194E-2</v>
      </c>
      <c r="AL2082">
        <v>0.156351791530945</v>
      </c>
      <c r="AM2082">
        <v>0.35370335376301598</v>
      </c>
      <c r="AN2082">
        <v>0.35584436914283901</v>
      </c>
      <c r="AO2082">
        <v>7.5729421536030905E-2</v>
      </c>
      <c r="AP2082">
        <v>0.27478044052207501</v>
      </c>
      <c r="AQ2082">
        <v>0.65857906851334902</v>
      </c>
      <c r="AR2082">
        <v>0.55075990389694096</v>
      </c>
      <c r="AS2082">
        <v>4.7750321277941401E-3</v>
      </c>
      <c r="AT2082">
        <v>0.102354145342886</v>
      </c>
      <c r="AU2082">
        <v>0.44737704740595002</v>
      </c>
      <c r="AV2082">
        <v>0.32606862932169201</v>
      </c>
      <c r="AW2082">
        <v>7.5858145268348207E-2</v>
      </c>
      <c r="AX2082">
        <v>0.275306228304672</v>
      </c>
      <c r="AY2082">
        <v>0.72042116929897504</v>
      </c>
      <c r="AZ2082">
        <v>0.49995446811990801</v>
      </c>
      <c r="BA2082">
        <v>1.0769938659974601E-2</v>
      </c>
      <c r="BB2082">
        <v>0.126582278481013</v>
      </c>
      <c r="BC2082">
        <v>0.62045291708280004</v>
      </c>
      <c r="BD2082">
        <v>0.67010234768618304</v>
      </c>
      <c r="BE2082">
        <v>3.2790270574775002E-2</v>
      </c>
      <c r="BF2082">
        <v>0.11644667001761901</v>
      </c>
      <c r="BG2082">
        <v>0.39757667868209901</v>
      </c>
      <c r="BH2082">
        <v>0.50546602928526796</v>
      </c>
      <c r="BI2082">
        <v>1.2196203654426099E-2</v>
      </c>
      <c r="BJ2082">
        <v>6.5738042783028902E-2</v>
      </c>
      <c r="BK2082">
        <v>0.61577776407888296</v>
      </c>
      <c r="BL2082">
        <v>0.27868066463450403</v>
      </c>
      <c r="BM2082">
        <v>0</v>
      </c>
      <c r="BN2082">
        <v>5.7971014492753603E-2</v>
      </c>
      <c r="BO2082">
        <v>0.32184452817583997</v>
      </c>
      <c r="BP2082">
        <v>0.26387351368308698</v>
      </c>
      <c r="BQ2082">
        <v>0.15890910332084901</v>
      </c>
      <c r="BR2082">
        <v>0.24833355116978201</v>
      </c>
      <c r="BS2082">
        <v>0.25930191072002601</v>
      </c>
      <c r="BT2082">
        <v>0.19602949230399</v>
      </c>
      <c r="BU2082">
        <v>8.2630970087588795E-3</v>
      </c>
      <c r="BV2082">
        <v>4.1845381316037197E-2</v>
      </c>
      <c r="BW2082">
        <v>0.26460068173826701</v>
      </c>
      <c r="BX2082">
        <v>0.26200786325903103</v>
      </c>
      <c r="BY2082">
        <v>0.30386740331491702</v>
      </c>
      <c r="BZ2082">
        <v>0.36393713813068701</v>
      </c>
      <c r="CA2082">
        <v>0.39484286865431101</v>
      </c>
      <c r="CB2082">
        <v>0.77976272637865995</v>
      </c>
      <c r="CC2082">
        <v>0</v>
      </c>
      <c r="CD2082">
        <v>2.82696489177609E-2</v>
      </c>
      <c r="CE2082">
        <v>0.24116970787136</v>
      </c>
      <c r="CF2082">
        <v>0.22345290278190399</v>
      </c>
      <c r="CG2082">
        <v>0.19739439399920999</v>
      </c>
      <c r="CH2082">
        <v>0.46648348137261197</v>
      </c>
      <c r="CI2082">
        <v>0.52821041587525597</v>
      </c>
      <c r="CJ2082">
        <v>0.39302041949953698</v>
      </c>
      <c r="CK2082">
        <v>7.3100970162256099E-2</v>
      </c>
      <c r="CL2082">
        <v>9.9634672866157403E-2</v>
      </c>
      <c r="CM2082">
        <v>0.44211428605046699</v>
      </c>
      <c r="CN2082">
        <v>0.38294005877285697</v>
      </c>
      <c r="CO2082">
        <v>7.8691473216794997E-2</v>
      </c>
      <c r="CP2082">
        <v>9.4209725342416104E-2</v>
      </c>
      <c r="CQ2082">
        <v>0.17879492222420901</v>
      </c>
      <c r="CR2082">
        <v>0.14400869676300701</v>
      </c>
      <c r="CS2082">
        <v>9.1524390498498906E-2</v>
      </c>
      <c r="CT2082">
        <v>0.13944084222268699</v>
      </c>
      <c r="CU2082">
        <v>0.28365964379886099</v>
      </c>
      <c r="CV2082">
        <v>0.677571579607261</v>
      </c>
      <c r="CW2082">
        <v>6.7816339946542598E-2</v>
      </c>
      <c r="CX2082">
        <v>0.166912823545664</v>
      </c>
      <c r="CY2082">
        <v>0.40826528239179799</v>
      </c>
      <c r="CZ2082">
        <v>0.37662490161533102</v>
      </c>
      <c r="DA2082">
        <v>0</v>
      </c>
      <c r="DB2082">
        <v>0</v>
      </c>
      <c r="DC2082">
        <v>0</v>
      </c>
      <c r="DD2082">
        <v>0</v>
      </c>
      <c r="DE2082">
        <v>0.24103317954311701</v>
      </c>
      <c r="DF2082">
        <v>0.47496912700674498</v>
      </c>
      <c r="DG2082">
        <v>4.5516906916370798</v>
      </c>
      <c r="DH2082">
        <v>3.03682620511788</v>
      </c>
      <c r="DI2082">
        <v>6.6321936300118497E-2</v>
      </c>
      <c r="DJ2082">
        <v>0.27533229977705198</v>
      </c>
      <c r="DK2082">
        <v>0.67869333292146905</v>
      </c>
      <c r="DL2082">
        <v>0.71608191678788602</v>
      </c>
      <c r="DM2082">
        <v>0.12461805680183</v>
      </c>
      <c r="DN2082">
        <v>0.213317080603383</v>
      </c>
      <c r="DO2082">
        <v>0.43207228702477501</v>
      </c>
      <c r="DP2082">
        <v>0.29128447769479598</v>
      </c>
      <c r="DQ2082">
        <v>5.74131712909252E-2</v>
      </c>
      <c r="DR2082">
        <v>0.147684180317737</v>
      </c>
      <c r="DS2082">
        <v>0.278115955449518</v>
      </c>
      <c r="DT2082">
        <v>0.20693803285881601</v>
      </c>
    </row>
    <row r="2083" spans="1:124" x14ac:dyDescent="0.35">
      <c r="A2083" s="19" t="str">
        <f t="shared" si="66"/>
        <v xml:space="preserve">  OREO / [Capital + ALLL]--41547</v>
      </c>
      <c r="B2083" s="19" t="str">
        <f t="shared" si="67"/>
        <v xml:space="preserve">  OREO / [Capital + ALLL]</v>
      </c>
      <c r="C2083">
        <v>13</v>
      </c>
      <c r="D2083" s="27">
        <v>41547</v>
      </c>
      <c r="E2083">
        <v>0</v>
      </c>
      <c r="F2083">
        <v>2.3368481048731802</v>
      </c>
      <c r="G2083">
        <v>6.4939733691958601</v>
      </c>
      <c r="H2083">
        <v>4.7474916516407104</v>
      </c>
      <c r="I2083">
        <v>0</v>
      </c>
      <c r="J2083">
        <v>2.2078128160744201</v>
      </c>
      <c r="K2083">
        <v>7.2497844714722</v>
      </c>
      <c r="L2083">
        <v>6.0887593330692402</v>
      </c>
      <c r="M2083">
        <v>0</v>
      </c>
      <c r="N2083">
        <v>1.71293570294341</v>
      </c>
      <c r="O2083">
        <v>6.5365506984491102</v>
      </c>
      <c r="P2083">
        <v>5.7452357110924304</v>
      </c>
      <c r="Q2083">
        <v>1.40160183066362</v>
      </c>
      <c r="R2083">
        <v>4.00390965895207</v>
      </c>
      <c r="S2083">
        <v>6.2118527269147501</v>
      </c>
      <c r="T2083">
        <v>4.3528070639491796</v>
      </c>
      <c r="U2083">
        <v>0.40583958063243297</v>
      </c>
      <c r="V2083">
        <v>3.4777651083238301</v>
      </c>
      <c r="W2083">
        <v>10.5353432067817</v>
      </c>
      <c r="X2083">
        <v>8.3020632189685095</v>
      </c>
      <c r="Y2083">
        <v>0</v>
      </c>
      <c r="Z2083">
        <v>3.38454495044222</v>
      </c>
      <c r="AA2083">
        <v>9.1359274851334291</v>
      </c>
      <c r="AB2083">
        <v>8.6925285096605407</v>
      </c>
      <c r="AC2083">
        <v>0</v>
      </c>
      <c r="AD2083">
        <v>0</v>
      </c>
      <c r="AE2083">
        <v>1.34510570703292</v>
      </c>
      <c r="AF2083">
        <v>1.7147014812153401</v>
      </c>
      <c r="AG2083">
        <v>0</v>
      </c>
      <c r="AH2083">
        <v>0.118114323480475</v>
      </c>
      <c r="AI2083">
        <v>2.10853326553001</v>
      </c>
      <c r="AJ2083">
        <v>2.028101606626</v>
      </c>
      <c r="AK2083">
        <v>0.85254831607512505</v>
      </c>
      <c r="AL2083">
        <v>2.73481439820022</v>
      </c>
      <c r="AM2083">
        <v>5.58598654334744</v>
      </c>
      <c r="AN2083">
        <v>5.7068783121539104</v>
      </c>
      <c r="AO2083">
        <v>0</v>
      </c>
      <c r="AP2083">
        <v>0.35101673071310402</v>
      </c>
      <c r="AQ2083">
        <v>3.16491113759073</v>
      </c>
      <c r="AR2083">
        <v>2.4302594641206299</v>
      </c>
      <c r="AS2083">
        <v>0</v>
      </c>
      <c r="AT2083">
        <v>2.4104594758207201</v>
      </c>
      <c r="AU2083">
        <v>12.2180604882378</v>
      </c>
      <c r="AV2083">
        <v>10.613565264217099</v>
      </c>
      <c r="AW2083">
        <v>1.08080410872389</v>
      </c>
      <c r="AX2083">
        <v>3.6544850498338901</v>
      </c>
      <c r="AY2083">
        <v>8.6216143738267608</v>
      </c>
      <c r="AZ2083">
        <v>8.4915602268823598</v>
      </c>
      <c r="BA2083">
        <v>0</v>
      </c>
      <c r="BB2083">
        <v>2.9348022394798599</v>
      </c>
      <c r="BC2083">
        <v>9.4895422646392298</v>
      </c>
      <c r="BD2083">
        <v>7.37572514923645</v>
      </c>
      <c r="BE2083">
        <v>0.56473521061389997</v>
      </c>
      <c r="BF2083">
        <v>3.8128648122908402</v>
      </c>
      <c r="BG2083">
        <v>7.59604922344315</v>
      </c>
      <c r="BH2083">
        <v>6.2914689663902097</v>
      </c>
      <c r="BI2083">
        <v>2.1872703219168002</v>
      </c>
      <c r="BJ2083">
        <v>6.74792125648497</v>
      </c>
      <c r="BK2083">
        <v>11.026476849388001</v>
      </c>
      <c r="BL2083">
        <v>6.85933028781964</v>
      </c>
      <c r="BM2083">
        <v>0</v>
      </c>
      <c r="BN2083">
        <v>5.83326844714371</v>
      </c>
      <c r="BO2083">
        <v>13.5036358113707</v>
      </c>
      <c r="BP2083">
        <v>7.6703673642269603</v>
      </c>
      <c r="BQ2083">
        <v>2.7055286890602499</v>
      </c>
      <c r="BR2083">
        <v>5.4110573781205096</v>
      </c>
      <c r="BS2083">
        <v>7.9110874614980098</v>
      </c>
      <c r="BT2083">
        <v>5.2740583076653396</v>
      </c>
      <c r="BU2083">
        <v>2.1287304570081602</v>
      </c>
      <c r="BV2083">
        <v>5.5445130243749396</v>
      </c>
      <c r="BW2083">
        <v>18.3131676656952</v>
      </c>
      <c r="BX2083">
        <v>13.222422000772101</v>
      </c>
      <c r="BY2083">
        <v>3.73685939553219</v>
      </c>
      <c r="BZ2083">
        <v>10.074441687344899</v>
      </c>
      <c r="CA2083">
        <v>14.1979436596172</v>
      </c>
      <c r="CB2083">
        <v>20.4083706469224</v>
      </c>
      <c r="CC2083">
        <v>2.8843444504292801</v>
      </c>
      <c r="CD2083">
        <v>7.7989678781646097</v>
      </c>
      <c r="CE2083">
        <v>20.613160498529599</v>
      </c>
      <c r="CF2083">
        <v>14.5198605348243</v>
      </c>
      <c r="CG2083">
        <v>0.22612497173437901</v>
      </c>
      <c r="CH2083">
        <v>2.4203614261681201</v>
      </c>
      <c r="CI2083">
        <v>5.1030668677727498</v>
      </c>
      <c r="CJ2083">
        <v>7.2712722022635701</v>
      </c>
      <c r="CK2083">
        <v>0.66735112936344998</v>
      </c>
      <c r="CL2083">
        <v>2.9268932930830802</v>
      </c>
      <c r="CM2083">
        <v>7.5338504010254601</v>
      </c>
      <c r="CN2083">
        <v>4.6994433128677002</v>
      </c>
      <c r="CO2083">
        <v>0</v>
      </c>
      <c r="CP2083">
        <v>0</v>
      </c>
      <c r="CQ2083">
        <v>0.53761867127203899</v>
      </c>
      <c r="CR2083">
        <v>0.29975576168400703</v>
      </c>
      <c r="CS2083">
        <v>0</v>
      </c>
      <c r="CT2083">
        <v>3.0371611360942099E-2</v>
      </c>
      <c r="CU2083">
        <v>3.2306428843684998</v>
      </c>
      <c r="CV2083">
        <v>1.5299632653334601</v>
      </c>
      <c r="CW2083">
        <v>0.136299933915184</v>
      </c>
      <c r="CX2083">
        <v>0.98317523093914805</v>
      </c>
      <c r="CY2083">
        <v>2.0199615367129402</v>
      </c>
      <c r="CZ2083">
        <v>2.0116271940269699</v>
      </c>
      <c r="DA2083">
        <v>0</v>
      </c>
      <c r="DB2083">
        <v>0</v>
      </c>
      <c r="DC2083">
        <v>0</v>
      </c>
      <c r="DD2083">
        <v>0</v>
      </c>
      <c r="DE2083">
        <v>3.30547818012999E-2</v>
      </c>
      <c r="DF2083">
        <v>6.61095636025998E-2</v>
      </c>
      <c r="DG2083">
        <v>1.2014788342378899</v>
      </c>
      <c r="DH2083">
        <v>0.80098588949192795</v>
      </c>
      <c r="DI2083">
        <v>4.2529770839587699E-2</v>
      </c>
      <c r="DJ2083">
        <v>0.87978296856614302</v>
      </c>
      <c r="DK2083">
        <v>2.8861949874191901</v>
      </c>
      <c r="DL2083">
        <v>2.69015001978129</v>
      </c>
      <c r="DM2083">
        <v>0.84907118389148895</v>
      </c>
      <c r="DN2083">
        <v>1.1122962060033501</v>
      </c>
      <c r="DO2083">
        <v>2.3228685525666499</v>
      </c>
      <c r="DP2083">
        <v>1.50507932013763</v>
      </c>
      <c r="DQ2083">
        <v>0.127465127465127</v>
      </c>
      <c r="DR2083">
        <v>0.795332309292199</v>
      </c>
      <c r="DS2083">
        <v>3.7178607233090601</v>
      </c>
      <c r="DT2083">
        <v>1.8949041316581601</v>
      </c>
    </row>
    <row r="2084" spans="1:124" x14ac:dyDescent="0.35">
      <c r="A2084" s="19" t="str">
        <f t="shared" si="66"/>
        <v>ROAA--41547</v>
      </c>
      <c r="B2084" s="19" t="str">
        <f t="shared" si="67"/>
        <v>ROAA</v>
      </c>
      <c r="C2084">
        <v>14</v>
      </c>
      <c r="D2084" s="27">
        <v>41547</v>
      </c>
      <c r="E2084">
        <v>0.71499999999999997</v>
      </c>
      <c r="F2084">
        <v>0.97</v>
      </c>
      <c r="G2084">
        <v>1.42</v>
      </c>
      <c r="H2084">
        <v>1.04</v>
      </c>
      <c r="I2084">
        <v>0.63</v>
      </c>
      <c r="J2084">
        <v>0.995</v>
      </c>
      <c r="K2084">
        <v>1.4225000000000001</v>
      </c>
      <c r="L2084">
        <v>1.0456329113924101</v>
      </c>
      <c r="M2084">
        <v>0.52</v>
      </c>
      <c r="N2084">
        <v>0.86</v>
      </c>
      <c r="O2084">
        <v>1.25</v>
      </c>
      <c r="P2084">
        <v>0.88128050876589703</v>
      </c>
      <c r="Q2084">
        <v>0.56000000000000005</v>
      </c>
      <c r="R2084">
        <v>0.78</v>
      </c>
      <c r="S2084">
        <v>0.98</v>
      </c>
      <c r="T2084">
        <v>0.70142857142857096</v>
      </c>
      <c r="U2084">
        <v>0.54</v>
      </c>
      <c r="V2084">
        <v>0.98</v>
      </c>
      <c r="W2084">
        <v>1.38</v>
      </c>
      <c r="X2084">
        <v>0.99705539358600603</v>
      </c>
      <c r="Y2084">
        <v>0.61499999999999999</v>
      </c>
      <c r="Z2084">
        <v>0.91</v>
      </c>
      <c r="AA2084">
        <v>1.2975000000000001</v>
      </c>
      <c r="AB2084">
        <v>0.91774193548387095</v>
      </c>
      <c r="AC2084">
        <v>0.78</v>
      </c>
      <c r="AD2084">
        <v>1.2150000000000001</v>
      </c>
      <c r="AE2084">
        <v>1.74</v>
      </c>
      <c r="AF2084">
        <v>1.27162790697674</v>
      </c>
      <c r="AG2084">
        <v>0.82750000000000001</v>
      </c>
      <c r="AH2084">
        <v>1.0649999999999999</v>
      </c>
      <c r="AI2084">
        <v>1.5049999999999999</v>
      </c>
      <c r="AJ2084">
        <v>1.1924285714285701</v>
      </c>
      <c r="AK2084">
        <v>0.65500000000000003</v>
      </c>
      <c r="AL2084">
        <v>0.95</v>
      </c>
      <c r="AM2084">
        <v>1.4750000000000001</v>
      </c>
      <c r="AN2084">
        <v>1.0536363636363599</v>
      </c>
      <c r="AO2084">
        <v>0.6925</v>
      </c>
      <c r="AP2084">
        <v>1.085</v>
      </c>
      <c r="AQ2084">
        <v>1.4675</v>
      </c>
      <c r="AR2084">
        <v>1.11299342105263</v>
      </c>
      <c r="AS2084">
        <v>0.60499999999999998</v>
      </c>
      <c r="AT2084">
        <v>1.1000000000000001</v>
      </c>
      <c r="AU2084">
        <v>1.605</v>
      </c>
      <c r="AV2084">
        <v>1.10550264550265</v>
      </c>
      <c r="AW2084">
        <v>0.51</v>
      </c>
      <c r="AX2084">
        <v>0.81</v>
      </c>
      <c r="AY2084">
        <v>1.25</v>
      </c>
      <c r="AZ2084">
        <v>0.84055214723926397</v>
      </c>
      <c r="BA2084">
        <v>0.48</v>
      </c>
      <c r="BB2084">
        <v>1.01</v>
      </c>
      <c r="BC2084">
        <v>1.5349999999999999</v>
      </c>
      <c r="BD2084">
        <v>1.004</v>
      </c>
      <c r="BE2084">
        <v>0.74250000000000005</v>
      </c>
      <c r="BF2084">
        <v>1.06</v>
      </c>
      <c r="BG2084">
        <v>1.4175</v>
      </c>
      <c r="BH2084">
        <v>1.14185714285714</v>
      </c>
      <c r="BI2084">
        <v>0.86</v>
      </c>
      <c r="BJ2084">
        <v>0.89</v>
      </c>
      <c r="BK2084">
        <v>1.29</v>
      </c>
      <c r="BL2084">
        <v>1.3380000000000001</v>
      </c>
      <c r="BM2084">
        <v>1.3025</v>
      </c>
      <c r="BN2084">
        <v>1.5249999999999999</v>
      </c>
      <c r="BO2084">
        <v>1.7575000000000001</v>
      </c>
      <c r="BP2084">
        <v>1.5349999999999999</v>
      </c>
      <c r="BQ2084">
        <v>0.63</v>
      </c>
      <c r="BR2084">
        <v>0.65</v>
      </c>
      <c r="BS2084">
        <v>0.81</v>
      </c>
      <c r="BT2084">
        <v>0.74333333333333296</v>
      </c>
      <c r="BU2084">
        <v>0.28999999999999998</v>
      </c>
      <c r="BV2084">
        <v>0.52</v>
      </c>
      <c r="BW2084">
        <v>1.17</v>
      </c>
      <c r="BX2084">
        <v>0.74466666666666703</v>
      </c>
      <c r="BY2084">
        <v>0.23</v>
      </c>
      <c r="BZ2084">
        <v>0.51</v>
      </c>
      <c r="CA2084">
        <v>1.19</v>
      </c>
      <c r="CB2084">
        <v>0.42111111111111099</v>
      </c>
      <c r="CC2084">
        <v>0.40749999999999997</v>
      </c>
      <c r="CD2084">
        <v>0.84</v>
      </c>
      <c r="CE2084">
        <v>1.3474999999999999</v>
      </c>
      <c r="CF2084">
        <v>0.91112244897959205</v>
      </c>
      <c r="CG2084">
        <v>0.39</v>
      </c>
      <c r="CH2084">
        <v>0.78</v>
      </c>
      <c r="CI2084">
        <v>1.19</v>
      </c>
      <c r="CJ2084">
        <v>0.77117647058823502</v>
      </c>
      <c r="CK2084">
        <v>0.78</v>
      </c>
      <c r="CL2084">
        <v>1.25</v>
      </c>
      <c r="CM2084">
        <v>1.58</v>
      </c>
      <c r="CN2084">
        <v>1.30736842105263</v>
      </c>
      <c r="CO2084">
        <v>1.76</v>
      </c>
      <c r="CP2084">
        <v>1.93</v>
      </c>
      <c r="CQ2084">
        <v>1.95</v>
      </c>
      <c r="CR2084">
        <v>1.8939999999999999</v>
      </c>
      <c r="CS2084">
        <v>0.64500000000000002</v>
      </c>
      <c r="CT2084">
        <v>0.84</v>
      </c>
      <c r="CU2084">
        <v>1.5249999999999999</v>
      </c>
      <c r="CV2084">
        <v>1.0971428571428601</v>
      </c>
      <c r="CW2084">
        <v>0.65</v>
      </c>
      <c r="CX2084">
        <v>0.78500000000000003</v>
      </c>
      <c r="CY2084">
        <v>1.1725000000000001</v>
      </c>
      <c r="CZ2084">
        <v>0.91</v>
      </c>
      <c r="DA2084">
        <v>1.46</v>
      </c>
      <c r="DB2084">
        <v>1.46</v>
      </c>
      <c r="DC2084">
        <v>1.46</v>
      </c>
      <c r="DD2084">
        <v>1.46</v>
      </c>
      <c r="DE2084">
        <v>0.89</v>
      </c>
      <c r="DF2084">
        <v>0.93</v>
      </c>
      <c r="DG2084">
        <v>1.1399999999999999</v>
      </c>
      <c r="DH2084">
        <v>1.0433333333333299</v>
      </c>
      <c r="DI2084">
        <v>0.73750000000000004</v>
      </c>
      <c r="DJ2084">
        <v>0.97499999999999998</v>
      </c>
      <c r="DK2084">
        <v>1.2450000000000001</v>
      </c>
      <c r="DL2084">
        <v>0.97599999999999998</v>
      </c>
      <c r="DM2084">
        <v>0.8</v>
      </c>
      <c r="DN2084">
        <v>1.51</v>
      </c>
      <c r="DO2084">
        <v>2.13</v>
      </c>
      <c r="DP2084">
        <v>1.5871428571428601</v>
      </c>
      <c r="DQ2084">
        <v>1.0649999999999999</v>
      </c>
      <c r="DR2084">
        <v>1.2</v>
      </c>
      <c r="DS2084">
        <v>1.3725000000000001</v>
      </c>
      <c r="DT2084">
        <v>1.41</v>
      </c>
    </row>
    <row r="2085" spans="1:124" x14ac:dyDescent="0.35">
      <c r="A2085" s="19" t="str">
        <f t="shared" si="66"/>
        <v>NIM--41547</v>
      </c>
      <c r="B2085" s="19" t="str">
        <f t="shared" si="67"/>
        <v>NIM</v>
      </c>
      <c r="C2085">
        <v>15</v>
      </c>
      <c r="D2085" s="27">
        <v>41547</v>
      </c>
      <c r="E2085">
        <v>3.395</v>
      </c>
      <c r="F2085">
        <v>3.7</v>
      </c>
      <c r="G2085">
        <v>4.0650000000000004</v>
      </c>
      <c r="H2085">
        <v>3.7489552238805999</v>
      </c>
      <c r="I2085">
        <v>3.3875000000000002</v>
      </c>
      <c r="J2085">
        <v>3.85</v>
      </c>
      <c r="K2085">
        <v>4.2699999999999996</v>
      </c>
      <c r="L2085">
        <v>3.8329272151898701</v>
      </c>
      <c r="M2085">
        <v>3.3</v>
      </c>
      <c r="N2085">
        <v>3.73</v>
      </c>
      <c r="O2085">
        <v>4.16</v>
      </c>
      <c r="P2085">
        <v>3.7348281196287401</v>
      </c>
      <c r="Q2085">
        <v>3.62</v>
      </c>
      <c r="R2085">
        <v>3.91</v>
      </c>
      <c r="S2085">
        <v>4.28</v>
      </c>
      <c r="T2085">
        <v>3.9323809523809499</v>
      </c>
      <c r="U2085">
        <v>3.38</v>
      </c>
      <c r="V2085">
        <v>3.81</v>
      </c>
      <c r="W2085">
        <v>4.26</v>
      </c>
      <c r="X2085">
        <v>3.7990379008746298</v>
      </c>
      <c r="Y2085">
        <v>3.61</v>
      </c>
      <c r="Z2085">
        <v>4</v>
      </c>
      <c r="AA2085">
        <v>4.3274999999999997</v>
      </c>
      <c r="AB2085">
        <v>4.0098387096774202</v>
      </c>
      <c r="AC2085">
        <v>3.335</v>
      </c>
      <c r="AD2085">
        <v>3.8849999999999998</v>
      </c>
      <c r="AE2085">
        <v>4.1950000000000003</v>
      </c>
      <c r="AF2085">
        <v>3.7505813953488398</v>
      </c>
      <c r="AG2085">
        <v>3.19</v>
      </c>
      <c r="AH2085">
        <v>3.7850000000000001</v>
      </c>
      <c r="AI2085">
        <v>4.3375000000000004</v>
      </c>
      <c r="AJ2085">
        <v>4.0655714285714302</v>
      </c>
      <c r="AK2085">
        <v>3.5150000000000001</v>
      </c>
      <c r="AL2085">
        <v>3.96</v>
      </c>
      <c r="AM2085">
        <v>4.2699999999999996</v>
      </c>
      <c r="AN2085">
        <v>3.9007272727272699</v>
      </c>
      <c r="AO2085">
        <v>3.31</v>
      </c>
      <c r="AP2085">
        <v>3.7149999999999999</v>
      </c>
      <c r="AQ2085">
        <v>4.22</v>
      </c>
      <c r="AR2085">
        <v>3.73233552631579</v>
      </c>
      <c r="AS2085">
        <v>3.645</v>
      </c>
      <c r="AT2085">
        <v>4.07</v>
      </c>
      <c r="AU2085">
        <v>4.4000000000000004</v>
      </c>
      <c r="AV2085">
        <v>4.0043915343915302</v>
      </c>
      <c r="AW2085">
        <v>3.42</v>
      </c>
      <c r="AX2085">
        <v>3.84</v>
      </c>
      <c r="AY2085">
        <v>4.3099999999999996</v>
      </c>
      <c r="AZ2085">
        <v>3.8331288343558301</v>
      </c>
      <c r="BA2085">
        <v>3.41</v>
      </c>
      <c r="BB2085">
        <v>3.9</v>
      </c>
      <c r="BC2085">
        <v>4.32</v>
      </c>
      <c r="BD2085">
        <v>3.9272</v>
      </c>
      <c r="BE2085">
        <v>3.415</v>
      </c>
      <c r="BF2085">
        <v>3.855</v>
      </c>
      <c r="BG2085">
        <v>4.1349999999999998</v>
      </c>
      <c r="BH2085">
        <v>4.00657142857143</v>
      </c>
      <c r="BI2085">
        <v>3.61</v>
      </c>
      <c r="BJ2085">
        <v>4.0199999999999996</v>
      </c>
      <c r="BK2085">
        <v>4.17</v>
      </c>
      <c r="BL2085">
        <v>3.944</v>
      </c>
      <c r="BM2085">
        <v>3.8574999999999999</v>
      </c>
      <c r="BN2085">
        <v>3.97</v>
      </c>
      <c r="BO2085">
        <v>4.1399999999999997</v>
      </c>
      <c r="BP2085">
        <v>4.0274999999999999</v>
      </c>
      <c r="BQ2085">
        <v>3.55</v>
      </c>
      <c r="BR2085">
        <v>3.65</v>
      </c>
      <c r="BS2085">
        <v>4.08</v>
      </c>
      <c r="BT2085">
        <v>3.87</v>
      </c>
      <c r="BU2085">
        <v>3.4350000000000001</v>
      </c>
      <c r="BV2085">
        <v>3.79</v>
      </c>
      <c r="BW2085">
        <v>4.4649999999999999</v>
      </c>
      <c r="BX2085">
        <v>3.6480000000000001</v>
      </c>
      <c r="BY2085">
        <v>3.58</v>
      </c>
      <c r="BZ2085">
        <v>3.9</v>
      </c>
      <c r="CA2085">
        <v>4.1500000000000004</v>
      </c>
      <c r="CB2085">
        <v>3.8133333333333299</v>
      </c>
      <c r="CC2085">
        <v>3.3475000000000001</v>
      </c>
      <c r="CD2085">
        <v>3.82</v>
      </c>
      <c r="CE2085">
        <v>4.3224999999999998</v>
      </c>
      <c r="CF2085">
        <v>3.85530612244898</v>
      </c>
      <c r="CG2085">
        <v>3.54</v>
      </c>
      <c r="CH2085">
        <v>3.77</v>
      </c>
      <c r="CI2085">
        <v>4.3099999999999996</v>
      </c>
      <c r="CJ2085">
        <v>4.00588235294118</v>
      </c>
      <c r="CK2085">
        <v>3.36</v>
      </c>
      <c r="CL2085">
        <v>3.64</v>
      </c>
      <c r="CM2085">
        <v>4.28</v>
      </c>
      <c r="CN2085">
        <v>3.92263157894737</v>
      </c>
      <c r="CO2085">
        <v>3.88</v>
      </c>
      <c r="CP2085">
        <v>3.94</v>
      </c>
      <c r="CQ2085">
        <v>4.71</v>
      </c>
      <c r="CR2085">
        <v>4.1879999999999997</v>
      </c>
      <c r="CS2085">
        <v>3.04</v>
      </c>
      <c r="CT2085">
        <v>3.58</v>
      </c>
      <c r="CU2085">
        <v>3.9649999999999999</v>
      </c>
      <c r="CV2085">
        <v>3.5871428571428599</v>
      </c>
      <c r="CW2085">
        <v>3.6850000000000001</v>
      </c>
      <c r="CX2085">
        <v>4.03</v>
      </c>
      <c r="CY2085">
        <v>4.2649999999999997</v>
      </c>
      <c r="CZ2085">
        <v>3.915</v>
      </c>
      <c r="DA2085">
        <v>4.22</v>
      </c>
      <c r="DB2085">
        <v>4.22</v>
      </c>
      <c r="DC2085">
        <v>4.22</v>
      </c>
      <c r="DD2085">
        <v>4.22</v>
      </c>
      <c r="DE2085">
        <v>2.6349999999999998</v>
      </c>
      <c r="DF2085">
        <v>3.37</v>
      </c>
      <c r="DG2085">
        <v>10.73</v>
      </c>
      <c r="DH2085">
        <v>7.7866666666666697</v>
      </c>
      <c r="DI2085">
        <v>3.4</v>
      </c>
      <c r="DJ2085">
        <v>3.87</v>
      </c>
      <c r="DK2085">
        <v>4.2975000000000003</v>
      </c>
      <c r="DL2085">
        <v>3.8940000000000001</v>
      </c>
      <c r="DM2085">
        <v>3.75</v>
      </c>
      <c r="DN2085">
        <v>4.01</v>
      </c>
      <c r="DO2085">
        <v>4.4850000000000003</v>
      </c>
      <c r="DP2085">
        <v>4.1657142857142899</v>
      </c>
      <c r="DQ2085">
        <v>4.08</v>
      </c>
      <c r="DR2085">
        <v>4.22</v>
      </c>
      <c r="DS2085">
        <v>4.3899999999999997</v>
      </c>
      <c r="DT2085">
        <v>4.2283333333333299</v>
      </c>
    </row>
    <row r="2086" spans="1:124" x14ac:dyDescent="0.35">
      <c r="A2086" s="19" t="str">
        <f t="shared" si="66"/>
        <v>Provisions / Avg Assets--41547</v>
      </c>
      <c r="B2086" s="19" t="str">
        <f t="shared" si="67"/>
        <v>Provisions / Avg Assets</v>
      </c>
      <c r="C2086">
        <v>16</v>
      </c>
      <c r="D2086" s="27">
        <v>41547</v>
      </c>
      <c r="E2086">
        <v>0</v>
      </c>
      <c r="F2086">
        <v>0</v>
      </c>
      <c r="G2086">
        <v>0.14000000000000001</v>
      </c>
      <c r="H2086">
        <v>4.2388059701492502E-2</v>
      </c>
      <c r="I2086">
        <v>0</v>
      </c>
      <c r="J2086">
        <v>0.04</v>
      </c>
      <c r="K2086">
        <v>0.14000000000000001</v>
      </c>
      <c r="L2086">
        <v>9.16139240506329E-2</v>
      </c>
      <c r="M2086">
        <v>0</v>
      </c>
      <c r="N2086">
        <v>0.08</v>
      </c>
      <c r="O2086">
        <v>0.21</v>
      </c>
      <c r="P2086">
        <v>0.147696803025094</v>
      </c>
      <c r="Q2086">
        <v>0.08</v>
      </c>
      <c r="R2086">
        <v>0.14000000000000001</v>
      </c>
      <c r="S2086">
        <v>0.26</v>
      </c>
      <c r="T2086">
        <v>0.24619047619047599</v>
      </c>
      <c r="U2086">
        <v>0</v>
      </c>
      <c r="V2086">
        <v>0.04</v>
      </c>
      <c r="W2086">
        <v>0.14000000000000001</v>
      </c>
      <c r="X2086">
        <v>9.4402332361516003E-2</v>
      </c>
      <c r="Y2086">
        <v>0</v>
      </c>
      <c r="Z2086">
        <v>0</v>
      </c>
      <c r="AA2086">
        <v>0.13500000000000001</v>
      </c>
      <c r="AB2086">
        <v>4.6451612903225803E-2</v>
      </c>
      <c r="AC2086">
        <v>0</v>
      </c>
      <c r="AD2086">
        <v>0.02</v>
      </c>
      <c r="AE2086">
        <v>0.1</v>
      </c>
      <c r="AF2086">
        <v>6.8837209302325605E-2</v>
      </c>
      <c r="AG2086">
        <v>0</v>
      </c>
      <c r="AH2086">
        <v>0</v>
      </c>
      <c r="AI2086">
        <v>0.125</v>
      </c>
      <c r="AJ2086">
        <v>0.129714285714286</v>
      </c>
      <c r="AK2086">
        <v>1.4999999999999999E-2</v>
      </c>
      <c r="AL2086">
        <v>0.08</v>
      </c>
      <c r="AM2086">
        <v>0.18</v>
      </c>
      <c r="AN2086">
        <v>0.115272727272727</v>
      </c>
      <c r="AO2086">
        <v>0</v>
      </c>
      <c r="AP2086">
        <v>0.01</v>
      </c>
      <c r="AQ2086">
        <v>0.09</v>
      </c>
      <c r="AR2086">
        <v>5.7894736842105297E-2</v>
      </c>
      <c r="AS2086">
        <v>0</v>
      </c>
      <c r="AT2086">
        <v>7.0000000000000007E-2</v>
      </c>
      <c r="AU2086">
        <v>0.19500000000000001</v>
      </c>
      <c r="AV2086">
        <v>0.12312169312169299</v>
      </c>
      <c r="AW2086">
        <v>0</v>
      </c>
      <c r="AX2086">
        <v>0.06</v>
      </c>
      <c r="AY2086">
        <v>0.17</v>
      </c>
      <c r="AZ2086">
        <v>0.114601226993865</v>
      </c>
      <c r="BA2086">
        <v>0</v>
      </c>
      <c r="BB2086">
        <v>0.08</v>
      </c>
      <c r="BC2086">
        <v>0.25</v>
      </c>
      <c r="BD2086">
        <v>0.1484</v>
      </c>
      <c r="BE2086">
        <v>0</v>
      </c>
      <c r="BF2086">
        <v>5.5E-2</v>
      </c>
      <c r="BG2086">
        <v>0.14000000000000001</v>
      </c>
      <c r="BH2086">
        <v>0.126714285714286</v>
      </c>
      <c r="BI2086">
        <v>0</v>
      </c>
      <c r="BJ2086">
        <v>0</v>
      </c>
      <c r="BK2086">
        <v>0.09</v>
      </c>
      <c r="BL2086">
        <v>5.8000000000000003E-2</v>
      </c>
      <c r="BM2086">
        <v>0.09</v>
      </c>
      <c r="BN2086">
        <v>0.13</v>
      </c>
      <c r="BO2086">
        <v>0.16</v>
      </c>
      <c r="BP2086">
        <v>0.12</v>
      </c>
      <c r="BQ2086">
        <v>-0.105</v>
      </c>
      <c r="BR2086">
        <v>0</v>
      </c>
      <c r="BS2086">
        <v>0</v>
      </c>
      <c r="BT2086">
        <v>-7.0000000000000007E-2</v>
      </c>
      <c r="BU2086">
        <v>0</v>
      </c>
      <c r="BV2086">
        <v>0.04</v>
      </c>
      <c r="BW2086">
        <v>6.5000000000000002E-2</v>
      </c>
      <c r="BX2086">
        <v>0.05</v>
      </c>
      <c r="BY2086">
        <v>0.03</v>
      </c>
      <c r="BZ2086">
        <v>0.09</v>
      </c>
      <c r="CA2086">
        <v>0.17</v>
      </c>
      <c r="CB2086">
        <v>0.107777777777778</v>
      </c>
      <c r="CC2086">
        <v>0</v>
      </c>
      <c r="CD2086">
        <v>5.5E-2</v>
      </c>
      <c r="CE2086">
        <v>0.24249999999999999</v>
      </c>
      <c r="CF2086">
        <v>0.120204081632653</v>
      </c>
      <c r="CG2086">
        <v>0</v>
      </c>
      <c r="CH2086">
        <v>0.04</v>
      </c>
      <c r="CI2086">
        <v>0.3</v>
      </c>
      <c r="CJ2086">
        <v>0.126470588235294</v>
      </c>
      <c r="CK2086">
        <v>0</v>
      </c>
      <c r="CL2086">
        <v>0.08</v>
      </c>
      <c r="CM2086">
        <v>0.155</v>
      </c>
      <c r="CN2086">
        <v>9.8421052631579006E-2</v>
      </c>
      <c r="CO2086">
        <v>0.04</v>
      </c>
      <c r="CP2086">
        <v>0.05</v>
      </c>
      <c r="CQ2086">
        <v>0.16</v>
      </c>
      <c r="CR2086">
        <v>0.11600000000000001</v>
      </c>
      <c r="CS2086">
        <v>0</v>
      </c>
      <c r="CT2086">
        <v>0.02</v>
      </c>
      <c r="CU2086">
        <v>0.04</v>
      </c>
      <c r="CV2086">
        <v>3.2857142857142897E-2</v>
      </c>
      <c r="CW2086">
        <v>0</v>
      </c>
      <c r="CX2086">
        <v>0.05</v>
      </c>
      <c r="CY2086">
        <v>0.14000000000000001</v>
      </c>
      <c r="CZ2086">
        <v>9.5000000000000001E-2</v>
      </c>
      <c r="DA2086">
        <v>0.16</v>
      </c>
      <c r="DB2086">
        <v>0.16</v>
      </c>
      <c r="DC2086">
        <v>0.16</v>
      </c>
      <c r="DD2086">
        <v>0.16</v>
      </c>
      <c r="DE2086">
        <v>2.5000000000000001E-2</v>
      </c>
      <c r="DF2086">
        <v>0.05</v>
      </c>
      <c r="DG2086">
        <v>0.98499999999999999</v>
      </c>
      <c r="DH2086">
        <v>0.65666666666666695</v>
      </c>
      <c r="DI2086">
        <v>0</v>
      </c>
      <c r="DJ2086">
        <v>2.5000000000000001E-2</v>
      </c>
      <c r="DK2086">
        <v>0.19</v>
      </c>
      <c r="DL2086">
        <v>0.13400000000000001</v>
      </c>
      <c r="DM2086">
        <v>0.05</v>
      </c>
      <c r="DN2086">
        <v>0.12</v>
      </c>
      <c r="DO2086">
        <v>0.2</v>
      </c>
      <c r="DP2086">
        <v>0.16</v>
      </c>
      <c r="DQ2086">
        <v>2.5000000000000001E-2</v>
      </c>
      <c r="DR2086">
        <v>8.5000000000000006E-2</v>
      </c>
      <c r="DS2086">
        <v>0.1525</v>
      </c>
      <c r="DT2086">
        <v>9.3333333333333296E-2</v>
      </c>
    </row>
    <row r="2087" spans="1:124" x14ac:dyDescent="0.35">
      <c r="A2087" s="19" t="str">
        <f t="shared" si="66"/>
        <v>Negative Earners (last 4 qtrs)--41547</v>
      </c>
      <c r="B2087" s="19" t="str">
        <f t="shared" si="67"/>
        <v>Negative Earners (last 4 qtrs)</v>
      </c>
      <c r="C2087">
        <v>17</v>
      </c>
      <c r="D2087" s="27">
        <v>41547</v>
      </c>
      <c r="F2087">
        <v>4.4776119402985097</v>
      </c>
      <c r="H2087">
        <v>3</v>
      </c>
      <c r="J2087">
        <v>5.5900621118012399</v>
      </c>
      <c r="L2087">
        <v>36</v>
      </c>
      <c r="N2087">
        <v>8.8443396226415096</v>
      </c>
      <c r="P2087">
        <v>525</v>
      </c>
      <c r="R2087">
        <v>4.7619047619047601</v>
      </c>
      <c r="T2087">
        <v>1</v>
      </c>
      <c r="V2087">
        <v>6.8767908309455601</v>
      </c>
      <c r="X2087">
        <v>24</v>
      </c>
      <c r="Z2087">
        <v>9.67741935483871</v>
      </c>
      <c r="AB2087">
        <v>6</v>
      </c>
      <c r="AD2087">
        <v>1.16279069767442</v>
      </c>
      <c r="AF2087">
        <v>1</v>
      </c>
      <c r="AH2087">
        <v>1.4285714285714299</v>
      </c>
      <c r="AI2087"/>
      <c r="AJ2087">
        <v>1</v>
      </c>
      <c r="AK2087"/>
      <c r="AL2087">
        <v>5.4545454545454497</v>
      </c>
      <c r="AN2087">
        <v>3</v>
      </c>
      <c r="AP2087">
        <v>4.1935483870967696</v>
      </c>
      <c r="AR2087">
        <v>13</v>
      </c>
      <c r="AT2087">
        <v>6.2827225130890003</v>
      </c>
      <c r="AV2087">
        <v>12</v>
      </c>
      <c r="AX2087">
        <v>7.8787878787878798</v>
      </c>
      <c r="AZ2087">
        <v>13</v>
      </c>
      <c r="BB2087">
        <v>6.6666666666666696</v>
      </c>
      <c r="BD2087">
        <v>5</v>
      </c>
      <c r="BF2087">
        <v>5.71428571428571</v>
      </c>
      <c r="BH2087">
        <v>4</v>
      </c>
      <c r="BJ2087">
        <v>0</v>
      </c>
      <c r="BL2087">
        <v>0</v>
      </c>
      <c r="BN2087">
        <v>0</v>
      </c>
      <c r="BP2087">
        <v>0</v>
      </c>
      <c r="BR2087">
        <v>0</v>
      </c>
      <c r="BT2087">
        <v>0</v>
      </c>
      <c r="BV2087">
        <v>6.6666666666666696</v>
      </c>
      <c r="BX2087">
        <v>1</v>
      </c>
      <c r="BZ2087">
        <v>11.1111111111111</v>
      </c>
      <c r="CB2087">
        <v>1</v>
      </c>
      <c r="CD2087">
        <v>12</v>
      </c>
      <c r="CF2087">
        <v>12</v>
      </c>
      <c r="CH2087">
        <v>5.8823529411764701</v>
      </c>
      <c r="CJ2087">
        <v>1</v>
      </c>
      <c r="CL2087">
        <v>5.2631578947368398</v>
      </c>
      <c r="CN2087">
        <v>1</v>
      </c>
      <c r="CP2087">
        <v>0</v>
      </c>
      <c r="CR2087">
        <v>0</v>
      </c>
      <c r="CT2087">
        <v>0</v>
      </c>
      <c r="CV2087">
        <v>0</v>
      </c>
      <c r="CX2087">
        <v>0</v>
      </c>
      <c r="CZ2087">
        <v>0</v>
      </c>
      <c r="DB2087">
        <v>0</v>
      </c>
      <c r="DD2087">
        <v>0</v>
      </c>
      <c r="DF2087">
        <v>0</v>
      </c>
      <c r="DH2087">
        <v>0</v>
      </c>
      <c r="DJ2087">
        <v>0</v>
      </c>
      <c r="DL2087">
        <v>0</v>
      </c>
      <c r="DN2087">
        <v>0</v>
      </c>
      <c r="DP2087">
        <v>0</v>
      </c>
      <c r="DR2087">
        <v>0</v>
      </c>
      <c r="DT2087">
        <v>0</v>
      </c>
    </row>
    <row r="2088" spans="1:124" x14ac:dyDescent="0.35">
      <c r="A2088" s="19" t="str">
        <f t="shared" si="66"/>
        <v>Noncore Funding / Liab--41547</v>
      </c>
      <c r="B2088" s="19" t="str">
        <f t="shared" si="67"/>
        <v>Noncore Funding / Liab</v>
      </c>
      <c r="C2088">
        <v>18</v>
      </c>
      <c r="D2088" s="27">
        <v>41547</v>
      </c>
      <c r="E2088">
        <v>10.8126608035752</v>
      </c>
      <c r="F2088">
        <v>15.0196364065868</v>
      </c>
      <c r="G2088">
        <v>19.745411359901201</v>
      </c>
      <c r="H2088">
        <v>16.074320399954701</v>
      </c>
      <c r="I2088">
        <v>9.9356528250723102</v>
      </c>
      <c r="J2088">
        <v>14.831124751895</v>
      </c>
      <c r="K2088">
        <v>21.0890151908871</v>
      </c>
      <c r="L2088">
        <v>17.0706040658599</v>
      </c>
      <c r="M2088">
        <v>13.2102485492974</v>
      </c>
      <c r="N2088">
        <v>19.897517563572499</v>
      </c>
      <c r="O2088">
        <v>29.2291328021015</v>
      </c>
      <c r="P2088">
        <v>22.624849217642399</v>
      </c>
      <c r="Q2088">
        <v>14.7094884417728</v>
      </c>
      <c r="R2088">
        <v>19.481204660364899</v>
      </c>
      <c r="S2088">
        <v>25.9909879222587</v>
      </c>
      <c r="T2088">
        <v>19.840718261110101</v>
      </c>
      <c r="U2088">
        <v>9.1156069364161905</v>
      </c>
      <c r="V2088">
        <v>13.4892260121751</v>
      </c>
      <c r="W2088">
        <v>19.862335934192199</v>
      </c>
      <c r="X2088">
        <v>16.1115712945852</v>
      </c>
      <c r="Y2088">
        <v>11.173159852305</v>
      </c>
      <c r="Z2088">
        <v>15.8488697567439</v>
      </c>
      <c r="AA2088">
        <v>22.819712588964201</v>
      </c>
      <c r="AB2088">
        <v>18.349509064730199</v>
      </c>
      <c r="AC2088">
        <v>9.9026929141775408</v>
      </c>
      <c r="AD2088">
        <v>13.7446635243467</v>
      </c>
      <c r="AE2088">
        <v>19.539944696543301</v>
      </c>
      <c r="AF2088">
        <v>15.643764481045199</v>
      </c>
      <c r="AG2088">
        <v>13.9934980725396</v>
      </c>
      <c r="AH2088">
        <v>18.508029983153701</v>
      </c>
      <c r="AI2088">
        <v>24.2376882061202</v>
      </c>
      <c r="AJ2088">
        <v>21.536428751864999</v>
      </c>
      <c r="AK2088">
        <v>11.114300640446499</v>
      </c>
      <c r="AL2088">
        <v>16.905867155004799</v>
      </c>
      <c r="AM2088">
        <v>25.365053358931</v>
      </c>
      <c r="AN2088">
        <v>19.558509595112199</v>
      </c>
      <c r="AO2088">
        <v>9.7949164981653993</v>
      </c>
      <c r="AP2088">
        <v>14.4824637524948</v>
      </c>
      <c r="AQ2088">
        <v>20.586023828981901</v>
      </c>
      <c r="AR2088">
        <v>16.237009032761101</v>
      </c>
      <c r="AS2088">
        <v>10.151737212128999</v>
      </c>
      <c r="AT2088">
        <v>16.155554332066998</v>
      </c>
      <c r="AU2088">
        <v>24.4742064252986</v>
      </c>
      <c r="AV2088">
        <v>18.695244368235201</v>
      </c>
      <c r="AW2088">
        <v>9.6591707659873496</v>
      </c>
      <c r="AX2088">
        <v>14.0804662615492</v>
      </c>
      <c r="AY2088">
        <v>20.724074548035102</v>
      </c>
      <c r="AZ2088">
        <v>16.620807787946301</v>
      </c>
      <c r="BA2088">
        <v>10.389681693978201</v>
      </c>
      <c r="BB2088">
        <v>16.651241867703199</v>
      </c>
      <c r="BC2088">
        <v>21.775454292230702</v>
      </c>
      <c r="BD2088">
        <v>18.9079019323922</v>
      </c>
      <c r="BE2088">
        <v>8.5542441453973499</v>
      </c>
      <c r="BF2088">
        <v>14.617253237208301</v>
      </c>
      <c r="BG2088">
        <v>19.072271740191699</v>
      </c>
      <c r="BH2088">
        <v>18.595117739706499</v>
      </c>
      <c r="BI2088">
        <v>10.6267629553705</v>
      </c>
      <c r="BJ2088">
        <v>15.1388983190588</v>
      </c>
      <c r="BK2088">
        <v>23.082285098697799</v>
      </c>
      <c r="BL2088">
        <v>18.099132899380901</v>
      </c>
      <c r="BM2088">
        <v>15.854957406531</v>
      </c>
      <c r="BN2088">
        <v>18.0137412597044</v>
      </c>
      <c r="BO2088">
        <v>25.269950251753698</v>
      </c>
      <c r="BP2088">
        <v>23.111166398580298</v>
      </c>
      <c r="BQ2088">
        <v>16.289969630270701</v>
      </c>
      <c r="BR2088">
        <v>16.938332231561098</v>
      </c>
      <c r="BS2088">
        <v>18.651984770499801</v>
      </c>
      <c r="BT2088">
        <v>17.6485255233267</v>
      </c>
      <c r="BU2088">
        <v>10.912846195254399</v>
      </c>
      <c r="BV2088">
        <v>15.7513802454203</v>
      </c>
      <c r="BW2088">
        <v>25.585495689387798</v>
      </c>
      <c r="BX2088">
        <v>21.935904954175999</v>
      </c>
      <c r="BY2088">
        <v>13.6172569513477</v>
      </c>
      <c r="BZ2088">
        <v>16.455855576647402</v>
      </c>
      <c r="CA2088">
        <v>18.947554944052701</v>
      </c>
      <c r="CB2088">
        <v>17.157330633386501</v>
      </c>
      <c r="CC2088">
        <v>9.3321686499246006</v>
      </c>
      <c r="CD2088">
        <v>13.3984724059756</v>
      </c>
      <c r="CE2088">
        <v>19.757205271575401</v>
      </c>
      <c r="CF2088">
        <v>16.2852232505535</v>
      </c>
      <c r="CG2088">
        <v>8.8887103254318998</v>
      </c>
      <c r="CH2088">
        <v>13.086106581305</v>
      </c>
      <c r="CI2088">
        <v>22.964111773188598</v>
      </c>
      <c r="CJ2088">
        <v>15.2735905214991</v>
      </c>
      <c r="CK2088">
        <v>9.8418275447297798</v>
      </c>
      <c r="CL2088">
        <v>14.306267329367399</v>
      </c>
      <c r="CM2088">
        <v>26.050566747712601</v>
      </c>
      <c r="CN2088">
        <v>21.3110164261183</v>
      </c>
      <c r="CO2088">
        <v>17.983485114023701</v>
      </c>
      <c r="CP2088">
        <v>19.483842372471599</v>
      </c>
      <c r="CQ2088">
        <v>25.0691086348806</v>
      </c>
      <c r="CR2088">
        <v>23.871550850293598</v>
      </c>
      <c r="CS2088">
        <v>9.2505150223202506</v>
      </c>
      <c r="CT2088">
        <v>12.8486927365288</v>
      </c>
      <c r="CU2088">
        <v>15.5267917553247</v>
      </c>
      <c r="CV2088">
        <v>14.833170639849399</v>
      </c>
      <c r="CW2088">
        <v>8.8289945290026601</v>
      </c>
      <c r="CX2088">
        <v>14.4394101627375</v>
      </c>
      <c r="CY2088">
        <v>17.959113575745899</v>
      </c>
      <c r="CZ2088">
        <v>14.472254197092299</v>
      </c>
      <c r="DA2088">
        <v>40.7970850229622</v>
      </c>
      <c r="DB2088">
        <v>40.7970850229622</v>
      </c>
      <c r="DC2088">
        <v>40.7970850229622</v>
      </c>
      <c r="DD2088">
        <v>40.7970850229622</v>
      </c>
      <c r="DE2088">
        <v>24.711327099174099</v>
      </c>
      <c r="DF2088">
        <v>36.650508781041403</v>
      </c>
      <c r="DG2088">
        <v>52.9237414912375</v>
      </c>
      <c r="DH2088">
        <v>39.539876133260599</v>
      </c>
      <c r="DI2088">
        <v>14.691584637258201</v>
      </c>
      <c r="DJ2088">
        <v>18.596964093449699</v>
      </c>
      <c r="DK2088">
        <v>20.062691192625898</v>
      </c>
      <c r="DL2088">
        <v>25.087261094933702</v>
      </c>
      <c r="DM2088">
        <v>11.125184474872899</v>
      </c>
      <c r="DN2088">
        <v>17.4323447392883</v>
      </c>
      <c r="DO2088">
        <v>23.178282084264101</v>
      </c>
      <c r="DP2088">
        <v>20.350835806777098</v>
      </c>
      <c r="DQ2088">
        <v>7.4940307770558103</v>
      </c>
      <c r="DR2088">
        <v>11.141573333180601</v>
      </c>
      <c r="DS2088">
        <v>18.9159779178379</v>
      </c>
      <c r="DT2088">
        <v>13.427632848471401</v>
      </c>
    </row>
    <row r="2089" spans="1:124" x14ac:dyDescent="0.35">
      <c r="A2089" s="19" t="str">
        <f t="shared" si="66"/>
        <v>Brokered Dep / Liab--41547</v>
      </c>
      <c r="B2089" s="19" t="str">
        <f t="shared" si="67"/>
        <v>Brokered Dep / Liab</v>
      </c>
      <c r="C2089">
        <v>19</v>
      </c>
      <c r="D2089" s="27">
        <v>41547</v>
      </c>
      <c r="E2089">
        <v>0</v>
      </c>
      <c r="F2089">
        <v>0</v>
      </c>
      <c r="G2089">
        <v>1.29653352377861</v>
      </c>
      <c r="H2089">
        <v>1.58043651359111</v>
      </c>
      <c r="I2089">
        <v>0</v>
      </c>
      <c r="J2089">
        <v>0</v>
      </c>
      <c r="K2089">
        <v>1.55785951680943</v>
      </c>
      <c r="L2089">
        <v>1.8189484411547601</v>
      </c>
      <c r="M2089">
        <v>0</v>
      </c>
      <c r="N2089">
        <v>0</v>
      </c>
      <c r="O2089">
        <v>1.92441898832473</v>
      </c>
      <c r="P2089">
        <v>2.0413395436552602</v>
      </c>
      <c r="Q2089">
        <v>0</v>
      </c>
      <c r="R2089">
        <v>0</v>
      </c>
      <c r="S2089">
        <v>1.5103948235576099</v>
      </c>
      <c r="T2089">
        <v>2.0592610269559302</v>
      </c>
      <c r="U2089">
        <v>0</v>
      </c>
      <c r="V2089">
        <v>0</v>
      </c>
      <c r="W2089">
        <v>1.3300346363186499</v>
      </c>
      <c r="X2089">
        <v>1.67396373734003</v>
      </c>
      <c r="Y2089">
        <v>0</v>
      </c>
      <c r="Z2089">
        <v>0</v>
      </c>
      <c r="AA2089">
        <v>0.55698771917132095</v>
      </c>
      <c r="AB2089">
        <v>1.4758430447640201</v>
      </c>
      <c r="AC2089">
        <v>0</v>
      </c>
      <c r="AD2089">
        <v>0</v>
      </c>
      <c r="AE2089">
        <v>1.02638323333121</v>
      </c>
      <c r="AF2089">
        <v>1.4852052113101699</v>
      </c>
      <c r="AG2089">
        <v>0</v>
      </c>
      <c r="AH2089">
        <v>0</v>
      </c>
      <c r="AI2089">
        <v>2.0653059397062599</v>
      </c>
      <c r="AJ2089">
        <v>2.8912399980386798</v>
      </c>
      <c r="AK2089">
        <v>0</v>
      </c>
      <c r="AL2089">
        <v>1.0859431826331001</v>
      </c>
      <c r="AM2089">
        <v>6.1608434061139503</v>
      </c>
      <c r="AN2089">
        <v>3.77925118975365</v>
      </c>
      <c r="AO2089">
        <v>0</v>
      </c>
      <c r="AP2089">
        <v>0</v>
      </c>
      <c r="AQ2089">
        <v>1.13519991292268</v>
      </c>
      <c r="AR2089">
        <v>1.48578743145797</v>
      </c>
      <c r="AS2089">
        <v>0</v>
      </c>
      <c r="AT2089">
        <v>0</v>
      </c>
      <c r="AU2089">
        <v>2.0183024930315998</v>
      </c>
      <c r="AV2089">
        <v>2.2462624446669701</v>
      </c>
      <c r="AW2089">
        <v>0</v>
      </c>
      <c r="AX2089">
        <v>0</v>
      </c>
      <c r="AY2089">
        <v>1.3718309180941</v>
      </c>
      <c r="AZ2089">
        <v>1.53968293241905</v>
      </c>
      <c r="BA2089">
        <v>0</v>
      </c>
      <c r="BB2089">
        <v>0</v>
      </c>
      <c r="BC2089">
        <v>3.41988642121416</v>
      </c>
      <c r="BD2089">
        <v>2.4994746304078799</v>
      </c>
      <c r="BE2089">
        <v>0</v>
      </c>
      <c r="BF2089">
        <v>0</v>
      </c>
      <c r="BG2089">
        <v>1.6244888431728799</v>
      </c>
      <c r="BH2089">
        <v>3.2696404296782</v>
      </c>
      <c r="BI2089">
        <v>0</v>
      </c>
      <c r="BJ2089">
        <v>1.2124504107782E-3</v>
      </c>
      <c r="BK2089">
        <v>0.88583588929696999</v>
      </c>
      <c r="BL2089">
        <v>3.1395071858524299</v>
      </c>
      <c r="BM2089">
        <v>0</v>
      </c>
      <c r="BN2089">
        <v>0</v>
      </c>
      <c r="BO2089">
        <v>2.2847961346491301</v>
      </c>
      <c r="BP2089">
        <v>2.2847961346491301</v>
      </c>
      <c r="BQ2089">
        <v>0</v>
      </c>
      <c r="BR2089">
        <v>0</v>
      </c>
      <c r="BS2089">
        <v>0.18717863908350099</v>
      </c>
      <c r="BT2089">
        <v>0.12478575938900099</v>
      </c>
      <c r="BU2089">
        <v>0</v>
      </c>
      <c r="BV2089">
        <v>0</v>
      </c>
      <c r="BW2089">
        <v>2.96487927120176</v>
      </c>
      <c r="BX2089">
        <v>3.87087851368956</v>
      </c>
      <c r="BY2089">
        <v>0</v>
      </c>
      <c r="BZ2089">
        <v>0</v>
      </c>
      <c r="CA2089">
        <v>0</v>
      </c>
      <c r="CB2089">
        <v>0.132151517615685</v>
      </c>
      <c r="CC2089">
        <v>0</v>
      </c>
      <c r="CD2089">
        <v>0</v>
      </c>
      <c r="CE2089">
        <v>1.3732728948178801</v>
      </c>
      <c r="CF2089">
        <v>2.1233630853164902</v>
      </c>
      <c r="CG2089">
        <v>0</v>
      </c>
      <c r="CH2089">
        <v>0</v>
      </c>
      <c r="CI2089">
        <v>1.5646747703442501</v>
      </c>
      <c r="CJ2089">
        <v>1.29608944953969</v>
      </c>
      <c r="CK2089">
        <v>0</v>
      </c>
      <c r="CL2089">
        <v>0</v>
      </c>
      <c r="CM2089">
        <v>5.3137783317746701</v>
      </c>
      <c r="CN2089">
        <v>3.0004540017396799</v>
      </c>
      <c r="CO2089">
        <v>0</v>
      </c>
      <c r="CP2089">
        <v>0.84520519960863205</v>
      </c>
      <c r="CQ2089">
        <v>6.8865943297164902</v>
      </c>
      <c r="CR2089">
        <v>3.1927573019295301</v>
      </c>
      <c r="CS2089">
        <v>0</v>
      </c>
      <c r="CT2089">
        <v>0</v>
      </c>
      <c r="CU2089">
        <v>1.62242820764808</v>
      </c>
      <c r="CV2089">
        <v>1.5956722356959601</v>
      </c>
      <c r="CW2089">
        <v>0</v>
      </c>
      <c r="CX2089">
        <v>0.191738749446907</v>
      </c>
      <c r="CY2089">
        <v>0.828332957759497</v>
      </c>
      <c r="CZ2089">
        <v>1.02178476094407</v>
      </c>
      <c r="DA2089">
        <v>0</v>
      </c>
      <c r="DB2089">
        <v>0</v>
      </c>
      <c r="DC2089">
        <v>0</v>
      </c>
      <c r="DD2089">
        <v>0</v>
      </c>
      <c r="DE2089">
        <v>1.7677496297151201</v>
      </c>
      <c r="DF2089">
        <v>3.5354992594302401</v>
      </c>
      <c r="DG2089">
        <v>31.092299732551201</v>
      </c>
      <c r="DH2089">
        <v>20.728199821700802</v>
      </c>
      <c r="DI2089">
        <v>0</v>
      </c>
      <c r="DJ2089">
        <v>2.64203875706958E-3</v>
      </c>
      <c r="DK2089">
        <v>1.75200577962179</v>
      </c>
      <c r="DL2089">
        <v>2.07151992739727</v>
      </c>
      <c r="DM2089">
        <v>0</v>
      </c>
      <c r="DN2089">
        <v>1.8275761337909899</v>
      </c>
      <c r="DO2089">
        <v>9.6899031634603396</v>
      </c>
      <c r="DP2089">
        <v>7.2230512666028401</v>
      </c>
      <c r="DQ2089">
        <v>0</v>
      </c>
      <c r="DR2089">
        <v>0.989089625832002</v>
      </c>
      <c r="DS2089">
        <v>4.61763257304953</v>
      </c>
      <c r="DT2089">
        <v>2.7647032312486499</v>
      </c>
    </row>
    <row r="2090" spans="1:124" x14ac:dyDescent="0.35">
      <c r="A2090" s="19" t="str">
        <f t="shared" si="66"/>
        <v>Liquid Assets / Assets--41547</v>
      </c>
      <c r="B2090" s="19" t="str">
        <f t="shared" si="67"/>
        <v>Liquid Assets / Assets</v>
      </c>
      <c r="C2090">
        <v>20</v>
      </c>
      <c r="D2090" s="27">
        <v>41547</v>
      </c>
      <c r="E2090">
        <v>17.7464472232076</v>
      </c>
      <c r="F2090">
        <v>26.4963201764619</v>
      </c>
      <c r="G2090">
        <v>36.033591285079297</v>
      </c>
      <c r="H2090">
        <v>27.6336287133547</v>
      </c>
      <c r="I2090">
        <v>13.996325097675101</v>
      </c>
      <c r="J2090">
        <v>22.895048137845102</v>
      </c>
      <c r="K2090">
        <v>35.5833452723138</v>
      </c>
      <c r="L2090">
        <v>25.358154939840801</v>
      </c>
      <c r="M2090">
        <v>13.5782308520355</v>
      </c>
      <c r="N2090">
        <v>21.8880979408918</v>
      </c>
      <c r="O2090">
        <v>32.631536916056902</v>
      </c>
      <c r="P2090">
        <v>24.005033538588101</v>
      </c>
      <c r="Q2090">
        <v>27.266128760001401</v>
      </c>
      <c r="R2090">
        <v>36.697649805043199</v>
      </c>
      <c r="S2090">
        <v>41.8744262897008</v>
      </c>
      <c r="T2090">
        <v>36.4329104391717</v>
      </c>
      <c r="U2090">
        <v>15.7299529468921</v>
      </c>
      <c r="V2090">
        <v>23.8620773588246</v>
      </c>
      <c r="W2090">
        <v>36.112332788108503</v>
      </c>
      <c r="X2090">
        <v>26.481905587752198</v>
      </c>
      <c r="Y2090">
        <v>17.096140548479799</v>
      </c>
      <c r="Z2090">
        <v>27.553621926021801</v>
      </c>
      <c r="AA2090">
        <v>33.184563028152397</v>
      </c>
      <c r="AB2090">
        <v>27.703222352623399</v>
      </c>
      <c r="AC2090">
        <v>8.6449232958112496</v>
      </c>
      <c r="AD2090">
        <v>15.9521494841772</v>
      </c>
      <c r="AE2090">
        <v>26.8694429128244</v>
      </c>
      <c r="AF2090">
        <v>19.707505323285702</v>
      </c>
      <c r="AG2090">
        <v>11.656136120965799</v>
      </c>
      <c r="AH2090">
        <v>17.820323356526298</v>
      </c>
      <c r="AI2090">
        <v>34.322587436892</v>
      </c>
      <c r="AJ2090">
        <v>24.549070565073801</v>
      </c>
      <c r="AK2090">
        <v>11.576147681147701</v>
      </c>
      <c r="AL2090">
        <v>21.324968632371402</v>
      </c>
      <c r="AM2090">
        <v>32.011487259040301</v>
      </c>
      <c r="AN2090">
        <v>21.851301123464999</v>
      </c>
      <c r="AO2090">
        <v>12.600125252022201</v>
      </c>
      <c r="AP2090">
        <v>22.499432090737699</v>
      </c>
      <c r="AQ2090">
        <v>37.133715843355198</v>
      </c>
      <c r="AR2090">
        <v>25.839595959335998</v>
      </c>
      <c r="AS2090">
        <v>11.809517057916301</v>
      </c>
      <c r="AT2090">
        <v>17.549941275992499</v>
      </c>
      <c r="AU2090">
        <v>28.0698400658633</v>
      </c>
      <c r="AV2090">
        <v>21.257599717584799</v>
      </c>
      <c r="AW2090">
        <v>16.496129612961301</v>
      </c>
      <c r="AX2090">
        <v>25.9491421370642</v>
      </c>
      <c r="AY2090">
        <v>37.992083763916803</v>
      </c>
      <c r="AZ2090">
        <v>27.247850657301399</v>
      </c>
      <c r="BA2090">
        <v>12.048309382487901</v>
      </c>
      <c r="BB2090">
        <v>22.532510546316601</v>
      </c>
      <c r="BC2090">
        <v>36.961789549785202</v>
      </c>
      <c r="BD2090">
        <v>25.727409492968999</v>
      </c>
      <c r="BE2090">
        <v>17.6072706259421</v>
      </c>
      <c r="BF2090">
        <v>24.558356088512401</v>
      </c>
      <c r="BG2090">
        <v>36.058935913494203</v>
      </c>
      <c r="BH2090">
        <v>27.637186912863001</v>
      </c>
      <c r="BI2090">
        <v>14.666233555302901</v>
      </c>
      <c r="BJ2090">
        <v>17.001004344933001</v>
      </c>
      <c r="BK2090">
        <v>18.9683362019383</v>
      </c>
      <c r="BL2090">
        <v>17.274984039236902</v>
      </c>
      <c r="BM2090">
        <v>16.626132021011401</v>
      </c>
      <c r="BN2090">
        <v>19.8328574289601</v>
      </c>
      <c r="BO2090">
        <v>23.9291720093447</v>
      </c>
      <c r="BP2090">
        <v>20.722446601396001</v>
      </c>
      <c r="BQ2090">
        <v>30.7909814342385</v>
      </c>
      <c r="BR2090">
        <v>34.498036451515503</v>
      </c>
      <c r="BS2090">
        <v>50.021144052745598</v>
      </c>
      <c r="BT2090">
        <v>42.375404840817602</v>
      </c>
      <c r="BU2090">
        <v>15.3743775117679</v>
      </c>
      <c r="BV2090">
        <v>21.196483905647298</v>
      </c>
      <c r="BW2090">
        <v>35.192945206711499</v>
      </c>
      <c r="BX2090">
        <v>25.234808162345502</v>
      </c>
      <c r="BY2090">
        <v>14.8218716767104</v>
      </c>
      <c r="BZ2090">
        <v>22.823370587356301</v>
      </c>
      <c r="CA2090">
        <v>28.302358194039201</v>
      </c>
      <c r="CB2090">
        <v>21.0126832213559</v>
      </c>
      <c r="CC2090">
        <v>17.2761157785371</v>
      </c>
      <c r="CD2090">
        <v>24.689814300972301</v>
      </c>
      <c r="CE2090">
        <v>36.362876287384097</v>
      </c>
      <c r="CF2090">
        <v>27.508436915571298</v>
      </c>
      <c r="CG2090">
        <v>12.625371210847799</v>
      </c>
      <c r="CH2090">
        <v>21.260118794015199</v>
      </c>
      <c r="CI2090">
        <v>27.0608300170551</v>
      </c>
      <c r="CJ2090">
        <v>21.9718505034865</v>
      </c>
      <c r="CK2090">
        <v>11.6093126003503</v>
      </c>
      <c r="CL2090">
        <v>23.514862374558199</v>
      </c>
      <c r="CM2090">
        <v>39.1680811407142</v>
      </c>
      <c r="CN2090">
        <v>25.8767953022342</v>
      </c>
      <c r="CO2090">
        <v>6.5756697219070901</v>
      </c>
      <c r="CP2090">
        <v>11.9450178416849</v>
      </c>
      <c r="CQ2090">
        <v>26.920222822368501</v>
      </c>
      <c r="CR2090">
        <v>15.735252350387899</v>
      </c>
      <c r="CS2090">
        <v>5.6470147316751396</v>
      </c>
      <c r="CT2090">
        <v>30.373785280753498</v>
      </c>
      <c r="CU2090">
        <v>43.025646697259198</v>
      </c>
      <c r="CV2090">
        <v>26.182931468382801</v>
      </c>
      <c r="CW2090">
        <v>6.8619787780952199</v>
      </c>
      <c r="CX2090">
        <v>12.9772907238161</v>
      </c>
      <c r="CY2090">
        <v>20.986533234061401</v>
      </c>
      <c r="CZ2090">
        <v>16.763181360968002</v>
      </c>
      <c r="DA2090">
        <v>14.831481912295001</v>
      </c>
      <c r="DB2090">
        <v>14.831481912295001</v>
      </c>
      <c r="DC2090">
        <v>14.831481912295001</v>
      </c>
      <c r="DD2090">
        <v>14.831481912295001</v>
      </c>
      <c r="DE2090">
        <v>20.953720029455098</v>
      </c>
      <c r="DF2090">
        <v>30.655934259935499</v>
      </c>
      <c r="DG2090">
        <v>38.167744609153502</v>
      </c>
      <c r="DH2090">
        <v>29.195665005760599</v>
      </c>
      <c r="DI2090">
        <v>9.1644707777512995</v>
      </c>
      <c r="DJ2090">
        <v>14.5762232487111</v>
      </c>
      <c r="DK2090">
        <v>20.207991970046901</v>
      </c>
      <c r="DL2090">
        <v>21.2251380313071</v>
      </c>
      <c r="DM2090">
        <v>2.47952605798974</v>
      </c>
      <c r="DN2090">
        <v>20.906524074860702</v>
      </c>
      <c r="DO2090">
        <v>23.3273314360606</v>
      </c>
      <c r="DP2090">
        <v>13.116752125000399</v>
      </c>
      <c r="DQ2090">
        <v>14.5037523614525</v>
      </c>
      <c r="DR2090">
        <v>27.8281934710506</v>
      </c>
      <c r="DS2090">
        <v>36.207448390271701</v>
      </c>
      <c r="DT2090">
        <v>26.764606728419</v>
      </c>
    </row>
    <row r="2091" spans="1:124" x14ac:dyDescent="0.35">
      <c r="A2091" s="19" t="str">
        <f t="shared" si="66"/>
        <v>Net Loan Growth (last 4 qtrs)--41547</v>
      </c>
      <c r="B2091" s="19" t="str">
        <f t="shared" si="67"/>
        <v>Net Loan Growth (last 4 qtrs)</v>
      </c>
      <c r="C2091">
        <v>21</v>
      </c>
      <c r="D2091" s="27">
        <v>41547</v>
      </c>
      <c r="E2091">
        <v>-1.9450000000000001</v>
      </c>
      <c r="F2091">
        <v>1.92</v>
      </c>
      <c r="G2091">
        <v>8.33</v>
      </c>
      <c r="H2091">
        <v>2.3652238805970098</v>
      </c>
      <c r="I2091">
        <v>-1.9424999999999999</v>
      </c>
      <c r="J2091">
        <v>3.2850000000000001</v>
      </c>
      <c r="K2091">
        <v>9.2825000000000006</v>
      </c>
      <c r="L2091">
        <v>3.7443196202531599</v>
      </c>
      <c r="M2091">
        <v>-2.59</v>
      </c>
      <c r="N2091">
        <v>3.32</v>
      </c>
      <c r="O2091">
        <v>9.75</v>
      </c>
      <c r="P2091">
        <v>4.4416390614216699</v>
      </c>
      <c r="Q2091">
        <v>-3.54</v>
      </c>
      <c r="R2091">
        <v>-0.39</v>
      </c>
      <c r="S2091">
        <v>0.26</v>
      </c>
      <c r="T2091">
        <v>-1.23571428571429</v>
      </c>
      <c r="U2091">
        <v>-2.98</v>
      </c>
      <c r="V2091">
        <v>2.4300000000000002</v>
      </c>
      <c r="W2091">
        <v>8.4</v>
      </c>
      <c r="X2091">
        <v>2.8834402332361502</v>
      </c>
      <c r="Y2091">
        <v>-2.1274999999999999</v>
      </c>
      <c r="Z2091">
        <v>3.1949999999999998</v>
      </c>
      <c r="AA2091">
        <v>8.7949999999999999</v>
      </c>
      <c r="AB2091">
        <v>2.0974193548387099</v>
      </c>
      <c r="AC2091">
        <v>1.4</v>
      </c>
      <c r="AD2091">
        <v>5.8</v>
      </c>
      <c r="AE2091">
        <v>10.265000000000001</v>
      </c>
      <c r="AF2091">
        <v>6.1126744186046498</v>
      </c>
      <c r="AG2091">
        <v>4.5125000000000002</v>
      </c>
      <c r="AH2091">
        <v>9.7899999999999991</v>
      </c>
      <c r="AI2091">
        <v>14.03</v>
      </c>
      <c r="AJ2091">
        <v>14.9177142857143</v>
      </c>
      <c r="AK2091">
        <v>-5.1449999999999996</v>
      </c>
      <c r="AL2091">
        <v>0.13</v>
      </c>
      <c r="AM2091">
        <v>4.49</v>
      </c>
      <c r="AN2091">
        <v>0.337272727272727</v>
      </c>
      <c r="AO2091">
        <v>-0.24</v>
      </c>
      <c r="AP2091">
        <v>4.4749999999999996</v>
      </c>
      <c r="AQ2091">
        <v>10.137499999999999</v>
      </c>
      <c r="AR2091">
        <v>5.3047368421052603</v>
      </c>
      <c r="AS2091">
        <v>-0.12</v>
      </c>
      <c r="AT2091">
        <v>5.51</v>
      </c>
      <c r="AU2091">
        <v>11.115</v>
      </c>
      <c r="AV2091">
        <v>6.17492063492063</v>
      </c>
      <c r="AW2091">
        <v>-4.03</v>
      </c>
      <c r="AX2091">
        <v>0.39</v>
      </c>
      <c r="AY2091">
        <v>5.12</v>
      </c>
      <c r="AZ2091">
        <v>0.73552147239263899</v>
      </c>
      <c r="BA2091">
        <v>-2.645</v>
      </c>
      <c r="BB2091">
        <v>4.1100000000000003</v>
      </c>
      <c r="BC2091">
        <v>9.81</v>
      </c>
      <c r="BD2091">
        <v>3.3794666666666702</v>
      </c>
      <c r="BE2091">
        <v>-2.9075000000000002</v>
      </c>
      <c r="BF2091">
        <v>3.2349999999999999</v>
      </c>
      <c r="BG2091">
        <v>7.6</v>
      </c>
      <c r="BH2091">
        <v>1.9031428571428599</v>
      </c>
      <c r="BI2091">
        <v>3.92</v>
      </c>
      <c r="BJ2091">
        <v>5.69</v>
      </c>
      <c r="BK2091">
        <v>10.72</v>
      </c>
      <c r="BL2091">
        <v>7.3440000000000003</v>
      </c>
      <c r="BM2091">
        <v>-10.387499999999999</v>
      </c>
      <c r="BN2091">
        <v>-7.8449999999999998</v>
      </c>
      <c r="BO2091">
        <v>1.7175</v>
      </c>
      <c r="BP2091">
        <v>-0.82499999999999996</v>
      </c>
      <c r="BQ2091">
        <v>-4.0650000000000004</v>
      </c>
      <c r="BR2091">
        <v>-0.15</v>
      </c>
      <c r="BS2091">
        <v>0.70499999999999996</v>
      </c>
      <c r="BT2091">
        <v>-2.19</v>
      </c>
      <c r="BU2091">
        <v>-1.26</v>
      </c>
      <c r="BV2091">
        <v>1.61</v>
      </c>
      <c r="BW2091">
        <v>5.0350000000000001</v>
      </c>
      <c r="BX2091">
        <v>3.2393333333333301</v>
      </c>
      <c r="BY2091">
        <v>3.44</v>
      </c>
      <c r="BZ2091">
        <v>4.99</v>
      </c>
      <c r="CA2091">
        <v>12.98</v>
      </c>
      <c r="CB2091">
        <v>5.44</v>
      </c>
      <c r="CC2091">
        <v>-6.6050000000000004</v>
      </c>
      <c r="CD2091">
        <v>-0.33</v>
      </c>
      <c r="CE2091">
        <v>7.0449999999999999</v>
      </c>
      <c r="CF2091">
        <v>0.28469387755101999</v>
      </c>
      <c r="CG2091">
        <v>-3.2</v>
      </c>
      <c r="CH2091">
        <v>1.86</v>
      </c>
      <c r="CI2091">
        <v>4.3</v>
      </c>
      <c r="CJ2091">
        <v>0.20529411764705799</v>
      </c>
      <c r="CK2091">
        <v>1.34</v>
      </c>
      <c r="CL2091">
        <v>5.32</v>
      </c>
      <c r="CM2091">
        <v>11.07</v>
      </c>
      <c r="CN2091">
        <v>9.7568421052631606</v>
      </c>
      <c r="CO2091">
        <v>0.13</v>
      </c>
      <c r="CP2091">
        <v>7.47</v>
      </c>
      <c r="CQ2091">
        <v>7.87</v>
      </c>
      <c r="CR2091">
        <v>4.3120000000000003</v>
      </c>
      <c r="CS2091">
        <v>3.0649999999999999</v>
      </c>
      <c r="CT2091">
        <v>7.44</v>
      </c>
      <c r="CU2091">
        <v>9.89</v>
      </c>
      <c r="CV2091">
        <v>7.1642857142857101</v>
      </c>
      <c r="CW2091">
        <v>1.595</v>
      </c>
      <c r="CX2091">
        <v>6.59</v>
      </c>
      <c r="CY2091">
        <v>10.077500000000001</v>
      </c>
      <c r="CZ2091">
        <v>7.2149999999999999</v>
      </c>
      <c r="DA2091">
        <v>18.55</v>
      </c>
      <c r="DB2091">
        <v>18.55</v>
      </c>
      <c r="DC2091">
        <v>18.55</v>
      </c>
      <c r="DD2091">
        <v>18.55</v>
      </c>
      <c r="DE2091">
        <v>17.010000000000002</v>
      </c>
      <c r="DF2091">
        <v>28.41</v>
      </c>
      <c r="DG2091">
        <v>63.91</v>
      </c>
      <c r="DH2091">
        <v>44.476666666666702</v>
      </c>
      <c r="DI2091">
        <v>-0.82750000000000001</v>
      </c>
      <c r="DJ2091">
        <v>4</v>
      </c>
      <c r="DK2091">
        <v>9.5325000000000006</v>
      </c>
      <c r="DL2091">
        <v>4.577</v>
      </c>
      <c r="DM2091">
        <v>-5.665</v>
      </c>
      <c r="DN2091">
        <v>-0.74</v>
      </c>
      <c r="DO2091">
        <v>1.1850000000000001</v>
      </c>
      <c r="DP2091">
        <v>-0.66</v>
      </c>
      <c r="DQ2091">
        <v>4.8650000000000002</v>
      </c>
      <c r="DR2091">
        <v>5.3849999999999998</v>
      </c>
      <c r="DS2091">
        <v>5.9424999999999999</v>
      </c>
      <c r="DT2091">
        <v>3.9849999999999999</v>
      </c>
    </row>
    <row r="2092" spans="1:124" x14ac:dyDescent="0.35">
      <c r="A2092" s="19" t="str">
        <f t="shared" si="66"/>
        <v>Banks w/ Loan Growth (last 4 qtrs)--41547</v>
      </c>
      <c r="B2092" s="19" t="str">
        <f t="shared" si="67"/>
        <v>Banks w/ Loan Growth (last 4 qtrs)</v>
      </c>
      <c r="C2092">
        <v>22</v>
      </c>
      <c r="D2092" s="27">
        <v>41547</v>
      </c>
      <c r="F2092">
        <v>59.701492537313399</v>
      </c>
      <c r="J2092">
        <v>65.993788819875803</v>
      </c>
      <c r="N2092">
        <v>65.026954177897593</v>
      </c>
      <c r="R2092">
        <v>33.3333333333333</v>
      </c>
      <c r="V2092">
        <v>61.604584527220602</v>
      </c>
      <c r="Z2092">
        <v>64.516129032258107</v>
      </c>
      <c r="AD2092">
        <v>86.046511627906995</v>
      </c>
      <c r="AH2092">
        <v>85.714285714285694</v>
      </c>
      <c r="AI2092"/>
      <c r="AK2092"/>
      <c r="AL2092">
        <v>52.727272727272698</v>
      </c>
      <c r="AP2092">
        <v>74.516129032258107</v>
      </c>
      <c r="AT2092">
        <v>74.345549738219901</v>
      </c>
      <c r="AX2092">
        <v>52.121212121212103</v>
      </c>
      <c r="BB2092">
        <v>65.3333333333333</v>
      </c>
      <c r="BF2092">
        <v>62.857142857142897</v>
      </c>
      <c r="BJ2092">
        <v>100</v>
      </c>
      <c r="BN2092">
        <v>25</v>
      </c>
      <c r="BR2092">
        <v>33.3333333333333</v>
      </c>
      <c r="BV2092">
        <v>66.6666666666667</v>
      </c>
      <c r="BZ2092">
        <v>77.7777777777778</v>
      </c>
      <c r="CD2092">
        <v>47</v>
      </c>
      <c r="CH2092">
        <v>52.941176470588204</v>
      </c>
      <c r="CL2092">
        <v>94.736842105263193</v>
      </c>
      <c r="CP2092">
        <v>80</v>
      </c>
      <c r="CT2092">
        <v>100</v>
      </c>
      <c r="CX2092">
        <v>100</v>
      </c>
      <c r="DB2092">
        <v>100</v>
      </c>
      <c r="DF2092">
        <v>100</v>
      </c>
      <c r="DJ2092">
        <v>60</v>
      </c>
      <c r="DN2092">
        <v>28.571428571428601</v>
      </c>
      <c r="DR2092">
        <v>83.3333333333333</v>
      </c>
    </row>
    <row r="2093" spans="1:124" x14ac:dyDescent="0.35">
      <c r="A2093" s="19" t="str">
        <f t="shared" ref="A2093:A2114" si="68">B2093&amp;"--"&amp;D2093</f>
        <v>Equity / Assets--41639</v>
      </c>
      <c r="B2093" s="19" t="str">
        <f t="shared" ref="B2093:B2114" si="69">VLOOKUP(C2093,labels,2,FALSE)</f>
        <v>Equity / Assets</v>
      </c>
      <c r="C2093">
        <v>1</v>
      </c>
      <c r="D2093" s="27">
        <v>41639</v>
      </c>
      <c r="E2093">
        <v>9.39061587132284</v>
      </c>
      <c r="F2093">
        <v>10.3123708382444</v>
      </c>
      <c r="G2093">
        <v>11.258080905760901</v>
      </c>
      <c r="H2093">
        <v>10.5296647894146</v>
      </c>
      <c r="I2093">
        <v>8.6698416013546193</v>
      </c>
      <c r="J2093">
        <v>9.9720141533387405</v>
      </c>
      <c r="K2093">
        <v>11.4650289049499</v>
      </c>
      <c r="L2093">
        <v>10.3472429614467</v>
      </c>
      <c r="M2093">
        <v>8.8532475940007398</v>
      </c>
      <c r="N2093">
        <v>10.137325958420799</v>
      </c>
      <c r="O2093">
        <v>11.8565429308041</v>
      </c>
      <c r="P2093">
        <v>10.622030238212</v>
      </c>
      <c r="Q2093">
        <v>10.2297127202725</v>
      </c>
      <c r="R2093">
        <v>11.308612181123401</v>
      </c>
      <c r="S2093">
        <v>13.2958865931495</v>
      </c>
      <c r="T2093">
        <v>11.8327135702629</v>
      </c>
      <c r="U2093">
        <v>8.5243737985252395</v>
      </c>
      <c r="V2093">
        <v>9.8663060732553305</v>
      </c>
      <c r="W2093">
        <v>11.4639914274101</v>
      </c>
      <c r="X2093">
        <v>10.1804567544406</v>
      </c>
      <c r="Y2093">
        <v>9.5864196080410302</v>
      </c>
      <c r="Z2093">
        <v>10.5037946068141</v>
      </c>
      <c r="AA2093">
        <v>11.8888224745965</v>
      </c>
      <c r="AB2093">
        <v>10.9162134339454</v>
      </c>
      <c r="AC2093">
        <v>8.2584893563942199</v>
      </c>
      <c r="AD2093">
        <v>9.02122028559927</v>
      </c>
      <c r="AE2093">
        <v>10.327076201833201</v>
      </c>
      <c r="AF2093">
        <v>9.29145611958252</v>
      </c>
      <c r="AG2093">
        <v>9.3239420482041808</v>
      </c>
      <c r="AH2093">
        <v>10.3114198000636</v>
      </c>
      <c r="AI2093">
        <v>11.9919660913447</v>
      </c>
      <c r="AJ2093">
        <v>11.1306998929518</v>
      </c>
      <c r="AK2093">
        <v>9.0813287539102596</v>
      </c>
      <c r="AL2093">
        <v>10.6763739722868</v>
      </c>
      <c r="AM2093">
        <v>12.404508208735299</v>
      </c>
      <c r="AN2093">
        <v>11.523555348105299</v>
      </c>
      <c r="AO2093">
        <v>8.6185145195203692</v>
      </c>
      <c r="AP2093">
        <v>9.83803003663723</v>
      </c>
      <c r="AQ2093">
        <v>11.1494558003716</v>
      </c>
      <c r="AR2093">
        <v>10.1026176056143</v>
      </c>
      <c r="AS2093">
        <v>8.3091792573385401</v>
      </c>
      <c r="AT2093">
        <v>9.4598509933774793</v>
      </c>
      <c r="AU2093">
        <v>10.778491495980299</v>
      </c>
      <c r="AV2093">
        <v>9.5781980601010108</v>
      </c>
      <c r="AW2093">
        <v>8.8197924383523105</v>
      </c>
      <c r="AX2093">
        <v>10.396889238659201</v>
      </c>
      <c r="AY2093">
        <v>12.0864007494724</v>
      </c>
      <c r="AZ2093">
        <v>10.6611034674858</v>
      </c>
      <c r="BA2093">
        <v>8.7552196364914803</v>
      </c>
      <c r="BB2093">
        <v>10.0201677104341</v>
      </c>
      <c r="BC2093">
        <v>11.823567212765999</v>
      </c>
      <c r="BD2093">
        <v>10.6085574775492</v>
      </c>
      <c r="BE2093">
        <v>9.3885063365321209</v>
      </c>
      <c r="BF2093">
        <v>10.713155357313701</v>
      </c>
      <c r="BG2093">
        <v>12.614741529607</v>
      </c>
      <c r="BH2093">
        <v>12.983450352038</v>
      </c>
      <c r="BI2093">
        <v>10.5143713304888</v>
      </c>
      <c r="BJ2093">
        <v>10.7538245304775</v>
      </c>
      <c r="BK2093">
        <v>14.523405158688</v>
      </c>
      <c r="BL2093">
        <v>12.7283272654733</v>
      </c>
      <c r="BM2093">
        <v>9.9128687922918406</v>
      </c>
      <c r="BN2093">
        <v>10.415086497173</v>
      </c>
      <c r="BO2093">
        <v>11.257165240564399</v>
      </c>
      <c r="BP2093">
        <v>10.7549475356833</v>
      </c>
      <c r="BQ2093">
        <v>10.3602836295565</v>
      </c>
      <c r="BR2093">
        <v>10.6771086681584</v>
      </c>
      <c r="BS2093">
        <v>10.946400920989801</v>
      </c>
      <c r="BT2093">
        <v>10.6454201443114</v>
      </c>
      <c r="BU2093">
        <v>7.6524134629725697</v>
      </c>
      <c r="BV2093">
        <v>9.5124801736372007</v>
      </c>
      <c r="BW2093">
        <v>10.9534129329025</v>
      </c>
      <c r="BX2093">
        <v>9.1135699571017099</v>
      </c>
      <c r="BY2093">
        <v>6.6002375228108798</v>
      </c>
      <c r="BZ2093">
        <v>7.5891147844748099</v>
      </c>
      <c r="CA2093">
        <v>9.6916404726853091</v>
      </c>
      <c r="CB2093">
        <v>7.9989707234620697</v>
      </c>
      <c r="CC2093">
        <v>8.5180254798556891</v>
      </c>
      <c r="CD2093">
        <v>9.6348307885999898</v>
      </c>
      <c r="CE2093">
        <v>11.3987591319838</v>
      </c>
      <c r="CF2093">
        <v>10.0991180292061</v>
      </c>
      <c r="CG2093">
        <v>8.1360068597058195</v>
      </c>
      <c r="CH2093">
        <v>9.1843407747007308</v>
      </c>
      <c r="CI2093">
        <v>10.749681593933399</v>
      </c>
      <c r="CJ2093">
        <v>9.3830108715382803</v>
      </c>
      <c r="CK2093">
        <v>8.7588899833179799</v>
      </c>
      <c r="CL2093">
        <v>9.8939929328621901</v>
      </c>
      <c r="CM2093">
        <v>11.250039027714401</v>
      </c>
      <c r="CN2093">
        <v>10.3009905036759</v>
      </c>
      <c r="CO2093">
        <v>7.5133644971832698</v>
      </c>
      <c r="CP2093">
        <v>9.8698002007875392</v>
      </c>
      <c r="CQ2093">
        <v>10.269904304586801</v>
      </c>
      <c r="CR2093">
        <v>9.1848043498386502</v>
      </c>
      <c r="CS2093">
        <v>9.2626827819164994</v>
      </c>
      <c r="CT2093">
        <v>10.6547051824134</v>
      </c>
      <c r="CU2093">
        <v>12.926802024437199</v>
      </c>
      <c r="CV2093">
        <v>12.5336474177311</v>
      </c>
      <c r="CW2093">
        <v>8.7968923613645504</v>
      </c>
      <c r="CX2093">
        <v>9.7446201844990998</v>
      </c>
      <c r="CY2093">
        <v>10.716524706277299</v>
      </c>
      <c r="CZ2093">
        <v>9.5873649718176193</v>
      </c>
      <c r="DA2093">
        <v>13.0578212036707</v>
      </c>
      <c r="DB2093">
        <v>13.0578212036707</v>
      </c>
      <c r="DC2093">
        <v>13.0578212036707</v>
      </c>
      <c r="DD2093">
        <v>13.0578212036707</v>
      </c>
      <c r="DE2093">
        <v>8.0140515696634207</v>
      </c>
      <c r="DF2093">
        <v>8.5365960007325299</v>
      </c>
      <c r="DG2093">
        <v>12.894237182823201</v>
      </c>
      <c r="DH2093">
        <v>11.093327168080201</v>
      </c>
      <c r="DI2093">
        <v>10.2566922705807</v>
      </c>
      <c r="DJ2093">
        <v>12.329451949308201</v>
      </c>
      <c r="DK2093">
        <v>15.588575812507299</v>
      </c>
      <c r="DL2093">
        <v>12.853457658352999</v>
      </c>
      <c r="DM2093">
        <v>9.2783319264305906</v>
      </c>
      <c r="DN2093">
        <v>10.9966100415726</v>
      </c>
      <c r="DO2093">
        <v>13.6038247352586</v>
      </c>
      <c r="DP2093">
        <v>12.081087221200001</v>
      </c>
      <c r="DQ2093">
        <v>10.431810830210001</v>
      </c>
      <c r="DR2093">
        <v>11.326078072475701</v>
      </c>
      <c r="DS2093">
        <v>11.881838450089001</v>
      </c>
      <c r="DT2093">
        <v>11.1475599737206</v>
      </c>
    </row>
    <row r="2094" spans="1:124" x14ac:dyDescent="0.35">
      <c r="A2094" s="19" t="str">
        <f t="shared" si="68"/>
        <v>Total Risk Based Capital Ratio--41639</v>
      </c>
      <c r="B2094" s="19" t="str">
        <f t="shared" si="69"/>
        <v>Total Risk Based Capital Ratio</v>
      </c>
      <c r="C2094">
        <v>2</v>
      </c>
      <c r="D2094" s="27">
        <v>41639</v>
      </c>
      <c r="E2094">
        <v>14.835000000000001</v>
      </c>
      <c r="F2094">
        <v>18.170000000000002</v>
      </c>
      <c r="G2094">
        <v>20.18</v>
      </c>
      <c r="H2094">
        <v>18.283906250000001</v>
      </c>
      <c r="I2094">
        <v>13.215</v>
      </c>
      <c r="J2094">
        <v>15.62</v>
      </c>
      <c r="K2094">
        <v>19.28</v>
      </c>
      <c r="L2094">
        <v>17.020542264752802</v>
      </c>
      <c r="M2094">
        <v>13.74</v>
      </c>
      <c r="N2094">
        <v>16.23</v>
      </c>
      <c r="O2094">
        <v>20.04</v>
      </c>
      <c r="P2094">
        <v>17.810897725299402</v>
      </c>
      <c r="Q2094">
        <v>16.59</v>
      </c>
      <c r="R2094">
        <v>18.91</v>
      </c>
      <c r="S2094">
        <v>23.77</v>
      </c>
      <c r="T2094">
        <v>20.601904761904802</v>
      </c>
      <c r="U2094">
        <v>12.97</v>
      </c>
      <c r="V2094">
        <v>15.34</v>
      </c>
      <c r="W2094">
        <v>18.809999999999999</v>
      </c>
      <c r="X2094">
        <v>16.952890855457198</v>
      </c>
      <c r="Y2094">
        <v>15.55</v>
      </c>
      <c r="Z2094">
        <v>17.62</v>
      </c>
      <c r="AA2094">
        <v>20.27</v>
      </c>
      <c r="AB2094">
        <v>18.480819672131201</v>
      </c>
      <c r="AC2094">
        <v>12.39</v>
      </c>
      <c r="AD2094">
        <v>13.62</v>
      </c>
      <c r="AE2094">
        <v>15.4975</v>
      </c>
      <c r="AF2094">
        <v>14.596860465116301</v>
      </c>
      <c r="AG2094">
        <v>13.105</v>
      </c>
      <c r="AH2094">
        <v>15.95</v>
      </c>
      <c r="AI2094">
        <v>19.855</v>
      </c>
      <c r="AJ2094">
        <v>17.677428571428599</v>
      </c>
      <c r="AK2094">
        <v>14.975</v>
      </c>
      <c r="AL2094">
        <v>17.02</v>
      </c>
      <c r="AM2094">
        <v>21.16</v>
      </c>
      <c r="AN2094">
        <v>19.1510909090909</v>
      </c>
      <c r="AO2094">
        <v>12.73</v>
      </c>
      <c r="AP2094">
        <v>15.08</v>
      </c>
      <c r="AQ2094">
        <v>18.350000000000001</v>
      </c>
      <c r="AR2094">
        <v>16.552709030100299</v>
      </c>
      <c r="AS2094">
        <v>12.2</v>
      </c>
      <c r="AT2094">
        <v>13.59</v>
      </c>
      <c r="AU2094">
        <v>16.13</v>
      </c>
      <c r="AV2094">
        <v>14.6868421052631</v>
      </c>
      <c r="AW2094">
        <v>15.05</v>
      </c>
      <c r="AX2094">
        <v>17.41</v>
      </c>
      <c r="AY2094">
        <v>21.61</v>
      </c>
      <c r="AZ2094">
        <v>18.7709090909091</v>
      </c>
      <c r="BA2094">
        <v>12.935</v>
      </c>
      <c r="BB2094">
        <v>16.13</v>
      </c>
      <c r="BC2094">
        <v>20.29</v>
      </c>
      <c r="BD2094">
        <v>17.2453731343284</v>
      </c>
      <c r="BE2094">
        <v>15.01</v>
      </c>
      <c r="BF2094">
        <v>17.14</v>
      </c>
      <c r="BG2094">
        <v>20.66</v>
      </c>
      <c r="BH2094">
        <v>24.283846153846099</v>
      </c>
      <c r="BI2094">
        <v>14.7</v>
      </c>
      <c r="BJ2094">
        <v>16.45</v>
      </c>
      <c r="BK2094">
        <v>16.82</v>
      </c>
      <c r="BL2094">
        <v>17.236000000000001</v>
      </c>
      <c r="BM2094">
        <v>15.285</v>
      </c>
      <c r="BN2094">
        <v>15.58</v>
      </c>
      <c r="BO2094">
        <v>16.1325</v>
      </c>
      <c r="BP2094">
        <v>15.8375</v>
      </c>
      <c r="BQ2094">
        <v>17.614999999999998</v>
      </c>
      <c r="BR2094">
        <v>19.829999999999998</v>
      </c>
      <c r="BS2094">
        <v>20</v>
      </c>
      <c r="BT2094">
        <v>18.466666666666701</v>
      </c>
      <c r="BU2094">
        <v>12.445</v>
      </c>
      <c r="BV2094">
        <v>15.09</v>
      </c>
      <c r="BW2094">
        <v>18.16</v>
      </c>
      <c r="BX2094">
        <v>15.748666666666701</v>
      </c>
      <c r="BY2094">
        <v>11.76</v>
      </c>
      <c r="BZ2094">
        <v>13.53</v>
      </c>
      <c r="CA2094">
        <v>15.17</v>
      </c>
      <c r="CB2094">
        <v>13.1222222222222</v>
      </c>
      <c r="CC2094">
        <v>12.8375</v>
      </c>
      <c r="CD2094">
        <v>15.69</v>
      </c>
      <c r="CE2094">
        <v>18.802499999999998</v>
      </c>
      <c r="CF2094">
        <v>16.8944897959184</v>
      </c>
      <c r="CG2094">
        <v>12.39</v>
      </c>
      <c r="CH2094">
        <v>13.31</v>
      </c>
      <c r="CI2094">
        <v>18.62</v>
      </c>
      <c r="CJ2094">
        <v>15.2264705882353</v>
      </c>
      <c r="CK2094">
        <v>13.404999999999999</v>
      </c>
      <c r="CL2094">
        <v>15.4</v>
      </c>
      <c r="CM2094">
        <v>20.29</v>
      </c>
      <c r="CN2094">
        <v>17.667894736842101</v>
      </c>
      <c r="CO2094">
        <v>12.44</v>
      </c>
      <c r="CP2094">
        <v>13.16</v>
      </c>
      <c r="CQ2094">
        <v>13.21</v>
      </c>
      <c r="CR2094">
        <v>13.1</v>
      </c>
      <c r="CS2094">
        <v>12.765000000000001</v>
      </c>
      <c r="CT2094">
        <v>14.54</v>
      </c>
      <c r="CU2094">
        <v>27.954999999999998</v>
      </c>
      <c r="CV2094">
        <v>24.645714285714298</v>
      </c>
      <c r="CW2094">
        <v>12.282500000000001</v>
      </c>
      <c r="CX2094">
        <v>12.595000000000001</v>
      </c>
      <c r="CY2094">
        <v>14.335000000000001</v>
      </c>
      <c r="CZ2094">
        <v>13.186666666666699</v>
      </c>
      <c r="DA2094">
        <v>17.22</v>
      </c>
      <c r="DB2094">
        <v>17.22</v>
      </c>
      <c r="DC2094">
        <v>17.22</v>
      </c>
      <c r="DD2094">
        <v>17.22</v>
      </c>
      <c r="DE2094">
        <v>14.29</v>
      </c>
      <c r="DF2094">
        <v>16.07</v>
      </c>
      <c r="DG2094">
        <v>19.690000000000001</v>
      </c>
      <c r="DH2094">
        <v>17.296666666666699</v>
      </c>
      <c r="DI2094">
        <v>13.164999999999999</v>
      </c>
      <c r="DJ2094">
        <v>17.670000000000002</v>
      </c>
      <c r="DK2094">
        <v>20.822500000000002</v>
      </c>
      <c r="DL2094">
        <v>18.867000000000001</v>
      </c>
      <c r="DM2094">
        <v>15.59</v>
      </c>
      <c r="DN2094">
        <v>16.420000000000002</v>
      </c>
      <c r="DO2094">
        <v>23.745000000000001</v>
      </c>
      <c r="DP2094">
        <v>20.391428571428602</v>
      </c>
      <c r="DQ2094">
        <v>14.565</v>
      </c>
      <c r="DR2094">
        <v>17.010000000000002</v>
      </c>
      <c r="DS2094">
        <v>18.997499999999999</v>
      </c>
      <c r="DT2094">
        <v>17.281666666666698</v>
      </c>
    </row>
    <row r="2095" spans="1:124" x14ac:dyDescent="0.35">
      <c r="A2095" s="19" t="str">
        <f t="shared" si="68"/>
        <v>Tier 1 Leverage Ratio--41639</v>
      </c>
      <c r="B2095" s="19" t="str">
        <f t="shared" si="69"/>
        <v>Tier 1 Leverage Ratio</v>
      </c>
      <c r="C2095">
        <v>3</v>
      </c>
      <c r="D2095" s="27">
        <v>41639</v>
      </c>
      <c r="E2095">
        <v>9.0075000000000003</v>
      </c>
      <c r="F2095">
        <v>9.9649999999999999</v>
      </c>
      <c r="G2095">
        <v>11.31</v>
      </c>
      <c r="H2095">
        <v>10.49046875</v>
      </c>
      <c r="I2095">
        <v>8.7650000000000006</v>
      </c>
      <c r="J2095">
        <v>9.7899999999999991</v>
      </c>
      <c r="K2095">
        <v>11.33</v>
      </c>
      <c r="L2095">
        <v>10.2488835725678</v>
      </c>
      <c r="M2095">
        <v>8.86</v>
      </c>
      <c r="N2095">
        <v>10</v>
      </c>
      <c r="O2095">
        <v>11.59</v>
      </c>
      <c r="P2095">
        <v>10.488247959715199</v>
      </c>
      <c r="Q2095">
        <v>9.84</v>
      </c>
      <c r="R2095">
        <v>11.27</v>
      </c>
      <c r="S2095">
        <v>12.72</v>
      </c>
      <c r="T2095">
        <v>11.6819047619048</v>
      </c>
      <c r="U2095">
        <v>8.66</v>
      </c>
      <c r="V2095">
        <v>9.65</v>
      </c>
      <c r="W2095">
        <v>11.37</v>
      </c>
      <c r="X2095">
        <v>10.128820058997</v>
      </c>
      <c r="Y2095">
        <v>9.32</v>
      </c>
      <c r="Z2095">
        <v>10.16</v>
      </c>
      <c r="AA2095">
        <v>11.39</v>
      </c>
      <c r="AB2095">
        <v>10.7386885245902</v>
      </c>
      <c r="AC2095">
        <v>8.2174999999999994</v>
      </c>
      <c r="AD2095">
        <v>8.9749999999999996</v>
      </c>
      <c r="AE2095">
        <v>9.8524999999999991</v>
      </c>
      <c r="AF2095">
        <v>9.1260465116279104</v>
      </c>
      <c r="AG2095">
        <v>9.2225000000000001</v>
      </c>
      <c r="AH2095">
        <v>10.154999999999999</v>
      </c>
      <c r="AI2095">
        <v>11.547499999999999</v>
      </c>
      <c r="AJ2095">
        <v>10.8775714285714</v>
      </c>
      <c r="AK2095">
        <v>9.25</v>
      </c>
      <c r="AL2095">
        <v>10.29</v>
      </c>
      <c r="AM2095">
        <v>12.17</v>
      </c>
      <c r="AN2095">
        <v>11.5585454545455</v>
      </c>
      <c r="AO2095">
        <v>8.7100000000000009</v>
      </c>
      <c r="AP2095">
        <v>9.64</v>
      </c>
      <c r="AQ2095">
        <v>11.06</v>
      </c>
      <c r="AR2095">
        <v>10.057391304347799</v>
      </c>
      <c r="AS2095">
        <v>8.4600000000000009</v>
      </c>
      <c r="AT2095">
        <v>9.32</v>
      </c>
      <c r="AU2095">
        <v>10.54</v>
      </c>
      <c r="AV2095">
        <v>9.5469856459330096</v>
      </c>
      <c r="AW2095">
        <v>8.8450000000000006</v>
      </c>
      <c r="AX2095">
        <v>10.15</v>
      </c>
      <c r="AY2095">
        <v>11.82</v>
      </c>
      <c r="AZ2095">
        <v>10.4527272727273</v>
      </c>
      <c r="BA2095">
        <v>9.0050000000000008</v>
      </c>
      <c r="BB2095">
        <v>10.07</v>
      </c>
      <c r="BC2095">
        <v>11.824999999999999</v>
      </c>
      <c r="BD2095">
        <v>10.5846268656716</v>
      </c>
      <c r="BE2095">
        <v>9.19</v>
      </c>
      <c r="BF2095">
        <v>10.220000000000001</v>
      </c>
      <c r="BG2095">
        <v>12.88</v>
      </c>
      <c r="BH2095">
        <v>12.3996923076923</v>
      </c>
      <c r="BI2095">
        <v>8.9</v>
      </c>
      <c r="BJ2095">
        <v>10.01</v>
      </c>
      <c r="BK2095">
        <v>14.43</v>
      </c>
      <c r="BL2095">
        <v>12.337999999999999</v>
      </c>
      <c r="BM2095">
        <v>9.7949999999999999</v>
      </c>
      <c r="BN2095">
        <v>9.9749999999999996</v>
      </c>
      <c r="BO2095">
        <v>10.5175</v>
      </c>
      <c r="BP2095">
        <v>10.3375</v>
      </c>
      <c r="BQ2095">
        <v>10.66</v>
      </c>
      <c r="BR2095">
        <v>11.29</v>
      </c>
      <c r="BS2095">
        <v>11.34</v>
      </c>
      <c r="BT2095">
        <v>10.9033333333333</v>
      </c>
      <c r="BU2095">
        <v>7.69</v>
      </c>
      <c r="BV2095">
        <v>8.93</v>
      </c>
      <c r="BW2095">
        <v>10.645</v>
      </c>
      <c r="BX2095">
        <v>8.8713333333333306</v>
      </c>
      <c r="BY2095">
        <v>7.46</v>
      </c>
      <c r="BZ2095">
        <v>8.4700000000000006</v>
      </c>
      <c r="CA2095">
        <v>9.92</v>
      </c>
      <c r="CB2095">
        <v>8.4111111111111097</v>
      </c>
      <c r="CC2095">
        <v>8.65</v>
      </c>
      <c r="CD2095">
        <v>9.64</v>
      </c>
      <c r="CE2095">
        <v>11.135</v>
      </c>
      <c r="CF2095">
        <v>9.9682653061224507</v>
      </c>
      <c r="CG2095">
        <v>8.39</v>
      </c>
      <c r="CH2095">
        <v>9.2100000000000009</v>
      </c>
      <c r="CI2095">
        <v>11.17</v>
      </c>
      <c r="CJ2095">
        <v>9.4770588235294095</v>
      </c>
      <c r="CK2095">
        <v>9.0299999999999994</v>
      </c>
      <c r="CL2095">
        <v>9.39</v>
      </c>
      <c r="CM2095">
        <v>11.54</v>
      </c>
      <c r="CN2095">
        <v>10.3815789473684</v>
      </c>
      <c r="CO2095">
        <v>7.56</v>
      </c>
      <c r="CP2095">
        <v>8.9499999999999993</v>
      </c>
      <c r="CQ2095">
        <v>9.24</v>
      </c>
      <c r="CR2095">
        <v>8.6820000000000004</v>
      </c>
      <c r="CS2095">
        <v>9.36</v>
      </c>
      <c r="CT2095">
        <v>10.11</v>
      </c>
      <c r="CU2095">
        <v>14.15</v>
      </c>
      <c r="CV2095">
        <v>12.9542857142857</v>
      </c>
      <c r="CW2095">
        <v>8.6850000000000005</v>
      </c>
      <c r="CX2095">
        <v>9.2799999999999994</v>
      </c>
      <c r="CY2095">
        <v>9.6750000000000007</v>
      </c>
      <c r="CZ2095">
        <v>9.0458333333333307</v>
      </c>
      <c r="DA2095">
        <v>13.25</v>
      </c>
      <c r="DB2095">
        <v>13.25</v>
      </c>
      <c r="DC2095">
        <v>13.25</v>
      </c>
      <c r="DD2095">
        <v>13.25</v>
      </c>
      <c r="DE2095">
        <v>7.835</v>
      </c>
      <c r="DF2095">
        <v>8.41</v>
      </c>
      <c r="DG2095">
        <v>12.29</v>
      </c>
      <c r="DH2095">
        <v>10.6133333333333</v>
      </c>
      <c r="DI2095">
        <v>9.3224999999999998</v>
      </c>
      <c r="DJ2095">
        <v>10.045</v>
      </c>
      <c r="DK2095">
        <v>14.12</v>
      </c>
      <c r="DL2095">
        <v>11.566000000000001</v>
      </c>
      <c r="DM2095">
        <v>9.2249999999999996</v>
      </c>
      <c r="DN2095">
        <v>10.220000000000001</v>
      </c>
      <c r="DO2095">
        <v>14.145</v>
      </c>
      <c r="DP2095">
        <v>12.425714285714299</v>
      </c>
      <c r="DQ2095">
        <v>10.0375</v>
      </c>
      <c r="DR2095">
        <v>11.465</v>
      </c>
      <c r="DS2095">
        <v>12.135</v>
      </c>
      <c r="DT2095">
        <v>11.2533333333333</v>
      </c>
    </row>
    <row r="2096" spans="1:124" x14ac:dyDescent="0.35">
      <c r="A2096" s="19" t="str">
        <f t="shared" si="68"/>
        <v>ALLL / Nonaccrual Loans--41639</v>
      </c>
      <c r="B2096" s="19" t="str">
        <f t="shared" si="69"/>
        <v>ALLL / Nonaccrual Loans</v>
      </c>
      <c r="C2096">
        <v>4</v>
      </c>
      <c r="D2096" s="27">
        <v>41639</v>
      </c>
      <c r="E2096">
        <v>83.289992826398802</v>
      </c>
      <c r="F2096">
        <v>159.87116456696401</v>
      </c>
      <c r="G2096">
        <v>275.91060537610099</v>
      </c>
      <c r="H2096">
        <v>575.57162064693398</v>
      </c>
      <c r="I2096">
        <v>89.184477988503303</v>
      </c>
      <c r="J2096">
        <v>168.003283382934</v>
      </c>
      <c r="K2096">
        <v>420.76662317669798</v>
      </c>
      <c r="L2096">
        <v>799.57396204368501</v>
      </c>
      <c r="M2096">
        <v>75.698560541913594</v>
      </c>
      <c r="N2096">
        <v>143.32344213649901</v>
      </c>
      <c r="O2096">
        <v>339.09056171188399</v>
      </c>
      <c r="P2096">
        <v>484.55777348792498</v>
      </c>
      <c r="Q2096">
        <v>70.600286826469997</v>
      </c>
      <c r="R2096">
        <v>83.303571428571402</v>
      </c>
      <c r="S2096">
        <v>190.32943676939399</v>
      </c>
      <c r="T2096">
        <v>164.07594119794399</v>
      </c>
      <c r="U2096">
        <v>97.777990121133698</v>
      </c>
      <c r="V2096">
        <v>169.54391118249899</v>
      </c>
      <c r="W2096">
        <v>448.69475371120097</v>
      </c>
      <c r="X2096">
        <v>700.46432292963402</v>
      </c>
      <c r="Y2096">
        <v>69.759782633700496</v>
      </c>
      <c r="Z2096">
        <v>140.99812674190201</v>
      </c>
      <c r="AA2096">
        <v>204.695983379501</v>
      </c>
      <c r="AB2096">
        <v>190.99345646399701</v>
      </c>
      <c r="AC2096">
        <v>136.67118163054701</v>
      </c>
      <c r="AD2096">
        <v>254.44973544973499</v>
      </c>
      <c r="AE2096">
        <v>576.76292450789504</v>
      </c>
      <c r="AF2096">
        <v>3494.68545701005</v>
      </c>
      <c r="AG2096">
        <v>117.758244602189</v>
      </c>
      <c r="AH2096">
        <v>374.32228915662699</v>
      </c>
      <c r="AI2096">
        <v>1912.9934210526301</v>
      </c>
      <c r="AJ2096">
        <v>7177.1476247024802</v>
      </c>
      <c r="AK2096">
        <v>54.814335774429701</v>
      </c>
      <c r="AL2096">
        <v>113.578760955221</v>
      </c>
      <c r="AM2096">
        <v>204.782421370099</v>
      </c>
      <c r="AN2096">
        <v>604.25892175285799</v>
      </c>
      <c r="AO2096">
        <v>113.19483988745201</v>
      </c>
      <c r="AP2096">
        <v>210.17082294264301</v>
      </c>
      <c r="AQ2096">
        <v>677.46014293567896</v>
      </c>
      <c r="AR2096">
        <v>1457.0541749941101</v>
      </c>
      <c r="AS2096">
        <v>91.854150504266897</v>
      </c>
      <c r="AT2096">
        <v>162.968299711816</v>
      </c>
      <c r="AU2096">
        <v>507.84313725490199</v>
      </c>
      <c r="AV2096">
        <v>1589.0952188092001</v>
      </c>
      <c r="AW2096">
        <v>73.153342897466302</v>
      </c>
      <c r="AX2096">
        <v>128.177736797715</v>
      </c>
      <c r="AY2096">
        <v>263.31296807252698</v>
      </c>
      <c r="AZ2096">
        <v>388.11511778856601</v>
      </c>
      <c r="BA2096">
        <v>75.432843600236694</v>
      </c>
      <c r="BB2096">
        <v>148.434037714776</v>
      </c>
      <c r="BC2096">
        <v>365.618752694916</v>
      </c>
      <c r="BD2096">
        <v>548.19359168001699</v>
      </c>
      <c r="BE2096">
        <v>88.827838827838804</v>
      </c>
      <c r="BF2096">
        <v>167.93933987511201</v>
      </c>
      <c r="BG2096">
        <v>252.816901408451</v>
      </c>
      <c r="BH2096">
        <v>2574.7632735329298</v>
      </c>
      <c r="BI2096">
        <v>90.364150403964501</v>
      </c>
      <c r="BJ2096">
        <v>124.676886083559</v>
      </c>
      <c r="BK2096">
        <v>337.682789651294</v>
      </c>
      <c r="BL2096">
        <v>333.03475598846597</v>
      </c>
      <c r="BM2096">
        <v>66.793644205460296</v>
      </c>
      <c r="BN2096">
        <v>73.595004460303301</v>
      </c>
      <c r="BO2096">
        <v>154.51902121749299</v>
      </c>
      <c r="BP2096">
        <v>123.01010879520101</v>
      </c>
      <c r="BQ2096">
        <v>105.578089375285</v>
      </c>
      <c r="BR2096">
        <v>128.55813953488399</v>
      </c>
      <c r="BS2096">
        <v>156.92612859097099</v>
      </c>
      <c r="BT2096">
        <v>132.15009879921001</v>
      </c>
      <c r="BU2096">
        <v>94.697247706422004</v>
      </c>
      <c r="BV2096">
        <v>117.642466822795</v>
      </c>
      <c r="BW2096">
        <v>255.87044534412999</v>
      </c>
      <c r="BX2096">
        <v>293.302562645244</v>
      </c>
      <c r="BY2096">
        <v>96.033184606804198</v>
      </c>
      <c r="BZ2096">
        <v>127.444283809917</v>
      </c>
      <c r="CA2096">
        <v>156.50683378676001</v>
      </c>
      <c r="CB2096">
        <v>686.94614453131396</v>
      </c>
      <c r="CC2096">
        <v>92.306811755505706</v>
      </c>
      <c r="CD2096">
        <v>134.685990338164</v>
      </c>
      <c r="CE2096">
        <v>295.53982291795103</v>
      </c>
      <c r="CF2096">
        <v>501.81178925333001</v>
      </c>
      <c r="CG2096">
        <v>94.4602421090013</v>
      </c>
      <c r="CH2096">
        <v>230.30303030303</v>
      </c>
      <c r="CI2096">
        <v>320.94399217046998</v>
      </c>
      <c r="CJ2096">
        <v>231.30053711275701</v>
      </c>
      <c r="CK2096">
        <v>93.371127407128398</v>
      </c>
      <c r="CL2096">
        <v>203.26535367240899</v>
      </c>
      <c r="CM2096">
        <v>655.05888832401297</v>
      </c>
      <c r="CN2096">
        <v>881.03897388391294</v>
      </c>
      <c r="CO2096">
        <v>259.04761904761898</v>
      </c>
      <c r="CP2096">
        <v>385.73619631901801</v>
      </c>
      <c r="CQ2096">
        <v>849.41176470588198</v>
      </c>
      <c r="CR2096">
        <v>1205.57929937378</v>
      </c>
      <c r="CS2096">
        <v>175.81904666818801</v>
      </c>
      <c r="CT2096">
        <v>249.952966006004</v>
      </c>
      <c r="CU2096">
        <v>609.28212758043503</v>
      </c>
      <c r="CV2096">
        <v>535.14820824261903</v>
      </c>
      <c r="CW2096">
        <v>89.018819399235994</v>
      </c>
      <c r="CX2096">
        <v>156.756756756757</v>
      </c>
      <c r="CY2096">
        <v>514.01601830663606</v>
      </c>
      <c r="CZ2096">
        <v>3034.9453223476298</v>
      </c>
      <c r="DA2096">
        <v>300.92936802973998</v>
      </c>
      <c r="DB2096">
        <v>300.92936802973998</v>
      </c>
      <c r="DC2096">
        <v>300.92936802973998</v>
      </c>
      <c r="DD2096">
        <v>300.92936802973998</v>
      </c>
      <c r="DE2096">
        <v>35042.857142857101</v>
      </c>
      <c r="DF2096">
        <v>65861.904761904807</v>
      </c>
      <c r="DG2096">
        <v>96680.952380952396</v>
      </c>
      <c r="DH2096">
        <v>65861.904761904807</v>
      </c>
      <c r="DI2096">
        <v>110.944527736132</v>
      </c>
      <c r="DJ2096">
        <v>180.65830721003101</v>
      </c>
      <c r="DK2096">
        <v>1963.15789473684</v>
      </c>
      <c r="DL2096">
        <v>851.71128167634595</v>
      </c>
      <c r="DM2096">
        <v>35.7502240793537</v>
      </c>
      <c r="DN2096">
        <v>72.5173599861768</v>
      </c>
      <c r="DO2096">
        <v>122.04290385295199</v>
      </c>
      <c r="DP2096">
        <v>109.41999830149101</v>
      </c>
      <c r="DQ2096">
        <v>159.30584918957001</v>
      </c>
      <c r="DR2096">
        <v>209.183513850043</v>
      </c>
      <c r="DS2096">
        <v>219.79327922041401</v>
      </c>
      <c r="DT2096">
        <v>182.282499197596</v>
      </c>
    </row>
    <row r="2097" spans="1:124" x14ac:dyDescent="0.35">
      <c r="A2097" s="19" t="str">
        <f t="shared" si="68"/>
        <v>[NCL + OREO] / [Total Loans + OREO]--41639</v>
      </c>
      <c r="B2097" s="19" t="str">
        <f t="shared" si="69"/>
        <v>[NCL + OREO] / [Total Loans + OREO]</v>
      </c>
      <c r="C2097">
        <v>5</v>
      </c>
      <c r="D2097" s="27">
        <v>41639</v>
      </c>
      <c r="E2097">
        <v>0.83533958060741298</v>
      </c>
      <c r="F2097">
        <v>2.2678973199086401</v>
      </c>
      <c r="G2097">
        <v>3.3558558676555301</v>
      </c>
      <c r="H2097">
        <v>2.7831936571562301</v>
      </c>
      <c r="I2097">
        <v>0.497411847349151</v>
      </c>
      <c r="J2097">
        <v>1.5599369079062799</v>
      </c>
      <c r="K2097">
        <v>3.0319700115357402</v>
      </c>
      <c r="L2097">
        <v>2.2856933376797799</v>
      </c>
      <c r="M2097">
        <v>0.63952841502275704</v>
      </c>
      <c r="N2097">
        <v>1.62055187020015</v>
      </c>
      <c r="O2097">
        <v>3.43864540474631</v>
      </c>
      <c r="P2097">
        <v>2.5787858270444999</v>
      </c>
      <c r="Q2097">
        <v>2.63994210377269</v>
      </c>
      <c r="R2097">
        <v>3.80526779064256</v>
      </c>
      <c r="S2097">
        <v>5.2152537868721804</v>
      </c>
      <c r="T2097">
        <v>4.3002902242522696</v>
      </c>
      <c r="U2097">
        <v>0.745790819328086</v>
      </c>
      <c r="V2097">
        <v>1.73841386204143</v>
      </c>
      <c r="W2097">
        <v>3.1093410420972001</v>
      </c>
      <c r="X2097">
        <v>2.4934240239223402</v>
      </c>
      <c r="Y2097">
        <v>1.2097271941735599</v>
      </c>
      <c r="Z2097">
        <v>2.4118970257435599</v>
      </c>
      <c r="AA2097">
        <v>3.7477669644047502</v>
      </c>
      <c r="AB2097">
        <v>3.7424244779563201</v>
      </c>
      <c r="AC2097">
        <v>8.4560378791799395E-2</v>
      </c>
      <c r="AD2097">
        <v>0.43171634307590101</v>
      </c>
      <c r="AE2097">
        <v>1.04996264933563</v>
      </c>
      <c r="AF2097">
        <v>1.0268198438623399</v>
      </c>
      <c r="AG2097">
        <v>0.118505804010806</v>
      </c>
      <c r="AH2097">
        <v>0.404592863786846</v>
      </c>
      <c r="AI2097">
        <v>1.04818797326262</v>
      </c>
      <c r="AJ2097">
        <v>0.89040460768676899</v>
      </c>
      <c r="AK2097">
        <v>1.2994551969425101</v>
      </c>
      <c r="AL2097">
        <v>2.1841689592769602</v>
      </c>
      <c r="AM2097">
        <v>3.8607098669462498</v>
      </c>
      <c r="AN2097">
        <v>3.0351802675805399</v>
      </c>
      <c r="AO2097">
        <v>0.16510389084452201</v>
      </c>
      <c r="AP2097">
        <v>0.67980182048623095</v>
      </c>
      <c r="AQ2097">
        <v>1.8700327255727001</v>
      </c>
      <c r="AR2097">
        <v>1.2019244817863599</v>
      </c>
      <c r="AS2097">
        <v>0.34906552250745398</v>
      </c>
      <c r="AT2097">
        <v>1.43603602308582</v>
      </c>
      <c r="AU2097">
        <v>3.1064464847678699</v>
      </c>
      <c r="AV2097">
        <v>2.4544663317764002</v>
      </c>
      <c r="AW2097">
        <v>1.14559590159875</v>
      </c>
      <c r="AX2097">
        <v>2.3374676298214498</v>
      </c>
      <c r="AY2097">
        <v>3.9719767198169502</v>
      </c>
      <c r="AZ2097">
        <v>3.04273781223635</v>
      </c>
      <c r="BA2097">
        <v>0.54912245844696905</v>
      </c>
      <c r="BB2097">
        <v>2.0897950882188399</v>
      </c>
      <c r="BC2097">
        <v>4.44234321797195</v>
      </c>
      <c r="BD2097">
        <v>3.1164413068965602</v>
      </c>
      <c r="BE2097">
        <v>1.4837269714932</v>
      </c>
      <c r="BF2097">
        <v>2.1720826520665302</v>
      </c>
      <c r="BG2097">
        <v>3.4357347272591099</v>
      </c>
      <c r="BH2097">
        <v>2.7341776629010202</v>
      </c>
      <c r="BI2097">
        <v>1.9597447716230001</v>
      </c>
      <c r="BJ2097">
        <v>2.5756704881941102</v>
      </c>
      <c r="BK2097">
        <v>2.6719462283299502</v>
      </c>
      <c r="BL2097">
        <v>2.4040998000422298</v>
      </c>
      <c r="BM2097">
        <v>0.57984709217421204</v>
      </c>
      <c r="BN2097">
        <v>2.2583513268448199</v>
      </c>
      <c r="BO2097">
        <v>5.01891046831589</v>
      </c>
      <c r="BP2097">
        <v>3.3404062336452802</v>
      </c>
      <c r="BQ2097">
        <v>2.5215338221059498</v>
      </c>
      <c r="BR2097">
        <v>3.6776884241614001</v>
      </c>
      <c r="BS2097">
        <v>4.0394084593235799</v>
      </c>
      <c r="BT2097">
        <v>3.1480653795658902</v>
      </c>
      <c r="BU2097">
        <v>1.2782361833526701</v>
      </c>
      <c r="BV2097">
        <v>1.78161336330892</v>
      </c>
      <c r="BW2097">
        <v>3.4220590713443699</v>
      </c>
      <c r="BX2097">
        <v>2.70917428745551</v>
      </c>
      <c r="BY2097">
        <v>1.28886921709948</v>
      </c>
      <c r="BZ2097">
        <v>1.66805041889954</v>
      </c>
      <c r="CA2097">
        <v>4.3225384310906101</v>
      </c>
      <c r="CB2097">
        <v>2.7040777624187</v>
      </c>
      <c r="CC2097">
        <v>1.5852483681673899</v>
      </c>
      <c r="CD2097">
        <v>2.7591021397072102</v>
      </c>
      <c r="CE2097">
        <v>6.0442980440139999</v>
      </c>
      <c r="CF2097">
        <v>3.8902706156714602</v>
      </c>
      <c r="CG2097">
        <v>0.85497403116260495</v>
      </c>
      <c r="CH2097">
        <v>1.50154872171181</v>
      </c>
      <c r="CI2097">
        <v>2.8448959220222498</v>
      </c>
      <c r="CJ2097">
        <v>2.0281227222855298</v>
      </c>
      <c r="CK2097">
        <v>0.58810972816807106</v>
      </c>
      <c r="CL2097">
        <v>1.55164271739864</v>
      </c>
      <c r="CM2097">
        <v>2.2522515601599999</v>
      </c>
      <c r="CN2097">
        <v>1.55593187841672</v>
      </c>
      <c r="CO2097">
        <v>0.26854901683187399</v>
      </c>
      <c r="CP2097">
        <v>0.29512454255695902</v>
      </c>
      <c r="CQ2097">
        <v>0.71348689628865403</v>
      </c>
      <c r="CR2097">
        <v>0.50271447216201304</v>
      </c>
      <c r="CS2097">
        <v>0.80904962914040002</v>
      </c>
      <c r="CT2097">
        <v>1.43603602308582</v>
      </c>
      <c r="CU2097">
        <v>1.7754675331310299</v>
      </c>
      <c r="CV2097">
        <v>1.25001251115642</v>
      </c>
      <c r="CW2097">
        <v>0.18996695282394699</v>
      </c>
      <c r="CX2097">
        <v>0.89980973493507099</v>
      </c>
      <c r="CY2097">
        <v>2.7592623152850599</v>
      </c>
      <c r="CZ2097">
        <v>1.49924400509749</v>
      </c>
      <c r="DA2097">
        <v>0.515987953887173</v>
      </c>
      <c r="DB2097">
        <v>0.515987953887173</v>
      </c>
      <c r="DC2097">
        <v>0.515987953887173</v>
      </c>
      <c r="DD2097">
        <v>0.515987953887173</v>
      </c>
      <c r="DE2097">
        <v>0.10482180293501001</v>
      </c>
      <c r="DF2097">
        <v>0.20964360587002101</v>
      </c>
      <c r="DG2097">
        <v>1.0393876091074199</v>
      </c>
      <c r="DH2097">
        <v>0.69292507273828197</v>
      </c>
      <c r="DI2097">
        <v>0.67224288920133901</v>
      </c>
      <c r="DJ2097">
        <v>1.0164378031031001</v>
      </c>
      <c r="DK2097">
        <v>2.2982262792308301</v>
      </c>
      <c r="DL2097">
        <v>1.6140362296263799</v>
      </c>
      <c r="DM2097">
        <v>0.97715210163600397</v>
      </c>
      <c r="DN2097">
        <v>2.0365350618739</v>
      </c>
      <c r="DO2097">
        <v>5.79926354933691</v>
      </c>
      <c r="DP2097">
        <v>3.10105876346686</v>
      </c>
      <c r="DQ2097">
        <v>1.25407662797411</v>
      </c>
      <c r="DR2097">
        <v>1.5932414340788701</v>
      </c>
      <c r="DS2097">
        <v>2.0179834868803699</v>
      </c>
      <c r="DT2097">
        <v>1.55918119791453</v>
      </c>
    </row>
    <row r="2098" spans="1:124" x14ac:dyDescent="0.35">
      <c r="A2098" s="19" t="str">
        <f t="shared" si="68"/>
        <v>[Noncurrent + Delinquent Loans] / [Capital + ALLL]--41639</v>
      </c>
      <c r="B2098" s="19" t="str">
        <f t="shared" si="69"/>
        <v>[Noncurrent + Delinquent Loans] / [Capital + ALLL]</v>
      </c>
      <c r="C2098">
        <v>6</v>
      </c>
      <c r="D2098" s="27">
        <v>41639</v>
      </c>
      <c r="E2098">
        <v>4.99549355841663</v>
      </c>
      <c r="F2098">
        <v>8.6479805944903294</v>
      </c>
      <c r="G2098">
        <v>17.876854680639099</v>
      </c>
      <c r="H2098">
        <v>13.13661281463</v>
      </c>
      <c r="I2098">
        <v>3.3396263982391399</v>
      </c>
      <c r="J2098">
        <v>8.1448561119422695</v>
      </c>
      <c r="K2098">
        <v>15.6684992729584</v>
      </c>
      <c r="L2098">
        <v>11.039868071377599</v>
      </c>
      <c r="M2098">
        <v>4.5601157431352899</v>
      </c>
      <c r="N2098">
        <v>9.9256481816826092</v>
      </c>
      <c r="O2098">
        <v>18.672933732460098</v>
      </c>
      <c r="P2098">
        <v>14.1364665025168</v>
      </c>
      <c r="Q2098">
        <v>13.971050975456301</v>
      </c>
      <c r="R2098">
        <v>17.3815452600568</v>
      </c>
      <c r="S2098">
        <v>27.997822240370201</v>
      </c>
      <c r="T2098">
        <v>20.978092113359398</v>
      </c>
      <c r="U2098">
        <v>3.7895812053115399</v>
      </c>
      <c r="V2098">
        <v>9.0390104662226491</v>
      </c>
      <c r="W2098">
        <v>16.413551401869199</v>
      </c>
      <c r="X2098">
        <v>11.438822680483399</v>
      </c>
      <c r="Y2098">
        <v>5.5135012992882197</v>
      </c>
      <c r="Z2098">
        <v>10.4655870445344</v>
      </c>
      <c r="AA2098">
        <v>18.349659825537099</v>
      </c>
      <c r="AB2098">
        <v>15.791428392631101</v>
      </c>
      <c r="AC2098">
        <v>2.1886679317081099</v>
      </c>
      <c r="AD2098">
        <v>4.8083456949030099</v>
      </c>
      <c r="AE2098">
        <v>10.7463612868006</v>
      </c>
      <c r="AF2098">
        <v>7.5816042627152598</v>
      </c>
      <c r="AG2098">
        <v>0.56016069173037897</v>
      </c>
      <c r="AH2098">
        <v>3.2344207934283902</v>
      </c>
      <c r="AI2098">
        <v>7.84325474109942</v>
      </c>
      <c r="AJ2098">
        <v>4.9131650274548404</v>
      </c>
      <c r="AK2098">
        <v>7.9898859716668396</v>
      </c>
      <c r="AL2098">
        <v>11.970220997713801</v>
      </c>
      <c r="AM2098">
        <v>19.824432706710901</v>
      </c>
      <c r="AN2098">
        <v>15.1967221551792</v>
      </c>
      <c r="AO2098">
        <v>1.81886603110888</v>
      </c>
      <c r="AP2098">
        <v>6.0097455332972398</v>
      </c>
      <c r="AQ2098">
        <v>13.104018099748201</v>
      </c>
      <c r="AR2098">
        <v>8.0982818721552992</v>
      </c>
      <c r="AS2098">
        <v>3.0791523274769101</v>
      </c>
      <c r="AT2098">
        <v>8.0512197401626295</v>
      </c>
      <c r="AU2098">
        <v>18.039404132628501</v>
      </c>
      <c r="AV2098">
        <v>12.0602593344386</v>
      </c>
      <c r="AW2098">
        <v>5.8862569803911597</v>
      </c>
      <c r="AX2098">
        <v>11.480272916048699</v>
      </c>
      <c r="AY2098">
        <v>21.0094732344606</v>
      </c>
      <c r="AZ2098">
        <v>14.944383622682601</v>
      </c>
      <c r="BA2098">
        <v>3.9489370885991799</v>
      </c>
      <c r="BB2098">
        <v>8.1448561119422695</v>
      </c>
      <c r="BC2098">
        <v>20.299659029050101</v>
      </c>
      <c r="BD2098">
        <v>13.882822771816601</v>
      </c>
      <c r="BE2098">
        <v>5.9541815767145003</v>
      </c>
      <c r="BF2098">
        <v>8.9514337107184403</v>
      </c>
      <c r="BG2098">
        <v>14.153735761054801</v>
      </c>
      <c r="BH2098">
        <v>10.9366113255246</v>
      </c>
      <c r="BI2098">
        <v>2.79053338043094</v>
      </c>
      <c r="BJ2098">
        <v>4.6988948199383502</v>
      </c>
      <c r="BK2098">
        <v>7.7863128491620097</v>
      </c>
      <c r="BL2098">
        <v>6.0929740607657203</v>
      </c>
      <c r="BM2098">
        <v>3.1725888324873099</v>
      </c>
      <c r="BN2098">
        <v>9.8803291820501205</v>
      </c>
      <c r="BO2098">
        <v>19.821093178605899</v>
      </c>
      <c r="BP2098">
        <v>13.1133528290431</v>
      </c>
      <c r="BQ2098">
        <v>10.7306634267836</v>
      </c>
      <c r="BR2098">
        <v>13.906752411575599</v>
      </c>
      <c r="BS2098">
        <v>18.202717964608201</v>
      </c>
      <c r="BT2098">
        <v>14.653336790402699</v>
      </c>
      <c r="BU2098">
        <v>5.5973176280732204</v>
      </c>
      <c r="BV2098">
        <v>6.8164508758568196</v>
      </c>
      <c r="BW2098">
        <v>15.357616957540699</v>
      </c>
      <c r="BX2098">
        <v>13.820011049992599</v>
      </c>
      <c r="BY2098">
        <v>13.419949706622001</v>
      </c>
      <c r="BZ2098">
        <v>15.8987947687837</v>
      </c>
      <c r="CA2098">
        <v>27.199281867145402</v>
      </c>
      <c r="CB2098">
        <v>19.651327438953601</v>
      </c>
      <c r="CC2098">
        <v>3.0839459822266502</v>
      </c>
      <c r="CD2098">
        <v>9.5198585790006796</v>
      </c>
      <c r="CE2098">
        <v>17.052923081936601</v>
      </c>
      <c r="CF2098">
        <v>11.8983387274218</v>
      </c>
      <c r="CG2098">
        <v>4.3848828081193201</v>
      </c>
      <c r="CH2098">
        <v>16.1583905476609</v>
      </c>
      <c r="CI2098">
        <v>20.810874150457</v>
      </c>
      <c r="CJ2098">
        <v>14.387551510768599</v>
      </c>
      <c r="CK2098">
        <v>4.2632271986018297</v>
      </c>
      <c r="CL2098">
        <v>7.4053332184551799</v>
      </c>
      <c r="CM2098">
        <v>16.168140353401899</v>
      </c>
      <c r="CN2098">
        <v>9.5943097197997993</v>
      </c>
      <c r="CO2098">
        <v>2.52008765522279</v>
      </c>
      <c r="CP2098">
        <v>3.8051248212911002</v>
      </c>
      <c r="CQ2098">
        <v>5.2645309402066198</v>
      </c>
      <c r="CR2098">
        <v>4.9343132985324498</v>
      </c>
      <c r="CS2098">
        <v>2.0062753898733101</v>
      </c>
      <c r="CT2098">
        <v>4.0927493559072499</v>
      </c>
      <c r="CU2098">
        <v>11.663008155611699</v>
      </c>
      <c r="CV2098">
        <v>6.5304362907381099</v>
      </c>
      <c r="CW2098">
        <v>3.37260856045885</v>
      </c>
      <c r="CX2098">
        <v>7.5331969513926103</v>
      </c>
      <c r="CY2098">
        <v>15.5249113037707</v>
      </c>
      <c r="CZ2098">
        <v>11.2985761027447</v>
      </c>
      <c r="DA2098">
        <v>2.8420845236922498</v>
      </c>
      <c r="DB2098">
        <v>2.8420845236922498</v>
      </c>
      <c r="DC2098">
        <v>2.8420845236922498</v>
      </c>
      <c r="DD2098">
        <v>2.8420845236922498</v>
      </c>
      <c r="DE2098">
        <v>3.0505313302302599</v>
      </c>
      <c r="DF2098">
        <v>3.4188834769576602</v>
      </c>
      <c r="DG2098">
        <v>6.9251331427984697</v>
      </c>
      <c r="DH2098">
        <v>5.5108151563665997</v>
      </c>
      <c r="DI2098">
        <v>2.9055727738244399</v>
      </c>
      <c r="DJ2098">
        <v>4.5326803926041697</v>
      </c>
      <c r="DK2098">
        <v>7.8936694508356497</v>
      </c>
      <c r="DL2098">
        <v>5.97323881370039</v>
      </c>
      <c r="DM2098">
        <v>6.5847999311859198</v>
      </c>
      <c r="DN2098">
        <v>10.9969167523124</v>
      </c>
      <c r="DO2098">
        <v>25.779742212340899</v>
      </c>
      <c r="DP2098">
        <v>15.0816926458183</v>
      </c>
      <c r="DQ2098">
        <v>7.9299955082568703</v>
      </c>
      <c r="DR2098">
        <v>8.5201096780270706</v>
      </c>
      <c r="DS2098">
        <v>11.5272166710931</v>
      </c>
      <c r="DT2098">
        <v>10.353007627213699</v>
      </c>
    </row>
    <row r="2099" spans="1:124" x14ac:dyDescent="0.35">
      <c r="A2099" s="19" t="str">
        <f t="shared" si="68"/>
        <v xml:space="preserve">  Ag [NCL+DQ] / [Capital + ALLL]--41639</v>
      </c>
      <c r="B2099" s="19" t="str">
        <f t="shared" si="69"/>
        <v xml:space="preserve">  Ag [NCL+DQ] / [Capital + ALLL]</v>
      </c>
      <c r="C2099">
        <v>7</v>
      </c>
      <c r="D2099" s="27">
        <v>41639</v>
      </c>
      <c r="E2099">
        <v>0</v>
      </c>
      <c r="F2099">
        <v>0</v>
      </c>
      <c r="G2099">
        <v>1.48280119155742</v>
      </c>
      <c r="H2099">
        <v>1.6973949927691501</v>
      </c>
      <c r="I2099">
        <v>0</v>
      </c>
      <c r="J2099">
        <v>0</v>
      </c>
      <c r="K2099">
        <v>0.63941007195488198</v>
      </c>
      <c r="L2099">
        <v>0.80998113972274899</v>
      </c>
      <c r="M2099">
        <v>0</v>
      </c>
      <c r="N2099">
        <v>0</v>
      </c>
      <c r="O2099">
        <v>0.38131503203980199</v>
      </c>
      <c r="P2099">
        <v>0.65094699223863395</v>
      </c>
      <c r="Q2099">
        <v>0</v>
      </c>
      <c r="R2099">
        <v>0</v>
      </c>
      <c r="S2099">
        <v>0</v>
      </c>
      <c r="T2099">
        <v>1.00307782404261E-2</v>
      </c>
      <c r="U2099">
        <v>0</v>
      </c>
      <c r="V2099">
        <v>0</v>
      </c>
      <c r="W2099">
        <v>0.39846863036174701</v>
      </c>
      <c r="X2099">
        <v>0.62529620100776595</v>
      </c>
      <c r="Y2099">
        <v>0</v>
      </c>
      <c r="Z2099">
        <v>0</v>
      </c>
      <c r="AA2099">
        <v>1.7832906047353301</v>
      </c>
      <c r="AB2099">
        <v>3.1193318111969299</v>
      </c>
      <c r="AC2099">
        <v>0</v>
      </c>
      <c r="AD2099">
        <v>2.26964390137873E-2</v>
      </c>
      <c r="AE2099">
        <v>0.81053809474638705</v>
      </c>
      <c r="AF2099">
        <v>1.05019831903014</v>
      </c>
      <c r="AG2099">
        <v>0</v>
      </c>
      <c r="AH2099">
        <v>0</v>
      </c>
      <c r="AI2099">
        <v>0.70240044845724803</v>
      </c>
      <c r="AJ2099">
        <v>0.94352871517306502</v>
      </c>
      <c r="AK2099">
        <v>0</v>
      </c>
      <c r="AL2099">
        <v>7.0344099888621794E-2</v>
      </c>
      <c r="AM2099">
        <v>1.2664587852168401</v>
      </c>
      <c r="AN2099">
        <v>1.1678968286648099</v>
      </c>
      <c r="AO2099">
        <v>0</v>
      </c>
      <c r="AP2099">
        <v>5.63063063063063E-2</v>
      </c>
      <c r="AQ2099">
        <v>1.4237487156905899</v>
      </c>
      <c r="AR2099">
        <v>1.28330701643724</v>
      </c>
      <c r="AS2099">
        <v>0</v>
      </c>
      <c r="AT2099">
        <v>0</v>
      </c>
      <c r="AU2099">
        <v>0.38596491228070201</v>
      </c>
      <c r="AV2099">
        <v>0.86332695669087101</v>
      </c>
      <c r="AW2099">
        <v>0</v>
      </c>
      <c r="AX2099">
        <v>0</v>
      </c>
      <c r="AY2099">
        <v>0.320529003550655</v>
      </c>
      <c r="AZ2099">
        <v>0.44952714424655699</v>
      </c>
      <c r="BA2099">
        <v>0</v>
      </c>
      <c r="BB2099">
        <v>0</v>
      </c>
      <c r="BC2099">
        <v>2.0757577442444101E-2</v>
      </c>
      <c r="BD2099">
        <v>0.38224002771794502</v>
      </c>
      <c r="BE2099">
        <v>0</v>
      </c>
      <c r="BF2099">
        <v>4.0723481741336102E-3</v>
      </c>
      <c r="BG2099">
        <v>0.50548160793832897</v>
      </c>
      <c r="BH2099">
        <v>0.581610840762675</v>
      </c>
      <c r="BI2099">
        <v>0</v>
      </c>
      <c r="BJ2099">
        <v>4.1210408571765E-2</v>
      </c>
      <c r="BK2099">
        <v>0.433695971773008</v>
      </c>
      <c r="BL2099">
        <v>0.34097516153303498</v>
      </c>
      <c r="BM2099">
        <v>0</v>
      </c>
      <c r="BN2099">
        <v>0</v>
      </c>
      <c r="BO2099">
        <v>0.25732228476130897</v>
      </c>
      <c r="BP2099">
        <v>0.25732228476130897</v>
      </c>
      <c r="BQ2099">
        <v>0.22380200105318601</v>
      </c>
      <c r="BR2099">
        <v>0.44760400210637202</v>
      </c>
      <c r="BS2099">
        <v>2.0497092128124899</v>
      </c>
      <c r="BT2099">
        <v>1.36647280854166</v>
      </c>
      <c r="BU2099">
        <v>0</v>
      </c>
      <c r="BV2099">
        <v>0</v>
      </c>
      <c r="BW2099">
        <v>0</v>
      </c>
      <c r="BX2099">
        <v>0</v>
      </c>
      <c r="BY2099">
        <v>0</v>
      </c>
      <c r="BZ2099">
        <v>0</v>
      </c>
      <c r="CA2099">
        <v>0.18440905280804701</v>
      </c>
      <c r="CB2099">
        <v>0.53231848517174496</v>
      </c>
      <c r="CC2099">
        <v>0</v>
      </c>
      <c r="CD2099">
        <v>0</v>
      </c>
      <c r="CE2099">
        <v>0</v>
      </c>
      <c r="CF2099">
        <v>0.46654325972895799</v>
      </c>
      <c r="CG2099">
        <v>0</v>
      </c>
      <c r="CH2099">
        <v>0</v>
      </c>
      <c r="CI2099">
        <v>0.38831935383659499</v>
      </c>
      <c r="CJ2099">
        <v>1.0653078288137801</v>
      </c>
      <c r="CK2099">
        <v>0</v>
      </c>
      <c r="CL2099">
        <v>0</v>
      </c>
      <c r="CM2099">
        <v>0.50898665858205105</v>
      </c>
      <c r="CN2099">
        <v>0.98368823185555099</v>
      </c>
      <c r="CO2099">
        <v>0</v>
      </c>
      <c r="CP2099">
        <v>0</v>
      </c>
      <c r="CQ2099">
        <v>0</v>
      </c>
      <c r="CR2099">
        <v>0.15478799262583001</v>
      </c>
      <c r="CS2099">
        <v>3.3124769966875203E-2</v>
      </c>
      <c r="CT2099">
        <v>0.21973192704899999</v>
      </c>
      <c r="CU2099">
        <v>2.1402811596764</v>
      </c>
      <c r="CV2099">
        <v>1.44787206757235</v>
      </c>
      <c r="CW2099">
        <v>0</v>
      </c>
      <c r="CX2099">
        <v>1.2857792811504801E-2</v>
      </c>
      <c r="CY2099">
        <v>0.17454336729056899</v>
      </c>
      <c r="CZ2099">
        <v>0.42063859107450602</v>
      </c>
      <c r="DA2099">
        <v>0</v>
      </c>
      <c r="DB2099">
        <v>0</v>
      </c>
      <c r="DC2099">
        <v>0</v>
      </c>
      <c r="DD2099">
        <v>0</v>
      </c>
      <c r="DE2099">
        <v>4.3603383622569103E-3</v>
      </c>
      <c r="DF2099">
        <v>8.7206767245138206E-3</v>
      </c>
      <c r="DG2099">
        <v>0.22448023345405199</v>
      </c>
      <c r="DH2099">
        <v>0.149653488969368</v>
      </c>
      <c r="DI2099">
        <v>0</v>
      </c>
      <c r="DJ2099">
        <v>0</v>
      </c>
      <c r="DK2099">
        <v>0.126139307899273</v>
      </c>
      <c r="DL2099">
        <v>0.29671304707504098</v>
      </c>
      <c r="DM2099">
        <v>0</v>
      </c>
      <c r="DN2099">
        <v>0.184175629880654</v>
      </c>
      <c r="DO2099">
        <v>1.59536781374893</v>
      </c>
      <c r="DP2099">
        <v>0.98947940228818698</v>
      </c>
      <c r="DQ2099">
        <v>4.99862107004964E-2</v>
      </c>
      <c r="DR2099">
        <v>0.42002021520486799</v>
      </c>
      <c r="DS2099">
        <v>1.13069501682679</v>
      </c>
      <c r="DT2099">
        <v>0.57567723798154802</v>
      </c>
    </row>
    <row r="2100" spans="1:124" x14ac:dyDescent="0.35">
      <c r="A2100" s="19" t="str">
        <f t="shared" si="68"/>
        <v xml:space="preserve">  CLD [NCL+DQ] / [Capital + ALLL]--41639</v>
      </c>
      <c r="B2100" s="19" t="str">
        <f t="shared" si="69"/>
        <v xml:space="preserve">  CLD [NCL+DQ] / [Capital + ALLL]</v>
      </c>
      <c r="C2100">
        <v>8</v>
      </c>
      <c r="D2100" s="27">
        <v>41639</v>
      </c>
      <c r="E2100">
        <v>0</v>
      </c>
      <c r="F2100">
        <v>0</v>
      </c>
      <c r="G2100">
        <v>1.50232180457084</v>
      </c>
      <c r="H2100">
        <v>1.34520126412223</v>
      </c>
      <c r="I2100">
        <v>0</v>
      </c>
      <c r="J2100">
        <v>0</v>
      </c>
      <c r="K2100">
        <v>0.68522179951854101</v>
      </c>
      <c r="L2100">
        <v>0.817722349063705</v>
      </c>
      <c r="M2100">
        <v>0</v>
      </c>
      <c r="N2100">
        <v>0</v>
      </c>
      <c r="O2100">
        <v>1.11585804491686</v>
      </c>
      <c r="P2100">
        <v>1.25485802929978</v>
      </c>
      <c r="Q2100">
        <v>0</v>
      </c>
      <c r="R2100">
        <v>0</v>
      </c>
      <c r="S2100">
        <v>0.26185819881335098</v>
      </c>
      <c r="T2100">
        <v>0.45604420948332802</v>
      </c>
      <c r="U2100">
        <v>0</v>
      </c>
      <c r="V2100">
        <v>0</v>
      </c>
      <c r="W2100">
        <v>0.70774354704413001</v>
      </c>
      <c r="X2100">
        <v>0.85390174417581199</v>
      </c>
      <c r="Y2100">
        <v>0</v>
      </c>
      <c r="Z2100">
        <v>6.3948840927258194E-2</v>
      </c>
      <c r="AA2100">
        <v>2.7142752131725998</v>
      </c>
      <c r="AB2100">
        <v>2.3387363215116799</v>
      </c>
      <c r="AC2100">
        <v>0</v>
      </c>
      <c r="AD2100">
        <v>0</v>
      </c>
      <c r="AE2100">
        <v>0.44568918048149297</v>
      </c>
      <c r="AF2100">
        <v>0.83185105448614705</v>
      </c>
      <c r="AG2100">
        <v>0</v>
      </c>
      <c r="AH2100">
        <v>0</v>
      </c>
      <c r="AI2100">
        <v>0</v>
      </c>
      <c r="AJ2100">
        <v>0.336224741394825</v>
      </c>
      <c r="AK2100">
        <v>0</v>
      </c>
      <c r="AL2100">
        <v>0</v>
      </c>
      <c r="AM2100">
        <v>0.64418323191410898</v>
      </c>
      <c r="AN2100">
        <v>0.69814956396279504</v>
      </c>
      <c r="AO2100">
        <v>0</v>
      </c>
      <c r="AP2100">
        <v>0</v>
      </c>
      <c r="AQ2100">
        <v>0</v>
      </c>
      <c r="AR2100">
        <v>0.40035138660310299</v>
      </c>
      <c r="AS2100">
        <v>0</v>
      </c>
      <c r="AT2100">
        <v>0</v>
      </c>
      <c r="AU2100">
        <v>1.4711345568021399</v>
      </c>
      <c r="AV2100">
        <v>1.1863738714082199</v>
      </c>
      <c r="AW2100">
        <v>0</v>
      </c>
      <c r="AX2100">
        <v>0</v>
      </c>
      <c r="AY2100">
        <v>0.70337399762712705</v>
      </c>
      <c r="AZ2100">
        <v>1.15227890118128</v>
      </c>
      <c r="BA2100">
        <v>0</v>
      </c>
      <c r="BB2100">
        <v>0</v>
      </c>
      <c r="BC2100">
        <v>0.56360310271472303</v>
      </c>
      <c r="BD2100">
        <v>1.0772538100986799</v>
      </c>
      <c r="BE2100">
        <v>0</v>
      </c>
      <c r="BF2100">
        <v>6.1491764028626397E-2</v>
      </c>
      <c r="BG2100">
        <v>1.0388852253440399</v>
      </c>
      <c r="BH2100">
        <v>0.85690018310068705</v>
      </c>
      <c r="BI2100">
        <v>1.2775226657247101</v>
      </c>
      <c r="BJ2100">
        <v>2.4148316224479101</v>
      </c>
      <c r="BK2100">
        <v>2.7142752131725998</v>
      </c>
      <c r="BL2100">
        <v>2.0926888189580302</v>
      </c>
      <c r="BM2100">
        <v>0</v>
      </c>
      <c r="BN2100">
        <v>2.02340004169272</v>
      </c>
      <c r="BO2100">
        <v>5.7180127738148503</v>
      </c>
      <c r="BP2100">
        <v>3.69461273212212</v>
      </c>
      <c r="BQ2100">
        <v>0</v>
      </c>
      <c r="BR2100">
        <v>0</v>
      </c>
      <c r="BS2100">
        <v>0.80963665086887804</v>
      </c>
      <c r="BT2100">
        <v>0.53975776724591895</v>
      </c>
      <c r="BU2100">
        <v>0</v>
      </c>
      <c r="BV2100">
        <v>0</v>
      </c>
      <c r="BW2100">
        <v>1.84041812878485</v>
      </c>
      <c r="BX2100">
        <v>1.6202708481144901</v>
      </c>
      <c r="BY2100">
        <v>0</v>
      </c>
      <c r="BZ2100">
        <v>0</v>
      </c>
      <c r="CA2100">
        <v>0</v>
      </c>
      <c r="CB2100">
        <v>1.30823140873305</v>
      </c>
      <c r="CC2100">
        <v>0</v>
      </c>
      <c r="CD2100">
        <v>0</v>
      </c>
      <c r="CE2100">
        <v>1.6583025831521501</v>
      </c>
      <c r="CF2100">
        <v>1.29102569118382</v>
      </c>
      <c r="CG2100">
        <v>0</v>
      </c>
      <c r="CH2100">
        <v>0</v>
      </c>
      <c r="CI2100">
        <v>0.57766946475313696</v>
      </c>
      <c r="CJ2100">
        <v>0.94256663776497596</v>
      </c>
      <c r="CK2100">
        <v>0</v>
      </c>
      <c r="CL2100">
        <v>0</v>
      </c>
      <c r="CM2100">
        <v>0.195724912695212</v>
      </c>
      <c r="CN2100">
        <v>0.15129618428619901</v>
      </c>
      <c r="CO2100">
        <v>0</v>
      </c>
      <c r="CP2100">
        <v>0</v>
      </c>
      <c r="CQ2100">
        <v>1.70266791888414</v>
      </c>
      <c r="CR2100">
        <v>1.3031269099995899</v>
      </c>
      <c r="CS2100">
        <v>0</v>
      </c>
      <c r="CT2100">
        <v>0</v>
      </c>
      <c r="CU2100">
        <v>0</v>
      </c>
      <c r="CV2100">
        <v>1.14704588453431E-2</v>
      </c>
      <c r="CW2100">
        <v>0</v>
      </c>
      <c r="CX2100">
        <v>0</v>
      </c>
      <c r="CY2100">
        <v>1.4730036616873801</v>
      </c>
      <c r="CZ2100">
        <v>1.89918389984355</v>
      </c>
      <c r="DA2100">
        <v>0</v>
      </c>
      <c r="DB2100">
        <v>0</v>
      </c>
      <c r="DC2100">
        <v>0</v>
      </c>
      <c r="DD2100">
        <v>0</v>
      </c>
      <c r="DE2100">
        <v>0</v>
      </c>
      <c r="DF2100">
        <v>0</v>
      </c>
      <c r="DG2100">
        <v>1.1878222098369799</v>
      </c>
      <c r="DH2100">
        <v>0.79188147322465297</v>
      </c>
      <c r="DI2100">
        <v>0</v>
      </c>
      <c r="DJ2100">
        <v>2.4492275136422E-3</v>
      </c>
      <c r="DK2100">
        <v>0.42787485790768998</v>
      </c>
      <c r="DL2100">
        <v>0.26190788941601001</v>
      </c>
      <c r="DM2100">
        <v>0</v>
      </c>
      <c r="DN2100">
        <v>0</v>
      </c>
      <c r="DO2100">
        <v>0.75463771776575705</v>
      </c>
      <c r="DP2100">
        <v>0.719654175169676</v>
      </c>
      <c r="DQ2100">
        <v>0</v>
      </c>
      <c r="DR2100">
        <v>0</v>
      </c>
      <c r="DS2100">
        <v>3.4263912383163099E-2</v>
      </c>
      <c r="DT2100">
        <v>0.49023968537729701</v>
      </c>
    </row>
    <row r="2101" spans="1:124" x14ac:dyDescent="0.35">
      <c r="A2101" s="19" t="str">
        <f t="shared" si="68"/>
        <v xml:space="preserve">  CRE [NCL+DQ] / [Capital + ALLL]--41639</v>
      </c>
      <c r="B2101" s="19" t="str">
        <f t="shared" si="69"/>
        <v xml:space="preserve">  CRE [NCL+DQ] / [Capital + ALLL]</v>
      </c>
      <c r="C2101">
        <v>9</v>
      </c>
      <c r="D2101" s="27">
        <v>41639</v>
      </c>
      <c r="E2101">
        <v>0.38390259262432702</v>
      </c>
      <c r="F2101">
        <v>2.7862879969923999</v>
      </c>
      <c r="G2101">
        <v>7.3758692184017196</v>
      </c>
      <c r="H2101">
        <v>5.5070244044641496</v>
      </c>
      <c r="I2101">
        <v>0</v>
      </c>
      <c r="J2101">
        <v>2.2190486652751802</v>
      </c>
      <c r="K2101">
        <v>6.0363651354233898</v>
      </c>
      <c r="L2101">
        <v>4.0276725313948498</v>
      </c>
      <c r="M2101">
        <v>0.175986220674863</v>
      </c>
      <c r="N2101">
        <v>2.5215069712251599</v>
      </c>
      <c r="O2101">
        <v>7.2587639726092101</v>
      </c>
      <c r="P2101">
        <v>5.4904345550942901</v>
      </c>
      <c r="Q2101">
        <v>2.7182676802580099</v>
      </c>
      <c r="R2101">
        <v>7.4454854489677498</v>
      </c>
      <c r="S2101">
        <v>13.345583231250901</v>
      </c>
      <c r="T2101">
        <v>10.3563806291238</v>
      </c>
      <c r="U2101">
        <v>0</v>
      </c>
      <c r="V2101">
        <v>2.4952015355086399</v>
      </c>
      <c r="W2101">
        <v>6.1005518087063102</v>
      </c>
      <c r="X2101">
        <v>4.1233176145509898</v>
      </c>
      <c r="Y2101">
        <v>0.31634843520506201</v>
      </c>
      <c r="Z2101">
        <v>3.21799307958478</v>
      </c>
      <c r="AA2101">
        <v>7.8462348604528698</v>
      </c>
      <c r="AB2101">
        <v>6.0296870879536</v>
      </c>
      <c r="AC2101">
        <v>0</v>
      </c>
      <c r="AD2101">
        <v>0.69020371723074403</v>
      </c>
      <c r="AE2101">
        <v>3.37453680164678</v>
      </c>
      <c r="AF2101">
        <v>2.32444378684988</v>
      </c>
      <c r="AG2101">
        <v>0</v>
      </c>
      <c r="AH2101">
        <v>0</v>
      </c>
      <c r="AI2101">
        <v>1.9475601627068899</v>
      </c>
      <c r="AJ2101">
        <v>1.2345690740359201</v>
      </c>
      <c r="AK2101">
        <v>2.1145916707389198</v>
      </c>
      <c r="AL2101">
        <v>4.9777589493751302</v>
      </c>
      <c r="AM2101">
        <v>9.6955579933965392</v>
      </c>
      <c r="AN2101">
        <v>6.4710014167246399</v>
      </c>
      <c r="AO2101">
        <v>0</v>
      </c>
      <c r="AP2101">
        <v>0.42560737719453801</v>
      </c>
      <c r="AQ2101">
        <v>3.4024798730681098</v>
      </c>
      <c r="AR2101">
        <v>2.0656027009504401</v>
      </c>
      <c r="AS2101">
        <v>0</v>
      </c>
      <c r="AT2101">
        <v>2.94218268901813</v>
      </c>
      <c r="AU2101">
        <v>7.20063441712926</v>
      </c>
      <c r="AV2101">
        <v>5.1501875457515904</v>
      </c>
      <c r="AW2101">
        <v>0.61886424413679098</v>
      </c>
      <c r="AX2101">
        <v>3.1246870305458199</v>
      </c>
      <c r="AY2101">
        <v>8.3856149570389</v>
      </c>
      <c r="AZ2101">
        <v>5.42209170410817</v>
      </c>
      <c r="BA2101">
        <v>0</v>
      </c>
      <c r="BB2101">
        <v>2.2984441301273</v>
      </c>
      <c r="BC2101">
        <v>6.1105908493863401</v>
      </c>
      <c r="BD2101">
        <v>5.2784338574180101</v>
      </c>
      <c r="BE2101">
        <v>1.8569887501926301</v>
      </c>
      <c r="BF2101">
        <v>4.07292993815848</v>
      </c>
      <c r="BG2101">
        <v>6.6314968909193102</v>
      </c>
      <c r="BH2101">
        <v>4.8140211570350004</v>
      </c>
      <c r="BI2101">
        <v>1.2775226657247101</v>
      </c>
      <c r="BJ2101">
        <v>2.9586886209938301</v>
      </c>
      <c r="BK2101">
        <v>4.05340092581653</v>
      </c>
      <c r="BL2101">
        <v>3.1905261529353801</v>
      </c>
      <c r="BM2101">
        <v>1.3536379018612501</v>
      </c>
      <c r="BN2101">
        <v>4.3068968126229503</v>
      </c>
      <c r="BO2101">
        <v>9.8155519570361207</v>
      </c>
      <c r="BP2101">
        <v>6.8622930462744298</v>
      </c>
      <c r="BQ2101">
        <v>5.9589280753085996</v>
      </c>
      <c r="BR2101">
        <v>7.8462348604528698</v>
      </c>
      <c r="BS2101">
        <v>8.9414913392755899</v>
      </c>
      <c r="BT2101">
        <v>7.3182013229051703</v>
      </c>
      <c r="BU2101">
        <v>6.2898241583941805E-2</v>
      </c>
      <c r="BV2101">
        <v>2.2190486652751802</v>
      </c>
      <c r="BW2101">
        <v>6.02748342757583</v>
      </c>
      <c r="BX2101">
        <v>6.1481862900305799</v>
      </c>
      <c r="BY2101">
        <v>1.96219437024861</v>
      </c>
      <c r="BZ2101">
        <v>7.1364452423698399</v>
      </c>
      <c r="CA2101">
        <v>10.5988274706868</v>
      </c>
      <c r="CB2101">
        <v>8.9242021553934894</v>
      </c>
      <c r="CC2101">
        <v>0.42282444352055698</v>
      </c>
      <c r="CD2101">
        <v>3.25695385389526</v>
      </c>
      <c r="CE2101">
        <v>8.8916244828430795</v>
      </c>
      <c r="CF2101">
        <v>4.99881188118463</v>
      </c>
      <c r="CG2101">
        <v>0.86195637978320505</v>
      </c>
      <c r="CH2101">
        <v>2.4447684198721502</v>
      </c>
      <c r="CI2101">
        <v>4.7697368421052602</v>
      </c>
      <c r="CJ2101">
        <v>3.6949745216724201</v>
      </c>
      <c r="CK2101">
        <v>8.6747631122380903E-2</v>
      </c>
      <c r="CL2101">
        <v>2.9019946712752902</v>
      </c>
      <c r="CM2101">
        <v>3.9320922318256102</v>
      </c>
      <c r="CN2101">
        <v>2.8474586294795099</v>
      </c>
      <c r="CO2101">
        <v>0.35118959291685198</v>
      </c>
      <c r="CP2101">
        <v>0.60262965668371105</v>
      </c>
      <c r="CQ2101">
        <v>3.1722842533653299</v>
      </c>
      <c r="CR2101">
        <v>2.0257006640245399</v>
      </c>
      <c r="CS2101">
        <v>0</v>
      </c>
      <c r="CT2101">
        <v>0.49911920140927801</v>
      </c>
      <c r="CU2101">
        <v>1.4765244220279401</v>
      </c>
      <c r="CV2101">
        <v>1.1019108618889699</v>
      </c>
      <c r="CW2101">
        <v>0.18766236826329599</v>
      </c>
      <c r="CX2101">
        <v>1.3330792243812899</v>
      </c>
      <c r="CY2101">
        <v>3.99517788167821</v>
      </c>
      <c r="CZ2101">
        <v>3.22636545685718</v>
      </c>
      <c r="DA2101">
        <v>1.42350507339178</v>
      </c>
      <c r="DB2101">
        <v>1.42350507339178</v>
      </c>
      <c r="DC2101">
        <v>1.42350507339178</v>
      </c>
      <c r="DD2101">
        <v>1.42350507339178</v>
      </c>
      <c r="DE2101">
        <v>0.29505432746346899</v>
      </c>
      <c r="DF2101">
        <v>0.59010865492693898</v>
      </c>
      <c r="DG2101">
        <v>1.48287653730045</v>
      </c>
      <c r="DH2101">
        <v>0.988584358200299</v>
      </c>
      <c r="DI2101">
        <v>0</v>
      </c>
      <c r="DJ2101">
        <v>0.79027621051956598</v>
      </c>
      <c r="DK2101">
        <v>2.8110885541033901</v>
      </c>
      <c r="DL2101">
        <v>1.51729445431281</v>
      </c>
      <c r="DM2101">
        <v>1.59372176005223</v>
      </c>
      <c r="DN2101">
        <v>2.8318810866222499</v>
      </c>
      <c r="DO2101">
        <v>9.7474205578709299</v>
      </c>
      <c r="DP2101">
        <v>6.8025999954507803</v>
      </c>
      <c r="DQ2101">
        <v>3.71132483817125</v>
      </c>
      <c r="DR2101">
        <v>4.8433559319644202</v>
      </c>
      <c r="DS2101">
        <v>5.8779313089626299</v>
      </c>
      <c r="DT2101">
        <v>5.2301495814853096</v>
      </c>
    </row>
    <row r="2102" spans="1:124" x14ac:dyDescent="0.35">
      <c r="A2102" s="19" t="str">
        <f t="shared" si="68"/>
        <v xml:space="preserve">  Res RE [NCL+DQ] / [Capital + ALLL]--41639</v>
      </c>
      <c r="B2102" s="19" t="str">
        <f t="shared" si="69"/>
        <v xml:space="preserve">  Res RE [NCL+DQ] / [Capital + ALLL]</v>
      </c>
      <c r="C2102">
        <v>10</v>
      </c>
      <c r="D2102" s="27">
        <v>41639</v>
      </c>
      <c r="E2102">
        <v>0.24719314193609301</v>
      </c>
      <c r="F2102">
        <v>1.7571668663373099</v>
      </c>
      <c r="G2102">
        <v>2.91319248979854</v>
      </c>
      <c r="H2102">
        <v>2.9056851438575202</v>
      </c>
      <c r="I2102">
        <v>4.5391032437322801E-2</v>
      </c>
      <c r="J2102">
        <v>1.26388807242373</v>
      </c>
      <c r="K2102">
        <v>4.0747563469644197</v>
      </c>
      <c r="L2102">
        <v>2.7016767184481298</v>
      </c>
      <c r="M2102">
        <v>0.54565580128184099</v>
      </c>
      <c r="N2102">
        <v>2.48779869430183</v>
      </c>
      <c r="O2102">
        <v>6.1102695342630602</v>
      </c>
      <c r="P2102">
        <v>4.3229870004023603</v>
      </c>
      <c r="Q2102">
        <v>2.7902462695620498</v>
      </c>
      <c r="R2102">
        <v>6.2197650310988202</v>
      </c>
      <c r="S2102">
        <v>8.6758443101911507</v>
      </c>
      <c r="T2102">
        <v>6.3541485807527698</v>
      </c>
      <c r="U2102">
        <v>0.302838228044229</v>
      </c>
      <c r="V2102">
        <v>1.8237082066869299</v>
      </c>
      <c r="W2102">
        <v>4.7985450475657503</v>
      </c>
      <c r="X2102">
        <v>3.1616237588432101</v>
      </c>
      <c r="Y2102">
        <v>0.21802871964513901</v>
      </c>
      <c r="Z2102">
        <v>1.0254863519831099</v>
      </c>
      <c r="AA2102">
        <v>2.9176658673061602</v>
      </c>
      <c r="AB2102">
        <v>2.5469195158154498</v>
      </c>
      <c r="AC2102">
        <v>0</v>
      </c>
      <c r="AD2102">
        <v>0.51229937080480303</v>
      </c>
      <c r="AE2102">
        <v>1.0267046886132201</v>
      </c>
      <c r="AF2102">
        <v>0.96692979591710204</v>
      </c>
      <c r="AG2102">
        <v>0</v>
      </c>
      <c r="AH2102">
        <v>0</v>
      </c>
      <c r="AI2102">
        <v>0.84705459447799702</v>
      </c>
      <c r="AJ2102">
        <v>0.615832363298906</v>
      </c>
      <c r="AK2102">
        <v>1.43292560801844</v>
      </c>
      <c r="AL2102">
        <v>3.2156588605382699</v>
      </c>
      <c r="AM2102">
        <v>7.8012439815222701</v>
      </c>
      <c r="AN2102">
        <v>4.9299183059020102</v>
      </c>
      <c r="AO2102">
        <v>0</v>
      </c>
      <c r="AP2102">
        <v>0.58108821975699998</v>
      </c>
      <c r="AQ2102">
        <v>1.9826784052680599</v>
      </c>
      <c r="AR2102">
        <v>1.5505860250047201</v>
      </c>
      <c r="AS2102">
        <v>1.3624442249395401E-2</v>
      </c>
      <c r="AT2102">
        <v>1.0816859380828101</v>
      </c>
      <c r="AU2102">
        <v>3.6720087132410102</v>
      </c>
      <c r="AV2102">
        <v>2.69306021710777</v>
      </c>
      <c r="AW2102">
        <v>1.49019518181925</v>
      </c>
      <c r="AX2102">
        <v>4.2259853139517496</v>
      </c>
      <c r="AY2102">
        <v>8.5218217947395001</v>
      </c>
      <c r="AZ2102">
        <v>5.6667203308880696</v>
      </c>
      <c r="BA2102">
        <v>0</v>
      </c>
      <c r="BB2102">
        <v>0.82601536772777195</v>
      </c>
      <c r="BC2102">
        <v>2.43439885567971</v>
      </c>
      <c r="BD2102">
        <v>2.1721424621298602</v>
      </c>
      <c r="BE2102">
        <v>0.55915244261330199</v>
      </c>
      <c r="BF2102">
        <v>1.85241028733899</v>
      </c>
      <c r="BG2102">
        <v>3.38264755740484</v>
      </c>
      <c r="BH2102">
        <v>2.3521158796935802</v>
      </c>
      <c r="BI2102">
        <v>0.615212527964206</v>
      </c>
      <c r="BJ2102">
        <v>0.76002587322121595</v>
      </c>
      <c r="BK2102">
        <v>2.8749026093850398</v>
      </c>
      <c r="BL2102">
        <v>1.5199203324000701</v>
      </c>
      <c r="BM2102">
        <v>1.0766381106737699</v>
      </c>
      <c r="BN2102">
        <v>1.88339137816303</v>
      </c>
      <c r="BO2102">
        <v>3.1099769949280902</v>
      </c>
      <c r="BP2102">
        <v>2.3032237274388199</v>
      </c>
      <c r="BQ2102">
        <v>0.90179041600842502</v>
      </c>
      <c r="BR2102">
        <v>1.80358083201685</v>
      </c>
      <c r="BS2102">
        <v>2.0668627731337601</v>
      </c>
      <c r="BT2102">
        <v>1.3779085154225099</v>
      </c>
      <c r="BU2102">
        <v>1.4417603181682299</v>
      </c>
      <c r="BV2102">
        <v>3.4914115011202398</v>
      </c>
      <c r="BW2102">
        <v>4.6144011211169298</v>
      </c>
      <c r="BX2102">
        <v>4.8551868704532701</v>
      </c>
      <c r="BY2102">
        <v>1.18656256420793</v>
      </c>
      <c r="BZ2102">
        <v>5.3531955790485304</v>
      </c>
      <c r="CA2102">
        <v>7.6929652107017699</v>
      </c>
      <c r="CB2102">
        <v>6.4718214113911401</v>
      </c>
      <c r="CC2102">
        <v>0.223669294409055</v>
      </c>
      <c r="CD2102">
        <v>1.53227932297923</v>
      </c>
      <c r="CE2102">
        <v>4.7630041823707101</v>
      </c>
      <c r="CF2102">
        <v>3.0227520014382798</v>
      </c>
      <c r="CG2102">
        <v>2.3097946990402298</v>
      </c>
      <c r="CH2102">
        <v>4.4234592445327996</v>
      </c>
      <c r="CI2102">
        <v>6.6929133858267704</v>
      </c>
      <c r="CJ2102">
        <v>4.8501496726130497</v>
      </c>
      <c r="CK2102">
        <v>0.60027993621131703</v>
      </c>
      <c r="CL2102">
        <v>1.85241028733899</v>
      </c>
      <c r="CM2102">
        <v>4.8483764328544598</v>
      </c>
      <c r="CN2102">
        <v>3.7316898837002102</v>
      </c>
      <c r="CO2102">
        <v>0.77162783795815404</v>
      </c>
      <c r="CP2102">
        <v>1.05916727538349</v>
      </c>
      <c r="CQ2102">
        <v>2.1084107877495</v>
      </c>
      <c r="CR2102">
        <v>1.5048762621493901</v>
      </c>
      <c r="CS2102">
        <v>0.30510701387793698</v>
      </c>
      <c r="CT2102">
        <v>0.61117303659481204</v>
      </c>
      <c r="CU2102">
        <v>1.3970750751610901</v>
      </c>
      <c r="CV2102">
        <v>0.99724387271094606</v>
      </c>
      <c r="CW2102">
        <v>0.66478135638383695</v>
      </c>
      <c r="CX2102">
        <v>0.97162492837995196</v>
      </c>
      <c r="CY2102">
        <v>1.8132205457725401</v>
      </c>
      <c r="CZ2102">
        <v>1.4853796377400299</v>
      </c>
      <c r="DA2102">
        <v>0</v>
      </c>
      <c r="DB2102">
        <v>0</v>
      </c>
      <c r="DC2102">
        <v>0</v>
      </c>
      <c r="DD2102">
        <v>0</v>
      </c>
      <c r="DE2102">
        <v>0</v>
      </c>
      <c r="DF2102">
        <v>0</v>
      </c>
      <c r="DG2102">
        <v>0.56669164481079104</v>
      </c>
      <c r="DH2102">
        <v>0.37779442987386003</v>
      </c>
      <c r="DI2102">
        <v>0.29078516855522701</v>
      </c>
      <c r="DJ2102">
        <v>0.85077521641058196</v>
      </c>
      <c r="DK2102">
        <v>1.4115288173859699</v>
      </c>
      <c r="DL2102">
        <v>1.88721842844494</v>
      </c>
      <c r="DM2102">
        <v>1.19172717339048</v>
      </c>
      <c r="DN2102">
        <v>1.5358671682449101</v>
      </c>
      <c r="DO2102">
        <v>5.9048097247471096</v>
      </c>
      <c r="DP2102">
        <v>3.75677918554796</v>
      </c>
      <c r="DQ2102">
        <v>1.2821253027502799</v>
      </c>
      <c r="DR2102">
        <v>2.3605085939404198</v>
      </c>
      <c r="DS2102">
        <v>3.9624399954536198</v>
      </c>
      <c r="DT2102">
        <v>2.83985150461295</v>
      </c>
    </row>
    <row r="2103" spans="1:124" x14ac:dyDescent="0.35">
      <c r="A2103" s="19" t="str">
        <f t="shared" si="68"/>
        <v xml:space="preserve">  C&amp;I [NCL+DQ] / [Capital + ALLL]--41639</v>
      </c>
      <c r="B2103" s="19" t="str">
        <f t="shared" si="69"/>
        <v xml:space="preserve">  C&amp;I [NCL+DQ] / [Capital + ALLL]</v>
      </c>
      <c r="C2103">
        <v>11</v>
      </c>
      <c r="D2103" s="27">
        <v>41639</v>
      </c>
      <c r="E2103">
        <v>0.33655540175645099</v>
      </c>
      <c r="F2103">
        <v>0.90211281630264295</v>
      </c>
      <c r="G2103">
        <v>2.5201239557635899</v>
      </c>
      <c r="H2103">
        <v>2.0464878171514398</v>
      </c>
      <c r="I2103">
        <v>5.5706193666445303E-2</v>
      </c>
      <c r="J2103">
        <v>0.84302325581395399</v>
      </c>
      <c r="K2103">
        <v>2.5461505724002498</v>
      </c>
      <c r="L2103">
        <v>2.0133384062956901</v>
      </c>
      <c r="M2103">
        <v>3.8392804699320097E-2</v>
      </c>
      <c r="N2103">
        <v>0.53108914126971196</v>
      </c>
      <c r="O2103">
        <v>1.9658562241256601</v>
      </c>
      <c r="P2103">
        <v>1.6765308942000501</v>
      </c>
      <c r="Q2103">
        <v>0.45242520955353699</v>
      </c>
      <c r="R2103">
        <v>1.7858706119233101</v>
      </c>
      <c r="S2103">
        <v>3.515625</v>
      </c>
      <c r="T2103">
        <v>3.4314695013257599</v>
      </c>
      <c r="U2103">
        <v>3.0611798661827099E-2</v>
      </c>
      <c r="V2103">
        <v>0.85036526307149296</v>
      </c>
      <c r="W2103">
        <v>2.73847558192606</v>
      </c>
      <c r="X2103">
        <v>2.0758722297494301</v>
      </c>
      <c r="Y2103">
        <v>0.44871794871794901</v>
      </c>
      <c r="Z2103">
        <v>1.14061115178606</v>
      </c>
      <c r="AA2103">
        <v>3.73776327499258</v>
      </c>
      <c r="AB2103">
        <v>3.2081256175969299</v>
      </c>
      <c r="AC2103">
        <v>4.3997249343882501E-2</v>
      </c>
      <c r="AD2103">
        <v>0.66153444898278402</v>
      </c>
      <c r="AE2103">
        <v>2.3620181950230599</v>
      </c>
      <c r="AF2103">
        <v>2.3396833366038399</v>
      </c>
      <c r="AG2103">
        <v>0</v>
      </c>
      <c r="AH2103">
        <v>0.31709157462624998</v>
      </c>
      <c r="AI2103">
        <v>1.53899768486558</v>
      </c>
      <c r="AJ2103">
        <v>1.1874770837506801</v>
      </c>
      <c r="AK2103">
        <v>0.28384443172748502</v>
      </c>
      <c r="AL2103">
        <v>0.97476613473783502</v>
      </c>
      <c r="AM2103">
        <v>2.0547414711957099</v>
      </c>
      <c r="AN2103">
        <v>1.9087043946884401</v>
      </c>
      <c r="AO2103">
        <v>0</v>
      </c>
      <c r="AP2103">
        <v>0.64756534967133295</v>
      </c>
      <c r="AQ2103">
        <v>2.4881449434168998</v>
      </c>
      <c r="AR2103">
        <v>1.69979687277955</v>
      </c>
      <c r="AS2103">
        <v>5.2009807563711999E-2</v>
      </c>
      <c r="AT2103">
        <v>0.80814611281719695</v>
      </c>
      <c r="AU2103">
        <v>2.1812378081220101</v>
      </c>
      <c r="AV2103">
        <v>2.0100609114833099</v>
      </c>
      <c r="AW2103">
        <v>5.5706193666445303E-2</v>
      </c>
      <c r="AX2103">
        <v>0.80461780654189297</v>
      </c>
      <c r="AY2103">
        <v>2.47476747368643</v>
      </c>
      <c r="AZ2103">
        <v>2.1252586546842198</v>
      </c>
      <c r="BA2103">
        <v>9.4908445149384402E-2</v>
      </c>
      <c r="BB2103">
        <v>1.8459915611814299</v>
      </c>
      <c r="BC2103">
        <v>5.2935729693820202</v>
      </c>
      <c r="BD2103">
        <v>4.7679828167082601</v>
      </c>
      <c r="BE2103">
        <v>9.2580800015674994E-2</v>
      </c>
      <c r="BF2103">
        <v>0.94734146965946897</v>
      </c>
      <c r="BG2103">
        <v>2.17940272288098</v>
      </c>
      <c r="BH2103">
        <v>2.0975439261988398</v>
      </c>
      <c r="BI2103">
        <v>0.408132578646074</v>
      </c>
      <c r="BJ2103">
        <v>0.41504768632991901</v>
      </c>
      <c r="BK2103">
        <v>0.47044986768597502</v>
      </c>
      <c r="BL2103">
        <v>0.63047340780696903</v>
      </c>
      <c r="BM2103">
        <v>0</v>
      </c>
      <c r="BN2103">
        <v>0.79346466541588501</v>
      </c>
      <c r="BO2103">
        <v>4.2233065142155199</v>
      </c>
      <c r="BP2103">
        <v>3.4298418487996298</v>
      </c>
      <c r="BQ2103">
        <v>0.30659798871719401</v>
      </c>
      <c r="BR2103">
        <v>0.61319597743438803</v>
      </c>
      <c r="BS2103">
        <v>5.2302420118872801</v>
      </c>
      <c r="BT2103">
        <v>3.4868280079248599</v>
      </c>
      <c r="BU2103">
        <v>9.6046911333535503E-2</v>
      </c>
      <c r="BV2103">
        <v>0.62940206803536602</v>
      </c>
      <c r="BW2103">
        <v>2.6938107626846</v>
      </c>
      <c r="BX2103">
        <v>2.3759815968535101</v>
      </c>
      <c r="BY2103">
        <v>0.70885555783850396</v>
      </c>
      <c r="BZ2103">
        <v>1.0379625180201799</v>
      </c>
      <c r="CA2103">
        <v>2.0351758793969799</v>
      </c>
      <c r="CB2103">
        <v>2.7343981156641299</v>
      </c>
      <c r="CC2103">
        <v>4.7163519526911599E-2</v>
      </c>
      <c r="CD2103">
        <v>0.81928438949527405</v>
      </c>
      <c r="CE2103">
        <v>2.7568521872733398</v>
      </c>
      <c r="CF2103">
        <v>2.1004357756026102</v>
      </c>
      <c r="CG2103">
        <v>9.1419616037612603E-2</v>
      </c>
      <c r="CH2103">
        <v>1.59448818897638</v>
      </c>
      <c r="CI2103">
        <v>2.6498768135778801</v>
      </c>
      <c r="CJ2103">
        <v>3.8539348674485399</v>
      </c>
      <c r="CK2103">
        <v>0.31453347713670998</v>
      </c>
      <c r="CL2103">
        <v>0.80060179463757997</v>
      </c>
      <c r="CM2103">
        <v>1.4268680294690199</v>
      </c>
      <c r="CN2103">
        <v>1.22639446724251</v>
      </c>
      <c r="CO2103">
        <v>0.22087724790427499</v>
      </c>
      <c r="CP2103">
        <v>0.38581391897907702</v>
      </c>
      <c r="CQ2103">
        <v>1.9174579985390801</v>
      </c>
      <c r="CR2103">
        <v>1.0284089889583199</v>
      </c>
      <c r="CS2103">
        <v>1.4679976512037601E-2</v>
      </c>
      <c r="CT2103">
        <v>0.106405618216642</v>
      </c>
      <c r="CU2103">
        <v>1.81056738030862</v>
      </c>
      <c r="CV2103">
        <v>1.44387900336772</v>
      </c>
      <c r="CW2103">
        <v>0.25118229189964902</v>
      </c>
      <c r="CX2103">
        <v>1.5927938151473899</v>
      </c>
      <c r="CY2103">
        <v>3.6542797569224899</v>
      </c>
      <c r="CZ2103">
        <v>5.2256570163182898</v>
      </c>
      <c r="DA2103">
        <v>1.4185794503004601</v>
      </c>
      <c r="DB2103">
        <v>1.4185794503004601</v>
      </c>
      <c r="DC2103">
        <v>1.4185794503004601</v>
      </c>
      <c r="DD2103">
        <v>1.4185794503004601</v>
      </c>
      <c r="DE2103">
        <v>1.19909304962065E-2</v>
      </c>
      <c r="DF2103">
        <v>2.3981860992413E-2</v>
      </c>
      <c r="DG2103">
        <v>0.28362824784352803</v>
      </c>
      <c r="DH2103">
        <v>0.18908549856235199</v>
      </c>
      <c r="DI2103">
        <v>0.18048900660313799</v>
      </c>
      <c r="DJ2103">
        <v>0.50784264259489298</v>
      </c>
      <c r="DK2103">
        <v>0.64451026876148299</v>
      </c>
      <c r="DL2103">
        <v>1.17641453932791</v>
      </c>
      <c r="DM2103">
        <v>1.00728463175986</v>
      </c>
      <c r="DN2103">
        <v>1.5887445887445899</v>
      </c>
      <c r="DO2103">
        <v>2.4752726836191101</v>
      </c>
      <c r="DP2103">
        <v>3.0357450244112401</v>
      </c>
      <c r="DQ2103">
        <v>0.38336434780494699</v>
      </c>
      <c r="DR2103">
        <v>0.71498347614247604</v>
      </c>
      <c r="DS2103">
        <v>1.0304616623438101</v>
      </c>
      <c r="DT2103">
        <v>1.4892872103708801</v>
      </c>
    </row>
    <row r="2104" spans="1:124" x14ac:dyDescent="0.35">
      <c r="A2104" s="19" t="str">
        <f t="shared" si="68"/>
        <v xml:space="preserve">  Ind [NCL+DQ] / [Capital + ALLL]--41639</v>
      </c>
      <c r="B2104" s="19" t="str">
        <f t="shared" si="69"/>
        <v xml:space="preserve">  Ind [NCL+DQ] / [Capital + ALLL]</v>
      </c>
      <c r="C2104">
        <v>12</v>
      </c>
      <c r="D2104" s="27">
        <v>41639</v>
      </c>
      <c r="E2104">
        <v>6.0986693802030902E-2</v>
      </c>
      <c r="F2104">
        <v>0.28843628006133198</v>
      </c>
      <c r="G2104">
        <v>0.60616676116028401</v>
      </c>
      <c r="H2104">
        <v>0.488936377066294</v>
      </c>
      <c r="I2104">
        <v>3.7718234933139E-2</v>
      </c>
      <c r="J2104">
        <v>0.20899038644222401</v>
      </c>
      <c r="K2104">
        <v>0.62555294678099904</v>
      </c>
      <c r="L2104">
        <v>0.462372188270193</v>
      </c>
      <c r="M2104">
        <v>1.8593533071246102E-2</v>
      </c>
      <c r="N2104">
        <v>0.19772040009304501</v>
      </c>
      <c r="O2104">
        <v>0.76891218615964496</v>
      </c>
      <c r="P2104">
        <v>0.70466673828981397</v>
      </c>
      <c r="Q2104">
        <v>0.13456163958182399</v>
      </c>
      <c r="R2104">
        <v>0.50952323183307002</v>
      </c>
      <c r="S2104">
        <v>0.85627757536626203</v>
      </c>
      <c r="T2104">
        <v>0.67775683063525205</v>
      </c>
      <c r="U2104">
        <v>3.2545095731052902E-2</v>
      </c>
      <c r="V2104">
        <v>0.19697655130815001</v>
      </c>
      <c r="W2104">
        <v>0.66938731531240303</v>
      </c>
      <c r="X2104">
        <v>0.47944986683163299</v>
      </c>
      <c r="Y2104">
        <v>3.0721966205837201E-2</v>
      </c>
      <c r="Z2104">
        <v>0.26484018264840198</v>
      </c>
      <c r="AA2104">
        <v>0.659266208046696</v>
      </c>
      <c r="AB2104">
        <v>0.55867156791219197</v>
      </c>
      <c r="AC2104">
        <v>3.7792874155770699E-2</v>
      </c>
      <c r="AD2104">
        <v>0.18358738062438501</v>
      </c>
      <c r="AE2104">
        <v>0.51837724319413003</v>
      </c>
      <c r="AF2104">
        <v>0.39540633092043798</v>
      </c>
      <c r="AG2104">
        <v>6.3821625603654494E-2</v>
      </c>
      <c r="AH2104">
        <v>0.205587083817862</v>
      </c>
      <c r="AI2104">
        <v>0.61019898296322606</v>
      </c>
      <c r="AJ2104">
        <v>0.64819565556329195</v>
      </c>
      <c r="AK2104">
        <v>3.7082058428596097E-2</v>
      </c>
      <c r="AL2104">
        <v>0.201809559046114</v>
      </c>
      <c r="AM2104">
        <v>0.40511474065659198</v>
      </c>
      <c r="AN2104">
        <v>0.34935274797073901</v>
      </c>
      <c r="AO2104">
        <v>5.0880227943421202E-2</v>
      </c>
      <c r="AP2104">
        <v>0.23484514897989101</v>
      </c>
      <c r="AQ2104">
        <v>0.64834024896265596</v>
      </c>
      <c r="AR2104">
        <v>0.501018449232281</v>
      </c>
      <c r="AS2104">
        <v>7.4031300433823402E-3</v>
      </c>
      <c r="AT2104">
        <v>0.11861813746265699</v>
      </c>
      <c r="AU2104">
        <v>0.45527156549520797</v>
      </c>
      <c r="AV2104">
        <v>0.32047261193959298</v>
      </c>
      <c r="AW2104">
        <v>7.4680515224303898E-2</v>
      </c>
      <c r="AX2104">
        <v>0.26007802340702202</v>
      </c>
      <c r="AY2104">
        <v>0.851012154249982</v>
      </c>
      <c r="AZ2104">
        <v>0.526653081977565</v>
      </c>
      <c r="BA2104">
        <v>0</v>
      </c>
      <c r="BB2104">
        <v>0.128217772955913</v>
      </c>
      <c r="BC2104">
        <v>0.48843463593944503</v>
      </c>
      <c r="BD2104">
        <v>0.55965193669299496</v>
      </c>
      <c r="BE2104">
        <v>6.8105899268131806E-2</v>
      </c>
      <c r="BF2104">
        <v>0.25669821915610502</v>
      </c>
      <c r="BG2104">
        <v>0.70892410341951595</v>
      </c>
      <c r="BH2104">
        <v>0.71192372806159798</v>
      </c>
      <c r="BI2104">
        <v>1.1814364118702099E-2</v>
      </c>
      <c r="BJ2104">
        <v>7.7183181417230198E-2</v>
      </c>
      <c r="BK2104">
        <v>0.44154009184033899</v>
      </c>
      <c r="BL2104">
        <v>0.25922152119669201</v>
      </c>
      <c r="BM2104">
        <v>0</v>
      </c>
      <c r="BN2104">
        <v>4.7001316036848997E-2</v>
      </c>
      <c r="BO2104">
        <v>0.235318526066948</v>
      </c>
      <c r="BP2104">
        <v>0.18831721003009799</v>
      </c>
      <c r="BQ2104">
        <v>0.37890131505045999</v>
      </c>
      <c r="BR2104">
        <v>0.53961246014226105</v>
      </c>
      <c r="BS2104">
        <v>0.69108058499477498</v>
      </c>
      <c r="BT2104">
        <v>0.533450446649403</v>
      </c>
      <c r="BU2104">
        <v>0</v>
      </c>
      <c r="BV2104">
        <v>4.0440804772014997E-2</v>
      </c>
      <c r="BW2104">
        <v>0.58319685347556005</v>
      </c>
      <c r="BX2104">
        <v>0.32227565639597899</v>
      </c>
      <c r="BY2104">
        <v>0.18543492919757201</v>
      </c>
      <c r="BZ2104">
        <v>0.29062313018206698</v>
      </c>
      <c r="CA2104">
        <v>0.46131667467563697</v>
      </c>
      <c r="CB2104">
        <v>0.78931694197223601</v>
      </c>
      <c r="CC2104">
        <v>0</v>
      </c>
      <c r="CD2104">
        <v>5.7971952027666002E-2</v>
      </c>
      <c r="CE2104">
        <v>0.33790055052299001</v>
      </c>
      <c r="CF2104">
        <v>0.26101433289794501</v>
      </c>
      <c r="CG2104">
        <v>9.3196644920782806E-2</v>
      </c>
      <c r="CH2104">
        <v>0.37401574803149601</v>
      </c>
      <c r="CI2104">
        <v>0.67060514130608295</v>
      </c>
      <c r="CJ2104">
        <v>0.51102560619453596</v>
      </c>
      <c r="CK2104">
        <v>7.5472298966564003E-2</v>
      </c>
      <c r="CL2104">
        <v>0.154277130445374</v>
      </c>
      <c r="CM2104">
        <v>0.36745709852340003</v>
      </c>
      <c r="CN2104">
        <v>0.36946740176756798</v>
      </c>
      <c r="CO2104">
        <v>3.8262200424362597E-2</v>
      </c>
      <c r="CP2104">
        <v>0.219949411635324</v>
      </c>
      <c r="CQ2104">
        <v>0.25226294702478103</v>
      </c>
      <c r="CR2104">
        <v>0.16818511446812001</v>
      </c>
      <c r="CS2104">
        <v>0.103910576084152</v>
      </c>
      <c r="CT2104">
        <v>0.27255773920527898</v>
      </c>
      <c r="CU2104">
        <v>0.29954175996763399</v>
      </c>
      <c r="CV2104">
        <v>0.77805963610383899</v>
      </c>
      <c r="CW2104">
        <v>0.115235674822178</v>
      </c>
      <c r="CX2104">
        <v>0.16563245167996099</v>
      </c>
      <c r="CY2104">
        <v>0.40064871962231802</v>
      </c>
      <c r="CZ2104">
        <v>0.23387841989984801</v>
      </c>
      <c r="DA2104">
        <v>0</v>
      </c>
      <c r="DB2104">
        <v>0</v>
      </c>
      <c r="DC2104">
        <v>0</v>
      </c>
      <c r="DD2104">
        <v>0</v>
      </c>
      <c r="DE2104">
        <v>0.50920593567990402</v>
      </c>
      <c r="DF2104">
        <v>0.71187710753091005</v>
      </c>
      <c r="DG2104">
        <v>5.5189425362078302</v>
      </c>
      <c r="DH2104">
        <v>3.7814732787481802</v>
      </c>
      <c r="DI2104">
        <v>8.9045373971286604E-2</v>
      </c>
      <c r="DJ2104">
        <v>0.35245188829684099</v>
      </c>
      <c r="DK2104">
        <v>0.76613586074952</v>
      </c>
      <c r="DL2104">
        <v>0.66475372224932805</v>
      </c>
      <c r="DM2104">
        <v>0.16989624966856601</v>
      </c>
      <c r="DN2104">
        <v>0.22077922077922099</v>
      </c>
      <c r="DO2104">
        <v>0.35877053978355999</v>
      </c>
      <c r="DP2104">
        <v>0.39303143259805501</v>
      </c>
      <c r="DQ2104">
        <v>8.2597973853917706E-2</v>
      </c>
      <c r="DR2104">
        <v>0.21737264381056301</v>
      </c>
      <c r="DS2104">
        <v>0.25182693317977001</v>
      </c>
      <c r="DT2104">
        <v>0.178972410836197</v>
      </c>
    </row>
    <row r="2105" spans="1:124" x14ac:dyDescent="0.35">
      <c r="A2105" s="19" t="str">
        <f t="shared" si="68"/>
        <v xml:space="preserve">  OREO / [Capital + ALLL]--41639</v>
      </c>
      <c r="B2105" s="19" t="str">
        <f t="shared" si="69"/>
        <v xml:space="preserve">  OREO / [Capital + ALLL]</v>
      </c>
      <c r="C2105">
        <v>13</v>
      </c>
      <c r="D2105" s="27">
        <v>41639</v>
      </c>
      <c r="E2105">
        <v>0.37834642152332199</v>
      </c>
      <c r="F2105">
        <v>2.39548271906426</v>
      </c>
      <c r="G2105">
        <v>6.0400787238111597</v>
      </c>
      <c r="H2105">
        <v>4.4711944909602099</v>
      </c>
      <c r="I2105">
        <v>0</v>
      </c>
      <c r="J2105">
        <v>2.1141417460839098</v>
      </c>
      <c r="K2105">
        <v>6.71248699234381</v>
      </c>
      <c r="L2105">
        <v>5.58853704822537</v>
      </c>
      <c r="M2105">
        <v>0</v>
      </c>
      <c r="N2105">
        <v>1.61504297167907</v>
      </c>
      <c r="O2105">
        <v>6.24378126428212</v>
      </c>
      <c r="P2105">
        <v>5.4269308176820701</v>
      </c>
      <c r="Q2105">
        <v>2.60474556613348</v>
      </c>
      <c r="R2105">
        <v>4.8498643088505604</v>
      </c>
      <c r="S2105">
        <v>6.6950579380013897</v>
      </c>
      <c r="T2105">
        <v>5.1363137752045098</v>
      </c>
      <c r="U2105">
        <v>0.45219305032582002</v>
      </c>
      <c r="V2105">
        <v>3.0051030051030101</v>
      </c>
      <c r="W2105">
        <v>9.5309882747068695</v>
      </c>
      <c r="X2105">
        <v>7.4652756495255401</v>
      </c>
      <c r="Y2105">
        <v>0</v>
      </c>
      <c r="Z2105">
        <v>3.35085007727975</v>
      </c>
      <c r="AA2105">
        <v>9.7794664243825906</v>
      </c>
      <c r="AB2105">
        <v>8.1405877320861499</v>
      </c>
      <c r="AC2105">
        <v>0</v>
      </c>
      <c r="AD2105">
        <v>0</v>
      </c>
      <c r="AE2105">
        <v>1.0520024252459701</v>
      </c>
      <c r="AF2105">
        <v>1.61377466581788</v>
      </c>
      <c r="AG2105">
        <v>0</v>
      </c>
      <c r="AH2105">
        <v>0.18426683426875001</v>
      </c>
      <c r="AI2105">
        <v>2.0831564666276998</v>
      </c>
      <c r="AJ2105">
        <v>2.15820609566167</v>
      </c>
      <c r="AK2105">
        <v>0.86672978118830601</v>
      </c>
      <c r="AL2105">
        <v>2.9953499607464198</v>
      </c>
      <c r="AM2105">
        <v>6.30422013159796</v>
      </c>
      <c r="AN2105">
        <v>5.0333993943290203</v>
      </c>
      <c r="AO2105">
        <v>0</v>
      </c>
      <c r="AP2105">
        <v>0.36742800397219499</v>
      </c>
      <c r="AQ2105">
        <v>2.9797601199400301</v>
      </c>
      <c r="AR2105">
        <v>2.2661622588127202</v>
      </c>
      <c r="AS2105">
        <v>0</v>
      </c>
      <c r="AT2105">
        <v>2.0875557357113901</v>
      </c>
      <c r="AU2105">
        <v>10.915823253517599</v>
      </c>
      <c r="AV2105">
        <v>8.4653573489070997</v>
      </c>
      <c r="AW2105">
        <v>0.90041890671889901</v>
      </c>
      <c r="AX2105">
        <v>3.3118537389479998</v>
      </c>
      <c r="AY2105">
        <v>9.0989890076497808</v>
      </c>
      <c r="AZ2105">
        <v>7.5403081004079997</v>
      </c>
      <c r="BA2105">
        <v>0</v>
      </c>
      <c r="BB2105">
        <v>2.9916574653416799</v>
      </c>
      <c r="BC2105">
        <v>10.179516882407199</v>
      </c>
      <c r="BD2105">
        <v>7.9472055897306602</v>
      </c>
      <c r="BE2105">
        <v>0.777929568913175</v>
      </c>
      <c r="BF2105">
        <v>4.0064657660778202</v>
      </c>
      <c r="BG2105">
        <v>7.6055351199859897</v>
      </c>
      <c r="BH2105">
        <v>5.3982645479913298</v>
      </c>
      <c r="BI2105">
        <v>2.4932297185917802</v>
      </c>
      <c r="BJ2105">
        <v>5.4340635107321402</v>
      </c>
      <c r="BK2105">
        <v>10.4610824105599</v>
      </c>
      <c r="BL2105">
        <v>6.4079806241291699</v>
      </c>
      <c r="BM2105">
        <v>1.5792442188381299</v>
      </c>
      <c r="BN2105">
        <v>6.0728941029485801</v>
      </c>
      <c r="BO2105">
        <v>12.1000205290091</v>
      </c>
      <c r="BP2105">
        <v>7.6063706448986901</v>
      </c>
      <c r="BQ2105">
        <v>2.5276461295418602</v>
      </c>
      <c r="BR2105">
        <v>5.0552922590837301</v>
      </c>
      <c r="BS2105">
        <v>6.93738430133791</v>
      </c>
      <c r="BT2105">
        <v>4.6249228675586096</v>
      </c>
      <c r="BU2105">
        <v>1.7822067520748901</v>
      </c>
      <c r="BV2105">
        <v>2.9469122426868899</v>
      </c>
      <c r="BW2105">
        <v>14.592024281064001</v>
      </c>
      <c r="BX2105">
        <v>11.6785539392526</v>
      </c>
      <c r="BY2105">
        <v>2.4643755238893501</v>
      </c>
      <c r="BZ2105">
        <v>7.6790004805381997</v>
      </c>
      <c r="CA2105">
        <v>9.5309882747068695</v>
      </c>
      <c r="CB2105">
        <v>19.200074579476698</v>
      </c>
      <c r="CC2105">
        <v>2.6039413134208398</v>
      </c>
      <c r="CD2105">
        <v>7.7850382057888599</v>
      </c>
      <c r="CE2105">
        <v>19.309174825494399</v>
      </c>
      <c r="CF2105">
        <v>12.8343056768739</v>
      </c>
      <c r="CG2105">
        <v>0.44894607172187201</v>
      </c>
      <c r="CH2105">
        <v>2.2926256882390099</v>
      </c>
      <c r="CI2105">
        <v>5.1877661633759198</v>
      </c>
      <c r="CJ2105">
        <v>5.1751332724245502</v>
      </c>
      <c r="CK2105">
        <v>0.75492988017838902</v>
      </c>
      <c r="CL2105">
        <v>2.1141417460839098</v>
      </c>
      <c r="CM2105">
        <v>5.9162413855330698</v>
      </c>
      <c r="CN2105">
        <v>4.01392383179207</v>
      </c>
      <c r="CO2105">
        <v>0</v>
      </c>
      <c r="CP2105">
        <v>0</v>
      </c>
      <c r="CQ2105">
        <v>0.42568185281121401</v>
      </c>
      <c r="CR2105">
        <v>0.273193117510445</v>
      </c>
      <c r="CS2105">
        <v>2.8811093688008899E-2</v>
      </c>
      <c r="CT2105">
        <v>2.6104845002482802</v>
      </c>
      <c r="CU2105">
        <v>2.8657900007815802</v>
      </c>
      <c r="CV2105">
        <v>1.9129826718971801</v>
      </c>
      <c r="CW2105">
        <v>0</v>
      </c>
      <c r="CX2105">
        <v>0.625702281111994</v>
      </c>
      <c r="CY2105">
        <v>2.07219587726417</v>
      </c>
      <c r="CZ2105">
        <v>1.7484107543926399</v>
      </c>
      <c r="DA2105">
        <v>0</v>
      </c>
      <c r="DB2105">
        <v>0</v>
      </c>
      <c r="DC2105">
        <v>0</v>
      </c>
      <c r="DD2105">
        <v>0</v>
      </c>
      <c r="DE2105">
        <v>3.2339176186738802E-2</v>
      </c>
      <c r="DF2105">
        <v>6.4678352373477493E-2</v>
      </c>
      <c r="DG2105">
        <v>0.74889968574087895</v>
      </c>
      <c r="DH2105">
        <v>0.49926645716058599</v>
      </c>
      <c r="DI2105">
        <v>0.70012492093420198</v>
      </c>
      <c r="DJ2105">
        <v>1.8096445788022899</v>
      </c>
      <c r="DK2105">
        <v>3.35284980118757</v>
      </c>
      <c r="DL2105">
        <v>3.1805475301295298</v>
      </c>
      <c r="DM2105">
        <v>1.05434170114975</v>
      </c>
      <c r="DN2105">
        <v>2.39460370994941</v>
      </c>
      <c r="DO2105">
        <v>3.8920847156916301</v>
      </c>
      <c r="DP2105">
        <v>2.3978785763071202</v>
      </c>
      <c r="DQ2105">
        <v>0.130876616711148</v>
      </c>
      <c r="DR2105">
        <v>0.71490119178701095</v>
      </c>
      <c r="DS2105">
        <v>4.0415436813245504</v>
      </c>
      <c r="DT2105">
        <v>1.95550974750787</v>
      </c>
    </row>
    <row r="2106" spans="1:124" x14ac:dyDescent="0.35">
      <c r="A2106" s="19" t="str">
        <f t="shared" si="68"/>
        <v>ROAA--41639</v>
      </c>
      <c r="B2106" s="19" t="str">
        <f t="shared" si="69"/>
        <v>ROAA</v>
      </c>
      <c r="C2106">
        <v>14</v>
      </c>
      <c r="D2106" s="27">
        <v>41639</v>
      </c>
      <c r="E2106">
        <v>0.67749999999999999</v>
      </c>
      <c r="F2106">
        <v>0.92500000000000004</v>
      </c>
      <c r="G2106">
        <v>1.2925</v>
      </c>
      <c r="H2106">
        <v>0.99249999999999905</v>
      </c>
      <c r="I2106">
        <v>0.57999999999999996</v>
      </c>
      <c r="J2106">
        <v>0.98</v>
      </c>
      <c r="K2106">
        <v>1.37</v>
      </c>
      <c r="L2106">
        <v>0.99974481658692105</v>
      </c>
      <c r="M2106">
        <v>0.5</v>
      </c>
      <c r="N2106">
        <v>0.85</v>
      </c>
      <c r="O2106">
        <v>1.22</v>
      </c>
      <c r="P2106">
        <v>0.85483153872872397</v>
      </c>
      <c r="Q2106">
        <v>0.56999999999999995</v>
      </c>
      <c r="R2106">
        <v>0.72</v>
      </c>
      <c r="S2106">
        <v>1.02</v>
      </c>
      <c r="T2106">
        <v>0.73666666666666702</v>
      </c>
      <c r="U2106">
        <v>0.54</v>
      </c>
      <c r="V2106">
        <v>0.95</v>
      </c>
      <c r="W2106">
        <v>1.37</v>
      </c>
      <c r="X2106">
        <v>0.94734513274336196</v>
      </c>
      <c r="Y2106">
        <v>0.62</v>
      </c>
      <c r="Z2106">
        <v>0.93</v>
      </c>
      <c r="AA2106">
        <v>1.29</v>
      </c>
      <c r="AB2106">
        <v>0.96311475409836</v>
      </c>
      <c r="AC2106">
        <v>0.72750000000000004</v>
      </c>
      <c r="AD2106">
        <v>1.1399999999999999</v>
      </c>
      <c r="AE2106">
        <v>1.67</v>
      </c>
      <c r="AF2106">
        <v>1.1977906976744199</v>
      </c>
      <c r="AG2106">
        <v>0.755</v>
      </c>
      <c r="AH2106">
        <v>0.995</v>
      </c>
      <c r="AI2106">
        <v>1.4775</v>
      </c>
      <c r="AJ2106">
        <v>1.12385714285714</v>
      </c>
      <c r="AK2106">
        <v>0.48</v>
      </c>
      <c r="AL2106">
        <v>0.92</v>
      </c>
      <c r="AM2106">
        <v>1.2849999999999999</v>
      </c>
      <c r="AN2106">
        <v>0.963090909090909</v>
      </c>
      <c r="AO2106">
        <v>0.65</v>
      </c>
      <c r="AP2106">
        <v>1.04</v>
      </c>
      <c r="AQ2106">
        <v>1.41</v>
      </c>
      <c r="AR2106">
        <v>1.0654849498327801</v>
      </c>
      <c r="AS2106">
        <v>0.56000000000000005</v>
      </c>
      <c r="AT2106">
        <v>1.07</v>
      </c>
      <c r="AU2106">
        <v>1.52</v>
      </c>
      <c r="AV2106">
        <v>1.05028708133971</v>
      </c>
      <c r="AW2106">
        <v>0.47</v>
      </c>
      <c r="AX2106">
        <v>0.81</v>
      </c>
      <c r="AY2106">
        <v>1.2350000000000001</v>
      </c>
      <c r="AZ2106">
        <v>0.82981818181818201</v>
      </c>
      <c r="BA2106">
        <v>0.47499999999999998</v>
      </c>
      <c r="BB2106">
        <v>1.03</v>
      </c>
      <c r="BC2106">
        <v>1.5349999999999999</v>
      </c>
      <c r="BD2106">
        <v>1.0095522388059699</v>
      </c>
      <c r="BE2106">
        <v>0.73</v>
      </c>
      <c r="BF2106">
        <v>1</v>
      </c>
      <c r="BG2106">
        <v>1.32</v>
      </c>
      <c r="BH2106">
        <v>1.03953846153846</v>
      </c>
      <c r="BI2106">
        <v>0.87</v>
      </c>
      <c r="BJ2106">
        <v>0.91</v>
      </c>
      <c r="BK2106">
        <v>1.29</v>
      </c>
      <c r="BL2106">
        <v>1.3140000000000001</v>
      </c>
      <c r="BM2106">
        <v>1.3075000000000001</v>
      </c>
      <c r="BN2106">
        <v>1.51</v>
      </c>
      <c r="BO2106">
        <v>1.62</v>
      </c>
      <c r="BP2106">
        <v>1.4175</v>
      </c>
      <c r="BQ2106">
        <v>0.6</v>
      </c>
      <c r="BR2106">
        <v>0.62</v>
      </c>
      <c r="BS2106">
        <v>0.745</v>
      </c>
      <c r="BT2106">
        <v>0.69</v>
      </c>
      <c r="BU2106">
        <v>0.245</v>
      </c>
      <c r="BV2106">
        <v>0.54</v>
      </c>
      <c r="BW2106">
        <v>1.0549999999999999</v>
      </c>
      <c r="BX2106">
        <v>0.70599999999999996</v>
      </c>
      <c r="BY2106">
        <v>0.41</v>
      </c>
      <c r="BZ2106">
        <v>0.54</v>
      </c>
      <c r="CA2106">
        <v>1.1200000000000001</v>
      </c>
      <c r="CB2106">
        <v>0.37333333333333302</v>
      </c>
      <c r="CC2106">
        <v>0.44</v>
      </c>
      <c r="CD2106">
        <v>0.82499999999999996</v>
      </c>
      <c r="CE2106">
        <v>1.2625</v>
      </c>
      <c r="CF2106">
        <v>0.85448979591836705</v>
      </c>
      <c r="CG2106">
        <v>0.48</v>
      </c>
      <c r="CH2106">
        <v>0.81</v>
      </c>
      <c r="CI2106">
        <v>1.08</v>
      </c>
      <c r="CJ2106">
        <v>0.79647058823529404</v>
      </c>
      <c r="CK2106">
        <v>0.78500000000000003</v>
      </c>
      <c r="CL2106">
        <v>1.2</v>
      </c>
      <c r="CM2106">
        <v>1.57</v>
      </c>
      <c r="CN2106">
        <v>1.2926315789473699</v>
      </c>
      <c r="CO2106">
        <v>1.82</v>
      </c>
      <c r="CP2106">
        <v>1.86</v>
      </c>
      <c r="CQ2106">
        <v>1.9</v>
      </c>
      <c r="CR2106">
        <v>1.784</v>
      </c>
      <c r="CS2106">
        <v>0.6</v>
      </c>
      <c r="CT2106">
        <v>0.8</v>
      </c>
      <c r="CU2106">
        <v>1.47</v>
      </c>
      <c r="CV2106">
        <v>1.0871428571428601</v>
      </c>
      <c r="CW2106">
        <v>0.52749999999999997</v>
      </c>
      <c r="CX2106">
        <v>0.78500000000000003</v>
      </c>
      <c r="CY2106">
        <v>1.145</v>
      </c>
      <c r="CZ2106">
        <v>0.87083333333333302</v>
      </c>
      <c r="DA2106">
        <v>1.29</v>
      </c>
      <c r="DB2106">
        <v>1.29</v>
      </c>
      <c r="DC2106">
        <v>1.29</v>
      </c>
      <c r="DD2106">
        <v>1.29</v>
      </c>
      <c r="DE2106">
        <v>0.88</v>
      </c>
      <c r="DF2106">
        <v>0.93</v>
      </c>
      <c r="DG2106">
        <v>1.0249999999999999</v>
      </c>
      <c r="DH2106">
        <v>0.96</v>
      </c>
      <c r="DI2106">
        <v>0.71</v>
      </c>
      <c r="DJ2106">
        <v>0.91</v>
      </c>
      <c r="DK2106">
        <v>1.1875</v>
      </c>
      <c r="DL2106">
        <v>0.95899999999999996</v>
      </c>
      <c r="DM2106">
        <v>0.8</v>
      </c>
      <c r="DN2106">
        <v>1.56</v>
      </c>
      <c r="DO2106">
        <v>1.9550000000000001</v>
      </c>
      <c r="DP2106">
        <v>1.51142857142857</v>
      </c>
      <c r="DQ2106">
        <v>0.82250000000000001</v>
      </c>
      <c r="DR2106">
        <v>1.08</v>
      </c>
      <c r="DS2106">
        <v>1.2775000000000001</v>
      </c>
      <c r="DT2106">
        <v>1.1950000000000001</v>
      </c>
    </row>
    <row r="2107" spans="1:124" x14ac:dyDescent="0.35">
      <c r="A2107" s="19" t="str">
        <f t="shared" si="68"/>
        <v>NIM--41639</v>
      </c>
      <c r="B2107" s="19" t="str">
        <f t="shared" si="69"/>
        <v>NIM</v>
      </c>
      <c r="C2107">
        <v>15</v>
      </c>
      <c r="D2107" s="27">
        <v>41639</v>
      </c>
      <c r="E2107">
        <v>3.4550000000000001</v>
      </c>
      <c r="F2107">
        <v>3.7149999999999999</v>
      </c>
      <c r="G2107">
        <v>4.0449999999999999</v>
      </c>
      <c r="H2107">
        <v>3.7790625000000002</v>
      </c>
      <c r="I2107">
        <v>3.41</v>
      </c>
      <c r="J2107">
        <v>3.87</v>
      </c>
      <c r="K2107">
        <v>4.2699999999999996</v>
      </c>
      <c r="L2107">
        <v>3.8361722488038201</v>
      </c>
      <c r="M2107">
        <v>3.32</v>
      </c>
      <c r="N2107">
        <v>3.74</v>
      </c>
      <c r="O2107">
        <v>4.18</v>
      </c>
      <c r="P2107">
        <v>3.7474318458065699</v>
      </c>
      <c r="Q2107">
        <v>3.57</v>
      </c>
      <c r="R2107">
        <v>3.93</v>
      </c>
      <c r="S2107">
        <v>4.26</v>
      </c>
      <c r="T2107">
        <v>3.9323809523809499</v>
      </c>
      <c r="U2107">
        <v>3.4</v>
      </c>
      <c r="V2107">
        <v>3.82</v>
      </c>
      <c r="W2107">
        <v>4.25</v>
      </c>
      <c r="X2107">
        <v>3.8106784660766899</v>
      </c>
      <c r="Y2107">
        <v>3.61</v>
      </c>
      <c r="Z2107">
        <v>4</v>
      </c>
      <c r="AA2107">
        <v>4.37</v>
      </c>
      <c r="AB2107">
        <v>3.9924590163934401</v>
      </c>
      <c r="AC2107">
        <v>3.4125000000000001</v>
      </c>
      <c r="AD2107">
        <v>3.895</v>
      </c>
      <c r="AE2107">
        <v>4.2249999999999996</v>
      </c>
      <c r="AF2107">
        <v>3.7389534883720899</v>
      </c>
      <c r="AG2107">
        <v>3.2174999999999998</v>
      </c>
      <c r="AH2107">
        <v>3.855</v>
      </c>
      <c r="AI2107">
        <v>4.3574999999999999</v>
      </c>
      <c r="AJ2107">
        <v>4.0472857142857199</v>
      </c>
      <c r="AK2107">
        <v>3.53</v>
      </c>
      <c r="AL2107">
        <v>3.97</v>
      </c>
      <c r="AM2107">
        <v>4.3</v>
      </c>
      <c r="AN2107">
        <v>3.8492727272727301</v>
      </c>
      <c r="AO2107">
        <v>3.37</v>
      </c>
      <c r="AP2107">
        <v>3.75</v>
      </c>
      <c r="AQ2107">
        <v>4.24</v>
      </c>
      <c r="AR2107">
        <v>3.74939799331103</v>
      </c>
      <c r="AS2107">
        <v>3.64</v>
      </c>
      <c r="AT2107">
        <v>4.08</v>
      </c>
      <c r="AU2107">
        <v>4.41</v>
      </c>
      <c r="AV2107">
        <v>4.0243540669856399</v>
      </c>
      <c r="AW2107">
        <v>3.41</v>
      </c>
      <c r="AX2107">
        <v>3.84</v>
      </c>
      <c r="AY2107">
        <v>4.2850000000000001</v>
      </c>
      <c r="AZ2107">
        <v>3.8186060606060601</v>
      </c>
      <c r="BA2107">
        <v>3.42</v>
      </c>
      <c r="BB2107">
        <v>3.9</v>
      </c>
      <c r="BC2107">
        <v>4.2549999999999999</v>
      </c>
      <c r="BD2107">
        <v>3.8505970149253699</v>
      </c>
      <c r="BE2107">
        <v>3.41</v>
      </c>
      <c r="BF2107">
        <v>3.91</v>
      </c>
      <c r="BG2107">
        <v>4.12</v>
      </c>
      <c r="BH2107">
        <v>4.0301538461538504</v>
      </c>
      <c r="BI2107">
        <v>3.61</v>
      </c>
      <c r="BJ2107">
        <v>4.07</v>
      </c>
      <c r="BK2107">
        <v>4.1900000000000004</v>
      </c>
      <c r="BL2107">
        <v>3.968</v>
      </c>
      <c r="BM2107">
        <v>3.81</v>
      </c>
      <c r="BN2107">
        <v>4.01</v>
      </c>
      <c r="BO2107">
        <v>4.2275</v>
      </c>
      <c r="BP2107">
        <v>4.0274999999999999</v>
      </c>
      <c r="BQ2107">
        <v>3.5249999999999999</v>
      </c>
      <c r="BR2107">
        <v>3.68</v>
      </c>
      <c r="BS2107">
        <v>4.0949999999999998</v>
      </c>
      <c r="BT2107">
        <v>3.8533333333333299</v>
      </c>
      <c r="BU2107">
        <v>3.44</v>
      </c>
      <c r="BV2107">
        <v>3.76</v>
      </c>
      <c r="BW2107">
        <v>4.4450000000000003</v>
      </c>
      <c r="BX2107">
        <v>3.7386666666666701</v>
      </c>
      <c r="BY2107">
        <v>3.63</v>
      </c>
      <c r="BZ2107">
        <v>3.87</v>
      </c>
      <c r="CA2107">
        <v>4.1399999999999997</v>
      </c>
      <c r="CB2107">
        <v>3.8144444444444399</v>
      </c>
      <c r="CC2107">
        <v>3.37</v>
      </c>
      <c r="CD2107">
        <v>3.84</v>
      </c>
      <c r="CE2107">
        <v>4.3075000000000001</v>
      </c>
      <c r="CF2107">
        <v>3.85010204081633</v>
      </c>
      <c r="CG2107">
        <v>3.52</v>
      </c>
      <c r="CH2107">
        <v>3.91</v>
      </c>
      <c r="CI2107">
        <v>4.3099999999999996</v>
      </c>
      <c r="CJ2107">
        <v>4.01882352941176</v>
      </c>
      <c r="CK2107">
        <v>3.34</v>
      </c>
      <c r="CL2107">
        <v>3.7</v>
      </c>
      <c r="CM2107">
        <v>4.2750000000000004</v>
      </c>
      <c r="CN2107">
        <v>3.9484210526315802</v>
      </c>
      <c r="CO2107">
        <v>3.89</v>
      </c>
      <c r="CP2107">
        <v>3.96</v>
      </c>
      <c r="CQ2107">
        <v>4.72</v>
      </c>
      <c r="CR2107">
        <v>4.1920000000000002</v>
      </c>
      <c r="CS2107">
        <v>3.085</v>
      </c>
      <c r="CT2107">
        <v>3.61</v>
      </c>
      <c r="CU2107">
        <v>3.9649999999999999</v>
      </c>
      <c r="CV2107">
        <v>3.5928571428571399</v>
      </c>
      <c r="CW2107">
        <v>3.7225000000000001</v>
      </c>
      <c r="CX2107">
        <v>4.1100000000000003</v>
      </c>
      <c r="CY2107">
        <v>4.2949999999999999</v>
      </c>
      <c r="CZ2107">
        <v>3.9491666666666698</v>
      </c>
      <c r="DA2107">
        <v>4.24</v>
      </c>
      <c r="DB2107">
        <v>4.24</v>
      </c>
      <c r="DC2107">
        <v>4.24</v>
      </c>
      <c r="DD2107">
        <v>4.24</v>
      </c>
      <c r="DE2107">
        <v>2.65</v>
      </c>
      <c r="DF2107">
        <v>3.37</v>
      </c>
      <c r="DG2107">
        <v>10.615</v>
      </c>
      <c r="DH2107">
        <v>7.72</v>
      </c>
      <c r="DI2107">
        <v>3.3875000000000002</v>
      </c>
      <c r="DJ2107">
        <v>3.8849999999999998</v>
      </c>
      <c r="DK2107">
        <v>4.1425000000000001</v>
      </c>
      <c r="DL2107">
        <v>3.8690000000000002</v>
      </c>
      <c r="DM2107">
        <v>3.74</v>
      </c>
      <c r="DN2107">
        <v>4</v>
      </c>
      <c r="DO2107">
        <v>4.4450000000000003</v>
      </c>
      <c r="DP2107">
        <v>4.1271428571428599</v>
      </c>
      <c r="DQ2107">
        <v>4.0599999999999996</v>
      </c>
      <c r="DR2107">
        <v>4.21</v>
      </c>
      <c r="DS2107">
        <v>4.4050000000000002</v>
      </c>
      <c r="DT2107">
        <v>4.2300000000000004</v>
      </c>
    </row>
    <row r="2108" spans="1:124" x14ac:dyDescent="0.35">
      <c r="A2108" s="19" t="str">
        <f t="shared" si="68"/>
        <v>Provisions / Avg Assets--41639</v>
      </c>
      <c r="B2108" s="19" t="str">
        <f t="shared" si="69"/>
        <v>Provisions / Avg Assets</v>
      </c>
      <c r="C2108">
        <v>16</v>
      </c>
      <c r="D2108" s="27">
        <v>41639</v>
      </c>
      <c r="E2108">
        <v>0</v>
      </c>
      <c r="F2108">
        <v>0.01</v>
      </c>
      <c r="G2108">
        <v>0.13250000000000001</v>
      </c>
      <c r="H2108">
        <v>4.4218750000000001E-2</v>
      </c>
      <c r="I2108">
        <v>0</v>
      </c>
      <c r="J2108">
        <v>0.04</v>
      </c>
      <c r="K2108">
        <v>0.14499999999999999</v>
      </c>
      <c r="L2108">
        <v>8.66507177033492E-2</v>
      </c>
      <c r="M2108">
        <v>0</v>
      </c>
      <c r="N2108">
        <v>0.09</v>
      </c>
      <c r="O2108">
        <v>0.22</v>
      </c>
      <c r="P2108">
        <v>0.15270406391107999</v>
      </c>
      <c r="Q2108">
        <v>0.08</v>
      </c>
      <c r="R2108">
        <v>0.23</v>
      </c>
      <c r="S2108">
        <v>0.34</v>
      </c>
      <c r="T2108">
        <v>0.26190476190476197</v>
      </c>
      <c r="U2108">
        <v>0</v>
      </c>
      <c r="V2108">
        <v>0.04</v>
      </c>
      <c r="W2108">
        <v>0.14000000000000001</v>
      </c>
      <c r="X2108">
        <v>8.8318584070796402E-2</v>
      </c>
      <c r="Y2108">
        <v>0</v>
      </c>
      <c r="Z2108">
        <v>0</v>
      </c>
      <c r="AA2108">
        <v>0.13</v>
      </c>
      <c r="AB2108">
        <v>2.16393442622951E-2</v>
      </c>
      <c r="AC2108">
        <v>0</v>
      </c>
      <c r="AD2108">
        <v>2.5000000000000001E-2</v>
      </c>
      <c r="AE2108">
        <v>0.1</v>
      </c>
      <c r="AF2108">
        <v>6.3488372093023299E-2</v>
      </c>
      <c r="AG2108">
        <v>0</v>
      </c>
      <c r="AH2108">
        <v>0.01</v>
      </c>
      <c r="AI2108">
        <v>0.1</v>
      </c>
      <c r="AJ2108">
        <v>0.13800000000000001</v>
      </c>
      <c r="AK2108">
        <v>0.01</v>
      </c>
      <c r="AL2108">
        <v>0.08</v>
      </c>
      <c r="AM2108">
        <v>0.19</v>
      </c>
      <c r="AN2108">
        <v>0.109090909090909</v>
      </c>
      <c r="AO2108">
        <v>0</v>
      </c>
      <c r="AP2108">
        <v>0.02</v>
      </c>
      <c r="AQ2108">
        <v>0.1</v>
      </c>
      <c r="AR2108">
        <v>5.42809364548495E-2</v>
      </c>
      <c r="AS2108">
        <v>0</v>
      </c>
      <c r="AT2108">
        <v>0.06</v>
      </c>
      <c r="AU2108">
        <v>0.18</v>
      </c>
      <c r="AV2108">
        <v>0.102105263157895</v>
      </c>
      <c r="AW2108">
        <v>0</v>
      </c>
      <c r="AX2108">
        <v>0.06</v>
      </c>
      <c r="AY2108">
        <v>0.18</v>
      </c>
      <c r="AZ2108">
        <v>0.111818181818182</v>
      </c>
      <c r="BA2108">
        <v>0</v>
      </c>
      <c r="BB2108">
        <v>0.08</v>
      </c>
      <c r="BC2108">
        <v>0.26500000000000001</v>
      </c>
      <c r="BD2108">
        <v>0.148507462686567</v>
      </c>
      <c r="BE2108">
        <v>0</v>
      </c>
      <c r="BF2108">
        <v>0.05</v>
      </c>
      <c r="BG2108">
        <v>0.14000000000000001</v>
      </c>
      <c r="BH2108">
        <v>0.14892307692307699</v>
      </c>
      <c r="BI2108">
        <v>0</v>
      </c>
      <c r="BJ2108">
        <v>0</v>
      </c>
      <c r="BK2108">
        <v>0.1</v>
      </c>
      <c r="BL2108">
        <v>5.3999999999999999E-2</v>
      </c>
      <c r="BM2108">
        <v>4.2500000000000003E-2</v>
      </c>
      <c r="BN2108">
        <v>0.1</v>
      </c>
      <c r="BO2108">
        <v>0.1225</v>
      </c>
      <c r="BP2108">
        <v>6.5000000000000002E-2</v>
      </c>
      <c r="BQ2108">
        <v>-0.08</v>
      </c>
      <c r="BR2108">
        <v>0</v>
      </c>
      <c r="BS2108">
        <v>0</v>
      </c>
      <c r="BT2108">
        <v>-5.3333333333333302E-2</v>
      </c>
      <c r="BU2108">
        <v>1.4999999999999999E-2</v>
      </c>
      <c r="BV2108">
        <v>0.05</v>
      </c>
      <c r="BW2108">
        <v>8.5000000000000006E-2</v>
      </c>
      <c r="BX2108">
        <v>6.3333333333333297E-2</v>
      </c>
      <c r="BY2108">
        <v>0.02</v>
      </c>
      <c r="BZ2108">
        <v>0.1</v>
      </c>
      <c r="CA2108">
        <v>0.18</v>
      </c>
      <c r="CB2108">
        <v>0.123333333333333</v>
      </c>
      <c r="CC2108">
        <v>0</v>
      </c>
      <c r="CD2108">
        <v>0.04</v>
      </c>
      <c r="CE2108">
        <v>0.2225</v>
      </c>
      <c r="CF2108">
        <v>9.7346938775510206E-2</v>
      </c>
      <c r="CG2108">
        <v>0</v>
      </c>
      <c r="CH2108">
        <v>0.02</v>
      </c>
      <c r="CI2108">
        <v>0.18</v>
      </c>
      <c r="CJ2108">
        <v>0.11</v>
      </c>
      <c r="CK2108">
        <v>0</v>
      </c>
      <c r="CL2108">
        <v>0.04</v>
      </c>
      <c r="CM2108">
        <v>0.13</v>
      </c>
      <c r="CN2108">
        <v>7.1052631578947395E-2</v>
      </c>
      <c r="CO2108">
        <v>0.05</v>
      </c>
      <c r="CP2108">
        <v>0.05</v>
      </c>
      <c r="CQ2108">
        <v>0.15</v>
      </c>
      <c r="CR2108">
        <v>0.108</v>
      </c>
      <c r="CS2108">
        <v>0</v>
      </c>
      <c r="CT2108">
        <v>0.01</v>
      </c>
      <c r="CU2108">
        <v>6.5000000000000002E-2</v>
      </c>
      <c r="CV2108">
        <v>3.5714285714285698E-2</v>
      </c>
      <c r="CW2108">
        <v>0</v>
      </c>
      <c r="CX2108">
        <v>0.05</v>
      </c>
      <c r="CY2108">
        <v>0.12</v>
      </c>
      <c r="CZ2108">
        <v>0.13250000000000001</v>
      </c>
      <c r="DA2108">
        <v>0.18</v>
      </c>
      <c r="DB2108">
        <v>0.18</v>
      </c>
      <c r="DC2108">
        <v>0.18</v>
      </c>
      <c r="DD2108">
        <v>0.18</v>
      </c>
      <c r="DE2108">
        <v>2.5000000000000001E-2</v>
      </c>
      <c r="DF2108">
        <v>0.05</v>
      </c>
      <c r="DG2108">
        <v>1.21</v>
      </c>
      <c r="DH2108">
        <v>0.80666666666666698</v>
      </c>
      <c r="DI2108">
        <v>0</v>
      </c>
      <c r="DJ2108">
        <v>5.0000000000000001E-3</v>
      </c>
      <c r="DK2108">
        <v>0.20250000000000001</v>
      </c>
      <c r="DL2108">
        <v>9.7000000000000003E-2</v>
      </c>
      <c r="DM2108">
        <v>0.04</v>
      </c>
      <c r="DN2108">
        <v>0.12</v>
      </c>
      <c r="DO2108">
        <v>0.19</v>
      </c>
      <c r="DP2108">
        <v>0.161428571428571</v>
      </c>
      <c r="DQ2108">
        <v>1.4999999999999999E-2</v>
      </c>
      <c r="DR2108">
        <v>0.1</v>
      </c>
      <c r="DS2108">
        <v>0.17749999999999999</v>
      </c>
      <c r="DT2108">
        <v>9.1666666666666702E-2</v>
      </c>
    </row>
    <row r="2109" spans="1:124" x14ac:dyDescent="0.35">
      <c r="A2109" s="19" t="str">
        <f t="shared" si="68"/>
        <v>Negative Earners (last 4 qtrs)--41639</v>
      </c>
      <c r="B2109" s="19" t="str">
        <f t="shared" si="69"/>
        <v>Negative Earners (last 4 qtrs)</v>
      </c>
      <c r="C2109">
        <v>17</v>
      </c>
      <c r="D2109" s="27">
        <v>41639</v>
      </c>
      <c r="F2109">
        <v>1.5625</v>
      </c>
      <c r="H2109">
        <v>1</v>
      </c>
      <c r="J2109">
        <v>4.5383411580594704</v>
      </c>
      <c r="L2109">
        <v>29</v>
      </c>
      <c r="N2109">
        <v>7.2</v>
      </c>
      <c r="P2109">
        <v>423</v>
      </c>
      <c r="R2109">
        <v>9.5238095238095202</v>
      </c>
      <c r="T2109">
        <v>2</v>
      </c>
      <c r="V2109">
        <v>6.0869565217391299</v>
      </c>
      <c r="X2109">
        <v>21</v>
      </c>
      <c r="Z2109">
        <v>3.27868852459016</v>
      </c>
      <c r="AB2109">
        <v>2</v>
      </c>
      <c r="AD2109">
        <v>1.16279069767442</v>
      </c>
      <c r="AF2109">
        <v>1</v>
      </c>
      <c r="AH2109">
        <v>1.4285714285714299</v>
      </c>
      <c r="AI2109"/>
      <c r="AJ2109">
        <v>1</v>
      </c>
      <c r="AK2109"/>
      <c r="AL2109">
        <v>3.6363636363636398</v>
      </c>
      <c r="AN2109">
        <v>2</v>
      </c>
      <c r="AP2109">
        <v>2.6229508196721301</v>
      </c>
      <c r="AR2109">
        <v>8</v>
      </c>
      <c r="AT2109">
        <v>7.0422535211267601</v>
      </c>
      <c r="AV2109">
        <v>15</v>
      </c>
      <c r="AX2109">
        <v>5.3892215568862296</v>
      </c>
      <c r="AZ2109">
        <v>9</v>
      </c>
      <c r="BB2109">
        <v>5.9701492537313401</v>
      </c>
      <c r="BD2109">
        <v>4</v>
      </c>
      <c r="BF2109">
        <v>4.6153846153846203</v>
      </c>
      <c r="BH2109">
        <v>3</v>
      </c>
      <c r="BJ2109">
        <v>0</v>
      </c>
      <c r="BL2109">
        <v>0</v>
      </c>
      <c r="BN2109">
        <v>0</v>
      </c>
      <c r="BP2109">
        <v>0</v>
      </c>
      <c r="BR2109">
        <v>0</v>
      </c>
      <c r="BT2109">
        <v>0</v>
      </c>
      <c r="BV2109">
        <v>6.6666666666666696</v>
      </c>
      <c r="BX2109">
        <v>1</v>
      </c>
      <c r="BZ2109">
        <v>11.1111111111111</v>
      </c>
      <c r="CB2109">
        <v>1</v>
      </c>
      <c r="CD2109">
        <v>10</v>
      </c>
      <c r="CF2109">
        <v>10</v>
      </c>
      <c r="CH2109">
        <v>5.8823529411764701</v>
      </c>
      <c r="CJ2109">
        <v>1</v>
      </c>
      <c r="CL2109">
        <v>0</v>
      </c>
      <c r="CN2109">
        <v>0</v>
      </c>
      <c r="CP2109">
        <v>0</v>
      </c>
      <c r="CR2109">
        <v>0</v>
      </c>
      <c r="CT2109">
        <v>0</v>
      </c>
      <c r="CV2109">
        <v>0</v>
      </c>
      <c r="CX2109">
        <v>0</v>
      </c>
      <c r="CZ2109">
        <v>0</v>
      </c>
      <c r="DB2109">
        <v>0</v>
      </c>
      <c r="DD2109">
        <v>0</v>
      </c>
      <c r="DF2109">
        <v>0</v>
      </c>
      <c r="DH2109">
        <v>0</v>
      </c>
      <c r="DJ2109">
        <v>0</v>
      </c>
      <c r="DL2109">
        <v>0</v>
      </c>
      <c r="DN2109">
        <v>0</v>
      </c>
      <c r="DP2109">
        <v>0</v>
      </c>
      <c r="DR2109">
        <v>0</v>
      </c>
      <c r="DT2109">
        <v>0</v>
      </c>
    </row>
    <row r="2110" spans="1:124" x14ac:dyDescent="0.35">
      <c r="A2110" s="19" t="str">
        <f t="shared" si="68"/>
        <v>Noncore Funding / Liab--41639</v>
      </c>
      <c r="B2110" s="19" t="str">
        <f t="shared" si="69"/>
        <v>Noncore Funding / Liab</v>
      </c>
      <c r="C2110">
        <v>18</v>
      </c>
      <c r="D2110" s="27">
        <v>41639</v>
      </c>
      <c r="E2110">
        <v>9.91828533654955</v>
      </c>
      <c r="F2110">
        <v>13.8044136130222</v>
      </c>
      <c r="G2110">
        <v>17.403364109544299</v>
      </c>
      <c r="H2110">
        <v>15.097094887355199</v>
      </c>
      <c r="I2110">
        <v>9.43675877785914</v>
      </c>
      <c r="J2110">
        <v>14.0770275599176</v>
      </c>
      <c r="K2110">
        <v>21.414743888074799</v>
      </c>
      <c r="L2110">
        <v>16.565807280497001</v>
      </c>
      <c r="M2110">
        <v>12.6805167481265</v>
      </c>
      <c r="N2110">
        <v>19.558420664165801</v>
      </c>
      <c r="O2110">
        <v>28.789757861119501</v>
      </c>
      <c r="P2110">
        <v>22.281976688672199</v>
      </c>
      <c r="Q2110">
        <v>13.7778770314578</v>
      </c>
      <c r="R2110">
        <v>19.369163803353299</v>
      </c>
      <c r="S2110">
        <v>26.552810374334499</v>
      </c>
      <c r="T2110">
        <v>20.191455314166198</v>
      </c>
      <c r="U2110">
        <v>8.5990281518676497</v>
      </c>
      <c r="V2110">
        <v>12.9413060746444</v>
      </c>
      <c r="W2110">
        <v>20.396544131524301</v>
      </c>
      <c r="X2110">
        <v>15.7751652438285</v>
      </c>
      <c r="Y2110">
        <v>11.454339650199</v>
      </c>
      <c r="Z2110">
        <v>16.242273010832001</v>
      </c>
      <c r="AA2110">
        <v>20.027019472654398</v>
      </c>
      <c r="AB2110">
        <v>17.840456974705099</v>
      </c>
      <c r="AC2110">
        <v>9.26677649925489</v>
      </c>
      <c r="AD2110">
        <v>12.572587845318001</v>
      </c>
      <c r="AE2110">
        <v>17.156654504350101</v>
      </c>
      <c r="AF2110">
        <v>14.1354100598231</v>
      </c>
      <c r="AG2110">
        <v>13.067766847121099</v>
      </c>
      <c r="AH2110">
        <v>17.334740501817201</v>
      </c>
      <c r="AI2110">
        <v>22.246138058815799</v>
      </c>
      <c r="AJ2110">
        <v>20.478406150550299</v>
      </c>
      <c r="AK2110">
        <v>10.750101051639801</v>
      </c>
      <c r="AL2110">
        <v>17.510573121482199</v>
      </c>
      <c r="AM2110">
        <v>26.3134977179553</v>
      </c>
      <c r="AN2110">
        <v>19.8730201570284</v>
      </c>
      <c r="AO2110">
        <v>9.2295609434774892</v>
      </c>
      <c r="AP2110">
        <v>13.6988570482028</v>
      </c>
      <c r="AQ2110">
        <v>20.357997451754301</v>
      </c>
      <c r="AR2110">
        <v>15.6700599127504</v>
      </c>
      <c r="AS2110">
        <v>10.3936441928818</v>
      </c>
      <c r="AT2110">
        <v>15.498420273352901</v>
      </c>
      <c r="AU2110">
        <v>23.568190255481401</v>
      </c>
      <c r="AV2110">
        <v>18.059578969211099</v>
      </c>
      <c r="AW2110">
        <v>9.4921853939629592</v>
      </c>
      <c r="AX2110">
        <v>13.3925875085793</v>
      </c>
      <c r="AY2110">
        <v>21.282379833229001</v>
      </c>
      <c r="AZ2110">
        <v>16.242578520928401</v>
      </c>
      <c r="BA2110">
        <v>10.913057866237001</v>
      </c>
      <c r="BB2110">
        <v>17.003856047153398</v>
      </c>
      <c r="BC2110">
        <v>24.062618149463098</v>
      </c>
      <c r="BD2110">
        <v>19.909085382900599</v>
      </c>
      <c r="BE2110">
        <v>7.9443001143094696</v>
      </c>
      <c r="BF2110">
        <v>14.2903919632978</v>
      </c>
      <c r="BG2110">
        <v>18.223455933379601</v>
      </c>
      <c r="BH2110">
        <v>17.420797617931601</v>
      </c>
      <c r="BI2110">
        <v>9.9649390176105506</v>
      </c>
      <c r="BJ2110">
        <v>16.672859111883501</v>
      </c>
      <c r="BK2110">
        <v>21.8031107385676</v>
      </c>
      <c r="BL2110">
        <v>17.1063373533208</v>
      </c>
      <c r="BM2110">
        <v>17.274568290198399</v>
      </c>
      <c r="BN2110">
        <v>18.810330068765801</v>
      </c>
      <c r="BO2110">
        <v>24.744650431730999</v>
      </c>
      <c r="BP2110">
        <v>23.208888653163601</v>
      </c>
      <c r="BQ2110">
        <v>14.494126279650001</v>
      </c>
      <c r="BR2110">
        <v>15.7744740329285</v>
      </c>
      <c r="BS2110">
        <v>17.012920909357899</v>
      </c>
      <c r="BT2110">
        <v>15.7465401150291</v>
      </c>
      <c r="BU2110">
        <v>11.740273789561799</v>
      </c>
      <c r="BV2110">
        <v>16.0392373404359</v>
      </c>
      <c r="BW2110">
        <v>25.754255454690401</v>
      </c>
      <c r="BX2110">
        <v>21.407875513314799</v>
      </c>
      <c r="BY2110">
        <v>12.834100311439601</v>
      </c>
      <c r="BZ2110">
        <v>13.6988570482028</v>
      </c>
      <c r="CA2110">
        <v>15.1066256771204</v>
      </c>
      <c r="CB2110">
        <v>15.6963238006662</v>
      </c>
      <c r="CC2110">
        <v>9.0059947747888298</v>
      </c>
      <c r="CD2110">
        <v>12.7318128296327</v>
      </c>
      <c r="CE2110">
        <v>19.605585698956499</v>
      </c>
      <c r="CF2110">
        <v>15.644406736203701</v>
      </c>
      <c r="CG2110">
        <v>9.1642745837775799</v>
      </c>
      <c r="CH2110">
        <v>13.4126728851721</v>
      </c>
      <c r="CI2110">
        <v>22.019612163948899</v>
      </c>
      <c r="CJ2110">
        <v>15.1544090736149</v>
      </c>
      <c r="CK2110">
        <v>9.3547494381386205</v>
      </c>
      <c r="CL2110">
        <v>12.2715818273454</v>
      </c>
      <c r="CM2110">
        <v>26.498209206247001</v>
      </c>
      <c r="CN2110">
        <v>21.417185941293798</v>
      </c>
      <c r="CO2110">
        <v>15.945726009846</v>
      </c>
      <c r="CP2110">
        <v>19.528897061154598</v>
      </c>
      <c r="CQ2110">
        <v>23.129761191474799</v>
      </c>
      <c r="CR2110">
        <v>21.895620882813599</v>
      </c>
      <c r="CS2110">
        <v>6.5526033107353596</v>
      </c>
      <c r="CT2110">
        <v>10.7544784317998</v>
      </c>
      <c r="CU2110">
        <v>13.3092567207892</v>
      </c>
      <c r="CV2110">
        <v>13.6359237811212</v>
      </c>
      <c r="CW2110">
        <v>8.4361941946066796</v>
      </c>
      <c r="CX2110">
        <v>12.459466177560699</v>
      </c>
      <c r="CY2110">
        <v>16.739510745965799</v>
      </c>
      <c r="CZ2110">
        <v>13.048239179236999</v>
      </c>
      <c r="DA2110">
        <v>41.080902922923599</v>
      </c>
      <c r="DB2110">
        <v>41.080902922923599</v>
      </c>
      <c r="DC2110">
        <v>41.080902922923599</v>
      </c>
      <c r="DD2110">
        <v>41.080902922923599</v>
      </c>
      <c r="DE2110">
        <v>24.6816467101991</v>
      </c>
      <c r="DF2110">
        <v>38.589081062527399</v>
      </c>
      <c r="DG2110">
        <v>55.836334671608803</v>
      </c>
      <c r="DH2110">
        <v>40.815627233696098</v>
      </c>
      <c r="DI2110">
        <v>14.1701070772182</v>
      </c>
      <c r="DJ2110">
        <v>17.377206126158001</v>
      </c>
      <c r="DK2110">
        <v>20.1733992429591</v>
      </c>
      <c r="DL2110">
        <v>24.543611193973401</v>
      </c>
      <c r="DM2110">
        <v>9.9528616675236794</v>
      </c>
      <c r="DN2110">
        <v>17.510573121482199</v>
      </c>
      <c r="DO2110">
        <v>23.534212569339299</v>
      </c>
      <c r="DP2110">
        <v>19.6938116955913</v>
      </c>
      <c r="DQ2110">
        <v>9.70849909299384</v>
      </c>
      <c r="DR2110">
        <v>16.379952618118502</v>
      </c>
      <c r="DS2110">
        <v>20.423800291467199</v>
      </c>
      <c r="DT2110">
        <v>14.9492964323788</v>
      </c>
    </row>
    <row r="2111" spans="1:124" x14ac:dyDescent="0.35">
      <c r="A2111" s="19" t="str">
        <f t="shared" si="68"/>
        <v>Brokered Dep / Liab--41639</v>
      </c>
      <c r="B2111" s="19" t="str">
        <f t="shared" si="69"/>
        <v>Brokered Dep / Liab</v>
      </c>
      <c r="C2111">
        <v>19</v>
      </c>
      <c r="D2111" s="27">
        <v>41639</v>
      </c>
      <c r="E2111">
        <v>0</v>
      </c>
      <c r="F2111">
        <v>0</v>
      </c>
      <c r="G2111">
        <v>1.5244029279586599</v>
      </c>
      <c r="H2111">
        <v>1.63698669393803</v>
      </c>
      <c r="I2111">
        <v>0</v>
      </c>
      <c r="J2111">
        <v>0</v>
      </c>
      <c r="K2111">
        <v>1.5672274564342801</v>
      </c>
      <c r="L2111">
        <v>1.81717599225467</v>
      </c>
      <c r="M2111">
        <v>0</v>
      </c>
      <c r="N2111">
        <v>0</v>
      </c>
      <c r="O2111">
        <v>1.9880418723206601</v>
      </c>
      <c r="P2111">
        <v>2.0539860076509902</v>
      </c>
      <c r="Q2111">
        <v>0</v>
      </c>
      <c r="R2111">
        <v>0</v>
      </c>
      <c r="S2111">
        <v>1.0769934121279801</v>
      </c>
      <c r="T2111">
        <v>2.2589592322755299</v>
      </c>
      <c r="U2111">
        <v>0</v>
      </c>
      <c r="V2111">
        <v>0</v>
      </c>
      <c r="W2111">
        <v>1.2869515876080699</v>
      </c>
      <c r="X2111">
        <v>1.66135944182462</v>
      </c>
      <c r="Y2111">
        <v>0</v>
      </c>
      <c r="Z2111">
        <v>0</v>
      </c>
      <c r="AA2111">
        <v>0.58405142935303</v>
      </c>
      <c r="AB2111">
        <v>1.46827179867618</v>
      </c>
      <c r="AC2111">
        <v>0</v>
      </c>
      <c r="AD2111">
        <v>0</v>
      </c>
      <c r="AE2111">
        <v>1.28031660173337</v>
      </c>
      <c r="AF2111">
        <v>1.3504695577657</v>
      </c>
      <c r="AG2111">
        <v>0</v>
      </c>
      <c r="AH2111">
        <v>0</v>
      </c>
      <c r="AI2111">
        <v>2.3865493361033199</v>
      </c>
      <c r="AJ2111">
        <v>3.0219761484331902</v>
      </c>
      <c r="AK2111">
        <v>0</v>
      </c>
      <c r="AL2111">
        <v>1.2528694419373301</v>
      </c>
      <c r="AM2111">
        <v>5.8173014094972704</v>
      </c>
      <c r="AN2111">
        <v>3.7974420000314999</v>
      </c>
      <c r="AO2111">
        <v>0</v>
      </c>
      <c r="AP2111">
        <v>0</v>
      </c>
      <c r="AQ2111">
        <v>1.47939415287073</v>
      </c>
      <c r="AR2111">
        <v>1.5131890965155601</v>
      </c>
      <c r="AS2111">
        <v>0</v>
      </c>
      <c r="AT2111">
        <v>0</v>
      </c>
      <c r="AU2111">
        <v>2.5589240372020901</v>
      </c>
      <c r="AV2111">
        <v>2.12386350709059</v>
      </c>
      <c r="AW2111">
        <v>0</v>
      </c>
      <c r="AX2111">
        <v>0</v>
      </c>
      <c r="AY2111">
        <v>1.1649314270326601</v>
      </c>
      <c r="AZ2111">
        <v>1.4417952037280399</v>
      </c>
      <c r="BA2111">
        <v>0</v>
      </c>
      <c r="BB2111">
        <v>0</v>
      </c>
      <c r="BC2111">
        <v>4.3752904745752002</v>
      </c>
      <c r="BD2111">
        <v>3.23997972483112</v>
      </c>
      <c r="BE2111">
        <v>0</v>
      </c>
      <c r="BF2111">
        <v>0</v>
      </c>
      <c r="BG2111">
        <v>1.6009788248330601</v>
      </c>
      <c r="BH2111">
        <v>2.89785763748083</v>
      </c>
      <c r="BI2111">
        <v>0</v>
      </c>
      <c r="BJ2111">
        <v>1.1985377839036401E-3</v>
      </c>
      <c r="BK2111">
        <v>0.76386984295941396</v>
      </c>
      <c r="BL2111">
        <v>2.7057330881128698</v>
      </c>
      <c r="BM2111">
        <v>0</v>
      </c>
      <c r="BN2111">
        <v>0</v>
      </c>
      <c r="BO2111">
        <v>2.5471243372149099</v>
      </c>
      <c r="BP2111">
        <v>2.5471243372149099</v>
      </c>
      <c r="BQ2111">
        <v>0</v>
      </c>
      <c r="BR2111">
        <v>0</v>
      </c>
      <c r="BS2111">
        <v>0</v>
      </c>
      <c r="BT2111">
        <v>0</v>
      </c>
      <c r="BU2111">
        <v>0</v>
      </c>
      <c r="BV2111">
        <v>0</v>
      </c>
      <c r="BW2111">
        <v>2.2654629149654899</v>
      </c>
      <c r="BX2111">
        <v>3.4631500782963398</v>
      </c>
      <c r="BY2111">
        <v>0</v>
      </c>
      <c r="BZ2111">
        <v>0</v>
      </c>
      <c r="CA2111">
        <v>0</v>
      </c>
      <c r="CB2111">
        <v>0.103390139165477</v>
      </c>
      <c r="CC2111">
        <v>0</v>
      </c>
      <c r="CD2111">
        <v>0</v>
      </c>
      <c r="CE2111">
        <v>1.3904238953467001</v>
      </c>
      <c r="CF2111">
        <v>2.0749533148777202</v>
      </c>
      <c r="CG2111">
        <v>0</v>
      </c>
      <c r="CH2111">
        <v>0</v>
      </c>
      <c r="CI2111">
        <v>1.54724901648181</v>
      </c>
      <c r="CJ2111">
        <v>1.2417207123799801</v>
      </c>
      <c r="CK2111">
        <v>0</v>
      </c>
      <c r="CL2111">
        <v>0</v>
      </c>
      <c r="CM2111">
        <v>5.5561507343382601</v>
      </c>
      <c r="CN2111">
        <v>3.4409043798910699</v>
      </c>
      <c r="CO2111">
        <v>1.6009788248330601</v>
      </c>
      <c r="CP2111">
        <v>1.9027993532637999</v>
      </c>
      <c r="CQ2111">
        <v>7.61698927623776</v>
      </c>
      <c r="CR2111">
        <v>3.8641525398671899</v>
      </c>
      <c r="CS2111">
        <v>0</v>
      </c>
      <c r="CT2111">
        <v>0</v>
      </c>
      <c r="CU2111">
        <v>1.5332109942026699</v>
      </c>
      <c r="CV2111">
        <v>1.5391010228837401</v>
      </c>
      <c r="CW2111">
        <v>0</v>
      </c>
      <c r="CX2111">
        <v>0.183420440868547</v>
      </c>
      <c r="CY2111">
        <v>0.83927526300813304</v>
      </c>
      <c r="CZ2111">
        <v>1.0927603647575801</v>
      </c>
      <c r="DA2111">
        <v>0</v>
      </c>
      <c r="DB2111">
        <v>0</v>
      </c>
      <c r="DC2111">
        <v>0</v>
      </c>
      <c r="DD2111">
        <v>0</v>
      </c>
      <c r="DE2111">
        <v>1.81918727713049</v>
      </c>
      <c r="DF2111">
        <v>3.63837455426098</v>
      </c>
      <c r="DG2111">
        <v>31.992293087174001</v>
      </c>
      <c r="DH2111">
        <v>21.328195391449398</v>
      </c>
      <c r="DI2111">
        <v>0</v>
      </c>
      <c r="DJ2111">
        <v>0.70805803154023605</v>
      </c>
      <c r="DK2111">
        <v>3.0121336613782499</v>
      </c>
      <c r="DL2111">
        <v>2.7874685165267601</v>
      </c>
      <c r="DM2111">
        <v>0</v>
      </c>
      <c r="DN2111">
        <v>1.7402199638034199</v>
      </c>
      <c r="DO2111">
        <v>8.9034066947780595</v>
      </c>
      <c r="DP2111">
        <v>6.57965256927704</v>
      </c>
      <c r="DQ2111">
        <v>0.48707254436270297</v>
      </c>
      <c r="DR2111">
        <v>3.4992467292621199</v>
      </c>
      <c r="DS2111">
        <v>5.4144397948250296</v>
      </c>
      <c r="DT2111">
        <v>3.6168944850423701</v>
      </c>
    </row>
    <row r="2112" spans="1:124" x14ac:dyDescent="0.35">
      <c r="A2112" s="19" t="str">
        <f t="shared" si="68"/>
        <v>Liquid Assets / Assets--41639</v>
      </c>
      <c r="B2112" s="19" t="str">
        <f t="shared" si="69"/>
        <v>Liquid Assets / Assets</v>
      </c>
      <c r="C2112">
        <v>20</v>
      </c>
      <c r="D2112" s="27">
        <v>41639</v>
      </c>
      <c r="E2112">
        <v>18.785889427986302</v>
      </c>
      <c r="F2112">
        <v>28.593374439776198</v>
      </c>
      <c r="G2112">
        <v>37.969705772326201</v>
      </c>
      <c r="H2112">
        <v>29.059759592583699</v>
      </c>
      <c r="I2112">
        <v>13.840326963294</v>
      </c>
      <c r="J2112">
        <v>22.803629063000301</v>
      </c>
      <c r="K2112">
        <v>36.0374504241544</v>
      </c>
      <c r="L2112">
        <v>25.619679886505502</v>
      </c>
      <c r="M2112">
        <v>12.926915811237601</v>
      </c>
      <c r="N2112">
        <v>21.415658721136101</v>
      </c>
      <c r="O2112">
        <v>32.4019822158835</v>
      </c>
      <c r="P2112">
        <v>23.6243196638722</v>
      </c>
      <c r="Q2112">
        <v>25.202573674884299</v>
      </c>
      <c r="R2112">
        <v>34.455555070375397</v>
      </c>
      <c r="S2112">
        <v>39.737894269213697</v>
      </c>
      <c r="T2112">
        <v>33.852725507279303</v>
      </c>
      <c r="U2112">
        <v>15.315902468946501</v>
      </c>
      <c r="V2112">
        <v>23.0336343410548</v>
      </c>
      <c r="W2112">
        <v>36.031691353771997</v>
      </c>
      <c r="X2112">
        <v>26.1406318383127</v>
      </c>
      <c r="Y2112">
        <v>19.540286948319501</v>
      </c>
      <c r="Z2112">
        <v>30.497497524775</v>
      </c>
      <c r="AA2112">
        <v>38.542026259716501</v>
      </c>
      <c r="AB2112">
        <v>29.712113013615301</v>
      </c>
      <c r="AC2112">
        <v>9.9795301013219202</v>
      </c>
      <c r="AD2112">
        <v>16.8874716881522</v>
      </c>
      <c r="AE2112">
        <v>27.1639331541278</v>
      </c>
      <c r="AF2112">
        <v>21.6804676739686</v>
      </c>
      <c r="AG2112">
        <v>10.9586320901254</v>
      </c>
      <c r="AH2112">
        <v>18.935046453811399</v>
      </c>
      <c r="AI2112">
        <v>37.280068275452003</v>
      </c>
      <c r="AJ2112">
        <v>24.658091638948001</v>
      </c>
      <c r="AK2112">
        <v>12.601874620173399</v>
      </c>
      <c r="AL2112">
        <v>22.813785733368999</v>
      </c>
      <c r="AM2112">
        <v>31.8826435128755</v>
      </c>
      <c r="AN2112">
        <v>22.640830523008599</v>
      </c>
      <c r="AO2112">
        <v>13.5655721097348</v>
      </c>
      <c r="AP2112">
        <v>22.813785733368999</v>
      </c>
      <c r="AQ2112">
        <v>37.315567907794197</v>
      </c>
      <c r="AR2112">
        <v>26.363649714606701</v>
      </c>
      <c r="AS2112">
        <v>11.639735937330901</v>
      </c>
      <c r="AT2112">
        <v>17.910879122803902</v>
      </c>
      <c r="AU2112">
        <v>27.791806541695099</v>
      </c>
      <c r="AV2112">
        <v>20.798133079091901</v>
      </c>
      <c r="AW2112">
        <v>16.208325183821199</v>
      </c>
      <c r="AX2112">
        <v>25.787409219775501</v>
      </c>
      <c r="AY2112">
        <v>38.069442856263699</v>
      </c>
      <c r="AZ2112">
        <v>27.052349157643899</v>
      </c>
      <c r="BA2112">
        <v>13.498727061950699</v>
      </c>
      <c r="BB2112">
        <v>18.603433444290701</v>
      </c>
      <c r="BC2112">
        <v>32.527222699231501</v>
      </c>
      <c r="BD2112">
        <v>24.586190348811201</v>
      </c>
      <c r="BE2112">
        <v>18.882827371023801</v>
      </c>
      <c r="BF2112">
        <v>26.294776939418401</v>
      </c>
      <c r="BG2112">
        <v>38.082977418517203</v>
      </c>
      <c r="BH2112">
        <v>28.322521759600502</v>
      </c>
      <c r="BI2112">
        <v>11.999787708311199</v>
      </c>
      <c r="BJ2112">
        <v>12.661436795502301</v>
      </c>
      <c r="BK2112">
        <v>16.014387979557899</v>
      </c>
      <c r="BL2112">
        <v>15.180928828594199</v>
      </c>
      <c r="BM2112">
        <v>13.9209291728186</v>
      </c>
      <c r="BN2112">
        <v>18.670578963548301</v>
      </c>
      <c r="BO2112">
        <v>23.8151591810493</v>
      </c>
      <c r="BP2112">
        <v>19.065509390319601</v>
      </c>
      <c r="BQ2112">
        <v>32.161077130578398</v>
      </c>
      <c r="BR2112">
        <v>36.431883775983401</v>
      </c>
      <c r="BS2112">
        <v>51.931928282549499</v>
      </c>
      <c r="BT2112">
        <v>43.918042350090801</v>
      </c>
      <c r="BU2112">
        <v>15.7247825363321</v>
      </c>
      <c r="BV2112">
        <v>22.803629063000301</v>
      </c>
      <c r="BW2112">
        <v>32.654661408767303</v>
      </c>
      <c r="BX2112">
        <v>24.160181844814399</v>
      </c>
      <c r="BY2112">
        <v>13.342025206432</v>
      </c>
      <c r="BZ2112">
        <v>18.551216151767299</v>
      </c>
      <c r="CA2112">
        <v>31.173999942067599</v>
      </c>
      <c r="CB2112">
        <v>22.758636024139498</v>
      </c>
      <c r="CC2112">
        <v>16.312578226700399</v>
      </c>
      <c r="CD2112">
        <v>24.659659550996199</v>
      </c>
      <c r="CE2112">
        <v>37.186702555438899</v>
      </c>
      <c r="CF2112">
        <v>26.733720050823202</v>
      </c>
      <c r="CG2112">
        <v>13.1708744846503</v>
      </c>
      <c r="CH2112">
        <v>21.497832465917199</v>
      </c>
      <c r="CI2112">
        <v>25.924834813349602</v>
      </c>
      <c r="CJ2112">
        <v>21.693990330984199</v>
      </c>
      <c r="CK2112">
        <v>13.716379170478501</v>
      </c>
      <c r="CL2112">
        <v>29.003225080627001</v>
      </c>
      <c r="CM2112">
        <v>39.402411873554001</v>
      </c>
      <c r="CN2112">
        <v>26.844464885575299</v>
      </c>
      <c r="CO2112">
        <v>7.0690740365058797</v>
      </c>
      <c r="CP2112">
        <v>12.405698485486401</v>
      </c>
      <c r="CQ2112">
        <v>26.1814694953854</v>
      </c>
      <c r="CR2112">
        <v>15.3087260540501</v>
      </c>
      <c r="CS2112">
        <v>6.47829883577473</v>
      </c>
      <c r="CT2112">
        <v>28.425256993730301</v>
      </c>
      <c r="CU2112">
        <v>42.92268779274</v>
      </c>
      <c r="CV2112">
        <v>26.021044678082198</v>
      </c>
      <c r="CW2112">
        <v>6.5611559725152002</v>
      </c>
      <c r="CX2112">
        <v>14.8360430478554</v>
      </c>
      <c r="CY2112">
        <v>21.2230195357042</v>
      </c>
      <c r="CZ2112">
        <v>17.433903580245399</v>
      </c>
      <c r="DA2112">
        <v>20.262232752535301</v>
      </c>
      <c r="DB2112">
        <v>20.262232752535301</v>
      </c>
      <c r="DC2112">
        <v>20.262232752535301</v>
      </c>
      <c r="DD2112">
        <v>20.262232752535301</v>
      </c>
      <c r="DE2112">
        <v>20.430093757887501</v>
      </c>
      <c r="DF2112">
        <v>26.7057805602239</v>
      </c>
      <c r="DG2112">
        <v>35.449249826547202</v>
      </c>
      <c r="DH2112">
        <v>28.350968869548499</v>
      </c>
      <c r="DI2112">
        <v>8.0622711920048502</v>
      </c>
      <c r="DJ2112">
        <v>14.7796507696349</v>
      </c>
      <c r="DK2112">
        <v>17.343120076209601</v>
      </c>
      <c r="DL2112">
        <v>20.178405046565601</v>
      </c>
      <c r="DM2112">
        <v>5.7937247345148899</v>
      </c>
      <c r="DN2112">
        <v>16.8048226718407</v>
      </c>
      <c r="DO2112">
        <v>24.9177035566642</v>
      </c>
      <c r="DP2112">
        <v>14.1837730493572</v>
      </c>
      <c r="DQ2112">
        <v>18.3658653624945</v>
      </c>
      <c r="DR2112">
        <v>29.2571773002031</v>
      </c>
      <c r="DS2112">
        <v>36.429781263818001</v>
      </c>
      <c r="DT2112">
        <v>28.340623492976601</v>
      </c>
    </row>
    <row r="2113" spans="1:124" x14ac:dyDescent="0.35">
      <c r="A2113" s="19" t="str">
        <f t="shared" si="68"/>
        <v>Net Loan Growth (last 4 qtrs)--41639</v>
      </c>
      <c r="B2113" s="19" t="str">
        <f t="shared" si="69"/>
        <v>Net Loan Growth (last 4 qtrs)</v>
      </c>
      <c r="C2113">
        <v>21</v>
      </c>
      <c r="D2113" s="27">
        <v>41639</v>
      </c>
      <c r="E2113">
        <v>-2.0024999999999999</v>
      </c>
      <c r="F2113">
        <v>3.7149999999999999</v>
      </c>
      <c r="G2113">
        <v>7.5350000000000001</v>
      </c>
      <c r="H2113">
        <v>3.79734375</v>
      </c>
      <c r="I2113">
        <v>-1.9575</v>
      </c>
      <c r="J2113">
        <v>3.73</v>
      </c>
      <c r="K2113">
        <v>9.31</v>
      </c>
      <c r="L2113">
        <v>4.5687699680511198</v>
      </c>
      <c r="M2113">
        <v>-2</v>
      </c>
      <c r="N2113">
        <v>3.95</v>
      </c>
      <c r="O2113">
        <v>10.25</v>
      </c>
      <c r="P2113">
        <v>5.0169480292989101</v>
      </c>
      <c r="Q2113">
        <v>-3.18</v>
      </c>
      <c r="R2113">
        <v>1.03</v>
      </c>
      <c r="S2113">
        <v>5.26</v>
      </c>
      <c r="T2113">
        <v>0.62904761904761897</v>
      </c>
      <c r="U2113">
        <v>-2.1074999999999999</v>
      </c>
      <c r="V2113">
        <v>3.09</v>
      </c>
      <c r="W2113">
        <v>8.4550000000000001</v>
      </c>
      <c r="X2113">
        <v>3.7182840236686401</v>
      </c>
      <c r="Y2113">
        <v>-3.95</v>
      </c>
      <c r="Z2113">
        <v>2.98</v>
      </c>
      <c r="AA2113">
        <v>8.7799999999999994</v>
      </c>
      <c r="AB2113">
        <v>2.7960655737704898</v>
      </c>
      <c r="AC2113">
        <v>0.67500000000000004</v>
      </c>
      <c r="AD2113">
        <v>5.39</v>
      </c>
      <c r="AE2113">
        <v>10.45</v>
      </c>
      <c r="AF2113">
        <v>5.8684883720930197</v>
      </c>
      <c r="AG2113">
        <v>4.8375000000000004</v>
      </c>
      <c r="AH2113">
        <v>10.64</v>
      </c>
      <c r="AI2113">
        <v>17.087499999999999</v>
      </c>
      <c r="AJ2113">
        <v>13.6531428571429</v>
      </c>
      <c r="AK2113">
        <v>-2.97</v>
      </c>
      <c r="AL2113">
        <v>0.96</v>
      </c>
      <c r="AM2113">
        <v>5.5650000000000004</v>
      </c>
      <c r="AN2113">
        <v>1.4756363636363601</v>
      </c>
      <c r="AO2113">
        <v>-0.75</v>
      </c>
      <c r="AP2113">
        <v>5.34</v>
      </c>
      <c r="AQ2113">
        <v>10.119999999999999</v>
      </c>
      <c r="AR2113">
        <v>6.0181605351170502</v>
      </c>
      <c r="AS2113">
        <v>0.27</v>
      </c>
      <c r="AT2113">
        <v>6.13</v>
      </c>
      <c r="AU2113">
        <v>10.9</v>
      </c>
      <c r="AV2113">
        <v>6.8845454545454503</v>
      </c>
      <c r="AW2113">
        <v>-2.895</v>
      </c>
      <c r="AX2113">
        <v>2</v>
      </c>
      <c r="AY2113">
        <v>6.91</v>
      </c>
      <c r="AZ2113">
        <v>1.8524242424242401</v>
      </c>
      <c r="BA2113">
        <v>-4.62</v>
      </c>
      <c r="BB2113">
        <v>3.89</v>
      </c>
      <c r="BC2113">
        <v>8.42</v>
      </c>
      <c r="BD2113">
        <v>2.24850746268657</v>
      </c>
      <c r="BE2113">
        <v>-2.8774999999999999</v>
      </c>
      <c r="BF2113">
        <v>1.625</v>
      </c>
      <c r="BG2113">
        <v>9.0150000000000006</v>
      </c>
      <c r="BH2113">
        <v>3.9767187499999999</v>
      </c>
      <c r="BI2113">
        <v>7.14</v>
      </c>
      <c r="BJ2113">
        <v>8.64</v>
      </c>
      <c r="BK2113">
        <v>10.66</v>
      </c>
      <c r="BL2113">
        <v>8.234</v>
      </c>
      <c r="BM2113">
        <v>-6.4275000000000002</v>
      </c>
      <c r="BN2113">
        <v>-3.2549999999999999</v>
      </c>
      <c r="BO2113">
        <v>6.1574999999999998</v>
      </c>
      <c r="BP2113">
        <v>2.9849999999999999</v>
      </c>
      <c r="BQ2113">
        <v>1.07</v>
      </c>
      <c r="BR2113">
        <v>6.22</v>
      </c>
      <c r="BS2113">
        <v>8.8350000000000009</v>
      </c>
      <c r="BT2113">
        <v>4.53</v>
      </c>
      <c r="BU2113">
        <v>0.56000000000000005</v>
      </c>
      <c r="BV2113">
        <v>3.22</v>
      </c>
      <c r="BW2113">
        <v>8.5449999999999999</v>
      </c>
      <c r="BX2113">
        <v>4.9433333333333298</v>
      </c>
      <c r="BY2113">
        <v>0.21</v>
      </c>
      <c r="BZ2113">
        <v>8.1300000000000008</v>
      </c>
      <c r="CA2113">
        <v>11.62</v>
      </c>
      <c r="CB2113">
        <v>6.2433333333333296</v>
      </c>
      <c r="CC2113">
        <v>-3.47</v>
      </c>
      <c r="CD2113">
        <v>1.42</v>
      </c>
      <c r="CE2113">
        <v>8.14</v>
      </c>
      <c r="CF2113">
        <v>3.9439393939394001</v>
      </c>
      <c r="CG2113">
        <v>-2.46</v>
      </c>
      <c r="CH2113">
        <v>3.06</v>
      </c>
      <c r="CI2113">
        <v>7.24</v>
      </c>
      <c r="CJ2113">
        <v>3.3194117647058801</v>
      </c>
      <c r="CK2113">
        <v>1.04</v>
      </c>
      <c r="CL2113">
        <v>5.76</v>
      </c>
      <c r="CM2113">
        <v>15.07</v>
      </c>
      <c r="CN2113">
        <v>9.9994736842105301</v>
      </c>
      <c r="CO2113">
        <v>0.92</v>
      </c>
      <c r="CP2113">
        <v>5.44</v>
      </c>
      <c r="CQ2113">
        <v>8.4499999999999993</v>
      </c>
      <c r="CR2113">
        <v>4.3220000000000001</v>
      </c>
      <c r="CS2113">
        <v>0.04</v>
      </c>
      <c r="CT2113">
        <v>3.49</v>
      </c>
      <c r="CU2113">
        <v>8.64</v>
      </c>
      <c r="CV2113">
        <v>3.5971428571428601</v>
      </c>
      <c r="CW2113">
        <v>2.7450000000000001</v>
      </c>
      <c r="CX2113">
        <v>5.5549999999999997</v>
      </c>
      <c r="CY2113">
        <v>8.0525000000000002</v>
      </c>
      <c r="CZ2113">
        <v>6.9675000000000002</v>
      </c>
      <c r="DA2113">
        <v>9.33</v>
      </c>
      <c r="DB2113">
        <v>9.33</v>
      </c>
      <c r="DC2113">
        <v>9.33</v>
      </c>
      <c r="DD2113">
        <v>9.33</v>
      </c>
      <c r="DE2113">
        <v>21.84</v>
      </c>
      <c r="DF2113">
        <v>36.28</v>
      </c>
      <c r="DG2113">
        <v>44.314999999999998</v>
      </c>
      <c r="DH2113">
        <v>32.01</v>
      </c>
      <c r="DI2113">
        <v>4.2500000000000003E-2</v>
      </c>
      <c r="DJ2113">
        <v>3.6</v>
      </c>
      <c r="DK2113">
        <v>10.547499999999999</v>
      </c>
      <c r="DL2113">
        <v>4.1479999999999997</v>
      </c>
      <c r="DM2113">
        <v>-5.36</v>
      </c>
      <c r="DN2113">
        <v>-2.96</v>
      </c>
      <c r="DO2113">
        <v>6.33</v>
      </c>
      <c r="DP2113">
        <v>0.10285714285714199</v>
      </c>
      <c r="DQ2113">
        <v>1.3149999999999999</v>
      </c>
      <c r="DR2113">
        <v>3.8650000000000002</v>
      </c>
      <c r="DS2113">
        <v>6.31</v>
      </c>
      <c r="DT2113">
        <v>4.0049999999999999</v>
      </c>
    </row>
    <row r="2114" spans="1:124" x14ac:dyDescent="0.35">
      <c r="A2114" s="19" t="str">
        <f t="shared" si="68"/>
        <v>Banks w/ Loan Growth (last 4 qtrs)--41639</v>
      </c>
      <c r="B2114" s="19" t="str">
        <f t="shared" si="69"/>
        <v>Banks w/ Loan Growth (last 4 qtrs)</v>
      </c>
      <c r="C2114">
        <v>22</v>
      </c>
      <c r="D2114" s="27">
        <v>41639</v>
      </c>
      <c r="F2114">
        <v>65.625</v>
      </c>
      <c r="J2114">
        <v>66.823161189358402</v>
      </c>
      <c r="N2114">
        <v>67.148936170212806</v>
      </c>
      <c r="R2114">
        <v>52.380952380952401</v>
      </c>
      <c r="V2114">
        <v>65.507246376811594</v>
      </c>
      <c r="Z2114">
        <v>59.016393442622899</v>
      </c>
      <c r="AD2114">
        <v>75.581395348837205</v>
      </c>
      <c r="AH2114">
        <v>84.285714285714306</v>
      </c>
      <c r="AI2114"/>
      <c r="AK2114"/>
      <c r="AL2114">
        <v>54.545454545454497</v>
      </c>
      <c r="AP2114">
        <v>71.8032786885246</v>
      </c>
      <c r="AT2114">
        <v>75.117370892018798</v>
      </c>
      <c r="AX2114">
        <v>60.479041916167702</v>
      </c>
      <c r="BB2114">
        <v>65.671641791044806</v>
      </c>
      <c r="BF2114">
        <v>56.923076923076898</v>
      </c>
      <c r="BJ2114">
        <v>100</v>
      </c>
      <c r="BN2114">
        <v>25</v>
      </c>
      <c r="BR2114">
        <v>66.6666666666667</v>
      </c>
      <c r="BV2114">
        <v>73.3333333333333</v>
      </c>
      <c r="BZ2114">
        <v>77.7777777777778</v>
      </c>
      <c r="CD2114">
        <v>58</v>
      </c>
      <c r="CH2114">
        <v>64.705882352941202</v>
      </c>
      <c r="CL2114">
        <v>73.684210526315795</v>
      </c>
      <c r="CP2114">
        <v>80</v>
      </c>
      <c r="CT2114">
        <v>71.428571428571402</v>
      </c>
      <c r="CX2114">
        <v>100</v>
      </c>
      <c r="DB2114">
        <v>100</v>
      </c>
      <c r="DF2114">
        <v>100</v>
      </c>
      <c r="DJ2114">
        <v>70</v>
      </c>
      <c r="DN2114">
        <v>42.857142857142897</v>
      </c>
      <c r="DR2114">
        <v>83.3333333333333</v>
      </c>
    </row>
    <row r="2115" spans="1:124" x14ac:dyDescent="0.35">
      <c r="A2115" s="19" t="str">
        <f t="shared" ref="A2115:A2136" si="70">B2115&amp;"--"&amp;D2115</f>
        <v>Equity / Assets--41729</v>
      </c>
      <c r="B2115" s="19" t="str">
        <f t="shared" ref="B2115:B2136" si="71">VLOOKUP(C2115,labels,2,FALSE)</f>
        <v>Equity / Assets</v>
      </c>
      <c r="C2115">
        <v>1</v>
      </c>
      <c r="D2115" s="27">
        <v>41729</v>
      </c>
      <c r="E2115">
        <v>9.4756432212556891</v>
      </c>
      <c r="F2115">
        <v>10.2736862417187</v>
      </c>
      <c r="G2115">
        <v>11.5869545720297</v>
      </c>
      <c r="H2115">
        <v>10.7774616597617</v>
      </c>
      <c r="I2115">
        <v>8.7931058908712494</v>
      </c>
      <c r="J2115">
        <v>10.162464278735699</v>
      </c>
      <c r="K2115">
        <v>11.782907381032301</v>
      </c>
      <c r="L2115">
        <v>10.540130188503699</v>
      </c>
      <c r="M2115">
        <v>8.9872473736992298</v>
      </c>
      <c r="N2115">
        <v>10.2556357349319</v>
      </c>
      <c r="O2115">
        <v>12.000940851471899</v>
      </c>
      <c r="P2115">
        <v>10.761021982097301</v>
      </c>
      <c r="Q2115">
        <v>10.236779868569901</v>
      </c>
      <c r="R2115">
        <v>11.395140588621601</v>
      </c>
      <c r="S2115">
        <v>13.1071515743227</v>
      </c>
      <c r="T2115">
        <v>11.823238137574901</v>
      </c>
      <c r="U2115">
        <v>8.6175121592971902</v>
      </c>
      <c r="V2115">
        <v>9.9603051403734408</v>
      </c>
      <c r="W2115">
        <v>11.8301440187584</v>
      </c>
      <c r="X2115">
        <v>10.3748691732337</v>
      </c>
      <c r="Y2115">
        <v>9.8235635098905902</v>
      </c>
      <c r="Z2115">
        <v>10.4121991898975</v>
      </c>
      <c r="AA2115">
        <v>11.9647688208132</v>
      </c>
      <c r="AB2115">
        <v>11.002943063088001</v>
      </c>
      <c r="AC2115">
        <v>8.2643792105848792</v>
      </c>
      <c r="AD2115">
        <v>9.2335766423357697</v>
      </c>
      <c r="AE2115">
        <v>10.6250294825228</v>
      </c>
      <c r="AF2115">
        <v>9.4602763608156408</v>
      </c>
      <c r="AG2115">
        <v>9.59669478231854</v>
      </c>
      <c r="AH2115">
        <v>10.470172292527799</v>
      </c>
      <c r="AI2115">
        <v>11.9791713542184</v>
      </c>
      <c r="AJ2115">
        <v>11.374935757402101</v>
      </c>
      <c r="AK2115">
        <v>9.3081101916428803</v>
      </c>
      <c r="AL2115">
        <v>10.7685075562365</v>
      </c>
      <c r="AM2115">
        <v>12.7001698084818</v>
      </c>
      <c r="AN2115">
        <v>11.8793957499639</v>
      </c>
      <c r="AO2115">
        <v>8.7351994571489193</v>
      </c>
      <c r="AP2115">
        <v>10.06525349424</v>
      </c>
      <c r="AQ2115">
        <v>11.255758952465399</v>
      </c>
      <c r="AR2115">
        <v>10.3134861107006</v>
      </c>
      <c r="AS2115">
        <v>8.5279401673491506</v>
      </c>
      <c r="AT2115">
        <v>9.5683859620978406</v>
      </c>
      <c r="AU2115">
        <v>10.9081089543585</v>
      </c>
      <c r="AV2115">
        <v>9.8006993788758692</v>
      </c>
      <c r="AW2115">
        <v>8.7339186000105098</v>
      </c>
      <c r="AX2115">
        <v>10.3941682382092</v>
      </c>
      <c r="AY2115">
        <v>12.3675439961218</v>
      </c>
      <c r="AZ2115">
        <v>10.7321479286031</v>
      </c>
      <c r="BA2115">
        <v>9.1210179073388797</v>
      </c>
      <c r="BB2115">
        <v>10.245706567183399</v>
      </c>
      <c r="BC2115">
        <v>12.1666656496578</v>
      </c>
      <c r="BD2115">
        <v>10.834562309022401</v>
      </c>
      <c r="BE2115">
        <v>9.9675303708073102</v>
      </c>
      <c r="BF2115">
        <v>11.273813736382801</v>
      </c>
      <c r="BG2115">
        <v>13.0769169051289</v>
      </c>
      <c r="BH2115">
        <v>13.434916169143399</v>
      </c>
      <c r="BI2115">
        <v>10.5197051299756</v>
      </c>
      <c r="BJ2115">
        <v>10.678127994787699</v>
      </c>
      <c r="BK2115">
        <v>14.099529082347001</v>
      </c>
      <c r="BL2115">
        <v>12.640642015894</v>
      </c>
      <c r="BM2115">
        <v>9.5101110385022203</v>
      </c>
      <c r="BN2115">
        <v>10.428180184151801</v>
      </c>
      <c r="BO2115">
        <v>11.1941200194385</v>
      </c>
      <c r="BP2115">
        <v>10.2760508737889</v>
      </c>
      <c r="BQ2115">
        <v>10.772588208223899</v>
      </c>
      <c r="BR2115">
        <v>11.2250835397583</v>
      </c>
      <c r="BS2115">
        <v>11.3006668997281</v>
      </c>
      <c r="BT2115">
        <v>10.9738088920486</v>
      </c>
      <c r="BU2115">
        <v>7.9554504602884801</v>
      </c>
      <c r="BV2115">
        <v>9.2551256613756596</v>
      </c>
      <c r="BW2115">
        <v>10.987038086442</v>
      </c>
      <c r="BX2115">
        <v>9.2833088184105499</v>
      </c>
      <c r="BY2115">
        <v>7.9096444928705196</v>
      </c>
      <c r="BZ2115">
        <v>8.1870611835506502</v>
      </c>
      <c r="CA2115">
        <v>10.1125181918891</v>
      </c>
      <c r="CB2115">
        <v>8.3793546371984498</v>
      </c>
      <c r="CC2115">
        <v>8.6863695457088408</v>
      </c>
      <c r="CD2115">
        <v>9.8310823293105205</v>
      </c>
      <c r="CE2115">
        <v>11.721300358149501</v>
      </c>
      <c r="CF2115">
        <v>11.1635918096416</v>
      </c>
      <c r="CG2115">
        <v>8.3047569517803996</v>
      </c>
      <c r="CH2115">
        <v>9.2206660859076592</v>
      </c>
      <c r="CI2115">
        <v>10.058853447649501</v>
      </c>
      <c r="CJ2115">
        <v>9.3750897051535507</v>
      </c>
      <c r="CK2115">
        <v>8.8363316344291505</v>
      </c>
      <c r="CL2115">
        <v>9.6786543811735903</v>
      </c>
      <c r="CM2115">
        <v>11.7064900219483</v>
      </c>
      <c r="CN2115">
        <v>10.627501857638199</v>
      </c>
      <c r="CO2115">
        <v>7.3971193126386403</v>
      </c>
      <c r="CP2115">
        <v>9.5862057404425407</v>
      </c>
      <c r="CQ2115">
        <v>10.723776143678601</v>
      </c>
      <c r="CR2115">
        <v>9.2625049219217193</v>
      </c>
      <c r="CS2115">
        <v>9.7877888670606108</v>
      </c>
      <c r="CT2115">
        <v>11.1318540956856</v>
      </c>
      <c r="CU2115">
        <v>13.075523326071201</v>
      </c>
      <c r="CV2115">
        <v>12.6903594635474</v>
      </c>
      <c r="CW2115">
        <v>8.7006937736564307</v>
      </c>
      <c r="CX2115">
        <v>9.8543634769842292</v>
      </c>
      <c r="CY2115">
        <v>11.155974569648199</v>
      </c>
      <c r="CZ2115">
        <v>9.8083072679801209</v>
      </c>
      <c r="DA2115">
        <v>12.779322346481001</v>
      </c>
      <c r="DB2115">
        <v>12.779322346481001</v>
      </c>
      <c r="DC2115">
        <v>12.779322346481001</v>
      </c>
      <c r="DD2115">
        <v>12.779322346481001</v>
      </c>
      <c r="DE2115">
        <v>7.84662757975416</v>
      </c>
      <c r="DF2115">
        <v>8.3779070742299506</v>
      </c>
      <c r="DG2115">
        <v>13.188102960085899</v>
      </c>
      <c r="DH2115">
        <v>11.2305180018167</v>
      </c>
      <c r="DI2115">
        <v>9.9965180641167102</v>
      </c>
      <c r="DJ2115">
        <v>11.4861694783477</v>
      </c>
      <c r="DK2115">
        <v>15.493433619552601</v>
      </c>
      <c r="DL2115">
        <v>12.8728137654238</v>
      </c>
      <c r="DM2115">
        <v>9.3735834898272508</v>
      </c>
      <c r="DN2115">
        <v>11.2659840900345</v>
      </c>
      <c r="DO2115">
        <v>14.479347188797901</v>
      </c>
      <c r="DP2115">
        <v>12.712409088443801</v>
      </c>
      <c r="DQ2115">
        <v>10.511183815698899</v>
      </c>
      <c r="DR2115">
        <v>11.9017912787911</v>
      </c>
      <c r="DS2115">
        <v>12.522287163893299</v>
      </c>
      <c r="DT2115">
        <v>11.659053077982101</v>
      </c>
    </row>
    <row r="2116" spans="1:124" x14ac:dyDescent="0.35">
      <c r="A2116" s="19" t="str">
        <f t="shared" si="70"/>
        <v>Total Risk Based Capital Ratio--41729</v>
      </c>
      <c r="B2116" s="19" t="str">
        <f t="shared" si="71"/>
        <v>Total Risk Based Capital Ratio</v>
      </c>
      <c r="C2116">
        <v>2</v>
      </c>
      <c r="D2116" s="27">
        <v>41729</v>
      </c>
      <c r="E2116">
        <v>15.647500000000001</v>
      </c>
      <c r="F2116">
        <v>18.3</v>
      </c>
      <c r="G2116">
        <v>20.4375</v>
      </c>
      <c r="H2116">
        <v>18.651562500000001</v>
      </c>
      <c r="I2116">
        <v>13.467499999999999</v>
      </c>
      <c r="J2116">
        <v>15.925000000000001</v>
      </c>
      <c r="K2116">
        <v>19.53</v>
      </c>
      <c r="L2116">
        <v>17.432177419354801</v>
      </c>
      <c r="M2116">
        <v>13.88</v>
      </c>
      <c r="N2116">
        <v>16.45</v>
      </c>
      <c r="O2116">
        <v>20.329999999999998</v>
      </c>
      <c r="P2116">
        <v>18.065318623124401</v>
      </c>
      <c r="Q2116">
        <v>16.57</v>
      </c>
      <c r="R2116">
        <v>19.13</v>
      </c>
      <c r="S2116">
        <v>23.97</v>
      </c>
      <c r="T2116">
        <v>20.778095238095201</v>
      </c>
      <c r="U2116">
        <v>13.2</v>
      </c>
      <c r="V2116">
        <v>15.69</v>
      </c>
      <c r="W2116">
        <v>19.510000000000002</v>
      </c>
      <c r="X2116">
        <v>17.3577910447761</v>
      </c>
      <c r="Y2116">
        <v>15.57</v>
      </c>
      <c r="Z2116">
        <v>17.91</v>
      </c>
      <c r="AA2116">
        <v>20.36</v>
      </c>
      <c r="AB2116">
        <v>18.6344262295082</v>
      </c>
      <c r="AC2116">
        <v>12.71</v>
      </c>
      <c r="AD2116">
        <v>13.87</v>
      </c>
      <c r="AE2116">
        <v>16.02</v>
      </c>
      <c r="AF2116">
        <v>15.2098823529412</v>
      </c>
      <c r="AG2116">
        <v>13.5875</v>
      </c>
      <c r="AH2116">
        <v>16.09</v>
      </c>
      <c r="AI2116">
        <v>19.8825</v>
      </c>
      <c r="AJ2116">
        <v>18.43</v>
      </c>
      <c r="AK2116">
        <v>14.87</v>
      </c>
      <c r="AL2116">
        <v>16.96</v>
      </c>
      <c r="AM2116">
        <v>21</v>
      </c>
      <c r="AN2116">
        <v>19.429056603773599</v>
      </c>
      <c r="AO2116">
        <v>13.345000000000001</v>
      </c>
      <c r="AP2116">
        <v>15.615</v>
      </c>
      <c r="AQ2116">
        <v>19.052499999999998</v>
      </c>
      <c r="AR2116">
        <v>17.393877551020399</v>
      </c>
      <c r="AS2116">
        <v>12.605</v>
      </c>
      <c r="AT2116">
        <v>13.85</v>
      </c>
      <c r="AU2116">
        <v>16.835000000000001</v>
      </c>
      <c r="AV2116">
        <v>15.118823529411801</v>
      </c>
      <c r="AW2116">
        <v>15.005000000000001</v>
      </c>
      <c r="AX2116">
        <v>17.41</v>
      </c>
      <c r="AY2116">
        <v>21.7</v>
      </c>
      <c r="AZ2116">
        <v>18.888666666666701</v>
      </c>
      <c r="BA2116">
        <v>13.125</v>
      </c>
      <c r="BB2116">
        <v>16.239999999999998</v>
      </c>
      <c r="BC2116">
        <v>21.135000000000002</v>
      </c>
      <c r="BD2116">
        <v>18.048732394366201</v>
      </c>
      <c r="BE2116">
        <v>14.79</v>
      </c>
      <c r="BF2116">
        <v>16.664999999999999</v>
      </c>
      <c r="BG2116">
        <v>20.25</v>
      </c>
      <c r="BH2116">
        <v>23.929090909090899</v>
      </c>
      <c r="BI2116">
        <v>14.75</v>
      </c>
      <c r="BJ2116">
        <v>16.600000000000001</v>
      </c>
      <c r="BK2116">
        <v>17.09</v>
      </c>
      <c r="BL2116">
        <v>17.344000000000001</v>
      </c>
      <c r="BM2116">
        <v>14.355</v>
      </c>
      <c r="BN2116">
        <v>14.654999999999999</v>
      </c>
      <c r="BO2116">
        <v>15.66</v>
      </c>
      <c r="BP2116">
        <v>15.36</v>
      </c>
      <c r="BQ2116">
        <v>17.335000000000001</v>
      </c>
      <c r="BR2116">
        <v>19.3</v>
      </c>
      <c r="BS2116">
        <v>20.02</v>
      </c>
      <c r="BT2116">
        <v>18.47</v>
      </c>
      <c r="BU2116">
        <v>12.55</v>
      </c>
      <c r="BV2116">
        <v>15.28</v>
      </c>
      <c r="BW2116">
        <v>19.184999999999999</v>
      </c>
      <c r="BX2116">
        <v>15.7313333333333</v>
      </c>
      <c r="BY2116">
        <v>12.3</v>
      </c>
      <c r="BZ2116">
        <v>14.91</v>
      </c>
      <c r="CA2116">
        <v>15.15</v>
      </c>
      <c r="CB2116">
        <v>13.4444444444444</v>
      </c>
      <c r="CC2116">
        <v>13.135</v>
      </c>
      <c r="CD2116">
        <v>16.079999999999998</v>
      </c>
      <c r="CE2116">
        <v>19.454999999999998</v>
      </c>
      <c r="CF2116">
        <v>20.61</v>
      </c>
      <c r="CG2116">
        <v>12.53</v>
      </c>
      <c r="CH2116">
        <v>13.19</v>
      </c>
      <c r="CI2116">
        <v>17.12</v>
      </c>
      <c r="CJ2116">
        <v>14.8858823529412</v>
      </c>
      <c r="CK2116">
        <v>13.31</v>
      </c>
      <c r="CL2116">
        <v>15.44</v>
      </c>
      <c r="CM2116">
        <v>22.13</v>
      </c>
      <c r="CN2116">
        <v>17.948421052631598</v>
      </c>
      <c r="CO2116">
        <v>12.72</v>
      </c>
      <c r="CP2116">
        <v>13.85</v>
      </c>
      <c r="CQ2116">
        <v>13.86</v>
      </c>
      <c r="CR2116">
        <v>13.48</v>
      </c>
      <c r="CS2116">
        <v>13.45</v>
      </c>
      <c r="CT2116">
        <v>17.41</v>
      </c>
      <c r="CU2116">
        <v>29.15</v>
      </c>
      <c r="CV2116">
        <v>26.005714285714301</v>
      </c>
      <c r="CW2116">
        <v>12.4</v>
      </c>
      <c r="CX2116">
        <v>12.734999999999999</v>
      </c>
      <c r="CY2116">
        <v>14.32</v>
      </c>
      <c r="CZ2116">
        <v>13.3683333333333</v>
      </c>
      <c r="DA2116">
        <v>17.010000000000002</v>
      </c>
      <c r="DB2116">
        <v>17.010000000000002</v>
      </c>
      <c r="DC2116">
        <v>17.010000000000002</v>
      </c>
      <c r="DD2116">
        <v>17.010000000000002</v>
      </c>
      <c r="DE2116">
        <v>14.29</v>
      </c>
      <c r="DF2116">
        <v>15.79</v>
      </c>
      <c r="DG2116">
        <v>19.8</v>
      </c>
      <c r="DH2116">
        <v>17.463333333333299</v>
      </c>
      <c r="DI2116">
        <v>12.984999999999999</v>
      </c>
      <c r="DJ2116">
        <v>15.76</v>
      </c>
      <c r="DK2116">
        <v>20.885000000000002</v>
      </c>
      <c r="DL2116">
        <v>19.042727272727301</v>
      </c>
      <c r="DM2116">
        <v>16.094999999999999</v>
      </c>
      <c r="DN2116">
        <v>16.96</v>
      </c>
      <c r="DO2116">
        <v>24.295000000000002</v>
      </c>
      <c r="DP2116">
        <v>20.67</v>
      </c>
      <c r="DQ2116">
        <v>15.09</v>
      </c>
      <c r="DR2116">
        <v>17.170000000000002</v>
      </c>
      <c r="DS2116">
        <v>18.739999999999998</v>
      </c>
      <c r="DT2116">
        <v>17.48</v>
      </c>
    </row>
    <row r="2117" spans="1:124" x14ac:dyDescent="0.35">
      <c r="A2117" s="19" t="str">
        <f t="shared" si="70"/>
        <v>Tier 1 Leverage Ratio--41729</v>
      </c>
      <c r="B2117" s="19" t="str">
        <f t="shared" si="71"/>
        <v>Tier 1 Leverage Ratio</v>
      </c>
      <c r="C2117">
        <v>3</v>
      </c>
      <c r="D2117" s="27">
        <v>41729</v>
      </c>
      <c r="E2117">
        <v>9.0075000000000003</v>
      </c>
      <c r="F2117">
        <v>9.9649999999999999</v>
      </c>
      <c r="G2117">
        <v>11.4125</v>
      </c>
      <c r="H2117">
        <v>10.551875000000001</v>
      </c>
      <c r="I2117">
        <v>8.76</v>
      </c>
      <c r="J2117">
        <v>9.8650000000000002</v>
      </c>
      <c r="K2117">
        <v>11.38</v>
      </c>
      <c r="L2117">
        <v>10.3201612903226</v>
      </c>
      <c r="M2117">
        <v>8.91</v>
      </c>
      <c r="N2117">
        <v>10.029999999999999</v>
      </c>
      <c r="O2117">
        <v>11.64</v>
      </c>
      <c r="P2117">
        <v>10.5581800529568</v>
      </c>
      <c r="Q2117">
        <v>10.06</v>
      </c>
      <c r="R2117">
        <v>11.42</v>
      </c>
      <c r="S2117">
        <v>12.98</v>
      </c>
      <c r="T2117">
        <v>11.868095238095201</v>
      </c>
      <c r="U2117">
        <v>8.6</v>
      </c>
      <c r="V2117">
        <v>9.66</v>
      </c>
      <c r="W2117">
        <v>11.46</v>
      </c>
      <c r="X2117">
        <v>10.2030447761194</v>
      </c>
      <c r="Y2117">
        <v>9.3800000000000008</v>
      </c>
      <c r="Z2117">
        <v>10.37</v>
      </c>
      <c r="AA2117">
        <v>11.41</v>
      </c>
      <c r="AB2117">
        <v>10.8088524590164</v>
      </c>
      <c r="AC2117">
        <v>8.1999999999999993</v>
      </c>
      <c r="AD2117">
        <v>8.98</v>
      </c>
      <c r="AE2117">
        <v>9.9700000000000006</v>
      </c>
      <c r="AF2117">
        <v>9.0980000000000008</v>
      </c>
      <c r="AG2117">
        <v>9.3025000000000002</v>
      </c>
      <c r="AH2117">
        <v>10.315</v>
      </c>
      <c r="AI2117">
        <v>11.5725</v>
      </c>
      <c r="AJ2117">
        <v>10.998428571428599</v>
      </c>
      <c r="AK2117">
        <v>9.33</v>
      </c>
      <c r="AL2117">
        <v>10.24</v>
      </c>
      <c r="AM2117">
        <v>13.27</v>
      </c>
      <c r="AN2117">
        <v>11.670377358490599</v>
      </c>
      <c r="AO2117">
        <v>8.6524999999999999</v>
      </c>
      <c r="AP2117">
        <v>9.6349999999999998</v>
      </c>
      <c r="AQ2117">
        <v>10.9475</v>
      </c>
      <c r="AR2117">
        <v>10.0659523809524</v>
      </c>
      <c r="AS2117">
        <v>8.5749999999999993</v>
      </c>
      <c r="AT2117">
        <v>9.39</v>
      </c>
      <c r="AU2117">
        <v>10.685</v>
      </c>
      <c r="AV2117">
        <v>9.6555392156862805</v>
      </c>
      <c r="AW2117">
        <v>8.8049999999999997</v>
      </c>
      <c r="AX2117">
        <v>10.07</v>
      </c>
      <c r="AY2117">
        <v>12.095000000000001</v>
      </c>
      <c r="AZ2117">
        <v>10.503212121212099</v>
      </c>
      <c r="BA2117">
        <v>8.84</v>
      </c>
      <c r="BB2117">
        <v>10.4</v>
      </c>
      <c r="BC2117">
        <v>11.695</v>
      </c>
      <c r="BD2117">
        <v>10.6640845070423</v>
      </c>
      <c r="BE2117">
        <v>9.36</v>
      </c>
      <c r="BF2117">
        <v>10.645</v>
      </c>
      <c r="BG2117">
        <v>12.637499999999999</v>
      </c>
      <c r="BH2117">
        <v>12.4289393939394</v>
      </c>
      <c r="BI2117">
        <v>9.01</v>
      </c>
      <c r="BJ2117">
        <v>9.4700000000000006</v>
      </c>
      <c r="BK2117">
        <v>14.54</v>
      </c>
      <c r="BL2117">
        <v>12.202</v>
      </c>
      <c r="BM2117">
        <v>9.5250000000000004</v>
      </c>
      <c r="BN2117">
        <v>10.1</v>
      </c>
      <c r="BO2117">
        <v>10.86</v>
      </c>
      <c r="BP2117">
        <v>10.285</v>
      </c>
      <c r="BQ2117">
        <v>10.925000000000001</v>
      </c>
      <c r="BR2117">
        <v>11.41</v>
      </c>
      <c r="BS2117">
        <v>11.5</v>
      </c>
      <c r="BT2117">
        <v>11.1466666666667</v>
      </c>
      <c r="BU2117">
        <v>7.7750000000000004</v>
      </c>
      <c r="BV2117">
        <v>9.1199999999999992</v>
      </c>
      <c r="BW2117">
        <v>10.64</v>
      </c>
      <c r="BX2117">
        <v>8.9553333333333303</v>
      </c>
      <c r="BY2117">
        <v>7.98</v>
      </c>
      <c r="BZ2117">
        <v>8.58</v>
      </c>
      <c r="CA2117">
        <v>8.9</v>
      </c>
      <c r="CB2117">
        <v>8.2822222222222202</v>
      </c>
      <c r="CC2117">
        <v>8.6549999999999994</v>
      </c>
      <c r="CD2117">
        <v>9.5500000000000007</v>
      </c>
      <c r="CE2117">
        <v>11.455</v>
      </c>
      <c r="CF2117">
        <v>10.647878787878801</v>
      </c>
      <c r="CG2117">
        <v>8.58</v>
      </c>
      <c r="CH2117">
        <v>9.23</v>
      </c>
      <c r="CI2117">
        <v>10.33</v>
      </c>
      <c r="CJ2117">
        <v>9.4764705882352995</v>
      </c>
      <c r="CK2117">
        <v>8.9049999999999994</v>
      </c>
      <c r="CL2117">
        <v>9.26</v>
      </c>
      <c r="CM2117">
        <v>11.715</v>
      </c>
      <c r="CN2117">
        <v>10.421052631578901</v>
      </c>
      <c r="CO2117">
        <v>7.53</v>
      </c>
      <c r="CP2117">
        <v>9.49</v>
      </c>
      <c r="CQ2117">
        <v>9.67</v>
      </c>
      <c r="CR2117">
        <v>9.02</v>
      </c>
      <c r="CS2117">
        <v>9.7349999999999994</v>
      </c>
      <c r="CT2117">
        <v>10.54</v>
      </c>
      <c r="CU2117">
        <v>14.07</v>
      </c>
      <c r="CV2117">
        <v>12.918571428571401</v>
      </c>
      <c r="CW2117">
        <v>8.4499999999999993</v>
      </c>
      <c r="CX2117">
        <v>9.4250000000000007</v>
      </c>
      <c r="CY2117">
        <v>9.85</v>
      </c>
      <c r="CZ2117">
        <v>9.1091666666666704</v>
      </c>
      <c r="DA2117">
        <v>12.76</v>
      </c>
      <c r="DB2117">
        <v>12.76</v>
      </c>
      <c r="DC2117">
        <v>12.76</v>
      </c>
      <c r="DD2117">
        <v>12.76</v>
      </c>
      <c r="DE2117">
        <v>8.23</v>
      </c>
      <c r="DF2117">
        <v>8.56</v>
      </c>
      <c r="DG2117">
        <v>12.675000000000001</v>
      </c>
      <c r="DH2117">
        <v>11.0833333333333</v>
      </c>
      <c r="DI2117">
        <v>9.4700000000000006</v>
      </c>
      <c r="DJ2117">
        <v>10.01</v>
      </c>
      <c r="DK2117">
        <v>13.975</v>
      </c>
      <c r="DL2117">
        <v>11.8545454545455</v>
      </c>
      <c r="DM2117">
        <v>9.24</v>
      </c>
      <c r="DN2117">
        <v>10.24</v>
      </c>
      <c r="DO2117">
        <v>14.3</v>
      </c>
      <c r="DP2117">
        <v>12.497142857142901</v>
      </c>
      <c r="DQ2117">
        <v>10.1625</v>
      </c>
      <c r="DR2117">
        <v>11.664999999999999</v>
      </c>
      <c r="DS2117">
        <v>12.2075</v>
      </c>
      <c r="DT2117">
        <v>11.356666666666699</v>
      </c>
    </row>
    <row r="2118" spans="1:124" x14ac:dyDescent="0.35">
      <c r="A2118" s="19" t="str">
        <f t="shared" si="70"/>
        <v>ALLL / Nonaccrual Loans--41729</v>
      </c>
      <c r="B2118" s="19" t="str">
        <f t="shared" si="71"/>
        <v>ALLL / Nonaccrual Loans</v>
      </c>
      <c r="C2118">
        <v>4</v>
      </c>
      <c r="D2118" s="27">
        <v>41729</v>
      </c>
      <c r="E2118">
        <v>80.722158153875597</v>
      </c>
      <c r="F2118">
        <v>170.077289862806</v>
      </c>
      <c r="G2118">
        <v>341.02208285555997</v>
      </c>
      <c r="H2118">
        <v>542.22467290545296</v>
      </c>
      <c r="I2118">
        <v>83.805668016194304</v>
      </c>
      <c r="J2118">
        <v>179.09738717339701</v>
      </c>
      <c r="K2118">
        <v>472.92817679557999</v>
      </c>
      <c r="L2118">
        <v>739.50868615815398</v>
      </c>
      <c r="M2118">
        <v>78.1310625534027</v>
      </c>
      <c r="N2118">
        <v>147.12591240875901</v>
      </c>
      <c r="O2118">
        <v>354.15952688076999</v>
      </c>
      <c r="P2118">
        <v>488.58013855317802</v>
      </c>
      <c r="Q2118">
        <v>59.721011333914603</v>
      </c>
      <c r="R2118">
        <v>86.941964285714306</v>
      </c>
      <c r="S2118">
        <v>289.08296943231397</v>
      </c>
      <c r="T2118">
        <v>184.68990776276601</v>
      </c>
      <c r="U2118">
        <v>97.727781574792004</v>
      </c>
      <c r="V2118">
        <v>184.770291423564</v>
      </c>
      <c r="W2118">
        <v>507.55888154078201</v>
      </c>
      <c r="X2118">
        <v>678.19075747523698</v>
      </c>
      <c r="Y2118">
        <v>64.907164700742698</v>
      </c>
      <c r="Z2118">
        <v>121.179706601467</v>
      </c>
      <c r="AA2118">
        <v>215.34509524209099</v>
      </c>
      <c r="AB2118">
        <v>197.24749255942001</v>
      </c>
      <c r="AC2118">
        <v>130.12664393570401</v>
      </c>
      <c r="AD2118">
        <v>261.26760563380299</v>
      </c>
      <c r="AE2118">
        <v>891.63346613545798</v>
      </c>
      <c r="AF2118">
        <v>6404.1835700676702</v>
      </c>
      <c r="AG2118">
        <v>134.40883945386099</v>
      </c>
      <c r="AH2118">
        <v>405.03211462450599</v>
      </c>
      <c r="AI2118">
        <v>2295.2479338843</v>
      </c>
      <c r="AJ2118">
        <v>17886.529235575199</v>
      </c>
      <c r="AK2118">
        <v>50.2343417128249</v>
      </c>
      <c r="AL2118">
        <v>100.990099009901</v>
      </c>
      <c r="AM2118">
        <v>201.19904076738601</v>
      </c>
      <c r="AN2118">
        <v>242.70110612379099</v>
      </c>
      <c r="AO2118">
        <v>111.430395913155</v>
      </c>
      <c r="AP2118">
        <v>231.53153153153201</v>
      </c>
      <c r="AQ2118">
        <v>655.44373284538005</v>
      </c>
      <c r="AR2118">
        <v>1480.5909865112101</v>
      </c>
      <c r="AS2118">
        <v>82.358826367847996</v>
      </c>
      <c r="AT2118">
        <v>178.37837837837799</v>
      </c>
      <c r="AU2118">
        <v>459.93894106104102</v>
      </c>
      <c r="AV2118">
        <v>541.53448969615999</v>
      </c>
      <c r="AW2118">
        <v>70.752366716492304</v>
      </c>
      <c r="AX2118">
        <v>143.99066511085201</v>
      </c>
      <c r="AY2118">
        <v>321.12676056338</v>
      </c>
      <c r="AZ2118">
        <v>445.02375099188998</v>
      </c>
      <c r="BA2118">
        <v>68.045222974387599</v>
      </c>
      <c r="BB2118">
        <v>184.81345595372201</v>
      </c>
      <c r="BC2118">
        <v>454.86574236574199</v>
      </c>
      <c r="BD2118">
        <v>694.13953131767698</v>
      </c>
      <c r="BE2118">
        <v>84.794833374155303</v>
      </c>
      <c r="BF2118">
        <v>138.34712456897699</v>
      </c>
      <c r="BG2118">
        <v>265.05372867521999</v>
      </c>
      <c r="BH2118">
        <v>10492.979283966601</v>
      </c>
      <c r="BI2118">
        <v>92.347413577864998</v>
      </c>
      <c r="BJ2118">
        <v>121.179706601467</v>
      </c>
      <c r="BK2118">
        <v>449.84848484848499</v>
      </c>
      <c r="BL2118">
        <v>430.70487539152799</v>
      </c>
      <c r="BM2118">
        <v>62.380928812202001</v>
      </c>
      <c r="BN2118">
        <v>63.843212237093702</v>
      </c>
      <c r="BO2118">
        <v>146.115154505644</v>
      </c>
      <c r="BP2118">
        <v>117.71631813286599</v>
      </c>
      <c r="BQ2118">
        <v>127.381063063523</v>
      </c>
      <c r="BR2118">
        <v>172.96620775970001</v>
      </c>
      <c r="BS2118">
        <v>182.66630998671999</v>
      </c>
      <c r="BT2118">
        <v>149.042846113596</v>
      </c>
      <c r="BU2118">
        <v>77.387119529287105</v>
      </c>
      <c r="BV2118">
        <v>168.39932211274899</v>
      </c>
      <c r="BW2118">
        <v>287.490079365079</v>
      </c>
      <c r="BX2118">
        <v>299.67110615651302</v>
      </c>
      <c r="BY2118">
        <v>91.810344827586206</v>
      </c>
      <c r="BZ2118">
        <v>128.455284552846</v>
      </c>
      <c r="CA2118">
        <v>206.49819494584801</v>
      </c>
      <c r="CB2118">
        <v>285.93352335459798</v>
      </c>
      <c r="CC2118">
        <v>83.676126008851895</v>
      </c>
      <c r="CD2118">
        <v>167.51773049645399</v>
      </c>
      <c r="CE2118">
        <v>395.59228650137698</v>
      </c>
      <c r="CF2118">
        <v>495.85372155583201</v>
      </c>
      <c r="CG2118">
        <v>103.29222634023</v>
      </c>
      <c r="CH2118">
        <v>156.37931407239799</v>
      </c>
      <c r="CI2118">
        <v>323.15626478558198</v>
      </c>
      <c r="CJ2118">
        <v>338.29390558141398</v>
      </c>
      <c r="CK2118">
        <v>118.396400838161</v>
      </c>
      <c r="CL2118">
        <v>258.211310869893</v>
      </c>
      <c r="CM2118">
        <v>1441.7374623184401</v>
      </c>
      <c r="CN2118">
        <v>721.08935338915705</v>
      </c>
      <c r="CO2118">
        <v>399.84447900466603</v>
      </c>
      <c r="CP2118">
        <v>427.69230769230802</v>
      </c>
      <c r="CQ2118">
        <v>891.63346613545798</v>
      </c>
      <c r="CR2118">
        <v>1307.79486588893</v>
      </c>
      <c r="CS2118">
        <v>160.32270363638901</v>
      </c>
      <c r="CT2118">
        <v>239.84867591425001</v>
      </c>
      <c r="CU2118">
        <v>289.85382779536599</v>
      </c>
      <c r="CV2118">
        <v>220.168128983087</v>
      </c>
      <c r="CW2118">
        <v>79.751141186568006</v>
      </c>
      <c r="CX2118">
        <v>210.81081081081101</v>
      </c>
      <c r="CY2118">
        <v>469.05518964342502</v>
      </c>
      <c r="CZ2118">
        <v>587.90149554218999</v>
      </c>
      <c r="DA2118">
        <v>315.00974658869399</v>
      </c>
      <c r="DB2118">
        <v>315.00974658869399</v>
      </c>
      <c r="DC2118">
        <v>315.00974658869399</v>
      </c>
      <c r="DD2118">
        <v>315.00974658869399</v>
      </c>
      <c r="DE2118">
        <v>151644.69696969699</v>
      </c>
      <c r="DF2118">
        <v>299707.57575757598</v>
      </c>
      <c r="DG2118">
        <v>447770.45454545401</v>
      </c>
      <c r="DH2118">
        <v>299707.57575757598</v>
      </c>
      <c r="DI2118">
        <v>102.898613009461</v>
      </c>
      <c r="DJ2118">
        <v>221.70191880840301</v>
      </c>
      <c r="DK2118">
        <v>662.79532019704402</v>
      </c>
      <c r="DL2118">
        <v>839.693201122554</v>
      </c>
      <c r="DM2118">
        <v>34.873213773719598</v>
      </c>
      <c r="DN2118">
        <v>57.6887232059646</v>
      </c>
      <c r="DO2118">
        <v>225.665575715817</v>
      </c>
      <c r="DP2118">
        <v>1024.51090129708</v>
      </c>
      <c r="DQ2118">
        <v>147.73775043843301</v>
      </c>
      <c r="DR2118">
        <v>178.10822176620101</v>
      </c>
      <c r="DS2118">
        <v>209.53682293980901</v>
      </c>
      <c r="DT2118">
        <v>193.15686709790199</v>
      </c>
    </row>
    <row r="2119" spans="1:124" x14ac:dyDescent="0.35">
      <c r="A2119" s="19" t="str">
        <f t="shared" si="70"/>
        <v>[NCL + OREO] / [Total Loans + OREO]--41729</v>
      </c>
      <c r="B2119" s="19" t="str">
        <f t="shared" si="71"/>
        <v>[NCL + OREO] / [Total Loans + OREO]</v>
      </c>
      <c r="C2119">
        <v>5</v>
      </c>
      <c r="D2119" s="27">
        <v>41729</v>
      </c>
      <c r="E2119">
        <v>0.92754557657085401</v>
      </c>
      <c r="F2119">
        <v>2.0634716923063499</v>
      </c>
      <c r="G2119">
        <v>3.381132832479</v>
      </c>
      <c r="H2119">
        <v>2.6230164563973801</v>
      </c>
      <c r="I2119">
        <v>0.49386723798240201</v>
      </c>
      <c r="J2119">
        <v>1.50357366358157</v>
      </c>
      <c r="K2119">
        <v>3.1548459146737602</v>
      </c>
      <c r="L2119">
        <v>2.2692033394474</v>
      </c>
      <c r="M2119">
        <v>0.62551885100612803</v>
      </c>
      <c r="N2119">
        <v>1.5619049442225199</v>
      </c>
      <c r="O2119">
        <v>3.3189504876313598</v>
      </c>
      <c r="P2119">
        <v>2.4847141261337198</v>
      </c>
      <c r="Q2119">
        <v>1.8095344952252701</v>
      </c>
      <c r="R2119">
        <v>3.7603479724989501</v>
      </c>
      <c r="S2119">
        <v>4.9524087788103897</v>
      </c>
      <c r="T2119">
        <v>4.0253972757281904</v>
      </c>
      <c r="U2119">
        <v>0.65237591510074999</v>
      </c>
      <c r="V2119">
        <v>1.65917880812673</v>
      </c>
      <c r="W2119">
        <v>3.2207652235564299</v>
      </c>
      <c r="X2119">
        <v>2.4268188772606898</v>
      </c>
      <c r="Y2119">
        <v>1.17642678976955</v>
      </c>
      <c r="Z2119">
        <v>2.48538852160583</v>
      </c>
      <c r="AA2119">
        <v>3.87062845122272</v>
      </c>
      <c r="AB2119">
        <v>3.6568799061224602</v>
      </c>
      <c r="AC2119">
        <v>0.106231119078445</v>
      </c>
      <c r="AD2119">
        <v>0.47697670152265598</v>
      </c>
      <c r="AE2119">
        <v>1.2196223687776699</v>
      </c>
      <c r="AF2119">
        <v>1.1215057032384099</v>
      </c>
      <c r="AG2119">
        <v>0.105311285194077</v>
      </c>
      <c r="AH2119">
        <v>0.48048033082969999</v>
      </c>
      <c r="AI2119">
        <v>1.3131204729694801</v>
      </c>
      <c r="AJ2119">
        <v>0.980121495587021</v>
      </c>
      <c r="AK2119">
        <v>1.2537112945955</v>
      </c>
      <c r="AL2119">
        <v>2.4447471995155898</v>
      </c>
      <c r="AM2119">
        <v>4.16082899362923</v>
      </c>
      <c r="AN2119">
        <v>3.1991902596541801</v>
      </c>
      <c r="AO2119">
        <v>0.20676854010187301</v>
      </c>
      <c r="AP2119">
        <v>0.87946524699305395</v>
      </c>
      <c r="AQ2119">
        <v>1.80078814352101</v>
      </c>
      <c r="AR2119">
        <v>1.3827925903706799</v>
      </c>
      <c r="AS2119">
        <v>0.39057824483940001</v>
      </c>
      <c r="AT2119">
        <v>1.33255813571474</v>
      </c>
      <c r="AU2119">
        <v>3.1305312869833402</v>
      </c>
      <c r="AV2119">
        <v>2.2122400638441602</v>
      </c>
      <c r="AW2119">
        <v>0.96339294362747696</v>
      </c>
      <c r="AX2119">
        <v>2.1653483187246101</v>
      </c>
      <c r="AY2119">
        <v>3.84082980814726</v>
      </c>
      <c r="AZ2119">
        <v>2.8835729430235202</v>
      </c>
      <c r="BA2119">
        <v>0.55871210014212003</v>
      </c>
      <c r="BB2119">
        <v>1.6121682904072701</v>
      </c>
      <c r="BC2119">
        <v>3.71417506937558</v>
      </c>
      <c r="BD2119">
        <v>2.7306884972059899</v>
      </c>
      <c r="BE2119">
        <v>1.50357366358157</v>
      </c>
      <c r="BF2119">
        <v>2.1650958145352202</v>
      </c>
      <c r="BG2119">
        <v>4.1782729805013901</v>
      </c>
      <c r="BH2119">
        <v>2.8810933103952001</v>
      </c>
      <c r="BI2119">
        <v>1.1515812431843</v>
      </c>
      <c r="BJ2119">
        <v>2.4299162312823199</v>
      </c>
      <c r="BK2119">
        <v>2.8141989126958702</v>
      </c>
      <c r="BL2119">
        <v>2.0962116998485301</v>
      </c>
      <c r="BM2119">
        <v>0.55004783024610804</v>
      </c>
      <c r="BN2119">
        <v>2.0806062630752402</v>
      </c>
      <c r="BO2119">
        <v>4.6943818937542998</v>
      </c>
      <c r="BP2119">
        <v>3.1638234609251699</v>
      </c>
      <c r="BQ2119">
        <v>2.2332688563959899</v>
      </c>
      <c r="BR2119">
        <v>3.06845774261769</v>
      </c>
      <c r="BS2119">
        <v>3.4695430969202001</v>
      </c>
      <c r="BT2119">
        <v>2.7790553880048998</v>
      </c>
      <c r="BU2119">
        <v>0.707102028244181</v>
      </c>
      <c r="BV2119">
        <v>1.2896622313203701</v>
      </c>
      <c r="BW2119">
        <v>3.26200221044498</v>
      </c>
      <c r="BX2119">
        <v>2.4392990260602998</v>
      </c>
      <c r="BY2119">
        <v>0.96093174886949195</v>
      </c>
      <c r="BZ2119">
        <v>2.2999596926872798</v>
      </c>
      <c r="CA2119">
        <v>3.7946374701344299</v>
      </c>
      <c r="CB2119">
        <v>2.7813383637326301</v>
      </c>
      <c r="CC2119">
        <v>1.4662127725721199</v>
      </c>
      <c r="CD2119">
        <v>2.8750929591096299</v>
      </c>
      <c r="CE2119">
        <v>5.4500798088195701</v>
      </c>
      <c r="CF2119">
        <v>3.67630724625913</v>
      </c>
      <c r="CG2119">
        <v>0.90547039374812099</v>
      </c>
      <c r="CH2119">
        <v>1.5484399779048801</v>
      </c>
      <c r="CI2119">
        <v>3.2391195597798901</v>
      </c>
      <c r="CJ2119">
        <v>2.0984054842408599</v>
      </c>
      <c r="CK2119">
        <v>0.446651476781948</v>
      </c>
      <c r="CL2119">
        <v>1.4247638699534499</v>
      </c>
      <c r="CM2119">
        <v>2.3090340267062799</v>
      </c>
      <c r="CN2119">
        <v>1.47059020583972</v>
      </c>
      <c r="CO2119">
        <v>0.15600249603993699</v>
      </c>
      <c r="CP2119">
        <v>0.184783008797438</v>
      </c>
      <c r="CQ2119">
        <v>0.55509992661976104</v>
      </c>
      <c r="CR2119">
        <v>0.39862090455087701</v>
      </c>
      <c r="CS2119">
        <v>0.11130899376669599</v>
      </c>
      <c r="CT2119">
        <v>0.57019101398968697</v>
      </c>
      <c r="CU2119">
        <v>1.2731944570460401</v>
      </c>
      <c r="CV2119">
        <v>0.73901793962248397</v>
      </c>
      <c r="CW2119">
        <v>0.35290706286060203</v>
      </c>
      <c r="CX2119">
        <v>0.83098327029797203</v>
      </c>
      <c r="CY2119">
        <v>2.6511356747837</v>
      </c>
      <c r="CZ2119">
        <v>1.55453109579421</v>
      </c>
      <c r="DA2119">
        <v>0.49410065013243398</v>
      </c>
      <c r="DB2119">
        <v>0.49410065013243398</v>
      </c>
      <c r="DC2119">
        <v>0.49410065013243398</v>
      </c>
      <c r="DD2119">
        <v>0.49410065013243398</v>
      </c>
      <c r="DE2119">
        <v>0.11979582624396699</v>
      </c>
      <c r="DF2119">
        <v>0.23959165248793399</v>
      </c>
      <c r="DG2119">
        <v>1.01361029947201</v>
      </c>
      <c r="DH2119">
        <v>0.67574019964800502</v>
      </c>
      <c r="DI2119">
        <v>0.75699402459335496</v>
      </c>
      <c r="DJ2119">
        <v>1.1581580654127701</v>
      </c>
      <c r="DK2119">
        <v>1.9279111279580601</v>
      </c>
      <c r="DL2119">
        <v>1.5848264743060501</v>
      </c>
      <c r="DM2119">
        <v>0.96270081500106697</v>
      </c>
      <c r="DN2119">
        <v>3.3028215532697902</v>
      </c>
      <c r="DO2119">
        <v>6.3311054283857198</v>
      </c>
      <c r="DP2119">
        <v>3.6556963414247199</v>
      </c>
      <c r="DQ2119">
        <v>1.19028451368856</v>
      </c>
      <c r="DR2119">
        <v>1.4768955422949099</v>
      </c>
      <c r="DS2119">
        <v>2.0117438433658501</v>
      </c>
      <c r="DT2119">
        <v>1.5695525253810301</v>
      </c>
    </row>
    <row r="2120" spans="1:124" x14ac:dyDescent="0.35">
      <c r="A2120" s="19" t="str">
        <f t="shared" si="70"/>
        <v>[Noncurrent + Delinquent Loans] / [Capital + ALLL]--41729</v>
      </c>
      <c r="B2120" s="19" t="str">
        <f t="shared" si="71"/>
        <v>[Noncurrent + Delinquent Loans] / [Capital + ALLL]</v>
      </c>
      <c r="C2120">
        <v>6</v>
      </c>
      <c r="D2120" s="27">
        <v>41729</v>
      </c>
      <c r="E2120">
        <v>4.6502689259052996</v>
      </c>
      <c r="F2120">
        <v>9.6185390362488494</v>
      </c>
      <c r="G2120">
        <v>18.210513509547301</v>
      </c>
      <c r="H2120">
        <v>12.2802897182391</v>
      </c>
      <c r="I2120">
        <v>3.7159820212361501</v>
      </c>
      <c r="J2120">
        <v>9.0760270050824694</v>
      </c>
      <c r="K2120">
        <v>16.759500622787499</v>
      </c>
      <c r="L2120">
        <v>11.9216356267327</v>
      </c>
      <c r="M2120">
        <v>4.6596305782585796</v>
      </c>
      <c r="N2120">
        <v>9.8614849708389407</v>
      </c>
      <c r="O2120">
        <v>17.866178977987499</v>
      </c>
      <c r="P2120">
        <v>13.52460846654</v>
      </c>
      <c r="Q2120">
        <v>11.3659189822564</v>
      </c>
      <c r="R2120">
        <v>16.697936210131299</v>
      </c>
      <c r="S2120">
        <v>25.876198779424598</v>
      </c>
      <c r="T2120">
        <v>19.674701514727499</v>
      </c>
      <c r="U2120">
        <v>4.0727902946273797</v>
      </c>
      <c r="V2120">
        <v>9.5275131246354299</v>
      </c>
      <c r="W2120">
        <v>16.686650679456399</v>
      </c>
      <c r="X2120">
        <v>12.099030248863601</v>
      </c>
      <c r="Y2120">
        <v>7.0657065706570696</v>
      </c>
      <c r="Z2120">
        <v>11.788079470198699</v>
      </c>
      <c r="AA2120">
        <v>23.577834468611101</v>
      </c>
      <c r="AB2120">
        <v>17.836183580421501</v>
      </c>
      <c r="AC2120">
        <v>2.8912422255841301</v>
      </c>
      <c r="AD2120">
        <v>5.6540488739817896</v>
      </c>
      <c r="AE2120">
        <v>11.7333651418461</v>
      </c>
      <c r="AF2120">
        <v>8.9392781555747103</v>
      </c>
      <c r="AG2120">
        <v>0.76951731308428395</v>
      </c>
      <c r="AH2120">
        <v>3.4788713611892201</v>
      </c>
      <c r="AI2120">
        <v>8.4730268477454302</v>
      </c>
      <c r="AJ2120">
        <v>5.9295523643769803</v>
      </c>
      <c r="AK2120">
        <v>7.6672346099711097</v>
      </c>
      <c r="AL2120">
        <v>13.9623265036352</v>
      </c>
      <c r="AM2120">
        <v>24.927079687317701</v>
      </c>
      <c r="AN2120">
        <v>16.897830534246999</v>
      </c>
      <c r="AO2120">
        <v>2.0951556637629301</v>
      </c>
      <c r="AP2120">
        <v>7.3078985152084801</v>
      </c>
      <c r="AQ2120">
        <v>14.870351003163499</v>
      </c>
      <c r="AR2120">
        <v>10.1610882498832</v>
      </c>
      <c r="AS2120">
        <v>3.35755317475278</v>
      </c>
      <c r="AT2120">
        <v>8.5231802321544805</v>
      </c>
      <c r="AU2120">
        <v>17.227728957003901</v>
      </c>
      <c r="AV2120">
        <v>12.066619848368401</v>
      </c>
      <c r="AW2120">
        <v>4.9767165883909401</v>
      </c>
      <c r="AX2120">
        <v>11.6599655370477</v>
      </c>
      <c r="AY2120">
        <v>21.605782987693299</v>
      </c>
      <c r="AZ2120">
        <v>15.5360331216988</v>
      </c>
      <c r="BA2120">
        <v>4.10478775330151</v>
      </c>
      <c r="BB2120">
        <v>10.7538091419407</v>
      </c>
      <c r="BC2120">
        <v>18.1852624075559</v>
      </c>
      <c r="BD2120">
        <v>13.7814213290509</v>
      </c>
      <c r="BE2120">
        <v>4.6225363086302602</v>
      </c>
      <c r="BF2120">
        <v>8.3844528170480501</v>
      </c>
      <c r="BG2120">
        <v>13.6536263504705</v>
      </c>
      <c r="BH2120">
        <v>10.784794942349301</v>
      </c>
      <c r="BI2120">
        <v>3.0926959132232601</v>
      </c>
      <c r="BJ2120">
        <v>4.1298495645289002</v>
      </c>
      <c r="BK2120">
        <v>7.5814150434983496</v>
      </c>
      <c r="BL2120">
        <v>6.0756267711927796</v>
      </c>
      <c r="BM2120">
        <v>2.60293166630739</v>
      </c>
      <c r="BN2120">
        <v>13.524205011843801</v>
      </c>
      <c r="BO2120">
        <v>29.6340356334434</v>
      </c>
      <c r="BP2120">
        <v>18.712762287907001</v>
      </c>
      <c r="BQ2120">
        <v>8.4050449033858303</v>
      </c>
      <c r="BR2120">
        <v>9.07447169171658</v>
      </c>
      <c r="BS2120">
        <v>17.782012735205701</v>
      </c>
      <c r="BT2120">
        <v>14.433214528488801</v>
      </c>
      <c r="BU2120">
        <v>4.4605558778325598</v>
      </c>
      <c r="BV2120">
        <v>8.7356772108510405</v>
      </c>
      <c r="BW2120">
        <v>15.4879587140988</v>
      </c>
      <c r="BX2120">
        <v>12.6374251515397</v>
      </c>
      <c r="BY2120">
        <v>10.5776507189103</v>
      </c>
      <c r="BZ2120">
        <v>14.9526358268553</v>
      </c>
      <c r="CA2120">
        <v>38.213627992633498</v>
      </c>
      <c r="CB2120">
        <v>27.415968521677801</v>
      </c>
      <c r="CC2120">
        <v>3.8898085995251201</v>
      </c>
      <c r="CD2120">
        <v>9.8232581967213104</v>
      </c>
      <c r="CE2120">
        <v>17.825692684762799</v>
      </c>
      <c r="CF2120">
        <v>13.092141522461199</v>
      </c>
      <c r="CG2120">
        <v>9.4138198757763991</v>
      </c>
      <c r="CH2120">
        <v>12.5661375661376</v>
      </c>
      <c r="CI2120">
        <v>20.836961253809299</v>
      </c>
      <c r="CJ2120">
        <v>14.9673460501955</v>
      </c>
      <c r="CK2120">
        <v>4.8925714213741403</v>
      </c>
      <c r="CL2120">
        <v>7.9544637851978601</v>
      </c>
      <c r="CM2120">
        <v>17.759448746425299</v>
      </c>
      <c r="CN2120">
        <v>11.1051470561905</v>
      </c>
      <c r="CO2120">
        <v>4.9816465652857902</v>
      </c>
      <c r="CP2120">
        <v>5.5485724546597197</v>
      </c>
      <c r="CQ2120">
        <v>8.0694586312563796</v>
      </c>
      <c r="CR2120">
        <v>7.0270912222951996</v>
      </c>
      <c r="CS2120">
        <v>2.1682852711109399</v>
      </c>
      <c r="CT2120">
        <v>5.9909142532651902</v>
      </c>
      <c r="CU2120">
        <v>14.0842850350109</v>
      </c>
      <c r="CV2120">
        <v>7.7679380673676599</v>
      </c>
      <c r="CW2120">
        <v>3.2783643930430801</v>
      </c>
      <c r="CX2120">
        <v>5.3065161697629897</v>
      </c>
      <c r="CY2120">
        <v>16.219314616088401</v>
      </c>
      <c r="CZ2120">
        <v>11.1646440251185</v>
      </c>
      <c r="DA2120">
        <v>2.55885873902634</v>
      </c>
      <c r="DB2120">
        <v>2.55885873902634</v>
      </c>
      <c r="DC2120">
        <v>2.55885873902634</v>
      </c>
      <c r="DD2120">
        <v>2.55885873902634</v>
      </c>
      <c r="DE2120">
        <v>1.71669158175272</v>
      </c>
      <c r="DF2120">
        <v>2.8754289954549699</v>
      </c>
      <c r="DG2120">
        <v>6.3658009662132802</v>
      </c>
      <c r="DH2120">
        <v>4.4298520334923497</v>
      </c>
      <c r="DI2120">
        <v>3.34384061868036</v>
      </c>
      <c r="DJ2120">
        <v>7.1710308432322698</v>
      </c>
      <c r="DK2120">
        <v>13.3877079096203</v>
      </c>
      <c r="DL2120">
        <v>8.1505821691848404</v>
      </c>
      <c r="DM2120">
        <v>8.5141718759717193</v>
      </c>
      <c r="DN2120">
        <v>27.7655242619613</v>
      </c>
      <c r="DO2120">
        <v>31.011831979050299</v>
      </c>
      <c r="DP2120">
        <v>21.4356598923004</v>
      </c>
      <c r="DQ2120">
        <v>7.7074057138618199</v>
      </c>
      <c r="DR2120">
        <v>9.1058042145412603</v>
      </c>
      <c r="DS2120">
        <v>12.879785298507599</v>
      </c>
      <c r="DT2120">
        <v>11.6492813284554</v>
      </c>
    </row>
    <row r="2121" spans="1:124" x14ac:dyDescent="0.35">
      <c r="A2121" s="19" t="str">
        <f t="shared" si="70"/>
        <v xml:space="preserve">  Ag [NCL+DQ] / [Capital + ALLL]--41729</v>
      </c>
      <c r="B2121" s="19" t="str">
        <f t="shared" si="71"/>
        <v xml:space="preserve">  Ag [NCL+DQ] / [Capital + ALLL]</v>
      </c>
      <c r="C2121">
        <v>7</v>
      </c>
      <c r="D2121" s="27">
        <v>41729</v>
      </c>
      <c r="E2121">
        <v>0</v>
      </c>
      <c r="F2121">
        <v>0</v>
      </c>
      <c r="G2121">
        <v>1.99729568096557</v>
      </c>
      <c r="H2121">
        <v>1.6192310315282501</v>
      </c>
      <c r="I2121">
        <v>0</v>
      </c>
      <c r="J2121">
        <v>0</v>
      </c>
      <c r="K2121">
        <v>1.22763573729326</v>
      </c>
      <c r="L2121">
        <v>1.3570083972209099</v>
      </c>
      <c r="M2121">
        <v>0</v>
      </c>
      <c r="N2121">
        <v>0</v>
      </c>
      <c r="O2121">
        <v>0.52901954081416902</v>
      </c>
      <c r="P2121">
        <v>0.82333117126469602</v>
      </c>
      <c r="Q2121">
        <v>0</v>
      </c>
      <c r="R2121">
        <v>0</v>
      </c>
      <c r="S2121">
        <v>0</v>
      </c>
      <c r="T2121">
        <v>5.2123185852516402E-3</v>
      </c>
      <c r="U2121">
        <v>0</v>
      </c>
      <c r="V2121">
        <v>0</v>
      </c>
      <c r="W2121">
        <v>0.87260034904014006</v>
      </c>
      <c r="X2121">
        <v>1.06040633233606</v>
      </c>
      <c r="Y2121">
        <v>0</v>
      </c>
      <c r="Z2121">
        <v>0</v>
      </c>
      <c r="AA2121">
        <v>2.6350811817939799</v>
      </c>
      <c r="AB2121">
        <v>3.6955558500606198</v>
      </c>
      <c r="AC2121">
        <v>0</v>
      </c>
      <c r="AD2121">
        <v>0.164844144124941</v>
      </c>
      <c r="AE2121">
        <v>2.3913518235422599</v>
      </c>
      <c r="AF2121">
        <v>1.97565788407786</v>
      </c>
      <c r="AG2121">
        <v>0</v>
      </c>
      <c r="AH2121">
        <v>0</v>
      </c>
      <c r="AI2121">
        <v>1.01270833311965</v>
      </c>
      <c r="AJ2121">
        <v>1.58273908265264</v>
      </c>
      <c r="AK2121">
        <v>0</v>
      </c>
      <c r="AL2121">
        <v>0.21102497846683901</v>
      </c>
      <c r="AM2121">
        <v>1.63725822870716</v>
      </c>
      <c r="AN2121">
        <v>1.7817238843841301</v>
      </c>
      <c r="AO2121">
        <v>0</v>
      </c>
      <c r="AP2121">
        <v>0.43135682326463298</v>
      </c>
      <c r="AQ2121">
        <v>2.9746043073791801</v>
      </c>
      <c r="AR2121">
        <v>2.5885275113239201</v>
      </c>
      <c r="AS2121">
        <v>0</v>
      </c>
      <c r="AT2121">
        <v>0</v>
      </c>
      <c r="AU2121">
        <v>0.58696210234845203</v>
      </c>
      <c r="AV2121">
        <v>0.83726121561344202</v>
      </c>
      <c r="AW2121">
        <v>0</v>
      </c>
      <c r="AX2121">
        <v>0</v>
      </c>
      <c r="AY2121">
        <v>0.44249231632083402</v>
      </c>
      <c r="AZ2121">
        <v>0.74295194847069301</v>
      </c>
      <c r="BA2121">
        <v>0</v>
      </c>
      <c r="BB2121">
        <v>0</v>
      </c>
      <c r="BC2121">
        <v>0</v>
      </c>
      <c r="BD2121">
        <v>0.32960534060450303</v>
      </c>
      <c r="BE2121">
        <v>0</v>
      </c>
      <c r="BF2121">
        <v>0</v>
      </c>
      <c r="BG2121">
        <v>0.66836821593312901</v>
      </c>
      <c r="BH2121">
        <v>0.663812845401621</v>
      </c>
      <c r="BI2121">
        <v>0</v>
      </c>
      <c r="BJ2121">
        <v>0.40803757025175103</v>
      </c>
      <c r="BK2121">
        <v>0.59191707496672197</v>
      </c>
      <c r="BL2121">
        <v>0.58586112206851304</v>
      </c>
      <c r="BM2121">
        <v>0</v>
      </c>
      <c r="BN2121">
        <v>0</v>
      </c>
      <c r="BO2121">
        <v>0.25905373063671999</v>
      </c>
      <c r="BP2121">
        <v>0.25905373063671999</v>
      </c>
      <c r="BQ2121">
        <v>0.259916374731608</v>
      </c>
      <c r="BR2121">
        <v>0.519832749463216</v>
      </c>
      <c r="BS2121">
        <v>0.89829656560083704</v>
      </c>
      <c r="BT2121">
        <v>0.59886437706722495</v>
      </c>
      <c r="BU2121">
        <v>0</v>
      </c>
      <c r="BV2121">
        <v>0</v>
      </c>
      <c r="BW2121">
        <v>0</v>
      </c>
      <c r="BX2121">
        <v>2.0239610877158601E-2</v>
      </c>
      <c r="BY2121">
        <v>0</v>
      </c>
      <c r="BZ2121">
        <v>0.546539981501724</v>
      </c>
      <c r="CA2121">
        <v>1.6513912971678599</v>
      </c>
      <c r="CB2121">
        <v>1.5325584820867499</v>
      </c>
      <c r="CC2121">
        <v>0</v>
      </c>
      <c r="CD2121">
        <v>0</v>
      </c>
      <c r="CE2121">
        <v>0</v>
      </c>
      <c r="CF2121">
        <v>0.70431564320777995</v>
      </c>
      <c r="CG2121">
        <v>0</v>
      </c>
      <c r="CH2121">
        <v>0</v>
      </c>
      <c r="CI2121">
        <v>2.2039616891597702</v>
      </c>
      <c r="CJ2121">
        <v>2.0200953398695201</v>
      </c>
      <c r="CK2121">
        <v>0</v>
      </c>
      <c r="CL2121">
        <v>0</v>
      </c>
      <c r="CM2121">
        <v>0.32249607116186602</v>
      </c>
      <c r="CN2121">
        <v>0.81093760665455095</v>
      </c>
      <c r="CO2121">
        <v>0</v>
      </c>
      <c r="CP2121">
        <v>0.86342603634975901</v>
      </c>
      <c r="CQ2121">
        <v>1.3498655209161501</v>
      </c>
      <c r="CR2121">
        <v>0.75213822877623604</v>
      </c>
      <c r="CS2121">
        <v>0</v>
      </c>
      <c r="CT2121">
        <v>0.71858043701422503</v>
      </c>
      <c r="CU2121">
        <v>4.4768482761533201</v>
      </c>
      <c r="CV2121">
        <v>2.7023083011717102</v>
      </c>
      <c r="CW2121">
        <v>0</v>
      </c>
      <c r="CX2121">
        <v>6.1842918985776096E-3</v>
      </c>
      <c r="CY2121">
        <v>0.19310563341046</v>
      </c>
      <c r="CZ2121">
        <v>0.23237738764483801</v>
      </c>
      <c r="DA2121">
        <v>0</v>
      </c>
      <c r="DB2121">
        <v>0</v>
      </c>
      <c r="DC2121">
        <v>0</v>
      </c>
      <c r="DD2121">
        <v>0</v>
      </c>
      <c r="DE2121">
        <v>0</v>
      </c>
      <c r="DF2121">
        <v>0</v>
      </c>
      <c r="DG2121">
        <v>0.13449587236805499</v>
      </c>
      <c r="DH2121">
        <v>8.9663914912036596E-2</v>
      </c>
      <c r="DI2121">
        <v>0</v>
      </c>
      <c r="DJ2121">
        <v>0.211262475413419</v>
      </c>
      <c r="DK2121">
        <v>0.64632703942094505</v>
      </c>
      <c r="DL2121">
        <v>0.66622836149897602</v>
      </c>
      <c r="DM2121">
        <v>0</v>
      </c>
      <c r="DN2121">
        <v>1.63725822870716</v>
      </c>
      <c r="DO2121">
        <v>3.48551837856765</v>
      </c>
      <c r="DP2121">
        <v>4.0868992836917801</v>
      </c>
      <c r="DQ2121">
        <v>0.67900528344385203</v>
      </c>
      <c r="DR2121">
        <v>1.38189208321124</v>
      </c>
      <c r="DS2121">
        <v>1.5851303140293</v>
      </c>
      <c r="DT2121">
        <v>2.0845376491582899</v>
      </c>
    </row>
    <row r="2122" spans="1:124" x14ac:dyDescent="0.35">
      <c r="A2122" s="19" t="str">
        <f t="shared" si="70"/>
        <v xml:space="preserve">  CLD [NCL+DQ] / [Capital + ALLL]--41729</v>
      </c>
      <c r="B2122" s="19" t="str">
        <f t="shared" si="71"/>
        <v xml:space="preserve">  CLD [NCL+DQ] / [Capital + ALLL]</v>
      </c>
      <c r="C2122">
        <v>8</v>
      </c>
      <c r="D2122" s="27">
        <v>41729</v>
      </c>
      <c r="E2122">
        <v>0</v>
      </c>
      <c r="F2122">
        <v>0</v>
      </c>
      <c r="G2122">
        <v>1.5026548282524499</v>
      </c>
      <c r="H2122">
        <v>1.41522862085416</v>
      </c>
      <c r="I2122">
        <v>0</v>
      </c>
      <c r="J2122">
        <v>0</v>
      </c>
      <c r="K2122">
        <v>0.592401668289401</v>
      </c>
      <c r="L2122">
        <v>0.76903640374878302</v>
      </c>
      <c r="M2122">
        <v>0</v>
      </c>
      <c r="N2122">
        <v>0</v>
      </c>
      <c r="O2122">
        <v>0.96676194150242001</v>
      </c>
      <c r="P2122">
        <v>1.13150711416522</v>
      </c>
      <c r="Q2122">
        <v>0</v>
      </c>
      <c r="R2122">
        <v>0</v>
      </c>
      <c r="S2122">
        <v>0.493312489143651</v>
      </c>
      <c r="T2122">
        <v>0.76828449038792201</v>
      </c>
      <c r="U2122">
        <v>0</v>
      </c>
      <c r="V2122">
        <v>0</v>
      </c>
      <c r="W2122">
        <v>0.62174667437825304</v>
      </c>
      <c r="X2122">
        <v>0.75846299080180402</v>
      </c>
      <c r="Y2122">
        <v>0</v>
      </c>
      <c r="Z2122">
        <v>0.38478614769868302</v>
      </c>
      <c r="AA2122">
        <v>2.8588017946687798</v>
      </c>
      <c r="AB2122">
        <v>2.6229121787585101</v>
      </c>
      <c r="AC2122">
        <v>0</v>
      </c>
      <c r="AD2122">
        <v>0</v>
      </c>
      <c r="AE2122">
        <v>0.25373412047296001</v>
      </c>
      <c r="AF2122">
        <v>0.82878965930906201</v>
      </c>
      <c r="AG2122">
        <v>0</v>
      </c>
      <c r="AH2122">
        <v>0</v>
      </c>
      <c r="AI2122">
        <v>0</v>
      </c>
      <c r="AJ2122">
        <v>0.144627117142655</v>
      </c>
      <c r="AK2122">
        <v>0</v>
      </c>
      <c r="AL2122">
        <v>3.5678935616785201E-2</v>
      </c>
      <c r="AM2122">
        <v>1.2488436632747499</v>
      </c>
      <c r="AN2122">
        <v>0.76649262973085497</v>
      </c>
      <c r="AO2122">
        <v>0</v>
      </c>
      <c r="AP2122">
        <v>0</v>
      </c>
      <c r="AQ2122">
        <v>0</v>
      </c>
      <c r="AR2122">
        <v>0.34460124198029102</v>
      </c>
      <c r="AS2122">
        <v>0</v>
      </c>
      <c r="AT2122">
        <v>0</v>
      </c>
      <c r="AU2122">
        <v>1.4302580219060901</v>
      </c>
      <c r="AV2122">
        <v>1.3111491465757501</v>
      </c>
      <c r="AW2122">
        <v>0</v>
      </c>
      <c r="AX2122">
        <v>0</v>
      </c>
      <c r="AY2122">
        <v>0.74785853490541498</v>
      </c>
      <c r="AZ2122">
        <v>0.95180790508291702</v>
      </c>
      <c r="BA2122">
        <v>0</v>
      </c>
      <c r="BB2122">
        <v>0</v>
      </c>
      <c r="BC2122">
        <v>0.84300658425918695</v>
      </c>
      <c r="BD2122">
        <v>1.1388268525971099</v>
      </c>
      <c r="BE2122">
        <v>0</v>
      </c>
      <c r="BF2122">
        <v>0</v>
      </c>
      <c r="BG2122">
        <v>0.68698824340276698</v>
      </c>
      <c r="BH2122">
        <v>0.94462924369216705</v>
      </c>
      <c r="BI2122">
        <v>1.04222719419978</v>
      </c>
      <c r="BJ2122">
        <v>2.48479482639156</v>
      </c>
      <c r="BK2122">
        <v>2.5801690579343601</v>
      </c>
      <c r="BL2122">
        <v>1.84052465130714</v>
      </c>
      <c r="BM2122">
        <v>0</v>
      </c>
      <c r="BN2122">
        <v>2.5261026220971501</v>
      </c>
      <c r="BO2122">
        <v>6.2991940937882998</v>
      </c>
      <c r="BP2122">
        <v>3.7730914716911501</v>
      </c>
      <c r="BQ2122">
        <v>0</v>
      </c>
      <c r="BR2122">
        <v>0</v>
      </c>
      <c r="BS2122">
        <v>0.93023255813953498</v>
      </c>
      <c r="BT2122">
        <v>0.62015503875969002</v>
      </c>
      <c r="BU2122">
        <v>0</v>
      </c>
      <c r="BV2122">
        <v>0</v>
      </c>
      <c r="BW2122">
        <v>2.00791821453257</v>
      </c>
      <c r="BX2122">
        <v>1.4099531559292999</v>
      </c>
      <c r="BY2122">
        <v>0</v>
      </c>
      <c r="BZ2122">
        <v>0</v>
      </c>
      <c r="CA2122">
        <v>0</v>
      </c>
      <c r="CB2122">
        <v>1.3802134829320001</v>
      </c>
      <c r="CC2122">
        <v>0</v>
      </c>
      <c r="CD2122">
        <v>0</v>
      </c>
      <c r="CE2122">
        <v>1.4480288202169</v>
      </c>
      <c r="CF2122">
        <v>1.20960848015005</v>
      </c>
      <c r="CG2122">
        <v>0</v>
      </c>
      <c r="CH2122">
        <v>0</v>
      </c>
      <c r="CI2122">
        <v>0.22757001809808799</v>
      </c>
      <c r="CJ2122">
        <v>1.27667073444677</v>
      </c>
      <c r="CK2122">
        <v>0</v>
      </c>
      <c r="CL2122">
        <v>0</v>
      </c>
      <c r="CM2122">
        <v>0.34874642174412701</v>
      </c>
      <c r="CN2122">
        <v>0.52619154558368997</v>
      </c>
      <c r="CO2122">
        <v>0</v>
      </c>
      <c r="CP2122">
        <v>0</v>
      </c>
      <c r="CQ2122">
        <v>0.25373412047296001</v>
      </c>
      <c r="CR2122">
        <v>0.929654892545144</v>
      </c>
      <c r="CS2122">
        <v>0</v>
      </c>
      <c r="CT2122">
        <v>0</v>
      </c>
      <c r="CU2122">
        <v>0</v>
      </c>
      <c r="CV2122">
        <v>0</v>
      </c>
      <c r="CW2122">
        <v>0</v>
      </c>
      <c r="CX2122">
        <v>0.110174983797797</v>
      </c>
      <c r="CY2122">
        <v>0.70368629770103097</v>
      </c>
      <c r="CZ2122">
        <v>2.14030057008357</v>
      </c>
      <c r="DA2122">
        <v>0</v>
      </c>
      <c r="DB2122">
        <v>0</v>
      </c>
      <c r="DC2122">
        <v>0</v>
      </c>
      <c r="DD2122">
        <v>0</v>
      </c>
      <c r="DE2122">
        <v>0</v>
      </c>
      <c r="DF2122">
        <v>0</v>
      </c>
      <c r="DG2122">
        <v>0</v>
      </c>
      <c r="DH2122">
        <v>0</v>
      </c>
      <c r="DI2122">
        <v>0</v>
      </c>
      <c r="DJ2122">
        <v>0</v>
      </c>
      <c r="DK2122">
        <v>0.40123542477061402</v>
      </c>
      <c r="DL2122">
        <v>0.41304936603901499</v>
      </c>
      <c r="DM2122">
        <v>0</v>
      </c>
      <c r="DN2122">
        <v>0</v>
      </c>
      <c r="DO2122">
        <v>0.61880573033557196</v>
      </c>
      <c r="DP2122">
        <v>0.66357206164314897</v>
      </c>
      <c r="DQ2122">
        <v>0</v>
      </c>
      <c r="DR2122">
        <v>0</v>
      </c>
      <c r="DS2122">
        <v>2.6759201712588901E-2</v>
      </c>
      <c r="DT2122">
        <v>0.462536983278106</v>
      </c>
    </row>
    <row r="2123" spans="1:124" x14ac:dyDescent="0.35">
      <c r="A2123" s="19" t="str">
        <f t="shared" si="70"/>
        <v xml:space="preserve">  CRE [NCL+DQ] / [Capital + ALLL]--41729</v>
      </c>
      <c r="B2123" s="19" t="str">
        <f t="shared" si="71"/>
        <v xml:space="preserve">  CRE [NCL+DQ] / [Capital + ALLL]</v>
      </c>
      <c r="C2123">
        <v>9</v>
      </c>
      <c r="D2123" s="27">
        <v>41729</v>
      </c>
      <c r="E2123">
        <v>0.30485180291806502</v>
      </c>
      <c r="F2123">
        <v>2.4505377129780999</v>
      </c>
      <c r="G2123">
        <v>7.4017392285895998</v>
      </c>
      <c r="H2123">
        <v>5.33511935628374</v>
      </c>
      <c r="I2123">
        <v>0</v>
      </c>
      <c r="J2123">
        <v>1.7128908266221301</v>
      </c>
      <c r="K2123">
        <v>5.8291694986052702</v>
      </c>
      <c r="L2123">
        <v>3.9501808702457102</v>
      </c>
      <c r="M2123">
        <v>0.18837585452811301</v>
      </c>
      <c r="N2123">
        <v>2.3991275899672799</v>
      </c>
      <c r="O2123">
        <v>6.9638559897121199</v>
      </c>
      <c r="P2123">
        <v>5.1316870780536998</v>
      </c>
      <c r="Q2123">
        <v>5.0154973231896296</v>
      </c>
      <c r="R2123">
        <v>7.8506863073317703</v>
      </c>
      <c r="S2123">
        <v>15.0915431560593</v>
      </c>
      <c r="T2123">
        <v>11.0504639776291</v>
      </c>
      <c r="U2123">
        <v>0</v>
      </c>
      <c r="V2123">
        <v>1.8580740541630301</v>
      </c>
      <c r="W2123">
        <v>5.6637747585529503</v>
      </c>
      <c r="X2123">
        <v>3.8100566920239798</v>
      </c>
      <c r="Y2123">
        <v>0.236630383341221</v>
      </c>
      <c r="Z2123">
        <v>3.9866377886274398</v>
      </c>
      <c r="AA2123">
        <v>8.1824432729773093</v>
      </c>
      <c r="AB2123">
        <v>6.8250000070004297</v>
      </c>
      <c r="AC2123">
        <v>0</v>
      </c>
      <c r="AD2123">
        <v>0.36052209485409897</v>
      </c>
      <c r="AE2123">
        <v>2.3485992283174002</v>
      </c>
      <c r="AF2123">
        <v>2.0571503707321499</v>
      </c>
      <c r="AG2123">
        <v>0</v>
      </c>
      <c r="AH2123">
        <v>0</v>
      </c>
      <c r="AI2123">
        <v>0.95879469959633101</v>
      </c>
      <c r="AJ2123">
        <v>0.897795486420362</v>
      </c>
      <c r="AK2123">
        <v>3.7056928034371599</v>
      </c>
      <c r="AL2123">
        <v>5.9401309635173103</v>
      </c>
      <c r="AM2123">
        <v>10.304851867754399</v>
      </c>
      <c r="AN2123">
        <v>7.4395070879432996</v>
      </c>
      <c r="AO2123">
        <v>0</v>
      </c>
      <c r="AP2123">
        <v>0.37867513887814302</v>
      </c>
      <c r="AQ2123">
        <v>2.6619154353707501</v>
      </c>
      <c r="AR2123">
        <v>2.0190046504727999</v>
      </c>
      <c r="AS2123">
        <v>0.21537218888973</v>
      </c>
      <c r="AT2123">
        <v>1.87631107684723</v>
      </c>
      <c r="AU2123">
        <v>7.4311694628500797</v>
      </c>
      <c r="AV2123">
        <v>5.0411925161489002</v>
      </c>
      <c r="AW2123">
        <v>0.41915415067009099</v>
      </c>
      <c r="AX2123">
        <v>3.54691075514874</v>
      </c>
      <c r="AY2123">
        <v>8.0165647901545398</v>
      </c>
      <c r="AZ2123">
        <v>5.4918578288420603</v>
      </c>
      <c r="BA2123">
        <v>0</v>
      </c>
      <c r="BB2123">
        <v>2.6636382407598602</v>
      </c>
      <c r="BC2123">
        <v>6.2140541393617399</v>
      </c>
      <c r="BD2123">
        <v>4.5868242906874901</v>
      </c>
      <c r="BE2123">
        <v>0.48862163951295901</v>
      </c>
      <c r="BF2123">
        <v>3.27442813387766</v>
      </c>
      <c r="BG2123">
        <v>6.2718881718114803</v>
      </c>
      <c r="BH2123">
        <v>4.4477049139505898</v>
      </c>
      <c r="BI2123">
        <v>1.04222719419978</v>
      </c>
      <c r="BJ2123">
        <v>3.02371237200708</v>
      </c>
      <c r="BK2123">
        <v>3.5217735550277101</v>
      </c>
      <c r="BL2123">
        <v>3.0064481600508901</v>
      </c>
      <c r="BM2123">
        <v>1.5358913558956699</v>
      </c>
      <c r="BN2123">
        <v>7.7119847991166903</v>
      </c>
      <c r="BO2123">
        <v>18.210513840484499</v>
      </c>
      <c r="BP2123">
        <v>12.034420397263499</v>
      </c>
      <c r="BQ2123">
        <v>5.6559428876129498</v>
      </c>
      <c r="BR2123">
        <v>6.2935259221047204</v>
      </c>
      <c r="BS2123">
        <v>7.4014810082893403</v>
      </c>
      <c r="BT2123">
        <v>6.6071072898999503</v>
      </c>
      <c r="BU2123">
        <v>6.2994713921831799E-2</v>
      </c>
      <c r="BV2123">
        <v>1.3659099653713</v>
      </c>
      <c r="BW2123">
        <v>5.2124481629127803</v>
      </c>
      <c r="BX2123">
        <v>3.7906041989863501</v>
      </c>
      <c r="BY2123">
        <v>0.75538561969598095</v>
      </c>
      <c r="BZ2123">
        <v>2.1273017741528601</v>
      </c>
      <c r="CA2123">
        <v>11.006329382779001</v>
      </c>
      <c r="CB2123">
        <v>8.2269951135477104</v>
      </c>
      <c r="CC2123">
        <v>0.434129303484658</v>
      </c>
      <c r="CD2123">
        <v>2.93777692159507</v>
      </c>
      <c r="CE2123">
        <v>8.1996036099650809</v>
      </c>
      <c r="CF2123">
        <v>5.7672553893790104</v>
      </c>
      <c r="CG2123">
        <v>1.02159275597864</v>
      </c>
      <c r="CH2123">
        <v>2.4460932065847398</v>
      </c>
      <c r="CI2123">
        <v>4.8941798941798904</v>
      </c>
      <c r="CJ2123">
        <v>3.87060188746934</v>
      </c>
      <c r="CK2123">
        <v>0.53347981413048895</v>
      </c>
      <c r="CL2123">
        <v>2.7834726383851098</v>
      </c>
      <c r="CM2123">
        <v>5.9554305581022398</v>
      </c>
      <c r="CN2123">
        <v>4.7733039945174198</v>
      </c>
      <c r="CO2123">
        <v>0.32915136192338901</v>
      </c>
      <c r="CP2123">
        <v>1.8945480995314401</v>
      </c>
      <c r="CQ2123">
        <v>4.3492285361002097</v>
      </c>
      <c r="CR2123">
        <v>2.7912256382425502</v>
      </c>
      <c r="CS2123">
        <v>0.24134014764338399</v>
      </c>
      <c r="CT2123">
        <v>0.99288876962297101</v>
      </c>
      <c r="CU2123">
        <v>1.5490770084669601</v>
      </c>
      <c r="CV2123">
        <v>1.4073488207698699</v>
      </c>
      <c r="CW2123">
        <v>0.13972513972514</v>
      </c>
      <c r="CX2123">
        <v>1.0203979729652799</v>
      </c>
      <c r="CY2123">
        <v>3.0277085963731301</v>
      </c>
      <c r="CZ2123">
        <v>3.4443975030164098</v>
      </c>
      <c r="DA2123">
        <v>1.40163607342378</v>
      </c>
      <c r="DB2123">
        <v>1.40163607342378</v>
      </c>
      <c r="DC2123">
        <v>1.40163607342378</v>
      </c>
      <c r="DD2123">
        <v>1.40163607342378</v>
      </c>
      <c r="DE2123">
        <v>0</v>
      </c>
      <c r="DF2123">
        <v>0</v>
      </c>
      <c r="DG2123">
        <v>0.48233002504405897</v>
      </c>
      <c r="DH2123">
        <v>0.32155335002937302</v>
      </c>
      <c r="DI2123">
        <v>0.65573394782765104</v>
      </c>
      <c r="DJ2123">
        <v>1.84303761889969</v>
      </c>
      <c r="DK2123">
        <v>3.62564634431391</v>
      </c>
      <c r="DL2123">
        <v>2.8612837902403099</v>
      </c>
      <c r="DM2123">
        <v>5.8810690166741697</v>
      </c>
      <c r="DN2123">
        <v>10.1473629782834</v>
      </c>
      <c r="DO2123">
        <v>14.1663048829983</v>
      </c>
      <c r="DP2123">
        <v>10.605311765634401</v>
      </c>
      <c r="DQ2123">
        <v>4.4224297939945503</v>
      </c>
      <c r="DR2123">
        <v>5.24942544955577</v>
      </c>
      <c r="DS2123">
        <v>6.0360213451454197</v>
      </c>
      <c r="DT2123">
        <v>5.1263498747977003</v>
      </c>
    </row>
    <row r="2124" spans="1:124" x14ac:dyDescent="0.35">
      <c r="A2124" s="19" t="str">
        <f t="shared" si="70"/>
        <v xml:space="preserve">  Res RE [NCL+DQ] / [Capital + ALLL]--41729</v>
      </c>
      <c r="B2124" s="19" t="str">
        <f t="shared" si="71"/>
        <v xml:space="preserve">  Res RE [NCL+DQ] / [Capital + ALLL]</v>
      </c>
      <c r="C2124">
        <v>10</v>
      </c>
      <c r="D2124" s="27">
        <v>41729</v>
      </c>
      <c r="E2124">
        <v>0.21377157441385899</v>
      </c>
      <c r="F2124">
        <v>1.58866567263098</v>
      </c>
      <c r="G2124">
        <v>2.8963057057290502</v>
      </c>
      <c r="H2124">
        <v>2.7084916551711</v>
      </c>
      <c r="I2124">
        <v>8.3477851087976604E-2</v>
      </c>
      <c r="J2124">
        <v>1.19000283511647</v>
      </c>
      <c r="K2124">
        <v>4.0857736900976001</v>
      </c>
      <c r="L2124">
        <v>2.6755165311993099</v>
      </c>
      <c r="M2124">
        <v>0.54002491189882895</v>
      </c>
      <c r="N2124">
        <v>2.3102104442712399</v>
      </c>
      <c r="O2124">
        <v>5.5354112857695998</v>
      </c>
      <c r="P2124">
        <v>3.9447613499284202</v>
      </c>
      <c r="Q2124">
        <v>3.0018761726078802</v>
      </c>
      <c r="R2124">
        <v>4.7371160853722003</v>
      </c>
      <c r="S2124">
        <v>7.9598953792502201</v>
      </c>
      <c r="T2124">
        <v>5.3954959041495796</v>
      </c>
      <c r="U2124">
        <v>0.26924241914313601</v>
      </c>
      <c r="V2124">
        <v>1.6828674051189301</v>
      </c>
      <c r="W2124">
        <v>4.5353982300885001</v>
      </c>
      <c r="X2124">
        <v>3.13648184817451</v>
      </c>
      <c r="Y2124">
        <v>0.217471628397994</v>
      </c>
      <c r="Z2124">
        <v>1.4843606537308001</v>
      </c>
      <c r="AA2124">
        <v>4.4176409649252601</v>
      </c>
      <c r="AB2124">
        <v>3.3396921096702501</v>
      </c>
      <c r="AC2124">
        <v>0</v>
      </c>
      <c r="AD2124">
        <v>0.42390042390042398</v>
      </c>
      <c r="AE2124">
        <v>0.97708845299233305</v>
      </c>
      <c r="AF2124">
        <v>0.76084815485620705</v>
      </c>
      <c r="AG2124">
        <v>0</v>
      </c>
      <c r="AH2124">
        <v>0</v>
      </c>
      <c r="AI2124">
        <v>0.66739347099111701</v>
      </c>
      <c r="AJ2124">
        <v>0.67450736486242502</v>
      </c>
      <c r="AK2124">
        <v>1.4097316962255599</v>
      </c>
      <c r="AL2124">
        <v>4.03171972469673</v>
      </c>
      <c r="AM2124">
        <v>6.1450279925353204</v>
      </c>
      <c r="AN2124">
        <v>4.9684889634186504</v>
      </c>
      <c r="AO2124">
        <v>0</v>
      </c>
      <c r="AP2124">
        <v>0.48655286702845102</v>
      </c>
      <c r="AQ2124">
        <v>2.1654677603278198</v>
      </c>
      <c r="AR2124">
        <v>1.6649314647604401</v>
      </c>
      <c r="AS2124">
        <v>0</v>
      </c>
      <c r="AT2124">
        <v>1.1222032689103101</v>
      </c>
      <c r="AU2124">
        <v>3.70936005953698</v>
      </c>
      <c r="AV2124">
        <v>2.4454981881805198</v>
      </c>
      <c r="AW2124">
        <v>1.05977287445798</v>
      </c>
      <c r="AX2124">
        <v>4.3469458298355601</v>
      </c>
      <c r="AY2124">
        <v>7.9495017890337696</v>
      </c>
      <c r="AZ2124">
        <v>5.6432999541489997</v>
      </c>
      <c r="BA2124">
        <v>4.2951068820827998E-2</v>
      </c>
      <c r="BB2124">
        <v>1.0492332526230801</v>
      </c>
      <c r="BC2124">
        <v>3.8283073838651598</v>
      </c>
      <c r="BD2124">
        <v>2.96836229979129</v>
      </c>
      <c r="BE2124">
        <v>0.31035878786732501</v>
      </c>
      <c r="BF2124">
        <v>1.36297383310428</v>
      </c>
      <c r="BG2124">
        <v>2.8811777455693401</v>
      </c>
      <c r="BH2124">
        <v>2.3057485124928498</v>
      </c>
      <c r="BI2124">
        <v>0.48146364949446302</v>
      </c>
      <c r="BJ2124">
        <v>0.66256507335541903</v>
      </c>
      <c r="BK2124">
        <v>2.8658865193625398</v>
      </c>
      <c r="BL2124">
        <v>1.4246527652802401</v>
      </c>
      <c r="BM2124">
        <v>0.97003664582884197</v>
      </c>
      <c r="BN2124">
        <v>1.49006459119513</v>
      </c>
      <c r="BO2124">
        <v>2.8358200442408199</v>
      </c>
      <c r="BP2124">
        <v>2.31579209887453</v>
      </c>
      <c r="BQ2124">
        <v>0.82007343941248501</v>
      </c>
      <c r="BR2124">
        <v>1.64014687882497</v>
      </c>
      <c r="BS2124">
        <v>5.6111490133098298</v>
      </c>
      <c r="BT2124">
        <v>3.7407660088732202</v>
      </c>
      <c r="BU2124">
        <v>0.93847819967478696</v>
      </c>
      <c r="BV2124">
        <v>3.4993824619184899</v>
      </c>
      <c r="BW2124">
        <v>7.5856233505340001</v>
      </c>
      <c r="BX2124">
        <v>5.9127653609995798</v>
      </c>
      <c r="BY2124">
        <v>1.6828674051189301</v>
      </c>
      <c r="BZ2124">
        <v>4.8970506399554798</v>
      </c>
      <c r="CA2124">
        <v>7.1218363743378497</v>
      </c>
      <c r="CB2124">
        <v>7.2869275919713399</v>
      </c>
      <c r="CC2124">
        <v>0.27148146278389901</v>
      </c>
      <c r="CD2124">
        <v>2.2584825324623798</v>
      </c>
      <c r="CE2124">
        <v>5.1949514638176302</v>
      </c>
      <c r="CF2124">
        <v>3.24344164349466</v>
      </c>
      <c r="CG2124">
        <v>2.0184870779098301</v>
      </c>
      <c r="CH2124">
        <v>3.4555942533739699</v>
      </c>
      <c r="CI2124">
        <v>6.54748084513583</v>
      </c>
      <c r="CJ2124">
        <v>4.4335257431960304</v>
      </c>
      <c r="CK2124">
        <v>0.47684418744444701</v>
      </c>
      <c r="CL2124">
        <v>2.2790605095541401</v>
      </c>
      <c r="CM2124">
        <v>5.6195449378375599</v>
      </c>
      <c r="CN2124">
        <v>3.5094024442539302</v>
      </c>
      <c r="CO2124">
        <v>0.74416829652244398</v>
      </c>
      <c r="CP2124">
        <v>0.84916352318284105</v>
      </c>
      <c r="CQ2124">
        <v>1.2988101223395301</v>
      </c>
      <c r="CR2124">
        <v>1.26978906794232</v>
      </c>
      <c r="CS2124">
        <v>0.19886256622887599</v>
      </c>
      <c r="CT2124">
        <v>0.53331432881382101</v>
      </c>
      <c r="CU2124">
        <v>1.757589169616</v>
      </c>
      <c r="CV2124">
        <v>1.3977277153148999</v>
      </c>
      <c r="CW2124">
        <v>0.31792531792531797</v>
      </c>
      <c r="CX2124">
        <v>1.05796516138976</v>
      </c>
      <c r="CY2124">
        <v>1.5359124255312999</v>
      </c>
      <c r="CZ2124">
        <v>1.4110485168767499</v>
      </c>
      <c r="DA2124">
        <v>0</v>
      </c>
      <c r="DB2124">
        <v>0</v>
      </c>
      <c r="DC2124">
        <v>0</v>
      </c>
      <c r="DD2124">
        <v>0</v>
      </c>
      <c r="DE2124">
        <v>0.27897708402524102</v>
      </c>
      <c r="DF2124">
        <v>0.55795416805048204</v>
      </c>
      <c r="DG2124">
        <v>0.61753565929655097</v>
      </c>
      <c r="DH2124">
        <v>0.41169043953103401</v>
      </c>
      <c r="DI2124">
        <v>0.55605579610810296</v>
      </c>
      <c r="DJ2124">
        <v>1.4271375438690199</v>
      </c>
      <c r="DK2124">
        <v>1.9828374516876</v>
      </c>
      <c r="DL2124">
        <v>2.0912821191581701</v>
      </c>
      <c r="DM2124">
        <v>1.3601154791372601</v>
      </c>
      <c r="DN2124">
        <v>1.4453781512605</v>
      </c>
      <c r="DO2124">
        <v>3.9094124495050799</v>
      </c>
      <c r="DP2124">
        <v>3.5285796215588898</v>
      </c>
      <c r="DQ2124">
        <v>1.17259102249534</v>
      </c>
      <c r="DR2124">
        <v>3.05830594981165</v>
      </c>
      <c r="DS2124">
        <v>3.83137406318547</v>
      </c>
      <c r="DT2124">
        <v>2.6000789617961102</v>
      </c>
    </row>
    <row r="2125" spans="1:124" x14ac:dyDescent="0.35">
      <c r="A2125" s="19" t="str">
        <f t="shared" si="70"/>
        <v xml:space="preserve">  C&amp;I [NCL+DQ] / [Capital + ALLL]--41729</v>
      </c>
      <c r="B2125" s="19" t="str">
        <f t="shared" si="71"/>
        <v xml:space="preserve">  C&amp;I [NCL+DQ] / [Capital + ALLL]</v>
      </c>
      <c r="C2125">
        <v>11</v>
      </c>
      <c r="D2125" s="27">
        <v>41729</v>
      </c>
      <c r="E2125">
        <v>0.243187605979264</v>
      </c>
      <c r="F2125">
        <v>0.62877841348940899</v>
      </c>
      <c r="G2125">
        <v>2.0152784791113398</v>
      </c>
      <c r="H2125">
        <v>1.7239429673317499</v>
      </c>
      <c r="I2125">
        <v>7.8445699121676593E-2</v>
      </c>
      <c r="J2125">
        <v>0.899350226183803</v>
      </c>
      <c r="K2125">
        <v>2.5624433499527099</v>
      </c>
      <c r="L2125">
        <v>2.1824506630629901</v>
      </c>
      <c r="M2125">
        <v>4.7380799129425499E-2</v>
      </c>
      <c r="N2125">
        <v>0.60952738184546096</v>
      </c>
      <c r="O2125">
        <v>2.0932154717784299</v>
      </c>
      <c r="P2125">
        <v>1.7300687750883299</v>
      </c>
      <c r="Q2125">
        <v>1.07924049171813</v>
      </c>
      <c r="R2125">
        <v>1.60539412425751</v>
      </c>
      <c r="S2125">
        <v>2.93792295679334</v>
      </c>
      <c r="T2125">
        <v>2.53302748829902</v>
      </c>
      <c r="U2125">
        <v>5.6785917092560999E-2</v>
      </c>
      <c r="V2125">
        <v>0.892165854704418</v>
      </c>
      <c r="W2125">
        <v>2.5831629808585799</v>
      </c>
      <c r="X2125">
        <v>2.2499845625616799</v>
      </c>
      <c r="Y2125">
        <v>0.31627372052904001</v>
      </c>
      <c r="Z2125">
        <v>1.1320650523234901</v>
      </c>
      <c r="AA2125">
        <v>3.5355074672355999</v>
      </c>
      <c r="AB2125">
        <v>3.2245253696335601</v>
      </c>
      <c r="AC2125">
        <v>3.1786395422759101E-2</v>
      </c>
      <c r="AD2125">
        <v>1.02003920299922</v>
      </c>
      <c r="AE2125">
        <v>2.5395177738927699</v>
      </c>
      <c r="AF2125">
        <v>2.8511302548592599</v>
      </c>
      <c r="AG2125">
        <v>0</v>
      </c>
      <c r="AH2125">
        <v>0.441832158561837</v>
      </c>
      <c r="AI2125">
        <v>2.2652576883841702</v>
      </c>
      <c r="AJ2125">
        <v>1.5299480917214801</v>
      </c>
      <c r="AK2125">
        <v>0.303348500758371</v>
      </c>
      <c r="AL2125">
        <v>0.87574355584930597</v>
      </c>
      <c r="AM2125">
        <v>2.4372175716719799</v>
      </c>
      <c r="AN2125">
        <v>1.87392478884185</v>
      </c>
      <c r="AO2125">
        <v>3.0784386159340002E-3</v>
      </c>
      <c r="AP2125">
        <v>0.69562240055563096</v>
      </c>
      <c r="AQ2125">
        <v>2.65057642367533</v>
      </c>
      <c r="AR2125">
        <v>1.94521244675067</v>
      </c>
      <c r="AS2125">
        <v>2.4280733452551599E-2</v>
      </c>
      <c r="AT2125">
        <v>0.76376314045883298</v>
      </c>
      <c r="AU2125">
        <v>2.4586910023220399</v>
      </c>
      <c r="AV2125">
        <v>2.33114732541293</v>
      </c>
      <c r="AW2125">
        <v>0.107842031968975</v>
      </c>
      <c r="AX2125">
        <v>0.892165854704418</v>
      </c>
      <c r="AY2125">
        <v>2.52376353071987</v>
      </c>
      <c r="AZ2125">
        <v>2.36859443852439</v>
      </c>
      <c r="BA2125">
        <v>0.26436558029096702</v>
      </c>
      <c r="BB2125">
        <v>1.41633097858444</v>
      </c>
      <c r="BC2125">
        <v>6.2383425287756404</v>
      </c>
      <c r="BD2125">
        <v>4.7888313271004499</v>
      </c>
      <c r="BE2125">
        <v>0.10759240069816201</v>
      </c>
      <c r="BF2125">
        <v>1.09351770340238</v>
      </c>
      <c r="BG2125">
        <v>2.2453308246375498</v>
      </c>
      <c r="BH2125">
        <v>2.2930411225934701</v>
      </c>
      <c r="BI2125">
        <v>0.38638163103721301</v>
      </c>
      <c r="BJ2125">
        <v>0.64862576025868002</v>
      </c>
      <c r="BK2125">
        <v>0.69953836132430802</v>
      </c>
      <c r="BL2125">
        <v>0.74590112829102695</v>
      </c>
      <c r="BM2125">
        <v>0</v>
      </c>
      <c r="BN2125">
        <v>1.0204349998685001</v>
      </c>
      <c r="BO2125">
        <v>4.8094821039335596</v>
      </c>
      <c r="BP2125">
        <v>3.7890471040650602</v>
      </c>
      <c r="BQ2125">
        <v>0.25703794369645</v>
      </c>
      <c r="BR2125">
        <v>0.514075887392901</v>
      </c>
      <c r="BS2125">
        <v>4.60318186941221</v>
      </c>
      <c r="BT2125">
        <v>3.0687879129414699</v>
      </c>
      <c r="BU2125">
        <v>0</v>
      </c>
      <c r="BV2125">
        <v>0.96954265008324403</v>
      </c>
      <c r="BW2125">
        <v>2.3858884905059798</v>
      </c>
      <c r="BX2125">
        <v>2.4982607238358501</v>
      </c>
      <c r="BY2125">
        <v>1.3638761208650401</v>
      </c>
      <c r="BZ2125">
        <v>1.98166955660144</v>
      </c>
      <c r="CA2125">
        <v>8.5406390735578004</v>
      </c>
      <c r="CB2125">
        <v>7.1557986999344401</v>
      </c>
      <c r="CC2125">
        <v>5.6862798566411202E-2</v>
      </c>
      <c r="CD2125">
        <v>0.77813923227065696</v>
      </c>
      <c r="CE2125">
        <v>2.4268340619131501</v>
      </c>
      <c r="CF2125">
        <v>2.5261488463416701</v>
      </c>
      <c r="CG2125">
        <v>0</v>
      </c>
      <c r="CH2125">
        <v>1.2001477104874401</v>
      </c>
      <c r="CI2125">
        <v>3.8147583804963001</v>
      </c>
      <c r="CJ2125">
        <v>3.4401694740954398</v>
      </c>
      <c r="CK2125">
        <v>3.5483362245702602E-2</v>
      </c>
      <c r="CL2125">
        <v>0.591370981176079</v>
      </c>
      <c r="CM2125">
        <v>1.3282184830100701</v>
      </c>
      <c r="CN2125">
        <v>0.93330278556864599</v>
      </c>
      <c r="CO2125">
        <v>0.78319265185987097</v>
      </c>
      <c r="CP2125">
        <v>1.25695816124978</v>
      </c>
      <c r="CQ2125">
        <v>1.7030005247340601</v>
      </c>
      <c r="CR2125">
        <v>1.1992929205868099</v>
      </c>
      <c r="CS2125">
        <v>0.109049946374408</v>
      </c>
      <c r="CT2125">
        <v>0.21281123643328401</v>
      </c>
      <c r="CU2125">
        <v>1.7745664364917599</v>
      </c>
      <c r="CV2125">
        <v>1.0516046836008599</v>
      </c>
      <c r="CW2125">
        <v>0.3514492477799</v>
      </c>
      <c r="CX2125">
        <v>1.04192013340014</v>
      </c>
      <c r="CY2125">
        <v>2.9093897735271699</v>
      </c>
      <c r="CZ2125">
        <v>4.8977039040708199</v>
      </c>
      <c r="DA2125">
        <v>1.1572226656025499</v>
      </c>
      <c r="DB2125">
        <v>1.1572226656025499</v>
      </c>
      <c r="DC2125">
        <v>1.1572226656025499</v>
      </c>
      <c r="DD2125">
        <v>1.1572226656025499</v>
      </c>
      <c r="DE2125">
        <v>0</v>
      </c>
      <c r="DF2125">
        <v>0</v>
      </c>
      <c r="DG2125">
        <v>0.194787125498562</v>
      </c>
      <c r="DH2125">
        <v>0.129858083665708</v>
      </c>
      <c r="DI2125">
        <v>0.25189252616191499</v>
      </c>
      <c r="DJ2125">
        <v>0.71334628824097401</v>
      </c>
      <c r="DK2125">
        <v>1.0146892112407699</v>
      </c>
      <c r="DL2125">
        <v>1.2918105014375401</v>
      </c>
      <c r="DM2125">
        <v>0.38660291351178</v>
      </c>
      <c r="DN2125">
        <v>0.57261621988462796</v>
      </c>
      <c r="DO2125">
        <v>2.5485636335698598</v>
      </c>
      <c r="DP2125">
        <v>2.7694169784754901</v>
      </c>
      <c r="DQ2125">
        <v>0.35734788039111198</v>
      </c>
      <c r="DR2125">
        <v>0.621363476165116</v>
      </c>
      <c r="DS2125">
        <v>1.10112634542252</v>
      </c>
      <c r="DT2125">
        <v>1.4637770134349699</v>
      </c>
    </row>
    <row r="2126" spans="1:124" x14ac:dyDescent="0.35">
      <c r="A2126" s="19" t="str">
        <f t="shared" si="70"/>
        <v xml:space="preserve">  Ind [NCL+DQ] / [Capital + ALLL]--41729</v>
      </c>
      <c r="B2126" s="19" t="str">
        <f t="shared" si="71"/>
        <v xml:space="preserve">  Ind [NCL+DQ] / [Capital + ALLL]</v>
      </c>
      <c r="C2126">
        <v>12</v>
      </c>
      <c r="D2126" s="27">
        <v>41729</v>
      </c>
      <c r="E2126">
        <v>4.2720896279263398E-2</v>
      </c>
      <c r="F2126">
        <v>0.26639864503715399</v>
      </c>
      <c r="G2126">
        <v>0.61378889220404598</v>
      </c>
      <c r="H2126">
        <v>0.46651754856952499</v>
      </c>
      <c r="I2126">
        <v>2.5060747387481101E-2</v>
      </c>
      <c r="J2126">
        <v>0.16499825094041901</v>
      </c>
      <c r="K2126">
        <v>0.57091331306799997</v>
      </c>
      <c r="L2126">
        <v>0.43439882129544</v>
      </c>
      <c r="M2126">
        <v>1.1459195858872701E-2</v>
      </c>
      <c r="N2126">
        <v>0.16208649524791899</v>
      </c>
      <c r="O2126">
        <v>0.63736080501512704</v>
      </c>
      <c r="P2126">
        <v>0.57080100412319501</v>
      </c>
      <c r="Q2126">
        <v>0.112137555401292</v>
      </c>
      <c r="R2126">
        <v>0.37090057261842801</v>
      </c>
      <c r="S2126">
        <v>0.65843158220546405</v>
      </c>
      <c r="T2126">
        <v>0.51048357502125896</v>
      </c>
      <c r="U2126">
        <v>1.6478084148083098E-2</v>
      </c>
      <c r="V2126">
        <v>0.13968648145273899</v>
      </c>
      <c r="W2126">
        <v>0.59731209556993503</v>
      </c>
      <c r="X2126">
        <v>0.465716752079884</v>
      </c>
      <c r="Y2126">
        <v>4.2227500659804702E-3</v>
      </c>
      <c r="Z2126">
        <v>0.164264068651052</v>
      </c>
      <c r="AA2126">
        <v>0.61209439528023601</v>
      </c>
      <c r="AB2126">
        <v>0.477763642929324</v>
      </c>
      <c r="AC2126">
        <v>5.5933625431155001E-2</v>
      </c>
      <c r="AD2126">
        <v>0.191976698000794</v>
      </c>
      <c r="AE2126">
        <v>0.50844536366770099</v>
      </c>
      <c r="AF2126">
        <v>0.39658778136679301</v>
      </c>
      <c r="AG2126">
        <v>3.7529495444788598E-2</v>
      </c>
      <c r="AH2126">
        <v>0.21606662704858801</v>
      </c>
      <c r="AI2126">
        <v>0.53924723034822397</v>
      </c>
      <c r="AJ2126">
        <v>0.69761751909043901</v>
      </c>
      <c r="AK2126">
        <v>3.7362226788716597E-2</v>
      </c>
      <c r="AL2126">
        <v>0.14609915262491499</v>
      </c>
      <c r="AM2126">
        <v>0.32316442605997903</v>
      </c>
      <c r="AN2126">
        <v>0.29814208954930499</v>
      </c>
      <c r="AO2126">
        <v>3.6253821638579001E-2</v>
      </c>
      <c r="AP2126">
        <v>0.18793093705535099</v>
      </c>
      <c r="AQ2126">
        <v>0.68362853984630001</v>
      </c>
      <c r="AR2126">
        <v>0.50831136060494697</v>
      </c>
      <c r="AS2126">
        <v>0</v>
      </c>
      <c r="AT2126">
        <v>0.10561101871554</v>
      </c>
      <c r="AU2126">
        <v>0.40103784952135102</v>
      </c>
      <c r="AV2126">
        <v>0.28935026977811701</v>
      </c>
      <c r="AW2126">
        <v>7.0008453110043403E-2</v>
      </c>
      <c r="AX2126">
        <v>0.238158242921408</v>
      </c>
      <c r="AY2126">
        <v>0.74266332921307698</v>
      </c>
      <c r="AZ2126">
        <v>0.49293288585390699</v>
      </c>
      <c r="BA2126">
        <v>3.3723931790413599E-3</v>
      </c>
      <c r="BB2126">
        <v>0.16391398079355701</v>
      </c>
      <c r="BC2126">
        <v>0.62087261263725602</v>
      </c>
      <c r="BD2126">
        <v>0.59986898407842804</v>
      </c>
      <c r="BE2126">
        <v>5.8956826609878402E-2</v>
      </c>
      <c r="BF2126">
        <v>0.144971814475616</v>
      </c>
      <c r="BG2126">
        <v>0.39048429032917298</v>
      </c>
      <c r="BH2126">
        <v>0.56153188246475005</v>
      </c>
      <c r="BI2126">
        <v>4.2227500659804702E-3</v>
      </c>
      <c r="BJ2126">
        <v>0.128955269843714</v>
      </c>
      <c r="BK2126">
        <v>0.164264068651052</v>
      </c>
      <c r="BL2126">
        <v>0.17363672976837799</v>
      </c>
      <c r="BM2126">
        <v>0</v>
      </c>
      <c r="BN2126">
        <v>6.4669109721922802E-2</v>
      </c>
      <c r="BO2126">
        <v>0.30740263362793602</v>
      </c>
      <c r="BP2126">
        <v>0.24273352390601299</v>
      </c>
      <c r="BQ2126">
        <v>0.30411917174772202</v>
      </c>
      <c r="BR2126">
        <v>0.56303549571603395</v>
      </c>
      <c r="BS2126">
        <v>0.60393198567075901</v>
      </c>
      <c r="BT2126">
        <v>0.41768893970697601</v>
      </c>
      <c r="BU2126">
        <v>1.22297528838316E-2</v>
      </c>
      <c r="BV2126">
        <v>4.14479137883393E-2</v>
      </c>
      <c r="BW2126">
        <v>0.34762284829422202</v>
      </c>
      <c r="BX2126">
        <v>0.28562249069409501</v>
      </c>
      <c r="BY2126">
        <v>0.144756594467081</v>
      </c>
      <c r="BZ2126">
        <v>0.22259321090706699</v>
      </c>
      <c r="CA2126">
        <v>1.2012012012012001</v>
      </c>
      <c r="CB2126">
        <v>1.0268171042486001</v>
      </c>
      <c r="CC2126">
        <v>0</v>
      </c>
      <c r="CD2126">
        <v>8.1974966106504399E-2</v>
      </c>
      <c r="CE2126">
        <v>0.226808740773111</v>
      </c>
      <c r="CF2126">
        <v>0.25158369145034598</v>
      </c>
      <c r="CG2126">
        <v>4.4819601105550201E-2</v>
      </c>
      <c r="CH2126">
        <v>0.27822861117551601</v>
      </c>
      <c r="CI2126">
        <v>0.65993788819875798</v>
      </c>
      <c r="CJ2126">
        <v>0.68025690313757303</v>
      </c>
      <c r="CK2126">
        <v>1.8314161727010399E-2</v>
      </c>
      <c r="CL2126">
        <v>0.11746567799721</v>
      </c>
      <c r="CM2126">
        <v>0.235929667411369</v>
      </c>
      <c r="CN2126">
        <v>0.33891560471279603</v>
      </c>
      <c r="CO2126">
        <v>4.2932786337833297E-2</v>
      </c>
      <c r="CP2126">
        <v>0.10487676979549</v>
      </c>
      <c r="CQ2126">
        <v>0.201106083459025</v>
      </c>
      <c r="CR2126">
        <v>0.11386677933505999</v>
      </c>
      <c r="CS2126">
        <v>2.4104223196065401E-2</v>
      </c>
      <c r="CT2126">
        <v>6.9201631701631697E-2</v>
      </c>
      <c r="CU2126">
        <v>0.1245464282162</v>
      </c>
      <c r="CV2126">
        <v>0.49622099806458603</v>
      </c>
      <c r="CW2126">
        <v>5.3719015146300203E-2</v>
      </c>
      <c r="CX2126">
        <v>0.117509647240024</v>
      </c>
      <c r="CY2126">
        <v>0.22871763516136401</v>
      </c>
      <c r="CZ2126">
        <v>0.15354958648317299</v>
      </c>
      <c r="DA2126">
        <v>0</v>
      </c>
      <c r="DB2126">
        <v>0</v>
      </c>
      <c r="DC2126">
        <v>0</v>
      </c>
      <c r="DD2126">
        <v>0</v>
      </c>
      <c r="DE2126">
        <v>0.287542899545497</v>
      </c>
      <c r="DF2126">
        <v>0.575085799090993</v>
      </c>
      <c r="DG2126">
        <v>5.2134762682853601</v>
      </c>
      <c r="DH2126">
        <v>3.4756508455235702</v>
      </c>
      <c r="DI2126">
        <v>0.122197208080612</v>
      </c>
      <c r="DJ2126">
        <v>0.25577628101287397</v>
      </c>
      <c r="DK2126">
        <v>0.46570271677688102</v>
      </c>
      <c r="DL2126">
        <v>0.53690687802675896</v>
      </c>
      <c r="DM2126">
        <v>6.6048741074170705E-2</v>
      </c>
      <c r="DN2126">
        <v>0.216321683067526</v>
      </c>
      <c r="DO2126">
        <v>0.44580231307546497</v>
      </c>
      <c r="DP2126">
        <v>0.260232999691487</v>
      </c>
      <c r="DQ2126">
        <v>5.72118366503893E-2</v>
      </c>
      <c r="DR2126">
        <v>0.11669084508316201</v>
      </c>
      <c r="DS2126">
        <v>0.17284336052899801</v>
      </c>
      <c r="DT2126">
        <v>0.18439760316578799</v>
      </c>
    </row>
    <row r="2127" spans="1:124" x14ac:dyDescent="0.35">
      <c r="A2127" s="19" t="str">
        <f t="shared" si="70"/>
        <v xml:space="preserve">  OREO / [Capital + ALLL]--41729</v>
      </c>
      <c r="B2127" s="19" t="str">
        <f t="shared" si="71"/>
        <v xml:space="preserve">  OREO / [Capital + ALLL]</v>
      </c>
      <c r="C2127">
        <v>13</v>
      </c>
      <c r="D2127" s="27">
        <v>41729</v>
      </c>
      <c r="E2127">
        <v>0.386288227197706</v>
      </c>
      <c r="F2127">
        <v>2.02832958784807</v>
      </c>
      <c r="G2127">
        <v>5.2270044204222899</v>
      </c>
      <c r="H2127">
        <v>4.4094325659239999</v>
      </c>
      <c r="I2127">
        <v>0</v>
      </c>
      <c r="J2127">
        <v>1.7481070885232299</v>
      </c>
      <c r="K2127">
        <v>6.6588160641872403</v>
      </c>
      <c r="L2127">
        <v>5.2653921881919601</v>
      </c>
      <c r="M2127">
        <v>0</v>
      </c>
      <c r="N2127">
        <v>1.4661921708185099</v>
      </c>
      <c r="O2127">
        <v>5.8037825177220004</v>
      </c>
      <c r="P2127">
        <v>5.0519138144141102</v>
      </c>
      <c r="Q2127">
        <v>2.5543602655069799</v>
      </c>
      <c r="R2127">
        <v>4.8299912816041903</v>
      </c>
      <c r="S2127">
        <v>6.64527481627161</v>
      </c>
      <c r="T2127">
        <v>5.0030483496292604</v>
      </c>
      <c r="U2127">
        <v>0.38084966549266103</v>
      </c>
      <c r="V2127">
        <v>2.8096833730535602</v>
      </c>
      <c r="W2127">
        <v>9.1958762886597896</v>
      </c>
      <c r="X2127">
        <v>7.14464176976721</v>
      </c>
      <c r="Y2127">
        <v>0</v>
      </c>
      <c r="Z2127">
        <v>2.4592614740618899</v>
      </c>
      <c r="AA2127">
        <v>9.0314067036157297</v>
      </c>
      <c r="AB2127">
        <v>7.0324253115687201</v>
      </c>
      <c r="AC2127">
        <v>0</v>
      </c>
      <c r="AD2127">
        <v>0</v>
      </c>
      <c r="AE2127">
        <v>1.2938005390835601</v>
      </c>
      <c r="AF2127">
        <v>1.56729544597634</v>
      </c>
      <c r="AG2127">
        <v>0</v>
      </c>
      <c r="AH2127">
        <v>0.24818675462405501</v>
      </c>
      <c r="AI2127">
        <v>2.0527603426726801</v>
      </c>
      <c r="AJ2127">
        <v>2.09690392545488</v>
      </c>
      <c r="AK2127">
        <v>0.84799914800713505</v>
      </c>
      <c r="AL2127">
        <v>2.7733559729739299</v>
      </c>
      <c r="AM2127">
        <v>5.3286078467947497</v>
      </c>
      <c r="AN2127">
        <v>4.6400551296311203</v>
      </c>
      <c r="AO2127">
        <v>0</v>
      </c>
      <c r="AP2127">
        <v>0.35587329473595702</v>
      </c>
      <c r="AQ2127">
        <v>2.5316121880526001</v>
      </c>
      <c r="AR2127">
        <v>2.2889045168590498</v>
      </c>
      <c r="AS2127">
        <v>0</v>
      </c>
      <c r="AT2127">
        <v>1.6735936160131699</v>
      </c>
      <c r="AU2127">
        <v>8.9856951458451295</v>
      </c>
      <c r="AV2127">
        <v>7.4050092346696896</v>
      </c>
      <c r="AW2127">
        <v>0.89358367788927995</v>
      </c>
      <c r="AX2127">
        <v>3.2788745178125702</v>
      </c>
      <c r="AY2127">
        <v>9.5649690451474996</v>
      </c>
      <c r="AZ2127">
        <v>7.1641610912165197</v>
      </c>
      <c r="BA2127">
        <v>0</v>
      </c>
      <c r="BB2127">
        <v>2.33688833124216</v>
      </c>
      <c r="BC2127">
        <v>8.3247173757901507</v>
      </c>
      <c r="BD2127">
        <v>5.719883217494</v>
      </c>
      <c r="BE2127">
        <v>0.53726559448807998</v>
      </c>
      <c r="BF2127">
        <v>4.1468775917868204</v>
      </c>
      <c r="BG2127">
        <v>7.7169725491251402</v>
      </c>
      <c r="BH2127">
        <v>5.8492532413170304</v>
      </c>
      <c r="BI2127">
        <v>1.32827324478178</v>
      </c>
      <c r="BJ2127">
        <v>1.8610503932610101</v>
      </c>
      <c r="BK2127">
        <v>9.0314067036157297</v>
      </c>
      <c r="BL2127">
        <v>4.9263388531763699</v>
      </c>
      <c r="BM2127">
        <v>1.5843931881871101</v>
      </c>
      <c r="BN2127">
        <v>5.2787064354809496</v>
      </c>
      <c r="BO2127">
        <v>10.8001036423149</v>
      </c>
      <c r="BP2127">
        <v>7.1057903950210299</v>
      </c>
      <c r="BQ2127">
        <v>1.5927263347949401</v>
      </c>
      <c r="BR2127">
        <v>3.1854526695898899</v>
      </c>
      <c r="BS2127">
        <v>5.9321997216183098</v>
      </c>
      <c r="BT2127">
        <v>3.9547998144122101</v>
      </c>
      <c r="BU2127">
        <v>1.40884567847567</v>
      </c>
      <c r="BV2127">
        <v>2.0859857016942498</v>
      </c>
      <c r="BW2127">
        <v>14.200473067618001</v>
      </c>
      <c r="BX2127">
        <v>12.1824388530253</v>
      </c>
      <c r="BY2127">
        <v>2.32846172900669</v>
      </c>
      <c r="BZ2127">
        <v>4.7270991887072098</v>
      </c>
      <c r="CA2127">
        <v>7.2378297233540598</v>
      </c>
      <c r="CB2127">
        <v>17.371333908482899</v>
      </c>
      <c r="CC2127">
        <v>1.6144885657216601</v>
      </c>
      <c r="CD2127">
        <v>7.1414950419527097</v>
      </c>
      <c r="CE2127">
        <v>17.7248065115812</v>
      </c>
      <c r="CF2127">
        <v>13.093458774060799</v>
      </c>
      <c r="CG2127">
        <v>0.44623421854592898</v>
      </c>
      <c r="CH2127">
        <v>2.8096833730535602</v>
      </c>
      <c r="CI2127">
        <v>5.4292002934702897</v>
      </c>
      <c r="CJ2127">
        <v>5.0061515455053804</v>
      </c>
      <c r="CK2127">
        <v>0.67171363556800301</v>
      </c>
      <c r="CL2127">
        <v>1.83241712477095</v>
      </c>
      <c r="CM2127">
        <v>6.2071491027227204</v>
      </c>
      <c r="CN2127">
        <v>3.7790026934037302</v>
      </c>
      <c r="CO2127">
        <v>0</v>
      </c>
      <c r="CP2127">
        <v>0</v>
      </c>
      <c r="CQ2127">
        <v>0</v>
      </c>
      <c r="CR2127">
        <v>7.28078505856284E-2</v>
      </c>
      <c r="CS2127">
        <v>0</v>
      </c>
      <c r="CT2127">
        <v>2.7316433566433599E-2</v>
      </c>
      <c r="CU2127">
        <v>2.2062181642613501</v>
      </c>
      <c r="CV2127">
        <v>1.32379367356526</v>
      </c>
      <c r="CW2127">
        <v>7.9720093892554994E-2</v>
      </c>
      <c r="CX2127">
        <v>0.60760654759140198</v>
      </c>
      <c r="CY2127">
        <v>1.8866633839690401</v>
      </c>
      <c r="CZ2127">
        <v>1.6342620099382901</v>
      </c>
      <c r="DA2127">
        <v>0</v>
      </c>
      <c r="DB2127">
        <v>0</v>
      </c>
      <c r="DC2127">
        <v>0</v>
      </c>
      <c r="DD2127">
        <v>0</v>
      </c>
      <c r="DE2127">
        <v>3.1937646231357697E-2</v>
      </c>
      <c r="DF2127">
        <v>6.3875292462715505E-2</v>
      </c>
      <c r="DG2127">
        <v>0.74151931769040602</v>
      </c>
      <c r="DH2127">
        <v>0.494346211793604</v>
      </c>
      <c r="DI2127">
        <v>0.84316764725786497</v>
      </c>
      <c r="DJ2127">
        <v>2.1834061135371199</v>
      </c>
      <c r="DK2127">
        <v>3.2141079932672199</v>
      </c>
      <c r="DL2127">
        <v>3.2550600808954502</v>
      </c>
      <c r="DM2127">
        <v>1.0215475098731499</v>
      </c>
      <c r="DN2127">
        <v>2.3029161789404</v>
      </c>
      <c r="DO2127">
        <v>3.9536301309955499</v>
      </c>
      <c r="DP2127">
        <v>2.3986428575085599</v>
      </c>
      <c r="DQ2127">
        <v>8.2789519820785001E-2</v>
      </c>
      <c r="DR2127">
        <v>0.64321640354369503</v>
      </c>
      <c r="DS2127">
        <v>3.5952289892252698</v>
      </c>
      <c r="DT2127">
        <v>1.7809397698095499</v>
      </c>
    </row>
    <row r="2128" spans="1:124" x14ac:dyDescent="0.35">
      <c r="A2128" s="19" t="str">
        <f t="shared" si="70"/>
        <v>ROAA--41729</v>
      </c>
      <c r="B2128" s="19" t="str">
        <f t="shared" si="71"/>
        <v>ROAA</v>
      </c>
      <c r="C2128">
        <v>14</v>
      </c>
      <c r="D2128" s="27">
        <v>41729</v>
      </c>
      <c r="E2128">
        <v>0.57750000000000001</v>
      </c>
      <c r="F2128">
        <v>0.93500000000000005</v>
      </c>
      <c r="G2128">
        <v>1.2749999999999999</v>
      </c>
      <c r="H2128">
        <v>0.98984375000000002</v>
      </c>
      <c r="I2128">
        <v>0.57999999999999996</v>
      </c>
      <c r="J2128">
        <v>0.96</v>
      </c>
      <c r="K2128">
        <v>1.3525</v>
      </c>
      <c r="L2128">
        <v>1.00464516129032</v>
      </c>
      <c r="M2128">
        <v>0.49</v>
      </c>
      <c r="N2128">
        <v>0.83</v>
      </c>
      <c r="O2128">
        <v>1.21</v>
      </c>
      <c r="P2128">
        <v>0.85918467756106298</v>
      </c>
      <c r="Q2128">
        <v>0.51</v>
      </c>
      <c r="R2128">
        <v>0.64</v>
      </c>
      <c r="S2128">
        <v>0.78</v>
      </c>
      <c r="T2128">
        <v>0.68523809523809498</v>
      </c>
      <c r="U2128">
        <v>0.52</v>
      </c>
      <c r="V2128">
        <v>0.94</v>
      </c>
      <c r="W2128">
        <v>1.31</v>
      </c>
      <c r="X2128">
        <v>0.95355223880596995</v>
      </c>
      <c r="Y2128">
        <v>0.54</v>
      </c>
      <c r="Z2128">
        <v>0.81</v>
      </c>
      <c r="AA2128">
        <v>1.36</v>
      </c>
      <c r="AB2128">
        <v>0.99442622950819703</v>
      </c>
      <c r="AC2128">
        <v>0.72</v>
      </c>
      <c r="AD2128">
        <v>1.0900000000000001</v>
      </c>
      <c r="AE2128">
        <v>1.57</v>
      </c>
      <c r="AF2128">
        <v>1.20164705882353</v>
      </c>
      <c r="AG2128">
        <v>0.76249999999999996</v>
      </c>
      <c r="AH2128">
        <v>1.075</v>
      </c>
      <c r="AI2128">
        <v>1.4550000000000001</v>
      </c>
      <c r="AJ2128">
        <v>1.16642857142857</v>
      </c>
      <c r="AK2128">
        <v>0.66</v>
      </c>
      <c r="AL2128">
        <v>0.87</v>
      </c>
      <c r="AM2128">
        <v>1.31</v>
      </c>
      <c r="AN2128">
        <v>0.96188679245283004</v>
      </c>
      <c r="AO2128">
        <v>0.64</v>
      </c>
      <c r="AP2128">
        <v>1.02</v>
      </c>
      <c r="AQ2128">
        <v>1.4275</v>
      </c>
      <c r="AR2128">
        <v>1.05897959183674</v>
      </c>
      <c r="AS2128">
        <v>0.67500000000000004</v>
      </c>
      <c r="AT2128">
        <v>1.07</v>
      </c>
      <c r="AU2128">
        <v>1.5225</v>
      </c>
      <c r="AV2128">
        <v>1.1188725490196101</v>
      </c>
      <c r="AW2128">
        <v>0.47</v>
      </c>
      <c r="AX2128">
        <v>0.78</v>
      </c>
      <c r="AY2128">
        <v>1.23</v>
      </c>
      <c r="AZ2128">
        <v>0.82157575757575796</v>
      </c>
      <c r="BA2128">
        <v>0.55500000000000005</v>
      </c>
      <c r="BB2128">
        <v>1.1000000000000001</v>
      </c>
      <c r="BC2128">
        <v>1.5649999999999999</v>
      </c>
      <c r="BD2128">
        <v>0.33535211267605602</v>
      </c>
      <c r="BE2128">
        <v>0.68</v>
      </c>
      <c r="BF2128">
        <v>0.93500000000000005</v>
      </c>
      <c r="BG2128">
        <v>1.27</v>
      </c>
      <c r="BH2128">
        <v>1.00378787878788</v>
      </c>
      <c r="BI2128">
        <v>0.91</v>
      </c>
      <c r="BJ2128">
        <v>0.91</v>
      </c>
      <c r="BK2128">
        <v>1.27</v>
      </c>
      <c r="BL2128">
        <v>1.278</v>
      </c>
      <c r="BM2128">
        <v>0.53</v>
      </c>
      <c r="BN2128">
        <v>1.07</v>
      </c>
      <c r="BO2128">
        <v>1.6525000000000001</v>
      </c>
      <c r="BP2128">
        <v>1.1125</v>
      </c>
      <c r="BQ2128">
        <v>0.56499999999999995</v>
      </c>
      <c r="BR2128">
        <v>0.61</v>
      </c>
      <c r="BS2128">
        <v>0.71</v>
      </c>
      <c r="BT2128">
        <v>0.64666666666666694</v>
      </c>
      <c r="BU2128">
        <v>0.26500000000000001</v>
      </c>
      <c r="BV2128">
        <v>0.65</v>
      </c>
      <c r="BW2128">
        <v>0.94</v>
      </c>
      <c r="BX2128">
        <v>0.63200000000000001</v>
      </c>
      <c r="BY2128">
        <v>0.15</v>
      </c>
      <c r="BZ2128">
        <v>0.62</v>
      </c>
      <c r="CA2128">
        <v>1.02</v>
      </c>
      <c r="CB2128">
        <v>0.56222222222222196</v>
      </c>
      <c r="CC2128">
        <v>0.47</v>
      </c>
      <c r="CD2128">
        <v>0.88</v>
      </c>
      <c r="CE2128">
        <v>1.24</v>
      </c>
      <c r="CF2128">
        <v>0.91828282828282803</v>
      </c>
      <c r="CG2128">
        <v>0.52</v>
      </c>
      <c r="CH2128">
        <v>0.8</v>
      </c>
      <c r="CI2128">
        <v>1.18</v>
      </c>
      <c r="CJ2128">
        <v>0.84117647058823497</v>
      </c>
      <c r="CK2128">
        <v>0.84499999999999997</v>
      </c>
      <c r="CL2128">
        <v>0.98</v>
      </c>
      <c r="CM2128">
        <v>1.395</v>
      </c>
      <c r="CN2128">
        <v>1.21789473684211</v>
      </c>
      <c r="CO2128">
        <v>1.4</v>
      </c>
      <c r="CP2128">
        <v>1.61</v>
      </c>
      <c r="CQ2128">
        <v>2.12</v>
      </c>
      <c r="CR2128">
        <v>1.6419999999999999</v>
      </c>
      <c r="CS2128">
        <v>0.58499999999999996</v>
      </c>
      <c r="CT2128">
        <v>0.91</v>
      </c>
      <c r="CU2128">
        <v>1.1399999999999999</v>
      </c>
      <c r="CV2128">
        <v>0.90714285714285703</v>
      </c>
      <c r="CW2128">
        <v>0.47249999999999998</v>
      </c>
      <c r="CX2128">
        <v>0.745</v>
      </c>
      <c r="CY2128">
        <v>1.0175000000000001</v>
      </c>
      <c r="CZ2128">
        <v>0.79083333333333306</v>
      </c>
      <c r="DA2128">
        <v>0.55000000000000004</v>
      </c>
      <c r="DB2128">
        <v>0.55000000000000004</v>
      </c>
      <c r="DC2128">
        <v>0.55000000000000004</v>
      </c>
      <c r="DD2128">
        <v>0.55000000000000004</v>
      </c>
      <c r="DE2128">
        <v>1.1399999999999999</v>
      </c>
      <c r="DF2128">
        <v>1.17</v>
      </c>
      <c r="DG2128">
        <v>1.2150000000000001</v>
      </c>
      <c r="DH2128">
        <v>1.18</v>
      </c>
      <c r="DI2128">
        <v>0.63500000000000001</v>
      </c>
      <c r="DJ2128">
        <v>0.97</v>
      </c>
      <c r="DK2128">
        <v>1.115</v>
      </c>
      <c r="DL2128">
        <v>0.81181818181818199</v>
      </c>
      <c r="DM2128">
        <v>0.75</v>
      </c>
      <c r="DN2128">
        <v>1.1599999999999999</v>
      </c>
      <c r="DO2128">
        <v>1.625</v>
      </c>
      <c r="DP2128">
        <v>1.05285714285714</v>
      </c>
      <c r="DQ2128">
        <v>0.97499999999999998</v>
      </c>
      <c r="DR2128">
        <v>1.3</v>
      </c>
      <c r="DS2128">
        <v>1.31</v>
      </c>
      <c r="DT2128">
        <v>1.38</v>
      </c>
    </row>
    <row r="2129" spans="1:124" x14ac:dyDescent="0.35">
      <c r="A2129" s="19" t="str">
        <f t="shared" si="70"/>
        <v>NIM--41729</v>
      </c>
      <c r="B2129" s="19" t="str">
        <f t="shared" si="71"/>
        <v>NIM</v>
      </c>
      <c r="C2129">
        <v>15</v>
      </c>
      <c r="D2129" s="27">
        <v>41729</v>
      </c>
      <c r="E2129">
        <v>3.3525</v>
      </c>
      <c r="F2129">
        <v>3.67</v>
      </c>
      <c r="G2129">
        <v>3.9624999999999999</v>
      </c>
      <c r="H2129">
        <v>3.6662499999999998</v>
      </c>
      <c r="I2129">
        <v>3.38</v>
      </c>
      <c r="J2129">
        <v>3.8</v>
      </c>
      <c r="K2129">
        <v>4.1399999999999997</v>
      </c>
      <c r="L2129">
        <v>3.7759999999999998</v>
      </c>
      <c r="M2129">
        <v>3.29</v>
      </c>
      <c r="N2129">
        <v>3.69</v>
      </c>
      <c r="O2129">
        <v>4.1100000000000003</v>
      </c>
      <c r="P2129">
        <v>3.7066731107205602</v>
      </c>
      <c r="Q2129">
        <v>3.65</v>
      </c>
      <c r="R2129">
        <v>3.89</v>
      </c>
      <c r="S2129">
        <v>4.18</v>
      </c>
      <c r="T2129">
        <v>3.8885714285714301</v>
      </c>
      <c r="U2129">
        <v>3.35</v>
      </c>
      <c r="V2129">
        <v>3.73</v>
      </c>
      <c r="W2129">
        <v>4.13</v>
      </c>
      <c r="X2129">
        <v>3.7395820895522398</v>
      </c>
      <c r="Y2129">
        <v>3.59</v>
      </c>
      <c r="Z2129">
        <v>3.9</v>
      </c>
      <c r="AA2129">
        <v>4.21</v>
      </c>
      <c r="AB2129">
        <v>3.9026229508196701</v>
      </c>
      <c r="AC2129">
        <v>3.28</v>
      </c>
      <c r="AD2129">
        <v>3.79</v>
      </c>
      <c r="AE2129">
        <v>4.03</v>
      </c>
      <c r="AF2129">
        <v>3.69470588235294</v>
      </c>
      <c r="AG2129">
        <v>3.32</v>
      </c>
      <c r="AH2129">
        <v>3.7949999999999999</v>
      </c>
      <c r="AI2129">
        <v>4.3775000000000004</v>
      </c>
      <c r="AJ2129">
        <v>4.0890000000000004</v>
      </c>
      <c r="AK2129">
        <v>3.46</v>
      </c>
      <c r="AL2129">
        <v>3.88</v>
      </c>
      <c r="AM2129">
        <v>4.17</v>
      </c>
      <c r="AN2129">
        <v>3.8245283018867902</v>
      </c>
      <c r="AO2129">
        <v>3.2825000000000002</v>
      </c>
      <c r="AP2129">
        <v>3.68</v>
      </c>
      <c r="AQ2129">
        <v>4.08</v>
      </c>
      <c r="AR2129">
        <v>3.68221088435374</v>
      </c>
      <c r="AS2129">
        <v>3.59</v>
      </c>
      <c r="AT2129">
        <v>3.915</v>
      </c>
      <c r="AU2129">
        <v>4.3</v>
      </c>
      <c r="AV2129">
        <v>3.9407843137254899</v>
      </c>
      <c r="AW2129">
        <v>3.35</v>
      </c>
      <c r="AX2129">
        <v>3.82</v>
      </c>
      <c r="AY2129">
        <v>4.1950000000000003</v>
      </c>
      <c r="AZ2129">
        <v>3.7721818181818199</v>
      </c>
      <c r="BA2129">
        <v>3.355</v>
      </c>
      <c r="BB2129">
        <v>3.78</v>
      </c>
      <c r="BC2129">
        <v>4.2949999999999999</v>
      </c>
      <c r="BD2129">
        <v>3.85154929577465</v>
      </c>
      <c r="BE2129">
        <v>3.4375</v>
      </c>
      <c r="BF2129">
        <v>3.84</v>
      </c>
      <c r="BG2129">
        <v>4.125</v>
      </c>
      <c r="BH2129">
        <v>4.0116666666666703</v>
      </c>
      <c r="BI2129">
        <v>3.54</v>
      </c>
      <c r="BJ2129">
        <v>4.07</v>
      </c>
      <c r="BK2129">
        <v>4.08</v>
      </c>
      <c r="BL2129">
        <v>3.9039999999999999</v>
      </c>
      <c r="BM2129">
        <v>3.66</v>
      </c>
      <c r="BN2129">
        <v>3.82</v>
      </c>
      <c r="BO2129">
        <v>3.9525000000000001</v>
      </c>
      <c r="BP2129">
        <v>3.7925</v>
      </c>
      <c r="BQ2129">
        <v>3.42</v>
      </c>
      <c r="BR2129">
        <v>3.69</v>
      </c>
      <c r="BS2129">
        <v>4.13</v>
      </c>
      <c r="BT2129">
        <v>3.8033333333333301</v>
      </c>
      <c r="BU2129">
        <v>3.355</v>
      </c>
      <c r="BV2129">
        <v>4.05</v>
      </c>
      <c r="BW2129">
        <v>4.2850000000000001</v>
      </c>
      <c r="BX2129">
        <v>3.8959999999999999</v>
      </c>
      <c r="BY2129">
        <v>3.6</v>
      </c>
      <c r="BZ2129">
        <v>3.79</v>
      </c>
      <c r="CA2129">
        <v>4.08</v>
      </c>
      <c r="CB2129">
        <v>3.7266666666666701</v>
      </c>
      <c r="CC2129">
        <v>3.27</v>
      </c>
      <c r="CD2129">
        <v>3.8</v>
      </c>
      <c r="CE2129">
        <v>4.1349999999999998</v>
      </c>
      <c r="CF2129">
        <v>3.7939393939394002</v>
      </c>
      <c r="CG2129">
        <v>3.48</v>
      </c>
      <c r="CH2129">
        <v>3.73</v>
      </c>
      <c r="CI2129">
        <v>4.12</v>
      </c>
      <c r="CJ2129">
        <v>3.9117647058823501</v>
      </c>
      <c r="CK2129">
        <v>3.2050000000000001</v>
      </c>
      <c r="CL2129">
        <v>3.54</v>
      </c>
      <c r="CM2129">
        <v>4.0949999999999998</v>
      </c>
      <c r="CN2129">
        <v>3.8231578947368399</v>
      </c>
      <c r="CO2129">
        <v>3.76</v>
      </c>
      <c r="CP2129">
        <v>3.8</v>
      </c>
      <c r="CQ2129">
        <v>4.5999999999999996</v>
      </c>
      <c r="CR2129">
        <v>4.0679999999999996</v>
      </c>
      <c r="CS2129">
        <v>2.9449999999999998</v>
      </c>
      <c r="CT2129">
        <v>3.55</v>
      </c>
      <c r="CU2129">
        <v>3.88</v>
      </c>
      <c r="CV2129">
        <v>3.4357142857142899</v>
      </c>
      <c r="CW2129">
        <v>3.7524999999999999</v>
      </c>
      <c r="CX2129">
        <v>3.92</v>
      </c>
      <c r="CY2129">
        <v>4.33</v>
      </c>
      <c r="CZ2129">
        <v>3.9</v>
      </c>
      <c r="DA2129">
        <v>3.51</v>
      </c>
      <c r="DB2129">
        <v>3.51</v>
      </c>
      <c r="DC2129">
        <v>3.51</v>
      </c>
      <c r="DD2129">
        <v>3.51</v>
      </c>
      <c r="DE2129">
        <v>2.73</v>
      </c>
      <c r="DF2129">
        <v>3.16</v>
      </c>
      <c r="DG2129">
        <v>10.105</v>
      </c>
      <c r="DH2129">
        <v>7.5033333333333303</v>
      </c>
      <c r="DI2129">
        <v>3.4550000000000001</v>
      </c>
      <c r="DJ2129">
        <v>3.78</v>
      </c>
      <c r="DK2129">
        <v>4.37</v>
      </c>
      <c r="DL2129">
        <v>3.84909090909091</v>
      </c>
      <c r="DM2129">
        <v>3.6150000000000002</v>
      </c>
      <c r="DN2129">
        <v>3.85</v>
      </c>
      <c r="DO2129">
        <v>4.0650000000000004</v>
      </c>
      <c r="DP2129">
        <v>3.77428571428571</v>
      </c>
      <c r="DQ2129">
        <v>3.9674999999999998</v>
      </c>
      <c r="DR2129">
        <v>4.2750000000000004</v>
      </c>
      <c r="DS2129">
        <v>4.5449999999999999</v>
      </c>
      <c r="DT2129">
        <v>4.2300000000000004</v>
      </c>
    </row>
    <row r="2130" spans="1:124" x14ac:dyDescent="0.35">
      <c r="A2130" s="19" t="str">
        <f t="shared" si="70"/>
        <v>Provisions / Avg Assets--41729</v>
      </c>
      <c r="B2130" s="19" t="str">
        <f t="shared" si="71"/>
        <v>Provisions / Avg Assets</v>
      </c>
      <c r="C2130">
        <v>16</v>
      </c>
      <c r="D2130" s="27">
        <v>41729</v>
      </c>
      <c r="E2130">
        <v>0</v>
      </c>
      <c r="F2130">
        <v>0</v>
      </c>
      <c r="G2130">
        <v>0.11</v>
      </c>
      <c r="H2130">
        <v>-1.5624999999999E-4</v>
      </c>
      <c r="I2130">
        <v>0</v>
      </c>
      <c r="J2130">
        <v>0</v>
      </c>
      <c r="K2130">
        <v>0.11</v>
      </c>
      <c r="L2130">
        <v>7.1629032258064607E-2</v>
      </c>
      <c r="M2130">
        <v>0</v>
      </c>
      <c r="N2130">
        <v>0.04</v>
      </c>
      <c r="O2130">
        <v>0.15</v>
      </c>
      <c r="P2130">
        <v>9.8852574240027996E-2</v>
      </c>
      <c r="Q2130">
        <v>0.03</v>
      </c>
      <c r="R2130">
        <v>0.11</v>
      </c>
      <c r="S2130">
        <v>0.21</v>
      </c>
      <c r="T2130">
        <v>0.15</v>
      </c>
      <c r="U2130">
        <v>0</v>
      </c>
      <c r="V2130">
        <v>0</v>
      </c>
      <c r="W2130">
        <v>0.09</v>
      </c>
      <c r="X2130">
        <v>7.3074626865671594E-2</v>
      </c>
      <c r="Y2130">
        <v>0</v>
      </c>
      <c r="Z2130">
        <v>0</v>
      </c>
      <c r="AA2130">
        <v>0.06</v>
      </c>
      <c r="AB2130">
        <v>-6.9836065573770506E-2</v>
      </c>
      <c r="AC2130">
        <v>0</v>
      </c>
      <c r="AD2130">
        <v>0</v>
      </c>
      <c r="AE2130">
        <v>0.08</v>
      </c>
      <c r="AF2130">
        <v>2.14117647058823E-2</v>
      </c>
      <c r="AG2130">
        <v>0</v>
      </c>
      <c r="AH2130">
        <v>0</v>
      </c>
      <c r="AI2130">
        <v>0.1</v>
      </c>
      <c r="AJ2130">
        <v>0.154714285714286</v>
      </c>
      <c r="AK2130">
        <v>0</v>
      </c>
      <c r="AL2130">
        <v>0.02</v>
      </c>
      <c r="AM2130">
        <v>0.15</v>
      </c>
      <c r="AN2130">
        <v>9.4528301886792496E-2</v>
      </c>
      <c r="AO2130">
        <v>0</v>
      </c>
      <c r="AP2130">
        <v>0</v>
      </c>
      <c r="AQ2130">
        <v>0.08</v>
      </c>
      <c r="AR2130">
        <v>6.08503401360544E-2</v>
      </c>
      <c r="AS2130">
        <v>0</v>
      </c>
      <c r="AT2130">
        <v>0</v>
      </c>
      <c r="AU2130">
        <v>0.12</v>
      </c>
      <c r="AV2130">
        <v>6.9215686274509802E-2</v>
      </c>
      <c r="AW2130">
        <v>0</v>
      </c>
      <c r="AX2130">
        <v>0.01</v>
      </c>
      <c r="AY2130">
        <v>0.12</v>
      </c>
      <c r="AZ2130">
        <v>7.4242424242424304E-2</v>
      </c>
      <c r="BA2130">
        <v>0</v>
      </c>
      <c r="BB2130">
        <v>0</v>
      </c>
      <c r="BC2130">
        <v>0.20499999999999999</v>
      </c>
      <c r="BD2130">
        <v>6.2112676056338002E-2</v>
      </c>
      <c r="BE2130">
        <v>0</v>
      </c>
      <c r="BF2130">
        <v>0</v>
      </c>
      <c r="BG2130">
        <v>9.7500000000000003E-2</v>
      </c>
      <c r="BH2130">
        <v>0.134848484848485</v>
      </c>
      <c r="BI2130">
        <v>-0.27</v>
      </c>
      <c r="BJ2130">
        <v>0</v>
      </c>
      <c r="BK2130">
        <v>0</v>
      </c>
      <c r="BL2130">
        <v>-0.108</v>
      </c>
      <c r="BM2130">
        <v>0</v>
      </c>
      <c r="BN2130">
        <v>0</v>
      </c>
      <c r="BO2130">
        <v>0</v>
      </c>
      <c r="BP2130">
        <v>0</v>
      </c>
      <c r="BQ2130">
        <v>0</v>
      </c>
      <c r="BR2130">
        <v>0</v>
      </c>
      <c r="BS2130">
        <v>0</v>
      </c>
      <c r="BT2130">
        <v>0</v>
      </c>
      <c r="BU2130">
        <v>0</v>
      </c>
      <c r="BV2130">
        <v>0.06</v>
      </c>
      <c r="BW2130">
        <v>0.11</v>
      </c>
      <c r="BX2130">
        <v>0.16466666666666699</v>
      </c>
      <c r="BY2130">
        <v>0</v>
      </c>
      <c r="BZ2130">
        <v>0.08</v>
      </c>
      <c r="CA2130">
        <v>0.19</v>
      </c>
      <c r="CB2130">
        <v>7.4444444444444494E-2</v>
      </c>
      <c r="CC2130">
        <v>0</v>
      </c>
      <c r="CD2130">
        <v>0</v>
      </c>
      <c r="CE2130">
        <v>9.5000000000000001E-2</v>
      </c>
      <c r="CF2130">
        <v>4.9696969696969698E-2</v>
      </c>
      <c r="CG2130">
        <v>0</v>
      </c>
      <c r="CH2130">
        <v>0.02</v>
      </c>
      <c r="CI2130">
        <v>0.11</v>
      </c>
      <c r="CJ2130">
        <v>8.2352941176470601E-2</v>
      </c>
      <c r="CK2130">
        <v>0</v>
      </c>
      <c r="CL2130">
        <v>0</v>
      </c>
      <c r="CM2130">
        <v>0.16</v>
      </c>
      <c r="CN2130">
        <v>0.09</v>
      </c>
      <c r="CO2130">
        <v>0.05</v>
      </c>
      <c r="CP2130">
        <v>0.08</v>
      </c>
      <c r="CQ2130">
        <v>0.12</v>
      </c>
      <c r="CR2130">
        <v>8.4000000000000005E-2</v>
      </c>
      <c r="CS2130">
        <v>0</v>
      </c>
      <c r="CT2130">
        <v>0.02</v>
      </c>
      <c r="CU2130">
        <v>0.14499999999999999</v>
      </c>
      <c r="CV2130">
        <v>0.107142857142857</v>
      </c>
      <c r="CW2130">
        <v>0</v>
      </c>
      <c r="CX2130">
        <v>1.4999999999999999E-2</v>
      </c>
      <c r="CY2130">
        <v>6.5000000000000002E-2</v>
      </c>
      <c r="CZ2130">
        <v>7.7499999999999999E-2</v>
      </c>
      <c r="DA2130">
        <v>0</v>
      </c>
      <c r="DB2130">
        <v>0</v>
      </c>
      <c r="DC2130">
        <v>0</v>
      </c>
      <c r="DD2130">
        <v>0</v>
      </c>
      <c r="DE2130">
        <v>-0.17499999999999999</v>
      </c>
      <c r="DF2130">
        <v>0</v>
      </c>
      <c r="DG2130">
        <v>1.5249999999999999</v>
      </c>
      <c r="DH2130">
        <v>0.9</v>
      </c>
      <c r="DI2130">
        <v>0</v>
      </c>
      <c r="DJ2130">
        <v>0</v>
      </c>
      <c r="DK2130">
        <v>0.19</v>
      </c>
      <c r="DL2130">
        <v>0.203636363636364</v>
      </c>
      <c r="DM2130">
        <v>5.0000000000000001E-3</v>
      </c>
      <c r="DN2130">
        <v>0.15</v>
      </c>
      <c r="DO2130">
        <v>0.19</v>
      </c>
      <c r="DP2130">
        <v>0.15</v>
      </c>
      <c r="DQ2130">
        <v>3.7499999999999999E-2</v>
      </c>
      <c r="DR2130">
        <v>0.155</v>
      </c>
      <c r="DS2130">
        <v>0.20499999999999999</v>
      </c>
      <c r="DT2130">
        <v>0.15666666666666701</v>
      </c>
    </row>
    <row r="2131" spans="1:124" x14ac:dyDescent="0.35">
      <c r="A2131" s="19" t="str">
        <f t="shared" si="70"/>
        <v>Negative Earners (last 4 qtrs)--41729</v>
      </c>
      <c r="B2131" s="19" t="str">
        <f t="shared" si="71"/>
        <v>Negative Earners (last 4 qtrs)</v>
      </c>
      <c r="C2131">
        <v>17</v>
      </c>
      <c r="D2131" s="27">
        <v>41729</v>
      </c>
      <c r="F2131">
        <v>3.125</v>
      </c>
      <c r="H2131">
        <v>2</v>
      </c>
      <c r="J2131">
        <v>4.90506329113924</v>
      </c>
      <c r="L2131">
        <v>31</v>
      </c>
      <c r="N2131">
        <v>7.1293266747029396</v>
      </c>
      <c r="P2131">
        <v>414</v>
      </c>
      <c r="R2131">
        <v>9.5238095238095202</v>
      </c>
      <c r="T2131">
        <v>2</v>
      </c>
      <c r="V2131">
        <v>6.1583577712609996</v>
      </c>
      <c r="X2131">
        <v>21</v>
      </c>
      <c r="Z2131">
        <v>3.27868852459016</v>
      </c>
      <c r="AB2131">
        <v>2</v>
      </c>
      <c r="AD2131">
        <v>1.1764705882352899</v>
      </c>
      <c r="AF2131">
        <v>1</v>
      </c>
      <c r="AH2131">
        <v>1.4285714285714299</v>
      </c>
      <c r="AI2131"/>
      <c r="AJ2131">
        <v>1</v>
      </c>
      <c r="AK2131"/>
      <c r="AL2131">
        <v>7.5471698113207504</v>
      </c>
      <c r="AN2131">
        <v>4</v>
      </c>
      <c r="AP2131">
        <v>3.69127516778524</v>
      </c>
      <c r="AR2131">
        <v>11</v>
      </c>
      <c r="AT2131">
        <v>6.25</v>
      </c>
      <c r="AV2131">
        <v>13</v>
      </c>
      <c r="AX2131">
        <v>5.3892215568862296</v>
      </c>
      <c r="AZ2131">
        <v>9</v>
      </c>
      <c r="BB2131">
        <v>5.6338028169014098</v>
      </c>
      <c r="BD2131">
        <v>4</v>
      </c>
      <c r="BF2131">
        <v>6.0606060606060597</v>
      </c>
      <c r="BH2131">
        <v>4</v>
      </c>
      <c r="BJ2131">
        <v>0</v>
      </c>
      <c r="BL2131">
        <v>0</v>
      </c>
      <c r="BN2131">
        <v>0</v>
      </c>
      <c r="BP2131">
        <v>0</v>
      </c>
      <c r="BR2131">
        <v>0</v>
      </c>
      <c r="BT2131">
        <v>0</v>
      </c>
      <c r="BV2131">
        <v>6.6666666666666696</v>
      </c>
      <c r="BX2131">
        <v>1</v>
      </c>
      <c r="BZ2131">
        <v>11.1111111111111</v>
      </c>
      <c r="CB2131">
        <v>1</v>
      </c>
      <c r="CD2131">
        <v>9.0909090909090899</v>
      </c>
      <c r="CF2131">
        <v>9</v>
      </c>
      <c r="CH2131">
        <v>5.8823529411764701</v>
      </c>
      <c r="CJ2131">
        <v>1</v>
      </c>
      <c r="CL2131">
        <v>0</v>
      </c>
      <c r="CN2131">
        <v>0</v>
      </c>
      <c r="CP2131">
        <v>0</v>
      </c>
      <c r="CR2131">
        <v>0</v>
      </c>
      <c r="CT2131">
        <v>0</v>
      </c>
      <c r="CV2131">
        <v>0</v>
      </c>
      <c r="CX2131">
        <v>0</v>
      </c>
      <c r="CZ2131">
        <v>0</v>
      </c>
      <c r="DB2131">
        <v>0</v>
      </c>
      <c r="DD2131">
        <v>0</v>
      </c>
      <c r="DF2131">
        <v>0</v>
      </c>
      <c r="DH2131">
        <v>0</v>
      </c>
      <c r="DJ2131">
        <v>0</v>
      </c>
      <c r="DL2131">
        <v>0</v>
      </c>
      <c r="DN2131">
        <v>0</v>
      </c>
      <c r="DP2131">
        <v>0</v>
      </c>
      <c r="DR2131">
        <v>0</v>
      </c>
      <c r="DT2131">
        <v>0</v>
      </c>
    </row>
    <row r="2132" spans="1:124" x14ac:dyDescent="0.35">
      <c r="A2132" s="19" t="str">
        <f t="shared" si="70"/>
        <v>Noncore Funding / Liab--41729</v>
      </c>
      <c r="B2132" s="19" t="str">
        <f t="shared" si="71"/>
        <v>Noncore Funding / Liab</v>
      </c>
      <c r="C2132">
        <v>18</v>
      </c>
      <c r="D2132" s="27">
        <v>41729</v>
      </c>
      <c r="E2132">
        <v>10.126526192301</v>
      </c>
      <c r="F2132">
        <v>13.337689995058501</v>
      </c>
      <c r="G2132">
        <v>17.351519174071498</v>
      </c>
      <c r="H2132">
        <v>14.918730178903401</v>
      </c>
      <c r="I2132">
        <v>9.5590382335238306</v>
      </c>
      <c r="J2132">
        <v>14.042194834615101</v>
      </c>
      <c r="K2132">
        <v>21.5595716959205</v>
      </c>
      <c r="L2132">
        <v>16.5961226473738</v>
      </c>
      <c r="M2132">
        <v>12.474569798591199</v>
      </c>
      <c r="N2132">
        <v>19.147121742986499</v>
      </c>
      <c r="O2132">
        <v>28.579892689640499</v>
      </c>
      <c r="P2132">
        <v>22.029815986494899</v>
      </c>
      <c r="Q2132">
        <v>12.908471575382</v>
      </c>
      <c r="R2132">
        <v>17.303364730296</v>
      </c>
      <c r="S2132">
        <v>26.0807706212317</v>
      </c>
      <c r="T2132">
        <v>19.4856623739533</v>
      </c>
      <c r="U2132">
        <v>8.8903457802020895</v>
      </c>
      <c r="V2132">
        <v>13.2238984763973</v>
      </c>
      <c r="W2132">
        <v>20.919161940583599</v>
      </c>
      <c r="X2132">
        <v>16.142806277901499</v>
      </c>
      <c r="Y2132">
        <v>11.5830654004126</v>
      </c>
      <c r="Z2132">
        <v>16.025342943501499</v>
      </c>
      <c r="AA2132">
        <v>20.481276193051201</v>
      </c>
      <c r="AB2132">
        <v>17.503928223295102</v>
      </c>
      <c r="AC2132">
        <v>9.4212487847034705</v>
      </c>
      <c r="AD2132">
        <v>12.4141903001366</v>
      </c>
      <c r="AE2132">
        <v>17.0713657371853</v>
      </c>
      <c r="AF2132">
        <v>13.847721427638501</v>
      </c>
      <c r="AG2132">
        <v>11.8121769244618</v>
      </c>
      <c r="AH2132">
        <v>16.013460621238501</v>
      </c>
      <c r="AI2132">
        <v>23.0609249549147</v>
      </c>
      <c r="AJ2132">
        <v>19.8761009053074</v>
      </c>
      <c r="AK2132">
        <v>11.2073187206593</v>
      </c>
      <c r="AL2132">
        <v>18.273036189533599</v>
      </c>
      <c r="AM2132">
        <v>24.326101763918398</v>
      </c>
      <c r="AN2132">
        <v>19.8277803734385</v>
      </c>
      <c r="AO2132">
        <v>9.2459413862029205</v>
      </c>
      <c r="AP2132">
        <v>13.232989686819</v>
      </c>
      <c r="AQ2132">
        <v>19.620570374997801</v>
      </c>
      <c r="AR2132">
        <v>15.340547484298799</v>
      </c>
      <c r="AS2132">
        <v>10.7218096680564</v>
      </c>
      <c r="AT2132">
        <v>15.4586607197798</v>
      </c>
      <c r="AU2132">
        <v>23.096110238978898</v>
      </c>
      <c r="AV2132">
        <v>18.2155045538893</v>
      </c>
      <c r="AW2132">
        <v>9.6086627479445994</v>
      </c>
      <c r="AX2132">
        <v>13.3204314720812</v>
      </c>
      <c r="AY2132">
        <v>20.714892508495399</v>
      </c>
      <c r="AZ2132">
        <v>16.246756122924701</v>
      </c>
      <c r="BA2132">
        <v>10.1306472423059</v>
      </c>
      <c r="BB2132">
        <v>15.0797635512779</v>
      </c>
      <c r="BC2132">
        <v>21.6769062585253</v>
      </c>
      <c r="BD2132">
        <v>18.580302747536201</v>
      </c>
      <c r="BE2132">
        <v>10.6423170847177</v>
      </c>
      <c r="BF2132">
        <v>15.4134063963039</v>
      </c>
      <c r="BG2132">
        <v>23.1293333681995</v>
      </c>
      <c r="BH2132">
        <v>19.249644068527001</v>
      </c>
      <c r="BI2132">
        <v>10.162087423508799</v>
      </c>
      <c r="BJ2132">
        <v>15.443521716763399</v>
      </c>
      <c r="BK2132">
        <v>21.682569786048699</v>
      </c>
      <c r="BL2132">
        <v>17.604344696530099</v>
      </c>
      <c r="BM2132">
        <v>16.684980369948299</v>
      </c>
      <c r="BN2132">
        <v>18.843937019855598</v>
      </c>
      <c r="BO2132">
        <v>24.888914423735802</v>
      </c>
      <c r="BP2132">
        <v>22.729957773828499</v>
      </c>
      <c r="BQ2132">
        <v>16.081659227671999</v>
      </c>
      <c r="BR2132">
        <v>16.2491627595445</v>
      </c>
      <c r="BS2132">
        <v>16.868243438428099</v>
      </c>
      <c r="BT2132">
        <v>16.5502141908852</v>
      </c>
      <c r="BU2132">
        <v>12.2019572512983</v>
      </c>
      <c r="BV2132">
        <v>15.748031496063</v>
      </c>
      <c r="BW2132">
        <v>25.148845503421601</v>
      </c>
      <c r="BX2132">
        <v>21.059304582199601</v>
      </c>
      <c r="BY2132">
        <v>11.9122399745095</v>
      </c>
      <c r="BZ2132">
        <v>13.740254641314699</v>
      </c>
      <c r="CA2132">
        <v>16.938637896156401</v>
      </c>
      <c r="CB2132">
        <v>16.086562747876201</v>
      </c>
      <c r="CC2132">
        <v>8.8918760272420592</v>
      </c>
      <c r="CD2132">
        <v>12.7113226310555</v>
      </c>
      <c r="CE2132">
        <v>20.264141342107699</v>
      </c>
      <c r="CF2132">
        <v>16.0147817711409</v>
      </c>
      <c r="CG2132">
        <v>8.4662239671691495</v>
      </c>
      <c r="CH2132">
        <v>13.0230908661045</v>
      </c>
      <c r="CI2132">
        <v>22.336208686460701</v>
      </c>
      <c r="CJ2132">
        <v>15.629584235372899</v>
      </c>
      <c r="CK2132">
        <v>9.5434566174173394</v>
      </c>
      <c r="CL2132">
        <v>13.8807470729359</v>
      </c>
      <c r="CM2132">
        <v>29.803567152397498</v>
      </c>
      <c r="CN2132">
        <v>22.457107606700799</v>
      </c>
      <c r="CO2132">
        <v>18.077651711384899</v>
      </c>
      <c r="CP2132">
        <v>20.310866204366</v>
      </c>
      <c r="CQ2132">
        <v>23.7923119662142</v>
      </c>
      <c r="CR2132">
        <v>21.8700182033723</v>
      </c>
      <c r="CS2132">
        <v>6.7381977563225597</v>
      </c>
      <c r="CT2132">
        <v>11.752479612986701</v>
      </c>
      <c r="CU2132">
        <v>16.019393765206299</v>
      </c>
      <c r="CV2132">
        <v>14.0515298693606</v>
      </c>
      <c r="CW2132">
        <v>9.2794352585879594</v>
      </c>
      <c r="CX2132">
        <v>12.5679051759895</v>
      </c>
      <c r="CY2132">
        <v>17.283352622639701</v>
      </c>
      <c r="CZ2132">
        <v>13.094969103882599</v>
      </c>
      <c r="DA2132">
        <v>40.1069943800129</v>
      </c>
      <c r="DB2132">
        <v>40.1069943800129</v>
      </c>
      <c r="DC2132">
        <v>40.1069943800129</v>
      </c>
      <c r="DD2132">
        <v>40.1069943800129</v>
      </c>
      <c r="DE2132">
        <v>23.070451855923601</v>
      </c>
      <c r="DF2132">
        <v>36.204419636729703</v>
      </c>
      <c r="DG2132">
        <v>54.597221356610902</v>
      </c>
      <c r="DH2132">
        <v>39.710308929446398</v>
      </c>
      <c r="DI2132">
        <v>14.3229057546917</v>
      </c>
      <c r="DJ2132">
        <v>16.9180963802281</v>
      </c>
      <c r="DK2132">
        <v>21.5319587451873</v>
      </c>
      <c r="DL2132">
        <v>24.620500106311301</v>
      </c>
      <c r="DM2132">
        <v>10.792102229436599</v>
      </c>
      <c r="DN2132">
        <v>17.195192611893301</v>
      </c>
      <c r="DO2132">
        <v>22.711157419080401</v>
      </c>
      <c r="DP2132">
        <v>20.129391454432199</v>
      </c>
      <c r="DQ2132">
        <v>11.0026740339942</v>
      </c>
      <c r="DR2132">
        <v>15.370131958820799</v>
      </c>
      <c r="DS2132">
        <v>20.3658287234616</v>
      </c>
      <c r="DT2132">
        <v>15.027232825244599</v>
      </c>
    </row>
    <row r="2133" spans="1:124" x14ac:dyDescent="0.35">
      <c r="A2133" s="19" t="str">
        <f t="shared" si="70"/>
        <v>Brokered Dep / Liab--41729</v>
      </c>
      <c r="B2133" s="19" t="str">
        <f t="shared" si="71"/>
        <v>Brokered Dep / Liab</v>
      </c>
      <c r="C2133">
        <v>19</v>
      </c>
      <c r="D2133" s="27">
        <v>41729</v>
      </c>
      <c r="E2133">
        <v>0</v>
      </c>
      <c r="F2133">
        <v>0</v>
      </c>
      <c r="G2133">
        <v>1.6007728655087801</v>
      </c>
      <c r="H2133">
        <v>1.68953744044791</v>
      </c>
      <c r="I2133">
        <v>0</v>
      </c>
      <c r="J2133">
        <v>0</v>
      </c>
      <c r="K2133">
        <v>1.7368189574564299</v>
      </c>
      <c r="L2133">
        <v>1.8352443573464601</v>
      </c>
      <c r="M2133">
        <v>0</v>
      </c>
      <c r="N2133">
        <v>0</v>
      </c>
      <c r="O2133">
        <v>2.13216005530166</v>
      </c>
      <c r="P2133">
        <v>2.1253420673182499</v>
      </c>
      <c r="Q2133">
        <v>0</v>
      </c>
      <c r="R2133">
        <v>0</v>
      </c>
      <c r="S2133">
        <v>1.5272505556320399</v>
      </c>
      <c r="T2133">
        <v>2.2143375466775601</v>
      </c>
      <c r="U2133">
        <v>0</v>
      </c>
      <c r="V2133">
        <v>0</v>
      </c>
      <c r="W2133">
        <v>1.4760729520670499</v>
      </c>
      <c r="X2133">
        <v>1.77410457153398</v>
      </c>
      <c r="Y2133">
        <v>0</v>
      </c>
      <c r="Z2133">
        <v>0</v>
      </c>
      <c r="AA2133">
        <v>0.46867125152288402</v>
      </c>
      <c r="AB2133">
        <v>1.4093235944981</v>
      </c>
      <c r="AC2133">
        <v>0</v>
      </c>
      <c r="AD2133">
        <v>0</v>
      </c>
      <c r="AE2133">
        <v>0.76616726721031703</v>
      </c>
      <c r="AF2133">
        <v>1.1335862301100801</v>
      </c>
      <c r="AG2133">
        <v>0</v>
      </c>
      <c r="AH2133">
        <v>0</v>
      </c>
      <c r="AI2133">
        <v>2.48218057187733</v>
      </c>
      <c r="AJ2133">
        <v>3.16630027690743</v>
      </c>
      <c r="AK2133">
        <v>0</v>
      </c>
      <c r="AL2133">
        <v>1.39751188080829</v>
      </c>
      <c r="AM2133">
        <v>5.3877905713664997</v>
      </c>
      <c r="AN2133">
        <v>3.6434332431916698</v>
      </c>
      <c r="AO2133">
        <v>0</v>
      </c>
      <c r="AP2133">
        <v>0</v>
      </c>
      <c r="AQ2133">
        <v>1.1205559054520999</v>
      </c>
      <c r="AR2133">
        <v>1.5330712083254401</v>
      </c>
      <c r="AS2133">
        <v>0</v>
      </c>
      <c r="AT2133">
        <v>0</v>
      </c>
      <c r="AU2133">
        <v>3.0007516232853</v>
      </c>
      <c r="AV2133">
        <v>2.1593305738113799</v>
      </c>
      <c r="AW2133">
        <v>0</v>
      </c>
      <c r="AX2133">
        <v>0</v>
      </c>
      <c r="AY2133">
        <v>1.0658528992240499</v>
      </c>
      <c r="AZ2133">
        <v>1.4386068537983401</v>
      </c>
      <c r="BA2133">
        <v>0</v>
      </c>
      <c r="BB2133">
        <v>0</v>
      </c>
      <c r="BC2133">
        <v>1.66190081553233</v>
      </c>
      <c r="BD2133">
        <v>2.65110020261131</v>
      </c>
      <c r="BE2133">
        <v>0</v>
      </c>
      <c r="BF2133">
        <v>0.19274723663784499</v>
      </c>
      <c r="BG2133">
        <v>2.3616458682244899</v>
      </c>
      <c r="BH2133">
        <v>3.4165539854413902</v>
      </c>
      <c r="BI2133">
        <v>0</v>
      </c>
      <c r="BJ2133">
        <v>3.6745792606746501E-3</v>
      </c>
      <c r="BK2133">
        <v>0.72165334790616797</v>
      </c>
      <c r="BL2133">
        <v>2.7258203886987902</v>
      </c>
      <c r="BM2133">
        <v>0</v>
      </c>
      <c r="BN2133">
        <v>0</v>
      </c>
      <c r="BO2133">
        <v>2.02176575244345</v>
      </c>
      <c r="BP2133">
        <v>2.02176575244345</v>
      </c>
      <c r="BQ2133">
        <v>0</v>
      </c>
      <c r="BR2133">
        <v>0</v>
      </c>
      <c r="BS2133">
        <v>0</v>
      </c>
      <c r="BT2133">
        <v>0</v>
      </c>
      <c r="BU2133">
        <v>0</v>
      </c>
      <c r="BV2133">
        <v>0</v>
      </c>
      <c r="BW2133">
        <v>2.87944290518735</v>
      </c>
      <c r="BX2133">
        <v>3.08345110343818</v>
      </c>
      <c r="BY2133">
        <v>0</v>
      </c>
      <c r="BZ2133">
        <v>0</v>
      </c>
      <c r="CA2133">
        <v>0</v>
      </c>
      <c r="CB2133">
        <v>0.200304215383417</v>
      </c>
      <c r="CC2133">
        <v>0</v>
      </c>
      <c r="CD2133">
        <v>0</v>
      </c>
      <c r="CE2133">
        <v>1.8629229702402299</v>
      </c>
      <c r="CF2133">
        <v>2.2791549941140801</v>
      </c>
      <c r="CG2133">
        <v>0</v>
      </c>
      <c r="CH2133">
        <v>0</v>
      </c>
      <c r="CI2133">
        <v>1.5412500154125</v>
      </c>
      <c r="CJ2133">
        <v>1.2547567371703501</v>
      </c>
      <c r="CK2133">
        <v>0</v>
      </c>
      <c r="CL2133">
        <v>0</v>
      </c>
      <c r="CM2133">
        <v>5.4882321579446298</v>
      </c>
      <c r="CN2133">
        <v>3.6092978567263398</v>
      </c>
      <c r="CO2133">
        <v>1.7318344968693</v>
      </c>
      <c r="CP2133">
        <v>1.9899029425160499</v>
      </c>
      <c r="CQ2133">
        <v>7.8448487866192602</v>
      </c>
      <c r="CR2133">
        <v>4.0493045216961798</v>
      </c>
      <c r="CS2133">
        <v>0</v>
      </c>
      <c r="CT2133">
        <v>0</v>
      </c>
      <c r="CU2133">
        <v>1.2768930978930799</v>
      </c>
      <c r="CV2133">
        <v>1.49930894865713</v>
      </c>
      <c r="CW2133">
        <v>0</v>
      </c>
      <c r="CX2133">
        <v>0.19090994700750799</v>
      </c>
      <c r="CY2133">
        <v>0.85180540220110701</v>
      </c>
      <c r="CZ2133">
        <v>0.98465509917501404</v>
      </c>
      <c r="DA2133">
        <v>0</v>
      </c>
      <c r="DB2133">
        <v>0</v>
      </c>
      <c r="DC2133">
        <v>0</v>
      </c>
      <c r="DD2133">
        <v>0</v>
      </c>
      <c r="DE2133">
        <v>2.27524362904333</v>
      </c>
      <c r="DF2133">
        <v>4.5504872580866502</v>
      </c>
      <c r="DG2133">
        <v>32.186045848868098</v>
      </c>
      <c r="DH2133">
        <v>21.457363899245401</v>
      </c>
      <c r="DI2133">
        <v>0</v>
      </c>
      <c r="DJ2133">
        <v>1.3762501254148201</v>
      </c>
      <c r="DK2133">
        <v>3.1378885562148602</v>
      </c>
      <c r="DL2133">
        <v>2.87171896838136</v>
      </c>
      <c r="DM2133">
        <v>0</v>
      </c>
      <c r="DN2133">
        <v>1.9162594615310899</v>
      </c>
      <c r="DO2133">
        <v>9.9490922747874109</v>
      </c>
      <c r="DP2133">
        <v>7.04818649821335</v>
      </c>
      <c r="DQ2133">
        <v>0.50138639051490197</v>
      </c>
      <c r="DR2133">
        <v>2.4277154735519502</v>
      </c>
      <c r="DS2133">
        <v>4.5791672325549797</v>
      </c>
      <c r="DT2133">
        <v>3.3101381596013</v>
      </c>
    </row>
    <row r="2134" spans="1:124" x14ac:dyDescent="0.35">
      <c r="A2134" s="19" t="str">
        <f t="shared" si="70"/>
        <v>Liquid Assets / Assets--41729</v>
      </c>
      <c r="B2134" s="19" t="str">
        <f t="shared" si="71"/>
        <v>Liquid Assets / Assets</v>
      </c>
      <c r="C2134">
        <v>20</v>
      </c>
      <c r="D2134" s="27">
        <v>41729</v>
      </c>
      <c r="E2134">
        <v>18.973731807001801</v>
      </c>
      <c r="F2134">
        <v>29.097435241003399</v>
      </c>
      <c r="G2134">
        <v>39.0544644009194</v>
      </c>
      <c r="H2134">
        <v>29.176365250487802</v>
      </c>
      <c r="I2134">
        <v>14.724324792653499</v>
      </c>
      <c r="J2134">
        <v>23.496545691119199</v>
      </c>
      <c r="K2134">
        <v>36.2532089513819</v>
      </c>
      <c r="L2134">
        <v>26.457841302313099</v>
      </c>
      <c r="M2134">
        <v>13.7659783399224</v>
      </c>
      <c r="N2134">
        <v>22.087142273741101</v>
      </c>
      <c r="O2134">
        <v>33.261287976677302</v>
      </c>
      <c r="P2134">
        <v>24.446208792784699</v>
      </c>
      <c r="Q2134">
        <v>26.649065281267301</v>
      </c>
      <c r="R2134">
        <v>35.713631925799397</v>
      </c>
      <c r="S2134">
        <v>40.1673384634176</v>
      </c>
      <c r="T2134">
        <v>35.032629439426202</v>
      </c>
      <c r="U2134">
        <v>16.256173641798799</v>
      </c>
      <c r="V2134">
        <v>24.1589180050719</v>
      </c>
      <c r="W2134">
        <v>36.412390002021702</v>
      </c>
      <c r="X2134">
        <v>26.788816716418602</v>
      </c>
      <c r="Y2134">
        <v>19.389617185717899</v>
      </c>
      <c r="Z2134">
        <v>29.239693839209</v>
      </c>
      <c r="AA2134">
        <v>38.562105816398002</v>
      </c>
      <c r="AB2134">
        <v>29.576220330932699</v>
      </c>
      <c r="AC2134">
        <v>11.904988575780701</v>
      </c>
      <c r="AD2134">
        <v>20.0367423070795</v>
      </c>
      <c r="AE2134">
        <v>31.7424993424913</v>
      </c>
      <c r="AF2134">
        <v>23.661180158899199</v>
      </c>
      <c r="AG2134">
        <v>12.832267411671699</v>
      </c>
      <c r="AH2134">
        <v>20.393813694119999</v>
      </c>
      <c r="AI2134">
        <v>39.422766308969898</v>
      </c>
      <c r="AJ2134">
        <v>26.584838708899401</v>
      </c>
      <c r="AK2134">
        <v>13.4890764159668</v>
      </c>
      <c r="AL2134">
        <v>20.7506951923835</v>
      </c>
      <c r="AM2134">
        <v>30.9898790335338</v>
      </c>
      <c r="AN2134">
        <v>22.079602139511</v>
      </c>
      <c r="AO2134">
        <v>16.284708168261901</v>
      </c>
      <c r="AP2134">
        <v>24.497835354073199</v>
      </c>
      <c r="AQ2134">
        <v>40.262663746675102</v>
      </c>
      <c r="AR2134">
        <v>28.5629779660918</v>
      </c>
      <c r="AS2134">
        <v>12.307575415327401</v>
      </c>
      <c r="AT2134">
        <v>19.769364389309001</v>
      </c>
      <c r="AU2134">
        <v>29.761680532723201</v>
      </c>
      <c r="AV2134">
        <v>22.141838702673699</v>
      </c>
      <c r="AW2134">
        <v>17.233345715019201</v>
      </c>
      <c r="AX2134">
        <v>25.676617088717801</v>
      </c>
      <c r="AY2134">
        <v>38.738124628268899</v>
      </c>
      <c r="AZ2134">
        <v>27.5545758033733</v>
      </c>
      <c r="BA2134">
        <v>14.991199675740701</v>
      </c>
      <c r="BB2134">
        <v>21.977301549771099</v>
      </c>
      <c r="BC2134">
        <v>37.848711907865003</v>
      </c>
      <c r="BD2134">
        <v>27.505473796100802</v>
      </c>
      <c r="BE2134">
        <v>15.962488823633</v>
      </c>
      <c r="BF2134">
        <v>22.558261046111198</v>
      </c>
      <c r="BG2134">
        <v>31.0728671807083</v>
      </c>
      <c r="BH2134">
        <v>25.329959622990199</v>
      </c>
      <c r="BI2134">
        <v>10.5306652111679</v>
      </c>
      <c r="BJ2134">
        <v>16.500206109920398</v>
      </c>
      <c r="BK2134">
        <v>20.677103220058498</v>
      </c>
      <c r="BL2134">
        <v>17.027860605516299</v>
      </c>
      <c r="BM2134">
        <v>16.396830216887199</v>
      </c>
      <c r="BN2134">
        <v>18.835275649131599</v>
      </c>
      <c r="BO2134">
        <v>22.112420038154202</v>
      </c>
      <c r="BP2134">
        <v>19.673974605909802</v>
      </c>
      <c r="BQ2134">
        <v>31.2838174672024</v>
      </c>
      <c r="BR2134">
        <v>36.566308124553203</v>
      </c>
      <c r="BS2134">
        <v>51.796049916014802</v>
      </c>
      <c r="BT2134">
        <v>43.197808880627001</v>
      </c>
      <c r="BU2134">
        <v>14.5198296369361</v>
      </c>
      <c r="BV2134">
        <v>22.1576713524578</v>
      </c>
      <c r="BW2134">
        <v>33.6607159193671</v>
      </c>
      <c r="BX2134">
        <v>24.374845306947201</v>
      </c>
      <c r="BY2134">
        <v>12.1001511650131</v>
      </c>
      <c r="BZ2134">
        <v>21.176271670039501</v>
      </c>
      <c r="CA2134">
        <v>30.2570887116959</v>
      </c>
      <c r="CB2134">
        <v>21.649255651749701</v>
      </c>
      <c r="CC2134">
        <v>17.0065060954663</v>
      </c>
      <c r="CD2134">
        <v>23.689783424981801</v>
      </c>
      <c r="CE2134">
        <v>36.854771308254499</v>
      </c>
      <c r="CF2134">
        <v>27.122639486592199</v>
      </c>
      <c r="CG2134">
        <v>10.632477959697701</v>
      </c>
      <c r="CH2134">
        <v>18.639042149908001</v>
      </c>
      <c r="CI2134">
        <v>26.446467843709499</v>
      </c>
      <c r="CJ2134">
        <v>20.916287068911</v>
      </c>
      <c r="CK2134">
        <v>13.330147347472799</v>
      </c>
      <c r="CL2134">
        <v>22.7802996559926</v>
      </c>
      <c r="CM2134">
        <v>37.538899714206501</v>
      </c>
      <c r="CN2134">
        <v>26.147738199139798</v>
      </c>
      <c r="CO2134">
        <v>13.5954631827339</v>
      </c>
      <c r="CP2134">
        <v>13.8467001122489</v>
      </c>
      <c r="CQ2134">
        <v>27.644730220226698</v>
      </c>
      <c r="CR2134">
        <v>17.939584632513199</v>
      </c>
      <c r="CS2134">
        <v>7.2903993971281897</v>
      </c>
      <c r="CT2134">
        <v>39.407143638039003</v>
      </c>
      <c r="CU2134">
        <v>47.285076815128299</v>
      </c>
      <c r="CV2134">
        <v>29.5366533856484</v>
      </c>
      <c r="CW2134">
        <v>7.3134574412957303</v>
      </c>
      <c r="CX2134">
        <v>13.6039269720624</v>
      </c>
      <c r="CY2134">
        <v>24.108468351006199</v>
      </c>
      <c r="CZ2134">
        <v>17.5395150760992</v>
      </c>
      <c r="DA2134">
        <v>21.2184451547149</v>
      </c>
      <c r="DB2134">
        <v>21.2184451547149</v>
      </c>
      <c r="DC2134">
        <v>21.2184451547149</v>
      </c>
      <c r="DD2134">
        <v>21.2184451547149</v>
      </c>
      <c r="DE2134">
        <v>20.1278850339028</v>
      </c>
      <c r="DF2134">
        <v>21.1223171259387</v>
      </c>
      <c r="DG2134">
        <v>33.017990245084597</v>
      </c>
      <c r="DH2134">
        <v>28.3898111440121</v>
      </c>
      <c r="DI2134">
        <v>9.3981494373445305</v>
      </c>
      <c r="DJ2134">
        <v>13.2007910674324</v>
      </c>
      <c r="DK2134">
        <v>21.0568019476469</v>
      </c>
      <c r="DL2134">
        <v>21.436796677032302</v>
      </c>
      <c r="DM2134">
        <v>1.14166175390283</v>
      </c>
      <c r="DN2134">
        <v>19.074610294164</v>
      </c>
      <c r="DO2134">
        <v>21.724419713647301</v>
      </c>
      <c r="DP2134">
        <v>11.955850307967999</v>
      </c>
      <c r="DQ2134">
        <v>21.221087168465498</v>
      </c>
      <c r="DR2134">
        <v>28.797911038512201</v>
      </c>
      <c r="DS2134">
        <v>31.5089562830894</v>
      </c>
      <c r="DT2134">
        <v>28.0462741722183</v>
      </c>
    </row>
    <row r="2135" spans="1:124" x14ac:dyDescent="0.35">
      <c r="A2135" s="19" t="str">
        <f t="shared" si="70"/>
        <v>Net Loan Growth (last 4 qtrs)--41729</v>
      </c>
      <c r="B2135" s="19" t="str">
        <f t="shared" si="71"/>
        <v>Net Loan Growth (last 4 qtrs)</v>
      </c>
      <c r="C2135">
        <v>21</v>
      </c>
      <c r="D2135" s="27">
        <v>41729</v>
      </c>
      <c r="E2135">
        <v>-2.5000000000000001E-3</v>
      </c>
      <c r="F2135">
        <v>4.7549999999999999</v>
      </c>
      <c r="G2135">
        <v>10.012499999999999</v>
      </c>
      <c r="H2135">
        <v>5.5706249999999997</v>
      </c>
      <c r="I2135">
        <v>-0.1</v>
      </c>
      <c r="J2135">
        <v>5.4</v>
      </c>
      <c r="K2135">
        <v>11.23</v>
      </c>
      <c r="L2135">
        <v>6.2914862681744799</v>
      </c>
      <c r="M2135">
        <v>-0.69750000000000001</v>
      </c>
      <c r="N2135">
        <v>5.25</v>
      </c>
      <c r="O2135">
        <v>11.7875</v>
      </c>
      <c r="P2135">
        <v>6.5016531404375497</v>
      </c>
      <c r="Q2135">
        <v>-1.67</v>
      </c>
      <c r="R2135">
        <v>0.31</v>
      </c>
      <c r="S2135">
        <v>5.0999999999999996</v>
      </c>
      <c r="T2135">
        <v>1.27285714285714</v>
      </c>
      <c r="U2135">
        <v>-0.95499999999999996</v>
      </c>
      <c r="V2135">
        <v>4.67</v>
      </c>
      <c r="W2135">
        <v>9.6974999999999998</v>
      </c>
      <c r="X2135">
        <v>5.0470059880239502</v>
      </c>
      <c r="Y2135">
        <v>-1.45</v>
      </c>
      <c r="Z2135">
        <v>4.0199999999999996</v>
      </c>
      <c r="AA2135">
        <v>10.69</v>
      </c>
      <c r="AB2135">
        <v>4.1765573770491802</v>
      </c>
      <c r="AC2135">
        <v>3.84</v>
      </c>
      <c r="AD2135">
        <v>7.63</v>
      </c>
      <c r="AE2135">
        <v>13.99</v>
      </c>
      <c r="AF2135">
        <v>10.1448235294118</v>
      </c>
      <c r="AG2135">
        <v>5.54</v>
      </c>
      <c r="AH2135">
        <v>10.805</v>
      </c>
      <c r="AI2135">
        <v>19.737500000000001</v>
      </c>
      <c r="AJ2135">
        <v>14.035142857142899</v>
      </c>
      <c r="AK2135">
        <v>-1.48</v>
      </c>
      <c r="AL2135">
        <v>0.88</v>
      </c>
      <c r="AM2135">
        <v>9.9499999999999993</v>
      </c>
      <c r="AN2135">
        <v>5.0677358490566</v>
      </c>
      <c r="AO2135">
        <v>2.2549999999999999</v>
      </c>
      <c r="AP2135">
        <v>7.06</v>
      </c>
      <c r="AQ2135">
        <v>12.7575</v>
      </c>
      <c r="AR2135">
        <v>8.6430612244898004</v>
      </c>
      <c r="AS2135">
        <v>2.6124999999999998</v>
      </c>
      <c r="AT2135">
        <v>7.125</v>
      </c>
      <c r="AU2135">
        <v>13.84</v>
      </c>
      <c r="AV2135">
        <v>9.1589215686274503</v>
      </c>
      <c r="AW2135">
        <v>-1.7450000000000001</v>
      </c>
      <c r="AX2135">
        <v>2.46</v>
      </c>
      <c r="AY2135">
        <v>7.67</v>
      </c>
      <c r="AZ2135">
        <v>3.1241212121212101</v>
      </c>
      <c r="BA2135">
        <v>-0.9</v>
      </c>
      <c r="BB2135">
        <v>4.72</v>
      </c>
      <c r="BC2135">
        <v>9.5150000000000006</v>
      </c>
      <c r="BD2135">
        <v>3.2092957746478898</v>
      </c>
      <c r="BE2135">
        <v>-1.28</v>
      </c>
      <c r="BF2135">
        <v>3.84</v>
      </c>
      <c r="BG2135">
        <v>8.76</v>
      </c>
      <c r="BH2135">
        <v>5.7750769230769201</v>
      </c>
      <c r="BI2135">
        <v>3.84</v>
      </c>
      <c r="BJ2135">
        <v>9.56</v>
      </c>
      <c r="BK2135">
        <v>11.3</v>
      </c>
      <c r="BL2135">
        <v>8.7479999999999993</v>
      </c>
      <c r="BM2135">
        <v>-3.1775000000000002</v>
      </c>
      <c r="BN2135">
        <v>0.89500000000000002</v>
      </c>
      <c r="BO2135">
        <v>6.165</v>
      </c>
      <c r="BP2135">
        <v>2.0924999999999998</v>
      </c>
      <c r="BQ2135">
        <v>0.68</v>
      </c>
      <c r="BR2135">
        <v>0.74</v>
      </c>
      <c r="BS2135">
        <v>5.4749999999999996</v>
      </c>
      <c r="BT2135">
        <v>3.85666666666667</v>
      </c>
      <c r="BU2135">
        <v>-2.895</v>
      </c>
      <c r="BV2135">
        <v>1.87</v>
      </c>
      <c r="BW2135">
        <v>9.67</v>
      </c>
      <c r="BX2135">
        <v>2.74</v>
      </c>
      <c r="BY2135">
        <v>3.13</v>
      </c>
      <c r="BZ2135">
        <v>7.5</v>
      </c>
      <c r="CA2135">
        <v>14.5</v>
      </c>
      <c r="CB2135">
        <v>7.7133333333333303</v>
      </c>
      <c r="CC2135">
        <v>-2.58</v>
      </c>
      <c r="CD2135">
        <v>1.57</v>
      </c>
      <c r="CE2135">
        <v>7.9275000000000002</v>
      </c>
      <c r="CF2135">
        <v>5.79724489795918</v>
      </c>
      <c r="CG2135">
        <v>-0.45</v>
      </c>
      <c r="CH2135">
        <v>5.19</v>
      </c>
      <c r="CI2135">
        <v>9.59</v>
      </c>
      <c r="CJ2135">
        <v>5.2088235294117604</v>
      </c>
      <c r="CK2135">
        <v>1.99</v>
      </c>
      <c r="CL2135">
        <v>5.65</v>
      </c>
      <c r="CM2135">
        <v>16.555</v>
      </c>
      <c r="CN2135">
        <v>6.8568421052631603</v>
      </c>
      <c r="CO2135">
        <v>2.99</v>
      </c>
      <c r="CP2135">
        <v>5.78</v>
      </c>
      <c r="CQ2135">
        <v>6.52</v>
      </c>
      <c r="CR2135">
        <v>4.976</v>
      </c>
      <c r="CS2135">
        <v>1.885</v>
      </c>
      <c r="CT2135">
        <v>5.5</v>
      </c>
      <c r="CU2135">
        <v>9.0399999999999991</v>
      </c>
      <c r="CV2135">
        <v>4.9471428571428602</v>
      </c>
      <c r="CW2135">
        <v>4.3499999999999996</v>
      </c>
      <c r="CX2135">
        <v>6.8849999999999998</v>
      </c>
      <c r="CY2135">
        <v>13.685</v>
      </c>
      <c r="CZ2135">
        <v>9.2624999999999993</v>
      </c>
      <c r="DA2135">
        <v>8.19</v>
      </c>
      <c r="DB2135">
        <v>8.19</v>
      </c>
      <c r="DC2135">
        <v>8.19</v>
      </c>
      <c r="DD2135">
        <v>8.19</v>
      </c>
      <c r="DE2135">
        <v>21.625</v>
      </c>
      <c r="DF2135">
        <v>37.04</v>
      </c>
      <c r="DG2135">
        <v>46.335000000000001</v>
      </c>
      <c r="DH2135">
        <v>32.96</v>
      </c>
      <c r="DI2135">
        <v>-1.57</v>
      </c>
      <c r="DJ2135">
        <v>4.6399999999999997</v>
      </c>
      <c r="DK2135">
        <v>10.445</v>
      </c>
      <c r="DL2135">
        <v>4.1654545454545504</v>
      </c>
      <c r="DM2135">
        <v>-1.91</v>
      </c>
      <c r="DN2135">
        <v>-0.61</v>
      </c>
      <c r="DO2135">
        <v>3.3849999999999998</v>
      </c>
      <c r="DP2135">
        <v>1.9</v>
      </c>
      <c r="DQ2135">
        <v>3.1625000000000001</v>
      </c>
      <c r="DR2135">
        <v>8.6150000000000002</v>
      </c>
      <c r="DS2135">
        <v>11.967499999999999</v>
      </c>
      <c r="DT2135">
        <v>8.75</v>
      </c>
    </row>
    <row r="2136" spans="1:124" x14ac:dyDescent="0.35">
      <c r="A2136" s="19" t="str">
        <f t="shared" si="70"/>
        <v>Banks w/ Loan Growth (last 4 qtrs)--41729</v>
      </c>
      <c r="B2136" s="19" t="str">
        <f t="shared" si="71"/>
        <v>Banks w/ Loan Growth (last 4 qtrs)</v>
      </c>
      <c r="C2136">
        <v>22</v>
      </c>
      <c r="D2136" s="27">
        <v>41729</v>
      </c>
      <c r="F2136">
        <v>75</v>
      </c>
      <c r="J2136">
        <v>74.208860759493703</v>
      </c>
      <c r="N2136">
        <v>72.137075942827593</v>
      </c>
      <c r="R2136">
        <v>52.380952380952401</v>
      </c>
      <c r="V2136">
        <v>71.554252199413497</v>
      </c>
      <c r="Z2136">
        <v>70.491803278688494</v>
      </c>
      <c r="AD2136">
        <v>88.235294117647101</v>
      </c>
      <c r="AH2136">
        <v>90</v>
      </c>
      <c r="AI2136"/>
      <c r="AK2136"/>
      <c r="AL2136">
        <v>60.377358490566003</v>
      </c>
      <c r="AP2136">
        <v>82.550335570469798</v>
      </c>
      <c r="AT2136">
        <v>81.730769230769198</v>
      </c>
      <c r="AX2136">
        <v>61.676646706586801</v>
      </c>
      <c r="BB2136">
        <v>71.830985915493002</v>
      </c>
      <c r="BF2136">
        <v>68.181818181818201</v>
      </c>
      <c r="BJ2136">
        <v>100</v>
      </c>
      <c r="BN2136">
        <v>50</v>
      </c>
      <c r="BR2136">
        <v>100</v>
      </c>
      <c r="BV2136">
        <v>60</v>
      </c>
      <c r="BZ2136">
        <v>77.7777777777778</v>
      </c>
      <c r="CD2136">
        <v>59.595959595959599</v>
      </c>
      <c r="CH2136">
        <v>70.588235294117695</v>
      </c>
      <c r="CL2136">
        <v>78.947368421052602</v>
      </c>
      <c r="CP2136">
        <v>100</v>
      </c>
      <c r="CT2136">
        <v>85.714285714285694</v>
      </c>
      <c r="CX2136">
        <v>100</v>
      </c>
      <c r="DB2136">
        <v>100</v>
      </c>
      <c r="DF2136">
        <v>100</v>
      </c>
      <c r="DJ2136">
        <v>72.727272727272705</v>
      </c>
      <c r="DN2136">
        <v>42.857142857142897</v>
      </c>
      <c r="DR2136">
        <v>100</v>
      </c>
    </row>
    <row r="2137" spans="1:124" x14ac:dyDescent="0.35">
      <c r="A2137" s="19" t="str">
        <f t="shared" ref="A2137:A2158" si="72">B2137&amp;"--"&amp;D2137</f>
        <v>Equity / Assets--41820</v>
      </c>
      <c r="B2137" s="19" t="str">
        <f t="shared" ref="B2137:B2158" si="73">VLOOKUP(C2137,labels,2,FALSE)</f>
        <v>Equity / Assets</v>
      </c>
      <c r="C2137">
        <v>1</v>
      </c>
      <c r="D2137" s="27">
        <v>41820</v>
      </c>
      <c r="E2137">
        <v>9.7521295524239004</v>
      </c>
      <c r="F2137">
        <v>10.5840990811027</v>
      </c>
      <c r="G2137">
        <v>11.943464244510199</v>
      </c>
      <c r="H2137">
        <v>10.9533640556843</v>
      </c>
      <c r="I2137">
        <v>9.0565720215779599</v>
      </c>
      <c r="J2137">
        <v>10.3289625028755</v>
      </c>
      <c r="K2137">
        <v>11.985716275966199</v>
      </c>
      <c r="L2137">
        <v>10.775146037777199</v>
      </c>
      <c r="M2137">
        <v>9.2342868608140591</v>
      </c>
      <c r="N2137">
        <v>10.4712292270383</v>
      </c>
      <c r="O2137">
        <v>12.2213349378367</v>
      </c>
      <c r="P2137">
        <v>10.9953451885894</v>
      </c>
      <c r="Q2137">
        <v>10.2585537708246</v>
      </c>
      <c r="R2137">
        <v>11.8489166174859</v>
      </c>
      <c r="S2137">
        <v>12.961870623289</v>
      </c>
      <c r="T2137">
        <v>12.246774236656901</v>
      </c>
      <c r="U2137">
        <v>8.8999626761185304</v>
      </c>
      <c r="V2137">
        <v>10.234685588455299</v>
      </c>
      <c r="W2137">
        <v>12.115330318471299</v>
      </c>
      <c r="X2137">
        <v>10.6018709459332</v>
      </c>
      <c r="Y2137">
        <v>10.0552535470318</v>
      </c>
      <c r="Z2137">
        <v>10.6983225389334</v>
      </c>
      <c r="AA2137">
        <v>11.9299314279294</v>
      </c>
      <c r="AB2137">
        <v>11.245922742421399</v>
      </c>
      <c r="AC2137">
        <v>8.5171010182406501</v>
      </c>
      <c r="AD2137">
        <v>9.5995388587800594</v>
      </c>
      <c r="AE2137">
        <v>10.554515491812801</v>
      </c>
      <c r="AF2137">
        <v>9.7122131143358406</v>
      </c>
      <c r="AG2137">
        <v>9.8927720551036895</v>
      </c>
      <c r="AH2137">
        <v>10.9382702548611</v>
      </c>
      <c r="AI2137">
        <v>12.2755056170706</v>
      </c>
      <c r="AJ2137">
        <v>11.6113995989099</v>
      </c>
      <c r="AK2137">
        <v>9.5777368097620901</v>
      </c>
      <c r="AL2137">
        <v>11.00174705185</v>
      </c>
      <c r="AM2137">
        <v>13.1702671631291</v>
      </c>
      <c r="AN2137">
        <v>12.065927604401599</v>
      </c>
      <c r="AO2137">
        <v>8.9337274557683202</v>
      </c>
      <c r="AP2137">
        <v>10.271438001320201</v>
      </c>
      <c r="AQ2137">
        <v>11.586429514664401</v>
      </c>
      <c r="AR2137">
        <v>10.587835168865601</v>
      </c>
      <c r="AS2137">
        <v>8.6482914075011301</v>
      </c>
      <c r="AT2137">
        <v>9.6980683278975093</v>
      </c>
      <c r="AU2137">
        <v>11.184876351327</v>
      </c>
      <c r="AV2137">
        <v>10.034826793734799</v>
      </c>
      <c r="AW2137">
        <v>9.1910392909913998</v>
      </c>
      <c r="AX2137">
        <v>10.3589678261558</v>
      </c>
      <c r="AY2137">
        <v>12.5907750380759</v>
      </c>
      <c r="AZ2137">
        <v>10.971393516854</v>
      </c>
      <c r="BA2137">
        <v>9.1246933460956896</v>
      </c>
      <c r="BB2137">
        <v>10.3547676453931</v>
      </c>
      <c r="BC2137">
        <v>12.113771492994299</v>
      </c>
      <c r="BD2137">
        <v>10.8912473022285</v>
      </c>
      <c r="BE2137">
        <v>10.1894384208603</v>
      </c>
      <c r="BF2137">
        <v>11.2602723226262</v>
      </c>
      <c r="BG2137">
        <v>13.0888349636004</v>
      </c>
      <c r="BH2137">
        <v>13.5706363475109</v>
      </c>
      <c r="BI2137">
        <v>10.347844322666299</v>
      </c>
      <c r="BJ2137">
        <v>10.7609816527277</v>
      </c>
      <c r="BK2137">
        <v>14.4697184368479</v>
      </c>
      <c r="BL2137">
        <v>12.6241129714839</v>
      </c>
      <c r="BM2137">
        <v>10.3235399201105</v>
      </c>
      <c r="BN2137">
        <v>10.5832788552335</v>
      </c>
      <c r="BO2137">
        <v>10.985332774550001</v>
      </c>
      <c r="BP2137">
        <v>10.678155511362499</v>
      </c>
      <c r="BQ2137">
        <v>10.953732555097099</v>
      </c>
      <c r="BR2137">
        <v>11.545732150647099</v>
      </c>
      <c r="BS2137">
        <v>11.7103132435399</v>
      </c>
      <c r="BT2137">
        <v>11.260786482208999</v>
      </c>
      <c r="BU2137">
        <v>8.5315132046326205</v>
      </c>
      <c r="BV2137">
        <v>9.5336878763876793</v>
      </c>
      <c r="BW2137">
        <v>11.3899674523846</v>
      </c>
      <c r="BX2137">
        <v>9.6277129135637196</v>
      </c>
      <c r="BY2137">
        <v>8.0466271077580807</v>
      </c>
      <c r="BZ2137">
        <v>8.6507182040973003</v>
      </c>
      <c r="CA2137">
        <v>10.302284593129601</v>
      </c>
      <c r="CB2137">
        <v>8.5770934364315501</v>
      </c>
      <c r="CC2137">
        <v>8.7422789294621701</v>
      </c>
      <c r="CD2137">
        <v>10.151592158581501</v>
      </c>
      <c r="CE2137">
        <v>11.9115672557775</v>
      </c>
      <c r="CF2137">
        <v>11.3935791546419</v>
      </c>
      <c r="CG2137">
        <v>8.2599647830958904</v>
      </c>
      <c r="CH2137">
        <v>9.0588679561951899</v>
      </c>
      <c r="CI2137">
        <v>10.091249822086599</v>
      </c>
      <c r="CJ2137">
        <v>9.3351182272247506</v>
      </c>
      <c r="CK2137">
        <v>9.1962065213996098</v>
      </c>
      <c r="CL2137">
        <v>9.7782942864040301</v>
      </c>
      <c r="CM2137">
        <v>11.9344493623113</v>
      </c>
      <c r="CN2137">
        <v>10.8248423287472</v>
      </c>
      <c r="CO2137">
        <v>7.7414442415236504</v>
      </c>
      <c r="CP2137">
        <v>9.5949045454933</v>
      </c>
      <c r="CQ2137">
        <v>10.2138040993526</v>
      </c>
      <c r="CR2137">
        <v>9.1491708568735195</v>
      </c>
      <c r="CS2137">
        <v>9.4294674422982396</v>
      </c>
      <c r="CT2137">
        <v>10.1658698725489</v>
      </c>
      <c r="CU2137">
        <v>13.9699526633663</v>
      </c>
      <c r="CV2137">
        <v>12.718111181046201</v>
      </c>
      <c r="CW2137">
        <v>8.8058345215950808</v>
      </c>
      <c r="CX2137">
        <v>9.6935793374233903</v>
      </c>
      <c r="CY2137">
        <v>10.988727950226201</v>
      </c>
      <c r="CZ2137">
        <v>9.8078904878491109</v>
      </c>
      <c r="DA2137">
        <v>13.007299169262</v>
      </c>
      <c r="DB2137">
        <v>13.007299169262</v>
      </c>
      <c r="DC2137">
        <v>13.007299169262</v>
      </c>
      <c r="DD2137">
        <v>13.007299169262</v>
      </c>
      <c r="DE2137">
        <v>8.0939214468339404</v>
      </c>
      <c r="DF2137">
        <v>8.7074853368013994</v>
      </c>
      <c r="DG2137">
        <v>13.2535648240613</v>
      </c>
      <c r="DH2137">
        <v>11.329162401663</v>
      </c>
      <c r="DI2137">
        <v>10.714800574054401</v>
      </c>
      <c r="DJ2137">
        <v>12.7256583327708</v>
      </c>
      <c r="DK2137">
        <v>15.578935124295301</v>
      </c>
      <c r="DL2137">
        <v>13.1033919876756</v>
      </c>
      <c r="DM2137">
        <v>9.6203837749402492</v>
      </c>
      <c r="DN2137">
        <v>11.311802818574201</v>
      </c>
      <c r="DO2137">
        <v>14.1916350876223</v>
      </c>
      <c r="DP2137">
        <v>12.806342864489601</v>
      </c>
      <c r="DQ2137">
        <v>10.0792713398298</v>
      </c>
      <c r="DR2137">
        <v>12.039259130497999</v>
      </c>
      <c r="DS2137">
        <v>13.008749290062299</v>
      </c>
      <c r="DT2137">
        <v>11.7254739923782</v>
      </c>
    </row>
    <row r="2138" spans="1:124" x14ac:dyDescent="0.35">
      <c r="A2138" s="19" t="str">
        <f t="shared" si="72"/>
        <v>Total Risk Based Capital Ratio--41820</v>
      </c>
      <c r="B2138" s="19" t="str">
        <f t="shared" si="73"/>
        <v>Total Risk Based Capital Ratio</v>
      </c>
      <c r="C2138">
        <v>2</v>
      </c>
      <c r="D2138" s="27">
        <v>41820</v>
      </c>
      <c r="E2138">
        <v>15.105</v>
      </c>
      <c r="F2138">
        <v>17.34</v>
      </c>
      <c r="G2138">
        <v>19.53</v>
      </c>
      <c r="H2138">
        <v>18.111746031746002</v>
      </c>
      <c r="I2138">
        <v>13.23</v>
      </c>
      <c r="J2138">
        <v>15.79</v>
      </c>
      <c r="K2138">
        <v>19.329999999999998</v>
      </c>
      <c r="L2138">
        <v>17.184942528735601</v>
      </c>
      <c r="M2138">
        <v>13.8</v>
      </c>
      <c r="N2138">
        <v>16.34</v>
      </c>
      <c r="O2138">
        <v>20.23</v>
      </c>
      <c r="P2138">
        <v>18.012654079088001</v>
      </c>
      <c r="Q2138">
        <v>16.84</v>
      </c>
      <c r="R2138">
        <v>19.489999999999998</v>
      </c>
      <c r="S2138">
        <v>24.1</v>
      </c>
      <c r="T2138">
        <v>20.713333333333299</v>
      </c>
      <c r="U2138">
        <v>13.16</v>
      </c>
      <c r="V2138">
        <v>15.65</v>
      </c>
      <c r="W2138">
        <v>19.0625</v>
      </c>
      <c r="X2138">
        <v>17.2250609756098</v>
      </c>
      <c r="Y2138">
        <v>15.3325</v>
      </c>
      <c r="Z2138">
        <v>17.18</v>
      </c>
      <c r="AA2138">
        <v>19.7425</v>
      </c>
      <c r="AB2138">
        <v>17.9843333333333</v>
      </c>
      <c r="AC2138">
        <v>12.237500000000001</v>
      </c>
      <c r="AD2138">
        <v>13.535</v>
      </c>
      <c r="AE2138">
        <v>15.465</v>
      </c>
      <c r="AF2138">
        <v>14.8533333333333</v>
      </c>
      <c r="AG2138">
        <v>13.565</v>
      </c>
      <c r="AH2138">
        <v>16.355</v>
      </c>
      <c r="AI2138">
        <v>19.887499999999999</v>
      </c>
      <c r="AJ2138">
        <v>18.2091176470588</v>
      </c>
      <c r="AK2138">
        <v>14.51</v>
      </c>
      <c r="AL2138">
        <v>16.86</v>
      </c>
      <c r="AM2138">
        <v>20.3</v>
      </c>
      <c r="AN2138">
        <v>19.2103773584906</v>
      </c>
      <c r="AO2138">
        <v>13.14</v>
      </c>
      <c r="AP2138">
        <v>15.29</v>
      </c>
      <c r="AQ2138">
        <v>18.829999999999998</v>
      </c>
      <c r="AR2138">
        <v>16.875778546712802</v>
      </c>
      <c r="AS2138">
        <v>12.1525</v>
      </c>
      <c r="AT2138">
        <v>13.615</v>
      </c>
      <c r="AU2138">
        <v>16.067499999999999</v>
      </c>
      <c r="AV2138">
        <v>14.8067857142857</v>
      </c>
      <c r="AW2138">
        <v>14.6625</v>
      </c>
      <c r="AX2138">
        <v>17.274999999999999</v>
      </c>
      <c r="AY2138">
        <v>22.135000000000002</v>
      </c>
      <c r="AZ2138">
        <v>18.890802469135799</v>
      </c>
      <c r="BA2138">
        <v>13.025</v>
      </c>
      <c r="BB2138">
        <v>15.865</v>
      </c>
      <c r="BC2138">
        <v>18.577500000000001</v>
      </c>
      <c r="BD2138">
        <v>16.999027777777801</v>
      </c>
      <c r="BE2138">
        <v>14.8</v>
      </c>
      <c r="BF2138">
        <v>17.2</v>
      </c>
      <c r="BG2138">
        <v>20.86</v>
      </c>
      <c r="BH2138">
        <v>23.753538461538501</v>
      </c>
      <c r="BI2138">
        <v>14.59</v>
      </c>
      <c r="BJ2138">
        <v>16.5</v>
      </c>
      <c r="BK2138">
        <v>17.21</v>
      </c>
      <c r="BL2138">
        <v>16.861999999999998</v>
      </c>
      <c r="BM2138">
        <v>14.71</v>
      </c>
      <c r="BN2138">
        <v>14.81</v>
      </c>
      <c r="BO2138">
        <v>16.66</v>
      </c>
      <c r="BP2138">
        <v>15.9766666666667</v>
      </c>
      <c r="BQ2138">
        <v>16.91</v>
      </c>
      <c r="BR2138">
        <v>18.93</v>
      </c>
      <c r="BS2138">
        <v>20.105</v>
      </c>
      <c r="BT2138">
        <v>18.366666666666699</v>
      </c>
      <c r="BU2138">
        <v>12.46</v>
      </c>
      <c r="BV2138">
        <v>15.48</v>
      </c>
      <c r="BW2138">
        <v>19.315000000000001</v>
      </c>
      <c r="BX2138">
        <v>15.938000000000001</v>
      </c>
      <c r="BY2138">
        <v>12.14</v>
      </c>
      <c r="BZ2138">
        <v>14.59</v>
      </c>
      <c r="CA2138">
        <v>15.26</v>
      </c>
      <c r="CB2138">
        <v>13.453333333333299</v>
      </c>
      <c r="CC2138">
        <v>13.225</v>
      </c>
      <c r="CD2138">
        <v>15.87</v>
      </c>
      <c r="CE2138">
        <v>18.594999999999999</v>
      </c>
      <c r="CF2138">
        <v>20.476041666666699</v>
      </c>
      <c r="CG2138">
        <v>12.27</v>
      </c>
      <c r="CH2138">
        <v>13.07</v>
      </c>
      <c r="CI2138">
        <v>17.29</v>
      </c>
      <c r="CJ2138">
        <v>14.743529411764699</v>
      </c>
      <c r="CK2138">
        <v>13.175000000000001</v>
      </c>
      <c r="CL2138">
        <v>15.46</v>
      </c>
      <c r="CM2138">
        <v>19.574999999999999</v>
      </c>
      <c r="CN2138">
        <v>17.5289473684211</v>
      </c>
      <c r="CO2138">
        <v>12.05</v>
      </c>
      <c r="CP2138">
        <v>12.24</v>
      </c>
      <c r="CQ2138">
        <v>12.97</v>
      </c>
      <c r="CR2138">
        <v>12.704000000000001</v>
      </c>
      <c r="CS2138">
        <v>12.33</v>
      </c>
      <c r="CT2138">
        <v>16.47</v>
      </c>
      <c r="CU2138">
        <v>28.945</v>
      </c>
      <c r="CV2138">
        <v>26.452857142857098</v>
      </c>
      <c r="CW2138">
        <v>11.935</v>
      </c>
      <c r="CX2138">
        <v>12.74</v>
      </c>
      <c r="CY2138">
        <v>14.387499999999999</v>
      </c>
      <c r="CZ2138">
        <v>13.063333333333301</v>
      </c>
      <c r="DA2138">
        <v>16.09</v>
      </c>
      <c r="DB2138">
        <v>16.09</v>
      </c>
      <c r="DC2138">
        <v>16.09</v>
      </c>
      <c r="DD2138">
        <v>16.09</v>
      </c>
      <c r="DE2138">
        <v>14.805</v>
      </c>
      <c r="DF2138">
        <v>16.670000000000002</v>
      </c>
      <c r="DG2138">
        <v>19.774999999999999</v>
      </c>
      <c r="DH2138">
        <v>17.496666666666702</v>
      </c>
      <c r="DI2138">
        <v>13.145</v>
      </c>
      <c r="DJ2138">
        <v>17.734999999999999</v>
      </c>
      <c r="DK2138">
        <v>20.982500000000002</v>
      </c>
      <c r="DL2138">
        <v>19.218</v>
      </c>
      <c r="DM2138">
        <v>15.71</v>
      </c>
      <c r="DN2138">
        <v>17.22</v>
      </c>
      <c r="DO2138">
        <v>23.84</v>
      </c>
      <c r="DP2138">
        <v>20.45</v>
      </c>
      <c r="DQ2138">
        <v>15.62</v>
      </c>
      <c r="DR2138">
        <v>16.21</v>
      </c>
      <c r="DS2138">
        <v>18.63</v>
      </c>
      <c r="DT2138">
        <v>16.608571428571398</v>
      </c>
    </row>
    <row r="2139" spans="1:124" x14ac:dyDescent="0.35">
      <c r="A2139" s="19" t="str">
        <f t="shared" si="72"/>
        <v>Tier 1 Leverage Ratio--41820</v>
      </c>
      <c r="B2139" s="19" t="str">
        <f t="shared" si="73"/>
        <v>Tier 1 Leverage Ratio</v>
      </c>
      <c r="C2139">
        <v>3</v>
      </c>
      <c r="D2139" s="27">
        <v>41820</v>
      </c>
      <c r="E2139">
        <v>9.1449999999999996</v>
      </c>
      <c r="F2139">
        <v>10.050000000000001</v>
      </c>
      <c r="G2139">
        <v>11.57</v>
      </c>
      <c r="H2139">
        <v>10.6457142857143</v>
      </c>
      <c r="I2139">
        <v>8.8699999999999992</v>
      </c>
      <c r="J2139">
        <v>9.92</v>
      </c>
      <c r="K2139">
        <v>11.56</v>
      </c>
      <c r="L2139">
        <v>10.424433497536899</v>
      </c>
      <c r="M2139">
        <v>8.9700000000000006</v>
      </c>
      <c r="N2139">
        <v>10.09</v>
      </c>
      <c r="O2139">
        <v>11.7</v>
      </c>
      <c r="P2139">
        <v>10.6203330958318</v>
      </c>
      <c r="Q2139">
        <v>10.220000000000001</v>
      </c>
      <c r="R2139">
        <v>11.57</v>
      </c>
      <c r="S2139">
        <v>12.84</v>
      </c>
      <c r="T2139">
        <v>11.9919047619048</v>
      </c>
      <c r="U2139">
        <v>8.69</v>
      </c>
      <c r="V2139">
        <v>9.8699999999999992</v>
      </c>
      <c r="W2139">
        <v>11.59</v>
      </c>
      <c r="X2139">
        <v>10.307987804878</v>
      </c>
      <c r="Y2139">
        <v>9.5175000000000001</v>
      </c>
      <c r="Z2139">
        <v>10.455</v>
      </c>
      <c r="AA2139">
        <v>11.7525</v>
      </c>
      <c r="AB2139">
        <v>10.9586666666667</v>
      </c>
      <c r="AC2139">
        <v>8.2974999999999994</v>
      </c>
      <c r="AD2139">
        <v>8.9849999999999994</v>
      </c>
      <c r="AE2139">
        <v>9.9924999999999997</v>
      </c>
      <c r="AF2139">
        <v>9.2228571428571495</v>
      </c>
      <c r="AG2139">
        <v>9.49</v>
      </c>
      <c r="AH2139">
        <v>10.345000000000001</v>
      </c>
      <c r="AI2139">
        <v>11.807499999999999</v>
      </c>
      <c r="AJ2139">
        <v>11.133823529411799</v>
      </c>
      <c r="AK2139">
        <v>9.3000000000000007</v>
      </c>
      <c r="AL2139">
        <v>10.119999999999999</v>
      </c>
      <c r="AM2139">
        <v>12.43</v>
      </c>
      <c r="AN2139">
        <v>11.6550943396226</v>
      </c>
      <c r="AO2139">
        <v>8.75</v>
      </c>
      <c r="AP2139">
        <v>9.7799999999999994</v>
      </c>
      <c r="AQ2139">
        <v>11.13</v>
      </c>
      <c r="AR2139">
        <v>10.216885813148799</v>
      </c>
      <c r="AS2139">
        <v>8.5299999999999994</v>
      </c>
      <c r="AT2139">
        <v>9.41</v>
      </c>
      <c r="AU2139">
        <v>10.852499999999999</v>
      </c>
      <c r="AV2139">
        <v>9.7372448979591795</v>
      </c>
      <c r="AW2139">
        <v>8.9175000000000004</v>
      </c>
      <c r="AX2139">
        <v>9.91</v>
      </c>
      <c r="AY2139">
        <v>12.3925</v>
      </c>
      <c r="AZ2139">
        <v>10.5868518518519</v>
      </c>
      <c r="BA2139">
        <v>9.0350000000000001</v>
      </c>
      <c r="BB2139">
        <v>10.185</v>
      </c>
      <c r="BC2139">
        <v>11.5825</v>
      </c>
      <c r="BD2139">
        <v>10.629583333333301</v>
      </c>
      <c r="BE2139">
        <v>9.49</v>
      </c>
      <c r="BF2139">
        <v>10.45</v>
      </c>
      <c r="BG2139">
        <v>12.47</v>
      </c>
      <c r="BH2139">
        <v>12.8752307692308</v>
      </c>
      <c r="BI2139">
        <v>9.0500000000000007</v>
      </c>
      <c r="BJ2139">
        <v>9.6300000000000008</v>
      </c>
      <c r="BK2139">
        <v>14.48</v>
      </c>
      <c r="BL2139">
        <v>12.173999999999999</v>
      </c>
      <c r="BM2139">
        <v>10.154999999999999</v>
      </c>
      <c r="BN2139">
        <v>10.47</v>
      </c>
      <c r="BO2139">
        <v>11.4</v>
      </c>
      <c r="BP2139">
        <v>10.88</v>
      </c>
      <c r="BQ2139">
        <v>10.914999999999999</v>
      </c>
      <c r="BR2139">
        <v>11.41</v>
      </c>
      <c r="BS2139">
        <v>11.89</v>
      </c>
      <c r="BT2139">
        <v>11.4</v>
      </c>
      <c r="BU2139">
        <v>7.8650000000000002</v>
      </c>
      <c r="BV2139">
        <v>9.41</v>
      </c>
      <c r="BW2139">
        <v>10.675000000000001</v>
      </c>
      <c r="BX2139">
        <v>9.1466666666666701</v>
      </c>
      <c r="BY2139">
        <v>7.99</v>
      </c>
      <c r="BZ2139">
        <v>8.66</v>
      </c>
      <c r="CA2139">
        <v>9.06</v>
      </c>
      <c r="CB2139">
        <v>8.4344444444444395</v>
      </c>
      <c r="CC2139">
        <v>8.7274999999999991</v>
      </c>
      <c r="CD2139">
        <v>9.84</v>
      </c>
      <c r="CE2139">
        <v>11.467499999999999</v>
      </c>
      <c r="CF2139">
        <v>10.999375000000001</v>
      </c>
      <c r="CG2139">
        <v>8.31</v>
      </c>
      <c r="CH2139">
        <v>9.34</v>
      </c>
      <c r="CI2139">
        <v>9.89</v>
      </c>
      <c r="CJ2139">
        <v>9.3223529411764705</v>
      </c>
      <c r="CK2139">
        <v>9.1199999999999992</v>
      </c>
      <c r="CL2139">
        <v>9.52</v>
      </c>
      <c r="CM2139">
        <v>11.865</v>
      </c>
      <c r="CN2139">
        <v>10.540526315789499</v>
      </c>
      <c r="CO2139">
        <v>7.53</v>
      </c>
      <c r="CP2139">
        <v>9.35</v>
      </c>
      <c r="CQ2139">
        <v>9.5299999999999994</v>
      </c>
      <c r="CR2139">
        <v>8.8960000000000008</v>
      </c>
      <c r="CS2139">
        <v>9.6</v>
      </c>
      <c r="CT2139">
        <v>10.18</v>
      </c>
      <c r="CU2139">
        <v>14.324999999999999</v>
      </c>
      <c r="CV2139">
        <v>12.838571428571401</v>
      </c>
      <c r="CW2139">
        <v>8.65</v>
      </c>
      <c r="CX2139">
        <v>9.2449999999999992</v>
      </c>
      <c r="CY2139">
        <v>9.7424999999999997</v>
      </c>
      <c r="CZ2139">
        <v>9.1174999999999997</v>
      </c>
      <c r="DA2139">
        <v>12.96</v>
      </c>
      <c r="DB2139">
        <v>12.96</v>
      </c>
      <c r="DC2139">
        <v>12.96</v>
      </c>
      <c r="DD2139">
        <v>12.96</v>
      </c>
      <c r="DE2139">
        <v>7.99</v>
      </c>
      <c r="DF2139">
        <v>8.4600000000000009</v>
      </c>
      <c r="DG2139">
        <v>12.96</v>
      </c>
      <c r="DH2139">
        <v>11.1466666666667</v>
      </c>
      <c r="DI2139">
        <v>9.5675000000000008</v>
      </c>
      <c r="DJ2139">
        <v>9.9350000000000005</v>
      </c>
      <c r="DK2139">
        <v>14.11</v>
      </c>
      <c r="DL2139">
        <v>11.81</v>
      </c>
      <c r="DM2139">
        <v>9.4</v>
      </c>
      <c r="DN2139">
        <v>10.24</v>
      </c>
      <c r="DO2139">
        <v>14.48</v>
      </c>
      <c r="DP2139">
        <v>12.61</v>
      </c>
      <c r="DQ2139">
        <v>9.93</v>
      </c>
      <c r="DR2139">
        <v>10.08</v>
      </c>
      <c r="DS2139">
        <v>12.035</v>
      </c>
      <c r="DT2139">
        <v>10.8671428571429</v>
      </c>
    </row>
    <row r="2140" spans="1:124" x14ac:dyDescent="0.35">
      <c r="A2140" s="19" t="str">
        <f t="shared" si="72"/>
        <v>ALLL / Nonaccrual Loans--41820</v>
      </c>
      <c r="B2140" s="19" t="str">
        <f t="shared" si="73"/>
        <v>ALLL / Nonaccrual Loans</v>
      </c>
      <c r="C2140">
        <v>4</v>
      </c>
      <c r="D2140" s="27">
        <v>41820</v>
      </c>
      <c r="E2140">
        <v>85.408997050004004</v>
      </c>
      <c r="F2140">
        <v>178.694158075601</v>
      </c>
      <c r="G2140">
        <v>310.92737382711198</v>
      </c>
      <c r="H2140">
        <v>633.44746516373903</v>
      </c>
      <c r="I2140">
        <v>88.980400011135501</v>
      </c>
      <c r="J2140">
        <v>186.663698053009</v>
      </c>
      <c r="K2140">
        <v>487.62397634212903</v>
      </c>
      <c r="L2140">
        <v>730.31780785507101</v>
      </c>
      <c r="M2140">
        <v>81.458823529411802</v>
      </c>
      <c r="N2140">
        <v>156.20501107419699</v>
      </c>
      <c r="O2140">
        <v>375.89743589743603</v>
      </c>
      <c r="P2140">
        <v>493.572588631185</v>
      </c>
      <c r="Q2140">
        <v>49.139947915457803</v>
      </c>
      <c r="R2140">
        <v>101.675779020221</v>
      </c>
      <c r="S2140">
        <v>155.17268041237099</v>
      </c>
      <c r="T2140">
        <v>141.423721868733</v>
      </c>
      <c r="U2140">
        <v>97.119588726583004</v>
      </c>
      <c r="V2140">
        <v>187.61029411764699</v>
      </c>
      <c r="W2140">
        <v>492.57285172133402</v>
      </c>
      <c r="X2140">
        <v>584.88589193760401</v>
      </c>
      <c r="Y2140">
        <v>76.546809725213393</v>
      </c>
      <c r="Z2140">
        <v>124.13315027969701</v>
      </c>
      <c r="AA2140">
        <v>244.03410204161599</v>
      </c>
      <c r="AB2140">
        <v>381.71368328456998</v>
      </c>
      <c r="AC2140">
        <v>163.58140071535701</v>
      </c>
      <c r="AD2140">
        <v>319.874977017834</v>
      </c>
      <c r="AE2140">
        <v>927.294390928692</v>
      </c>
      <c r="AF2140">
        <v>2220.9377808191998</v>
      </c>
      <c r="AG2140">
        <v>122.194619653259</v>
      </c>
      <c r="AH2140">
        <v>370.318872821654</v>
      </c>
      <c r="AI2140">
        <v>1510.14470907447</v>
      </c>
      <c r="AJ2140">
        <v>52024.832665282098</v>
      </c>
      <c r="AK2140">
        <v>53.782965845222698</v>
      </c>
      <c r="AL2140">
        <v>96.491228070175396</v>
      </c>
      <c r="AM2140">
        <v>211.460957178841</v>
      </c>
      <c r="AN2140">
        <v>351.38636587478101</v>
      </c>
      <c r="AO2140">
        <v>114.960650903342</v>
      </c>
      <c r="AP2140">
        <v>225.95138779068901</v>
      </c>
      <c r="AQ2140">
        <v>645.88659793814395</v>
      </c>
      <c r="AR2140">
        <v>1234.13545605575</v>
      </c>
      <c r="AS2140">
        <v>94.306160547604193</v>
      </c>
      <c r="AT2140">
        <v>206.483439041579</v>
      </c>
      <c r="AU2140">
        <v>591.27572016460897</v>
      </c>
      <c r="AV2140">
        <v>1019.5279365768901</v>
      </c>
      <c r="AW2140">
        <v>73.9354801248776</v>
      </c>
      <c r="AX2140">
        <v>135.54088025738201</v>
      </c>
      <c r="AY2140">
        <v>319.79441720105598</v>
      </c>
      <c r="AZ2140">
        <v>407.17266118955399</v>
      </c>
      <c r="BA2140">
        <v>75.942936158129299</v>
      </c>
      <c r="BB2140">
        <v>162.979890310786</v>
      </c>
      <c r="BC2140">
        <v>408.484923117042</v>
      </c>
      <c r="BD2140">
        <v>596.22308470140001</v>
      </c>
      <c r="BE2140">
        <v>83.198877586811605</v>
      </c>
      <c r="BF2140">
        <v>186.60039761431401</v>
      </c>
      <c r="BG2140">
        <v>334.193548387097</v>
      </c>
      <c r="BH2140">
        <v>35400.622085116796</v>
      </c>
      <c r="BI2140">
        <v>98.863148321249</v>
      </c>
      <c r="BJ2140">
        <v>120.432276657061</v>
      </c>
      <c r="BK2140">
        <v>520.43918918918905</v>
      </c>
      <c r="BL2140">
        <v>508.79186907973298</v>
      </c>
      <c r="BM2140">
        <v>52.411259853090698</v>
      </c>
      <c r="BN2140">
        <v>60.532664633717502</v>
      </c>
      <c r="BO2140">
        <v>68.654069414344406</v>
      </c>
      <c r="BP2140">
        <v>60.532664633717502</v>
      </c>
      <c r="BQ2140">
        <v>135.66977229333099</v>
      </c>
      <c r="BR2140">
        <v>193.01675977653599</v>
      </c>
      <c r="BS2140">
        <v>201.508379888268</v>
      </c>
      <c r="BT2140">
        <v>160.44651486222099</v>
      </c>
      <c r="BU2140">
        <v>87.902946273830196</v>
      </c>
      <c r="BV2140">
        <v>175.277777777778</v>
      </c>
      <c r="BW2140">
        <v>264.07103825136602</v>
      </c>
      <c r="BX2140">
        <v>236.52003053428299</v>
      </c>
      <c r="BY2140">
        <v>89.699570815450599</v>
      </c>
      <c r="BZ2140">
        <v>121.46017699115001</v>
      </c>
      <c r="CA2140">
        <v>178.22685788787501</v>
      </c>
      <c r="CB2140">
        <v>282.89672913492802</v>
      </c>
      <c r="CC2140">
        <v>84.647550776583003</v>
      </c>
      <c r="CD2140">
        <v>186.60039761431401</v>
      </c>
      <c r="CE2140">
        <v>366.45962732919298</v>
      </c>
      <c r="CF2140">
        <v>426.59734701489901</v>
      </c>
      <c r="CG2140">
        <v>121.440539272349</v>
      </c>
      <c r="CH2140">
        <v>195.36233583489701</v>
      </c>
      <c r="CI2140">
        <v>360.65700873037798</v>
      </c>
      <c r="CJ2140">
        <v>400.01519057503901</v>
      </c>
      <c r="CK2140">
        <v>175.42857142857099</v>
      </c>
      <c r="CL2140">
        <v>334.193548387097</v>
      </c>
      <c r="CM2140">
        <v>1434.69387755102</v>
      </c>
      <c r="CN2140">
        <v>897.90531610416099</v>
      </c>
      <c r="CO2140">
        <v>190.604026845638</v>
      </c>
      <c r="CP2140">
        <v>413.60759493670901</v>
      </c>
      <c r="CQ2140">
        <v>934.41295546558695</v>
      </c>
      <c r="CR2140">
        <v>571.93837284763799</v>
      </c>
      <c r="CS2140">
        <v>160.578743696712</v>
      </c>
      <c r="CT2140">
        <v>197.29783827061701</v>
      </c>
      <c r="CU2140">
        <v>244.659180989519</v>
      </c>
      <c r="CV2140">
        <v>204.39267036728199</v>
      </c>
      <c r="CW2140">
        <v>85.054502003529095</v>
      </c>
      <c r="CX2140">
        <v>184.95712861415799</v>
      </c>
      <c r="CY2140">
        <v>495.62131431519998</v>
      </c>
      <c r="CZ2140">
        <v>650.97203773269996</v>
      </c>
      <c r="DA2140">
        <v>335.91836734693902</v>
      </c>
      <c r="DB2140">
        <v>335.91836734693902</v>
      </c>
      <c r="DC2140">
        <v>335.91836734693902</v>
      </c>
      <c r="DD2140">
        <v>335.91836734693902</v>
      </c>
      <c r="DE2140">
        <v>478879.16666666698</v>
      </c>
      <c r="DF2140">
        <v>956886.11111111101</v>
      </c>
      <c r="DG2140">
        <v>1434893.0555555599</v>
      </c>
      <c r="DH2140">
        <v>956886.11111111101</v>
      </c>
      <c r="DI2140">
        <v>135.438596491228</v>
      </c>
      <c r="DJ2140">
        <v>312.13560432361601</v>
      </c>
      <c r="DK2140">
        <v>1002.87356321839</v>
      </c>
      <c r="DL2140">
        <v>1083.9038875809099</v>
      </c>
      <c r="DM2140">
        <v>27.8837328781085</v>
      </c>
      <c r="DN2140">
        <v>63.755492274889697</v>
      </c>
      <c r="DO2140">
        <v>119.976794525209</v>
      </c>
      <c r="DP2140">
        <v>103.584607649221</v>
      </c>
      <c r="DQ2140">
        <v>148.571414660746</v>
      </c>
      <c r="DR2140">
        <v>263.27586206896598</v>
      </c>
      <c r="DS2140">
        <v>283.16493321521898</v>
      </c>
      <c r="DT2140">
        <v>267.73631688546499</v>
      </c>
    </row>
    <row r="2141" spans="1:124" x14ac:dyDescent="0.35">
      <c r="A2141" s="19" t="str">
        <f t="shared" si="72"/>
        <v>[NCL + OREO] / [Total Loans + OREO]--41820</v>
      </c>
      <c r="B2141" s="19" t="str">
        <f t="shared" si="73"/>
        <v>[NCL + OREO] / [Total Loans + OREO]</v>
      </c>
      <c r="C2141">
        <v>5</v>
      </c>
      <c r="D2141" s="27">
        <v>41820</v>
      </c>
      <c r="E2141">
        <v>0.81819548198010295</v>
      </c>
      <c r="F2141">
        <v>1.72059400909952</v>
      </c>
      <c r="G2141">
        <v>3.1184804572493801</v>
      </c>
      <c r="H2141">
        <v>2.36805951089302</v>
      </c>
      <c r="I2141">
        <v>0.46220473991870697</v>
      </c>
      <c r="J2141">
        <v>1.32526062429472</v>
      </c>
      <c r="K2141">
        <v>2.9581564607764301</v>
      </c>
      <c r="L2141">
        <v>2.08493709425453</v>
      </c>
      <c r="M2141">
        <v>0.56961455975114605</v>
      </c>
      <c r="N2141">
        <v>1.42999501832649</v>
      </c>
      <c r="O2141">
        <v>3.07775179100202</v>
      </c>
      <c r="P2141">
        <v>2.3071484148608699</v>
      </c>
      <c r="Q2141">
        <v>1.8792504702648001</v>
      </c>
      <c r="R2141">
        <v>3.9120476408611999</v>
      </c>
      <c r="S2141">
        <v>5.45451736019902</v>
      </c>
      <c r="T2141">
        <v>4.0813956069686901</v>
      </c>
      <c r="U2141">
        <v>0.68128730859070896</v>
      </c>
      <c r="V2141">
        <v>1.42878077373974</v>
      </c>
      <c r="W2141">
        <v>3.1428696145619601</v>
      </c>
      <c r="X2141">
        <v>2.2634132764028898</v>
      </c>
      <c r="Y2141">
        <v>1.0920109579986701</v>
      </c>
      <c r="Z2141">
        <v>2.3528148405218401</v>
      </c>
      <c r="AA2141">
        <v>3.6689041288740398</v>
      </c>
      <c r="AB2141">
        <v>3.3167919257892602</v>
      </c>
      <c r="AC2141">
        <v>9.2622697741031296E-2</v>
      </c>
      <c r="AD2141">
        <v>0.36284320763620398</v>
      </c>
      <c r="AE2141">
        <v>1.0338388271413601</v>
      </c>
      <c r="AF2141">
        <v>0.80164868758972296</v>
      </c>
      <c r="AG2141">
        <v>5.4255058866261703E-2</v>
      </c>
      <c r="AH2141">
        <v>0.43545237627779998</v>
      </c>
      <c r="AI2141">
        <v>1.12584034120083</v>
      </c>
      <c r="AJ2141">
        <v>0.89478067223213897</v>
      </c>
      <c r="AK2141">
        <v>1.3381590330853901</v>
      </c>
      <c r="AL2141">
        <v>2.0295296565021101</v>
      </c>
      <c r="AM2141">
        <v>3.94258570838497</v>
      </c>
      <c r="AN2141">
        <v>2.9064867279101398</v>
      </c>
      <c r="AO2141">
        <v>0.18742075960531401</v>
      </c>
      <c r="AP2141">
        <v>0.80086856558947495</v>
      </c>
      <c r="AQ2141">
        <v>1.57122839794489</v>
      </c>
      <c r="AR2141">
        <v>1.22816012409521</v>
      </c>
      <c r="AS2141">
        <v>0.29278617595213902</v>
      </c>
      <c r="AT2141">
        <v>1.23240184469423</v>
      </c>
      <c r="AU2141">
        <v>3.0379610093302198</v>
      </c>
      <c r="AV2141">
        <v>2.034217959162</v>
      </c>
      <c r="AW2141">
        <v>0.83775758747673701</v>
      </c>
      <c r="AX2141">
        <v>2.0369368843403</v>
      </c>
      <c r="AY2141">
        <v>4.0325778145261699</v>
      </c>
      <c r="AZ2141">
        <v>2.8064641590855199</v>
      </c>
      <c r="BA2141">
        <v>0.47590735021525998</v>
      </c>
      <c r="BB2141">
        <v>1.7826707494354099</v>
      </c>
      <c r="BC2141">
        <v>3.70237697678574</v>
      </c>
      <c r="BD2141">
        <v>2.5837396766523399</v>
      </c>
      <c r="BE2141">
        <v>1.16024674808007</v>
      </c>
      <c r="BF2141">
        <v>1.7375107288242799</v>
      </c>
      <c r="BG2141">
        <v>3.2030148452025</v>
      </c>
      <c r="BH2141">
        <v>2.5763848456458698</v>
      </c>
      <c r="BI2141">
        <v>1.1406931904772899</v>
      </c>
      <c r="BJ2141">
        <v>2.1484383209735398</v>
      </c>
      <c r="BK2141">
        <v>2.66419567442246</v>
      </c>
      <c r="BL2141">
        <v>1.8793634940172099</v>
      </c>
      <c r="BM2141">
        <v>1.2336338812693</v>
      </c>
      <c r="BN2141">
        <v>2.4672677625386101</v>
      </c>
      <c r="BO2141">
        <v>6.3069379481955004</v>
      </c>
      <c r="BP2141">
        <v>4.2046252987969996</v>
      </c>
      <c r="BQ2141">
        <v>1.8847815868437401</v>
      </c>
      <c r="BR2141">
        <v>2.7250858475494399</v>
      </c>
      <c r="BS2141">
        <v>3.3502248946593798</v>
      </c>
      <c r="BT2141">
        <v>2.5816423718189401</v>
      </c>
      <c r="BU2141">
        <v>0.83535853558003204</v>
      </c>
      <c r="BV2141">
        <v>1.35783843094226</v>
      </c>
      <c r="BW2141">
        <v>3.4336193522354002</v>
      </c>
      <c r="BX2141">
        <v>2.5346368018394099</v>
      </c>
      <c r="BY2141">
        <v>1.07909037059929</v>
      </c>
      <c r="BZ2141">
        <v>1.7628811379284299</v>
      </c>
      <c r="CA2141">
        <v>3.63981932118205</v>
      </c>
      <c r="CB2141">
        <v>2.7914401875183801</v>
      </c>
      <c r="CC2141">
        <v>1.1941097084419501</v>
      </c>
      <c r="CD2141">
        <v>2.6970794811764098</v>
      </c>
      <c r="CE2141">
        <v>4.7697691038130001</v>
      </c>
      <c r="CF2141">
        <v>3.3465823214850299</v>
      </c>
      <c r="CG2141">
        <v>0.61483246550760495</v>
      </c>
      <c r="CH2141">
        <v>1.0701520925793</v>
      </c>
      <c r="CI2141">
        <v>2.0664410641291999</v>
      </c>
      <c r="CJ2141">
        <v>1.6501899074316699</v>
      </c>
      <c r="CK2141">
        <v>0.75419082208052601</v>
      </c>
      <c r="CL2141">
        <v>1.32804476396218</v>
      </c>
      <c r="CM2141">
        <v>2.0439364644300202</v>
      </c>
      <c r="CN2141">
        <v>1.4572342984047599</v>
      </c>
      <c r="CO2141">
        <v>0.19609155400883399</v>
      </c>
      <c r="CP2141">
        <v>0.31804307455868902</v>
      </c>
      <c r="CQ2141">
        <v>0.50377030624770802</v>
      </c>
      <c r="CR2141">
        <v>0.48504811748776899</v>
      </c>
      <c r="CS2141">
        <v>0.742158058751615</v>
      </c>
      <c r="CT2141">
        <v>0.80504791980405899</v>
      </c>
      <c r="CU2141">
        <v>1.0184475924689</v>
      </c>
      <c r="CV2141">
        <v>0.88944796146743699</v>
      </c>
      <c r="CW2141">
        <v>0.231280228973575</v>
      </c>
      <c r="CX2141">
        <v>0.77366890391288301</v>
      </c>
      <c r="CY2141">
        <v>2.6858002840004098</v>
      </c>
      <c r="CZ2141">
        <v>1.4181762362162</v>
      </c>
      <c r="DA2141">
        <v>0.43964720554852699</v>
      </c>
      <c r="DB2141">
        <v>0.43964720554852699</v>
      </c>
      <c r="DC2141">
        <v>0.43964720554852699</v>
      </c>
      <c r="DD2141">
        <v>0.43964720554852699</v>
      </c>
      <c r="DE2141">
        <v>0.16084164253088001</v>
      </c>
      <c r="DF2141">
        <v>0.32168328506176103</v>
      </c>
      <c r="DG2141">
        <v>0.90401470766819303</v>
      </c>
      <c r="DH2141">
        <v>0.60267647177879502</v>
      </c>
      <c r="DI2141">
        <v>0.67593987612904405</v>
      </c>
      <c r="DJ2141">
        <v>1.1499043650585199</v>
      </c>
      <c r="DK2141">
        <v>2.0069577682822501</v>
      </c>
      <c r="DL2141">
        <v>1.57683821149931</v>
      </c>
      <c r="DM2141">
        <v>0.94204079281345199</v>
      </c>
      <c r="DN2141">
        <v>2.2909481281834601</v>
      </c>
      <c r="DO2141">
        <v>6.5980166582513098</v>
      </c>
      <c r="DP2141">
        <v>3.55737988019755</v>
      </c>
      <c r="DQ2141">
        <v>1.1969675382839</v>
      </c>
      <c r="DR2141">
        <v>1.5989193510592801</v>
      </c>
      <c r="DS2141">
        <v>1.7149182582759599</v>
      </c>
      <c r="DT2141">
        <v>1.43262887066183</v>
      </c>
    </row>
    <row r="2142" spans="1:124" x14ac:dyDescent="0.35">
      <c r="A2142" s="19" t="str">
        <f t="shared" si="72"/>
        <v>[Noncurrent + Delinquent Loans] / [Capital + ALLL]--41820</v>
      </c>
      <c r="B2142" s="19" t="str">
        <f t="shared" si="73"/>
        <v>[Noncurrent + Delinquent Loans] / [Capital + ALLL]</v>
      </c>
      <c r="C2142">
        <v>6</v>
      </c>
      <c r="D2142" s="27">
        <v>41820</v>
      </c>
      <c r="E2142">
        <v>4.1167029032892604</v>
      </c>
      <c r="F2142">
        <v>7.5716526450876902</v>
      </c>
      <c r="G2142">
        <v>15.755931824819999</v>
      </c>
      <c r="H2142">
        <v>11.1336721279697</v>
      </c>
      <c r="I2142">
        <v>3.42358880220285</v>
      </c>
      <c r="J2142">
        <v>7.8903779551272404</v>
      </c>
      <c r="K2142">
        <v>15.5156950672646</v>
      </c>
      <c r="L2142">
        <v>10.834838475804499</v>
      </c>
      <c r="M2142">
        <v>3.9225177370361499</v>
      </c>
      <c r="N2142">
        <v>8.6531570667658606</v>
      </c>
      <c r="O2142">
        <v>16.16381728356</v>
      </c>
      <c r="P2142">
        <v>12.0449899228962</v>
      </c>
      <c r="Q2142">
        <v>12.1293265893087</v>
      </c>
      <c r="R2142">
        <v>19.448594322966201</v>
      </c>
      <c r="S2142">
        <v>27.5672902360092</v>
      </c>
      <c r="T2142">
        <v>22.2270450427071</v>
      </c>
      <c r="U2142">
        <v>3.85352098613519</v>
      </c>
      <c r="V2142">
        <v>8.7165861981940491</v>
      </c>
      <c r="W2142">
        <v>15.916275281055199</v>
      </c>
      <c r="X2142">
        <v>11.1202946671434</v>
      </c>
      <c r="Y2142">
        <v>5.4958985887376199</v>
      </c>
      <c r="Z2142">
        <v>8.99479709060072</v>
      </c>
      <c r="AA2142">
        <v>16.262273054010201</v>
      </c>
      <c r="AB2142">
        <v>14.4228578988681</v>
      </c>
      <c r="AC2142">
        <v>2.3007876003989498</v>
      </c>
      <c r="AD2142">
        <v>4.7023396560069397</v>
      </c>
      <c r="AE2142">
        <v>9.5991093143828508</v>
      </c>
      <c r="AF2142">
        <v>7.5892333415312203</v>
      </c>
      <c r="AG2142">
        <v>0.88500736757109999</v>
      </c>
      <c r="AH2142">
        <v>3.5723207081700501</v>
      </c>
      <c r="AI2142">
        <v>7.3480827761381704</v>
      </c>
      <c r="AJ2142">
        <v>5.1490711090534997</v>
      </c>
      <c r="AK2142">
        <v>7.4379740766741396</v>
      </c>
      <c r="AL2142">
        <v>13.0711164084227</v>
      </c>
      <c r="AM2142">
        <v>22.7038572685011</v>
      </c>
      <c r="AN2142">
        <v>15.5170842932248</v>
      </c>
      <c r="AO2142">
        <v>2.5022848318678901</v>
      </c>
      <c r="AP2142">
        <v>6.5733177751847496</v>
      </c>
      <c r="AQ2142">
        <v>14.228814723252301</v>
      </c>
      <c r="AR2142">
        <v>9.1679478530649501</v>
      </c>
      <c r="AS2142">
        <v>2.7185069319320299</v>
      </c>
      <c r="AT2142">
        <v>7.2316533654677801</v>
      </c>
      <c r="AU2142">
        <v>14.3266829827666</v>
      </c>
      <c r="AV2142">
        <v>10.668014309070299</v>
      </c>
      <c r="AW2142">
        <v>5.88402883457593</v>
      </c>
      <c r="AX2142">
        <v>11.5834520346673</v>
      </c>
      <c r="AY2142">
        <v>21.032083767377699</v>
      </c>
      <c r="AZ2142">
        <v>14.737449776394699</v>
      </c>
      <c r="BA2142">
        <v>2.2291022659204498</v>
      </c>
      <c r="BB2142">
        <v>8.8606565266387705</v>
      </c>
      <c r="BC2142">
        <v>18.1535643729977</v>
      </c>
      <c r="BD2142">
        <v>12.6814834015247</v>
      </c>
      <c r="BE2142">
        <v>4.0113777259135004</v>
      </c>
      <c r="BF2142">
        <v>7.4081803005008302</v>
      </c>
      <c r="BG2142">
        <v>12.617146251319999</v>
      </c>
      <c r="BH2142">
        <v>9.3575949511745495</v>
      </c>
      <c r="BI2142">
        <v>3.8699690402476801</v>
      </c>
      <c r="BJ2142">
        <v>3.9250245379996</v>
      </c>
      <c r="BK2142">
        <v>9.3062286673329702</v>
      </c>
      <c r="BL2142">
        <v>5.9003377006445703</v>
      </c>
      <c r="BM2142">
        <v>7.57087881881725</v>
      </c>
      <c r="BN2142">
        <v>15.1417576376345</v>
      </c>
      <c r="BO2142">
        <v>32.233309319214399</v>
      </c>
      <c r="BP2142">
        <v>21.4888728794763</v>
      </c>
      <c r="BQ2142">
        <v>7.4571300567847896</v>
      </c>
      <c r="BR2142">
        <v>11.3140706299125</v>
      </c>
      <c r="BS2142">
        <v>18.6468032211205</v>
      </c>
      <c r="BT2142">
        <v>13.631265308632701</v>
      </c>
      <c r="BU2142">
        <v>6.2817625419876197</v>
      </c>
      <c r="BV2142">
        <v>12.4567474048443</v>
      </c>
      <c r="BW2142">
        <v>17.1903786987328</v>
      </c>
      <c r="BX2142">
        <v>13.8482435914961</v>
      </c>
      <c r="BY2142">
        <v>8.7542087542087508</v>
      </c>
      <c r="BZ2142">
        <v>15.114743272247001</v>
      </c>
      <c r="CA2142">
        <v>27.5576036866359</v>
      </c>
      <c r="CB2142">
        <v>21.833669378077101</v>
      </c>
      <c r="CC2142">
        <v>3.7943011426074502</v>
      </c>
      <c r="CD2142">
        <v>7.7742616090604297</v>
      </c>
      <c r="CE2142">
        <v>14.3296809911004</v>
      </c>
      <c r="CF2142">
        <v>10.434759543618499</v>
      </c>
      <c r="CG2142">
        <v>7.8081114481518901</v>
      </c>
      <c r="CH2142">
        <v>10.6272273699216</v>
      </c>
      <c r="CI2142">
        <v>17.310332477765201</v>
      </c>
      <c r="CJ2142">
        <v>12.893811462674</v>
      </c>
      <c r="CK2142">
        <v>2.8320932467441802</v>
      </c>
      <c r="CL2142">
        <v>7.3694890241652802</v>
      </c>
      <c r="CM2142">
        <v>15.1635669018415</v>
      </c>
      <c r="CN2142">
        <v>9.6019518869750495</v>
      </c>
      <c r="CO2142">
        <v>3.5277292229461299</v>
      </c>
      <c r="CP2142">
        <v>4.8634700810033999</v>
      </c>
      <c r="CQ2142">
        <v>6.0057151159974804</v>
      </c>
      <c r="CR2142">
        <v>6.2283680839926001</v>
      </c>
      <c r="CS2142">
        <v>2.6116675162142502</v>
      </c>
      <c r="CT2142">
        <v>6.9902912621359201</v>
      </c>
      <c r="CU2142">
        <v>17.844247065520001</v>
      </c>
      <c r="CV2142">
        <v>12.7874735088373</v>
      </c>
      <c r="CW2142">
        <v>4.0364873189476702</v>
      </c>
      <c r="CX2142">
        <v>6.3974606609248603</v>
      </c>
      <c r="CY2142">
        <v>18.9304619401628</v>
      </c>
      <c r="CZ2142">
        <v>12.417811488046199</v>
      </c>
      <c r="DA2142">
        <v>2.39234449760766</v>
      </c>
      <c r="DB2142">
        <v>2.39234449760766</v>
      </c>
      <c r="DC2142">
        <v>2.39234449760766</v>
      </c>
      <c r="DD2142">
        <v>2.39234449760766</v>
      </c>
      <c r="DE2142">
        <v>1.71495535697448</v>
      </c>
      <c r="DF2142">
        <v>3.42358880220285</v>
      </c>
      <c r="DG2142">
        <v>6.3637580743882198</v>
      </c>
      <c r="DH2142">
        <v>4.24461268684085</v>
      </c>
      <c r="DI2142">
        <v>2.6814981276457699</v>
      </c>
      <c r="DJ2142">
        <v>3.58809835741372</v>
      </c>
      <c r="DK2142">
        <v>9.2247182174311995</v>
      </c>
      <c r="DL2142">
        <v>6.1195829722533697</v>
      </c>
      <c r="DM2142">
        <v>7.6504207251442899</v>
      </c>
      <c r="DN2142">
        <v>22.907341092211301</v>
      </c>
      <c r="DO2142">
        <v>26.788044910779899</v>
      </c>
      <c r="DP2142">
        <v>18.075017666007898</v>
      </c>
      <c r="DQ2142">
        <v>6.0302648121787001</v>
      </c>
      <c r="DR2142">
        <v>7.0302883770001801</v>
      </c>
      <c r="DS2142">
        <v>15.1603000834564</v>
      </c>
      <c r="DT2142">
        <v>10.7709176833395</v>
      </c>
    </row>
    <row r="2143" spans="1:124" x14ac:dyDescent="0.35">
      <c r="A2143" s="19" t="str">
        <f t="shared" si="72"/>
        <v xml:space="preserve">  Ag [NCL+DQ] / [Capital + ALLL]--41820</v>
      </c>
      <c r="B2143" s="19" t="str">
        <f t="shared" si="73"/>
        <v xml:space="preserve">  Ag [NCL+DQ] / [Capital + ALLL]</v>
      </c>
      <c r="C2143">
        <v>7</v>
      </c>
      <c r="D2143" s="27">
        <v>41820</v>
      </c>
      <c r="E2143">
        <v>0</v>
      </c>
      <c r="F2143">
        <v>0</v>
      </c>
      <c r="G2143">
        <v>0.94676461430167702</v>
      </c>
      <c r="H2143">
        <v>1.2724762204906299</v>
      </c>
      <c r="I2143">
        <v>0</v>
      </c>
      <c r="J2143">
        <v>0</v>
      </c>
      <c r="K2143">
        <v>1.0580645161290301</v>
      </c>
      <c r="L2143">
        <v>1.1256690864366601</v>
      </c>
      <c r="M2143">
        <v>0</v>
      </c>
      <c r="N2143">
        <v>0</v>
      </c>
      <c r="O2143">
        <v>0.40134229221216999</v>
      </c>
      <c r="P2143">
        <v>0.65520281672399505</v>
      </c>
      <c r="Q2143">
        <v>0</v>
      </c>
      <c r="R2143">
        <v>0</v>
      </c>
      <c r="S2143">
        <v>0</v>
      </c>
      <c r="T2143">
        <v>4.9703887388693902E-3</v>
      </c>
      <c r="U2143">
        <v>0</v>
      </c>
      <c r="V2143">
        <v>0</v>
      </c>
      <c r="W2143">
        <v>0.61449829611302598</v>
      </c>
      <c r="X2143">
        <v>0.89230068553378195</v>
      </c>
      <c r="Y2143">
        <v>0</v>
      </c>
      <c r="Z2143">
        <v>0</v>
      </c>
      <c r="AA2143">
        <v>1.80685843708143</v>
      </c>
      <c r="AB2143">
        <v>2.5290546057702699</v>
      </c>
      <c r="AC2143">
        <v>0</v>
      </c>
      <c r="AD2143">
        <v>9.1265744072727598E-2</v>
      </c>
      <c r="AE2143">
        <v>1.7520724506018599</v>
      </c>
      <c r="AF2143">
        <v>2.0429996245635</v>
      </c>
      <c r="AG2143">
        <v>0</v>
      </c>
      <c r="AH2143">
        <v>6.3187160369013E-3</v>
      </c>
      <c r="AI2143">
        <v>1.0700922952535801</v>
      </c>
      <c r="AJ2143">
        <v>1.22563406156232</v>
      </c>
      <c r="AK2143">
        <v>0</v>
      </c>
      <c r="AL2143">
        <v>9.2927712021911399E-2</v>
      </c>
      <c r="AM2143">
        <v>2.0088304840025901</v>
      </c>
      <c r="AN2143">
        <v>1.4249784975278801</v>
      </c>
      <c r="AO2143">
        <v>0</v>
      </c>
      <c r="AP2143">
        <v>0.247349823321555</v>
      </c>
      <c r="AQ2143">
        <v>2.5050100200400802</v>
      </c>
      <c r="AR2143">
        <v>2.14184952257009</v>
      </c>
      <c r="AS2143">
        <v>0</v>
      </c>
      <c r="AT2143">
        <v>0</v>
      </c>
      <c r="AU2143">
        <v>0.31100229231845</v>
      </c>
      <c r="AV2143">
        <v>0.77761307130591095</v>
      </c>
      <c r="AW2143">
        <v>0</v>
      </c>
      <c r="AX2143">
        <v>0</v>
      </c>
      <c r="AY2143">
        <v>0</v>
      </c>
      <c r="AZ2143">
        <v>0.40326687207069001</v>
      </c>
      <c r="BA2143">
        <v>0</v>
      </c>
      <c r="BB2143">
        <v>0</v>
      </c>
      <c r="BC2143">
        <v>0</v>
      </c>
      <c r="BD2143">
        <v>0.44460886033692898</v>
      </c>
      <c r="BE2143">
        <v>0</v>
      </c>
      <c r="BF2143">
        <v>0</v>
      </c>
      <c r="BG2143">
        <v>0.88020692583870597</v>
      </c>
      <c r="BH2143">
        <v>0.58505275233458398</v>
      </c>
      <c r="BI2143">
        <v>0</v>
      </c>
      <c r="BJ2143">
        <v>0.39789549114635397</v>
      </c>
      <c r="BK2143">
        <v>1.0133223027646501</v>
      </c>
      <c r="BL2143">
        <v>0.58803900715545498</v>
      </c>
      <c r="BM2143">
        <v>0</v>
      </c>
      <c r="BN2143">
        <v>0</v>
      </c>
      <c r="BO2143">
        <v>0.51572030681431402</v>
      </c>
      <c r="BP2143">
        <v>0.34381353787621</v>
      </c>
      <c r="BQ2143">
        <v>0</v>
      </c>
      <c r="BR2143">
        <v>0</v>
      </c>
      <c r="BS2143">
        <v>0.17469428500124801</v>
      </c>
      <c r="BT2143">
        <v>0.116462856667499</v>
      </c>
      <c r="BU2143">
        <v>0</v>
      </c>
      <c r="BV2143">
        <v>0</v>
      </c>
      <c r="BW2143">
        <v>0</v>
      </c>
      <c r="BX2143">
        <v>0</v>
      </c>
      <c r="BY2143">
        <v>0</v>
      </c>
      <c r="BZ2143">
        <v>0</v>
      </c>
      <c r="CA2143">
        <v>0.54482417038137698</v>
      </c>
      <c r="CB2143">
        <v>1.04836983649282</v>
      </c>
      <c r="CC2143">
        <v>0</v>
      </c>
      <c r="CD2143">
        <v>0</v>
      </c>
      <c r="CE2143">
        <v>0</v>
      </c>
      <c r="CF2143">
        <v>0.58894662873960302</v>
      </c>
      <c r="CG2143">
        <v>0</v>
      </c>
      <c r="CH2143">
        <v>0</v>
      </c>
      <c r="CI2143">
        <v>1.3107076073469499</v>
      </c>
      <c r="CJ2143">
        <v>1.41175293608624</v>
      </c>
      <c r="CK2143">
        <v>0</v>
      </c>
      <c r="CL2143">
        <v>0</v>
      </c>
      <c r="CM2143">
        <v>8.9201536259746902E-2</v>
      </c>
      <c r="CN2143">
        <v>0.55398680136154399</v>
      </c>
      <c r="CO2143">
        <v>0</v>
      </c>
      <c r="CP2143">
        <v>1.4514048165137601</v>
      </c>
      <c r="CQ2143">
        <v>2.3843741834335002</v>
      </c>
      <c r="CR2143">
        <v>1.5740526857355699</v>
      </c>
      <c r="CS2143">
        <v>0</v>
      </c>
      <c r="CT2143">
        <v>0.71511967308815005</v>
      </c>
      <c r="CU2143">
        <v>3.9334229199891499</v>
      </c>
      <c r="CV2143">
        <v>5.4307489630072796</v>
      </c>
      <c r="CW2143">
        <v>0</v>
      </c>
      <c r="CX2143">
        <v>3.0622243998040199E-3</v>
      </c>
      <c r="CY2143">
        <v>0.232356416421693</v>
      </c>
      <c r="CZ2143">
        <v>1.29866958727617</v>
      </c>
      <c r="DA2143">
        <v>0</v>
      </c>
      <c r="DB2143">
        <v>0</v>
      </c>
      <c r="DC2143">
        <v>0</v>
      </c>
      <c r="DD2143">
        <v>0</v>
      </c>
      <c r="DE2143">
        <v>0</v>
      </c>
      <c r="DF2143">
        <v>0</v>
      </c>
      <c r="DG2143">
        <v>5.5071133547498902E-2</v>
      </c>
      <c r="DH2143">
        <v>3.6714089031665897E-2</v>
      </c>
      <c r="DI2143">
        <v>1.2402736435322999E-2</v>
      </c>
      <c r="DJ2143">
        <v>0.173670830768205</v>
      </c>
      <c r="DK2143">
        <v>0.499047591429024</v>
      </c>
      <c r="DL2143">
        <v>0.421553005594269</v>
      </c>
      <c r="DM2143">
        <v>0.58440098898628901</v>
      </c>
      <c r="DN2143">
        <v>2.0088304840025901</v>
      </c>
      <c r="DO2143">
        <v>4.7935543230793298</v>
      </c>
      <c r="DP2143">
        <v>2.65164545565744</v>
      </c>
      <c r="DQ2143">
        <v>8.4685036805419805E-2</v>
      </c>
      <c r="DR2143">
        <v>0.88020692583870597</v>
      </c>
      <c r="DS2143">
        <v>1.7190310219561999</v>
      </c>
      <c r="DT2143">
        <v>1.05998483517044</v>
      </c>
    </row>
    <row r="2144" spans="1:124" x14ac:dyDescent="0.35">
      <c r="A2144" s="19" t="str">
        <f t="shared" si="72"/>
        <v xml:space="preserve">  CLD [NCL+DQ] / [Capital + ALLL]--41820</v>
      </c>
      <c r="B2144" s="19" t="str">
        <f t="shared" si="73"/>
        <v xml:space="preserve">  CLD [NCL+DQ] / [Capital + ALLL]</v>
      </c>
      <c r="C2144">
        <v>8</v>
      </c>
      <c r="D2144" s="27">
        <v>41820</v>
      </c>
      <c r="E2144">
        <v>0</v>
      </c>
      <c r="F2144">
        <v>0</v>
      </c>
      <c r="G2144">
        <v>0.92939565932218704</v>
      </c>
      <c r="H2144">
        <v>0.71038571544130602</v>
      </c>
      <c r="I2144">
        <v>0</v>
      </c>
      <c r="J2144">
        <v>0</v>
      </c>
      <c r="K2144">
        <v>0.45063008454298897</v>
      </c>
      <c r="L2144">
        <v>0.591591965607425</v>
      </c>
      <c r="M2144">
        <v>0</v>
      </c>
      <c r="N2144">
        <v>0</v>
      </c>
      <c r="O2144">
        <v>0.78817695822983302</v>
      </c>
      <c r="P2144">
        <v>0.97918031390927096</v>
      </c>
      <c r="Q2144">
        <v>0</v>
      </c>
      <c r="R2144">
        <v>0</v>
      </c>
      <c r="S2144">
        <v>0.46380194735387198</v>
      </c>
      <c r="T2144">
        <v>0.78994963120190897</v>
      </c>
      <c r="U2144">
        <v>0</v>
      </c>
      <c r="V2144">
        <v>0</v>
      </c>
      <c r="W2144">
        <v>0.450507730647004</v>
      </c>
      <c r="X2144">
        <v>0.59792781213299295</v>
      </c>
      <c r="Y2144">
        <v>0</v>
      </c>
      <c r="Z2144">
        <v>0</v>
      </c>
      <c r="AA2144">
        <v>2.3460797465983299</v>
      </c>
      <c r="AB2144">
        <v>1.6115336890312499</v>
      </c>
      <c r="AC2144">
        <v>0</v>
      </c>
      <c r="AD2144">
        <v>0</v>
      </c>
      <c r="AE2144">
        <v>9.6712998926789903E-2</v>
      </c>
      <c r="AF2144">
        <v>0.67609999183111802</v>
      </c>
      <c r="AG2144">
        <v>0</v>
      </c>
      <c r="AH2144">
        <v>0</v>
      </c>
      <c r="AI2144">
        <v>0</v>
      </c>
      <c r="AJ2144">
        <v>0.110038288795535</v>
      </c>
      <c r="AK2144">
        <v>0</v>
      </c>
      <c r="AL2144">
        <v>0</v>
      </c>
      <c r="AM2144">
        <v>0.55229547808077295</v>
      </c>
      <c r="AN2144">
        <v>0.62514266333034896</v>
      </c>
      <c r="AO2144">
        <v>0</v>
      </c>
      <c r="AP2144">
        <v>0</v>
      </c>
      <c r="AQ2144">
        <v>0</v>
      </c>
      <c r="AR2144">
        <v>0.258496737261461</v>
      </c>
      <c r="AS2144">
        <v>0</v>
      </c>
      <c r="AT2144">
        <v>0</v>
      </c>
      <c r="AU2144">
        <v>0.91639384086617504</v>
      </c>
      <c r="AV2144">
        <v>0.97280527265588501</v>
      </c>
      <c r="AW2144">
        <v>0</v>
      </c>
      <c r="AX2144">
        <v>0</v>
      </c>
      <c r="AY2144">
        <v>0.55915314566305296</v>
      </c>
      <c r="AZ2144">
        <v>0.93759646483319503</v>
      </c>
      <c r="BA2144">
        <v>0</v>
      </c>
      <c r="BB2144">
        <v>0</v>
      </c>
      <c r="BC2144">
        <v>0.123275109386756</v>
      </c>
      <c r="BD2144">
        <v>0.75930322842162501</v>
      </c>
      <c r="BE2144">
        <v>0</v>
      </c>
      <c r="BF2144">
        <v>0</v>
      </c>
      <c r="BG2144">
        <v>0.54575222848826599</v>
      </c>
      <c r="BH2144">
        <v>0.61351940598660804</v>
      </c>
      <c r="BI2144">
        <v>0.84731953723317599</v>
      </c>
      <c r="BJ2144">
        <v>1.8618532467344699</v>
      </c>
      <c r="BK2144">
        <v>2.3440385853447498</v>
      </c>
      <c r="BL2144">
        <v>1.7020815120330399</v>
      </c>
      <c r="BM2144">
        <v>1.95162177020341</v>
      </c>
      <c r="BN2144">
        <v>3.90324354040682</v>
      </c>
      <c r="BO2144">
        <v>5.2819292704870797</v>
      </c>
      <c r="BP2144">
        <v>3.52128618032472</v>
      </c>
      <c r="BQ2144">
        <v>0</v>
      </c>
      <c r="BR2144">
        <v>0</v>
      </c>
      <c r="BS2144">
        <v>0</v>
      </c>
      <c r="BT2144">
        <v>0</v>
      </c>
      <c r="BU2144">
        <v>0</v>
      </c>
      <c r="BV2144">
        <v>0</v>
      </c>
      <c r="BW2144">
        <v>2.0331059702407002</v>
      </c>
      <c r="BX2144">
        <v>2.43859991605949</v>
      </c>
      <c r="BY2144">
        <v>0</v>
      </c>
      <c r="BZ2144">
        <v>0</v>
      </c>
      <c r="CA2144">
        <v>0</v>
      </c>
      <c r="CB2144">
        <v>1.6731834513520301</v>
      </c>
      <c r="CC2144">
        <v>0</v>
      </c>
      <c r="CD2144">
        <v>0</v>
      </c>
      <c r="CE2144">
        <v>1.4604598534058999</v>
      </c>
      <c r="CF2144">
        <v>1.0358396514124599</v>
      </c>
      <c r="CG2144">
        <v>0</v>
      </c>
      <c r="CH2144">
        <v>0</v>
      </c>
      <c r="CI2144">
        <v>0</v>
      </c>
      <c r="CJ2144">
        <v>0.49261399313376403</v>
      </c>
      <c r="CK2144">
        <v>0</v>
      </c>
      <c r="CL2144">
        <v>0</v>
      </c>
      <c r="CM2144">
        <v>9.6370002514000103E-2</v>
      </c>
      <c r="CN2144">
        <v>0.124325545395734</v>
      </c>
      <c r="CO2144">
        <v>0</v>
      </c>
      <c r="CP2144">
        <v>0.106553010122536</v>
      </c>
      <c r="CQ2144">
        <v>0.53893389077606502</v>
      </c>
      <c r="CR2144">
        <v>1.0757358549503599</v>
      </c>
      <c r="CS2144">
        <v>0</v>
      </c>
      <c r="CT2144">
        <v>0</v>
      </c>
      <c r="CU2144">
        <v>0</v>
      </c>
      <c r="CV2144">
        <v>3.4368197960820301E-2</v>
      </c>
      <c r="CW2144">
        <v>0</v>
      </c>
      <c r="CX2144">
        <v>3.8454712181269599E-2</v>
      </c>
      <c r="CY2144">
        <v>1.2246112073025299</v>
      </c>
      <c r="CZ2144">
        <v>2.29517318615299</v>
      </c>
      <c r="DA2144">
        <v>0</v>
      </c>
      <c r="DB2144">
        <v>0</v>
      </c>
      <c r="DC2144">
        <v>0</v>
      </c>
      <c r="DD2144">
        <v>0</v>
      </c>
      <c r="DE2144">
        <v>0</v>
      </c>
      <c r="DF2144">
        <v>0</v>
      </c>
      <c r="DG2144">
        <v>0</v>
      </c>
      <c r="DH2144">
        <v>0</v>
      </c>
      <c r="DI2144">
        <v>0</v>
      </c>
      <c r="DJ2144">
        <v>0</v>
      </c>
      <c r="DK2144">
        <v>0.34653722706930101</v>
      </c>
      <c r="DL2144">
        <v>0.20264051324926699</v>
      </c>
      <c r="DM2144">
        <v>0</v>
      </c>
      <c r="DN2144">
        <v>0</v>
      </c>
      <c r="DO2144">
        <v>0.50527996612193204</v>
      </c>
      <c r="DP2144">
        <v>0.48422801208277699</v>
      </c>
      <c r="DQ2144">
        <v>0</v>
      </c>
      <c r="DR2144">
        <v>0</v>
      </c>
      <c r="DS2144">
        <v>1.5385967997186599E-2</v>
      </c>
      <c r="DT2144">
        <v>0.358025814878971</v>
      </c>
    </row>
    <row r="2145" spans="1:124" x14ac:dyDescent="0.35">
      <c r="A2145" s="19" t="str">
        <f t="shared" si="72"/>
        <v xml:space="preserve">  CRE [NCL+DQ] / [Capital + ALLL]--41820</v>
      </c>
      <c r="B2145" s="19" t="str">
        <f t="shared" si="73"/>
        <v xml:space="preserve">  CRE [NCL+DQ] / [Capital + ALLL]</v>
      </c>
      <c r="C2145">
        <v>9</v>
      </c>
      <c r="D2145" s="27">
        <v>41820</v>
      </c>
      <c r="E2145">
        <v>8.8650534548367299E-2</v>
      </c>
      <c r="F2145">
        <v>2.3075939657376598</v>
      </c>
      <c r="G2145">
        <v>5.8045006217562696</v>
      </c>
      <c r="H2145">
        <v>4.5113674582932299</v>
      </c>
      <c r="I2145">
        <v>0</v>
      </c>
      <c r="J2145">
        <v>1.49777983961826</v>
      </c>
      <c r="K2145">
        <v>5.1675347578230699</v>
      </c>
      <c r="L2145">
        <v>3.4943180359817898</v>
      </c>
      <c r="M2145">
        <v>8.0377394716512604E-2</v>
      </c>
      <c r="N2145">
        <v>2.0670183568609199</v>
      </c>
      <c r="O2145">
        <v>6.1192293277606096</v>
      </c>
      <c r="P2145">
        <v>4.5407916029272899</v>
      </c>
      <c r="Q2145">
        <v>4.0080160320641296</v>
      </c>
      <c r="R2145">
        <v>9.0021874474171302</v>
      </c>
      <c r="S2145">
        <v>13.8658048630348</v>
      </c>
      <c r="T2145">
        <v>12.0233452659963</v>
      </c>
      <c r="U2145">
        <v>0</v>
      </c>
      <c r="V2145">
        <v>1.70257042279582</v>
      </c>
      <c r="W2145">
        <v>5.6231612483100504</v>
      </c>
      <c r="X2145">
        <v>3.5397523332390501</v>
      </c>
      <c r="Y2145">
        <v>0</v>
      </c>
      <c r="Z2145">
        <v>2.6778644013123398</v>
      </c>
      <c r="AA2145">
        <v>6.3047806325200897</v>
      </c>
      <c r="AB2145">
        <v>5.11082174734078</v>
      </c>
      <c r="AC2145">
        <v>0</v>
      </c>
      <c r="AD2145">
        <v>0.12657000385393599</v>
      </c>
      <c r="AE2145">
        <v>1.9273863537723199</v>
      </c>
      <c r="AF2145">
        <v>1.5958260279618599</v>
      </c>
      <c r="AG2145">
        <v>0</v>
      </c>
      <c r="AH2145">
        <v>0</v>
      </c>
      <c r="AI2145">
        <v>0.98647755999872</v>
      </c>
      <c r="AJ2145">
        <v>0.66065832145450099</v>
      </c>
      <c r="AK2145">
        <v>2.8918099089989902</v>
      </c>
      <c r="AL2145">
        <v>4.9801826641392397</v>
      </c>
      <c r="AM2145">
        <v>9.8300720906282208</v>
      </c>
      <c r="AN2145">
        <v>6.6724045619623302</v>
      </c>
      <c r="AO2145">
        <v>0</v>
      </c>
      <c r="AP2145">
        <v>0.30100334448160498</v>
      </c>
      <c r="AQ2145">
        <v>2.4441543371047301</v>
      </c>
      <c r="AR2145">
        <v>1.77223025477656</v>
      </c>
      <c r="AS2145">
        <v>0</v>
      </c>
      <c r="AT2145">
        <v>2.09698323248052</v>
      </c>
      <c r="AU2145">
        <v>5.8422051136260196</v>
      </c>
      <c r="AV2145">
        <v>4.3042630079838897</v>
      </c>
      <c r="AW2145">
        <v>0</v>
      </c>
      <c r="AX2145">
        <v>3.04665282514219</v>
      </c>
      <c r="AY2145">
        <v>8.43983150191176</v>
      </c>
      <c r="AZ2145">
        <v>5.3066464006119798</v>
      </c>
      <c r="BA2145">
        <v>0</v>
      </c>
      <c r="BB2145">
        <v>1.70697427014019</v>
      </c>
      <c r="BC2145">
        <v>5.6775706660208902</v>
      </c>
      <c r="BD2145">
        <v>3.9328692254350699</v>
      </c>
      <c r="BE2145">
        <v>0.34913451640600202</v>
      </c>
      <c r="BF2145">
        <v>2.7525048946216701</v>
      </c>
      <c r="BG2145">
        <v>5.5828787743300801</v>
      </c>
      <c r="BH2145">
        <v>3.6598096891046401</v>
      </c>
      <c r="BI2145">
        <v>0.84731953723317599</v>
      </c>
      <c r="BJ2145">
        <v>3.1092020136990599</v>
      </c>
      <c r="BK2145">
        <v>4.6842293839220002</v>
      </c>
      <c r="BL2145">
        <v>2.8370188963472902</v>
      </c>
      <c r="BM2145">
        <v>3.1519149715961099</v>
      </c>
      <c r="BN2145">
        <v>6.3038299431922296</v>
      </c>
      <c r="BO2145">
        <v>19.190721280458</v>
      </c>
      <c r="BP2145">
        <v>12.793814186972</v>
      </c>
      <c r="BQ2145">
        <v>4.2064148280537497</v>
      </c>
      <c r="BR2145">
        <v>5.9021712003992999</v>
      </c>
      <c r="BS2145">
        <v>8.6025856555522502</v>
      </c>
      <c r="BT2145">
        <v>6.5719432556042303</v>
      </c>
      <c r="BU2145">
        <v>1.01215048059236</v>
      </c>
      <c r="BV2145">
        <v>3.1871657754010698</v>
      </c>
      <c r="BW2145">
        <v>8.0050958398796102</v>
      </c>
      <c r="BX2145">
        <v>6.5980586262083296</v>
      </c>
      <c r="BY2145">
        <v>0.50691244239631295</v>
      </c>
      <c r="BZ2145">
        <v>3.8631933368775502</v>
      </c>
      <c r="CA2145">
        <v>11.8919373842787</v>
      </c>
      <c r="CB2145">
        <v>8.6880562083849107</v>
      </c>
      <c r="CC2145">
        <v>3.9047064202141303E-2</v>
      </c>
      <c r="CD2145">
        <v>2.8418386799666</v>
      </c>
      <c r="CE2145">
        <v>6.9161534336156096</v>
      </c>
      <c r="CF2145">
        <v>4.67938851161247</v>
      </c>
      <c r="CG2145">
        <v>0.87471403579599005</v>
      </c>
      <c r="CH2145">
        <v>2.23460110129338</v>
      </c>
      <c r="CI2145">
        <v>4.75046210720887</v>
      </c>
      <c r="CJ2145">
        <v>3.0948309070309001</v>
      </c>
      <c r="CK2145">
        <v>0</v>
      </c>
      <c r="CL2145">
        <v>1.1880968243393299</v>
      </c>
      <c r="CM2145">
        <v>3.2970028620131</v>
      </c>
      <c r="CN2145">
        <v>2.98352888773239</v>
      </c>
      <c r="CO2145">
        <v>0</v>
      </c>
      <c r="CP2145">
        <v>0.426212040490144</v>
      </c>
      <c r="CQ2145">
        <v>1.48778416514241</v>
      </c>
      <c r="CR2145">
        <v>1.70554866773202</v>
      </c>
      <c r="CS2145">
        <v>0.16210739614994901</v>
      </c>
      <c r="CT2145">
        <v>0.47156726768377299</v>
      </c>
      <c r="CU2145">
        <v>1.55525064983398</v>
      </c>
      <c r="CV2145">
        <v>0.89114762941664605</v>
      </c>
      <c r="CW2145">
        <v>5.6238451032377297E-2</v>
      </c>
      <c r="CX2145">
        <v>1.29094511691844</v>
      </c>
      <c r="CY2145">
        <v>3.47400966889442</v>
      </c>
      <c r="CZ2145">
        <v>3.5256664225674998</v>
      </c>
      <c r="DA2145">
        <v>1.33775998437653</v>
      </c>
      <c r="DB2145">
        <v>1.33775998437653</v>
      </c>
      <c r="DC2145">
        <v>1.33775998437653</v>
      </c>
      <c r="DD2145">
        <v>1.33775998437653</v>
      </c>
      <c r="DE2145">
        <v>0</v>
      </c>
      <c r="DF2145">
        <v>0</v>
      </c>
      <c r="DG2145">
        <v>0.48646167966957299</v>
      </c>
      <c r="DH2145">
        <v>0.32430778644638197</v>
      </c>
      <c r="DI2145">
        <v>8.7283629101500407E-2</v>
      </c>
      <c r="DJ2145">
        <v>0.78672128551395903</v>
      </c>
      <c r="DK2145">
        <v>2.3576102796037</v>
      </c>
      <c r="DL2145">
        <v>1.2630366099866699</v>
      </c>
      <c r="DM2145">
        <v>3.85211094212969</v>
      </c>
      <c r="DN2145">
        <v>9.0250894557324894</v>
      </c>
      <c r="DO2145">
        <v>10.615461663585901</v>
      </c>
      <c r="DP2145">
        <v>8.4722276506856904</v>
      </c>
      <c r="DQ2145">
        <v>1.54580138035912</v>
      </c>
      <c r="DR2145">
        <v>2.8918099089989902</v>
      </c>
      <c r="DS2145">
        <v>4.3050780153664903</v>
      </c>
      <c r="DT2145">
        <v>3.9637653865870099</v>
      </c>
    </row>
    <row r="2146" spans="1:124" x14ac:dyDescent="0.35">
      <c r="A2146" s="19" t="str">
        <f t="shared" si="72"/>
        <v xml:space="preserve">  Res RE [NCL+DQ] / [Capital + ALLL]--41820</v>
      </c>
      <c r="B2146" s="19" t="str">
        <f t="shared" si="73"/>
        <v xml:space="preserve">  Res RE [NCL+DQ] / [Capital + ALLL]</v>
      </c>
      <c r="C2146">
        <v>10</v>
      </c>
      <c r="D2146" s="27">
        <v>41820</v>
      </c>
      <c r="E2146">
        <v>0</v>
      </c>
      <c r="F2146">
        <v>1.1569318690980399</v>
      </c>
      <c r="G2146">
        <v>3.2140517908158901</v>
      </c>
      <c r="H2146">
        <v>2.55872105829018</v>
      </c>
      <c r="I2146">
        <v>1.05163529288043E-2</v>
      </c>
      <c r="J2146">
        <v>1.3364055299539199</v>
      </c>
      <c r="K2146">
        <v>3.8504290605130902</v>
      </c>
      <c r="L2146">
        <v>2.5179901764411698</v>
      </c>
      <c r="M2146">
        <v>0.42791756754277799</v>
      </c>
      <c r="N2146">
        <v>2.0837215330752299</v>
      </c>
      <c r="O2146">
        <v>5.0191235806621002</v>
      </c>
      <c r="P2146">
        <v>3.6002659190097499</v>
      </c>
      <c r="Q2146">
        <v>2.8496059402071299</v>
      </c>
      <c r="R2146">
        <v>5.0199113803354098</v>
      </c>
      <c r="S2146">
        <v>7.7159575523157802</v>
      </c>
      <c r="T2146">
        <v>5.8866742524055597</v>
      </c>
      <c r="U2146">
        <v>0.35812957931050299</v>
      </c>
      <c r="V2146">
        <v>1.9696477081488</v>
      </c>
      <c r="W2146">
        <v>4.4816303893616398</v>
      </c>
      <c r="X2146">
        <v>2.9564460395213801</v>
      </c>
      <c r="Y2146">
        <v>0</v>
      </c>
      <c r="Z2146">
        <v>0.90614491693765598</v>
      </c>
      <c r="AA2146">
        <v>3.0395051193965501</v>
      </c>
      <c r="AB2146">
        <v>2.8844323630878002</v>
      </c>
      <c r="AC2146">
        <v>0</v>
      </c>
      <c r="AD2146">
        <v>0.25548697590019398</v>
      </c>
      <c r="AE2146">
        <v>0.75101642434867899</v>
      </c>
      <c r="AF2146">
        <v>0.716708739286265</v>
      </c>
      <c r="AG2146">
        <v>0</v>
      </c>
      <c r="AH2146">
        <v>3.49950443036217E-2</v>
      </c>
      <c r="AI2146">
        <v>0.69001184217037903</v>
      </c>
      <c r="AJ2146">
        <v>0.77401386177363796</v>
      </c>
      <c r="AK2146">
        <v>1.79217646045149</v>
      </c>
      <c r="AL2146">
        <v>3.5823034210997702</v>
      </c>
      <c r="AM2146">
        <v>5.47293736584363</v>
      </c>
      <c r="AN2146">
        <v>4.5135044933859803</v>
      </c>
      <c r="AO2146">
        <v>0</v>
      </c>
      <c r="AP2146">
        <v>0.47055534849049602</v>
      </c>
      <c r="AQ2146">
        <v>2.3384859294490701</v>
      </c>
      <c r="AR2146">
        <v>1.6617978218204901</v>
      </c>
      <c r="AS2146">
        <v>0</v>
      </c>
      <c r="AT2146">
        <v>0.93188558930847598</v>
      </c>
      <c r="AU2146">
        <v>3.16129244181099</v>
      </c>
      <c r="AV2146">
        <v>1.95633230573469</v>
      </c>
      <c r="AW2146">
        <v>1.96088036284804</v>
      </c>
      <c r="AX2146">
        <v>4.0723139519564402</v>
      </c>
      <c r="AY2146">
        <v>7.1293245757277504</v>
      </c>
      <c r="AZ2146">
        <v>5.3749627266985103</v>
      </c>
      <c r="BA2146">
        <v>0</v>
      </c>
      <c r="BB2146">
        <v>0.58631482712552996</v>
      </c>
      <c r="BC2146">
        <v>2.70643656342728</v>
      </c>
      <c r="BD2146">
        <v>2.4438866880224799</v>
      </c>
      <c r="BE2146">
        <v>0.28035122173362398</v>
      </c>
      <c r="BF2146">
        <v>1.7069454098273</v>
      </c>
      <c r="BG2146">
        <v>3.5914909291831698</v>
      </c>
      <c r="BH2146">
        <v>2.5849207862600299</v>
      </c>
      <c r="BI2146">
        <v>0.59171597633136097</v>
      </c>
      <c r="BJ2146">
        <v>0.79571995002987395</v>
      </c>
      <c r="BK2146">
        <v>2.2629127458560401</v>
      </c>
      <c r="BL2146">
        <v>1.3874646470749801</v>
      </c>
      <c r="BM2146">
        <v>1.04391240213321</v>
      </c>
      <c r="BN2146">
        <v>2.08782480426642</v>
      </c>
      <c r="BO2146">
        <v>3.6041888491606202</v>
      </c>
      <c r="BP2146">
        <v>2.4027925661070801</v>
      </c>
      <c r="BQ2146">
        <v>0</v>
      </c>
      <c r="BR2146">
        <v>0</v>
      </c>
      <c r="BS2146">
        <v>5.2907412028949299</v>
      </c>
      <c r="BT2146">
        <v>3.5271608019299601</v>
      </c>
      <c r="BU2146">
        <v>1.76364919204765</v>
      </c>
      <c r="BV2146">
        <v>3.8222646918299099</v>
      </c>
      <c r="BW2146">
        <v>5.9268209048023399</v>
      </c>
      <c r="BX2146">
        <v>4.3844667589894302</v>
      </c>
      <c r="BY2146">
        <v>1.3364055299539199</v>
      </c>
      <c r="BZ2146">
        <v>3.11004784688995</v>
      </c>
      <c r="CA2146">
        <v>4.1089268449887202</v>
      </c>
      <c r="CB2146">
        <v>5.6337229859075402</v>
      </c>
      <c r="CC2146">
        <v>0.34582626013165002</v>
      </c>
      <c r="CD2146">
        <v>1.6515018928128</v>
      </c>
      <c r="CE2146">
        <v>3.6946536463013602</v>
      </c>
      <c r="CF2146">
        <v>2.5677999029343401</v>
      </c>
      <c r="CG2146">
        <v>1.3974455296769299</v>
      </c>
      <c r="CH2146">
        <v>3.1579315286345899</v>
      </c>
      <c r="CI2146">
        <v>6.9923371647509596</v>
      </c>
      <c r="CJ2146">
        <v>4.3008906003414697</v>
      </c>
      <c r="CK2146">
        <v>0.78249452071513104</v>
      </c>
      <c r="CL2146">
        <v>2.2596047079724602</v>
      </c>
      <c r="CM2146">
        <v>5.0537037618144298</v>
      </c>
      <c r="CN2146">
        <v>3.7146494734585498</v>
      </c>
      <c r="CO2146">
        <v>0.40501698458322399</v>
      </c>
      <c r="CP2146">
        <v>0.92507386060928898</v>
      </c>
      <c r="CQ2146">
        <v>3.3476349382912201</v>
      </c>
      <c r="CR2146">
        <v>1.61895972091693</v>
      </c>
      <c r="CS2146">
        <v>0.15553812666884001</v>
      </c>
      <c r="CT2146">
        <v>0.55872880300361205</v>
      </c>
      <c r="CU2146">
        <v>3.6241720300511902</v>
      </c>
      <c r="CV2146">
        <v>2.4739634068504701</v>
      </c>
      <c r="CW2146">
        <v>0.234121743306519</v>
      </c>
      <c r="CX2146">
        <v>0.55478258546657599</v>
      </c>
      <c r="CY2146">
        <v>1.36507502921301</v>
      </c>
      <c r="CZ2146">
        <v>0.99757452376773603</v>
      </c>
      <c r="DA2146">
        <v>0</v>
      </c>
      <c r="DB2146">
        <v>0</v>
      </c>
      <c r="DC2146">
        <v>0</v>
      </c>
      <c r="DD2146">
        <v>0</v>
      </c>
      <c r="DE2146">
        <v>0</v>
      </c>
      <c r="DF2146">
        <v>0</v>
      </c>
      <c r="DG2146">
        <v>0.66544286369894501</v>
      </c>
      <c r="DH2146">
        <v>0.44362857579929599</v>
      </c>
      <c r="DI2146">
        <v>0.363425111289642</v>
      </c>
      <c r="DJ2146">
        <v>0.694609302388699</v>
      </c>
      <c r="DK2146">
        <v>1.2089661457660601</v>
      </c>
      <c r="DL2146">
        <v>2.14864761233558</v>
      </c>
      <c r="DM2146">
        <v>1.5994056989066401</v>
      </c>
      <c r="DN2146">
        <v>2.4112287930979002</v>
      </c>
      <c r="DO2146">
        <v>5.2602688413316603</v>
      </c>
      <c r="DP2146">
        <v>4.0654903015062596</v>
      </c>
      <c r="DQ2146">
        <v>2.6271376242036499</v>
      </c>
      <c r="DR2146">
        <v>3.4195634599838298</v>
      </c>
      <c r="DS2146">
        <v>3.90182951081364</v>
      </c>
      <c r="DT2146">
        <v>3.4761588932896701</v>
      </c>
    </row>
    <row r="2147" spans="1:124" x14ac:dyDescent="0.35">
      <c r="A2147" s="19" t="str">
        <f t="shared" si="72"/>
        <v xml:space="preserve">  C&amp;I [NCL+DQ] / [Capital + ALLL]--41820</v>
      </c>
      <c r="B2147" s="19" t="str">
        <f t="shared" si="73"/>
        <v xml:space="preserve">  C&amp;I [NCL+DQ] / [Capital + ALLL]</v>
      </c>
      <c r="C2147">
        <v>11</v>
      </c>
      <c r="D2147" s="27">
        <v>41820</v>
      </c>
      <c r="E2147">
        <v>0.26396785879058399</v>
      </c>
      <c r="F2147">
        <v>0.92003320420586598</v>
      </c>
      <c r="G2147">
        <v>2.60864725392593</v>
      </c>
      <c r="H2147">
        <v>1.8455913149257801</v>
      </c>
      <c r="I2147">
        <v>5.12505125051251E-2</v>
      </c>
      <c r="J2147">
        <v>0.86173879739563397</v>
      </c>
      <c r="K2147">
        <v>2.6101141924959199</v>
      </c>
      <c r="L2147">
        <v>2.0965219432767901</v>
      </c>
      <c r="M2147">
        <v>3.2297656388383097E-2</v>
      </c>
      <c r="N2147">
        <v>0.52181068106746198</v>
      </c>
      <c r="O2147">
        <v>1.87150190555355</v>
      </c>
      <c r="P2147">
        <v>1.54815276101954</v>
      </c>
      <c r="Q2147">
        <v>0.63379886701441501</v>
      </c>
      <c r="R2147">
        <v>1.4980949082092101</v>
      </c>
      <c r="S2147">
        <v>3.40324366573308</v>
      </c>
      <c r="T2147">
        <v>3.4761899329814501</v>
      </c>
      <c r="U2147">
        <v>5.2272970156375602E-2</v>
      </c>
      <c r="V2147">
        <v>0.82900559531862195</v>
      </c>
      <c r="W2147">
        <v>3.0193009059578402</v>
      </c>
      <c r="X2147">
        <v>2.1337364314782099</v>
      </c>
      <c r="Y2147">
        <v>0.34801656135155301</v>
      </c>
      <c r="Z2147">
        <v>1.22754713779981</v>
      </c>
      <c r="AA2147">
        <v>3.84011803500047</v>
      </c>
      <c r="AB2147">
        <v>3.03325801580913</v>
      </c>
      <c r="AC2147">
        <v>0</v>
      </c>
      <c r="AD2147">
        <v>1.06941267071028</v>
      </c>
      <c r="AE2147">
        <v>2.2094342954580801</v>
      </c>
      <c r="AF2147">
        <v>2.1823714203316</v>
      </c>
      <c r="AG2147">
        <v>0</v>
      </c>
      <c r="AH2147">
        <v>0.45703934019457398</v>
      </c>
      <c r="AI2147">
        <v>1.88224702926027</v>
      </c>
      <c r="AJ2147">
        <v>1.4019337663661899</v>
      </c>
      <c r="AK2147">
        <v>6.1020258725897003E-2</v>
      </c>
      <c r="AL2147">
        <v>1.01069283726381</v>
      </c>
      <c r="AM2147">
        <v>2.1314705355543602</v>
      </c>
      <c r="AN2147">
        <v>2.1711413172511</v>
      </c>
      <c r="AO2147">
        <v>0</v>
      </c>
      <c r="AP2147">
        <v>0.85847746496654498</v>
      </c>
      <c r="AQ2147">
        <v>2.6602392429923198</v>
      </c>
      <c r="AR2147">
        <v>2.0765399905241799</v>
      </c>
      <c r="AS2147">
        <v>0</v>
      </c>
      <c r="AT2147">
        <v>0.83397315039693798</v>
      </c>
      <c r="AU2147">
        <v>2.25677305420054</v>
      </c>
      <c r="AV2147">
        <v>2.18051830532742</v>
      </c>
      <c r="AW2147">
        <v>6.0557120939432899E-2</v>
      </c>
      <c r="AX2147">
        <v>0.86433610640275205</v>
      </c>
      <c r="AY2147">
        <v>2.7753652878704198</v>
      </c>
      <c r="AZ2147">
        <v>2.2443579542671102</v>
      </c>
      <c r="BA2147">
        <v>0.227976103326091</v>
      </c>
      <c r="BB2147">
        <v>1.50212321533819</v>
      </c>
      <c r="BC2147">
        <v>6.3301539570602197</v>
      </c>
      <c r="BD2147">
        <v>4.4216505442265497</v>
      </c>
      <c r="BE2147">
        <v>0.101798439090601</v>
      </c>
      <c r="BF2147">
        <v>0.79478620251152399</v>
      </c>
      <c r="BG2147">
        <v>2.0761881430671201</v>
      </c>
      <c r="BH2147">
        <v>1.65713876718391</v>
      </c>
      <c r="BI2147">
        <v>0.237464512247892</v>
      </c>
      <c r="BJ2147">
        <v>0.42094400086904599</v>
      </c>
      <c r="BK2147">
        <v>1.0616832299307899</v>
      </c>
      <c r="BL2147">
        <v>0.70976176112501599</v>
      </c>
      <c r="BM2147">
        <v>0.791905547265635</v>
      </c>
      <c r="BN2147">
        <v>1.58381109453127</v>
      </c>
      <c r="BO2147">
        <v>8.2297814124647708</v>
      </c>
      <c r="BP2147">
        <v>5.4865209416431799</v>
      </c>
      <c r="BQ2147">
        <v>0.20132638559924201</v>
      </c>
      <c r="BR2147">
        <v>0.40265277119848403</v>
      </c>
      <c r="BS2147">
        <v>3.8574282074110702</v>
      </c>
      <c r="BT2147">
        <v>2.57161880494071</v>
      </c>
      <c r="BU2147">
        <v>0.18235766829449199</v>
      </c>
      <c r="BV2147">
        <v>0.82117669790358405</v>
      </c>
      <c r="BW2147">
        <v>2.0402821360708101</v>
      </c>
      <c r="BX2147">
        <v>1.90377980988621</v>
      </c>
      <c r="BY2147">
        <v>0.83809172960029499</v>
      </c>
      <c r="BZ2147">
        <v>1.5083069818802399</v>
      </c>
      <c r="CA2147">
        <v>2.08719070863491</v>
      </c>
      <c r="CB2147">
        <v>3.0991356081971402</v>
      </c>
      <c r="CC2147">
        <v>2.7673253817603102E-2</v>
      </c>
      <c r="CD2147">
        <v>0.76118956725504805</v>
      </c>
      <c r="CE2147">
        <v>2.1805997976823299</v>
      </c>
      <c r="CF2147">
        <v>1.9578328044761</v>
      </c>
      <c r="CG2147">
        <v>0</v>
      </c>
      <c r="CH2147">
        <v>1.1234679981842901</v>
      </c>
      <c r="CI2147">
        <v>2.5258112094395302</v>
      </c>
      <c r="CJ2147">
        <v>3.2469941687773201</v>
      </c>
      <c r="CK2147">
        <v>5.3295427807626201E-2</v>
      </c>
      <c r="CL2147">
        <v>0.70776839771467603</v>
      </c>
      <c r="CM2147">
        <v>1.4883576439706001</v>
      </c>
      <c r="CN2147">
        <v>1.2343317467411301</v>
      </c>
      <c r="CO2147">
        <v>0.56343088581134004</v>
      </c>
      <c r="CP2147">
        <v>0.59572819295781498</v>
      </c>
      <c r="CQ2147">
        <v>1.67628297018349</v>
      </c>
      <c r="CR2147">
        <v>1.0991362583889901</v>
      </c>
      <c r="CS2147">
        <v>0.11602957881841799</v>
      </c>
      <c r="CT2147">
        <v>1.20227524807677</v>
      </c>
      <c r="CU2147">
        <v>3.3514051010945298</v>
      </c>
      <c r="CV2147">
        <v>2.4967661900913498</v>
      </c>
      <c r="CW2147">
        <v>0.42589885609048</v>
      </c>
      <c r="CX2147">
        <v>1.6911692035683199</v>
      </c>
      <c r="CY2147">
        <v>2.8491631956424102</v>
      </c>
      <c r="CZ2147">
        <v>5.3588994903932496</v>
      </c>
      <c r="DA2147">
        <v>1.05458451323113</v>
      </c>
      <c r="DB2147">
        <v>1.05458451323113</v>
      </c>
      <c r="DC2147">
        <v>1.05458451323113</v>
      </c>
      <c r="DD2147">
        <v>1.05458451323113</v>
      </c>
      <c r="DE2147">
        <v>7.4556389482578703E-3</v>
      </c>
      <c r="DF2147">
        <v>1.4911277896515701E-2</v>
      </c>
      <c r="DG2147">
        <v>0.31493613458845998</v>
      </c>
      <c r="DH2147">
        <v>0.209957423058973</v>
      </c>
      <c r="DI2147">
        <v>0.46836559174308701</v>
      </c>
      <c r="DJ2147">
        <v>1.2287914885256099</v>
      </c>
      <c r="DK2147">
        <v>2.0351292865970301</v>
      </c>
      <c r="DL2147">
        <v>1.2806764526601799</v>
      </c>
      <c r="DM2147">
        <v>0.61773122420618898</v>
      </c>
      <c r="DN2147">
        <v>1.1138653703763299</v>
      </c>
      <c r="DO2147">
        <v>1.9535524034482801</v>
      </c>
      <c r="DP2147">
        <v>2.5761458630863001</v>
      </c>
      <c r="DQ2147">
        <v>0.21605845319914199</v>
      </c>
      <c r="DR2147">
        <v>0.72973448215227699</v>
      </c>
      <c r="DS2147">
        <v>2.3632144372249999</v>
      </c>
      <c r="DT2147">
        <v>1.6946983113365801</v>
      </c>
    </row>
    <row r="2148" spans="1:124" x14ac:dyDescent="0.35">
      <c r="A2148" s="19" t="str">
        <f t="shared" si="72"/>
        <v xml:space="preserve">  Ind [NCL+DQ] / [Capital + ALLL]--41820</v>
      </c>
      <c r="B2148" s="19" t="str">
        <f t="shared" si="73"/>
        <v xml:space="preserve">  Ind [NCL+DQ] / [Capital + ALLL]</v>
      </c>
      <c r="C2148">
        <v>12</v>
      </c>
      <c r="D2148" s="27">
        <v>41820</v>
      </c>
      <c r="E2148">
        <v>3.22653916765289E-2</v>
      </c>
      <c r="F2148">
        <v>0.28200789622109401</v>
      </c>
      <c r="G2148">
        <v>0.57851012933247703</v>
      </c>
      <c r="H2148">
        <v>0.47176305908973298</v>
      </c>
      <c r="I2148">
        <v>2.40603111800246E-2</v>
      </c>
      <c r="J2148">
        <v>0.169090294217112</v>
      </c>
      <c r="K2148">
        <v>0.56116722783389505</v>
      </c>
      <c r="L2148">
        <v>0.4484392851406</v>
      </c>
      <c r="M2148">
        <v>1.06944813797846E-2</v>
      </c>
      <c r="N2148">
        <v>0.15090099049144401</v>
      </c>
      <c r="O2148">
        <v>0.62454175543655599</v>
      </c>
      <c r="P2148">
        <v>0.573150370386316</v>
      </c>
      <c r="Q2148">
        <v>0.141416046007354</v>
      </c>
      <c r="R2148">
        <v>0.36369934187738101</v>
      </c>
      <c r="S2148">
        <v>0.78466539625602505</v>
      </c>
      <c r="T2148">
        <v>0.51224716273624304</v>
      </c>
      <c r="U2148">
        <v>1.59087159305841E-2</v>
      </c>
      <c r="V2148">
        <v>0.163179952455247</v>
      </c>
      <c r="W2148">
        <v>0.59736200953743801</v>
      </c>
      <c r="X2148">
        <v>0.482002609477238</v>
      </c>
      <c r="Y2148">
        <v>2.88517849520026E-2</v>
      </c>
      <c r="Z2148">
        <v>0.237036195260628</v>
      </c>
      <c r="AA2148">
        <v>0.70230834899831895</v>
      </c>
      <c r="AB2148">
        <v>0.60266627766173697</v>
      </c>
      <c r="AC2148">
        <v>3.0368469073055501E-2</v>
      </c>
      <c r="AD2148">
        <v>0.16327088164221701</v>
      </c>
      <c r="AE2148">
        <v>0.48287450162471701</v>
      </c>
      <c r="AF2148">
        <v>0.35084374961919601</v>
      </c>
      <c r="AG2148">
        <v>3.2938748463397401E-2</v>
      </c>
      <c r="AH2148">
        <v>0.153161005393812</v>
      </c>
      <c r="AI2148">
        <v>0.50404552548122605</v>
      </c>
      <c r="AJ2148">
        <v>0.64743917372434201</v>
      </c>
      <c r="AK2148">
        <v>1.6951307369580899E-2</v>
      </c>
      <c r="AL2148">
        <v>0.17784963621665301</v>
      </c>
      <c r="AM2148">
        <v>0.36047497879558899</v>
      </c>
      <c r="AN2148">
        <v>0.31702276179260203</v>
      </c>
      <c r="AO2148">
        <v>3.87743771865664E-2</v>
      </c>
      <c r="AP2148">
        <v>0.20948390782708101</v>
      </c>
      <c r="AQ2148">
        <v>0.59741761418385098</v>
      </c>
      <c r="AR2148">
        <v>0.48631352276926598</v>
      </c>
      <c r="AS2148">
        <v>6.2983083494001901E-3</v>
      </c>
      <c r="AT2148">
        <v>0.107735640978103</v>
      </c>
      <c r="AU2148">
        <v>0.36065915027486301</v>
      </c>
      <c r="AV2148">
        <v>0.26889140335636802</v>
      </c>
      <c r="AW2148">
        <v>5.9210295538416301E-2</v>
      </c>
      <c r="AX2148">
        <v>0.26906856247740701</v>
      </c>
      <c r="AY2148">
        <v>0.76167552786602699</v>
      </c>
      <c r="AZ2148">
        <v>0.59973615634912003</v>
      </c>
      <c r="BA2148">
        <v>4.0491294371710097E-3</v>
      </c>
      <c r="BB2148">
        <v>0.14486883486940699</v>
      </c>
      <c r="BC2148">
        <v>0.70728543084305895</v>
      </c>
      <c r="BD2148">
        <v>0.67497766935999604</v>
      </c>
      <c r="BE2148">
        <v>1.58957240502305E-2</v>
      </c>
      <c r="BF2148">
        <v>0.13238573021181699</v>
      </c>
      <c r="BG2148">
        <v>0.466208580082275</v>
      </c>
      <c r="BH2148">
        <v>0.54872378353780504</v>
      </c>
      <c r="BI2148">
        <v>6.33238699327712E-3</v>
      </c>
      <c r="BJ2148">
        <v>4.7144015538667497E-2</v>
      </c>
      <c r="BK2148">
        <v>0.277008310249308</v>
      </c>
      <c r="BL2148">
        <v>0.19726285809901101</v>
      </c>
      <c r="BM2148">
        <v>0</v>
      </c>
      <c r="BN2148">
        <v>0</v>
      </c>
      <c r="BO2148">
        <v>0.551061546113773</v>
      </c>
      <c r="BP2148">
        <v>0.367374364075848</v>
      </c>
      <c r="BQ2148">
        <v>0.348974387978853</v>
      </c>
      <c r="BR2148">
        <v>0.68687825675035497</v>
      </c>
      <c r="BS2148">
        <v>0.692827698377673</v>
      </c>
      <c r="BT2148">
        <v>0.46557530532089902</v>
      </c>
      <c r="BU2148">
        <v>6.2158907756513504E-3</v>
      </c>
      <c r="BV2148">
        <v>3.8643609313109797E-2</v>
      </c>
      <c r="BW2148">
        <v>0.42932238367182901</v>
      </c>
      <c r="BX2148">
        <v>0.79392822574706901</v>
      </c>
      <c r="BY2148">
        <v>0.13966480446927401</v>
      </c>
      <c r="BZ2148">
        <v>0.206578738280629</v>
      </c>
      <c r="CA2148">
        <v>0.31011873117136302</v>
      </c>
      <c r="CB2148">
        <v>0.95633014082783196</v>
      </c>
      <c r="CC2148">
        <v>0</v>
      </c>
      <c r="CD2148">
        <v>3.1051449165135799E-2</v>
      </c>
      <c r="CE2148">
        <v>0.22720632493444401</v>
      </c>
      <c r="CF2148">
        <v>0.220349963053075</v>
      </c>
      <c r="CG2148">
        <v>0.12116892373485399</v>
      </c>
      <c r="CH2148">
        <v>0.22157742020575</v>
      </c>
      <c r="CI2148">
        <v>0.60642071966585698</v>
      </c>
      <c r="CJ2148">
        <v>0.56312218481001397</v>
      </c>
      <c r="CK2148">
        <v>2.4953461796860001E-2</v>
      </c>
      <c r="CL2148">
        <v>0.110680686220255</v>
      </c>
      <c r="CM2148">
        <v>0.31668260643386498</v>
      </c>
      <c r="CN2148">
        <v>0.36594727272248101</v>
      </c>
      <c r="CO2148">
        <v>2.2863862032923999E-2</v>
      </c>
      <c r="CP2148">
        <v>2.4216593209667299E-2</v>
      </c>
      <c r="CQ2148">
        <v>0.17112241972477099</v>
      </c>
      <c r="CR2148">
        <v>7.9659431924453905E-2</v>
      </c>
      <c r="CS2148">
        <v>7.0467165242436805E-2</v>
      </c>
      <c r="CT2148">
        <v>0.17022841450322401</v>
      </c>
      <c r="CU2148">
        <v>0.26400086256588201</v>
      </c>
      <c r="CV2148">
        <v>0.95357581878829101</v>
      </c>
      <c r="CW2148">
        <v>1.99618176417947E-2</v>
      </c>
      <c r="CX2148">
        <v>8.8852723017510502E-2</v>
      </c>
      <c r="CY2148">
        <v>0.20439062748689599</v>
      </c>
      <c r="CZ2148">
        <v>0.19228112140273801</v>
      </c>
      <c r="DA2148">
        <v>0</v>
      </c>
      <c r="DB2148">
        <v>0</v>
      </c>
      <c r="DC2148">
        <v>0</v>
      </c>
      <c r="DD2148">
        <v>0</v>
      </c>
      <c r="DE2148">
        <v>0.163785095386594</v>
      </c>
      <c r="DF2148">
        <v>0.32124827902707698</v>
      </c>
      <c r="DG2148">
        <v>4.8051321738520798</v>
      </c>
      <c r="DH2148">
        <v>3.20552875315009</v>
      </c>
      <c r="DI2148">
        <v>9.2185852194025905E-2</v>
      </c>
      <c r="DJ2148">
        <v>0.43731988336036998</v>
      </c>
      <c r="DK2148">
        <v>0.80142512769910601</v>
      </c>
      <c r="DL2148">
        <v>0.61646885779995797</v>
      </c>
      <c r="DM2148">
        <v>6.7752481562801295E-2</v>
      </c>
      <c r="DN2148">
        <v>0.13520909120175101</v>
      </c>
      <c r="DO2148">
        <v>0.39584850556685502</v>
      </c>
      <c r="DP2148">
        <v>0.23969985421665299</v>
      </c>
      <c r="DQ2148">
        <v>8.7919817126780406E-3</v>
      </c>
      <c r="DR2148">
        <v>0.17784963621665301</v>
      </c>
      <c r="DS2148">
        <v>0.19368958468470601</v>
      </c>
      <c r="DT2148">
        <v>0.31751077402189398</v>
      </c>
    </row>
    <row r="2149" spans="1:124" x14ac:dyDescent="0.35">
      <c r="A2149" s="19" t="str">
        <f t="shared" si="72"/>
        <v xml:space="preserve">  OREO / [Capital + ALLL]--41820</v>
      </c>
      <c r="B2149" s="19" t="str">
        <f t="shared" si="73"/>
        <v xml:space="preserve">  OREO / [Capital + ALLL]</v>
      </c>
      <c r="C2149">
        <v>13</v>
      </c>
      <c r="D2149" s="27">
        <v>41820</v>
      </c>
      <c r="E2149">
        <v>0</v>
      </c>
      <c r="F2149">
        <v>2.0099359095908098</v>
      </c>
      <c r="G2149">
        <v>5.6300699865512804</v>
      </c>
      <c r="H2149">
        <v>3.9201732460884902</v>
      </c>
      <c r="I2149">
        <v>0</v>
      </c>
      <c r="J2149">
        <v>1.6023029710499199</v>
      </c>
      <c r="K2149">
        <v>5.4377769792789596</v>
      </c>
      <c r="L2149">
        <v>4.5692220537789501</v>
      </c>
      <c r="M2149">
        <v>0</v>
      </c>
      <c r="N2149">
        <v>1.3130000203314101</v>
      </c>
      <c r="O2149">
        <v>5.1833967699877999</v>
      </c>
      <c r="P2149">
        <v>4.6097635804277504</v>
      </c>
      <c r="Q2149">
        <v>2.1082220660576199</v>
      </c>
      <c r="R2149">
        <v>3.7290171294575201</v>
      </c>
      <c r="S2149">
        <v>7.87052433211396</v>
      </c>
      <c r="T2149">
        <v>4.8990369228542301</v>
      </c>
      <c r="U2149">
        <v>0.14936216475974901</v>
      </c>
      <c r="V2149">
        <v>2.29333482822847</v>
      </c>
      <c r="W2149">
        <v>7.6093412326360497</v>
      </c>
      <c r="X2149">
        <v>6.1403504843627301</v>
      </c>
      <c r="Y2149">
        <v>0.23934819137434701</v>
      </c>
      <c r="Z2149">
        <v>2.7750897722667598</v>
      </c>
      <c r="AA2149">
        <v>8.2743191871997208</v>
      </c>
      <c r="AB2149">
        <v>6.4905178378352897</v>
      </c>
      <c r="AC2149">
        <v>0</v>
      </c>
      <c r="AD2149">
        <v>0</v>
      </c>
      <c r="AE2149">
        <v>0.97431970708474502</v>
      </c>
      <c r="AF2149">
        <v>1.2160556179497699</v>
      </c>
      <c r="AG2149">
        <v>0</v>
      </c>
      <c r="AH2149">
        <v>7.0464219124190902E-2</v>
      </c>
      <c r="AI2149">
        <v>1.5822242212844999</v>
      </c>
      <c r="AJ2149">
        <v>1.8485881326007101</v>
      </c>
      <c r="AK2149">
        <v>1.08564535585042</v>
      </c>
      <c r="AL2149">
        <v>2.2760041194644698</v>
      </c>
      <c r="AM2149">
        <v>3.96865227965873</v>
      </c>
      <c r="AN2149">
        <v>4.1584112923733203</v>
      </c>
      <c r="AO2149">
        <v>0</v>
      </c>
      <c r="AP2149">
        <v>0.19224607497596899</v>
      </c>
      <c r="AQ2149">
        <v>1.9500780031201199</v>
      </c>
      <c r="AR2149">
        <v>1.7194063377550399</v>
      </c>
      <c r="AS2149">
        <v>0</v>
      </c>
      <c r="AT2149">
        <v>1.65416763641055</v>
      </c>
      <c r="AU2149">
        <v>7.9976815005343598</v>
      </c>
      <c r="AV2149">
        <v>6.3020784655263604</v>
      </c>
      <c r="AW2149">
        <v>0.67988658877723296</v>
      </c>
      <c r="AX2149">
        <v>2.8206096451498799</v>
      </c>
      <c r="AY2149">
        <v>8.2624192910901595</v>
      </c>
      <c r="AZ2149">
        <v>6.4645908890308599</v>
      </c>
      <c r="BA2149">
        <v>0</v>
      </c>
      <c r="BB2149">
        <v>3.5758537125947401</v>
      </c>
      <c r="BC2149">
        <v>8.4533762307801101</v>
      </c>
      <c r="BD2149">
        <v>7.5176417813190897</v>
      </c>
      <c r="BE2149">
        <v>0.41252951719821301</v>
      </c>
      <c r="BF2149">
        <v>2.9933269780743599</v>
      </c>
      <c r="BG2149">
        <v>6.6320903752719902</v>
      </c>
      <c r="BH2149">
        <v>5.3432103545785701</v>
      </c>
      <c r="BI2149">
        <v>1.6023029710499199</v>
      </c>
      <c r="BJ2149">
        <v>1.8263819623515101</v>
      </c>
      <c r="BK2149">
        <v>8.3376428744815403</v>
      </c>
      <c r="BL2149">
        <v>4.8240594255123801</v>
      </c>
      <c r="BM2149">
        <v>2.30634309798686</v>
      </c>
      <c r="BN2149">
        <v>4.61268619597372</v>
      </c>
      <c r="BO2149">
        <v>10.532826701754001</v>
      </c>
      <c r="BP2149">
        <v>7.0218844678360099</v>
      </c>
      <c r="BQ2149">
        <v>0.82979785375592696</v>
      </c>
      <c r="BR2149">
        <v>1.6595957075118499</v>
      </c>
      <c r="BS2149">
        <v>5.0808772293786397</v>
      </c>
      <c r="BT2149">
        <v>3.3872514862524299</v>
      </c>
      <c r="BU2149">
        <v>1.4436460092377901</v>
      </c>
      <c r="BV2149">
        <v>3.1055900621118</v>
      </c>
      <c r="BW2149">
        <v>14.449882532336099</v>
      </c>
      <c r="BX2149">
        <v>11.915558086580701</v>
      </c>
      <c r="BY2149">
        <v>1.63551401869159</v>
      </c>
      <c r="BZ2149">
        <v>3.5442140705298599</v>
      </c>
      <c r="CA2149">
        <v>7.2630870223867996</v>
      </c>
      <c r="CB2149">
        <v>15.845879397018001</v>
      </c>
      <c r="CC2149">
        <v>1.2240401504368399</v>
      </c>
      <c r="CD2149">
        <v>5.5390716018047899</v>
      </c>
      <c r="CE2149">
        <v>16.807496704394499</v>
      </c>
      <c r="CF2149">
        <v>11.415185596131799</v>
      </c>
      <c r="CG2149">
        <v>0.379847006067001</v>
      </c>
      <c r="CH2149">
        <v>1.1938160329493199</v>
      </c>
      <c r="CI2149">
        <v>4.6580406654343802</v>
      </c>
      <c r="CJ2149">
        <v>3.4183053656048101</v>
      </c>
      <c r="CK2149">
        <v>0.71922886892512905</v>
      </c>
      <c r="CL2149">
        <v>2.5564470983392402</v>
      </c>
      <c r="CM2149">
        <v>5.4793168829951702</v>
      </c>
      <c r="CN2149">
        <v>3.3555025197761399</v>
      </c>
      <c r="CO2149">
        <v>0</v>
      </c>
      <c r="CP2149">
        <v>0</v>
      </c>
      <c r="CQ2149">
        <v>0</v>
      </c>
      <c r="CR2149">
        <v>0</v>
      </c>
      <c r="CS2149">
        <v>0</v>
      </c>
      <c r="CT2149">
        <v>0</v>
      </c>
      <c r="CU2149">
        <v>2.71178945004324</v>
      </c>
      <c r="CV2149">
        <v>1.4484645109891701</v>
      </c>
      <c r="CW2149">
        <v>0.133515836349653</v>
      </c>
      <c r="CX2149">
        <v>0.81175340098598403</v>
      </c>
      <c r="CY2149">
        <v>1.8539140496653601</v>
      </c>
      <c r="CZ2149">
        <v>1.6712015605716799</v>
      </c>
      <c r="DA2149">
        <v>0</v>
      </c>
      <c r="DB2149">
        <v>0</v>
      </c>
      <c r="DC2149">
        <v>0</v>
      </c>
      <c r="DD2149">
        <v>0</v>
      </c>
      <c r="DE2149">
        <v>3.1597707923569099E-2</v>
      </c>
      <c r="DF2149">
        <v>6.3195415847138101E-2</v>
      </c>
      <c r="DG2149">
        <v>0.82095062210438596</v>
      </c>
      <c r="DH2149">
        <v>0.54730041473625701</v>
      </c>
      <c r="DI2149">
        <v>0.62869011666632701</v>
      </c>
      <c r="DJ2149">
        <v>2.21651005265988</v>
      </c>
      <c r="DK2149">
        <v>3.3142967650311901</v>
      </c>
      <c r="DL2149">
        <v>3.30886878253231</v>
      </c>
      <c r="DM2149">
        <v>1.0913240026762601</v>
      </c>
      <c r="DN2149">
        <v>2.1470625078291401</v>
      </c>
      <c r="DO2149">
        <v>2.6586277371814999</v>
      </c>
      <c r="DP2149">
        <v>1.9009030576911901</v>
      </c>
      <c r="DQ2149">
        <v>1.1932404147364399</v>
      </c>
      <c r="DR2149">
        <v>2.2386583435906502</v>
      </c>
      <c r="DS2149">
        <v>3.1723948961488802</v>
      </c>
      <c r="DT2149">
        <v>2.23695601456888</v>
      </c>
    </row>
    <row r="2150" spans="1:124" x14ac:dyDescent="0.35">
      <c r="A2150" s="19" t="str">
        <f t="shared" si="72"/>
        <v>ROAA--41820</v>
      </c>
      <c r="B2150" s="19" t="str">
        <f t="shared" si="73"/>
        <v>ROAA</v>
      </c>
      <c r="C2150">
        <v>14</v>
      </c>
      <c r="D2150" s="27">
        <v>41820</v>
      </c>
      <c r="E2150">
        <v>0.68500000000000005</v>
      </c>
      <c r="F2150">
        <v>0.88</v>
      </c>
      <c r="G2150">
        <v>1.33</v>
      </c>
      <c r="H2150">
        <v>1.0452380952381</v>
      </c>
      <c r="I2150">
        <v>0.65</v>
      </c>
      <c r="J2150">
        <v>0.98</v>
      </c>
      <c r="K2150">
        <v>1.45</v>
      </c>
      <c r="L2150">
        <v>1.0531034482758601</v>
      </c>
      <c r="M2150">
        <v>0.55000000000000004</v>
      </c>
      <c r="N2150">
        <v>0.88</v>
      </c>
      <c r="O2150">
        <v>1.25</v>
      </c>
      <c r="P2150">
        <v>0.90370436015597</v>
      </c>
      <c r="Q2150">
        <v>0.57999999999999996</v>
      </c>
      <c r="R2150">
        <v>0.77</v>
      </c>
      <c r="S2150">
        <v>0.86</v>
      </c>
      <c r="T2150">
        <v>0.76952380952380905</v>
      </c>
      <c r="U2150">
        <v>0.62</v>
      </c>
      <c r="V2150">
        <v>0.96</v>
      </c>
      <c r="W2150">
        <v>1.4275</v>
      </c>
      <c r="X2150">
        <v>1.0082012195122001</v>
      </c>
      <c r="Y2150">
        <v>0.62</v>
      </c>
      <c r="Z2150">
        <v>0.86499999999999999</v>
      </c>
      <c r="AA2150">
        <v>1.33</v>
      </c>
      <c r="AB2150">
        <v>1.0206666666666699</v>
      </c>
      <c r="AC2150">
        <v>0.79749999999999999</v>
      </c>
      <c r="AD2150">
        <v>1.165</v>
      </c>
      <c r="AE2150">
        <v>1.59</v>
      </c>
      <c r="AF2150">
        <v>1.2482142857142899</v>
      </c>
      <c r="AG2150">
        <v>0.8</v>
      </c>
      <c r="AH2150">
        <v>1.085</v>
      </c>
      <c r="AI2150">
        <v>1.5549999999999999</v>
      </c>
      <c r="AJ2150">
        <v>1.2072058823529399</v>
      </c>
      <c r="AK2150">
        <v>0.62</v>
      </c>
      <c r="AL2150">
        <v>0.89</v>
      </c>
      <c r="AM2150">
        <v>1.36</v>
      </c>
      <c r="AN2150">
        <v>0.96886792452830195</v>
      </c>
      <c r="AO2150">
        <v>0.69</v>
      </c>
      <c r="AP2150">
        <v>1.05</v>
      </c>
      <c r="AQ2150">
        <v>1.5</v>
      </c>
      <c r="AR2150">
        <v>1.11429065743945</v>
      </c>
      <c r="AS2150">
        <v>0.73499999999999999</v>
      </c>
      <c r="AT2150">
        <v>1.1399999999999999</v>
      </c>
      <c r="AU2150">
        <v>1.5725</v>
      </c>
      <c r="AV2150">
        <v>1.17147959183673</v>
      </c>
      <c r="AW2150">
        <v>0.48249999999999998</v>
      </c>
      <c r="AX2150">
        <v>0.85</v>
      </c>
      <c r="AY2150">
        <v>1.26</v>
      </c>
      <c r="AZ2150">
        <v>0.86932098765432197</v>
      </c>
      <c r="BA2150">
        <v>0.57499999999999996</v>
      </c>
      <c r="BB2150">
        <v>1.085</v>
      </c>
      <c r="BC2150">
        <v>1.51</v>
      </c>
      <c r="BD2150">
        <v>1.09777777777778</v>
      </c>
      <c r="BE2150">
        <v>0.74</v>
      </c>
      <c r="BF2150">
        <v>0.91</v>
      </c>
      <c r="BG2150">
        <v>1.38</v>
      </c>
      <c r="BH2150">
        <v>1.00538461538462</v>
      </c>
      <c r="BI2150">
        <v>0.76</v>
      </c>
      <c r="BJ2150">
        <v>0.94</v>
      </c>
      <c r="BK2150">
        <v>1.27</v>
      </c>
      <c r="BL2150">
        <v>1.266</v>
      </c>
      <c r="BM2150">
        <v>1.155</v>
      </c>
      <c r="BN2150">
        <v>1.71</v>
      </c>
      <c r="BO2150">
        <v>2.19</v>
      </c>
      <c r="BP2150">
        <v>1.66</v>
      </c>
      <c r="BQ2150">
        <v>0.69</v>
      </c>
      <c r="BR2150">
        <v>0.76</v>
      </c>
      <c r="BS2150">
        <v>0.80500000000000005</v>
      </c>
      <c r="BT2150">
        <v>0.74333333333333296</v>
      </c>
      <c r="BU2150">
        <v>0.34</v>
      </c>
      <c r="BV2150">
        <v>0.72</v>
      </c>
      <c r="BW2150">
        <v>0.90500000000000003</v>
      </c>
      <c r="BX2150">
        <v>0.73799999999999999</v>
      </c>
      <c r="BY2150">
        <v>0.13</v>
      </c>
      <c r="BZ2150">
        <v>0.64</v>
      </c>
      <c r="CA2150">
        <v>1.06</v>
      </c>
      <c r="CB2150">
        <v>0.71222222222222198</v>
      </c>
      <c r="CC2150">
        <v>0.5575</v>
      </c>
      <c r="CD2150">
        <v>0.91</v>
      </c>
      <c r="CE2150">
        <v>1.325</v>
      </c>
      <c r="CF2150">
        <v>0.953125</v>
      </c>
      <c r="CG2150">
        <v>0.62</v>
      </c>
      <c r="CH2150">
        <v>0.89</v>
      </c>
      <c r="CI2150">
        <v>1.36</v>
      </c>
      <c r="CJ2150">
        <v>0.89764705882352902</v>
      </c>
      <c r="CK2150">
        <v>0.84</v>
      </c>
      <c r="CL2150">
        <v>1.18</v>
      </c>
      <c r="CM2150">
        <v>1.48</v>
      </c>
      <c r="CN2150">
        <v>1.27052631578947</v>
      </c>
      <c r="CO2150">
        <v>1.69</v>
      </c>
      <c r="CP2150">
        <v>1.72</v>
      </c>
      <c r="CQ2150">
        <v>2.0699999999999998</v>
      </c>
      <c r="CR2150">
        <v>1.734</v>
      </c>
      <c r="CS2150">
        <v>0.61499999999999999</v>
      </c>
      <c r="CT2150">
        <v>0.84</v>
      </c>
      <c r="CU2150">
        <v>1.25</v>
      </c>
      <c r="CV2150">
        <v>0.96142857142857197</v>
      </c>
      <c r="CW2150">
        <v>0.52749999999999997</v>
      </c>
      <c r="CX2150">
        <v>0.83</v>
      </c>
      <c r="CY2150">
        <v>1.105</v>
      </c>
      <c r="CZ2150">
        <v>0.85666666666666702</v>
      </c>
      <c r="DA2150">
        <v>0.7</v>
      </c>
      <c r="DB2150">
        <v>0.7</v>
      </c>
      <c r="DC2150">
        <v>0.7</v>
      </c>
      <c r="DD2150">
        <v>0.7</v>
      </c>
      <c r="DE2150">
        <v>1</v>
      </c>
      <c r="DF2150">
        <v>1.02</v>
      </c>
      <c r="DG2150">
        <v>1.1100000000000001</v>
      </c>
      <c r="DH2150">
        <v>1.06666666666667</v>
      </c>
      <c r="DI2150">
        <v>0.51</v>
      </c>
      <c r="DJ2150">
        <v>0.94</v>
      </c>
      <c r="DK2150">
        <v>1.26</v>
      </c>
      <c r="DL2150">
        <v>0.85899999999999999</v>
      </c>
      <c r="DM2150">
        <v>0.75</v>
      </c>
      <c r="DN2150">
        <v>1.18</v>
      </c>
      <c r="DO2150">
        <v>1.63</v>
      </c>
      <c r="DP2150">
        <v>1.24285714285714</v>
      </c>
      <c r="DQ2150">
        <v>0.63</v>
      </c>
      <c r="DR2150">
        <v>1.25</v>
      </c>
      <c r="DS2150">
        <v>1.29</v>
      </c>
      <c r="DT2150">
        <v>1.1871428571428599</v>
      </c>
    </row>
    <row r="2151" spans="1:124" x14ac:dyDescent="0.35">
      <c r="A2151" s="19" t="str">
        <f t="shared" si="72"/>
        <v>NIM--41820</v>
      </c>
      <c r="B2151" s="19" t="str">
        <f t="shared" si="73"/>
        <v>NIM</v>
      </c>
      <c r="C2151">
        <v>15</v>
      </c>
      <c r="D2151" s="27">
        <v>41820</v>
      </c>
      <c r="E2151">
        <v>3.4249999999999998</v>
      </c>
      <c r="F2151">
        <v>3.73</v>
      </c>
      <c r="G2151">
        <v>4.0199999999999996</v>
      </c>
      <c r="H2151">
        <v>3.7371428571428602</v>
      </c>
      <c r="I2151">
        <v>3.42</v>
      </c>
      <c r="J2151">
        <v>3.84</v>
      </c>
      <c r="K2151">
        <v>4.1900000000000004</v>
      </c>
      <c r="L2151">
        <v>3.8189655172413799</v>
      </c>
      <c r="M2151">
        <v>3.31</v>
      </c>
      <c r="N2151">
        <v>3.72</v>
      </c>
      <c r="O2151">
        <v>4.1399999999999997</v>
      </c>
      <c r="P2151">
        <v>3.7373254165189702</v>
      </c>
      <c r="Q2151">
        <v>3.68</v>
      </c>
      <c r="R2151">
        <v>3.89</v>
      </c>
      <c r="S2151">
        <v>4.1500000000000004</v>
      </c>
      <c r="T2151">
        <v>3.9166666666666701</v>
      </c>
      <c r="U2151">
        <v>3.38</v>
      </c>
      <c r="V2151">
        <v>3.7949999999999999</v>
      </c>
      <c r="W2151">
        <v>4.1775000000000002</v>
      </c>
      <c r="X2151">
        <v>3.7847256097561002</v>
      </c>
      <c r="Y2151">
        <v>3.57</v>
      </c>
      <c r="Z2151">
        <v>3.99</v>
      </c>
      <c r="AA2151">
        <v>4.2925000000000004</v>
      </c>
      <c r="AB2151">
        <v>3.9415</v>
      </c>
      <c r="AC2151">
        <v>3.37</v>
      </c>
      <c r="AD2151">
        <v>3.8050000000000002</v>
      </c>
      <c r="AE2151">
        <v>4.08</v>
      </c>
      <c r="AF2151">
        <v>3.7538095238095202</v>
      </c>
      <c r="AG2151">
        <v>3.2850000000000001</v>
      </c>
      <c r="AH2151">
        <v>3.875</v>
      </c>
      <c r="AI2151">
        <v>4.3274999999999997</v>
      </c>
      <c r="AJ2151">
        <v>4.1420588235294096</v>
      </c>
      <c r="AK2151">
        <v>3.52</v>
      </c>
      <c r="AL2151">
        <v>3.93</v>
      </c>
      <c r="AM2151">
        <v>4.2</v>
      </c>
      <c r="AN2151">
        <v>3.7973584905660398</v>
      </c>
      <c r="AO2151">
        <v>3.32</v>
      </c>
      <c r="AP2151">
        <v>3.73</v>
      </c>
      <c r="AQ2151">
        <v>4.16</v>
      </c>
      <c r="AR2151">
        <v>3.7456747404844299</v>
      </c>
      <c r="AS2151">
        <v>3.64</v>
      </c>
      <c r="AT2151">
        <v>3.99</v>
      </c>
      <c r="AU2151">
        <v>4.3724999999999996</v>
      </c>
      <c r="AV2151">
        <v>3.99933673469388</v>
      </c>
      <c r="AW2151">
        <v>3.38</v>
      </c>
      <c r="AX2151">
        <v>3.89</v>
      </c>
      <c r="AY2151">
        <v>4.2300000000000004</v>
      </c>
      <c r="AZ2151">
        <v>3.8146296296296298</v>
      </c>
      <c r="BA2151">
        <v>3.4075000000000002</v>
      </c>
      <c r="BB2151">
        <v>3.8149999999999999</v>
      </c>
      <c r="BC2151">
        <v>4.22</v>
      </c>
      <c r="BD2151">
        <v>3.8415277777777801</v>
      </c>
      <c r="BE2151">
        <v>3.44</v>
      </c>
      <c r="BF2151">
        <v>3.91</v>
      </c>
      <c r="BG2151">
        <v>4.1500000000000004</v>
      </c>
      <c r="BH2151">
        <v>4.0003076923076897</v>
      </c>
      <c r="BI2151">
        <v>3.57</v>
      </c>
      <c r="BJ2151">
        <v>4.01</v>
      </c>
      <c r="BK2151">
        <v>4.1900000000000004</v>
      </c>
      <c r="BL2151">
        <v>3.964</v>
      </c>
      <c r="BM2151">
        <v>4.0049999999999999</v>
      </c>
      <c r="BN2151">
        <v>4.18</v>
      </c>
      <c r="BO2151">
        <v>4.2050000000000001</v>
      </c>
      <c r="BP2151">
        <v>4.08</v>
      </c>
      <c r="BQ2151">
        <v>3.5449999999999999</v>
      </c>
      <c r="BR2151">
        <v>3.78</v>
      </c>
      <c r="BS2151">
        <v>4.22</v>
      </c>
      <c r="BT2151">
        <v>3.9166666666666701</v>
      </c>
      <c r="BU2151">
        <v>3.4550000000000001</v>
      </c>
      <c r="BV2151">
        <v>4.1100000000000003</v>
      </c>
      <c r="BW2151">
        <v>4.375</v>
      </c>
      <c r="BX2151">
        <v>3.9740000000000002</v>
      </c>
      <c r="BY2151">
        <v>3.66</v>
      </c>
      <c r="BZ2151">
        <v>3.78</v>
      </c>
      <c r="CA2151">
        <v>4.08</v>
      </c>
      <c r="CB2151">
        <v>3.7344444444444398</v>
      </c>
      <c r="CC2151">
        <v>3.335</v>
      </c>
      <c r="CD2151">
        <v>3.87</v>
      </c>
      <c r="CE2151">
        <v>4.1524999999999999</v>
      </c>
      <c r="CF2151">
        <v>3.8032291666666702</v>
      </c>
      <c r="CG2151">
        <v>3.41</v>
      </c>
      <c r="CH2151">
        <v>3.84</v>
      </c>
      <c r="CI2151">
        <v>4.1500000000000004</v>
      </c>
      <c r="CJ2151">
        <v>3.9258823529411799</v>
      </c>
      <c r="CK2151">
        <v>3.355</v>
      </c>
      <c r="CL2151">
        <v>3.64</v>
      </c>
      <c r="CM2151">
        <v>4.1550000000000002</v>
      </c>
      <c r="CN2151">
        <v>3.9163157894736802</v>
      </c>
      <c r="CO2151">
        <v>3.84</v>
      </c>
      <c r="CP2151">
        <v>3.86</v>
      </c>
      <c r="CQ2151">
        <v>4.7699999999999996</v>
      </c>
      <c r="CR2151">
        <v>4.1459999999999999</v>
      </c>
      <c r="CS2151">
        <v>2.9849999999999999</v>
      </c>
      <c r="CT2151">
        <v>3.61</v>
      </c>
      <c r="CU2151">
        <v>3.8650000000000002</v>
      </c>
      <c r="CV2151">
        <v>3.4528571428571402</v>
      </c>
      <c r="CW2151">
        <v>3.8125</v>
      </c>
      <c r="CX2151">
        <v>4.0549999999999997</v>
      </c>
      <c r="CY2151">
        <v>4.2424999999999997</v>
      </c>
      <c r="CZ2151">
        <v>3.96</v>
      </c>
      <c r="DA2151">
        <v>3.75</v>
      </c>
      <c r="DB2151">
        <v>3.75</v>
      </c>
      <c r="DC2151">
        <v>3.75</v>
      </c>
      <c r="DD2151">
        <v>3.75</v>
      </c>
      <c r="DE2151">
        <v>2.71</v>
      </c>
      <c r="DF2151">
        <v>3.18</v>
      </c>
      <c r="DG2151">
        <v>10.275</v>
      </c>
      <c r="DH2151">
        <v>7.5966666666666702</v>
      </c>
      <c r="DI2151">
        <v>3.4249999999999998</v>
      </c>
      <c r="DJ2151">
        <v>3.91</v>
      </c>
      <c r="DK2151">
        <v>4.1449999999999996</v>
      </c>
      <c r="DL2151">
        <v>3.8319999999999999</v>
      </c>
      <c r="DM2151">
        <v>3.5649999999999999</v>
      </c>
      <c r="DN2151">
        <v>3.95</v>
      </c>
      <c r="DO2151">
        <v>4.16</v>
      </c>
      <c r="DP2151">
        <v>3.8371428571428599</v>
      </c>
      <c r="DQ2151">
        <v>3.7850000000000001</v>
      </c>
      <c r="DR2151">
        <v>4.24</v>
      </c>
      <c r="DS2151">
        <v>4.45</v>
      </c>
      <c r="DT2151">
        <v>3.75285714285714</v>
      </c>
    </row>
    <row r="2152" spans="1:124" x14ac:dyDescent="0.35">
      <c r="A2152" s="19" t="str">
        <f t="shared" si="72"/>
        <v>Provisions / Avg Assets--41820</v>
      </c>
      <c r="B2152" s="19" t="str">
        <f t="shared" si="73"/>
        <v>Provisions / Avg Assets</v>
      </c>
      <c r="C2152">
        <v>16</v>
      </c>
      <c r="D2152" s="27">
        <v>41820</v>
      </c>
      <c r="E2152">
        <v>0</v>
      </c>
      <c r="F2152">
        <v>0</v>
      </c>
      <c r="G2152">
        <v>0.08</v>
      </c>
      <c r="H2152">
        <v>2.8571428571428602E-3</v>
      </c>
      <c r="I2152">
        <v>0</v>
      </c>
      <c r="J2152">
        <v>0.01</v>
      </c>
      <c r="K2152">
        <v>0.12</v>
      </c>
      <c r="L2152">
        <v>7.0591133004926102E-2</v>
      </c>
      <c r="M2152">
        <v>0</v>
      </c>
      <c r="N2152">
        <v>0.05</v>
      </c>
      <c r="O2152">
        <v>0.15</v>
      </c>
      <c r="P2152">
        <v>0.101469337114498</v>
      </c>
      <c r="Q2152">
        <v>0.03</v>
      </c>
      <c r="R2152">
        <v>0.11</v>
      </c>
      <c r="S2152">
        <v>0.23</v>
      </c>
      <c r="T2152">
        <v>0.16428571428571401</v>
      </c>
      <c r="U2152">
        <v>0</v>
      </c>
      <c r="V2152">
        <v>0.01</v>
      </c>
      <c r="W2152">
        <v>0.1075</v>
      </c>
      <c r="X2152">
        <v>7.3810975609756094E-2</v>
      </c>
      <c r="Y2152">
        <v>0</v>
      </c>
      <c r="Z2152">
        <v>0</v>
      </c>
      <c r="AA2152">
        <v>5.5E-2</v>
      </c>
      <c r="AB2152">
        <v>-1.28333333333334E-2</v>
      </c>
      <c r="AC2152">
        <v>0</v>
      </c>
      <c r="AD2152">
        <v>0</v>
      </c>
      <c r="AE2152">
        <v>0.09</v>
      </c>
      <c r="AF2152">
        <v>2.27380952380952E-2</v>
      </c>
      <c r="AG2152">
        <v>0</v>
      </c>
      <c r="AH2152">
        <v>0</v>
      </c>
      <c r="AI2152">
        <v>0.15</v>
      </c>
      <c r="AJ2152">
        <v>0.161764705882353</v>
      </c>
      <c r="AK2152">
        <v>0</v>
      </c>
      <c r="AL2152">
        <v>0.05</v>
      </c>
      <c r="AM2152">
        <v>0.15</v>
      </c>
      <c r="AN2152">
        <v>9.2452830188679197E-2</v>
      </c>
      <c r="AO2152">
        <v>0</v>
      </c>
      <c r="AP2152">
        <v>0</v>
      </c>
      <c r="AQ2152">
        <v>0.09</v>
      </c>
      <c r="AR2152">
        <v>6.4775086505190302E-2</v>
      </c>
      <c r="AS2152">
        <v>0</v>
      </c>
      <c r="AT2152">
        <v>0.04</v>
      </c>
      <c r="AU2152">
        <v>0.13</v>
      </c>
      <c r="AV2152">
        <v>7.6326530612244897E-2</v>
      </c>
      <c r="AW2152">
        <v>0</v>
      </c>
      <c r="AX2152">
        <v>2.5000000000000001E-2</v>
      </c>
      <c r="AY2152">
        <v>0.12</v>
      </c>
      <c r="AZ2152">
        <v>7.6790123456790094E-2</v>
      </c>
      <c r="BA2152">
        <v>0</v>
      </c>
      <c r="BB2152">
        <v>2.5000000000000001E-2</v>
      </c>
      <c r="BC2152">
        <v>0.18</v>
      </c>
      <c r="BD2152">
        <v>6.9861111111111096E-2</v>
      </c>
      <c r="BE2152">
        <v>0</v>
      </c>
      <c r="BF2152">
        <v>0</v>
      </c>
      <c r="BG2152">
        <v>0.14000000000000001</v>
      </c>
      <c r="BH2152">
        <v>0.140615384615385</v>
      </c>
      <c r="BI2152">
        <v>-0.08</v>
      </c>
      <c r="BJ2152">
        <v>0</v>
      </c>
      <c r="BK2152">
        <v>0</v>
      </c>
      <c r="BL2152">
        <v>-0.03</v>
      </c>
      <c r="BM2152">
        <v>0</v>
      </c>
      <c r="BN2152">
        <v>0</v>
      </c>
      <c r="BO2152">
        <v>0</v>
      </c>
      <c r="BP2152">
        <v>0</v>
      </c>
      <c r="BQ2152">
        <v>0</v>
      </c>
      <c r="BR2152">
        <v>0</v>
      </c>
      <c r="BS2152">
        <v>0</v>
      </c>
      <c r="BT2152">
        <v>0</v>
      </c>
      <c r="BU2152">
        <v>5.0000000000000001E-3</v>
      </c>
      <c r="BV2152">
        <v>0.03</v>
      </c>
      <c r="BW2152">
        <v>0.11</v>
      </c>
      <c r="BX2152">
        <v>9.73333333333333E-2</v>
      </c>
      <c r="BY2152">
        <v>0</v>
      </c>
      <c r="BZ2152">
        <v>7.0000000000000007E-2</v>
      </c>
      <c r="CA2152">
        <v>0.22</v>
      </c>
      <c r="CB2152">
        <v>9.2222222222222205E-2</v>
      </c>
      <c r="CC2152">
        <v>0</v>
      </c>
      <c r="CD2152">
        <v>0</v>
      </c>
      <c r="CE2152">
        <v>0.1125</v>
      </c>
      <c r="CF2152">
        <v>4.5624999999999999E-2</v>
      </c>
      <c r="CG2152">
        <v>0</v>
      </c>
      <c r="CH2152">
        <v>0.04</v>
      </c>
      <c r="CI2152">
        <v>0.27</v>
      </c>
      <c r="CJ2152">
        <v>0.158235294117647</v>
      </c>
      <c r="CK2152">
        <v>0</v>
      </c>
      <c r="CL2152">
        <v>0.08</v>
      </c>
      <c r="CM2152">
        <v>0.16</v>
      </c>
      <c r="CN2152">
        <v>0.108421052631579</v>
      </c>
      <c r="CO2152">
        <v>0.05</v>
      </c>
      <c r="CP2152">
        <v>0.08</v>
      </c>
      <c r="CQ2152">
        <v>0.09</v>
      </c>
      <c r="CR2152">
        <v>0.08</v>
      </c>
      <c r="CS2152">
        <v>0</v>
      </c>
      <c r="CT2152">
        <v>0.01</v>
      </c>
      <c r="CU2152">
        <v>0.16</v>
      </c>
      <c r="CV2152">
        <v>9.5714285714285696E-2</v>
      </c>
      <c r="CW2152">
        <v>0</v>
      </c>
      <c r="CX2152">
        <v>0</v>
      </c>
      <c r="CY2152">
        <v>0.06</v>
      </c>
      <c r="CZ2152">
        <v>6.0833333333333302E-2</v>
      </c>
      <c r="DA2152">
        <v>0.04</v>
      </c>
      <c r="DB2152">
        <v>0.04</v>
      </c>
      <c r="DC2152">
        <v>0.04</v>
      </c>
      <c r="DD2152">
        <v>0.04</v>
      </c>
      <c r="DE2152">
        <v>-8.5000000000000006E-2</v>
      </c>
      <c r="DF2152">
        <v>0</v>
      </c>
      <c r="DG2152">
        <v>1.605</v>
      </c>
      <c r="DH2152">
        <v>1.0133333333333301</v>
      </c>
      <c r="DI2152">
        <v>0</v>
      </c>
      <c r="DJ2152">
        <v>1.4999999999999999E-2</v>
      </c>
      <c r="DK2152">
        <v>0.25</v>
      </c>
      <c r="DL2152">
        <v>0.17</v>
      </c>
      <c r="DM2152">
        <v>5.0000000000000001E-3</v>
      </c>
      <c r="DN2152">
        <v>0.14000000000000001</v>
      </c>
      <c r="DO2152">
        <v>0.19</v>
      </c>
      <c r="DP2152">
        <v>0.121428571428571</v>
      </c>
      <c r="DQ2152">
        <v>5.5E-2</v>
      </c>
      <c r="DR2152">
        <v>0.15</v>
      </c>
      <c r="DS2152">
        <v>0.24</v>
      </c>
      <c r="DT2152">
        <v>0.154285714285714</v>
      </c>
    </row>
    <row r="2153" spans="1:124" x14ac:dyDescent="0.35">
      <c r="A2153" s="19" t="str">
        <f t="shared" si="72"/>
        <v>Negative Earners (last 4 qtrs)--41820</v>
      </c>
      <c r="B2153" s="19" t="str">
        <f t="shared" si="73"/>
        <v>Negative Earners (last 4 qtrs)</v>
      </c>
      <c r="C2153">
        <v>17</v>
      </c>
      <c r="D2153" s="27">
        <v>41820</v>
      </c>
      <c r="F2153">
        <v>0</v>
      </c>
      <c r="H2153">
        <v>0</v>
      </c>
      <c r="J2153">
        <v>4.5088566827697303</v>
      </c>
      <c r="L2153">
        <v>28</v>
      </c>
      <c r="N2153">
        <v>6.7407922168172298</v>
      </c>
      <c r="P2153">
        <v>388</v>
      </c>
      <c r="R2153">
        <v>4.7619047619047601</v>
      </c>
      <c r="T2153">
        <v>1</v>
      </c>
      <c r="V2153">
        <v>5.3892215568862296</v>
      </c>
      <c r="X2153">
        <v>18</v>
      </c>
      <c r="Z2153">
        <v>3.3333333333333299</v>
      </c>
      <c r="AB2153">
        <v>2</v>
      </c>
      <c r="AD2153">
        <v>2.38095238095238</v>
      </c>
      <c r="AF2153">
        <v>2</v>
      </c>
      <c r="AH2153">
        <v>1.47058823529412</v>
      </c>
      <c r="AI2153"/>
      <c r="AJ2153">
        <v>1</v>
      </c>
      <c r="AK2153"/>
      <c r="AL2153">
        <v>7.5471698113207504</v>
      </c>
      <c r="AN2153">
        <v>4</v>
      </c>
      <c r="AP2153">
        <v>3.4129692832764502</v>
      </c>
      <c r="AR2153">
        <v>10</v>
      </c>
      <c r="AT2153">
        <v>5</v>
      </c>
      <c r="AV2153">
        <v>10</v>
      </c>
      <c r="AX2153">
        <v>6.0975609756097597</v>
      </c>
      <c r="AZ2153">
        <v>10</v>
      </c>
      <c r="BB2153">
        <v>5.5555555555555598</v>
      </c>
      <c r="BD2153">
        <v>4</v>
      </c>
      <c r="BF2153">
        <v>3.0769230769230802</v>
      </c>
      <c r="BH2153">
        <v>2</v>
      </c>
      <c r="BJ2153">
        <v>0</v>
      </c>
      <c r="BL2153">
        <v>0</v>
      </c>
      <c r="BN2153">
        <v>0</v>
      </c>
      <c r="BP2153">
        <v>0</v>
      </c>
      <c r="BR2153">
        <v>0</v>
      </c>
      <c r="BT2153">
        <v>0</v>
      </c>
      <c r="BV2153">
        <v>0</v>
      </c>
      <c r="BX2153">
        <v>0</v>
      </c>
      <c r="BZ2153">
        <v>11.1111111111111</v>
      </c>
      <c r="CB2153">
        <v>1</v>
      </c>
      <c r="CD2153">
        <v>7.2916666666666696</v>
      </c>
      <c r="CF2153">
        <v>7</v>
      </c>
      <c r="CH2153">
        <v>5.8823529411764701</v>
      </c>
      <c r="CJ2153">
        <v>1</v>
      </c>
      <c r="CL2153">
        <v>0</v>
      </c>
      <c r="CN2153">
        <v>0</v>
      </c>
      <c r="CP2153">
        <v>0</v>
      </c>
      <c r="CR2153">
        <v>0</v>
      </c>
      <c r="CT2153">
        <v>0</v>
      </c>
      <c r="CV2153">
        <v>0</v>
      </c>
      <c r="CX2153">
        <v>0</v>
      </c>
      <c r="CZ2153">
        <v>0</v>
      </c>
      <c r="DB2153">
        <v>0</v>
      </c>
      <c r="DD2153">
        <v>0</v>
      </c>
      <c r="DF2153">
        <v>0</v>
      </c>
      <c r="DH2153">
        <v>0</v>
      </c>
      <c r="DJ2153">
        <v>0</v>
      </c>
      <c r="DL2153">
        <v>0</v>
      </c>
      <c r="DN2153">
        <v>0</v>
      </c>
      <c r="DP2153">
        <v>0</v>
      </c>
      <c r="DR2153">
        <v>0</v>
      </c>
      <c r="DT2153">
        <v>0</v>
      </c>
    </row>
    <row r="2154" spans="1:124" x14ac:dyDescent="0.35">
      <c r="A2154" s="19" t="str">
        <f t="shared" si="72"/>
        <v>Noncore Funding / Liab--41820</v>
      </c>
      <c r="B2154" s="19" t="str">
        <f t="shared" si="73"/>
        <v>Noncore Funding / Liab</v>
      </c>
      <c r="C2154">
        <v>18</v>
      </c>
      <c r="D2154" s="27">
        <v>41820</v>
      </c>
      <c r="E2154">
        <v>9.9918951806448408</v>
      </c>
      <c r="F2154">
        <v>13.2463343652103</v>
      </c>
      <c r="G2154">
        <v>18.926998842990201</v>
      </c>
      <c r="H2154">
        <v>15.290388181260299</v>
      </c>
      <c r="I2154">
        <v>9.9293098516732705</v>
      </c>
      <c r="J2154">
        <v>15.0045451254535</v>
      </c>
      <c r="K2154">
        <v>22.349826746895399</v>
      </c>
      <c r="L2154">
        <v>17.331539995133401</v>
      </c>
      <c r="M2154">
        <v>12.6605381402516</v>
      </c>
      <c r="N2154">
        <v>19.566340155879899</v>
      </c>
      <c r="O2154">
        <v>28.991159598783401</v>
      </c>
      <c r="P2154">
        <v>22.415030840960199</v>
      </c>
      <c r="Q2154">
        <v>14.799951795613399</v>
      </c>
      <c r="R2154">
        <v>17.358511417165101</v>
      </c>
      <c r="S2154">
        <v>25.956684417872602</v>
      </c>
      <c r="T2154">
        <v>19.575860928172599</v>
      </c>
      <c r="U2154">
        <v>8.8222512089405907</v>
      </c>
      <c r="V2154">
        <v>13.570114958146</v>
      </c>
      <c r="W2154">
        <v>20.946305343522599</v>
      </c>
      <c r="X2154">
        <v>16.6752147105509</v>
      </c>
      <c r="Y2154">
        <v>11.274192265151299</v>
      </c>
      <c r="Z2154">
        <v>16.2289368973127</v>
      </c>
      <c r="AA2154">
        <v>21.830332811990498</v>
      </c>
      <c r="AB2154">
        <v>17.9463077732991</v>
      </c>
      <c r="AC2154">
        <v>10.083658200788699</v>
      </c>
      <c r="AD2154">
        <v>13.4849881358369</v>
      </c>
      <c r="AE2154">
        <v>20.3092012508002</v>
      </c>
      <c r="AF2154">
        <v>15.490852151959</v>
      </c>
      <c r="AG2154">
        <v>12.9637065209853</v>
      </c>
      <c r="AH2154">
        <v>18.088083965465799</v>
      </c>
      <c r="AI2154">
        <v>26.0758902453004</v>
      </c>
      <c r="AJ2154">
        <v>21.405237393414399</v>
      </c>
      <c r="AK2154">
        <v>10.385438489784001</v>
      </c>
      <c r="AL2154">
        <v>17.761909589953799</v>
      </c>
      <c r="AM2154">
        <v>25.1390652667728</v>
      </c>
      <c r="AN2154">
        <v>19.960276994118601</v>
      </c>
      <c r="AO2154">
        <v>9.84083466605742</v>
      </c>
      <c r="AP2154">
        <v>14.544247701228</v>
      </c>
      <c r="AQ2154">
        <v>21.304486413260001</v>
      </c>
      <c r="AR2154">
        <v>16.478292018750299</v>
      </c>
      <c r="AS2154">
        <v>10.1463434970393</v>
      </c>
      <c r="AT2154">
        <v>15.8526473139851</v>
      </c>
      <c r="AU2154">
        <v>23.922012236841798</v>
      </c>
      <c r="AV2154">
        <v>18.6307727554785</v>
      </c>
      <c r="AW2154">
        <v>9.8858225096356591</v>
      </c>
      <c r="AX2154">
        <v>13.7367862038783</v>
      </c>
      <c r="AY2154">
        <v>20.868904534291399</v>
      </c>
      <c r="AZ2154">
        <v>16.677100549730699</v>
      </c>
      <c r="BA2154">
        <v>11.230519774913301</v>
      </c>
      <c r="BB2154">
        <v>17.186041556004401</v>
      </c>
      <c r="BC2154">
        <v>26.1539106969663</v>
      </c>
      <c r="BD2154">
        <v>20.671865328432698</v>
      </c>
      <c r="BE2154">
        <v>10.142955695232301</v>
      </c>
      <c r="BF2154">
        <v>15.0045451254535</v>
      </c>
      <c r="BG2154">
        <v>23.046338111132901</v>
      </c>
      <c r="BH2154">
        <v>19.5949702875246</v>
      </c>
      <c r="BI2154">
        <v>11.421075434458199</v>
      </c>
      <c r="BJ2154">
        <v>15.471057040042201</v>
      </c>
      <c r="BK2154">
        <v>20.815011143907</v>
      </c>
      <c r="BL2154">
        <v>18.254768125450401</v>
      </c>
      <c r="BM2154">
        <v>18.0674059486789</v>
      </c>
      <c r="BN2154">
        <v>18.443504017585202</v>
      </c>
      <c r="BO2154">
        <v>31.464606669551902</v>
      </c>
      <c r="BP2154">
        <v>26.873507072958802</v>
      </c>
      <c r="BQ2154">
        <v>16.761903695329099</v>
      </c>
      <c r="BR2154">
        <v>17.1979815072219</v>
      </c>
      <c r="BS2154">
        <v>22.360292742761001</v>
      </c>
      <c r="BT2154">
        <v>20.348803789652798</v>
      </c>
      <c r="BU2154">
        <v>12.6514977949235</v>
      </c>
      <c r="BV2154">
        <v>16.496507254164399</v>
      </c>
      <c r="BW2154">
        <v>25.123288103724899</v>
      </c>
      <c r="BX2154">
        <v>21.577061324915</v>
      </c>
      <c r="BY2154">
        <v>11.308969838377701</v>
      </c>
      <c r="BZ2154">
        <v>14.580588493632</v>
      </c>
      <c r="CA2154">
        <v>16.440093606531001</v>
      </c>
      <c r="CB2154">
        <v>16.182066144002</v>
      </c>
      <c r="CC2154">
        <v>8.87598182686218</v>
      </c>
      <c r="CD2154">
        <v>12.3978256973607</v>
      </c>
      <c r="CE2154">
        <v>20.133133650560801</v>
      </c>
      <c r="CF2154">
        <v>16.318404819327998</v>
      </c>
      <c r="CG2154">
        <v>8.5853078219490406</v>
      </c>
      <c r="CH2154">
        <v>12.7580477425679</v>
      </c>
      <c r="CI2154">
        <v>24.664780415795299</v>
      </c>
      <c r="CJ2154">
        <v>16.5874069511244</v>
      </c>
      <c r="CK2154">
        <v>9.6763360869942794</v>
      </c>
      <c r="CL2154">
        <v>14.529142328864999</v>
      </c>
      <c r="CM2154">
        <v>30.160964209537202</v>
      </c>
      <c r="CN2154">
        <v>23.4170263248579</v>
      </c>
      <c r="CO2154">
        <v>20.3405754550793</v>
      </c>
      <c r="CP2154">
        <v>22.3585593742533</v>
      </c>
      <c r="CQ2154">
        <v>23.936193920317699</v>
      </c>
      <c r="CR2154">
        <v>24.077898821913799</v>
      </c>
      <c r="CS2154">
        <v>7.4615979332854803</v>
      </c>
      <c r="CT2154">
        <v>11.133807410467</v>
      </c>
      <c r="CU2154">
        <v>20.5966375373315</v>
      </c>
      <c r="CV2154">
        <v>17.1143709248297</v>
      </c>
      <c r="CW2154">
        <v>9.0811171790853091</v>
      </c>
      <c r="CX2154">
        <v>14.583778773780701</v>
      </c>
      <c r="CY2154">
        <v>21.707781845353299</v>
      </c>
      <c r="CZ2154">
        <v>15.004469532428899</v>
      </c>
      <c r="DA2154">
        <v>39.623734868029402</v>
      </c>
      <c r="DB2154">
        <v>39.623734868029402</v>
      </c>
      <c r="DC2154">
        <v>39.623734868029402</v>
      </c>
      <c r="DD2154">
        <v>39.623734868029402</v>
      </c>
      <c r="DE2154">
        <v>23.548783086785502</v>
      </c>
      <c r="DF2154">
        <v>37.158598828268701</v>
      </c>
      <c r="DG2154">
        <v>56.545013598178201</v>
      </c>
      <c r="DH2154">
        <v>41.009664847219597</v>
      </c>
      <c r="DI2154">
        <v>17.6124230953588</v>
      </c>
      <c r="DJ2154">
        <v>20.086939303772098</v>
      </c>
      <c r="DK2154">
        <v>22.902995299361098</v>
      </c>
      <c r="DL2154">
        <v>26.7400939359501</v>
      </c>
      <c r="DM2154">
        <v>11.3558864480033</v>
      </c>
      <c r="DN2154">
        <v>16.902842925460899</v>
      </c>
      <c r="DO2154">
        <v>23.219598693569498</v>
      </c>
      <c r="DP2154">
        <v>20.115793225863801</v>
      </c>
      <c r="DQ2154">
        <v>10.131594591261599</v>
      </c>
      <c r="DR2154">
        <v>18.534554790878602</v>
      </c>
      <c r="DS2154">
        <v>22.237690571840901</v>
      </c>
      <c r="DT2154">
        <v>18.2931357256391</v>
      </c>
    </row>
    <row r="2155" spans="1:124" x14ac:dyDescent="0.35">
      <c r="A2155" s="19" t="str">
        <f t="shared" si="72"/>
        <v>Brokered Dep / Liab--41820</v>
      </c>
      <c r="B2155" s="19" t="str">
        <f t="shared" si="73"/>
        <v>Brokered Dep / Liab</v>
      </c>
      <c r="C2155">
        <v>19</v>
      </c>
      <c r="D2155" s="27">
        <v>41820</v>
      </c>
      <c r="E2155">
        <v>0</v>
      </c>
      <c r="F2155">
        <v>0</v>
      </c>
      <c r="G2155">
        <v>1.9573022003485301</v>
      </c>
      <c r="H2155">
        <v>1.90633843204428</v>
      </c>
      <c r="I2155">
        <v>0</v>
      </c>
      <c r="J2155">
        <v>0</v>
      </c>
      <c r="K2155">
        <v>2.0650154051597198</v>
      </c>
      <c r="L2155">
        <v>1.9496418722400799</v>
      </c>
      <c r="M2155">
        <v>0</v>
      </c>
      <c r="N2155">
        <v>0</v>
      </c>
      <c r="O2155">
        <v>2.2024529454896902</v>
      </c>
      <c r="P2155">
        <v>2.1772624404492298</v>
      </c>
      <c r="Q2155">
        <v>0</v>
      </c>
      <c r="R2155">
        <v>0</v>
      </c>
      <c r="S2155">
        <v>1.01136655244766</v>
      </c>
      <c r="T2155">
        <v>2.1990603614561901</v>
      </c>
      <c r="U2155">
        <v>0</v>
      </c>
      <c r="V2155">
        <v>0</v>
      </c>
      <c r="W2155">
        <v>1.4131360736133001</v>
      </c>
      <c r="X2155">
        <v>1.86873307839224</v>
      </c>
      <c r="Y2155">
        <v>0</v>
      </c>
      <c r="Z2155">
        <v>0</v>
      </c>
      <c r="AA2155">
        <v>0.91754534276984201</v>
      </c>
      <c r="AB2155">
        <v>1.61584243696168</v>
      </c>
      <c r="AC2155">
        <v>0</v>
      </c>
      <c r="AD2155">
        <v>0</v>
      </c>
      <c r="AE2155">
        <v>1.40909774297584</v>
      </c>
      <c r="AF2155">
        <v>1.16761949765447</v>
      </c>
      <c r="AG2155">
        <v>0</v>
      </c>
      <c r="AH2155">
        <v>0</v>
      </c>
      <c r="AI2155">
        <v>3.1077223284584301</v>
      </c>
      <c r="AJ2155">
        <v>3.51119947889124</v>
      </c>
      <c r="AK2155">
        <v>0</v>
      </c>
      <c r="AL2155">
        <v>1.5444330041999701</v>
      </c>
      <c r="AM2155">
        <v>5.1046698872785798</v>
      </c>
      <c r="AN2155">
        <v>3.7714507344555699</v>
      </c>
      <c r="AO2155">
        <v>0</v>
      </c>
      <c r="AP2155">
        <v>0</v>
      </c>
      <c r="AQ2155">
        <v>1.4941965406361699</v>
      </c>
      <c r="AR2155">
        <v>1.67858405098421</v>
      </c>
      <c r="AS2155">
        <v>0</v>
      </c>
      <c r="AT2155">
        <v>0</v>
      </c>
      <c r="AU2155">
        <v>2.2394617848343099</v>
      </c>
      <c r="AV2155">
        <v>2.1554053660296</v>
      </c>
      <c r="AW2155">
        <v>0</v>
      </c>
      <c r="AX2155">
        <v>0</v>
      </c>
      <c r="AY2155">
        <v>1.1158444663045599</v>
      </c>
      <c r="AZ2155">
        <v>1.51855922303443</v>
      </c>
      <c r="BA2155">
        <v>0</v>
      </c>
      <c r="BB2155">
        <v>0</v>
      </c>
      <c r="BC2155">
        <v>2.4983750513477299</v>
      </c>
      <c r="BD2155">
        <v>2.7498669442313499</v>
      </c>
      <c r="BE2155">
        <v>0</v>
      </c>
      <c r="BF2155">
        <v>0.67045046487258098</v>
      </c>
      <c r="BG2155">
        <v>3.1944505988084302</v>
      </c>
      <c r="BH2155">
        <v>3.9264007804705598</v>
      </c>
      <c r="BI2155">
        <v>0</v>
      </c>
      <c r="BJ2155">
        <v>0.67045046487258098</v>
      </c>
      <c r="BK2155">
        <v>2.52180261749549</v>
      </c>
      <c r="BL2155">
        <v>3.51407414330582</v>
      </c>
      <c r="BM2155">
        <v>0</v>
      </c>
      <c r="BN2155">
        <v>0</v>
      </c>
      <c r="BO2155">
        <v>3.6215359221614101</v>
      </c>
      <c r="BP2155">
        <v>2.4143572814409402</v>
      </c>
      <c r="BQ2155">
        <v>0</v>
      </c>
      <c r="BR2155">
        <v>0</v>
      </c>
      <c r="BS2155">
        <v>3.2549728752260401</v>
      </c>
      <c r="BT2155">
        <v>2.1699819168173602</v>
      </c>
      <c r="BU2155">
        <v>0</v>
      </c>
      <c r="BV2155">
        <v>0</v>
      </c>
      <c r="BW2155">
        <v>2.9528395717501201</v>
      </c>
      <c r="BX2155">
        <v>3.1434297812467</v>
      </c>
      <c r="BY2155">
        <v>0</v>
      </c>
      <c r="BZ2155">
        <v>0</v>
      </c>
      <c r="CA2155">
        <v>0</v>
      </c>
      <c r="CB2155">
        <v>0.13689958820274301</v>
      </c>
      <c r="CC2155">
        <v>0</v>
      </c>
      <c r="CD2155">
        <v>0</v>
      </c>
      <c r="CE2155">
        <v>1.5715430856509001</v>
      </c>
      <c r="CF2155">
        <v>2.4110624953334301</v>
      </c>
      <c r="CG2155">
        <v>0</v>
      </c>
      <c r="CH2155">
        <v>0</v>
      </c>
      <c r="CI2155">
        <v>1.9721100018919799</v>
      </c>
      <c r="CJ2155">
        <v>1.5956326556145899</v>
      </c>
      <c r="CK2155">
        <v>0</v>
      </c>
      <c r="CL2155">
        <v>0</v>
      </c>
      <c r="CM2155">
        <v>3.6634103673224701</v>
      </c>
      <c r="CN2155">
        <v>3.8332835552947002</v>
      </c>
      <c r="CO2155">
        <v>2.17133163698049</v>
      </c>
      <c r="CP2155">
        <v>2.2149285513679802</v>
      </c>
      <c r="CQ2155">
        <v>7.05605477107403</v>
      </c>
      <c r="CR2155">
        <v>3.8725185417193599</v>
      </c>
      <c r="CS2155">
        <v>0</v>
      </c>
      <c r="CT2155">
        <v>0</v>
      </c>
      <c r="CU2155">
        <v>0.83190348185728302</v>
      </c>
      <c r="CV2155">
        <v>2.3899833017158398</v>
      </c>
      <c r="CW2155">
        <v>0</v>
      </c>
      <c r="CX2155">
        <v>0.541496384784659</v>
      </c>
      <c r="CY2155">
        <v>1.4670448149483</v>
      </c>
      <c r="CZ2155">
        <v>0.91122499388266698</v>
      </c>
      <c r="DA2155">
        <v>0</v>
      </c>
      <c r="DB2155">
        <v>0</v>
      </c>
      <c r="DC2155">
        <v>0</v>
      </c>
      <c r="DD2155">
        <v>0</v>
      </c>
      <c r="DE2155">
        <v>1.7401435889695001</v>
      </c>
      <c r="DF2155">
        <v>3.4802871779390001</v>
      </c>
      <c r="DG2155">
        <v>32.557256249990097</v>
      </c>
      <c r="DH2155">
        <v>21.704837499993399</v>
      </c>
      <c r="DI2155">
        <v>0</v>
      </c>
      <c r="DJ2155">
        <v>2.6407375810249101</v>
      </c>
      <c r="DK2155">
        <v>4.37757145875839</v>
      </c>
      <c r="DL2155">
        <v>3.8399395091803199</v>
      </c>
      <c r="DM2155">
        <v>0</v>
      </c>
      <c r="DN2155">
        <v>2.92145773249934</v>
      </c>
      <c r="DO2155">
        <v>11.167199678977401</v>
      </c>
      <c r="DP2155">
        <v>7.3177360148895403</v>
      </c>
      <c r="DQ2155">
        <v>0.99696661298131595</v>
      </c>
      <c r="DR2155">
        <v>2.3523950764921802</v>
      </c>
      <c r="DS2155">
        <v>3.9500226819678401</v>
      </c>
      <c r="DT2155">
        <v>3.3061805738063001</v>
      </c>
    </row>
    <row r="2156" spans="1:124" x14ac:dyDescent="0.35">
      <c r="A2156" s="19" t="str">
        <f t="shared" si="72"/>
        <v>Liquid Assets / Assets--41820</v>
      </c>
      <c r="B2156" s="19" t="str">
        <f t="shared" si="73"/>
        <v>Liquid Assets / Assets</v>
      </c>
      <c r="C2156">
        <v>20</v>
      </c>
      <c r="D2156" s="27">
        <v>41820</v>
      </c>
      <c r="E2156">
        <v>15.9769906278965</v>
      </c>
      <c r="F2156">
        <v>25.7421716144774</v>
      </c>
      <c r="G2156">
        <v>35.296156371153003</v>
      </c>
      <c r="H2156">
        <v>26.848204649455699</v>
      </c>
      <c r="I2156">
        <v>12.805469526091301</v>
      </c>
      <c r="J2156">
        <v>21.929008567931501</v>
      </c>
      <c r="K2156">
        <v>33.704979642969001</v>
      </c>
      <c r="L2156">
        <v>24.259117678186499</v>
      </c>
      <c r="M2156">
        <v>12.3533887544964</v>
      </c>
      <c r="N2156">
        <v>20.759165284617001</v>
      </c>
      <c r="O2156">
        <v>32.075973428005</v>
      </c>
      <c r="P2156">
        <v>23.111928853407399</v>
      </c>
      <c r="Q2156">
        <v>25.475307903862198</v>
      </c>
      <c r="R2156">
        <v>33.939865719567997</v>
      </c>
      <c r="S2156">
        <v>38.573773481670599</v>
      </c>
      <c r="T2156">
        <v>33.820410500399298</v>
      </c>
      <c r="U2156">
        <v>14.0910741337172</v>
      </c>
      <c r="V2156">
        <v>22.793614532676699</v>
      </c>
      <c r="W2156">
        <v>34.037795890994502</v>
      </c>
      <c r="X2156">
        <v>24.912627351411</v>
      </c>
      <c r="Y2156">
        <v>15.639070117172</v>
      </c>
      <c r="Z2156">
        <v>25.732544915606098</v>
      </c>
      <c r="AA2156">
        <v>33.5972106005702</v>
      </c>
      <c r="AB2156">
        <v>26.921860989808</v>
      </c>
      <c r="AC2156">
        <v>8.2883874211900093</v>
      </c>
      <c r="AD2156">
        <v>15.6845581489538</v>
      </c>
      <c r="AE2156">
        <v>25.2508307831935</v>
      </c>
      <c r="AF2156">
        <v>19.373773071530799</v>
      </c>
      <c r="AG2156">
        <v>9.5525871063785299</v>
      </c>
      <c r="AH2156">
        <v>17.438625629154998</v>
      </c>
      <c r="AI2156">
        <v>35.712475870711103</v>
      </c>
      <c r="AJ2156">
        <v>24.675825275130698</v>
      </c>
      <c r="AK2156">
        <v>13.318242590312799</v>
      </c>
      <c r="AL2156">
        <v>20.990460874968001</v>
      </c>
      <c r="AM2156">
        <v>30.270982772362199</v>
      </c>
      <c r="AN2156">
        <v>21.388362659700601</v>
      </c>
      <c r="AO2156">
        <v>11.9197998712042</v>
      </c>
      <c r="AP2156">
        <v>21.420017455903501</v>
      </c>
      <c r="AQ2156">
        <v>35.285068295184402</v>
      </c>
      <c r="AR2156">
        <v>25.1271350579405</v>
      </c>
      <c r="AS2156">
        <v>9.6003713469815093</v>
      </c>
      <c r="AT2156">
        <v>16.4234754902999</v>
      </c>
      <c r="AU2156">
        <v>24.8686874476405</v>
      </c>
      <c r="AV2156">
        <v>19.070944893088701</v>
      </c>
      <c r="AW2156">
        <v>15.4699020664622</v>
      </c>
      <c r="AX2156">
        <v>24.194528799161699</v>
      </c>
      <c r="AY2156">
        <v>36.112480602427297</v>
      </c>
      <c r="AZ2156">
        <v>26.2180850667546</v>
      </c>
      <c r="BA2156">
        <v>11.467477502566799</v>
      </c>
      <c r="BB2156">
        <v>20.511550418481601</v>
      </c>
      <c r="BC2156">
        <v>33.788274948759103</v>
      </c>
      <c r="BD2156">
        <v>24.637766733281399</v>
      </c>
      <c r="BE2156">
        <v>16.3128956178269</v>
      </c>
      <c r="BF2156">
        <v>24.575270910925301</v>
      </c>
      <c r="BG2156">
        <v>33.096494789551997</v>
      </c>
      <c r="BH2156">
        <v>25.506171665208701</v>
      </c>
      <c r="BI2156">
        <v>8.1295715335780692</v>
      </c>
      <c r="BJ2156">
        <v>9.8524779066798693</v>
      </c>
      <c r="BK2156">
        <v>19.526520518302899</v>
      </c>
      <c r="BL2156">
        <v>14.2540148231249</v>
      </c>
      <c r="BM2156">
        <v>16.537502883464501</v>
      </c>
      <c r="BN2156">
        <v>24.231858792765301</v>
      </c>
      <c r="BO2156">
        <v>24.955366666642998</v>
      </c>
      <c r="BP2156">
        <v>19.584626769149899</v>
      </c>
      <c r="BQ2156">
        <v>26.352046215283</v>
      </c>
      <c r="BR2156">
        <v>29.771766694843599</v>
      </c>
      <c r="BS2156">
        <v>47.514936713715301</v>
      </c>
      <c r="BT2156">
        <v>39.320733054384299</v>
      </c>
      <c r="BU2156">
        <v>14.625366270762299</v>
      </c>
      <c r="BV2156">
        <v>19.673295454545499</v>
      </c>
      <c r="BW2156">
        <v>31.332524602430901</v>
      </c>
      <c r="BX2156">
        <v>22.182202491539801</v>
      </c>
      <c r="BY2156">
        <v>10.4909254236401</v>
      </c>
      <c r="BZ2156">
        <v>22.332270503124299</v>
      </c>
      <c r="CA2156">
        <v>28.201896335810801</v>
      </c>
      <c r="CB2156">
        <v>20.577984606856099</v>
      </c>
      <c r="CC2156">
        <v>15.442477552893401</v>
      </c>
      <c r="CD2156">
        <v>23.320709162587601</v>
      </c>
      <c r="CE2156">
        <v>35.093603620735102</v>
      </c>
      <c r="CF2156">
        <v>25.9593593594489</v>
      </c>
      <c r="CG2156">
        <v>13.502323827766901</v>
      </c>
      <c r="CH2156">
        <v>18.069072264680301</v>
      </c>
      <c r="CI2156">
        <v>26.575336573616099</v>
      </c>
      <c r="CJ2156">
        <v>20.856632818217001</v>
      </c>
      <c r="CK2156">
        <v>8.6952849642026493</v>
      </c>
      <c r="CL2156">
        <v>20.2161094600112</v>
      </c>
      <c r="CM2156">
        <v>36.544383864791101</v>
      </c>
      <c r="CN2156">
        <v>23.453013676981701</v>
      </c>
      <c r="CO2156">
        <v>4.5131665588634604</v>
      </c>
      <c r="CP2156">
        <v>13.8195160909838</v>
      </c>
      <c r="CQ2156">
        <v>24.163140760234601</v>
      </c>
      <c r="CR2156">
        <v>14.318409048874299</v>
      </c>
      <c r="CS2156">
        <v>3.0803337425526101</v>
      </c>
      <c r="CT2156">
        <v>34.964200477326997</v>
      </c>
      <c r="CU2156">
        <v>43.662995675334201</v>
      </c>
      <c r="CV2156">
        <v>27.264868344903402</v>
      </c>
      <c r="CW2156">
        <v>7.8423448435147396</v>
      </c>
      <c r="CX2156">
        <v>11.162629664172799</v>
      </c>
      <c r="CY2156">
        <v>19.238440421090999</v>
      </c>
      <c r="CZ2156">
        <v>14.409816779126499</v>
      </c>
      <c r="DA2156">
        <v>16.162446223007901</v>
      </c>
      <c r="DB2156">
        <v>16.162446223007901</v>
      </c>
      <c r="DC2156">
        <v>16.162446223007901</v>
      </c>
      <c r="DD2156">
        <v>16.162446223007901</v>
      </c>
      <c r="DE2156">
        <v>16.835581881844298</v>
      </c>
      <c r="DF2156">
        <v>17.440445546871299</v>
      </c>
      <c r="DG2156">
        <v>31.427402247404601</v>
      </c>
      <c r="DH2156">
        <v>26.3618409038755</v>
      </c>
      <c r="DI2156">
        <v>7.0403763605040401</v>
      </c>
      <c r="DJ2156">
        <v>10.792670245436399</v>
      </c>
      <c r="DK2156">
        <v>19.615885227556401</v>
      </c>
      <c r="DL2156">
        <v>20.525786048845301</v>
      </c>
      <c r="DM2156">
        <v>2.9732883687355298</v>
      </c>
      <c r="DN2156">
        <v>19.040980417585299</v>
      </c>
      <c r="DO2156">
        <v>22.4871360234607</v>
      </c>
      <c r="DP2156">
        <v>11.9097791110778</v>
      </c>
      <c r="DQ2156">
        <v>15.1723542018103</v>
      </c>
      <c r="DR2156">
        <v>25.982524563114101</v>
      </c>
      <c r="DS2156">
        <v>29.929920094273101</v>
      </c>
      <c r="DT2156">
        <v>24.585660041152401</v>
      </c>
    </row>
    <row r="2157" spans="1:124" x14ac:dyDescent="0.35">
      <c r="A2157" s="19" t="str">
        <f t="shared" si="72"/>
        <v>Net Loan Growth (last 4 qtrs)--41820</v>
      </c>
      <c r="B2157" s="19" t="str">
        <f t="shared" si="73"/>
        <v>Net Loan Growth (last 4 qtrs)</v>
      </c>
      <c r="C2157">
        <v>21</v>
      </c>
      <c r="D2157" s="27">
        <v>41820</v>
      </c>
      <c r="E2157">
        <v>-1.05</v>
      </c>
      <c r="F2157">
        <v>5.14</v>
      </c>
      <c r="G2157">
        <v>9.3450000000000006</v>
      </c>
      <c r="H2157">
        <v>5.2836507936507902</v>
      </c>
      <c r="I2157">
        <v>0.92249999999999999</v>
      </c>
      <c r="J2157">
        <v>5.9450000000000003</v>
      </c>
      <c r="K2157">
        <v>12.3225</v>
      </c>
      <c r="L2157">
        <v>6.9954111842105302</v>
      </c>
      <c r="M2157">
        <v>0.12</v>
      </c>
      <c r="N2157">
        <v>5.68</v>
      </c>
      <c r="O2157">
        <v>12.19</v>
      </c>
      <c r="P2157">
        <v>7.13245283018869</v>
      </c>
      <c r="Q2157">
        <v>-2.2000000000000002</v>
      </c>
      <c r="R2157">
        <v>1.01</v>
      </c>
      <c r="S2157">
        <v>6.39</v>
      </c>
      <c r="T2157">
        <v>2.31</v>
      </c>
      <c r="U2157">
        <v>0.38</v>
      </c>
      <c r="V2157">
        <v>4.97</v>
      </c>
      <c r="W2157">
        <v>11.05</v>
      </c>
      <c r="X2157">
        <v>5.9906116207951099</v>
      </c>
      <c r="Y2157">
        <v>-2.1074999999999999</v>
      </c>
      <c r="Z2157">
        <v>6.71</v>
      </c>
      <c r="AA2157">
        <v>10.4175</v>
      </c>
      <c r="AB2157">
        <v>4.944</v>
      </c>
      <c r="AC2157">
        <v>5.3650000000000002</v>
      </c>
      <c r="AD2157">
        <v>10.72</v>
      </c>
      <c r="AE2157">
        <v>15.154999999999999</v>
      </c>
      <c r="AF2157">
        <v>11.496190476190501</v>
      </c>
      <c r="AG2157">
        <v>3.87</v>
      </c>
      <c r="AH2157">
        <v>9.91</v>
      </c>
      <c r="AI2157">
        <v>16.577500000000001</v>
      </c>
      <c r="AJ2157">
        <v>12.224852941176501</v>
      </c>
      <c r="AK2157">
        <v>-0.23</v>
      </c>
      <c r="AL2157">
        <v>3.06</v>
      </c>
      <c r="AM2157">
        <v>8.75</v>
      </c>
      <c r="AN2157">
        <v>6.3030188679245303</v>
      </c>
      <c r="AO2157">
        <v>2.65</v>
      </c>
      <c r="AP2157">
        <v>7.28</v>
      </c>
      <c r="AQ2157">
        <v>14.12</v>
      </c>
      <c r="AR2157">
        <v>9.2225605536332207</v>
      </c>
      <c r="AS2157">
        <v>3.0975000000000001</v>
      </c>
      <c r="AT2157">
        <v>8.4949999999999992</v>
      </c>
      <c r="AU2157">
        <v>13.74</v>
      </c>
      <c r="AV2157">
        <v>10.313112244898001</v>
      </c>
      <c r="AW2157">
        <v>-0.86499999999999999</v>
      </c>
      <c r="AX2157">
        <v>3.05</v>
      </c>
      <c r="AY2157">
        <v>8.6475000000000009</v>
      </c>
      <c r="AZ2157">
        <v>4.16345679012346</v>
      </c>
      <c r="BA2157">
        <v>1.5725</v>
      </c>
      <c r="BB2157">
        <v>5.8449999999999998</v>
      </c>
      <c r="BC2157">
        <v>11.57</v>
      </c>
      <c r="BD2157">
        <v>6.7129166666666702</v>
      </c>
      <c r="BE2157">
        <v>-0.72</v>
      </c>
      <c r="BF2157">
        <v>4.9050000000000002</v>
      </c>
      <c r="BG2157">
        <v>12.1975</v>
      </c>
      <c r="BH2157">
        <v>6.8776562500000002</v>
      </c>
      <c r="BI2157">
        <v>7.29</v>
      </c>
      <c r="BJ2157">
        <v>12.32</v>
      </c>
      <c r="BK2157">
        <v>15.1</v>
      </c>
      <c r="BL2157">
        <v>11.912000000000001</v>
      </c>
      <c r="BM2157">
        <v>-2.9550000000000001</v>
      </c>
      <c r="BN2157">
        <v>-2.4300000000000002</v>
      </c>
      <c r="BO2157">
        <v>1.54</v>
      </c>
      <c r="BP2157">
        <v>-0.133333333333333</v>
      </c>
      <c r="BQ2157">
        <v>4.79</v>
      </c>
      <c r="BR2157">
        <v>6.38</v>
      </c>
      <c r="BS2157">
        <v>8.0549999999999997</v>
      </c>
      <c r="BT2157">
        <v>6.4366666666666701</v>
      </c>
      <c r="BU2157">
        <v>0.01</v>
      </c>
      <c r="BV2157">
        <v>3.8</v>
      </c>
      <c r="BW2157">
        <v>7.4950000000000001</v>
      </c>
      <c r="BX2157">
        <v>3.13066666666667</v>
      </c>
      <c r="BY2157">
        <v>2.82</v>
      </c>
      <c r="BZ2157">
        <v>10.29</v>
      </c>
      <c r="CA2157">
        <v>10.5</v>
      </c>
      <c r="CB2157">
        <v>6.00555555555556</v>
      </c>
      <c r="CC2157">
        <v>-1.1599999999999999</v>
      </c>
      <c r="CD2157">
        <v>3.8</v>
      </c>
      <c r="CE2157">
        <v>10.145</v>
      </c>
      <c r="CF2157">
        <v>5.4404210526315797</v>
      </c>
      <c r="CG2157">
        <v>-2.1800000000000002</v>
      </c>
      <c r="CH2157">
        <v>6.76</v>
      </c>
      <c r="CI2157">
        <v>9.67</v>
      </c>
      <c r="CJ2157">
        <v>5.6047058823529401</v>
      </c>
      <c r="CK2157">
        <v>3.1549999999999998</v>
      </c>
      <c r="CL2157">
        <v>6.9</v>
      </c>
      <c r="CM2157">
        <v>13.42</v>
      </c>
      <c r="CN2157">
        <v>8.48</v>
      </c>
      <c r="CO2157">
        <v>8.4600000000000009</v>
      </c>
      <c r="CP2157">
        <v>8.6199999999999992</v>
      </c>
      <c r="CQ2157">
        <v>13.15</v>
      </c>
      <c r="CR2157">
        <v>9.18</v>
      </c>
      <c r="CS2157">
        <v>2.8250000000000002</v>
      </c>
      <c r="CT2157">
        <v>9.4</v>
      </c>
      <c r="CU2157">
        <v>11.025</v>
      </c>
      <c r="CV2157">
        <v>5.74714285714286</v>
      </c>
      <c r="CW2157">
        <v>6.2975000000000003</v>
      </c>
      <c r="CX2157">
        <v>11.68</v>
      </c>
      <c r="CY2157">
        <v>13.75</v>
      </c>
      <c r="CZ2157">
        <v>11.079166666666699</v>
      </c>
      <c r="DA2157">
        <v>5.54</v>
      </c>
      <c r="DB2157">
        <v>5.54</v>
      </c>
      <c r="DC2157">
        <v>5.54</v>
      </c>
      <c r="DD2157">
        <v>5.54</v>
      </c>
      <c r="DE2157">
        <v>16.805</v>
      </c>
      <c r="DF2157">
        <v>32.36</v>
      </c>
      <c r="DG2157">
        <v>41.145000000000003</v>
      </c>
      <c r="DH2157">
        <v>27.8466666666667</v>
      </c>
      <c r="DI2157">
        <v>-0.86</v>
      </c>
      <c r="DJ2157">
        <v>4.55</v>
      </c>
      <c r="DK2157">
        <v>8.9499999999999993</v>
      </c>
      <c r="DL2157">
        <v>4.1399999999999997</v>
      </c>
      <c r="DM2157">
        <v>1.405</v>
      </c>
      <c r="DN2157">
        <v>3.06</v>
      </c>
      <c r="DO2157">
        <v>4.4249999999999998</v>
      </c>
      <c r="DP2157">
        <v>2.9242857142857099</v>
      </c>
      <c r="DQ2157">
        <v>3.5950000000000002</v>
      </c>
      <c r="DR2157">
        <v>6.03</v>
      </c>
      <c r="DS2157">
        <v>10.55</v>
      </c>
      <c r="DT2157">
        <v>7.9457142857142902</v>
      </c>
    </row>
    <row r="2158" spans="1:124" x14ac:dyDescent="0.35">
      <c r="A2158" s="19" t="str">
        <f t="shared" si="72"/>
        <v>Banks w/ Loan Growth (last 4 qtrs)--41820</v>
      </c>
      <c r="B2158" s="19" t="str">
        <f t="shared" si="73"/>
        <v>Banks w/ Loan Growth (last 4 qtrs)</v>
      </c>
      <c r="C2158">
        <v>22</v>
      </c>
      <c r="D2158" s="27">
        <v>41820</v>
      </c>
      <c r="F2158">
        <v>66.6666666666667</v>
      </c>
      <c r="J2158">
        <v>78.099838969404203</v>
      </c>
      <c r="N2158">
        <v>75.034746351633103</v>
      </c>
      <c r="R2158">
        <v>61.904761904761898</v>
      </c>
      <c r="V2158">
        <v>77.245508982035901</v>
      </c>
      <c r="Z2158">
        <v>70</v>
      </c>
      <c r="AD2158">
        <v>90.476190476190496</v>
      </c>
      <c r="AH2158">
        <v>83.823529411764696</v>
      </c>
      <c r="AI2158"/>
      <c r="AK2158"/>
      <c r="AL2158">
        <v>73.584905660377402</v>
      </c>
      <c r="AP2158">
        <v>84.641638225256003</v>
      </c>
      <c r="AT2158">
        <v>84</v>
      </c>
      <c r="AX2158">
        <v>72.560975609756099</v>
      </c>
      <c r="BB2158">
        <v>77.7777777777778</v>
      </c>
      <c r="BF2158">
        <v>72.307692307692307</v>
      </c>
      <c r="BJ2158">
        <v>100</v>
      </c>
      <c r="BN2158">
        <v>33.3333333333333</v>
      </c>
      <c r="BR2158">
        <v>100</v>
      </c>
      <c r="BV2158">
        <v>73.3333333333333</v>
      </c>
      <c r="BZ2158">
        <v>77.7777777777778</v>
      </c>
      <c r="CD2158">
        <v>68.75</v>
      </c>
      <c r="CH2158">
        <v>64.705882352941202</v>
      </c>
      <c r="CL2158">
        <v>89.473684210526301</v>
      </c>
      <c r="CP2158">
        <v>100</v>
      </c>
      <c r="CT2158">
        <v>71.428571428571402</v>
      </c>
      <c r="CX2158">
        <v>100</v>
      </c>
      <c r="DB2158">
        <v>100</v>
      </c>
      <c r="DF2158">
        <v>100</v>
      </c>
      <c r="DJ2158">
        <v>70</v>
      </c>
      <c r="DN2158">
        <v>71.428571428571402</v>
      </c>
      <c r="DR2158">
        <v>85.714285714285694</v>
      </c>
    </row>
    <row r="2159" spans="1:124" x14ac:dyDescent="0.35">
      <c r="A2159" s="19" t="str">
        <f t="shared" ref="A2159:A2180" si="74">B2159&amp;"--"&amp;D2159</f>
        <v>Equity / Assets--41912</v>
      </c>
      <c r="B2159" s="19" t="str">
        <f t="shared" ref="B2159:B2180" si="75">VLOOKUP(C2159,labels,2,FALSE)</f>
        <v>Equity / Assets</v>
      </c>
      <c r="C2159">
        <v>1</v>
      </c>
      <c r="D2159" s="27">
        <v>41912</v>
      </c>
      <c r="E2159">
        <v>10.0576084910586</v>
      </c>
      <c r="F2159">
        <v>10.6561207378119</v>
      </c>
      <c r="G2159">
        <v>12.114384832795199</v>
      </c>
      <c r="H2159">
        <v>11.4355022640472</v>
      </c>
      <c r="I2159">
        <v>9.1574878376677304</v>
      </c>
      <c r="J2159">
        <v>10.4667254487756</v>
      </c>
      <c r="K2159">
        <v>12.1114571200405</v>
      </c>
      <c r="L2159">
        <v>10.8482790451939</v>
      </c>
      <c r="M2159">
        <v>9.3259033041713693</v>
      </c>
      <c r="N2159">
        <v>10.5902162962829</v>
      </c>
      <c r="O2159">
        <v>12.3034773058192</v>
      </c>
      <c r="P2159">
        <v>11.102162469236299</v>
      </c>
      <c r="Q2159">
        <v>9.5771682268160703</v>
      </c>
      <c r="R2159">
        <v>11.6988462318423</v>
      </c>
      <c r="S2159">
        <v>13.1272741812947</v>
      </c>
      <c r="T2159">
        <v>12.030659102698801</v>
      </c>
      <c r="U2159">
        <v>8.9565720972217804</v>
      </c>
      <c r="V2159">
        <v>10.2704647613949</v>
      </c>
      <c r="W2159">
        <v>12.1114571200405</v>
      </c>
      <c r="X2159">
        <v>10.6374989279571</v>
      </c>
      <c r="Y2159">
        <v>9.8809566679262009</v>
      </c>
      <c r="Z2159">
        <v>10.596829806009801</v>
      </c>
      <c r="AA2159">
        <v>12.4003255513501</v>
      </c>
      <c r="AB2159">
        <v>11.6969459190964</v>
      </c>
      <c r="AC2159">
        <v>8.6502183242156008</v>
      </c>
      <c r="AD2159">
        <v>9.6580332753402196</v>
      </c>
      <c r="AE2159">
        <v>10.6655123514176</v>
      </c>
      <c r="AF2159">
        <v>9.8501322421797397</v>
      </c>
      <c r="AG2159">
        <v>10.031668607643001</v>
      </c>
      <c r="AH2159">
        <v>10.9037663629331</v>
      </c>
      <c r="AI2159">
        <v>12.4828500945864</v>
      </c>
      <c r="AJ2159">
        <v>11.759651582039901</v>
      </c>
      <c r="AK2159">
        <v>9.3440561429398006</v>
      </c>
      <c r="AL2159">
        <v>10.902702879144501</v>
      </c>
      <c r="AM2159">
        <v>13.1328877544136</v>
      </c>
      <c r="AN2159">
        <v>12.109953561242</v>
      </c>
      <c r="AO2159">
        <v>9.1470591712749094</v>
      </c>
      <c r="AP2159">
        <v>10.4356509704074</v>
      </c>
      <c r="AQ2159">
        <v>11.8598038602317</v>
      </c>
      <c r="AR2159">
        <v>10.788373447489001</v>
      </c>
      <c r="AS2159">
        <v>8.6848974670012993</v>
      </c>
      <c r="AT2159">
        <v>9.7368785522890509</v>
      </c>
      <c r="AU2159">
        <v>11.135458573525399</v>
      </c>
      <c r="AV2159">
        <v>10.0347598883149</v>
      </c>
      <c r="AW2159">
        <v>9.0608298773390601</v>
      </c>
      <c r="AX2159">
        <v>10.6005190916304</v>
      </c>
      <c r="AY2159">
        <v>12.5521557079704</v>
      </c>
      <c r="AZ2159">
        <v>11.033223347389301</v>
      </c>
      <c r="BA2159">
        <v>9.4273660465035096</v>
      </c>
      <c r="BB2159">
        <v>10.5427508118368</v>
      </c>
      <c r="BC2159">
        <v>11.919533089141201</v>
      </c>
      <c r="BD2159">
        <v>10.865777848332799</v>
      </c>
      <c r="BE2159">
        <v>10.4935493513797</v>
      </c>
      <c r="BF2159">
        <v>11.431244580685</v>
      </c>
      <c r="BG2159">
        <v>13.4229628810352</v>
      </c>
      <c r="BH2159">
        <v>13.7562770126908</v>
      </c>
      <c r="BI2159">
        <v>10.4254805289983</v>
      </c>
      <c r="BJ2159">
        <v>10.5162389588402</v>
      </c>
      <c r="BK2159">
        <v>14.7520689504637</v>
      </c>
      <c r="BL2159">
        <v>12.016684438851501</v>
      </c>
      <c r="BM2159">
        <v>10.3324755729162</v>
      </c>
      <c r="BN2159">
        <v>10.8403103493622</v>
      </c>
      <c r="BO2159">
        <v>11.8177424436749</v>
      </c>
      <c r="BP2159">
        <v>11.15337522794</v>
      </c>
      <c r="BQ2159">
        <v>11.097556687807201</v>
      </c>
      <c r="BR2159">
        <v>11.7022823084751</v>
      </c>
      <c r="BS2159">
        <v>12.031522961825701</v>
      </c>
      <c r="BT2159">
        <v>11.5186256635969</v>
      </c>
      <c r="BU2159">
        <v>8.2166179653388198</v>
      </c>
      <c r="BV2159">
        <v>9.4146646554578606</v>
      </c>
      <c r="BW2159">
        <v>11.233158358668</v>
      </c>
      <c r="BX2159">
        <v>9.4743634825580791</v>
      </c>
      <c r="BY2159">
        <v>7.6492670974767503</v>
      </c>
      <c r="BZ2159">
        <v>8.0832848474773495</v>
      </c>
      <c r="CA2159">
        <v>10.7294053296794</v>
      </c>
      <c r="CB2159">
        <v>8.5410602243088292</v>
      </c>
      <c r="CC2159">
        <v>8.7521900778963104</v>
      </c>
      <c r="CD2159">
        <v>10.1535850103641</v>
      </c>
      <c r="CE2159">
        <v>12.148767290613099</v>
      </c>
      <c r="CF2159">
        <v>11.479014402715899</v>
      </c>
      <c r="CG2159">
        <v>8.4864123569959204</v>
      </c>
      <c r="CH2159">
        <v>9.3254485897324404</v>
      </c>
      <c r="CI2159">
        <v>10.6224732027838</v>
      </c>
      <c r="CJ2159">
        <v>9.7096486045580495</v>
      </c>
      <c r="CK2159">
        <v>9.1103778287716199</v>
      </c>
      <c r="CL2159">
        <v>10.260497286846199</v>
      </c>
      <c r="CM2159">
        <v>11.557524507495501</v>
      </c>
      <c r="CN2159">
        <v>10.4708779390029</v>
      </c>
      <c r="CO2159">
        <v>7.7410645890551697</v>
      </c>
      <c r="CP2159">
        <v>9.8306017727809092</v>
      </c>
      <c r="CQ2159">
        <v>9.8431615043004097</v>
      </c>
      <c r="CR2159">
        <v>9.2081307440181099</v>
      </c>
      <c r="CS2159">
        <v>9.5722055098017407</v>
      </c>
      <c r="CT2159">
        <v>10.598079067441301</v>
      </c>
      <c r="CU2159">
        <v>13.1868170915804</v>
      </c>
      <c r="CV2159">
        <v>12.8948512925604</v>
      </c>
      <c r="CW2159">
        <v>9.3361651219528596</v>
      </c>
      <c r="CX2159">
        <v>9.9823885995303598</v>
      </c>
      <c r="CY2159">
        <v>10.4873006988356</v>
      </c>
      <c r="CZ2159">
        <v>10.0954889122703</v>
      </c>
      <c r="DA2159">
        <v>12.4444096154223</v>
      </c>
      <c r="DB2159">
        <v>12.4444096154223</v>
      </c>
      <c r="DC2159">
        <v>12.4444096154223</v>
      </c>
      <c r="DD2159">
        <v>12.4444096154223</v>
      </c>
      <c r="DE2159">
        <v>8.3893736609819403</v>
      </c>
      <c r="DF2159">
        <v>8.5810319311711396</v>
      </c>
      <c r="DG2159">
        <v>13.2157583492735</v>
      </c>
      <c r="DH2159">
        <v>11.5430773631133</v>
      </c>
      <c r="DI2159">
        <v>11.2207584089004</v>
      </c>
      <c r="DJ2159">
        <v>12.6822049990524</v>
      </c>
      <c r="DK2159">
        <v>15.7115445819525</v>
      </c>
      <c r="DL2159">
        <v>13.290736619996901</v>
      </c>
      <c r="DM2159">
        <v>9.8653425783366195</v>
      </c>
      <c r="DN2159">
        <v>11.104645728877999</v>
      </c>
      <c r="DO2159">
        <v>14.330686883101899</v>
      </c>
      <c r="DP2159">
        <v>12.9758069934955</v>
      </c>
      <c r="DQ2159">
        <v>10.147387120016001</v>
      </c>
      <c r="DR2159">
        <v>11.4196874881274</v>
      </c>
      <c r="DS2159">
        <v>12.387503986257499</v>
      </c>
      <c r="DT2159">
        <v>11.486191818964</v>
      </c>
    </row>
    <row r="2160" spans="1:124" x14ac:dyDescent="0.35">
      <c r="A2160" s="19" t="str">
        <f t="shared" si="74"/>
        <v>Total Risk Based Capital Ratio--41912</v>
      </c>
      <c r="B2160" s="19" t="str">
        <f t="shared" si="75"/>
        <v>Total Risk Based Capital Ratio</v>
      </c>
      <c r="C2160">
        <v>2</v>
      </c>
      <c r="D2160" s="27">
        <v>41912</v>
      </c>
      <c r="E2160">
        <v>15.175000000000001</v>
      </c>
      <c r="F2160">
        <v>17.54</v>
      </c>
      <c r="G2160">
        <v>19.5975</v>
      </c>
      <c r="H2160">
        <v>18.690000000000001</v>
      </c>
      <c r="I2160">
        <v>13.217499999999999</v>
      </c>
      <c r="J2160">
        <v>15.705</v>
      </c>
      <c r="K2160">
        <v>19.145</v>
      </c>
      <c r="L2160">
        <v>17.183239202657798</v>
      </c>
      <c r="M2160">
        <v>13.8025</v>
      </c>
      <c r="N2160">
        <v>16.29</v>
      </c>
      <c r="O2160">
        <v>20.23</v>
      </c>
      <c r="P2160">
        <v>18.012619561308799</v>
      </c>
      <c r="Q2160">
        <v>14.63</v>
      </c>
      <c r="R2160">
        <v>19.059999999999999</v>
      </c>
      <c r="S2160">
        <v>23.54</v>
      </c>
      <c r="T2160">
        <v>20.714285714285701</v>
      </c>
      <c r="U2160">
        <v>13.1875</v>
      </c>
      <c r="V2160">
        <v>15.645</v>
      </c>
      <c r="W2160">
        <v>18.9375</v>
      </c>
      <c r="X2160">
        <v>17.1016975308642</v>
      </c>
      <c r="Y2160">
        <v>15.35</v>
      </c>
      <c r="Z2160">
        <v>17.27</v>
      </c>
      <c r="AA2160">
        <v>19.78</v>
      </c>
      <c r="AB2160">
        <v>18.751016949152501</v>
      </c>
      <c r="AC2160">
        <v>12.3475</v>
      </c>
      <c r="AD2160">
        <v>13.38</v>
      </c>
      <c r="AE2160">
        <v>15.3575</v>
      </c>
      <c r="AF2160">
        <v>14.833690476190499</v>
      </c>
      <c r="AG2160">
        <v>13.164999999999999</v>
      </c>
      <c r="AH2160">
        <v>16.079999999999998</v>
      </c>
      <c r="AI2160">
        <v>19.55</v>
      </c>
      <c r="AJ2160">
        <v>18.224626865671599</v>
      </c>
      <c r="AK2160">
        <v>14.387499999999999</v>
      </c>
      <c r="AL2160">
        <v>17.100000000000001</v>
      </c>
      <c r="AM2160">
        <v>20.522500000000001</v>
      </c>
      <c r="AN2160">
        <v>19.4463461538461</v>
      </c>
      <c r="AO2160">
        <v>13.067500000000001</v>
      </c>
      <c r="AP2160">
        <v>15.26</v>
      </c>
      <c r="AQ2160">
        <v>18.7575</v>
      </c>
      <c r="AR2160">
        <v>17.209027777777798</v>
      </c>
      <c r="AS2160">
        <v>12.255000000000001</v>
      </c>
      <c r="AT2160">
        <v>13.87</v>
      </c>
      <c r="AU2160">
        <v>16.260000000000002</v>
      </c>
      <c r="AV2160">
        <v>14.9411428571429</v>
      </c>
      <c r="AW2160">
        <v>14.7225</v>
      </c>
      <c r="AX2160">
        <v>17.465</v>
      </c>
      <c r="AY2160">
        <v>21.79</v>
      </c>
      <c r="AZ2160">
        <v>18.950123456790099</v>
      </c>
      <c r="BA2160">
        <v>13.55</v>
      </c>
      <c r="BB2160">
        <v>16.655000000000001</v>
      </c>
      <c r="BC2160">
        <v>19.412500000000001</v>
      </c>
      <c r="BD2160">
        <v>17.774852941176501</v>
      </c>
      <c r="BE2160">
        <v>14.675000000000001</v>
      </c>
      <c r="BF2160">
        <v>16.605</v>
      </c>
      <c r="BG2160">
        <v>19.4575</v>
      </c>
      <c r="BH2160">
        <v>24.193906250000001</v>
      </c>
      <c r="BI2160">
        <v>14.81</v>
      </c>
      <c r="BJ2160">
        <v>16.649999999999999</v>
      </c>
      <c r="BK2160">
        <v>18.21</v>
      </c>
      <c r="BL2160">
        <v>16.404</v>
      </c>
      <c r="BM2160">
        <v>14.914999999999999</v>
      </c>
      <c r="BN2160">
        <v>14.93</v>
      </c>
      <c r="BO2160">
        <v>16.309999999999999</v>
      </c>
      <c r="BP2160">
        <v>15.84</v>
      </c>
      <c r="BQ2160">
        <v>17.274999999999999</v>
      </c>
      <c r="BR2160">
        <v>19.329999999999998</v>
      </c>
      <c r="BS2160">
        <v>19.984999999999999</v>
      </c>
      <c r="BT2160">
        <v>18.3966666666667</v>
      </c>
      <c r="BU2160">
        <v>12.475</v>
      </c>
      <c r="BV2160">
        <v>14.82</v>
      </c>
      <c r="BW2160">
        <v>19.829999999999998</v>
      </c>
      <c r="BX2160">
        <v>15.9486666666667</v>
      </c>
      <c r="BY2160">
        <v>12.71</v>
      </c>
      <c r="BZ2160">
        <v>13.93</v>
      </c>
      <c r="CA2160">
        <v>15.84</v>
      </c>
      <c r="CB2160">
        <v>13.473333333333301</v>
      </c>
      <c r="CC2160">
        <v>13.425000000000001</v>
      </c>
      <c r="CD2160">
        <v>16.04</v>
      </c>
      <c r="CE2160">
        <v>18.725000000000001</v>
      </c>
      <c r="CF2160">
        <v>21.2234736842105</v>
      </c>
      <c r="CG2160">
        <v>12.56</v>
      </c>
      <c r="CH2160">
        <v>13.42</v>
      </c>
      <c r="CI2160">
        <v>17.36</v>
      </c>
      <c r="CJ2160">
        <v>15.090588235294099</v>
      </c>
      <c r="CK2160">
        <v>12.975</v>
      </c>
      <c r="CL2160">
        <v>15.02</v>
      </c>
      <c r="CM2160">
        <v>18.454999999999998</v>
      </c>
      <c r="CN2160">
        <v>16.922105263157899</v>
      </c>
      <c r="CO2160">
        <v>12.13</v>
      </c>
      <c r="CP2160">
        <v>12.16</v>
      </c>
      <c r="CQ2160">
        <v>13.07</v>
      </c>
      <c r="CR2160">
        <v>12.616</v>
      </c>
      <c r="CS2160">
        <v>12.682499999999999</v>
      </c>
      <c r="CT2160">
        <v>14.43</v>
      </c>
      <c r="CU2160">
        <v>24.914999999999999</v>
      </c>
      <c r="CV2160">
        <v>26.061666666666699</v>
      </c>
      <c r="CW2160">
        <v>12.07</v>
      </c>
      <c r="CX2160">
        <v>12.4</v>
      </c>
      <c r="CY2160">
        <v>14.74</v>
      </c>
      <c r="CZ2160">
        <v>13.0461538461538</v>
      </c>
      <c r="DA2160">
        <v>15.39</v>
      </c>
      <c r="DB2160">
        <v>15.39</v>
      </c>
      <c r="DC2160">
        <v>15.39</v>
      </c>
      <c r="DD2160">
        <v>15.39</v>
      </c>
      <c r="DE2160">
        <v>14.744999999999999</v>
      </c>
      <c r="DF2160">
        <v>16.850000000000001</v>
      </c>
      <c r="DG2160">
        <v>19.59</v>
      </c>
      <c r="DH2160">
        <v>17.273333333333301</v>
      </c>
      <c r="DI2160">
        <v>13.032500000000001</v>
      </c>
      <c r="DJ2160">
        <v>17.875</v>
      </c>
      <c r="DK2160">
        <v>20.18</v>
      </c>
      <c r="DL2160">
        <v>19.803000000000001</v>
      </c>
      <c r="DM2160">
        <v>15.48</v>
      </c>
      <c r="DN2160">
        <v>17.850000000000001</v>
      </c>
      <c r="DO2160">
        <v>24.89</v>
      </c>
      <c r="DP2160">
        <v>21.0457142857143</v>
      </c>
      <c r="DQ2160">
        <v>15.45</v>
      </c>
      <c r="DR2160">
        <v>16.21</v>
      </c>
      <c r="DS2160">
        <v>17.585000000000001</v>
      </c>
      <c r="DT2160">
        <v>16.086666666666702</v>
      </c>
    </row>
    <row r="2161" spans="1:124" x14ac:dyDescent="0.35">
      <c r="A2161" s="19" t="str">
        <f t="shared" si="74"/>
        <v>Tier 1 Leverage Ratio--41912</v>
      </c>
      <c r="B2161" s="19" t="str">
        <f t="shared" si="75"/>
        <v>Tier 1 Leverage Ratio</v>
      </c>
      <c r="C2161">
        <v>3</v>
      </c>
      <c r="D2161" s="27">
        <v>41912</v>
      </c>
      <c r="E2161">
        <v>9.3574999999999999</v>
      </c>
      <c r="F2161">
        <v>10.225</v>
      </c>
      <c r="G2161">
        <v>11.8825</v>
      </c>
      <c r="H2161">
        <v>10.814032258064501</v>
      </c>
      <c r="I2161">
        <v>8.9049999999999994</v>
      </c>
      <c r="J2161">
        <v>10.039999999999999</v>
      </c>
      <c r="K2161">
        <v>11.58</v>
      </c>
      <c r="L2161">
        <v>10.478471760797399</v>
      </c>
      <c r="M2161">
        <v>9.0500000000000007</v>
      </c>
      <c r="N2161">
        <v>10.17</v>
      </c>
      <c r="O2161">
        <v>11.79</v>
      </c>
      <c r="P2161">
        <v>10.701046386192001</v>
      </c>
      <c r="Q2161">
        <v>9.7799999999999994</v>
      </c>
      <c r="R2161">
        <v>11.44</v>
      </c>
      <c r="S2161">
        <v>12.8</v>
      </c>
      <c r="T2161">
        <v>11.814285714285701</v>
      </c>
      <c r="U2161">
        <v>8.7025000000000006</v>
      </c>
      <c r="V2161">
        <v>9.91</v>
      </c>
      <c r="W2161">
        <v>11.58</v>
      </c>
      <c r="X2161">
        <v>10.3040740740741</v>
      </c>
      <c r="Y2161">
        <v>9.69</v>
      </c>
      <c r="Z2161">
        <v>10.47</v>
      </c>
      <c r="AA2161">
        <v>11.81</v>
      </c>
      <c r="AB2161">
        <v>11.041694915254199</v>
      </c>
      <c r="AC2161">
        <v>8.4975000000000005</v>
      </c>
      <c r="AD2161">
        <v>9.18</v>
      </c>
      <c r="AE2161">
        <v>10.050000000000001</v>
      </c>
      <c r="AF2161">
        <v>9.4254761904761892</v>
      </c>
      <c r="AG2161">
        <v>9.6750000000000007</v>
      </c>
      <c r="AH2161">
        <v>10.72</v>
      </c>
      <c r="AI2161">
        <v>12.15</v>
      </c>
      <c r="AJ2161">
        <v>11.378955223880601</v>
      </c>
      <c r="AK2161">
        <v>9.1775000000000002</v>
      </c>
      <c r="AL2161">
        <v>10.115</v>
      </c>
      <c r="AM2161">
        <v>12.615</v>
      </c>
      <c r="AN2161">
        <v>11.6905769230769</v>
      </c>
      <c r="AO2161">
        <v>8.8650000000000002</v>
      </c>
      <c r="AP2161">
        <v>10.045</v>
      </c>
      <c r="AQ2161">
        <v>11.365</v>
      </c>
      <c r="AR2161">
        <v>10.4348958333333</v>
      </c>
      <c r="AS2161">
        <v>8.5625</v>
      </c>
      <c r="AT2161">
        <v>9.4149999999999991</v>
      </c>
      <c r="AU2161">
        <v>10.72</v>
      </c>
      <c r="AV2161">
        <v>9.7409523809523808</v>
      </c>
      <c r="AW2161">
        <v>8.8725000000000005</v>
      </c>
      <c r="AX2161">
        <v>10.11</v>
      </c>
      <c r="AY2161">
        <v>12.432499999999999</v>
      </c>
      <c r="AZ2161">
        <v>10.646913580246901</v>
      </c>
      <c r="BA2161">
        <v>9.2675000000000001</v>
      </c>
      <c r="BB2161">
        <v>10.31</v>
      </c>
      <c r="BC2161">
        <v>11.6175</v>
      </c>
      <c r="BD2161">
        <v>10.5661764705882</v>
      </c>
      <c r="BE2161">
        <v>9.5225000000000009</v>
      </c>
      <c r="BF2161">
        <v>10.51</v>
      </c>
      <c r="BG2161">
        <v>12.35</v>
      </c>
      <c r="BH2161">
        <v>12.930312499999999</v>
      </c>
      <c r="BI2161">
        <v>8.99</v>
      </c>
      <c r="BJ2161">
        <v>9.7100000000000009</v>
      </c>
      <c r="BK2161">
        <v>14.68</v>
      </c>
      <c r="BL2161">
        <v>11.874000000000001</v>
      </c>
      <c r="BM2161">
        <v>10.08</v>
      </c>
      <c r="BN2161">
        <v>10.32</v>
      </c>
      <c r="BO2161">
        <v>11.27</v>
      </c>
      <c r="BP2161">
        <v>10.793333333333299</v>
      </c>
      <c r="BQ2161">
        <v>10.955</v>
      </c>
      <c r="BR2161">
        <v>11.31</v>
      </c>
      <c r="BS2161">
        <v>12.085000000000001</v>
      </c>
      <c r="BT2161">
        <v>11.59</v>
      </c>
      <c r="BU2161">
        <v>7.8</v>
      </c>
      <c r="BV2161">
        <v>9.0399999999999991</v>
      </c>
      <c r="BW2161">
        <v>10.525</v>
      </c>
      <c r="BX2161">
        <v>9.0640000000000001</v>
      </c>
      <c r="BY2161">
        <v>7.98</v>
      </c>
      <c r="BZ2161">
        <v>8.24</v>
      </c>
      <c r="CA2161">
        <v>9.11</v>
      </c>
      <c r="CB2161">
        <v>8.43333333333333</v>
      </c>
      <c r="CC2161">
        <v>8.6449999999999996</v>
      </c>
      <c r="CD2161">
        <v>9.7200000000000006</v>
      </c>
      <c r="CE2161">
        <v>11.05</v>
      </c>
      <c r="CF2161">
        <v>11.0522105263158</v>
      </c>
      <c r="CG2161">
        <v>8.41</v>
      </c>
      <c r="CH2161">
        <v>9.4600000000000009</v>
      </c>
      <c r="CI2161">
        <v>10.34</v>
      </c>
      <c r="CJ2161">
        <v>9.5782352941176505</v>
      </c>
      <c r="CK2161">
        <v>9.02</v>
      </c>
      <c r="CL2161">
        <v>9.3800000000000008</v>
      </c>
      <c r="CM2161">
        <v>10.635</v>
      </c>
      <c r="CN2161">
        <v>10.0968421052632</v>
      </c>
      <c r="CO2161">
        <v>7.65</v>
      </c>
      <c r="CP2161">
        <v>8.77</v>
      </c>
      <c r="CQ2161">
        <v>9.6999999999999993</v>
      </c>
      <c r="CR2161">
        <v>8.9120000000000008</v>
      </c>
      <c r="CS2161">
        <v>9.3224999999999998</v>
      </c>
      <c r="CT2161">
        <v>10.08</v>
      </c>
      <c r="CU2161">
        <v>13.4625</v>
      </c>
      <c r="CV2161">
        <v>12.688333333333301</v>
      </c>
      <c r="CW2161">
        <v>8.66</v>
      </c>
      <c r="CX2161">
        <v>9.34</v>
      </c>
      <c r="CY2161">
        <v>9.9700000000000006</v>
      </c>
      <c r="CZ2161">
        <v>9.3815384615384598</v>
      </c>
      <c r="DA2161">
        <v>12.77</v>
      </c>
      <c r="DB2161">
        <v>12.77</v>
      </c>
      <c r="DC2161">
        <v>12.77</v>
      </c>
      <c r="DD2161">
        <v>12.77</v>
      </c>
      <c r="DE2161">
        <v>8.2750000000000004</v>
      </c>
      <c r="DF2161">
        <v>8.59</v>
      </c>
      <c r="DG2161">
        <v>13.02</v>
      </c>
      <c r="DH2161">
        <v>11.3333333333333</v>
      </c>
      <c r="DI2161">
        <v>9.7149999999999999</v>
      </c>
      <c r="DJ2161">
        <v>10.57</v>
      </c>
      <c r="DK2161">
        <v>13.977499999999999</v>
      </c>
      <c r="DL2161">
        <v>12.012</v>
      </c>
      <c r="DM2161">
        <v>9.6150000000000002</v>
      </c>
      <c r="DN2161">
        <v>10.119999999999999</v>
      </c>
      <c r="DO2161">
        <v>14.65</v>
      </c>
      <c r="DP2161">
        <v>12.84</v>
      </c>
      <c r="DQ2161">
        <v>10.0425</v>
      </c>
      <c r="DR2161">
        <v>11.095000000000001</v>
      </c>
      <c r="DS2161">
        <v>12.02</v>
      </c>
      <c r="DT2161">
        <v>11.0216666666667</v>
      </c>
    </row>
    <row r="2162" spans="1:124" x14ac:dyDescent="0.35">
      <c r="A2162" s="19" t="str">
        <f t="shared" si="74"/>
        <v>ALLL / Nonaccrual Loans--41912</v>
      </c>
      <c r="B2162" s="19" t="str">
        <f t="shared" si="75"/>
        <v>ALLL / Nonaccrual Loans</v>
      </c>
      <c r="C2162">
        <v>4</v>
      </c>
      <c r="D2162" s="27">
        <v>41912</v>
      </c>
      <c r="E2162">
        <v>91.624097333308598</v>
      </c>
      <c r="F2162">
        <v>186.02519371063499</v>
      </c>
      <c r="G2162">
        <v>592.43613138686101</v>
      </c>
      <c r="H2162">
        <v>995.63230111630605</v>
      </c>
      <c r="I2162">
        <v>90.350546551074203</v>
      </c>
      <c r="J2162">
        <v>181.90476190476201</v>
      </c>
      <c r="K2162">
        <v>551.063829787234</v>
      </c>
      <c r="L2162">
        <v>860.75034536326802</v>
      </c>
      <c r="M2162">
        <v>82.863388446811697</v>
      </c>
      <c r="N2162">
        <v>160.79330496775</v>
      </c>
      <c r="O2162">
        <v>385.87758327966702</v>
      </c>
      <c r="P2162">
        <v>524.43049400740597</v>
      </c>
      <c r="Q2162">
        <v>53.219636040408197</v>
      </c>
      <c r="R2162">
        <v>94.8688695010038</v>
      </c>
      <c r="S2162">
        <v>164.10881479789899</v>
      </c>
      <c r="T2162">
        <v>167.137109936559</v>
      </c>
      <c r="U2162">
        <v>94.0042826552463</v>
      </c>
      <c r="V2162">
        <v>187.58314855875801</v>
      </c>
      <c r="W2162">
        <v>538.09523809523796</v>
      </c>
      <c r="X2162">
        <v>709.92484480942699</v>
      </c>
      <c r="Y2162">
        <v>79.2008823757063</v>
      </c>
      <c r="Z2162">
        <v>145.542760070784</v>
      </c>
      <c r="AA2162">
        <v>292.26726726726702</v>
      </c>
      <c r="AB2162">
        <v>302.70971745366302</v>
      </c>
      <c r="AC2162">
        <v>146.76951476793201</v>
      </c>
      <c r="AD2162">
        <v>334.99898435913099</v>
      </c>
      <c r="AE2162">
        <v>890.86334390383399</v>
      </c>
      <c r="AF2162">
        <v>3004.9885180789202</v>
      </c>
      <c r="AG2162">
        <v>127.894333637976</v>
      </c>
      <c r="AH2162">
        <v>437.78901085400298</v>
      </c>
      <c r="AI2162">
        <v>2380.1889814221599</v>
      </c>
      <c r="AJ2162">
        <v>6129.6885939551303</v>
      </c>
      <c r="AK2162">
        <v>56.0518529432847</v>
      </c>
      <c r="AL2162">
        <v>107.715621947268</v>
      </c>
      <c r="AM2162">
        <v>201.685266431153</v>
      </c>
      <c r="AN2162">
        <v>192.779198275558</v>
      </c>
      <c r="AO2162">
        <v>116.00998534913199</v>
      </c>
      <c r="AP2162">
        <v>231.10631487050199</v>
      </c>
      <c r="AQ2162">
        <v>729.01003504300695</v>
      </c>
      <c r="AR2162">
        <v>1755.17986977946</v>
      </c>
      <c r="AS2162">
        <v>93.455691509084204</v>
      </c>
      <c r="AT2162">
        <v>225.59726962457299</v>
      </c>
      <c r="AU2162">
        <v>591.304347826087</v>
      </c>
      <c r="AV2162">
        <v>1292.47929661846</v>
      </c>
      <c r="AW2162">
        <v>71.523763936975001</v>
      </c>
      <c r="AX2162">
        <v>126.01626016260199</v>
      </c>
      <c r="AY2162">
        <v>330.98713692884098</v>
      </c>
      <c r="AZ2162">
        <v>505.13036956132601</v>
      </c>
      <c r="BA2162">
        <v>91.559518287475598</v>
      </c>
      <c r="BB2162">
        <v>253.41241360978199</v>
      </c>
      <c r="BC2162">
        <v>846.67168674698803</v>
      </c>
      <c r="BD2162">
        <v>810.79267134181703</v>
      </c>
      <c r="BE2162">
        <v>73.586144645316907</v>
      </c>
      <c r="BF2162">
        <v>140.31164485751901</v>
      </c>
      <c r="BG2162">
        <v>364.05844155844198</v>
      </c>
      <c r="BH2162">
        <v>568.72730619504705</v>
      </c>
      <c r="BI2162">
        <v>91.231028667790895</v>
      </c>
      <c r="BJ2162">
        <v>103.220468608774</v>
      </c>
      <c r="BK2162">
        <v>134.66400532268801</v>
      </c>
      <c r="BL2162">
        <v>198.94891892551101</v>
      </c>
      <c r="BM2162">
        <v>58.785512747014103</v>
      </c>
      <c r="BN2162">
        <v>69.001693138929198</v>
      </c>
      <c r="BO2162">
        <v>79.217873530844201</v>
      </c>
      <c r="BP2162">
        <v>69.001693138929198</v>
      </c>
      <c r="BQ2162">
        <v>153.32227364009401</v>
      </c>
      <c r="BR2162">
        <v>215.38461538461499</v>
      </c>
      <c r="BS2162">
        <v>358.77926421404698</v>
      </c>
      <c r="BT2162">
        <v>269.60615344122198</v>
      </c>
      <c r="BU2162">
        <v>87.448840381991801</v>
      </c>
      <c r="BV2162">
        <v>118.248175182482</v>
      </c>
      <c r="BW2162">
        <v>232.87671232876701</v>
      </c>
      <c r="BX2162">
        <v>187.068459283669</v>
      </c>
      <c r="BY2162">
        <v>81.942078364565603</v>
      </c>
      <c r="BZ2162">
        <v>92.3333333333333</v>
      </c>
      <c r="CA2162">
        <v>167.02463676563499</v>
      </c>
      <c r="CB2162">
        <v>240.576956602433</v>
      </c>
      <c r="CC2162">
        <v>92.805208850308404</v>
      </c>
      <c r="CD2162">
        <v>182.629082689406</v>
      </c>
      <c r="CE2162">
        <v>356.3501503965</v>
      </c>
      <c r="CF2162">
        <v>528.05396383812399</v>
      </c>
      <c r="CG2162">
        <v>112.15947372082201</v>
      </c>
      <c r="CH2162">
        <v>152.39919674470201</v>
      </c>
      <c r="CI2162">
        <v>475.65802300643401</v>
      </c>
      <c r="CJ2162">
        <v>268.45699504577698</v>
      </c>
      <c r="CK2162">
        <v>124.860490203701</v>
      </c>
      <c r="CL2162">
        <v>269.463133338722</v>
      </c>
      <c r="CM2162">
        <v>824.02518978605895</v>
      </c>
      <c r="CN2162">
        <v>907.14087928036997</v>
      </c>
      <c r="CO2162">
        <v>163.91002315580599</v>
      </c>
      <c r="CP2162">
        <v>316.371077762619</v>
      </c>
      <c r="CQ2162">
        <v>424.760383386581</v>
      </c>
      <c r="CR2162">
        <v>452.313672421886</v>
      </c>
      <c r="CS2162">
        <v>178.706414591227</v>
      </c>
      <c r="CT2162">
        <v>223.273044236217</v>
      </c>
      <c r="CU2162">
        <v>279.13601429767402</v>
      </c>
      <c r="CV2162">
        <v>230.80393784719499</v>
      </c>
      <c r="CW2162">
        <v>71.528791565287904</v>
      </c>
      <c r="CX2162">
        <v>260.78431372548999</v>
      </c>
      <c r="CY2162">
        <v>837.38526892509003</v>
      </c>
      <c r="CZ2162">
        <v>1319.5772011486399</v>
      </c>
      <c r="DA2162">
        <v>264.795144157815</v>
      </c>
      <c r="DB2162">
        <v>264.795144157815</v>
      </c>
      <c r="DC2162">
        <v>264.795144157815</v>
      </c>
      <c r="DD2162">
        <v>264.795144157815</v>
      </c>
      <c r="DE2162">
        <v>4552.9411764705901</v>
      </c>
      <c r="DF2162">
        <v>4552.9411764705901</v>
      </c>
      <c r="DG2162">
        <v>4552.9411764705901</v>
      </c>
      <c r="DH2162">
        <v>4552.9411764705901</v>
      </c>
      <c r="DI2162">
        <v>159.33014354067001</v>
      </c>
      <c r="DJ2162">
        <v>330.37254225595001</v>
      </c>
      <c r="DK2162">
        <v>1109.19540229885</v>
      </c>
      <c r="DL2162">
        <v>1057.7768147394499</v>
      </c>
      <c r="DM2162">
        <v>35.725907852788701</v>
      </c>
      <c r="DN2162">
        <v>130.52404105888701</v>
      </c>
      <c r="DO2162">
        <v>217.561983471074</v>
      </c>
      <c r="DP2162">
        <v>138.56512572566001</v>
      </c>
      <c r="DQ2162">
        <v>145.09694849560901</v>
      </c>
      <c r="DR2162">
        <v>260.77256595285598</v>
      </c>
      <c r="DS2162">
        <v>288.70104133752801</v>
      </c>
      <c r="DT2162">
        <v>260.39961040869201</v>
      </c>
    </row>
    <row r="2163" spans="1:124" x14ac:dyDescent="0.35">
      <c r="A2163" s="19" t="str">
        <f t="shared" si="74"/>
        <v>[NCL + OREO] / [Total Loans + OREO]--41912</v>
      </c>
      <c r="B2163" s="19" t="str">
        <f t="shared" si="75"/>
        <v>[NCL + OREO] / [Total Loans + OREO]</v>
      </c>
      <c r="C2163">
        <v>5</v>
      </c>
      <c r="D2163" s="27">
        <v>41912</v>
      </c>
      <c r="E2163">
        <v>0.70358084224586004</v>
      </c>
      <c r="F2163">
        <v>1.3680230561826301</v>
      </c>
      <c r="G2163">
        <v>2.6985245943203502</v>
      </c>
      <c r="H2163">
        <v>2.1338218231421502</v>
      </c>
      <c r="I2163">
        <v>0.44452323733732602</v>
      </c>
      <c r="J2163">
        <v>1.22305863108311</v>
      </c>
      <c r="K2163">
        <v>2.6635614831861001</v>
      </c>
      <c r="L2163">
        <v>1.9613109978769201</v>
      </c>
      <c r="M2163">
        <v>0.54511578356481805</v>
      </c>
      <c r="N2163">
        <v>1.3570752288092001</v>
      </c>
      <c r="O2163">
        <v>2.8921338944386301</v>
      </c>
      <c r="P2163">
        <v>2.1890266781145402</v>
      </c>
      <c r="Q2163">
        <v>2.5038453609882199</v>
      </c>
      <c r="R2163">
        <v>3.5086495535714302</v>
      </c>
      <c r="S2163">
        <v>5.1725736180205804</v>
      </c>
      <c r="T2163">
        <v>4.0559800767233298</v>
      </c>
      <c r="U2163">
        <v>0.66739096694086597</v>
      </c>
      <c r="V2163">
        <v>1.4472990981498099</v>
      </c>
      <c r="W2163">
        <v>2.9021048347542999</v>
      </c>
      <c r="X2163">
        <v>2.1537448410715401</v>
      </c>
      <c r="Y2163">
        <v>1.00093087753847</v>
      </c>
      <c r="Z2163">
        <v>1.9128236134777099</v>
      </c>
      <c r="AA2163">
        <v>3.3854944878453699</v>
      </c>
      <c r="AB2163">
        <v>3.0923628344416501</v>
      </c>
      <c r="AC2163">
        <v>7.4058799364437294E-2</v>
      </c>
      <c r="AD2163">
        <v>0.37935724362657502</v>
      </c>
      <c r="AE2163">
        <v>0.97678481339585299</v>
      </c>
      <c r="AF2163">
        <v>0.78134374096041403</v>
      </c>
      <c r="AG2163">
        <v>7.5460346287682306E-2</v>
      </c>
      <c r="AH2163">
        <v>0.407929414460869</v>
      </c>
      <c r="AI2163">
        <v>0.87521482984837795</v>
      </c>
      <c r="AJ2163">
        <v>0.72473264582360197</v>
      </c>
      <c r="AK2163">
        <v>1.1444487715121501</v>
      </c>
      <c r="AL2163">
        <v>1.95286947930785</v>
      </c>
      <c r="AM2163">
        <v>3.91360925256767</v>
      </c>
      <c r="AN2163">
        <v>2.7516360952120502</v>
      </c>
      <c r="AO2163">
        <v>0.15743312198916901</v>
      </c>
      <c r="AP2163">
        <v>0.71105773649462201</v>
      </c>
      <c r="AQ2163">
        <v>1.57622281072228</v>
      </c>
      <c r="AR2163">
        <v>1.11679923330594</v>
      </c>
      <c r="AS2163">
        <v>0.318012535509892</v>
      </c>
      <c r="AT2163">
        <v>1.1324384101795599</v>
      </c>
      <c r="AU2163">
        <v>2.6115349105793202</v>
      </c>
      <c r="AV2163">
        <v>1.9150214217121</v>
      </c>
      <c r="AW2163">
        <v>1.0089817035776201</v>
      </c>
      <c r="AX2163">
        <v>1.88826169313921</v>
      </c>
      <c r="AY2163">
        <v>3.9256978750211999</v>
      </c>
      <c r="AZ2163">
        <v>2.6661017800773799</v>
      </c>
      <c r="BA2163">
        <v>0.442675159555529</v>
      </c>
      <c r="BB2163">
        <v>1.46061907342694</v>
      </c>
      <c r="BC2163">
        <v>3.4214319767862298</v>
      </c>
      <c r="BD2163">
        <v>2.38113901655636</v>
      </c>
      <c r="BE2163">
        <v>0.92487558521673996</v>
      </c>
      <c r="BF2163">
        <v>1.8827561766030401</v>
      </c>
      <c r="BG2163">
        <v>3.2079906214310099</v>
      </c>
      <c r="BH2163">
        <v>2.4718205719090398</v>
      </c>
      <c r="BI2163">
        <v>0.993544981690621</v>
      </c>
      <c r="BJ2163">
        <v>1.96103101264743</v>
      </c>
      <c r="BK2163">
        <v>2.4529687663942399</v>
      </c>
      <c r="BL2163">
        <v>2.79617844013615</v>
      </c>
      <c r="BM2163">
        <v>1.15214426310814</v>
      </c>
      <c r="BN2163">
        <v>2.3042885262162698</v>
      </c>
      <c r="BO2163">
        <v>5.5909112953447604</v>
      </c>
      <c r="BP2163">
        <v>3.7272741968965102</v>
      </c>
      <c r="BQ2163">
        <v>1.51014619142921</v>
      </c>
      <c r="BR2163">
        <v>1.9128236134777099</v>
      </c>
      <c r="BS2163">
        <v>2.1282670971167801</v>
      </c>
      <c r="BT2163">
        <v>1.78800098787142</v>
      </c>
      <c r="BU2163">
        <v>0.89787235273419097</v>
      </c>
      <c r="BV2163">
        <v>1.4360320933625099</v>
      </c>
      <c r="BW2163">
        <v>3.36181000831114</v>
      </c>
      <c r="BX2163">
        <v>2.4338751656427098</v>
      </c>
      <c r="BY2163">
        <v>1.27080817098146</v>
      </c>
      <c r="BZ2163">
        <v>2.4568838660309602</v>
      </c>
      <c r="CA2163">
        <v>3.6377079482439898</v>
      </c>
      <c r="CB2163">
        <v>2.9039805019360001</v>
      </c>
      <c r="CC2163">
        <v>1.08016898402044</v>
      </c>
      <c r="CD2163">
        <v>2.3255492264333202</v>
      </c>
      <c r="CE2163">
        <v>4.51632224415075</v>
      </c>
      <c r="CF2163">
        <v>3.0437226888553699</v>
      </c>
      <c r="CG2163">
        <v>0.79240955062037299</v>
      </c>
      <c r="CH2163">
        <v>1.29333930259165</v>
      </c>
      <c r="CI2163">
        <v>2.3807615230460901</v>
      </c>
      <c r="CJ2163">
        <v>1.73816170238562</v>
      </c>
      <c r="CK2163">
        <v>0.81541401681196501</v>
      </c>
      <c r="CL2163">
        <v>1.2972822631913501</v>
      </c>
      <c r="CM2163">
        <v>1.95065438972996</v>
      </c>
      <c r="CN2163">
        <v>1.4107250641828699</v>
      </c>
      <c r="CO2163">
        <v>0.47273825706086697</v>
      </c>
      <c r="CP2163">
        <v>0.55048499979535903</v>
      </c>
      <c r="CQ2163">
        <v>0.88292895577547403</v>
      </c>
      <c r="CR2163">
        <v>0.652156536623681</v>
      </c>
      <c r="CS2163">
        <v>0.111991729841489</v>
      </c>
      <c r="CT2163">
        <v>0.53977046880831503</v>
      </c>
      <c r="CU2163">
        <v>0.76565944065406</v>
      </c>
      <c r="CV2163">
        <v>0.48076794912190501</v>
      </c>
      <c r="CW2163">
        <v>0.121104472791862</v>
      </c>
      <c r="CX2163">
        <v>0.81006685017695601</v>
      </c>
      <c r="CY2163">
        <v>2.64282285971289</v>
      </c>
      <c r="CZ2163">
        <v>1.30409082398361</v>
      </c>
      <c r="DA2163">
        <v>0.55246766094078803</v>
      </c>
      <c r="DB2163">
        <v>0.55246766094078803</v>
      </c>
      <c r="DC2163">
        <v>0.55246766094078803</v>
      </c>
      <c r="DD2163">
        <v>0.55246766094078803</v>
      </c>
      <c r="DE2163">
        <v>0.16170585978183399</v>
      </c>
      <c r="DF2163">
        <v>0.32341171956366799</v>
      </c>
      <c r="DG2163">
        <v>0.98236437897037998</v>
      </c>
      <c r="DH2163">
        <v>0.65490958598025395</v>
      </c>
      <c r="DI2163">
        <v>0.47894250077803102</v>
      </c>
      <c r="DJ2163">
        <v>0.98974013463737898</v>
      </c>
      <c r="DK2163">
        <v>1.80933601800392</v>
      </c>
      <c r="DL2163">
        <v>1.36551303275559</v>
      </c>
      <c r="DM2163">
        <v>0.828289552404334</v>
      </c>
      <c r="DN2163">
        <v>1.4475769982592099</v>
      </c>
      <c r="DO2163">
        <v>5.8298354507123804</v>
      </c>
      <c r="DP2163">
        <v>3.2482920282228802</v>
      </c>
      <c r="DQ2163">
        <v>0.82576816066340297</v>
      </c>
      <c r="DR2163">
        <v>1.4080883285175401</v>
      </c>
      <c r="DS2163">
        <v>1.7474995566859901</v>
      </c>
      <c r="DT2163">
        <v>1.41997283582372</v>
      </c>
    </row>
    <row r="2164" spans="1:124" x14ac:dyDescent="0.35">
      <c r="A2164" s="19" t="str">
        <f t="shared" si="74"/>
        <v>[Noncurrent + Delinquent Loans] / [Capital + ALLL]--41912</v>
      </c>
      <c r="B2164" s="19" t="str">
        <f t="shared" si="75"/>
        <v>[Noncurrent + Delinquent Loans] / [Capital + ALLL]</v>
      </c>
      <c r="C2164">
        <v>6</v>
      </c>
      <c r="D2164" s="27">
        <v>41912</v>
      </c>
      <c r="E2164">
        <v>3.28783521379142</v>
      </c>
      <c r="F2164">
        <v>6.7906860336427002</v>
      </c>
      <c r="G2164">
        <v>14.627968760498399</v>
      </c>
      <c r="H2164">
        <v>9.8349827857077194</v>
      </c>
      <c r="I2164">
        <v>3.1400145675556899</v>
      </c>
      <c r="J2164">
        <v>7.41098878244284</v>
      </c>
      <c r="K2164">
        <v>14.185331575396299</v>
      </c>
      <c r="L2164">
        <v>10.0746521828809</v>
      </c>
      <c r="M2164">
        <v>3.6527037523774699</v>
      </c>
      <c r="N2164">
        <v>8.3727165634410099</v>
      </c>
      <c r="O2164">
        <v>15.3088363859792</v>
      </c>
      <c r="P2164">
        <v>11.5494587124668</v>
      </c>
      <c r="Q2164">
        <v>11.1875242154204</v>
      </c>
      <c r="R2164">
        <v>14.9367792135612</v>
      </c>
      <c r="S2164">
        <v>22.345377964974499</v>
      </c>
      <c r="T2164">
        <v>18.756279447610002</v>
      </c>
      <c r="U2164">
        <v>3.6381224086862298</v>
      </c>
      <c r="V2164">
        <v>8.0459505731041592</v>
      </c>
      <c r="W2164">
        <v>14.730295780096499</v>
      </c>
      <c r="X2164">
        <v>10.737854212770699</v>
      </c>
      <c r="Y2164">
        <v>3.9591916738759498</v>
      </c>
      <c r="Z2164">
        <v>9.4395866454689994</v>
      </c>
      <c r="AA2164">
        <v>16.0533107844388</v>
      </c>
      <c r="AB2164">
        <v>13.130123284929899</v>
      </c>
      <c r="AC2164">
        <v>1.4789692462253401</v>
      </c>
      <c r="AD2164">
        <v>4.1123188470955396</v>
      </c>
      <c r="AE2164">
        <v>10.4154902342875</v>
      </c>
      <c r="AF2164">
        <v>6.7887075734109699</v>
      </c>
      <c r="AG2164">
        <v>0.79275549617038699</v>
      </c>
      <c r="AH2164">
        <v>2.9437154696132599</v>
      </c>
      <c r="AI2164">
        <v>6.6067097576495497</v>
      </c>
      <c r="AJ2164">
        <v>4.8967136593090999</v>
      </c>
      <c r="AK2164">
        <v>6.0675032108353602</v>
      </c>
      <c r="AL2164">
        <v>11.242522668779401</v>
      </c>
      <c r="AM2164">
        <v>18.767647792431301</v>
      </c>
      <c r="AN2164">
        <v>13.802504302794</v>
      </c>
      <c r="AO2164">
        <v>1.9821452163626301</v>
      </c>
      <c r="AP2164">
        <v>6.4051976142164904</v>
      </c>
      <c r="AQ2164">
        <v>11.927609073995001</v>
      </c>
      <c r="AR2164">
        <v>8.30887579628582</v>
      </c>
      <c r="AS2164">
        <v>2.83173263054096</v>
      </c>
      <c r="AT2164">
        <v>6.9887352601164299</v>
      </c>
      <c r="AU2164">
        <v>14.194971008625799</v>
      </c>
      <c r="AV2164">
        <v>10.0948336808272</v>
      </c>
      <c r="AW2164">
        <v>5.3429376672727997</v>
      </c>
      <c r="AX2164">
        <v>10.500935633066399</v>
      </c>
      <c r="AY2164">
        <v>19.114400194369001</v>
      </c>
      <c r="AZ2164">
        <v>13.845800062384001</v>
      </c>
      <c r="BA2164">
        <v>2.7799788890360499</v>
      </c>
      <c r="BB2164">
        <v>8.0691911848812108</v>
      </c>
      <c r="BC2164">
        <v>13.3698447404168</v>
      </c>
      <c r="BD2164">
        <v>10.994680499093</v>
      </c>
      <c r="BE2164">
        <v>3.8072608134493802</v>
      </c>
      <c r="BF2164">
        <v>8.7375847193029301</v>
      </c>
      <c r="BG2164">
        <v>13.559625131445801</v>
      </c>
      <c r="BH2164">
        <v>9.8935266195594007</v>
      </c>
      <c r="BI2164">
        <v>3.4500216982496701</v>
      </c>
      <c r="BJ2164">
        <v>8.7044085584420401</v>
      </c>
      <c r="BK2164">
        <v>12.261780698661701</v>
      </c>
      <c r="BL2164">
        <v>9.5470561015270992</v>
      </c>
      <c r="BM2164">
        <v>7.1242646676037298</v>
      </c>
      <c r="BN2164">
        <v>14.2485293352075</v>
      </c>
      <c r="BO2164">
        <v>22.7138792163856</v>
      </c>
      <c r="BP2164">
        <v>15.1425861442571</v>
      </c>
      <c r="BQ2164">
        <v>3.2527754031293998</v>
      </c>
      <c r="BR2164">
        <v>3.46603712844726</v>
      </c>
      <c r="BS2164">
        <v>9.9655244891332</v>
      </c>
      <c r="BT2164">
        <v>7.6568542186926498</v>
      </c>
      <c r="BU2164">
        <v>4.33776688872178</v>
      </c>
      <c r="BV2164">
        <v>11.2175393784589</v>
      </c>
      <c r="BW2164">
        <v>16.3505395610857</v>
      </c>
      <c r="BX2164">
        <v>14.8016894927294</v>
      </c>
      <c r="BY2164">
        <v>12.7256889452011</v>
      </c>
      <c r="BZ2164">
        <v>14.773306164034601</v>
      </c>
      <c r="CA2164">
        <v>31.026474686484001</v>
      </c>
      <c r="CB2164">
        <v>22.382414213962399</v>
      </c>
      <c r="CC2164">
        <v>2.4541152304781502</v>
      </c>
      <c r="CD2164">
        <v>7.0738496806942903</v>
      </c>
      <c r="CE2164">
        <v>12.575701257424701</v>
      </c>
      <c r="CF2164">
        <v>10.018773030361899</v>
      </c>
      <c r="CG2164">
        <v>4.87682567542155</v>
      </c>
      <c r="CH2164">
        <v>12.557035955466301</v>
      </c>
      <c r="CI2164">
        <v>19.3322936521689</v>
      </c>
      <c r="CJ2164">
        <v>13.772043958386799</v>
      </c>
      <c r="CK2164">
        <v>4.9447702558616102</v>
      </c>
      <c r="CL2164">
        <v>9.1267000715819595</v>
      </c>
      <c r="CM2164">
        <v>14.783550577453999</v>
      </c>
      <c r="CN2164">
        <v>10.415852871475201</v>
      </c>
      <c r="CO2164">
        <v>5.7712910488316096</v>
      </c>
      <c r="CP2164">
        <v>8.7129733783277103</v>
      </c>
      <c r="CQ2164">
        <v>9.0099909173478707</v>
      </c>
      <c r="CR2164">
        <v>8.5132059267767008</v>
      </c>
      <c r="CS2164">
        <v>2.15963491837037</v>
      </c>
      <c r="CT2164">
        <v>5.6797224433362601</v>
      </c>
      <c r="CU2164">
        <v>9.2414168261690008</v>
      </c>
      <c r="CV2164">
        <v>5.8486471070512396</v>
      </c>
      <c r="CW2164">
        <v>2.82384580905424</v>
      </c>
      <c r="CX2164">
        <v>3.9051276023300199</v>
      </c>
      <c r="CY2164">
        <v>12.149005751231099</v>
      </c>
      <c r="CZ2164">
        <v>8.8740702194112604</v>
      </c>
      <c r="DA2164">
        <v>3.65847795779049</v>
      </c>
      <c r="DB2164">
        <v>3.65847795779049</v>
      </c>
      <c r="DC2164">
        <v>3.65847795779049</v>
      </c>
      <c r="DD2164">
        <v>3.65847795779049</v>
      </c>
      <c r="DE2164">
        <v>1.9073603640977099</v>
      </c>
      <c r="DF2164">
        <v>3.7963214641659899</v>
      </c>
      <c r="DG2164">
        <v>7.65818414851213</v>
      </c>
      <c r="DH2164">
        <v>5.1115891870179002</v>
      </c>
      <c r="DI2164">
        <v>2.44174538674956</v>
      </c>
      <c r="DJ2164">
        <v>4.2994200207892703</v>
      </c>
      <c r="DK2164">
        <v>11.8492266376239</v>
      </c>
      <c r="DL2164">
        <v>6.7240820208373497</v>
      </c>
      <c r="DM2164">
        <v>10.4893074844253</v>
      </c>
      <c r="DN2164">
        <v>14.3405564897364</v>
      </c>
      <c r="DO2164">
        <v>20.510581675732201</v>
      </c>
      <c r="DP2164">
        <v>16.520563649979199</v>
      </c>
      <c r="DQ2164">
        <v>5.1993469553151197</v>
      </c>
      <c r="DR2164">
        <v>6.39857599277018</v>
      </c>
      <c r="DS2164">
        <v>10.204823995148701</v>
      </c>
      <c r="DT2164">
        <v>8.6110407691657898</v>
      </c>
    </row>
    <row r="2165" spans="1:124" x14ac:dyDescent="0.35">
      <c r="A2165" s="19" t="str">
        <f t="shared" si="74"/>
        <v xml:space="preserve">  Ag [NCL+DQ] / [Capital + ALLL]--41912</v>
      </c>
      <c r="B2165" s="19" t="str">
        <f t="shared" si="75"/>
        <v xml:space="preserve">  Ag [NCL+DQ] / [Capital + ALLL]</v>
      </c>
      <c r="C2165">
        <v>7</v>
      </c>
      <c r="D2165" s="27">
        <v>41912</v>
      </c>
      <c r="E2165">
        <v>0</v>
      </c>
      <c r="F2165">
        <v>0</v>
      </c>
      <c r="G2165">
        <v>1.46800917227488</v>
      </c>
      <c r="H2165">
        <v>1.11590662490229</v>
      </c>
      <c r="I2165">
        <v>0</v>
      </c>
      <c r="J2165">
        <v>0</v>
      </c>
      <c r="K2165">
        <v>0.89636884505358405</v>
      </c>
      <c r="L2165">
        <v>0.94192602158273098</v>
      </c>
      <c r="M2165">
        <v>0</v>
      </c>
      <c r="N2165">
        <v>0</v>
      </c>
      <c r="O2165">
        <v>0.346501899534779</v>
      </c>
      <c r="P2165">
        <v>0.604223804405572</v>
      </c>
      <c r="Q2165">
        <v>0</v>
      </c>
      <c r="R2165">
        <v>0</v>
      </c>
      <c r="S2165">
        <v>0</v>
      </c>
      <c r="T2165">
        <v>4.9010820649265799E-3</v>
      </c>
      <c r="U2165">
        <v>0</v>
      </c>
      <c r="V2165">
        <v>0</v>
      </c>
      <c r="W2165">
        <v>0.39126896185167798</v>
      </c>
      <c r="X2165">
        <v>0.87930745840912905</v>
      </c>
      <c r="Y2165">
        <v>0</v>
      </c>
      <c r="Z2165">
        <v>0</v>
      </c>
      <c r="AA2165">
        <v>1.78646908983907</v>
      </c>
      <c r="AB2165">
        <v>2.2406086408413901</v>
      </c>
      <c r="AC2165">
        <v>0</v>
      </c>
      <c r="AD2165">
        <v>6.7981021234142696E-3</v>
      </c>
      <c r="AE2165">
        <v>1.7418490520263099</v>
      </c>
      <c r="AF2165">
        <v>1.3823567065958999</v>
      </c>
      <c r="AG2165">
        <v>0</v>
      </c>
      <c r="AH2165">
        <v>0</v>
      </c>
      <c r="AI2165">
        <v>0.66551114041783699</v>
      </c>
      <c r="AJ2165">
        <v>0.66118290283084202</v>
      </c>
      <c r="AK2165">
        <v>0</v>
      </c>
      <c r="AL2165">
        <v>0</v>
      </c>
      <c r="AM2165">
        <v>1.43451210190774</v>
      </c>
      <c r="AN2165">
        <v>1.1304800094235401</v>
      </c>
      <c r="AO2165">
        <v>0</v>
      </c>
      <c r="AP2165">
        <v>0.17439629840683199</v>
      </c>
      <c r="AQ2165">
        <v>2.2134889563191602</v>
      </c>
      <c r="AR2165">
        <v>1.76206130860544</v>
      </c>
      <c r="AS2165">
        <v>0</v>
      </c>
      <c r="AT2165">
        <v>0</v>
      </c>
      <c r="AU2165">
        <v>0.29711145053721</v>
      </c>
      <c r="AV2165">
        <v>0.67232491041837095</v>
      </c>
      <c r="AW2165">
        <v>0</v>
      </c>
      <c r="AX2165">
        <v>0</v>
      </c>
      <c r="AY2165">
        <v>5.1445976944259002E-2</v>
      </c>
      <c r="AZ2165">
        <v>0.38222991150622099</v>
      </c>
      <c r="BA2165">
        <v>0</v>
      </c>
      <c r="BB2165">
        <v>0</v>
      </c>
      <c r="BC2165">
        <v>1.9943695789888499E-2</v>
      </c>
      <c r="BD2165">
        <v>0.44147321059352201</v>
      </c>
      <c r="BE2165">
        <v>0</v>
      </c>
      <c r="BF2165">
        <v>0</v>
      </c>
      <c r="BG2165">
        <v>0.48333066962850502</v>
      </c>
      <c r="BH2165">
        <v>0.48602481174422602</v>
      </c>
      <c r="BI2165">
        <v>0</v>
      </c>
      <c r="BJ2165">
        <v>3.2029894568263703E-2</v>
      </c>
      <c r="BK2165">
        <v>0.38801226857839699</v>
      </c>
      <c r="BL2165">
        <v>0.271080444231801</v>
      </c>
      <c r="BM2165">
        <v>0</v>
      </c>
      <c r="BN2165">
        <v>0</v>
      </c>
      <c r="BO2165">
        <v>0.51278046748919803</v>
      </c>
      <c r="BP2165">
        <v>0.34185364499279902</v>
      </c>
      <c r="BQ2165">
        <v>0</v>
      </c>
      <c r="BR2165">
        <v>0</v>
      </c>
      <c r="BS2165">
        <v>0.17462891355868801</v>
      </c>
      <c r="BT2165">
        <v>0.116419275705792</v>
      </c>
      <c r="BU2165">
        <v>0</v>
      </c>
      <c r="BV2165">
        <v>0</v>
      </c>
      <c r="BW2165">
        <v>0</v>
      </c>
      <c r="BX2165">
        <v>0</v>
      </c>
      <c r="BY2165">
        <v>0</v>
      </c>
      <c r="BZ2165">
        <v>0</v>
      </c>
      <c r="CA2165">
        <v>1.3351278600269201</v>
      </c>
      <c r="CB2165">
        <v>1.07213813093328</v>
      </c>
      <c r="CC2165">
        <v>0</v>
      </c>
      <c r="CD2165">
        <v>0</v>
      </c>
      <c r="CE2165">
        <v>0</v>
      </c>
      <c r="CF2165">
        <v>0.42391059833974598</v>
      </c>
      <c r="CG2165">
        <v>0</v>
      </c>
      <c r="CH2165">
        <v>0</v>
      </c>
      <c r="CI2165">
        <v>0.199073340027835</v>
      </c>
      <c r="CJ2165">
        <v>2.2029156416180702</v>
      </c>
      <c r="CK2165">
        <v>0</v>
      </c>
      <c r="CL2165">
        <v>0</v>
      </c>
      <c r="CM2165">
        <v>2.0652699049606999E-2</v>
      </c>
      <c r="CN2165">
        <v>0.41912187701460102</v>
      </c>
      <c r="CO2165">
        <v>1.05737132210232</v>
      </c>
      <c r="CP2165">
        <v>2.15400241668564</v>
      </c>
      <c r="CQ2165">
        <v>4.1053587647593099</v>
      </c>
      <c r="CR2165">
        <v>2.6388245659513001</v>
      </c>
      <c r="CS2165">
        <v>6.7157410111569699E-2</v>
      </c>
      <c r="CT2165">
        <v>0.311177966722189</v>
      </c>
      <c r="CU2165">
        <v>1.92301761707357</v>
      </c>
      <c r="CV2165">
        <v>1.19441820069941</v>
      </c>
      <c r="CW2165">
        <v>0</v>
      </c>
      <c r="CX2165">
        <v>0</v>
      </c>
      <c r="CY2165">
        <v>0.95262951846535304</v>
      </c>
      <c r="CZ2165">
        <v>0.68299599093016305</v>
      </c>
      <c r="DA2165">
        <v>0</v>
      </c>
      <c r="DB2165">
        <v>0</v>
      </c>
      <c r="DC2165">
        <v>0</v>
      </c>
      <c r="DD2165">
        <v>0</v>
      </c>
      <c r="DE2165">
        <v>0</v>
      </c>
      <c r="DF2165">
        <v>0</v>
      </c>
      <c r="DG2165">
        <v>0.30805472501585601</v>
      </c>
      <c r="DH2165">
        <v>0.205369816677237</v>
      </c>
      <c r="DI2165">
        <v>5.1719218148095297E-2</v>
      </c>
      <c r="DJ2165">
        <v>0.27533804058904798</v>
      </c>
      <c r="DK2165">
        <v>0.47165364350727201</v>
      </c>
      <c r="DL2165">
        <v>0.34581488428996798</v>
      </c>
      <c r="DM2165">
        <v>0.61681370260241297</v>
      </c>
      <c r="DN2165">
        <v>1.41790435776073</v>
      </c>
      <c r="DO2165">
        <v>4.4657229109758099</v>
      </c>
      <c r="DP2165">
        <v>2.5487363779337802</v>
      </c>
      <c r="DQ2165">
        <v>0</v>
      </c>
      <c r="DR2165">
        <v>0.416955568465041</v>
      </c>
      <c r="DS2165">
        <v>0.87599208811046103</v>
      </c>
      <c r="DT2165">
        <v>0.67558022808705498</v>
      </c>
    </row>
    <row r="2166" spans="1:124" x14ac:dyDescent="0.35">
      <c r="A2166" s="19" t="str">
        <f t="shared" si="74"/>
        <v xml:space="preserve">  CLD [NCL+DQ] / [Capital + ALLL]--41912</v>
      </c>
      <c r="B2166" s="19" t="str">
        <f t="shared" si="75"/>
        <v xml:space="preserve">  CLD [NCL+DQ] / [Capital + ALLL]</v>
      </c>
      <c r="C2166">
        <v>8</v>
      </c>
      <c r="D2166" s="27">
        <v>41912</v>
      </c>
      <c r="E2166">
        <v>0</v>
      </c>
      <c r="F2166">
        <v>0</v>
      </c>
      <c r="G2166">
        <v>0.98437301376487396</v>
      </c>
      <c r="H2166">
        <v>0.74802414021103802</v>
      </c>
      <c r="I2166">
        <v>0</v>
      </c>
      <c r="J2166">
        <v>0</v>
      </c>
      <c r="K2166">
        <v>0.45380308748539899</v>
      </c>
      <c r="L2166">
        <v>0.64763731449721296</v>
      </c>
      <c r="M2166">
        <v>0</v>
      </c>
      <c r="N2166">
        <v>0</v>
      </c>
      <c r="O2166">
        <v>0.73257273281953095</v>
      </c>
      <c r="P2166">
        <v>0.92134200704339797</v>
      </c>
      <c r="Q2166">
        <v>0</v>
      </c>
      <c r="R2166">
        <v>0</v>
      </c>
      <c r="S2166">
        <v>0.56442509272697905</v>
      </c>
      <c r="T2166">
        <v>0.68941889917071097</v>
      </c>
      <c r="U2166">
        <v>0</v>
      </c>
      <c r="V2166">
        <v>0</v>
      </c>
      <c r="W2166">
        <v>0.40645560001347902</v>
      </c>
      <c r="X2166">
        <v>0.58563188605973604</v>
      </c>
      <c r="Y2166">
        <v>0</v>
      </c>
      <c r="Z2166">
        <v>0.36854706372905099</v>
      </c>
      <c r="AA2166">
        <v>2.2848870101924401</v>
      </c>
      <c r="AB2166">
        <v>1.72976794791818</v>
      </c>
      <c r="AC2166">
        <v>0</v>
      </c>
      <c r="AD2166">
        <v>0</v>
      </c>
      <c r="AE2166">
        <v>4.6817660418185802E-2</v>
      </c>
      <c r="AF2166">
        <v>0.94180936938175497</v>
      </c>
      <c r="AG2166">
        <v>0</v>
      </c>
      <c r="AH2166">
        <v>0</v>
      </c>
      <c r="AI2166">
        <v>0</v>
      </c>
      <c r="AJ2166">
        <v>0.349367189454168</v>
      </c>
      <c r="AK2166">
        <v>0</v>
      </c>
      <c r="AL2166">
        <v>2.2263442885339099E-2</v>
      </c>
      <c r="AM2166">
        <v>0.58295394450498395</v>
      </c>
      <c r="AN2166">
        <v>0.71347742333770403</v>
      </c>
      <c r="AO2166">
        <v>0</v>
      </c>
      <c r="AP2166">
        <v>0</v>
      </c>
      <c r="AQ2166">
        <v>0</v>
      </c>
      <c r="AR2166">
        <v>0.34823382533899699</v>
      </c>
      <c r="AS2166">
        <v>0</v>
      </c>
      <c r="AT2166">
        <v>0</v>
      </c>
      <c r="AU2166">
        <v>0.89989238686479101</v>
      </c>
      <c r="AV2166">
        <v>1.14474850278214</v>
      </c>
      <c r="AW2166">
        <v>0</v>
      </c>
      <c r="AX2166">
        <v>0</v>
      </c>
      <c r="AY2166">
        <v>0.57244065760996499</v>
      </c>
      <c r="AZ2166">
        <v>0.99812158609540103</v>
      </c>
      <c r="BA2166">
        <v>0</v>
      </c>
      <c r="BB2166">
        <v>0</v>
      </c>
      <c r="BC2166">
        <v>0.105387629032894</v>
      </c>
      <c r="BD2166">
        <v>0.74748900384739103</v>
      </c>
      <c r="BE2166">
        <v>0</v>
      </c>
      <c r="BF2166">
        <v>3.5628377971164901E-2</v>
      </c>
      <c r="BG2166">
        <v>0.83634489449919303</v>
      </c>
      <c r="BH2166">
        <v>0.71360525289601395</v>
      </c>
      <c r="BI2166">
        <v>0.83277725877485698</v>
      </c>
      <c r="BJ2166">
        <v>2.2738925548231101</v>
      </c>
      <c r="BK2166">
        <v>2.2958814655617799</v>
      </c>
      <c r="BL2166">
        <v>1.60025298530111</v>
      </c>
      <c r="BM2166">
        <v>2.2437399135821701</v>
      </c>
      <c r="BN2166">
        <v>4.4874798271643499</v>
      </c>
      <c r="BO2166">
        <v>5.6007112049009402</v>
      </c>
      <c r="BP2166">
        <v>3.7338074699339598</v>
      </c>
      <c r="BQ2166">
        <v>0</v>
      </c>
      <c r="BR2166">
        <v>0</v>
      </c>
      <c r="BS2166">
        <v>0</v>
      </c>
      <c r="BT2166">
        <v>0</v>
      </c>
      <c r="BU2166">
        <v>0</v>
      </c>
      <c r="BV2166">
        <v>0</v>
      </c>
      <c r="BW2166">
        <v>1.7871032213696101</v>
      </c>
      <c r="BX2166">
        <v>2.3200740414318299</v>
      </c>
      <c r="BY2166">
        <v>0</v>
      </c>
      <c r="BZ2166">
        <v>0</v>
      </c>
      <c r="CA2166">
        <v>0.13759746487095001</v>
      </c>
      <c r="CB2166">
        <v>1.76218916063723</v>
      </c>
      <c r="CC2166">
        <v>0</v>
      </c>
      <c r="CD2166">
        <v>0</v>
      </c>
      <c r="CE2166">
        <v>0.92661222620412198</v>
      </c>
      <c r="CF2166">
        <v>0.96665648052090802</v>
      </c>
      <c r="CG2166">
        <v>0</v>
      </c>
      <c r="CH2166">
        <v>0</v>
      </c>
      <c r="CI2166">
        <v>0</v>
      </c>
      <c r="CJ2166">
        <v>0.33316301422461397</v>
      </c>
      <c r="CK2166">
        <v>0</v>
      </c>
      <c r="CL2166">
        <v>0</v>
      </c>
      <c r="CM2166">
        <v>0.16153510286503101</v>
      </c>
      <c r="CN2166">
        <v>0.28951655419512801</v>
      </c>
      <c r="CO2166">
        <v>0</v>
      </c>
      <c r="CP2166">
        <v>0.506171881065135</v>
      </c>
      <c r="CQ2166">
        <v>1.09673790776153</v>
      </c>
      <c r="CR2166">
        <v>0.98587099687010804</v>
      </c>
      <c r="CS2166">
        <v>0</v>
      </c>
      <c r="CT2166">
        <v>0</v>
      </c>
      <c r="CU2166">
        <v>0</v>
      </c>
      <c r="CV2166">
        <v>0</v>
      </c>
      <c r="CW2166">
        <v>0</v>
      </c>
      <c r="CX2166">
        <v>0</v>
      </c>
      <c r="CY2166">
        <v>0.182326358958284</v>
      </c>
      <c r="CZ2166">
        <v>1.79791453988477</v>
      </c>
      <c r="DA2166">
        <v>0</v>
      </c>
      <c r="DB2166">
        <v>0</v>
      </c>
      <c r="DC2166">
        <v>0</v>
      </c>
      <c r="DD2166">
        <v>0</v>
      </c>
      <c r="DE2166">
        <v>0</v>
      </c>
      <c r="DF2166">
        <v>0</v>
      </c>
      <c r="DG2166">
        <v>0.131376279786174</v>
      </c>
      <c r="DH2166">
        <v>8.7584186524115898E-2</v>
      </c>
      <c r="DI2166">
        <v>0</v>
      </c>
      <c r="DJ2166">
        <v>0</v>
      </c>
      <c r="DK2166">
        <v>0.33110037854767999</v>
      </c>
      <c r="DL2166">
        <v>0.98558440969817995</v>
      </c>
      <c r="DM2166">
        <v>0</v>
      </c>
      <c r="DN2166">
        <v>0</v>
      </c>
      <c r="DO2166">
        <v>0.27844913362919299</v>
      </c>
      <c r="DP2166">
        <v>0.41404901572165997</v>
      </c>
      <c r="DQ2166">
        <v>0</v>
      </c>
      <c r="DR2166">
        <v>0</v>
      </c>
      <c r="DS2166">
        <v>5.6218728332365102E-3</v>
      </c>
      <c r="DT2166">
        <v>5.9502524957636997E-3</v>
      </c>
    </row>
    <row r="2167" spans="1:124" x14ac:dyDescent="0.35">
      <c r="A2167" s="19" t="str">
        <f t="shared" si="74"/>
        <v xml:space="preserve">  CRE [NCL+DQ] / [Capital + ALLL]--41912</v>
      </c>
      <c r="B2167" s="19" t="str">
        <f t="shared" si="75"/>
        <v xml:space="preserve">  CRE [NCL+DQ] / [Capital + ALLL]</v>
      </c>
      <c r="C2167">
        <v>9</v>
      </c>
      <c r="D2167" s="27">
        <v>41912</v>
      </c>
      <c r="E2167">
        <v>0.22802669349205201</v>
      </c>
      <c r="F2167">
        <v>2.0133883574397999</v>
      </c>
      <c r="G2167">
        <v>5.4797388530876097</v>
      </c>
      <c r="H2167">
        <v>4.39861861975288</v>
      </c>
      <c r="I2167">
        <v>0</v>
      </c>
      <c r="J2167">
        <v>1.3293500651655701</v>
      </c>
      <c r="K2167">
        <v>4.8970876624975599</v>
      </c>
      <c r="L2167">
        <v>3.4193768861831999</v>
      </c>
      <c r="M2167">
        <v>6.0994981584477297E-2</v>
      </c>
      <c r="N2167">
        <v>1.8822457858523101</v>
      </c>
      <c r="O2167">
        <v>5.68760348989903</v>
      </c>
      <c r="P2167">
        <v>4.2492997884935804</v>
      </c>
      <c r="Q2167">
        <v>3.41614906832298</v>
      </c>
      <c r="R2167">
        <v>7.5174373546887097</v>
      </c>
      <c r="S2167">
        <v>11.8811094333625</v>
      </c>
      <c r="T2167">
        <v>9.6241703454059397</v>
      </c>
      <c r="U2167">
        <v>0</v>
      </c>
      <c r="V2167">
        <v>1.4300223678234401</v>
      </c>
      <c r="W2167">
        <v>5.0356633963275801</v>
      </c>
      <c r="X2167">
        <v>3.3590486025303701</v>
      </c>
      <c r="Y2167">
        <v>0.54547103525339602</v>
      </c>
      <c r="Z2167">
        <v>2.87725742271197</v>
      </c>
      <c r="AA2167">
        <v>5.9645495270246398</v>
      </c>
      <c r="AB2167">
        <v>5.0746941313413698</v>
      </c>
      <c r="AC2167">
        <v>0</v>
      </c>
      <c r="AD2167">
        <v>0.136314707529548</v>
      </c>
      <c r="AE2167">
        <v>1.9731085067647101</v>
      </c>
      <c r="AF2167">
        <v>2.2364183127043802</v>
      </c>
      <c r="AG2167">
        <v>0</v>
      </c>
      <c r="AH2167">
        <v>0</v>
      </c>
      <c r="AI2167">
        <v>0.89310993223716295</v>
      </c>
      <c r="AJ2167">
        <v>1.06324829350919</v>
      </c>
      <c r="AK2167">
        <v>1.9743024603699999</v>
      </c>
      <c r="AL2167">
        <v>4.4307024248481799</v>
      </c>
      <c r="AM2167">
        <v>7.7868535135124199</v>
      </c>
      <c r="AN2167">
        <v>5.7711291193961802</v>
      </c>
      <c r="AO2167">
        <v>0</v>
      </c>
      <c r="AP2167">
        <v>0.26706073284492199</v>
      </c>
      <c r="AQ2167">
        <v>2.5148229354118401</v>
      </c>
      <c r="AR2167">
        <v>1.9348901240457099</v>
      </c>
      <c r="AS2167">
        <v>0</v>
      </c>
      <c r="AT2167">
        <v>1.4036249364493401</v>
      </c>
      <c r="AU2167">
        <v>5.3853123078549103</v>
      </c>
      <c r="AV2167">
        <v>4.2596848420740798</v>
      </c>
      <c r="AW2167">
        <v>0</v>
      </c>
      <c r="AX2167">
        <v>2.5866980372413599</v>
      </c>
      <c r="AY2167">
        <v>7.1189757444648301</v>
      </c>
      <c r="AZ2167">
        <v>4.7859864808234098</v>
      </c>
      <c r="BA2167">
        <v>0</v>
      </c>
      <c r="BB2167">
        <v>1.49306063084948</v>
      </c>
      <c r="BC2167">
        <v>4.6108226203727396</v>
      </c>
      <c r="BD2167">
        <v>3.6919039085849401</v>
      </c>
      <c r="BE2167">
        <v>0.33738584178261699</v>
      </c>
      <c r="BF2167">
        <v>2.8219311462479499</v>
      </c>
      <c r="BG2167">
        <v>5.7802242179313303</v>
      </c>
      <c r="BH2167">
        <v>3.8967873409975402</v>
      </c>
      <c r="BI2167">
        <v>3.0856213739329701</v>
      </c>
      <c r="BJ2167">
        <v>3.1731107024033398</v>
      </c>
      <c r="BK2167">
        <v>5.4495567327572898</v>
      </c>
      <c r="BL2167">
        <v>6.7052531971418796</v>
      </c>
      <c r="BM2167">
        <v>3.1378520485189201</v>
      </c>
      <c r="BN2167">
        <v>6.2757040970378499</v>
      </c>
      <c r="BO2167">
        <v>12.162214395539401</v>
      </c>
      <c r="BP2167">
        <v>8.1081429303596</v>
      </c>
      <c r="BQ2167">
        <v>2.81909518198683</v>
      </c>
      <c r="BR2167">
        <v>3.2299602961691201</v>
      </c>
      <c r="BS2167">
        <v>4.9516397464380599</v>
      </c>
      <c r="BT2167">
        <v>4.1038365202268796</v>
      </c>
      <c r="BU2167">
        <v>0.98653943488865503</v>
      </c>
      <c r="BV2167">
        <v>3.6824180502341401</v>
      </c>
      <c r="BW2167">
        <v>9.1092936300357596</v>
      </c>
      <c r="BX2167">
        <v>6.1129937846757496</v>
      </c>
      <c r="BY2167">
        <v>0.43075125939986902</v>
      </c>
      <c r="BZ2167">
        <v>1.62385084629264</v>
      </c>
      <c r="CA2167">
        <v>10.0070883542509</v>
      </c>
      <c r="CB2167">
        <v>7.1947125795920499</v>
      </c>
      <c r="CC2167">
        <v>0.29686182504053299</v>
      </c>
      <c r="CD2167">
        <v>2.16224167095683</v>
      </c>
      <c r="CE2167">
        <v>5.9041496426462299</v>
      </c>
      <c r="CF2167">
        <v>4.8433667697487097</v>
      </c>
      <c r="CG2167">
        <v>0</v>
      </c>
      <c r="CH2167">
        <v>1.1578112609040401</v>
      </c>
      <c r="CI2167">
        <v>3.75477966526672</v>
      </c>
      <c r="CJ2167">
        <v>2.3889630158925499</v>
      </c>
      <c r="CK2167">
        <v>0</v>
      </c>
      <c r="CL2167">
        <v>2.3507578100835098</v>
      </c>
      <c r="CM2167">
        <v>5.3194278065233096</v>
      </c>
      <c r="CN2167">
        <v>4.0072921392217999</v>
      </c>
      <c r="CO2167">
        <v>0</v>
      </c>
      <c r="CP2167">
        <v>1.0822141138110399</v>
      </c>
      <c r="CQ2167">
        <v>1.3920134983127099</v>
      </c>
      <c r="CR2167">
        <v>1.8164923711017</v>
      </c>
      <c r="CS2167">
        <v>0.28396541932226899</v>
      </c>
      <c r="CT2167">
        <v>1.2919432771355199</v>
      </c>
      <c r="CU2167">
        <v>1.4942505178734899</v>
      </c>
      <c r="CV2167">
        <v>1.7511886721158001</v>
      </c>
      <c r="CW2167">
        <v>0</v>
      </c>
      <c r="CX2167">
        <v>0.51739364152971901</v>
      </c>
      <c r="CY2167">
        <v>2.2670234616296598</v>
      </c>
      <c r="CZ2167">
        <v>2.7840005732890898</v>
      </c>
      <c r="DA2167">
        <v>1.28359213499351</v>
      </c>
      <c r="DB2167">
        <v>1.28359213499351</v>
      </c>
      <c r="DC2167">
        <v>1.28359213499351</v>
      </c>
      <c r="DD2167">
        <v>1.28359213499351</v>
      </c>
      <c r="DE2167">
        <v>0</v>
      </c>
      <c r="DF2167">
        <v>0</v>
      </c>
      <c r="DG2167">
        <v>0.37147775663676702</v>
      </c>
      <c r="DH2167">
        <v>0.24765183775784499</v>
      </c>
      <c r="DI2167">
        <v>8.7596029910612494E-2</v>
      </c>
      <c r="DJ2167">
        <v>0.65098564212700305</v>
      </c>
      <c r="DK2167">
        <v>2.7189558556382698</v>
      </c>
      <c r="DL2167">
        <v>2.1524973803225702</v>
      </c>
      <c r="DM2167">
        <v>3.0033330477799201</v>
      </c>
      <c r="DN2167">
        <v>5.7919862901909598</v>
      </c>
      <c r="DO2167">
        <v>11.096306949676899</v>
      </c>
      <c r="DP2167">
        <v>8.0014142903958607</v>
      </c>
      <c r="DQ2167">
        <v>0.61043806958943003</v>
      </c>
      <c r="DR2167">
        <v>1.50634265734923</v>
      </c>
      <c r="DS2167">
        <v>3.68044309704604</v>
      </c>
      <c r="DT2167">
        <v>2.5213192166600198</v>
      </c>
    </row>
    <row r="2168" spans="1:124" x14ac:dyDescent="0.35">
      <c r="A2168" s="19" t="str">
        <f t="shared" si="74"/>
        <v xml:space="preserve">  Res RE [NCL+DQ] / [Capital + ALLL]--41912</v>
      </c>
      <c r="B2168" s="19" t="str">
        <f t="shared" si="75"/>
        <v xml:space="preserve">  Res RE [NCL+DQ] / [Capital + ALLL]</v>
      </c>
      <c r="C2168">
        <v>10</v>
      </c>
      <c r="D2168" s="27">
        <v>41912</v>
      </c>
      <c r="E2168">
        <v>0</v>
      </c>
      <c r="F2168">
        <v>0.70182149818265305</v>
      </c>
      <c r="G2168">
        <v>2.6549553312517</v>
      </c>
      <c r="H2168">
        <v>2.1037486970308299</v>
      </c>
      <c r="I2168">
        <v>0</v>
      </c>
      <c r="J2168">
        <v>1.03863364079543</v>
      </c>
      <c r="K2168">
        <v>3.3762123084818598</v>
      </c>
      <c r="L2168">
        <v>2.4101706858185898</v>
      </c>
      <c r="M2168">
        <v>0.397941858337718</v>
      </c>
      <c r="N2168">
        <v>1.9567990059968701</v>
      </c>
      <c r="O2168">
        <v>5.0265797282090601</v>
      </c>
      <c r="P2168">
        <v>3.5404878079548001</v>
      </c>
      <c r="Q2168">
        <v>2.7377521613832898</v>
      </c>
      <c r="R2168">
        <v>4.9593559481006704</v>
      </c>
      <c r="S2168">
        <v>7.5098814229248996</v>
      </c>
      <c r="T2168">
        <v>5.2738018822300203</v>
      </c>
      <c r="U2168">
        <v>0.23497293557325899</v>
      </c>
      <c r="V2168">
        <v>1.4964849548383301</v>
      </c>
      <c r="W2168">
        <v>4.0487131021696898</v>
      </c>
      <c r="X2168">
        <v>2.8443363692838299</v>
      </c>
      <c r="Y2168">
        <v>0</v>
      </c>
      <c r="Z2168">
        <v>0.57631095089659401</v>
      </c>
      <c r="AA2168">
        <v>3.0017763925193699</v>
      </c>
      <c r="AB2168">
        <v>2.5210506403745798</v>
      </c>
      <c r="AC2168">
        <v>0</v>
      </c>
      <c r="AD2168">
        <v>0.18340736125948501</v>
      </c>
      <c r="AE2168">
        <v>0.78259467141368599</v>
      </c>
      <c r="AF2168">
        <v>0.72058891884812704</v>
      </c>
      <c r="AG2168">
        <v>0</v>
      </c>
      <c r="AH2168">
        <v>0</v>
      </c>
      <c r="AI2168">
        <v>0.90778473006593197</v>
      </c>
      <c r="AJ2168">
        <v>0.70596040617594402</v>
      </c>
      <c r="AK2168">
        <v>1.31164072365819</v>
      </c>
      <c r="AL2168">
        <v>3.3851162123107601</v>
      </c>
      <c r="AM2168">
        <v>5.4348211834670401</v>
      </c>
      <c r="AN2168">
        <v>4.5509037501191498</v>
      </c>
      <c r="AO2168">
        <v>0</v>
      </c>
      <c r="AP2168">
        <v>0.63584926198954606</v>
      </c>
      <c r="AQ2168">
        <v>2.24675679886212</v>
      </c>
      <c r="AR2168">
        <v>1.58767894210525</v>
      </c>
      <c r="AS2168">
        <v>0</v>
      </c>
      <c r="AT2168">
        <v>0.83262358236452305</v>
      </c>
      <c r="AU2168">
        <v>2.9554731867172399</v>
      </c>
      <c r="AV2168">
        <v>2.0357621881048602</v>
      </c>
      <c r="AW2168">
        <v>1.3408795678824901</v>
      </c>
      <c r="AX2168">
        <v>3.8266165426902501</v>
      </c>
      <c r="AY2168">
        <v>6.9822324584690598</v>
      </c>
      <c r="AZ2168">
        <v>5.1720329380335803</v>
      </c>
      <c r="BA2168">
        <v>0</v>
      </c>
      <c r="BB2168">
        <v>0.64087636233615197</v>
      </c>
      <c r="BC2168">
        <v>2.2688180180630502</v>
      </c>
      <c r="BD2168">
        <v>2.3407369072880799</v>
      </c>
      <c r="BE2168">
        <v>0.41132275668669099</v>
      </c>
      <c r="BF2168">
        <v>1.1029440603887799</v>
      </c>
      <c r="BG2168">
        <v>2.4479874007321798</v>
      </c>
      <c r="BH2168">
        <v>2.2618924901224098</v>
      </c>
      <c r="BI2168">
        <v>0.44574936607500298</v>
      </c>
      <c r="BJ2168">
        <v>0.494819854646668</v>
      </c>
      <c r="BK2168">
        <v>2.4444772920439002</v>
      </c>
      <c r="BL2168">
        <v>1.1957839975064499</v>
      </c>
      <c r="BM2168">
        <v>0.217316710511266</v>
      </c>
      <c r="BN2168">
        <v>0.434633421022532</v>
      </c>
      <c r="BO2168">
        <v>2.3920785409032699</v>
      </c>
      <c r="BP2168">
        <v>1.5947190272688501</v>
      </c>
      <c r="BQ2168">
        <v>0</v>
      </c>
      <c r="BR2168">
        <v>0</v>
      </c>
      <c r="BS2168">
        <v>3.14955719096919</v>
      </c>
      <c r="BT2168">
        <v>2.09970479397946</v>
      </c>
      <c r="BU2168">
        <v>0.93607411710201105</v>
      </c>
      <c r="BV2168">
        <v>3.7966511449018601</v>
      </c>
      <c r="BW2168">
        <v>7.2093625317252403</v>
      </c>
      <c r="BX2168">
        <v>5.3691951177547397</v>
      </c>
      <c r="BY2168">
        <v>1.30051091500232</v>
      </c>
      <c r="BZ2168">
        <v>5.1520861372812901</v>
      </c>
      <c r="CA2168">
        <v>6.3665263338774798</v>
      </c>
      <c r="CB2168">
        <v>5.1823626915927399</v>
      </c>
      <c r="CC2168">
        <v>0</v>
      </c>
      <c r="CD2168">
        <v>1.2020162853819301</v>
      </c>
      <c r="CE2168">
        <v>3.9528695863250398</v>
      </c>
      <c r="CF2168">
        <v>2.4521397185651699</v>
      </c>
      <c r="CG2168">
        <v>1.24956369982548</v>
      </c>
      <c r="CH2168">
        <v>2.7001813941435602</v>
      </c>
      <c r="CI2168">
        <v>5.2620471333098804</v>
      </c>
      <c r="CJ2168">
        <v>4.4569483238734602</v>
      </c>
      <c r="CK2168">
        <v>1.06917860737614</v>
      </c>
      <c r="CL2168">
        <v>1.8094912939569801</v>
      </c>
      <c r="CM2168">
        <v>4.9179442430423501</v>
      </c>
      <c r="CN2168">
        <v>3.72283216977945</v>
      </c>
      <c r="CO2168">
        <v>0.895200599925009</v>
      </c>
      <c r="CP2168">
        <v>1.9955168730189301</v>
      </c>
      <c r="CQ2168">
        <v>2.9795823305644</v>
      </c>
      <c r="CR2168">
        <v>1.8250582968081599</v>
      </c>
      <c r="CS2168">
        <v>0.28494648261049399</v>
      </c>
      <c r="CT2168">
        <v>0.5955855225808</v>
      </c>
      <c r="CU2168">
        <v>1.3095727633079099</v>
      </c>
      <c r="CV2168">
        <v>0.93893117192047404</v>
      </c>
      <c r="CW2168">
        <v>9.2151743203808895E-2</v>
      </c>
      <c r="CX2168">
        <v>0.46467514311316899</v>
      </c>
      <c r="CY2168">
        <v>1.2216404886562</v>
      </c>
      <c r="CZ2168">
        <v>0.77213910287818299</v>
      </c>
      <c r="DA2168">
        <v>0</v>
      </c>
      <c r="DB2168">
        <v>0</v>
      </c>
      <c r="DC2168">
        <v>0</v>
      </c>
      <c r="DD2168">
        <v>0</v>
      </c>
      <c r="DE2168">
        <v>0</v>
      </c>
      <c r="DF2168">
        <v>0</v>
      </c>
      <c r="DG2168">
        <v>0.32617559119325901</v>
      </c>
      <c r="DH2168">
        <v>0.21745039412883899</v>
      </c>
      <c r="DI2168">
        <v>0.37341611471446401</v>
      </c>
      <c r="DJ2168">
        <v>0.85303373962073303</v>
      </c>
      <c r="DK2168">
        <v>1.5764046841978601</v>
      </c>
      <c r="DL2168">
        <v>1.9274288559742601</v>
      </c>
      <c r="DM2168">
        <v>0.33080580211435801</v>
      </c>
      <c r="DN2168">
        <v>2.2811637425045199</v>
      </c>
      <c r="DO2168">
        <v>6.8062471537053204</v>
      </c>
      <c r="DP2168">
        <v>3.7185512363136</v>
      </c>
      <c r="DQ2168">
        <v>1.9320935086622999</v>
      </c>
      <c r="DR2168">
        <v>2.6107651579305502</v>
      </c>
      <c r="DS2168">
        <v>3.5203484169294499</v>
      </c>
      <c r="DT2168">
        <v>2.9000596857565699</v>
      </c>
    </row>
    <row r="2169" spans="1:124" x14ac:dyDescent="0.35">
      <c r="A2169" s="19" t="str">
        <f t="shared" si="74"/>
        <v xml:space="preserve">  C&amp;I [NCL+DQ] / [Capital + ALLL]--41912</v>
      </c>
      <c r="B2169" s="19" t="str">
        <f t="shared" si="75"/>
        <v xml:space="preserve">  C&amp;I [NCL+DQ] / [Capital + ALLL]</v>
      </c>
      <c r="C2169">
        <v>11</v>
      </c>
      <c r="D2169" s="27">
        <v>41912</v>
      </c>
      <c r="E2169">
        <v>0.180259309893017</v>
      </c>
      <c r="F2169">
        <v>0.68804268486661002</v>
      </c>
      <c r="G2169">
        <v>2.4261044162077798</v>
      </c>
      <c r="H2169">
        <v>1.4772373088006501</v>
      </c>
      <c r="I2169">
        <v>1.8359800070281401E-2</v>
      </c>
      <c r="J2169">
        <v>0.672641559982467</v>
      </c>
      <c r="K2169">
        <v>2.3672636217323801</v>
      </c>
      <c r="L2169">
        <v>1.9004584081457301</v>
      </c>
      <c r="M2169">
        <v>2.4766994209116901E-2</v>
      </c>
      <c r="N2169">
        <v>0.48294745992324301</v>
      </c>
      <c r="O2169">
        <v>1.7449309015408201</v>
      </c>
      <c r="P2169">
        <v>1.51582198693561</v>
      </c>
      <c r="Q2169">
        <v>0.92538557732388504</v>
      </c>
      <c r="R2169">
        <v>1.84696941926206</v>
      </c>
      <c r="S2169">
        <v>2.9258733698222898</v>
      </c>
      <c r="T2169">
        <v>3.1585589878348399</v>
      </c>
      <c r="U2169">
        <v>1.8359800070281401E-2</v>
      </c>
      <c r="V2169">
        <v>0.75985052311671297</v>
      </c>
      <c r="W2169">
        <v>2.8226571276577599</v>
      </c>
      <c r="X2169">
        <v>2.1449186687742299</v>
      </c>
      <c r="Y2169">
        <v>0.228118015649901</v>
      </c>
      <c r="Z2169">
        <v>0.77503974562798095</v>
      </c>
      <c r="AA2169">
        <v>2.9447702895828098</v>
      </c>
      <c r="AB2169">
        <v>2.5862739511155999</v>
      </c>
      <c r="AC2169">
        <v>0</v>
      </c>
      <c r="AD2169">
        <v>0.36138236569839099</v>
      </c>
      <c r="AE2169">
        <v>1.3904555201611599</v>
      </c>
      <c r="AF2169">
        <v>1.6076779501624701</v>
      </c>
      <c r="AG2169">
        <v>0</v>
      </c>
      <c r="AH2169">
        <v>0.31810615868318798</v>
      </c>
      <c r="AI2169">
        <v>1.3876831326280501</v>
      </c>
      <c r="AJ2169">
        <v>1.1652921896094099</v>
      </c>
      <c r="AK2169">
        <v>4.5905624064567101E-2</v>
      </c>
      <c r="AL2169">
        <v>0.82101806239737296</v>
      </c>
      <c r="AM2169">
        <v>2.1800848917764899</v>
      </c>
      <c r="AN2169">
        <v>1.61546782055377</v>
      </c>
      <c r="AO2169">
        <v>0</v>
      </c>
      <c r="AP2169">
        <v>0.51627336351166997</v>
      </c>
      <c r="AQ2169">
        <v>2.0801004866083801</v>
      </c>
      <c r="AR2169">
        <v>1.63788480223267</v>
      </c>
      <c r="AS2169">
        <v>0</v>
      </c>
      <c r="AT2169">
        <v>0.65506070523168003</v>
      </c>
      <c r="AU2169">
        <v>2.07312365218585</v>
      </c>
      <c r="AV2169">
        <v>1.8739417591668699</v>
      </c>
      <c r="AW2169">
        <v>5.5016997184407397E-2</v>
      </c>
      <c r="AX2169">
        <v>0.571520710262438</v>
      </c>
      <c r="AY2169">
        <v>2.7216962544908001</v>
      </c>
      <c r="AZ2169">
        <v>2.2111025024118498</v>
      </c>
      <c r="BA2169">
        <v>0.234716052442139</v>
      </c>
      <c r="BB2169">
        <v>1.72741612140289</v>
      </c>
      <c r="BC2169">
        <v>3.9888471029574899</v>
      </c>
      <c r="BD2169">
        <v>3.3936864106233902</v>
      </c>
      <c r="BE2169">
        <v>0.19038865887238701</v>
      </c>
      <c r="BF2169">
        <v>0.90364099647019602</v>
      </c>
      <c r="BG2169">
        <v>2.55481251010369</v>
      </c>
      <c r="BH2169">
        <v>2.3160915584364901</v>
      </c>
      <c r="BI2169">
        <v>0.11882374821764401</v>
      </c>
      <c r="BJ2169">
        <v>0.31229147204057101</v>
      </c>
      <c r="BK2169">
        <v>1.9696241824027201</v>
      </c>
      <c r="BL2169">
        <v>1.02339076606792</v>
      </c>
      <c r="BM2169">
        <v>1.03076682804935</v>
      </c>
      <c r="BN2169">
        <v>2.0615336560987001</v>
      </c>
      <c r="BO2169">
        <v>7.3787023192994896</v>
      </c>
      <c r="BP2169">
        <v>4.9191348795329999</v>
      </c>
      <c r="BQ2169">
        <v>0.16366612111293</v>
      </c>
      <c r="BR2169">
        <v>0.32733224222585899</v>
      </c>
      <c r="BS2169">
        <v>1.4297257444134199</v>
      </c>
      <c r="BT2169">
        <v>0.95315049627561099</v>
      </c>
      <c r="BU2169">
        <v>2.83018867924528E-2</v>
      </c>
      <c r="BV2169">
        <v>0.980850070060719</v>
      </c>
      <c r="BW2169">
        <v>2.5238544638078499</v>
      </c>
      <c r="BX2169">
        <v>2.6962272473168198</v>
      </c>
      <c r="BY2169">
        <v>0.70347284060552095</v>
      </c>
      <c r="BZ2169">
        <v>1.9055164074552799</v>
      </c>
      <c r="CA2169">
        <v>3.8977119784656802</v>
      </c>
      <c r="CB2169">
        <v>4.9295175431963099</v>
      </c>
      <c r="CC2169">
        <v>0</v>
      </c>
      <c r="CD2169">
        <v>0.50898541661238095</v>
      </c>
      <c r="CE2169">
        <v>1.8133516286475699</v>
      </c>
      <c r="CF2169">
        <v>1.7160206038474799</v>
      </c>
      <c r="CG2169">
        <v>0</v>
      </c>
      <c r="CH2169">
        <v>1.5476839237057201</v>
      </c>
      <c r="CI2169">
        <v>1.9267015706806301</v>
      </c>
      <c r="CJ2169">
        <v>3.6305452748724298</v>
      </c>
      <c r="CK2169">
        <v>0.14931223728821999</v>
      </c>
      <c r="CL2169">
        <v>0.63859678998680203</v>
      </c>
      <c r="CM2169">
        <v>2.0172445240600498</v>
      </c>
      <c r="CN2169">
        <v>1.6602077921787299</v>
      </c>
      <c r="CO2169">
        <v>0.59467432652744401</v>
      </c>
      <c r="CP2169">
        <v>0.86314475873544105</v>
      </c>
      <c r="CQ2169">
        <v>3.4560355848204098</v>
      </c>
      <c r="CR2169">
        <v>2.0528652035681199</v>
      </c>
      <c r="CS2169">
        <v>0.64507906038590102</v>
      </c>
      <c r="CT2169">
        <v>0.97144490032075004</v>
      </c>
      <c r="CU2169">
        <v>1.5573217411004801</v>
      </c>
      <c r="CV2169">
        <v>1.0049993445463301</v>
      </c>
      <c r="CW2169">
        <v>0.25334414268342098</v>
      </c>
      <c r="CX2169">
        <v>0.60282598679158395</v>
      </c>
      <c r="CY2169">
        <v>2.2411474675033598</v>
      </c>
      <c r="CZ2169">
        <v>4.10710421177098</v>
      </c>
      <c r="DA2169">
        <v>2.3748858227969798</v>
      </c>
      <c r="DB2169">
        <v>2.3748858227969798</v>
      </c>
      <c r="DC2169">
        <v>2.3748858227969798</v>
      </c>
      <c r="DD2169">
        <v>2.3748858227969798</v>
      </c>
      <c r="DE2169">
        <v>0</v>
      </c>
      <c r="DF2169">
        <v>0</v>
      </c>
      <c r="DG2169">
        <v>0.65235118238651801</v>
      </c>
      <c r="DH2169">
        <v>0.43490078825767903</v>
      </c>
      <c r="DI2169">
        <v>1.4773832401922701E-2</v>
      </c>
      <c r="DJ2169">
        <v>0.47843635318208</v>
      </c>
      <c r="DK2169">
        <v>1.26273415619316</v>
      </c>
      <c r="DL2169">
        <v>1.2628371750543299</v>
      </c>
      <c r="DM2169">
        <v>0.18673542816376501</v>
      </c>
      <c r="DN2169">
        <v>0.23477902217710001</v>
      </c>
      <c r="DO2169">
        <v>1.32935392970291</v>
      </c>
      <c r="DP2169">
        <v>2.0599771347748899</v>
      </c>
      <c r="DQ2169">
        <v>0.17167498372748999</v>
      </c>
      <c r="DR2169">
        <v>1.2018698991750301</v>
      </c>
      <c r="DS2169">
        <v>2.7417202328657502</v>
      </c>
      <c r="DT2169">
        <v>1.7477606652664699</v>
      </c>
    </row>
    <row r="2170" spans="1:124" x14ac:dyDescent="0.35">
      <c r="A2170" s="19" t="str">
        <f t="shared" si="74"/>
        <v xml:space="preserve">  Ind [NCL+DQ] / [Capital + ALLL]--41912</v>
      </c>
      <c r="B2170" s="19" t="str">
        <f t="shared" si="75"/>
        <v xml:space="preserve">  Ind [NCL+DQ] / [Capital + ALLL]</v>
      </c>
      <c r="C2170">
        <v>12</v>
      </c>
      <c r="D2170" s="27">
        <v>41912</v>
      </c>
      <c r="E2170">
        <v>5.3730667639375798E-2</v>
      </c>
      <c r="F2170">
        <v>0.29243630634490902</v>
      </c>
      <c r="G2170">
        <v>0.519695498638441</v>
      </c>
      <c r="H2170">
        <v>0.47123901906729598</v>
      </c>
      <c r="I2170">
        <v>1.95259438888882E-2</v>
      </c>
      <c r="J2170">
        <v>0.162585243100797</v>
      </c>
      <c r="K2170">
        <v>0.53556466320469998</v>
      </c>
      <c r="L2170">
        <v>0.425720252576268</v>
      </c>
      <c r="M2170">
        <v>9.6359955776834996E-3</v>
      </c>
      <c r="N2170">
        <v>0.15268892461918299</v>
      </c>
      <c r="O2170">
        <v>0.62900434885402501</v>
      </c>
      <c r="P2170">
        <v>0.55967510229609596</v>
      </c>
      <c r="Q2170">
        <v>7.6149862930246698E-2</v>
      </c>
      <c r="R2170">
        <v>0.41219001283870499</v>
      </c>
      <c r="S2170">
        <v>0.64067160057439498</v>
      </c>
      <c r="T2170">
        <v>0.466203642806087</v>
      </c>
      <c r="U2170">
        <v>1.3616074477441399E-2</v>
      </c>
      <c r="V2170">
        <v>0.15272900515151999</v>
      </c>
      <c r="W2170">
        <v>0.51092582640827</v>
      </c>
      <c r="X2170">
        <v>0.44804725274636198</v>
      </c>
      <c r="Y2170">
        <v>4.3583316279051397E-2</v>
      </c>
      <c r="Z2170">
        <v>0.21620178833577999</v>
      </c>
      <c r="AA2170">
        <v>0.53701105617946099</v>
      </c>
      <c r="AB2170">
        <v>0.54286944879275101</v>
      </c>
      <c r="AC2170">
        <v>1.7674130746668699E-2</v>
      </c>
      <c r="AD2170">
        <v>0.15501084175538901</v>
      </c>
      <c r="AE2170">
        <v>0.473301387742524</v>
      </c>
      <c r="AF2170">
        <v>0.35507809134763202</v>
      </c>
      <c r="AG2170">
        <v>4.41091382870165E-2</v>
      </c>
      <c r="AH2170">
        <v>0.25296442687747001</v>
      </c>
      <c r="AI2170">
        <v>0.61595190505920705</v>
      </c>
      <c r="AJ2170">
        <v>0.71076727125439898</v>
      </c>
      <c r="AK2170">
        <v>1.47805377815481E-2</v>
      </c>
      <c r="AL2170">
        <v>0.113851969550226</v>
      </c>
      <c r="AM2170">
        <v>0.37339093472135199</v>
      </c>
      <c r="AN2170">
        <v>0.28503883078856501</v>
      </c>
      <c r="AO2170">
        <v>4.7891824246280398E-2</v>
      </c>
      <c r="AP2170">
        <v>0.21082884422310399</v>
      </c>
      <c r="AQ2170">
        <v>0.58493581051845001</v>
      </c>
      <c r="AR2170">
        <v>0.48568118779109998</v>
      </c>
      <c r="AS2170">
        <v>3.7993939049913599E-3</v>
      </c>
      <c r="AT2170">
        <v>8.9952339635264E-2</v>
      </c>
      <c r="AU2170">
        <v>0.42136863194249702</v>
      </c>
      <c r="AV2170">
        <v>0.298602024178998</v>
      </c>
      <c r="AW2170">
        <v>5.2842335898180798E-2</v>
      </c>
      <c r="AX2170">
        <v>0.28509297742714201</v>
      </c>
      <c r="AY2170">
        <v>0.62600640946036901</v>
      </c>
      <c r="AZ2170">
        <v>0.51680369037753904</v>
      </c>
      <c r="BA2170">
        <v>0</v>
      </c>
      <c r="BB2170">
        <v>9.0914139406676794E-2</v>
      </c>
      <c r="BC2170">
        <v>0.48506243420185802</v>
      </c>
      <c r="BD2170">
        <v>0.56140688254450999</v>
      </c>
      <c r="BE2170">
        <v>3.36287702438599E-2</v>
      </c>
      <c r="BF2170">
        <v>0.148302870801681</v>
      </c>
      <c r="BG2170">
        <v>0.47274942253215302</v>
      </c>
      <c r="BH2170">
        <v>0.61668816241792901</v>
      </c>
      <c r="BI2170">
        <v>2.2731499659027501E-2</v>
      </c>
      <c r="BJ2170">
        <v>4.2496581796681601E-2</v>
      </c>
      <c r="BK2170">
        <v>0.21620178833577999</v>
      </c>
      <c r="BL2170">
        <v>0.18710291810028601</v>
      </c>
      <c r="BM2170">
        <v>0</v>
      </c>
      <c r="BN2170">
        <v>0</v>
      </c>
      <c r="BO2170">
        <v>0.26810349315425103</v>
      </c>
      <c r="BP2170">
        <v>0.17873566210283401</v>
      </c>
      <c r="BQ2170">
        <v>0.27001410002964799</v>
      </c>
      <c r="BR2170">
        <v>0.303951367781155</v>
      </c>
      <c r="BS2170">
        <v>0.45757628261828098</v>
      </c>
      <c r="BT2170">
        <v>0.383743132504901</v>
      </c>
      <c r="BU2170">
        <v>5.6976218491672096E-3</v>
      </c>
      <c r="BV2170">
        <v>3.1979533098816799E-2</v>
      </c>
      <c r="BW2170">
        <v>0.24965690854977801</v>
      </c>
      <c r="BX2170">
        <v>0.44848448896523602</v>
      </c>
      <c r="BY2170">
        <v>0.10228802153432</v>
      </c>
      <c r="BZ2170">
        <v>0.23152270703472799</v>
      </c>
      <c r="CA2170">
        <v>0.53981106612685603</v>
      </c>
      <c r="CB2170">
        <v>0.88089653957120795</v>
      </c>
      <c r="CC2170">
        <v>0</v>
      </c>
      <c r="CD2170">
        <v>2.2543678376855201E-2</v>
      </c>
      <c r="CE2170">
        <v>0.17209474109585701</v>
      </c>
      <c r="CF2170">
        <v>0.23351465557176501</v>
      </c>
      <c r="CG2170">
        <v>0.11739385638818201</v>
      </c>
      <c r="CH2170">
        <v>0.196942213008551</v>
      </c>
      <c r="CI2170">
        <v>0.66067653276955596</v>
      </c>
      <c r="CJ2170">
        <v>0.72806681902104797</v>
      </c>
      <c r="CK2170">
        <v>5.8158475588160098E-2</v>
      </c>
      <c r="CL2170">
        <v>0.14558963803403799</v>
      </c>
      <c r="CM2170">
        <v>0.41782178532123498</v>
      </c>
      <c r="CN2170">
        <v>0.33171497418385698</v>
      </c>
      <c r="CO2170">
        <v>3.7495313085864297E-2</v>
      </c>
      <c r="CP2170">
        <v>5.7448955826410998E-2</v>
      </c>
      <c r="CQ2170">
        <v>8.8394342762063205E-2</v>
      </c>
      <c r="CR2170">
        <v>0.103169634212226</v>
      </c>
      <c r="CS2170">
        <v>0.10219330894230499</v>
      </c>
      <c r="CT2170">
        <v>0.19761446592528001</v>
      </c>
      <c r="CU2170">
        <v>0.73533214995003005</v>
      </c>
      <c r="CV2170">
        <v>0.482835262405518</v>
      </c>
      <c r="CW2170">
        <v>1.17626301240957E-2</v>
      </c>
      <c r="CX2170">
        <v>4.9577666031292399E-2</v>
      </c>
      <c r="CY2170">
        <v>0.197476686780033</v>
      </c>
      <c r="CZ2170">
        <v>0.172458130143362</v>
      </c>
      <c r="DA2170">
        <v>0</v>
      </c>
      <c r="DB2170">
        <v>0</v>
      </c>
      <c r="DC2170">
        <v>0</v>
      </c>
      <c r="DD2170">
        <v>0</v>
      </c>
      <c r="DE2170">
        <v>0.24930110886531301</v>
      </c>
      <c r="DF2170">
        <v>0.48020295370118699</v>
      </c>
      <c r="DG2170">
        <v>6.0001248932797298</v>
      </c>
      <c r="DH2170">
        <v>4.0062163501962997</v>
      </c>
      <c r="DI2170">
        <v>0.115271920431098</v>
      </c>
      <c r="DJ2170">
        <v>0.47194402103198002</v>
      </c>
      <c r="DK2170">
        <v>1.0201936546508401</v>
      </c>
      <c r="DL2170">
        <v>0.72845116809723498</v>
      </c>
      <c r="DM2170">
        <v>4.6222669127553601E-2</v>
      </c>
      <c r="DN2170">
        <v>0.133252958532948</v>
      </c>
      <c r="DO2170">
        <v>0.29913297842838199</v>
      </c>
      <c r="DP2170">
        <v>0.180365820696127</v>
      </c>
      <c r="DQ2170">
        <v>8.1589173069457094E-2</v>
      </c>
      <c r="DR2170">
        <v>0.26009659401007901</v>
      </c>
      <c r="DS2170">
        <v>0.34350647731988498</v>
      </c>
      <c r="DT2170">
        <v>0.44833058163657502</v>
      </c>
    </row>
    <row r="2171" spans="1:124" x14ac:dyDescent="0.35">
      <c r="A2171" s="19" t="str">
        <f t="shared" si="74"/>
        <v xml:space="preserve">  OREO / [Capital + ALLL]--41912</v>
      </c>
      <c r="B2171" s="19" t="str">
        <f t="shared" si="75"/>
        <v xml:space="preserve">  OREO / [Capital + ALLL]</v>
      </c>
      <c r="C2171">
        <v>13</v>
      </c>
      <c r="D2171" s="27">
        <v>41912</v>
      </c>
      <c r="E2171">
        <v>3.9551992257115899E-2</v>
      </c>
      <c r="F2171">
        <v>1.97408494715182</v>
      </c>
      <c r="G2171">
        <v>4.45468255677965</v>
      </c>
      <c r="H2171">
        <v>3.60266973640217</v>
      </c>
      <c r="I2171">
        <v>0</v>
      </c>
      <c r="J2171">
        <v>1.4074783540584701</v>
      </c>
      <c r="K2171">
        <v>5.1022059212782302</v>
      </c>
      <c r="L2171">
        <v>4.2161496011231598</v>
      </c>
      <c r="M2171">
        <v>0</v>
      </c>
      <c r="N2171">
        <v>1.1657442426556801</v>
      </c>
      <c r="O2171">
        <v>4.7021303794804101</v>
      </c>
      <c r="P2171">
        <v>4.2501812909177303</v>
      </c>
      <c r="Q2171">
        <v>2.5517126796444498</v>
      </c>
      <c r="R2171">
        <v>3.5133040557995399</v>
      </c>
      <c r="S2171">
        <v>7.7978241773092796</v>
      </c>
      <c r="T2171">
        <v>4.8104236130707303</v>
      </c>
      <c r="U2171">
        <v>4.9656498738770198E-2</v>
      </c>
      <c r="V2171">
        <v>2.0900709258580501</v>
      </c>
      <c r="W2171">
        <v>6.5586263137824004</v>
      </c>
      <c r="X2171">
        <v>5.6475703847686098</v>
      </c>
      <c r="Y2171">
        <v>0.32631649559582898</v>
      </c>
      <c r="Z2171">
        <v>2.41812059993878</v>
      </c>
      <c r="AA2171">
        <v>6.8550056037081504</v>
      </c>
      <c r="AB2171">
        <v>6.1025885862027502</v>
      </c>
      <c r="AC2171">
        <v>0</v>
      </c>
      <c r="AD2171">
        <v>0</v>
      </c>
      <c r="AE2171">
        <v>0.58305300060980902</v>
      </c>
      <c r="AF2171">
        <v>1.04665514981782</v>
      </c>
      <c r="AG2171">
        <v>0</v>
      </c>
      <c r="AH2171">
        <v>6.4677823591236194E-2</v>
      </c>
      <c r="AI2171">
        <v>1.4934123536214501</v>
      </c>
      <c r="AJ2171">
        <v>1.40217461648633</v>
      </c>
      <c r="AK2171">
        <v>0.791028394537579</v>
      </c>
      <c r="AL2171">
        <v>2.03695844558399</v>
      </c>
      <c r="AM2171">
        <v>4.2108622463092198</v>
      </c>
      <c r="AN2171">
        <v>4.03349001831468</v>
      </c>
      <c r="AO2171">
        <v>0</v>
      </c>
      <c r="AP2171">
        <v>0.17825754032256699</v>
      </c>
      <c r="AQ2171">
        <v>1.8498922416703001</v>
      </c>
      <c r="AR2171">
        <v>1.5022472646407801</v>
      </c>
      <c r="AS2171">
        <v>0</v>
      </c>
      <c r="AT2171">
        <v>1.44982937465045</v>
      </c>
      <c r="AU2171">
        <v>5.7635054034291704</v>
      </c>
      <c r="AV2171">
        <v>5.8892475475260797</v>
      </c>
      <c r="AW2171">
        <v>0.57948056033103601</v>
      </c>
      <c r="AX2171">
        <v>2.8152989285521901</v>
      </c>
      <c r="AY2171">
        <v>6.9408007478539799</v>
      </c>
      <c r="AZ2171">
        <v>5.9954905928925699</v>
      </c>
      <c r="BA2171">
        <v>0</v>
      </c>
      <c r="BB2171">
        <v>2.3384594540841399</v>
      </c>
      <c r="BC2171">
        <v>7.5651094694776297</v>
      </c>
      <c r="BD2171">
        <v>6.8246947258116002</v>
      </c>
      <c r="BE2171">
        <v>0.45170626796386798</v>
      </c>
      <c r="BF2171">
        <v>2.4845082344740002</v>
      </c>
      <c r="BG2171">
        <v>6.6090401638941998</v>
      </c>
      <c r="BH2171">
        <v>4.6608752771659399</v>
      </c>
      <c r="BI2171">
        <v>1.31322567729881</v>
      </c>
      <c r="BJ2171">
        <v>1.7183487391546599</v>
      </c>
      <c r="BK2171">
        <v>8.1502758777458606</v>
      </c>
      <c r="BL2171">
        <v>4.7341263464045804</v>
      </c>
      <c r="BM2171">
        <v>2.0888645947212199</v>
      </c>
      <c r="BN2171">
        <v>4.1777291894424504</v>
      </c>
      <c r="BO2171">
        <v>10.941661117653901</v>
      </c>
      <c r="BP2171">
        <v>7.2944407451025697</v>
      </c>
      <c r="BQ2171">
        <v>0.299363851814893</v>
      </c>
      <c r="BR2171">
        <v>0.598727703629787</v>
      </c>
      <c r="BS2171">
        <v>4.4199776515788196</v>
      </c>
      <c r="BT2171">
        <v>2.9466517677192101</v>
      </c>
      <c r="BU2171">
        <v>1.1898979880789899</v>
      </c>
      <c r="BV2171">
        <v>2.89584306398879</v>
      </c>
      <c r="BW2171">
        <v>13.8050617508427</v>
      </c>
      <c r="BX2171">
        <v>10.9040711140228</v>
      </c>
      <c r="BY2171">
        <v>1.5045929680076</v>
      </c>
      <c r="BZ2171">
        <v>2.8009279147693098</v>
      </c>
      <c r="CA2171">
        <v>7.4010757619980803</v>
      </c>
      <c r="CB2171">
        <v>14.9854440821714</v>
      </c>
      <c r="CC2171">
        <v>1.2289032807482501</v>
      </c>
      <c r="CD2171">
        <v>4.9581884111596199</v>
      </c>
      <c r="CE2171">
        <v>15.0529701160415</v>
      </c>
      <c r="CF2171">
        <v>10.7263096977046</v>
      </c>
      <c r="CG2171">
        <v>0.66067653276955596</v>
      </c>
      <c r="CH2171">
        <v>1.4978601997146901</v>
      </c>
      <c r="CI2171">
        <v>4.2122376588826498</v>
      </c>
      <c r="CJ2171">
        <v>2.9327677631047702</v>
      </c>
      <c r="CK2171">
        <v>0</v>
      </c>
      <c r="CL2171">
        <v>2.6664280601288501</v>
      </c>
      <c r="CM2171">
        <v>5.0384539964139901</v>
      </c>
      <c r="CN2171">
        <v>3.0338338406496899</v>
      </c>
      <c r="CO2171">
        <v>0</v>
      </c>
      <c r="CP2171">
        <v>0</v>
      </c>
      <c r="CQ2171">
        <v>0</v>
      </c>
      <c r="CR2171">
        <v>8.4058630895049308E-3</v>
      </c>
      <c r="CS2171">
        <v>0</v>
      </c>
      <c r="CT2171">
        <v>7.2614816839803196E-3</v>
      </c>
      <c r="CU2171">
        <v>1.61276811700152</v>
      </c>
      <c r="CV2171">
        <v>0.73560501123350497</v>
      </c>
      <c r="CW2171">
        <v>7.3078428813780502E-2</v>
      </c>
      <c r="CX2171">
        <v>0.71903012536067001</v>
      </c>
      <c r="CY2171">
        <v>1.63953309783443</v>
      </c>
      <c r="CZ2171">
        <v>1.4913875539449699</v>
      </c>
      <c r="DA2171">
        <v>0</v>
      </c>
      <c r="DB2171">
        <v>0</v>
      </c>
      <c r="DC2171">
        <v>0</v>
      </c>
      <c r="DD2171">
        <v>0</v>
      </c>
      <c r="DE2171">
        <v>3.1012830251796301E-2</v>
      </c>
      <c r="DF2171">
        <v>6.2025660503592601E-2</v>
      </c>
      <c r="DG2171">
        <v>1.1318554505290499</v>
      </c>
      <c r="DH2171">
        <v>0.75457030035269701</v>
      </c>
      <c r="DI2171">
        <v>0.603246265648132</v>
      </c>
      <c r="DJ2171">
        <v>2.1521053127924401</v>
      </c>
      <c r="DK2171">
        <v>3.1477741873044298</v>
      </c>
      <c r="DL2171">
        <v>3.1584788950867901</v>
      </c>
      <c r="DM2171">
        <v>0</v>
      </c>
      <c r="DN2171">
        <v>0.102007507752571</v>
      </c>
      <c r="DO2171">
        <v>2.2021257032050099</v>
      </c>
      <c r="DP2171">
        <v>1.0559412862905</v>
      </c>
      <c r="DQ2171">
        <v>1.5822173743766199</v>
      </c>
      <c r="DR2171">
        <v>1.6095674949313501</v>
      </c>
      <c r="DS2171">
        <v>2.70248298457751</v>
      </c>
      <c r="DT2171">
        <v>2.06402530804968</v>
      </c>
    </row>
    <row r="2172" spans="1:124" x14ac:dyDescent="0.35">
      <c r="A2172" s="19" t="str">
        <f t="shared" si="74"/>
        <v>ROAA--41912</v>
      </c>
      <c r="B2172" s="19" t="str">
        <f t="shared" si="75"/>
        <v>ROAA</v>
      </c>
      <c r="C2172">
        <v>14</v>
      </c>
      <c r="D2172" s="27">
        <v>41912</v>
      </c>
      <c r="E2172">
        <v>0.70250000000000001</v>
      </c>
      <c r="F2172">
        <v>1.02</v>
      </c>
      <c r="G2172">
        <v>1.365</v>
      </c>
      <c r="H2172">
        <v>1.11306451612903</v>
      </c>
      <c r="I2172">
        <v>0.69</v>
      </c>
      <c r="J2172">
        <v>1.05</v>
      </c>
      <c r="K2172">
        <v>1.51</v>
      </c>
      <c r="L2172">
        <v>1.0953820598006601</v>
      </c>
      <c r="M2172">
        <v>0.56999999999999995</v>
      </c>
      <c r="N2172">
        <v>0.91</v>
      </c>
      <c r="O2172">
        <v>1.28</v>
      </c>
      <c r="P2172">
        <v>0.93022190408017003</v>
      </c>
      <c r="Q2172">
        <v>0.59</v>
      </c>
      <c r="R2172">
        <v>0.7</v>
      </c>
      <c r="S2172">
        <v>0.98</v>
      </c>
      <c r="T2172">
        <v>0.76619047619047598</v>
      </c>
      <c r="U2172">
        <v>0.67</v>
      </c>
      <c r="V2172">
        <v>1.02</v>
      </c>
      <c r="W2172">
        <v>1.44</v>
      </c>
      <c r="X2172">
        <v>1.0434876543209901</v>
      </c>
      <c r="Y2172">
        <v>0.64</v>
      </c>
      <c r="Z2172">
        <v>1.01</v>
      </c>
      <c r="AA2172">
        <v>1.4</v>
      </c>
      <c r="AB2172">
        <v>1.10457627118644</v>
      </c>
      <c r="AC2172">
        <v>0.88749999999999996</v>
      </c>
      <c r="AD2172">
        <v>1.25</v>
      </c>
      <c r="AE2172">
        <v>1.7224999999999999</v>
      </c>
      <c r="AF2172">
        <v>1.3352380952381</v>
      </c>
      <c r="AG2172">
        <v>0.84</v>
      </c>
      <c r="AH2172">
        <v>1.21</v>
      </c>
      <c r="AI2172">
        <v>1.645</v>
      </c>
      <c r="AJ2172">
        <v>1.2528358208955199</v>
      </c>
      <c r="AK2172">
        <v>0.67749999999999999</v>
      </c>
      <c r="AL2172">
        <v>0.90500000000000003</v>
      </c>
      <c r="AM2172">
        <v>1.3425</v>
      </c>
      <c r="AN2172">
        <v>0.98903846153846198</v>
      </c>
      <c r="AO2172">
        <v>0.78</v>
      </c>
      <c r="AP2172">
        <v>1.0900000000000001</v>
      </c>
      <c r="AQ2172">
        <v>1.56</v>
      </c>
      <c r="AR2172">
        <v>1.1725694444444501</v>
      </c>
      <c r="AS2172">
        <v>0.73</v>
      </c>
      <c r="AT2172">
        <v>1.145</v>
      </c>
      <c r="AU2172">
        <v>1.62</v>
      </c>
      <c r="AV2172">
        <v>1.1955714285714301</v>
      </c>
      <c r="AW2172">
        <v>0.5575</v>
      </c>
      <c r="AX2172">
        <v>0.86499999999999999</v>
      </c>
      <c r="AY2172">
        <v>1.32</v>
      </c>
      <c r="AZ2172">
        <v>0.90654320987654302</v>
      </c>
      <c r="BA2172">
        <v>0.61</v>
      </c>
      <c r="BB2172">
        <v>1.07</v>
      </c>
      <c r="BC2172">
        <v>1.56</v>
      </c>
      <c r="BD2172">
        <v>1.13573529411765</v>
      </c>
      <c r="BE2172">
        <v>0.71</v>
      </c>
      <c r="BF2172">
        <v>1.06</v>
      </c>
      <c r="BG2172">
        <v>1.3925000000000001</v>
      </c>
      <c r="BH2172">
        <v>1.03859375</v>
      </c>
      <c r="BI2172">
        <v>0.83</v>
      </c>
      <c r="BJ2172">
        <v>0.96</v>
      </c>
      <c r="BK2172">
        <v>1.2</v>
      </c>
      <c r="BL2172">
        <v>1.268</v>
      </c>
      <c r="BM2172">
        <v>1.1850000000000001</v>
      </c>
      <c r="BN2172">
        <v>1.71</v>
      </c>
      <c r="BO2172">
        <v>2.0499999999999998</v>
      </c>
      <c r="BP2172">
        <v>1.58666666666667</v>
      </c>
      <c r="BQ2172">
        <v>0.82</v>
      </c>
      <c r="BR2172">
        <v>0.99</v>
      </c>
      <c r="BS2172">
        <v>1</v>
      </c>
      <c r="BT2172">
        <v>0.88333333333333297</v>
      </c>
      <c r="BU2172">
        <v>0.35499999999999998</v>
      </c>
      <c r="BV2172">
        <v>0.78</v>
      </c>
      <c r="BW2172">
        <v>0.98</v>
      </c>
      <c r="BX2172">
        <v>0.72666666666666702</v>
      </c>
      <c r="BY2172">
        <v>0.06</v>
      </c>
      <c r="BZ2172">
        <v>0.72</v>
      </c>
      <c r="CA2172">
        <v>1.27</v>
      </c>
      <c r="CB2172">
        <v>0.68</v>
      </c>
      <c r="CC2172">
        <v>0.61</v>
      </c>
      <c r="CD2172">
        <v>0.97</v>
      </c>
      <c r="CE2172">
        <v>1.3049999999999999</v>
      </c>
      <c r="CF2172">
        <v>1.02410526315789</v>
      </c>
      <c r="CG2172">
        <v>0.69</v>
      </c>
      <c r="CH2172">
        <v>0.95</v>
      </c>
      <c r="CI2172">
        <v>1.44</v>
      </c>
      <c r="CJ2172">
        <v>0.95117647058823496</v>
      </c>
      <c r="CK2172">
        <v>0.88</v>
      </c>
      <c r="CL2172">
        <v>1.1200000000000001</v>
      </c>
      <c r="CM2172">
        <v>1.375</v>
      </c>
      <c r="CN2172">
        <v>1.2357894736842101</v>
      </c>
      <c r="CO2172">
        <v>1.84</v>
      </c>
      <c r="CP2172">
        <v>1.86</v>
      </c>
      <c r="CQ2172">
        <v>2.2200000000000002</v>
      </c>
      <c r="CR2172">
        <v>1.8080000000000001</v>
      </c>
      <c r="CS2172">
        <v>0.59250000000000003</v>
      </c>
      <c r="CT2172">
        <v>1.0449999999999999</v>
      </c>
      <c r="CU2172">
        <v>1.46</v>
      </c>
      <c r="CV2172">
        <v>1.0833333333333299</v>
      </c>
      <c r="CW2172">
        <v>0.7</v>
      </c>
      <c r="CX2172">
        <v>1.02</v>
      </c>
      <c r="CY2172">
        <v>1.62</v>
      </c>
      <c r="CZ2172">
        <v>1.1646153846153799</v>
      </c>
      <c r="DA2172">
        <v>0.68</v>
      </c>
      <c r="DB2172">
        <v>0.68</v>
      </c>
      <c r="DC2172">
        <v>0.68</v>
      </c>
      <c r="DD2172">
        <v>0.68</v>
      </c>
      <c r="DE2172">
        <v>0.97499999999999998</v>
      </c>
      <c r="DF2172">
        <v>0.99</v>
      </c>
      <c r="DG2172">
        <v>1.1200000000000001</v>
      </c>
      <c r="DH2172">
        <v>1.06666666666667</v>
      </c>
      <c r="DI2172">
        <v>0.58499999999999996</v>
      </c>
      <c r="DJ2172">
        <v>0.99</v>
      </c>
      <c r="DK2172">
        <v>1.3125</v>
      </c>
      <c r="DL2172">
        <v>0.89700000000000002</v>
      </c>
      <c r="DM2172">
        <v>0.77</v>
      </c>
      <c r="DN2172">
        <v>1.21</v>
      </c>
      <c r="DO2172">
        <v>1.7150000000000001</v>
      </c>
      <c r="DP2172">
        <v>1.3414285714285701</v>
      </c>
      <c r="DQ2172">
        <v>0.94499999999999995</v>
      </c>
      <c r="DR2172">
        <v>1.2050000000000001</v>
      </c>
      <c r="DS2172">
        <v>1.2775000000000001</v>
      </c>
      <c r="DT2172">
        <v>1.32833333333333</v>
      </c>
    </row>
    <row r="2173" spans="1:124" x14ac:dyDescent="0.35">
      <c r="A2173" s="19" t="str">
        <f t="shared" si="74"/>
        <v>NIM--41912</v>
      </c>
      <c r="B2173" s="19" t="str">
        <f t="shared" si="75"/>
        <v>NIM</v>
      </c>
      <c r="C2173">
        <v>15</v>
      </c>
      <c r="D2173" s="27">
        <v>41912</v>
      </c>
      <c r="E2173">
        <v>3.4674999999999998</v>
      </c>
      <c r="F2173">
        <v>3.7949999999999999</v>
      </c>
      <c r="G2173">
        <v>4.0875000000000004</v>
      </c>
      <c r="H2173">
        <v>3.7558064516129002</v>
      </c>
      <c r="I2173">
        <v>3.4725000000000001</v>
      </c>
      <c r="J2173">
        <v>3.91</v>
      </c>
      <c r="K2173">
        <v>4.2474999999999996</v>
      </c>
      <c r="L2173">
        <v>3.8616611295681098</v>
      </c>
      <c r="M2173">
        <v>3.34</v>
      </c>
      <c r="N2173">
        <v>3.75</v>
      </c>
      <c r="O2173">
        <v>4.1675000000000004</v>
      </c>
      <c r="P2173">
        <v>3.7612222619899902</v>
      </c>
      <c r="Q2173">
        <v>3.66</v>
      </c>
      <c r="R2173">
        <v>3.95</v>
      </c>
      <c r="S2173">
        <v>4.1399999999999997</v>
      </c>
      <c r="T2173">
        <v>3.95571428571429</v>
      </c>
      <c r="U2173">
        <v>3.43</v>
      </c>
      <c r="V2173">
        <v>3.8650000000000002</v>
      </c>
      <c r="W2173">
        <v>4.2175000000000002</v>
      </c>
      <c r="X2173">
        <v>3.8095370370370398</v>
      </c>
      <c r="Y2173">
        <v>3.64</v>
      </c>
      <c r="Z2173">
        <v>4.03</v>
      </c>
      <c r="AA2173">
        <v>4.45</v>
      </c>
      <c r="AB2173">
        <v>4.0154237288135599</v>
      </c>
      <c r="AC2173">
        <v>3.4624999999999999</v>
      </c>
      <c r="AD2173">
        <v>3.895</v>
      </c>
      <c r="AE2173">
        <v>4.1224999999999996</v>
      </c>
      <c r="AF2173">
        <v>3.82964285714286</v>
      </c>
      <c r="AG2173">
        <v>3.37</v>
      </c>
      <c r="AH2173">
        <v>3.93</v>
      </c>
      <c r="AI2173">
        <v>4.415</v>
      </c>
      <c r="AJ2173">
        <v>4.2017910447761198</v>
      </c>
      <c r="AK2173">
        <v>3.5550000000000002</v>
      </c>
      <c r="AL2173">
        <v>3.94</v>
      </c>
      <c r="AM2173">
        <v>4.1924999999999999</v>
      </c>
      <c r="AN2173">
        <v>3.8698076923076901</v>
      </c>
      <c r="AO2173">
        <v>3.395</v>
      </c>
      <c r="AP2173">
        <v>3.78</v>
      </c>
      <c r="AQ2173">
        <v>4.22</v>
      </c>
      <c r="AR2173">
        <v>3.8055902777777799</v>
      </c>
      <c r="AS2173">
        <v>3.6949999999999998</v>
      </c>
      <c r="AT2173">
        <v>4.0199999999999996</v>
      </c>
      <c r="AU2173">
        <v>4.4375</v>
      </c>
      <c r="AV2173">
        <v>4.0252380952380999</v>
      </c>
      <c r="AW2173">
        <v>3.43</v>
      </c>
      <c r="AX2173">
        <v>3.94</v>
      </c>
      <c r="AY2173">
        <v>4.2824999999999998</v>
      </c>
      <c r="AZ2173">
        <v>3.8541358024691301</v>
      </c>
      <c r="BA2173">
        <v>3.3774999999999999</v>
      </c>
      <c r="BB2173">
        <v>3.8450000000000002</v>
      </c>
      <c r="BC2173">
        <v>4.17</v>
      </c>
      <c r="BD2173">
        <v>3.8311764705882299</v>
      </c>
      <c r="BE2173">
        <v>3.57</v>
      </c>
      <c r="BF2173">
        <v>3.915</v>
      </c>
      <c r="BG2173">
        <v>4.1475</v>
      </c>
      <c r="BH2173">
        <v>4.0295312499999998</v>
      </c>
      <c r="BI2173">
        <v>3.59</v>
      </c>
      <c r="BJ2173">
        <v>3.9</v>
      </c>
      <c r="BK2173">
        <v>4.2699999999999996</v>
      </c>
      <c r="BL2173">
        <v>3.9620000000000002</v>
      </c>
      <c r="BM2173">
        <v>3.9750000000000001</v>
      </c>
      <c r="BN2173">
        <v>4.2</v>
      </c>
      <c r="BO2173">
        <v>4.2699999999999996</v>
      </c>
      <c r="BP2173">
        <v>4.0966666666666702</v>
      </c>
      <c r="BQ2173">
        <v>3.585</v>
      </c>
      <c r="BR2173">
        <v>3.86</v>
      </c>
      <c r="BS2173">
        <v>4.2850000000000001</v>
      </c>
      <c r="BT2173">
        <v>3.96</v>
      </c>
      <c r="BU2173">
        <v>3.5350000000000001</v>
      </c>
      <c r="BV2173">
        <v>4.17</v>
      </c>
      <c r="BW2173">
        <v>4.415</v>
      </c>
      <c r="BX2173">
        <v>4.0266666666666699</v>
      </c>
      <c r="BY2173">
        <v>3.58</v>
      </c>
      <c r="BZ2173">
        <v>3.72</v>
      </c>
      <c r="CA2173">
        <v>4.1399999999999997</v>
      </c>
      <c r="CB2173">
        <v>3.7388888888888898</v>
      </c>
      <c r="CC2173">
        <v>3.35</v>
      </c>
      <c r="CD2173">
        <v>3.88</v>
      </c>
      <c r="CE2173">
        <v>4.18</v>
      </c>
      <c r="CF2173">
        <v>3.8023157894736799</v>
      </c>
      <c r="CG2173">
        <v>3.43</v>
      </c>
      <c r="CH2173">
        <v>3.91</v>
      </c>
      <c r="CI2173">
        <v>4.2</v>
      </c>
      <c r="CJ2173">
        <v>3.9482352941176502</v>
      </c>
      <c r="CK2173">
        <v>3.2749999999999999</v>
      </c>
      <c r="CL2173">
        <v>3.7</v>
      </c>
      <c r="CM2173">
        <v>4.16</v>
      </c>
      <c r="CN2173">
        <v>3.79</v>
      </c>
      <c r="CO2173">
        <v>3.86</v>
      </c>
      <c r="CP2173">
        <v>3.92</v>
      </c>
      <c r="CQ2173">
        <v>4.8899999999999997</v>
      </c>
      <c r="CR2173">
        <v>4.1959999999999997</v>
      </c>
      <c r="CS2173">
        <v>3.0350000000000001</v>
      </c>
      <c r="CT2173">
        <v>3.75</v>
      </c>
      <c r="CU2173">
        <v>4.0149999999999997</v>
      </c>
      <c r="CV2173">
        <v>3.55</v>
      </c>
      <c r="CW2173">
        <v>3.87</v>
      </c>
      <c r="CX2173">
        <v>4.0999999999999996</v>
      </c>
      <c r="CY2173">
        <v>4.42</v>
      </c>
      <c r="CZ2173">
        <v>4.0653846153846196</v>
      </c>
      <c r="DA2173">
        <v>3.83</v>
      </c>
      <c r="DB2173">
        <v>3.83</v>
      </c>
      <c r="DC2173">
        <v>3.83</v>
      </c>
      <c r="DD2173">
        <v>3.83</v>
      </c>
      <c r="DE2173">
        <v>2.75</v>
      </c>
      <c r="DF2173">
        <v>3.25</v>
      </c>
      <c r="DG2173">
        <v>10.48</v>
      </c>
      <c r="DH2173">
        <v>7.7366666666666699</v>
      </c>
      <c r="DI2173">
        <v>3.4874999999999998</v>
      </c>
      <c r="DJ2173">
        <v>3.85</v>
      </c>
      <c r="DK2173">
        <v>4.1124999999999998</v>
      </c>
      <c r="DL2173">
        <v>3.851</v>
      </c>
      <c r="DM2173">
        <v>3.585</v>
      </c>
      <c r="DN2173">
        <v>3.98</v>
      </c>
      <c r="DO2173">
        <v>4.22</v>
      </c>
      <c r="DP2173">
        <v>3.8728571428571401</v>
      </c>
      <c r="DQ2173">
        <v>3.9925000000000002</v>
      </c>
      <c r="DR2173">
        <v>4.2850000000000001</v>
      </c>
      <c r="DS2173">
        <v>4.54</v>
      </c>
      <c r="DT2173">
        <v>4.2466666666666697</v>
      </c>
    </row>
    <row r="2174" spans="1:124" x14ac:dyDescent="0.35">
      <c r="A2174" s="19" t="str">
        <f t="shared" si="74"/>
        <v>Provisions / Avg Assets--41912</v>
      </c>
      <c r="B2174" s="19" t="str">
        <f t="shared" si="75"/>
        <v>Provisions / Avg Assets</v>
      </c>
      <c r="C2174">
        <v>16</v>
      </c>
      <c r="D2174" s="27">
        <v>41912</v>
      </c>
      <c r="E2174">
        <v>0</v>
      </c>
      <c r="F2174">
        <v>0</v>
      </c>
      <c r="G2174">
        <v>9.7500000000000003E-2</v>
      </c>
      <c r="H2174">
        <v>1.7741935483870899E-2</v>
      </c>
      <c r="I2174">
        <v>0</v>
      </c>
      <c r="J2174">
        <v>0.03</v>
      </c>
      <c r="K2174">
        <v>0.12</v>
      </c>
      <c r="L2174">
        <v>7.1827242524916998E-2</v>
      </c>
      <c r="M2174">
        <v>0</v>
      </c>
      <c r="N2174">
        <v>0.06</v>
      </c>
      <c r="O2174">
        <v>0.15</v>
      </c>
      <c r="P2174">
        <v>0.10282927702219</v>
      </c>
      <c r="Q2174">
        <v>0.03</v>
      </c>
      <c r="R2174">
        <v>0.1</v>
      </c>
      <c r="S2174">
        <v>0.2</v>
      </c>
      <c r="T2174">
        <v>0.15809523809523801</v>
      </c>
      <c r="U2174">
        <v>0</v>
      </c>
      <c r="V2174">
        <v>0.02</v>
      </c>
      <c r="W2174">
        <v>0.11</v>
      </c>
      <c r="X2174">
        <v>6.8086419753086505E-2</v>
      </c>
      <c r="Y2174">
        <v>0</v>
      </c>
      <c r="Z2174">
        <v>0</v>
      </c>
      <c r="AA2174">
        <v>8.5000000000000006E-2</v>
      </c>
      <c r="AB2174">
        <v>1.30508474576271E-2</v>
      </c>
      <c r="AC2174">
        <v>0</v>
      </c>
      <c r="AD2174">
        <v>0.03</v>
      </c>
      <c r="AE2174">
        <v>0.10249999999999999</v>
      </c>
      <c r="AF2174">
        <v>2.33333333333333E-2</v>
      </c>
      <c r="AG2174">
        <v>0</v>
      </c>
      <c r="AH2174">
        <v>0.02</v>
      </c>
      <c r="AI2174">
        <v>0.17</v>
      </c>
      <c r="AJ2174">
        <v>0.18447761194029799</v>
      </c>
      <c r="AK2174">
        <v>0</v>
      </c>
      <c r="AL2174">
        <v>7.0000000000000007E-2</v>
      </c>
      <c r="AM2174">
        <v>0.16250000000000001</v>
      </c>
      <c r="AN2174">
        <v>0.103076923076923</v>
      </c>
      <c r="AO2174">
        <v>0</v>
      </c>
      <c r="AP2174">
        <v>0.02</v>
      </c>
      <c r="AQ2174">
        <v>0.11</v>
      </c>
      <c r="AR2174">
        <v>6.8993055555555502E-2</v>
      </c>
      <c r="AS2174">
        <v>0</v>
      </c>
      <c r="AT2174">
        <v>0.05</v>
      </c>
      <c r="AU2174">
        <v>0.12</v>
      </c>
      <c r="AV2174">
        <v>7.4523809523809506E-2</v>
      </c>
      <c r="AW2174">
        <v>0</v>
      </c>
      <c r="AX2174">
        <v>0.04</v>
      </c>
      <c r="AY2174">
        <v>0.1225</v>
      </c>
      <c r="AZ2174">
        <v>8.0308641975308695E-2</v>
      </c>
      <c r="BA2174">
        <v>0</v>
      </c>
      <c r="BB2174">
        <v>0.04</v>
      </c>
      <c r="BC2174">
        <v>0.14000000000000001</v>
      </c>
      <c r="BD2174">
        <v>6.5441176470588294E-2</v>
      </c>
      <c r="BE2174">
        <v>0</v>
      </c>
      <c r="BF2174">
        <v>0</v>
      </c>
      <c r="BG2174">
        <v>0.1225</v>
      </c>
      <c r="BH2174">
        <v>0.15390624999999999</v>
      </c>
      <c r="BI2174">
        <v>-0.04</v>
      </c>
      <c r="BJ2174">
        <v>0</v>
      </c>
      <c r="BK2174">
        <v>0</v>
      </c>
      <c r="BL2174">
        <v>-8.0000000000000002E-3</v>
      </c>
      <c r="BM2174">
        <v>0</v>
      </c>
      <c r="BN2174">
        <v>0</v>
      </c>
      <c r="BO2174">
        <v>0.02</v>
      </c>
      <c r="BP2174">
        <v>1.3333333333333299E-2</v>
      </c>
      <c r="BQ2174">
        <v>0</v>
      </c>
      <c r="BR2174">
        <v>0</v>
      </c>
      <c r="BS2174">
        <v>0</v>
      </c>
      <c r="BT2174">
        <v>0</v>
      </c>
      <c r="BU2174">
        <v>0.01</v>
      </c>
      <c r="BV2174">
        <v>0.03</v>
      </c>
      <c r="BW2174">
        <v>0.12</v>
      </c>
      <c r="BX2174">
        <v>8.6666666666666697E-2</v>
      </c>
      <c r="BY2174">
        <v>0</v>
      </c>
      <c r="BZ2174">
        <v>0.09</v>
      </c>
      <c r="CA2174">
        <v>0.15</v>
      </c>
      <c r="CB2174">
        <v>0.128888888888889</v>
      </c>
      <c r="CC2174">
        <v>0</v>
      </c>
      <c r="CD2174">
        <v>0</v>
      </c>
      <c r="CE2174">
        <v>0.105</v>
      </c>
      <c r="CF2174">
        <v>3.0631578947368399E-2</v>
      </c>
      <c r="CG2174">
        <v>0</v>
      </c>
      <c r="CH2174">
        <v>0</v>
      </c>
      <c r="CI2174">
        <v>0.12</v>
      </c>
      <c r="CJ2174">
        <v>0.12</v>
      </c>
      <c r="CK2174">
        <v>0</v>
      </c>
      <c r="CL2174">
        <v>0.09</v>
      </c>
      <c r="CM2174">
        <v>0.115</v>
      </c>
      <c r="CN2174">
        <v>8.8947368421052594E-2</v>
      </c>
      <c r="CO2174">
        <v>7.0000000000000007E-2</v>
      </c>
      <c r="CP2174">
        <v>0.08</v>
      </c>
      <c r="CQ2174">
        <v>0.14000000000000001</v>
      </c>
      <c r="CR2174">
        <v>8.4000000000000005E-2</v>
      </c>
      <c r="CS2174">
        <v>0</v>
      </c>
      <c r="CT2174">
        <v>0.01</v>
      </c>
      <c r="CU2174">
        <v>0.185</v>
      </c>
      <c r="CV2174">
        <v>9.3333333333333296E-2</v>
      </c>
      <c r="CW2174">
        <v>0</v>
      </c>
      <c r="CX2174">
        <v>0.02</v>
      </c>
      <c r="CY2174">
        <v>0.08</v>
      </c>
      <c r="CZ2174">
        <v>-5.6923076923076903E-2</v>
      </c>
      <c r="DA2174">
        <v>0.11</v>
      </c>
      <c r="DB2174">
        <v>0.11</v>
      </c>
      <c r="DC2174">
        <v>0.11</v>
      </c>
      <c r="DD2174">
        <v>0.11</v>
      </c>
      <c r="DE2174">
        <v>-5.5E-2</v>
      </c>
      <c r="DF2174">
        <v>0</v>
      </c>
      <c r="DG2174">
        <v>1.64</v>
      </c>
      <c r="DH2174">
        <v>1.05666666666667</v>
      </c>
      <c r="DI2174">
        <v>5.0000000000000001E-3</v>
      </c>
      <c r="DJ2174">
        <v>0.15</v>
      </c>
      <c r="DK2174">
        <v>0.35499999999999998</v>
      </c>
      <c r="DL2174">
        <v>0.20899999999999999</v>
      </c>
      <c r="DM2174">
        <v>5.0000000000000001E-3</v>
      </c>
      <c r="DN2174">
        <v>0.15</v>
      </c>
      <c r="DO2174">
        <v>0.17</v>
      </c>
      <c r="DP2174">
        <v>0.2</v>
      </c>
      <c r="DQ2174">
        <v>9.2499999999999999E-2</v>
      </c>
      <c r="DR2174">
        <v>0.16</v>
      </c>
      <c r="DS2174">
        <v>0.25</v>
      </c>
      <c r="DT2174">
        <v>0.133333333333333</v>
      </c>
    </row>
    <row r="2175" spans="1:124" x14ac:dyDescent="0.35">
      <c r="A2175" s="19" t="str">
        <f t="shared" si="74"/>
        <v>Negative Earners (last 4 qtrs)--41912</v>
      </c>
      <c r="B2175" s="19" t="str">
        <f t="shared" si="75"/>
        <v>Negative Earners (last 4 qtrs)</v>
      </c>
      <c r="C2175">
        <v>17</v>
      </c>
      <c r="D2175" s="27">
        <v>41912</v>
      </c>
      <c r="F2175">
        <v>3.2258064516128999</v>
      </c>
      <c r="H2175">
        <v>2</v>
      </c>
      <c r="J2175">
        <v>4.8859934853420199</v>
      </c>
      <c r="L2175">
        <v>30</v>
      </c>
      <c r="N2175">
        <v>6.78709224833392</v>
      </c>
      <c r="P2175">
        <v>387</v>
      </c>
      <c r="R2175">
        <v>9.5238095238095202</v>
      </c>
      <c r="T2175">
        <v>2</v>
      </c>
      <c r="V2175">
        <v>5.4545454545454497</v>
      </c>
      <c r="X2175">
        <v>18</v>
      </c>
      <c r="Z2175">
        <v>3.3898305084745801</v>
      </c>
      <c r="AB2175">
        <v>2</v>
      </c>
      <c r="AD2175">
        <v>2.38095238095238</v>
      </c>
      <c r="AF2175">
        <v>2</v>
      </c>
      <c r="AH2175">
        <v>2.98507462686567</v>
      </c>
      <c r="AI2175"/>
      <c r="AJ2175">
        <v>2</v>
      </c>
      <c r="AK2175"/>
      <c r="AL2175">
        <v>7.6923076923076898</v>
      </c>
      <c r="AN2175">
        <v>4</v>
      </c>
      <c r="AP2175">
        <v>3.0821917808219199</v>
      </c>
      <c r="AR2175">
        <v>9</v>
      </c>
      <c r="AT2175">
        <v>3.7383177570093502</v>
      </c>
      <c r="AV2175">
        <v>8</v>
      </c>
      <c r="AX2175">
        <v>6.7073170731707297</v>
      </c>
      <c r="AZ2175">
        <v>11</v>
      </c>
      <c r="BB2175">
        <v>5.8823529411764701</v>
      </c>
      <c r="BD2175">
        <v>4</v>
      </c>
      <c r="BF2175">
        <v>7.8125</v>
      </c>
      <c r="BH2175">
        <v>5</v>
      </c>
      <c r="BJ2175">
        <v>0</v>
      </c>
      <c r="BL2175">
        <v>0</v>
      </c>
      <c r="BN2175">
        <v>0</v>
      </c>
      <c r="BP2175">
        <v>0</v>
      </c>
      <c r="BR2175">
        <v>0</v>
      </c>
      <c r="BT2175">
        <v>0</v>
      </c>
      <c r="BV2175">
        <v>13.3333333333333</v>
      </c>
      <c r="BX2175">
        <v>2</v>
      </c>
      <c r="BZ2175">
        <v>22.2222222222222</v>
      </c>
      <c r="CB2175">
        <v>2</v>
      </c>
      <c r="CD2175">
        <v>6.3157894736842097</v>
      </c>
      <c r="CF2175">
        <v>6</v>
      </c>
      <c r="CH2175">
        <v>5.8823529411764701</v>
      </c>
      <c r="CJ2175">
        <v>1</v>
      </c>
      <c r="CL2175">
        <v>0</v>
      </c>
      <c r="CN2175">
        <v>0</v>
      </c>
      <c r="CP2175">
        <v>0</v>
      </c>
      <c r="CR2175">
        <v>0</v>
      </c>
      <c r="CT2175">
        <v>0</v>
      </c>
      <c r="CV2175">
        <v>0</v>
      </c>
      <c r="CX2175">
        <v>0</v>
      </c>
      <c r="CZ2175">
        <v>0</v>
      </c>
      <c r="DB2175">
        <v>0</v>
      </c>
      <c r="DD2175">
        <v>0</v>
      </c>
      <c r="DF2175">
        <v>0</v>
      </c>
      <c r="DH2175">
        <v>0</v>
      </c>
      <c r="DJ2175">
        <v>10</v>
      </c>
      <c r="DL2175">
        <v>1</v>
      </c>
      <c r="DN2175">
        <v>0</v>
      </c>
      <c r="DP2175">
        <v>0</v>
      </c>
      <c r="DR2175">
        <v>0</v>
      </c>
      <c r="DT2175">
        <v>0</v>
      </c>
    </row>
    <row r="2176" spans="1:124" x14ac:dyDescent="0.35">
      <c r="A2176" s="19" t="str">
        <f t="shared" si="74"/>
        <v>Noncore Funding / Liab--41912</v>
      </c>
      <c r="B2176" s="19" t="str">
        <f t="shared" si="75"/>
        <v>Noncore Funding / Liab</v>
      </c>
      <c r="C2176">
        <v>18</v>
      </c>
      <c r="D2176" s="27">
        <v>41912</v>
      </c>
      <c r="E2176">
        <v>9.8389565078645909</v>
      </c>
      <c r="F2176">
        <v>13.6910411558154</v>
      </c>
      <c r="G2176">
        <v>20.9033169899797</v>
      </c>
      <c r="H2176">
        <v>15.802376387331</v>
      </c>
      <c r="I2176">
        <v>9.6459812804705791</v>
      </c>
      <c r="J2176">
        <v>15.393631361209</v>
      </c>
      <c r="K2176">
        <v>22.948413144384201</v>
      </c>
      <c r="L2176">
        <v>17.541284752735301</v>
      </c>
      <c r="M2176">
        <v>12.598316904768</v>
      </c>
      <c r="N2176">
        <v>19.660020591242102</v>
      </c>
      <c r="O2176">
        <v>29.1926945322483</v>
      </c>
      <c r="P2176">
        <v>22.481386375430102</v>
      </c>
      <c r="Q2176">
        <v>14.620879718606099</v>
      </c>
      <c r="R2176">
        <v>18.576290222186099</v>
      </c>
      <c r="S2176">
        <v>23.76618259056</v>
      </c>
      <c r="T2176">
        <v>19.036973460699901</v>
      </c>
      <c r="U2176">
        <v>8.7264082200115407</v>
      </c>
      <c r="V2176">
        <v>13.575266493245</v>
      </c>
      <c r="W2176">
        <v>21.982998269399701</v>
      </c>
      <c r="X2176">
        <v>16.656374873670899</v>
      </c>
      <c r="Y2176">
        <v>10.0297271091087</v>
      </c>
      <c r="Z2176">
        <v>15.6670569598457</v>
      </c>
      <c r="AA2176">
        <v>21.4176741612368</v>
      </c>
      <c r="AB2176">
        <v>17.757859165503199</v>
      </c>
      <c r="AC2176">
        <v>9.8707349859535807</v>
      </c>
      <c r="AD2176">
        <v>13.448051764880599</v>
      </c>
      <c r="AE2176">
        <v>22.198718572429399</v>
      </c>
      <c r="AF2176">
        <v>16.555098401547099</v>
      </c>
      <c r="AG2176">
        <v>14.4143635862993</v>
      </c>
      <c r="AH2176">
        <v>19.517795637198599</v>
      </c>
      <c r="AI2176">
        <v>26.1798714449865</v>
      </c>
      <c r="AJ2176">
        <v>22.489138125105502</v>
      </c>
      <c r="AK2176">
        <v>10.1977853957428</v>
      </c>
      <c r="AL2176">
        <v>16.791647563906199</v>
      </c>
      <c r="AM2176">
        <v>25.123361228900201</v>
      </c>
      <c r="AN2176">
        <v>20.098716613547101</v>
      </c>
      <c r="AO2176">
        <v>9.8228041703126703</v>
      </c>
      <c r="AP2176">
        <v>15.355614931204499</v>
      </c>
      <c r="AQ2176">
        <v>22.927173157756101</v>
      </c>
      <c r="AR2176">
        <v>17.3652849624517</v>
      </c>
      <c r="AS2176">
        <v>9.5253058899000091</v>
      </c>
      <c r="AT2176">
        <v>15.964574819950601</v>
      </c>
      <c r="AU2176">
        <v>23.481910801230502</v>
      </c>
      <c r="AV2176">
        <v>18.5220141841009</v>
      </c>
      <c r="AW2176">
        <v>9.3960073687785997</v>
      </c>
      <c r="AX2176">
        <v>13.0842914374267</v>
      </c>
      <c r="AY2176">
        <v>20.225103414838401</v>
      </c>
      <c r="AZ2176">
        <v>16.433187260582901</v>
      </c>
      <c r="BA2176">
        <v>10.113300282535199</v>
      </c>
      <c r="BB2176">
        <v>16.111618783851402</v>
      </c>
      <c r="BC2176">
        <v>22.100730987648699</v>
      </c>
      <c r="BD2176">
        <v>19.482385488207999</v>
      </c>
      <c r="BE2176">
        <v>9.8947974844450197</v>
      </c>
      <c r="BF2176">
        <v>15.4708629308833</v>
      </c>
      <c r="BG2176">
        <v>22.246958664745801</v>
      </c>
      <c r="BH2176">
        <v>19.3748678930436</v>
      </c>
      <c r="BI2176">
        <v>8.8902825550497706</v>
      </c>
      <c r="BJ2176">
        <v>15.410826767078101</v>
      </c>
      <c r="BK2176">
        <v>20.787848543447101</v>
      </c>
      <c r="BL2176">
        <v>18.2907715823712</v>
      </c>
      <c r="BM2176">
        <v>17.432099716704698</v>
      </c>
      <c r="BN2176">
        <v>17.541789577187799</v>
      </c>
      <c r="BO2176">
        <v>26.975456966665998</v>
      </c>
      <c r="BP2176">
        <v>23.757774596517901</v>
      </c>
      <c r="BQ2176">
        <v>16.024076289929599</v>
      </c>
      <c r="BR2176">
        <v>16.124049197317198</v>
      </c>
      <c r="BS2176">
        <v>23.651422030334601</v>
      </c>
      <c r="BT2176">
        <v>21.075649147737099</v>
      </c>
      <c r="BU2176">
        <v>11.242856977084701</v>
      </c>
      <c r="BV2176">
        <v>16.1628016148718</v>
      </c>
      <c r="BW2176">
        <v>23.374942664828701</v>
      </c>
      <c r="BX2176">
        <v>21.064892850223</v>
      </c>
      <c r="BY2176">
        <v>11.2263751620901</v>
      </c>
      <c r="BZ2176">
        <v>13.561925448974099</v>
      </c>
      <c r="CA2176">
        <v>18.6786713215328</v>
      </c>
      <c r="CB2176">
        <v>15.885344290367399</v>
      </c>
      <c r="CC2176">
        <v>8.9948007330666897</v>
      </c>
      <c r="CD2176">
        <v>12.3199881229277</v>
      </c>
      <c r="CE2176">
        <v>21.636297888773001</v>
      </c>
      <c r="CF2176">
        <v>16.3216705749978</v>
      </c>
      <c r="CG2176">
        <v>8.7921624914465006</v>
      </c>
      <c r="CH2176">
        <v>14.248250024647501</v>
      </c>
      <c r="CI2176">
        <v>22.381869609731499</v>
      </c>
      <c r="CJ2176">
        <v>16.602379794253501</v>
      </c>
      <c r="CK2176">
        <v>8.6204022735395895</v>
      </c>
      <c r="CL2176">
        <v>14.968513044595801</v>
      </c>
      <c r="CM2176">
        <v>28.714682368831198</v>
      </c>
      <c r="CN2176">
        <v>23.047725273671901</v>
      </c>
      <c r="CO2176">
        <v>19.906944752236001</v>
      </c>
      <c r="CP2176">
        <v>20.523975126372001</v>
      </c>
      <c r="CQ2176">
        <v>21.0881710053179</v>
      </c>
      <c r="CR2176">
        <v>24.670414089391599</v>
      </c>
      <c r="CS2176">
        <v>7.5197901051795002</v>
      </c>
      <c r="CT2176">
        <v>9.6593407155463993</v>
      </c>
      <c r="CU2176">
        <v>15.0026514235132</v>
      </c>
      <c r="CV2176">
        <v>16.141183835942801</v>
      </c>
      <c r="CW2176">
        <v>9.0215850007877698</v>
      </c>
      <c r="CX2176">
        <v>12.281914349563101</v>
      </c>
      <c r="CY2176">
        <v>19.493460102597201</v>
      </c>
      <c r="CZ2176">
        <v>14.641614594331701</v>
      </c>
      <c r="DA2176">
        <v>39.181639852916</v>
      </c>
      <c r="DB2176">
        <v>39.181639852916</v>
      </c>
      <c r="DC2176">
        <v>39.181639852916</v>
      </c>
      <c r="DD2176">
        <v>39.181639852916</v>
      </c>
      <c r="DE2176">
        <v>25.6556175152446</v>
      </c>
      <c r="DF2176">
        <v>40.848561341893898</v>
      </c>
      <c r="DG2176">
        <v>58.7556813759413</v>
      </c>
      <c r="DH2176">
        <v>42.658012146826003</v>
      </c>
      <c r="DI2176">
        <v>18.066245968210399</v>
      </c>
      <c r="DJ2176">
        <v>21.352814764966499</v>
      </c>
      <c r="DK2176">
        <v>23.080722685453601</v>
      </c>
      <c r="DL2176">
        <v>27.626436657647702</v>
      </c>
      <c r="DM2176">
        <v>10.729415928949599</v>
      </c>
      <c r="DN2176">
        <v>16.551522982950601</v>
      </c>
      <c r="DO2176">
        <v>23.306168203090198</v>
      </c>
      <c r="DP2176">
        <v>19.963168471541</v>
      </c>
      <c r="DQ2176">
        <v>12.2236877371249</v>
      </c>
      <c r="DR2176">
        <v>22.685682820889301</v>
      </c>
      <c r="DS2176">
        <v>24.7599230173909</v>
      </c>
      <c r="DT2176">
        <v>20.8646519373968</v>
      </c>
    </row>
    <row r="2177" spans="1:124" x14ac:dyDescent="0.35">
      <c r="A2177" s="19" t="str">
        <f t="shared" si="74"/>
        <v>Brokered Dep / Liab--41912</v>
      </c>
      <c r="B2177" s="19" t="str">
        <f t="shared" si="75"/>
        <v>Brokered Dep / Liab</v>
      </c>
      <c r="C2177">
        <v>19</v>
      </c>
      <c r="D2177" s="27">
        <v>41912</v>
      </c>
      <c r="E2177">
        <v>0</v>
      </c>
      <c r="F2177">
        <v>0</v>
      </c>
      <c r="G2177">
        <v>2.2201444720547898</v>
      </c>
      <c r="H2177">
        <v>2.12092309002808</v>
      </c>
      <c r="I2177">
        <v>0</v>
      </c>
      <c r="J2177">
        <v>0</v>
      </c>
      <c r="K2177">
        <v>2.1320835818597899</v>
      </c>
      <c r="L2177">
        <v>2.0162506057610199</v>
      </c>
      <c r="M2177">
        <v>0</v>
      </c>
      <c r="N2177">
        <v>0</v>
      </c>
      <c r="O2177">
        <v>2.33684515325398</v>
      </c>
      <c r="P2177">
        <v>2.2330410222312702</v>
      </c>
      <c r="Q2177">
        <v>0</v>
      </c>
      <c r="R2177">
        <v>0</v>
      </c>
      <c r="S2177">
        <v>2.3841114520275299</v>
      </c>
      <c r="T2177">
        <v>2.2233514251666899</v>
      </c>
      <c r="U2177">
        <v>0</v>
      </c>
      <c r="V2177">
        <v>0</v>
      </c>
      <c r="W2177">
        <v>1.3002743151140399</v>
      </c>
      <c r="X2177">
        <v>1.8944356957965001</v>
      </c>
      <c r="Y2177">
        <v>0</v>
      </c>
      <c r="Z2177">
        <v>0</v>
      </c>
      <c r="AA2177">
        <v>0.788601609866034</v>
      </c>
      <c r="AB2177">
        <v>1.72655270663576</v>
      </c>
      <c r="AC2177">
        <v>0</v>
      </c>
      <c r="AD2177">
        <v>0</v>
      </c>
      <c r="AE2177">
        <v>1.65277744792575</v>
      </c>
      <c r="AF2177">
        <v>1.5324538224417701</v>
      </c>
      <c r="AG2177">
        <v>0</v>
      </c>
      <c r="AH2177">
        <v>0</v>
      </c>
      <c r="AI2177">
        <v>3.5914995116175099</v>
      </c>
      <c r="AJ2177">
        <v>3.4716618711567899</v>
      </c>
      <c r="AK2177">
        <v>0</v>
      </c>
      <c r="AL2177">
        <v>1.12234629616659</v>
      </c>
      <c r="AM2177">
        <v>4.9699610226709501</v>
      </c>
      <c r="AN2177">
        <v>3.8321761289310601</v>
      </c>
      <c r="AO2177">
        <v>0</v>
      </c>
      <c r="AP2177">
        <v>0</v>
      </c>
      <c r="AQ2177">
        <v>1.7093182328876</v>
      </c>
      <c r="AR2177">
        <v>1.8297206772249399</v>
      </c>
      <c r="AS2177">
        <v>0</v>
      </c>
      <c r="AT2177">
        <v>0</v>
      </c>
      <c r="AU2177">
        <v>1.9504814992371</v>
      </c>
      <c r="AV2177">
        <v>2.2674897526333702</v>
      </c>
      <c r="AW2177">
        <v>0</v>
      </c>
      <c r="AX2177">
        <v>0</v>
      </c>
      <c r="AY2177">
        <v>1.24660110370718</v>
      </c>
      <c r="AZ2177">
        <v>1.606764657849</v>
      </c>
      <c r="BA2177">
        <v>0</v>
      </c>
      <c r="BB2177">
        <v>0</v>
      </c>
      <c r="BC2177">
        <v>2.8625587600118401</v>
      </c>
      <c r="BD2177">
        <v>2.8848133145410801</v>
      </c>
      <c r="BE2177">
        <v>0</v>
      </c>
      <c r="BF2177">
        <v>0.453216307220768</v>
      </c>
      <c r="BG2177">
        <v>3.4429102262591198</v>
      </c>
      <c r="BH2177">
        <v>3.4830082555172002</v>
      </c>
      <c r="BI2177">
        <v>0</v>
      </c>
      <c r="BJ2177">
        <v>0.58436624748880095</v>
      </c>
      <c r="BK2177">
        <v>2.4807661018524998</v>
      </c>
      <c r="BL2177">
        <v>3.9886923294324199</v>
      </c>
      <c r="BM2177">
        <v>0</v>
      </c>
      <c r="BN2177">
        <v>0</v>
      </c>
      <c r="BO2177">
        <v>3.2548442482217301</v>
      </c>
      <c r="BP2177">
        <v>2.1698961654811502</v>
      </c>
      <c r="BQ2177">
        <v>0</v>
      </c>
      <c r="BR2177">
        <v>0</v>
      </c>
      <c r="BS2177">
        <v>3.2597958511689198</v>
      </c>
      <c r="BT2177">
        <v>2.1731972341126098</v>
      </c>
      <c r="BU2177">
        <v>0</v>
      </c>
      <c r="BV2177">
        <v>0</v>
      </c>
      <c r="BW2177">
        <v>2.0792212875926199</v>
      </c>
      <c r="BX2177">
        <v>3.2403431106152398</v>
      </c>
      <c r="BY2177">
        <v>0</v>
      </c>
      <c r="BZ2177">
        <v>0</v>
      </c>
      <c r="CA2177">
        <v>0</v>
      </c>
      <c r="CB2177">
        <v>0.13862577432099099</v>
      </c>
      <c r="CC2177">
        <v>0</v>
      </c>
      <c r="CD2177">
        <v>0</v>
      </c>
      <c r="CE2177">
        <v>2.4519115319345701</v>
      </c>
      <c r="CF2177">
        <v>2.45922362319752</v>
      </c>
      <c r="CG2177">
        <v>0</v>
      </c>
      <c r="CH2177">
        <v>0</v>
      </c>
      <c r="CI2177">
        <v>2.0499650048299101</v>
      </c>
      <c r="CJ2177">
        <v>1.5676271773200401</v>
      </c>
      <c r="CK2177">
        <v>0</v>
      </c>
      <c r="CL2177">
        <v>0</v>
      </c>
      <c r="CM2177">
        <v>3.7200566847574499</v>
      </c>
      <c r="CN2177">
        <v>3.8640955574512201</v>
      </c>
      <c r="CO2177">
        <v>1.7323628653798899</v>
      </c>
      <c r="CP2177">
        <v>2.4181611396602301</v>
      </c>
      <c r="CQ2177">
        <v>6.1980181713376004</v>
      </c>
      <c r="CR2177">
        <v>4.4760766441128901</v>
      </c>
      <c r="CS2177">
        <v>0</v>
      </c>
      <c r="CT2177">
        <v>0.25303681666939098</v>
      </c>
      <c r="CU2177">
        <v>0.54340602543842698</v>
      </c>
      <c r="CV2177">
        <v>2.5016864735931001</v>
      </c>
      <c r="CW2177">
        <v>0</v>
      </c>
      <c r="CX2177">
        <v>0.407105312603884</v>
      </c>
      <c r="CY2177">
        <v>1.6422816414360299</v>
      </c>
      <c r="CZ2177">
        <v>1.97648232990539</v>
      </c>
      <c r="DA2177">
        <v>0</v>
      </c>
      <c r="DB2177">
        <v>0</v>
      </c>
      <c r="DC2177">
        <v>0</v>
      </c>
      <c r="DD2177">
        <v>0</v>
      </c>
      <c r="DE2177">
        <v>1.83193400281695</v>
      </c>
      <c r="DF2177">
        <v>3.6638680056339101</v>
      </c>
      <c r="DG2177">
        <v>32.371581932474001</v>
      </c>
      <c r="DH2177">
        <v>21.581054621649301</v>
      </c>
      <c r="DI2177">
        <v>0</v>
      </c>
      <c r="DJ2177">
        <v>2.7810269858471601</v>
      </c>
      <c r="DK2177">
        <v>4.5826513146319501</v>
      </c>
      <c r="DL2177">
        <v>3.8970727446984901</v>
      </c>
      <c r="DM2177">
        <v>0</v>
      </c>
      <c r="DN2177">
        <v>3.3752604941947002</v>
      </c>
      <c r="DO2177">
        <v>10.839962674191201</v>
      </c>
      <c r="DP2177">
        <v>7.0226061238039996</v>
      </c>
      <c r="DQ2177">
        <v>0.58312221968690803</v>
      </c>
      <c r="DR2177">
        <v>2.5542339661059899</v>
      </c>
      <c r="DS2177">
        <v>4.3170346621844597</v>
      </c>
      <c r="DT2177">
        <v>3.6981874129185499</v>
      </c>
    </row>
    <row r="2178" spans="1:124" x14ac:dyDescent="0.35">
      <c r="A2178" s="19" t="str">
        <f t="shared" si="74"/>
        <v>Liquid Assets / Assets--41912</v>
      </c>
      <c r="B2178" s="19" t="str">
        <f t="shared" si="75"/>
        <v>Liquid Assets / Assets</v>
      </c>
      <c r="C2178">
        <v>20</v>
      </c>
      <c r="D2178" s="27">
        <v>41912</v>
      </c>
      <c r="E2178">
        <v>15.5929578274676</v>
      </c>
      <c r="F2178">
        <v>24.626952603491901</v>
      </c>
      <c r="G2178">
        <v>35.893707533833002</v>
      </c>
      <c r="H2178">
        <v>26.460502080136401</v>
      </c>
      <c r="I2178">
        <v>12.0915813393347</v>
      </c>
      <c r="J2178">
        <v>20.740129474249098</v>
      </c>
      <c r="K2178">
        <v>33.606439573721801</v>
      </c>
      <c r="L2178">
        <v>23.276686214385201</v>
      </c>
      <c r="M2178">
        <v>11.7122851158997</v>
      </c>
      <c r="N2178">
        <v>20.095741831148299</v>
      </c>
      <c r="O2178">
        <v>31.076573368014401</v>
      </c>
      <c r="P2178">
        <v>22.401384132677101</v>
      </c>
      <c r="Q2178">
        <v>27.580775477226201</v>
      </c>
      <c r="R2178">
        <v>35.386589769245603</v>
      </c>
      <c r="S2178">
        <v>40.605830378749502</v>
      </c>
      <c r="T2178">
        <v>35.129068492246802</v>
      </c>
      <c r="U2178">
        <v>13.8333648559701</v>
      </c>
      <c r="V2178">
        <v>21.696999841726502</v>
      </c>
      <c r="W2178">
        <v>33.913345553038397</v>
      </c>
      <c r="X2178">
        <v>24.142287702765699</v>
      </c>
      <c r="Y2178">
        <v>14.6836326269243</v>
      </c>
      <c r="Z2178">
        <v>24.560441443602802</v>
      </c>
      <c r="AA2178">
        <v>32.862550097169702</v>
      </c>
      <c r="AB2178">
        <v>26.3763643258055</v>
      </c>
      <c r="AC2178">
        <v>6.0210621654386598</v>
      </c>
      <c r="AD2178">
        <v>12.0479223592884</v>
      </c>
      <c r="AE2178">
        <v>22.971215406202099</v>
      </c>
      <c r="AF2178">
        <v>17.0341721966604</v>
      </c>
      <c r="AG2178">
        <v>8.5651598133825608</v>
      </c>
      <c r="AH2178">
        <v>15.6144179396493</v>
      </c>
      <c r="AI2178">
        <v>34.127222534057402</v>
      </c>
      <c r="AJ2178">
        <v>22.755579301085699</v>
      </c>
      <c r="AK2178">
        <v>14.0087797392047</v>
      </c>
      <c r="AL2178">
        <v>20.045285771891201</v>
      </c>
      <c r="AM2178">
        <v>30.186455771723601</v>
      </c>
      <c r="AN2178">
        <v>21.093780554864601</v>
      </c>
      <c r="AO2178">
        <v>10.251310327171</v>
      </c>
      <c r="AP2178">
        <v>20.165648061367801</v>
      </c>
      <c r="AQ2178">
        <v>34.627591718059499</v>
      </c>
      <c r="AR2178">
        <v>23.410547599419999</v>
      </c>
      <c r="AS2178">
        <v>9.7874610189346907</v>
      </c>
      <c r="AT2178">
        <v>15.8933840963624</v>
      </c>
      <c r="AU2178">
        <v>26.023044280118601</v>
      </c>
      <c r="AV2178">
        <v>19.4559774433074</v>
      </c>
      <c r="AW2178">
        <v>14.0701124257827</v>
      </c>
      <c r="AX2178">
        <v>22.613857200388399</v>
      </c>
      <c r="AY2178">
        <v>36.0120581981353</v>
      </c>
      <c r="AZ2178">
        <v>25.569360601128199</v>
      </c>
      <c r="BA2178">
        <v>13.6205476005163</v>
      </c>
      <c r="BB2178">
        <v>22.5047284236427</v>
      </c>
      <c r="BC2178">
        <v>37.780702453741497</v>
      </c>
      <c r="BD2178">
        <v>26.476892540079898</v>
      </c>
      <c r="BE2178">
        <v>13.455366449525901</v>
      </c>
      <c r="BF2178">
        <v>22.905178927031599</v>
      </c>
      <c r="BG2178">
        <v>32.567169045612502</v>
      </c>
      <c r="BH2178">
        <v>23.3058219015467</v>
      </c>
      <c r="BI2178">
        <v>12.575011680984501</v>
      </c>
      <c r="BJ2178">
        <v>13.941015422801801</v>
      </c>
      <c r="BK2178">
        <v>22.100853703801899</v>
      </c>
      <c r="BL2178">
        <v>17.236696500824898</v>
      </c>
      <c r="BM2178">
        <v>12.4066247378091</v>
      </c>
      <c r="BN2178">
        <v>13.7577002053388</v>
      </c>
      <c r="BO2178">
        <v>18.812104533622499</v>
      </c>
      <c r="BP2178">
        <v>16.226586112508201</v>
      </c>
      <c r="BQ2178">
        <v>24.6089334883217</v>
      </c>
      <c r="BR2178">
        <v>24.657425533040598</v>
      </c>
      <c r="BS2178">
        <v>45.246287995477999</v>
      </c>
      <c r="BT2178">
        <v>38.351005811519599</v>
      </c>
      <c r="BU2178">
        <v>14.0047462806249</v>
      </c>
      <c r="BV2178">
        <v>16.233669167987099</v>
      </c>
      <c r="BW2178">
        <v>31.021606908780299</v>
      </c>
      <c r="BX2178">
        <v>22.977668588724001</v>
      </c>
      <c r="BY2178">
        <v>11.343278498688701</v>
      </c>
      <c r="BZ2178">
        <v>22.6820464050884</v>
      </c>
      <c r="CA2178">
        <v>25.549283543204499</v>
      </c>
      <c r="CB2178">
        <v>20.676693961733299</v>
      </c>
      <c r="CC2178">
        <v>16.041648690627898</v>
      </c>
      <c r="CD2178">
        <v>23.266346870342801</v>
      </c>
      <c r="CE2178">
        <v>35.108786382444997</v>
      </c>
      <c r="CF2178">
        <v>25.946063916191299</v>
      </c>
      <c r="CG2178">
        <v>13.9597045743614</v>
      </c>
      <c r="CH2178">
        <v>17.3873498483362</v>
      </c>
      <c r="CI2178">
        <v>21.082785504798</v>
      </c>
      <c r="CJ2178">
        <v>19.7367423949967</v>
      </c>
      <c r="CK2178">
        <v>11.250650472210699</v>
      </c>
      <c r="CL2178">
        <v>16.164411939027399</v>
      </c>
      <c r="CM2178">
        <v>35.250310283845998</v>
      </c>
      <c r="CN2178">
        <v>23.899875434293701</v>
      </c>
      <c r="CO2178">
        <v>3.0244245016377</v>
      </c>
      <c r="CP2178">
        <v>12.088899194293299</v>
      </c>
      <c r="CQ2178">
        <v>19.441174822039098</v>
      </c>
      <c r="CR2178">
        <v>12.7608554243377</v>
      </c>
      <c r="CS2178">
        <v>4.4107418947719097</v>
      </c>
      <c r="CT2178">
        <v>17.583225608903099</v>
      </c>
      <c r="CU2178">
        <v>34.994389651279597</v>
      </c>
      <c r="CV2178">
        <v>22.595097273962502</v>
      </c>
      <c r="CW2178">
        <v>5.4456940410326196</v>
      </c>
      <c r="CX2178">
        <v>8.6489362291693208</v>
      </c>
      <c r="CY2178">
        <v>12.765567913499799</v>
      </c>
      <c r="CZ2178">
        <v>11.8038843805799</v>
      </c>
      <c r="DA2178">
        <v>15.313885678088401</v>
      </c>
      <c r="DB2178">
        <v>15.313885678088401</v>
      </c>
      <c r="DC2178">
        <v>15.313885678088401</v>
      </c>
      <c r="DD2178">
        <v>15.313885678088401</v>
      </c>
      <c r="DE2178">
        <v>14.8451751091595</v>
      </c>
      <c r="DF2178">
        <v>15.6144179396493</v>
      </c>
      <c r="DG2178">
        <v>27.9761782734614</v>
      </c>
      <c r="DH2178">
        <v>23.342762941864098</v>
      </c>
      <c r="DI2178">
        <v>6.6476522175005099</v>
      </c>
      <c r="DJ2178">
        <v>9.8710061879309894</v>
      </c>
      <c r="DK2178">
        <v>12.8362248619068</v>
      </c>
      <c r="DL2178">
        <v>18.754497039780599</v>
      </c>
      <c r="DM2178">
        <v>6.1594204961699997E-2</v>
      </c>
      <c r="DN2178">
        <v>20.064068511453499</v>
      </c>
      <c r="DO2178">
        <v>22.9454005859528</v>
      </c>
      <c r="DP2178">
        <v>10.5199008378792</v>
      </c>
      <c r="DQ2178">
        <v>13.674384952660599</v>
      </c>
      <c r="DR2178">
        <v>20.403847660857998</v>
      </c>
      <c r="DS2178">
        <v>25.452919633862301</v>
      </c>
      <c r="DT2178">
        <v>20.173490546267502</v>
      </c>
    </row>
    <row r="2179" spans="1:124" x14ac:dyDescent="0.35">
      <c r="A2179" s="19" t="str">
        <f t="shared" si="74"/>
        <v>Net Loan Growth (last 4 qtrs)--41912</v>
      </c>
      <c r="B2179" s="19" t="str">
        <f t="shared" si="75"/>
        <v>Net Loan Growth (last 4 qtrs)</v>
      </c>
      <c r="C2179">
        <v>21</v>
      </c>
      <c r="D2179" s="27">
        <v>41912</v>
      </c>
      <c r="E2179">
        <v>0.73250000000000004</v>
      </c>
      <c r="F2179">
        <v>5.42</v>
      </c>
      <c r="G2179">
        <v>12.672499999999999</v>
      </c>
      <c r="H2179">
        <v>7.1301612903225804</v>
      </c>
      <c r="I2179">
        <v>2.0099999999999998</v>
      </c>
      <c r="J2179">
        <v>6.95</v>
      </c>
      <c r="K2179">
        <v>12.56</v>
      </c>
      <c r="L2179">
        <v>7.8148585690515802</v>
      </c>
      <c r="M2179">
        <v>0.57499999999999996</v>
      </c>
      <c r="N2179">
        <v>6.08</v>
      </c>
      <c r="O2179">
        <v>12.5725</v>
      </c>
      <c r="P2179">
        <v>7.69086566091954</v>
      </c>
      <c r="Q2179">
        <v>-2.2000000000000002</v>
      </c>
      <c r="R2179">
        <v>1.48</v>
      </c>
      <c r="S2179">
        <v>6.06</v>
      </c>
      <c r="T2179">
        <v>2.0057142857142898</v>
      </c>
      <c r="U2179">
        <v>1.68</v>
      </c>
      <c r="V2179">
        <v>6.31</v>
      </c>
      <c r="W2179">
        <v>11.76</v>
      </c>
      <c r="X2179">
        <v>7.1946439628482999</v>
      </c>
      <c r="Y2179">
        <v>-2.0099999999999998</v>
      </c>
      <c r="Z2179">
        <v>7.18</v>
      </c>
      <c r="AA2179">
        <v>12.205</v>
      </c>
      <c r="AB2179">
        <v>5.2</v>
      </c>
      <c r="AC2179">
        <v>5.5674999999999999</v>
      </c>
      <c r="AD2179">
        <v>9.6199999999999992</v>
      </c>
      <c r="AE2179">
        <v>15.5625</v>
      </c>
      <c r="AF2179">
        <v>11.5428571428571</v>
      </c>
      <c r="AG2179">
        <v>4.125</v>
      </c>
      <c r="AH2179">
        <v>8.9499999999999993</v>
      </c>
      <c r="AI2179">
        <v>14.95</v>
      </c>
      <c r="AJ2179">
        <v>11.3388059701493</v>
      </c>
      <c r="AK2179">
        <v>0.63249999999999995</v>
      </c>
      <c r="AL2179">
        <v>3.5350000000000001</v>
      </c>
      <c r="AM2179">
        <v>12.282500000000001</v>
      </c>
      <c r="AN2179">
        <v>7.4494230769230798</v>
      </c>
      <c r="AO2179">
        <v>3.43</v>
      </c>
      <c r="AP2179">
        <v>8.375</v>
      </c>
      <c r="AQ2179">
        <v>13.887499999999999</v>
      </c>
      <c r="AR2179">
        <v>9.4089236111111099</v>
      </c>
      <c r="AS2179">
        <v>3.8574999999999999</v>
      </c>
      <c r="AT2179">
        <v>8.9600000000000009</v>
      </c>
      <c r="AU2179">
        <v>15.445</v>
      </c>
      <c r="AV2179">
        <v>10.9859047619048</v>
      </c>
      <c r="AW2179">
        <v>-1.06</v>
      </c>
      <c r="AX2179">
        <v>4.8</v>
      </c>
      <c r="AY2179">
        <v>10.602499999999999</v>
      </c>
      <c r="AZ2179">
        <v>6.1019753086419799</v>
      </c>
      <c r="BA2179">
        <v>0.88</v>
      </c>
      <c r="BB2179">
        <v>5.7649999999999997</v>
      </c>
      <c r="BC2179">
        <v>11.33</v>
      </c>
      <c r="BD2179">
        <v>6.0144117647058799</v>
      </c>
      <c r="BE2179">
        <v>1.4650000000000001</v>
      </c>
      <c r="BF2179">
        <v>4.8499999999999996</v>
      </c>
      <c r="BG2179">
        <v>12.89</v>
      </c>
      <c r="BH2179">
        <v>6.5647619047619097</v>
      </c>
      <c r="BI2179">
        <v>4.43</v>
      </c>
      <c r="BJ2179">
        <v>13.35</v>
      </c>
      <c r="BK2179">
        <v>20.100000000000001</v>
      </c>
      <c r="BL2179">
        <v>11.388</v>
      </c>
      <c r="BM2179">
        <v>1.845</v>
      </c>
      <c r="BN2179">
        <v>4.9800000000000004</v>
      </c>
      <c r="BO2179">
        <v>7.18</v>
      </c>
      <c r="BP2179">
        <v>4.35666666666667</v>
      </c>
      <c r="BQ2179">
        <v>5.05</v>
      </c>
      <c r="BR2179">
        <v>5.63</v>
      </c>
      <c r="BS2179">
        <v>6.4050000000000002</v>
      </c>
      <c r="BT2179">
        <v>5.76</v>
      </c>
      <c r="BU2179">
        <v>3.56</v>
      </c>
      <c r="BV2179">
        <v>5.3</v>
      </c>
      <c r="BW2179">
        <v>7.4550000000000001</v>
      </c>
      <c r="BX2179">
        <v>4.59866666666667</v>
      </c>
      <c r="BY2179">
        <v>0.16</v>
      </c>
      <c r="BZ2179">
        <v>3.52</v>
      </c>
      <c r="CA2179">
        <v>8.5500000000000007</v>
      </c>
      <c r="CB2179">
        <v>3.29111111111111</v>
      </c>
      <c r="CC2179">
        <v>1.3125</v>
      </c>
      <c r="CD2179">
        <v>5.4</v>
      </c>
      <c r="CE2179">
        <v>11.07</v>
      </c>
      <c r="CF2179">
        <v>7.6047872340425497</v>
      </c>
      <c r="CG2179">
        <v>2.13</v>
      </c>
      <c r="CH2179">
        <v>5.88</v>
      </c>
      <c r="CI2179">
        <v>10.75</v>
      </c>
      <c r="CJ2179">
        <v>7.1805882352941204</v>
      </c>
      <c r="CK2179">
        <v>-0.46500000000000002</v>
      </c>
      <c r="CL2179">
        <v>6.11</v>
      </c>
      <c r="CM2179">
        <v>14.965</v>
      </c>
      <c r="CN2179">
        <v>7.0857894736842102</v>
      </c>
      <c r="CO2179">
        <v>6.53</v>
      </c>
      <c r="CP2179">
        <v>8.26</v>
      </c>
      <c r="CQ2179">
        <v>10.92</v>
      </c>
      <c r="CR2179">
        <v>9.8819999999999997</v>
      </c>
      <c r="CS2179">
        <v>2.395</v>
      </c>
      <c r="CT2179">
        <v>6.8150000000000004</v>
      </c>
      <c r="CU2179">
        <v>9.2025000000000006</v>
      </c>
      <c r="CV2179">
        <v>5.7883333333333304</v>
      </c>
      <c r="CW2179">
        <v>8.84</v>
      </c>
      <c r="CX2179">
        <v>12.67</v>
      </c>
      <c r="CY2179">
        <v>13.64</v>
      </c>
      <c r="CZ2179">
        <v>12.842307692307701</v>
      </c>
      <c r="DA2179">
        <v>11.22</v>
      </c>
      <c r="DB2179">
        <v>11.22</v>
      </c>
      <c r="DC2179">
        <v>11.22</v>
      </c>
      <c r="DD2179">
        <v>11.22</v>
      </c>
      <c r="DE2179">
        <v>18.3</v>
      </c>
      <c r="DF2179">
        <v>34.86</v>
      </c>
      <c r="DG2179">
        <v>37.475000000000001</v>
      </c>
      <c r="DH2179">
        <v>25.563333333333301</v>
      </c>
      <c r="DI2179">
        <v>-0.34250000000000003</v>
      </c>
      <c r="DJ2179">
        <v>5.835</v>
      </c>
      <c r="DK2179">
        <v>10.36</v>
      </c>
      <c r="DL2179">
        <v>5.2560000000000002</v>
      </c>
      <c r="DM2179">
        <v>-4.2350000000000003</v>
      </c>
      <c r="DN2179">
        <v>2.87</v>
      </c>
      <c r="DO2179">
        <v>10.115</v>
      </c>
      <c r="DP2179">
        <v>3.6742857142857099</v>
      </c>
      <c r="DQ2179">
        <v>6.4749999999999996</v>
      </c>
      <c r="DR2179">
        <v>12.33</v>
      </c>
      <c r="DS2179">
        <v>17.9375</v>
      </c>
      <c r="DT2179">
        <v>10.855</v>
      </c>
    </row>
    <row r="2180" spans="1:124" x14ac:dyDescent="0.35">
      <c r="A2180" s="19" t="str">
        <f t="shared" si="74"/>
        <v>Banks w/ Loan Growth (last 4 qtrs)--41912</v>
      </c>
      <c r="B2180" s="19" t="str">
        <f t="shared" si="75"/>
        <v>Banks w/ Loan Growth (last 4 qtrs)</v>
      </c>
      <c r="C2180">
        <v>22</v>
      </c>
      <c r="D2180" s="27">
        <v>41912</v>
      </c>
      <c r="F2180">
        <v>75.806451612903203</v>
      </c>
      <c r="J2180">
        <v>80.456026058631906</v>
      </c>
      <c r="N2180">
        <v>76.850227990178894</v>
      </c>
      <c r="R2180">
        <v>52.380952380952401</v>
      </c>
      <c r="V2180">
        <v>79.090909090909093</v>
      </c>
      <c r="Z2180">
        <v>72.881355932203405</v>
      </c>
      <c r="AD2180">
        <v>95.238095238095198</v>
      </c>
      <c r="AH2180">
        <v>88.0597014925373</v>
      </c>
      <c r="AI2180"/>
      <c r="AK2180"/>
      <c r="AL2180">
        <v>75</v>
      </c>
      <c r="AP2180">
        <v>85.616438356164394</v>
      </c>
      <c r="AT2180">
        <v>86.448598130841106</v>
      </c>
      <c r="AX2180">
        <v>71.341463414634106</v>
      </c>
      <c r="BB2180">
        <v>75</v>
      </c>
      <c r="BF2180">
        <v>75</v>
      </c>
      <c r="BJ2180">
        <v>80</v>
      </c>
      <c r="BN2180">
        <v>66.6666666666667</v>
      </c>
      <c r="BR2180">
        <v>100</v>
      </c>
      <c r="BV2180">
        <v>86.6666666666667</v>
      </c>
      <c r="BZ2180">
        <v>77.7777777777778</v>
      </c>
      <c r="CD2180">
        <v>76.842105263157904</v>
      </c>
      <c r="CH2180">
        <v>76.470588235294102</v>
      </c>
      <c r="CL2180">
        <v>73.684210526315795</v>
      </c>
      <c r="CP2180">
        <v>100</v>
      </c>
      <c r="CT2180">
        <v>83.3333333333333</v>
      </c>
      <c r="CX2180">
        <v>100</v>
      </c>
      <c r="DB2180">
        <v>100</v>
      </c>
      <c r="DF2180">
        <v>100</v>
      </c>
      <c r="DJ2180">
        <v>70</v>
      </c>
      <c r="DN2180">
        <v>57.142857142857103</v>
      </c>
      <c r="DR2180">
        <v>83.3333333333333</v>
      </c>
    </row>
    <row r="2181" spans="1:124" x14ac:dyDescent="0.35">
      <c r="A2181" s="19" t="str">
        <f t="shared" ref="A2181:A2202" si="76">B2181&amp;"--"&amp;D2181</f>
        <v>Equity / Assets--42004</v>
      </c>
      <c r="B2181" s="19" t="str">
        <f t="shared" ref="B2181:B2202" si="77">VLOOKUP(C2181,labels,2,FALSE)</f>
        <v>Equity / Assets</v>
      </c>
      <c r="C2181">
        <v>1</v>
      </c>
      <c r="D2181" s="27">
        <v>42004</v>
      </c>
      <c r="E2181">
        <v>9.6931431562418204</v>
      </c>
      <c r="F2181">
        <v>10.501749388488101</v>
      </c>
      <c r="G2181">
        <v>11.938455205063599</v>
      </c>
      <c r="H2181">
        <v>10.828314021350099</v>
      </c>
      <c r="I2181">
        <v>9.0491854209272802</v>
      </c>
      <c r="J2181">
        <v>10.317661184350399</v>
      </c>
      <c r="K2181">
        <v>11.996426382071</v>
      </c>
      <c r="L2181">
        <v>10.727617690018601</v>
      </c>
      <c r="M2181">
        <v>9.2992444667592107</v>
      </c>
      <c r="N2181">
        <v>10.5593797221917</v>
      </c>
      <c r="O2181">
        <v>12.2635512166498</v>
      </c>
      <c r="P2181">
        <v>11.053104293670399</v>
      </c>
      <c r="Q2181">
        <v>10.116213588612499</v>
      </c>
      <c r="R2181">
        <v>11.8908363525487</v>
      </c>
      <c r="S2181">
        <v>12.6133237688958</v>
      </c>
      <c r="T2181">
        <v>12.199778835808999</v>
      </c>
      <c r="U2181">
        <v>8.9458885474715295</v>
      </c>
      <c r="V2181">
        <v>10.2815884476534</v>
      </c>
      <c r="W2181">
        <v>12.0621206472177</v>
      </c>
      <c r="X2181">
        <v>10.589230364290399</v>
      </c>
      <c r="Y2181">
        <v>9.8272958486329003</v>
      </c>
      <c r="Z2181">
        <v>10.537930542213299</v>
      </c>
      <c r="AA2181">
        <v>12.0860077413359</v>
      </c>
      <c r="AB2181">
        <v>11.0513839308118</v>
      </c>
      <c r="AC2181">
        <v>8.7430310247044591</v>
      </c>
      <c r="AD2181">
        <v>9.6280687769062698</v>
      </c>
      <c r="AE2181">
        <v>10.6013261373243</v>
      </c>
      <c r="AF2181">
        <v>9.7437050053456105</v>
      </c>
      <c r="AG2181">
        <v>9.6810399712603203</v>
      </c>
      <c r="AH2181">
        <v>10.850992070610999</v>
      </c>
      <c r="AI2181">
        <v>12.1991344220173</v>
      </c>
      <c r="AJ2181">
        <v>11.4717809725515</v>
      </c>
      <c r="AK2181">
        <v>9.2652495812263993</v>
      </c>
      <c r="AL2181">
        <v>10.7792444005612</v>
      </c>
      <c r="AM2181">
        <v>12.854223727914199</v>
      </c>
      <c r="AN2181">
        <v>12.106550864480999</v>
      </c>
      <c r="AO2181">
        <v>8.9818375887806408</v>
      </c>
      <c r="AP2181">
        <v>10.2166063173091</v>
      </c>
      <c r="AQ2181">
        <v>11.501874507210999</v>
      </c>
      <c r="AR2181">
        <v>10.5288157367916</v>
      </c>
      <c r="AS2181">
        <v>8.7274728795712893</v>
      </c>
      <c r="AT2181">
        <v>9.6280687769062698</v>
      </c>
      <c r="AU2181">
        <v>10.916404844228</v>
      </c>
      <c r="AV2181">
        <v>9.9616941834042994</v>
      </c>
      <c r="AW2181">
        <v>9.0588332865717298</v>
      </c>
      <c r="AX2181">
        <v>10.616313378607201</v>
      </c>
      <c r="AY2181">
        <v>12.3862867375541</v>
      </c>
      <c r="AZ2181">
        <v>11.029810345581501</v>
      </c>
      <c r="BA2181">
        <v>9.0783416175578697</v>
      </c>
      <c r="BB2181">
        <v>10.4674843773725</v>
      </c>
      <c r="BC2181">
        <v>12.2679846620108</v>
      </c>
      <c r="BD2181">
        <v>10.934264108658301</v>
      </c>
      <c r="BE2181">
        <v>10.188257799514201</v>
      </c>
      <c r="BF2181">
        <v>11.298721217856</v>
      </c>
      <c r="BG2181">
        <v>12.8961514053949</v>
      </c>
      <c r="BH2181">
        <v>13.615133388570801</v>
      </c>
      <c r="BI2181">
        <v>10.4919858664482</v>
      </c>
      <c r="BJ2181">
        <v>10.907898616874199</v>
      </c>
      <c r="BK2181">
        <v>14.6188423819981</v>
      </c>
      <c r="BL2181">
        <v>12.1986820467801</v>
      </c>
      <c r="BM2181">
        <v>10.415522459700901</v>
      </c>
      <c r="BN2181">
        <v>11.4580371191871</v>
      </c>
      <c r="BO2181">
        <v>12.184581890594201</v>
      </c>
      <c r="BP2181">
        <v>11.247390527134399</v>
      </c>
      <c r="BQ2181">
        <v>11.270660302192899</v>
      </c>
      <c r="BR2181">
        <v>11.857615701759499</v>
      </c>
      <c r="BS2181">
        <v>12.0455879896839</v>
      </c>
      <c r="BT2181">
        <v>11.5916269606647</v>
      </c>
      <c r="BU2181">
        <v>8.1969119523969098</v>
      </c>
      <c r="BV2181">
        <v>9.5800048414427508</v>
      </c>
      <c r="BW2181">
        <v>11.077294988458499</v>
      </c>
      <c r="BX2181">
        <v>9.5016027211771394</v>
      </c>
      <c r="BY2181">
        <v>7.5483544417996402</v>
      </c>
      <c r="BZ2181">
        <v>8.0187068633121292</v>
      </c>
      <c r="CA2181">
        <v>10.637307571840701</v>
      </c>
      <c r="CB2181">
        <v>8.8772458107651193</v>
      </c>
      <c r="CC2181">
        <v>8.9988182976239397</v>
      </c>
      <c r="CD2181">
        <v>10.1601031779139</v>
      </c>
      <c r="CE2181">
        <v>11.931690444387799</v>
      </c>
      <c r="CF2181">
        <v>11.416180950708201</v>
      </c>
      <c r="CG2181">
        <v>8.3554608343232495</v>
      </c>
      <c r="CH2181">
        <v>9.25152677176537</v>
      </c>
      <c r="CI2181">
        <v>10.836927703692</v>
      </c>
      <c r="CJ2181">
        <v>9.8504751123927807</v>
      </c>
      <c r="CK2181">
        <v>9.0550355603732893</v>
      </c>
      <c r="CL2181">
        <v>10.2090391136578</v>
      </c>
      <c r="CM2181">
        <v>11.8457179669119</v>
      </c>
      <c r="CN2181">
        <v>10.4975503696849</v>
      </c>
      <c r="CO2181">
        <v>7.8326009273318098</v>
      </c>
      <c r="CP2181">
        <v>9.8236470954834694</v>
      </c>
      <c r="CQ2181">
        <v>10.1804569015166</v>
      </c>
      <c r="CR2181">
        <v>9.2795229593689008</v>
      </c>
      <c r="CS2181">
        <v>8.5578906856281201</v>
      </c>
      <c r="CT2181">
        <v>11.1111712557801</v>
      </c>
      <c r="CU2181">
        <v>12.630794148649001</v>
      </c>
      <c r="CV2181">
        <v>12.8950938545293</v>
      </c>
      <c r="CW2181">
        <v>9.1908307303506103</v>
      </c>
      <c r="CX2181">
        <v>9.8645632754571402</v>
      </c>
      <c r="CY2181">
        <v>10.7639499315029</v>
      </c>
      <c r="CZ2181">
        <v>10.0009586583108</v>
      </c>
      <c r="DA2181">
        <v>12.3550083398057</v>
      </c>
      <c r="DB2181">
        <v>12.3550083398057</v>
      </c>
      <c r="DC2181">
        <v>12.3550083398057</v>
      </c>
      <c r="DD2181">
        <v>12.3550083398057</v>
      </c>
      <c r="DE2181">
        <v>8.4616626972620406</v>
      </c>
      <c r="DF2181">
        <v>8.5780412902647303</v>
      </c>
      <c r="DG2181">
        <v>13.1259174248765</v>
      </c>
      <c r="DH2181">
        <v>11.532372984670801</v>
      </c>
      <c r="DI2181">
        <v>10.8611886233831</v>
      </c>
      <c r="DJ2181">
        <v>11.6226361573326</v>
      </c>
      <c r="DK2181">
        <v>15.249320465559499</v>
      </c>
      <c r="DL2181">
        <v>12.7541525618301</v>
      </c>
      <c r="DM2181">
        <v>9.8538270804131791</v>
      </c>
      <c r="DN2181">
        <v>11.234268037001501</v>
      </c>
      <c r="DO2181">
        <v>13.901939811519901</v>
      </c>
      <c r="DP2181">
        <v>12.656210915970201</v>
      </c>
      <c r="DQ2181">
        <v>10.0250316906764</v>
      </c>
      <c r="DR2181">
        <v>10.7836579648992</v>
      </c>
      <c r="DS2181">
        <v>11.939187264968901</v>
      </c>
      <c r="DT2181">
        <v>11.241657347858901</v>
      </c>
    </row>
    <row r="2182" spans="1:124" x14ac:dyDescent="0.35">
      <c r="A2182" s="19" t="str">
        <f t="shared" si="76"/>
        <v>Total Risk Based Capital Ratio--42004</v>
      </c>
      <c r="B2182" s="19" t="str">
        <f t="shared" si="77"/>
        <v>Total Risk Based Capital Ratio</v>
      </c>
      <c r="C2182">
        <v>2</v>
      </c>
      <c r="D2182" s="27">
        <v>42004</v>
      </c>
      <c r="E2182">
        <v>15.06</v>
      </c>
      <c r="F2182">
        <v>17.53</v>
      </c>
      <c r="G2182">
        <v>19.61</v>
      </c>
      <c r="H2182">
        <v>17.9495081967213</v>
      </c>
      <c r="I2182">
        <v>13.24</v>
      </c>
      <c r="J2182">
        <v>15.79</v>
      </c>
      <c r="K2182">
        <v>19.085000000000001</v>
      </c>
      <c r="L2182">
        <v>17.055549915397599</v>
      </c>
      <c r="M2182">
        <v>13.664999999999999</v>
      </c>
      <c r="N2182">
        <v>16.16</v>
      </c>
      <c r="O2182">
        <v>20.074999999999999</v>
      </c>
      <c r="P2182">
        <v>17.8424422622295</v>
      </c>
      <c r="Q2182">
        <v>14.87</v>
      </c>
      <c r="R2182">
        <v>18.995000000000001</v>
      </c>
      <c r="S2182">
        <v>23.324999999999999</v>
      </c>
      <c r="T2182">
        <v>20.798999999999999</v>
      </c>
      <c r="U2182">
        <v>13.205</v>
      </c>
      <c r="V2182">
        <v>15.61</v>
      </c>
      <c r="W2182">
        <v>19.024999999999999</v>
      </c>
      <c r="X2182">
        <v>17.0355520504732</v>
      </c>
      <c r="Y2182">
        <v>15.234999999999999</v>
      </c>
      <c r="Z2182">
        <v>17.63</v>
      </c>
      <c r="AA2182">
        <v>20.6</v>
      </c>
      <c r="AB2182">
        <v>18.161016949152501</v>
      </c>
      <c r="AC2182">
        <v>12.4575</v>
      </c>
      <c r="AD2182">
        <v>13.605</v>
      </c>
      <c r="AE2182">
        <v>15.48</v>
      </c>
      <c r="AF2182">
        <v>15.042195121951201</v>
      </c>
      <c r="AG2182">
        <v>13.01</v>
      </c>
      <c r="AH2182">
        <v>16.100000000000001</v>
      </c>
      <c r="AI2182">
        <v>19.010000000000002</v>
      </c>
      <c r="AJ2182">
        <v>17.658208955223898</v>
      </c>
      <c r="AK2182">
        <v>14.36</v>
      </c>
      <c r="AL2182">
        <v>16.829999999999998</v>
      </c>
      <c r="AM2182">
        <v>19.96</v>
      </c>
      <c r="AN2182">
        <v>19.471960784313701</v>
      </c>
      <c r="AO2182">
        <v>12.817500000000001</v>
      </c>
      <c r="AP2182">
        <v>15.1</v>
      </c>
      <c r="AQ2182">
        <v>18.387499999999999</v>
      </c>
      <c r="AR2182">
        <v>16.8768309859155</v>
      </c>
      <c r="AS2182">
        <v>12.494999999999999</v>
      </c>
      <c r="AT2182">
        <v>14.04</v>
      </c>
      <c r="AU2182">
        <v>16.547499999999999</v>
      </c>
      <c r="AV2182">
        <v>15.1057653061225</v>
      </c>
      <c r="AW2182">
        <v>14.4725</v>
      </c>
      <c r="AX2182">
        <v>17.335000000000001</v>
      </c>
      <c r="AY2182">
        <v>22.412500000000001</v>
      </c>
      <c r="AZ2182">
        <v>19.134871794871799</v>
      </c>
      <c r="BA2182">
        <v>13.09</v>
      </c>
      <c r="BB2182">
        <v>16.010000000000002</v>
      </c>
      <c r="BC2182">
        <v>18.642499999999998</v>
      </c>
      <c r="BD2182">
        <v>17.4982258064516</v>
      </c>
      <c r="BE2182">
        <v>14.625</v>
      </c>
      <c r="BF2182">
        <v>17.265000000000001</v>
      </c>
      <c r="BG2182">
        <v>19.892499999999998</v>
      </c>
      <c r="BH2182">
        <v>24.290468749999999</v>
      </c>
      <c r="BI2182">
        <v>15.06</v>
      </c>
      <c r="BJ2182">
        <v>17.04</v>
      </c>
      <c r="BK2182">
        <v>18.52</v>
      </c>
      <c r="BL2182">
        <v>16.456</v>
      </c>
      <c r="BM2182">
        <v>14.175000000000001</v>
      </c>
      <c r="BN2182">
        <v>14.18</v>
      </c>
      <c r="BO2182">
        <v>15.5</v>
      </c>
      <c r="BP2182">
        <v>15.0566666666667</v>
      </c>
      <c r="BQ2182">
        <v>17.28</v>
      </c>
      <c r="BR2182">
        <v>19.47</v>
      </c>
      <c r="BS2182">
        <v>20.045000000000002</v>
      </c>
      <c r="BT2182">
        <v>18.393333333333299</v>
      </c>
      <c r="BU2182">
        <v>12.19</v>
      </c>
      <c r="BV2182">
        <v>14.43</v>
      </c>
      <c r="BW2182">
        <v>20.260000000000002</v>
      </c>
      <c r="BX2182">
        <v>15.853999999999999</v>
      </c>
      <c r="BY2182">
        <v>11.965</v>
      </c>
      <c r="BZ2182">
        <v>13.97</v>
      </c>
      <c r="CA2182">
        <v>15.7</v>
      </c>
      <c r="CB2182">
        <v>14.03375</v>
      </c>
      <c r="CC2182">
        <v>13.4275</v>
      </c>
      <c r="CD2182">
        <v>15.86</v>
      </c>
      <c r="CE2182">
        <v>19.11</v>
      </c>
      <c r="CF2182">
        <v>21.041382978723401</v>
      </c>
      <c r="CG2182">
        <v>12.32</v>
      </c>
      <c r="CH2182">
        <v>14.61</v>
      </c>
      <c r="CI2182">
        <v>17.55</v>
      </c>
      <c r="CJ2182">
        <v>15.2752941176471</v>
      </c>
      <c r="CK2182">
        <v>13.565</v>
      </c>
      <c r="CL2182">
        <v>15.484999999999999</v>
      </c>
      <c r="CM2182">
        <v>18.822500000000002</v>
      </c>
      <c r="CN2182">
        <v>17.512777777777799</v>
      </c>
      <c r="CO2182">
        <v>12.08</v>
      </c>
      <c r="CP2182">
        <v>12.73</v>
      </c>
      <c r="CQ2182">
        <v>13.2</v>
      </c>
      <c r="CR2182">
        <v>12.731999999999999</v>
      </c>
      <c r="CS2182">
        <v>12.53</v>
      </c>
      <c r="CT2182">
        <v>15.47</v>
      </c>
      <c r="CU2182">
        <v>26.23</v>
      </c>
      <c r="CV2182">
        <v>26.917999999999999</v>
      </c>
      <c r="CW2182">
        <v>11.6075</v>
      </c>
      <c r="CX2182">
        <v>12.945</v>
      </c>
      <c r="CY2182">
        <v>13.815</v>
      </c>
      <c r="CZ2182">
        <v>12.991666666666699</v>
      </c>
      <c r="DA2182">
        <v>14.92</v>
      </c>
      <c r="DB2182">
        <v>14.92</v>
      </c>
      <c r="DC2182">
        <v>14.92</v>
      </c>
      <c r="DD2182">
        <v>14.92</v>
      </c>
      <c r="DE2182">
        <v>14</v>
      </c>
      <c r="DF2182">
        <v>16.13</v>
      </c>
      <c r="DG2182">
        <v>19.074999999999999</v>
      </c>
      <c r="DH2182">
        <v>16.6733333333333</v>
      </c>
      <c r="DI2182">
        <v>13.03</v>
      </c>
      <c r="DJ2182">
        <v>17.64</v>
      </c>
      <c r="DK2182">
        <v>19.824999999999999</v>
      </c>
      <c r="DL2182">
        <v>18.652999999999999</v>
      </c>
      <c r="DM2182">
        <v>15.395</v>
      </c>
      <c r="DN2182">
        <v>18.09</v>
      </c>
      <c r="DO2182">
        <v>23.254999999999999</v>
      </c>
      <c r="DP2182">
        <v>20.698571428571402</v>
      </c>
      <c r="DQ2182">
        <v>15.105</v>
      </c>
      <c r="DR2182">
        <v>15.67</v>
      </c>
      <c r="DS2182">
        <v>17.105</v>
      </c>
      <c r="DT2182">
        <v>15.85</v>
      </c>
    </row>
    <row r="2183" spans="1:124" x14ac:dyDescent="0.35">
      <c r="A2183" s="19" t="str">
        <f t="shared" si="76"/>
        <v>Tier 1 Leverage Ratio--42004</v>
      </c>
      <c r="B2183" s="19" t="str">
        <f t="shared" si="77"/>
        <v>Tier 1 Leverage Ratio</v>
      </c>
      <c r="C2183">
        <v>3</v>
      </c>
      <c r="D2183" s="27">
        <v>42004</v>
      </c>
      <c r="E2183">
        <v>9.16</v>
      </c>
      <c r="F2183">
        <v>10.050000000000001</v>
      </c>
      <c r="G2183">
        <v>11.39</v>
      </c>
      <c r="H2183">
        <v>10.4268852459016</v>
      </c>
      <c r="I2183">
        <v>8.8800000000000008</v>
      </c>
      <c r="J2183">
        <v>9.9</v>
      </c>
      <c r="K2183">
        <v>11.465</v>
      </c>
      <c r="L2183">
        <v>10.3857529610829</v>
      </c>
      <c r="M2183">
        <v>9.02</v>
      </c>
      <c r="N2183">
        <v>10.1</v>
      </c>
      <c r="O2183">
        <v>11.69</v>
      </c>
      <c r="P2183">
        <v>10.6376777595926</v>
      </c>
      <c r="Q2183">
        <v>9.7774999999999999</v>
      </c>
      <c r="R2183">
        <v>11.55</v>
      </c>
      <c r="S2183">
        <v>12.395</v>
      </c>
      <c r="T2183">
        <v>11.701000000000001</v>
      </c>
      <c r="U2183">
        <v>8.7550000000000008</v>
      </c>
      <c r="V2183">
        <v>9.9</v>
      </c>
      <c r="W2183">
        <v>11.46</v>
      </c>
      <c r="X2183">
        <v>10.285867507886399</v>
      </c>
      <c r="Y2183">
        <v>9.16</v>
      </c>
      <c r="Z2183">
        <v>10.130000000000001</v>
      </c>
      <c r="AA2183">
        <v>11.605</v>
      </c>
      <c r="AB2183">
        <v>10.6572881355932</v>
      </c>
      <c r="AC2183">
        <v>8.41</v>
      </c>
      <c r="AD2183">
        <v>9.0549999999999997</v>
      </c>
      <c r="AE2183">
        <v>10.045</v>
      </c>
      <c r="AF2183">
        <v>9.3092682926829298</v>
      </c>
      <c r="AG2183">
        <v>9.42</v>
      </c>
      <c r="AH2183">
        <v>10.34</v>
      </c>
      <c r="AI2183">
        <v>11.94</v>
      </c>
      <c r="AJ2183">
        <v>11.1138805970149</v>
      </c>
      <c r="AK2183">
        <v>9.17</v>
      </c>
      <c r="AL2183">
        <v>10.18</v>
      </c>
      <c r="AM2183">
        <v>12.515000000000001</v>
      </c>
      <c r="AN2183">
        <v>11.864509803921599</v>
      </c>
      <c r="AO2183">
        <v>8.84</v>
      </c>
      <c r="AP2183">
        <v>9.89</v>
      </c>
      <c r="AQ2183">
        <v>11.202500000000001</v>
      </c>
      <c r="AR2183">
        <v>10.2480281690141</v>
      </c>
      <c r="AS2183">
        <v>8.66</v>
      </c>
      <c r="AT2183">
        <v>9.4049999999999994</v>
      </c>
      <c r="AU2183">
        <v>10.4625</v>
      </c>
      <c r="AV2183">
        <v>9.7008673469387805</v>
      </c>
      <c r="AW2183">
        <v>8.83</v>
      </c>
      <c r="AX2183">
        <v>10.16</v>
      </c>
      <c r="AY2183">
        <v>11.94</v>
      </c>
      <c r="AZ2183">
        <v>10.6064102564103</v>
      </c>
      <c r="BA2183">
        <v>9.1524999999999999</v>
      </c>
      <c r="BB2183">
        <v>10.28</v>
      </c>
      <c r="BC2183">
        <v>11.717499999999999</v>
      </c>
      <c r="BD2183">
        <v>10.564838709677399</v>
      </c>
      <c r="BE2183">
        <v>9.1449999999999996</v>
      </c>
      <c r="BF2183">
        <v>10.44</v>
      </c>
      <c r="BG2183">
        <v>12.32</v>
      </c>
      <c r="BH2183">
        <v>12.863125</v>
      </c>
      <c r="BI2183">
        <v>9.15</v>
      </c>
      <c r="BJ2183">
        <v>9.5299999999999994</v>
      </c>
      <c r="BK2183">
        <v>14.23</v>
      </c>
      <c r="BL2183">
        <v>11.372</v>
      </c>
      <c r="BM2183">
        <v>9.7949999999999999</v>
      </c>
      <c r="BN2183">
        <v>10.4</v>
      </c>
      <c r="BO2183">
        <v>11.255000000000001</v>
      </c>
      <c r="BP2183">
        <v>10.5666666666667</v>
      </c>
      <c r="BQ2183">
        <v>11.08</v>
      </c>
      <c r="BR2183">
        <v>11.39</v>
      </c>
      <c r="BS2183">
        <v>11.94</v>
      </c>
      <c r="BT2183">
        <v>11.55</v>
      </c>
      <c r="BU2183">
        <v>7.7750000000000004</v>
      </c>
      <c r="BV2183">
        <v>9.58</v>
      </c>
      <c r="BW2183">
        <v>10.525</v>
      </c>
      <c r="BX2183">
        <v>9.0493333333333297</v>
      </c>
      <c r="BY2183">
        <v>7.8624999999999998</v>
      </c>
      <c r="BZ2183">
        <v>8.4849999999999994</v>
      </c>
      <c r="CA2183">
        <v>9.5325000000000006</v>
      </c>
      <c r="CB2183">
        <v>9.0175000000000001</v>
      </c>
      <c r="CC2183">
        <v>8.7899999999999991</v>
      </c>
      <c r="CD2183">
        <v>9.7249999999999996</v>
      </c>
      <c r="CE2183">
        <v>10.9975</v>
      </c>
      <c r="CF2183">
        <v>10.975851063829801</v>
      </c>
      <c r="CG2183">
        <v>8.61</v>
      </c>
      <c r="CH2183">
        <v>9.3800000000000008</v>
      </c>
      <c r="CI2183">
        <v>10.38</v>
      </c>
      <c r="CJ2183">
        <v>9.7288235294117698</v>
      </c>
      <c r="CK2183">
        <v>9.0950000000000006</v>
      </c>
      <c r="CL2183">
        <v>9.25</v>
      </c>
      <c r="CM2183">
        <v>10.92</v>
      </c>
      <c r="CN2183">
        <v>10.151666666666699</v>
      </c>
      <c r="CO2183">
        <v>7.66</v>
      </c>
      <c r="CP2183">
        <v>8.85</v>
      </c>
      <c r="CQ2183">
        <v>9.7100000000000009</v>
      </c>
      <c r="CR2183">
        <v>8.9480000000000004</v>
      </c>
      <c r="CS2183">
        <v>8.76</v>
      </c>
      <c r="CT2183">
        <v>9.65</v>
      </c>
      <c r="CU2183">
        <v>13.08</v>
      </c>
      <c r="CV2183">
        <v>12.821999999999999</v>
      </c>
      <c r="CW2183">
        <v>8.8650000000000002</v>
      </c>
      <c r="CX2183">
        <v>9.15</v>
      </c>
      <c r="CY2183">
        <v>9.8874999999999993</v>
      </c>
      <c r="CZ2183">
        <v>9.3475000000000001</v>
      </c>
      <c r="DA2183">
        <v>12.47</v>
      </c>
      <c r="DB2183">
        <v>12.47</v>
      </c>
      <c r="DC2183">
        <v>12.47</v>
      </c>
      <c r="DD2183">
        <v>12.47</v>
      </c>
      <c r="DE2183">
        <v>8.4</v>
      </c>
      <c r="DF2183">
        <v>8.4600000000000009</v>
      </c>
      <c r="DG2183">
        <v>13.025</v>
      </c>
      <c r="DH2183">
        <v>11.463333333333299</v>
      </c>
      <c r="DI2183">
        <v>9.6449999999999996</v>
      </c>
      <c r="DJ2183">
        <v>10.465</v>
      </c>
      <c r="DK2183">
        <v>13.525</v>
      </c>
      <c r="DL2183">
        <v>11.555</v>
      </c>
      <c r="DM2183">
        <v>9.6349999999999998</v>
      </c>
      <c r="DN2183">
        <v>10.16</v>
      </c>
      <c r="DO2183">
        <v>14.45</v>
      </c>
      <c r="DP2183">
        <v>12.7885714285714</v>
      </c>
      <c r="DQ2183">
        <v>10.022500000000001</v>
      </c>
      <c r="DR2183">
        <v>10.955</v>
      </c>
      <c r="DS2183">
        <v>12.0525</v>
      </c>
      <c r="DT2183">
        <v>10.95</v>
      </c>
    </row>
    <row r="2184" spans="1:124" x14ac:dyDescent="0.35">
      <c r="A2184" s="19" t="str">
        <f t="shared" si="76"/>
        <v>ALLL / Nonaccrual Loans--42004</v>
      </c>
      <c r="B2184" s="19" t="str">
        <f t="shared" si="77"/>
        <v>ALLL / Nonaccrual Loans</v>
      </c>
      <c r="C2184">
        <v>4</v>
      </c>
      <c r="D2184" s="27">
        <v>42004</v>
      </c>
      <c r="E2184">
        <v>95.454545454545496</v>
      </c>
      <c r="F2184">
        <v>196.39889196675901</v>
      </c>
      <c r="G2184">
        <v>467.64705882352899</v>
      </c>
      <c r="H2184">
        <v>1221.21601791234</v>
      </c>
      <c r="I2184">
        <v>89.605064367722605</v>
      </c>
      <c r="J2184">
        <v>194.21703424530099</v>
      </c>
      <c r="K2184">
        <v>542.001329787234</v>
      </c>
      <c r="L2184">
        <v>1204.08725650517</v>
      </c>
      <c r="M2184">
        <v>86.733116767549703</v>
      </c>
      <c r="N2184">
        <v>167.86245131793399</v>
      </c>
      <c r="O2184">
        <v>410.72747045187901</v>
      </c>
      <c r="P2184">
        <v>570.64789426660695</v>
      </c>
      <c r="Q2184">
        <v>63.323344393335098</v>
      </c>
      <c r="R2184">
        <v>120.07650677875399</v>
      </c>
      <c r="S2184">
        <v>162.52306226304199</v>
      </c>
      <c r="T2184">
        <v>179.908398003179</v>
      </c>
      <c r="U2184">
        <v>96.935593467430806</v>
      </c>
      <c r="V2184">
        <v>193.44919786096301</v>
      </c>
      <c r="W2184">
        <v>516.39964788732402</v>
      </c>
      <c r="X2184">
        <v>831.85724634629503</v>
      </c>
      <c r="Y2184">
        <v>82.642942400523907</v>
      </c>
      <c r="Z2184">
        <v>163.768115942029</v>
      </c>
      <c r="AA2184">
        <v>273.34072815645902</v>
      </c>
      <c r="AB2184">
        <v>599.46632368172095</v>
      </c>
      <c r="AC2184">
        <v>150.185838269469</v>
      </c>
      <c r="AD2184">
        <v>365.68627450980398</v>
      </c>
      <c r="AE2184">
        <v>1466.9940352337401</v>
      </c>
      <c r="AF2184">
        <v>4010.2929400018402</v>
      </c>
      <c r="AG2184">
        <v>135.90935477061601</v>
      </c>
      <c r="AH2184">
        <v>359.09304931482302</v>
      </c>
      <c r="AI2184">
        <v>2797.7272727272698</v>
      </c>
      <c r="AJ2184">
        <v>8564.7918861962808</v>
      </c>
      <c r="AK2184">
        <v>62.462577836890098</v>
      </c>
      <c r="AL2184">
        <v>117.60110685398</v>
      </c>
      <c r="AM2184">
        <v>275.27288329519502</v>
      </c>
      <c r="AN2184">
        <v>739.88534464788495</v>
      </c>
      <c r="AO2184">
        <v>119.99821164382401</v>
      </c>
      <c r="AP2184">
        <v>240.456769983687</v>
      </c>
      <c r="AQ2184">
        <v>696.50360520272397</v>
      </c>
      <c r="AR2184">
        <v>2334.8633407214502</v>
      </c>
      <c r="AS2184">
        <v>88.392857142857096</v>
      </c>
      <c r="AT2184">
        <v>239.72602739726</v>
      </c>
      <c r="AU2184">
        <v>680.64516129032302</v>
      </c>
      <c r="AV2184">
        <v>1139.55836541243</v>
      </c>
      <c r="AW2184">
        <v>82.425201628545196</v>
      </c>
      <c r="AX2184">
        <v>135.46521268611099</v>
      </c>
      <c r="AY2184">
        <v>373.49217837239797</v>
      </c>
      <c r="AZ2184">
        <v>558.19521494313403</v>
      </c>
      <c r="BA2184">
        <v>87.641509433962298</v>
      </c>
      <c r="BB2184">
        <v>187.34835355286</v>
      </c>
      <c r="BC2184">
        <v>619.23076923076906</v>
      </c>
      <c r="BD2184">
        <v>1474.91501314996</v>
      </c>
      <c r="BE2184">
        <v>87.277705434774802</v>
      </c>
      <c r="BF2184">
        <v>209.43396226415101</v>
      </c>
      <c r="BG2184">
        <v>461.36603522026599</v>
      </c>
      <c r="BH2184">
        <v>794.40595407200794</v>
      </c>
      <c r="BI2184">
        <v>100.278164116829</v>
      </c>
      <c r="BJ2184">
        <v>119.327136470361</v>
      </c>
      <c r="BK2184">
        <v>176.56090071647901</v>
      </c>
      <c r="BL2184">
        <v>158.86438798816201</v>
      </c>
      <c r="BM2184">
        <v>69.265134702725007</v>
      </c>
      <c r="BN2184">
        <v>78.932055119735793</v>
      </c>
      <c r="BO2184">
        <v>88.598975536746494</v>
      </c>
      <c r="BP2184">
        <v>78.932055119735793</v>
      </c>
      <c r="BQ2184">
        <v>203.05138136445001</v>
      </c>
      <c r="BR2184">
        <v>209.70387076214101</v>
      </c>
      <c r="BS2184">
        <v>216.35636015983101</v>
      </c>
      <c r="BT2184">
        <v>209.70387076214101</v>
      </c>
      <c r="BU2184">
        <v>86.562942008486601</v>
      </c>
      <c r="BV2184">
        <v>120.14652014652</v>
      </c>
      <c r="BW2184">
        <v>238.82986208837599</v>
      </c>
      <c r="BX2184">
        <v>176.41115378737601</v>
      </c>
      <c r="BY2184">
        <v>73.861829955349805</v>
      </c>
      <c r="BZ2184">
        <v>98.659161571532707</v>
      </c>
      <c r="CA2184">
        <v>156.890040393048</v>
      </c>
      <c r="CB2184">
        <v>141.39251807525</v>
      </c>
      <c r="CC2184">
        <v>93.585480568984394</v>
      </c>
      <c r="CD2184">
        <v>220.450098696872</v>
      </c>
      <c r="CE2184">
        <v>382.34172692113702</v>
      </c>
      <c r="CF2184">
        <v>818.46162916851097</v>
      </c>
      <c r="CG2184">
        <v>105.744222133725</v>
      </c>
      <c r="CH2184">
        <v>154.67128027681699</v>
      </c>
      <c r="CI2184">
        <v>435.14913657770802</v>
      </c>
      <c r="CJ2184">
        <v>440.706281214559</v>
      </c>
      <c r="CK2184">
        <v>133.826825746004</v>
      </c>
      <c r="CL2184">
        <v>280.92787042756203</v>
      </c>
      <c r="CM2184">
        <v>534.65309760808202</v>
      </c>
      <c r="CN2184">
        <v>539.79459109738798</v>
      </c>
      <c r="CO2184">
        <v>146.17189416831599</v>
      </c>
      <c r="CP2184">
        <v>262.09263569785998</v>
      </c>
      <c r="CQ2184">
        <v>703.877885942337</v>
      </c>
      <c r="CR2184">
        <v>587.95714441279301</v>
      </c>
      <c r="CS2184">
        <v>251.54487634535801</v>
      </c>
      <c r="CT2184">
        <v>354.813890621751</v>
      </c>
      <c r="CU2184">
        <v>13277.4069453109</v>
      </c>
      <c r="CV2184">
        <v>8901.0299175635701</v>
      </c>
      <c r="CW2184">
        <v>75.319550917846598</v>
      </c>
      <c r="CX2184">
        <v>256.15625862206201</v>
      </c>
      <c r="CY2184">
        <v>1844.5512820512799</v>
      </c>
      <c r="CZ2184">
        <v>1791.4308212584399</v>
      </c>
      <c r="DA2184">
        <v>367.943548387097</v>
      </c>
      <c r="DB2184">
        <v>367.943548387097</v>
      </c>
      <c r="DC2184">
        <v>367.943548387097</v>
      </c>
      <c r="DD2184">
        <v>367.943548387097</v>
      </c>
      <c r="DE2184">
        <v>12916.666666666701</v>
      </c>
      <c r="DF2184">
        <v>12916.666666666701</v>
      </c>
      <c r="DG2184">
        <v>12916.666666666701</v>
      </c>
      <c r="DH2184">
        <v>12916.666666666701</v>
      </c>
      <c r="DI2184">
        <v>139.434182960187</v>
      </c>
      <c r="DJ2184">
        <v>251.87969924812</v>
      </c>
      <c r="DK2184">
        <v>404.51566408711398</v>
      </c>
      <c r="DL2184">
        <v>761.22926624737102</v>
      </c>
      <c r="DM2184">
        <v>29.638210085769099</v>
      </c>
      <c r="DN2184">
        <v>114.63844797178101</v>
      </c>
      <c r="DO2184">
        <v>263.61492246488598</v>
      </c>
      <c r="DP2184">
        <v>204.42342362207401</v>
      </c>
      <c r="DQ2184">
        <v>135.48712749074201</v>
      </c>
      <c r="DR2184">
        <v>291.00076891228503</v>
      </c>
      <c r="DS2184">
        <v>359.00406766057</v>
      </c>
      <c r="DT2184">
        <v>291.69783971557899</v>
      </c>
    </row>
    <row r="2185" spans="1:124" x14ac:dyDescent="0.35">
      <c r="A2185" s="19" t="str">
        <f t="shared" si="76"/>
        <v>[NCL + OREO] / [Total Loans + OREO]--42004</v>
      </c>
      <c r="B2185" s="19" t="str">
        <f t="shared" si="77"/>
        <v>[NCL + OREO] / [Total Loans + OREO]</v>
      </c>
      <c r="C2185">
        <v>5</v>
      </c>
      <c r="D2185" s="27">
        <v>42004</v>
      </c>
      <c r="E2185">
        <v>0.64689747968741895</v>
      </c>
      <c r="F2185">
        <v>1.1996837790039001</v>
      </c>
      <c r="G2185">
        <v>2.6928568569102902</v>
      </c>
      <c r="H2185">
        <v>1.9123214142198</v>
      </c>
      <c r="I2185">
        <v>0.36082009899772999</v>
      </c>
      <c r="J2185">
        <v>1.1187933102855601</v>
      </c>
      <c r="K2185">
        <v>2.4775699276151699</v>
      </c>
      <c r="L2185">
        <v>1.7779003020489901</v>
      </c>
      <c r="M2185">
        <v>0.45808646819686599</v>
      </c>
      <c r="N2185">
        <v>1.2328483484852399</v>
      </c>
      <c r="O2185">
        <v>2.6411086209033199</v>
      </c>
      <c r="P2185">
        <v>1.99829248172649</v>
      </c>
      <c r="Q2185">
        <v>2.0528777349351501</v>
      </c>
      <c r="R2185">
        <v>3.2062559219031699</v>
      </c>
      <c r="S2185">
        <v>3.8799957635251801</v>
      </c>
      <c r="T2185">
        <v>3.4573235990832099</v>
      </c>
      <c r="U2185">
        <v>0.48728909643698398</v>
      </c>
      <c r="V2185">
        <v>1.2726764588474</v>
      </c>
      <c r="W2185">
        <v>2.5492739480950402</v>
      </c>
      <c r="X2185">
        <v>1.91170245377555</v>
      </c>
      <c r="Y2185">
        <v>0.75887069792508299</v>
      </c>
      <c r="Z2185">
        <v>1.9247299914804501</v>
      </c>
      <c r="AA2185">
        <v>3.5740253027803801</v>
      </c>
      <c r="AB2185">
        <v>3.0246675742250599</v>
      </c>
      <c r="AC2185">
        <v>5.94378566507546E-3</v>
      </c>
      <c r="AD2185">
        <v>0.29003448312437102</v>
      </c>
      <c r="AE2185">
        <v>0.94273842848489797</v>
      </c>
      <c r="AF2185">
        <v>0.81712323324626002</v>
      </c>
      <c r="AG2185">
        <v>1.8697486238432499E-2</v>
      </c>
      <c r="AH2185">
        <v>0.329378597439211</v>
      </c>
      <c r="AI2185">
        <v>0.855121594740894</v>
      </c>
      <c r="AJ2185">
        <v>0.69226700661403895</v>
      </c>
      <c r="AK2185">
        <v>0.97916374061012701</v>
      </c>
      <c r="AL2185">
        <v>1.97373858423902</v>
      </c>
      <c r="AM2185">
        <v>3.49142281225991</v>
      </c>
      <c r="AN2185">
        <v>2.4906127492459902</v>
      </c>
      <c r="AO2185">
        <v>0.12965696185250999</v>
      </c>
      <c r="AP2185">
        <v>0.63357570675594199</v>
      </c>
      <c r="AQ2185">
        <v>1.54197317663838</v>
      </c>
      <c r="AR2185">
        <v>1.03089164520342</v>
      </c>
      <c r="AS2185">
        <v>0.33095017240296298</v>
      </c>
      <c r="AT2185">
        <v>0.980612091345753</v>
      </c>
      <c r="AU2185">
        <v>2.3731832827968899</v>
      </c>
      <c r="AV2185">
        <v>1.76524267872183</v>
      </c>
      <c r="AW2185">
        <v>0.81891304464533698</v>
      </c>
      <c r="AX2185">
        <v>1.8012185660419899</v>
      </c>
      <c r="AY2185">
        <v>3.6573205578841899</v>
      </c>
      <c r="AZ2185">
        <v>2.45400570404236</v>
      </c>
      <c r="BA2185">
        <v>0.30374212510973397</v>
      </c>
      <c r="BB2185">
        <v>1.5818445530193901</v>
      </c>
      <c r="BC2185">
        <v>3.00799918894805</v>
      </c>
      <c r="BD2185">
        <v>2.3231766365596802</v>
      </c>
      <c r="BE2185">
        <v>0.82694812751074498</v>
      </c>
      <c r="BF2185">
        <v>1.66368057332992</v>
      </c>
      <c r="BG2185">
        <v>3.1752820159318</v>
      </c>
      <c r="BH2185">
        <v>2.3479106278453798</v>
      </c>
      <c r="BI2185">
        <v>0.74243159186235597</v>
      </c>
      <c r="BJ2185">
        <v>1.5960208388008601</v>
      </c>
      <c r="BK2185">
        <v>2.9548121821496101</v>
      </c>
      <c r="BL2185">
        <v>2.67880863577872</v>
      </c>
      <c r="BM2185">
        <v>0.96236499574022605</v>
      </c>
      <c r="BN2185">
        <v>1.9247299914804501</v>
      </c>
      <c r="BO2185">
        <v>5.03387043637158</v>
      </c>
      <c r="BP2185">
        <v>3.3559136242477199</v>
      </c>
      <c r="BQ2185">
        <v>1.5477264725131701</v>
      </c>
      <c r="BR2185">
        <v>1.9801460160722699</v>
      </c>
      <c r="BS2185">
        <v>2.0760917849962999</v>
      </c>
      <c r="BT2185">
        <v>1.75583016631556</v>
      </c>
      <c r="BU2185">
        <v>0.70954236795786296</v>
      </c>
      <c r="BV2185">
        <v>1.3422908788585799</v>
      </c>
      <c r="BW2185">
        <v>2.92982953082605</v>
      </c>
      <c r="BX2185">
        <v>2.08424279790581</v>
      </c>
      <c r="BY2185">
        <v>1.0721424282074601</v>
      </c>
      <c r="BZ2185">
        <v>2.44194876413495</v>
      </c>
      <c r="CA2185">
        <v>3.1278676534693601</v>
      </c>
      <c r="CB2185">
        <v>2.2707208891086199</v>
      </c>
      <c r="CC2185">
        <v>0.93406449243040401</v>
      </c>
      <c r="CD2185">
        <v>2.032562751135</v>
      </c>
      <c r="CE2185">
        <v>4.1991497846767398</v>
      </c>
      <c r="CF2185">
        <v>2.77992156144186</v>
      </c>
      <c r="CG2185">
        <v>0.71081708776127805</v>
      </c>
      <c r="CH2185">
        <v>1.1257630612298799</v>
      </c>
      <c r="CI2185">
        <v>1.3672264948050199</v>
      </c>
      <c r="CJ2185">
        <v>1.46833604548648</v>
      </c>
      <c r="CK2185">
        <v>0.37258669999435401</v>
      </c>
      <c r="CL2185">
        <v>1.0545746479745901</v>
      </c>
      <c r="CM2185">
        <v>1.84049139812297</v>
      </c>
      <c r="CN2185">
        <v>1.1648428575682399</v>
      </c>
      <c r="CO2185">
        <v>8.2235339266460802E-2</v>
      </c>
      <c r="CP2185">
        <v>0.51078468561562296</v>
      </c>
      <c r="CQ2185">
        <v>0.55943765077780605</v>
      </c>
      <c r="CR2185">
        <v>0.440684461508347</v>
      </c>
      <c r="CS2185">
        <v>0.124215030018632</v>
      </c>
      <c r="CT2185">
        <v>0.54561326931470999</v>
      </c>
      <c r="CU2185">
        <v>0.67885043631544795</v>
      </c>
      <c r="CV2185">
        <v>0.44508214940207702</v>
      </c>
      <c r="CW2185">
        <v>2.8082220224120401E-2</v>
      </c>
      <c r="CX2185">
        <v>0.43007179139824098</v>
      </c>
      <c r="CY2185">
        <v>2.0139829199529</v>
      </c>
      <c r="CZ2185">
        <v>1.0526741295147299</v>
      </c>
      <c r="DA2185">
        <v>0.39092055485498101</v>
      </c>
      <c r="DB2185">
        <v>0.39092055485498101</v>
      </c>
      <c r="DC2185">
        <v>0.39092055485498101</v>
      </c>
      <c r="DD2185">
        <v>0.39092055485498101</v>
      </c>
      <c r="DE2185">
        <v>0.33003300330032997</v>
      </c>
      <c r="DF2185">
        <v>0.66006600660065995</v>
      </c>
      <c r="DG2185">
        <v>1.2476248060050401</v>
      </c>
      <c r="DH2185">
        <v>0.83174987067002304</v>
      </c>
      <c r="DI2185">
        <v>0.39512697184704798</v>
      </c>
      <c r="DJ2185">
        <v>0.855121594740894</v>
      </c>
      <c r="DK2185">
        <v>1.5205506690299899</v>
      </c>
      <c r="DL2185">
        <v>1.2310877011180601</v>
      </c>
      <c r="DM2185">
        <v>0.56859483417408596</v>
      </c>
      <c r="DN2185">
        <v>1.2537867899077899</v>
      </c>
      <c r="DO2185">
        <v>5.71246971056412</v>
      </c>
      <c r="DP2185">
        <v>3.0327514546681802</v>
      </c>
      <c r="DQ2185">
        <v>0.77101666036768901</v>
      </c>
      <c r="DR2185">
        <v>1.23394881475693</v>
      </c>
      <c r="DS2185">
        <v>1.5199791423761999</v>
      </c>
      <c r="DT2185">
        <v>1.3817514164899101</v>
      </c>
    </row>
    <row r="2186" spans="1:124" x14ac:dyDescent="0.35">
      <c r="A2186" s="19" t="str">
        <f t="shared" si="76"/>
        <v>[Noncurrent + Delinquent Loans] / [Capital + ALLL]--42004</v>
      </c>
      <c r="B2186" s="19" t="str">
        <f t="shared" si="77"/>
        <v>[Noncurrent + Delinquent Loans] / [Capital + ALLL]</v>
      </c>
      <c r="C2186">
        <v>6</v>
      </c>
      <c r="D2186" s="27">
        <v>42004</v>
      </c>
      <c r="E2186">
        <v>3.1818813394469898</v>
      </c>
      <c r="F2186">
        <v>6.2466487935656803</v>
      </c>
      <c r="G2186">
        <v>12.4183006535948</v>
      </c>
      <c r="H2186">
        <v>8.5423584319539696</v>
      </c>
      <c r="I2186">
        <v>2.6014943166589002</v>
      </c>
      <c r="J2186">
        <v>6.4361520027387904</v>
      </c>
      <c r="K2186">
        <v>12.9047881843368</v>
      </c>
      <c r="L2186">
        <v>9.2048409163703493</v>
      </c>
      <c r="M2186">
        <v>3.3780011204686602</v>
      </c>
      <c r="N2186">
        <v>7.8240110840833097</v>
      </c>
      <c r="O2186">
        <v>14.8404517322945</v>
      </c>
      <c r="P2186">
        <v>10.995117416824099</v>
      </c>
      <c r="Q2186">
        <v>11.4370270192532</v>
      </c>
      <c r="R2186">
        <v>13.302060860775301</v>
      </c>
      <c r="S2186">
        <v>22.3777410562619</v>
      </c>
      <c r="T2186">
        <v>17.189254989774401</v>
      </c>
      <c r="U2186">
        <v>2.8260676851119499</v>
      </c>
      <c r="V2186">
        <v>7.0092693800617996</v>
      </c>
      <c r="W2186">
        <v>13.755277812725801</v>
      </c>
      <c r="X2186">
        <v>9.5788698528320104</v>
      </c>
      <c r="Y2186">
        <v>3.5620146612978001</v>
      </c>
      <c r="Z2186">
        <v>8.4440666524994707</v>
      </c>
      <c r="AA2186">
        <v>14.851882809110901</v>
      </c>
      <c r="AB2186">
        <v>12.5231440182871</v>
      </c>
      <c r="AC2186">
        <v>1.5728049323564699</v>
      </c>
      <c r="AD2186">
        <v>3.8956444139062398</v>
      </c>
      <c r="AE2186">
        <v>8.4987755335644906</v>
      </c>
      <c r="AF2186">
        <v>6.7588045192917097</v>
      </c>
      <c r="AG2186">
        <v>0.94394079136596698</v>
      </c>
      <c r="AH2186">
        <v>3.5381951958450499</v>
      </c>
      <c r="AI2186">
        <v>6.72857886017455</v>
      </c>
      <c r="AJ2186">
        <v>5.1109751420573897</v>
      </c>
      <c r="AK2186">
        <v>4.9549267130707904</v>
      </c>
      <c r="AL2186">
        <v>9.7337994084431294</v>
      </c>
      <c r="AM2186">
        <v>18.0274820935593</v>
      </c>
      <c r="AN2186">
        <v>12.6327199628524</v>
      </c>
      <c r="AO2186">
        <v>1.8425703982955799</v>
      </c>
      <c r="AP2186">
        <v>4.9370328051065702</v>
      </c>
      <c r="AQ2186">
        <v>10.6612294094014</v>
      </c>
      <c r="AR2186">
        <v>7.66455772333304</v>
      </c>
      <c r="AS2186">
        <v>2.3483914303654299</v>
      </c>
      <c r="AT2186">
        <v>5.2480004417187498</v>
      </c>
      <c r="AU2186">
        <v>12.7285166263176</v>
      </c>
      <c r="AV2186">
        <v>9.06652701889975</v>
      </c>
      <c r="AW2186">
        <v>4.8566223674393099</v>
      </c>
      <c r="AX2186">
        <v>10.570915665240801</v>
      </c>
      <c r="AY2186">
        <v>19.5229801280164</v>
      </c>
      <c r="AZ2186">
        <v>12.895642402703301</v>
      </c>
      <c r="BA2186">
        <v>2.3139158763555501</v>
      </c>
      <c r="BB2186">
        <v>8.5434591503722199</v>
      </c>
      <c r="BC2186">
        <v>14.768941175702601</v>
      </c>
      <c r="BD2186">
        <v>12.331252320517899</v>
      </c>
      <c r="BE2186">
        <v>3.2865654430136502</v>
      </c>
      <c r="BF2186">
        <v>6.5759233304840397</v>
      </c>
      <c r="BG2186">
        <v>11.2886783242374</v>
      </c>
      <c r="BH2186">
        <v>8.7428868220457705</v>
      </c>
      <c r="BI2186">
        <v>6.3115720480386903</v>
      </c>
      <c r="BJ2186">
        <v>6.7156946582292898</v>
      </c>
      <c r="BK2186">
        <v>9.2724132261853605</v>
      </c>
      <c r="BL2186">
        <v>9.38018964481933</v>
      </c>
      <c r="BM2186">
        <v>7.3517721553685504</v>
      </c>
      <c r="BN2186">
        <v>14.703544310737101</v>
      </c>
      <c r="BO2186">
        <v>18.7154085190049</v>
      </c>
      <c r="BP2186">
        <v>12.4769390126699</v>
      </c>
      <c r="BQ2186">
        <v>2.21755483574101</v>
      </c>
      <c r="BR2186">
        <v>3.3671586715867199</v>
      </c>
      <c r="BS2186">
        <v>11.480627306273099</v>
      </c>
      <c r="BT2186">
        <v>8.0097352041471392</v>
      </c>
      <c r="BU2186">
        <v>3.15870186513478</v>
      </c>
      <c r="BV2186">
        <v>9.5096028342345704</v>
      </c>
      <c r="BW2186">
        <v>12.2433368706434</v>
      </c>
      <c r="BX2186">
        <v>9.8578120816800201</v>
      </c>
      <c r="BY2186">
        <v>10.623885899912301</v>
      </c>
      <c r="BZ2186">
        <v>14.026374320355</v>
      </c>
      <c r="CA2186">
        <v>17.965639519121801</v>
      </c>
      <c r="CB2186">
        <v>14.799660595392901</v>
      </c>
      <c r="CC2186">
        <v>2.0717501431618701</v>
      </c>
      <c r="CD2186">
        <v>5.1783547524594598</v>
      </c>
      <c r="CE2186">
        <v>12.0617912114754</v>
      </c>
      <c r="CF2186">
        <v>9.88618596959871</v>
      </c>
      <c r="CG2186">
        <v>4.0368006008261403</v>
      </c>
      <c r="CH2186">
        <v>10.2904216699246</v>
      </c>
      <c r="CI2186">
        <v>12.898143708473199</v>
      </c>
      <c r="CJ2186">
        <v>11.571124624606201</v>
      </c>
      <c r="CK2186">
        <v>4.2425562094271401</v>
      </c>
      <c r="CL2186">
        <v>6.6782164870255603</v>
      </c>
      <c r="CM2186">
        <v>20.462969747356201</v>
      </c>
      <c r="CN2186">
        <v>10.614838558256899</v>
      </c>
      <c r="CO2186">
        <v>3.9405477315473201</v>
      </c>
      <c r="CP2186">
        <v>4.2367928938756396</v>
      </c>
      <c r="CQ2186">
        <v>4.8346513299784304</v>
      </c>
      <c r="CR2186">
        <v>4.9321216378195496</v>
      </c>
      <c r="CS2186">
        <v>0.76633892423366101</v>
      </c>
      <c r="CT2186">
        <v>3.9045218091649798</v>
      </c>
      <c r="CU2186">
        <v>7.9793568876538297</v>
      </c>
      <c r="CV2186">
        <v>4.25199506929492</v>
      </c>
      <c r="CW2186">
        <v>2.85127506831987</v>
      </c>
      <c r="CX2186">
        <v>4.5663624241645797</v>
      </c>
      <c r="CY2186">
        <v>11.3609334660295</v>
      </c>
      <c r="CZ2186">
        <v>7.5979295481369604</v>
      </c>
      <c r="DA2186">
        <v>9.5610399397136394</v>
      </c>
      <c r="DB2186">
        <v>9.5610399397136394</v>
      </c>
      <c r="DC2186">
        <v>9.5610399397136394</v>
      </c>
      <c r="DD2186">
        <v>9.5610399397136394</v>
      </c>
      <c r="DE2186">
        <v>3.68530414130033</v>
      </c>
      <c r="DF2186">
        <v>7.3589164785553098</v>
      </c>
      <c r="DG2186">
        <v>9.8918454435838701</v>
      </c>
      <c r="DH2186">
        <v>6.5984608970710301</v>
      </c>
      <c r="DI2186">
        <v>2.4425559183900099</v>
      </c>
      <c r="DJ2186">
        <v>4.6220244627150002</v>
      </c>
      <c r="DK2186">
        <v>7.4420846061953396</v>
      </c>
      <c r="DL2186">
        <v>5.4886770007431398</v>
      </c>
      <c r="DM2186">
        <v>4.2640519175492004</v>
      </c>
      <c r="DN2186">
        <v>17.421986988642601</v>
      </c>
      <c r="DO2186">
        <v>21.2348454430252</v>
      </c>
      <c r="DP2186">
        <v>14.785370729565701</v>
      </c>
      <c r="DQ2186">
        <v>4.5422336884163999</v>
      </c>
      <c r="DR2186">
        <v>6.17569712639387</v>
      </c>
      <c r="DS2186">
        <v>9.1841781939240104</v>
      </c>
      <c r="DT2186">
        <v>8.6489948076872398</v>
      </c>
    </row>
    <row r="2187" spans="1:124" x14ac:dyDescent="0.35">
      <c r="A2187" s="19" t="str">
        <f t="shared" si="76"/>
        <v xml:space="preserve">  Ag [NCL+DQ] / [Capital + ALLL]--42004</v>
      </c>
      <c r="B2187" s="19" t="str">
        <f t="shared" si="77"/>
        <v xml:space="preserve">  Ag [NCL+DQ] / [Capital + ALLL]</v>
      </c>
      <c r="C2187">
        <v>7</v>
      </c>
      <c r="D2187" s="27">
        <v>42004</v>
      </c>
      <c r="E2187">
        <v>0</v>
      </c>
      <c r="F2187">
        <v>0</v>
      </c>
      <c r="G2187">
        <v>1.5233411212085299</v>
      </c>
      <c r="H2187">
        <v>1.1863459289287499</v>
      </c>
      <c r="I2187">
        <v>0</v>
      </c>
      <c r="J2187">
        <v>0</v>
      </c>
      <c r="K2187">
        <v>0.73836027968621498</v>
      </c>
      <c r="L2187">
        <v>0.87771435382100105</v>
      </c>
      <c r="M2187">
        <v>0</v>
      </c>
      <c r="N2187">
        <v>0</v>
      </c>
      <c r="O2187">
        <v>0.30797505137168601</v>
      </c>
      <c r="P2187">
        <v>0.52282637925491404</v>
      </c>
      <c r="Q2187">
        <v>0</v>
      </c>
      <c r="R2187">
        <v>0</v>
      </c>
      <c r="S2187">
        <v>0</v>
      </c>
      <c r="T2187">
        <v>4.3696567826805303E-2</v>
      </c>
      <c r="U2187">
        <v>0</v>
      </c>
      <c r="V2187">
        <v>0</v>
      </c>
      <c r="W2187">
        <v>0.59548503006638298</v>
      </c>
      <c r="X2187">
        <v>0.81458656610699098</v>
      </c>
      <c r="Y2187">
        <v>0</v>
      </c>
      <c r="Z2187">
        <v>0</v>
      </c>
      <c r="AA2187">
        <v>1.7666388590539499</v>
      </c>
      <c r="AB2187">
        <v>2.4255982501405802</v>
      </c>
      <c r="AC2187">
        <v>0</v>
      </c>
      <c r="AD2187">
        <v>0</v>
      </c>
      <c r="AE2187">
        <v>0.51553432322264003</v>
      </c>
      <c r="AF2187">
        <v>0.79559129039691601</v>
      </c>
      <c r="AG2187">
        <v>0</v>
      </c>
      <c r="AH2187">
        <v>0</v>
      </c>
      <c r="AI2187">
        <v>0.97599614690522796</v>
      </c>
      <c r="AJ2187">
        <v>1.3282411291708101</v>
      </c>
      <c r="AK2187">
        <v>0</v>
      </c>
      <c r="AL2187">
        <v>0</v>
      </c>
      <c r="AM2187">
        <v>0.94179935126571401</v>
      </c>
      <c r="AN2187">
        <v>0.99822336046318105</v>
      </c>
      <c r="AO2187">
        <v>0</v>
      </c>
      <c r="AP2187">
        <v>0.18447812171059</v>
      </c>
      <c r="AQ2187">
        <v>1.7498119192416699</v>
      </c>
      <c r="AR2187">
        <v>1.71764807739728</v>
      </c>
      <c r="AS2187">
        <v>0</v>
      </c>
      <c r="AT2187">
        <v>0</v>
      </c>
      <c r="AU2187">
        <v>0.15248803738442601</v>
      </c>
      <c r="AV2187">
        <v>0.518799293970438</v>
      </c>
      <c r="AW2187">
        <v>0</v>
      </c>
      <c r="AX2187">
        <v>0</v>
      </c>
      <c r="AY2187">
        <v>0.13738474998497999</v>
      </c>
      <c r="AZ2187">
        <v>0.43405120530395902</v>
      </c>
      <c r="BA2187">
        <v>0</v>
      </c>
      <c r="BB2187">
        <v>0</v>
      </c>
      <c r="BC2187">
        <v>0</v>
      </c>
      <c r="BD2187">
        <v>0.24982361773065401</v>
      </c>
      <c r="BE2187">
        <v>0</v>
      </c>
      <c r="BF2187">
        <v>0</v>
      </c>
      <c r="BG2187">
        <v>0.20335899806129601</v>
      </c>
      <c r="BH2187">
        <v>0.31057393148678503</v>
      </c>
      <c r="BI2187">
        <v>0</v>
      </c>
      <c r="BJ2187">
        <v>0</v>
      </c>
      <c r="BK2187">
        <v>1.0173379261439599</v>
      </c>
      <c r="BL2187">
        <v>0.63138430645440402</v>
      </c>
      <c r="BM2187">
        <v>0</v>
      </c>
      <c r="BN2187">
        <v>0</v>
      </c>
      <c r="BO2187">
        <v>0.54000712699761499</v>
      </c>
      <c r="BP2187">
        <v>0.36000475133174298</v>
      </c>
      <c r="BQ2187">
        <v>0</v>
      </c>
      <c r="BR2187">
        <v>0</v>
      </c>
      <c r="BS2187">
        <v>1.86346863468635</v>
      </c>
      <c r="BT2187">
        <v>1.24231242312423</v>
      </c>
      <c r="BU2187">
        <v>0</v>
      </c>
      <c r="BV2187">
        <v>0</v>
      </c>
      <c r="BW2187">
        <v>0</v>
      </c>
      <c r="BX2187">
        <v>0</v>
      </c>
      <c r="BY2187">
        <v>0</v>
      </c>
      <c r="BZ2187">
        <v>0.10339683266161399</v>
      </c>
      <c r="CA2187">
        <v>1.1179315779943799</v>
      </c>
      <c r="CB2187">
        <v>0.90568944085730396</v>
      </c>
      <c r="CC2187">
        <v>0</v>
      </c>
      <c r="CD2187">
        <v>0</v>
      </c>
      <c r="CE2187">
        <v>0</v>
      </c>
      <c r="CF2187">
        <v>0.32704362701491901</v>
      </c>
      <c r="CG2187">
        <v>0</v>
      </c>
      <c r="CH2187">
        <v>0</v>
      </c>
      <c r="CI2187">
        <v>3.5897435897435899</v>
      </c>
      <c r="CJ2187">
        <v>2.60870093804153</v>
      </c>
      <c r="CK2187">
        <v>0</v>
      </c>
      <c r="CL2187">
        <v>0</v>
      </c>
      <c r="CM2187">
        <v>0</v>
      </c>
      <c r="CN2187">
        <v>0.67727620237353803</v>
      </c>
      <c r="CO2187">
        <v>0</v>
      </c>
      <c r="CP2187">
        <v>0.97888253409590897</v>
      </c>
      <c r="CQ2187">
        <v>0.99637681159420299</v>
      </c>
      <c r="CR2187">
        <v>0.93085626383502695</v>
      </c>
      <c r="CS2187">
        <v>5.5164196230078804E-3</v>
      </c>
      <c r="CT2187">
        <v>0.66512434933487596</v>
      </c>
      <c r="CU2187">
        <v>1.3695911075823699</v>
      </c>
      <c r="CV2187">
        <v>0.75243668432493704</v>
      </c>
      <c r="CW2187">
        <v>0</v>
      </c>
      <c r="CX2187">
        <v>0</v>
      </c>
      <c r="CY2187">
        <v>0.48132703319314402</v>
      </c>
      <c r="CZ2187">
        <v>0.379799934527287</v>
      </c>
      <c r="DA2187">
        <v>0</v>
      </c>
      <c r="DB2187">
        <v>0</v>
      </c>
      <c r="DC2187">
        <v>0</v>
      </c>
      <c r="DD2187">
        <v>0</v>
      </c>
      <c r="DE2187">
        <v>2.0492783124876198E-3</v>
      </c>
      <c r="DF2187">
        <v>4.0985566249752397E-3</v>
      </c>
      <c r="DG2187">
        <v>2.20972422187908</v>
      </c>
      <c r="DH2187">
        <v>1.4731494812527199</v>
      </c>
      <c r="DI2187">
        <v>0</v>
      </c>
      <c r="DJ2187">
        <v>4.9708944011084402E-2</v>
      </c>
      <c r="DK2187">
        <v>0.40712805087179599</v>
      </c>
      <c r="DL2187">
        <v>0.29823826769080403</v>
      </c>
      <c r="DM2187">
        <v>7.5180433039294295E-2</v>
      </c>
      <c r="DN2187">
        <v>2.4009348772973498</v>
      </c>
      <c r="DO2187">
        <v>3.6066634306412402</v>
      </c>
      <c r="DP2187">
        <v>2.05255943111887</v>
      </c>
      <c r="DQ2187">
        <v>0</v>
      </c>
      <c r="DR2187">
        <v>0.40886455098403102</v>
      </c>
      <c r="DS2187">
        <v>0.87391643695816601</v>
      </c>
      <c r="DT2187">
        <v>0.46726514226924398</v>
      </c>
    </row>
    <row r="2188" spans="1:124" x14ac:dyDescent="0.35">
      <c r="A2188" s="19" t="str">
        <f t="shared" si="76"/>
        <v xml:space="preserve">  CLD [NCL+DQ] / [Capital + ALLL]--42004</v>
      </c>
      <c r="B2188" s="19" t="str">
        <f t="shared" si="77"/>
        <v xml:space="preserve">  CLD [NCL+DQ] / [Capital + ALLL]</v>
      </c>
      <c r="C2188">
        <v>8</v>
      </c>
      <c r="D2188" s="27">
        <v>42004</v>
      </c>
      <c r="E2188">
        <v>0</v>
      </c>
      <c r="F2188">
        <v>0</v>
      </c>
      <c r="G2188">
        <v>0.96741344195519297</v>
      </c>
      <c r="H2188">
        <v>0.699408362364354</v>
      </c>
      <c r="I2188">
        <v>0</v>
      </c>
      <c r="J2188">
        <v>0</v>
      </c>
      <c r="K2188">
        <v>0.25685951847913402</v>
      </c>
      <c r="L2188">
        <v>0.50907512592201298</v>
      </c>
      <c r="M2188">
        <v>0</v>
      </c>
      <c r="N2188">
        <v>0</v>
      </c>
      <c r="O2188">
        <v>0.563178439996044</v>
      </c>
      <c r="P2188">
        <v>0.77550445686772795</v>
      </c>
      <c r="Q2188">
        <v>0</v>
      </c>
      <c r="R2188">
        <v>0</v>
      </c>
      <c r="S2188">
        <v>0.39830136860505799</v>
      </c>
      <c r="T2188">
        <v>0.57010848733243402</v>
      </c>
      <c r="U2188">
        <v>0</v>
      </c>
      <c r="V2188">
        <v>0</v>
      </c>
      <c r="W2188">
        <v>0.19225666762163299</v>
      </c>
      <c r="X2188">
        <v>0.51205655250999804</v>
      </c>
      <c r="Y2188">
        <v>0</v>
      </c>
      <c r="Z2188">
        <v>0</v>
      </c>
      <c r="AA2188">
        <v>1.4330438398994501</v>
      </c>
      <c r="AB2188">
        <v>1.3265055240530901</v>
      </c>
      <c r="AC2188">
        <v>0</v>
      </c>
      <c r="AD2188">
        <v>0</v>
      </c>
      <c r="AE2188">
        <v>0</v>
      </c>
      <c r="AF2188">
        <v>0.70517183555322505</v>
      </c>
      <c r="AG2188">
        <v>0</v>
      </c>
      <c r="AH2188">
        <v>0</v>
      </c>
      <c r="AI2188">
        <v>0</v>
      </c>
      <c r="AJ2188">
        <v>8.14416698115248E-2</v>
      </c>
      <c r="AK2188">
        <v>0</v>
      </c>
      <c r="AL2188">
        <v>0</v>
      </c>
      <c r="AM2188">
        <v>0.56964129542602404</v>
      </c>
      <c r="AN2188">
        <v>0.630589019624055</v>
      </c>
      <c r="AO2188">
        <v>0</v>
      </c>
      <c r="AP2188">
        <v>0</v>
      </c>
      <c r="AQ2188">
        <v>0</v>
      </c>
      <c r="AR2188">
        <v>0.259263548970595</v>
      </c>
      <c r="AS2188">
        <v>0</v>
      </c>
      <c r="AT2188">
        <v>0</v>
      </c>
      <c r="AU2188">
        <v>0.49814166068490801</v>
      </c>
      <c r="AV2188">
        <v>0.82265746572429299</v>
      </c>
      <c r="AW2188">
        <v>0</v>
      </c>
      <c r="AX2188">
        <v>0</v>
      </c>
      <c r="AY2188">
        <v>0.53260817535648897</v>
      </c>
      <c r="AZ2188">
        <v>0.92620606808332595</v>
      </c>
      <c r="BA2188">
        <v>0</v>
      </c>
      <c r="BB2188">
        <v>0</v>
      </c>
      <c r="BC2188">
        <v>0</v>
      </c>
      <c r="BD2188">
        <v>0.73624667181807801</v>
      </c>
      <c r="BE2188">
        <v>0</v>
      </c>
      <c r="BF2188">
        <v>0</v>
      </c>
      <c r="BG2188">
        <v>0.63525571136417003</v>
      </c>
      <c r="BH2188">
        <v>0.54803398539532699</v>
      </c>
      <c r="BI2188">
        <v>0</v>
      </c>
      <c r="BJ2188">
        <v>0.58149478364973495</v>
      </c>
      <c r="BK2188">
        <v>1.2762282434084</v>
      </c>
      <c r="BL2188">
        <v>1.29714858598833</v>
      </c>
      <c r="BM2188">
        <v>1.14109848484848</v>
      </c>
      <c r="BN2188">
        <v>2.2821969696969702</v>
      </c>
      <c r="BO2188">
        <v>3.3477265926306199</v>
      </c>
      <c r="BP2188">
        <v>2.2318177284204102</v>
      </c>
      <c r="BQ2188">
        <v>0</v>
      </c>
      <c r="BR2188">
        <v>0</v>
      </c>
      <c r="BS2188">
        <v>0</v>
      </c>
      <c r="BT2188">
        <v>0</v>
      </c>
      <c r="BU2188">
        <v>0</v>
      </c>
      <c r="BV2188">
        <v>0</v>
      </c>
      <c r="BW2188">
        <v>1.8418083623838399</v>
      </c>
      <c r="BX2188">
        <v>2.2967898370517101</v>
      </c>
      <c r="BY2188">
        <v>0</v>
      </c>
      <c r="BZ2188">
        <v>0</v>
      </c>
      <c r="CA2188">
        <v>0.52891735678041096</v>
      </c>
      <c r="CB2188">
        <v>1.89632225259675</v>
      </c>
      <c r="CC2188">
        <v>0</v>
      </c>
      <c r="CD2188">
        <v>0</v>
      </c>
      <c r="CE2188">
        <v>0.74484333290707205</v>
      </c>
      <c r="CF2188">
        <v>0.74037013355757497</v>
      </c>
      <c r="CG2188">
        <v>0</v>
      </c>
      <c r="CH2188">
        <v>0</v>
      </c>
      <c r="CI2188">
        <v>0</v>
      </c>
      <c r="CJ2188">
        <v>0.29905339313034401</v>
      </c>
      <c r="CK2188">
        <v>0</v>
      </c>
      <c r="CL2188">
        <v>0</v>
      </c>
      <c r="CM2188">
        <v>9.8175570645504404E-2</v>
      </c>
      <c r="CN2188">
        <v>0.22877912054241001</v>
      </c>
      <c r="CO2188">
        <v>0</v>
      </c>
      <c r="CP2188">
        <v>0</v>
      </c>
      <c r="CQ2188">
        <v>0.70272323515661494</v>
      </c>
      <c r="CR2188">
        <v>0.88693200362545499</v>
      </c>
      <c r="CS2188">
        <v>0</v>
      </c>
      <c r="CT2188">
        <v>0</v>
      </c>
      <c r="CU2188">
        <v>0</v>
      </c>
      <c r="CV2188">
        <v>0</v>
      </c>
      <c r="CW2188">
        <v>0</v>
      </c>
      <c r="CX2188">
        <v>0</v>
      </c>
      <c r="CY2188">
        <v>0.26236149973506701</v>
      </c>
      <c r="CZ2188">
        <v>1.3751386387253099</v>
      </c>
      <c r="DA2188">
        <v>0</v>
      </c>
      <c r="DB2188">
        <v>0</v>
      </c>
      <c r="DC2188">
        <v>0</v>
      </c>
      <c r="DD2188">
        <v>0</v>
      </c>
      <c r="DE2188">
        <v>0</v>
      </c>
      <c r="DF2188">
        <v>0</v>
      </c>
      <c r="DG2188">
        <v>0.130925507900677</v>
      </c>
      <c r="DH2188">
        <v>8.7283671933784807E-2</v>
      </c>
      <c r="DI2188">
        <v>0</v>
      </c>
      <c r="DJ2188">
        <v>0</v>
      </c>
      <c r="DK2188">
        <v>0</v>
      </c>
      <c r="DL2188">
        <v>7.8570249729211394E-2</v>
      </c>
      <c r="DM2188">
        <v>0</v>
      </c>
      <c r="DN2188">
        <v>0</v>
      </c>
      <c r="DO2188">
        <v>0.113632747416063</v>
      </c>
      <c r="DP2188">
        <v>0.10668282128635299</v>
      </c>
      <c r="DQ2188">
        <v>0</v>
      </c>
      <c r="DR2188">
        <v>0</v>
      </c>
      <c r="DS2188">
        <v>0</v>
      </c>
      <c r="DT2188">
        <v>3.6254740307295201E-3</v>
      </c>
    </row>
    <row r="2189" spans="1:124" x14ac:dyDescent="0.35">
      <c r="A2189" s="19" t="str">
        <f t="shared" si="76"/>
        <v xml:space="preserve">  CRE [NCL+DQ] / [Capital + ALLL]--42004</v>
      </c>
      <c r="B2189" s="19" t="str">
        <f t="shared" si="77"/>
        <v xml:space="preserve">  CRE [NCL+DQ] / [Capital + ALLL]</v>
      </c>
      <c r="C2189">
        <v>9</v>
      </c>
      <c r="D2189" s="27">
        <v>42004</v>
      </c>
      <c r="E2189">
        <v>9.1065465951634103E-2</v>
      </c>
      <c r="F2189">
        <v>1.6106764841233301</v>
      </c>
      <c r="G2189">
        <v>4.3767672007540099</v>
      </c>
      <c r="H2189">
        <v>3.1626021865766898</v>
      </c>
      <c r="I2189">
        <v>0</v>
      </c>
      <c r="J2189">
        <v>1.11302712023828</v>
      </c>
      <c r="K2189">
        <v>4.2484920452916404</v>
      </c>
      <c r="L2189">
        <v>2.8788289707587902</v>
      </c>
      <c r="M2189">
        <v>0</v>
      </c>
      <c r="N2189">
        <v>1.6417763523161299</v>
      </c>
      <c r="O2189">
        <v>5.0717719037478304</v>
      </c>
      <c r="P2189">
        <v>3.8264428610376302</v>
      </c>
      <c r="Q2189">
        <v>5.2691266734756699</v>
      </c>
      <c r="R2189">
        <v>6.5877385879387802</v>
      </c>
      <c r="S2189">
        <v>11.366823544376301</v>
      </c>
      <c r="T2189">
        <v>8.4242821718100895</v>
      </c>
      <c r="U2189">
        <v>0</v>
      </c>
      <c r="V2189">
        <v>1.13051978409622</v>
      </c>
      <c r="W2189">
        <v>4.3361915985849997</v>
      </c>
      <c r="X2189">
        <v>2.83700410258963</v>
      </c>
      <c r="Y2189">
        <v>0</v>
      </c>
      <c r="Z2189">
        <v>2.1272625489830199</v>
      </c>
      <c r="AA2189">
        <v>5.2376984625937002</v>
      </c>
      <c r="AB2189">
        <v>3.9620848627953</v>
      </c>
      <c r="AC2189">
        <v>0</v>
      </c>
      <c r="AD2189">
        <v>8.0763364721194095E-2</v>
      </c>
      <c r="AE2189">
        <v>1.43506440439367</v>
      </c>
      <c r="AF2189">
        <v>2.2202504212729601</v>
      </c>
      <c r="AG2189">
        <v>0</v>
      </c>
      <c r="AH2189">
        <v>0</v>
      </c>
      <c r="AI2189">
        <v>0.919799160607773</v>
      </c>
      <c r="AJ2189">
        <v>0.79118339534043602</v>
      </c>
      <c r="AK2189">
        <v>1.6545569299091001</v>
      </c>
      <c r="AL2189">
        <v>4.0690056776823402</v>
      </c>
      <c r="AM2189">
        <v>7.05781618473564</v>
      </c>
      <c r="AN2189">
        <v>5.1220741996310597</v>
      </c>
      <c r="AO2189">
        <v>0</v>
      </c>
      <c r="AP2189">
        <v>0.121020657070671</v>
      </c>
      <c r="AQ2189">
        <v>1.9972212094522801</v>
      </c>
      <c r="AR2189">
        <v>1.5220606938947401</v>
      </c>
      <c r="AS2189">
        <v>0</v>
      </c>
      <c r="AT2189">
        <v>1.11544328651293</v>
      </c>
      <c r="AU2189">
        <v>4.2937235342809599</v>
      </c>
      <c r="AV2189">
        <v>3.3817628282130201</v>
      </c>
      <c r="AW2189">
        <v>0.115775021498025</v>
      </c>
      <c r="AX2189">
        <v>2.56039060135768</v>
      </c>
      <c r="AY2189">
        <v>6.0273276495927099</v>
      </c>
      <c r="AZ2189">
        <v>4.2662347171792403</v>
      </c>
      <c r="BA2189">
        <v>0</v>
      </c>
      <c r="BB2189">
        <v>0.99489500623295501</v>
      </c>
      <c r="BC2189">
        <v>3.6326970659632201</v>
      </c>
      <c r="BD2189">
        <v>3.5924272520664098</v>
      </c>
      <c r="BE2189">
        <v>0.29352468597165698</v>
      </c>
      <c r="BF2189">
        <v>2.58606633421266</v>
      </c>
      <c r="BG2189">
        <v>4.9968605358225302</v>
      </c>
      <c r="BH2189">
        <v>3.7782210596856101</v>
      </c>
      <c r="BI2189">
        <v>1.82049674096878</v>
      </c>
      <c r="BJ2189">
        <v>3.9617943654215999</v>
      </c>
      <c r="BK2189">
        <v>5.8169973822512597</v>
      </c>
      <c r="BL2189">
        <v>6.4659736040168596</v>
      </c>
      <c r="BM2189">
        <v>3.1386201036155801</v>
      </c>
      <c r="BN2189">
        <v>6.2772402072311602</v>
      </c>
      <c r="BO2189">
        <v>8.9246049521004291</v>
      </c>
      <c r="BP2189">
        <v>5.94973663473362</v>
      </c>
      <c r="BQ2189">
        <v>1.29865678368332</v>
      </c>
      <c r="BR2189">
        <v>2.2832103321033199</v>
      </c>
      <c r="BS2189">
        <v>2.5069188191881899</v>
      </c>
      <c r="BT2189">
        <v>1.7759802912132401</v>
      </c>
      <c r="BU2189">
        <v>0.14127921911122501</v>
      </c>
      <c r="BV2189">
        <v>2.0575393265147399</v>
      </c>
      <c r="BW2189">
        <v>6.7859917990063696</v>
      </c>
      <c r="BX2189">
        <v>4.5617288405985699</v>
      </c>
      <c r="BY2189">
        <v>0.83477034017871099</v>
      </c>
      <c r="BZ2189">
        <v>1.6402609287540599</v>
      </c>
      <c r="CA2189">
        <v>4.9423874891375803</v>
      </c>
      <c r="CB2189">
        <v>4.3102516545994796</v>
      </c>
      <c r="CC2189">
        <v>5.4390392481072098E-3</v>
      </c>
      <c r="CD2189">
        <v>1.4427625553121199</v>
      </c>
      <c r="CE2189">
        <v>4.8102501275778398</v>
      </c>
      <c r="CF2189">
        <v>3.5059078091979798</v>
      </c>
      <c r="CG2189">
        <v>0</v>
      </c>
      <c r="CH2189">
        <v>2.00732600732601</v>
      </c>
      <c r="CI2189">
        <v>3.4224011713030702</v>
      </c>
      <c r="CJ2189">
        <v>2.27717988723187</v>
      </c>
      <c r="CK2189">
        <v>0.39647519222674998</v>
      </c>
      <c r="CL2189">
        <v>2.5645905019116699</v>
      </c>
      <c r="CM2189">
        <v>5.6897659244167196</v>
      </c>
      <c r="CN2189">
        <v>4.4553927770427997</v>
      </c>
      <c r="CO2189">
        <v>0</v>
      </c>
      <c r="CP2189">
        <v>0.27524198357722801</v>
      </c>
      <c r="CQ2189">
        <v>0.82252220663861597</v>
      </c>
      <c r="CR2189">
        <v>1.3850745139036</v>
      </c>
      <c r="CS2189">
        <v>0</v>
      </c>
      <c r="CT2189">
        <v>1.1346192351331501</v>
      </c>
      <c r="CU2189">
        <v>1.46240284205939</v>
      </c>
      <c r="CV2189">
        <v>0.82111144203636399</v>
      </c>
      <c r="CW2189">
        <v>0</v>
      </c>
      <c r="CX2189">
        <v>0</v>
      </c>
      <c r="CY2189">
        <v>1.8110498353367299</v>
      </c>
      <c r="CZ2189">
        <v>2.0318787730496801</v>
      </c>
      <c r="DA2189">
        <v>1.2198568198944999</v>
      </c>
      <c r="DB2189">
        <v>1.2198568198944999</v>
      </c>
      <c r="DC2189">
        <v>1.2198568198944999</v>
      </c>
      <c r="DD2189">
        <v>1.2198568198944999</v>
      </c>
      <c r="DE2189">
        <v>0</v>
      </c>
      <c r="DF2189">
        <v>0</v>
      </c>
      <c r="DG2189">
        <v>0.130925507900677</v>
      </c>
      <c r="DH2189">
        <v>8.7283671933784807E-2</v>
      </c>
      <c r="DI2189">
        <v>0</v>
      </c>
      <c r="DJ2189">
        <v>0.872852397543188</v>
      </c>
      <c r="DK2189">
        <v>2.4567724872553098</v>
      </c>
      <c r="DL2189">
        <v>1.1836610698336301</v>
      </c>
      <c r="DM2189">
        <v>2.5055937719322898</v>
      </c>
      <c r="DN2189">
        <v>4.1018855441614299</v>
      </c>
      <c r="DO2189">
        <v>7.6017714465114103</v>
      </c>
      <c r="DP2189">
        <v>6.5547680293696704</v>
      </c>
      <c r="DQ2189">
        <v>0.48438143737854</v>
      </c>
      <c r="DR2189">
        <v>1.3183992375885301</v>
      </c>
      <c r="DS2189">
        <v>3.5374524637622899</v>
      </c>
      <c r="DT2189">
        <v>2.57703366604655</v>
      </c>
    </row>
    <row r="2190" spans="1:124" x14ac:dyDescent="0.35">
      <c r="A2190" s="19" t="str">
        <f t="shared" si="76"/>
        <v xml:space="preserve">  Res RE [NCL+DQ] / [Capital + ALLL]--42004</v>
      </c>
      <c r="B2190" s="19" t="str">
        <f t="shared" si="77"/>
        <v xml:space="preserve">  Res RE [NCL+DQ] / [Capital + ALLL]</v>
      </c>
      <c r="C2190">
        <v>10</v>
      </c>
      <c r="D2190" s="27">
        <v>42004</v>
      </c>
      <c r="E2190">
        <v>0</v>
      </c>
      <c r="F2190">
        <v>0.59887979319258899</v>
      </c>
      <c r="G2190">
        <v>2.3679900854246898</v>
      </c>
      <c r="H2190">
        <v>2.0811750872332899</v>
      </c>
      <c r="I2190">
        <v>0</v>
      </c>
      <c r="J2190">
        <v>1.0443631170222301</v>
      </c>
      <c r="K2190">
        <v>3.1677700638083102</v>
      </c>
      <c r="L2190">
        <v>2.2216505528792698</v>
      </c>
      <c r="M2190">
        <v>0.395953488201856</v>
      </c>
      <c r="N2190">
        <v>2.0476341560215299</v>
      </c>
      <c r="O2190">
        <v>5.0032627033276702</v>
      </c>
      <c r="P2190">
        <v>3.62727221922193</v>
      </c>
      <c r="Q2190">
        <v>2.5374011203787101</v>
      </c>
      <c r="R2190">
        <v>4.6870429878958202</v>
      </c>
      <c r="S2190">
        <v>6.9490136253307799</v>
      </c>
      <c r="T2190">
        <v>4.9282302993275602</v>
      </c>
      <c r="U2190">
        <v>0.29632904941760602</v>
      </c>
      <c r="V2190">
        <v>1.3265306122449001</v>
      </c>
      <c r="W2190">
        <v>3.9382926592161001</v>
      </c>
      <c r="X2190">
        <v>2.6142013828777699</v>
      </c>
      <c r="Y2190">
        <v>0</v>
      </c>
      <c r="Z2190">
        <v>1.08837099254702</v>
      </c>
      <c r="AA2190">
        <v>3.1704965109781602</v>
      </c>
      <c r="AB2190">
        <v>2.9306288969968199</v>
      </c>
      <c r="AC2190">
        <v>0</v>
      </c>
      <c r="AD2190">
        <v>9.9043169056207303E-2</v>
      </c>
      <c r="AE2190">
        <v>0.76218228117705</v>
      </c>
      <c r="AF2190">
        <v>0.55688133623798597</v>
      </c>
      <c r="AG2190">
        <v>0</v>
      </c>
      <c r="AH2190">
        <v>5.3475935828876997E-2</v>
      </c>
      <c r="AI2190">
        <v>0.90577476574720694</v>
      </c>
      <c r="AJ2190">
        <v>0.64865113132487795</v>
      </c>
      <c r="AK2190">
        <v>1.0571191981667301</v>
      </c>
      <c r="AL2190">
        <v>2.9525728456292599</v>
      </c>
      <c r="AM2190">
        <v>5.3183962064296102</v>
      </c>
      <c r="AN2190">
        <v>4.1812834994869199</v>
      </c>
      <c r="AO2190">
        <v>0</v>
      </c>
      <c r="AP2190">
        <v>0.51129656643504995</v>
      </c>
      <c r="AQ2190">
        <v>1.7785421017171199</v>
      </c>
      <c r="AR2190">
        <v>1.3646819026569901</v>
      </c>
      <c r="AS2190">
        <v>0</v>
      </c>
      <c r="AT2190">
        <v>0.720592183040909</v>
      </c>
      <c r="AU2190">
        <v>2.54230216500655</v>
      </c>
      <c r="AV2190">
        <v>1.9704739320840901</v>
      </c>
      <c r="AW2190">
        <v>1.21798601289745</v>
      </c>
      <c r="AX2190">
        <v>4.0913321891914398</v>
      </c>
      <c r="AY2190">
        <v>7.1949833673615098</v>
      </c>
      <c r="AZ2190">
        <v>5.0889470584462799</v>
      </c>
      <c r="BA2190">
        <v>0</v>
      </c>
      <c r="BB2190">
        <v>0.80308632864521601</v>
      </c>
      <c r="BC2190">
        <v>1.9786846034524701</v>
      </c>
      <c r="BD2190">
        <v>2.5113081444184902</v>
      </c>
      <c r="BE2190">
        <v>0.33512361591307899</v>
      </c>
      <c r="BF2190">
        <v>1.2832891030161699</v>
      </c>
      <c r="BG2190">
        <v>2.2670586719373498</v>
      </c>
      <c r="BH2190">
        <v>1.9129850876039201</v>
      </c>
      <c r="BI2190">
        <v>0.350923137357601</v>
      </c>
      <c r="BJ2190">
        <v>0.40073982737361302</v>
      </c>
      <c r="BK2190">
        <v>1.82896996515776</v>
      </c>
      <c r="BL2190">
        <v>1.1965668676855601</v>
      </c>
      <c r="BM2190">
        <v>0.170454545454545</v>
      </c>
      <c r="BN2190">
        <v>0.34090909090909099</v>
      </c>
      <c r="BO2190">
        <v>2.5415518289719898</v>
      </c>
      <c r="BP2190">
        <v>1.69436788598133</v>
      </c>
      <c r="BQ2190">
        <v>0.161439114391144</v>
      </c>
      <c r="BR2190">
        <v>0.322878228782288</v>
      </c>
      <c r="BS2190">
        <v>4.7370848708487099</v>
      </c>
      <c r="BT2190">
        <v>3.1580565805658098</v>
      </c>
      <c r="BU2190">
        <v>0.285533026888387</v>
      </c>
      <c r="BV2190">
        <v>1.51258470474347</v>
      </c>
      <c r="BW2190">
        <v>3.6205022812037102</v>
      </c>
      <c r="BX2190">
        <v>3.1058938883326199</v>
      </c>
      <c r="BY2190">
        <v>1.37849773536649</v>
      </c>
      <c r="BZ2190">
        <v>1.93340875940057</v>
      </c>
      <c r="CA2190">
        <v>5.6968396488994104</v>
      </c>
      <c r="CB2190">
        <v>3.6710061187585801</v>
      </c>
      <c r="CC2190">
        <v>0.10915187391044701</v>
      </c>
      <c r="CD2190">
        <v>1.27355543236366</v>
      </c>
      <c r="CE2190">
        <v>4.0299972442124004</v>
      </c>
      <c r="CF2190">
        <v>2.75377009116816</v>
      </c>
      <c r="CG2190">
        <v>0.32234432234432198</v>
      </c>
      <c r="CH2190">
        <v>1.1918604651162801</v>
      </c>
      <c r="CI2190">
        <v>5.2607812147211597</v>
      </c>
      <c r="CJ2190">
        <v>3.7457807872119901</v>
      </c>
      <c r="CK2190">
        <v>1.3013135845597901</v>
      </c>
      <c r="CL2190">
        <v>2.27726338623313</v>
      </c>
      <c r="CM2190">
        <v>5.40083237880597</v>
      </c>
      <c r="CN2190">
        <v>3.4412622719805999</v>
      </c>
      <c r="CO2190">
        <v>0</v>
      </c>
      <c r="CP2190">
        <v>0.76609018762328596</v>
      </c>
      <c r="CQ2190">
        <v>1.5313546989745801</v>
      </c>
      <c r="CR2190">
        <v>0.92582838825926494</v>
      </c>
      <c r="CS2190">
        <v>0</v>
      </c>
      <c r="CT2190">
        <v>0</v>
      </c>
      <c r="CU2190">
        <v>0.65407461790028698</v>
      </c>
      <c r="CV2190">
        <v>0.357650098478142</v>
      </c>
      <c r="CW2190">
        <v>0</v>
      </c>
      <c r="CX2190">
        <v>0.67109568050262702</v>
      </c>
      <c r="CY2190">
        <v>1.1390487525423401</v>
      </c>
      <c r="CZ2190">
        <v>0.84251963036721</v>
      </c>
      <c r="DA2190">
        <v>3.1697437829691002</v>
      </c>
      <c r="DB2190">
        <v>3.1697437829691002</v>
      </c>
      <c r="DC2190">
        <v>3.1697437829691002</v>
      </c>
      <c r="DD2190">
        <v>3.1697437829691002</v>
      </c>
      <c r="DE2190">
        <v>0</v>
      </c>
      <c r="DF2190">
        <v>0</v>
      </c>
      <c r="DG2190">
        <v>0.94356659142212196</v>
      </c>
      <c r="DH2190">
        <v>0.62904439428141501</v>
      </c>
      <c r="DI2190">
        <v>0.27815143481411603</v>
      </c>
      <c r="DJ2190">
        <v>1.0292147917952399</v>
      </c>
      <c r="DK2190">
        <v>1.64589570744581</v>
      </c>
      <c r="DL2190">
        <v>1.60622766795317</v>
      </c>
      <c r="DM2190">
        <v>0.42270233872027302</v>
      </c>
      <c r="DN2190">
        <v>2.4027495703796302</v>
      </c>
      <c r="DO2190">
        <v>8.6877132673978092</v>
      </c>
      <c r="DP2190">
        <v>4.4116128041768397</v>
      </c>
      <c r="DQ2190">
        <v>0.78611764017341601</v>
      </c>
      <c r="DR2190">
        <v>1.46835100647146</v>
      </c>
      <c r="DS2190">
        <v>2.9273102145599799</v>
      </c>
      <c r="DT2190">
        <v>1.96757374431507</v>
      </c>
    </row>
    <row r="2191" spans="1:124" x14ac:dyDescent="0.35">
      <c r="A2191" s="19" t="str">
        <f t="shared" si="76"/>
        <v xml:space="preserve">  C&amp;I [NCL+DQ] / [Capital + ALLL]--42004</v>
      </c>
      <c r="B2191" s="19" t="str">
        <f t="shared" si="77"/>
        <v xml:space="preserve">  C&amp;I [NCL+DQ] / [Capital + ALLL]</v>
      </c>
      <c r="C2191">
        <v>11</v>
      </c>
      <c r="D2191" s="27">
        <v>42004</v>
      </c>
      <c r="E2191">
        <v>0.17471172565267301</v>
      </c>
      <c r="F2191">
        <v>0.50118430537914904</v>
      </c>
      <c r="G2191">
        <v>1.65987780040733</v>
      </c>
      <c r="H2191">
        <v>1.33584549655495</v>
      </c>
      <c r="I2191">
        <v>1.28709788368063E-2</v>
      </c>
      <c r="J2191">
        <v>0.53577535433370105</v>
      </c>
      <c r="K2191">
        <v>2.1721065699910702</v>
      </c>
      <c r="L2191">
        <v>1.7331272206130801</v>
      </c>
      <c r="M2191">
        <v>8.2247823495756808E-3</v>
      </c>
      <c r="N2191">
        <v>0.42159425115492999</v>
      </c>
      <c r="O2191">
        <v>1.50365815136675</v>
      </c>
      <c r="P2191">
        <v>1.3534202434304301</v>
      </c>
      <c r="Q2191">
        <v>0.258614159206699</v>
      </c>
      <c r="R2191">
        <v>1.97066002988125</v>
      </c>
      <c r="S2191">
        <v>2.56291231452431</v>
      </c>
      <c r="T2191">
        <v>2.99953777493625</v>
      </c>
      <c r="U2191">
        <v>0</v>
      </c>
      <c r="V2191">
        <v>0.55652726983622203</v>
      </c>
      <c r="W2191">
        <v>2.1929847241446101</v>
      </c>
      <c r="X2191">
        <v>1.75288325952994</v>
      </c>
      <c r="Y2191">
        <v>0.28377934235353502</v>
      </c>
      <c r="Z2191">
        <v>0.70522759727805195</v>
      </c>
      <c r="AA2191">
        <v>2.32972162524463</v>
      </c>
      <c r="AB2191">
        <v>2.4142467559123899</v>
      </c>
      <c r="AC2191">
        <v>0</v>
      </c>
      <c r="AD2191">
        <v>0.56637252261529403</v>
      </c>
      <c r="AE2191">
        <v>1.6595791418308501</v>
      </c>
      <c r="AF2191">
        <v>2.1142302787100999</v>
      </c>
      <c r="AG2191">
        <v>0</v>
      </c>
      <c r="AH2191">
        <v>0.281324388660463</v>
      </c>
      <c r="AI2191">
        <v>1.68160281992877</v>
      </c>
      <c r="AJ2191">
        <v>1.24885752899547</v>
      </c>
      <c r="AK2191">
        <v>8.9316819393079394E-2</v>
      </c>
      <c r="AL2191">
        <v>0.33067378575979101</v>
      </c>
      <c r="AM2191">
        <v>2.0883353422036102</v>
      </c>
      <c r="AN2191">
        <v>1.59944449331062</v>
      </c>
      <c r="AO2191">
        <v>0</v>
      </c>
      <c r="AP2191">
        <v>0.51847982985642505</v>
      </c>
      <c r="AQ2191">
        <v>2.1719521362181702</v>
      </c>
      <c r="AR2191">
        <v>1.6305196459055</v>
      </c>
      <c r="AS2191">
        <v>0</v>
      </c>
      <c r="AT2191">
        <v>0.55344602324525805</v>
      </c>
      <c r="AU2191">
        <v>2.2159921584508799</v>
      </c>
      <c r="AV2191">
        <v>1.89964298668556</v>
      </c>
      <c r="AW2191">
        <v>8.7241221419614504E-2</v>
      </c>
      <c r="AX2191">
        <v>0.39651051888119099</v>
      </c>
      <c r="AY2191">
        <v>2.1472221117536101</v>
      </c>
      <c r="AZ2191">
        <v>1.7841160845433901</v>
      </c>
      <c r="BA2191">
        <v>0.299742243367424</v>
      </c>
      <c r="BB2191">
        <v>1.3491878979285601</v>
      </c>
      <c r="BC2191">
        <v>5.0136419277512898</v>
      </c>
      <c r="BD2191">
        <v>4.8522720672102198</v>
      </c>
      <c r="BE2191">
        <v>9.1450041741465496E-2</v>
      </c>
      <c r="BF2191">
        <v>0.54023811212005701</v>
      </c>
      <c r="BG2191">
        <v>1.6735562233339001</v>
      </c>
      <c r="BH2191">
        <v>1.57709467299331</v>
      </c>
      <c r="BI2191">
        <v>0.43662450292748201</v>
      </c>
      <c r="BJ2191">
        <v>0.56629230564582</v>
      </c>
      <c r="BK2191">
        <v>0.75946052114704699</v>
      </c>
      <c r="BL2191">
        <v>0.69828320571473301</v>
      </c>
      <c r="BM2191">
        <v>1.09646117156876</v>
      </c>
      <c r="BN2191">
        <v>2.19292234313752</v>
      </c>
      <c r="BO2191">
        <v>6.5036581412657304</v>
      </c>
      <c r="BP2191">
        <v>4.33577209417715</v>
      </c>
      <c r="BQ2191">
        <v>0.22949481536486399</v>
      </c>
      <c r="BR2191">
        <v>0.322878228782288</v>
      </c>
      <c r="BS2191">
        <v>1.3976014760147599</v>
      </c>
      <c r="BT2191">
        <v>0.97710478465898698</v>
      </c>
      <c r="BU2191">
        <v>0.113369503603531</v>
      </c>
      <c r="BV2191">
        <v>0.895021443222077</v>
      </c>
      <c r="BW2191">
        <v>2.44838299095351</v>
      </c>
      <c r="BX2191">
        <v>1.6816978192813501</v>
      </c>
      <c r="BY2191">
        <v>0.47087320161921797</v>
      </c>
      <c r="BZ2191">
        <v>1.0867153708752399</v>
      </c>
      <c r="CA2191">
        <v>2.4644106875384</v>
      </c>
      <c r="CB2191">
        <v>2.4612637602061</v>
      </c>
      <c r="CC2191">
        <v>3.1252726365239798E-2</v>
      </c>
      <c r="CD2191">
        <v>0.66405087277003805</v>
      </c>
      <c r="CE2191">
        <v>2.2213102822297199</v>
      </c>
      <c r="CF2191">
        <v>2.8623087921893502</v>
      </c>
      <c r="CG2191">
        <v>0</v>
      </c>
      <c r="CH2191">
        <v>0.233644859813084</v>
      </c>
      <c r="CI2191">
        <v>1.65987780040733</v>
      </c>
      <c r="CJ2191">
        <v>1.8868331528506299</v>
      </c>
      <c r="CK2191">
        <v>4.6683580289622002E-2</v>
      </c>
      <c r="CL2191">
        <v>0.407401420985393</v>
      </c>
      <c r="CM2191">
        <v>1.26607453589367</v>
      </c>
      <c r="CN2191">
        <v>1.1720466110746699</v>
      </c>
      <c r="CO2191">
        <v>0</v>
      </c>
      <c r="CP2191">
        <v>0.21101885407587501</v>
      </c>
      <c r="CQ2191">
        <v>2.6295306101729299</v>
      </c>
      <c r="CR2191">
        <v>1.5350401588454501</v>
      </c>
      <c r="CS2191">
        <v>0</v>
      </c>
      <c r="CT2191">
        <v>0.61728735581458205</v>
      </c>
      <c r="CU2191">
        <v>1.19094878920206</v>
      </c>
      <c r="CV2191">
        <v>1.0090476161087201</v>
      </c>
      <c r="CW2191">
        <v>0.44837652317813498</v>
      </c>
      <c r="CX2191">
        <v>0.94133449979029105</v>
      </c>
      <c r="CY2191">
        <v>1.4930538789435599</v>
      </c>
      <c r="CZ2191">
        <v>4.0063109292237202</v>
      </c>
      <c r="DA2191">
        <v>5.1714393368500398</v>
      </c>
      <c r="DB2191">
        <v>5.1714393368500398</v>
      </c>
      <c r="DC2191">
        <v>5.1714393368500398</v>
      </c>
      <c r="DD2191">
        <v>5.1714393368500398</v>
      </c>
      <c r="DE2191">
        <v>0</v>
      </c>
      <c r="DF2191">
        <v>0</v>
      </c>
      <c r="DG2191">
        <v>0.19413092550790101</v>
      </c>
      <c r="DH2191">
        <v>0.129420617005267</v>
      </c>
      <c r="DI2191">
        <v>0.18718696311011801</v>
      </c>
      <c r="DJ2191">
        <v>0.484973996830659</v>
      </c>
      <c r="DK2191">
        <v>1.000483671392</v>
      </c>
      <c r="DL2191">
        <v>1.1405632885845201</v>
      </c>
      <c r="DM2191">
        <v>8.8766763394234102E-2</v>
      </c>
      <c r="DN2191">
        <v>0.13637249172024199</v>
      </c>
      <c r="DO2191">
        <v>1.32743221463859</v>
      </c>
      <c r="DP2191">
        <v>1.59498260460243</v>
      </c>
      <c r="DQ2191">
        <v>2.0937112527463001E-2</v>
      </c>
      <c r="DR2191">
        <v>1.2912641713702</v>
      </c>
      <c r="DS2191">
        <v>4.0799248736685296</v>
      </c>
      <c r="DT2191">
        <v>2.4634897442948902</v>
      </c>
    </row>
    <row r="2192" spans="1:124" x14ac:dyDescent="0.35">
      <c r="A2192" s="19" t="str">
        <f t="shared" si="76"/>
        <v xml:space="preserve">  Ind [NCL+DQ] / [Capital + ALLL]--42004</v>
      </c>
      <c r="B2192" s="19" t="str">
        <f t="shared" si="77"/>
        <v xml:space="preserve">  Ind [NCL+DQ] / [Capital + ALLL]</v>
      </c>
      <c r="C2192">
        <v>12</v>
      </c>
      <c r="D2192" s="27">
        <v>42004</v>
      </c>
      <c r="E2192">
        <v>1.6844658558771E-2</v>
      </c>
      <c r="F2192">
        <v>0.224032586558045</v>
      </c>
      <c r="G2192">
        <v>0.54639279570980503</v>
      </c>
      <c r="H2192">
        <v>0.46339356726974101</v>
      </c>
      <c r="I2192">
        <v>1.06765613155483E-2</v>
      </c>
      <c r="J2192">
        <v>0.145310702536883</v>
      </c>
      <c r="K2192">
        <v>0.491273208870462</v>
      </c>
      <c r="L2192">
        <v>0.43946353570179902</v>
      </c>
      <c r="M2192">
        <v>8.9628357805797594E-3</v>
      </c>
      <c r="N2192">
        <v>0.15552468101226599</v>
      </c>
      <c r="O2192">
        <v>0.63932928740488604</v>
      </c>
      <c r="P2192">
        <v>0.58888456763919705</v>
      </c>
      <c r="Q2192">
        <v>0.26300167344334602</v>
      </c>
      <c r="R2192">
        <v>0.42374207321317903</v>
      </c>
      <c r="S2192">
        <v>0.72344849826040403</v>
      </c>
      <c r="T2192">
        <v>0.59900625671240704</v>
      </c>
      <c r="U2192">
        <v>7.7848411567909498E-3</v>
      </c>
      <c r="V2192">
        <v>0.116422906206796</v>
      </c>
      <c r="W2192">
        <v>0.47589233456006003</v>
      </c>
      <c r="X2192">
        <v>0.45800497094131598</v>
      </c>
      <c r="Y2192">
        <v>3.0935892308914501E-2</v>
      </c>
      <c r="Z2192">
        <v>0.219981668194317</v>
      </c>
      <c r="AA2192">
        <v>0.71717097839656896</v>
      </c>
      <c r="AB2192">
        <v>0.56283723432245902</v>
      </c>
      <c r="AC2192">
        <v>5.9837961711741699E-3</v>
      </c>
      <c r="AD2192">
        <v>0.13316909734207899</v>
      </c>
      <c r="AE2192">
        <v>0.43743480176365301</v>
      </c>
      <c r="AF2192">
        <v>0.33305754142982003</v>
      </c>
      <c r="AG2192">
        <v>1.55044522635678E-2</v>
      </c>
      <c r="AH2192">
        <v>0.21986075485525799</v>
      </c>
      <c r="AI2192">
        <v>0.63344342511157203</v>
      </c>
      <c r="AJ2192">
        <v>0.76574994713772704</v>
      </c>
      <c r="AK2192">
        <v>2.0888919839526399E-2</v>
      </c>
      <c r="AL2192">
        <v>0.137214137214137</v>
      </c>
      <c r="AM2192">
        <v>0.28562519576441803</v>
      </c>
      <c r="AN2192">
        <v>0.29496050121474898</v>
      </c>
      <c r="AO2192">
        <v>1.95384639899569E-2</v>
      </c>
      <c r="AP2192">
        <v>0.20519107690996299</v>
      </c>
      <c r="AQ2192">
        <v>0.63662095749505798</v>
      </c>
      <c r="AR2192">
        <v>0.49405937668884098</v>
      </c>
      <c r="AS2192">
        <v>0</v>
      </c>
      <c r="AT2192">
        <v>7.6473865189698606E-2</v>
      </c>
      <c r="AU2192">
        <v>0.32314311603505302</v>
      </c>
      <c r="AV2192">
        <v>0.24415449035702</v>
      </c>
      <c r="AW2192">
        <v>5.9222742625985897E-2</v>
      </c>
      <c r="AX2192">
        <v>0.25169622962190402</v>
      </c>
      <c r="AY2192">
        <v>0.85676546432743805</v>
      </c>
      <c r="AZ2192">
        <v>0.60660132097598995</v>
      </c>
      <c r="BA2192">
        <v>3.8917869935181301E-3</v>
      </c>
      <c r="BB2192">
        <v>0.11668403737895899</v>
      </c>
      <c r="BC2192">
        <v>0.61465778413850702</v>
      </c>
      <c r="BD2192">
        <v>0.57938101031465405</v>
      </c>
      <c r="BE2192">
        <v>4.9747505693635702E-3</v>
      </c>
      <c r="BF2192">
        <v>9.2008464778759694E-2</v>
      </c>
      <c r="BG2192">
        <v>0.44809252218851198</v>
      </c>
      <c r="BH2192">
        <v>0.68636634013688003</v>
      </c>
      <c r="BI2192">
        <v>2.9974222168934698E-3</v>
      </c>
      <c r="BJ2192">
        <v>0.11211827527887</v>
      </c>
      <c r="BK2192">
        <v>0.219981668194317</v>
      </c>
      <c r="BL2192">
        <v>0.20163451492295301</v>
      </c>
      <c r="BM2192">
        <v>0</v>
      </c>
      <c r="BN2192">
        <v>0</v>
      </c>
      <c r="BO2192">
        <v>0.20558646966914301</v>
      </c>
      <c r="BP2192">
        <v>0.137057646446095</v>
      </c>
      <c r="BQ2192">
        <v>0.527964122301677</v>
      </c>
      <c r="BR2192">
        <v>0.61773636268453602</v>
      </c>
      <c r="BS2192">
        <v>1.06532574591791</v>
      </c>
      <c r="BT2192">
        <v>0.85628112458488204</v>
      </c>
      <c r="BU2192">
        <v>1.23378798111193E-2</v>
      </c>
      <c r="BV2192">
        <v>2.1505376344085999E-2</v>
      </c>
      <c r="BW2192">
        <v>0.27918443660856002</v>
      </c>
      <c r="BX2192">
        <v>0.38031851761894298</v>
      </c>
      <c r="BY2192">
        <v>5.96038275489119E-2</v>
      </c>
      <c r="BZ2192">
        <v>0.28535404687927202</v>
      </c>
      <c r="CA2192">
        <v>0.77555612640371396</v>
      </c>
      <c r="CB2192">
        <v>1.04180189759927</v>
      </c>
      <c r="CC2192">
        <v>0</v>
      </c>
      <c r="CD2192">
        <v>1.3684041688115E-2</v>
      </c>
      <c r="CE2192">
        <v>0.14375288544813</v>
      </c>
      <c r="CF2192">
        <v>0.22288658599498101</v>
      </c>
      <c r="CG2192">
        <v>5.76805220087242E-2</v>
      </c>
      <c r="CH2192">
        <v>0.233644859813084</v>
      </c>
      <c r="CI2192">
        <v>0.39146715079995498</v>
      </c>
      <c r="CJ2192">
        <v>0.58301178572775703</v>
      </c>
      <c r="CK2192">
        <v>6.7351715720573802E-2</v>
      </c>
      <c r="CL2192">
        <v>0.113617878592828</v>
      </c>
      <c r="CM2192">
        <v>0.22413291741567101</v>
      </c>
      <c r="CN2192">
        <v>0.28748899328262101</v>
      </c>
      <c r="CO2192">
        <v>9.1747327859076095E-3</v>
      </c>
      <c r="CP2192">
        <v>8.6196820944366495E-2</v>
      </c>
      <c r="CQ2192">
        <v>0.13469021251122401</v>
      </c>
      <c r="CR2192">
        <v>0.111666013270635</v>
      </c>
      <c r="CS2192">
        <v>7.3416538743909798E-2</v>
      </c>
      <c r="CT2192">
        <v>0.10121457489878501</v>
      </c>
      <c r="CU2192">
        <v>0.16107945299182999</v>
      </c>
      <c r="CV2192">
        <v>0.84919848490292704</v>
      </c>
      <c r="CW2192">
        <v>2.2915457239756801E-3</v>
      </c>
      <c r="CX2192">
        <v>5.5542484256431497E-2</v>
      </c>
      <c r="CY2192">
        <v>0.11658487200831499</v>
      </c>
      <c r="CZ2192">
        <v>8.3572345656773503E-2</v>
      </c>
      <c r="DA2192">
        <v>0</v>
      </c>
      <c r="DB2192">
        <v>0</v>
      </c>
      <c r="DC2192">
        <v>0</v>
      </c>
      <c r="DD2192">
        <v>0</v>
      </c>
      <c r="DE2192">
        <v>0.20900617290304299</v>
      </c>
      <c r="DF2192">
        <v>0.40632054176072202</v>
      </c>
      <c r="DG2192">
        <v>6.4134981968740901</v>
      </c>
      <c r="DH2192">
        <v>4.2795627325978502</v>
      </c>
      <c r="DI2192">
        <v>0.13580971874296399</v>
      </c>
      <c r="DJ2192">
        <v>0.41886709962712998</v>
      </c>
      <c r="DK2192">
        <v>0.95126174240043704</v>
      </c>
      <c r="DL2192">
        <v>0.91913434859479604</v>
      </c>
      <c r="DM2192">
        <v>1.87125748502994E-2</v>
      </c>
      <c r="DN2192">
        <v>5.1951425417234902E-2</v>
      </c>
      <c r="DO2192">
        <v>0.15389265793927401</v>
      </c>
      <c r="DP2192">
        <v>0.12604730698684999</v>
      </c>
      <c r="DQ2192">
        <v>1.4973722730912201E-2</v>
      </c>
      <c r="DR2192">
        <v>0.14963358623608</v>
      </c>
      <c r="DS2192">
        <v>0.280840592003536</v>
      </c>
      <c r="DT2192">
        <v>0.59249157437408495</v>
      </c>
    </row>
    <row r="2193" spans="1:124" x14ac:dyDescent="0.35">
      <c r="A2193" s="19" t="str">
        <f t="shared" si="76"/>
        <v xml:space="preserve">  OREO / [Capital + ALLL]--42004</v>
      </c>
      <c r="B2193" s="19" t="str">
        <f t="shared" si="77"/>
        <v xml:space="preserve">  OREO / [Capital + ALLL]</v>
      </c>
      <c r="C2193">
        <v>13</v>
      </c>
      <c r="D2193" s="27">
        <v>42004</v>
      </c>
      <c r="E2193">
        <v>0.3056502330225</v>
      </c>
      <c r="F2193">
        <v>1.93965517241379</v>
      </c>
      <c r="G2193">
        <v>4.5511028269649003</v>
      </c>
      <c r="H2193">
        <v>3.5416801696932798</v>
      </c>
      <c r="I2193">
        <v>0</v>
      </c>
      <c r="J2193">
        <v>1.3213344506382001</v>
      </c>
      <c r="K2193">
        <v>4.7533763122034003</v>
      </c>
      <c r="L2193">
        <v>3.93190625188709</v>
      </c>
      <c r="M2193">
        <v>0</v>
      </c>
      <c r="N2193">
        <v>1.04052363348824</v>
      </c>
      <c r="O2193">
        <v>4.3423632964670897</v>
      </c>
      <c r="P2193">
        <v>3.9288603131520401</v>
      </c>
      <c r="Q2193">
        <v>2.67474076581163</v>
      </c>
      <c r="R2193">
        <v>3.4519334205802301</v>
      </c>
      <c r="S2193">
        <v>7.9475496124344396</v>
      </c>
      <c r="T2193">
        <v>4.8471036152737099</v>
      </c>
      <c r="U2193">
        <v>8.0840743734842402E-3</v>
      </c>
      <c r="V2193">
        <v>1.9011266788527901</v>
      </c>
      <c r="W2193">
        <v>6.1542253794495601</v>
      </c>
      <c r="X2193">
        <v>5.1637847643842703</v>
      </c>
      <c r="Y2193">
        <v>0.42551140877313098</v>
      </c>
      <c r="Z2193">
        <v>2.3638162158474598</v>
      </c>
      <c r="AA2193">
        <v>7.03934516654029</v>
      </c>
      <c r="AB2193">
        <v>6.3614613364100299</v>
      </c>
      <c r="AC2193">
        <v>0</v>
      </c>
      <c r="AD2193">
        <v>0</v>
      </c>
      <c r="AE2193">
        <v>0.26126776271207602</v>
      </c>
      <c r="AF2193">
        <v>0.87976558311994602</v>
      </c>
      <c r="AG2193">
        <v>0</v>
      </c>
      <c r="AH2193">
        <v>0</v>
      </c>
      <c r="AI2193">
        <v>1.1180537065476299</v>
      </c>
      <c r="AJ2193">
        <v>1.1764126483755399</v>
      </c>
      <c r="AK2193">
        <v>1.15541750300365</v>
      </c>
      <c r="AL2193">
        <v>1.93965517241379</v>
      </c>
      <c r="AM2193">
        <v>4.3661897379842003</v>
      </c>
      <c r="AN2193">
        <v>3.7134157864814998</v>
      </c>
      <c r="AO2193">
        <v>0</v>
      </c>
      <c r="AP2193">
        <v>9.1032207605132198E-2</v>
      </c>
      <c r="AQ2193">
        <v>1.67486877977742</v>
      </c>
      <c r="AR2193">
        <v>1.5243791048280499</v>
      </c>
      <c r="AS2193">
        <v>0</v>
      </c>
      <c r="AT2193">
        <v>1.5401250826398301</v>
      </c>
      <c r="AU2193">
        <v>5.9648937396892503</v>
      </c>
      <c r="AV2193">
        <v>5.4709445453604797</v>
      </c>
      <c r="AW2193">
        <v>0.71073668003106505</v>
      </c>
      <c r="AX2193">
        <v>2.9406161750671198</v>
      </c>
      <c r="AY2193">
        <v>8.0182626969354001</v>
      </c>
      <c r="AZ2193">
        <v>6.0513484267587101</v>
      </c>
      <c r="BA2193">
        <v>0</v>
      </c>
      <c r="BB2193">
        <v>1.7421236497067401</v>
      </c>
      <c r="BC2193">
        <v>7.0534302869713104</v>
      </c>
      <c r="BD2193">
        <v>6.8792065783342098</v>
      </c>
      <c r="BE2193">
        <v>0.60082134524974395</v>
      </c>
      <c r="BF2193">
        <v>2.2899520160162998</v>
      </c>
      <c r="BG2193">
        <v>5.2012959515836901</v>
      </c>
      <c r="BH2193">
        <v>4.8139576141562896</v>
      </c>
      <c r="BI2193">
        <v>1.3321171350930201</v>
      </c>
      <c r="BJ2193">
        <v>1.3423869013780401</v>
      </c>
      <c r="BK2193">
        <v>7.9501628599404501</v>
      </c>
      <c r="BL2193">
        <v>4.5065590620225899</v>
      </c>
      <c r="BM2193">
        <v>1.4911871933335199</v>
      </c>
      <c r="BN2193">
        <v>2.98237438666703</v>
      </c>
      <c r="BO2193">
        <v>10.2317174963638</v>
      </c>
      <c r="BP2193">
        <v>6.82114499757588</v>
      </c>
      <c r="BQ2193">
        <v>2.8413284132841299</v>
      </c>
      <c r="BR2193">
        <v>5.6826568265682704</v>
      </c>
      <c r="BS2193">
        <v>8.7202939666293293</v>
      </c>
      <c r="BT2193">
        <v>5.8135293110862198</v>
      </c>
      <c r="BU2193">
        <v>1.0001578253686501</v>
      </c>
      <c r="BV2193">
        <v>2.1071984160656201</v>
      </c>
      <c r="BW2193">
        <v>11.133860827723</v>
      </c>
      <c r="BX2193">
        <v>9.8431325517043007</v>
      </c>
      <c r="BY2193">
        <v>0.93470763442545801</v>
      </c>
      <c r="BZ2193">
        <v>2.4392219885301998</v>
      </c>
      <c r="CA2193">
        <v>5.5296591991688802</v>
      </c>
      <c r="CB2193">
        <v>4.5853162959025102</v>
      </c>
      <c r="CC2193">
        <v>1.1759168027390201</v>
      </c>
      <c r="CD2193">
        <v>4.1644465557904802</v>
      </c>
      <c r="CE2193">
        <v>13.1531790727971</v>
      </c>
      <c r="CF2193">
        <v>9.8581582643117098</v>
      </c>
      <c r="CG2193">
        <v>0.11677428218161801</v>
      </c>
      <c r="CH2193">
        <v>1.08961303462322</v>
      </c>
      <c r="CI2193">
        <v>4.0276731282964597</v>
      </c>
      <c r="CJ2193">
        <v>2.46791766289348</v>
      </c>
      <c r="CK2193">
        <v>0.17243993026605001</v>
      </c>
      <c r="CL2193">
        <v>2.1025170847198398</v>
      </c>
      <c r="CM2193">
        <v>4.0889482926743401</v>
      </c>
      <c r="CN2193">
        <v>2.35987864020507</v>
      </c>
      <c r="CO2193">
        <v>0</v>
      </c>
      <c r="CP2193">
        <v>0</v>
      </c>
      <c r="CQ2193">
        <v>0</v>
      </c>
      <c r="CR2193">
        <v>2.08128870689363E-2</v>
      </c>
      <c r="CS2193">
        <v>0</v>
      </c>
      <c r="CT2193">
        <v>0</v>
      </c>
      <c r="CU2193">
        <v>1.3669687825813499</v>
      </c>
      <c r="CV2193">
        <v>0.75527321990811502</v>
      </c>
      <c r="CW2193">
        <v>0</v>
      </c>
      <c r="CX2193">
        <v>0.42498808095236901</v>
      </c>
      <c r="CY2193">
        <v>1.78735151847295</v>
      </c>
      <c r="CZ2193">
        <v>1.25087363558905</v>
      </c>
      <c r="DA2193">
        <v>0</v>
      </c>
      <c r="DB2193">
        <v>0</v>
      </c>
      <c r="DC2193">
        <v>0</v>
      </c>
      <c r="DD2193">
        <v>0</v>
      </c>
      <c r="DE2193">
        <v>3.0397628301899699E-2</v>
      </c>
      <c r="DF2193">
        <v>6.0795256603799398E-2</v>
      </c>
      <c r="DG2193">
        <v>0.84755338450957496</v>
      </c>
      <c r="DH2193">
        <v>0.56503558967305001</v>
      </c>
      <c r="DI2193">
        <v>0.55876633137911502</v>
      </c>
      <c r="DJ2193">
        <v>1.96789046293639</v>
      </c>
      <c r="DK2193">
        <v>2.91876211242734</v>
      </c>
      <c r="DL2193">
        <v>3.0857620729489601</v>
      </c>
      <c r="DM2193">
        <v>0</v>
      </c>
      <c r="DN2193">
        <v>0.100910210095057</v>
      </c>
      <c r="DO2193">
        <v>1.7290839523996799</v>
      </c>
      <c r="DP2193">
        <v>0.90456934950561796</v>
      </c>
      <c r="DQ2193">
        <v>1.5966214845509299</v>
      </c>
      <c r="DR2193">
        <v>1.8316900924761199</v>
      </c>
      <c r="DS2193">
        <v>2.4944223345513499</v>
      </c>
      <c r="DT2193">
        <v>2.0176001087095501</v>
      </c>
    </row>
    <row r="2194" spans="1:124" x14ac:dyDescent="0.35">
      <c r="A2194" s="19" t="str">
        <f t="shared" si="76"/>
        <v>ROAA--42004</v>
      </c>
      <c r="B2194" s="19" t="str">
        <f t="shared" si="77"/>
        <v>ROAA</v>
      </c>
      <c r="C2194">
        <v>14</v>
      </c>
      <c r="D2194" s="27">
        <v>42004</v>
      </c>
      <c r="E2194">
        <v>0.7</v>
      </c>
      <c r="F2194">
        <v>1.0900000000000001</v>
      </c>
      <c r="G2194">
        <v>1.37</v>
      </c>
      <c r="H2194">
        <v>1.09688524590164</v>
      </c>
      <c r="I2194">
        <v>0.68</v>
      </c>
      <c r="J2194">
        <v>1.02</v>
      </c>
      <c r="K2194">
        <v>1.4850000000000001</v>
      </c>
      <c r="L2194">
        <v>1.0836040609137101</v>
      </c>
      <c r="M2194">
        <v>0.56999999999999995</v>
      </c>
      <c r="N2194">
        <v>0.9</v>
      </c>
      <c r="O2194">
        <v>1.26</v>
      </c>
      <c r="P2194">
        <v>0.92146941730003795</v>
      </c>
      <c r="Q2194">
        <v>0.61750000000000005</v>
      </c>
      <c r="R2194">
        <v>0.72499999999999998</v>
      </c>
      <c r="S2194">
        <v>1.03</v>
      </c>
      <c r="T2194">
        <v>0.83850000000000002</v>
      </c>
      <c r="U2194">
        <v>0.64</v>
      </c>
      <c r="V2194">
        <v>1</v>
      </c>
      <c r="W2194">
        <v>1.4450000000000001</v>
      </c>
      <c r="X2194">
        <v>1.03596214511041</v>
      </c>
      <c r="Y2194">
        <v>0.67</v>
      </c>
      <c r="Z2194">
        <v>1.06</v>
      </c>
      <c r="AA2194">
        <v>1.47</v>
      </c>
      <c r="AB2194">
        <v>1.1383050847457601</v>
      </c>
      <c r="AC2194">
        <v>0.86250000000000004</v>
      </c>
      <c r="AD2194">
        <v>1.2150000000000001</v>
      </c>
      <c r="AE2194">
        <v>1.6225000000000001</v>
      </c>
      <c r="AF2194">
        <v>1.26512195121951</v>
      </c>
      <c r="AG2194">
        <v>0.79</v>
      </c>
      <c r="AH2194">
        <v>1.1100000000000001</v>
      </c>
      <c r="AI2194">
        <v>1.59</v>
      </c>
      <c r="AJ2194">
        <v>1.2144776119403</v>
      </c>
      <c r="AK2194">
        <v>0.69</v>
      </c>
      <c r="AL2194">
        <v>0.9</v>
      </c>
      <c r="AM2194">
        <v>1.3149999999999999</v>
      </c>
      <c r="AN2194">
        <v>0.95745098039215704</v>
      </c>
      <c r="AO2194">
        <v>0.76749999999999996</v>
      </c>
      <c r="AP2194">
        <v>1.07</v>
      </c>
      <c r="AQ2194">
        <v>1.5024999999999999</v>
      </c>
      <c r="AR2194">
        <v>1.13619718309859</v>
      </c>
      <c r="AS2194">
        <v>0.71</v>
      </c>
      <c r="AT2194">
        <v>1.0549999999999999</v>
      </c>
      <c r="AU2194">
        <v>1.5725</v>
      </c>
      <c r="AV2194">
        <v>1.1396938775510199</v>
      </c>
      <c r="AW2194">
        <v>0.5625</v>
      </c>
      <c r="AX2194">
        <v>0.83</v>
      </c>
      <c r="AY2194">
        <v>1.3274999999999999</v>
      </c>
      <c r="AZ2194">
        <v>0.88724358974358997</v>
      </c>
      <c r="BA2194">
        <v>0.61</v>
      </c>
      <c r="BB2194">
        <v>1.1100000000000001</v>
      </c>
      <c r="BC2194">
        <v>1.5774999999999999</v>
      </c>
      <c r="BD2194">
        <v>1.1233870967741899</v>
      </c>
      <c r="BE2194">
        <v>0.73250000000000004</v>
      </c>
      <c r="BF2194">
        <v>1.085</v>
      </c>
      <c r="BG2194">
        <v>1.4524999999999999</v>
      </c>
      <c r="BH2194">
        <v>1.0818749999999999</v>
      </c>
      <c r="BI2194">
        <v>0.97</v>
      </c>
      <c r="BJ2194">
        <v>0.98</v>
      </c>
      <c r="BK2194">
        <v>1.24</v>
      </c>
      <c r="BL2194">
        <v>1.276</v>
      </c>
      <c r="BM2194">
        <v>1.88</v>
      </c>
      <c r="BN2194">
        <v>2.11</v>
      </c>
      <c r="BO2194">
        <v>2.64</v>
      </c>
      <c r="BP2194">
        <v>2.31</v>
      </c>
      <c r="BQ2194">
        <v>0.74</v>
      </c>
      <c r="BR2194">
        <v>0.9</v>
      </c>
      <c r="BS2194">
        <v>0.98499999999999999</v>
      </c>
      <c r="BT2194">
        <v>0.85</v>
      </c>
      <c r="BU2194">
        <v>0.28999999999999998</v>
      </c>
      <c r="BV2194">
        <v>0.62</v>
      </c>
      <c r="BW2194">
        <v>1.0049999999999999</v>
      </c>
      <c r="BX2194">
        <v>0.68066666666666698</v>
      </c>
      <c r="BY2194">
        <v>0.47</v>
      </c>
      <c r="BZ2194">
        <v>0.79</v>
      </c>
      <c r="CA2194">
        <v>1.2475000000000001</v>
      </c>
      <c r="CB2194">
        <v>0.83875</v>
      </c>
      <c r="CC2194">
        <v>0.6825</v>
      </c>
      <c r="CD2194">
        <v>0.94</v>
      </c>
      <c r="CE2194">
        <v>1.3574999999999999</v>
      </c>
      <c r="CF2194">
        <v>1.0076595744680901</v>
      </c>
      <c r="CG2194">
        <v>0.65</v>
      </c>
      <c r="CH2194">
        <v>0.92</v>
      </c>
      <c r="CI2194">
        <v>1.38</v>
      </c>
      <c r="CJ2194">
        <v>0.96176470588235297</v>
      </c>
      <c r="CK2194">
        <v>0.85499999999999998</v>
      </c>
      <c r="CL2194">
        <v>1.0649999999999999</v>
      </c>
      <c r="CM2194">
        <v>1.38</v>
      </c>
      <c r="CN2194">
        <v>1.21611111111111</v>
      </c>
      <c r="CO2194">
        <v>1.81</v>
      </c>
      <c r="CP2194">
        <v>1.92</v>
      </c>
      <c r="CQ2194">
        <v>2.11</v>
      </c>
      <c r="CR2194">
        <v>1.768</v>
      </c>
      <c r="CS2194">
        <v>0.33</v>
      </c>
      <c r="CT2194">
        <v>0.86</v>
      </c>
      <c r="CU2194">
        <v>1.57</v>
      </c>
      <c r="CV2194">
        <v>1.014</v>
      </c>
      <c r="CW2194">
        <v>0.76249999999999996</v>
      </c>
      <c r="CX2194">
        <v>0.91500000000000004</v>
      </c>
      <c r="CY2194">
        <v>1.6375</v>
      </c>
      <c r="CZ2194">
        <v>1.14916666666667</v>
      </c>
      <c r="DA2194">
        <v>0.71</v>
      </c>
      <c r="DB2194">
        <v>0.71</v>
      </c>
      <c r="DC2194">
        <v>0.71</v>
      </c>
      <c r="DD2194">
        <v>0.71</v>
      </c>
      <c r="DE2194">
        <v>0.97</v>
      </c>
      <c r="DF2194">
        <v>1.05</v>
      </c>
      <c r="DG2194">
        <v>1.0549999999999999</v>
      </c>
      <c r="DH2194">
        <v>1</v>
      </c>
      <c r="DI2194">
        <v>0.5575</v>
      </c>
      <c r="DJ2194">
        <v>0.92</v>
      </c>
      <c r="DK2194">
        <v>1.2224999999999999</v>
      </c>
      <c r="DL2194">
        <v>0.86499999999999999</v>
      </c>
      <c r="DM2194">
        <v>0.82</v>
      </c>
      <c r="DN2194">
        <v>1.28</v>
      </c>
      <c r="DO2194">
        <v>1.7150000000000001</v>
      </c>
      <c r="DP2194">
        <v>1.3571428571428601</v>
      </c>
      <c r="DQ2194">
        <v>0.84750000000000003</v>
      </c>
      <c r="DR2194">
        <v>1.115</v>
      </c>
      <c r="DS2194">
        <v>1.2625</v>
      </c>
      <c r="DT2194">
        <v>1.2533333333333301</v>
      </c>
    </row>
    <row r="2195" spans="1:124" x14ac:dyDescent="0.35">
      <c r="A2195" s="19" t="str">
        <f t="shared" si="76"/>
        <v>NIM--42004</v>
      </c>
      <c r="B2195" s="19" t="str">
        <f t="shared" si="77"/>
        <v>NIM</v>
      </c>
      <c r="C2195">
        <v>15</v>
      </c>
      <c r="D2195" s="27">
        <v>42004</v>
      </c>
      <c r="E2195">
        <v>3.46</v>
      </c>
      <c r="F2195">
        <v>3.79</v>
      </c>
      <c r="G2195">
        <v>4.12</v>
      </c>
      <c r="H2195">
        <v>3.7650819672131099</v>
      </c>
      <c r="I2195">
        <v>3.4849999999999999</v>
      </c>
      <c r="J2195">
        <v>3.92</v>
      </c>
      <c r="K2195">
        <v>4.2699999999999996</v>
      </c>
      <c r="L2195">
        <v>3.8812351945854502</v>
      </c>
      <c r="M2195">
        <v>3.35</v>
      </c>
      <c r="N2195">
        <v>3.76</v>
      </c>
      <c r="O2195">
        <v>4.17</v>
      </c>
      <c r="P2195">
        <v>3.7731143684400901</v>
      </c>
      <c r="Q2195">
        <v>3.6150000000000002</v>
      </c>
      <c r="R2195">
        <v>3.99</v>
      </c>
      <c r="S2195">
        <v>4.2125000000000004</v>
      </c>
      <c r="T2195">
        <v>3.9565000000000001</v>
      </c>
      <c r="U2195">
        <v>3.43</v>
      </c>
      <c r="V2195">
        <v>3.85</v>
      </c>
      <c r="W2195">
        <v>4.2300000000000004</v>
      </c>
      <c r="X2195">
        <v>3.8370347003154501</v>
      </c>
      <c r="Y2195">
        <v>3.665</v>
      </c>
      <c r="Z2195">
        <v>3.95</v>
      </c>
      <c r="AA2195">
        <v>4.3849999999999998</v>
      </c>
      <c r="AB2195">
        <v>4.0469491525423704</v>
      </c>
      <c r="AC2195">
        <v>3.54</v>
      </c>
      <c r="AD2195">
        <v>3.915</v>
      </c>
      <c r="AE2195">
        <v>4.1550000000000002</v>
      </c>
      <c r="AF2195">
        <v>3.8175609756097599</v>
      </c>
      <c r="AG2195">
        <v>3.3650000000000002</v>
      </c>
      <c r="AH2195">
        <v>3.94</v>
      </c>
      <c r="AI2195">
        <v>4.45</v>
      </c>
      <c r="AJ2195">
        <v>4.2214925373134298</v>
      </c>
      <c r="AK2195">
        <v>3.5950000000000002</v>
      </c>
      <c r="AL2195">
        <v>3.97</v>
      </c>
      <c r="AM2195">
        <v>4.2149999999999999</v>
      </c>
      <c r="AN2195">
        <v>3.8776470588235301</v>
      </c>
      <c r="AO2195">
        <v>3.4</v>
      </c>
      <c r="AP2195">
        <v>3.79</v>
      </c>
      <c r="AQ2195">
        <v>4.2149999999999999</v>
      </c>
      <c r="AR2195">
        <v>3.8187323943661999</v>
      </c>
      <c r="AS2195">
        <v>3.6375000000000002</v>
      </c>
      <c r="AT2195">
        <v>4.01</v>
      </c>
      <c r="AU2195">
        <v>4.4124999999999996</v>
      </c>
      <c r="AV2195">
        <v>4.0004081632653001</v>
      </c>
      <c r="AW2195">
        <v>3.4424999999999999</v>
      </c>
      <c r="AX2195">
        <v>3.9249999999999998</v>
      </c>
      <c r="AY2195">
        <v>4.3075000000000001</v>
      </c>
      <c r="AZ2195">
        <v>3.8677564102564101</v>
      </c>
      <c r="BA2195">
        <v>3.62</v>
      </c>
      <c r="BB2195">
        <v>3.97</v>
      </c>
      <c r="BC2195">
        <v>4.4349999999999996</v>
      </c>
      <c r="BD2195">
        <v>3.96403225806452</v>
      </c>
      <c r="BE2195">
        <v>3.5074999999999998</v>
      </c>
      <c r="BF2195">
        <v>3.895</v>
      </c>
      <c r="BG2195">
        <v>4.125</v>
      </c>
      <c r="BH2195">
        <v>4.0650000000000004</v>
      </c>
      <c r="BI2195">
        <v>3.62</v>
      </c>
      <c r="BJ2195">
        <v>3.83</v>
      </c>
      <c r="BK2195">
        <v>4.38</v>
      </c>
      <c r="BL2195">
        <v>3.968</v>
      </c>
      <c r="BM2195">
        <v>3.9449999999999998</v>
      </c>
      <c r="BN2195">
        <v>4.22</v>
      </c>
      <c r="BO2195">
        <v>4.29</v>
      </c>
      <c r="BP2195">
        <v>4.0833333333333304</v>
      </c>
      <c r="BQ2195">
        <v>3.59</v>
      </c>
      <c r="BR2195">
        <v>3.88</v>
      </c>
      <c r="BS2195">
        <v>4.335</v>
      </c>
      <c r="BT2195">
        <v>3.99</v>
      </c>
      <c r="BU2195">
        <v>3.5750000000000002</v>
      </c>
      <c r="BV2195">
        <v>4.2</v>
      </c>
      <c r="BW2195">
        <v>4.4349999999999996</v>
      </c>
      <c r="BX2195">
        <v>4.04</v>
      </c>
      <c r="BY2195">
        <v>3.3374999999999999</v>
      </c>
      <c r="BZ2195">
        <v>3.71</v>
      </c>
      <c r="CA2195">
        <v>4.0075000000000003</v>
      </c>
      <c r="CB2195">
        <v>3.6475</v>
      </c>
      <c r="CC2195">
        <v>3.3975</v>
      </c>
      <c r="CD2195">
        <v>3.89</v>
      </c>
      <c r="CE2195">
        <v>4.2175000000000002</v>
      </c>
      <c r="CF2195">
        <v>3.88127659574468</v>
      </c>
      <c r="CG2195">
        <v>3.39</v>
      </c>
      <c r="CH2195">
        <v>3.94</v>
      </c>
      <c r="CI2195">
        <v>4.2699999999999996</v>
      </c>
      <c r="CJ2195">
        <v>3.97882352941176</v>
      </c>
      <c r="CK2195">
        <v>3.2250000000000001</v>
      </c>
      <c r="CL2195">
        <v>3.7149999999999999</v>
      </c>
      <c r="CM2195">
        <v>4.2050000000000001</v>
      </c>
      <c r="CN2195">
        <v>3.81555555555556</v>
      </c>
      <c r="CO2195">
        <v>3.86</v>
      </c>
      <c r="CP2195">
        <v>3.89</v>
      </c>
      <c r="CQ2195">
        <v>4.91</v>
      </c>
      <c r="CR2195">
        <v>4.22</v>
      </c>
      <c r="CS2195">
        <v>2.91</v>
      </c>
      <c r="CT2195">
        <v>3.59</v>
      </c>
      <c r="CU2195">
        <v>3.92</v>
      </c>
      <c r="CV2195">
        <v>3.472</v>
      </c>
      <c r="CW2195">
        <v>3.9375</v>
      </c>
      <c r="CX2195">
        <v>4.1550000000000002</v>
      </c>
      <c r="CY2195">
        <v>4.4124999999999996</v>
      </c>
      <c r="CZ2195">
        <v>4.0925000000000002</v>
      </c>
      <c r="DA2195">
        <v>3.87</v>
      </c>
      <c r="DB2195">
        <v>3.87</v>
      </c>
      <c r="DC2195">
        <v>3.87</v>
      </c>
      <c r="DD2195">
        <v>3.87</v>
      </c>
      <c r="DE2195">
        <v>2.81</v>
      </c>
      <c r="DF2195">
        <v>3.27</v>
      </c>
      <c r="DG2195">
        <v>10.615</v>
      </c>
      <c r="DH2195">
        <v>7.86</v>
      </c>
      <c r="DI2195">
        <v>3.4550000000000001</v>
      </c>
      <c r="DJ2195">
        <v>3.895</v>
      </c>
      <c r="DK2195">
        <v>4.1150000000000002</v>
      </c>
      <c r="DL2195">
        <v>3.86</v>
      </c>
      <c r="DM2195">
        <v>3.53</v>
      </c>
      <c r="DN2195">
        <v>3.97</v>
      </c>
      <c r="DO2195">
        <v>4.2249999999999996</v>
      </c>
      <c r="DP2195">
        <v>3.8557142857142899</v>
      </c>
      <c r="DQ2195">
        <v>3.9950000000000001</v>
      </c>
      <c r="DR2195">
        <v>4.2450000000000001</v>
      </c>
      <c r="DS2195">
        <v>4.4800000000000004</v>
      </c>
      <c r="DT2195">
        <v>4.2149999999999999</v>
      </c>
    </row>
    <row r="2196" spans="1:124" x14ac:dyDescent="0.35">
      <c r="A2196" s="19" t="str">
        <f t="shared" si="76"/>
        <v>Provisions / Avg Assets--42004</v>
      </c>
      <c r="B2196" s="19" t="str">
        <f t="shared" si="77"/>
        <v>Provisions / Avg Assets</v>
      </c>
      <c r="C2196">
        <v>16</v>
      </c>
      <c r="D2196" s="27">
        <v>42004</v>
      </c>
      <c r="E2196">
        <v>0</v>
      </c>
      <c r="F2196">
        <v>0.01</v>
      </c>
      <c r="G2196">
        <v>0.1</v>
      </c>
      <c r="H2196">
        <v>1.6721311475409801E-2</v>
      </c>
      <c r="I2196">
        <v>0</v>
      </c>
      <c r="J2196">
        <v>0.04</v>
      </c>
      <c r="K2196">
        <v>0.13</v>
      </c>
      <c r="L2196">
        <v>7.4111675126903503E-2</v>
      </c>
      <c r="M2196">
        <v>0</v>
      </c>
      <c r="N2196">
        <v>7.0000000000000007E-2</v>
      </c>
      <c r="O2196">
        <v>0.17</v>
      </c>
      <c r="P2196">
        <v>0.110760043431053</v>
      </c>
      <c r="Q2196">
        <v>4.4999999999999998E-2</v>
      </c>
      <c r="R2196">
        <v>0.115</v>
      </c>
      <c r="S2196">
        <v>0.185</v>
      </c>
      <c r="T2196">
        <v>0.14249999999999999</v>
      </c>
      <c r="U2196">
        <v>0</v>
      </c>
      <c r="V2196">
        <v>0.04</v>
      </c>
      <c r="W2196">
        <v>0.13</v>
      </c>
      <c r="X2196">
        <v>6.86435331230284E-2</v>
      </c>
      <c r="Y2196">
        <v>0</v>
      </c>
      <c r="Z2196">
        <v>0</v>
      </c>
      <c r="AA2196">
        <v>7.0000000000000007E-2</v>
      </c>
      <c r="AB2196">
        <v>1.0508474576271199E-2</v>
      </c>
      <c r="AC2196">
        <v>0</v>
      </c>
      <c r="AD2196">
        <v>0.04</v>
      </c>
      <c r="AE2196">
        <v>0.1</v>
      </c>
      <c r="AF2196">
        <v>4.0609756097560998E-2</v>
      </c>
      <c r="AG2196">
        <v>0</v>
      </c>
      <c r="AH2196">
        <v>0.05</v>
      </c>
      <c r="AI2196">
        <v>0.19</v>
      </c>
      <c r="AJ2196">
        <v>0.21850746268656701</v>
      </c>
      <c r="AK2196">
        <v>0</v>
      </c>
      <c r="AL2196">
        <v>0.08</v>
      </c>
      <c r="AM2196">
        <v>0.16</v>
      </c>
      <c r="AN2196">
        <v>9.5686274509803895E-2</v>
      </c>
      <c r="AO2196">
        <v>0</v>
      </c>
      <c r="AP2196">
        <v>0.04</v>
      </c>
      <c r="AQ2196">
        <v>0.1225</v>
      </c>
      <c r="AR2196">
        <v>8.1267605633802906E-2</v>
      </c>
      <c r="AS2196">
        <v>0</v>
      </c>
      <c r="AT2196">
        <v>6.5000000000000002E-2</v>
      </c>
      <c r="AU2196">
        <v>0.15</v>
      </c>
      <c r="AV2196">
        <v>6.5867346938775495E-2</v>
      </c>
      <c r="AW2196">
        <v>0</v>
      </c>
      <c r="AX2196">
        <v>0.05</v>
      </c>
      <c r="AY2196">
        <v>0.13750000000000001</v>
      </c>
      <c r="AZ2196">
        <v>7.4038461538461497E-2</v>
      </c>
      <c r="BA2196">
        <v>0</v>
      </c>
      <c r="BB2196">
        <v>7.4999999999999997E-2</v>
      </c>
      <c r="BC2196">
        <v>0.14749999999999999</v>
      </c>
      <c r="BD2196">
        <v>9.0161290322580703E-2</v>
      </c>
      <c r="BE2196">
        <v>-5.0000000000000001E-3</v>
      </c>
      <c r="BF2196">
        <v>0</v>
      </c>
      <c r="BG2196">
        <v>0.1</v>
      </c>
      <c r="BH2196">
        <v>0.12953124999999999</v>
      </c>
      <c r="BI2196">
        <v>-0.18</v>
      </c>
      <c r="BJ2196">
        <v>-0.09</v>
      </c>
      <c r="BK2196">
        <v>0.02</v>
      </c>
      <c r="BL2196">
        <v>-6.4000000000000001E-2</v>
      </c>
      <c r="BM2196">
        <v>5.0000000000000001E-3</v>
      </c>
      <c r="BN2196">
        <v>0.01</v>
      </c>
      <c r="BO2196">
        <v>6.5000000000000002E-2</v>
      </c>
      <c r="BP2196">
        <v>4.33333333333333E-2</v>
      </c>
      <c r="BQ2196">
        <v>0</v>
      </c>
      <c r="BR2196">
        <v>0</v>
      </c>
      <c r="BS2196">
        <v>0</v>
      </c>
      <c r="BT2196">
        <v>0</v>
      </c>
      <c r="BU2196">
        <v>1.4999999999999999E-2</v>
      </c>
      <c r="BV2196">
        <v>0.05</v>
      </c>
      <c r="BW2196">
        <v>0.125</v>
      </c>
      <c r="BX2196">
        <v>8.7333333333333305E-2</v>
      </c>
      <c r="BY2196">
        <v>6.7500000000000004E-2</v>
      </c>
      <c r="BZ2196">
        <v>0.09</v>
      </c>
      <c r="CA2196">
        <v>0.14749999999999999</v>
      </c>
      <c r="CB2196">
        <v>0.13875000000000001</v>
      </c>
      <c r="CC2196">
        <v>0</v>
      </c>
      <c r="CD2196">
        <v>1.4999999999999999E-2</v>
      </c>
      <c r="CE2196">
        <v>0.1</v>
      </c>
      <c r="CF2196">
        <v>2.18085106382979E-2</v>
      </c>
      <c r="CG2196">
        <v>0</v>
      </c>
      <c r="CH2196">
        <v>7.0000000000000007E-2</v>
      </c>
      <c r="CI2196">
        <v>0.11</v>
      </c>
      <c r="CJ2196">
        <v>0.105294117647059</v>
      </c>
      <c r="CK2196">
        <v>2.5000000000000001E-3</v>
      </c>
      <c r="CL2196">
        <v>8.5000000000000006E-2</v>
      </c>
      <c r="CM2196">
        <v>0.19</v>
      </c>
      <c r="CN2196">
        <v>0.106111111111111</v>
      </c>
      <c r="CO2196">
        <v>0.06</v>
      </c>
      <c r="CP2196">
        <v>0.08</v>
      </c>
      <c r="CQ2196">
        <v>0.12</v>
      </c>
      <c r="CR2196">
        <v>7.0000000000000007E-2</v>
      </c>
      <c r="CS2196">
        <v>0</v>
      </c>
      <c r="CT2196">
        <v>0</v>
      </c>
      <c r="CU2196">
        <v>0.2</v>
      </c>
      <c r="CV2196">
        <v>0.14399999999999999</v>
      </c>
      <c r="CW2196">
        <v>0</v>
      </c>
      <c r="CX2196">
        <v>0.01</v>
      </c>
      <c r="CY2196">
        <v>7.0000000000000007E-2</v>
      </c>
      <c r="CZ2196">
        <v>-0.03</v>
      </c>
      <c r="DA2196">
        <v>0.14000000000000001</v>
      </c>
      <c r="DB2196">
        <v>0.14000000000000001</v>
      </c>
      <c r="DC2196">
        <v>0.14000000000000001</v>
      </c>
      <c r="DD2196">
        <v>0.14000000000000001</v>
      </c>
      <c r="DE2196">
        <v>9.5000000000000001E-2</v>
      </c>
      <c r="DF2196">
        <v>0.27</v>
      </c>
      <c r="DG2196">
        <v>1.7549999999999999</v>
      </c>
      <c r="DH2196">
        <v>1.14333333333333</v>
      </c>
      <c r="DI2196">
        <v>1.2500000000000001E-2</v>
      </c>
      <c r="DJ2196">
        <v>0.17499999999999999</v>
      </c>
      <c r="DK2196">
        <v>0.45250000000000001</v>
      </c>
      <c r="DL2196">
        <v>0.315</v>
      </c>
      <c r="DM2196">
        <v>5.0000000000000001E-3</v>
      </c>
      <c r="DN2196">
        <v>0.13</v>
      </c>
      <c r="DO2196">
        <v>0.14499999999999999</v>
      </c>
      <c r="DP2196">
        <v>0.16</v>
      </c>
      <c r="DQ2196">
        <v>8.2500000000000004E-2</v>
      </c>
      <c r="DR2196">
        <v>0.16500000000000001</v>
      </c>
      <c r="DS2196">
        <v>0.23250000000000001</v>
      </c>
      <c r="DT2196">
        <v>0.13</v>
      </c>
    </row>
    <row r="2197" spans="1:124" x14ac:dyDescent="0.35">
      <c r="A2197" s="19" t="str">
        <f t="shared" si="76"/>
        <v>Negative Earners (last 4 qtrs)--42004</v>
      </c>
      <c r="B2197" s="19" t="str">
        <f t="shared" si="77"/>
        <v>Negative Earners (last 4 qtrs)</v>
      </c>
      <c r="C2197">
        <v>17</v>
      </c>
      <c r="D2197" s="27">
        <v>42004</v>
      </c>
      <c r="F2197">
        <v>1.63934426229508</v>
      </c>
      <c r="H2197">
        <v>1</v>
      </c>
      <c r="J2197">
        <v>3.6484245439469301</v>
      </c>
      <c r="L2197">
        <v>22</v>
      </c>
      <c r="N2197">
        <v>5.2146151117417503</v>
      </c>
      <c r="P2197">
        <v>294</v>
      </c>
      <c r="R2197">
        <v>0</v>
      </c>
      <c r="T2197">
        <v>0</v>
      </c>
      <c r="V2197">
        <v>4.6439628482972104</v>
      </c>
      <c r="X2197">
        <v>15</v>
      </c>
      <c r="Z2197">
        <v>3.3898305084745801</v>
      </c>
      <c r="AB2197">
        <v>2</v>
      </c>
      <c r="AD2197">
        <v>1.2195121951219501</v>
      </c>
      <c r="AF2197">
        <v>1</v>
      </c>
      <c r="AH2197">
        <v>1.4925373134328399</v>
      </c>
      <c r="AI2197"/>
      <c r="AJ2197">
        <v>1</v>
      </c>
      <c r="AK2197"/>
      <c r="AL2197">
        <v>5.8823529411764701</v>
      </c>
      <c r="AN2197">
        <v>3</v>
      </c>
      <c r="AP2197">
        <v>2.7777777777777799</v>
      </c>
      <c r="AR2197">
        <v>8</v>
      </c>
      <c r="AT2197">
        <v>4.5</v>
      </c>
      <c r="AV2197">
        <v>9</v>
      </c>
      <c r="AX2197">
        <v>5.0632911392405102</v>
      </c>
      <c r="AZ2197">
        <v>8</v>
      </c>
      <c r="BB2197">
        <v>3.2258064516128999</v>
      </c>
      <c r="BD2197">
        <v>2</v>
      </c>
      <c r="BF2197">
        <v>3.125</v>
      </c>
      <c r="BH2197">
        <v>2</v>
      </c>
      <c r="BJ2197">
        <v>0</v>
      </c>
      <c r="BL2197">
        <v>0</v>
      </c>
      <c r="BN2197">
        <v>0</v>
      </c>
      <c r="BP2197">
        <v>0</v>
      </c>
      <c r="BR2197">
        <v>0</v>
      </c>
      <c r="BT2197">
        <v>0</v>
      </c>
      <c r="BV2197">
        <v>6.6666666666666696</v>
      </c>
      <c r="BX2197">
        <v>1</v>
      </c>
      <c r="BZ2197">
        <v>0</v>
      </c>
      <c r="CB2197">
        <v>0</v>
      </c>
      <c r="CD2197">
        <v>5.31914893617021</v>
      </c>
      <c r="CF2197">
        <v>5</v>
      </c>
      <c r="CH2197">
        <v>0</v>
      </c>
      <c r="CJ2197">
        <v>0</v>
      </c>
      <c r="CL2197">
        <v>0</v>
      </c>
      <c r="CN2197">
        <v>0</v>
      </c>
      <c r="CP2197">
        <v>0</v>
      </c>
      <c r="CR2197">
        <v>0</v>
      </c>
      <c r="CT2197">
        <v>20</v>
      </c>
      <c r="CV2197">
        <v>1</v>
      </c>
      <c r="CX2197">
        <v>0</v>
      </c>
      <c r="CZ2197">
        <v>0</v>
      </c>
      <c r="DB2197">
        <v>0</v>
      </c>
      <c r="DD2197">
        <v>0</v>
      </c>
      <c r="DF2197">
        <v>0</v>
      </c>
      <c r="DH2197">
        <v>0</v>
      </c>
      <c r="DJ2197">
        <v>10</v>
      </c>
      <c r="DL2197">
        <v>1</v>
      </c>
      <c r="DN2197">
        <v>0</v>
      </c>
      <c r="DP2197">
        <v>0</v>
      </c>
      <c r="DR2197">
        <v>0</v>
      </c>
      <c r="DT2197">
        <v>0</v>
      </c>
    </row>
    <row r="2198" spans="1:124" x14ac:dyDescent="0.35">
      <c r="A2198" s="19" t="str">
        <f t="shared" si="76"/>
        <v>Noncore Funding / Liab--42004</v>
      </c>
      <c r="B2198" s="19" t="str">
        <f t="shared" si="77"/>
        <v>Noncore Funding / Liab</v>
      </c>
      <c r="C2198">
        <v>18</v>
      </c>
      <c r="D2198" s="27">
        <v>42004</v>
      </c>
      <c r="E2198">
        <v>9.3829502824371502</v>
      </c>
      <c r="F2198">
        <v>13.3019568986871</v>
      </c>
      <c r="G2198">
        <v>18.580859439068401</v>
      </c>
      <c r="H2198">
        <v>14.9536723147841</v>
      </c>
      <c r="I2198">
        <v>9.6340672008587607</v>
      </c>
      <c r="J2198">
        <v>14.785875281742999</v>
      </c>
      <c r="K2198">
        <v>21.8034085438034</v>
      </c>
      <c r="L2198">
        <v>17.0685030782202</v>
      </c>
      <c r="M2198">
        <v>12.4213642773099</v>
      </c>
      <c r="N2198">
        <v>19.2738036369519</v>
      </c>
      <c r="O2198">
        <v>28.820869217991</v>
      </c>
      <c r="P2198">
        <v>22.2257976559629</v>
      </c>
      <c r="Q2198">
        <v>16.003102578331699</v>
      </c>
      <c r="R2198">
        <v>19.795978042381002</v>
      </c>
      <c r="S2198">
        <v>23.395290447659399</v>
      </c>
      <c r="T2198">
        <v>20.023384313850698</v>
      </c>
      <c r="U2198">
        <v>9.0899951903087093</v>
      </c>
      <c r="V2198">
        <v>13.7543613629155</v>
      </c>
      <c r="W2198">
        <v>20.775251748855599</v>
      </c>
      <c r="X2198">
        <v>16.695932103944301</v>
      </c>
      <c r="Y2198">
        <v>9.4129159877452206</v>
      </c>
      <c r="Z2198">
        <v>14.785875281742999</v>
      </c>
      <c r="AA2198">
        <v>20.642728716245401</v>
      </c>
      <c r="AB2198">
        <v>16.788221785833699</v>
      </c>
      <c r="AC2198">
        <v>9.4073722948546905</v>
      </c>
      <c r="AD2198">
        <v>12.748754064954101</v>
      </c>
      <c r="AE2198">
        <v>19.130681005180602</v>
      </c>
      <c r="AF2198">
        <v>15.0847514762696</v>
      </c>
      <c r="AG2198">
        <v>12.611386113390299</v>
      </c>
      <c r="AH2198">
        <v>16.4933264943087</v>
      </c>
      <c r="AI2198">
        <v>24.595921030087901</v>
      </c>
      <c r="AJ2198">
        <v>21.032939819869199</v>
      </c>
      <c r="AK2198">
        <v>9.8919871734440505</v>
      </c>
      <c r="AL2198">
        <v>16.829051700791702</v>
      </c>
      <c r="AM2198">
        <v>25.460916559769601</v>
      </c>
      <c r="AN2198">
        <v>19.461724969214401</v>
      </c>
      <c r="AO2198">
        <v>9.5795021828737301</v>
      </c>
      <c r="AP2198">
        <v>14.440526962939</v>
      </c>
      <c r="AQ2198">
        <v>21.6505407231815</v>
      </c>
      <c r="AR2198">
        <v>16.557334025751899</v>
      </c>
      <c r="AS2198">
        <v>9.9153260277784003</v>
      </c>
      <c r="AT2198">
        <v>15.777947721965999</v>
      </c>
      <c r="AU2198">
        <v>25.011916481188699</v>
      </c>
      <c r="AV2198">
        <v>18.737288487028501</v>
      </c>
      <c r="AW2198">
        <v>9.1752535280654204</v>
      </c>
      <c r="AX2198">
        <v>13.240158053801901</v>
      </c>
      <c r="AY2198">
        <v>19.516858627411398</v>
      </c>
      <c r="AZ2198">
        <v>15.9778283007266</v>
      </c>
      <c r="BA2198">
        <v>10.3145031487322</v>
      </c>
      <c r="BB2198">
        <v>16.295463336378099</v>
      </c>
      <c r="BC2198">
        <v>26.501962666718601</v>
      </c>
      <c r="BD2198">
        <v>20.8124110726453</v>
      </c>
      <c r="BE2198">
        <v>10.3346363638386</v>
      </c>
      <c r="BF2198">
        <v>16.1574230247301</v>
      </c>
      <c r="BG2198">
        <v>22.313780690589301</v>
      </c>
      <c r="BH2198">
        <v>19.897281254118699</v>
      </c>
      <c r="BI2198">
        <v>9.1500044825119904</v>
      </c>
      <c r="BJ2198">
        <v>14.516125187426001</v>
      </c>
      <c r="BK2198">
        <v>20.5109135004042</v>
      </c>
      <c r="BL2198">
        <v>16.9732358793459</v>
      </c>
      <c r="BM2198">
        <v>16.237851652034202</v>
      </c>
      <c r="BN2198">
        <v>17.372438730413801</v>
      </c>
      <c r="BO2198">
        <v>27.389784294015399</v>
      </c>
      <c r="BP2198">
        <v>23.294277720561801</v>
      </c>
      <c r="BQ2198">
        <v>14.916283688484301</v>
      </c>
      <c r="BR2198">
        <v>15.0466920952256</v>
      </c>
      <c r="BS2198">
        <v>17.672235961309301</v>
      </c>
      <c r="BT2198">
        <v>16.710115734787198</v>
      </c>
      <c r="BU2198">
        <v>12.3343187842273</v>
      </c>
      <c r="BV2198">
        <v>17.0351315596061</v>
      </c>
      <c r="BW2198">
        <v>24.057462171405799</v>
      </c>
      <c r="BX2198">
        <v>21.059080430538</v>
      </c>
      <c r="BY2198">
        <v>10.3774204376061</v>
      </c>
      <c r="BZ2198">
        <v>11.511276947116899</v>
      </c>
      <c r="CA2198">
        <v>15.4255963526087</v>
      </c>
      <c r="CB2198">
        <v>14.244357718505601</v>
      </c>
      <c r="CC2198">
        <v>8.5168262484466606</v>
      </c>
      <c r="CD2198">
        <v>12.179324700444299</v>
      </c>
      <c r="CE2198">
        <v>19.392193209682901</v>
      </c>
      <c r="CF2198">
        <v>16.061137217570199</v>
      </c>
      <c r="CG2198">
        <v>8.7544914201282804</v>
      </c>
      <c r="CH2198">
        <v>15.1446521062686</v>
      </c>
      <c r="CI2198">
        <v>22.2908582435293</v>
      </c>
      <c r="CJ2198">
        <v>16.888582854288501</v>
      </c>
      <c r="CK2198">
        <v>9.4191780955829092</v>
      </c>
      <c r="CL2198">
        <v>13.0483091952363</v>
      </c>
      <c r="CM2198">
        <v>31.286148778685899</v>
      </c>
      <c r="CN2198">
        <v>23.790106068568601</v>
      </c>
      <c r="CO2198">
        <v>18.3758309665741</v>
      </c>
      <c r="CP2198">
        <v>18.792718691656201</v>
      </c>
      <c r="CQ2198">
        <v>19.3459683911464</v>
      </c>
      <c r="CR2198">
        <v>22.0626948061234</v>
      </c>
      <c r="CS2198">
        <v>10.583891043949</v>
      </c>
      <c r="CT2198">
        <v>11.5995762711864</v>
      </c>
      <c r="CU2198">
        <v>15.1575931232092</v>
      </c>
      <c r="CV2198">
        <v>17.196800690417</v>
      </c>
      <c r="CW2198">
        <v>9.6843598578055996</v>
      </c>
      <c r="CX2198">
        <v>13.1798319341473</v>
      </c>
      <c r="CY2198">
        <v>17.8590443027392</v>
      </c>
      <c r="CZ2198">
        <v>13.987671031135401</v>
      </c>
      <c r="DA2198">
        <v>37.737068808972097</v>
      </c>
      <c r="DB2198">
        <v>37.737068808972097</v>
      </c>
      <c r="DC2198">
        <v>37.737068808972097</v>
      </c>
      <c r="DD2198">
        <v>37.737068808972097</v>
      </c>
      <c r="DE2198">
        <v>24.3738409987361</v>
      </c>
      <c r="DF2198">
        <v>37.846414964242499</v>
      </c>
      <c r="DG2198">
        <v>58.805609601923202</v>
      </c>
      <c r="DH2198">
        <v>42.837495412358699</v>
      </c>
      <c r="DI2198">
        <v>14.376443195420601</v>
      </c>
      <c r="DJ2198">
        <v>19.654493209933001</v>
      </c>
      <c r="DK2198">
        <v>23.5146943129946</v>
      </c>
      <c r="DL2198">
        <v>25.950606968409801</v>
      </c>
      <c r="DM2198">
        <v>9.8906896345131905</v>
      </c>
      <c r="DN2198">
        <v>16.572336783209199</v>
      </c>
      <c r="DO2198">
        <v>23.7094617253595</v>
      </c>
      <c r="DP2198">
        <v>19.2466053344552</v>
      </c>
      <c r="DQ2198">
        <v>10.3096902937118</v>
      </c>
      <c r="DR2198">
        <v>22.888103772735601</v>
      </c>
      <c r="DS2198">
        <v>25.830838382828201</v>
      </c>
      <c r="DT2198">
        <v>20.515395943483401</v>
      </c>
    </row>
    <row r="2199" spans="1:124" x14ac:dyDescent="0.35">
      <c r="A2199" s="19" t="str">
        <f t="shared" si="76"/>
        <v>Brokered Dep / Liab--42004</v>
      </c>
      <c r="B2199" s="19" t="str">
        <f t="shared" si="77"/>
        <v>Brokered Dep / Liab</v>
      </c>
      <c r="C2199">
        <v>19</v>
      </c>
      <c r="D2199" s="27">
        <v>42004</v>
      </c>
      <c r="E2199">
        <v>0</v>
      </c>
      <c r="F2199">
        <v>0</v>
      </c>
      <c r="G2199">
        <v>1.7867438584394799</v>
      </c>
      <c r="H2199">
        <v>1.7590777098949</v>
      </c>
      <c r="I2199">
        <v>0</v>
      </c>
      <c r="J2199">
        <v>0</v>
      </c>
      <c r="K2199">
        <v>1.97987404734254</v>
      </c>
      <c r="L2199">
        <v>1.9687249235236901</v>
      </c>
      <c r="M2199">
        <v>0</v>
      </c>
      <c r="N2199">
        <v>0</v>
      </c>
      <c r="O2199">
        <v>2.3335358139078699</v>
      </c>
      <c r="P2199">
        <v>2.2143715920931699</v>
      </c>
      <c r="Q2199">
        <v>0</v>
      </c>
      <c r="R2199">
        <v>0</v>
      </c>
      <c r="S2199">
        <v>1.6112205248092299</v>
      </c>
      <c r="T2199">
        <v>2.4799679310373799</v>
      </c>
      <c r="U2199">
        <v>0</v>
      </c>
      <c r="V2199">
        <v>0</v>
      </c>
      <c r="W2199">
        <v>1.6154276504732099</v>
      </c>
      <c r="X2199">
        <v>1.88042770363739</v>
      </c>
      <c r="Y2199">
        <v>0</v>
      </c>
      <c r="Z2199">
        <v>0</v>
      </c>
      <c r="AA2199">
        <v>0.67614006342151001</v>
      </c>
      <c r="AB2199">
        <v>1.5495686643745701</v>
      </c>
      <c r="AC2199">
        <v>0</v>
      </c>
      <c r="AD2199">
        <v>0</v>
      </c>
      <c r="AE2199">
        <v>1.6788412873766301</v>
      </c>
      <c r="AF2199">
        <v>1.44859420694747</v>
      </c>
      <c r="AG2199">
        <v>0</v>
      </c>
      <c r="AH2199">
        <v>0</v>
      </c>
      <c r="AI2199">
        <v>2.9581322848095701</v>
      </c>
      <c r="AJ2199">
        <v>3.3177587671156701</v>
      </c>
      <c r="AK2199">
        <v>0</v>
      </c>
      <c r="AL2199">
        <v>0.90026848843183904</v>
      </c>
      <c r="AM2199">
        <v>5.4135297557812097</v>
      </c>
      <c r="AN2199">
        <v>3.7303463382914299</v>
      </c>
      <c r="AO2199">
        <v>0</v>
      </c>
      <c r="AP2199">
        <v>0</v>
      </c>
      <c r="AQ2199">
        <v>1.55262112801434</v>
      </c>
      <c r="AR2199">
        <v>1.7730375055443199</v>
      </c>
      <c r="AS2199">
        <v>0</v>
      </c>
      <c r="AT2199">
        <v>0</v>
      </c>
      <c r="AU2199">
        <v>2.9386601749452601</v>
      </c>
      <c r="AV2199">
        <v>2.3666704247783299</v>
      </c>
      <c r="AW2199">
        <v>0</v>
      </c>
      <c r="AX2199">
        <v>0</v>
      </c>
      <c r="AY2199">
        <v>0.80773295813233303</v>
      </c>
      <c r="AZ2199">
        <v>1.3826202281695401</v>
      </c>
      <c r="BA2199">
        <v>0</v>
      </c>
      <c r="BB2199">
        <v>0</v>
      </c>
      <c r="BC2199">
        <v>5.26214909457416</v>
      </c>
      <c r="BD2199">
        <v>3.1571389553956499</v>
      </c>
      <c r="BE2199">
        <v>0</v>
      </c>
      <c r="BF2199">
        <v>0.32063418461167797</v>
      </c>
      <c r="BG2199">
        <v>3.2816322396823998</v>
      </c>
      <c r="BH2199">
        <v>3.6473554027933202</v>
      </c>
      <c r="BI2199">
        <v>0</v>
      </c>
      <c r="BJ2199">
        <v>0.52993107401641604</v>
      </c>
      <c r="BK2199">
        <v>1.96996893913931</v>
      </c>
      <c r="BL2199">
        <v>3.4181120537960301</v>
      </c>
      <c r="BM2199">
        <v>0</v>
      </c>
      <c r="BN2199">
        <v>0</v>
      </c>
      <c r="BO2199">
        <v>2.8423081040573801</v>
      </c>
      <c r="BP2199">
        <v>1.8948720693715899</v>
      </c>
      <c r="BQ2199">
        <v>0</v>
      </c>
      <c r="BR2199">
        <v>0</v>
      </c>
      <c r="BS2199">
        <v>0.73950853152381602</v>
      </c>
      <c r="BT2199">
        <v>0.49300568768254399</v>
      </c>
      <c r="BU2199">
        <v>0</v>
      </c>
      <c r="BV2199">
        <v>0</v>
      </c>
      <c r="BW2199">
        <v>0.70213455496367005</v>
      </c>
      <c r="BX2199">
        <v>3.0439815479141799</v>
      </c>
      <c r="BY2199">
        <v>0</v>
      </c>
      <c r="BZ2199">
        <v>0</v>
      </c>
      <c r="CA2199">
        <v>0</v>
      </c>
      <c r="CB2199">
        <v>0.33314908950323602</v>
      </c>
      <c r="CC2199">
        <v>0</v>
      </c>
      <c r="CD2199">
        <v>0</v>
      </c>
      <c r="CE2199">
        <v>1.9294072312761199</v>
      </c>
      <c r="CF2199">
        <v>2.2185110368323899</v>
      </c>
      <c r="CG2199">
        <v>0</v>
      </c>
      <c r="CH2199">
        <v>0</v>
      </c>
      <c r="CI2199">
        <v>2.4355180178915399</v>
      </c>
      <c r="CJ2199">
        <v>1.7603904984448</v>
      </c>
      <c r="CK2199">
        <v>0</v>
      </c>
      <c r="CL2199">
        <v>0</v>
      </c>
      <c r="CM2199">
        <v>4.2464663671508296</v>
      </c>
      <c r="CN2199">
        <v>4.4068391092254897</v>
      </c>
      <c r="CO2199">
        <v>2.29768109609563</v>
      </c>
      <c r="CP2199">
        <v>2.4421269401197101</v>
      </c>
      <c r="CQ2199">
        <v>5.6802432216354397</v>
      </c>
      <c r="CR2199">
        <v>3.79516933422132</v>
      </c>
      <c r="CS2199">
        <v>0</v>
      </c>
      <c r="CT2199">
        <v>0</v>
      </c>
      <c r="CU2199">
        <v>0.15886379275696799</v>
      </c>
      <c r="CV2199">
        <v>1.74456418631457</v>
      </c>
      <c r="CW2199">
        <v>0</v>
      </c>
      <c r="CX2199">
        <v>0.19668635857901701</v>
      </c>
      <c r="CY2199">
        <v>1.54714447020983</v>
      </c>
      <c r="CZ2199">
        <v>1.72738307161169</v>
      </c>
      <c r="DA2199">
        <v>0</v>
      </c>
      <c r="DB2199">
        <v>0</v>
      </c>
      <c r="DC2199">
        <v>0</v>
      </c>
      <c r="DD2199">
        <v>0</v>
      </c>
      <c r="DE2199">
        <v>1.7697550453930699</v>
      </c>
      <c r="DF2199">
        <v>3.5395100907861399</v>
      </c>
      <c r="DG2199">
        <v>33.6664527006903</v>
      </c>
      <c r="DH2199">
        <v>22.444301800460199</v>
      </c>
      <c r="DI2199">
        <v>0</v>
      </c>
      <c r="DJ2199">
        <v>2.7259467711653702</v>
      </c>
      <c r="DK2199">
        <v>4.3922604383834001</v>
      </c>
      <c r="DL2199">
        <v>3.48306887689552</v>
      </c>
      <c r="DM2199">
        <v>0</v>
      </c>
      <c r="DN2199">
        <v>2.58610292724109</v>
      </c>
      <c r="DO2199">
        <v>9.4416694550904108</v>
      </c>
      <c r="DP2199">
        <v>6.3160835215038702</v>
      </c>
      <c r="DQ2199">
        <v>0.58279147370226603</v>
      </c>
      <c r="DR2199">
        <v>3.4300240008821499</v>
      </c>
      <c r="DS2199">
        <v>8.2145840343034493</v>
      </c>
      <c r="DT2199">
        <v>4.7361469119113204</v>
      </c>
    </row>
    <row r="2200" spans="1:124" x14ac:dyDescent="0.35">
      <c r="A2200" s="19" t="str">
        <f t="shared" si="76"/>
        <v>Liquid Assets / Assets--42004</v>
      </c>
      <c r="B2200" s="19" t="str">
        <f t="shared" si="77"/>
        <v>Liquid Assets / Assets</v>
      </c>
      <c r="C2200">
        <v>20</v>
      </c>
      <c r="D2200" s="27">
        <v>42004</v>
      </c>
      <c r="E2200">
        <v>15.546862775778401</v>
      </c>
      <c r="F2200">
        <v>27.3898351601228</v>
      </c>
      <c r="G2200">
        <v>36.559378747599403</v>
      </c>
      <c r="H2200">
        <v>28.6305043718985</v>
      </c>
      <c r="I2200">
        <v>12.418085525361001</v>
      </c>
      <c r="J2200">
        <v>21.359859037550301</v>
      </c>
      <c r="K2200">
        <v>34.471066301770101</v>
      </c>
      <c r="L2200">
        <v>24.200204512153402</v>
      </c>
      <c r="M2200">
        <v>11.6251429345154</v>
      </c>
      <c r="N2200">
        <v>19.710890451664898</v>
      </c>
      <c r="O2200">
        <v>31.112896050337699</v>
      </c>
      <c r="P2200">
        <v>22.315761576614001</v>
      </c>
      <c r="Q2200">
        <v>25.545992473710999</v>
      </c>
      <c r="R2200">
        <v>33.820178409345502</v>
      </c>
      <c r="S2200">
        <v>40.1206083653571</v>
      </c>
      <c r="T2200">
        <v>34.473079096741301</v>
      </c>
      <c r="U2200">
        <v>13.409941020445499</v>
      </c>
      <c r="V2200">
        <v>21.924059875867101</v>
      </c>
      <c r="W2200">
        <v>34.341815899537202</v>
      </c>
      <c r="X2200">
        <v>24.486985841192801</v>
      </c>
      <c r="Y2200">
        <v>17.3475312394743</v>
      </c>
      <c r="Z2200">
        <v>28.078174871464299</v>
      </c>
      <c r="AA2200">
        <v>39.323351398112798</v>
      </c>
      <c r="AB2200">
        <v>29.039828420620299</v>
      </c>
      <c r="AC2200">
        <v>7.9349644571524998</v>
      </c>
      <c r="AD2200">
        <v>14.467966086953499</v>
      </c>
      <c r="AE2200">
        <v>26.356203237737301</v>
      </c>
      <c r="AF2200">
        <v>19.557675896950801</v>
      </c>
      <c r="AG2200">
        <v>9.3578436618007093</v>
      </c>
      <c r="AH2200">
        <v>15.541840908646099</v>
      </c>
      <c r="AI2200">
        <v>34.971961331082802</v>
      </c>
      <c r="AJ2200">
        <v>23.2672050472802</v>
      </c>
      <c r="AK2200">
        <v>15.609683216417</v>
      </c>
      <c r="AL2200">
        <v>20.803886925795101</v>
      </c>
      <c r="AM2200">
        <v>30.733955048151</v>
      </c>
      <c r="AN2200">
        <v>22.173420286141301</v>
      </c>
      <c r="AO2200">
        <v>11.223671453851599</v>
      </c>
      <c r="AP2200">
        <v>20.698981747796399</v>
      </c>
      <c r="AQ2200">
        <v>36.019281824438899</v>
      </c>
      <c r="AR2200">
        <v>24.714001372384502</v>
      </c>
      <c r="AS2200">
        <v>10.854277879381399</v>
      </c>
      <c r="AT2200">
        <v>17.9468523468332</v>
      </c>
      <c r="AU2200">
        <v>30.0739543432699</v>
      </c>
      <c r="AV2200">
        <v>21.054127249711101</v>
      </c>
      <c r="AW2200">
        <v>14.1068321386444</v>
      </c>
      <c r="AX2200">
        <v>24.6307891418003</v>
      </c>
      <c r="AY2200">
        <v>36.172202947537798</v>
      </c>
      <c r="AZ2200">
        <v>26.2554395187375</v>
      </c>
      <c r="BA2200">
        <v>12.5433799579036</v>
      </c>
      <c r="BB2200">
        <v>19.6086984046376</v>
      </c>
      <c r="BC2200">
        <v>33.492420277408598</v>
      </c>
      <c r="BD2200">
        <v>24.6917397034277</v>
      </c>
      <c r="BE2200">
        <v>14.279116964053699</v>
      </c>
      <c r="BF2200">
        <v>22.661469854166601</v>
      </c>
      <c r="BG2200">
        <v>34.270332307406697</v>
      </c>
      <c r="BH2200">
        <v>24.646421423652999</v>
      </c>
      <c r="BI2200">
        <v>10.0150632762103</v>
      </c>
      <c r="BJ2200">
        <v>13.6489294508039</v>
      </c>
      <c r="BK2200">
        <v>14.510541963287199</v>
      </c>
      <c r="BL2200">
        <v>15.079723393007299</v>
      </c>
      <c r="BM2200">
        <v>13.831020765742901</v>
      </c>
      <c r="BN2200">
        <v>17.7064968056266</v>
      </c>
      <c r="BO2200">
        <v>19.7566773741219</v>
      </c>
      <c r="BP2200">
        <v>16.489633158034302</v>
      </c>
      <c r="BQ2200">
        <v>25.291740653789201</v>
      </c>
      <c r="BR2200">
        <v>28.255386492144901</v>
      </c>
      <c r="BS2200">
        <v>46.966959258499102</v>
      </c>
      <c r="BT2200">
        <v>38.754004444144002</v>
      </c>
      <c r="BU2200">
        <v>13.081223093769299</v>
      </c>
      <c r="BV2200">
        <v>16.564843431802402</v>
      </c>
      <c r="BW2200">
        <v>28.261227492101799</v>
      </c>
      <c r="BX2200">
        <v>21.377586766719698</v>
      </c>
      <c r="BY2200">
        <v>13.4921778995067</v>
      </c>
      <c r="BZ2200">
        <v>21.9274537726881</v>
      </c>
      <c r="CA2200">
        <v>25.2173282093075</v>
      </c>
      <c r="CB2200">
        <v>21.495197453087201</v>
      </c>
      <c r="CC2200">
        <v>14.271176749147999</v>
      </c>
      <c r="CD2200">
        <v>23.079056729564599</v>
      </c>
      <c r="CE2200">
        <v>34.507704392023697</v>
      </c>
      <c r="CF2200">
        <v>25.912466848628299</v>
      </c>
      <c r="CG2200">
        <v>10.2778417937462</v>
      </c>
      <c r="CH2200">
        <v>13.677463174428</v>
      </c>
      <c r="CI2200">
        <v>21.783021224743699</v>
      </c>
      <c r="CJ2200">
        <v>19.176066934462401</v>
      </c>
      <c r="CK2200">
        <v>14.3249791794403</v>
      </c>
      <c r="CL2200">
        <v>22.5755417457205</v>
      </c>
      <c r="CM2200">
        <v>36.830516392944602</v>
      </c>
      <c r="CN2200">
        <v>26.767002863415598</v>
      </c>
      <c r="CO2200">
        <v>6.7618729469405903</v>
      </c>
      <c r="CP2200">
        <v>12.9163486594018</v>
      </c>
      <c r="CQ2200">
        <v>20.568731488953102</v>
      </c>
      <c r="CR2200">
        <v>14.242540266666101</v>
      </c>
      <c r="CS2200">
        <v>7.1460662905519801</v>
      </c>
      <c r="CT2200">
        <v>32.446003151747398</v>
      </c>
      <c r="CU2200">
        <v>43.280972825667803</v>
      </c>
      <c r="CV2200">
        <v>28.7825958073132</v>
      </c>
      <c r="CW2200">
        <v>6.1032440439131301</v>
      </c>
      <c r="CX2200">
        <v>9.1618734171067899</v>
      </c>
      <c r="CY2200">
        <v>17.922188202453899</v>
      </c>
      <c r="CZ2200">
        <v>14.851377451311601</v>
      </c>
      <c r="DA2200">
        <v>11.752123149008799</v>
      </c>
      <c r="DB2200">
        <v>11.752123149008799</v>
      </c>
      <c r="DC2200">
        <v>11.752123149008799</v>
      </c>
      <c r="DD2200">
        <v>11.752123149008799</v>
      </c>
      <c r="DE2200">
        <v>14.57989054624</v>
      </c>
      <c r="DF2200">
        <v>15.4071769443297</v>
      </c>
      <c r="DG2200">
        <v>25.717643301691201</v>
      </c>
      <c r="DH2200">
        <v>21.7292969171775</v>
      </c>
      <c r="DI2200">
        <v>7.9599845248835601</v>
      </c>
      <c r="DJ2200">
        <v>10.387381645500801</v>
      </c>
      <c r="DK2200">
        <v>23.0595720479219</v>
      </c>
      <c r="DL2200">
        <v>20.0008788331651</v>
      </c>
      <c r="DM2200">
        <v>4.2345453119725498</v>
      </c>
      <c r="DN2200">
        <v>20.0159680901047</v>
      </c>
      <c r="DO2200">
        <v>23.8742619612506</v>
      </c>
      <c r="DP2200">
        <v>11.871113173388499</v>
      </c>
      <c r="DQ2200">
        <v>16.633577962333401</v>
      </c>
      <c r="DR2200">
        <v>21.514898374504401</v>
      </c>
      <c r="DS2200">
        <v>27.9092984074775</v>
      </c>
      <c r="DT2200">
        <v>21.810608071656901</v>
      </c>
    </row>
    <row r="2201" spans="1:124" x14ac:dyDescent="0.35">
      <c r="A2201" s="19" t="str">
        <f t="shared" si="76"/>
        <v>Net Loan Growth (last 4 qtrs)--42004</v>
      </c>
      <c r="B2201" s="19" t="str">
        <f t="shared" si="77"/>
        <v>Net Loan Growth (last 4 qtrs)</v>
      </c>
      <c r="C2201">
        <v>21</v>
      </c>
      <c r="D2201" s="27">
        <v>42004</v>
      </c>
      <c r="E2201">
        <v>1.1200000000000001</v>
      </c>
      <c r="F2201">
        <v>6.65</v>
      </c>
      <c r="G2201">
        <v>11.48</v>
      </c>
      <c r="H2201">
        <v>6.5403278688524598</v>
      </c>
      <c r="I2201">
        <v>1.585</v>
      </c>
      <c r="J2201">
        <v>7.11</v>
      </c>
      <c r="K2201">
        <v>13.137499999999999</v>
      </c>
      <c r="L2201">
        <v>8.0223559322033893</v>
      </c>
      <c r="M2201">
        <v>1.2150000000000001</v>
      </c>
      <c r="N2201">
        <v>6.45</v>
      </c>
      <c r="O2201">
        <v>12.95</v>
      </c>
      <c r="P2201">
        <v>8.1190241686353009</v>
      </c>
      <c r="Q2201">
        <v>-2.355</v>
      </c>
      <c r="R2201">
        <v>0.91500000000000004</v>
      </c>
      <c r="S2201">
        <v>5.65</v>
      </c>
      <c r="T2201">
        <v>2.173</v>
      </c>
      <c r="U2201">
        <v>1.1599999999999999</v>
      </c>
      <c r="V2201">
        <v>6.6</v>
      </c>
      <c r="W2201">
        <v>11.7875</v>
      </c>
      <c r="X2201">
        <v>7.1360759493670898</v>
      </c>
      <c r="Y2201">
        <v>1.355</v>
      </c>
      <c r="Z2201">
        <v>7.36</v>
      </c>
      <c r="AA2201">
        <v>14.404999999999999</v>
      </c>
      <c r="AB2201">
        <v>6.7540677966101699</v>
      </c>
      <c r="AC2201">
        <v>5.43</v>
      </c>
      <c r="AD2201">
        <v>10.095000000000001</v>
      </c>
      <c r="AE2201">
        <v>16.47</v>
      </c>
      <c r="AF2201">
        <v>12.051097560975601</v>
      </c>
      <c r="AG2201">
        <v>4.585</v>
      </c>
      <c r="AH2201">
        <v>9.26</v>
      </c>
      <c r="AI2201">
        <v>16.170000000000002</v>
      </c>
      <c r="AJ2201">
        <v>11.4641791044776</v>
      </c>
      <c r="AK2201">
        <v>1.31</v>
      </c>
      <c r="AL2201">
        <v>5.59</v>
      </c>
      <c r="AM2201">
        <v>9.3450000000000006</v>
      </c>
      <c r="AN2201">
        <v>7.2674509803921596</v>
      </c>
      <c r="AO2201">
        <v>2.3475000000000001</v>
      </c>
      <c r="AP2201">
        <v>7.835</v>
      </c>
      <c r="AQ2201">
        <v>12.5525</v>
      </c>
      <c r="AR2201">
        <v>8.94</v>
      </c>
      <c r="AS2201">
        <v>4.4824999999999999</v>
      </c>
      <c r="AT2201">
        <v>9.1150000000000002</v>
      </c>
      <c r="AU2201">
        <v>16.625</v>
      </c>
      <c r="AV2201">
        <v>11.803061224489801</v>
      </c>
      <c r="AW2201">
        <v>-1.08</v>
      </c>
      <c r="AX2201">
        <v>5.4550000000000001</v>
      </c>
      <c r="AY2201">
        <v>9.9975000000000005</v>
      </c>
      <c r="AZ2201">
        <v>6.0812820512820496</v>
      </c>
      <c r="BA2201">
        <v>1.7324999999999999</v>
      </c>
      <c r="BB2201">
        <v>6.0049999999999999</v>
      </c>
      <c r="BC2201">
        <v>17.322500000000002</v>
      </c>
      <c r="BD2201">
        <v>8.0608064516129101</v>
      </c>
      <c r="BE2201">
        <v>0.12</v>
      </c>
      <c r="BF2201">
        <v>5.98</v>
      </c>
      <c r="BG2201">
        <v>12.84</v>
      </c>
      <c r="BH2201">
        <v>6.0217460317460301</v>
      </c>
      <c r="BI2201">
        <v>7.85</v>
      </c>
      <c r="BJ2201">
        <v>13.22</v>
      </c>
      <c r="BK2201">
        <v>13.28</v>
      </c>
      <c r="BL2201">
        <v>11.566000000000001</v>
      </c>
      <c r="BM2201">
        <v>7.06</v>
      </c>
      <c r="BN2201">
        <v>7.36</v>
      </c>
      <c r="BO2201">
        <v>9.2449999999999992</v>
      </c>
      <c r="BP2201">
        <v>8.4166666666666696</v>
      </c>
      <c r="BQ2201">
        <v>4.18</v>
      </c>
      <c r="BR2201">
        <v>6.65</v>
      </c>
      <c r="BS2201">
        <v>10.275</v>
      </c>
      <c r="BT2201">
        <v>7.42</v>
      </c>
      <c r="BU2201">
        <v>2.44</v>
      </c>
      <c r="BV2201">
        <v>6.75</v>
      </c>
      <c r="BW2201">
        <v>8.41</v>
      </c>
      <c r="BX2201">
        <v>5.3793333333333297</v>
      </c>
      <c r="BY2201">
        <v>2.44</v>
      </c>
      <c r="BZ2201">
        <v>6.5650000000000004</v>
      </c>
      <c r="CA2201">
        <v>9.2324999999999999</v>
      </c>
      <c r="CB2201">
        <v>6.2312500000000002</v>
      </c>
      <c r="CC2201">
        <v>-0.23</v>
      </c>
      <c r="CD2201">
        <v>7.34</v>
      </c>
      <c r="CE2201">
        <v>13.47</v>
      </c>
      <c r="CF2201">
        <v>10.8258064516129</v>
      </c>
      <c r="CG2201">
        <v>0.59</v>
      </c>
      <c r="CH2201">
        <v>5.65</v>
      </c>
      <c r="CI2201">
        <v>9.57</v>
      </c>
      <c r="CJ2201">
        <v>5.7905882352941198</v>
      </c>
      <c r="CK2201">
        <v>-2.5249999999999999</v>
      </c>
      <c r="CL2201">
        <v>5.49</v>
      </c>
      <c r="CM2201">
        <v>13.0825</v>
      </c>
      <c r="CN2201">
        <v>5.7333333333333298</v>
      </c>
      <c r="CO2201">
        <v>9.99</v>
      </c>
      <c r="CP2201">
        <v>10.26</v>
      </c>
      <c r="CQ2201">
        <v>13.64</v>
      </c>
      <c r="CR2201">
        <v>12.244</v>
      </c>
      <c r="CS2201">
        <v>0.52</v>
      </c>
      <c r="CT2201">
        <v>1.58</v>
      </c>
      <c r="CU2201">
        <v>8.23</v>
      </c>
      <c r="CV2201">
        <v>5.4059999999999997</v>
      </c>
      <c r="CW2201">
        <v>6.2675000000000001</v>
      </c>
      <c r="CX2201">
        <v>12.89</v>
      </c>
      <c r="CY2201">
        <v>19.465</v>
      </c>
      <c r="CZ2201">
        <v>14.275</v>
      </c>
      <c r="DA2201">
        <v>21.83</v>
      </c>
      <c r="DB2201">
        <v>21.83</v>
      </c>
      <c r="DC2201">
        <v>21.83</v>
      </c>
      <c r="DD2201">
        <v>21.83</v>
      </c>
      <c r="DE2201">
        <v>16.405000000000001</v>
      </c>
      <c r="DF2201">
        <v>23.16</v>
      </c>
      <c r="DG2201">
        <v>24.26</v>
      </c>
      <c r="DH2201">
        <v>19.39</v>
      </c>
      <c r="DI2201">
        <v>2.3849999999999998</v>
      </c>
      <c r="DJ2201">
        <v>8.0449999999999999</v>
      </c>
      <c r="DK2201">
        <v>11.442500000000001</v>
      </c>
      <c r="DL2201">
        <v>7.0389999999999997</v>
      </c>
      <c r="DM2201">
        <v>-4.2300000000000004</v>
      </c>
      <c r="DN2201">
        <v>4.16</v>
      </c>
      <c r="DO2201">
        <v>11.14</v>
      </c>
      <c r="DP2201">
        <v>3.7214285714285702</v>
      </c>
      <c r="DQ2201">
        <v>5.3375000000000004</v>
      </c>
      <c r="DR2201">
        <v>8.84</v>
      </c>
      <c r="DS2201">
        <v>17.48</v>
      </c>
      <c r="DT2201">
        <v>11.026666666666699</v>
      </c>
    </row>
    <row r="2202" spans="1:124" x14ac:dyDescent="0.35">
      <c r="A2202" s="19" t="str">
        <f t="shared" si="76"/>
        <v>Banks w/ Loan Growth (last 4 qtrs)--42004</v>
      </c>
      <c r="B2202" s="19" t="str">
        <f t="shared" si="77"/>
        <v>Banks w/ Loan Growth (last 4 qtrs)</v>
      </c>
      <c r="C2202">
        <v>22</v>
      </c>
      <c r="D2202" s="27">
        <v>42004</v>
      </c>
      <c r="F2202">
        <v>78.688524590163894</v>
      </c>
      <c r="J2202">
        <v>80.762852404643496</v>
      </c>
      <c r="N2202">
        <v>78.875487761617606</v>
      </c>
      <c r="R2202">
        <v>55</v>
      </c>
      <c r="V2202">
        <v>77.399380804953594</v>
      </c>
      <c r="Z2202">
        <v>77.966101694915295</v>
      </c>
      <c r="AD2202">
        <v>93.902439024390205</v>
      </c>
      <c r="AH2202">
        <v>91.044776119402997</v>
      </c>
      <c r="AI2202"/>
      <c r="AK2202"/>
      <c r="AL2202">
        <v>80.392156862745097</v>
      </c>
      <c r="AP2202">
        <v>85.0694444444444</v>
      </c>
      <c r="AT2202">
        <v>86.5</v>
      </c>
      <c r="AX2202">
        <v>73.417721518987307</v>
      </c>
      <c r="BB2202">
        <v>83.870967741935502</v>
      </c>
      <c r="BF2202">
        <v>75</v>
      </c>
      <c r="BJ2202">
        <v>80</v>
      </c>
      <c r="BN2202">
        <v>100</v>
      </c>
      <c r="BR2202">
        <v>100</v>
      </c>
      <c r="BV2202">
        <v>86.6666666666667</v>
      </c>
      <c r="BZ2202">
        <v>87.5</v>
      </c>
      <c r="CD2202">
        <v>72.340425531914903</v>
      </c>
      <c r="CH2202">
        <v>82.352941176470594</v>
      </c>
      <c r="CL2202">
        <v>72.2222222222222</v>
      </c>
      <c r="CP2202">
        <v>100</v>
      </c>
      <c r="CT2202">
        <v>80</v>
      </c>
      <c r="CX2202">
        <v>100</v>
      </c>
      <c r="DB2202">
        <v>100</v>
      </c>
      <c r="DF2202">
        <v>100</v>
      </c>
      <c r="DJ2202">
        <v>90</v>
      </c>
      <c r="DN2202">
        <v>57.142857142857103</v>
      </c>
      <c r="DR2202">
        <v>83.3333333333333</v>
      </c>
    </row>
    <row r="2203" spans="1:124" x14ac:dyDescent="0.35">
      <c r="A2203" s="19" t="str">
        <f t="shared" ref="A2203:A2224" si="78">B2203&amp;"--"&amp;D2203</f>
        <v>Equity / Assets--42094</v>
      </c>
      <c r="B2203" s="19" t="str">
        <f t="shared" ref="B2203:B2224" si="79">VLOOKUP(C2203,labels,2,FALSE)</f>
        <v>Equity / Assets</v>
      </c>
      <c r="C2203">
        <v>1</v>
      </c>
      <c r="D2203" s="27">
        <v>42094</v>
      </c>
      <c r="E2203">
        <v>9.7826370927711093</v>
      </c>
      <c r="F2203">
        <v>10.789345559297301</v>
      </c>
      <c r="G2203">
        <v>12.1286859381234</v>
      </c>
      <c r="H2203">
        <v>11.0683089472618</v>
      </c>
      <c r="I2203">
        <v>9.2968386665002996</v>
      </c>
      <c r="J2203">
        <v>10.4844762879563</v>
      </c>
      <c r="K2203">
        <v>12.223799115328401</v>
      </c>
      <c r="L2203">
        <v>10.9802939576018</v>
      </c>
      <c r="M2203">
        <v>9.3808718681090593</v>
      </c>
      <c r="N2203">
        <v>10.667944407013101</v>
      </c>
      <c r="O2203">
        <v>12.376420872602401</v>
      </c>
      <c r="P2203">
        <v>11.1614059031723</v>
      </c>
      <c r="Q2203">
        <v>10.080121383247899</v>
      </c>
      <c r="R2203">
        <v>11.8642205442052</v>
      </c>
      <c r="S2203">
        <v>12.3445435902455</v>
      </c>
      <c r="T2203">
        <v>12.0555728269086</v>
      </c>
      <c r="U2203">
        <v>9.1131369938842699</v>
      </c>
      <c r="V2203">
        <v>10.4104104110723</v>
      </c>
      <c r="W2203">
        <v>12.3556638889456</v>
      </c>
      <c r="X2203">
        <v>10.852175178807</v>
      </c>
      <c r="Y2203">
        <v>9.9395801331285192</v>
      </c>
      <c r="Z2203">
        <v>10.6096915230044</v>
      </c>
      <c r="AA2203">
        <v>11.963945708945401</v>
      </c>
      <c r="AB2203">
        <v>11.154863642992501</v>
      </c>
      <c r="AC2203">
        <v>8.9278788189143405</v>
      </c>
      <c r="AD2203">
        <v>9.7724698077043008</v>
      </c>
      <c r="AE2203">
        <v>11.0683215427725</v>
      </c>
      <c r="AF2203">
        <v>10.0025061537463</v>
      </c>
      <c r="AG2203">
        <v>10.0834812029979</v>
      </c>
      <c r="AH2203">
        <v>10.9442107345015</v>
      </c>
      <c r="AI2203">
        <v>12.5299961246068</v>
      </c>
      <c r="AJ2203">
        <v>11.735744163155999</v>
      </c>
      <c r="AK2203">
        <v>9.5136538372148394</v>
      </c>
      <c r="AL2203">
        <v>10.953509464876101</v>
      </c>
      <c r="AM2203">
        <v>13.3698948950722</v>
      </c>
      <c r="AN2203">
        <v>12.311110215383501</v>
      </c>
      <c r="AO2203">
        <v>9.2065521179559209</v>
      </c>
      <c r="AP2203">
        <v>10.385088890669101</v>
      </c>
      <c r="AQ2203">
        <v>11.689749700257</v>
      </c>
      <c r="AR2203">
        <v>10.785870046110199</v>
      </c>
      <c r="AS2203">
        <v>9.00547561229242</v>
      </c>
      <c r="AT2203">
        <v>9.9421090176289599</v>
      </c>
      <c r="AU2203">
        <v>11.185405726893499</v>
      </c>
      <c r="AV2203">
        <v>10.2480768005291</v>
      </c>
      <c r="AW2203">
        <v>9.3627544528533893</v>
      </c>
      <c r="AX2203">
        <v>10.763128696840599</v>
      </c>
      <c r="AY2203">
        <v>12.5730700120896</v>
      </c>
      <c r="AZ2203">
        <v>11.221660310049799</v>
      </c>
      <c r="BA2203">
        <v>9.3022864737567694</v>
      </c>
      <c r="BB2203">
        <v>10.811181145519299</v>
      </c>
      <c r="BC2203">
        <v>12.891034935580199</v>
      </c>
      <c r="BD2203">
        <v>11.239176768904001</v>
      </c>
      <c r="BE2203">
        <v>10.306093454283101</v>
      </c>
      <c r="BF2203">
        <v>11.3148925885243</v>
      </c>
      <c r="BG2203">
        <v>13.1953715778575</v>
      </c>
      <c r="BH2203">
        <v>13.8358480147559</v>
      </c>
      <c r="BI2203">
        <v>10.6096915230044</v>
      </c>
      <c r="BJ2203">
        <v>11.126562022428599</v>
      </c>
      <c r="BK2203">
        <v>15.0856060805302</v>
      </c>
      <c r="BL2203">
        <v>12.3991712742675</v>
      </c>
      <c r="BM2203">
        <v>11.058923312943101</v>
      </c>
      <c r="BN2203">
        <v>11.750581093800999</v>
      </c>
      <c r="BO2203">
        <v>12.369583419951701</v>
      </c>
      <c r="BP2203">
        <v>11.702144123996201</v>
      </c>
      <c r="BQ2203">
        <v>11.0497609805998</v>
      </c>
      <c r="BR2203">
        <v>11.7378005202824</v>
      </c>
      <c r="BS2203">
        <v>12.159238938695999</v>
      </c>
      <c r="BT2203">
        <v>11.560066439436399</v>
      </c>
      <c r="BU2203">
        <v>8.6395042712370298</v>
      </c>
      <c r="BV2203">
        <v>9.70729809889629</v>
      </c>
      <c r="BW2203">
        <v>11.0823067238293</v>
      </c>
      <c r="BX2203">
        <v>9.8031264740137392</v>
      </c>
      <c r="BY2203">
        <v>8.4640708245824392</v>
      </c>
      <c r="BZ2203">
        <v>8.8257800543461293</v>
      </c>
      <c r="CA2203">
        <v>10.6170173012252</v>
      </c>
      <c r="CB2203">
        <v>9.4429133147975399</v>
      </c>
      <c r="CC2203">
        <v>9.1516733338017708</v>
      </c>
      <c r="CD2203">
        <v>10.225205003647</v>
      </c>
      <c r="CE2203">
        <v>12.4097784163366</v>
      </c>
      <c r="CF2203">
        <v>11.745036207134</v>
      </c>
      <c r="CG2203">
        <v>8.6389934513065292</v>
      </c>
      <c r="CH2203">
        <v>9.7209853899798109</v>
      </c>
      <c r="CI2203">
        <v>11.3136831430683</v>
      </c>
      <c r="CJ2203">
        <v>9.9936232476619509</v>
      </c>
      <c r="CK2203">
        <v>9.1382558363812194</v>
      </c>
      <c r="CL2203">
        <v>10.367117859427699</v>
      </c>
      <c r="CM2203">
        <v>12.283431332874301</v>
      </c>
      <c r="CN2203">
        <v>10.842518768335299</v>
      </c>
      <c r="CO2203">
        <v>7.7876527137993197</v>
      </c>
      <c r="CP2203">
        <v>10.020940216624799</v>
      </c>
      <c r="CQ2203">
        <v>10.3038863861953</v>
      </c>
      <c r="CR2203">
        <v>9.3190468223703409</v>
      </c>
      <c r="CS2203">
        <v>9.0004503039551693</v>
      </c>
      <c r="CT2203">
        <v>11.2322009760653</v>
      </c>
      <c r="CU2203">
        <v>13.938376563599901</v>
      </c>
      <c r="CV2203">
        <v>13.2432090844217</v>
      </c>
      <c r="CW2203">
        <v>8.7089010550207693</v>
      </c>
      <c r="CX2203">
        <v>9.7857756879498101</v>
      </c>
      <c r="CY2203">
        <v>10.498507300966899</v>
      </c>
      <c r="CZ2203">
        <v>9.6916672242550792</v>
      </c>
      <c r="DA2203">
        <v>12.1807711567351</v>
      </c>
      <c r="DB2203">
        <v>12.1807711567351</v>
      </c>
      <c r="DC2203">
        <v>12.1807711567351</v>
      </c>
      <c r="DD2203">
        <v>12.1807711567351</v>
      </c>
      <c r="DE2203">
        <v>8.7773387090595207</v>
      </c>
      <c r="DF2203">
        <v>9.0610758657893093</v>
      </c>
      <c r="DG2203">
        <v>13.114675526322401</v>
      </c>
      <c r="DH2203">
        <v>11.574317534991501</v>
      </c>
      <c r="DI2203">
        <v>10.399153892646501</v>
      </c>
      <c r="DJ2203">
        <v>11.1464345104177</v>
      </c>
      <c r="DK2203">
        <v>14.8115795992569</v>
      </c>
      <c r="DL2203">
        <v>12.506803407029899</v>
      </c>
      <c r="DM2203">
        <v>9.6807513987083507</v>
      </c>
      <c r="DN2203">
        <v>11.297775190555001</v>
      </c>
      <c r="DO2203">
        <v>14.127342696057701</v>
      </c>
      <c r="DP2203">
        <v>12.933704297976901</v>
      </c>
      <c r="DQ2203">
        <v>10.113825107677</v>
      </c>
      <c r="DR2203">
        <v>11.2297235675575</v>
      </c>
      <c r="DS2203">
        <v>12.5325964417178</v>
      </c>
      <c r="DT2203">
        <v>11.535062764829201</v>
      </c>
    </row>
    <row r="2204" spans="1:124" x14ac:dyDescent="0.35">
      <c r="A2204" s="19" t="str">
        <f t="shared" si="78"/>
        <v>Total Risk Based Capital Ratio--42094</v>
      </c>
      <c r="B2204" s="19" t="str">
        <f t="shared" si="79"/>
        <v>Total Risk Based Capital Ratio</v>
      </c>
      <c r="C2204">
        <v>2</v>
      </c>
      <c r="D2204" s="27">
        <v>42094</v>
      </c>
      <c r="E2204">
        <v>14.57</v>
      </c>
      <c r="F2204">
        <v>17.38</v>
      </c>
      <c r="G2204">
        <v>19.75</v>
      </c>
      <c r="H2204">
        <v>18.001639344262301</v>
      </c>
      <c r="I2204">
        <v>13.42</v>
      </c>
      <c r="J2204">
        <v>16</v>
      </c>
      <c r="K2204">
        <v>19.59</v>
      </c>
      <c r="L2204">
        <v>17.6441908006814</v>
      </c>
      <c r="M2204">
        <v>13.6</v>
      </c>
      <c r="N2204">
        <v>16.2</v>
      </c>
      <c r="O2204">
        <v>20.28</v>
      </c>
      <c r="P2204">
        <v>18.030322580645201</v>
      </c>
      <c r="Q2204">
        <v>14.3775</v>
      </c>
      <c r="R2204">
        <v>18.175000000000001</v>
      </c>
      <c r="S2204">
        <v>22.96</v>
      </c>
      <c r="T2204">
        <v>20.053999999999998</v>
      </c>
      <c r="U2204">
        <v>13.2925</v>
      </c>
      <c r="V2204">
        <v>15.8</v>
      </c>
      <c r="W2204">
        <v>19.407499999999999</v>
      </c>
      <c r="X2204">
        <v>17.479462025316501</v>
      </c>
      <c r="Y2204">
        <v>14.78</v>
      </c>
      <c r="Z2204">
        <v>17.87</v>
      </c>
      <c r="AA2204">
        <v>19.75</v>
      </c>
      <c r="AB2204">
        <v>18.421052631578899</v>
      </c>
      <c r="AC2204">
        <v>12.612500000000001</v>
      </c>
      <c r="AD2204">
        <v>13.914999999999999</v>
      </c>
      <c r="AE2204">
        <v>16.29</v>
      </c>
      <c r="AF2204">
        <v>15.2630769230769</v>
      </c>
      <c r="AG2204">
        <v>13.404999999999999</v>
      </c>
      <c r="AH2204">
        <v>16.364999999999998</v>
      </c>
      <c r="AI2204">
        <v>19.68</v>
      </c>
      <c r="AJ2204">
        <v>19.6629411764706</v>
      </c>
      <c r="AK2204">
        <v>14.175000000000001</v>
      </c>
      <c r="AL2204">
        <v>16.77</v>
      </c>
      <c r="AM2204">
        <v>22.074999999999999</v>
      </c>
      <c r="AN2204">
        <v>24.1376470588235</v>
      </c>
      <c r="AO2204">
        <v>13.237500000000001</v>
      </c>
      <c r="AP2204">
        <v>15.835000000000001</v>
      </c>
      <c r="AQ2204">
        <v>19.287500000000001</v>
      </c>
      <c r="AR2204">
        <v>17.685471014492801</v>
      </c>
      <c r="AS2204">
        <v>12.657500000000001</v>
      </c>
      <c r="AT2204">
        <v>14.08</v>
      </c>
      <c r="AU2204">
        <v>16.432500000000001</v>
      </c>
      <c r="AV2204">
        <v>15.214278350515499</v>
      </c>
      <c r="AW2204">
        <v>14.5175</v>
      </c>
      <c r="AX2204">
        <v>17.175000000000001</v>
      </c>
      <c r="AY2204">
        <v>22.29</v>
      </c>
      <c r="AZ2204">
        <v>19.3041025641026</v>
      </c>
      <c r="BA2204">
        <v>13.81</v>
      </c>
      <c r="BB2204">
        <v>16.809999999999999</v>
      </c>
      <c r="BC2204">
        <v>20.23</v>
      </c>
      <c r="BD2204">
        <v>19.295423728813599</v>
      </c>
      <c r="BE2204">
        <v>14.442500000000001</v>
      </c>
      <c r="BF2204">
        <v>17.045000000000002</v>
      </c>
      <c r="BG2204">
        <v>19.672499999999999</v>
      </c>
      <c r="BH2204">
        <v>21.834558823529399</v>
      </c>
      <c r="BI2204">
        <v>14.54</v>
      </c>
      <c r="BJ2204">
        <v>18.13</v>
      </c>
      <c r="BK2204">
        <v>19.36</v>
      </c>
      <c r="BL2204">
        <v>16.745999999999999</v>
      </c>
      <c r="BM2204">
        <v>14.125</v>
      </c>
      <c r="BN2204">
        <v>14.54</v>
      </c>
      <c r="BO2204">
        <v>15.62</v>
      </c>
      <c r="BP2204">
        <v>14.983333333333301</v>
      </c>
      <c r="BQ2204">
        <v>17.774999999999999</v>
      </c>
      <c r="BR2204">
        <v>21.06</v>
      </c>
      <c r="BS2204">
        <v>23.22</v>
      </c>
      <c r="BT2204">
        <v>20.309999999999999</v>
      </c>
      <c r="BU2204">
        <v>12.7</v>
      </c>
      <c r="BV2204">
        <v>15.92</v>
      </c>
      <c r="BW2204">
        <v>17.809999999999999</v>
      </c>
      <c r="BX2204">
        <v>16.182666666666702</v>
      </c>
      <c r="BY2204">
        <v>12.7475</v>
      </c>
      <c r="BZ2204">
        <v>14.805</v>
      </c>
      <c r="CA2204">
        <v>16.085000000000001</v>
      </c>
      <c r="CB2204">
        <v>14.543749999999999</v>
      </c>
      <c r="CC2204">
        <v>13.3825</v>
      </c>
      <c r="CD2204">
        <v>15.82</v>
      </c>
      <c r="CE2204">
        <v>19.34</v>
      </c>
      <c r="CF2204">
        <v>19.3862765957447</v>
      </c>
      <c r="CG2204">
        <v>12.445</v>
      </c>
      <c r="CH2204">
        <v>14.525</v>
      </c>
      <c r="CI2204">
        <v>16.145</v>
      </c>
      <c r="CJ2204">
        <v>15.31</v>
      </c>
      <c r="CK2204">
        <v>13.64</v>
      </c>
      <c r="CL2204">
        <v>14.765000000000001</v>
      </c>
      <c r="CM2204">
        <v>20.862500000000001</v>
      </c>
      <c r="CN2204">
        <v>17.73</v>
      </c>
      <c r="CO2204">
        <v>12.75</v>
      </c>
      <c r="CP2204">
        <v>12.79</v>
      </c>
      <c r="CQ2204">
        <v>13.56</v>
      </c>
      <c r="CR2204">
        <v>12.891999999999999</v>
      </c>
      <c r="CS2204">
        <v>12.73</v>
      </c>
      <c r="CT2204">
        <v>16.78</v>
      </c>
      <c r="CU2204">
        <v>31.56</v>
      </c>
      <c r="CV2204">
        <v>29.72</v>
      </c>
      <c r="CW2204">
        <v>11.855</v>
      </c>
      <c r="CX2204">
        <v>12.92</v>
      </c>
      <c r="CY2204">
        <v>13.545</v>
      </c>
      <c r="CZ2204">
        <v>13.0525</v>
      </c>
      <c r="DA2204">
        <v>14.32</v>
      </c>
      <c r="DB2204">
        <v>14.32</v>
      </c>
      <c r="DC2204">
        <v>14.32</v>
      </c>
      <c r="DD2204">
        <v>14.32</v>
      </c>
      <c r="DE2204">
        <v>14.48</v>
      </c>
      <c r="DF2204">
        <v>16.43</v>
      </c>
      <c r="DG2204">
        <v>18.86</v>
      </c>
      <c r="DH2204">
        <v>16.75</v>
      </c>
      <c r="DI2204">
        <v>13</v>
      </c>
      <c r="DJ2204">
        <v>17.55</v>
      </c>
      <c r="DK2204">
        <v>21.065000000000001</v>
      </c>
      <c r="DL2204">
        <v>18.954545454545499</v>
      </c>
      <c r="DM2204">
        <v>15.19</v>
      </c>
      <c r="DN2204">
        <v>17.38</v>
      </c>
      <c r="DO2204">
        <v>23.215</v>
      </c>
      <c r="DP2204">
        <v>20.9514285714286</v>
      </c>
      <c r="DQ2204">
        <v>15.78</v>
      </c>
      <c r="DR2204">
        <v>16.739999999999998</v>
      </c>
      <c r="DS2204">
        <v>17.010000000000002</v>
      </c>
      <c r="DT2204">
        <v>16.051666666666701</v>
      </c>
    </row>
    <row r="2205" spans="1:124" x14ac:dyDescent="0.35">
      <c r="A2205" s="19" t="str">
        <f t="shared" si="78"/>
        <v>Tier 1 Leverage Ratio--42094</v>
      </c>
      <c r="B2205" s="19" t="str">
        <f t="shared" si="79"/>
        <v>Tier 1 Leverage Ratio</v>
      </c>
      <c r="C2205">
        <v>3</v>
      </c>
      <c r="D2205" s="27">
        <v>42094</v>
      </c>
      <c r="E2205">
        <v>9.25</v>
      </c>
      <c r="F2205">
        <v>10.029999999999999</v>
      </c>
      <c r="G2205">
        <v>11.21</v>
      </c>
      <c r="H2205">
        <v>10.4985245901639</v>
      </c>
      <c r="I2205">
        <v>8.9700000000000006</v>
      </c>
      <c r="J2205">
        <v>9.99</v>
      </c>
      <c r="K2205">
        <v>11.62</v>
      </c>
      <c r="L2205">
        <v>10.5045996592845</v>
      </c>
      <c r="M2205">
        <v>9.0399999999999991</v>
      </c>
      <c r="N2205">
        <v>10.16</v>
      </c>
      <c r="O2205">
        <v>11.7675</v>
      </c>
      <c r="P2205">
        <v>10.6925164956012</v>
      </c>
      <c r="Q2205">
        <v>9.6750000000000007</v>
      </c>
      <c r="R2205">
        <v>11.755000000000001</v>
      </c>
      <c r="S2205">
        <v>12.4575</v>
      </c>
      <c r="T2205">
        <v>11.6915</v>
      </c>
      <c r="U2205">
        <v>8.8224999999999998</v>
      </c>
      <c r="V2205">
        <v>9.9749999999999996</v>
      </c>
      <c r="W2205">
        <v>11.6275</v>
      </c>
      <c r="X2205">
        <v>10.406107594936699</v>
      </c>
      <c r="Y2205">
        <v>9.32</v>
      </c>
      <c r="Z2205">
        <v>10.38</v>
      </c>
      <c r="AA2205">
        <v>10.83</v>
      </c>
      <c r="AB2205">
        <v>10.686315789473699</v>
      </c>
      <c r="AC2205">
        <v>8.5225000000000009</v>
      </c>
      <c r="AD2205">
        <v>9.2799999999999994</v>
      </c>
      <c r="AE2205">
        <v>10.085000000000001</v>
      </c>
      <c r="AF2205">
        <v>9.4967948717948705</v>
      </c>
      <c r="AG2205">
        <v>9.66</v>
      </c>
      <c r="AH2205">
        <v>10.39</v>
      </c>
      <c r="AI2205">
        <v>12.102499999999999</v>
      </c>
      <c r="AJ2205">
        <v>11.2254411764706</v>
      </c>
      <c r="AK2205">
        <v>8.9749999999999996</v>
      </c>
      <c r="AL2205">
        <v>10.050000000000001</v>
      </c>
      <c r="AM2205">
        <v>12.625</v>
      </c>
      <c r="AN2205">
        <v>11.7574509803922</v>
      </c>
      <c r="AO2205">
        <v>8.89</v>
      </c>
      <c r="AP2205">
        <v>9.9499999999999993</v>
      </c>
      <c r="AQ2205">
        <v>11.08</v>
      </c>
      <c r="AR2205">
        <v>10.3249275362319</v>
      </c>
      <c r="AS2205">
        <v>8.7624999999999993</v>
      </c>
      <c r="AT2205">
        <v>9.51</v>
      </c>
      <c r="AU2205">
        <v>10.56</v>
      </c>
      <c r="AV2205">
        <v>9.8871134020618499</v>
      </c>
      <c r="AW2205">
        <v>8.9450000000000003</v>
      </c>
      <c r="AX2205">
        <v>10.215</v>
      </c>
      <c r="AY2205">
        <v>12.06</v>
      </c>
      <c r="AZ2205">
        <v>10.6625</v>
      </c>
      <c r="BA2205">
        <v>9.2449999999999992</v>
      </c>
      <c r="BB2205">
        <v>10.59</v>
      </c>
      <c r="BC2205">
        <v>12.345000000000001</v>
      </c>
      <c r="BD2205">
        <v>10.960338983050899</v>
      </c>
      <c r="BE2205">
        <v>9.4350000000000005</v>
      </c>
      <c r="BF2205">
        <v>10.574999999999999</v>
      </c>
      <c r="BG2205">
        <v>12.295</v>
      </c>
      <c r="BH2205">
        <v>13.0807352941176</v>
      </c>
      <c r="BI2205">
        <v>9.3000000000000007</v>
      </c>
      <c r="BJ2205">
        <v>9.75</v>
      </c>
      <c r="BK2205">
        <v>14.79</v>
      </c>
      <c r="BL2205">
        <v>11.67</v>
      </c>
      <c r="BM2205">
        <v>10.039999999999999</v>
      </c>
      <c r="BN2205">
        <v>10.11</v>
      </c>
      <c r="BO2205">
        <v>10.89</v>
      </c>
      <c r="BP2205">
        <v>10.5833333333333</v>
      </c>
      <c r="BQ2205">
        <v>11.04</v>
      </c>
      <c r="BR2205">
        <v>11.32</v>
      </c>
      <c r="BS2205">
        <v>12.025</v>
      </c>
      <c r="BT2205">
        <v>11.6033333333333</v>
      </c>
      <c r="BU2205">
        <v>7.98</v>
      </c>
      <c r="BV2205">
        <v>9.5</v>
      </c>
      <c r="BW2205">
        <v>10.71</v>
      </c>
      <c r="BX2205">
        <v>9.3266666666666698</v>
      </c>
      <c r="BY2205">
        <v>8.2349999999999994</v>
      </c>
      <c r="BZ2205">
        <v>8.7100000000000009</v>
      </c>
      <c r="CA2205">
        <v>9.6300000000000008</v>
      </c>
      <c r="CB2205">
        <v>9.2037499999999994</v>
      </c>
      <c r="CC2205">
        <v>9.0175000000000001</v>
      </c>
      <c r="CD2205">
        <v>9.92</v>
      </c>
      <c r="CE2205">
        <v>11.34</v>
      </c>
      <c r="CF2205">
        <v>11.260425531914899</v>
      </c>
      <c r="CG2205">
        <v>8.6024999999999991</v>
      </c>
      <c r="CH2205">
        <v>9.52</v>
      </c>
      <c r="CI2205">
        <v>10.88</v>
      </c>
      <c r="CJ2205">
        <v>9.7974999999999994</v>
      </c>
      <c r="CK2205">
        <v>9.0024999999999995</v>
      </c>
      <c r="CL2205">
        <v>9.41</v>
      </c>
      <c r="CM2205">
        <v>11.475</v>
      </c>
      <c r="CN2205">
        <v>10.324444444444399</v>
      </c>
      <c r="CO2205">
        <v>7.77</v>
      </c>
      <c r="CP2205">
        <v>9.1199999999999992</v>
      </c>
      <c r="CQ2205">
        <v>9.67</v>
      </c>
      <c r="CR2205">
        <v>9.0340000000000007</v>
      </c>
      <c r="CS2205">
        <v>9.18</v>
      </c>
      <c r="CT2205">
        <v>10.6</v>
      </c>
      <c r="CU2205">
        <v>13.78</v>
      </c>
      <c r="CV2205">
        <v>13.138</v>
      </c>
      <c r="CW2205">
        <v>8.4625000000000004</v>
      </c>
      <c r="CX2205">
        <v>9.1</v>
      </c>
      <c r="CY2205">
        <v>9.75</v>
      </c>
      <c r="CZ2205">
        <v>8.9433333333333298</v>
      </c>
      <c r="DA2205">
        <v>12.09</v>
      </c>
      <c r="DB2205">
        <v>12.09</v>
      </c>
      <c r="DC2205">
        <v>12.09</v>
      </c>
      <c r="DD2205">
        <v>12.09</v>
      </c>
      <c r="DE2205">
        <v>8.57</v>
      </c>
      <c r="DF2205">
        <v>8.85</v>
      </c>
      <c r="DG2205">
        <v>12.85</v>
      </c>
      <c r="DH2205">
        <v>11.33</v>
      </c>
      <c r="DI2205">
        <v>9.65</v>
      </c>
      <c r="DJ2205">
        <v>10.23</v>
      </c>
      <c r="DK2205">
        <v>13.654999999999999</v>
      </c>
      <c r="DL2205">
        <v>11.6318181818182</v>
      </c>
      <c r="DM2205">
        <v>9.3699999999999992</v>
      </c>
      <c r="DN2205">
        <v>10.06</v>
      </c>
      <c r="DO2205">
        <v>13.885</v>
      </c>
      <c r="DP2205">
        <v>12.544285714285699</v>
      </c>
      <c r="DQ2205">
        <v>9.99</v>
      </c>
      <c r="DR2205">
        <v>10.99</v>
      </c>
      <c r="DS2205">
        <v>11.78</v>
      </c>
      <c r="DT2205">
        <v>10.9066666666667</v>
      </c>
    </row>
    <row r="2206" spans="1:124" x14ac:dyDescent="0.35">
      <c r="A2206" s="19" t="str">
        <f t="shared" si="78"/>
        <v>ALLL / Nonaccrual Loans--42094</v>
      </c>
      <c r="B2206" s="19" t="str">
        <f t="shared" si="79"/>
        <v>ALLL / Nonaccrual Loans</v>
      </c>
      <c r="C2206">
        <v>4</v>
      </c>
      <c r="D2206" s="27">
        <v>42094</v>
      </c>
      <c r="E2206">
        <v>110.920611256057</v>
      </c>
      <c r="F2206">
        <v>261.83745583038899</v>
      </c>
      <c r="G2206">
        <v>773.68421052631595</v>
      </c>
      <c r="H2206">
        <v>2546.9725011033202</v>
      </c>
      <c r="I2206">
        <v>88.409371146732397</v>
      </c>
      <c r="J2206">
        <v>194.444444444444</v>
      </c>
      <c r="K2206">
        <v>513.52402110524804</v>
      </c>
      <c r="L2206">
        <v>835.27668652404805</v>
      </c>
      <c r="M2206">
        <v>87.354566453040107</v>
      </c>
      <c r="N2206">
        <v>169.911504424779</v>
      </c>
      <c r="O2206">
        <v>405.45408496732</v>
      </c>
      <c r="P2206">
        <v>524.65934963044197</v>
      </c>
      <c r="Q2206">
        <v>52.234015564534701</v>
      </c>
      <c r="R2206">
        <v>89.835244874892297</v>
      </c>
      <c r="S2206">
        <v>149.07325003734701</v>
      </c>
      <c r="T2206">
        <v>155.44817720245899</v>
      </c>
      <c r="U2206">
        <v>93.005917979097404</v>
      </c>
      <c r="V2206">
        <v>187.06624605678201</v>
      </c>
      <c r="W2206">
        <v>523.94865241635705</v>
      </c>
      <c r="X2206">
        <v>1020.5254289309599</v>
      </c>
      <c r="Y2206">
        <v>83.022695035460998</v>
      </c>
      <c r="Z2206">
        <v>175.15151515151501</v>
      </c>
      <c r="AA2206">
        <v>419.43877551020398</v>
      </c>
      <c r="AB2206">
        <v>1648.9662475135401</v>
      </c>
      <c r="AC2206">
        <v>153.34330142000201</v>
      </c>
      <c r="AD2206">
        <v>272.76866797984201</v>
      </c>
      <c r="AE2206">
        <v>834.76645540370998</v>
      </c>
      <c r="AF2206">
        <v>905.49671441380804</v>
      </c>
      <c r="AG2206">
        <v>120.695756457565</v>
      </c>
      <c r="AH2206">
        <v>296.458487009262</v>
      </c>
      <c r="AI2206">
        <v>938.16973609265199</v>
      </c>
      <c r="AJ2206">
        <v>2390.69855935126</v>
      </c>
      <c r="AK2206">
        <v>66.650862826160306</v>
      </c>
      <c r="AL2206">
        <v>115.20840723951</v>
      </c>
      <c r="AM2206">
        <v>277.739377650233</v>
      </c>
      <c r="AN2206">
        <v>225.533380393426</v>
      </c>
      <c r="AO2206">
        <v>109.5489435433</v>
      </c>
      <c r="AP2206">
        <v>226.60550458715599</v>
      </c>
      <c r="AQ2206">
        <v>609.82603092783495</v>
      </c>
      <c r="AR2206">
        <v>2102.2355789380899</v>
      </c>
      <c r="AS2206">
        <v>89.732954961400793</v>
      </c>
      <c r="AT2206">
        <v>219.38250428816499</v>
      </c>
      <c r="AU2206">
        <v>649.27530752900805</v>
      </c>
      <c r="AV2206">
        <v>881.29795980512199</v>
      </c>
      <c r="AW2206">
        <v>77.099236641221395</v>
      </c>
      <c r="AX2206">
        <v>145.183486238532</v>
      </c>
      <c r="AY2206">
        <v>450.09746588693997</v>
      </c>
      <c r="AZ2206">
        <v>537.29236162234497</v>
      </c>
      <c r="BA2206">
        <v>89.528795811518293</v>
      </c>
      <c r="BB2206">
        <v>130.19125683060099</v>
      </c>
      <c r="BC2206">
        <v>513.52402110524804</v>
      </c>
      <c r="BD2206">
        <v>410.315352170202</v>
      </c>
      <c r="BE2206">
        <v>87.348705716052606</v>
      </c>
      <c r="BF2206">
        <v>240.29951355872501</v>
      </c>
      <c r="BG2206">
        <v>466.93618574356401</v>
      </c>
      <c r="BH2206">
        <v>501.09299877770798</v>
      </c>
      <c r="BI2206">
        <v>105.922662750857</v>
      </c>
      <c r="BJ2206">
        <v>149.455234486026</v>
      </c>
      <c r="BK2206">
        <v>388.26879271070601</v>
      </c>
      <c r="BL2206">
        <v>950.15929743798301</v>
      </c>
      <c r="BM2206">
        <v>93.559231897756703</v>
      </c>
      <c r="BN2206">
        <v>117.664454941603</v>
      </c>
      <c r="BO2206">
        <v>141.76967798544899</v>
      </c>
      <c r="BP2206">
        <v>117.664454941603</v>
      </c>
      <c r="BQ2206">
        <v>216.79112438660101</v>
      </c>
      <c r="BR2206">
        <v>226.60550458715599</v>
      </c>
      <c r="BS2206">
        <v>22746.636085626898</v>
      </c>
      <c r="BT2206">
        <v>15233.4163051466</v>
      </c>
      <c r="BU2206">
        <v>87.6694177876943</v>
      </c>
      <c r="BV2206">
        <v>105.474658274226</v>
      </c>
      <c r="BW2206">
        <v>208.18809714542499</v>
      </c>
      <c r="BX2206">
        <v>168.96880765223301</v>
      </c>
      <c r="BY2206">
        <v>70.600871241581302</v>
      </c>
      <c r="BZ2206">
        <v>108.149206577152</v>
      </c>
      <c r="CA2206">
        <v>147.54231029389399</v>
      </c>
      <c r="CB2206">
        <v>292.78788091313601</v>
      </c>
      <c r="CC2206">
        <v>92.776107137696897</v>
      </c>
      <c r="CD2206">
        <v>202.169647830662</v>
      </c>
      <c r="CE2206">
        <v>383.31343052109202</v>
      </c>
      <c r="CF2206">
        <v>1211.7505796984201</v>
      </c>
      <c r="CG2206">
        <v>100.121657866505</v>
      </c>
      <c r="CH2206">
        <v>194.444444444444</v>
      </c>
      <c r="CI2206">
        <v>409.65771649733898</v>
      </c>
      <c r="CJ2206">
        <v>459.53766382646103</v>
      </c>
      <c r="CK2206">
        <v>84.063907996420795</v>
      </c>
      <c r="CL2206">
        <v>247.01986754966899</v>
      </c>
      <c r="CM2206">
        <v>438.572715522306</v>
      </c>
      <c r="CN2206">
        <v>545.73068239930103</v>
      </c>
      <c r="CO2206">
        <v>130.611693615598</v>
      </c>
      <c r="CP2206">
        <v>290.69238107906102</v>
      </c>
      <c r="CQ2206">
        <v>448.757001063453</v>
      </c>
      <c r="CR2206">
        <v>288.67631359999001</v>
      </c>
      <c r="CS2206">
        <v>261.05913795444502</v>
      </c>
      <c r="CT2206">
        <v>345.21409900471298</v>
      </c>
      <c r="CU2206">
        <v>429.36906005498099</v>
      </c>
      <c r="CV2206">
        <v>345.21409900471298</v>
      </c>
      <c r="CW2206">
        <v>79.744669405774403</v>
      </c>
      <c r="CX2206">
        <v>232.063913098396</v>
      </c>
      <c r="CY2206">
        <v>2205.1646641887801</v>
      </c>
      <c r="CZ2206">
        <v>1713.8434601321701</v>
      </c>
      <c r="DA2206">
        <v>450.95238095238102</v>
      </c>
      <c r="DB2206">
        <v>450.95238095238102</v>
      </c>
      <c r="DC2206">
        <v>450.95238095238102</v>
      </c>
      <c r="DD2206">
        <v>450.95238095238102</v>
      </c>
      <c r="DE2206">
        <v>10375.7699427802</v>
      </c>
      <c r="DF2206">
        <v>20350.5132951868</v>
      </c>
      <c r="DG2206">
        <v>30325.2566475934</v>
      </c>
      <c r="DH2206">
        <v>20350.5132951868</v>
      </c>
      <c r="DI2206">
        <v>81.755363971028999</v>
      </c>
      <c r="DJ2206">
        <v>285.00377928949399</v>
      </c>
      <c r="DK2206">
        <v>393.13810158929999</v>
      </c>
      <c r="DL2206">
        <v>626.35690094570805</v>
      </c>
      <c r="DM2206">
        <v>34.039231755248601</v>
      </c>
      <c r="DN2206">
        <v>87.014725568942396</v>
      </c>
      <c r="DO2206">
        <v>263.90753653289801</v>
      </c>
      <c r="DP2206">
        <v>275.87413669900099</v>
      </c>
      <c r="DQ2206">
        <v>109.483922859885</v>
      </c>
      <c r="DR2206">
        <v>210.49436115415901</v>
      </c>
      <c r="DS2206">
        <v>441.42063547002601</v>
      </c>
      <c r="DT2206">
        <v>295.326795393537</v>
      </c>
    </row>
    <row r="2207" spans="1:124" x14ac:dyDescent="0.35">
      <c r="A2207" s="19" t="str">
        <f t="shared" si="78"/>
        <v>[NCL + OREO] / [Total Loans + OREO]--42094</v>
      </c>
      <c r="B2207" s="19" t="str">
        <f t="shared" si="79"/>
        <v>[NCL + OREO] / [Total Loans + OREO]</v>
      </c>
      <c r="C2207">
        <v>5</v>
      </c>
      <c r="D2207" s="27">
        <v>42094</v>
      </c>
      <c r="E2207">
        <v>0.69809724491994396</v>
      </c>
      <c r="F2207">
        <v>1.23152113425758</v>
      </c>
      <c r="G2207">
        <v>2.3065931822821</v>
      </c>
      <c r="H2207">
        <v>1.8027261476772201</v>
      </c>
      <c r="I2207">
        <v>0.381608916748021</v>
      </c>
      <c r="J2207">
        <v>1.20040220214531</v>
      </c>
      <c r="K2207">
        <v>2.4632681722504302</v>
      </c>
      <c r="L2207">
        <v>1.83688961132188</v>
      </c>
      <c r="M2207">
        <v>0.476880968784963</v>
      </c>
      <c r="N2207">
        <v>1.20690420197897</v>
      </c>
      <c r="O2207">
        <v>2.6050432167880802</v>
      </c>
      <c r="P2207">
        <v>1.9465673079838599</v>
      </c>
      <c r="Q2207">
        <v>2.11880507737858</v>
      </c>
      <c r="R2207">
        <v>3.01567173032414</v>
      </c>
      <c r="S2207">
        <v>5.76103254873866</v>
      </c>
      <c r="T2207">
        <v>3.7601382562012602</v>
      </c>
      <c r="U2207">
        <v>0.52360112535167203</v>
      </c>
      <c r="V2207">
        <v>1.31089116774046</v>
      </c>
      <c r="W2207">
        <v>2.6487219947074698</v>
      </c>
      <c r="X2207">
        <v>1.9625084648370099</v>
      </c>
      <c r="Y2207">
        <v>0.77850383697280801</v>
      </c>
      <c r="Z2207">
        <v>1.69523521860606</v>
      </c>
      <c r="AA2207">
        <v>2.9186551672480601</v>
      </c>
      <c r="AB2207">
        <v>2.8514928690831498</v>
      </c>
      <c r="AC2207">
        <v>3.8445630985599201E-2</v>
      </c>
      <c r="AD2207">
        <v>0.39422572527592098</v>
      </c>
      <c r="AE2207">
        <v>1.16441051129672</v>
      </c>
      <c r="AF2207">
        <v>0.91588638889903995</v>
      </c>
      <c r="AG2207">
        <v>2.5560139595013399E-2</v>
      </c>
      <c r="AH2207">
        <v>0.338829388649596</v>
      </c>
      <c r="AI2207">
        <v>1.28742366298106</v>
      </c>
      <c r="AJ2207">
        <v>0.83158918879233001</v>
      </c>
      <c r="AK2207">
        <v>1.10344389717165</v>
      </c>
      <c r="AL2207">
        <v>1.85856820333552</v>
      </c>
      <c r="AM2207">
        <v>3.2208837696516999</v>
      </c>
      <c r="AN2207">
        <v>2.4304277390457001</v>
      </c>
      <c r="AO2207">
        <v>0.19363622471674799</v>
      </c>
      <c r="AP2207">
        <v>0.71420246657681796</v>
      </c>
      <c r="AQ2207">
        <v>1.6817417148963001</v>
      </c>
      <c r="AR2207">
        <v>1.1763213725332899</v>
      </c>
      <c r="AS2207">
        <v>0.33734023022778797</v>
      </c>
      <c r="AT2207">
        <v>1.0651257371113101</v>
      </c>
      <c r="AU2207">
        <v>2.4427951800844201</v>
      </c>
      <c r="AV2207">
        <v>1.76231261054449</v>
      </c>
      <c r="AW2207">
        <v>0.78219525790607303</v>
      </c>
      <c r="AX2207">
        <v>1.85831632986281</v>
      </c>
      <c r="AY2207">
        <v>3.4127685861616199</v>
      </c>
      <c r="AZ2207">
        <v>2.4119015288870802</v>
      </c>
      <c r="BA2207">
        <v>0.46650338112889</v>
      </c>
      <c r="BB2207">
        <v>1.61256395957461</v>
      </c>
      <c r="BC2207">
        <v>3.2458434468053898</v>
      </c>
      <c r="BD2207">
        <v>2.3943530107939499</v>
      </c>
      <c r="BE2207">
        <v>0.81704032884618805</v>
      </c>
      <c r="BF2207">
        <v>1.4167073766487499</v>
      </c>
      <c r="BG2207">
        <v>3.0754697367626598</v>
      </c>
      <c r="BH2207">
        <v>2.35567317191463</v>
      </c>
      <c r="BI2207">
        <v>0.77850383697280801</v>
      </c>
      <c r="BJ2207">
        <v>1.9085172575543701</v>
      </c>
      <c r="BK2207">
        <v>2.3649761854836302</v>
      </c>
      <c r="BL2207">
        <v>2.5929575092876398</v>
      </c>
      <c r="BM2207">
        <v>0.93190072741104302</v>
      </c>
      <c r="BN2207">
        <v>1.86380145482209</v>
      </c>
      <c r="BO2207">
        <v>4.6174020405579599</v>
      </c>
      <c r="BP2207">
        <v>3.0782680270386402</v>
      </c>
      <c r="BQ2207">
        <v>0.98157146536655404</v>
      </c>
      <c r="BR2207">
        <v>1.6772438803263801</v>
      </c>
      <c r="BS2207">
        <v>1.99191853130424</v>
      </c>
      <c r="BT2207">
        <v>1.4232453710050701</v>
      </c>
      <c r="BU2207">
        <v>0.41700000600259601</v>
      </c>
      <c r="BV2207">
        <v>1.3240483402554399</v>
      </c>
      <c r="BW2207">
        <v>3.0438065744840999</v>
      </c>
      <c r="BX2207">
        <v>1.9256850535139201</v>
      </c>
      <c r="BY2207">
        <v>1.39505683467115</v>
      </c>
      <c r="BZ2207">
        <v>2.5452243929041001</v>
      </c>
      <c r="CA2207">
        <v>2.7133584745675399</v>
      </c>
      <c r="CB2207">
        <v>2.1631417168462099</v>
      </c>
      <c r="CC2207">
        <v>0.87324275655274697</v>
      </c>
      <c r="CD2207">
        <v>1.9667574628939899</v>
      </c>
      <c r="CE2207">
        <v>4.2048096483580402</v>
      </c>
      <c r="CF2207">
        <v>2.7715048740575901</v>
      </c>
      <c r="CG2207">
        <v>0.59863035140020804</v>
      </c>
      <c r="CH2207">
        <v>1.03204872579078</v>
      </c>
      <c r="CI2207">
        <v>1.7459057846482899</v>
      </c>
      <c r="CJ2207">
        <v>1.50348694189323</v>
      </c>
      <c r="CK2207">
        <v>0.342611531955127</v>
      </c>
      <c r="CL2207">
        <v>1.3503643905899101</v>
      </c>
      <c r="CM2207">
        <v>2.01997065366157</v>
      </c>
      <c r="CN2207">
        <v>1.3256654057727499</v>
      </c>
      <c r="CO2207">
        <v>0.32656434857300298</v>
      </c>
      <c r="CP2207">
        <v>0.48256709194896602</v>
      </c>
      <c r="CQ2207">
        <v>1.0697492967579001</v>
      </c>
      <c r="CR2207">
        <v>0.61971214089562499</v>
      </c>
      <c r="CS2207">
        <v>3.71425034047295E-2</v>
      </c>
      <c r="CT2207">
        <v>0.55039823184030101</v>
      </c>
      <c r="CU2207">
        <v>0.59003659720666202</v>
      </c>
      <c r="CV2207">
        <v>0.41054128247141097</v>
      </c>
      <c r="CW2207">
        <v>0.20340502092194199</v>
      </c>
      <c r="CX2207">
        <v>0.41636690874620103</v>
      </c>
      <c r="CY2207">
        <v>1.44557484213704</v>
      </c>
      <c r="CZ2207">
        <v>0.97892403852654697</v>
      </c>
      <c r="DA2207">
        <v>0.33202893394995803</v>
      </c>
      <c r="DB2207">
        <v>0.33202893394995803</v>
      </c>
      <c r="DC2207">
        <v>0.33202893394995803</v>
      </c>
      <c r="DD2207">
        <v>0.33202893394995803</v>
      </c>
      <c r="DE2207">
        <v>0.33580269322835699</v>
      </c>
      <c r="DF2207">
        <v>0.67160538645671397</v>
      </c>
      <c r="DG2207">
        <v>1.83700033258019</v>
      </c>
      <c r="DH2207">
        <v>1.2246668883867899</v>
      </c>
      <c r="DI2207">
        <v>0.624595978503107</v>
      </c>
      <c r="DJ2207">
        <v>1.0074592012383099</v>
      </c>
      <c r="DK2207">
        <v>1.6616235517650699</v>
      </c>
      <c r="DL2207">
        <v>1.30307374252235</v>
      </c>
      <c r="DM2207">
        <v>0.56796340180785998</v>
      </c>
      <c r="DN2207">
        <v>1.7013232514177701</v>
      </c>
      <c r="DO2207">
        <v>5.5037428453119999</v>
      </c>
      <c r="DP2207">
        <v>2.9507249078147599</v>
      </c>
      <c r="DQ2207">
        <v>1.1293439448273499</v>
      </c>
      <c r="DR2207">
        <v>1.45454819511456</v>
      </c>
      <c r="DS2207">
        <v>1.80000918344538</v>
      </c>
      <c r="DT2207">
        <v>1.44412016782966</v>
      </c>
    </row>
    <row r="2208" spans="1:124" x14ac:dyDescent="0.35">
      <c r="A2208" s="19" t="str">
        <f t="shared" si="78"/>
        <v>[Noncurrent + Delinquent Loans] / [Capital + ALLL]--42094</v>
      </c>
      <c r="B2208" s="19" t="str">
        <f t="shared" si="79"/>
        <v>[Noncurrent + Delinquent Loans] / [Capital + ALLL]</v>
      </c>
      <c r="C2208">
        <v>6</v>
      </c>
      <c r="D2208" s="27">
        <v>42094</v>
      </c>
      <c r="E2208">
        <v>2.6069715607099102</v>
      </c>
      <c r="F2208">
        <v>6.7344694887300696</v>
      </c>
      <c r="G2208">
        <v>11.773636991028299</v>
      </c>
      <c r="H2208">
        <v>8.5743961973062799</v>
      </c>
      <c r="I2208">
        <v>3.0590649650484201</v>
      </c>
      <c r="J2208">
        <v>7.5545607162842696</v>
      </c>
      <c r="K2208">
        <v>15.0378065154406</v>
      </c>
      <c r="L2208">
        <v>10.298984459864201</v>
      </c>
      <c r="M2208">
        <v>3.64028212779519</v>
      </c>
      <c r="N2208">
        <v>8.0471370717015898</v>
      </c>
      <c r="O2208">
        <v>14.999945194930101</v>
      </c>
      <c r="P2208">
        <v>10.996692719753</v>
      </c>
      <c r="Q2208">
        <v>12.511704873689199</v>
      </c>
      <c r="R2208">
        <v>18.2907812542981</v>
      </c>
      <c r="S2208">
        <v>25.433371737752299</v>
      </c>
      <c r="T2208">
        <v>20.1036353496118</v>
      </c>
      <c r="U2208">
        <v>3.1656217542698601</v>
      </c>
      <c r="V2208">
        <v>7.5695575676159201</v>
      </c>
      <c r="W2208">
        <v>15.3944428853743</v>
      </c>
      <c r="X2208">
        <v>10.1440173173633</v>
      </c>
      <c r="Y2208">
        <v>4.5491372325938197</v>
      </c>
      <c r="Z2208">
        <v>9.4937462775461601</v>
      </c>
      <c r="AA2208">
        <v>15.1880497421899</v>
      </c>
      <c r="AB2208">
        <v>12.080428555368201</v>
      </c>
      <c r="AC2208">
        <v>2.7189050508907799</v>
      </c>
      <c r="AD2208">
        <v>6.9161683607085296</v>
      </c>
      <c r="AE2208">
        <v>11.938284268549801</v>
      </c>
      <c r="AF2208">
        <v>9.7072157688450407</v>
      </c>
      <c r="AG2208">
        <v>0.95672162333544697</v>
      </c>
      <c r="AH2208">
        <v>3.9822081953295601</v>
      </c>
      <c r="AI2208">
        <v>10.0684996545848</v>
      </c>
      <c r="AJ2208">
        <v>7.0994061496443601</v>
      </c>
      <c r="AK2208">
        <v>4.8397654154517999</v>
      </c>
      <c r="AL2208">
        <v>9.4158779113049</v>
      </c>
      <c r="AM2208">
        <v>17.335716268501699</v>
      </c>
      <c r="AN2208">
        <v>12.8697066998875</v>
      </c>
      <c r="AO2208">
        <v>2.4977637793327601</v>
      </c>
      <c r="AP2208">
        <v>7.3128176021400302</v>
      </c>
      <c r="AQ2208">
        <v>14.761785109759501</v>
      </c>
      <c r="AR2208">
        <v>9.9295468530663307</v>
      </c>
      <c r="AS2208">
        <v>2.5197416683943099</v>
      </c>
      <c r="AT2208">
        <v>6.7260420460132604</v>
      </c>
      <c r="AU2208">
        <v>14.2746191021741</v>
      </c>
      <c r="AV2208">
        <v>10.067749601821401</v>
      </c>
      <c r="AW2208">
        <v>5.1738510857021698</v>
      </c>
      <c r="AX2208">
        <v>10.7183760943501</v>
      </c>
      <c r="AY2208">
        <v>17.380063713586999</v>
      </c>
      <c r="AZ2208">
        <v>12.4067977465286</v>
      </c>
      <c r="BA2208">
        <v>2.62110241165577</v>
      </c>
      <c r="BB2208">
        <v>8.06120242214533</v>
      </c>
      <c r="BC2208">
        <v>19.0546638271693</v>
      </c>
      <c r="BD2208">
        <v>12.394687723547801</v>
      </c>
      <c r="BE2208">
        <v>2.9715289341531901</v>
      </c>
      <c r="BF2208">
        <v>6.3354447034794603</v>
      </c>
      <c r="BG2208">
        <v>11.967725454007599</v>
      </c>
      <c r="BH2208">
        <v>8.8580946812798107</v>
      </c>
      <c r="BI2208">
        <v>4.9078980570275004</v>
      </c>
      <c r="BJ2208">
        <v>5.3978544866927596</v>
      </c>
      <c r="BK2208">
        <v>6.07264893775071</v>
      </c>
      <c r="BL2208">
        <v>5.6822490333223303</v>
      </c>
      <c r="BM2208">
        <v>5.7018650638893398</v>
      </c>
      <c r="BN2208">
        <v>11.403730127778701</v>
      </c>
      <c r="BO2208">
        <v>15.526867390986</v>
      </c>
      <c r="BP2208">
        <v>10.351244927324</v>
      </c>
      <c r="BQ2208">
        <v>2.30125820070834</v>
      </c>
      <c r="BR2208">
        <v>4.5715598437859004</v>
      </c>
      <c r="BS2208">
        <v>10.636233094098399</v>
      </c>
      <c r="BT2208">
        <v>7.1011409152758498</v>
      </c>
      <c r="BU2208">
        <v>5.8212773161705398</v>
      </c>
      <c r="BV2208">
        <v>8.68425977915029</v>
      </c>
      <c r="BW2208">
        <v>11.5128750867237</v>
      </c>
      <c r="BX2208">
        <v>9.6236710543351993</v>
      </c>
      <c r="BY2208">
        <v>10.2879203299766</v>
      </c>
      <c r="BZ2208">
        <v>14.2926948904911</v>
      </c>
      <c r="CA2208">
        <v>17.261534923177599</v>
      </c>
      <c r="CB2208">
        <v>13.9242885492556</v>
      </c>
      <c r="CC2208">
        <v>2.4816085613818899</v>
      </c>
      <c r="CD2208">
        <v>6.45395994804311</v>
      </c>
      <c r="CE2208">
        <v>13.097986203169899</v>
      </c>
      <c r="CF2208">
        <v>9.6299317216173304</v>
      </c>
      <c r="CG2208">
        <v>3.9334543678088498</v>
      </c>
      <c r="CH2208">
        <v>10.788529702674699</v>
      </c>
      <c r="CI2208">
        <v>19.873923144353501</v>
      </c>
      <c r="CJ2208">
        <v>13.662465705582401</v>
      </c>
      <c r="CK2208">
        <v>3.4627307597173398</v>
      </c>
      <c r="CL2208">
        <v>6.8940240302838403</v>
      </c>
      <c r="CM2208">
        <v>14.6097396337922</v>
      </c>
      <c r="CN2208">
        <v>10.153124690329999</v>
      </c>
      <c r="CO2208">
        <v>3.6742642815926101</v>
      </c>
      <c r="CP2208">
        <v>9.1935768484206797</v>
      </c>
      <c r="CQ2208">
        <v>11.289610733515801</v>
      </c>
      <c r="CR2208">
        <v>8.2262919914969999</v>
      </c>
      <c r="CS2208">
        <v>2.6260307971498</v>
      </c>
      <c r="CT2208">
        <v>3.5163693053871499</v>
      </c>
      <c r="CU2208">
        <v>8.3033175355450197</v>
      </c>
      <c r="CV2208">
        <v>4.8865649600058996</v>
      </c>
      <c r="CW2208">
        <v>4.2727096606396904</v>
      </c>
      <c r="CX2208">
        <v>8.4388226822847603</v>
      </c>
      <c r="CY2208">
        <v>18.731317196025199</v>
      </c>
      <c r="CZ2208">
        <v>11.4845310971165</v>
      </c>
      <c r="DA2208">
        <v>1.9668446192750799</v>
      </c>
      <c r="DB2208">
        <v>1.9668446192750799</v>
      </c>
      <c r="DC2208">
        <v>1.9668446192750799</v>
      </c>
      <c r="DD2208">
        <v>1.9668446192750799</v>
      </c>
      <c r="DE2208">
        <v>3.7326643322891</v>
      </c>
      <c r="DF2208">
        <v>7.4597495527728102</v>
      </c>
      <c r="DG2208">
        <v>11.8690204623078</v>
      </c>
      <c r="DH2208">
        <v>7.9145400121403497</v>
      </c>
      <c r="DI2208">
        <v>4.0875779504889698</v>
      </c>
      <c r="DJ2208">
        <v>6.4817223294275603</v>
      </c>
      <c r="DK2208">
        <v>9.8757468652904894</v>
      </c>
      <c r="DL2208">
        <v>8.0987895990082208</v>
      </c>
      <c r="DM2208">
        <v>5.3845286691238297</v>
      </c>
      <c r="DN2208">
        <v>15.132438531892101</v>
      </c>
      <c r="DO2208">
        <v>24.140529062870101</v>
      </c>
      <c r="DP2208">
        <v>16.024416700269398</v>
      </c>
      <c r="DQ2208">
        <v>5.2022681353895202</v>
      </c>
      <c r="DR2208">
        <v>8.7405688714162793</v>
      </c>
      <c r="DS2208">
        <v>13.2746183527283</v>
      </c>
      <c r="DT2208">
        <v>8.8323710338630601</v>
      </c>
    </row>
    <row r="2209" spans="1:124" x14ac:dyDescent="0.35">
      <c r="A2209" s="19" t="str">
        <f t="shared" si="78"/>
        <v xml:space="preserve">  Ag [NCL+DQ] / [Capital + ALLL]--42094</v>
      </c>
      <c r="B2209" s="19" t="str">
        <f t="shared" si="79"/>
        <v xml:space="preserve">  Ag [NCL+DQ] / [Capital + ALLL]</v>
      </c>
      <c r="C2209">
        <v>7</v>
      </c>
      <c r="D2209" s="27">
        <v>42094</v>
      </c>
      <c r="E2209">
        <v>0</v>
      </c>
      <c r="F2209">
        <v>0</v>
      </c>
      <c r="G2209">
        <v>1.55632160600223</v>
      </c>
      <c r="H2209">
        <v>1.3719174147855899</v>
      </c>
      <c r="I2209">
        <v>0</v>
      </c>
      <c r="J2209">
        <v>0</v>
      </c>
      <c r="K2209">
        <v>1.3489012981362001</v>
      </c>
      <c r="L2209">
        <v>1.5280642185347</v>
      </c>
      <c r="M2209">
        <v>0</v>
      </c>
      <c r="N2209">
        <v>0</v>
      </c>
      <c r="O2209">
        <v>0.48684013724819403</v>
      </c>
      <c r="P2209">
        <v>0.81797019739544496</v>
      </c>
      <c r="Q2209">
        <v>0</v>
      </c>
      <c r="R2209">
        <v>0</v>
      </c>
      <c r="S2209">
        <v>0</v>
      </c>
      <c r="T2209">
        <v>8.5798664250722797E-3</v>
      </c>
      <c r="U2209">
        <v>0</v>
      </c>
      <c r="V2209">
        <v>0</v>
      </c>
      <c r="W2209">
        <v>0.68474556691503496</v>
      </c>
      <c r="X2209">
        <v>1.1600382427787199</v>
      </c>
      <c r="Y2209">
        <v>0</v>
      </c>
      <c r="Z2209">
        <v>0</v>
      </c>
      <c r="AA2209">
        <v>2.2410358565737099</v>
      </c>
      <c r="AB2209">
        <v>3.16116380238693</v>
      </c>
      <c r="AC2209">
        <v>0</v>
      </c>
      <c r="AD2209">
        <v>0.35699112958057699</v>
      </c>
      <c r="AE2209">
        <v>3.6249735296284</v>
      </c>
      <c r="AF2209">
        <v>2.7650728000985199</v>
      </c>
      <c r="AG2209">
        <v>0</v>
      </c>
      <c r="AH2209">
        <v>0.280956144064194</v>
      </c>
      <c r="AI2209">
        <v>2.8104717458116002</v>
      </c>
      <c r="AJ2209">
        <v>2.69901641883343</v>
      </c>
      <c r="AK2209">
        <v>0</v>
      </c>
      <c r="AL2209">
        <v>0</v>
      </c>
      <c r="AM2209">
        <v>0.63468510012759505</v>
      </c>
      <c r="AN2209">
        <v>1.2562480805409</v>
      </c>
      <c r="AO2209">
        <v>0</v>
      </c>
      <c r="AP2209">
        <v>0.495862940039836</v>
      </c>
      <c r="AQ2209">
        <v>3.9271665610908002</v>
      </c>
      <c r="AR2209">
        <v>3.0808654218556599</v>
      </c>
      <c r="AS2209">
        <v>0</v>
      </c>
      <c r="AT2209">
        <v>0</v>
      </c>
      <c r="AU2209">
        <v>0.51535713167517705</v>
      </c>
      <c r="AV2209">
        <v>0.96924745828013603</v>
      </c>
      <c r="AW2209">
        <v>0</v>
      </c>
      <c r="AX2209">
        <v>0</v>
      </c>
      <c r="AY2209">
        <v>0.13037142471117999</v>
      </c>
      <c r="AZ2209">
        <v>0.49571653144330702</v>
      </c>
      <c r="BA2209">
        <v>0</v>
      </c>
      <c r="BB2209">
        <v>0</v>
      </c>
      <c r="BC2209">
        <v>0.10147104704926201</v>
      </c>
      <c r="BD2209">
        <v>0.58603619009303398</v>
      </c>
      <c r="BE2209">
        <v>0</v>
      </c>
      <c r="BF2209">
        <v>0</v>
      </c>
      <c r="BG2209">
        <v>0.61356478032716</v>
      </c>
      <c r="BH2209">
        <v>0.66387290951412903</v>
      </c>
      <c r="BI2209">
        <v>0</v>
      </c>
      <c r="BJ2209">
        <v>0</v>
      </c>
      <c r="BK2209">
        <v>1.2256414173762</v>
      </c>
      <c r="BL2209">
        <v>0.67914291885247902</v>
      </c>
      <c r="BM2209">
        <v>0</v>
      </c>
      <c r="BN2209">
        <v>0</v>
      </c>
      <c r="BO2209">
        <v>0.45307517606845499</v>
      </c>
      <c r="BP2209">
        <v>0.30205011737896997</v>
      </c>
      <c r="BQ2209">
        <v>0</v>
      </c>
      <c r="BR2209">
        <v>0</v>
      </c>
      <c r="BS2209">
        <v>0.15105740181268901</v>
      </c>
      <c r="BT2209">
        <v>0.100704934541793</v>
      </c>
      <c r="BU2209">
        <v>0</v>
      </c>
      <c r="BV2209">
        <v>0</v>
      </c>
      <c r="BW2209">
        <v>0</v>
      </c>
      <c r="BX2209">
        <v>4.6906007577124299E-2</v>
      </c>
      <c r="BY2209">
        <v>0</v>
      </c>
      <c r="BZ2209">
        <v>6.8269741333535597E-2</v>
      </c>
      <c r="CA2209">
        <v>2.5702478718166701</v>
      </c>
      <c r="CB2209">
        <v>2.21021296279749</v>
      </c>
      <c r="CC2209">
        <v>0</v>
      </c>
      <c r="CD2209">
        <v>0</v>
      </c>
      <c r="CE2209">
        <v>0</v>
      </c>
      <c r="CF2209">
        <v>0.32349198885019598</v>
      </c>
      <c r="CG2209">
        <v>0</v>
      </c>
      <c r="CH2209">
        <v>0</v>
      </c>
      <c r="CI2209">
        <v>0.72960253543926401</v>
      </c>
      <c r="CJ2209">
        <v>3.3602631355450998</v>
      </c>
      <c r="CK2209">
        <v>0</v>
      </c>
      <c r="CL2209">
        <v>0</v>
      </c>
      <c r="CM2209">
        <v>0.22792364019989</v>
      </c>
      <c r="CN2209">
        <v>1.1376829019805501</v>
      </c>
      <c r="CO2209">
        <v>0</v>
      </c>
      <c r="CP2209">
        <v>0.973744950952106</v>
      </c>
      <c r="CQ2209">
        <v>5.1269804670773098</v>
      </c>
      <c r="CR2209">
        <v>2.6174440508580701</v>
      </c>
      <c r="CS2209">
        <v>0</v>
      </c>
      <c r="CT2209">
        <v>0.20372526193248</v>
      </c>
      <c r="CU2209">
        <v>1.0616113744075799</v>
      </c>
      <c r="CV2209">
        <v>0.94664322266312295</v>
      </c>
      <c r="CW2209">
        <v>0</v>
      </c>
      <c r="CX2209">
        <v>0.107655003255247</v>
      </c>
      <c r="CY2209">
        <v>2.3943943291727701</v>
      </c>
      <c r="CZ2209">
        <v>2.7770239525507501</v>
      </c>
      <c r="DA2209">
        <v>0</v>
      </c>
      <c r="DB2209">
        <v>0</v>
      </c>
      <c r="DC2209">
        <v>0</v>
      </c>
      <c r="DD2209">
        <v>0</v>
      </c>
      <c r="DE2209">
        <v>0</v>
      </c>
      <c r="DF2209">
        <v>0</v>
      </c>
      <c r="DG2209">
        <v>3.0500894454382799</v>
      </c>
      <c r="DH2209">
        <v>2.0333929636255199</v>
      </c>
      <c r="DI2209">
        <v>0.23765773154568301</v>
      </c>
      <c r="DJ2209">
        <v>0.55343259981552295</v>
      </c>
      <c r="DK2209">
        <v>4.9303325926940902</v>
      </c>
      <c r="DL2209">
        <v>2.8479970831204402</v>
      </c>
      <c r="DM2209">
        <v>3.8374885494293298E-2</v>
      </c>
      <c r="DN2209">
        <v>0.29239766081871299</v>
      </c>
      <c r="DO2209">
        <v>2.52409227190623</v>
      </c>
      <c r="DP2209">
        <v>1.4768174742484199</v>
      </c>
      <c r="DQ2209">
        <v>9.2839459150638001E-2</v>
      </c>
      <c r="DR2209">
        <v>0.38550651801916602</v>
      </c>
      <c r="DS2209">
        <v>0.69857406675065903</v>
      </c>
      <c r="DT2209">
        <v>0.677407491357506</v>
      </c>
    </row>
    <row r="2210" spans="1:124" x14ac:dyDescent="0.35">
      <c r="A2210" s="19" t="str">
        <f t="shared" si="78"/>
        <v xml:space="preserve">  CLD [NCL+DQ] / [Capital + ALLL]--42094</v>
      </c>
      <c r="B2210" s="19" t="str">
        <f t="shared" si="79"/>
        <v xml:space="preserve">  CLD [NCL+DQ] / [Capital + ALLL]</v>
      </c>
      <c r="C2210">
        <v>8</v>
      </c>
      <c r="D2210" s="27">
        <v>42094</v>
      </c>
      <c r="E2210">
        <v>0</v>
      </c>
      <c r="F2210">
        <v>0</v>
      </c>
      <c r="G2210">
        <v>0.54807184363444295</v>
      </c>
      <c r="H2210">
        <v>0.59820208277401299</v>
      </c>
      <c r="I2210">
        <v>0</v>
      </c>
      <c r="J2210">
        <v>0</v>
      </c>
      <c r="K2210">
        <v>0.23408163597054499</v>
      </c>
      <c r="L2210">
        <v>0.47758199193550399</v>
      </c>
      <c r="M2210">
        <v>0</v>
      </c>
      <c r="N2210">
        <v>0</v>
      </c>
      <c r="O2210">
        <v>0.56350115830979597</v>
      </c>
      <c r="P2210">
        <v>0.73286819869522002</v>
      </c>
      <c r="Q2210">
        <v>0</v>
      </c>
      <c r="R2210">
        <v>0</v>
      </c>
      <c r="S2210">
        <v>0.55236940256146105</v>
      </c>
      <c r="T2210">
        <v>0.53382175153311395</v>
      </c>
      <c r="U2210">
        <v>0</v>
      </c>
      <c r="V2210">
        <v>0</v>
      </c>
      <c r="W2210">
        <v>0.205014117606272</v>
      </c>
      <c r="X2210">
        <v>0.46737098431539598</v>
      </c>
      <c r="Y2210">
        <v>0</v>
      </c>
      <c r="Z2210">
        <v>0</v>
      </c>
      <c r="AA2210">
        <v>1.1447317106742201</v>
      </c>
      <c r="AB2210">
        <v>0.90907413417311</v>
      </c>
      <c r="AC2210">
        <v>0</v>
      </c>
      <c r="AD2210">
        <v>0</v>
      </c>
      <c r="AE2210">
        <v>3.06675937762796E-2</v>
      </c>
      <c r="AF2210">
        <v>0.76038062164524201</v>
      </c>
      <c r="AG2210">
        <v>0</v>
      </c>
      <c r="AH2210">
        <v>0</v>
      </c>
      <c r="AI2210">
        <v>0</v>
      </c>
      <c r="AJ2210">
        <v>0.181583586445003</v>
      </c>
      <c r="AK2210">
        <v>0</v>
      </c>
      <c r="AL2210">
        <v>0</v>
      </c>
      <c r="AM2210">
        <v>0.49275327663552398</v>
      </c>
      <c r="AN2210">
        <v>0.496032728749289</v>
      </c>
      <c r="AO2210">
        <v>0</v>
      </c>
      <c r="AP2210">
        <v>0</v>
      </c>
      <c r="AQ2210">
        <v>0</v>
      </c>
      <c r="AR2210">
        <v>0.27085132447045501</v>
      </c>
      <c r="AS2210">
        <v>0</v>
      </c>
      <c r="AT2210">
        <v>0</v>
      </c>
      <c r="AU2210">
        <v>0.70639366633050704</v>
      </c>
      <c r="AV2210">
        <v>0.90839204557863296</v>
      </c>
      <c r="AW2210">
        <v>0</v>
      </c>
      <c r="AX2210">
        <v>0</v>
      </c>
      <c r="AY2210">
        <v>0.50874725632125795</v>
      </c>
      <c r="AZ2210">
        <v>0.64701901605175205</v>
      </c>
      <c r="BA2210">
        <v>0</v>
      </c>
      <c r="BB2210">
        <v>0</v>
      </c>
      <c r="BC2210">
        <v>0</v>
      </c>
      <c r="BD2210">
        <v>0.43096154274676102</v>
      </c>
      <c r="BE2210">
        <v>0</v>
      </c>
      <c r="BF2210">
        <v>0</v>
      </c>
      <c r="BG2210">
        <v>0.74257752649255904</v>
      </c>
      <c r="BH2210">
        <v>0.50486019015648498</v>
      </c>
      <c r="BI2210">
        <v>0</v>
      </c>
      <c r="BJ2210">
        <v>0.24327737334720001</v>
      </c>
      <c r="BK2210">
        <v>1.74194837322177</v>
      </c>
      <c r="BL2210">
        <v>1.2019046785469001</v>
      </c>
      <c r="BM2210">
        <v>0.57236585533711104</v>
      </c>
      <c r="BN2210">
        <v>1.1447317106742201</v>
      </c>
      <c r="BO2210">
        <v>1.4333916395687001</v>
      </c>
      <c r="BP2210">
        <v>0.95559442637913605</v>
      </c>
      <c r="BQ2210">
        <v>0</v>
      </c>
      <c r="BR2210">
        <v>0</v>
      </c>
      <c r="BS2210">
        <v>0</v>
      </c>
      <c r="BT2210">
        <v>0</v>
      </c>
      <c r="BU2210">
        <v>0</v>
      </c>
      <c r="BV2210">
        <v>0</v>
      </c>
      <c r="BW2210">
        <v>1.47778185073556</v>
      </c>
      <c r="BX2210">
        <v>1.58313771521991</v>
      </c>
      <c r="BY2210">
        <v>0</v>
      </c>
      <c r="BZ2210">
        <v>0</v>
      </c>
      <c r="CA2210">
        <v>0.52670192908682001</v>
      </c>
      <c r="CB2210">
        <v>1.67356826766926</v>
      </c>
      <c r="CC2210">
        <v>0</v>
      </c>
      <c r="CD2210">
        <v>0</v>
      </c>
      <c r="CE2210">
        <v>0.56395086685773299</v>
      </c>
      <c r="CF2210">
        <v>0.65523027677910495</v>
      </c>
      <c r="CG2210">
        <v>0</v>
      </c>
      <c r="CH2210">
        <v>0</v>
      </c>
      <c r="CI2210">
        <v>0.11097659402744101</v>
      </c>
      <c r="CJ2210">
        <v>0.526160077267811</v>
      </c>
      <c r="CK2210">
        <v>0</v>
      </c>
      <c r="CL2210">
        <v>0</v>
      </c>
      <c r="CM2210">
        <v>0</v>
      </c>
      <c r="CN2210">
        <v>0.224118056362029</v>
      </c>
      <c r="CO2210">
        <v>0</v>
      </c>
      <c r="CP2210">
        <v>0.102423542989036</v>
      </c>
      <c r="CQ2210">
        <v>2.5333215641274598</v>
      </c>
      <c r="CR2210">
        <v>1.23007072503673</v>
      </c>
      <c r="CS2210">
        <v>0</v>
      </c>
      <c r="CT2210">
        <v>0</v>
      </c>
      <c r="CU2210">
        <v>0</v>
      </c>
      <c r="CV2210">
        <v>0</v>
      </c>
      <c r="CW2210">
        <v>0</v>
      </c>
      <c r="CX2210">
        <v>9.0012412237898097E-3</v>
      </c>
      <c r="CY2210">
        <v>0.65303847918418001</v>
      </c>
      <c r="CZ2210">
        <v>0.88837827360766797</v>
      </c>
      <c r="DA2210">
        <v>0</v>
      </c>
      <c r="DB2210">
        <v>0</v>
      </c>
      <c r="DC2210">
        <v>0</v>
      </c>
      <c r="DD2210">
        <v>0</v>
      </c>
      <c r="DE2210">
        <v>0</v>
      </c>
      <c r="DF2210">
        <v>0</v>
      </c>
      <c r="DG2210">
        <v>0</v>
      </c>
      <c r="DH2210">
        <v>0</v>
      </c>
      <c r="DI2210">
        <v>0</v>
      </c>
      <c r="DJ2210">
        <v>4.39624209225954E-4</v>
      </c>
      <c r="DK2210">
        <v>0.36412937035418202</v>
      </c>
      <c r="DL2210">
        <v>0.217375401299337</v>
      </c>
      <c r="DM2210">
        <v>0</v>
      </c>
      <c r="DN2210">
        <v>0</v>
      </c>
      <c r="DO2210">
        <v>0.25652536394536002</v>
      </c>
      <c r="DP2210">
        <v>0.21384805476465299</v>
      </c>
      <c r="DQ2210">
        <v>0</v>
      </c>
      <c r="DR2210">
        <v>0</v>
      </c>
      <c r="DS2210">
        <v>0</v>
      </c>
      <c r="DT2210">
        <v>1.7671795093732599E-2</v>
      </c>
    </row>
    <row r="2211" spans="1:124" x14ac:dyDescent="0.35">
      <c r="A2211" s="19" t="str">
        <f t="shared" si="78"/>
        <v xml:space="preserve">  CRE [NCL+DQ] / [Capital + ALLL]--42094</v>
      </c>
      <c r="B2211" s="19" t="str">
        <f t="shared" si="79"/>
        <v xml:space="preserve">  CRE [NCL+DQ] / [Capital + ALLL]</v>
      </c>
      <c r="C2211">
        <v>9</v>
      </c>
      <c r="D2211" s="27">
        <v>42094</v>
      </c>
      <c r="E2211">
        <v>0.138660475315211</v>
      </c>
      <c r="F2211">
        <v>1.2130507529280501</v>
      </c>
      <c r="G2211">
        <v>3.9068152221096799</v>
      </c>
      <c r="H2211">
        <v>3.1780463426253398</v>
      </c>
      <c r="I2211">
        <v>0</v>
      </c>
      <c r="J2211">
        <v>1.02544299995709</v>
      </c>
      <c r="K2211">
        <v>4.4200336900045096</v>
      </c>
      <c r="L2211">
        <v>3.0467781159909202</v>
      </c>
      <c r="M2211">
        <v>0</v>
      </c>
      <c r="N2211">
        <v>1.6510648584959799</v>
      </c>
      <c r="O2211">
        <v>5.1498756331466202</v>
      </c>
      <c r="P2211">
        <v>3.7342070030558898</v>
      </c>
      <c r="Q2211">
        <v>4.64524547802203</v>
      </c>
      <c r="R2211">
        <v>7.5645044825540104</v>
      </c>
      <c r="S2211">
        <v>15.1247069091862</v>
      </c>
      <c r="T2211">
        <v>9.8216618300525695</v>
      </c>
      <c r="U2211">
        <v>0</v>
      </c>
      <c r="V2211">
        <v>1.11931196350163</v>
      </c>
      <c r="W2211">
        <v>4.7060188586351099</v>
      </c>
      <c r="X2211">
        <v>2.9805474393859899</v>
      </c>
      <c r="Y2211">
        <v>0</v>
      </c>
      <c r="Z2211">
        <v>1.4466646857822001</v>
      </c>
      <c r="AA2211">
        <v>4.2348275617874096</v>
      </c>
      <c r="AB2211">
        <v>3.3900683867671</v>
      </c>
      <c r="AC2211">
        <v>0</v>
      </c>
      <c r="AD2211">
        <v>1.72634901844727E-2</v>
      </c>
      <c r="AE2211">
        <v>1.9581842583907201</v>
      </c>
      <c r="AF2211">
        <v>2.5561956542318098</v>
      </c>
      <c r="AG2211">
        <v>0</v>
      </c>
      <c r="AH2211">
        <v>0</v>
      </c>
      <c r="AI2211">
        <v>1.07129793787478</v>
      </c>
      <c r="AJ2211">
        <v>0.89195060156726402</v>
      </c>
      <c r="AK2211">
        <v>1.3095005567971101</v>
      </c>
      <c r="AL2211">
        <v>3.98832148956095</v>
      </c>
      <c r="AM2211">
        <v>7.8647476749585197</v>
      </c>
      <c r="AN2211">
        <v>5.4376968577216802</v>
      </c>
      <c r="AO2211">
        <v>0</v>
      </c>
      <c r="AP2211">
        <v>0.13847783635008701</v>
      </c>
      <c r="AQ2211">
        <v>2.1429429226474901</v>
      </c>
      <c r="AR2211">
        <v>1.75481936323772</v>
      </c>
      <c r="AS2211">
        <v>0</v>
      </c>
      <c r="AT2211">
        <v>1.0759400386064599</v>
      </c>
      <c r="AU2211">
        <v>5.2288274286390797</v>
      </c>
      <c r="AV2211">
        <v>4.0687771818318499</v>
      </c>
      <c r="AW2211">
        <v>0.31572618862863899</v>
      </c>
      <c r="AX2211">
        <v>2.6612294771591798</v>
      </c>
      <c r="AY2211">
        <v>7.1935666694457403</v>
      </c>
      <c r="AZ2211">
        <v>4.2389549209266999</v>
      </c>
      <c r="BA2211">
        <v>0</v>
      </c>
      <c r="BB2211">
        <v>0.84764833845923004</v>
      </c>
      <c r="BC2211">
        <v>5.2489241142921097</v>
      </c>
      <c r="BD2211">
        <v>3.5563652672963002</v>
      </c>
      <c r="BE2211">
        <v>0.28953472880633402</v>
      </c>
      <c r="BF2211">
        <v>1.8607231961411099</v>
      </c>
      <c r="BG2211">
        <v>4.6282384705836996</v>
      </c>
      <c r="BH2211">
        <v>3.52866517011118</v>
      </c>
      <c r="BI2211">
        <v>0.26495079485238499</v>
      </c>
      <c r="BJ2211">
        <v>1.4466646857822001</v>
      </c>
      <c r="BK2211">
        <v>5.1856394680996001</v>
      </c>
      <c r="BL2211">
        <v>2.5358728023446502</v>
      </c>
      <c r="BM2211">
        <v>1.56110206235232</v>
      </c>
      <c r="BN2211">
        <v>3.1222041247046399</v>
      </c>
      <c r="BO2211">
        <v>6.6900232203156502</v>
      </c>
      <c r="BP2211">
        <v>4.4600154802104299</v>
      </c>
      <c r="BQ2211">
        <v>1.0912014702504</v>
      </c>
      <c r="BR2211">
        <v>2.1824029405008001</v>
      </c>
      <c r="BS2211">
        <v>4.1063072104316696</v>
      </c>
      <c r="BT2211">
        <v>2.7375381402877799</v>
      </c>
      <c r="BU2211">
        <v>0.34194465850925698</v>
      </c>
      <c r="BV2211">
        <v>3.4028148939960801</v>
      </c>
      <c r="BW2211">
        <v>8.23639164073027</v>
      </c>
      <c r="BX2211">
        <v>4.3149208471613498</v>
      </c>
      <c r="BY2211">
        <v>0.24488501562096299</v>
      </c>
      <c r="BZ2211">
        <v>1.82636927247892</v>
      </c>
      <c r="CA2211">
        <v>4.8977078009600801</v>
      </c>
      <c r="CB2211">
        <v>4.4088962545275603</v>
      </c>
      <c r="CC2211">
        <v>0</v>
      </c>
      <c r="CD2211">
        <v>1.6013851840631199</v>
      </c>
      <c r="CE2211">
        <v>5.4370688647957701</v>
      </c>
      <c r="CF2211">
        <v>4.0842358281161397</v>
      </c>
      <c r="CG2211">
        <v>0</v>
      </c>
      <c r="CH2211">
        <v>1.0765876923353199</v>
      </c>
      <c r="CI2211">
        <v>5.1798784432151104</v>
      </c>
      <c r="CJ2211">
        <v>3.0316218263792898</v>
      </c>
      <c r="CK2211">
        <v>0.42534700338756598</v>
      </c>
      <c r="CL2211">
        <v>2.31409635856259</v>
      </c>
      <c r="CM2211">
        <v>4.4817733100934003</v>
      </c>
      <c r="CN2211">
        <v>3.5895552348807498</v>
      </c>
      <c r="CO2211">
        <v>0</v>
      </c>
      <c r="CP2211">
        <v>0.28995960761684902</v>
      </c>
      <c r="CQ2211">
        <v>2.7937152440639101</v>
      </c>
      <c r="CR2211">
        <v>1.70850347391005</v>
      </c>
      <c r="CS2211">
        <v>0</v>
      </c>
      <c r="CT2211">
        <v>0</v>
      </c>
      <c r="CU2211">
        <v>0.14528456825216299</v>
      </c>
      <c r="CV2211">
        <v>0.26422544398055497</v>
      </c>
      <c r="CW2211">
        <v>0</v>
      </c>
      <c r="CX2211">
        <v>0.22713453556020299</v>
      </c>
      <c r="CY2211">
        <v>1.73221290761485</v>
      </c>
      <c r="CZ2211">
        <v>3.5055007926850599</v>
      </c>
      <c r="DA2211">
        <v>1.18010677156505</v>
      </c>
      <c r="DB2211">
        <v>1.18010677156505</v>
      </c>
      <c r="DC2211">
        <v>1.18010677156505</v>
      </c>
      <c r="DD2211">
        <v>1.18010677156505</v>
      </c>
      <c r="DE2211">
        <v>0</v>
      </c>
      <c r="DF2211">
        <v>0</v>
      </c>
      <c r="DG2211">
        <v>0.138640429338104</v>
      </c>
      <c r="DH2211">
        <v>9.2426952892069203E-2</v>
      </c>
      <c r="DI2211">
        <v>0.14925241903221101</v>
      </c>
      <c r="DJ2211">
        <v>1.05092296391081</v>
      </c>
      <c r="DK2211">
        <v>2.0764697372558101</v>
      </c>
      <c r="DL2211">
        <v>1.17789983172803</v>
      </c>
      <c r="DM2211">
        <v>2.9125864829627801</v>
      </c>
      <c r="DN2211">
        <v>6.1309735914795898</v>
      </c>
      <c r="DO2211">
        <v>15.5452528479334</v>
      </c>
      <c r="DP2211">
        <v>9.0355960881027499</v>
      </c>
      <c r="DQ2211">
        <v>0.395181009672603</v>
      </c>
      <c r="DR2211">
        <v>2.5186042589186202</v>
      </c>
      <c r="DS2211">
        <v>3.9353261276114302</v>
      </c>
      <c r="DT2211">
        <v>2.7902116784115201</v>
      </c>
    </row>
    <row r="2212" spans="1:124" x14ac:dyDescent="0.35">
      <c r="A2212" s="19" t="str">
        <f t="shared" si="78"/>
        <v xml:space="preserve">  Res RE [NCL+DQ] / [Capital + ALLL]--42094</v>
      </c>
      <c r="B2212" s="19" t="str">
        <f t="shared" si="79"/>
        <v xml:space="preserve">  Res RE [NCL+DQ] / [Capital + ALLL]</v>
      </c>
      <c r="C2212">
        <v>10</v>
      </c>
      <c r="D2212" s="27">
        <v>42094</v>
      </c>
      <c r="E2212">
        <v>0</v>
      </c>
      <c r="F2212">
        <v>0.81697722402668405</v>
      </c>
      <c r="G2212">
        <v>1.78487149783327</v>
      </c>
      <c r="H2212">
        <v>1.71153413409457</v>
      </c>
      <c r="I2212">
        <v>0</v>
      </c>
      <c r="J2212">
        <v>1.1305894308943101</v>
      </c>
      <c r="K2212">
        <v>3.0275322564258902</v>
      </c>
      <c r="L2212">
        <v>2.1571310471907501</v>
      </c>
      <c r="M2212">
        <v>0.363137572887127</v>
      </c>
      <c r="N2212">
        <v>1.9266475481949099</v>
      </c>
      <c r="O2212">
        <v>4.6820712262808497</v>
      </c>
      <c r="P2212">
        <v>3.3254386138312402</v>
      </c>
      <c r="Q2212">
        <v>3.0363121576879002</v>
      </c>
      <c r="R2212">
        <v>4.4589869178797796</v>
      </c>
      <c r="S2212">
        <v>6.0220858863009399</v>
      </c>
      <c r="T2212">
        <v>4.6294079598232196</v>
      </c>
      <c r="U2212">
        <v>0.19068031497851101</v>
      </c>
      <c r="V2212">
        <v>1.4785810398632899</v>
      </c>
      <c r="W2212">
        <v>3.9269751187947199</v>
      </c>
      <c r="X2212">
        <v>2.59442682686272</v>
      </c>
      <c r="Y2212">
        <v>0</v>
      </c>
      <c r="Z2212">
        <v>1.3143398836822</v>
      </c>
      <c r="AA2212">
        <v>2.4577572964669701</v>
      </c>
      <c r="AB2212">
        <v>2.49749898573479</v>
      </c>
      <c r="AC2212">
        <v>0</v>
      </c>
      <c r="AD2212">
        <v>0.20087969703168099</v>
      </c>
      <c r="AE2212">
        <v>1.0223103422556099</v>
      </c>
      <c r="AF2212">
        <v>0.63304047930393004</v>
      </c>
      <c r="AG2212">
        <v>0</v>
      </c>
      <c r="AH2212">
        <v>1.85850576136786E-2</v>
      </c>
      <c r="AI2212">
        <v>0.78196099129066998</v>
      </c>
      <c r="AJ2212">
        <v>0.52334531436796605</v>
      </c>
      <c r="AK2212">
        <v>1.1800282679432501</v>
      </c>
      <c r="AL2212">
        <v>2.7012655535467398</v>
      </c>
      <c r="AM2212">
        <v>5.3475910357474596</v>
      </c>
      <c r="AN2212">
        <v>3.9893225627553499</v>
      </c>
      <c r="AO2212">
        <v>0</v>
      </c>
      <c r="AP2212">
        <v>0.454562796875978</v>
      </c>
      <c r="AQ2212">
        <v>1.89403648051949</v>
      </c>
      <c r="AR2212">
        <v>1.43360741428572</v>
      </c>
      <c r="AS2212">
        <v>0</v>
      </c>
      <c r="AT2212">
        <v>0.872496467916001</v>
      </c>
      <c r="AU2212">
        <v>2.3812903957506002</v>
      </c>
      <c r="AV2212">
        <v>1.8273351277115899</v>
      </c>
      <c r="AW2212">
        <v>1.3225137497603401</v>
      </c>
      <c r="AX2212">
        <v>3.1404057180879699</v>
      </c>
      <c r="AY2212">
        <v>6.06234468650909</v>
      </c>
      <c r="AZ2212">
        <v>4.3021621022672401</v>
      </c>
      <c r="BA2212">
        <v>0</v>
      </c>
      <c r="BB2212">
        <v>0.70560889897340795</v>
      </c>
      <c r="BC2212">
        <v>2.29680445260969</v>
      </c>
      <c r="BD2212">
        <v>2.5442332956237999</v>
      </c>
      <c r="BE2212">
        <v>0.28971544044067798</v>
      </c>
      <c r="BF2212">
        <v>1.1697881799160099</v>
      </c>
      <c r="BG2212">
        <v>2.4642825263099102</v>
      </c>
      <c r="BH2212">
        <v>2.1417246745185698</v>
      </c>
      <c r="BI2212">
        <v>0.292442665845775</v>
      </c>
      <c r="BJ2212">
        <v>1.38531415594247</v>
      </c>
      <c r="BK2212">
        <v>1.6643848092935301</v>
      </c>
      <c r="BL2212">
        <v>1.20020879208362</v>
      </c>
      <c r="BM2212">
        <v>0.158242576561482</v>
      </c>
      <c r="BN2212">
        <v>0.31648515312296399</v>
      </c>
      <c r="BO2212">
        <v>2.76313808251455</v>
      </c>
      <c r="BP2212">
        <v>1.8420920550097</v>
      </c>
      <c r="BQ2212">
        <v>0</v>
      </c>
      <c r="BR2212">
        <v>0</v>
      </c>
      <c r="BS2212">
        <v>2.6767371601208501</v>
      </c>
      <c r="BT2212">
        <v>1.78449144008056</v>
      </c>
      <c r="BU2212">
        <v>0.75965603561606598</v>
      </c>
      <c r="BV2212">
        <v>2.7012655535467398</v>
      </c>
      <c r="BW2212">
        <v>3.19562606743985</v>
      </c>
      <c r="BX2212">
        <v>2.9693531929346402</v>
      </c>
      <c r="BY2212">
        <v>1.03719819173107</v>
      </c>
      <c r="BZ2212">
        <v>1.8776805439049999</v>
      </c>
      <c r="CA2212">
        <v>3.66626270085859</v>
      </c>
      <c r="CB2212">
        <v>3.00627992247124</v>
      </c>
      <c r="CC2212">
        <v>0.11369138402692</v>
      </c>
      <c r="CD2212">
        <v>1.4785810398632899</v>
      </c>
      <c r="CE2212">
        <v>3.78234976010339</v>
      </c>
      <c r="CF2212">
        <v>2.7345636575171399</v>
      </c>
      <c r="CG2212">
        <v>0</v>
      </c>
      <c r="CH2212">
        <v>1.75933662422763</v>
      </c>
      <c r="CI2212">
        <v>5.33500593963646</v>
      </c>
      <c r="CJ2212">
        <v>4.0780274275728097</v>
      </c>
      <c r="CK2212">
        <v>0.62344609177182897</v>
      </c>
      <c r="CL2212">
        <v>1.98380153205751</v>
      </c>
      <c r="CM2212">
        <v>3.95632739079976</v>
      </c>
      <c r="CN2212">
        <v>3.1852324230759299</v>
      </c>
      <c r="CO2212">
        <v>0</v>
      </c>
      <c r="CP2212">
        <v>0.66201783034689698</v>
      </c>
      <c r="CQ2212">
        <v>2.2028274668205401</v>
      </c>
      <c r="CR2212">
        <v>1.13985202659314</v>
      </c>
      <c r="CS2212">
        <v>0.41738944783966297</v>
      </c>
      <c r="CT2212">
        <v>0.61272187480260298</v>
      </c>
      <c r="CU2212">
        <v>0.87203791469194303</v>
      </c>
      <c r="CV2212">
        <v>1.08370370854427</v>
      </c>
      <c r="CW2212">
        <v>0.11085739191404299</v>
      </c>
      <c r="CX2212">
        <v>0.47700984072049002</v>
      </c>
      <c r="CY2212">
        <v>1.62258971694462</v>
      </c>
      <c r="CZ2212">
        <v>0.90963542880895398</v>
      </c>
      <c r="DA2212">
        <v>0</v>
      </c>
      <c r="DB2212">
        <v>0</v>
      </c>
      <c r="DC2212">
        <v>0</v>
      </c>
      <c r="DD2212">
        <v>0</v>
      </c>
      <c r="DE2212">
        <v>0</v>
      </c>
      <c r="DF2212">
        <v>0</v>
      </c>
      <c r="DG2212">
        <v>0.196779964221825</v>
      </c>
      <c r="DH2212">
        <v>0.13118664281455</v>
      </c>
      <c r="DI2212">
        <v>0.22927680203824699</v>
      </c>
      <c r="DJ2212">
        <v>0.48197617681895699</v>
      </c>
      <c r="DK2212">
        <v>1.2403693297245799</v>
      </c>
      <c r="DL2212">
        <v>1.3649248381372501</v>
      </c>
      <c r="DM2212">
        <v>0.69052255048676303</v>
      </c>
      <c r="DN2212">
        <v>1.2505611492336299</v>
      </c>
      <c r="DO2212">
        <v>7.4122790720571397</v>
      </c>
      <c r="DP2212">
        <v>3.6845894074993102</v>
      </c>
      <c r="DQ2212">
        <v>1.4834412743001999</v>
      </c>
      <c r="DR2212">
        <v>2.08512584780284</v>
      </c>
      <c r="DS2212">
        <v>2.7518204736059801</v>
      </c>
      <c r="DT2212">
        <v>1.97738314107442</v>
      </c>
    </row>
    <row r="2213" spans="1:124" x14ac:dyDescent="0.35">
      <c r="A2213" s="19" t="str">
        <f t="shared" si="78"/>
        <v xml:space="preserve">  C&amp;I [NCL+DQ] / [Capital + ALLL]--42094</v>
      </c>
      <c r="B2213" s="19" t="str">
        <f t="shared" si="79"/>
        <v xml:space="preserve">  C&amp;I [NCL+DQ] / [Capital + ALLL]</v>
      </c>
      <c r="C2213">
        <v>11</v>
      </c>
      <c r="D2213" s="27">
        <v>42094</v>
      </c>
      <c r="E2213">
        <v>8.6551264980026604E-2</v>
      </c>
      <c r="F2213">
        <v>0.46025753736360298</v>
      </c>
      <c r="G2213">
        <v>2.12453833829615</v>
      </c>
      <c r="H2213">
        <v>1.46376826868302</v>
      </c>
      <c r="I2213">
        <v>0</v>
      </c>
      <c r="J2213">
        <v>0.53736772486772499</v>
      </c>
      <c r="K2213">
        <v>2.12453833829615</v>
      </c>
      <c r="L2213">
        <v>1.8498497360844799</v>
      </c>
      <c r="M2213">
        <v>2.0860074016266099E-2</v>
      </c>
      <c r="N2213">
        <v>0.461249155985055</v>
      </c>
      <c r="O2213">
        <v>1.6925361412142701</v>
      </c>
      <c r="P2213">
        <v>1.4501686413525301</v>
      </c>
      <c r="Q2213">
        <v>0.49605372463884501</v>
      </c>
      <c r="R2213">
        <v>1.87762363789802</v>
      </c>
      <c r="S2213">
        <v>4.5641193504079398</v>
      </c>
      <c r="T2213">
        <v>5.0715009179422204</v>
      </c>
      <c r="U2213">
        <v>0</v>
      </c>
      <c r="V2213">
        <v>0.55666129251617102</v>
      </c>
      <c r="W2213">
        <v>1.98197294419615</v>
      </c>
      <c r="X2213">
        <v>1.83539173012277</v>
      </c>
      <c r="Y2213">
        <v>0.12567324955116699</v>
      </c>
      <c r="Z2213">
        <v>0.61610367537709798</v>
      </c>
      <c r="AA2213">
        <v>2.41729689602376</v>
      </c>
      <c r="AB2213">
        <v>2.0951019693503898</v>
      </c>
      <c r="AC2213">
        <v>0</v>
      </c>
      <c r="AD2213">
        <v>0.498951477176303</v>
      </c>
      <c r="AE2213">
        <v>1.4374470534266399</v>
      </c>
      <c r="AF2213">
        <v>2.1075779311972802</v>
      </c>
      <c r="AG2213">
        <v>0</v>
      </c>
      <c r="AH2213">
        <v>0.49532618909127502</v>
      </c>
      <c r="AI2213">
        <v>1.7331351283216101</v>
      </c>
      <c r="AJ2213">
        <v>1.43807889297825</v>
      </c>
      <c r="AK2213">
        <v>0.100092494257304</v>
      </c>
      <c r="AL2213">
        <v>0.39181541140618198</v>
      </c>
      <c r="AM2213">
        <v>2.20054243232279</v>
      </c>
      <c r="AN2213">
        <v>1.45445579135192</v>
      </c>
      <c r="AO2213">
        <v>0</v>
      </c>
      <c r="AP2213">
        <v>0.55022661706810605</v>
      </c>
      <c r="AQ2213">
        <v>2.18323704562847</v>
      </c>
      <c r="AR2213">
        <v>1.73584467534848</v>
      </c>
      <c r="AS2213">
        <v>0</v>
      </c>
      <c r="AT2213">
        <v>0.52306639712245295</v>
      </c>
      <c r="AU2213">
        <v>1.8399279857512101</v>
      </c>
      <c r="AV2213">
        <v>2.1564030409195101</v>
      </c>
      <c r="AW2213">
        <v>8.5302332556672494E-2</v>
      </c>
      <c r="AX2213">
        <v>0.452186135099159</v>
      </c>
      <c r="AY2213">
        <v>1.92667130621372</v>
      </c>
      <c r="AZ2213">
        <v>2.0660863950239499</v>
      </c>
      <c r="BA2213">
        <v>0.42910356680352102</v>
      </c>
      <c r="BB2213">
        <v>1.3885932147626301</v>
      </c>
      <c r="BC2213">
        <v>6.8189731518438901</v>
      </c>
      <c r="BD2213">
        <v>4.5662500153721099</v>
      </c>
      <c r="BE2213">
        <v>0.125843117840681</v>
      </c>
      <c r="BF2213">
        <v>0.54887330358989606</v>
      </c>
      <c r="BG2213">
        <v>2.2414888119746199</v>
      </c>
      <c r="BH2213">
        <v>1.60381580169354</v>
      </c>
      <c r="BI2213">
        <v>2.6283511477133301E-2</v>
      </c>
      <c r="BJ2213">
        <v>0.989149634115569</v>
      </c>
      <c r="BK2213">
        <v>1.2665280047541201</v>
      </c>
      <c r="BL2213">
        <v>0.95693184526790598</v>
      </c>
      <c r="BM2213">
        <v>0.89582712027712197</v>
      </c>
      <c r="BN2213">
        <v>1.7916542405542399</v>
      </c>
      <c r="BO2213">
        <v>5.43366571284903</v>
      </c>
      <c r="BP2213">
        <v>3.62244380856602</v>
      </c>
      <c r="BQ2213">
        <v>0.18378130025269901</v>
      </c>
      <c r="BR2213">
        <v>0.36756260050539902</v>
      </c>
      <c r="BS2213">
        <v>1.75477827910466</v>
      </c>
      <c r="BT2213">
        <v>1.1698521860697799</v>
      </c>
      <c r="BU2213">
        <v>0</v>
      </c>
      <c r="BV2213">
        <v>0.64136825227151295</v>
      </c>
      <c r="BW2213">
        <v>1.4831875560004399</v>
      </c>
      <c r="BX2213">
        <v>1.71148874604822</v>
      </c>
      <c r="BY2213">
        <v>0.50405964855077801</v>
      </c>
      <c r="BZ2213">
        <v>1.6507209988532601</v>
      </c>
      <c r="CA2213">
        <v>3.1389576590106398</v>
      </c>
      <c r="CB2213">
        <v>2.4319883531311501</v>
      </c>
      <c r="CC2213">
        <v>0</v>
      </c>
      <c r="CD2213">
        <v>0.58466426888729395</v>
      </c>
      <c r="CE2213">
        <v>2.2555116741851902</v>
      </c>
      <c r="CF2213">
        <v>2.0071533336070901</v>
      </c>
      <c r="CG2213">
        <v>0</v>
      </c>
      <c r="CH2213">
        <v>0.279540733552682</v>
      </c>
      <c r="CI2213">
        <v>2.0494487934047099</v>
      </c>
      <c r="CJ2213">
        <v>2.0133178313080902</v>
      </c>
      <c r="CK2213">
        <v>7.4295713366703903E-2</v>
      </c>
      <c r="CL2213">
        <v>0.161013308770563</v>
      </c>
      <c r="CM2213">
        <v>1.09263974039631</v>
      </c>
      <c r="CN2213">
        <v>1.4184356107473</v>
      </c>
      <c r="CO2213">
        <v>0.14425851125216399</v>
      </c>
      <c r="CP2213">
        <v>0.80324830082090204</v>
      </c>
      <c r="CQ2213">
        <v>3.0180506604301902</v>
      </c>
      <c r="CR2213">
        <v>1.75008898292375</v>
      </c>
      <c r="CS2213">
        <v>0</v>
      </c>
      <c r="CT2213">
        <v>0.52307117504203204</v>
      </c>
      <c r="CU2213">
        <v>2.5709051860274101</v>
      </c>
      <c r="CV2213">
        <v>1.3695061726878199</v>
      </c>
      <c r="CW2213">
        <v>0.21917747486190001</v>
      </c>
      <c r="CX2213">
        <v>0.814726012882939</v>
      </c>
      <c r="CY2213">
        <v>1.7927902276115</v>
      </c>
      <c r="CZ2213">
        <v>3.5582755419199898</v>
      </c>
      <c r="DA2213">
        <v>0.78673784771003097</v>
      </c>
      <c r="DB2213">
        <v>0.78673784771003097</v>
      </c>
      <c r="DC2213">
        <v>0.78673784771003097</v>
      </c>
      <c r="DD2213">
        <v>0.78673784771003097</v>
      </c>
      <c r="DE2213">
        <v>0</v>
      </c>
      <c r="DF2213">
        <v>0</v>
      </c>
      <c r="DG2213">
        <v>0.26386404293380999</v>
      </c>
      <c r="DH2213">
        <v>0.17590936195587401</v>
      </c>
      <c r="DI2213">
        <v>0.459039120722391</v>
      </c>
      <c r="DJ2213">
        <v>0.79630365846405204</v>
      </c>
      <c r="DK2213">
        <v>1.3773480780648799</v>
      </c>
      <c r="DL2213">
        <v>1.3976339569256899</v>
      </c>
      <c r="DM2213">
        <v>0.100092494257304</v>
      </c>
      <c r="DN2213">
        <v>0.147502084268582</v>
      </c>
      <c r="DO2213">
        <v>2.0222050229486199</v>
      </c>
      <c r="DP2213">
        <v>1.64896216341978</v>
      </c>
      <c r="DQ2213">
        <v>0.28499264272291203</v>
      </c>
      <c r="DR2213">
        <v>1.51328657009779</v>
      </c>
      <c r="DS2213">
        <v>3.8845520043321198</v>
      </c>
      <c r="DT2213">
        <v>2.3134449193283602</v>
      </c>
    </row>
    <row r="2214" spans="1:124" x14ac:dyDescent="0.35">
      <c r="A2214" s="19" t="str">
        <f t="shared" si="78"/>
        <v xml:space="preserve">  Ind [NCL+DQ] / [Capital + ALLL]--42094</v>
      </c>
      <c r="B2214" s="19" t="str">
        <f t="shared" si="79"/>
        <v xml:space="preserve">  Ind [NCL+DQ] / [Capital + ALLL]</v>
      </c>
      <c r="C2214">
        <v>12</v>
      </c>
      <c r="D2214" s="27">
        <v>42094</v>
      </c>
      <c r="E2214">
        <v>2.4614519049879598E-2</v>
      </c>
      <c r="F2214">
        <v>0.191741422995275</v>
      </c>
      <c r="G2214">
        <v>0.44617958728388202</v>
      </c>
      <c r="H2214">
        <v>0.40217784124882999</v>
      </c>
      <c r="I2214">
        <v>1.27871787221346E-2</v>
      </c>
      <c r="J2214">
        <v>0.14279940724774401</v>
      </c>
      <c r="K2214">
        <v>0.471782090083675</v>
      </c>
      <c r="L2214">
        <v>0.42538518011380799</v>
      </c>
      <c r="M2214">
        <v>6.4736035859345497E-3</v>
      </c>
      <c r="N2214">
        <v>0.13703990778074401</v>
      </c>
      <c r="O2214">
        <v>0.55202252507523997</v>
      </c>
      <c r="P2214">
        <v>0.51272148767028003</v>
      </c>
      <c r="Q2214">
        <v>0.14045883799900499</v>
      </c>
      <c r="R2214">
        <v>0.34468225680384701</v>
      </c>
      <c r="S2214">
        <v>0.49914717896576899</v>
      </c>
      <c r="T2214">
        <v>0.39199245831218199</v>
      </c>
      <c r="U2214">
        <v>2.7161679451085099E-3</v>
      </c>
      <c r="V2214">
        <v>0.12205852850449</v>
      </c>
      <c r="W2214">
        <v>0.47027490777297498</v>
      </c>
      <c r="X2214">
        <v>0.447722808542655</v>
      </c>
      <c r="Y2214">
        <v>4.5920270929598501E-2</v>
      </c>
      <c r="Z2214">
        <v>0.26778437536383698</v>
      </c>
      <c r="AA2214">
        <v>0.71825764596848896</v>
      </c>
      <c r="AB2214">
        <v>0.50970854703100898</v>
      </c>
      <c r="AC2214">
        <v>1.8282683511393699E-2</v>
      </c>
      <c r="AD2214">
        <v>0.15569296641433999</v>
      </c>
      <c r="AE2214">
        <v>0.45797224146933102</v>
      </c>
      <c r="AF2214">
        <v>0.37277966525413397</v>
      </c>
      <c r="AG2214">
        <v>3.3269679290464399E-2</v>
      </c>
      <c r="AH2214">
        <v>0.18606914805807001</v>
      </c>
      <c r="AI2214">
        <v>0.57903960310506097</v>
      </c>
      <c r="AJ2214">
        <v>0.77288321762311596</v>
      </c>
      <c r="AK2214">
        <v>1.36375134823816E-2</v>
      </c>
      <c r="AL2214">
        <v>6.03467193328944E-2</v>
      </c>
      <c r="AM2214">
        <v>0.21553945124014001</v>
      </c>
      <c r="AN2214">
        <v>0.22218503962741301</v>
      </c>
      <c r="AO2214">
        <v>3.5214315483967397E-2</v>
      </c>
      <c r="AP2214">
        <v>0.19842221225100801</v>
      </c>
      <c r="AQ2214">
        <v>0.593953158394946</v>
      </c>
      <c r="AR2214">
        <v>0.49331397580816799</v>
      </c>
      <c r="AS2214">
        <v>0</v>
      </c>
      <c r="AT2214">
        <v>6.0268913048434999E-2</v>
      </c>
      <c r="AU2214">
        <v>0.30145209207620699</v>
      </c>
      <c r="AV2214">
        <v>0.27746482463870098</v>
      </c>
      <c r="AW2214">
        <v>3.6387888644233202E-2</v>
      </c>
      <c r="AX2214">
        <v>0.21199496659501699</v>
      </c>
      <c r="AY2214">
        <v>0.600950408451145</v>
      </c>
      <c r="AZ2214">
        <v>0.51388663760661102</v>
      </c>
      <c r="BA2214">
        <v>1.4744478192916799E-3</v>
      </c>
      <c r="BB2214">
        <v>0.16589643322668601</v>
      </c>
      <c r="BC2214">
        <v>0.54262037744383396</v>
      </c>
      <c r="BD2214">
        <v>0.50964718059766501</v>
      </c>
      <c r="BE2214">
        <v>7.6097067691697096E-3</v>
      </c>
      <c r="BF2214">
        <v>0.11112705447094801</v>
      </c>
      <c r="BG2214">
        <v>0.384714355618758</v>
      </c>
      <c r="BH2214">
        <v>0.43269921354201202</v>
      </c>
      <c r="BI2214">
        <v>4.0855742088842698E-2</v>
      </c>
      <c r="BJ2214">
        <v>5.4513949730350598E-2</v>
      </c>
      <c r="BK2214">
        <v>9.8410295230885694E-2</v>
      </c>
      <c r="BL2214">
        <v>0.140234993549466</v>
      </c>
      <c r="BM2214">
        <v>0</v>
      </c>
      <c r="BN2214">
        <v>0</v>
      </c>
      <c r="BO2214">
        <v>0.18696519923837501</v>
      </c>
      <c r="BP2214">
        <v>0.124643466158917</v>
      </c>
      <c r="BQ2214">
        <v>0.15331425400491999</v>
      </c>
      <c r="BR2214">
        <v>0.27567195037904901</v>
      </c>
      <c r="BS2214">
        <v>0.89916528032547605</v>
      </c>
      <c r="BT2214">
        <v>0.60976237276058098</v>
      </c>
      <c r="BU2214">
        <v>2.6587259385302598E-3</v>
      </c>
      <c r="BV2214">
        <v>2.3995200959808002E-2</v>
      </c>
      <c r="BW2214">
        <v>0.39735252458638998</v>
      </c>
      <c r="BX2214">
        <v>0.48898542351596003</v>
      </c>
      <c r="BY2214">
        <v>2.8926565540886601E-2</v>
      </c>
      <c r="BZ2214">
        <v>0.26482445332864002</v>
      </c>
      <c r="CA2214">
        <v>0.98092357755259196</v>
      </c>
      <c r="CB2214">
        <v>1.0124252960717799</v>
      </c>
      <c r="CC2214">
        <v>0</v>
      </c>
      <c r="CD2214">
        <v>1.15778108140875E-2</v>
      </c>
      <c r="CE2214">
        <v>0.191789379619203</v>
      </c>
      <c r="CF2214">
        <v>0.222346829995584</v>
      </c>
      <c r="CG2214">
        <v>1.15883807169345E-2</v>
      </c>
      <c r="CH2214">
        <v>0.15344939870784399</v>
      </c>
      <c r="CI2214">
        <v>0.42052915128913798</v>
      </c>
      <c r="CJ2214">
        <v>0.45305626345919903</v>
      </c>
      <c r="CK2214">
        <v>3.19679468053365E-3</v>
      </c>
      <c r="CL2214">
        <v>7.4172724969324602E-2</v>
      </c>
      <c r="CM2214">
        <v>0.349354799753956</v>
      </c>
      <c r="CN2214">
        <v>0.53237307026514002</v>
      </c>
      <c r="CO2214">
        <v>4.4134522023126503E-2</v>
      </c>
      <c r="CP2214">
        <v>4.8933255040125301E-2</v>
      </c>
      <c r="CQ2214">
        <v>6.3473744950952093E-2</v>
      </c>
      <c r="CR2214">
        <v>7.0835298045582598E-2</v>
      </c>
      <c r="CS2214">
        <v>0</v>
      </c>
      <c r="CT2214">
        <v>0.109417949881242</v>
      </c>
      <c r="CU2214">
        <v>0.42200232828870798</v>
      </c>
      <c r="CV2214">
        <v>0.62950680444915597</v>
      </c>
      <c r="CW2214">
        <v>5.4525759329293398E-2</v>
      </c>
      <c r="CX2214">
        <v>0.103314368121933</v>
      </c>
      <c r="CY2214">
        <v>0.14564419841925699</v>
      </c>
      <c r="CZ2214">
        <v>0.12643298189298599</v>
      </c>
      <c r="DA2214">
        <v>0</v>
      </c>
      <c r="DB2214">
        <v>0</v>
      </c>
      <c r="DC2214">
        <v>0</v>
      </c>
      <c r="DD2214">
        <v>0</v>
      </c>
      <c r="DE2214">
        <v>8.3290450357083101E-2</v>
      </c>
      <c r="DF2214">
        <v>0.16100178890876601</v>
      </c>
      <c r="DG2214">
        <v>8.2196465803758105</v>
      </c>
      <c r="DH2214">
        <v>5.4816240908523399</v>
      </c>
      <c r="DI2214">
        <v>5.0725950772111797E-2</v>
      </c>
      <c r="DJ2214">
        <v>0.40160642570281102</v>
      </c>
      <c r="DK2214">
        <v>0.752559593019963</v>
      </c>
      <c r="DL2214">
        <v>0.895667886017388</v>
      </c>
      <c r="DM2214">
        <v>4.4047142310786699E-2</v>
      </c>
      <c r="DN2214">
        <v>8.7295401402961798E-2</v>
      </c>
      <c r="DO2214">
        <v>0.143117961531115</v>
      </c>
      <c r="DP2214">
        <v>0.158771169811987</v>
      </c>
      <c r="DQ2214">
        <v>2.95508423309256E-2</v>
      </c>
      <c r="DR2214">
        <v>0.122162517806733</v>
      </c>
      <c r="DS2214">
        <v>0.228528727303385</v>
      </c>
      <c r="DT2214">
        <v>0.43184426845134399</v>
      </c>
    </row>
    <row r="2215" spans="1:124" x14ac:dyDescent="0.35">
      <c r="A2215" s="19" t="str">
        <f t="shared" si="78"/>
        <v xml:space="preserve">  OREO / [Capital + ALLL]--42094</v>
      </c>
      <c r="B2215" s="19" t="str">
        <f t="shared" si="79"/>
        <v xml:space="preserve">  OREO / [Capital + ALLL]</v>
      </c>
      <c r="C2215">
        <v>13</v>
      </c>
      <c r="D2215" s="27">
        <v>42094</v>
      </c>
      <c r="E2215">
        <v>0.129205643702517</v>
      </c>
      <c r="F2215">
        <v>1.8987011632152699</v>
      </c>
      <c r="G2215">
        <v>4.2079207920792099</v>
      </c>
      <c r="H2215">
        <v>3.4778891181175502</v>
      </c>
      <c r="I2215">
        <v>0</v>
      </c>
      <c r="J2215">
        <v>1.2021189894050499</v>
      </c>
      <c r="K2215">
        <v>4.2079207920792099</v>
      </c>
      <c r="L2215">
        <v>3.7652620133913399</v>
      </c>
      <c r="M2215">
        <v>0</v>
      </c>
      <c r="N2215">
        <v>0.95515758138943396</v>
      </c>
      <c r="O2215">
        <v>3.9914317575827298</v>
      </c>
      <c r="P2215">
        <v>3.6555451414619502</v>
      </c>
      <c r="Q2215">
        <v>2.3760021845316501</v>
      </c>
      <c r="R2215">
        <v>3.1813282726896701</v>
      </c>
      <c r="S2215">
        <v>7.7316037449280897</v>
      </c>
      <c r="T2215">
        <v>4.7655296649330099</v>
      </c>
      <c r="U2215">
        <v>0</v>
      </c>
      <c r="V2215">
        <v>1.7246761631085701</v>
      </c>
      <c r="W2215">
        <v>5.6858905194397602</v>
      </c>
      <c r="X2215">
        <v>4.8436280609917803</v>
      </c>
      <c r="Y2215">
        <v>0.75179874341305197</v>
      </c>
      <c r="Z2215">
        <v>2.2603195739014699</v>
      </c>
      <c r="AA2215">
        <v>6.3064724322330799</v>
      </c>
      <c r="AB2215">
        <v>6.4252821054800098</v>
      </c>
      <c r="AC2215">
        <v>0</v>
      </c>
      <c r="AD2215">
        <v>0</v>
      </c>
      <c r="AE2215">
        <v>0.406313883070411</v>
      </c>
      <c r="AF2215">
        <v>0.83637856658104304</v>
      </c>
      <c r="AG2215">
        <v>0</v>
      </c>
      <c r="AH2215">
        <v>0</v>
      </c>
      <c r="AI2215">
        <v>0.89871323651210999</v>
      </c>
      <c r="AJ2215">
        <v>1.05292786501282</v>
      </c>
      <c r="AK2215">
        <v>1.0111517468244899</v>
      </c>
      <c r="AL2215">
        <v>1.8741798915600001</v>
      </c>
      <c r="AM2215">
        <v>3.6662942204611899</v>
      </c>
      <c r="AN2215">
        <v>3.38498281335908</v>
      </c>
      <c r="AO2215">
        <v>0</v>
      </c>
      <c r="AP2215">
        <v>0</v>
      </c>
      <c r="AQ2215">
        <v>1.5053778243807501</v>
      </c>
      <c r="AR2215">
        <v>1.40373712489236</v>
      </c>
      <c r="AS2215">
        <v>0</v>
      </c>
      <c r="AT2215">
        <v>1.25044341880772</v>
      </c>
      <c r="AU2215">
        <v>5.7027964020692599</v>
      </c>
      <c r="AV2215">
        <v>5.2355377814101702</v>
      </c>
      <c r="AW2215">
        <v>0.51624852984246905</v>
      </c>
      <c r="AX2215">
        <v>2.82769296031559</v>
      </c>
      <c r="AY2215">
        <v>7.5455416383897997</v>
      </c>
      <c r="AZ2215">
        <v>5.4269298316162997</v>
      </c>
      <c r="BA2215">
        <v>0</v>
      </c>
      <c r="BB2215">
        <v>1.9653439351886599</v>
      </c>
      <c r="BC2215">
        <v>7.4803482406701702</v>
      </c>
      <c r="BD2215">
        <v>5.3104699850966099</v>
      </c>
      <c r="BE2215">
        <v>0.82370145675614403</v>
      </c>
      <c r="BF2215">
        <v>2.3644842452798001</v>
      </c>
      <c r="BG2215">
        <v>5.0000176396206699</v>
      </c>
      <c r="BH2215">
        <v>4.7891388366027297</v>
      </c>
      <c r="BI2215">
        <v>1.1551032536027299</v>
      </c>
      <c r="BJ2215">
        <v>1.48213002082072</v>
      </c>
      <c r="BK2215">
        <v>7.72053813056091</v>
      </c>
      <c r="BL2215">
        <v>8.5769597727918203</v>
      </c>
      <c r="BM2215">
        <v>2.83200660686839</v>
      </c>
      <c r="BN2215">
        <v>5.66401321373678</v>
      </c>
      <c r="BO2215">
        <v>11.1350876829179</v>
      </c>
      <c r="BP2215">
        <v>7.4233917886119398</v>
      </c>
      <c r="BQ2215">
        <v>0.85130533484676496</v>
      </c>
      <c r="BR2215">
        <v>1.7026106696935299</v>
      </c>
      <c r="BS2215">
        <v>4.0537222532757697</v>
      </c>
      <c r="BT2215">
        <v>2.7024815021838502</v>
      </c>
      <c r="BU2215">
        <v>0.96454220314096095</v>
      </c>
      <c r="BV2215">
        <v>2.4662568016394601</v>
      </c>
      <c r="BW2215">
        <v>11.359880598465701</v>
      </c>
      <c r="BX2215">
        <v>8.25737290736501</v>
      </c>
      <c r="BY2215">
        <v>0.694134504709779</v>
      </c>
      <c r="BZ2215">
        <v>1.7812670181822901</v>
      </c>
      <c r="CA2215">
        <v>4.3231015929615202</v>
      </c>
      <c r="CB2215">
        <v>3.7859014344337099</v>
      </c>
      <c r="CC2215">
        <v>0.84475849208697196</v>
      </c>
      <c r="CD2215">
        <v>3.3703158303619398</v>
      </c>
      <c r="CE2215">
        <v>13.3248921574011</v>
      </c>
      <c r="CF2215">
        <v>9.2769781554783801</v>
      </c>
      <c r="CG2215">
        <v>0</v>
      </c>
      <c r="CH2215">
        <v>1.16675052319793</v>
      </c>
      <c r="CI2215">
        <v>3.8921778016671098</v>
      </c>
      <c r="CJ2215">
        <v>2.4854787874650199</v>
      </c>
      <c r="CK2215">
        <v>0.17359786341091199</v>
      </c>
      <c r="CL2215">
        <v>2.07934725965276</v>
      </c>
      <c r="CM2215">
        <v>3.7116818374126601</v>
      </c>
      <c r="CN2215">
        <v>2.2295045735326799</v>
      </c>
      <c r="CO2215">
        <v>0</v>
      </c>
      <c r="CP2215">
        <v>0</v>
      </c>
      <c r="CQ2215">
        <v>0</v>
      </c>
      <c r="CR2215">
        <v>1.3175664547580601E-2</v>
      </c>
      <c r="CS2215">
        <v>0</v>
      </c>
      <c r="CT2215">
        <v>0</v>
      </c>
      <c r="CU2215">
        <v>1.3044754610231899</v>
      </c>
      <c r="CV2215">
        <v>0.62600152894268402</v>
      </c>
      <c r="CW2215">
        <v>0</v>
      </c>
      <c r="CX2215">
        <v>0.202113154852928</v>
      </c>
      <c r="CY2215">
        <v>0.89882308601130201</v>
      </c>
      <c r="CZ2215">
        <v>0.95725046706153305</v>
      </c>
      <c r="DA2215">
        <v>0</v>
      </c>
      <c r="DB2215">
        <v>0</v>
      </c>
      <c r="DC2215">
        <v>0</v>
      </c>
      <c r="DD2215">
        <v>0</v>
      </c>
      <c r="DE2215">
        <v>2.97891995742487E-2</v>
      </c>
      <c r="DF2215">
        <v>5.9578399148497503E-2</v>
      </c>
      <c r="DG2215">
        <v>0.83927041603220898</v>
      </c>
      <c r="DH2215">
        <v>0.55951361068813998</v>
      </c>
      <c r="DI2215">
        <v>0.26412326747534998</v>
      </c>
      <c r="DJ2215">
        <v>1.49933065595716</v>
      </c>
      <c r="DK2215">
        <v>2.7545994342764502</v>
      </c>
      <c r="DL2215">
        <v>2.6571924013122601</v>
      </c>
      <c r="DM2215">
        <v>0</v>
      </c>
      <c r="DN2215">
        <v>0.78394108563962495</v>
      </c>
      <c r="DO2215">
        <v>1.6946893222414201</v>
      </c>
      <c r="DP2215">
        <v>0.98738971289131205</v>
      </c>
      <c r="DQ2215">
        <v>1.5394038684132301</v>
      </c>
      <c r="DR2215">
        <v>1.6379880936140101</v>
      </c>
      <c r="DS2215">
        <v>3.2045494182348602</v>
      </c>
      <c r="DT2215">
        <v>2.1116702606570699</v>
      </c>
    </row>
    <row r="2216" spans="1:124" x14ac:dyDescent="0.35">
      <c r="A2216" s="19" t="str">
        <f t="shared" si="78"/>
        <v>ROAA--42094</v>
      </c>
      <c r="B2216" s="19" t="str">
        <f t="shared" si="79"/>
        <v>ROAA</v>
      </c>
      <c r="C2216">
        <v>14</v>
      </c>
      <c r="D2216" s="27">
        <v>42094</v>
      </c>
      <c r="E2216">
        <v>0.66</v>
      </c>
      <c r="F2216">
        <v>0.84</v>
      </c>
      <c r="G2216">
        <v>1.32</v>
      </c>
      <c r="H2216">
        <v>1.0093442622950799</v>
      </c>
      <c r="I2216">
        <v>0.68</v>
      </c>
      <c r="J2216">
        <v>1.04</v>
      </c>
      <c r="K2216">
        <v>1.53</v>
      </c>
      <c r="L2216">
        <v>1.1130323679727401</v>
      </c>
      <c r="M2216">
        <v>0.56000000000000005</v>
      </c>
      <c r="N2216">
        <v>0.89</v>
      </c>
      <c r="O2216">
        <v>1.26</v>
      </c>
      <c r="P2216">
        <v>0.93036290322580695</v>
      </c>
      <c r="Q2216">
        <v>0.5575</v>
      </c>
      <c r="R2216">
        <v>0.75</v>
      </c>
      <c r="S2216">
        <v>0.99</v>
      </c>
      <c r="T2216">
        <v>0.76600000000000001</v>
      </c>
      <c r="U2216">
        <v>0.63</v>
      </c>
      <c r="V2216">
        <v>1.05</v>
      </c>
      <c r="W2216">
        <v>1.5175000000000001</v>
      </c>
      <c r="X2216">
        <v>1.0911075949367099</v>
      </c>
      <c r="Y2216">
        <v>0.63</v>
      </c>
      <c r="Z2216">
        <v>0.98</v>
      </c>
      <c r="AA2216">
        <v>1.4</v>
      </c>
      <c r="AB2216">
        <v>0.99245614035087704</v>
      </c>
      <c r="AC2216">
        <v>0.86250000000000004</v>
      </c>
      <c r="AD2216">
        <v>1.2849999999999999</v>
      </c>
      <c r="AE2216">
        <v>1.76</v>
      </c>
      <c r="AF2216">
        <v>1.3570512820512799</v>
      </c>
      <c r="AG2216">
        <v>0.84250000000000003</v>
      </c>
      <c r="AH2216">
        <v>1.2350000000000001</v>
      </c>
      <c r="AI2216">
        <v>1.5974999999999999</v>
      </c>
      <c r="AJ2216">
        <v>1.2426470588235301</v>
      </c>
      <c r="AK2216">
        <v>0.61</v>
      </c>
      <c r="AL2216">
        <v>0.82</v>
      </c>
      <c r="AM2216">
        <v>1.375</v>
      </c>
      <c r="AN2216">
        <v>0.96823529411764697</v>
      </c>
      <c r="AO2216">
        <v>0.69</v>
      </c>
      <c r="AP2216">
        <v>1.04</v>
      </c>
      <c r="AQ2216">
        <v>1.5525</v>
      </c>
      <c r="AR2216">
        <v>1.1382608695652201</v>
      </c>
      <c r="AS2216">
        <v>0.745</v>
      </c>
      <c r="AT2216">
        <v>1.135</v>
      </c>
      <c r="AU2216">
        <v>1.5825</v>
      </c>
      <c r="AV2216">
        <v>1.1709793814433</v>
      </c>
      <c r="AW2216">
        <v>0.53500000000000003</v>
      </c>
      <c r="AX2216">
        <v>0.875</v>
      </c>
      <c r="AY2216">
        <v>1.36</v>
      </c>
      <c r="AZ2216">
        <v>0.94301282051282098</v>
      </c>
      <c r="BA2216">
        <v>0.75</v>
      </c>
      <c r="BB2216">
        <v>1.1299999999999999</v>
      </c>
      <c r="BC2216">
        <v>1.58</v>
      </c>
      <c r="BD2216">
        <v>1.2057627118644101</v>
      </c>
      <c r="BE2216">
        <v>0.75749999999999995</v>
      </c>
      <c r="BF2216">
        <v>1.0900000000000001</v>
      </c>
      <c r="BG2216">
        <v>1.43</v>
      </c>
      <c r="BH2216">
        <v>1.2372058823529399</v>
      </c>
      <c r="BI2216">
        <v>0.96</v>
      </c>
      <c r="BJ2216">
        <v>0.98</v>
      </c>
      <c r="BK2216">
        <v>1.1100000000000001</v>
      </c>
      <c r="BL2216">
        <v>1.1180000000000001</v>
      </c>
      <c r="BM2216">
        <v>0.97499999999999998</v>
      </c>
      <c r="BN2216">
        <v>1.4</v>
      </c>
      <c r="BO2216">
        <v>1.49</v>
      </c>
      <c r="BP2216">
        <v>1.1766666666666701</v>
      </c>
      <c r="BQ2216">
        <v>0.64500000000000002</v>
      </c>
      <c r="BR2216">
        <v>0.68</v>
      </c>
      <c r="BS2216">
        <v>0.82499999999999996</v>
      </c>
      <c r="BT2216">
        <v>0.75333333333333297</v>
      </c>
      <c r="BU2216">
        <v>0.31</v>
      </c>
      <c r="BV2216">
        <v>0.78</v>
      </c>
      <c r="BW2216">
        <v>1.2450000000000001</v>
      </c>
      <c r="BX2216">
        <v>0.81666666666666698</v>
      </c>
      <c r="BY2216">
        <v>0.47249999999999998</v>
      </c>
      <c r="BZ2216">
        <v>0.78500000000000003</v>
      </c>
      <c r="CA2216">
        <v>1.7749999999999999</v>
      </c>
      <c r="CB2216">
        <v>0.97250000000000003</v>
      </c>
      <c r="CC2216">
        <v>0.54</v>
      </c>
      <c r="CD2216">
        <v>1.0149999999999999</v>
      </c>
      <c r="CE2216">
        <v>1.5149999999999999</v>
      </c>
      <c r="CF2216">
        <v>1.04627659574468</v>
      </c>
      <c r="CG2216">
        <v>0.47499999999999998</v>
      </c>
      <c r="CH2216">
        <v>0.84499999999999997</v>
      </c>
      <c r="CI2216">
        <v>1.3574999999999999</v>
      </c>
      <c r="CJ2216">
        <v>0.93374999999999997</v>
      </c>
      <c r="CK2216">
        <v>0.95250000000000001</v>
      </c>
      <c r="CL2216">
        <v>1.02</v>
      </c>
      <c r="CM2216">
        <v>1.52</v>
      </c>
      <c r="CN2216">
        <v>1.5249999999999999</v>
      </c>
      <c r="CO2216">
        <v>1.6</v>
      </c>
      <c r="CP2216">
        <v>1.87</v>
      </c>
      <c r="CQ2216">
        <v>1.97</v>
      </c>
      <c r="CR2216">
        <v>1.732</v>
      </c>
      <c r="CS2216">
        <v>0.33</v>
      </c>
      <c r="CT2216">
        <v>1.08</v>
      </c>
      <c r="CU2216">
        <v>1.3</v>
      </c>
      <c r="CV2216">
        <v>0.99</v>
      </c>
      <c r="CW2216">
        <v>0.8075</v>
      </c>
      <c r="CX2216">
        <v>0.97</v>
      </c>
      <c r="CY2216">
        <v>1.2925</v>
      </c>
      <c r="CZ2216">
        <v>1.10916666666667</v>
      </c>
      <c r="DA2216">
        <v>0.79</v>
      </c>
      <c r="DB2216">
        <v>0.79</v>
      </c>
      <c r="DC2216">
        <v>0.79</v>
      </c>
      <c r="DD2216">
        <v>0.79</v>
      </c>
      <c r="DE2216">
        <v>0.95</v>
      </c>
      <c r="DF2216">
        <v>1.47</v>
      </c>
      <c r="DG2216">
        <v>1.82</v>
      </c>
      <c r="DH2216">
        <v>1.35666666666667</v>
      </c>
      <c r="DI2216">
        <v>0.31</v>
      </c>
      <c r="DJ2216">
        <v>0.85</v>
      </c>
      <c r="DK2216">
        <v>1.4350000000000001</v>
      </c>
      <c r="DL2216">
        <v>0.87272727272727302</v>
      </c>
      <c r="DM2216">
        <v>0.70499999999999996</v>
      </c>
      <c r="DN2216">
        <v>1.38</v>
      </c>
      <c r="DO2216">
        <v>1.67</v>
      </c>
      <c r="DP2216">
        <v>1.27571428571429</v>
      </c>
      <c r="DQ2216">
        <v>0.56499999999999995</v>
      </c>
      <c r="DR2216">
        <v>0.94</v>
      </c>
      <c r="DS2216">
        <v>1.3149999999999999</v>
      </c>
      <c r="DT2216">
        <v>1.1200000000000001</v>
      </c>
    </row>
    <row r="2217" spans="1:124" x14ac:dyDescent="0.35">
      <c r="A2217" s="19" t="str">
        <f t="shared" si="78"/>
        <v>NIM--42094</v>
      </c>
      <c r="B2217" s="19" t="str">
        <f t="shared" si="79"/>
        <v>NIM</v>
      </c>
      <c r="C2217">
        <v>15</v>
      </c>
      <c r="D2217" s="27">
        <v>42094</v>
      </c>
      <c r="E2217">
        <v>3.41</v>
      </c>
      <c r="F2217">
        <v>3.59</v>
      </c>
      <c r="G2217">
        <v>4.0199999999999996</v>
      </c>
      <c r="H2217">
        <v>3.70360655737705</v>
      </c>
      <c r="I2217">
        <v>3.39</v>
      </c>
      <c r="J2217">
        <v>3.79</v>
      </c>
      <c r="K2217">
        <v>4.16</v>
      </c>
      <c r="L2217">
        <v>3.8000851788756398</v>
      </c>
      <c r="M2217">
        <v>3.27</v>
      </c>
      <c r="N2217">
        <v>3.68</v>
      </c>
      <c r="O2217">
        <v>4.08</v>
      </c>
      <c r="P2217">
        <v>3.69340175953079</v>
      </c>
      <c r="Q2217">
        <v>3.52</v>
      </c>
      <c r="R2217">
        <v>3.9249999999999998</v>
      </c>
      <c r="S2217">
        <v>4.1425000000000001</v>
      </c>
      <c r="T2217">
        <v>3.8635000000000002</v>
      </c>
      <c r="U2217">
        <v>3.3725000000000001</v>
      </c>
      <c r="V2217">
        <v>3.7650000000000001</v>
      </c>
      <c r="W2217">
        <v>4.16</v>
      </c>
      <c r="X2217">
        <v>3.7584810126582302</v>
      </c>
      <c r="Y2217">
        <v>3.46</v>
      </c>
      <c r="Z2217">
        <v>3.9</v>
      </c>
      <c r="AA2217">
        <v>4.21</v>
      </c>
      <c r="AB2217">
        <v>3.9173684210526298</v>
      </c>
      <c r="AC2217">
        <v>3.51</v>
      </c>
      <c r="AD2217">
        <v>3.8</v>
      </c>
      <c r="AE2217">
        <v>4.1375000000000002</v>
      </c>
      <c r="AF2217">
        <v>3.8146153846153799</v>
      </c>
      <c r="AG2217">
        <v>3.2774999999999999</v>
      </c>
      <c r="AH2217">
        <v>3.83</v>
      </c>
      <c r="AI2217">
        <v>4.3099999999999996</v>
      </c>
      <c r="AJ2217">
        <v>4.1454411764705901</v>
      </c>
      <c r="AK2217">
        <v>3.38</v>
      </c>
      <c r="AL2217">
        <v>3.82</v>
      </c>
      <c r="AM2217">
        <v>4.04</v>
      </c>
      <c r="AN2217">
        <v>3.7449019607843099</v>
      </c>
      <c r="AO2217">
        <v>3.33</v>
      </c>
      <c r="AP2217">
        <v>3.7250000000000001</v>
      </c>
      <c r="AQ2217">
        <v>4.1399999999999997</v>
      </c>
      <c r="AR2217">
        <v>3.7366304347826098</v>
      </c>
      <c r="AS2217">
        <v>3.57</v>
      </c>
      <c r="AT2217">
        <v>3.9049999999999998</v>
      </c>
      <c r="AU2217">
        <v>4.3250000000000002</v>
      </c>
      <c r="AV2217">
        <v>3.9430927835051599</v>
      </c>
      <c r="AW2217">
        <v>3.38</v>
      </c>
      <c r="AX2217">
        <v>3.79</v>
      </c>
      <c r="AY2217">
        <v>4.1475</v>
      </c>
      <c r="AZ2217">
        <v>3.7806410256410299</v>
      </c>
      <c r="BA2217">
        <v>3.4350000000000001</v>
      </c>
      <c r="BB2217">
        <v>3.82</v>
      </c>
      <c r="BC2217">
        <v>4.33</v>
      </c>
      <c r="BD2217">
        <v>3.90559322033898</v>
      </c>
      <c r="BE2217">
        <v>3.4175</v>
      </c>
      <c r="BF2217">
        <v>3.79</v>
      </c>
      <c r="BG2217">
        <v>4.0925000000000002</v>
      </c>
      <c r="BH2217">
        <v>3.8275000000000001</v>
      </c>
      <c r="BI2217">
        <v>3.46</v>
      </c>
      <c r="BJ2217">
        <v>4.04</v>
      </c>
      <c r="BK2217">
        <v>4.09</v>
      </c>
      <c r="BL2217">
        <v>3.8460000000000001</v>
      </c>
      <c r="BM2217">
        <v>3.5649999999999999</v>
      </c>
      <c r="BN2217">
        <v>3.59</v>
      </c>
      <c r="BO2217">
        <v>4.0350000000000001</v>
      </c>
      <c r="BP2217">
        <v>3.87</v>
      </c>
      <c r="BQ2217">
        <v>3.5550000000000002</v>
      </c>
      <c r="BR2217">
        <v>3.91</v>
      </c>
      <c r="BS2217">
        <v>4.38</v>
      </c>
      <c r="BT2217">
        <v>3.9866666666666699</v>
      </c>
      <c r="BU2217">
        <v>3.4449999999999998</v>
      </c>
      <c r="BV2217">
        <v>3.86</v>
      </c>
      <c r="BW2217">
        <v>4.45</v>
      </c>
      <c r="BX2217">
        <v>3.94133333333333</v>
      </c>
      <c r="BY2217">
        <v>3.67</v>
      </c>
      <c r="BZ2217">
        <v>3.7850000000000001</v>
      </c>
      <c r="CA2217">
        <v>3.9325000000000001</v>
      </c>
      <c r="CB2217">
        <v>3.7162500000000001</v>
      </c>
      <c r="CC2217">
        <v>3.33</v>
      </c>
      <c r="CD2217">
        <v>3.7250000000000001</v>
      </c>
      <c r="CE2217">
        <v>4.2125000000000004</v>
      </c>
      <c r="CF2217">
        <v>3.7064893617021299</v>
      </c>
      <c r="CG2217">
        <v>3.4125000000000001</v>
      </c>
      <c r="CH2217">
        <v>4</v>
      </c>
      <c r="CI2217">
        <v>4.08</v>
      </c>
      <c r="CJ2217">
        <v>3.9293749999999998</v>
      </c>
      <c r="CK2217">
        <v>3.2250000000000001</v>
      </c>
      <c r="CL2217">
        <v>3.54</v>
      </c>
      <c r="CM2217">
        <v>4.1050000000000004</v>
      </c>
      <c r="CN2217">
        <v>3.7788888888888899</v>
      </c>
      <c r="CO2217">
        <v>3.61</v>
      </c>
      <c r="CP2217">
        <v>3.65</v>
      </c>
      <c r="CQ2217">
        <v>4.5</v>
      </c>
      <c r="CR2217">
        <v>4.0419999999999998</v>
      </c>
      <c r="CS2217">
        <v>3.01</v>
      </c>
      <c r="CT2217">
        <v>3.56</v>
      </c>
      <c r="CU2217">
        <v>3.88</v>
      </c>
      <c r="CV2217">
        <v>3.4340000000000002</v>
      </c>
      <c r="CW2217">
        <v>3.74</v>
      </c>
      <c r="CX2217">
        <v>4.0149999999999997</v>
      </c>
      <c r="CY2217">
        <v>4.1825000000000001</v>
      </c>
      <c r="CZ2217">
        <v>3.8883333333333301</v>
      </c>
      <c r="DA2217">
        <v>3.79</v>
      </c>
      <c r="DB2217">
        <v>3.79</v>
      </c>
      <c r="DC2217">
        <v>3.79</v>
      </c>
      <c r="DD2217">
        <v>3.79</v>
      </c>
      <c r="DE2217">
        <v>2.895</v>
      </c>
      <c r="DF2217">
        <v>3.22</v>
      </c>
      <c r="DG2217">
        <v>10.49</v>
      </c>
      <c r="DH2217">
        <v>7.85</v>
      </c>
      <c r="DI2217">
        <v>3.4249999999999998</v>
      </c>
      <c r="DJ2217">
        <v>3.79</v>
      </c>
      <c r="DK2217">
        <v>4.2249999999999996</v>
      </c>
      <c r="DL2217">
        <v>3.9809090909090901</v>
      </c>
      <c r="DM2217">
        <v>3.27</v>
      </c>
      <c r="DN2217">
        <v>3.57</v>
      </c>
      <c r="DO2217">
        <v>4.0999999999999996</v>
      </c>
      <c r="DP2217">
        <v>3.7028571428571402</v>
      </c>
      <c r="DQ2217">
        <v>3.9649999999999999</v>
      </c>
      <c r="DR2217">
        <v>4.03</v>
      </c>
      <c r="DS2217">
        <v>4.1849999999999996</v>
      </c>
      <c r="DT2217">
        <v>4.0066666666666704</v>
      </c>
    </row>
    <row r="2218" spans="1:124" x14ac:dyDescent="0.35">
      <c r="A2218" s="19" t="str">
        <f t="shared" si="78"/>
        <v>Provisions / Avg Assets--42094</v>
      </c>
      <c r="B2218" s="19" t="str">
        <f t="shared" si="79"/>
        <v>Provisions / Avg Assets</v>
      </c>
      <c r="C2218">
        <v>16</v>
      </c>
      <c r="D2218" s="27">
        <v>42094</v>
      </c>
      <c r="E2218">
        <v>0</v>
      </c>
      <c r="F2218">
        <v>0</v>
      </c>
      <c r="G2218">
        <v>0.11</v>
      </c>
      <c r="H2218">
        <v>6.14754098360656E-2</v>
      </c>
      <c r="I2218">
        <v>0</v>
      </c>
      <c r="J2218">
        <v>0</v>
      </c>
      <c r="K2218">
        <v>0.11</v>
      </c>
      <c r="L2218">
        <v>6.0630323679727399E-2</v>
      </c>
      <c r="M2218">
        <v>0</v>
      </c>
      <c r="N2218">
        <v>0.04</v>
      </c>
      <c r="O2218">
        <v>0.13</v>
      </c>
      <c r="P2218">
        <v>8.6213343108504398E-2</v>
      </c>
      <c r="Q2218">
        <v>0.02</v>
      </c>
      <c r="R2218">
        <v>0.105</v>
      </c>
      <c r="S2218">
        <v>0.17749999999999999</v>
      </c>
      <c r="T2218">
        <v>0.16</v>
      </c>
      <c r="U2218">
        <v>0</v>
      </c>
      <c r="V2218">
        <v>0</v>
      </c>
      <c r="W2218">
        <v>0.12</v>
      </c>
      <c r="X2218">
        <v>6.7816455696202496E-2</v>
      </c>
      <c r="Y2218">
        <v>0</v>
      </c>
      <c r="Z2218">
        <v>0</v>
      </c>
      <c r="AA2218">
        <v>0.05</v>
      </c>
      <c r="AB2218">
        <v>-1.6842105263157901E-2</v>
      </c>
      <c r="AC2218">
        <v>0</v>
      </c>
      <c r="AD2218">
        <v>0</v>
      </c>
      <c r="AE2218">
        <v>0.105</v>
      </c>
      <c r="AF2218">
        <v>-4.3589743589743796E-3</v>
      </c>
      <c r="AG2218">
        <v>0</v>
      </c>
      <c r="AH2218">
        <v>0</v>
      </c>
      <c r="AI2218">
        <v>0.12</v>
      </c>
      <c r="AJ2218">
        <v>0.20838235294117599</v>
      </c>
      <c r="AK2218">
        <v>0</v>
      </c>
      <c r="AL2218">
        <v>0.04</v>
      </c>
      <c r="AM2218">
        <v>0.11</v>
      </c>
      <c r="AN2218">
        <v>7.8627450980392199E-2</v>
      </c>
      <c r="AO2218">
        <v>0</v>
      </c>
      <c r="AP2218">
        <v>0</v>
      </c>
      <c r="AQ2218">
        <v>0.1</v>
      </c>
      <c r="AR2218">
        <v>5.4347826086956499E-2</v>
      </c>
      <c r="AS2218">
        <v>0</v>
      </c>
      <c r="AT2218">
        <v>2.5000000000000001E-2</v>
      </c>
      <c r="AU2218">
        <v>0.15</v>
      </c>
      <c r="AV2218">
        <v>7.2835051546391694E-2</v>
      </c>
      <c r="AW2218">
        <v>0</v>
      </c>
      <c r="AX2218">
        <v>0.01</v>
      </c>
      <c r="AY2218">
        <v>9.7500000000000003E-2</v>
      </c>
      <c r="AZ2218">
        <v>6.8012820512820496E-2</v>
      </c>
      <c r="BA2218">
        <v>0</v>
      </c>
      <c r="BB2218">
        <v>0.05</v>
      </c>
      <c r="BC2218">
        <v>0.18</v>
      </c>
      <c r="BD2218">
        <v>0.106949152542373</v>
      </c>
      <c r="BE2218">
        <v>0</v>
      </c>
      <c r="BF2218">
        <v>0</v>
      </c>
      <c r="BG2218">
        <v>9.5000000000000001E-2</v>
      </c>
      <c r="BH2218">
        <v>0.110735294117647</v>
      </c>
      <c r="BI2218">
        <v>0</v>
      </c>
      <c r="BJ2218">
        <v>0</v>
      </c>
      <c r="BK2218">
        <v>0.05</v>
      </c>
      <c r="BL2218">
        <v>-1.6E-2</v>
      </c>
      <c r="BM2218">
        <v>0</v>
      </c>
      <c r="BN2218">
        <v>0</v>
      </c>
      <c r="BO2218">
        <v>0</v>
      </c>
      <c r="BP2218">
        <v>0</v>
      </c>
      <c r="BQ2218">
        <v>0</v>
      </c>
      <c r="BR2218">
        <v>0</v>
      </c>
      <c r="BS2218">
        <v>0</v>
      </c>
      <c r="BT2218">
        <v>0</v>
      </c>
      <c r="BU2218">
        <v>0</v>
      </c>
      <c r="BV2218">
        <v>0</v>
      </c>
      <c r="BW2218">
        <v>0.05</v>
      </c>
      <c r="BX2218">
        <v>5.86666666666667E-2</v>
      </c>
      <c r="BY2218">
        <v>0</v>
      </c>
      <c r="BZ2218">
        <v>5.5E-2</v>
      </c>
      <c r="CA2218">
        <v>0.16500000000000001</v>
      </c>
      <c r="CB2218">
        <v>9.1249999999999998E-2</v>
      </c>
      <c r="CC2218">
        <v>0</v>
      </c>
      <c r="CD2218">
        <v>0</v>
      </c>
      <c r="CE2218">
        <v>0.11749999999999999</v>
      </c>
      <c r="CF2218">
        <v>1.3829787234042299E-3</v>
      </c>
      <c r="CG2218">
        <v>0</v>
      </c>
      <c r="CH2218">
        <v>4.4999999999999998E-2</v>
      </c>
      <c r="CI2218">
        <v>0.1</v>
      </c>
      <c r="CJ2218">
        <v>9.7500000000000003E-2</v>
      </c>
      <c r="CK2218">
        <v>0</v>
      </c>
      <c r="CL2218">
        <v>0</v>
      </c>
      <c r="CM2218">
        <v>0.17249999999999999</v>
      </c>
      <c r="CN2218">
        <v>0.120555555555556</v>
      </c>
      <c r="CO2218">
        <v>0.01</v>
      </c>
      <c r="CP2218">
        <v>0.02</v>
      </c>
      <c r="CQ2218">
        <v>7.0000000000000007E-2</v>
      </c>
      <c r="CR2218">
        <v>4.5999999999999999E-2</v>
      </c>
      <c r="CS2218">
        <v>0</v>
      </c>
      <c r="CT2218">
        <v>0</v>
      </c>
      <c r="CU2218">
        <v>0.18</v>
      </c>
      <c r="CV2218">
        <v>9.8000000000000004E-2</v>
      </c>
      <c r="CW2218">
        <v>0</v>
      </c>
      <c r="CX2218">
        <v>0.02</v>
      </c>
      <c r="CY2218">
        <v>0.06</v>
      </c>
      <c r="CZ2218">
        <v>4.4166666666666701E-2</v>
      </c>
      <c r="DA2218">
        <v>0.17</v>
      </c>
      <c r="DB2218">
        <v>0.17</v>
      </c>
      <c r="DC2218">
        <v>0.17</v>
      </c>
      <c r="DD2218">
        <v>0.17</v>
      </c>
      <c r="DE2218">
        <v>0.05</v>
      </c>
      <c r="DF2218">
        <v>0.1</v>
      </c>
      <c r="DG2218">
        <v>2.04</v>
      </c>
      <c r="DH2218">
        <v>1.36</v>
      </c>
      <c r="DI2218">
        <v>0</v>
      </c>
      <c r="DJ2218">
        <v>0.1</v>
      </c>
      <c r="DK2218">
        <v>0.33</v>
      </c>
      <c r="DL2218">
        <v>0.55181818181818199</v>
      </c>
      <c r="DM2218">
        <v>5.0000000000000001E-3</v>
      </c>
      <c r="DN2218">
        <v>7.0000000000000007E-2</v>
      </c>
      <c r="DO2218">
        <v>0.125</v>
      </c>
      <c r="DP2218">
        <v>0.11</v>
      </c>
      <c r="DQ2218">
        <v>0.10249999999999999</v>
      </c>
      <c r="DR2218">
        <v>0.125</v>
      </c>
      <c r="DS2218">
        <v>0.14749999999999999</v>
      </c>
      <c r="DT2218">
        <v>0.14000000000000001</v>
      </c>
    </row>
    <row r="2219" spans="1:124" x14ac:dyDescent="0.35">
      <c r="A2219" s="19" t="str">
        <f t="shared" si="78"/>
        <v>Negative Earners (last 4 qtrs)--42094</v>
      </c>
      <c r="B2219" s="19" t="str">
        <f t="shared" si="79"/>
        <v>Negative Earners (last 4 qtrs)</v>
      </c>
      <c r="C2219">
        <v>17</v>
      </c>
      <c r="D2219" s="27">
        <v>42094</v>
      </c>
      <c r="F2219">
        <v>3.27868852459016</v>
      </c>
      <c r="H2219">
        <v>2</v>
      </c>
      <c r="J2219">
        <v>3.1825795644891102</v>
      </c>
      <c r="L2219">
        <v>19</v>
      </c>
      <c r="N2219">
        <v>5.2461372619475402</v>
      </c>
      <c r="P2219">
        <v>292</v>
      </c>
      <c r="R2219">
        <v>0</v>
      </c>
      <c r="T2219">
        <v>0</v>
      </c>
      <c r="V2219">
        <v>3.7267080745341601</v>
      </c>
      <c r="X2219">
        <v>12</v>
      </c>
      <c r="Z2219">
        <v>3.5087719298245599</v>
      </c>
      <c r="AB2219">
        <v>2</v>
      </c>
      <c r="AD2219">
        <v>0</v>
      </c>
      <c r="AF2219">
        <v>0</v>
      </c>
      <c r="AH2219">
        <v>2.9411764705882399</v>
      </c>
      <c r="AI2219"/>
      <c r="AJ2219">
        <v>2</v>
      </c>
      <c r="AK2219"/>
      <c r="AL2219">
        <v>5.8823529411764701</v>
      </c>
      <c r="AN2219">
        <v>3</v>
      </c>
      <c r="AP2219">
        <v>2.1428571428571401</v>
      </c>
      <c r="AR2219">
        <v>6</v>
      </c>
      <c r="AT2219">
        <v>5.1020408163265296</v>
      </c>
      <c r="AV2219">
        <v>10</v>
      </c>
      <c r="AX2219">
        <v>4.43037974683544</v>
      </c>
      <c r="AZ2219">
        <v>7</v>
      </c>
      <c r="BB2219">
        <v>5.0847457627118704</v>
      </c>
      <c r="BD2219">
        <v>3</v>
      </c>
      <c r="BF2219">
        <v>1.47058823529412</v>
      </c>
      <c r="BH2219">
        <v>1</v>
      </c>
      <c r="BJ2219">
        <v>0</v>
      </c>
      <c r="BL2219">
        <v>0</v>
      </c>
      <c r="BN2219">
        <v>0</v>
      </c>
      <c r="BP2219">
        <v>0</v>
      </c>
      <c r="BR2219">
        <v>0</v>
      </c>
      <c r="BT2219">
        <v>0</v>
      </c>
      <c r="BV2219">
        <v>6.6666666666666696</v>
      </c>
      <c r="BX2219">
        <v>1</v>
      </c>
      <c r="BZ2219">
        <v>0</v>
      </c>
      <c r="CB2219">
        <v>0</v>
      </c>
      <c r="CD2219">
        <v>6.3829787234042596</v>
      </c>
      <c r="CF2219">
        <v>6</v>
      </c>
      <c r="CH2219">
        <v>0</v>
      </c>
      <c r="CJ2219">
        <v>0</v>
      </c>
      <c r="CL2219">
        <v>0</v>
      </c>
      <c r="CN2219">
        <v>0</v>
      </c>
      <c r="CP2219">
        <v>0</v>
      </c>
      <c r="CR2219">
        <v>0</v>
      </c>
      <c r="CT2219">
        <v>20</v>
      </c>
      <c r="CV2219">
        <v>1</v>
      </c>
      <c r="CX2219">
        <v>0</v>
      </c>
      <c r="CZ2219">
        <v>0</v>
      </c>
      <c r="DB2219">
        <v>0</v>
      </c>
      <c r="DD2219">
        <v>0</v>
      </c>
      <c r="DF2219">
        <v>0</v>
      </c>
      <c r="DH2219">
        <v>0</v>
      </c>
      <c r="DJ2219">
        <v>9.0909090909090899</v>
      </c>
      <c r="DL2219">
        <v>1</v>
      </c>
      <c r="DN2219">
        <v>0</v>
      </c>
      <c r="DP2219">
        <v>0</v>
      </c>
      <c r="DR2219">
        <v>0</v>
      </c>
      <c r="DT2219">
        <v>0</v>
      </c>
    </row>
    <row r="2220" spans="1:124" x14ac:dyDescent="0.35">
      <c r="A2220" s="19" t="str">
        <f t="shared" si="78"/>
        <v>Noncore Funding / Liab--42094</v>
      </c>
      <c r="B2220" s="19" t="str">
        <f t="shared" si="79"/>
        <v>Noncore Funding / Liab</v>
      </c>
      <c r="C2220">
        <v>18</v>
      </c>
      <c r="D2220" s="27">
        <v>42094</v>
      </c>
      <c r="E2220">
        <v>9.0482434950652202</v>
      </c>
      <c r="F2220">
        <v>13.8708831353741</v>
      </c>
      <c r="G2220">
        <v>20.656718572608799</v>
      </c>
      <c r="H2220">
        <v>15.5655340439656</v>
      </c>
      <c r="I2220">
        <v>9.3769043266301004</v>
      </c>
      <c r="J2220">
        <v>14.7465595936717</v>
      </c>
      <c r="K2220">
        <v>21.916044834695601</v>
      </c>
      <c r="L2220">
        <v>17.1885610211156</v>
      </c>
      <c r="M2220">
        <v>12.0160122473568</v>
      </c>
      <c r="N2220">
        <v>18.880711141004198</v>
      </c>
      <c r="O2220">
        <v>28.482137850920399</v>
      </c>
      <c r="P2220">
        <v>22.000571933723599</v>
      </c>
      <c r="Q2220">
        <v>15.177375973666299</v>
      </c>
      <c r="R2220">
        <v>19.919725785009501</v>
      </c>
      <c r="S2220">
        <v>22.948386572007198</v>
      </c>
      <c r="T2220">
        <v>19.644458946987601</v>
      </c>
      <c r="U2220">
        <v>8.5656652126122399</v>
      </c>
      <c r="V2220">
        <v>13.877253352226401</v>
      </c>
      <c r="W2220">
        <v>21.404048446424699</v>
      </c>
      <c r="X2220">
        <v>16.9431383553346</v>
      </c>
      <c r="Y2220">
        <v>9.0270596414534001</v>
      </c>
      <c r="Z2220">
        <v>14.6252354765665</v>
      </c>
      <c r="AA2220">
        <v>19.4226778579614</v>
      </c>
      <c r="AB2220">
        <v>16.273460051623601</v>
      </c>
      <c r="AC2220">
        <v>9.4606391502939697</v>
      </c>
      <c r="AD2220">
        <v>12.625356944924199</v>
      </c>
      <c r="AE2220">
        <v>18.269768793103299</v>
      </c>
      <c r="AF2220">
        <v>14.409346191881101</v>
      </c>
      <c r="AG2220">
        <v>12.6804864938055</v>
      </c>
      <c r="AH2220">
        <v>16.310123508357599</v>
      </c>
      <c r="AI2220">
        <v>24.892901898214401</v>
      </c>
      <c r="AJ2220">
        <v>21.394446121722901</v>
      </c>
      <c r="AK2220">
        <v>10.117835567236501</v>
      </c>
      <c r="AL2220">
        <v>15.864518319275099</v>
      </c>
      <c r="AM2220">
        <v>24.887535604333401</v>
      </c>
      <c r="AN2220">
        <v>19.4940936319028</v>
      </c>
      <c r="AO2220">
        <v>9.5276750426534207</v>
      </c>
      <c r="AP2220">
        <v>14.012788017611101</v>
      </c>
      <c r="AQ2220">
        <v>20.648476970064401</v>
      </c>
      <c r="AR2220">
        <v>16.4164601272753</v>
      </c>
      <c r="AS2220">
        <v>10.4569210489691</v>
      </c>
      <c r="AT2220">
        <v>16.1719436694273</v>
      </c>
      <c r="AU2220">
        <v>25.178036201243501</v>
      </c>
      <c r="AV2220">
        <v>20.056962500801099</v>
      </c>
      <c r="AW2220">
        <v>8.5656652126122399</v>
      </c>
      <c r="AX2220">
        <v>13.467734469739</v>
      </c>
      <c r="AY2220">
        <v>20.635860096081</v>
      </c>
      <c r="AZ2220">
        <v>15.8340301352249</v>
      </c>
      <c r="BA2220">
        <v>8.7193218570217397</v>
      </c>
      <c r="BB2220">
        <v>16.1967387333533</v>
      </c>
      <c r="BC2220">
        <v>27.159478450964599</v>
      </c>
      <c r="BD2220">
        <v>20.853106189761601</v>
      </c>
      <c r="BE2220">
        <v>9.6228727755759493</v>
      </c>
      <c r="BF2220">
        <v>15.782792850565199</v>
      </c>
      <c r="BG2220">
        <v>20.923312449382099</v>
      </c>
      <c r="BH2220">
        <v>18.051170562260999</v>
      </c>
      <c r="BI2220">
        <v>9.0270596414534001</v>
      </c>
      <c r="BJ2220">
        <v>14.362008494378401</v>
      </c>
      <c r="BK2220">
        <v>19.4226778579614</v>
      </c>
      <c r="BL2220">
        <v>16.559545395398899</v>
      </c>
      <c r="BM2220">
        <v>16.872810274105301</v>
      </c>
      <c r="BN2220">
        <v>18.0310035354909</v>
      </c>
      <c r="BO2220">
        <v>25.8080572749287</v>
      </c>
      <c r="BP2220">
        <v>22.443577187525701</v>
      </c>
      <c r="BQ2220">
        <v>14.519087608442</v>
      </c>
      <c r="BR2220">
        <v>14.6252354765665</v>
      </c>
      <c r="BS2220">
        <v>18.023548912372299</v>
      </c>
      <c r="BT2220">
        <v>16.820012521687399</v>
      </c>
      <c r="BU2220">
        <v>12.254273603603099</v>
      </c>
      <c r="BV2220">
        <v>19.1825578838239</v>
      </c>
      <c r="BW2220">
        <v>27.031170474371301</v>
      </c>
      <c r="BX2220">
        <v>22.6095926579627</v>
      </c>
      <c r="BY2220">
        <v>11.1944304826312</v>
      </c>
      <c r="BZ2220">
        <v>13.524517682077899</v>
      </c>
      <c r="CA2220">
        <v>16.634189178963101</v>
      </c>
      <c r="CB2220">
        <v>15.2276687367654</v>
      </c>
      <c r="CC2220">
        <v>8.1821314399915206</v>
      </c>
      <c r="CD2220">
        <v>12.9433404204631</v>
      </c>
      <c r="CE2220">
        <v>21.4623032258474</v>
      </c>
      <c r="CF2220">
        <v>16.365310298175299</v>
      </c>
      <c r="CG2220">
        <v>8.8483652642514592</v>
      </c>
      <c r="CH2220">
        <v>13.093957955099301</v>
      </c>
      <c r="CI2220">
        <v>22.554932763022499</v>
      </c>
      <c r="CJ2220">
        <v>17.0384017259831</v>
      </c>
      <c r="CK2220">
        <v>8.0995147768331996</v>
      </c>
      <c r="CL2220">
        <v>13.6671720115824</v>
      </c>
      <c r="CM2220">
        <v>32.966863304804001</v>
      </c>
      <c r="CN2220">
        <v>24.062705165083901</v>
      </c>
      <c r="CO2220">
        <v>17.749158106917399</v>
      </c>
      <c r="CP2220">
        <v>17.7609450299964</v>
      </c>
      <c r="CQ2220">
        <v>18.346849182668901</v>
      </c>
      <c r="CR2220">
        <v>21.9437642096328</v>
      </c>
      <c r="CS2220">
        <v>8.2174542251305596</v>
      </c>
      <c r="CT2220">
        <v>12.387300302730599</v>
      </c>
      <c r="CU2220">
        <v>14.718254518559601</v>
      </c>
      <c r="CV2220">
        <v>16.713473599732499</v>
      </c>
      <c r="CW2220">
        <v>10.110346361575299</v>
      </c>
      <c r="CX2220">
        <v>13.538013396920199</v>
      </c>
      <c r="CY2220">
        <v>18.613693168881099</v>
      </c>
      <c r="CZ2220">
        <v>14.181326285840299</v>
      </c>
      <c r="DA2220">
        <v>35.994297933000702</v>
      </c>
      <c r="DB2220">
        <v>35.994297933000702</v>
      </c>
      <c r="DC2220">
        <v>35.994297933000702</v>
      </c>
      <c r="DD2220">
        <v>35.994297933000702</v>
      </c>
      <c r="DE2220">
        <v>24.929557469870002</v>
      </c>
      <c r="DF2220">
        <v>38.135373327964899</v>
      </c>
      <c r="DG2220">
        <v>59.965071766993603</v>
      </c>
      <c r="DH2220">
        <v>43.884628381920699</v>
      </c>
      <c r="DI2220">
        <v>13.467734469739</v>
      </c>
      <c r="DJ2220">
        <v>20.656718572608799</v>
      </c>
      <c r="DK2220">
        <v>25.705163978607899</v>
      </c>
      <c r="DL2220">
        <v>26.165605497843799</v>
      </c>
      <c r="DM2220">
        <v>10.6887929552712</v>
      </c>
      <c r="DN2220">
        <v>15.385745976080401</v>
      </c>
      <c r="DO2220">
        <v>23.857417268427699</v>
      </c>
      <c r="DP2220">
        <v>19.262346543023298</v>
      </c>
      <c r="DQ2220">
        <v>12.711952611262699</v>
      </c>
      <c r="DR2220">
        <v>22.835901566109499</v>
      </c>
      <c r="DS2220">
        <v>26.2239869969798</v>
      </c>
      <c r="DT2220">
        <v>21.3003345945516</v>
      </c>
    </row>
    <row r="2221" spans="1:124" x14ac:dyDescent="0.35">
      <c r="A2221" s="19" t="str">
        <f t="shared" si="78"/>
        <v>Brokered Dep / Liab--42094</v>
      </c>
      <c r="B2221" s="19" t="str">
        <f t="shared" si="79"/>
        <v>Brokered Dep / Liab</v>
      </c>
      <c r="C2221">
        <v>19</v>
      </c>
      <c r="D2221" s="27">
        <v>42094</v>
      </c>
      <c r="E2221">
        <v>0</v>
      </c>
      <c r="F2221">
        <v>0</v>
      </c>
      <c r="G2221">
        <v>1.4542510121457499</v>
      </c>
      <c r="H2221">
        <v>2.1921126318452901</v>
      </c>
      <c r="I2221">
        <v>0</v>
      </c>
      <c r="J2221">
        <v>0</v>
      </c>
      <c r="K2221">
        <v>2.2354807566549799</v>
      </c>
      <c r="L2221">
        <v>2.1858766293252798</v>
      </c>
      <c r="M2221">
        <v>0</v>
      </c>
      <c r="N2221">
        <v>0</v>
      </c>
      <c r="O2221">
        <v>2.4234338899524301</v>
      </c>
      <c r="P2221">
        <v>2.3019285022809202</v>
      </c>
      <c r="Q2221">
        <v>0</v>
      </c>
      <c r="R2221">
        <v>0</v>
      </c>
      <c r="S2221">
        <v>1.2175115751793899</v>
      </c>
      <c r="T2221">
        <v>2.3801151976096002</v>
      </c>
      <c r="U2221">
        <v>0</v>
      </c>
      <c r="V2221">
        <v>0</v>
      </c>
      <c r="W2221">
        <v>2.2566209607627501</v>
      </c>
      <c r="X2221">
        <v>2.1762578167178002</v>
      </c>
      <c r="Y2221">
        <v>0</v>
      </c>
      <c r="Z2221">
        <v>0</v>
      </c>
      <c r="AA2221">
        <v>0.81190588709240097</v>
      </c>
      <c r="AB2221">
        <v>1.54209993930981</v>
      </c>
      <c r="AC2221">
        <v>0</v>
      </c>
      <c r="AD2221">
        <v>0</v>
      </c>
      <c r="AE2221">
        <v>1.58817264929604</v>
      </c>
      <c r="AF2221">
        <v>1.37621194087306</v>
      </c>
      <c r="AG2221">
        <v>0</v>
      </c>
      <c r="AH2221">
        <v>0</v>
      </c>
      <c r="AI2221">
        <v>3.7349674407164999</v>
      </c>
      <c r="AJ2221">
        <v>3.5049863150104499</v>
      </c>
      <c r="AK2221">
        <v>0</v>
      </c>
      <c r="AL2221">
        <v>0.77543424317617904</v>
      </c>
      <c r="AM2221">
        <v>4.8541660563626801</v>
      </c>
      <c r="AN2221">
        <v>3.6133596195569799</v>
      </c>
      <c r="AO2221">
        <v>0</v>
      </c>
      <c r="AP2221">
        <v>0</v>
      </c>
      <c r="AQ2221">
        <v>1.4141152430067201</v>
      </c>
      <c r="AR2221">
        <v>1.8062325509444399</v>
      </c>
      <c r="AS2221">
        <v>0</v>
      </c>
      <c r="AT2221">
        <v>0</v>
      </c>
      <c r="AU2221">
        <v>3.1495739633061501</v>
      </c>
      <c r="AV2221">
        <v>2.92398250038416</v>
      </c>
      <c r="AW2221">
        <v>0</v>
      </c>
      <c r="AX2221">
        <v>0</v>
      </c>
      <c r="AY2221">
        <v>1.0732175382657601</v>
      </c>
      <c r="AZ2221">
        <v>1.47777309598495</v>
      </c>
      <c r="BA2221">
        <v>0</v>
      </c>
      <c r="BB2221">
        <v>0</v>
      </c>
      <c r="BC2221">
        <v>4.2674042737653197</v>
      </c>
      <c r="BD2221">
        <v>3.2816012730679698</v>
      </c>
      <c r="BE2221">
        <v>0</v>
      </c>
      <c r="BF2221">
        <v>7.8964990081997199E-2</v>
      </c>
      <c r="BG2221">
        <v>3.4526077297809499</v>
      </c>
      <c r="BH2221">
        <v>2.7929489477501401</v>
      </c>
      <c r="BI2221">
        <v>0</v>
      </c>
      <c r="BJ2221">
        <v>0.52588759002186303</v>
      </c>
      <c r="BK2221">
        <v>1.9348826754950801</v>
      </c>
      <c r="BL2221">
        <v>3.1478229542983698</v>
      </c>
      <c r="BM2221">
        <v>0</v>
      </c>
      <c r="BN2221">
        <v>0</v>
      </c>
      <c r="BO2221">
        <v>2.89072703526339</v>
      </c>
      <c r="BP2221">
        <v>1.92715135684226</v>
      </c>
      <c r="BQ2221">
        <v>0</v>
      </c>
      <c r="BR2221">
        <v>0</v>
      </c>
      <c r="BS2221">
        <v>0.72712550607287496</v>
      </c>
      <c r="BT2221">
        <v>0.48475033738191597</v>
      </c>
      <c r="BU2221">
        <v>0</v>
      </c>
      <c r="BV2221">
        <v>0</v>
      </c>
      <c r="BW2221">
        <v>4.7052016953877498</v>
      </c>
      <c r="BX2221">
        <v>3.7766694374562699</v>
      </c>
      <c r="BY2221">
        <v>0</v>
      </c>
      <c r="BZ2221">
        <v>0</v>
      </c>
      <c r="CA2221">
        <v>0</v>
      </c>
      <c r="CB2221">
        <v>0.45560501655416102</v>
      </c>
      <c r="CC2221">
        <v>0</v>
      </c>
      <c r="CD2221">
        <v>0</v>
      </c>
      <c r="CE2221">
        <v>2.4726506687516498</v>
      </c>
      <c r="CF2221">
        <v>2.7084290821800998</v>
      </c>
      <c r="CG2221">
        <v>0</v>
      </c>
      <c r="CH2221">
        <v>0</v>
      </c>
      <c r="CI2221">
        <v>2.67343921752768</v>
      </c>
      <c r="CJ2221">
        <v>1.7278326549171199</v>
      </c>
      <c r="CK2221">
        <v>0</v>
      </c>
      <c r="CL2221">
        <v>0</v>
      </c>
      <c r="CM2221">
        <v>4.2465221319883604</v>
      </c>
      <c r="CN2221">
        <v>4.7825031872710699</v>
      </c>
      <c r="CO2221">
        <v>2.22271843957079</v>
      </c>
      <c r="CP2221">
        <v>2.2354807566549799</v>
      </c>
      <c r="CQ2221">
        <v>5.3619958027111299</v>
      </c>
      <c r="CR2221">
        <v>5.0808723685892501</v>
      </c>
      <c r="CS2221">
        <v>0</v>
      </c>
      <c r="CT2221">
        <v>0</v>
      </c>
      <c r="CU2221">
        <v>1.2863801216916899</v>
      </c>
      <c r="CV2221">
        <v>2.08709162698025</v>
      </c>
      <c r="CW2221">
        <v>0</v>
      </c>
      <c r="CX2221">
        <v>5.1041487971121999E-2</v>
      </c>
      <c r="CY2221">
        <v>2.6592321032265702</v>
      </c>
      <c r="CZ2221">
        <v>1.9221346025602499</v>
      </c>
      <c r="DA2221">
        <v>0</v>
      </c>
      <c r="DB2221">
        <v>0</v>
      </c>
      <c r="DC2221">
        <v>0</v>
      </c>
      <c r="DD2221">
        <v>0</v>
      </c>
      <c r="DE2221">
        <v>2.7123875989799999</v>
      </c>
      <c r="DF2221">
        <v>5.4247751979600096</v>
      </c>
      <c r="DG2221">
        <v>32.919730441029699</v>
      </c>
      <c r="DH2221">
        <v>21.9464869606864</v>
      </c>
      <c r="DI2221">
        <v>0.61038635376720896</v>
      </c>
      <c r="DJ2221">
        <v>3.74914437843641</v>
      </c>
      <c r="DK2221">
        <v>4.71810374359527</v>
      </c>
      <c r="DL2221">
        <v>3.7709261823684002</v>
      </c>
      <c r="DM2221">
        <v>0</v>
      </c>
      <c r="DN2221">
        <v>3.4031191006649801</v>
      </c>
      <c r="DO2221">
        <v>10.3313224515835</v>
      </c>
      <c r="DP2221">
        <v>6.5911930757439103</v>
      </c>
      <c r="DQ2221">
        <v>0.89303178005883499</v>
      </c>
      <c r="DR2221">
        <v>4.0733457307149603</v>
      </c>
      <c r="DS2221">
        <v>7.9018367701690702</v>
      </c>
      <c r="DT2221">
        <v>4.7778651681660396</v>
      </c>
    </row>
    <row r="2222" spans="1:124" x14ac:dyDescent="0.35">
      <c r="A2222" s="19" t="str">
        <f t="shared" si="78"/>
        <v>Liquid Assets / Assets--42094</v>
      </c>
      <c r="B2222" s="19" t="str">
        <f t="shared" si="79"/>
        <v>Liquid Assets / Assets</v>
      </c>
      <c r="C2222">
        <v>20</v>
      </c>
      <c r="D2222" s="27">
        <v>42094</v>
      </c>
      <c r="E2222">
        <v>19.079553598853298</v>
      </c>
      <c r="F2222">
        <v>26.032849208470701</v>
      </c>
      <c r="G2222">
        <v>36.975604546369397</v>
      </c>
      <c r="H2222">
        <v>29.109969433714799</v>
      </c>
      <c r="I2222">
        <v>12.7881927753743</v>
      </c>
      <c r="J2222">
        <v>22.667686257373798</v>
      </c>
      <c r="K2222">
        <v>35.0715614270703</v>
      </c>
      <c r="L2222">
        <v>24.929181100584302</v>
      </c>
      <c r="M2222">
        <v>12.270865821563699</v>
      </c>
      <c r="N2222">
        <v>20.441602884135701</v>
      </c>
      <c r="O2222">
        <v>31.6653283607906</v>
      </c>
      <c r="P2222">
        <v>23.0125057684563</v>
      </c>
      <c r="Q2222">
        <v>27.091056002587699</v>
      </c>
      <c r="R2222">
        <v>34.242988902035201</v>
      </c>
      <c r="S2222">
        <v>41.126764495285499</v>
      </c>
      <c r="T2222">
        <v>35.490997498990801</v>
      </c>
      <c r="U2222">
        <v>13.2573309020373</v>
      </c>
      <c r="V2222">
        <v>23.156631953064899</v>
      </c>
      <c r="W2222">
        <v>35.6071788638953</v>
      </c>
      <c r="X2222">
        <v>25.1894763857368</v>
      </c>
      <c r="Y2222">
        <v>19.079553598853298</v>
      </c>
      <c r="Z2222">
        <v>25.849998605416602</v>
      </c>
      <c r="AA2222">
        <v>38.151066136609998</v>
      </c>
      <c r="AB2222">
        <v>28.867169383991499</v>
      </c>
      <c r="AC2222">
        <v>10.1664406023558</v>
      </c>
      <c r="AD2222">
        <v>15.3706009121666</v>
      </c>
      <c r="AE2222">
        <v>28.650994477591102</v>
      </c>
      <c r="AF2222">
        <v>20.691452899844698</v>
      </c>
      <c r="AG2222">
        <v>10.0140331104431</v>
      </c>
      <c r="AH2222">
        <v>18.597637397741</v>
      </c>
      <c r="AI2222">
        <v>35.078842284847298</v>
      </c>
      <c r="AJ2222">
        <v>24.489233970384699</v>
      </c>
      <c r="AK2222">
        <v>14.735382140102599</v>
      </c>
      <c r="AL2222">
        <v>21.1753941943226</v>
      </c>
      <c r="AM2222">
        <v>29.114440693569701</v>
      </c>
      <c r="AN2222">
        <v>21.839977525642901</v>
      </c>
      <c r="AO2222">
        <v>12.447726772446799</v>
      </c>
      <c r="AP2222">
        <v>22.847361870549499</v>
      </c>
      <c r="AQ2222">
        <v>36.759174387665297</v>
      </c>
      <c r="AR2222">
        <v>25.9569724398707</v>
      </c>
      <c r="AS2222">
        <v>11.458074886573</v>
      </c>
      <c r="AT2222">
        <v>17.566687387397501</v>
      </c>
      <c r="AU2222">
        <v>26.517648557864401</v>
      </c>
      <c r="AV2222">
        <v>20.420229954820901</v>
      </c>
      <c r="AW2222">
        <v>14.586070749186</v>
      </c>
      <c r="AX2222">
        <v>24.927591920468799</v>
      </c>
      <c r="AY2222">
        <v>36.748059537328899</v>
      </c>
      <c r="AZ2222">
        <v>26.3226813217413</v>
      </c>
      <c r="BA2222">
        <v>12.394799016441199</v>
      </c>
      <c r="BB2222">
        <v>19.773831046828999</v>
      </c>
      <c r="BC2222">
        <v>37.354832894042701</v>
      </c>
      <c r="BD2222">
        <v>26.264568544963801</v>
      </c>
      <c r="BE2222">
        <v>16.2750658859634</v>
      </c>
      <c r="BF2222">
        <v>24.969511407139201</v>
      </c>
      <c r="BG2222">
        <v>35.677231139204999</v>
      </c>
      <c r="BH2222">
        <v>26.2620932893172</v>
      </c>
      <c r="BI2222">
        <v>8.2895556663916494</v>
      </c>
      <c r="BJ2222">
        <v>13.467563321481601</v>
      </c>
      <c r="BK2222">
        <v>16.3585198432528</v>
      </c>
      <c r="BL2222">
        <v>15.9092791132177</v>
      </c>
      <c r="BM2222">
        <v>11.5268409429003</v>
      </c>
      <c r="BN2222">
        <v>16.654820677334499</v>
      </c>
      <c r="BO2222">
        <v>18.429721029090398</v>
      </c>
      <c r="BP2222">
        <v>14.4194344222157</v>
      </c>
      <c r="BQ2222">
        <v>25.4482289546246</v>
      </c>
      <c r="BR2222">
        <v>27.6997804245126</v>
      </c>
      <c r="BS2222">
        <v>47.498156413908603</v>
      </c>
      <c r="BT2222">
        <v>39.397663437517899</v>
      </c>
      <c r="BU2222">
        <v>13.4234524797404</v>
      </c>
      <c r="BV2222">
        <v>17.8466250441748</v>
      </c>
      <c r="BW2222">
        <v>30.623239190025899</v>
      </c>
      <c r="BX2222">
        <v>23.138172623075899</v>
      </c>
      <c r="BY2222">
        <v>9.1134519886169691</v>
      </c>
      <c r="BZ2222">
        <v>24.640612030766999</v>
      </c>
      <c r="CA2222">
        <v>27.403124050335901</v>
      </c>
      <c r="CB2222">
        <v>19.902559676632698</v>
      </c>
      <c r="CC2222">
        <v>14.0799332635781</v>
      </c>
      <c r="CD2222">
        <v>23.939656801107802</v>
      </c>
      <c r="CE2222">
        <v>35.832616942355202</v>
      </c>
      <c r="CF2222">
        <v>26.371422903281701</v>
      </c>
      <c r="CG2222">
        <v>10.0452102320726</v>
      </c>
      <c r="CH2222">
        <v>14.4272526012395</v>
      </c>
      <c r="CI2222">
        <v>22.443393741858799</v>
      </c>
      <c r="CJ2222">
        <v>19.2344876338917</v>
      </c>
      <c r="CK2222">
        <v>13.852106595183001</v>
      </c>
      <c r="CL2222">
        <v>19.959415263493199</v>
      </c>
      <c r="CM2222">
        <v>38.068141012188903</v>
      </c>
      <c r="CN2222">
        <v>25.4694417416387</v>
      </c>
      <c r="CO2222">
        <v>12.054953021508901</v>
      </c>
      <c r="CP2222">
        <v>12.960860793544001</v>
      </c>
      <c r="CQ2222">
        <v>24.320393392665402</v>
      </c>
      <c r="CR2222">
        <v>16.014506368263</v>
      </c>
      <c r="CS2222">
        <v>6.4478579310794402</v>
      </c>
      <c r="CT2222">
        <v>33.418874703278398</v>
      </c>
      <c r="CU2222">
        <v>43.3692532625765</v>
      </c>
      <c r="CV2222">
        <v>29.6654903338091</v>
      </c>
      <c r="CW2222">
        <v>9.5436056507597602</v>
      </c>
      <c r="CX2222">
        <v>15.0002958664275</v>
      </c>
      <c r="CY2222">
        <v>22.160070390564901</v>
      </c>
      <c r="CZ2222">
        <v>19.2009254188178</v>
      </c>
      <c r="DA2222">
        <v>12.6633700550826</v>
      </c>
      <c r="DB2222">
        <v>12.6633700550826</v>
      </c>
      <c r="DC2222">
        <v>12.6633700550826</v>
      </c>
      <c r="DD2222">
        <v>12.6633700550826</v>
      </c>
      <c r="DE2222">
        <v>15.7300077997439</v>
      </c>
      <c r="DF2222">
        <v>20.7566788658823</v>
      </c>
      <c r="DG2222">
        <v>27.9141201464763</v>
      </c>
      <c r="DH2222">
        <v>22.177192342186</v>
      </c>
      <c r="DI2222">
        <v>8.0266734406608293</v>
      </c>
      <c r="DJ2222">
        <v>12.3867893214472</v>
      </c>
      <c r="DK2222">
        <v>16.251319590722801</v>
      </c>
      <c r="DL2222">
        <v>19.359394417203202</v>
      </c>
      <c r="DM2222">
        <v>0.84052705791098203</v>
      </c>
      <c r="DN2222">
        <v>18.746614481409001</v>
      </c>
      <c r="DO2222">
        <v>24.769472324218601</v>
      </c>
      <c r="DP2222">
        <v>10.308402371083</v>
      </c>
      <c r="DQ2222">
        <v>16.3808872362473</v>
      </c>
      <c r="DR2222">
        <v>21.6880422231397</v>
      </c>
      <c r="DS2222">
        <v>26.540132740907399</v>
      </c>
      <c r="DT2222">
        <v>21.723196363792301</v>
      </c>
    </row>
    <row r="2223" spans="1:124" x14ac:dyDescent="0.35">
      <c r="A2223" s="19" t="str">
        <f t="shared" si="78"/>
        <v>Net Loan Growth (last 4 qtrs)--42094</v>
      </c>
      <c r="B2223" s="19" t="str">
        <f t="shared" si="79"/>
        <v>Net Loan Growth (last 4 qtrs)</v>
      </c>
      <c r="C2223">
        <v>21</v>
      </c>
      <c r="D2223" s="27">
        <v>42094</v>
      </c>
      <c r="E2223">
        <v>0.17</v>
      </c>
      <c r="F2223">
        <v>5.57</v>
      </c>
      <c r="G2223">
        <v>11.43</v>
      </c>
      <c r="H2223">
        <v>6.7654098360655697</v>
      </c>
      <c r="I2223">
        <v>2.085</v>
      </c>
      <c r="J2223">
        <v>7.3150000000000004</v>
      </c>
      <c r="K2223">
        <v>13.217499999999999</v>
      </c>
      <c r="L2223">
        <v>8.1851023890784997</v>
      </c>
      <c r="M2223">
        <v>1.47</v>
      </c>
      <c r="N2223">
        <v>6.83</v>
      </c>
      <c r="O2223">
        <v>13.44</v>
      </c>
      <c r="P2223">
        <v>8.5740622124056802</v>
      </c>
      <c r="Q2223">
        <v>-1.88</v>
      </c>
      <c r="R2223">
        <v>0.79</v>
      </c>
      <c r="S2223">
        <v>6.2249999999999996</v>
      </c>
      <c r="T2223">
        <v>2.8359999999999999</v>
      </c>
      <c r="U2223">
        <v>1.46</v>
      </c>
      <c r="V2223">
        <v>6.66</v>
      </c>
      <c r="W2223">
        <v>11.89</v>
      </c>
      <c r="X2223">
        <v>7.6898412698412697</v>
      </c>
      <c r="Y2223">
        <v>0.39</v>
      </c>
      <c r="Z2223">
        <v>6.9</v>
      </c>
      <c r="AA2223">
        <v>15.47</v>
      </c>
      <c r="AB2223">
        <v>7.0910526315789504</v>
      </c>
      <c r="AC2223">
        <v>5.0650000000000004</v>
      </c>
      <c r="AD2223">
        <v>9.9149999999999991</v>
      </c>
      <c r="AE2223">
        <v>15.4575</v>
      </c>
      <c r="AF2223">
        <v>14.748974358974399</v>
      </c>
      <c r="AG2223">
        <v>5.15</v>
      </c>
      <c r="AH2223">
        <v>10.345000000000001</v>
      </c>
      <c r="AI2223">
        <v>15.265000000000001</v>
      </c>
      <c r="AJ2223">
        <v>10.7735294117647</v>
      </c>
      <c r="AK2223">
        <v>1.7</v>
      </c>
      <c r="AL2223">
        <v>4</v>
      </c>
      <c r="AM2223">
        <v>8.5050000000000008</v>
      </c>
      <c r="AN2223">
        <v>5.5933333333333302</v>
      </c>
      <c r="AO2223">
        <v>2.4900000000000002</v>
      </c>
      <c r="AP2223">
        <v>7.1849999999999996</v>
      </c>
      <c r="AQ2223">
        <v>12.865</v>
      </c>
      <c r="AR2223">
        <v>8.1885869565217408</v>
      </c>
      <c r="AS2223">
        <v>5.0199999999999996</v>
      </c>
      <c r="AT2223">
        <v>9.7750000000000004</v>
      </c>
      <c r="AU2223">
        <v>16.905000000000001</v>
      </c>
      <c r="AV2223">
        <v>14.1534536082474</v>
      </c>
      <c r="AW2223">
        <v>0.1825</v>
      </c>
      <c r="AX2223">
        <v>4.875</v>
      </c>
      <c r="AY2223">
        <v>9.2249999999999996</v>
      </c>
      <c r="AZ2223">
        <v>6.3189102564102599</v>
      </c>
      <c r="BA2223">
        <v>2.66</v>
      </c>
      <c r="BB2223">
        <v>8.1199999999999992</v>
      </c>
      <c r="BC2223">
        <v>15.58</v>
      </c>
      <c r="BD2223">
        <v>9.58576271186441</v>
      </c>
      <c r="BE2223">
        <v>0.73</v>
      </c>
      <c r="BF2223">
        <v>5.89</v>
      </c>
      <c r="BG2223">
        <v>13.095000000000001</v>
      </c>
      <c r="BH2223">
        <v>6.3352238805970096</v>
      </c>
      <c r="BI2223">
        <v>5.36</v>
      </c>
      <c r="BJ2223">
        <v>9.6999999999999993</v>
      </c>
      <c r="BK2223">
        <v>13.27</v>
      </c>
      <c r="BL2223">
        <v>10.734</v>
      </c>
      <c r="BM2223">
        <v>7.7</v>
      </c>
      <c r="BN2223">
        <v>8.5</v>
      </c>
      <c r="BO2223">
        <v>14.035</v>
      </c>
      <c r="BP2223">
        <v>11.6566666666667</v>
      </c>
      <c r="BQ2223">
        <v>3.05</v>
      </c>
      <c r="BR2223">
        <v>3.18</v>
      </c>
      <c r="BS2223">
        <v>10.095000000000001</v>
      </c>
      <c r="BT2223">
        <v>7.7033333333333296</v>
      </c>
      <c r="BU2223">
        <v>1.36</v>
      </c>
      <c r="BV2223">
        <v>3.77</v>
      </c>
      <c r="BW2223">
        <v>9.5299999999999994</v>
      </c>
      <c r="BX2223">
        <v>4.3293333333333299</v>
      </c>
      <c r="BY2223">
        <v>1.375</v>
      </c>
      <c r="BZ2223">
        <v>8.3949999999999996</v>
      </c>
      <c r="CA2223">
        <v>10.7075</v>
      </c>
      <c r="CB2223">
        <v>5.9512499999999999</v>
      </c>
      <c r="CC2223">
        <v>1.01</v>
      </c>
      <c r="CD2223">
        <v>7.98</v>
      </c>
      <c r="CE2223">
        <v>16.149999999999999</v>
      </c>
      <c r="CF2223">
        <v>12.184946236559099</v>
      </c>
      <c r="CG2223">
        <v>-0.90500000000000003</v>
      </c>
      <c r="CH2223">
        <v>5.0750000000000002</v>
      </c>
      <c r="CI2223">
        <v>8.9075000000000006</v>
      </c>
      <c r="CJ2223">
        <v>5.0893750000000004</v>
      </c>
      <c r="CK2223">
        <v>-0.4975</v>
      </c>
      <c r="CL2223">
        <v>8.74</v>
      </c>
      <c r="CM2223">
        <v>12.7125</v>
      </c>
      <c r="CN2223">
        <v>7.21277777777778</v>
      </c>
      <c r="CO2223">
        <v>10.039999999999999</v>
      </c>
      <c r="CP2223">
        <v>13.11</v>
      </c>
      <c r="CQ2223">
        <v>16.87</v>
      </c>
      <c r="CR2223">
        <v>12.814</v>
      </c>
      <c r="CS2223">
        <v>-1.06</v>
      </c>
      <c r="CT2223">
        <v>11.89</v>
      </c>
      <c r="CU2223">
        <v>13.29</v>
      </c>
      <c r="CV2223">
        <v>7.09</v>
      </c>
      <c r="CW2223">
        <v>6.74</v>
      </c>
      <c r="CX2223">
        <v>15.07</v>
      </c>
      <c r="CY2223">
        <v>30.82</v>
      </c>
      <c r="CZ2223">
        <v>40.339166666666699</v>
      </c>
      <c r="DA2223">
        <v>21.91</v>
      </c>
      <c r="DB2223">
        <v>21.91</v>
      </c>
      <c r="DC2223">
        <v>21.91</v>
      </c>
      <c r="DD2223">
        <v>21.91</v>
      </c>
      <c r="DE2223">
        <v>10.67</v>
      </c>
      <c r="DF2223">
        <v>19.350000000000001</v>
      </c>
      <c r="DG2223">
        <v>23.195</v>
      </c>
      <c r="DH2223">
        <v>16.126666666666701</v>
      </c>
      <c r="DI2223">
        <v>7.3449999999999998</v>
      </c>
      <c r="DJ2223">
        <v>10.38</v>
      </c>
      <c r="DK2223">
        <v>14.73</v>
      </c>
      <c r="DL2223">
        <v>9.82909090909091</v>
      </c>
      <c r="DM2223">
        <v>-6.5949999999999998</v>
      </c>
      <c r="DN2223">
        <v>4.38</v>
      </c>
      <c r="DO2223">
        <v>8.92</v>
      </c>
      <c r="DP2223">
        <v>3.6357142857142901</v>
      </c>
      <c r="DQ2223">
        <v>4.0324999999999998</v>
      </c>
      <c r="DR2223">
        <v>5.6349999999999998</v>
      </c>
      <c r="DS2223">
        <v>13.56</v>
      </c>
      <c r="DT2223">
        <v>8.9233333333333302</v>
      </c>
    </row>
    <row r="2224" spans="1:124" x14ac:dyDescent="0.35">
      <c r="A2224" s="19" t="str">
        <f t="shared" si="78"/>
        <v>Banks w/ Loan Growth (last 4 qtrs)--42094</v>
      </c>
      <c r="B2224" s="19" t="str">
        <f t="shared" si="79"/>
        <v>Banks w/ Loan Growth (last 4 qtrs)</v>
      </c>
      <c r="C2224">
        <v>22</v>
      </c>
      <c r="D2224" s="27">
        <v>42094</v>
      </c>
      <c r="F2224">
        <v>75.409836065573799</v>
      </c>
      <c r="J2224">
        <v>80.2345058626466</v>
      </c>
      <c r="N2224">
        <v>80.039525691699595</v>
      </c>
      <c r="R2224">
        <v>55</v>
      </c>
      <c r="V2224">
        <v>78.260869565217405</v>
      </c>
      <c r="Z2224">
        <v>75.438596491228097</v>
      </c>
      <c r="AD2224">
        <v>89.743589743589794</v>
      </c>
      <c r="AH2224">
        <v>92.647058823529406</v>
      </c>
      <c r="AI2224"/>
      <c r="AK2224"/>
      <c r="AL2224">
        <v>76.470588235294102</v>
      </c>
      <c r="AP2224">
        <v>82.142857142857096</v>
      </c>
      <c r="AT2224">
        <v>88.775510204081598</v>
      </c>
      <c r="AX2224">
        <v>75.949367088607602</v>
      </c>
      <c r="BB2224">
        <v>79.661016949152497</v>
      </c>
      <c r="BF2224">
        <v>75</v>
      </c>
      <c r="BJ2224">
        <v>80</v>
      </c>
      <c r="BN2224">
        <v>100</v>
      </c>
      <c r="BR2224">
        <v>100</v>
      </c>
      <c r="BV2224">
        <v>80</v>
      </c>
      <c r="BZ2224">
        <v>75</v>
      </c>
      <c r="CD2224">
        <v>74.468085106383</v>
      </c>
      <c r="CH2224">
        <v>68.75</v>
      </c>
      <c r="CL2224">
        <v>72.2222222222222</v>
      </c>
      <c r="CP2224">
        <v>100</v>
      </c>
      <c r="CT2224">
        <v>60</v>
      </c>
      <c r="CX2224">
        <v>100</v>
      </c>
      <c r="DB2224">
        <v>100</v>
      </c>
      <c r="DF2224">
        <v>100</v>
      </c>
      <c r="DJ2224">
        <v>90.909090909090907</v>
      </c>
      <c r="DN2224">
        <v>57.142857142857103</v>
      </c>
      <c r="DR2224">
        <v>100</v>
      </c>
    </row>
    <row r="2225" spans="1:124" x14ac:dyDescent="0.35">
      <c r="A2225" s="19" t="str">
        <f t="shared" ref="A2225:A2246" si="80">B2225&amp;"--"&amp;D2225</f>
        <v>Equity / Assets--42185</v>
      </c>
      <c r="B2225" s="19" t="str">
        <f t="shared" ref="B2225:B2246" si="81">VLOOKUP(C2225,labels,2,FALSE)</f>
        <v>Equity / Assets</v>
      </c>
      <c r="C2225">
        <v>1</v>
      </c>
      <c r="D2225" s="27">
        <v>42185</v>
      </c>
      <c r="E2225">
        <v>9.8961705819251709</v>
      </c>
      <c r="F2225">
        <v>10.565744193322001</v>
      </c>
      <c r="G2225">
        <v>11.867914295854501</v>
      </c>
      <c r="H2225">
        <v>11.010948945690799</v>
      </c>
      <c r="I2225">
        <v>9.2336394252901393</v>
      </c>
      <c r="J2225">
        <v>10.4823614110871</v>
      </c>
      <c r="K2225">
        <v>12.2745981967856</v>
      </c>
      <c r="L2225">
        <v>10.9580749179198</v>
      </c>
      <c r="M2225">
        <v>9.3740209513889798</v>
      </c>
      <c r="N2225">
        <v>10.6016478138884</v>
      </c>
      <c r="O2225">
        <v>12.3765631309425</v>
      </c>
      <c r="P2225">
        <v>11.1471534133698</v>
      </c>
      <c r="Q2225">
        <v>10.163079597182699</v>
      </c>
      <c r="R2225">
        <v>11.921949853217299</v>
      </c>
      <c r="S2225">
        <v>12.7256887161628</v>
      </c>
      <c r="T2225">
        <v>12.1350558108246</v>
      </c>
      <c r="U2225">
        <v>9.1360794999198607</v>
      </c>
      <c r="V2225">
        <v>10.3273596176822</v>
      </c>
      <c r="W2225">
        <v>12.358236116075799</v>
      </c>
      <c r="X2225">
        <v>10.8094751042299</v>
      </c>
      <c r="Y2225">
        <v>9.6695093118900601</v>
      </c>
      <c r="Z2225">
        <v>10.7644266165681</v>
      </c>
      <c r="AA2225">
        <v>11.6939156890629</v>
      </c>
      <c r="AB2225">
        <v>11.097821378673</v>
      </c>
      <c r="AC2225">
        <v>8.8851988645035291</v>
      </c>
      <c r="AD2225">
        <v>9.6040821666884693</v>
      </c>
      <c r="AE2225">
        <v>10.927028072342701</v>
      </c>
      <c r="AF2225">
        <v>10.0038437050684</v>
      </c>
      <c r="AG2225">
        <v>10.0621875472794</v>
      </c>
      <c r="AH2225">
        <v>10.9866282826536</v>
      </c>
      <c r="AI2225">
        <v>12.775413517490501</v>
      </c>
      <c r="AJ2225">
        <v>11.812811134742001</v>
      </c>
      <c r="AK2225">
        <v>9.2070819468852907</v>
      </c>
      <c r="AL2225">
        <v>10.9102924169833</v>
      </c>
      <c r="AM2225">
        <v>13.208448346810901</v>
      </c>
      <c r="AN2225">
        <v>12.264529069526599</v>
      </c>
      <c r="AO2225">
        <v>9.2102889342290304</v>
      </c>
      <c r="AP2225">
        <v>10.452729390214801</v>
      </c>
      <c r="AQ2225">
        <v>11.719446716264599</v>
      </c>
      <c r="AR2225">
        <v>10.789578474826399</v>
      </c>
      <c r="AS2225">
        <v>8.9998772804329494</v>
      </c>
      <c r="AT2225">
        <v>9.8375177491968699</v>
      </c>
      <c r="AU2225">
        <v>11.3400742767965</v>
      </c>
      <c r="AV2225">
        <v>10.3085150375914</v>
      </c>
      <c r="AW2225">
        <v>9.2287845510279194</v>
      </c>
      <c r="AX2225">
        <v>10.644042093807601</v>
      </c>
      <c r="AY2225">
        <v>12.614157589605901</v>
      </c>
      <c r="AZ2225">
        <v>11.1087241462546</v>
      </c>
      <c r="BA2225">
        <v>9.3532061427155195</v>
      </c>
      <c r="BB2225">
        <v>10.614770786256701</v>
      </c>
      <c r="BC2225">
        <v>12.691498503570701</v>
      </c>
      <c r="BD2225">
        <v>11.1602997021467</v>
      </c>
      <c r="BE2225">
        <v>10.2993794518889</v>
      </c>
      <c r="BF2225">
        <v>11.2955847142932</v>
      </c>
      <c r="BG2225">
        <v>13.482978927659101</v>
      </c>
      <c r="BH2225">
        <v>14.1680841706247</v>
      </c>
      <c r="BI2225">
        <v>9.9818793887392498</v>
      </c>
      <c r="BJ2225">
        <v>11.309518824672599</v>
      </c>
      <c r="BK2225">
        <v>15.4239421110587</v>
      </c>
      <c r="BL2225">
        <v>12.377620079197699</v>
      </c>
      <c r="BM2225">
        <v>10.674120559415901</v>
      </c>
      <c r="BN2225">
        <v>11.320825586418</v>
      </c>
      <c r="BO2225">
        <v>12.271425526154401</v>
      </c>
      <c r="BP2225">
        <v>11.5234221949075</v>
      </c>
      <c r="BQ2225">
        <v>11.040865667482899</v>
      </c>
      <c r="BR2225">
        <v>11.689020362445801</v>
      </c>
      <c r="BS2225">
        <v>12.343111994628501</v>
      </c>
      <c r="BT2225">
        <v>11.692978320592401</v>
      </c>
      <c r="BU2225">
        <v>8.7988267872476005</v>
      </c>
      <c r="BV2225">
        <v>9.9718607105170598</v>
      </c>
      <c r="BW2225">
        <v>11.275855444964201</v>
      </c>
      <c r="BX2225">
        <v>9.9093023777564504</v>
      </c>
      <c r="BY2225">
        <v>8.3943131747795707</v>
      </c>
      <c r="BZ2225">
        <v>8.85362711959176</v>
      </c>
      <c r="CA2225">
        <v>10.388079476425901</v>
      </c>
      <c r="CB2225">
        <v>9.3525165144940292</v>
      </c>
      <c r="CC2225">
        <v>9.1462339179652492</v>
      </c>
      <c r="CD2225">
        <v>10.1647703798353</v>
      </c>
      <c r="CE2225">
        <v>12.5764956024885</v>
      </c>
      <c r="CF2225">
        <v>11.7178956856492</v>
      </c>
      <c r="CG2225">
        <v>8.6748963250712698</v>
      </c>
      <c r="CH2225">
        <v>9.41998877854728</v>
      </c>
      <c r="CI2225">
        <v>10.936932059354399</v>
      </c>
      <c r="CJ2225">
        <v>9.8934925107816607</v>
      </c>
      <c r="CK2225">
        <v>9.3288263617340998</v>
      </c>
      <c r="CL2225">
        <v>10.094103288895299</v>
      </c>
      <c r="CM2225">
        <v>11.7900078691593</v>
      </c>
      <c r="CN2225">
        <v>10.8754097699633</v>
      </c>
      <c r="CO2225">
        <v>8.0695981428474806</v>
      </c>
      <c r="CP2225">
        <v>9.3864888272130305</v>
      </c>
      <c r="CQ2225">
        <v>9.6678076725254094</v>
      </c>
      <c r="CR2225">
        <v>9.2743128790979306</v>
      </c>
      <c r="CS2225">
        <v>8.7958386673364597</v>
      </c>
      <c r="CT2225">
        <v>11.1502303697605</v>
      </c>
      <c r="CU2225">
        <v>13.775776380460799</v>
      </c>
      <c r="CV2225">
        <v>13.526634188817599</v>
      </c>
      <c r="CW2225">
        <v>9.0014946001317497</v>
      </c>
      <c r="CX2225">
        <v>9.4938730814597303</v>
      </c>
      <c r="CY2225">
        <v>10.819000746784299</v>
      </c>
      <c r="CZ2225">
        <v>9.8254403268922292</v>
      </c>
      <c r="DA2225">
        <v>13.027302730273</v>
      </c>
      <c r="DB2225">
        <v>13.027302730273</v>
      </c>
      <c r="DC2225">
        <v>13.027302730273</v>
      </c>
      <c r="DD2225">
        <v>13.027302730273</v>
      </c>
      <c r="DE2225">
        <v>9.0621774067014194</v>
      </c>
      <c r="DF2225">
        <v>9.3838819626094097</v>
      </c>
      <c r="DG2225">
        <v>13.702750103802501</v>
      </c>
      <c r="DH2225">
        <v>12.048657686132801</v>
      </c>
      <c r="DI2225">
        <v>10.614873708506501</v>
      </c>
      <c r="DJ2225">
        <v>11.165623776816201</v>
      </c>
      <c r="DK2225">
        <v>15.101135461132699</v>
      </c>
      <c r="DL2225">
        <v>12.7475037180073</v>
      </c>
      <c r="DM2225">
        <v>9.4315278426007598</v>
      </c>
      <c r="DN2225">
        <v>10.9102924169833</v>
      </c>
      <c r="DO2225">
        <v>13.5415955688275</v>
      </c>
      <c r="DP2225">
        <v>12.5493911136805</v>
      </c>
      <c r="DQ2225">
        <v>10.160219343265499</v>
      </c>
      <c r="DR2225">
        <v>11.0884711507844</v>
      </c>
      <c r="DS2225">
        <v>12.164308611726399</v>
      </c>
      <c r="DT2225">
        <v>11.272635201947001</v>
      </c>
    </row>
    <row r="2226" spans="1:124" x14ac:dyDescent="0.35">
      <c r="A2226" s="19" t="str">
        <f t="shared" si="80"/>
        <v>Total Risk Based Capital Ratio--42185</v>
      </c>
      <c r="B2226" s="19" t="str">
        <f t="shared" si="81"/>
        <v>Total Risk Based Capital Ratio</v>
      </c>
      <c r="C2226">
        <v>2</v>
      </c>
      <c r="D2226" s="27">
        <v>42185</v>
      </c>
      <c r="E2226">
        <v>14.35</v>
      </c>
      <c r="F2226">
        <v>17.21</v>
      </c>
      <c r="G2226">
        <v>18.8</v>
      </c>
      <c r="H2226">
        <v>18.145084745762698</v>
      </c>
      <c r="I2226">
        <v>13.22</v>
      </c>
      <c r="J2226">
        <v>15.76</v>
      </c>
      <c r="K2226">
        <v>18.82</v>
      </c>
      <c r="L2226">
        <v>17.370690846286699</v>
      </c>
      <c r="M2226">
        <v>13.49</v>
      </c>
      <c r="N2226">
        <v>16.13</v>
      </c>
      <c r="O2226">
        <v>20.094999999999999</v>
      </c>
      <c r="P2226">
        <v>17.9427848804891</v>
      </c>
      <c r="Q2226">
        <v>14.5975</v>
      </c>
      <c r="R2226">
        <v>18.89</v>
      </c>
      <c r="S2226">
        <v>23.247499999999999</v>
      </c>
      <c r="T2226">
        <v>20.691500000000001</v>
      </c>
      <c r="U2226">
        <v>13.11</v>
      </c>
      <c r="V2226">
        <v>15.83</v>
      </c>
      <c r="W2226">
        <v>18.739999999999998</v>
      </c>
      <c r="X2226">
        <v>17.264887459807099</v>
      </c>
      <c r="Y2226">
        <v>14.65</v>
      </c>
      <c r="Z2226">
        <v>17.23</v>
      </c>
      <c r="AA2226">
        <v>19.274999999999999</v>
      </c>
      <c r="AB2226">
        <v>17.95</v>
      </c>
      <c r="AC2226">
        <v>12.2</v>
      </c>
      <c r="AD2226">
        <v>13.59</v>
      </c>
      <c r="AE2226">
        <v>15.77</v>
      </c>
      <c r="AF2226">
        <v>14.670909090909101</v>
      </c>
      <c r="AG2226">
        <v>13.237500000000001</v>
      </c>
      <c r="AH2226">
        <v>15.49</v>
      </c>
      <c r="AI2226">
        <v>19.7425</v>
      </c>
      <c r="AJ2226">
        <v>18.963970588235298</v>
      </c>
      <c r="AK2226">
        <v>14.54</v>
      </c>
      <c r="AL2226">
        <v>16.829999999999998</v>
      </c>
      <c r="AM2226">
        <v>21.135000000000002</v>
      </c>
      <c r="AN2226">
        <v>19.850784313725502</v>
      </c>
      <c r="AO2226">
        <v>12.9825</v>
      </c>
      <c r="AP2226">
        <v>15.35</v>
      </c>
      <c r="AQ2226">
        <v>18.592500000000001</v>
      </c>
      <c r="AR2226">
        <v>17.4358156028369</v>
      </c>
      <c r="AS2226">
        <v>12.1775</v>
      </c>
      <c r="AT2226">
        <v>13.94</v>
      </c>
      <c r="AU2226">
        <v>16.162500000000001</v>
      </c>
      <c r="AV2226">
        <v>15.0762244897959</v>
      </c>
      <c r="AW2226">
        <v>14.65</v>
      </c>
      <c r="AX2226">
        <v>17.22</v>
      </c>
      <c r="AY2226">
        <v>22.142499999999998</v>
      </c>
      <c r="AZ2226">
        <v>19.255800000000001</v>
      </c>
      <c r="BA2226">
        <v>13.58</v>
      </c>
      <c r="BB2226">
        <v>16.309999999999999</v>
      </c>
      <c r="BC2226">
        <v>20.079999999999998</v>
      </c>
      <c r="BD2226">
        <v>18.5201754385965</v>
      </c>
      <c r="BE2226">
        <v>15.494999999999999</v>
      </c>
      <c r="BF2226">
        <v>17.78</v>
      </c>
      <c r="BG2226">
        <v>20.02</v>
      </c>
      <c r="BH2226">
        <v>22.848064516129</v>
      </c>
      <c r="BI2226">
        <v>14.31</v>
      </c>
      <c r="BJ2226">
        <v>18.079999999999998</v>
      </c>
      <c r="BK2226">
        <v>19.47</v>
      </c>
      <c r="BL2226">
        <v>16.725999999999999</v>
      </c>
      <c r="BM2226">
        <v>13.98</v>
      </c>
      <c r="BN2226">
        <v>14.12</v>
      </c>
      <c r="BO2226">
        <v>15.244999999999999</v>
      </c>
      <c r="BP2226">
        <v>14.776666666666699</v>
      </c>
      <c r="BQ2226">
        <v>17.72</v>
      </c>
      <c r="BR2226">
        <v>20.79</v>
      </c>
      <c r="BS2226">
        <v>26.3</v>
      </c>
      <c r="BT2226">
        <v>22.4166666666667</v>
      </c>
      <c r="BU2226">
        <v>12.77</v>
      </c>
      <c r="BV2226">
        <v>16.11</v>
      </c>
      <c r="BW2226">
        <v>19.850000000000001</v>
      </c>
      <c r="BX2226">
        <v>16.654</v>
      </c>
      <c r="BY2226">
        <v>12.2425</v>
      </c>
      <c r="BZ2226">
        <v>15.13</v>
      </c>
      <c r="CA2226">
        <v>15.8825</v>
      </c>
      <c r="CB2226">
        <v>14.46</v>
      </c>
      <c r="CC2226">
        <v>13.31</v>
      </c>
      <c r="CD2226">
        <v>15.78</v>
      </c>
      <c r="CE2226">
        <v>18.4375</v>
      </c>
      <c r="CF2226">
        <v>19.423260869565201</v>
      </c>
      <c r="CG2226">
        <v>11.925000000000001</v>
      </c>
      <c r="CH2226">
        <v>14.27</v>
      </c>
      <c r="CI2226">
        <v>17.635000000000002</v>
      </c>
      <c r="CJ2226">
        <v>15.26375</v>
      </c>
      <c r="CK2226">
        <v>13.2475</v>
      </c>
      <c r="CL2226">
        <v>14.74</v>
      </c>
      <c r="CM2226">
        <v>19.385000000000002</v>
      </c>
      <c r="CN2226">
        <v>17.324444444444399</v>
      </c>
      <c r="CO2226">
        <v>11.96</v>
      </c>
      <c r="CP2226">
        <v>12.02</v>
      </c>
      <c r="CQ2226">
        <v>12.58</v>
      </c>
      <c r="CR2226">
        <v>12.242000000000001</v>
      </c>
      <c r="CS2226">
        <v>12.48</v>
      </c>
      <c r="CT2226">
        <v>16.739999999999998</v>
      </c>
      <c r="CU2226">
        <v>30.84</v>
      </c>
      <c r="CV2226">
        <v>29.786000000000001</v>
      </c>
      <c r="CW2226">
        <v>11.664999999999999</v>
      </c>
      <c r="CX2226">
        <v>12.645</v>
      </c>
      <c r="CY2226">
        <v>13.59</v>
      </c>
      <c r="CZ2226">
        <v>12.9608333333333</v>
      </c>
      <c r="DA2226">
        <v>14.75</v>
      </c>
      <c r="DB2226">
        <v>14.75</v>
      </c>
      <c r="DC2226">
        <v>14.75</v>
      </c>
      <c r="DD2226">
        <v>14.75</v>
      </c>
      <c r="DE2226">
        <v>14.91</v>
      </c>
      <c r="DF2226">
        <v>17</v>
      </c>
      <c r="DG2226">
        <v>19.5</v>
      </c>
      <c r="DH2226">
        <v>17.273333333333301</v>
      </c>
      <c r="DI2226">
        <v>12.83</v>
      </c>
      <c r="DJ2226">
        <v>17.760000000000002</v>
      </c>
      <c r="DK2226">
        <v>21.11</v>
      </c>
      <c r="DL2226">
        <v>18.98</v>
      </c>
      <c r="DM2226">
        <v>14.914999999999999</v>
      </c>
      <c r="DN2226">
        <v>17.37</v>
      </c>
      <c r="DO2226">
        <v>22.085000000000001</v>
      </c>
      <c r="DP2226">
        <v>19.854285714285702</v>
      </c>
      <c r="DQ2226">
        <v>15.66</v>
      </c>
      <c r="DR2226">
        <v>16.79</v>
      </c>
      <c r="DS2226">
        <v>17.252500000000001</v>
      </c>
      <c r="DT2226">
        <v>16.031666666666698</v>
      </c>
    </row>
    <row r="2227" spans="1:124" x14ac:dyDescent="0.35">
      <c r="A2227" s="19" t="str">
        <f t="shared" si="80"/>
        <v>Tier 1 Leverage Ratio--42185</v>
      </c>
      <c r="B2227" s="19" t="str">
        <f t="shared" si="81"/>
        <v>Tier 1 Leverage Ratio</v>
      </c>
      <c r="C2227">
        <v>3</v>
      </c>
      <c r="D2227" s="27">
        <v>42185</v>
      </c>
      <c r="E2227">
        <v>9.43</v>
      </c>
      <c r="F2227">
        <v>10.09</v>
      </c>
      <c r="G2227">
        <v>11.05</v>
      </c>
      <c r="H2227">
        <v>10.4701694915254</v>
      </c>
      <c r="I2227">
        <v>9.01</v>
      </c>
      <c r="J2227">
        <v>10.09</v>
      </c>
      <c r="K2227">
        <v>11.53</v>
      </c>
      <c r="L2227">
        <v>10.6070639032815</v>
      </c>
      <c r="M2227">
        <v>9.09</v>
      </c>
      <c r="N2227">
        <v>10.199999999999999</v>
      </c>
      <c r="O2227">
        <v>11.8</v>
      </c>
      <c r="P2227">
        <v>10.7457884009635</v>
      </c>
      <c r="Q2227">
        <v>10.022500000000001</v>
      </c>
      <c r="R2227">
        <v>11.61</v>
      </c>
      <c r="S2227">
        <v>12.685</v>
      </c>
      <c r="T2227">
        <v>11.833</v>
      </c>
      <c r="U2227">
        <v>8.8800000000000008</v>
      </c>
      <c r="V2227">
        <v>10.06</v>
      </c>
      <c r="W2227">
        <v>11.64</v>
      </c>
      <c r="X2227">
        <v>10.481897106109299</v>
      </c>
      <c r="Y2227">
        <v>9.35</v>
      </c>
      <c r="Z2227">
        <v>10.4</v>
      </c>
      <c r="AA2227">
        <v>11.27</v>
      </c>
      <c r="AB2227">
        <v>10.7269090909091</v>
      </c>
      <c r="AC2227">
        <v>8.61</v>
      </c>
      <c r="AD2227">
        <v>9.15</v>
      </c>
      <c r="AE2227">
        <v>10.38</v>
      </c>
      <c r="AF2227">
        <v>9.6137662337662295</v>
      </c>
      <c r="AG2227">
        <v>9.7100000000000009</v>
      </c>
      <c r="AH2227">
        <v>10.56</v>
      </c>
      <c r="AI2227">
        <v>12.1325</v>
      </c>
      <c r="AJ2227">
        <v>11.3769117647059</v>
      </c>
      <c r="AK2227">
        <v>9.15</v>
      </c>
      <c r="AL2227">
        <v>10.34</v>
      </c>
      <c r="AM2227">
        <v>12.805</v>
      </c>
      <c r="AN2227">
        <v>11.9550980392157</v>
      </c>
      <c r="AO2227">
        <v>8.9425000000000008</v>
      </c>
      <c r="AP2227">
        <v>10.095000000000001</v>
      </c>
      <c r="AQ2227">
        <v>11.327500000000001</v>
      </c>
      <c r="AR2227">
        <v>10.4578368794326</v>
      </c>
      <c r="AS2227">
        <v>8.8650000000000002</v>
      </c>
      <c r="AT2227">
        <v>9.64</v>
      </c>
      <c r="AU2227">
        <v>10.7775</v>
      </c>
      <c r="AV2227">
        <v>10.0662755102041</v>
      </c>
      <c r="AW2227">
        <v>8.875</v>
      </c>
      <c r="AX2227">
        <v>10.105</v>
      </c>
      <c r="AY2227">
        <v>12.182499999999999</v>
      </c>
      <c r="AZ2227">
        <v>10.7214666666667</v>
      </c>
      <c r="BA2227">
        <v>9.19</v>
      </c>
      <c r="BB2227">
        <v>10.64</v>
      </c>
      <c r="BC2227">
        <v>12.09</v>
      </c>
      <c r="BD2227">
        <v>10.893333333333301</v>
      </c>
      <c r="BE2227">
        <v>9.5299999999999994</v>
      </c>
      <c r="BF2227">
        <v>10.635</v>
      </c>
      <c r="BG2227">
        <v>12.695</v>
      </c>
      <c r="BH2227">
        <v>13.5158064516129</v>
      </c>
      <c r="BI2227">
        <v>9.44</v>
      </c>
      <c r="BJ2227">
        <v>9.4499999999999993</v>
      </c>
      <c r="BK2227">
        <v>15.32</v>
      </c>
      <c r="BL2227">
        <v>11.704000000000001</v>
      </c>
      <c r="BM2227">
        <v>10.25</v>
      </c>
      <c r="BN2227">
        <v>10.42</v>
      </c>
      <c r="BO2227">
        <v>11.08</v>
      </c>
      <c r="BP2227">
        <v>10.7466666666667</v>
      </c>
      <c r="BQ2227">
        <v>10.93</v>
      </c>
      <c r="BR2227">
        <v>11.21</v>
      </c>
      <c r="BS2227">
        <v>12.295</v>
      </c>
      <c r="BT2227">
        <v>11.7466666666667</v>
      </c>
      <c r="BU2227">
        <v>8.2449999999999992</v>
      </c>
      <c r="BV2227">
        <v>9.2200000000000006</v>
      </c>
      <c r="BW2227">
        <v>10.82</v>
      </c>
      <c r="BX2227">
        <v>9.4613333333333305</v>
      </c>
      <c r="BY2227">
        <v>8.4250000000000007</v>
      </c>
      <c r="BZ2227">
        <v>8.92</v>
      </c>
      <c r="CA2227">
        <v>9.4600000000000009</v>
      </c>
      <c r="CB2227">
        <v>9.2274999999999991</v>
      </c>
      <c r="CC2227">
        <v>9.1649999999999991</v>
      </c>
      <c r="CD2227">
        <v>9.9149999999999991</v>
      </c>
      <c r="CE2227">
        <v>11.3125</v>
      </c>
      <c r="CF2227">
        <v>11.3673913043478</v>
      </c>
      <c r="CG2227">
        <v>8.6925000000000008</v>
      </c>
      <c r="CH2227">
        <v>9.6750000000000007</v>
      </c>
      <c r="CI2227">
        <v>10.6275</v>
      </c>
      <c r="CJ2227">
        <v>9.7931249999999999</v>
      </c>
      <c r="CK2227">
        <v>9.0675000000000008</v>
      </c>
      <c r="CL2227">
        <v>9.4749999999999996</v>
      </c>
      <c r="CM2227">
        <v>11.2525</v>
      </c>
      <c r="CN2227">
        <v>10.387222222222199</v>
      </c>
      <c r="CO2227">
        <v>7.92</v>
      </c>
      <c r="CP2227">
        <v>8.9700000000000006</v>
      </c>
      <c r="CQ2227">
        <v>9.01</v>
      </c>
      <c r="CR2227">
        <v>8.9440000000000008</v>
      </c>
      <c r="CS2227">
        <v>8.92</v>
      </c>
      <c r="CT2227">
        <v>10.75</v>
      </c>
      <c r="CU2227">
        <v>13.75</v>
      </c>
      <c r="CV2227">
        <v>13.212</v>
      </c>
      <c r="CW2227">
        <v>8.7349999999999994</v>
      </c>
      <c r="CX2227">
        <v>9.0950000000000006</v>
      </c>
      <c r="CY2227">
        <v>9.8025000000000002</v>
      </c>
      <c r="CZ2227">
        <v>9.0691666666666695</v>
      </c>
      <c r="DA2227">
        <v>13.26</v>
      </c>
      <c r="DB2227">
        <v>13.26</v>
      </c>
      <c r="DC2227">
        <v>13.26</v>
      </c>
      <c r="DD2227">
        <v>13.26</v>
      </c>
      <c r="DE2227">
        <v>8.9250000000000007</v>
      </c>
      <c r="DF2227">
        <v>9.34</v>
      </c>
      <c r="DG2227">
        <v>13.645</v>
      </c>
      <c r="DH2227">
        <v>11.9333333333333</v>
      </c>
      <c r="DI2227">
        <v>9.65</v>
      </c>
      <c r="DJ2227">
        <v>10.39</v>
      </c>
      <c r="DK2227">
        <v>13.27</v>
      </c>
      <c r="DL2227">
        <v>11.58</v>
      </c>
      <c r="DM2227">
        <v>9.3000000000000007</v>
      </c>
      <c r="DN2227">
        <v>10.08</v>
      </c>
      <c r="DO2227">
        <v>13.975</v>
      </c>
      <c r="DP2227">
        <v>12.574285714285701</v>
      </c>
      <c r="DQ2227">
        <v>10.1525</v>
      </c>
      <c r="DR2227">
        <v>11.055</v>
      </c>
      <c r="DS2227">
        <v>11.852499999999999</v>
      </c>
      <c r="DT2227">
        <v>10.91</v>
      </c>
    </row>
    <row r="2228" spans="1:124" x14ac:dyDescent="0.35">
      <c r="A2228" s="19" t="str">
        <f t="shared" si="80"/>
        <v>ALLL / Nonaccrual Loans--42185</v>
      </c>
      <c r="B2228" s="19" t="str">
        <f t="shared" si="81"/>
        <v>ALLL / Nonaccrual Loans</v>
      </c>
      <c r="C2228">
        <v>4</v>
      </c>
      <c r="D2228" s="27">
        <v>42185</v>
      </c>
      <c r="E2228">
        <v>107.950459448662</v>
      </c>
      <c r="F2228">
        <v>219.01565995525701</v>
      </c>
      <c r="G2228">
        <v>607.24637681159402</v>
      </c>
      <c r="H2228">
        <v>2202.3764990340501</v>
      </c>
      <c r="I2228">
        <v>91.872915407645905</v>
      </c>
      <c r="J2228">
        <v>183.15397674402101</v>
      </c>
      <c r="K2228">
        <v>522.963164579931</v>
      </c>
      <c r="L2228">
        <v>653.63982642445501</v>
      </c>
      <c r="M2228">
        <v>92.023253941524899</v>
      </c>
      <c r="N2228">
        <v>177.49737118822301</v>
      </c>
      <c r="O2228">
        <v>437.91340218423602</v>
      </c>
      <c r="P2228">
        <v>599.975496039885</v>
      </c>
      <c r="Q2228">
        <v>62.595047632333802</v>
      </c>
      <c r="R2228">
        <v>104.661239495798</v>
      </c>
      <c r="S2228">
        <v>153.56644966133999</v>
      </c>
      <c r="T2228">
        <v>161.03181956781901</v>
      </c>
      <c r="U2228">
        <v>96.564195298372496</v>
      </c>
      <c r="V2228">
        <v>183.27402135231301</v>
      </c>
      <c r="W2228">
        <v>522.15568862275495</v>
      </c>
      <c r="X2228">
        <v>589.199397117329</v>
      </c>
      <c r="Y2228">
        <v>81.942538334502999</v>
      </c>
      <c r="Z2228">
        <v>173.873873873874</v>
      </c>
      <c r="AA2228">
        <v>479.25916138125399</v>
      </c>
      <c r="AB2228">
        <v>684.30898471484795</v>
      </c>
      <c r="AC2228">
        <v>145.486111111111</v>
      </c>
      <c r="AD2228">
        <v>323.07692307692298</v>
      </c>
      <c r="AE2228">
        <v>650.88797814207601</v>
      </c>
      <c r="AF2228">
        <v>762.329351687751</v>
      </c>
      <c r="AG2228">
        <v>125.650014493149</v>
      </c>
      <c r="AH2228">
        <v>348.40302261469401</v>
      </c>
      <c r="AI2228">
        <v>1092.1961249724</v>
      </c>
      <c r="AJ2228">
        <v>2730.9446948824898</v>
      </c>
      <c r="AK2228">
        <v>69.408775109412701</v>
      </c>
      <c r="AL2228">
        <v>109.93662348602101</v>
      </c>
      <c r="AM2228">
        <v>283.38145896656499</v>
      </c>
      <c r="AN2228">
        <v>1032.0510989997399</v>
      </c>
      <c r="AO2228">
        <v>107.745596205962</v>
      </c>
      <c r="AP2228">
        <v>200.372531304082</v>
      </c>
      <c r="AQ2228">
        <v>664.30683681013102</v>
      </c>
      <c r="AR2228">
        <v>841.67425824008296</v>
      </c>
      <c r="AS2228">
        <v>84.508777146263398</v>
      </c>
      <c r="AT2228">
        <v>201.19968127485501</v>
      </c>
      <c r="AU2228">
        <v>521.87040620561902</v>
      </c>
      <c r="AV2228">
        <v>508.30568361566401</v>
      </c>
      <c r="AW2228">
        <v>78</v>
      </c>
      <c r="AX2228">
        <v>150.803461063041</v>
      </c>
      <c r="AY2228">
        <v>487.80487804877998</v>
      </c>
      <c r="AZ2228">
        <v>561.58254726876601</v>
      </c>
      <c r="BA2228">
        <v>84.713097138646702</v>
      </c>
      <c r="BB2228">
        <v>134.60630847588999</v>
      </c>
      <c r="BC2228">
        <v>509.92210014409198</v>
      </c>
      <c r="BD2228">
        <v>486.95276624462701</v>
      </c>
      <c r="BE2228">
        <v>105.81656419798</v>
      </c>
      <c r="BF2228">
        <v>258.75287923659101</v>
      </c>
      <c r="BG2228">
        <v>726.03348491112001</v>
      </c>
      <c r="BH2228">
        <v>1551.0481494084599</v>
      </c>
      <c r="BI2228">
        <v>108.693467336683</v>
      </c>
      <c r="BJ2228">
        <v>231.947331947332</v>
      </c>
      <c r="BK2228">
        <v>1464.9572649572599</v>
      </c>
      <c r="BL2228">
        <v>1565.80674369392</v>
      </c>
      <c r="BM2228">
        <v>103.542092283169</v>
      </c>
      <c r="BN2228">
        <v>127.45671075958499</v>
      </c>
      <c r="BO2228">
        <v>151.371329236002</v>
      </c>
      <c r="BP2228">
        <v>127.45671075958499</v>
      </c>
      <c r="BQ2228">
        <v>152.00084407611999</v>
      </c>
      <c r="BR2228">
        <v>167.53759975445101</v>
      </c>
      <c r="BS2228">
        <v>183.074355432781</v>
      </c>
      <c r="BT2228">
        <v>167.53759975445101</v>
      </c>
      <c r="BU2228">
        <v>98.042527821939601</v>
      </c>
      <c r="BV2228">
        <v>186.72267185739199</v>
      </c>
      <c r="BW2228">
        <v>271.10682110682097</v>
      </c>
      <c r="BX2228">
        <v>216.18209238138499</v>
      </c>
      <c r="BY2228">
        <v>102.24416475334399</v>
      </c>
      <c r="BZ2228">
        <v>124.005860927152</v>
      </c>
      <c r="CA2228">
        <v>134.78457897426199</v>
      </c>
      <c r="CB2228">
        <v>336.99289103728398</v>
      </c>
      <c r="CC2228">
        <v>94.943048524509194</v>
      </c>
      <c r="CD2228">
        <v>184.494153533299</v>
      </c>
      <c r="CE2228">
        <v>376.75726335520102</v>
      </c>
      <c r="CF2228">
        <v>958.65583697763702</v>
      </c>
      <c r="CG2228">
        <v>118.423828972701</v>
      </c>
      <c r="CH2228">
        <v>229.85611510791401</v>
      </c>
      <c r="CI2228">
        <v>329.16026625704001</v>
      </c>
      <c r="CJ2228">
        <v>557.33687764575495</v>
      </c>
      <c r="CK2228">
        <v>132.24570937336901</v>
      </c>
      <c r="CL2228">
        <v>174.45414847161601</v>
      </c>
      <c r="CM2228">
        <v>617.12538226299705</v>
      </c>
      <c r="CN2228">
        <v>3252.21175781185</v>
      </c>
      <c r="CO2228">
        <v>139.07540273453401</v>
      </c>
      <c r="CP2228">
        <v>297.39278897769299</v>
      </c>
      <c r="CQ2228">
        <v>468.290214665571</v>
      </c>
      <c r="CR2228">
        <v>309.97282842241202</v>
      </c>
      <c r="CS2228">
        <v>158.58389261745</v>
      </c>
      <c r="CT2228">
        <v>181.91564875443899</v>
      </c>
      <c r="CU2228">
        <v>6674.2895805142098</v>
      </c>
      <c r="CV2228">
        <v>6650.9578243772203</v>
      </c>
      <c r="CW2228">
        <v>111.263627124908</v>
      </c>
      <c r="CX2228">
        <v>229.34583858764199</v>
      </c>
      <c r="CY2228">
        <v>1493.54303817598</v>
      </c>
      <c r="CZ2228">
        <v>1692.05304438089</v>
      </c>
      <c r="DA2228">
        <v>495.70707070707101</v>
      </c>
      <c r="DB2228">
        <v>495.70707070707101</v>
      </c>
      <c r="DC2228">
        <v>495.70707070707101</v>
      </c>
      <c r="DD2228">
        <v>495.70707070707101</v>
      </c>
      <c r="DE2228">
        <v>10343.169050051099</v>
      </c>
      <c r="DF2228">
        <v>20312.112700033998</v>
      </c>
      <c r="DG2228">
        <v>30281.056350016999</v>
      </c>
      <c r="DH2228">
        <v>20312.112700033998</v>
      </c>
      <c r="DI2228">
        <v>84.788545406164999</v>
      </c>
      <c r="DJ2228">
        <v>274.53095684802997</v>
      </c>
      <c r="DK2228">
        <v>518.08410936249595</v>
      </c>
      <c r="DL2228">
        <v>600.36704194202298</v>
      </c>
      <c r="DM2228">
        <v>39.607188210116497</v>
      </c>
      <c r="DN2228">
        <v>76.287425149700596</v>
      </c>
      <c r="DO2228">
        <v>249.65533415888001</v>
      </c>
      <c r="DP2228">
        <v>146.23200943881699</v>
      </c>
      <c r="DQ2228">
        <v>95.458593054318797</v>
      </c>
      <c r="DR2228">
        <v>112.34177215189899</v>
      </c>
      <c r="DS2228">
        <v>348.16606207174499</v>
      </c>
      <c r="DT2228">
        <v>283.10489492241999</v>
      </c>
    </row>
    <row r="2229" spans="1:124" x14ac:dyDescent="0.35">
      <c r="A2229" s="19" t="str">
        <f t="shared" si="80"/>
        <v>[NCL + OREO] / [Total Loans + OREO]--42185</v>
      </c>
      <c r="B2229" s="19" t="str">
        <f t="shared" si="81"/>
        <v>[NCL + OREO] / [Total Loans + OREO]</v>
      </c>
      <c r="C2229">
        <v>5</v>
      </c>
      <c r="D2229" s="27">
        <v>42185</v>
      </c>
      <c r="E2229">
        <v>0.55756376098849603</v>
      </c>
      <c r="F2229">
        <v>1.05228838997628</v>
      </c>
      <c r="G2229">
        <v>2.0730286804668601</v>
      </c>
      <c r="H2229">
        <v>1.5389517751397599</v>
      </c>
      <c r="I2229">
        <v>0.35979131765338201</v>
      </c>
      <c r="J2229">
        <v>1.0629498415371701</v>
      </c>
      <c r="K2229">
        <v>2.3437837485748498</v>
      </c>
      <c r="L2229">
        <v>1.6758236776688</v>
      </c>
      <c r="M2229">
        <v>0.45291210067825399</v>
      </c>
      <c r="N2229">
        <v>1.1459403905447101</v>
      </c>
      <c r="O2229">
        <v>2.4416711020725899</v>
      </c>
      <c r="P2229">
        <v>1.8331380305699501</v>
      </c>
      <c r="Q2229">
        <v>1.96633988411988</v>
      </c>
      <c r="R2229">
        <v>3.06425345350653</v>
      </c>
      <c r="S2229">
        <v>5.3037612544913504</v>
      </c>
      <c r="T2229">
        <v>3.5945702129093098</v>
      </c>
      <c r="U2229">
        <v>0.49383361789068903</v>
      </c>
      <c r="V2229">
        <v>1.1751322512787701</v>
      </c>
      <c r="W2229">
        <v>2.5558283507773001</v>
      </c>
      <c r="X2229">
        <v>1.82830171671019</v>
      </c>
      <c r="Y2229">
        <v>0.50978484660215595</v>
      </c>
      <c r="Z2229">
        <v>1.2041408584917901</v>
      </c>
      <c r="AA2229">
        <v>2.6487421304963101</v>
      </c>
      <c r="AB2229">
        <v>2.2208838140872502</v>
      </c>
      <c r="AC2229">
        <v>5.6272700919120802E-2</v>
      </c>
      <c r="AD2229">
        <v>0.418797953964194</v>
      </c>
      <c r="AE2229">
        <v>0.96217842984055302</v>
      </c>
      <c r="AF2229">
        <v>0.93701437893199302</v>
      </c>
      <c r="AG2229">
        <v>2.75903296680855E-2</v>
      </c>
      <c r="AH2229">
        <v>0.37053421710659601</v>
      </c>
      <c r="AI2229">
        <v>1.1742170324304999</v>
      </c>
      <c r="AJ2229">
        <v>0.74254388696954099</v>
      </c>
      <c r="AK2229">
        <v>0.95732897637305303</v>
      </c>
      <c r="AL2229">
        <v>1.85931550468726</v>
      </c>
      <c r="AM2229">
        <v>2.6378865595791998</v>
      </c>
      <c r="AN2229">
        <v>2.19080241427995</v>
      </c>
      <c r="AO2229">
        <v>0.19506003913757999</v>
      </c>
      <c r="AP2229">
        <v>0.66704685086785598</v>
      </c>
      <c r="AQ2229">
        <v>1.4381646621913899</v>
      </c>
      <c r="AR2229">
        <v>1.0670846412678601</v>
      </c>
      <c r="AS2229">
        <v>0.30658560376687799</v>
      </c>
      <c r="AT2229">
        <v>0.97478540044728001</v>
      </c>
      <c r="AU2229">
        <v>2.17099215158709</v>
      </c>
      <c r="AV2229">
        <v>1.54679672398757</v>
      </c>
      <c r="AW2229">
        <v>0.78497910938232296</v>
      </c>
      <c r="AX2229">
        <v>1.7795299758905301</v>
      </c>
      <c r="AY2229">
        <v>3.4788323700635799</v>
      </c>
      <c r="AZ2229">
        <v>2.2889813109592798</v>
      </c>
      <c r="BA2229">
        <v>0.37938767018314201</v>
      </c>
      <c r="BB2229">
        <v>1.77161795721603</v>
      </c>
      <c r="BC2229">
        <v>3.1560142913854698</v>
      </c>
      <c r="BD2229">
        <v>2.2904532841109702</v>
      </c>
      <c r="BE2229">
        <v>0.59002110947838005</v>
      </c>
      <c r="BF2229">
        <v>1.4118251833628599</v>
      </c>
      <c r="BG2229">
        <v>2.4481704404318299</v>
      </c>
      <c r="BH2229">
        <v>2.0419361955012199</v>
      </c>
      <c r="BI2229">
        <v>0.57253015606787006</v>
      </c>
      <c r="BJ2229">
        <v>1.4087631950692301</v>
      </c>
      <c r="BK2229">
        <v>1.6581247702998201</v>
      </c>
      <c r="BL2229">
        <v>1.7015863467429999</v>
      </c>
      <c r="BM2229">
        <v>0.883859509131392</v>
      </c>
      <c r="BN2229">
        <v>1.76771901826278</v>
      </c>
      <c r="BO2229">
        <v>4.2777316573833604</v>
      </c>
      <c r="BP2229">
        <v>2.8518211049222399</v>
      </c>
      <c r="BQ2229">
        <v>0.64073771560721304</v>
      </c>
      <c r="BR2229">
        <v>1.00905435077591</v>
      </c>
      <c r="BS2229">
        <v>1.5219432052440101</v>
      </c>
      <c r="BT2229">
        <v>1.1054358303088401</v>
      </c>
      <c r="BU2229">
        <v>0.50808451399766996</v>
      </c>
      <c r="BV2229">
        <v>1.44768442644073</v>
      </c>
      <c r="BW2229">
        <v>3.72203312057044</v>
      </c>
      <c r="BX2229">
        <v>1.9888561079186899</v>
      </c>
      <c r="BY2229">
        <v>1.27126105134111</v>
      </c>
      <c r="BZ2229">
        <v>1.77102609536817</v>
      </c>
      <c r="CA2229">
        <v>2.2315699537951401</v>
      </c>
      <c r="CB2229">
        <v>1.77030972680702</v>
      </c>
      <c r="CC2229">
        <v>0.84254537129788998</v>
      </c>
      <c r="CD2229">
        <v>1.80064991414486</v>
      </c>
      <c r="CE2229">
        <v>3.7441141265473701</v>
      </c>
      <c r="CF2229">
        <v>2.5528460705641902</v>
      </c>
      <c r="CG2229">
        <v>0.78468889903097006</v>
      </c>
      <c r="CH2229">
        <v>0.96202989984002796</v>
      </c>
      <c r="CI2229">
        <v>1.4712895717782</v>
      </c>
      <c r="CJ2229">
        <v>1.3957853820631101</v>
      </c>
      <c r="CK2229">
        <v>0.27331310971116102</v>
      </c>
      <c r="CL2229">
        <v>1.05432185440073</v>
      </c>
      <c r="CM2229">
        <v>1.6081961558640701</v>
      </c>
      <c r="CN2229">
        <v>1.09350944593016</v>
      </c>
      <c r="CO2229">
        <v>0.30023140105802099</v>
      </c>
      <c r="CP2229">
        <v>0.32141805828486902</v>
      </c>
      <c r="CQ2229">
        <v>0.50955170900208002</v>
      </c>
      <c r="CR2229">
        <v>0.38576715701720898</v>
      </c>
      <c r="CS2229">
        <v>6.15991129727732E-2</v>
      </c>
      <c r="CT2229">
        <v>0.74696545284780602</v>
      </c>
      <c r="CU2229">
        <v>0.981004246691351</v>
      </c>
      <c r="CV2229">
        <v>0.57840026392907795</v>
      </c>
      <c r="CW2229">
        <v>0.234844177634324</v>
      </c>
      <c r="CX2229">
        <v>0.55175798892257699</v>
      </c>
      <c r="CY2229">
        <v>1.57858189045275</v>
      </c>
      <c r="CZ2229">
        <v>0.90405659936738203</v>
      </c>
      <c r="DA2229">
        <v>0.29343331801947298</v>
      </c>
      <c r="DB2229">
        <v>0.29343331801947298</v>
      </c>
      <c r="DC2229">
        <v>0.29343331801947298</v>
      </c>
      <c r="DD2229">
        <v>0.29343331801947298</v>
      </c>
      <c r="DE2229">
        <v>0.65743703909837203</v>
      </c>
      <c r="DF2229">
        <v>1.3148740781967401</v>
      </c>
      <c r="DG2229">
        <v>1.9294256476670399</v>
      </c>
      <c r="DH2229">
        <v>1.2862837651113599</v>
      </c>
      <c r="DI2229">
        <v>0.49966746547931401</v>
      </c>
      <c r="DJ2229">
        <v>1.02354008754137</v>
      </c>
      <c r="DK2229">
        <v>1.4248702692495701</v>
      </c>
      <c r="DL2229">
        <v>1.2111111151984899</v>
      </c>
      <c r="DM2229">
        <v>0.62952067476429496</v>
      </c>
      <c r="DN2229">
        <v>1.85931550468726</v>
      </c>
      <c r="DO2229">
        <v>4.6570439982606304</v>
      </c>
      <c r="DP2229">
        <v>2.6940695969740198</v>
      </c>
      <c r="DQ2229">
        <v>0.80580301864738502</v>
      </c>
      <c r="DR2229">
        <v>1.3338724171746199</v>
      </c>
      <c r="DS2229">
        <v>1.7673538055285001</v>
      </c>
      <c r="DT2229">
        <v>1.3463011718067099</v>
      </c>
    </row>
    <row r="2230" spans="1:124" x14ac:dyDescent="0.35">
      <c r="A2230" s="19" t="str">
        <f t="shared" si="80"/>
        <v>[Noncurrent + Delinquent Loans] / [Capital + ALLL]--42185</v>
      </c>
      <c r="B2230" s="19" t="str">
        <f t="shared" si="81"/>
        <v>[Noncurrent + Delinquent Loans] / [Capital + ALLL]</v>
      </c>
      <c r="C2230">
        <v>6</v>
      </c>
      <c r="D2230" s="27">
        <v>42185</v>
      </c>
      <c r="E2230">
        <v>2.36520436595241</v>
      </c>
      <c r="F2230">
        <v>6.2510733298986798</v>
      </c>
      <c r="G2230">
        <v>11.5751293864678</v>
      </c>
      <c r="H2230">
        <v>7.3308504935618801</v>
      </c>
      <c r="I2230">
        <v>2.8149998312350202</v>
      </c>
      <c r="J2230">
        <v>7.7399675912687096</v>
      </c>
      <c r="K2230">
        <v>13.715498938428899</v>
      </c>
      <c r="L2230">
        <v>9.4463513427778594</v>
      </c>
      <c r="M2230">
        <v>3.2108717940831002</v>
      </c>
      <c r="N2230">
        <v>7.3932702283818603</v>
      </c>
      <c r="O2230">
        <v>13.718249877621901</v>
      </c>
      <c r="P2230">
        <v>10.1066011376428</v>
      </c>
      <c r="Q2230">
        <v>11.475914508129</v>
      </c>
      <c r="R2230">
        <v>14.767399604011301</v>
      </c>
      <c r="S2230">
        <v>23.220695970695999</v>
      </c>
      <c r="T2230">
        <v>17.681533046338199</v>
      </c>
      <c r="U2230">
        <v>2.86848986493129</v>
      </c>
      <c r="V2230">
        <v>7.6955854780978399</v>
      </c>
      <c r="W2230">
        <v>13.859864781807</v>
      </c>
      <c r="X2230">
        <v>9.5564641907590104</v>
      </c>
      <c r="Y2230">
        <v>2.24327618551701</v>
      </c>
      <c r="Z2230">
        <v>6.7831922281612096</v>
      </c>
      <c r="AA2230">
        <v>12.5210224343537</v>
      </c>
      <c r="AB2230">
        <v>9.3426890747830793</v>
      </c>
      <c r="AC2230">
        <v>2.96994626936173</v>
      </c>
      <c r="AD2230">
        <v>7.11243034942457</v>
      </c>
      <c r="AE2230">
        <v>13.046141282156</v>
      </c>
      <c r="AF2230">
        <v>10.060026472108101</v>
      </c>
      <c r="AG2230">
        <v>0.99282494803344901</v>
      </c>
      <c r="AH2230">
        <v>3.87618531334966</v>
      </c>
      <c r="AI2230">
        <v>9.3305733569852602</v>
      </c>
      <c r="AJ2230">
        <v>5.6113211562359098</v>
      </c>
      <c r="AK2230">
        <v>5.5425746569224401</v>
      </c>
      <c r="AL2230">
        <v>10.1916308173641</v>
      </c>
      <c r="AM2230">
        <v>14.8683896394584</v>
      </c>
      <c r="AN2230">
        <v>12.244276592082199</v>
      </c>
      <c r="AO2230">
        <v>2.2457759977301102</v>
      </c>
      <c r="AP2230">
        <v>7.1448174691520698</v>
      </c>
      <c r="AQ2230">
        <v>12.777468557139599</v>
      </c>
      <c r="AR2230">
        <v>8.8883773438419293</v>
      </c>
      <c r="AS2230">
        <v>2.3076907752223899</v>
      </c>
      <c r="AT2230">
        <v>5.9506563426068704</v>
      </c>
      <c r="AU2230">
        <v>12.9781291872644</v>
      </c>
      <c r="AV2230">
        <v>8.3878983938309393</v>
      </c>
      <c r="AW2230">
        <v>5.4713110688046704</v>
      </c>
      <c r="AX2230">
        <v>10.6808171523538</v>
      </c>
      <c r="AY2230">
        <v>16.6756633354012</v>
      </c>
      <c r="AZ2230">
        <v>11.8505178084408</v>
      </c>
      <c r="BA2230">
        <v>2.3883000134174202</v>
      </c>
      <c r="BB2230">
        <v>8.5882502330565593</v>
      </c>
      <c r="BC2230">
        <v>14.174091843728601</v>
      </c>
      <c r="BD2230">
        <v>12.0746936041458</v>
      </c>
      <c r="BE2230">
        <v>2.2419274200064598</v>
      </c>
      <c r="BF2230">
        <v>5.2677417901761503</v>
      </c>
      <c r="BG2230">
        <v>10.1303706213283</v>
      </c>
      <c r="BH2230">
        <v>7.8354359942506697</v>
      </c>
      <c r="BI2230">
        <v>1.1436740528949301</v>
      </c>
      <c r="BJ2230">
        <v>2.9803928912526501</v>
      </c>
      <c r="BK2230">
        <v>6.07792015680183</v>
      </c>
      <c r="BL2230">
        <v>4.1184783559153599</v>
      </c>
      <c r="BM2230">
        <v>4.6322367969232898</v>
      </c>
      <c r="BN2230">
        <v>9.2644735938465796</v>
      </c>
      <c r="BO2230">
        <v>12.603654762773299</v>
      </c>
      <c r="BP2230">
        <v>8.4024365085155495</v>
      </c>
      <c r="BQ2230">
        <v>3.7331142919578899</v>
      </c>
      <c r="BR2230">
        <v>6.8797776233495496</v>
      </c>
      <c r="BS2230">
        <v>12.3258620941175</v>
      </c>
      <c r="BT2230">
        <v>8.4127250496004198</v>
      </c>
      <c r="BU2230">
        <v>3.4420737306759399</v>
      </c>
      <c r="BV2230">
        <v>6.0507674144037802</v>
      </c>
      <c r="BW2230">
        <v>13.684353248875899</v>
      </c>
      <c r="BX2230">
        <v>10.287067637070599</v>
      </c>
      <c r="BY2230">
        <v>9.1375085062994792</v>
      </c>
      <c r="BZ2230">
        <v>11.2719950891499</v>
      </c>
      <c r="CA2230">
        <v>18.8393370021615</v>
      </c>
      <c r="CB2230">
        <v>12.7811528089308</v>
      </c>
      <c r="CC2230">
        <v>2.0408198305030401</v>
      </c>
      <c r="CD2230">
        <v>6.44813824199385</v>
      </c>
      <c r="CE2230">
        <v>11.5868623473743</v>
      </c>
      <c r="CF2230">
        <v>7.6210595724605597</v>
      </c>
      <c r="CG2230">
        <v>3.9953981968444801</v>
      </c>
      <c r="CH2230">
        <v>8.1845008016103904</v>
      </c>
      <c r="CI2230">
        <v>17.4869375238383</v>
      </c>
      <c r="CJ2230">
        <v>11.0990689300217</v>
      </c>
      <c r="CK2230">
        <v>2.57808140867288</v>
      </c>
      <c r="CL2230">
        <v>7.6881640303444803</v>
      </c>
      <c r="CM2230">
        <v>10.458358287142399</v>
      </c>
      <c r="CN2230">
        <v>8.7433204445926798</v>
      </c>
      <c r="CO2230">
        <v>4.6596858638743504</v>
      </c>
      <c r="CP2230">
        <v>6.4183123877917403</v>
      </c>
      <c r="CQ2230">
        <v>8.3249353722122397</v>
      </c>
      <c r="CR2230">
        <v>7.9357931872532399</v>
      </c>
      <c r="CS2230">
        <v>0.36231884057970998</v>
      </c>
      <c r="CT2230">
        <v>6.7859226132607402</v>
      </c>
      <c r="CU2230">
        <v>7.11243034942457</v>
      </c>
      <c r="CV2230">
        <v>5.7551520082929297</v>
      </c>
      <c r="CW2230">
        <v>6.3769204607246603</v>
      </c>
      <c r="CX2230">
        <v>7.5697241302350102</v>
      </c>
      <c r="CY2230">
        <v>10.926036223076199</v>
      </c>
      <c r="CZ2230">
        <v>9.2304033549749906</v>
      </c>
      <c r="DA2230">
        <v>1.7615004435432799</v>
      </c>
      <c r="DB2230">
        <v>1.7615004435432799</v>
      </c>
      <c r="DC2230">
        <v>1.7615004435432799</v>
      </c>
      <c r="DD2230">
        <v>1.7615004435432799</v>
      </c>
      <c r="DE2230">
        <v>6.2140407854836299</v>
      </c>
      <c r="DF2230">
        <v>12.422638801686301</v>
      </c>
      <c r="DG2230">
        <v>13.512546686795501</v>
      </c>
      <c r="DH2230">
        <v>9.0101787142906495</v>
      </c>
      <c r="DI2230">
        <v>2.2064784226843202</v>
      </c>
      <c r="DJ2230">
        <v>5.0111795272728203</v>
      </c>
      <c r="DK2230">
        <v>8.8465516487621407</v>
      </c>
      <c r="DL2230">
        <v>5.3727507748898802</v>
      </c>
      <c r="DM2230">
        <v>7.2257137480884399</v>
      </c>
      <c r="DN2230">
        <v>14.5152452150769</v>
      </c>
      <c r="DO2230">
        <v>20.6583721661924</v>
      </c>
      <c r="DP2230">
        <v>14.540508799801501</v>
      </c>
      <c r="DQ2230">
        <v>6.2731620979753497</v>
      </c>
      <c r="DR2230">
        <v>9.3008717134846499</v>
      </c>
      <c r="DS2230">
        <v>11.484540018454</v>
      </c>
      <c r="DT2230">
        <v>8.4126785056271203</v>
      </c>
    </row>
    <row r="2231" spans="1:124" x14ac:dyDescent="0.35">
      <c r="A2231" s="19" t="str">
        <f t="shared" si="80"/>
        <v xml:space="preserve">  Ag [NCL+DQ] / [Capital + ALLL]--42185</v>
      </c>
      <c r="B2231" s="19" t="str">
        <f t="shared" si="81"/>
        <v xml:space="preserve">  Ag [NCL+DQ] / [Capital + ALLL]</v>
      </c>
      <c r="C2231">
        <v>7</v>
      </c>
      <c r="D2231" s="27">
        <v>42185</v>
      </c>
      <c r="E2231">
        <v>0</v>
      </c>
      <c r="F2231">
        <v>0</v>
      </c>
      <c r="G2231">
        <v>0.90035537679353495</v>
      </c>
      <c r="H2231">
        <v>1.2181417163220201</v>
      </c>
      <c r="I2231">
        <v>0</v>
      </c>
      <c r="J2231">
        <v>0</v>
      </c>
      <c r="K2231">
        <v>0.956116695268448</v>
      </c>
      <c r="L2231">
        <v>1.3797219919498001</v>
      </c>
      <c r="M2231">
        <v>0</v>
      </c>
      <c r="N2231">
        <v>0</v>
      </c>
      <c r="O2231">
        <v>0.38794868951140099</v>
      </c>
      <c r="P2231">
        <v>0.69090954367869195</v>
      </c>
      <c r="Q2231">
        <v>0</v>
      </c>
      <c r="R2231">
        <v>0</v>
      </c>
      <c r="S2231">
        <v>0</v>
      </c>
      <c r="T2231">
        <v>6.7572844935711897E-3</v>
      </c>
      <c r="U2231">
        <v>0</v>
      </c>
      <c r="V2231">
        <v>0</v>
      </c>
      <c r="W2231">
        <v>0.69245864872441798</v>
      </c>
      <c r="X2231">
        <v>1.1226615611624799</v>
      </c>
      <c r="Y2231">
        <v>0</v>
      </c>
      <c r="Z2231">
        <v>0</v>
      </c>
      <c r="AA2231">
        <v>1.2303262004838</v>
      </c>
      <c r="AB2231">
        <v>2.2920780830685201</v>
      </c>
      <c r="AC2231">
        <v>0</v>
      </c>
      <c r="AD2231">
        <v>0.225487343613617</v>
      </c>
      <c r="AE2231">
        <v>3.6187930502724401</v>
      </c>
      <c r="AF2231">
        <v>2.8325567523733701</v>
      </c>
      <c r="AG2231">
        <v>0</v>
      </c>
      <c r="AH2231">
        <v>0</v>
      </c>
      <c r="AI2231">
        <v>1.4989970331759801</v>
      </c>
      <c r="AJ2231">
        <v>1.85237472051625</v>
      </c>
      <c r="AK2231">
        <v>0</v>
      </c>
      <c r="AL2231">
        <v>0</v>
      </c>
      <c r="AM2231">
        <v>1.1909167962667699</v>
      </c>
      <c r="AN2231">
        <v>1.07781866468479</v>
      </c>
      <c r="AO2231">
        <v>0</v>
      </c>
      <c r="AP2231">
        <v>0.21395900871495799</v>
      </c>
      <c r="AQ2231">
        <v>3.38752797629239</v>
      </c>
      <c r="AR2231">
        <v>2.6291335120529999</v>
      </c>
      <c r="AS2231">
        <v>0</v>
      </c>
      <c r="AT2231">
        <v>0</v>
      </c>
      <c r="AU2231">
        <v>0.69134259691885802</v>
      </c>
      <c r="AV2231">
        <v>0.98233142499012605</v>
      </c>
      <c r="AW2231">
        <v>0</v>
      </c>
      <c r="AX2231">
        <v>0</v>
      </c>
      <c r="AY2231">
        <v>0.13845039626598499</v>
      </c>
      <c r="AZ2231">
        <v>0.49249579725146703</v>
      </c>
      <c r="BA2231">
        <v>0</v>
      </c>
      <c r="BB2231">
        <v>0</v>
      </c>
      <c r="BC2231">
        <v>0</v>
      </c>
      <c r="BD2231">
        <v>0.57583947130310897</v>
      </c>
      <c r="BE2231">
        <v>0</v>
      </c>
      <c r="BF2231">
        <v>0</v>
      </c>
      <c r="BG2231">
        <v>0.21662281319531301</v>
      </c>
      <c r="BH2231">
        <v>0.40792492133117803</v>
      </c>
      <c r="BI2231">
        <v>0</v>
      </c>
      <c r="BJ2231">
        <v>0.22465026039007499</v>
      </c>
      <c r="BK2231">
        <v>0.71374419851703896</v>
      </c>
      <c r="BL2231">
        <v>0.369403484589161</v>
      </c>
      <c r="BM2231">
        <v>0</v>
      </c>
      <c r="BN2231">
        <v>0</v>
      </c>
      <c r="BO2231">
        <v>0.452120962388114</v>
      </c>
      <c r="BP2231">
        <v>0.30141397492541</v>
      </c>
      <c r="BQ2231">
        <v>0</v>
      </c>
      <c r="BR2231">
        <v>0</v>
      </c>
      <c r="BS2231">
        <v>0.14909351145038199</v>
      </c>
      <c r="BT2231">
        <v>9.9395674300254505E-2</v>
      </c>
      <c r="BU2231">
        <v>0</v>
      </c>
      <c r="BV2231">
        <v>0</v>
      </c>
      <c r="BW2231">
        <v>0</v>
      </c>
      <c r="BX2231">
        <v>4.6132008516678501E-2</v>
      </c>
      <c r="BY2231">
        <v>0</v>
      </c>
      <c r="BZ2231">
        <v>0</v>
      </c>
      <c r="CA2231">
        <v>1.8323145870853099</v>
      </c>
      <c r="CB2231">
        <v>1.9698033782973601</v>
      </c>
      <c r="CC2231">
        <v>0</v>
      </c>
      <c r="CD2231">
        <v>0</v>
      </c>
      <c r="CE2231">
        <v>0</v>
      </c>
      <c r="CF2231">
        <v>0.41455032264904801</v>
      </c>
      <c r="CG2231">
        <v>0</v>
      </c>
      <c r="CH2231">
        <v>0</v>
      </c>
      <c r="CI2231">
        <v>2.60904175179635</v>
      </c>
      <c r="CJ2231">
        <v>4.2705414158766803</v>
      </c>
      <c r="CK2231">
        <v>0</v>
      </c>
      <c r="CL2231">
        <v>0</v>
      </c>
      <c r="CM2231">
        <v>0.12125135110860601</v>
      </c>
      <c r="CN2231">
        <v>0.749183434886184</v>
      </c>
      <c r="CO2231">
        <v>0</v>
      </c>
      <c r="CP2231">
        <v>1.3045114959170701</v>
      </c>
      <c r="CQ2231">
        <v>4.5834213562572099</v>
      </c>
      <c r="CR2231">
        <v>2.5384944265449199</v>
      </c>
      <c r="CS2231">
        <v>0</v>
      </c>
      <c r="CT2231">
        <v>0</v>
      </c>
      <c r="CU2231">
        <v>0.174995139023916</v>
      </c>
      <c r="CV2231">
        <v>0.76922418204093201</v>
      </c>
      <c r="CW2231">
        <v>0</v>
      </c>
      <c r="CX2231">
        <v>0.21866893170718099</v>
      </c>
      <c r="CY2231">
        <v>3.3032802092882001</v>
      </c>
      <c r="CZ2231">
        <v>1.57662869830295</v>
      </c>
      <c r="DA2231">
        <v>0</v>
      </c>
      <c r="DB2231">
        <v>0</v>
      </c>
      <c r="DC2231">
        <v>0</v>
      </c>
      <c r="DD2231">
        <v>0</v>
      </c>
      <c r="DE2231">
        <v>0</v>
      </c>
      <c r="DF2231">
        <v>0</v>
      </c>
      <c r="DG2231">
        <v>4.62821777737914</v>
      </c>
      <c r="DH2231">
        <v>3.08547851825276</v>
      </c>
      <c r="DI2231">
        <v>0</v>
      </c>
      <c r="DJ2231">
        <v>0.10165653951898</v>
      </c>
      <c r="DK2231">
        <v>0.42053484260306201</v>
      </c>
      <c r="DL2231">
        <v>1.1363830624164399</v>
      </c>
      <c r="DM2231">
        <v>0.30075378797492502</v>
      </c>
      <c r="DN2231">
        <v>1.2564092528083299</v>
      </c>
      <c r="DO2231">
        <v>3.3149479597441802</v>
      </c>
      <c r="DP2231">
        <v>2.2625329302006301</v>
      </c>
      <c r="DQ2231">
        <v>6.6501152686646598E-3</v>
      </c>
      <c r="DR2231">
        <v>3.8519639394385699E-2</v>
      </c>
      <c r="DS2231">
        <v>0.75360280552724201</v>
      </c>
      <c r="DT2231">
        <v>0.38086832976201102</v>
      </c>
    </row>
    <row r="2232" spans="1:124" x14ac:dyDescent="0.35">
      <c r="A2232" s="19" t="str">
        <f t="shared" si="80"/>
        <v xml:space="preserve">  CLD [NCL+DQ] / [Capital + ALLL]--42185</v>
      </c>
      <c r="B2232" s="19" t="str">
        <f t="shared" si="81"/>
        <v xml:space="preserve">  CLD [NCL+DQ] / [Capital + ALLL]</v>
      </c>
      <c r="C2232">
        <v>8</v>
      </c>
      <c r="D2232" s="27">
        <v>42185</v>
      </c>
      <c r="E2232">
        <v>0</v>
      </c>
      <c r="F2232">
        <v>0</v>
      </c>
      <c r="G2232">
        <v>0.73578187533942796</v>
      </c>
      <c r="H2232">
        <v>0.51598193991700103</v>
      </c>
      <c r="I2232">
        <v>0</v>
      </c>
      <c r="J2232">
        <v>0</v>
      </c>
      <c r="K2232">
        <v>0.17188151856487299</v>
      </c>
      <c r="L2232">
        <v>0.45068285684770698</v>
      </c>
      <c r="M2232">
        <v>0</v>
      </c>
      <c r="N2232">
        <v>0</v>
      </c>
      <c r="O2232">
        <v>0.48223496968039897</v>
      </c>
      <c r="P2232">
        <v>0.66005673083322902</v>
      </c>
      <c r="Q2232">
        <v>0</v>
      </c>
      <c r="R2232">
        <v>0</v>
      </c>
      <c r="S2232">
        <v>0.34260944831578799</v>
      </c>
      <c r="T2232">
        <v>0.45257845088764298</v>
      </c>
      <c r="U2232">
        <v>0</v>
      </c>
      <c r="V2232">
        <v>0</v>
      </c>
      <c r="W2232">
        <v>9.5500848896434606E-2</v>
      </c>
      <c r="X2232">
        <v>0.43111075244846703</v>
      </c>
      <c r="Y2232">
        <v>0</v>
      </c>
      <c r="Z2232">
        <v>0</v>
      </c>
      <c r="AA2232">
        <v>1.0976507650046901</v>
      </c>
      <c r="AB2232">
        <v>0.74052522195633397</v>
      </c>
      <c r="AC2232">
        <v>0</v>
      </c>
      <c r="AD2232">
        <v>0</v>
      </c>
      <c r="AE2232">
        <v>1.7213575168964799E-2</v>
      </c>
      <c r="AF2232">
        <v>0.70701564624274105</v>
      </c>
      <c r="AG2232">
        <v>0</v>
      </c>
      <c r="AH2232">
        <v>0</v>
      </c>
      <c r="AI2232">
        <v>3.2437675948445897E-2</v>
      </c>
      <c r="AJ2232">
        <v>0.25751716271631903</v>
      </c>
      <c r="AK2232">
        <v>0</v>
      </c>
      <c r="AL2232">
        <v>1.9368584156498201E-2</v>
      </c>
      <c r="AM2232">
        <v>0.40142166834211201</v>
      </c>
      <c r="AN2232">
        <v>0.56832050913731602</v>
      </c>
      <c r="AO2232">
        <v>0</v>
      </c>
      <c r="AP2232">
        <v>0</v>
      </c>
      <c r="AQ2232">
        <v>0</v>
      </c>
      <c r="AR2232">
        <v>0.31086246335295997</v>
      </c>
      <c r="AS2232">
        <v>0</v>
      </c>
      <c r="AT2232">
        <v>0</v>
      </c>
      <c r="AU2232">
        <v>0.48550891879448699</v>
      </c>
      <c r="AV2232">
        <v>0.63613118517328604</v>
      </c>
      <c r="AW2232">
        <v>0</v>
      </c>
      <c r="AX2232">
        <v>0</v>
      </c>
      <c r="AY2232">
        <v>0.37410719785020302</v>
      </c>
      <c r="AZ2232">
        <v>0.63815580188337595</v>
      </c>
      <c r="BA2232">
        <v>0</v>
      </c>
      <c r="BB2232">
        <v>0</v>
      </c>
      <c r="BC2232">
        <v>0</v>
      </c>
      <c r="BD2232">
        <v>0.361805982373677</v>
      </c>
      <c r="BE2232">
        <v>0</v>
      </c>
      <c r="BF2232">
        <v>0</v>
      </c>
      <c r="BG2232">
        <v>0.23814061000727799</v>
      </c>
      <c r="BH2232">
        <v>0.36754207389219401</v>
      </c>
      <c r="BI2232">
        <v>0</v>
      </c>
      <c r="BJ2232">
        <v>0.316192378099517</v>
      </c>
      <c r="BK2232">
        <v>1.3171852553538801</v>
      </c>
      <c r="BL2232">
        <v>0.79410001029524102</v>
      </c>
      <c r="BM2232">
        <v>0</v>
      </c>
      <c r="BN2232">
        <v>0</v>
      </c>
      <c r="BO2232">
        <v>0.45097635235675199</v>
      </c>
      <c r="BP2232">
        <v>0.30065090157116803</v>
      </c>
      <c r="BQ2232">
        <v>0</v>
      </c>
      <c r="BR2232">
        <v>0</v>
      </c>
      <c r="BS2232">
        <v>0</v>
      </c>
      <c r="BT2232">
        <v>0</v>
      </c>
      <c r="BU2232">
        <v>0</v>
      </c>
      <c r="BV2232">
        <v>0</v>
      </c>
      <c r="BW2232">
        <v>6.3922270519048793E-2</v>
      </c>
      <c r="BX2232">
        <v>0.86546822175242699</v>
      </c>
      <c r="BY2232">
        <v>0</v>
      </c>
      <c r="BZ2232">
        <v>0</v>
      </c>
      <c r="CA2232">
        <v>0.51925772286053895</v>
      </c>
      <c r="CB2232">
        <v>0.77538783042970205</v>
      </c>
      <c r="CC2232">
        <v>0</v>
      </c>
      <c r="CD2232">
        <v>0</v>
      </c>
      <c r="CE2232">
        <v>0.42075210487936499</v>
      </c>
      <c r="CF2232">
        <v>0.66359579636539601</v>
      </c>
      <c r="CG2232">
        <v>0</v>
      </c>
      <c r="CH2232">
        <v>0</v>
      </c>
      <c r="CI2232">
        <v>0.112223756906077</v>
      </c>
      <c r="CJ2232">
        <v>0.44398631451012899</v>
      </c>
      <c r="CK2232">
        <v>0</v>
      </c>
      <c r="CL2232">
        <v>0</v>
      </c>
      <c r="CM2232">
        <v>0.119026935681178</v>
      </c>
      <c r="CN2232">
        <v>0.20999461954655901</v>
      </c>
      <c r="CO2232">
        <v>0</v>
      </c>
      <c r="CP2232">
        <v>0.62691839925870196</v>
      </c>
      <c r="CQ2232">
        <v>0.79744117775927803</v>
      </c>
      <c r="CR2232">
        <v>1.1942435129790401</v>
      </c>
      <c r="CS2232">
        <v>0</v>
      </c>
      <c r="CT2232">
        <v>0</v>
      </c>
      <c r="CU2232">
        <v>0</v>
      </c>
      <c r="CV2232">
        <v>0</v>
      </c>
      <c r="CW2232">
        <v>0</v>
      </c>
      <c r="CX2232">
        <v>0</v>
      </c>
      <c r="CY2232">
        <v>0.67446171748431305</v>
      </c>
      <c r="CZ2232">
        <v>0.78699099640356596</v>
      </c>
      <c r="DA2232">
        <v>0</v>
      </c>
      <c r="DB2232">
        <v>0</v>
      </c>
      <c r="DC2232">
        <v>0</v>
      </c>
      <c r="DD2232">
        <v>0</v>
      </c>
      <c r="DE2232">
        <v>0</v>
      </c>
      <c r="DF2232">
        <v>0</v>
      </c>
      <c r="DG2232">
        <v>0</v>
      </c>
      <c r="DH2232">
        <v>0</v>
      </c>
      <c r="DI2232">
        <v>0</v>
      </c>
      <c r="DJ2232">
        <v>2.9560873228195199E-3</v>
      </c>
      <c r="DK2232">
        <v>0.273668181514997</v>
      </c>
      <c r="DL2232">
        <v>0.178561501746272</v>
      </c>
      <c r="DM2232">
        <v>0</v>
      </c>
      <c r="DN2232">
        <v>0</v>
      </c>
      <c r="DO2232">
        <v>0.19260356835092099</v>
      </c>
      <c r="DP2232">
        <v>0.124209805416071</v>
      </c>
      <c r="DQ2232">
        <v>0</v>
      </c>
      <c r="DR2232">
        <v>0</v>
      </c>
      <c r="DS2232">
        <v>6.9161198794112394E-2</v>
      </c>
      <c r="DT2232">
        <v>3.4285788571953198E-2</v>
      </c>
    </row>
    <row r="2233" spans="1:124" x14ac:dyDescent="0.35">
      <c r="A2233" s="19" t="str">
        <f t="shared" si="80"/>
        <v xml:space="preserve">  CRE [NCL+DQ] / [Capital + ALLL]--42185</v>
      </c>
      <c r="B2233" s="19" t="str">
        <f t="shared" si="81"/>
        <v xml:space="preserve">  CRE [NCL+DQ] / [Capital + ALLL]</v>
      </c>
      <c r="C2233">
        <v>9</v>
      </c>
      <c r="D2233" s="27">
        <v>42185</v>
      </c>
      <c r="E2233">
        <v>0.13572926188353401</v>
      </c>
      <c r="F2233">
        <v>1.2965076466560099</v>
      </c>
      <c r="G2233">
        <v>3.0856288168925401</v>
      </c>
      <c r="H2233">
        <v>2.50909391895707</v>
      </c>
      <c r="I2233">
        <v>0</v>
      </c>
      <c r="J2233">
        <v>1.0409756595397299</v>
      </c>
      <c r="K2233">
        <v>4.0045766590389</v>
      </c>
      <c r="L2233">
        <v>2.7123702232261402</v>
      </c>
      <c r="M2233">
        <v>0</v>
      </c>
      <c r="N2233">
        <v>1.4094495168868</v>
      </c>
      <c r="O2233">
        <v>4.6489212257985297</v>
      </c>
      <c r="P2233">
        <v>3.30087547844089</v>
      </c>
      <c r="Q2233">
        <v>4.1937991349341699</v>
      </c>
      <c r="R2233">
        <v>7.0295198481688104</v>
      </c>
      <c r="S2233">
        <v>12.3793090471173</v>
      </c>
      <c r="T2233">
        <v>8.1477539722563304</v>
      </c>
      <c r="U2233">
        <v>0</v>
      </c>
      <c r="V2233">
        <v>1.0427644350768199</v>
      </c>
      <c r="W2233">
        <v>3.9447626184231699</v>
      </c>
      <c r="X2233">
        <v>2.6323746953427301</v>
      </c>
      <c r="Y2233">
        <v>0</v>
      </c>
      <c r="Z2233">
        <v>1.33969118982743</v>
      </c>
      <c r="AA2233">
        <v>3.5472416473696602</v>
      </c>
      <c r="AB2233">
        <v>2.7685723555383599</v>
      </c>
      <c r="AC2233">
        <v>0</v>
      </c>
      <c r="AD2233">
        <v>8.0471239578974493E-2</v>
      </c>
      <c r="AE2233">
        <v>2.1008281693403599</v>
      </c>
      <c r="AF2233">
        <v>2.39129996223883</v>
      </c>
      <c r="AG2233">
        <v>0</v>
      </c>
      <c r="AH2233">
        <v>0</v>
      </c>
      <c r="AI2233">
        <v>1.0348344304513399</v>
      </c>
      <c r="AJ2233">
        <v>0.95801168173685003</v>
      </c>
      <c r="AK2233">
        <v>1.4929143329775201</v>
      </c>
      <c r="AL2233">
        <v>3.6664356942728902</v>
      </c>
      <c r="AM2233">
        <v>7.2983058198655799</v>
      </c>
      <c r="AN2233">
        <v>5.1045016887128902</v>
      </c>
      <c r="AO2233">
        <v>0</v>
      </c>
      <c r="AP2233">
        <v>0.1536624027964</v>
      </c>
      <c r="AQ2233">
        <v>2.1597297038587202</v>
      </c>
      <c r="AR2233">
        <v>1.5756182222825399</v>
      </c>
      <c r="AS2233">
        <v>0</v>
      </c>
      <c r="AT2233">
        <v>1.04187004730827</v>
      </c>
      <c r="AU2233">
        <v>4.2956346016087803</v>
      </c>
      <c r="AV2233">
        <v>3.2599380841393102</v>
      </c>
      <c r="AW2233">
        <v>0</v>
      </c>
      <c r="AX2233">
        <v>2.7994097153719801</v>
      </c>
      <c r="AY2233">
        <v>6.3819986990725104</v>
      </c>
      <c r="AZ2233">
        <v>3.79248210019004</v>
      </c>
      <c r="BA2233">
        <v>0</v>
      </c>
      <c r="BB2233">
        <v>0.37672777438781702</v>
      </c>
      <c r="BC2233">
        <v>4.65372435632659</v>
      </c>
      <c r="BD2233">
        <v>3.37410564524916</v>
      </c>
      <c r="BE2233">
        <v>0.16595474822671</v>
      </c>
      <c r="BF2233">
        <v>1.7798669245803</v>
      </c>
      <c r="BG2233">
        <v>3.9993830605926002</v>
      </c>
      <c r="BH2233">
        <v>3.1561141649817999</v>
      </c>
      <c r="BI2233">
        <v>0.14295925661186601</v>
      </c>
      <c r="BJ2233">
        <v>1.2721658253360699</v>
      </c>
      <c r="BK2233">
        <v>2.4448023371224199</v>
      </c>
      <c r="BL2233">
        <v>1.58887520428896</v>
      </c>
      <c r="BM2233">
        <v>1.07936725957466</v>
      </c>
      <c r="BN2233">
        <v>2.1587345191493301</v>
      </c>
      <c r="BO2233">
        <v>5.0743561237171999</v>
      </c>
      <c r="BP2233">
        <v>3.38290408247813</v>
      </c>
      <c r="BQ2233">
        <v>1.75147142074518</v>
      </c>
      <c r="BR2233">
        <v>3.2198285846652799</v>
      </c>
      <c r="BS2233">
        <v>4.5202196358440903</v>
      </c>
      <c r="BT2233">
        <v>3.1078511761710801</v>
      </c>
      <c r="BU2233">
        <v>0</v>
      </c>
      <c r="BV2233">
        <v>1.8682809727585801</v>
      </c>
      <c r="BW2233">
        <v>6.2037937702596304</v>
      </c>
      <c r="BX2233">
        <v>3.3907186988028299</v>
      </c>
      <c r="BY2233">
        <v>0.35245963768665201</v>
      </c>
      <c r="BZ2233">
        <v>1.82525994287809</v>
      </c>
      <c r="CA2233">
        <v>3.21865948261931</v>
      </c>
      <c r="CB2233">
        <v>3.5083573110541399</v>
      </c>
      <c r="CC2233">
        <v>0</v>
      </c>
      <c r="CD2233">
        <v>1.2428756808038499</v>
      </c>
      <c r="CE2233">
        <v>4.7237051167235</v>
      </c>
      <c r="CF2233">
        <v>3.1598697721829399</v>
      </c>
      <c r="CG2233">
        <v>0</v>
      </c>
      <c r="CH2233">
        <v>1.65903471341069</v>
      </c>
      <c r="CI2233">
        <v>2.5297926164530802</v>
      </c>
      <c r="CJ2233">
        <v>2.0140624833732499</v>
      </c>
      <c r="CK2233">
        <v>0.94547092023339097</v>
      </c>
      <c r="CL2233">
        <v>2.6494626442665798</v>
      </c>
      <c r="CM2233">
        <v>3.65308438168144</v>
      </c>
      <c r="CN2233">
        <v>3.5193670621389401</v>
      </c>
      <c r="CO2233">
        <v>0</v>
      </c>
      <c r="CP2233">
        <v>0.79744117775927803</v>
      </c>
      <c r="CQ2233">
        <v>2.1008281693403599</v>
      </c>
      <c r="CR2233">
        <v>2.1331907659212201</v>
      </c>
      <c r="CS2233">
        <v>0</v>
      </c>
      <c r="CT2233">
        <v>1.43884892086331</v>
      </c>
      <c r="CU2233">
        <v>1.9189709941155</v>
      </c>
      <c r="CV2233">
        <v>1.1614546433097299</v>
      </c>
      <c r="CW2233">
        <v>0</v>
      </c>
      <c r="CX2233">
        <v>1.0871731685662E-2</v>
      </c>
      <c r="CY2233">
        <v>1.87530798060938</v>
      </c>
      <c r="CZ2233">
        <v>1.6237916582010701</v>
      </c>
      <c r="DA2233">
        <v>1.03071009166561</v>
      </c>
      <c r="DB2233">
        <v>1.03071009166561</v>
      </c>
      <c r="DC2233">
        <v>1.03071009166561</v>
      </c>
      <c r="DD2233">
        <v>1.03071009166561</v>
      </c>
      <c r="DE2233">
        <v>0</v>
      </c>
      <c r="DF2233">
        <v>0</v>
      </c>
      <c r="DG2233">
        <v>0.372230693335725</v>
      </c>
      <c r="DH2233">
        <v>0.24815379555715</v>
      </c>
      <c r="DI2233">
        <v>0</v>
      </c>
      <c r="DJ2233">
        <v>0.26161372806952699</v>
      </c>
      <c r="DK2233">
        <v>1.32111898523169</v>
      </c>
      <c r="DL2233">
        <v>0.711315297305256</v>
      </c>
      <c r="DM2233">
        <v>2.70589478470648</v>
      </c>
      <c r="DN2233">
        <v>5.6949391365611204</v>
      </c>
      <c r="DO2233">
        <v>9.6224607618558</v>
      </c>
      <c r="DP2233">
        <v>6.8121704643873198</v>
      </c>
      <c r="DQ2233">
        <v>0.64164177984929205</v>
      </c>
      <c r="DR2233">
        <v>2.63498853794141</v>
      </c>
      <c r="DS2233">
        <v>3.2102961021230301</v>
      </c>
      <c r="DT2233">
        <v>2.10445831977604</v>
      </c>
    </row>
    <row r="2234" spans="1:124" x14ac:dyDescent="0.35">
      <c r="A2234" s="19" t="str">
        <f t="shared" si="80"/>
        <v xml:space="preserve">  Res RE [NCL+DQ] / [Capital + ALLL]--42185</v>
      </c>
      <c r="B2234" s="19" t="str">
        <f t="shared" si="81"/>
        <v xml:space="preserve">  Res RE [NCL+DQ] / [Capital + ALLL]</v>
      </c>
      <c r="C2234">
        <v>10</v>
      </c>
      <c r="D2234" s="27">
        <v>42185</v>
      </c>
      <c r="E2234">
        <v>0</v>
      </c>
      <c r="F2234">
        <v>0.792556857339766</v>
      </c>
      <c r="G2234">
        <v>1.97188019855088</v>
      </c>
      <c r="H2234">
        <v>1.6741057915512401</v>
      </c>
      <c r="I2234">
        <v>0</v>
      </c>
      <c r="J2234">
        <v>0.83179977916820003</v>
      </c>
      <c r="K2234">
        <v>2.9712021941185398</v>
      </c>
      <c r="L2234">
        <v>1.95611605248957</v>
      </c>
      <c r="M2234">
        <v>0.30562549284950402</v>
      </c>
      <c r="N2234">
        <v>1.72055272337</v>
      </c>
      <c r="O2234">
        <v>4.4024349777143996</v>
      </c>
      <c r="P2234">
        <v>3.1038828607646498</v>
      </c>
      <c r="Q2234">
        <v>2.5465644991314198</v>
      </c>
      <c r="R2234">
        <v>4.7724872390981199</v>
      </c>
      <c r="S2234">
        <v>6.2069459236782301</v>
      </c>
      <c r="T2234">
        <v>4.7917853112676996</v>
      </c>
      <c r="U2234">
        <v>0</v>
      </c>
      <c r="V2234">
        <v>1.2275546849493999</v>
      </c>
      <c r="W2234">
        <v>3.5574875798438601</v>
      </c>
      <c r="X2234">
        <v>2.2997751640948998</v>
      </c>
      <c r="Y2234">
        <v>0</v>
      </c>
      <c r="Z2234">
        <v>0.88627291793518703</v>
      </c>
      <c r="AA2234">
        <v>2.3742742367929601</v>
      </c>
      <c r="AB2234">
        <v>1.97712372058985</v>
      </c>
      <c r="AC2234">
        <v>0</v>
      </c>
      <c r="AD2234">
        <v>0.22959476523935299</v>
      </c>
      <c r="AE2234">
        <v>0.62656092538229002</v>
      </c>
      <c r="AF2234">
        <v>0.47239964603593099</v>
      </c>
      <c r="AG2234">
        <v>0</v>
      </c>
      <c r="AH2234">
        <v>0</v>
      </c>
      <c r="AI2234">
        <v>0.54678905978235304</v>
      </c>
      <c r="AJ2234">
        <v>0.49294047300028998</v>
      </c>
      <c r="AK2234">
        <v>0.881242930697132</v>
      </c>
      <c r="AL2234">
        <v>2.7035074138033699</v>
      </c>
      <c r="AM2234">
        <v>5.5369470429350303</v>
      </c>
      <c r="AN2234">
        <v>3.6482305334818701</v>
      </c>
      <c r="AO2234">
        <v>0</v>
      </c>
      <c r="AP2234">
        <v>0.36409734768994001</v>
      </c>
      <c r="AQ2234">
        <v>1.6224313146869001</v>
      </c>
      <c r="AR2234">
        <v>1.29148187520352</v>
      </c>
      <c r="AS2234">
        <v>0</v>
      </c>
      <c r="AT2234">
        <v>0.47630517867268402</v>
      </c>
      <c r="AU2234">
        <v>1.91462393201978</v>
      </c>
      <c r="AV2234">
        <v>1.4107343808952899</v>
      </c>
      <c r="AW2234">
        <v>1.8137253890471301</v>
      </c>
      <c r="AX2234">
        <v>3.5457340811840701</v>
      </c>
      <c r="AY2234">
        <v>6.0765269685470704</v>
      </c>
      <c r="AZ2234">
        <v>4.4143624217272004</v>
      </c>
      <c r="BA2234">
        <v>0.15193719929096</v>
      </c>
      <c r="BB2234">
        <v>0.63108910680704999</v>
      </c>
      <c r="BC2234">
        <v>2.3550862265440999</v>
      </c>
      <c r="BD2234">
        <v>2.1804042598968301</v>
      </c>
      <c r="BE2234">
        <v>3.6249973007939799E-2</v>
      </c>
      <c r="BF2234">
        <v>0.75519893230724799</v>
      </c>
      <c r="BG2234">
        <v>1.7221084012777801</v>
      </c>
      <c r="BH2234">
        <v>1.37451823411333</v>
      </c>
      <c r="BI2234">
        <v>0.37271520473807801</v>
      </c>
      <c r="BJ2234">
        <v>0.42229255229498702</v>
      </c>
      <c r="BK2234">
        <v>1.3999741651629001</v>
      </c>
      <c r="BL2234">
        <v>0.91853280907330404</v>
      </c>
      <c r="BM2234">
        <v>0.153118040089087</v>
      </c>
      <c r="BN2234">
        <v>0.306236080178174</v>
      </c>
      <c r="BO2234">
        <v>2.3770953310260601</v>
      </c>
      <c r="BP2234">
        <v>1.5847302206840399</v>
      </c>
      <c r="BQ2234">
        <v>0.56752374334028299</v>
      </c>
      <c r="BR2234">
        <v>1.13504748668057</v>
      </c>
      <c r="BS2234">
        <v>4.5334111479204404</v>
      </c>
      <c r="BT2234">
        <v>3.0222740986136198</v>
      </c>
      <c r="BU2234">
        <v>0.59941116483030499</v>
      </c>
      <c r="BV2234">
        <v>2.3286122747523099</v>
      </c>
      <c r="BW2234">
        <v>6.3549667182418998</v>
      </c>
      <c r="BX2234">
        <v>4.0117141249516903</v>
      </c>
      <c r="BY2234">
        <v>1.0052236409222499</v>
      </c>
      <c r="BZ2234">
        <v>1.73276659465106</v>
      </c>
      <c r="CA2234">
        <v>3.39623338301505</v>
      </c>
      <c r="CB2234">
        <v>2.63281197461807</v>
      </c>
      <c r="CC2234">
        <v>0</v>
      </c>
      <c r="CD2234">
        <v>0.94885892305706099</v>
      </c>
      <c r="CE2234">
        <v>3.4091458692692398</v>
      </c>
      <c r="CF2234">
        <v>1.8797471415432401</v>
      </c>
      <c r="CG2234">
        <v>0</v>
      </c>
      <c r="CH2234">
        <v>0.89739399948568099</v>
      </c>
      <c r="CI2234">
        <v>3.6038438262702002</v>
      </c>
      <c r="CJ2234">
        <v>2.2515327133840999</v>
      </c>
      <c r="CK2234">
        <v>0.25642505472607802</v>
      </c>
      <c r="CL2234">
        <v>1.59647416691391</v>
      </c>
      <c r="CM2234">
        <v>3.55100308934946</v>
      </c>
      <c r="CN2234">
        <v>2.5604578434221898</v>
      </c>
      <c r="CO2234">
        <v>0</v>
      </c>
      <c r="CP2234">
        <v>0.62656092538229002</v>
      </c>
      <c r="CQ2234">
        <v>0.77026829387197904</v>
      </c>
      <c r="CR2234">
        <v>0.82172989087697301</v>
      </c>
      <c r="CS2234">
        <v>0.202898550724638</v>
      </c>
      <c r="CT2234">
        <v>0.31763484209883303</v>
      </c>
      <c r="CU2234">
        <v>0.44888819455293399</v>
      </c>
      <c r="CV2234">
        <v>0.37276823736639503</v>
      </c>
      <c r="CW2234">
        <v>7.2925275900627196E-2</v>
      </c>
      <c r="CX2234">
        <v>0.49421371679597198</v>
      </c>
      <c r="CY2234">
        <v>1.39766515486649</v>
      </c>
      <c r="CZ2234">
        <v>0.81755322697147903</v>
      </c>
      <c r="DA2234">
        <v>0</v>
      </c>
      <c r="DB2234">
        <v>0</v>
      </c>
      <c r="DC2234">
        <v>0</v>
      </c>
      <c r="DD2234">
        <v>0</v>
      </c>
      <c r="DE2234">
        <v>0</v>
      </c>
      <c r="DF2234">
        <v>0</v>
      </c>
      <c r="DG2234">
        <v>0.70858372948246495</v>
      </c>
      <c r="DH2234">
        <v>0.47238915298831002</v>
      </c>
      <c r="DI2234">
        <v>0.10604963270615</v>
      </c>
      <c r="DJ2234">
        <v>0.31190074625141501</v>
      </c>
      <c r="DK2234">
        <v>1.06298954357652</v>
      </c>
      <c r="DL2234">
        <v>1.2047516683244901</v>
      </c>
      <c r="DM2234">
        <v>0.342316993134342</v>
      </c>
      <c r="DN2234">
        <v>2.71186440677966</v>
      </c>
      <c r="DO2234">
        <v>6.3851302901192204</v>
      </c>
      <c r="DP2234">
        <v>3.6879010464535802</v>
      </c>
      <c r="DQ2234">
        <v>0.37324725108443502</v>
      </c>
      <c r="DR2234">
        <v>1.70893381738904</v>
      </c>
      <c r="DS2234">
        <v>3.1165166660258299</v>
      </c>
      <c r="DT2234">
        <v>1.8193883572548</v>
      </c>
    </row>
    <row r="2235" spans="1:124" x14ac:dyDescent="0.35">
      <c r="A2235" s="19" t="str">
        <f t="shared" si="80"/>
        <v xml:space="preserve">  C&amp;I [NCL+DQ] / [Capital + ALLL]--42185</v>
      </c>
      <c r="B2235" s="19" t="str">
        <f t="shared" si="81"/>
        <v xml:space="preserve">  C&amp;I [NCL+DQ] / [Capital + ALLL]</v>
      </c>
      <c r="C2235">
        <v>11</v>
      </c>
      <c r="D2235" s="27">
        <v>42185</v>
      </c>
      <c r="E2235">
        <v>6.8848007419092305E-2</v>
      </c>
      <c r="F2235">
        <v>0.54085771870296195</v>
      </c>
      <c r="G2235">
        <v>2.0141823237325398</v>
      </c>
      <c r="H2235">
        <v>1.3243447481206201</v>
      </c>
      <c r="I2235">
        <v>8.5918034195377607E-3</v>
      </c>
      <c r="J2235">
        <v>0.47913251796746897</v>
      </c>
      <c r="K2235">
        <v>2.1179164281625602</v>
      </c>
      <c r="L2235">
        <v>1.80351654651561</v>
      </c>
      <c r="M2235">
        <v>1.35637639721884E-2</v>
      </c>
      <c r="N2235">
        <v>0.42385306427105301</v>
      </c>
      <c r="O2235">
        <v>1.62562133825449</v>
      </c>
      <c r="P2235">
        <v>1.3777048966779799</v>
      </c>
      <c r="Q2235">
        <v>0.32303985007623998</v>
      </c>
      <c r="R2235">
        <v>1.1091629370237699</v>
      </c>
      <c r="S2235">
        <v>4.7252198306618602</v>
      </c>
      <c r="T2235">
        <v>3.9210589137807399</v>
      </c>
      <c r="U2235">
        <v>0</v>
      </c>
      <c r="V2235">
        <v>0.48987089860693001</v>
      </c>
      <c r="W2235">
        <v>2.6103383135840601</v>
      </c>
      <c r="X2235">
        <v>1.9175959390564401</v>
      </c>
      <c r="Y2235">
        <v>0.12040019727225799</v>
      </c>
      <c r="Z2235">
        <v>0.67684331797234998</v>
      </c>
      <c r="AA2235">
        <v>1.57433961305249</v>
      </c>
      <c r="AB2235">
        <v>1.70420308229975</v>
      </c>
      <c r="AC2235">
        <v>0</v>
      </c>
      <c r="AD2235">
        <v>0.37327229509639898</v>
      </c>
      <c r="AE2235">
        <v>1.5879921688057399</v>
      </c>
      <c r="AF2235">
        <v>2.7278436057936299</v>
      </c>
      <c r="AG2235">
        <v>0</v>
      </c>
      <c r="AH2235">
        <v>0.42846978627126903</v>
      </c>
      <c r="AI2235">
        <v>1.29424608126316</v>
      </c>
      <c r="AJ2235">
        <v>1.0724517025069</v>
      </c>
      <c r="AK2235">
        <v>5.95568511006812E-2</v>
      </c>
      <c r="AL2235">
        <v>0.38512812916604899</v>
      </c>
      <c r="AM2235">
        <v>1.9163953514751799</v>
      </c>
      <c r="AN2235">
        <v>1.3776347744361599</v>
      </c>
      <c r="AO2235">
        <v>0</v>
      </c>
      <c r="AP2235">
        <v>0.43933192438569202</v>
      </c>
      <c r="AQ2235">
        <v>2.0549461013574302</v>
      </c>
      <c r="AR2235">
        <v>1.73062220170464</v>
      </c>
      <c r="AS2235">
        <v>0</v>
      </c>
      <c r="AT2235">
        <v>0.38141193328566902</v>
      </c>
      <c r="AU2235">
        <v>1.4555497437651901</v>
      </c>
      <c r="AV2235">
        <v>1.53265472458879</v>
      </c>
      <c r="AW2235">
        <v>6.7138743609331794E-2</v>
      </c>
      <c r="AX2235">
        <v>0.43957148557556103</v>
      </c>
      <c r="AY2235">
        <v>2.3642123112061202</v>
      </c>
      <c r="AZ2235">
        <v>1.8737189604266</v>
      </c>
      <c r="BA2235">
        <v>0.208165644342058</v>
      </c>
      <c r="BB2235">
        <v>1.19428358922595</v>
      </c>
      <c r="BC2235">
        <v>5.2555308665829399</v>
      </c>
      <c r="BD2235">
        <v>4.8892087854263897</v>
      </c>
      <c r="BE2235">
        <v>7.4847442487663604E-2</v>
      </c>
      <c r="BF2235">
        <v>0.617800618133998</v>
      </c>
      <c r="BG2235">
        <v>1.78168180837298</v>
      </c>
      <c r="BH2235">
        <v>1.7351922428965201</v>
      </c>
      <c r="BI2235">
        <v>8.3334893911871002E-2</v>
      </c>
      <c r="BJ2235">
        <v>0.28081282548759301</v>
      </c>
      <c r="BK2235">
        <v>1.3701669717645799</v>
      </c>
      <c r="BL2235">
        <v>0.91853699653342402</v>
      </c>
      <c r="BM2235">
        <v>0.68562140878602695</v>
      </c>
      <c r="BN2235">
        <v>1.3712428175720499</v>
      </c>
      <c r="BO2235">
        <v>4.5089324704044396</v>
      </c>
      <c r="BP2235">
        <v>3.0059549802696299</v>
      </c>
      <c r="BQ2235">
        <v>0.185313875376419</v>
      </c>
      <c r="BR2235">
        <v>0.37062775075283799</v>
      </c>
      <c r="BS2235">
        <v>1.2468596769031399</v>
      </c>
      <c r="BT2235">
        <v>0.83123978460209103</v>
      </c>
      <c r="BU2235">
        <v>0</v>
      </c>
      <c r="BV2235">
        <v>0.23892008123282801</v>
      </c>
      <c r="BW2235">
        <v>1.08559363398152</v>
      </c>
      <c r="BX2235">
        <v>2.35684141299497</v>
      </c>
      <c r="BY2235">
        <v>0.43830375075872402</v>
      </c>
      <c r="BZ2235">
        <v>1.2945054036077901</v>
      </c>
      <c r="CA2235">
        <v>3.2333709847886798</v>
      </c>
      <c r="CB2235">
        <v>3.2959966848835101</v>
      </c>
      <c r="CC2235">
        <v>0</v>
      </c>
      <c r="CD2235">
        <v>0.54502234649249803</v>
      </c>
      <c r="CE2235">
        <v>2.0738806514421899</v>
      </c>
      <c r="CF2235">
        <v>1.68658365001329</v>
      </c>
      <c r="CG2235">
        <v>0</v>
      </c>
      <c r="CH2235">
        <v>0.30302648454340197</v>
      </c>
      <c r="CI2235">
        <v>1.8333724810870999</v>
      </c>
      <c r="CJ2235">
        <v>1.44000059546273</v>
      </c>
      <c r="CK2235">
        <v>6.8973337015204195E-2</v>
      </c>
      <c r="CL2235">
        <v>0.14298751262830101</v>
      </c>
      <c r="CM2235">
        <v>0.58166397711721596</v>
      </c>
      <c r="CN2235">
        <v>1.25482126452456</v>
      </c>
      <c r="CO2235">
        <v>0.18915510718789399</v>
      </c>
      <c r="CP2235">
        <v>0.201250941101523</v>
      </c>
      <c r="CQ2235">
        <v>4.6596858638743504</v>
      </c>
      <c r="CR2235">
        <v>2.33469068323252</v>
      </c>
      <c r="CS2235">
        <v>0</v>
      </c>
      <c r="CT2235">
        <v>1.53606844254326</v>
      </c>
      <c r="CU2235">
        <v>1.6187160222344401</v>
      </c>
      <c r="CV2235">
        <v>1.4311443636632399</v>
      </c>
      <c r="CW2235">
        <v>0.53989121839283905</v>
      </c>
      <c r="CX2235">
        <v>1.02266383008944</v>
      </c>
      <c r="CY2235">
        <v>4.4524510683657601</v>
      </c>
      <c r="CZ2235">
        <v>4.35309857986325</v>
      </c>
      <c r="DA2235">
        <v>0.72656613019051197</v>
      </c>
      <c r="DB2235">
        <v>0.72656613019051197</v>
      </c>
      <c r="DC2235">
        <v>0.72656613019051197</v>
      </c>
      <c r="DD2235">
        <v>0.72656613019051197</v>
      </c>
      <c r="DE2235">
        <v>0</v>
      </c>
      <c r="DF2235">
        <v>0</v>
      </c>
      <c r="DG2235">
        <v>0.23768947887702899</v>
      </c>
      <c r="DH2235">
        <v>0.158459652584686</v>
      </c>
      <c r="DI2235">
        <v>0.205535423327255</v>
      </c>
      <c r="DJ2235">
        <v>0.56944850331899999</v>
      </c>
      <c r="DK2235">
        <v>1.04534709158421</v>
      </c>
      <c r="DL2235">
        <v>0.93709878430414495</v>
      </c>
      <c r="DM2235">
        <v>8.73870002649315E-2</v>
      </c>
      <c r="DN2235">
        <v>0.31866776315789502</v>
      </c>
      <c r="DO2235">
        <v>1.5642551347490901</v>
      </c>
      <c r="DP2235">
        <v>1.5039751017460801</v>
      </c>
      <c r="DQ2235">
        <v>0.29085061195110401</v>
      </c>
      <c r="DR2235">
        <v>1.08011482961362</v>
      </c>
      <c r="DS2235">
        <v>2.5057659439233202</v>
      </c>
      <c r="DT2235">
        <v>1.6734653152204599</v>
      </c>
    </row>
    <row r="2236" spans="1:124" x14ac:dyDescent="0.35">
      <c r="A2236" s="19" t="str">
        <f t="shared" si="80"/>
        <v xml:space="preserve">  Ind [NCL+DQ] / [Capital + ALLL]--42185</v>
      </c>
      <c r="B2236" s="19" t="str">
        <f t="shared" si="81"/>
        <v xml:space="preserve">  Ind [NCL+DQ] / [Capital + ALLL]</v>
      </c>
      <c r="C2236">
        <v>12</v>
      </c>
      <c r="D2236" s="27">
        <v>42185</v>
      </c>
      <c r="E2236">
        <v>2.3212393742509201E-2</v>
      </c>
      <c r="F2236">
        <v>0.19716795124574299</v>
      </c>
      <c r="G2236">
        <v>0.56770619590781102</v>
      </c>
      <c r="H2236">
        <v>0.35574846029198098</v>
      </c>
      <c r="I2236">
        <v>1.48687829901123E-2</v>
      </c>
      <c r="J2236">
        <v>0.15025167154984601</v>
      </c>
      <c r="K2236">
        <v>0.54416832940322901</v>
      </c>
      <c r="L2236">
        <v>0.41512947915621201</v>
      </c>
      <c r="M2236">
        <v>5.6424652031476803E-3</v>
      </c>
      <c r="N2236">
        <v>0.13254697719254799</v>
      </c>
      <c r="O2236">
        <v>0.57514343543226398</v>
      </c>
      <c r="P2236">
        <v>0.52761031420864302</v>
      </c>
      <c r="Q2236">
        <v>0.20188678535559701</v>
      </c>
      <c r="R2236">
        <v>0.38069422275220399</v>
      </c>
      <c r="S2236">
        <v>0.81970366143134898</v>
      </c>
      <c r="T2236">
        <v>0.62460967489096997</v>
      </c>
      <c r="U2236">
        <v>5.4361120926313504E-3</v>
      </c>
      <c r="V2236">
        <v>0.12738853503184699</v>
      </c>
      <c r="W2236">
        <v>0.52671181339352902</v>
      </c>
      <c r="X2236">
        <v>0.41192145831900701</v>
      </c>
      <c r="Y2236">
        <v>3.3140983422537899E-2</v>
      </c>
      <c r="Z2236">
        <v>0.26442590198613197</v>
      </c>
      <c r="AA2236">
        <v>0.83207846712096201</v>
      </c>
      <c r="AB2236">
        <v>0.46327378408243802</v>
      </c>
      <c r="AC2236">
        <v>4.3682958792408903E-2</v>
      </c>
      <c r="AD2236">
        <v>0.145145983364037</v>
      </c>
      <c r="AE2236">
        <v>0.52806796005051104</v>
      </c>
      <c r="AF2236">
        <v>0.35646259372946099</v>
      </c>
      <c r="AG2236">
        <v>4.6420091076607398E-2</v>
      </c>
      <c r="AH2236">
        <v>0.26148934425085002</v>
      </c>
      <c r="AI2236">
        <v>0.67536862196292902</v>
      </c>
      <c r="AJ2236">
        <v>0.83412354868305805</v>
      </c>
      <c r="AK2236">
        <v>4.8787929091869296E-3</v>
      </c>
      <c r="AL2236">
        <v>9.6024582293066998E-2</v>
      </c>
      <c r="AM2236">
        <v>0.25612203558122199</v>
      </c>
      <c r="AN2236">
        <v>0.25740285503682903</v>
      </c>
      <c r="AO2236">
        <v>3.9474502071115601E-2</v>
      </c>
      <c r="AP2236">
        <v>0.18155809837566</v>
      </c>
      <c r="AQ2236">
        <v>0.58348462672457602</v>
      </c>
      <c r="AR2236">
        <v>0.45775792890567202</v>
      </c>
      <c r="AS2236">
        <v>0</v>
      </c>
      <c r="AT2236">
        <v>5.5763909930670798E-2</v>
      </c>
      <c r="AU2236">
        <v>0.30655062233074398</v>
      </c>
      <c r="AV2236">
        <v>0.238383970582837</v>
      </c>
      <c r="AW2236">
        <v>5.3442378753324603E-2</v>
      </c>
      <c r="AX2236">
        <v>0.25612203558122199</v>
      </c>
      <c r="AY2236">
        <v>0.70030664673604603</v>
      </c>
      <c r="AZ2236">
        <v>0.51531170364241996</v>
      </c>
      <c r="BA2236">
        <v>9.2988655384043106E-3</v>
      </c>
      <c r="BB2236">
        <v>0.15025167154984601</v>
      </c>
      <c r="BC2236">
        <v>0.61829774900975798</v>
      </c>
      <c r="BD2236">
        <v>0.571559889679635</v>
      </c>
      <c r="BE2236">
        <v>5.3198009442804103E-3</v>
      </c>
      <c r="BF2236">
        <v>9.1865349873465105E-2</v>
      </c>
      <c r="BG2236">
        <v>0.66824035956015104</v>
      </c>
      <c r="BH2236">
        <v>0.77979644723666397</v>
      </c>
      <c r="BI2236">
        <v>2.9963107923369401E-2</v>
      </c>
      <c r="BJ2236">
        <v>0.122536505667313</v>
      </c>
      <c r="BK2236">
        <v>0.316192378099517</v>
      </c>
      <c r="BL2236">
        <v>0.23078046606445701</v>
      </c>
      <c r="BM2236">
        <v>0</v>
      </c>
      <c r="BN2236">
        <v>0</v>
      </c>
      <c r="BO2236">
        <v>0.17512533479843401</v>
      </c>
      <c r="BP2236">
        <v>0.116750223198956</v>
      </c>
      <c r="BQ2236">
        <v>0.34856434445802098</v>
      </c>
      <c r="BR2236">
        <v>0.39379198517489</v>
      </c>
      <c r="BS2236">
        <v>0.71574141243477296</v>
      </c>
      <c r="BT2236">
        <v>0.578273176203566</v>
      </c>
      <c r="BU2236">
        <v>2.6597513132522099E-3</v>
      </c>
      <c r="BV2236">
        <v>3.51592714998945E-2</v>
      </c>
      <c r="BW2236">
        <v>0.33294595959339501</v>
      </c>
      <c r="BX2236">
        <v>0.26945761272705498</v>
      </c>
      <c r="BY2236">
        <v>6.0809523703615698E-2</v>
      </c>
      <c r="BZ2236">
        <v>0.14204689810840401</v>
      </c>
      <c r="CA2236">
        <v>0.71573755709716802</v>
      </c>
      <c r="CB2236">
        <v>0.61735335151245296</v>
      </c>
      <c r="CC2236">
        <v>0</v>
      </c>
      <c r="CD2236">
        <v>1.2259116102929899E-2</v>
      </c>
      <c r="CE2236">
        <v>0.237188498788418</v>
      </c>
      <c r="CF2236">
        <v>0.22038208983211999</v>
      </c>
      <c r="CG2236">
        <v>4.8112904950283301E-2</v>
      </c>
      <c r="CH2236">
        <v>0.15858132423552401</v>
      </c>
      <c r="CI2236">
        <v>0.53516033316960798</v>
      </c>
      <c r="CJ2236">
        <v>0.34714756653393303</v>
      </c>
      <c r="CK2236">
        <v>1.5022958606205099E-2</v>
      </c>
      <c r="CL2236">
        <v>5.5438598415611599E-2</v>
      </c>
      <c r="CM2236">
        <v>0.173907687982921</v>
      </c>
      <c r="CN2236">
        <v>0.32843298790789199</v>
      </c>
      <c r="CO2236">
        <v>0</v>
      </c>
      <c r="CP2236">
        <v>4.3651178581821701E-2</v>
      </c>
      <c r="CQ2236">
        <v>9.9901546302194902E-2</v>
      </c>
      <c r="CR2236">
        <v>8.1686803162935195E-2</v>
      </c>
      <c r="CS2236">
        <v>6.8811285050748294E-2</v>
      </c>
      <c r="CT2236">
        <v>0.15942028985507201</v>
      </c>
      <c r="CU2236">
        <v>0.186949955736083</v>
      </c>
      <c r="CV2236">
        <v>0.63746277075137203</v>
      </c>
      <c r="CW2236">
        <v>3.6031963680543802E-2</v>
      </c>
      <c r="CX2236">
        <v>5.1492628846284499E-2</v>
      </c>
      <c r="CY2236">
        <v>8.7237509410072897E-2</v>
      </c>
      <c r="CZ2236">
        <v>0.14947241087451801</v>
      </c>
      <c r="DA2236">
        <v>4.2242216871541402E-3</v>
      </c>
      <c r="DB2236">
        <v>4.2242216871541402E-3</v>
      </c>
      <c r="DC2236">
        <v>4.2242216871541402E-3</v>
      </c>
      <c r="DD2236">
        <v>4.2242216871541402E-3</v>
      </c>
      <c r="DE2236">
        <v>0.26731910640927398</v>
      </c>
      <c r="DF2236">
        <v>0.529195443537537</v>
      </c>
      <c r="DG2236">
        <v>7.5658250077211102</v>
      </c>
      <c r="DH2236">
        <v>5.0456975949077396</v>
      </c>
      <c r="DI2236">
        <v>6.3778883335100997E-2</v>
      </c>
      <c r="DJ2236">
        <v>0.30330062444246197</v>
      </c>
      <c r="DK2236">
        <v>0.79473205542470504</v>
      </c>
      <c r="DL2236">
        <v>1.03070792107377</v>
      </c>
      <c r="DM2236">
        <v>3.5783826379728302E-2</v>
      </c>
      <c r="DN2236">
        <v>0.102796052631579</v>
      </c>
      <c r="DO2236">
        <v>0.15255502798265</v>
      </c>
      <c r="DP2236">
        <v>0.17296502013825399</v>
      </c>
      <c r="DQ2236">
        <v>5.8124833595407897E-2</v>
      </c>
      <c r="DR2236">
        <v>8.6399913285237398E-2</v>
      </c>
      <c r="DS2236">
        <v>1.2947039980011099</v>
      </c>
      <c r="DT2236">
        <v>0.661014596008901</v>
      </c>
    </row>
    <row r="2237" spans="1:124" x14ac:dyDescent="0.35">
      <c r="A2237" s="19" t="str">
        <f t="shared" si="80"/>
        <v xml:space="preserve">  OREO / [Capital + ALLL]--42185</v>
      </c>
      <c r="B2237" s="19" t="str">
        <f t="shared" si="81"/>
        <v xml:space="preserve">  OREO / [Capital + ALLL]</v>
      </c>
      <c r="C2237">
        <v>13</v>
      </c>
      <c r="D2237" s="27">
        <v>42185</v>
      </c>
      <c r="E2237">
        <v>5.3814947545210497E-2</v>
      </c>
      <c r="F2237">
        <v>1.43663417136993</v>
      </c>
      <c r="G2237">
        <v>3.70032596319033</v>
      </c>
      <c r="H2237">
        <v>2.8621844398671499</v>
      </c>
      <c r="I2237">
        <v>0</v>
      </c>
      <c r="J2237">
        <v>0.93887094441498298</v>
      </c>
      <c r="K2237">
        <v>3.8352272727272698</v>
      </c>
      <c r="L2237">
        <v>3.33523529912704</v>
      </c>
      <c r="M2237">
        <v>0</v>
      </c>
      <c r="N2237">
        <v>0.84109594802026999</v>
      </c>
      <c r="O2237">
        <v>3.7135649565538502</v>
      </c>
      <c r="P2237">
        <v>3.3896644850884101</v>
      </c>
      <c r="Q2237">
        <v>2.1838819432088701</v>
      </c>
      <c r="R2237">
        <v>3.4353694035810598</v>
      </c>
      <c r="S2237">
        <v>9.3598239513310908</v>
      </c>
      <c r="T2237">
        <v>5.07008544883809</v>
      </c>
      <c r="U2237">
        <v>0</v>
      </c>
      <c r="V2237">
        <v>1.23823675086677</v>
      </c>
      <c r="W2237">
        <v>5.1590191794124802</v>
      </c>
      <c r="X2237">
        <v>4.4444079481577701</v>
      </c>
      <c r="Y2237">
        <v>0</v>
      </c>
      <c r="Z2237">
        <v>1.34612895471607</v>
      </c>
      <c r="AA2237">
        <v>4.7986011657019096</v>
      </c>
      <c r="AB2237">
        <v>4.9382030495656499</v>
      </c>
      <c r="AC2237">
        <v>0</v>
      </c>
      <c r="AD2237">
        <v>0</v>
      </c>
      <c r="AE2237">
        <v>0.246745391542258</v>
      </c>
      <c r="AF2237">
        <v>0.70287719015369499</v>
      </c>
      <c r="AG2237">
        <v>0</v>
      </c>
      <c r="AH2237">
        <v>0</v>
      </c>
      <c r="AI2237">
        <v>0.87392987361311703</v>
      </c>
      <c r="AJ2237">
        <v>0.76744234052378901</v>
      </c>
      <c r="AK2237">
        <v>0.76050954806864401</v>
      </c>
      <c r="AL2237">
        <v>1.7175223826055199</v>
      </c>
      <c r="AM2237">
        <v>3.6919040347188199</v>
      </c>
      <c r="AN2237">
        <v>3.1586562258059301</v>
      </c>
      <c r="AO2237">
        <v>0</v>
      </c>
      <c r="AP2237">
        <v>0</v>
      </c>
      <c r="AQ2237">
        <v>1.27414017667582</v>
      </c>
      <c r="AR2237">
        <v>1.18134236965451</v>
      </c>
      <c r="AS2237">
        <v>0</v>
      </c>
      <c r="AT2237">
        <v>1.04382619787094</v>
      </c>
      <c r="AU2237">
        <v>5.03070333809326</v>
      </c>
      <c r="AV2237">
        <v>4.36894080559623</v>
      </c>
      <c r="AW2237">
        <v>0.44570172582220802</v>
      </c>
      <c r="AX2237">
        <v>2.3960207316260602</v>
      </c>
      <c r="AY2237">
        <v>7.6202166804623799</v>
      </c>
      <c r="AZ2237">
        <v>5.09842943464011</v>
      </c>
      <c r="BA2237">
        <v>0</v>
      </c>
      <c r="BB2237">
        <v>1.70937001742742</v>
      </c>
      <c r="BC2237">
        <v>4.4002741603838196</v>
      </c>
      <c r="BD2237">
        <v>4.3735070840559898</v>
      </c>
      <c r="BE2237">
        <v>0.26993116684734397</v>
      </c>
      <c r="BF2237">
        <v>1.6060234487337699</v>
      </c>
      <c r="BG2237">
        <v>3.6891326507844799</v>
      </c>
      <c r="BH2237">
        <v>3.8673151772569598</v>
      </c>
      <c r="BI2237">
        <v>1.1520967318931099</v>
      </c>
      <c r="BJ2237">
        <v>1.34612895471607</v>
      </c>
      <c r="BK2237">
        <v>3.6489447367928198</v>
      </c>
      <c r="BL2237">
        <v>5.4234378765822697</v>
      </c>
      <c r="BM2237">
        <v>2.5719387404711198</v>
      </c>
      <c r="BN2237">
        <v>5.1438774809422396</v>
      </c>
      <c r="BO2237">
        <v>10.7799936773679</v>
      </c>
      <c r="BP2237">
        <v>7.1866624515786199</v>
      </c>
      <c r="BQ2237">
        <v>0.28625954198473302</v>
      </c>
      <c r="BR2237">
        <v>0.57251908396946605</v>
      </c>
      <c r="BS2237">
        <v>1.1204354772728999</v>
      </c>
      <c r="BT2237">
        <v>0.74695698484860196</v>
      </c>
      <c r="BU2237">
        <v>0.50957369249069495</v>
      </c>
      <c r="BV2237">
        <v>1.75796357499473</v>
      </c>
      <c r="BW2237">
        <v>10.427395247343901</v>
      </c>
      <c r="BX2237">
        <v>7.7012854991288497</v>
      </c>
      <c r="BY2237">
        <v>0.20106765750299799</v>
      </c>
      <c r="BZ2237">
        <v>0.60406062258725302</v>
      </c>
      <c r="CA2237">
        <v>4.0000738631500896</v>
      </c>
      <c r="CB2237">
        <v>3.22925685399241</v>
      </c>
      <c r="CC2237">
        <v>0.67835946088297405</v>
      </c>
      <c r="CD2237">
        <v>2.9553220291881002</v>
      </c>
      <c r="CE2237">
        <v>12.038130981563</v>
      </c>
      <c r="CF2237">
        <v>8.7682941841296902</v>
      </c>
      <c r="CG2237">
        <v>0</v>
      </c>
      <c r="CH2237">
        <v>1.06525666238293</v>
      </c>
      <c r="CI2237">
        <v>3.9881216541744902</v>
      </c>
      <c r="CJ2237">
        <v>2.5228450339120401</v>
      </c>
      <c r="CK2237">
        <v>4.8323544717864798E-2</v>
      </c>
      <c r="CL2237">
        <v>1.2542988739669401</v>
      </c>
      <c r="CM2237">
        <v>2.46424521412197</v>
      </c>
      <c r="CN2237">
        <v>1.59480502722753</v>
      </c>
      <c r="CO2237">
        <v>0</v>
      </c>
      <c r="CP2237">
        <v>0</v>
      </c>
      <c r="CQ2237">
        <v>0</v>
      </c>
      <c r="CR2237">
        <v>1.1050262443733E-2</v>
      </c>
      <c r="CS2237">
        <v>0</v>
      </c>
      <c r="CT2237">
        <v>0</v>
      </c>
      <c r="CU2237">
        <v>1.20918606467739</v>
      </c>
      <c r="CV2237">
        <v>0.57779714207847599</v>
      </c>
      <c r="CW2237">
        <v>0</v>
      </c>
      <c r="CX2237">
        <v>6.0670776100567897E-2</v>
      </c>
      <c r="CY2237">
        <v>0.59269783632337603</v>
      </c>
      <c r="CZ2237">
        <v>0.49334843565623798</v>
      </c>
      <c r="DA2237">
        <v>0</v>
      </c>
      <c r="DB2237">
        <v>0</v>
      </c>
      <c r="DC2237">
        <v>0</v>
      </c>
      <c r="DD2237">
        <v>0</v>
      </c>
      <c r="DE2237">
        <v>2.5788875076044101E-2</v>
      </c>
      <c r="DF2237">
        <v>5.1577750152088202E-2</v>
      </c>
      <c r="DG2237">
        <v>0.46080546849249399</v>
      </c>
      <c r="DH2237">
        <v>0.30720364566166303</v>
      </c>
      <c r="DI2237">
        <v>0.272878172239086</v>
      </c>
      <c r="DJ2237">
        <v>1.3675001929651101</v>
      </c>
      <c r="DK2237">
        <v>2.6257472579294201</v>
      </c>
      <c r="DL2237">
        <v>2.3531388220479101</v>
      </c>
      <c r="DM2237">
        <v>0</v>
      </c>
      <c r="DN2237">
        <v>0.72801283807585404</v>
      </c>
      <c r="DO2237">
        <v>1.69458219180687</v>
      </c>
      <c r="DP2237">
        <v>0.95741756920020804</v>
      </c>
      <c r="DQ2237">
        <v>1.4207861526211401</v>
      </c>
      <c r="DR2237">
        <v>1.57537021771165</v>
      </c>
      <c r="DS2237">
        <v>3.00237558870705</v>
      </c>
      <c r="DT2237">
        <v>2.02160438958974</v>
      </c>
    </row>
    <row r="2238" spans="1:124" x14ac:dyDescent="0.35">
      <c r="A2238" s="19" t="str">
        <f t="shared" si="80"/>
        <v>ROAA--42185</v>
      </c>
      <c r="B2238" s="19" t="str">
        <f t="shared" si="81"/>
        <v>ROAA</v>
      </c>
      <c r="C2238">
        <v>14</v>
      </c>
      <c r="D2238" s="27">
        <v>42185</v>
      </c>
      <c r="E2238">
        <v>0.74</v>
      </c>
      <c r="F2238">
        <v>0.99</v>
      </c>
      <c r="G2238">
        <v>1.3049999999999999</v>
      </c>
      <c r="H2238">
        <v>1.11372881355932</v>
      </c>
      <c r="I2238">
        <v>0.73</v>
      </c>
      <c r="J2238">
        <v>1.05</v>
      </c>
      <c r="K2238">
        <v>1.52</v>
      </c>
      <c r="L2238">
        <v>1.13929188255613</v>
      </c>
      <c r="M2238">
        <v>0.59</v>
      </c>
      <c r="N2238">
        <v>0.92</v>
      </c>
      <c r="O2238">
        <v>1.27</v>
      </c>
      <c r="P2238">
        <v>0.95669816564757904</v>
      </c>
      <c r="Q2238">
        <v>0.57999999999999996</v>
      </c>
      <c r="R2238">
        <v>0.73499999999999999</v>
      </c>
      <c r="S2238">
        <v>0.98</v>
      </c>
      <c r="T2238">
        <v>0.81699999999999995</v>
      </c>
      <c r="U2238">
        <v>0.67</v>
      </c>
      <c r="V2238">
        <v>1.04</v>
      </c>
      <c r="W2238">
        <v>1.52</v>
      </c>
      <c r="X2238">
        <v>1.1036334405144701</v>
      </c>
      <c r="Y2238">
        <v>0.80500000000000005</v>
      </c>
      <c r="Z2238">
        <v>1.06</v>
      </c>
      <c r="AA2238">
        <v>1.415</v>
      </c>
      <c r="AB2238">
        <v>1.1632727272727299</v>
      </c>
      <c r="AC2238">
        <v>0.92</v>
      </c>
      <c r="AD2238">
        <v>1.27</v>
      </c>
      <c r="AE2238">
        <v>1.75</v>
      </c>
      <c r="AF2238">
        <v>1.3441558441558401</v>
      </c>
      <c r="AG2238">
        <v>0.79</v>
      </c>
      <c r="AH2238">
        <v>1.2050000000000001</v>
      </c>
      <c r="AI2238">
        <v>1.6975</v>
      </c>
      <c r="AJ2238">
        <v>1.2598529411764701</v>
      </c>
      <c r="AK2238">
        <v>0.62</v>
      </c>
      <c r="AL2238">
        <v>0.84</v>
      </c>
      <c r="AM2238">
        <v>1.3</v>
      </c>
      <c r="AN2238">
        <v>0.99803921568627496</v>
      </c>
      <c r="AO2238">
        <v>0.74</v>
      </c>
      <c r="AP2238">
        <v>1.1100000000000001</v>
      </c>
      <c r="AQ2238">
        <v>1.5575000000000001</v>
      </c>
      <c r="AR2238">
        <v>1.1774113475177299</v>
      </c>
      <c r="AS2238">
        <v>0.74</v>
      </c>
      <c r="AT2238">
        <v>1.0549999999999999</v>
      </c>
      <c r="AU2238">
        <v>1.5449999999999999</v>
      </c>
      <c r="AV2238">
        <v>1.1564795918367301</v>
      </c>
      <c r="AW2238">
        <v>0.62749999999999995</v>
      </c>
      <c r="AX2238">
        <v>0.91500000000000004</v>
      </c>
      <c r="AY2238">
        <v>1.355</v>
      </c>
      <c r="AZ2238">
        <v>0.99866666666666704</v>
      </c>
      <c r="BA2238">
        <v>0.72</v>
      </c>
      <c r="BB2238">
        <v>1.1100000000000001</v>
      </c>
      <c r="BC2238">
        <v>1.63</v>
      </c>
      <c r="BD2238">
        <v>1.18421052631579</v>
      </c>
      <c r="BE2238">
        <v>0.80500000000000005</v>
      </c>
      <c r="BF2238">
        <v>1.1200000000000001</v>
      </c>
      <c r="BG2238">
        <v>1.395</v>
      </c>
      <c r="BH2238">
        <v>1.2237096774193501</v>
      </c>
      <c r="BI2238">
        <v>0.96</v>
      </c>
      <c r="BJ2238">
        <v>0.98</v>
      </c>
      <c r="BK2238">
        <v>1.1499999999999999</v>
      </c>
      <c r="BL2238">
        <v>1.488</v>
      </c>
      <c r="BM2238">
        <v>0.995</v>
      </c>
      <c r="BN2238">
        <v>1.5</v>
      </c>
      <c r="BO2238">
        <v>1.5349999999999999</v>
      </c>
      <c r="BP2238">
        <v>1.1866666666666701</v>
      </c>
      <c r="BQ2238">
        <v>0.75</v>
      </c>
      <c r="BR2238">
        <v>0.88</v>
      </c>
      <c r="BS2238">
        <v>1.05</v>
      </c>
      <c r="BT2238">
        <v>0.90666666666666695</v>
      </c>
      <c r="BU2238">
        <v>0.49</v>
      </c>
      <c r="BV2238">
        <v>0.94</v>
      </c>
      <c r="BW2238">
        <v>1.07</v>
      </c>
      <c r="BX2238">
        <v>0.876</v>
      </c>
      <c r="BY2238">
        <v>0.55500000000000005</v>
      </c>
      <c r="BZ2238">
        <v>0.79500000000000004</v>
      </c>
      <c r="CA2238">
        <v>1.6975</v>
      </c>
      <c r="CB2238">
        <v>1.0075000000000001</v>
      </c>
      <c r="CC2238">
        <v>0.63249999999999995</v>
      </c>
      <c r="CD2238">
        <v>0.995</v>
      </c>
      <c r="CE2238">
        <v>1.4275</v>
      </c>
      <c r="CF2238">
        <v>1.02739130434783</v>
      </c>
      <c r="CG2238">
        <v>0.61499999999999999</v>
      </c>
      <c r="CH2238">
        <v>0.82499999999999996</v>
      </c>
      <c r="CI2238">
        <v>1.3274999999999999</v>
      </c>
      <c r="CJ2238">
        <v>0.93187500000000001</v>
      </c>
      <c r="CK2238">
        <v>0.96</v>
      </c>
      <c r="CL2238">
        <v>1.06</v>
      </c>
      <c r="CM2238">
        <v>1.5774999999999999</v>
      </c>
      <c r="CN2238">
        <v>1.405</v>
      </c>
      <c r="CO2238">
        <v>1.69</v>
      </c>
      <c r="CP2238">
        <v>1.99</v>
      </c>
      <c r="CQ2238">
        <v>2</v>
      </c>
      <c r="CR2238">
        <v>1.83</v>
      </c>
      <c r="CS2238">
        <v>0.37</v>
      </c>
      <c r="CT2238">
        <v>1.03</v>
      </c>
      <c r="CU2238">
        <v>1.42</v>
      </c>
      <c r="CV2238">
        <v>1.042</v>
      </c>
      <c r="CW2238">
        <v>0.70250000000000001</v>
      </c>
      <c r="CX2238">
        <v>1.02</v>
      </c>
      <c r="CY2238">
        <v>1.2124999999999999</v>
      </c>
      <c r="CZ2238">
        <v>1.15083333333333</v>
      </c>
      <c r="DA2238">
        <v>0.79</v>
      </c>
      <c r="DB2238">
        <v>0.79</v>
      </c>
      <c r="DC2238">
        <v>0.79</v>
      </c>
      <c r="DD2238">
        <v>0.79</v>
      </c>
      <c r="DE2238">
        <v>0.94499999999999995</v>
      </c>
      <c r="DF2238">
        <v>1.42</v>
      </c>
      <c r="DG2238">
        <v>1.7749999999999999</v>
      </c>
      <c r="DH2238">
        <v>1.34</v>
      </c>
      <c r="DI2238">
        <v>0.69</v>
      </c>
      <c r="DJ2238">
        <v>1.03</v>
      </c>
      <c r="DK2238">
        <v>1.3149999999999999</v>
      </c>
      <c r="DL2238">
        <v>1.05181818181818</v>
      </c>
      <c r="DM2238">
        <v>0.67500000000000004</v>
      </c>
      <c r="DN2238">
        <v>1.33</v>
      </c>
      <c r="DO2238">
        <v>1.57</v>
      </c>
      <c r="DP2238">
        <v>1.29285714285714</v>
      </c>
      <c r="DQ2238">
        <v>0.64500000000000002</v>
      </c>
      <c r="DR2238">
        <v>0.92500000000000004</v>
      </c>
      <c r="DS2238">
        <v>1.2575000000000001</v>
      </c>
      <c r="DT2238">
        <v>1.145</v>
      </c>
    </row>
    <row r="2239" spans="1:124" x14ac:dyDescent="0.35">
      <c r="A2239" s="19" t="str">
        <f t="shared" si="80"/>
        <v>NIM--42185</v>
      </c>
      <c r="B2239" s="19" t="str">
        <f t="shared" si="81"/>
        <v>NIM</v>
      </c>
      <c r="C2239">
        <v>15</v>
      </c>
      <c r="D2239" s="27">
        <v>42185</v>
      </c>
      <c r="E2239">
        <v>3.4350000000000001</v>
      </c>
      <c r="F2239">
        <v>3.66</v>
      </c>
      <c r="G2239">
        <v>4.1050000000000004</v>
      </c>
      <c r="H2239">
        <v>3.6820338983050802</v>
      </c>
      <c r="I2239">
        <v>3.44</v>
      </c>
      <c r="J2239">
        <v>3.85</v>
      </c>
      <c r="K2239">
        <v>4.22</v>
      </c>
      <c r="L2239">
        <v>3.8357167530224499</v>
      </c>
      <c r="M2239">
        <v>3.3</v>
      </c>
      <c r="N2239">
        <v>3.71</v>
      </c>
      <c r="O2239">
        <v>4.1100000000000003</v>
      </c>
      <c r="P2239">
        <v>3.72124698906801</v>
      </c>
      <c r="Q2239">
        <v>3.5924999999999998</v>
      </c>
      <c r="R2239">
        <v>3.9249999999999998</v>
      </c>
      <c r="S2239">
        <v>4.12</v>
      </c>
      <c r="T2239">
        <v>3.8904999999999998</v>
      </c>
      <c r="U2239">
        <v>3.42</v>
      </c>
      <c r="V2239">
        <v>3.81</v>
      </c>
      <c r="W2239">
        <v>4.24</v>
      </c>
      <c r="X2239">
        <v>3.7924115755627001</v>
      </c>
      <c r="Y2239">
        <v>3.4849999999999999</v>
      </c>
      <c r="Z2239">
        <v>3.98</v>
      </c>
      <c r="AA2239">
        <v>4.2649999999999997</v>
      </c>
      <c r="AB2239">
        <v>3.9387272727272702</v>
      </c>
      <c r="AC2239">
        <v>3.58</v>
      </c>
      <c r="AD2239">
        <v>3.86</v>
      </c>
      <c r="AE2239">
        <v>4.2</v>
      </c>
      <c r="AF2239">
        <v>3.8537662337662302</v>
      </c>
      <c r="AG2239">
        <v>3.2850000000000001</v>
      </c>
      <c r="AH2239">
        <v>3.88</v>
      </c>
      <c r="AI2239">
        <v>4.3025000000000002</v>
      </c>
      <c r="AJ2239">
        <v>4.1725000000000003</v>
      </c>
      <c r="AK2239">
        <v>3.46</v>
      </c>
      <c r="AL2239">
        <v>3.86</v>
      </c>
      <c r="AM2239">
        <v>4.1150000000000002</v>
      </c>
      <c r="AN2239">
        <v>3.8078431372549</v>
      </c>
      <c r="AO2239">
        <v>3.37</v>
      </c>
      <c r="AP2239">
        <v>3.7850000000000001</v>
      </c>
      <c r="AQ2239">
        <v>4.2</v>
      </c>
      <c r="AR2239">
        <v>3.7799290780141801</v>
      </c>
      <c r="AS2239">
        <v>3.56</v>
      </c>
      <c r="AT2239">
        <v>3.95</v>
      </c>
      <c r="AU2239">
        <v>4.335</v>
      </c>
      <c r="AV2239">
        <v>3.9453061224489798</v>
      </c>
      <c r="AW2239">
        <v>3.4350000000000001</v>
      </c>
      <c r="AX2239">
        <v>3.81</v>
      </c>
      <c r="AY2239">
        <v>4.1924999999999999</v>
      </c>
      <c r="AZ2239">
        <v>3.8240666666666598</v>
      </c>
      <c r="BA2239">
        <v>3.37</v>
      </c>
      <c r="BB2239">
        <v>3.86</v>
      </c>
      <c r="BC2239">
        <v>4.3600000000000003</v>
      </c>
      <c r="BD2239">
        <v>3.9401754385964902</v>
      </c>
      <c r="BE2239">
        <v>3.4649999999999999</v>
      </c>
      <c r="BF2239">
        <v>3.8450000000000002</v>
      </c>
      <c r="BG2239">
        <v>4.1050000000000004</v>
      </c>
      <c r="BH2239">
        <v>4.0874193548387101</v>
      </c>
      <c r="BI2239">
        <v>3.48</v>
      </c>
      <c r="BJ2239">
        <v>4.17</v>
      </c>
      <c r="BK2239">
        <v>4.2</v>
      </c>
      <c r="BL2239">
        <v>3.91</v>
      </c>
      <c r="BM2239">
        <v>3.66</v>
      </c>
      <c r="BN2239">
        <v>3.77</v>
      </c>
      <c r="BO2239">
        <v>4.18</v>
      </c>
      <c r="BP2239">
        <v>3.97</v>
      </c>
      <c r="BQ2239">
        <v>3.62</v>
      </c>
      <c r="BR2239">
        <v>4.0599999999999996</v>
      </c>
      <c r="BS2239">
        <v>4.4450000000000003</v>
      </c>
      <c r="BT2239">
        <v>4.0233333333333299</v>
      </c>
      <c r="BU2239">
        <v>3.5350000000000001</v>
      </c>
      <c r="BV2239">
        <v>3.78</v>
      </c>
      <c r="BW2239">
        <v>4.4800000000000004</v>
      </c>
      <c r="BX2239">
        <v>3.94533333333333</v>
      </c>
      <c r="BY2239">
        <v>3.55</v>
      </c>
      <c r="BZ2239">
        <v>3.8</v>
      </c>
      <c r="CA2239">
        <v>3.9649999999999999</v>
      </c>
      <c r="CB2239">
        <v>3.7162500000000001</v>
      </c>
      <c r="CC2239">
        <v>3.3525</v>
      </c>
      <c r="CD2239">
        <v>3.78</v>
      </c>
      <c r="CE2239">
        <v>4.2125000000000004</v>
      </c>
      <c r="CF2239">
        <v>3.74</v>
      </c>
      <c r="CG2239">
        <v>3.5125000000000002</v>
      </c>
      <c r="CH2239">
        <v>3.96</v>
      </c>
      <c r="CI2239">
        <v>4.2625000000000002</v>
      </c>
      <c r="CJ2239">
        <v>3.9649999999999999</v>
      </c>
      <c r="CK2239">
        <v>3.33</v>
      </c>
      <c r="CL2239">
        <v>3.5150000000000001</v>
      </c>
      <c r="CM2239">
        <v>4.1624999999999996</v>
      </c>
      <c r="CN2239">
        <v>3.8505555555555602</v>
      </c>
      <c r="CO2239">
        <v>3.67</v>
      </c>
      <c r="CP2239">
        <v>3.74</v>
      </c>
      <c r="CQ2239">
        <v>4.6399999999999997</v>
      </c>
      <c r="CR2239">
        <v>4.1079999999999997</v>
      </c>
      <c r="CS2239">
        <v>2.93</v>
      </c>
      <c r="CT2239">
        <v>3.55</v>
      </c>
      <c r="CU2239">
        <v>3.86</v>
      </c>
      <c r="CV2239">
        <v>3.4140000000000001</v>
      </c>
      <c r="CW2239">
        <v>3.7050000000000001</v>
      </c>
      <c r="CX2239">
        <v>4.08</v>
      </c>
      <c r="CY2239">
        <v>4.22</v>
      </c>
      <c r="CZ2239">
        <v>3.9224999999999999</v>
      </c>
      <c r="DA2239">
        <v>3.88</v>
      </c>
      <c r="DB2239">
        <v>3.88</v>
      </c>
      <c r="DC2239">
        <v>3.88</v>
      </c>
      <c r="DD2239">
        <v>3.88</v>
      </c>
      <c r="DE2239">
        <v>2.86</v>
      </c>
      <c r="DF2239">
        <v>3.15</v>
      </c>
      <c r="DG2239">
        <v>10.225</v>
      </c>
      <c r="DH2239">
        <v>7.6733333333333302</v>
      </c>
      <c r="DI2239">
        <v>3.45</v>
      </c>
      <c r="DJ2239">
        <v>3.76</v>
      </c>
      <c r="DK2239">
        <v>4.2149999999999999</v>
      </c>
      <c r="DL2239">
        <v>4.0618181818181798</v>
      </c>
      <c r="DM2239">
        <v>3.33</v>
      </c>
      <c r="DN2239">
        <v>3.58</v>
      </c>
      <c r="DO2239">
        <v>4.125</v>
      </c>
      <c r="DP2239">
        <v>3.7628571428571398</v>
      </c>
      <c r="DQ2239">
        <v>3.875</v>
      </c>
      <c r="DR2239">
        <v>3.9849999999999999</v>
      </c>
      <c r="DS2239">
        <v>4.1550000000000002</v>
      </c>
      <c r="DT2239">
        <v>3.98</v>
      </c>
    </row>
    <row r="2240" spans="1:124" x14ac:dyDescent="0.35">
      <c r="A2240" s="19" t="str">
        <f t="shared" si="80"/>
        <v>Provisions / Avg Assets--42185</v>
      </c>
      <c r="B2240" s="19" t="str">
        <f t="shared" si="81"/>
        <v>Provisions / Avg Assets</v>
      </c>
      <c r="C2240">
        <v>16</v>
      </c>
      <c r="D2240" s="27">
        <v>42185</v>
      </c>
      <c r="E2240">
        <v>0</v>
      </c>
      <c r="F2240">
        <v>0.03</v>
      </c>
      <c r="G2240">
        <v>0.12</v>
      </c>
      <c r="H2240">
        <v>6.8644067796610198E-2</v>
      </c>
      <c r="I2240">
        <v>0</v>
      </c>
      <c r="J2240">
        <v>0.03</v>
      </c>
      <c r="K2240">
        <v>0.13</v>
      </c>
      <c r="L2240">
        <v>7.3126079447322898E-2</v>
      </c>
      <c r="M2240">
        <v>0</v>
      </c>
      <c r="N2240">
        <v>0.05</v>
      </c>
      <c r="O2240">
        <v>0.14000000000000001</v>
      </c>
      <c r="P2240">
        <v>9.0403928108208007E-2</v>
      </c>
      <c r="Q2240">
        <v>0.06</v>
      </c>
      <c r="R2240">
        <v>0.1</v>
      </c>
      <c r="S2240">
        <v>0.14499999999999999</v>
      </c>
      <c r="T2240">
        <v>0.13750000000000001</v>
      </c>
      <c r="U2240">
        <v>0</v>
      </c>
      <c r="V2240">
        <v>0.03</v>
      </c>
      <c r="W2240">
        <v>0.13</v>
      </c>
      <c r="X2240">
        <v>8.3794212218649605E-2</v>
      </c>
      <c r="Y2240">
        <v>0</v>
      </c>
      <c r="Z2240">
        <v>0</v>
      </c>
      <c r="AA2240">
        <v>5.5E-2</v>
      </c>
      <c r="AB2240">
        <v>-1.2545454545454599E-2</v>
      </c>
      <c r="AC2240">
        <v>0</v>
      </c>
      <c r="AD2240">
        <v>0</v>
      </c>
      <c r="AE2240">
        <v>0.11</v>
      </c>
      <c r="AF2240">
        <v>2.3896103896103901E-2</v>
      </c>
      <c r="AG2240">
        <v>0</v>
      </c>
      <c r="AH2240">
        <v>0.04</v>
      </c>
      <c r="AI2240">
        <v>0.17</v>
      </c>
      <c r="AJ2240">
        <v>0.220147058823529</v>
      </c>
      <c r="AK2240">
        <v>0</v>
      </c>
      <c r="AL2240">
        <v>0.04</v>
      </c>
      <c r="AM2240">
        <v>0.125</v>
      </c>
      <c r="AN2240">
        <v>8.56862745098039E-2</v>
      </c>
      <c r="AO2240">
        <v>0</v>
      </c>
      <c r="AP2240">
        <v>0.03</v>
      </c>
      <c r="AQ2240">
        <v>0.13</v>
      </c>
      <c r="AR2240">
        <v>7.3652482269503494E-2</v>
      </c>
      <c r="AS2240">
        <v>0</v>
      </c>
      <c r="AT2240">
        <v>0.05</v>
      </c>
      <c r="AU2240">
        <v>0.1525</v>
      </c>
      <c r="AV2240">
        <v>8.3673469387755106E-2</v>
      </c>
      <c r="AW2240">
        <v>0</v>
      </c>
      <c r="AX2240">
        <v>0.03</v>
      </c>
      <c r="AY2240">
        <v>0.10249999999999999</v>
      </c>
      <c r="AZ2240">
        <v>6.3066666666666701E-2</v>
      </c>
      <c r="BA2240">
        <v>0</v>
      </c>
      <c r="BB2240">
        <v>0.06</v>
      </c>
      <c r="BC2240">
        <v>0.18</v>
      </c>
      <c r="BD2240">
        <v>0.130350877192982</v>
      </c>
      <c r="BE2240">
        <v>0</v>
      </c>
      <c r="BF2240">
        <v>0.02</v>
      </c>
      <c r="BG2240">
        <v>9.7500000000000003E-2</v>
      </c>
      <c r="BH2240">
        <v>0.17274193548387101</v>
      </c>
      <c r="BI2240">
        <v>0</v>
      </c>
      <c r="BJ2240">
        <v>0.05</v>
      </c>
      <c r="BK2240">
        <v>0.06</v>
      </c>
      <c r="BL2240">
        <v>-0.158</v>
      </c>
      <c r="BM2240">
        <v>0</v>
      </c>
      <c r="BN2240">
        <v>0</v>
      </c>
      <c r="BO2240">
        <v>2.5000000000000001E-2</v>
      </c>
      <c r="BP2240">
        <v>1.6666666666666701E-2</v>
      </c>
      <c r="BQ2240">
        <v>0</v>
      </c>
      <c r="BR2240">
        <v>0</v>
      </c>
      <c r="BS2240">
        <v>0</v>
      </c>
      <c r="BT2240">
        <v>0</v>
      </c>
      <c r="BU2240">
        <v>0</v>
      </c>
      <c r="BV2240">
        <v>0</v>
      </c>
      <c r="BW2240">
        <v>8.5000000000000006E-2</v>
      </c>
      <c r="BX2240">
        <v>4.5999999999999999E-2</v>
      </c>
      <c r="BY2240">
        <v>0</v>
      </c>
      <c r="BZ2240">
        <v>3.5000000000000003E-2</v>
      </c>
      <c r="CA2240">
        <v>0.16500000000000001</v>
      </c>
      <c r="CB2240">
        <v>8.3750000000000005E-2</v>
      </c>
      <c r="CC2240">
        <v>0</v>
      </c>
      <c r="CD2240">
        <v>0</v>
      </c>
      <c r="CE2240">
        <v>0.115</v>
      </c>
      <c r="CF2240">
        <v>4.3478260869565202E-2</v>
      </c>
      <c r="CG2240">
        <v>0</v>
      </c>
      <c r="CH2240">
        <v>0.13</v>
      </c>
      <c r="CI2240">
        <v>0.255</v>
      </c>
      <c r="CJ2240">
        <v>0.13625000000000001</v>
      </c>
      <c r="CK2240">
        <v>0</v>
      </c>
      <c r="CL2240">
        <v>0.02</v>
      </c>
      <c r="CM2240">
        <v>0.13500000000000001</v>
      </c>
      <c r="CN2240">
        <v>0.137222222222222</v>
      </c>
      <c r="CO2240">
        <v>0.01</v>
      </c>
      <c r="CP2240">
        <v>0.04</v>
      </c>
      <c r="CQ2240">
        <v>7.0000000000000007E-2</v>
      </c>
      <c r="CR2240">
        <v>0.05</v>
      </c>
      <c r="CS2240">
        <v>0</v>
      </c>
      <c r="CT2240">
        <v>0</v>
      </c>
      <c r="CU2240">
        <v>0.18</v>
      </c>
      <c r="CV2240">
        <v>9.8000000000000004E-2</v>
      </c>
      <c r="CW2240">
        <v>0</v>
      </c>
      <c r="CX2240">
        <v>0.03</v>
      </c>
      <c r="CY2240">
        <v>9.2499999999999999E-2</v>
      </c>
      <c r="CZ2240">
        <v>1.6666666666666701E-2</v>
      </c>
      <c r="DA2240">
        <v>0.17</v>
      </c>
      <c r="DB2240">
        <v>0.17</v>
      </c>
      <c r="DC2240">
        <v>0.17</v>
      </c>
      <c r="DD2240">
        <v>0.17</v>
      </c>
      <c r="DE2240">
        <v>2.5000000000000001E-2</v>
      </c>
      <c r="DF2240">
        <v>0.05</v>
      </c>
      <c r="DG2240">
        <v>1.5049999999999999</v>
      </c>
      <c r="DH2240">
        <v>1.0033333333333301</v>
      </c>
      <c r="DI2240">
        <v>0</v>
      </c>
      <c r="DJ2240">
        <v>0.16</v>
      </c>
      <c r="DK2240">
        <v>0.22500000000000001</v>
      </c>
      <c r="DL2240">
        <v>0.48</v>
      </c>
      <c r="DM2240">
        <v>5.0000000000000001E-3</v>
      </c>
      <c r="DN2240">
        <v>0.03</v>
      </c>
      <c r="DO2240">
        <v>0.12</v>
      </c>
      <c r="DP2240">
        <v>7.1428571428571397E-2</v>
      </c>
      <c r="DQ2240">
        <v>8.7499999999999994E-2</v>
      </c>
      <c r="DR2240">
        <v>0.125</v>
      </c>
      <c r="DS2240">
        <v>0.14749999999999999</v>
      </c>
      <c r="DT2240">
        <v>0.108333333333333</v>
      </c>
    </row>
    <row r="2241" spans="1:124" x14ac:dyDescent="0.35">
      <c r="A2241" s="19" t="str">
        <f t="shared" si="80"/>
        <v>Negative Earners (last 4 qtrs)--42185</v>
      </c>
      <c r="B2241" s="19" t="str">
        <f t="shared" si="81"/>
        <v>Negative Earners (last 4 qtrs)</v>
      </c>
      <c r="C2241">
        <v>17</v>
      </c>
      <c r="D2241" s="27">
        <v>42185</v>
      </c>
      <c r="F2241">
        <v>1.6949152542372901</v>
      </c>
      <c r="H2241">
        <v>1</v>
      </c>
      <c r="J2241">
        <v>3.2258064516128999</v>
      </c>
      <c r="L2241">
        <v>19</v>
      </c>
      <c r="N2241">
        <v>4.8846922099146504</v>
      </c>
      <c r="P2241">
        <v>269</v>
      </c>
      <c r="R2241">
        <v>0</v>
      </c>
      <c r="T2241">
        <v>0</v>
      </c>
      <c r="V2241">
        <v>4.41640378548896</v>
      </c>
      <c r="X2241">
        <v>14</v>
      </c>
      <c r="Z2241">
        <v>1.8181818181818199</v>
      </c>
      <c r="AB2241">
        <v>1</v>
      </c>
      <c r="AD2241">
        <v>0</v>
      </c>
      <c r="AF2241">
        <v>0</v>
      </c>
      <c r="AH2241">
        <v>2.9411764705882399</v>
      </c>
      <c r="AI2241"/>
      <c r="AJ2241">
        <v>2</v>
      </c>
      <c r="AK2241"/>
      <c r="AL2241">
        <v>3.9215686274509798</v>
      </c>
      <c r="AN2241">
        <v>2</v>
      </c>
      <c r="AP2241">
        <v>2.4475524475524502</v>
      </c>
      <c r="AR2241">
        <v>7</v>
      </c>
      <c r="AT2241">
        <v>4</v>
      </c>
      <c r="AV2241">
        <v>8</v>
      </c>
      <c r="AX2241">
        <v>3.9473684210526301</v>
      </c>
      <c r="AZ2241">
        <v>6</v>
      </c>
      <c r="BB2241">
        <v>3.5087719298245599</v>
      </c>
      <c r="BD2241">
        <v>2</v>
      </c>
      <c r="BF2241">
        <v>1.61290322580645</v>
      </c>
      <c r="BH2241">
        <v>1</v>
      </c>
      <c r="BJ2241">
        <v>0</v>
      </c>
      <c r="BL2241">
        <v>0</v>
      </c>
      <c r="BN2241">
        <v>0</v>
      </c>
      <c r="BP2241">
        <v>0</v>
      </c>
      <c r="BR2241">
        <v>0</v>
      </c>
      <c r="BT2241">
        <v>0</v>
      </c>
      <c r="BV2241">
        <v>6.6666666666666696</v>
      </c>
      <c r="BX2241">
        <v>1</v>
      </c>
      <c r="BZ2241">
        <v>0</v>
      </c>
      <c r="CB2241">
        <v>0</v>
      </c>
      <c r="CD2241">
        <v>5.4347826086956497</v>
      </c>
      <c r="CF2241">
        <v>5</v>
      </c>
      <c r="CH2241">
        <v>0</v>
      </c>
      <c r="CJ2241">
        <v>0</v>
      </c>
      <c r="CL2241">
        <v>5.5555555555555598</v>
      </c>
      <c r="CN2241">
        <v>1</v>
      </c>
      <c r="CP2241">
        <v>0</v>
      </c>
      <c r="CR2241">
        <v>0</v>
      </c>
      <c r="CT2241">
        <v>20</v>
      </c>
      <c r="CV2241">
        <v>1</v>
      </c>
      <c r="CX2241">
        <v>0</v>
      </c>
      <c r="CZ2241">
        <v>0</v>
      </c>
      <c r="DB2241">
        <v>0</v>
      </c>
      <c r="DD2241">
        <v>0</v>
      </c>
      <c r="DF2241">
        <v>0</v>
      </c>
      <c r="DH2241">
        <v>0</v>
      </c>
      <c r="DJ2241">
        <v>0</v>
      </c>
      <c r="DL2241">
        <v>0</v>
      </c>
      <c r="DN2241">
        <v>0</v>
      </c>
      <c r="DP2241">
        <v>0</v>
      </c>
      <c r="DR2241">
        <v>0</v>
      </c>
      <c r="DT2241">
        <v>0</v>
      </c>
    </row>
    <row r="2242" spans="1:124" x14ac:dyDescent="0.35">
      <c r="A2242" s="19" t="str">
        <f t="shared" si="80"/>
        <v>Noncore Funding / Liab--42185</v>
      </c>
      <c r="B2242" s="19" t="str">
        <f t="shared" si="81"/>
        <v>Noncore Funding / Liab</v>
      </c>
      <c r="C2242">
        <v>18</v>
      </c>
      <c r="D2242" s="27">
        <v>42185</v>
      </c>
      <c r="E2242">
        <v>10.1865381206634</v>
      </c>
      <c r="F2242">
        <v>14.3972720410235</v>
      </c>
      <c r="G2242">
        <v>21.444803208400799</v>
      </c>
      <c r="H2242">
        <v>16.6896318932775</v>
      </c>
      <c r="I2242">
        <v>10.0133437582114</v>
      </c>
      <c r="J2242">
        <v>15.498979690992099</v>
      </c>
      <c r="K2242">
        <v>23.2982171799028</v>
      </c>
      <c r="L2242">
        <v>18.0351668122128</v>
      </c>
      <c r="M2242">
        <v>12.484786070357</v>
      </c>
      <c r="N2242">
        <v>19.3206618784969</v>
      </c>
      <c r="O2242">
        <v>29.289557692612899</v>
      </c>
      <c r="P2242">
        <v>22.5524101831429</v>
      </c>
      <c r="Q2242">
        <v>14.6715548453908</v>
      </c>
      <c r="R2242">
        <v>19.048429324329401</v>
      </c>
      <c r="S2242">
        <v>22.899300940064801</v>
      </c>
      <c r="T2242">
        <v>19.381905026213399</v>
      </c>
      <c r="U2242">
        <v>9.0110213711892992</v>
      </c>
      <c r="V2242">
        <v>14.234648734737201</v>
      </c>
      <c r="W2242">
        <v>21.955552697265599</v>
      </c>
      <c r="X2242">
        <v>17.531534238078699</v>
      </c>
      <c r="Y2242">
        <v>8.9947295495761903</v>
      </c>
      <c r="Z2242">
        <v>15.0122414856984</v>
      </c>
      <c r="AA2242">
        <v>20.136387986094299</v>
      </c>
      <c r="AB2242">
        <v>17.286140783419601</v>
      </c>
      <c r="AC2242">
        <v>10.559418076598501</v>
      </c>
      <c r="AD2242">
        <v>14.9768303985171</v>
      </c>
      <c r="AE2242">
        <v>20.655176950401302</v>
      </c>
      <c r="AF2242">
        <v>16.863389096590701</v>
      </c>
      <c r="AG2242">
        <v>13.2699289403587</v>
      </c>
      <c r="AH2242">
        <v>17.563925895931</v>
      </c>
      <c r="AI2242">
        <v>26.402614692591701</v>
      </c>
      <c r="AJ2242">
        <v>22.172090145441199</v>
      </c>
      <c r="AK2242">
        <v>11.2443273007451</v>
      </c>
      <c r="AL2242">
        <v>15.972736098193501</v>
      </c>
      <c r="AM2242">
        <v>25.006113700759101</v>
      </c>
      <c r="AN2242">
        <v>19.6774680598819</v>
      </c>
      <c r="AO2242">
        <v>10.466370437475501</v>
      </c>
      <c r="AP2242">
        <v>15.441450080591</v>
      </c>
      <c r="AQ2242">
        <v>23.000848925872699</v>
      </c>
      <c r="AR2242">
        <v>17.734311165438498</v>
      </c>
      <c r="AS2242">
        <v>11.207088614779201</v>
      </c>
      <c r="AT2242">
        <v>17.519766197176601</v>
      </c>
      <c r="AU2242">
        <v>25.897754468186299</v>
      </c>
      <c r="AV2242">
        <v>20.094031378412499</v>
      </c>
      <c r="AW2242">
        <v>8.5545774831836603</v>
      </c>
      <c r="AX2242">
        <v>13.969753474813</v>
      </c>
      <c r="AY2242">
        <v>20.2110114106849</v>
      </c>
      <c r="AZ2242">
        <v>16.197915703163901</v>
      </c>
      <c r="BA2242">
        <v>10.1240022089462</v>
      </c>
      <c r="BB2242">
        <v>17.384195124483298</v>
      </c>
      <c r="BC2242">
        <v>25.640493542305599</v>
      </c>
      <c r="BD2242">
        <v>21.583427156072101</v>
      </c>
      <c r="BE2242">
        <v>8.9296196254534106</v>
      </c>
      <c r="BF2242">
        <v>14.0495492379124</v>
      </c>
      <c r="BG2242">
        <v>20.958538378187999</v>
      </c>
      <c r="BH2242">
        <v>19.440217741345801</v>
      </c>
      <c r="BI2242">
        <v>11.927378870421901</v>
      </c>
      <c r="BJ2242">
        <v>12.3216771906357</v>
      </c>
      <c r="BK2242">
        <v>16.2528286679686</v>
      </c>
      <c r="BL2242">
        <v>16.894318676133398</v>
      </c>
      <c r="BM2242">
        <v>16.8886633094274</v>
      </c>
      <c r="BN2242">
        <v>18.2783469278627</v>
      </c>
      <c r="BO2242">
        <v>29.798230199567399</v>
      </c>
      <c r="BP2242">
        <v>25.031813363375701</v>
      </c>
      <c r="BQ2242">
        <v>15.521120370354099</v>
      </c>
      <c r="BR2242">
        <v>16.397849462365599</v>
      </c>
      <c r="BS2242">
        <v>19.2057867429555</v>
      </c>
      <c r="BT2242">
        <v>17.685321588084602</v>
      </c>
      <c r="BU2242">
        <v>13.384341216939699</v>
      </c>
      <c r="BV2242">
        <v>19.315622333207401</v>
      </c>
      <c r="BW2242">
        <v>26.719610232475802</v>
      </c>
      <c r="BX2242">
        <v>23.0235304651749</v>
      </c>
      <c r="BY2242">
        <v>10.5604049494987</v>
      </c>
      <c r="BZ2242">
        <v>12.9091376498183</v>
      </c>
      <c r="CA2242">
        <v>17.5423829203352</v>
      </c>
      <c r="CB2242">
        <v>15.7492209149217</v>
      </c>
      <c r="CC2242">
        <v>8.03334463236272</v>
      </c>
      <c r="CD2242">
        <v>12.990196683008399</v>
      </c>
      <c r="CE2242">
        <v>21.7757545672827</v>
      </c>
      <c r="CF2242">
        <v>17.0547809807926</v>
      </c>
      <c r="CG2242">
        <v>8.4958212462067895</v>
      </c>
      <c r="CH2242">
        <v>16.522577197768801</v>
      </c>
      <c r="CI2242">
        <v>21.986746969921501</v>
      </c>
      <c r="CJ2242">
        <v>17.3353792495409</v>
      </c>
      <c r="CK2242">
        <v>8.4019757719721699</v>
      </c>
      <c r="CL2242">
        <v>16.208275142403</v>
      </c>
      <c r="CM2242">
        <v>29.851376929788199</v>
      </c>
      <c r="CN2242">
        <v>24.455648879087999</v>
      </c>
      <c r="CO2242">
        <v>18.841736895620301</v>
      </c>
      <c r="CP2242">
        <v>19.057634200545401</v>
      </c>
      <c r="CQ2242">
        <v>22.850199098570499</v>
      </c>
      <c r="CR2242">
        <v>24.992617123986399</v>
      </c>
      <c r="CS2242">
        <v>11.4801604993313</v>
      </c>
      <c r="CT2242">
        <v>15.793208312214899</v>
      </c>
      <c r="CU2242">
        <v>17.085596402027999</v>
      </c>
      <c r="CV2242">
        <v>19.572164931251798</v>
      </c>
      <c r="CW2242">
        <v>11.424953005351499</v>
      </c>
      <c r="CX2242">
        <v>17.521768258940799</v>
      </c>
      <c r="CY2242">
        <v>20.827811575937499</v>
      </c>
      <c r="CZ2242">
        <v>16.195217744976201</v>
      </c>
      <c r="DA2242">
        <v>36.765558161998101</v>
      </c>
      <c r="DB2242">
        <v>36.765558161998101</v>
      </c>
      <c r="DC2242">
        <v>36.765558161998101</v>
      </c>
      <c r="DD2242">
        <v>36.765558161998101</v>
      </c>
      <c r="DE2242">
        <v>26.170181412567601</v>
      </c>
      <c r="DF2242">
        <v>40.296475991185297</v>
      </c>
      <c r="DG2242">
        <v>61.618082840011901</v>
      </c>
      <c r="DH2242">
        <v>45.093350837991203</v>
      </c>
      <c r="DI2242">
        <v>14.0825655060664</v>
      </c>
      <c r="DJ2242">
        <v>21.046509403605501</v>
      </c>
      <c r="DK2242">
        <v>27.668302279525999</v>
      </c>
      <c r="DL2242">
        <v>26.732941626968199</v>
      </c>
      <c r="DM2242">
        <v>10.7269861727393</v>
      </c>
      <c r="DN2242">
        <v>14.7023024818522</v>
      </c>
      <c r="DO2242">
        <v>23.257227213272799</v>
      </c>
      <c r="DP2242">
        <v>18.601574624090699</v>
      </c>
      <c r="DQ2242">
        <v>13.941647183532</v>
      </c>
      <c r="DR2242">
        <v>23.210652482632</v>
      </c>
      <c r="DS2242">
        <v>27.6114861131575</v>
      </c>
      <c r="DT2242">
        <v>21.632726578490601</v>
      </c>
    </row>
    <row r="2243" spans="1:124" x14ac:dyDescent="0.35">
      <c r="A2243" s="19" t="str">
        <f t="shared" si="80"/>
        <v>Brokered Dep / Liab--42185</v>
      </c>
      <c r="B2243" s="19" t="str">
        <f t="shared" si="81"/>
        <v>Brokered Dep / Liab</v>
      </c>
      <c r="C2243">
        <v>19</v>
      </c>
      <c r="D2243" s="27">
        <v>42185</v>
      </c>
      <c r="E2243">
        <v>0</v>
      </c>
      <c r="F2243">
        <v>0</v>
      </c>
      <c r="G2243">
        <v>2.1511033513264599</v>
      </c>
      <c r="H2243">
        <v>2.36364730125011</v>
      </c>
      <c r="I2243">
        <v>0</v>
      </c>
      <c r="J2243">
        <v>0</v>
      </c>
      <c r="K2243">
        <v>2.6502855734067499</v>
      </c>
      <c r="L2243">
        <v>2.32136489277178</v>
      </c>
      <c r="M2243">
        <v>0</v>
      </c>
      <c r="N2243">
        <v>0</v>
      </c>
      <c r="O2243">
        <v>2.62455412512919</v>
      </c>
      <c r="P2243">
        <v>2.3956886760028202</v>
      </c>
      <c r="Q2243">
        <v>0</v>
      </c>
      <c r="R2243">
        <v>0</v>
      </c>
      <c r="S2243">
        <v>1.05766873415715</v>
      </c>
      <c r="T2243">
        <v>2.23679117479971</v>
      </c>
      <c r="U2243">
        <v>0</v>
      </c>
      <c r="V2243">
        <v>0</v>
      </c>
      <c r="W2243">
        <v>2.5212265494906299</v>
      </c>
      <c r="X2243">
        <v>2.2814925694040502</v>
      </c>
      <c r="Y2243">
        <v>0</v>
      </c>
      <c r="Z2243">
        <v>0</v>
      </c>
      <c r="AA2243">
        <v>0.99074845673258405</v>
      </c>
      <c r="AB2243">
        <v>1.79350766466316</v>
      </c>
      <c r="AC2243">
        <v>0</v>
      </c>
      <c r="AD2243">
        <v>0</v>
      </c>
      <c r="AE2243">
        <v>2.4234447223798998</v>
      </c>
      <c r="AF2243">
        <v>1.7797928477356699</v>
      </c>
      <c r="AG2243">
        <v>0</v>
      </c>
      <c r="AH2243">
        <v>2.0430456369169101E-2</v>
      </c>
      <c r="AI2243">
        <v>3.7179727586145601</v>
      </c>
      <c r="AJ2243">
        <v>3.75542926984699</v>
      </c>
      <c r="AK2243">
        <v>0</v>
      </c>
      <c r="AL2243">
        <v>0.67616648902587195</v>
      </c>
      <c r="AM2243">
        <v>5.39865860856544</v>
      </c>
      <c r="AN2243">
        <v>3.4155078354052701</v>
      </c>
      <c r="AO2243">
        <v>0</v>
      </c>
      <c r="AP2243">
        <v>0</v>
      </c>
      <c r="AQ2243">
        <v>1.73741195107708</v>
      </c>
      <c r="AR2243">
        <v>2.05942455440174</v>
      </c>
      <c r="AS2243">
        <v>0</v>
      </c>
      <c r="AT2243">
        <v>0</v>
      </c>
      <c r="AU2243">
        <v>3.4430053571461898</v>
      </c>
      <c r="AV2243">
        <v>2.7271852946224899</v>
      </c>
      <c r="AW2243">
        <v>0</v>
      </c>
      <c r="AX2243">
        <v>0</v>
      </c>
      <c r="AY2243">
        <v>1.15192130754014</v>
      </c>
      <c r="AZ2243">
        <v>1.5012996628354101</v>
      </c>
      <c r="BA2243">
        <v>0</v>
      </c>
      <c r="BB2243">
        <v>0</v>
      </c>
      <c r="BC2243">
        <v>5.5862800960840202</v>
      </c>
      <c r="BD2243">
        <v>3.59472462332069</v>
      </c>
      <c r="BE2243">
        <v>0</v>
      </c>
      <c r="BF2243">
        <v>0</v>
      </c>
      <c r="BG2243">
        <v>2.997337868652</v>
      </c>
      <c r="BH2243">
        <v>3.6593792930130502</v>
      </c>
      <c r="BI2243">
        <v>0</v>
      </c>
      <c r="BJ2243">
        <v>0.46756290759326402</v>
      </c>
      <c r="BK2243">
        <v>3.06320719870084</v>
      </c>
      <c r="BL2243">
        <v>3.8694237405169001</v>
      </c>
      <c r="BM2243">
        <v>0</v>
      </c>
      <c r="BN2243">
        <v>0</v>
      </c>
      <c r="BO2243">
        <v>2.6461805629090001</v>
      </c>
      <c r="BP2243">
        <v>1.76412037527267</v>
      </c>
      <c r="BQ2243">
        <v>0</v>
      </c>
      <c r="BR2243">
        <v>0</v>
      </c>
      <c r="BS2243">
        <v>0.73010504406647403</v>
      </c>
      <c r="BT2243">
        <v>0.48673669604431602</v>
      </c>
      <c r="BU2243">
        <v>0</v>
      </c>
      <c r="BV2243">
        <v>0</v>
      </c>
      <c r="BW2243">
        <v>6.1499301342750003</v>
      </c>
      <c r="BX2243">
        <v>4.0088911182262201</v>
      </c>
      <c r="BY2243">
        <v>0</v>
      </c>
      <c r="BZ2243">
        <v>0</v>
      </c>
      <c r="CA2243">
        <v>0</v>
      </c>
      <c r="CB2243">
        <v>0.75922641975667504</v>
      </c>
      <c r="CC2243">
        <v>0</v>
      </c>
      <c r="CD2243">
        <v>0</v>
      </c>
      <c r="CE2243">
        <v>2.6641734219720501</v>
      </c>
      <c r="CF2243">
        <v>2.8502852410303898</v>
      </c>
      <c r="CG2243">
        <v>0</v>
      </c>
      <c r="CH2243">
        <v>0</v>
      </c>
      <c r="CI2243">
        <v>2.75476566281265</v>
      </c>
      <c r="CJ2243">
        <v>1.8200402265489599</v>
      </c>
      <c r="CK2243">
        <v>0</v>
      </c>
      <c r="CL2243">
        <v>0</v>
      </c>
      <c r="CM2243">
        <v>5.4088297094822799</v>
      </c>
      <c r="CN2243">
        <v>4.7000645021041496</v>
      </c>
      <c r="CO2243">
        <v>2.4234447223798998</v>
      </c>
      <c r="CP2243">
        <v>2.62532834967163</v>
      </c>
      <c r="CQ2243">
        <v>5.8012773326042302</v>
      </c>
      <c r="CR2243">
        <v>5.2293833629542403</v>
      </c>
      <c r="CS2243">
        <v>0</v>
      </c>
      <c r="CT2243">
        <v>0</v>
      </c>
      <c r="CU2243">
        <v>3.9636530807852299</v>
      </c>
      <c r="CV2243">
        <v>2.5027186056494601</v>
      </c>
      <c r="CW2243">
        <v>0</v>
      </c>
      <c r="CX2243">
        <v>5.6616187807620198E-2</v>
      </c>
      <c r="CY2243">
        <v>3.2071249655865999</v>
      </c>
      <c r="CZ2243">
        <v>2.3193222282528598</v>
      </c>
      <c r="DA2243">
        <v>0</v>
      </c>
      <c r="DB2243">
        <v>0</v>
      </c>
      <c r="DC2243">
        <v>0</v>
      </c>
      <c r="DD2243">
        <v>0</v>
      </c>
      <c r="DE2243">
        <v>2.3101424047702799</v>
      </c>
      <c r="DF2243">
        <v>4.6202848095405598</v>
      </c>
      <c r="DG2243">
        <v>34.399725107355302</v>
      </c>
      <c r="DH2243">
        <v>22.9331500715702</v>
      </c>
      <c r="DI2243">
        <v>0.60237691411602101</v>
      </c>
      <c r="DJ2243">
        <v>3.7125746742123802</v>
      </c>
      <c r="DK2243">
        <v>6.34804659746026</v>
      </c>
      <c r="DL2243">
        <v>4.0716215782615803</v>
      </c>
      <c r="DM2243">
        <v>0</v>
      </c>
      <c r="DN2243">
        <v>2.9726938768600499</v>
      </c>
      <c r="DO2243">
        <v>9.4850276711164003</v>
      </c>
      <c r="DP2243">
        <v>5.8673563774844402</v>
      </c>
      <c r="DQ2243">
        <v>0.86063820770430099</v>
      </c>
      <c r="DR2243">
        <v>4.0141688606898498</v>
      </c>
      <c r="DS2243">
        <v>5.2723931923375904</v>
      </c>
      <c r="DT2243">
        <v>4.1747311617096603</v>
      </c>
    </row>
    <row r="2244" spans="1:124" x14ac:dyDescent="0.35">
      <c r="A2244" s="19" t="str">
        <f t="shared" si="80"/>
        <v>Liquid Assets / Assets--42185</v>
      </c>
      <c r="B2244" s="19" t="str">
        <f t="shared" si="81"/>
        <v>Liquid Assets / Assets</v>
      </c>
      <c r="C2244">
        <v>20</v>
      </c>
      <c r="D2244" s="27">
        <v>42185</v>
      </c>
      <c r="E2244">
        <v>14.3022007716253</v>
      </c>
      <c r="F2244">
        <v>24.752045087117398</v>
      </c>
      <c r="G2244">
        <v>33.110354094964201</v>
      </c>
      <c r="H2244">
        <v>25.401593094215499</v>
      </c>
      <c r="I2244">
        <v>10.3223725828258</v>
      </c>
      <c r="J2244">
        <v>19.684274747063899</v>
      </c>
      <c r="K2244">
        <v>32.763707892795701</v>
      </c>
      <c r="L2244">
        <v>22.6907130592733</v>
      </c>
      <c r="M2244">
        <v>11.031848584803701</v>
      </c>
      <c r="N2244">
        <v>19.060922905339499</v>
      </c>
      <c r="O2244">
        <v>30.143046565995601</v>
      </c>
      <c r="P2244">
        <v>21.613940814103</v>
      </c>
      <c r="Q2244">
        <v>23.549932276085698</v>
      </c>
      <c r="R2244">
        <v>33.110354094964201</v>
      </c>
      <c r="S2244">
        <v>40.231439127053498</v>
      </c>
      <c r="T2244">
        <v>33.4264590633681</v>
      </c>
      <c r="U2244">
        <v>11.897894179437101</v>
      </c>
      <c r="V2244">
        <v>20.5558082080655</v>
      </c>
      <c r="W2244">
        <v>33.258258258258302</v>
      </c>
      <c r="X2244">
        <v>23.596006009472902</v>
      </c>
      <c r="Y2244">
        <v>14.6744948026587</v>
      </c>
      <c r="Z2244">
        <v>24.504702991271898</v>
      </c>
      <c r="AA2244">
        <v>36.953251941185499</v>
      </c>
      <c r="AB2244">
        <v>25.745533743181099</v>
      </c>
      <c r="AC2244">
        <v>4.7823400738056696</v>
      </c>
      <c r="AD2244">
        <v>9.7614939382383703</v>
      </c>
      <c r="AE2244">
        <v>21.898375721308</v>
      </c>
      <c r="AF2244">
        <v>15.6345525370562</v>
      </c>
      <c r="AG2244">
        <v>8.1192842484810299</v>
      </c>
      <c r="AH2244">
        <v>16.123881862849501</v>
      </c>
      <c r="AI2244">
        <v>30.8455807010175</v>
      </c>
      <c r="AJ2244">
        <v>22.379859345601201</v>
      </c>
      <c r="AK2244">
        <v>13.7509756086198</v>
      </c>
      <c r="AL2244">
        <v>20.288924439429401</v>
      </c>
      <c r="AM2244">
        <v>27.0348573537593</v>
      </c>
      <c r="AN2244">
        <v>20.899615250166899</v>
      </c>
      <c r="AO2244">
        <v>9.3859066442470294</v>
      </c>
      <c r="AP2244">
        <v>18.906466492061401</v>
      </c>
      <c r="AQ2244">
        <v>33.356714612423097</v>
      </c>
      <c r="AR2244">
        <v>22.768670085807202</v>
      </c>
      <c r="AS2244">
        <v>8.3850136653714902</v>
      </c>
      <c r="AT2244">
        <v>15.025359666315</v>
      </c>
      <c r="AU2244">
        <v>24.539472580314701</v>
      </c>
      <c r="AV2244">
        <v>17.714780695779702</v>
      </c>
      <c r="AW2244">
        <v>13.2204143435838</v>
      </c>
      <c r="AX2244">
        <v>23.081942429105801</v>
      </c>
      <c r="AY2244">
        <v>33.273708876256698</v>
      </c>
      <c r="AZ2244">
        <v>25.0112587902616</v>
      </c>
      <c r="BA2244">
        <v>9.3445343289773906</v>
      </c>
      <c r="BB2244">
        <v>18.823765354725499</v>
      </c>
      <c r="BC2244">
        <v>36.341178323620397</v>
      </c>
      <c r="BD2244">
        <v>24.159958261058101</v>
      </c>
      <c r="BE2244">
        <v>14.4002973582456</v>
      </c>
      <c r="BF2244">
        <v>26.357442476304399</v>
      </c>
      <c r="BG2244">
        <v>35.522490050305599</v>
      </c>
      <c r="BH2244">
        <v>26.584281208268699</v>
      </c>
      <c r="BI2244">
        <v>8.0494076862084594</v>
      </c>
      <c r="BJ2244">
        <v>9.61363654309101</v>
      </c>
      <c r="BK2244">
        <v>14.3516333700383</v>
      </c>
      <c r="BL2244">
        <v>14.25968054678</v>
      </c>
      <c r="BM2244">
        <v>11.322797828962299</v>
      </c>
      <c r="BN2244">
        <v>16.4046800758728</v>
      </c>
      <c r="BO2244">
        <v>18.316318169875601</v>
      </c>
      <c r="BP2244">
        <v>14.291183973934301</v>
      </c>
      <c r="BQ2244">
        <v>23.515385017366601</v>
      </c>
      <c r="BR2244">
        <v>24.504702991271898</v>
      </c>
      <c r="BS2244">
        <v>45.389431825340999</v>
      </c>
      <c r="BT2244">
        <v>37.768310231381101</v>
      </c>
      <c r="BU2244">
        <v>12.7753684226762</v>
      </c>
      <c r="BV2244">
        <v>19.524992187371499</v>
      </c>
      <c r="BW2244">
        <v>29.734073797056499</v>
      </c>
      <c r="BX2244">
        <v>22.6352512083485</v>
      </c>
      <c r="BY2244">
        <v>7.2855175743036904</v>
      </c>
      <c r="BZ2244">
        <v>22.1460429546344</v>
      </c>
      <c r="CA2244">
        <v>27.291206170966898</v>
      </c>
      <c r="CB2244">
        <v>18.3908443921535</v>
      </c>
      <c r="CC2244">
        <v>13.9020426740903</v>
      </c>
      <c r="CD2244">
        <v>23.167850750264002</v>
      </c>
      <c r="CE2244">
        <v>34.849211268358999</v>
      </c>
      <c r="CF2244">
        <v>25.557962151834801</v>
      </c>
      <c r="CG2244">
        <v>9.0872385744886799</v>
      </c>
      <c r="CH2244">
        <v>15.7510312956412</v>
      </c>
      <c r="CI2244">
        <v>20.182295986358099</v>
      </c>
      <c r="CJ2244">
        <v>18.576886678397699</v>
      </c>
      <c r="CK2244">
        <v>11.556167929581999</v>
      </c>
      <c r="CL2244">
        <v>15.602697917101199</v>
      </c>
      <c r="CM2244">
        <v>34.328398019729804</v>
      </c>
      <c r="CN2244">
        <v>23.417898418883599</v>
      </c>
      <c r="CO2244">
        <v>6.3319236560092103</v>
      </c>
      <c r="CP2244">
        <v>8.9190945296231305</v>
      </c>
      <c r="CQ2244">
        <v>20.143343325294701</v>
      </c>
      <c r="CR2244">
        <v>12.726640663348199</v>
      </c>
      <c r="CS2244">
        <v>4.7823400738056696</v>
      </c>
      <c r="CT2244">
        <v>32.5209444021325</v>
      </c>
      <c r="CU2244">
        <v>41.093934484747003</v>
      </c>
      <c r="CV2244">
        <v>28.380332195719301</v>
      </c>
      <c r="CW2244">
        <v>7.8935411209508599</v>
      </c>
      <c r="CX2244">
        <v>11.9126561461199</v>
      </c>
      <c r="CY2244">
        <v>22.2108456779197</v>
      </c>
      <c r="CZ2244">
        <v>16.2827484234429</v>
      </c>
      <c r="DA2244">
        <v>10.197419741974199</v>
      </c>
      <c r="DB2244">
        <v>10.197419741974199</v>
      </c>
      <c r="DC2244">
        <v>10.197419741974199</v>
      </c>
      <c r="DD2244">
        <v>10.197419741974199</v>
      </c>
      <c r="DE2244">
        <v>14.1286816720341</v>
      </c>
      <c r="DF2244">
        <v>18.9529008162507</v>
      </c>
      <c r="DG2244">
        <v>25.722161587933101</v>
      </c>
      <c r="DH2244">
        <v>20.249595234561198</v>
      </c>
      <c r="DI2244">
        <v>7.6174746825797701</v>
      </c>
      <c r="DJ2244">
        <v>10.3223725828258</v>
      </c>
      <c r="DK2244">
        <v>13.9742695708171</v>
      </c>
      <c r="DL2244">
        <v>18.472249617644302</v>
      </c>
      <c r="DM2244">
        <v>1.9063697522593299</v>
      </c>
      <c r="DN2244">
        <v>18.888136524053699</v>
      </c>
      <c r="DO2244">
        <v>24.325554676846</v>
      </c>
      <c r="DP2244">
        <v>11.5022331417044</v>
      </c>
      <c r="DQ2244">
        <v>15.1172636822233</v>
      </c>
      <c r="DR2244">
        <v>21.567432523273599</v>
      </c>
      <c r="DS2244">
        <v>26.0844242521678</v>
      </c>
      <c r="DT2244">
        <v>20.785697279635801</v>
      </c>
    </row>
    <row r="2245" spans="1:124" x14ac:dyDescent="0.35">
      <c r="A2245" s="19" t="str">
        <f t="shared" si="80"/>
        <v>Net Loan Growth (last 4 qtrs)--42185</v>
      </c>
      <c r="B2245" s="19" t="str">
        <f t="shared" si="81"/>
        <v>Net Loan Growth (last 4 qtrs)</v>
      </c>
      <c r="C2245">
        <v>21</v>
      </c>
      <c r="D2245" s="27">
        <v>42185</v>
      </c>
      <c r="E2245">
        <v>1.5249999999999999</v>
      </c>
      <c r="F2245">
        <v>5.45</v>
      </c>
      <c r="G2245">
        <v>13.074999999999999</v>
      </c>
      <c r="H2245">
        <v>8.1598305084745792</v>
      </c>
      <c r="I2245">
        <v>2.2875000000000001</v>
      </c>
      <c r="J2245">
        <v>7.09</v>
      </c>
      <c r="K2245">
        <v>12.91</v>
      </c>
      <c r="L2245">
        <v>8.34638408304499</v>
      </c>
      <c r="M2245">
        <v>1.34</v>
      </c>
      <c r="N2245">
        <v>6.61</v>
      </c>
      <c r="O2245">
        <v>13.1625</v>
      </c>
      <c r="P2245">
        <v>8.2975111607142793</v>
      </c>
      <c r="Q2245">
        <v>-0.66500000000000004</v>
      </c>
      <c r="R2245">
        <v>0.92</v>
      </c>
      <c r="S2245">
        <v>3.8875000000000002</v>
      </c>
      <c r="T2245">
        <v>2.629</v>
      </c>
      <c r="U2245">
        <v>2.2250000000000001</v>
      </c>
      <c r="V2245">
        <v>6.6849999999999996</v>
      </c>
      <c r="W2245">
        <v>12.317500000000001</v>
      </c>
      <c r="X2245">
        <v>7.9648387096774202</v>
      </c>
      <c r="Y2245">
        <v>2.77</v>
      </c>
      <c r="Z2245">
        <v>9.7899999999999991</v>
      </c>
      <c r="AA2245">
        <v>16.88</v>
      </c>
      <c r="AB2245">
        <v>10.686545454545501</v>
      </c>
      <c r="AC2245">
        <v>4.96</v>
      </c>
      <c r="AD2245">
        <v>9.01</v>
      </c>
      <c r="AE2245">
        <v>14.69</v>
      </c>
      <c r="AF2245">
        <v>13.824935064935101</v>
      </c>
      <c r="AG2245">
        <v>4.4375</v>
      </c>
      <c r="AH2245">
        <v>10.074999999999999</v>
      </c>
      <c r="AI2245">
        <v>12.955</v>
      </c>
      <c r="AJ2245">
        <v>9.2436764705882393</v>
      </c>
      <c r="AK2245">
        <v>0.45</v>
      </c>
      <c r="AL2245">
        <v>5.15</v>
      </c>
      <c r="AM2245">
        <v>9.0250000000000004</v>
      </c>
      <c r="AN2245">
        <v>6.1633333333333304</v>
      </c>
      <c r="AO2245">
        <v>2.8050000000000002</v>
      </c>
      <c r="AP2245">
        <v>7.665</v>
      </c>
      <c r="AQ2245">
        <v>12.31</v>
      </c>
      <c r="AR2245">
        <v>8.2235815602836908</v>
      </c>
      <c r="AS2245">
        <v>5.0999999999999996</v>
      </c>
      <c r="AT2245">
        <v>10.525</v>
      </c>
      <c r="AU2245">
        <v>15.8475</v>
      </c>
      <c r="AV2245">
        <v>11.883214285714301</v>
      </c>
      <c r="AW2245">
        <v>1.5725</v>
      </c>
      <c r="AX2245">
        <v>5.4649999999999999</v>
      </c>
      <c r="AY2245">
        <v>9.4324999999999992</v>
      </c>
      <c r="AZ2245">
        <v>6.5854666666666697</v>
      </c>
      <c r="BA2245">
        <v>1.49</v>
      </c>
      <c r="BB2245">
        <v>8.86</v>
      </c>
      <c r="BC2245">
        <v>14.14</v>
      </c>
      <c r="BD2245">
        <v>9.42649122807018</v>
      </c>
      <c r="BE2245">
        <v>0.84</v>
      </c>
      <c r="BF2245">
        <v>5.15</v>
      </c>
      <c r="BG2245">
        <v>12.09</v>
      </c>
      <c r="BH2245">
        <v>6.2116393442622897</v>
      </c>
      <c r="BI2245">
        <v>3.3</v>
      </c>
      <c r="BJ2245">
        <v>9.75</v>
      </c>
      <c r="BK2245">
        <v>13.53</v>
      </c>
      <c r="BL2245">
        <v>10.904</v>
      </c>
      <c r="BM2245">
        <v>11.79</v>
      </c>
      <c r="BN2245">
        <v>17.13</v>
      </c>
      <c r="BO2245">
        <v>18.97</v>
      </c>
      <c r="BP2245">
        <v>14.796666666666701</v>
      </c>
      <c r="BQ2245">
        <v>3.63</v>
      </c>
      <c r="BR2245">
        <v>9.31</v>
      </c>
      <c r="BS2245">
        <v>11.095000000000001</v>
      </c>
      <c r="BT2245">
        <v>6.7133333333333303</v>
      </c>
      <c r="BU2245">
        <v>-0.27</v>
      </c>
      <c r="BV2245">
        <v>5.46</v>
      </c>
      <c r="BW2245">
        <v>7.57</v>
      </c>
      <c r="BX2245">
        <v>3.524</v>
      </c>
      <c r="BY2245">
        <v>0.72750000000000004</v>
      </c>
      <c r="BZ2245">
        <v>9.6850000000000005</v>
      </c>
      <c r="CA2245">
        <v>14.37</v>
      </c>
      <c r="CB2245">
        <v>8.0850000000000009</v>
      </c>
      <c r="CC2245">
        <v>2.09</v>
      </c>
      <c r="CD2245">
        <v>7.21</v>
      </c>
      <c r="CE2245">
        <v>14.43</v>
      </c>
      <c r="CF2245">
        <v>12.272417582417599</v>
      </c>
      <c r="CG2245">
        <v>3.9575</v>
      </c>
      <c r="CH2245">
        <v>5.4950000000000001</v>
      </c>
      <c r="CI2245">
        <v>9.5124999999999993</v>
      </c>
      <c r="CJ2245">
        <v>4.6206250000000004</v>
      </c>
      <c r="CK2245">
        <v>-2.2425000000000002</v>
      </c>
      <c r="CL2245">
        <v>7.28</v>
      </c>
      <c r="CM2245">
        <v>13.157500000000001</v>
      </c>
      <c r="CN2245">
        <v>5.7211111111111101</v>
      </c>
      <c r="CO2245">
        <v>5.95</v>
      </c>
      <c r="CP2245">
        <v>11.76</v>
      </c>
      <c r="CQ2245">
        <v>11.93</v>
      </c>
      <c r="CR2245">
        <v>11.364000000000001</v>
      </c>
      <c r="CS2245">
        <v>-3.87</v>
      </c>
      <c r="CT2245">
        <v>6.77</v>
      </c>
      <c r="CU2245">
        <v>11.56</v>
      </c>
      <c r="CV2245">
        <v>4.6020000000000003</v>
      </c>
      <c r="CW2245">
        <v>7.21</v>
      </c>
      <c r="CX2245">
        <v>10.93</v>
      </c>
      <c r="CY2245">
        <v>16.324999999999999</v>
      </c>
      <c r="CZ2245">
        <v>35.927500000000002</v>
      </c>
      <c r="DA2245">
        <v>21.11</v>
      </c>
      <c r="DB2245">
        <v>21.11</v>
      </c>
      <c r="DC2245">
        <v>21.11</v>
      </c>
      <c r="DD2245">
        <v>21.11</v>
      </c>
      <c r="DE2245">
        <v>8.2550000000000008</v>
      </c>
      <c r="DF2245">
        <v>17.73</v>
      </c>
      <c r="DG2245">
        <v>18.065000000000001</v>
      </c>
      <c r="DH2245">
        <v>11.6366666666667</v>
      </c>
      <c r="DI2245">
        <v>5.2450000000000001</v>
      </c>
      <c r="DJ2245">
        <v>8.41</v>
      </c>
      <c r="DK2245">
        <v>11.65</v>
      </c>
      <c r="DL2245">
        <v>8.1254545454545504</v>
      </c>
      <c r="DM2245">
        <v>-0.95499999999999996</v>
      </c>
      <c r="DN2245">
        <v>3.42</v>
      </c>
      <c r="DO2245">
        <v>8.4450000000000003</v>
      </c>
      <c r="DP2245">
        <v>4.5842857142857101</v>
      </c>
      <c r="DQ2245">
        <v>0.625</v>
      </c>
      <c r="DR2245">
        <v>7.39</v>
      </c>
      <c r="DS2245">
        <v>10.862500000000001</v>
      </c>
      <c r="DT2245">
        <v>7.2666666666666702</v>
      </c>
    </row>
    <row r="2246" spans="1:124" x14ac:dyDescent="0.35">
      <c r="A2246" s="19" t="str">
        <f t="shared" si="80"/>
        <v>Banks w/ Loan Growth (last 4 qtrs)--42185</v>
      </c>
      <c r="B2246" s="19" t="str">
        <f t="shared" si="81"/>
        <v>Banks w/ Loan Growth (last 4 qtrs)</v>
      </c>
      <c r="C2246">
        <v>22</v>
      </c>
      <c r="D2246" s="27">
        <v>42185</v>
      </c>
      <c r="F2246">
        <v>79.661016949152497</v>
      </c>
      <c r="J2246">
        <v>83.361629881154499</v>
      </c>
      <c r="N2246">
        <v>79.952787361539905</v>
      </c>
      <c r="R2246">
        <v>60</v>
      </c>
      <c r="V2246">
        <v>82.334384858044203</v>
      </c>
      <c r="Z2246">
        <v>89.090909090909093</v>
      </c>
      <c r="AD2246">
        <v>88.3116883116883</v>
      </c>
      <c r="AH2246">
        <v>86.764705882352899</v>
      </c>
      <c r="AI2246"/>
      <c r="AK2246"/>
      <c r="AL2246">
        <v>80.392156862745097</v>
      </c>
      <c r="AP2246">
        <v>83.216783216783199</v>
      </c>
      <c r="AT2246">
        <v>86</v>
      </c>
      <c r="AX2246">
        <v>82.236842105263193</v>
      </c>
      <c r="BB2246">
        <v>85.964912280701796</v>
      </c>
      <c r="BF2246">
        <v>77.419354838709694</v>
      </c>
      <c r="BJ2246">
        <v>100</v>
      </c>
      <c r="BN2246">
        <v>100</v>
      </c>
      <c r="BR2246">
        <v>66.6666666666667</v>
      </c>
      <c r="BV2246">
        <v>73.3333333333333</v>
      </c>
      <c r="BZ2246">
        <v>87.5</v>
      </c>
      <c r="CD2246">
        <v>81.521739130434796</v>
      </c>
      <c r="CH2246">
        <v>81.25</v>
      </c>
      <c r="CL2246">
        <v>61.1111111111111</v>
      </c>
      <c r="CP2246">
        <v>100</v>
      </c>
      <c r="CT2246">
        <v>60</v>
      </c>
      <c r="CX2246">
        <v>91.6666666666667</v>
      </c>
      <c r="DB2246">
        <v>100</v>
      </c>
      <c r="DF2246">
        <v>66.6666666666667</v>
      </c>
      <c r="DJ2246">
        <v>90.909090909090907</v>
      </c>
      <c r="DN2246">
        <v>71.428571428571402</v>
      </c>
      <c r="DR2246">
        <v>66.6666666666667</v>
      </c>
    </row>
    <row r="2247" spans="1:124" x14ac:dyDescent="0.35">
      <c r="A2247" s="19" t="str">
        <f t="shared" ref="A2247:A2268" si="82">B2247&amp;"--"&amp;D2247</f>
        <v>Equity / Assets--42277</v>
      </c>
      <c r="B2247" s="19" t="str">
        <f t="shared" ref="B2247:B2268" si="83">VLOOKUP(C2247,labels,2,FALSE)</f>
        <v>Equity / Assets</v>
      </c>
      <c r="C2247">
        <v>1</v>
      </c>
      <c r="D2247" s="27">
        <v>42277</v>
      </c>
      <c r="E2247">
        <v>10.1987742004167</v>
      </c>
      <c r="F2247">
        <v>10.911566745426599</v>
      </c>
      <c r="G2247">
        <v>11.8347514835631</v>
      </c>
      <c r="H2247">
        <v>11.182373818689801</v>
      </c>
      <c r="I2247">
        <v>9.3835397548994308</v>
      </c>
      <c r="J2247">
        <v>10.7027992493498</v>
      </c>
      <c r="K2247">
        <v>12.306308217122799</v>
      </c>
      <c r="L2247">
        <v>11.1321220151669</v>
      </c>
      <c r="M2247">
        <v>9.4908034890125794</v>
      </c>
      <c r="N2247">
        <v>10.7747422719839</v>
      </c>
      <c r="O2247">
        <v>12.526952602620501</v>
      </c>
      <c r="P2247">
        <v>11.313055727311101</v>
      </c>
      <c r="Q2247">
        <v>9.8106540539955098</v>
      </c>
      <c r="R2247">
        <v>11.5009305099726</v>
      </c>
      <c r="S2247">
        <v>12.818962482764499</v>
      </c>
      <c r="T2247">
        <v>12.0139658374419</v>
      </c>
      <c r="U2247">
        <v>9.2829081206250592</v>
      </c>
      <c r="V2247">
        <v>10.601625701353001</v>
      </c>
      <c r="W2247">
        <v>12.507162776598999</v>
      </c>
      <c r="X2247">
        <v>11.0039178251397</v>
      </c>
      <c r="Y2247">
        <v>9.7664449493631196</v>
      </c>
      <c r="Z2247">
        <v>10.7677995584706</v>
      </c>
      <c r="AA2247">
        <v>11.9842243368594</v>
      </c>
      <c r="AB2247">
        <v>11.209400752756499</v>
      </c>
      <c r="AC2247">
        <v>9.0138331102186502</v>
      </c>
      <c r="AD2247">
        <v>9.8995114409864193</v>
      </c>
      <c r="AE2247">
        <v>11.323299441334299</v>
      </c>
      <c r="AF2247">
        <v>10.2449993841397</v>
      </c>
      <c r="AG2247">
        <v>10.1959904108174</v>
      </c>
      <c r="AH2247">
        <v>11.2112451292532</v>
      </c>
      <c r="AI2247">
        <v>13.023450994830201</v>
      </c>
      <c r="AJ2247">
        <v>12.0422252831859</v>
      </c>
      <c r="AK2247">
        <v>9.4131473134402199</v>
      </c>
      <c r="AL2247">
        <v>11.0749477991899</v>
      </c>
      <c r="AM2247">
        <v>12.758616635280999</v>
      </c>
      <c r="AN2247">
        <v>12.3119982506081</v>
      </c>
      <c r="AO2247">
        <v>9.3508749967220002</v>
      </c>
      <c r="AP2247">
        <v>10.7153437913977</v>
      </c>
      <c r="AQ2247">
        <v>11.8727064013272</v>
      </c>
      <c r="AR2247">
        <v>11.045992062812299</v>
      </c>
      <c r="AS2247">
        <v>9.0519282597924402</v>
      </c>
      <c r="AT2247">
        <v>9.8705090140129208</v>
      </c>
      <c r="AU2247">
        <v>11.2876807940915</v>
      </c>
      <c r="AV2247">
        <v>10.309719506780599</v>
      </c>
      <c r="AW2247">
        <v>9.3541001495442195</v>
      </c>
      <c r="AX2247">
        <v>10.704171499758999</v>
      </c>
      <c r="AY2247">
        <v>12.619357093264201</v>
      </c>
      <c r="AZ2247">
        <v>11.2121407607228</v>
      </c>
      <c r="BA2247">
        <v>9.5700588133381306</v>
      </c>
      <c r="BB2247">
        <v>11.109344297672701</v>
      </c>
      <c r="BC2247">
        <v>13.281378301309299</v>
      </c>
      <c r="BD2247">
        <v>11.6756523696926</v>
      </c>
      <c r="BE2247">
        <v>10.740689887831</v>
      </c>
      <c r="BF2247">
        <v>11.4759457110863</v>
      </c>
      <c r="BG2247">
        <v>13.8815547653519</v>
      </c>
      <c r="BH2247">
        <v>14.7925165113326</v>
      </c>
      <c r="BI2247">
        <v>10.275957309236601</v>
      </c>
      <c r="BJ2247">
        <v>11.224426527905001</v>
      </c>
      <c r="BK2247">
        <v>15.2829218106996</v>
      </c>
      <c r="BL2247">
        <v>12.356665950693399</v>
      </c>
      <c r="BM2247">
        <v>10.948216269502201</v>
      </c>
      <c r="BN2247">
        <v>11.927241897568299</v>
      </c>
      <c r="BO2247">
        <v>12.7164254925689</v>
      </c>
      <c r="BP2247">
        <v>11.800680542191399</v>
      </c>
      <c r="BQ2247">
        <v>11.1018009126677</v>
      </c>
      <c r="BR2247">
        <v>12.0032184832898</v>
      </c>
      <c r="BS2247">
        <v>12.640083868809301</v>
      </c>
      <c r="BT2247">
        <v>11.8268503598881</v>
      </c>
      <c r="BU2247">
        <v>8.7282100354954899</v>
      </c>
      <c r="BV2247">
        <v>9.4087896756191096</v>
      </c>
      <c r="BW2247">
        <v>11.134952489361901</v>
      </c>
      <c r="BX2247">
        <v>9.8161394225946594</v>
      </c>
      <c r="BY2247">
        <v>8.3911069370754099</v>
      </c>
      <c r="BZ2247">
        <v>8.7853327217409696</v>
      </c>
      <c r="CA2247">
        <v>10.511575276176901</v>
      </c>
      <c r="CB2247">
        <v>9.4764822241506401</v>
      </c>
      <c r="CC2247">
        <v>9.2968998029723799</v>
      </c>
      <c r="CD2247">
        <v>10.389827778427</v>
      </c>
      <c r="CE2247">
        <v>12.683879833533</v>
      </c>
      <c r="CF2247">
        <v>11.877726065106399</v>
      </c>
      <c r="CG2247">
        <v>8.8450156475861199</v>
      </c>
      <c r="CH2247">
        <v>10.210809235452199</v>
      </c>
      <c r="CI2247">
        <v>11.340988238267499</v>
      </c>
      <c r="CJ2247">
        <v>10.107143745921</v>
      </c>
      <c r="CK2247">
        <v>9.1582691256565401</v>
      </c>
      <c r="CL2247">
        <v>10.697747075687399</v>
      </c>
      <c r="CM2247">
        <v>12.3538731550563</v>
      </c>
      <c r="CN2247">
        <v>11.107948201609901</v>
      </c>
      <c r="CO2247">
        <v>8.4330684313462001</v>
      </c>
      <c r="CP2247">
        <v>9.3447033145525609</v>
      </c>
      <c r="CQ2247">
        <v>9.8384519794070702</v>
      </c>
      <c r="CR2247">
        <v>9.50312048691735</v>
      </c>
      <c r="CS2247">
        <v>9.3568819330406505</v>
      </c>
      <c r="CT2247">
        <v>11.4060715451134</v>
      </c>
      <c r="CU2247">
        <v>13.9459223008995</v>
      </c>
      <c r="CV2247">
        <v>13.730783376298699</v>
      </c>
      <c r="CW2247">
        <v>9.25388956070063</v>
      </c>
      <c r="CX2247">
        <v>9.5259499462443706</v>
      </c>
      <c r="CY2247">
        <v>10.5587915026451</v>
      </c>
      <c r="CZ2247">
        <v>9.8522875384841697</v>
      </c>
      <c r="DA2247">
        <v>12.969100074682601</v>
      </c>
      <c r="DB2247">
        <v>12.969100074682601</v>
      </c>
      <c r="DC2247">
        <v>12.969100074682601</v>
      </c>
      <c r="DD2247">
        <v>12.969100074682601</v>
      </c>
      <c r="DE2247">
        <v>9.3444358153879392</v>
      </c>
      <c r="DF2247">
        <v>9.7663315171600296</v>
      </c>
      <c r="DG2247">
        <v>14.021493169860999</v>
      </c>
      <c r="DH2247">
        <v>12.3218421511126</v>
      </c>
      <c r="DI2247">
        <v>11.0271597182128</v>
      </c>
      <c r="DJ2247">
        <v>11.4271238617621</v>
      </c>
      <c r="DK2247">
        <v>14.9039878747946</v>
      </c>
      <c r="DL2247">
        <v>12.916191170369</v>
      </c>
      <c r="DM2247">
        <v>9.7269306032998806</v>
      </c>
      <c r="DN2247">
        <v>11.0749477991899</v>
      </c>
      <c r="DO2247">
        <v>13.848936372554499</v>
      </c>
      <c r="DP2247">
        <v>12.720859909417401</v>
      </c>
      <c r="DQ2247">
        <v>10.151539451275699</v>
      </c>
      <c r="DR2247">
        <v>11.2124301339624</v>
      </c>
      <c r="DS2247">
        <v>12.5559365222905</v>
      </c>
      <c r="DT2247">
        <v>11.285353614252699</v>
      </c>
    </row>
    <row r="2248" spans="1:124" x14ac:dyDescent="0.35">
      <c r="A2248" s="19" t="str">
        <f t="shared" si="82"/>
        <v>Total Risk Based Capital Ratio--42277</v>
      </c>
      <c r="B2248" s="19" t="str">
        <f t="shared" si="83"/>
        <v>Total Risk Based Capital Ratio</v>
      </c>
      <c r="C2248">
        <v>2</v>
      </c>
      <c r="D2248" s="27">
        <v>42277</v>
      </c>
      <c r="E2248">
        <v>14.16</v>
      </c>
      <c r="F2248">
        <v>17.010000000000002</v>
      </c>
      <c r="G2248">
        <v>19.27</v>
      </c>
      <c r="H2248">
        <v>17.775789473684199</v>
      </c>
      <c r="I2248">
        <v>13.305</v>
      </c>
      <c r="J2248">
        <v>15.75</v>
      </c>
      <c r="K2248">
        <v>18.899999999999999</v>
      </c>
      <c r="L2248">
        <v>17.284432809773101</v>
      </c>
      <c r="M2248">
        <v>13.51</v>
      </c>
      <c r="N2248">
        <v>16.09</v>
      </c>
      <c r="O2248">
        <v>20.112500000000001</v>
      </c>
      <c r="P2248">
        <v>17.908791229385301</v>
      </c>
      <c r="Q2248">
        <v>14.227499999999999</v>
      </c>
      <c r="R2248">
        <v>19.065000000000001</v>
      </c>
      <c r="S2248">
        <v>23.712499999999999</v>
      </c>
      <c r="T2248">
        <v>20.418500000000002</v>
      </c>
      <c r="U2248">
        <v>13.272500000000001</v>
      </c>
      <c r="V2248">
        <v>15.76</v>
      </c>
      <c r="W2248">
        <v>18.7</v>
      </c>
      <c r="X2248">
        <v>17.3711038961039</v>
      </c>
      <c r="Y2248">
        <v>14.1875</v>
      </c>
      <c r="Z2248">
        <v>17.260000000000002</v>
      </c>
      <c r="AA2248">
        <v>19.362500000000001</v>
      </c>
      <c r="AB2248">
        <v>17.804074074074101</v>
      </c>
      <c r="AC2248">
        <v>12.11</v>
      </c>
      <c r="AD2248">
        <v>13.49</v>
      </c>
      <c r="AE2248">
        <v>15.97</v>
      </c>
      <c r="AF2248">
        <v>14.7192207792208</v>
      </c>
      <c r="AG2248">
        <v>13.56</v>
      </c>
      <c r="AH2248">
        <v>15.635</v>
      </c>
      <c r="AI2248">
        <v>19.024999999999999</v>
      </c>
      <c r="AJ2248">
        <v>17.7104545454545</v>
      </c>
      <c r="AK2248">
        <v>14.3</v>
      </c>
      <c r="AL2248">
        <v>16.57</v>
      </c>
      <c r="AM2248">
        <v>20.785</v>
      </c>
      <c r="AN2248">
        <v>20.4339215686275</v>
      </c>
      <c r="AO2248">
        <v>13.065</v>
      </c>
      <c r="AP2248">
        <v>15.56</v>
      </c>
      <c r="AQ2248">
        <v>18.3675</v>
      </c>
      <c r="AR2248">
        <v>17.1096808510638</v>
      </c>
      <c r="AS2248">
        <v>12.375</v>
      </c>
      <c r="AT2248">
        <v>13.9</v>
      </c>
      <c r="AU2248">
        <v>16.274999999999999</v>
      </c>
      <c r="AV2248">
        <v>14.724693877550999</v>
      </c>
      <c r="AW2248">
        <v>14.234999999999999</v>
      </c>
      <c r="AX2248">
        <v>17.37</v>
      </c>
      <c r="AY2248">
        <v>22.377500000000001</v>
      </c>
      <c r="AZ2248">
        <v>19.129615384615398</v>
      </c>
      <c r="BA2248">
        <v>13.49</v>
      </c>
      <c r="BB2248">
        <v>17.12</v>
      </c>
      <c r="BC2248">
        <v>19.57</v>
      </c>
      <c r="BD2248">
        <v>17.5280701754386</v>
      </c>
      <c r="BE2248">
        <v>15.2925</v>
      </c>
      <c r="BF2248">
        <v>17.63</v>
      </c>
      <c r="BG2248">
        <v>20.335000000000001</v>
      </c>
      <c r="BH2248">
        <v>23.901851851851902</v>
      </c>
      <c r="BI2248">
        <v>14.27</v>
      </c>
      <c r="BJ2248">
        <v>17.91</v>
      </c>
      <c r="BK2248">
        <v>18.920000000000002</v>
      </c>
      <c r="BL2248">
        <v>16.565999999999999</v>
      </c>
      <c r="BM2248">
        <v>13.855</v>
      </c>
      <c r="BN2248">
        <v>13.93</v>
      </c>
      <c r="BO2248">
        <v>15.055</v>
      </c>
      <c r="BP2248">
        <v>14.63</v>
      </c>
      <c r="BQ2248">
        <v>17.484999999999999</v>
      </c>
      <c r="BR2248">
        <v>21.02</v>
      </c>
      <c r="BS2248">
        <v>25.785</v>
      </c>
      <c r="BT2248">
        <v>21.84</v>
      </c>
      <c r="BU2248">
        <v>13.095000000000001</v>
      </c>
      <c r="BV2248">
        <v>16.32</v>
      </c>
      <c r="BW2248">
        <v>20.41</v>
      </c>
      <c r="BX2248">
        <v>16.835999999999999</v>
      </c>
      <c r="BY2248">
        <v>12.375</v>
      </c>
      <c r="BZ2248">
        <v>15.03</v>
      </c>
      <c r="CA2248">
        <v>16.0275</v>
      </c>
      <c r="CB2248">
        <v>14.422499999999999</v>
      </c>
      <c r="CC2248">
        <v>13.484999999999999</v>
      </c>
      <c r="CD2248">
        <v>15.75</v>
      </c>
      <c r="CE2248">
        <v>18.32</v>
      </c>
      <c r="CF2248">
        <v>19.715824175824199</v>
      </c>
      <c r="CG2248">
        <v>12.32</v>
      </c>
      <c r="CH2248">
        <v>13.79</v>
      </c>
      <c r="CI2248">
        <v>17.72</v>
      </c>
      <c r="CJ2248">
        <v>15.287333333333301</v>
      </c>
      <c r="CK2248">
        <v>12.93</v>
      </c>
      <c r="CL2248">
        <v>15.09</v>
      </c>
      <c r="CM2248">
        <v>19.552499999999998</v>
      </c>
      <c r="CN2248">
        <v>17.5627777777778</v>
      </c>
      <c r="CO2248">
        <v>12.46</v>
      </c>
      <c r="CP2248">
        <v>12.9</v>
      </c>
      <c r="CQ2248">
        <v>13.44</v>
      </c>
      <c r="CR2248">
        <v>12.532</v>
      </c>
      <c r="CS2248">
        <v>12.73</v>
      </c>
      <c r="CT2248">
        <v>17.11</v>
      </c>
      <c r="CU2248">
        <v>30.53</v>
      </c>
      <c r="CV2248">
        <v>29.396000000000001</v>
      </c>
      <c r="CW2248">
        <v>11.24</v>
      </c>
      <c r="CX2248">
        <v>12.145</v>
      </c>
      <c r="CY2248">
        <v>13.18</v>
      </c>
      <c r="CZ2248">
        <v>12.6908333333333</v>
      </c>
      <c r="DA2248">
        <v>14.48</v>
      </c>
      <c r="DB2248">
        <v>14.48</v>
      </c>
      <c r="DC2248">
        <v>14.48</v>
      </c>
      <c r="DD2248">
        <v>14.48</v>
      </c>
      <c r="DE2248">
        <v>14.845000000000001</v>
      </c>
      <c r="DF2248">
        <v>16.82</v>
      </c>
      <c r="DG2248">
        <v>19.684999999999999</v>
      </c>
      <c r="DH2248">
        <v>17.413333333333298</v>
      </c>
      <c r="DI2248">
        <v>12.9</v>
      </c>
      <c r="DJ2248">
        <v>17.21</v>
      </c>
      <c r="DK2248">
        <v>21.215</v>
      </c>
      <c r="DL2248">
        <v>19.141818181818198</v>
      </c>
      <c r="DM2248">
        <v>14.805</v>
      </c>
      <c r="DN2248">
        <v>17.22</v>
      </c>
      <c r="DO2248">
        <v>21.61</v>
      </c>
      <c r="DP2248">
        <v>19.5328571428571</v>
      </c>
      <c r="DQ2248">
        <v>15.3575</v>
      </c>
      <c r="DR2248">
        <v>16.760000000000002</v>
      </c>
      <c r="DS2248">
        <v>17.239999999999998</v>
      </c>
      <c r="DT2248">
        <v>15.991666666666699</v>
      </c>
    </row>
    <row r="2249" spans="1:124" x14ac:dyDescent="0.35">
      <c r="A2249" s="19" t="str">
        <f t="shared" si="82"/>
        <v>Tier 1 Leverage Ratio--42277</v>
      </c>
      <c r="B2249" s="19" t="str">
        <f t="shared" si="83"/>
        <v>Tier 1 Leverage Ratio</v>
      </c>
      <c r="C2249">
        <v>3</v>
      </c>
      <c r="D2249" s="27">
        <v>42277</v>
      </c>
      <c r="E2249">
        <v>9.56</v>
      </c>
      <c r="F2249">
        <v>10.23</v>
      </c>
      <c r="G2249">
        <v>11.24</v>
      </c>
      <c r="H2249">
        <v>10.6133333333333</v>
      </c>
      <c r="I2249">
        <v>9.1</v>
      </c>
      <c r="J2249">
        <v>10.17</v>
      </c>
      <c r="K2249">
        <v>11.74</v>
      </c>
      <c r="L2249">
        <v>10.695462478185</v>
      </c>
      <c r="M2249">
        <v>9.17</v>
      </c>
      <c r="N2249">
        <v>10.26</v>
      </c>
      <c r="O2249">
        <v>11.88</v>
      </c>
      <c r="P2249">
        <v>10.8469246626687</v>
      </c>
      <c r="Q2249">
        <v>9.9</v>
      </c>
      <c r="R2249">
        <v>11.66</v>
      </c>
      <c r="S2249">
        <v>12.3375</v>
      </c>
      <c r="T2249">
        <v>11.794499999999999</v>
      </c>
      <c r="U2249">
        <v>9.02</v>
      </c>
      <c r="V2249">
        <v>10.07</v>
      </c>
      <c r="W2249">
        <v>11.755000000000001</v>
      </c>
      <c r="X2249">
        <v>10.559837662337699</v>
      </c>
      <c r="Y2249">
        <v>9.2974999999999994</v>
      </c>
      <c r="Z2249">
        <v>10.42</v>
      </c>
      <c r="AA2249">
        <v>11.5025</v>
      </c>
      <c r="AB2249">
        <v>10.808703703703699</v>
      </c>
      <c r="AC2249">
        <v>8.59</v>
      </c>
      <c r="AD2249">
        <v>9.42</v>
      </c>
      <c r="AE2249">
        <v>10.52</v>
      </c>
      <c r="AF2249">
        <v>9.7538961038961105</v>
      </c>
      <c r="AG2249">
        <v>9.9474999999999998</v>
      </c>
      <c r="AH2249">
        <v>10.66</v>
      </c>
      <c r="AI2249">
        <v>12.342499999999999</v>
      </c>
      <c r="AJ2249">
        <v>11.5777272727273</v>
      </c>
      <c r="AK2249">
        <v>9.3000000000000007</v>
      </c>
      <c r="AL2249">
        <v>10.38</v>
      </c>
      <c r="AM2249">
        <v>12.6</v>
      </c>
      <c r="AN2249">
        <v>11.956274509803899</v>
      </c>
      <c r="AO2249">
        <v>9.1125000000000007</v>
      </c>
      <c r="AP2249">
        <v>10.175000000000001</v>
      </c>
      <c r="AQ2249">
        <v>11.465</v>
      </c>
      <c r="AR2249">
        <v>10.6227659574468</v>
      </c>
      <c r="AS2249">
        <v>8.8574999999999999</v>
      </c>
      <c r="AT2249">
        <v>9.625</v>
      </c>
      <c r="AU2249">
        <v>10.7125</v>
      </c>
      <c r="AV2249">
        <v>9.9701020408163306</v>
      </c>
      <c r="AW2249">
        <v>8.9849999999999994</v>
      </c>
      <c r="AX2249">
        <v>10.125</v>
      </c>
      <c r="AY2249">
        <v>12.157500000000001</v>
      </c>
      <c r="AZ2249">
        <v>10.743269230769201</v>
      </c>
      <c r="BA2249">
        <v>9.4</v>
      </c>
      <c r="BB2249">
        <v>10.81</v>
      </c>
      <c r="BC2249">
        <v>12.39</v>
      </c>
      <c r="BD2249">
        <v>11.162280701754399</v>
      </c>
      <c r="BE2249">
        <v>9.7850000000000001</v>
      </c>
      <c r="BF2249">
        <v>10.9</v>
      </c>
      <c r="BG2249">
        <v>13.765000000000001</v>
      </c>
      <c r="BH2249">
        <v>14.17</v>
      </c>
      <c r="BI2249">
        <v>9.5</v>
      </c>
      <c r="BJ2249">
        <v>9.52</v>
      </c>
      <c r="BK2249">
        <v>14.86</v>
      </c>
      <c r="BL2249">
        <v>11.672000000000001</v>
      </c>
      <c r="BM2249">
        <v>10.09</v>
      </c>
      <c r="BN2249">
        <v>10.31</v>
      </c>
      <c r="BO2249">
        <v>11.085000000000001</v>
      </c>
      <c r="BP2249">
        <v>10.68</v>
      </c>
      <c r="BQ2249">
        <v>11.185</v>
      </c>
      <c r="BR2249">
        <v>11.66</v>
      </c>
      <c r="BS2249">
        <v>12.55</v>
      </c>
      <c r="BT2249">
        <v>11.936666666666699</v>
      </c>
      <c r="BU2249">
        <v>8.0350000000000001</v>
      </c>
      <c r="BV2249">
        <v>9.1199999999999992</v>
      </c>
      <c r="BW2249">
        <v>10.79</v>
      </c>
      <c r="BX2249">
        <v>9.4033333333333307</v>
      </c>
      <c r="BY2249">
        <v>8.31</v>
      </c>
      <c r="BZ2249">
        <v>8.85</v>
      </c>
      <c r="CA2249">
        <v>9.3849999999999998</v>
      </c>
      <c r="CB2249">
        <v>9.25</v>
      </c>
      <c r="CC2249">
        <v>9.0500000000000007</v>
      </c>
      <c r="CD2249">
        <v>9.9</v>
      </c>
      <c r="CE2249">
        <v>11.37</v>
      </c>
      <c r="CF2249">
        <v>11.338351648351599</v>
      </c>
      <c r="CG2249">
        <v>8.8049999999999997</v>
      </c>
      <c r="CH2249">
        <v>9.73</v>
      </c>
      <c r="CI2249">
        <v>10.89</v>
      </c>
      <c r="CJ2249">
        <v>9.9573333333333292</v>
      </c>
      <c r="CK2249">
        <v>9.1024999999999991</v>
      </c>
      <c r="CL2249">
        <v>9.375</v>
      </c>
      <c r="CM2249">
        <v>11.6775</v>
      </c>
      <c r="CN2249">
        <v>10.592777777777799</v>
      </c>
      <c r="CO2249">
        <v>8.18</v>
      </c>
      <c r="CP2249">
        <v>8.5500000000000007</v>
      </c>
      <c r="CQ2249">
        <v>9.2200000000000006</v>
      </c>
      <c r="CR2249">
        <v>9.1120000000000001</v>
      </c>
      <c r="CS2249">
        <v>9.17</v>
      </c>
      <c r="CT2249">
        <v>10.84</v>
      </c>
      <c r="CU2249">
        <v>13.68</v>
      </c>
      <c r="CV2249">
        <v>13.507999999999999</v>
      </c>
      <c r="CW2249">
        <v>8.8175000000000008</v>
      </c>
      <c r="CX2249">
        <v>8.9700000000000006</v>
      </c>
      <c r="CY2249">
        <v>9.5075000000000003</v>
      </c>
      <c r="CZ2249">
        <v>9.0608333333333295</v>
      </c>
      <c r="DA2249">
        <v>12.85</v>
      </c>
      <c r="DB2249">
        <v>12.85</v>
      </c>
      <c r="DC2249">
        <v>12.85</v>
      </c>
      <c r="DD2249">
        <v>12.85</v>
      </c>
      <c r="DE2249">
        <v>9.09</v>
      </c>
      <c r="DF2249">
        <v>9.6199999999999992</v>
      </c>
      <c r="DG2249">
        <v>14.01</v>
      </c>
      <c r="DH2249">
        <v>12.1933333333333</v>
      </c>
      <c r="DI2249">
        <v>9.9749999999999996</v>
      </c>
      <c r="DJ2249">
        <v>10.62</v>
      </c>
      <c r="DK2249">
        <v>13.69</v>
      </c>
      <c r="DL2249">
        <v>11.863636363636401</v>
      </c>
      <c r="DM2249">
        <v>9.2949999999999999</v>
      </c>
      <c r="DN2249">
        <v>9.93</v>
      </c>
      <c r="DO2249">
        <v>13.885</v>
      </c>
      <c r="DP2249">
        <v>12.56</v>
      </c>
      <c r="DQ2249">
        <v>10.06</v>
      </c>
      <c r="DR2249">
        <v>11.17</v>
      </c>
      <c r="DS2249">
        <v>12.0175</v>
      </c>
      <c r="DT2249">
        <v>11.0666666666667</v>
      </c>
    </row>
    <row r="2250" spans="1:124" x14ac:dyDescent="0.35">
      <c r="A2250" s="19" t="str">
        <f t="shared" si="82"/>
        <v>ALLL / Nonaccrual Loans--42277</v>
      </c>
      <c r="B2250" s="19" t="str">
        <f t="shared" si="83"/>
        <v>ALLL / Nonaccrual Loans</v>
      </c>
      <c r="C2250">
        <v>4</v>
      </c>
      <c r="D2250" s="27">
        <v>42277</v>
      </c>
      <c r="E2250">
        <v>114.741226380535</v>
      </c>
      <c r="F2250">
        <v>216.58475336686999</v>
      </c>
      <c r="G2250">
        <v>587.88835564536498</v>
      </c>
      <c r="H2250">
        <v>1638.0774005435801</v>
      </c>
      <c r="I2250">
        <v>91.300208193431004</v>
      </c>
      <c r="J2250">
        <v>192.503957783641</v>
      </c>
      <c r="K2250">
        <v>484.34108130247802</v>
      </c>
      <c r="L2250">
        <v>747.66934552142095</v>
      </c>
      <c r="M2250">
        <v>92.099842012329205</v>
      </c>
      <c r="N2250">
        <v>183.211391618959</v>
      </c>
      <c r="O2250">
        <v>435.69646098003602</v>
      </c>
      <c r="P2250">
        <v>644.62100195404298</v>
      </c>
      <c r="Q2250">
        <v>68.430439346432607</v>
      </c>
      <c r="R2250">
        <v>107.492529400424</v>
      </c>
      <c r="S2250">
        <v>175.82628239026999</v>
      </c>
      <c r="T2250">
        <v>151.40273511525399</v>
      </c>
      <c r="U2250">
        <v>93.656716417910403</v>
      </c>
      <c r="V2250">
        <v>193.007915567282</v>
      </c>
      <c r="W2250">
        <v>463.34841628959299</v>
      </c>
      <c r="X2250">
        <v>683.83643437288197</v>
      </c>
      <c r="Y2250">
        <v>97.096317280453306</v>
      </c>
      <c r="Z2250">
        <v>208.09248554913299</v>
      </c>
      <c r="AA2250">
        <v>445.71428571428601</v>
      </c>
      <c r="AB2250">
        <v>1322.83971556652</v>
      </c>
      <c r="AC2250">
        <v>109.429207592285</v>
      </c>
      <c r="AD2250">
        <v>282.33826758278599</v>
      </c>
      <c r="AE2250">
        <v>707.60802247513698</v>
      </c>
      <c r="AF2250">
        <v>1151.18826681875</v>
      </c>
      <c r="AG2250">
        <v>127.891698844243</v>
      </c>
      <c r="AH2250">
        <v>410.30670470756098</v>
      </c>
      <c r="AI2250">
        <v>1370</v>
      </c>
      <c r="AJ2250">
        <v>2276.16010953164</v>
      </c>
      <c r="AK2250">
        <v>61.259070777762801</v>
      </c>
      <c r="AL2250">
        <v>110.48995829177601</v>
      </c>
      <c r="AM2250">
        <v>207.47464036169299</v>
      </c>
      <c r="AN2250">
        <v>217.46788909623899</v>
      </c>
      <c r="AO2250">
        <v>107.384696139505</v>
      </c>
      <c r="AP2250">
        <v>216.60878447395299</v>
      </c>
      <c r="AQ2250">
        <v>640.97602739726005</v>
      </c>
      <c r="AR2250">
        <v>1130.62256013095</v>
      </c>
      <c r="AS2250">
        <v>96.437601619216593</v>
      </c>
      <c r="AT2250">
        <v>225.09915913057301</v>
      </c>
      <c r="AU2250">
        <v>593.17733236962101</v>
      </c>
      <c r="AV2250">
        <v>643.23987155249802</v>
      </c>
      <c r="AW2250">
        <v>80.745341614906806</v>
      </c>
      <c r="AX2250">
        <v>148.10606060606099</v>
      </c>
      <c r="AY2250">
        <v>363.473589973142</v>
      </c>
      <c r="AZ2250">
        <v>440.257249620153</v>
      </c>
      <c r="BA2250">
        <v>82.683419304970599</v>
      </c>
      <c r="BB2250">
        <v>132.61105092091</v>
      </c>
      <c r="BC2250">
        <v>358.52941176470603</v>
      </c>
      <c r="BD2250">
        <v>518.71790945831299</v>
      </c>
      <c r="BE2250">
        <v>136.130655222613</v>
      </c>
      <c r="BF2250">
        <v>215.607985480944</v>
      </c>
      <c r="BG2250">
        <v>708.46484759095404</v>
      </c>
      <c r="BH2250">
        <v>2772.5654455905101</v>
      </c>
      <c r="BI2250">
        <v>130.27744270205099</v>
      </c>
      <c r="BJ2250">
        <v>156.88675120244901</v>
      </c>
      <c r="BK2250">
        <v>1970.7865168539299</v>
      </c>
      <c r="BL2250">
        <v>2699.6845119540399</v>
      </c>
      <c r="BM2250">
        <v>122.082327646439</v>
      </c>
      <c r="BN2250">
        <v>147.06833801242399</v>
      </c>
      <c r="BO2250">
        <v>172.054348378409</v>
      </c>
      <c r="BP2250">
        <v>147.06833801242399</v>
      </c>
      <c r="BQ2250">
        <v>159.726609759376</v>
      </c>
      <c r="BR2250">
        <v>175.84856835596199</v>
      </c>
      <c r="BS2250">
        <v>191.970526952547</v>
      </c>
      <c r="BT2250">
        <v>175.84856835596199</v>
      </c>
      <c r="BU2250">
        <v>83.065953654188903</v>
      </c>
      <c r="BV2250">
        <v>120.663900414938</v>
      </c>
      <c r="BW2250">
        <v>329.62962962963002</v>
      </c>
      <c r="BX2250">
        <v>204.56536060627599</v>
      </c>
      <c r="BY2250">
        <v>102.808351827813</v>
      </c>
      <c r="BZ2250">
        <v>129.09777717579399</v>
      </c>
      <c r="CA2250">
        <v>148.77935495738501</v>
      </c>
      <c r="CB2250">
        <v>356.99039616364399</v>
      </c>
      <c r="CC2250">
        <v>98.432241777305705</v>
      </c>
      <c r="CD2250">
        <v>185.028044232864</v>
      </c>
      <c r="CE2250">
        <v>379.49002217294901</v>
      </c>
      <c r="CF2250">
        <v>1220.0494203737401</v>
      </c>
      <c r="CG2250">
        <v>106.360569225429</v>
      </c>
      <c r="CH2250">
        <v>217.29022818675901</v>
      </c>
      <c r="CI2250">
        <v>305.78071379546998</v>
      </c>
      <c r="CJ2250">
        <v>293.64658400002099</v>
      </c>
      <c r="CK2250">
        <v>115.47698465643801</v>
      </c>
      <c r="CL2250">
        <v>193.726937269373</v>
      </c>
      <c r="CM2250">
        <v>828.46153846153902</v>
      </c>
      <c r="CN2250">
        <v>5277.5877455810396</v>
      </c>
      <c r="CO2250">
        <v>154.79699248120301</v>
      </c>
      <c r="CP2250">
        <v>358.66141732283501</v>
      </c>
      <c r="CQ2250">
        <v>412.84980011421999</v>
      </c>
      <c r="CR2250">
        <v>392.456224183833</v>
      </c>
      <c r="CS2250">
        <v>176.69230538112501</v>
      </c>
      <c r="CT2250">
        <v>196.758104738155</v>
      </c>
      <c r="CU2250">
        <v>224.44796811867101</v>
      </c>
      <c r="CV2250">
        <v>201.84081408714599</v>
      </c>
      <c r="CW2250">
        <v>80.422794117647101</v>
      </c>
      <c r="CX2250">
        <v>159.53237410071901</v>
      </c>
      <c r="CY2250">
        <v>2018.55010660981</v>
      </c>
      <c r="CZ2250">
        <v>1768.37560657329</v>
      </c>
      <c r="DA2250">
        <v>545.69892473118296</v>
      </c>
      <c r="DB2250">
        <v>545.69892473118296</v>
      </c>
      <c r="DC2250">
        <v>545.69892473118296</v>
      </c>
      <c r="DD2250">
        <v>545.69892473118296</v>
      </c>
      <c r="DE2250">
        <v>669.57213379382802</v>
      </c>
      <c r="DF2250">
        <v>928.83756288009602</v>
      </c>
      <c r="DG2250">
        <v>1188.1029919663599</v>
      </c>
      <c r="DH2250">
        <v>928.83756288009602</v>
      </c>
      <c r="DI2250">
        <v>94.955289353804602</v>
      </c>
      <c r="DJ2250">
        <v>689.42969518190796</v>
      </c>
      <c r="DK2250">
        <v>986.84210526315803</v>
      </c>
      <c r="DL2250">
        <v>1113.1182621832099</v>
      </c>
      <c r="DM2250">
        <v>43.473701964078899</v>
      </c>
      <c r="DN2250">
        <v>119.607843137255</v>
      </c>
      <c r="DO2250">
        <v>216.096288455452</v>
      </c>
      <c r="DP2250">
        <v>145.95862565863601</v>
      </c>
      <c r="DQ2250">
        <v>106.04089219330901</v>
      </c>
      <c r="DR2250">
        <v>131.04325699745499</v>
      </c>
      <c r="DS2250">
        <v>363.473589973142</v>
      </c>
      <c r="DT2250">
        <v>314.865426813841</v>
      </c>
    </row>
    <row r="2251" spans="1:124" x14ac:dyDescent="0.35">
      <c r="A2251" s="19" t="str">
        <f t="shared" si="82"/>
        <v>[NCL + OREO] / [Total Loans + OREO]--42277</v>
      </c>
      <c r="B2251" s="19" t="str">
        <f t="shared" si="83"/>
        <v>[NCL + OREO] / [Total Loans + OREO]</v>
      </c>
      <c r="C2251">
        <v>5</v>
      </c>
      <c r="D2251" s="27">
        <v>42277</v>
      </c>
      <c r="E2251">
        <v>0.42495854063018201</v>
      </c>
      <c r="F2251">
        <v>1.0597568072529</v>
      </c>
      <c r="G2251">
        <v>1.7004675541260901</v>
      </c>
      <c r="H2251">
        <v>1.43597914177874</v>
      </c>
      <c r="I2251">
        <v>0.33494409951864801</v>
      </c>
      <c r="J2251">
        <v>0.99474595101128804</v>
      </c>
      <c r="K2251">
        <v>2.1606498508705698</v>
      </c>
      <c r="L2251">
        <v>1.5620996759647501</v>
      </c>
      <c r="M2251">
        <v>0.42128270430537501</v>
      </c>
      <c r="N2251">
        <v>1.0838562464346799</v>
      </c>
      <c r="O2251">
        <v>2.34530793781299</v>
      </c>
      <c r="P2251">
        <v>1.72835214404751</v>
      </c>
      <c r="Q2251">
        <v>2.03156274671738</v>
      </c>
      <c r="R2251">
        <v>2.7236743166342801</v>
      </c>
      <c r="S2251">
        <v>4.5950611437414803</v>
      </c>
      <c r="T2251">
        <v>3.33430768511113</v>
      </c>
      <c r="U2251">
        <v>0.41350347278307198</v>
      </c>
      <c r="V2251">
        <v>1.09425287356322</v>
      </c>
      <c r="W2251">
        <v>2.36974262397991</v>
      </c>
      <c r="X2251">
        <v>1.71511829339028</v>
      </c>
      <c r="Y2251">
        <v>0.44376770526884501</v>
      </c>
      <c r="Z2251">
        <v>1.1570014628557099</v>
      </c>
      <c r="AA2251">
        <v>2.0806064267165398</v>
      </c>
      <c r="AB2251">
        <v>1.9614535523744501</v>
      </c>
      <c r="AC2251">
        <v>5.8967048780355899E-2</v>
      </c>
      <c r="AD2251">
        <v>0.39923544100872499</v>
      </c>
      <c r="AE2251">
        <v>0.94067583079033601</v>
      </c>
      <c r="AF2251">
        <v>0.872267560002433</v>
      </c>
      <c r="AG2251">
        <v>2.0423505934509398E-2</v>
      </c>
      <c r="AH2251">
        <v>0.27916282267143699</v>
      </c>
      <c r="AI2251">
        <v>0.85867931815194498</v>
      </c>
      <c r="AJ2251">
        <v>0.65262058642390997</v>
      </c>
      <c r="AK2251">
        <v>1.0665584534639001</v>
      </c>
      <c r="AL2251">
        <v>1.6336368505623999</v>
      </c>
      <c r="AM2251">
        <v>2.7292413438673102</v>
      </c>
      <c r="AN2251">
        <v>2.1058460064304398</v>
      </c>
      <c r="AO2251">
        <v>0.17389314972441799</v>
      </c>
      <c r="AP2251">
        <v>0.624827706662333</v>
      </c>
      <c r="AQ2251">
        <v>1.3638478380138199</v>
      </c>
      <c r="AR2251">
        <v>1.00383548588224</v>
      </c>
      <c r="AS2251">
        <v>0.303993833960924</v>
      </c>
      <c r="AT2251">
        <v>0.91927157477529997</v>
      </c>
      <c r="AU2251">
        <v>1.84168628109961</v>
      </c>
      <c r="AV2251">
        <v>1.4136503166985499</v>
      </c>
      <c r="AW2251">
        <v>0.73858537061837903</v>
      </c>
      <c r="AX2251">
        <v>1.67677657582358</v>
      </c>
      <c r="AY2251">
        <v>3.19027147684608</v>
      </c>
      <c r="AZ2251">
        <v>2.1147297902543301</v>
      </c>
      <c r="BA2251">
        <v>0.415520928811488</v>
      </c>
      <c r="BB2251">
        <v>1.5366615091059199</v>
      </c>
      <c r="BC2251">
        <v>2.7382297316697102</v>
      </c>
      <c r="BD2251">
        <v>2.2174872249267201</v>
      </c>
      <c r="BE2251">
        <v>0.67764861440141</v>
      </c>
      <c r="BF2251">
        <v>1.2596319859189899</v>
      </c>
      <c r="BG2251">
        <v>2.3683187791974998</v>
      </c>
      <c r="BH2251">
        <v>1.9146067592220799</v>
      </c>
      <c r="BI2251">
        <v>0.71544916599657704</v>
      </c>
      <c r="BJ2251">
        <v>1.3497652582159601</v>
      </c>
      <c r="BK2251">
        <v>1.50061995849444</v>
      </c>
      <c r="BL2251">
        <v>1.6273371350446499</v>
      </c>
      <c r="BM2251">
        <v>0.67547510626338203</v>
      </c>
      <c r="BN2251">
        <v>1.3509502125267601</v>
      </c>
      <c r="BO2251">
        <v>3.76048726162588</v>
      </c>
      <c r="BP2251">
        <v>2.50699150775058</v>
      </c>
      <c r="BQ2251">
        <v>0.65590762163557403</v>
      </c>
      <c r="BR2251">
        <v>1.0609753095537</v>
      </c>
      <c r="BS2251">
        <v>1.2857876290279899</v>
      </c>
      <c r="BT2251">
        <v>0.94080506392447405</v>
      </c>
      <c r="BU2251">
        <v>0.48409070779843599</v>
      </c>
      <c r="BV2251">
        <v>1.44232243033629</v>
      </c>
      <c r="BW2251">
        <v>3.7107698984167201</v>
      </c>
      <c r="BX2251">
        <v>1.9452832792743699</v>
      </c>
      <c r="BY2251">
        <v>1.1500881223147701</v>
      </c>
      <c r="BZ2251">
        <v>1.70496061325712</v>
      </c>
      <c r="CA2251">
        <v>2.38829229576322</v>
      </c>
      <c r="CB2251">
        <v>1.83196187878672</v>
      </c>
      <c r="CC2251">
        <v>0.61050057560938498</v>
      </c>
      <c r="CD2251">
        <v>1.7390721772975199</v>
      </c>
      <c r="CE2251">
        <v>3.6594702855474499</v>
      </c>
      <c r="CF2251">
        <v>2.4353375983590202</v>
      </c>
      <c r="CG2251">
        <v>0.50980793150627601</v>
      </c>
      <c r="CH2251">
        <v>0.80672761942013405</v>
      </c>
      <c r="CI2251">
        <v>1.41868986212013</v>
      </c>
      <c r="CJ2251">
        <v>1.3148742951479599</v>
      </c>
      <c r="CK2251">
        <v>0.19514155962787999</v>
      </c>
      <c r="CL2251">
        <v>0.90284091283133605</v>
      </c>
      <c r="CM2251">
        <v>1.4624771961232601</v>
      </c>
      <c r="CN2251">
        <v>0.92034767515157601</v>
      </c>
      <c r="CO2251">
        <v>0.39869997354597297</v>
      </c>
      <c r="CP2251">
        <v>0.48223350253807101</v>
      </c>
      <c r="CQ2251">
        <v>0.52870405062237202</v>
      </c>
      <c r="CR2251">
        <v>0.520212072341243</v>
      </c>
      <c r="CS2251">
        <v>0</v>
      </c>
      <c r="CT2251">
        <v>0.70276088849476703</v>
      </c>
      <c r="CU2251">
        <v>0.75201141155419904</v>
      </c>
      <c r="CV2251">
        <v>0.48798472842784002</v>
      </c>
      <c r="CW2251">
        <v>2.8622968873214302E-2</v>
      </c>
      <c r="CX2251">
        <v>0.45622089036221403</v>
      </c>
      <c r="CY2251">
        <v>1.5941617124285199</v>
      </c>
      <c r="CZ2251">
        <v>0.84285491972154902</v>
      </c>
      <c r="DA2251">
        <v>0.263499011878705</v>
      </c>
      <c r="DB2251">
        <v>0.263499011878705</v>
      </c>
      <c r="DC2251">
        <v>0.263499011878705</v>
      </c>
      <c r="DD2251">
        <v>0.263499011878705</v>
      </c>
      <c r="DE2251">
        <v>0.102605958141433</v>
      </c>
      <c r="DF2251">
        <v>0.205211916282866</v>
      </c>
      <c r="DG2251">
        <v>1.4816686428089201</v>
      </c>
      <c r="DH2251">
        <v>0.98777909520594498</v>
      </c>
      <c r="DI2251">
        <v>0.44566171311895297</v>
      </c>
      <c r="DJ2251">
        <v>1.1521357536552601</v>
      </c>
      <c r="DK2251">
        <v>1.5631079330939801</v>
      </c>
      <c r="DL2251">
        <v>1.1939055659073301</v>
      </c>
      <c r="DM2251">
        <v>0.74310729207273296</v>
      </c>
      <c r="DN2251">
        <v>0.90639810426540302</v>
      </c>
      <c r="DO2251">
        <v>4.4203935324448196</v>
      </c>
      <c r="DP2251">
        <v>2.32972305336241</v>
      </c>
      <c r="DQ2251">
        <v>0.76485241783591296</v>
      </c>
      <c r="DR2251">
        <v>1.12848870324938</v>
      </c>
      <c r="DS2251">
        <v>1.51948140929748</v>
      </c>
      <c r="DT2251">
        <v>1.18279158722349</v>
      </c>
    </row>
    <row r="2252" spans="1:124" x14ac:dyDescent="0.35">
      <c r="A2252" s="19" t="str">
        <f t="shared" si="82"/>
        <v>[Noncurrent + Delinquent Loans] / [Capital + ALLL]--42277</v>
      </c>
      <c r="B2252" s="19" t="str">
        <f t="shared" si="83"/>
        <v>[Noncurrent + Delinquent Loans] / [Capital + ALLL]</v>
      </c>
      <c r="C2252">
        <v>6</v>
      </c>
      <c r="D2252" s="27">
        <v>42277</v>
      </c>
      <c r="E2252">
        <v>2.34756381953297</v>
      </c>
      <c r="F2252">
        <v>6.3071270685226102</v>
      </c>
      <c r="G2252">
        <v>10.0822073136162</v>
      </c>
      <c r="H2252">
        <v>7.04747103748086</v>
      </c>
      <c r="I2252">
        <v>2.81230702667068</v>
      </c>
      <c r="J2252">
        <v>7.0374377840294304</v>
      </c>
      <c r="K2252">
        <v>12.3657096971209</v>
      </c>
      <c r="L2252">
        <v>8.7699067797767807</v>
      </c>
      <c r="M2252">
        <v>3.10753307235897</v>
      </c>
      <c r="N2252">
        <v>7.1713043162342496</v>
      </c>
      <c r="O2252">
        <v>13.2950502174679</v>
      </c>
      <c r="P2252">
        <v>9.66590035458084</v>
      </c>
      <c r="Q2252">
        <v>11.2398705166709</v>
      </c>
      <c r="R2252">
        <v>12.276559005471499</v>
      </c>
      <c r="S2252">
        <v>16.357690030569</v>
      </c>
      <c r="T2252">
        <v>14.788927859270199</v>
      </c>
      <c r="U2252">
        <v>3.22615670052175</v>
      </c>
      <c r="V2252">
        <v>7.4620841532397399</v>
      </c>
      <c r="W2252">
        <v>12.983225121118499</v>
      </c>
      <c r="X2252">
        <v>8.8698803968154198</v>
      </c>
      <c r="Y2252">
        <v>2.5034151702507899</v>
      </c>
      <c r="Z2252">
        <v>7.3650604185872197</v>
      </c>
      <c r="AA2252">
        <v>12.178597461073201</v>
      </c>
      <c r="AB2252">
        <v>9.2327855399514398</v>
      </c>
      <c r="AC2252">
        <v>1.1398817900365901</v>
      </c>
      <c r="AD2252">
        <v>5.3578049684835003</v>
      </c>
      <c r="AE2252">
        <v>10.8911691039832</v>
      </c>
      <c r="AF2252">
        <v>8.7228781039737804</v>
      </c>
      <c r="AG2252">
        <v>0.60954560413968295</v>
      </c>
      <c r="AH2252">
        <v>3.5745707161445601</v>
      </c>
      <c r="AI2252">
        <v>7.5246808471296598</v>
      </c>
      <c r="AJ2252">
        <v>5.1452155078011304</v>
      </c>
      <c r="AK2252">
        <v>5.8437276185175904</v>
      </c>
      <c r="AL2252">
        <v>11.366115960099799</v>
      </c>
      <c r="AM2252">
        <v>15.5733121700632</v>
      </c>
      <c r="AN2252">
        <v>12.127995467381799</v>
      </c>
      <c r="AO2252">
        <v>1.9240340126938</v>
      </c>
      <c r="AP2252">
        <v>6.0171954957936302</v>
      </c>
      <c r="AQ2252">
        <v>11.616515714179799</v>
      </c>
      <c r="AR2252">
        <v>7.950878200509</v>
      </c>
      <c r="AS2252">
        <v>1.93058370401479</v>
      </c>
      <c r="AT2252">
        <v>5.5339801857235003</v>
      </c>
      <c r="AU2252">
        <v>11.5161411942673</v>
      </c>
      <c r="AV2252">
        <v>7.7049105533035602</v>
      </c>
      <c r="AW2252">
        <v>4.2551047503167903</v>
      </c>
      <c r="AX2252">
        <v>10.5531505919359</v>
      </c>
      <c r="AY2252">
        <v>15.052293408448501</v>
      </c>
      <c r="AZ2252">
        <v>11.0584061171868</v>
      </c>
      <c r="BA2252">
        <v>2.7475993551552498</v>
      </c>
      <c r="BB2252">
        <v>8.9743199195784005</v>
      </c>
      <c r="BC2252">
        <v>14.9025069637883</v>
      </c>
      <c r="BD2252">
        <v>11.0065138299399</v>
      </c>
      <c r="BE2252">
        <v>3.34206672780895</v>
      </c>
      <c r="BF2252">
        <v>5.9521480886050604</v>
      </c>
      <c r="BG2252">
        <v>9.1109743987077998</v>
      </c>
      <c r="BH2252">
        <v>7.0747270375114102</v>
      </c>
      <c r="BI2252">
        <v>1.5908925052908101</v>
      </c>
      <c r="BJ2252">
        <v>3.1859692818596899</v>
      </c>
      <c r="BK2252">
        <v>10.460281700459699</v>
      </c>
      <c r="BL2252">
        <v>5.4277360553012404</v>
      </c>
      <c r="BM2252">
        <v>4.4151193028879101</v>
      </c>
      <c r="BN2252">
        <v>8.8302386057758095</v>
      </c>
      <c r="BO2252">
        <v>12.361139430975699</v>
      </c>
      <c r="BP2252">
        <v>8.2407596206504898</v>
      </c>
      <c r="BQ2252">
        <v>2.4097804977360799</v>
      </c>
      <c r="BR2252">
        <v>4.54339963833635</v>
      </c>
      <c r="BS2252">
        <v>9.3404865457495792</v>
      </c>
      <c r="BT2252">
        <v>6.3190448162116599</v>
      </c>
      <c r="BU2252">
        <v>2.2811909305453502</v>
      </c>
      <c r="BV2252">
        <v>10.8071662492776</v>
      </c>
      <c r="BW2252">
        <v>14.0656348168206</v>
      </c>
      <c r="BX2252">
        <v>9.7226497493401194</v>
      </c>
      <c r="BY2252">
        <v>8.3348607504501793</v>
      </c>
      <c r="BZ2252">
        <v>11.2333929229476</v>
      </c>
      <c r="CA2252">
        <v>16.1604909995947</v>
      </c>
      <c r="CB2252">
        <v>11.734430435800199</v>
      </c>
      <c r="CC2252">
        <v>3.4563065705550899</v>
      </c>
      <c r="CD2252">
        <v>6.8255917347673298</v>
      </c>
      <c r="CE2252">
        <v>10.444520539744</v>
      </c>
      <c r="CF2252">
        <v>7.6255913162459903</v>
      </c>
      <c r="CG2252">
        <v>1.7088192219028899</v>
      </c>
      <c r="CH2252">
        <v>7.5290437890974102</v>
      </c>
      <c r="CI2252">
        <v>12.777328847071701</v>
      </c>
      <c r="CJ2252">
        <v>8.67179455530448</v>
      </c>
      <c r="CK2252">
        <v>2.5490172653971799</v>
      </c>
      <c r="CL2252">
        <v>7.1404287297531202</v>
      </c>
      <c r="CM2252">
        <v>10.270614080325901</v>
      </c>
      <c r="CN2252">
        <v>7.8866442015537803</v>
      </c>
      <c r="CO2252">
        <v>3.65043197569543</v>
      </c>
      <c r="CP2252">
        <v>5.2828902522154104</v>
      </c>
      <c r="CQ2252">
        <v>9.2835264769964301</v>
      </c>
      <c r="CR2252">
        <v>8.34151078492709</v>
      </c>
      <c r="CS2252">
        <v>1.9205776173285201</v>
      </c>
      <c r="CT2252">
        <v>6.6632113610448904</v>
      </c>
      <c r="CU2252">
        <v>10.3613075893711</v>
      </c>
      <c r="CV2252">
        <v>6.2955741116611099</v>
      </c>
      <c r="CW2252">
        <v>4.0540879593148604</v>
      </c>
      <c r="CX2252">
        <v>5.6930225994539398</v>
      </c>
      <c r="CY2252">
        <v>11.721308568531301</v>
      </c>
      <c r="CZ2252">
        <v>8.0341762329014195</v>
      </c>
      <c r="DA2252">
        <v>1.5335147167944601</v>
      </c>
      <c r="DB2252">
        <v>1.5335147167944601</v>
      </c>
      <c r="DC2252">
        <v>1.5335147167944601</v>
      </c>
      <c r="DD2252">
        <v>1.5335147167944601</v>
      </c>
      <c r="DE2252">
        <v>2.5527270798634798</v>
      </c>
      <c r="DF2252">
        <v>5.0950298920317696</v>
      </c>
      <c r="DG2252">
        <v>10.3511090057436</v>
      </c>
      <c r="DH2252">
        <v>6.90421409306078</v>
      </c>
      <c r="DI2252">
        <v>2.6034948875421899</v>
      </c>
      <c r="DJ2252">
        <v>5.5320829692755096</v>
      </c>
      <c r="DK2252">
        <v>8.0403151562060895</v>
      </c>
      <c r="DL2252">
        <v>5.6427435721702004</v>
      </c>
      <c r="DM2252">
        <v>11.2728993425377</v>
      </c>
      <c r="DN2252">
        <v>19.189478665902801</v>
      </c>
      <c r="DO2252">
        <v>23.238348737977802</v>
      </c>
      <c r="DP2252">
        <v>17.520240641691899</v>
      </c>
      <c r="DQ2252">
        <v>5.6284093260530499</v>
      </c>
      <c r="DR2252">
        <v>8.4410355099555208</v>
      </c>
      <c r="DS2252">
        <v>11.472776317372</v>
      </c>
      <c r="DT2252">
        <v>10.273594815543801</v>
      </c>
    </row>
    <row r="2253" spans="1:124" x14ac:dyDescent="0.35">
      <c r="A2253" s="19" t="str">
        <f t="shared" si="82"/>
        <v xml:space="preserve">  Ag [NCL+DQ] / [Capital + ALLL]--42277</v>
      </c>
      <c r="B2253" s="19" t="str">
        <f t="shared" si="83"/>
        <v xml:space="preserve">  Ag [NCL+DQ] / [Capital + ALLL]</v>
      </c>
      <c r="C2253">
        <v>7</v>
      </c>
      <c r="D2253" s="27">
        <v>42277</v>
      </c>
      <c r="E2253">
        <v>0</v>
      </c>
      <c r="F2253">
        <v>0</v>
      </c>
      <c r="G2253">
        <v>0.58783968914240203</v>
      </c>
      <c r="H2253">
        <v>0.67480575360634698</v>
      </c>
      <c r="I2253">
        <v>0</v>
      </c>
      <c r="J2253">
        <v>0</v>
      </c>
      <c r="K2253">
        <v>0.77402850702356196</v>
      </c>
      <c r="L2253">
        <v>1.0887901002898399</v>
      </c>
      <c r="M2253">
        <v>0</v>
      </c>
      <c r="N2253">
        <v>0</v>
      </c>
      <c r="O2253">
        <v>0.31131191991384699</v>
      </c>
      <c r="P2253">
        <v>0.59639796882854101</v>
      </c>
      <c r="Q2253">
        <v>0</v>
      </c>
      <c r="R2253">
        <v>0</v>
      </c>
      <c r="S2253">
        <v>0</v>
      </c>
      <c r="T2253">
        <v>5.4051457466586499E-3</v>
      </c>
      <c r="U2253">
        <v>0</v>
      </c>
      <c r="V2253">
        <v>0</v>
      </c>
      <c r="W2253">
        <v>0.67298365473058397</v>
      </c>
      <c r="X2253">
        <v>1.05910001397221</v>
      </c>
      <c r="Y2253">
        <v>0</v>
      </c>
      <c r="Z2253">
        <v>0</v>
      </c>
      <c r="AA2253">
        <v>0.84928699565586396</v>
      </c>
      <c r="AB2253">
        <v>1.7569135563589899</v>
      </c>
      <c r="AC2253">
        <v>0</v>
      </c>
      <c r="AD2253">
        <v>0.13778705636743199</v>
      </c>
      <c r="AE2253">
        <v>1.5052485640720901</v>
      </c>
      <c r="AF2253">
        <v>1.56029543749557</v>
      </c>
      <c r="AG2253">
        <v>0</v>
      </c>
      <c r="AH2253">
        <v>0</v>
      </c>
      <c r="AI2253">
        <v>0.74557005507261198</v>
      </c>
      <c r="AJ2253">
        <v>1.1223870632237001</v>
      </c>
      <c r="AK2253">
        <v>0</v>
      </c>
      <c r="AL2253">
        <v>0</v>
      </c>
      <c r="AM2253">
        <v>0.86790542395794501</v>
      </c>
      <c r="AN2253">
        <v>1.1263313496927201</v>
      </c>
      <c r="AO2253">
        <v>0</v>
      </c>
      <c r="AP2253">
        <v>0.14775763501516001</v>
      </c>
      <c r="AQ2253">
        <v>2.5693412237002899</v>
      </c>
      <c r="AR2253">
        <v>1.8815148173979399</v>
      </c>
      <c r="AS2253">
        <v>0</v>
      </c>
      <c r="AT2253">
        <v>0</v>
      </c>
      <c r="AU2253">
        <v>0.232456430249946</v>
      </c>
      <c r="AV2253">
        <v>0.78620331869325699</v>
      </c>
      <c r="AW2253">
        <v>0</v>
      </c>
      <c r="AX2253">
        <v>0</v>
      </c>
      <c r="AY2253">
        <v>0.13518786899913399</v>
      </c>
      <c r="AZ2253">
        <v>0.48941088763731</v>
      </c>
      <c r="BA2253">
        <v>0</v>
      </c>
      <c r="BB2253">
        <v>0</v>
      </c>
      <c r="BC2253">
        <v>0</v>
      </c>
      <c r="BD2253">
        <v>0.36338771128888198</v>
      </c>
      <c r="BE2253">
        <v>0</v>
      </c>
      <c r="BF2253">
        <v>0</v>
      </c>
      <c r="BG2253">
        <v>0.38396004638597903</v>
      </c>
      <c r="BH2253">
        <v>0.50707006088206397</v>
      </c>
      <c r="BI2253">
        <v>0</v>
      </c>
      <c r="BJ2253">
        <v>3.1623245518013099E-2</v>
      </c>
      <c r="BK2253">
        <v>0.83723512859295302</v>
      </c>
      <c r="BL2253">
        <v>0.34443253175756</v>
      </c>
      <c r="BM2253">
        <v>0</v>
      </c>
      <c r="BN2253">
        <v>0</v>
      </c>
      <c r="BO2253">
        <v>0.44938181486381701</v>
      </c>
      <c r="BP2253">
        <v>0.29958787657587799</v>
      </c>
      <c r="BQ2253">
        <v>0</v>
      </c>
      <c r="BR2253">
        <v>0</v>
      </c>
      <c r="BS2253">
        <v>0.144025809425049</v>
      </c>
      <c r="BT2253">
        <v>9.6017206283366005E-2</v>
      </c>
      <c r="BU2253">
        <v>0</v>
      </c>
      <c r="BV2253">
        <v>0</v>
      </c>
      <c r="BW2253">
        <v>0</v>
      </c>
      <c r="BX2253">
        <v>4.49360525406153E-2</v>
      </c>
      <c r="BY2253">
        <v>0</v>
      </c>
      <c r="BZ2253">
        <v>1.7220050276313601</v>
      </c>
      <c r="CA2253">
        <v>4.0371639412198501</v>
      </c>
      <c r="CB2253">
        <v>2.80509360600945</v>
      </c>
      <c r="CC2253">
        <v>0</v>
      </c>
      <c r="CD2253">
        <v>0</v>
      </c>
      <c r="CE2253">
        <v>0</v>
      </c>
      <c r="CF2253">
        <v>0.49236157738663</v>
      </c>
      <c r="CG2253">
        <v>0</v>
      </c>
      <c r="CH2253">
        <v>0</v>
      </c>
      <c r="CI2253">
        <v>1.2691872262502799</v>
      </c>
      <c r="CJ2253">
        <v>2.61362970668202</v>
      </c>
      <c r="CK2253">
        <v>0</v>
      </c>
      <c r="CL2253">
        <v>0</v>
      </c>
      <c r="CM2253">
        <v>0.106740105815759</v>
      </c>
      <c r="CN2253">
        <v>0.76612413407683799</v>
      </c>
      <c r="CO2253">
        <v>0.69019258599577005</v>
      </c>
      <c r="CP2253">
        <v>1.3601629353626601</v>
      </c>
      <c r="CQ2253">
        <v>3.0674846625766898</v>
      </c>
      <c r="CR2253">
        <v>3.7519354890491901</v>
      </c>
      <c r="CS2253">
        <v>0</v>
      </c>
      <c r="CT2253">
        <v>1.3285198555956701</v>
      </c>
      <c r="CU2253">
        <v>2.1601988147581701</v>
      </c>
      <c r="CV2253">
        <v>1.2128052035108401</v>
      </c>
      <c r="CW2253">
        <v>0</v>
      </c>
      <c r="CX2253">
        <v>0.235427235356064</v>
      </c>
      <c r="CY2253">
        <v>0.73801480743274495</v>
      </c>
      <c r="CZ2253">
        <v>0.65654915514918899</v>
      </c>
      <c r="DA2253">
        <v>0</v>
      </c>
      <c r="DB2253">
        <v>0</v>
      </c>
      <c r="DC2253">
        <v>0</v>
      </c>
      <c r="DD2253">
        <v>0</v>
      </c>
      <c r="DE2253">
        <v>0</v>
      </c>
      <c r="DF2253">
        <v>0</v>
      </c>
      <c r="DG2253">
        <v>0.95922191487463204</v>
      </c>
      <c r="DH2253">
        <v>0.63948127658308795</v>
      </c>
      <c r="DI2253">
        <v>0</v>
      </c>
      <c r="DJ2253">
        <v>0.13586117458160901</v>
      </c>
      <c r="DK2253">
        <v>0.53591409548291002</v>
      </c>
      <c r="DL2253">
        <v>1.00903017670897</v>
      </c>
      <c r="DM2253">
        <v>0</v>
      </c>
      <c r="DN2253">
        <v>0.44065523517578298</v>
      </c>
      <c r="DO2253">
        <v>3.1453644327557599</v>
      </c>
      <c r="DP2253">
        <v>1.95384751290763</v>
      </c>
      <c r="DQ2253">
        <v>3.00135489735366E-3</v>
      </c>
      <c r="DR2253">
        <v>2.1465830252415701E-2</v>
      </c>
      <c r="DS2253">
        <v>0.73020291050289499</v>
      </c>
      <c r="DT2253">
        <v>0.36914878345049701</v>
      </c>
    </row>
    <row r="2254" spans="1:124" x14ac:dyDescent="0.35">
      <c r="A2254" s="19" t="str">
        <f t="shared" si="82"/>
        <v xml:space="preserve">  CLD [NCL+DQ] / [Capital + ALLL]--42277</v>
      </c>
      <c r="B2254" s="19" t="str">
        <f t="shared" si="83"/>
        <v xml:space="preserve">  CLD [NCL+DQ] / [Capital + ALLL]</v>
      </c>
      <c r="C2254">
        <v>8</v>
      </c>
      <c r="D2254" s="27">
        <v>42277</v>
      </c>
      <c r="E2254">
        <v>0</v>
      </c>
      <c r="F2254">
        <v>0</v>
      </c>
      <c r="G2254">
        <v>0.255740256852171</v>
      </c>
      <c r="H2254">
        <v>0.460048973885747</v>
      </c>
      <c r="I2254">
        <v>0</v>
      </c>
      <c r="J2254">
        <v>0</v>
      </c>
      <c r="K2254">
        <v>0.105766543352924</v>
      </c>
      <c r="L2254">
        <v>0.36070777124644099</v>
      </c>
      <c r="M2254">
        <v>0</v>
      </c>
      <c r="N2254">
        <v>0</v>
      </c>
      <c r="O2254">
        <v>0.39513530247991602</v>
      </c>
      <c r="P2254">
        <v>0.58337361208994198</v>
      </c>
      <c r="Q2254">
        <v>0</v>
      </c>
      <c r="R2254">
        <v>0</v>
      </c>
      <c r="S2254">
        <v>0.12742074329995201</v>
      </c>
      <c r="T2254">
        <v>0.216956664354817</v>
      </c>
      <c r="U2254">
        <v>0</v>
      </c>
      <c r="V2254">
        <v>0</v>
      </c>
      <c r="W2254">
        <v>7.1980367834862002E-2</v>
      </c>
      <c r="X2254">
        <v>0.37342191814471398</v>
      </c>
      <c r="Y2254">
        <v>0</v>
      </c>
      <c r="Z2254">
        <v>0</v>
      </c>
      <c r="AA2254">
        <v>0.60186855600843903</v>
      </c>
      <c r="AB2254">
        <v>0.57226729842241497</v>
      </c>
      <c r="AC2254">
        <v>0</v>
      </c>
      <c r="AD2254">
        <v>0</v>
      </c>
      <c r="AE2254">
        <v>0</v>
      </c>
      <c r="AF2254">
        <v>0.44959467354928101</v>
      </c>
      <c r="AG2254">
        <v>0</v>
      </c>
      <c r="AH2254">
        <v>0</v>
      </c>
      <c r="AI2254">
        <v>0</v>
      </c>
      <c r="AJ2254">
        <v>0.21410991066349699</v>
      </c>
      <c r="AK2254">
        <v>0</v>
      </c>
      <c r="AL2254">
        <v>0</v>
      </c>
      <c r="AM2254">
        <v>0.39025250812772</v>
      </c>
      <c r="AN2254">
        <v>0.448250609832478</v>
      </c>
      <c r="AO2254">
        <v>0</v>
      </c>
      <c r="AP2254">
        <v>0</v>
      </c>
      <c r="AQ2254">
        <v>0</v>
      </c>
      <c r="AR2254">
        <v>0.197267137214057</v>
      </c>
      <c r="AS2254">
        <v>0</v>
      </c>
      <c r="AT2254">
        <v>0</v>
      </c>
      <c r="AU2254">
        <v>0.37487176196864103</v>
      </c>
      <c r="AV2254">
        <v>0.51741674183099495</v>
      </c>
      <c r="AW2254">
        <v>0</v>
      </c>
      <c r="AX2254">
        <v>0</v>
      </c>
      <c r="AY2254">
        <v>0.27621080250667901</v>
      </c>
      <c r="AZ2254">
        <v>0.50176405367356003</v>
      </c>
      <c r="BA2254">
        <v>0</v>
      </c>
      <c r="BB2254">
        <v>0</v>
      </c>
      <c r="BC2254">
        <v>0</v>
      </c>
      <c r="BD2254">
        <v>0.412596363281373</v>
      </c>
      <c r="BE2254">
        <v>0</v>
      </c>
      <c r="BF2254">
        <v>0</v>
      </c>
      <c r="BG2254">
        <v>0.20214488482689799</v>
      </c>
      <c r="BH2254">
        <v>0.35605790321742398</v>
      </c>
      <c r="BI2254">
        <v>0</v>
      </c>
      <c r="BJ2254">
        <v>0.26325344952795898</v>
      </c>
      <c r="BK2254">
        <v>2.1814385405791499</v>
      </c>
      <c r="BL2254">
        <v>0.957635329981119</v>
      </c>
      <c r="BM2254">
        <v>0.318217071946713</v>
      </c>
      <c r="BN2254">
        <v>0.63643414389342601</v>
      </c>
      <c r="BO2254">
        <v>1.6631393043346401</v>
      </c>
      <c r="BP2254">
        <v>1.10875953622309</v>
      </c>
      <c r="BQ2254">
        <v>0</v>
      </c>
      <c r="BR2254">
        <v>0</v>
      </c>
      <c r="BS2254">
        <v>0</v>
      </c>
      <c r="BT2254">
        <v>0</v>
      </c>
      <c r="BU2254">
        <v>0</v>
      </c>
      <c r="BV2254">
        <v>0</v>
      </c>
      <c r="BW2254">
        <v>0.24448077437878701</v>
      </c>
      <c r="BX2254">
        <v>1.1107652158250301</v>
      </c>
      <c r="BY2254">
        <v>0</v>
      </c>
      <c r="BZ2254">
        <v>0</v>
      </c>
      <c r="CA2254">
        <v>3.3561142299243299E-2</v>
      </c>
      <c r="CB2254">
        <v>0.22227416883652801</v>
      </c>
      <c r="CC2254">
        <v>0</v>
      </c>
      <c r="CD2254">
        <v>0</v>
      </c>
      <c r="CE2254">
        <v>0.36515341673651303</v>
      </c>
      <c r="CF2254">
        <v>0.57212201139012198</v>
      </c>
      <c r="CG2254">
        <v>0</v>
      </c>
      <c r="CH2254">
        <v>0</v>
      </c>
      <c r="CI2254">
        <v>0.22308979364194101</v>
      </c>
      <c r="CJ2254">
        <v>0.53424080478269498</v>
      </c>
      <c r="CK2254">
        <v>0</v>
      </c>
      <c r="CL2254">
        <v>0</v>
      </c>
      <c r="CM2254">
        <v>0</v>
      </c>
      <c r="CN2254">
        <v>0.126344774460316</v>
      </c>
      <c r="CO2254">
        <v>0</v>
      </c>
      <c r="CP2254">
        <v>0</v>
      </c>
      <c r="CQ2254">
        <v>0</v>
      </c>
      <c r="CR2254">
        <v>0.72499921058448302</v>
      </c>
      <c r="CS2254">
        <v>0</v>
      </c>
      <c r="CT2254">
        <v>0</v>
      </c>
      <c r="CU2254">
        <v>0</v>
      </c>
      <c r="CV2254">
        <v>4.1463667461387001E-2</v>
      </c>
      <c r="CW2254">
        <v>0</v>
      </c>
      <c r="CX2254">
        <v>0</v>
      </c>
      <c r="CY2254">
        <v>0.29914648477130301</v>
      </c>
      <c r="CZ2254">
        <v>0.72891148634296798</v>
      </c>
      <c r="DA2254">
        <v>0</v>
      </c>
      <c r="DB2254">
        <v>0</v>
      </c>
      <c r="DC2254">
        <v>0</v>
      </c>
      <c r="DD2254">
        <v>0</v>
      </c>
      <c r="DE2254">
        <v>0</v>
      </c>
      <c r="DF2254">
        <v>0</v>
      </c>
      <c r="DG2254">
        <v>8.0306951012759906E-2</v>
      </c>
      <c r="DH2254">
        <v>5.3537967341839902E-2</v>
      </c>
      <c r="DI2254">
        <v>0</v>
      </c>
      <c r="DJ2254">
        <v>6.1777930082020399E-2</v>
      </c>
      <c r="DK2254">
        <v>0.15556129789574</v>
      </c>
      <c r="DL2254">
        <v>0.10027348094779</v>
      </c>
      <c r="DM2254">
        <v>0</v>
      </c>
      <c r="DN2254">
        <v>0</v>
      </c>
      <c r="DO2254">
        <v>0.163877831645004</v>
      </c>
      <c r="DP2254">
        <v>0.114873752609711</v>
      </c>
      <c r="DQ2254">
        <v>0</v>
      </c>
      <c r="DR2254">
        <v>0</v>
      </c>
      <c r="DS2254">
        <v>0.200680496828753</v>
      </c>
      <c r="DT2254">
        <v>0.13455857356311901</v>
      </c>
    </row>
    <row r="2255" spans="1:124" x14ac:dyDescent="0.35">
      <c r="A2255" s="19" t="str">
        <f t="shared" si="82"/>
        <v xml:space="preserve">  CRE [NCL+DQ] / [Capital + ALLL]--42277</v>
      </c>
      <c r="B2255" s="19" t="str">
        <f t="shared" si="83"/>
        <v xml:space="preserve">  CRE [NCL+DQ] / [Capital + ALLL]</v>
      </c>
      <c r="C2255">
        <v>9</v>
      </c>
      <c r="D2255" s="27">
        <v>42277</v>
      </c>
      <c r="E2255">
        <v>0.329591741550325</v>
      </c>
      <c r="F2255">
        <v>1.4659602437955599</v>
      </c>
      <c r="G2255">
        <v>2.7448664049199101</v>
      </c>
      <c r="H2255">
        <v>2.7224699578634199</v>
      </c>
      <c r="I2255">
        <v>0</v>
      </c>
      <c r="J2255">
        <v>0.92054396028018204</v>
      </c>
      <c r="K2255">
        <v>3.5831154329785102</v>
      </c>
      <c r="L2255">
        <v>2.4865012662387</v>
      </c>
      <c r="M2255">
        <v>0</v>
      </c>
      <c r="N2255">
        <v>1.3208394364137901</v>
      </c>
      <c r="O2255">
        <v>4.2504870380392203</v>
      </c>
      <c r="P2255">
        <v>3.0832388765854502</v>
      </c>
      <c r="Q2255">
        <v>4.6265241058730204</v>
      </c>
      <c r="R2255">
        <v>5.9015380775272197</v>
      </c>
      <c r="S2255">
        <v>7.5446213903337904</v>
      </c>
      <c r="T2255">
        <v>7.1376672155838996</v>
      </c>
      <c r="U2255">
        <v>0</v>
      </c>
      <c r="V2255">
        <v>0.97112853994275705</v>
      </c>
      <c r="W2255">
        <v>3.45328806659953</v>
      </c>
      <c r="X2255">
        <v>2.3756659746459299</v>
      </c>
      <c r="Y2255">
        <v>0</v>
      </c>
      <c r="Z2255">
        <v>1.24045011827339</v>
      </c>
      <c r="AA2255">
        <v>3.0804939300575098</v>
      </c>
      <c r="AB2255">
        <v>2.5907263205225202</v>
      </c>
      <c r="AC2255">
        <v>0</v>
      </c>
      <c r="AD2255">
        <v>0.34702549575070801</v>
      </c>
      <c r="AE2255">
        <v>2.6095158247746801</v>
      </c>
      <c r="AF2255">
        <v>2.2207717477346298</v>
      </c>
      <c r="AG2255">
        <v>0</v>
      </c>
      <c r="AH2255">
        <v>0</v>
      </c>
      <c r="AI2255">
        <v>0.907958149785143</v>
      </c>
      <c r="AJ2255">
        <v>1.11150740021697</v>
      </c>
      <c r="AK2255">
        <v>0.93529076165379799</v>
      </c>
      <c r="AL2255">
        <v>3.00478033234692</v>
      </c>
      <c r="AM2255">
        <v>6.7741091993677802</v>
      </c>
      <c r="AN2255">
        <v>4.5853016015101504</v>
      </c>
      <c r="AO2255">
        <v>0</v>
      </c>
      <c r="AP2255">
        <v>0.17579883452246101</v>
      </c>
      <c r="AQ2255">
        <v>2.1636778590486099</v>
      </c>
      <c r="AR2255">
        <v>1.41673839614887</v>
      </c>
      <c r="AS2255">
        <v>0</v>
      </c>
      <c r="AT2255">
        <v>1.0119380482768601</v>
      </c>
      <c r="AU2255">
        <v>4.0564124953010898</v>
      </c>
      <c r="AV2255">
        <v>2.9429532528076501</v>
      </c>
      <c r="AW2255">
        <v>0.144146936903603</v>
      </c>
      <c r="AX2255">
        <v>2.1691649727707301</v>
      </c>
      <c r="AY2255">
        <v>5.4548131344138797</v>
      </c>
      <c r="AZ2255">
        <v>3.3834020974980299</v>
      </c>
      <c r="BA2255">
        <v>0</v>
      </c>
      <c r="BB2255">
        <v>1.1361324018178101</v>
      </c>
      <c r="BC2255">
        <v>4.42208394015623</v>
      </c>
      <c r="BD2255">
        <v>3.4043012851363201</v>
      </c>
      <c r="BE2255">
        <v>0.47224702162161503</v>
      </c>
      <c r="BF2255">
        <v>1.6119523751120599</v>
      </c>
      <c r="BG2255">
        <v>2.8762042025979699</v>
      </c>
      <c r="BH2255">
        <v>2.3674429687198999</v>
      </c>
      <c r="BI2255">
        <v>0.63733002505534098</v>
      </c>
      <c r="BJ2255">
        <v>1.1782861292665201</v>
      </c>
      <c r="BK2255">
        <v>2.8463338239178801</v>
      </c>
      <c r="BL2255">
        <v>1.83313352985023</v>
      </c>
      <c r="BM2255">
        <v>0.96491628267712903</v>
      </c>
      <c r="BN2255">
        <v>1.9298325653542601</v>
      </c>
      <c r="BO2255">
        <v>6.1982191189076898</v>
      </c>
      <c r="BP2255">
        <v>4.1321460792717897</v>
      </c>
      <c r="BQ2255">
        <v>0.98327305605786597</v>
      </c>
      <c r="BR2255">
        <v>1.9665461121157299</v>
      </c>
      <c r="BS2255">
        <v>3.84074511505084</v>
      </c>
      <c r="BT2255">
        <v>2.5604967433672199</v>
      </c>
      <c r="BU2255">
        <v>0.224159402241594</v>
      </c>
      <c r="BV2255">
        <v>2.1562677324649102</v>
      </c>
      <c r="BW2255">
        <v>7.20060590878614</v>
      </c>
      <c r="BX2255">
        <v>3.7721519778189001</v>
      </c>
      <c r="BY2255">
        <v>0.25933012148175499</v>
      </c>
      <c r="BZ2255">
        <v>3.0985862732656901</v>
      </c>
      <c r="CA2255">
        <v>6.2845544327889797</v>
      </c>
      <c r="CB2255">
        <v>3.3442931346134999</v>
      </c>
      <c r="CC2255">
        <v>0</v>
      </c>
      <c r="CD2255">
        <v>1.01689217581309</v>
      </c>
      <c r="CE2255">
        <v>3.8801640053227899</v>
      </c>
      <c r="CF2255">
        <v>2.8687821012211598</v>
      </c>
      <c r="CG2255">
        <v>0</v>
      </c>
      <c r="CH2255">
        <v>1.42916899051868</v>
      </c>
      <c r="CI2255">
        <v>2.89812135076569</v>
      </c>
      <c r="CJ2255">
        <v>2.4584512622438601</v>
      </c>
      <c r="CK2255">
        <v>0.11238059561715701</v>
      </c>
      <c r="CL2255">
        <v>2.3871246124174599</v>
      </c>
      <c r="CM2255">
        <v>3.8206217647102299</v>
      </c>
      <c r="CN2255">
        <v>2.6631254602407899</v>
      </c>
      <c r="CO2255">
        <v>0</v>
      </c>
      <c r="CP2255">
        <v>0</v>
      </c>
      <c r="CQ2255">
        <v>1.6785957736878001</v>
      </c>
      <c r="CR2255">
        <v>1.3827998961566099</v>
      </c>
      <c r="CS2255">
        <v>0</v>
      </c>
      <c r="CT2255">
        <v>0</v>
      </c>
      <c r="CU2255">
        <v>2.4471246285614399</v>
      </c>
      <c r="CV2255">
        <v>1.1481789425050699</v>
      </c>
      <c r="CW2255">
        <v>0</v>
      </c>
      <c r="CX2255">
        <v>0.78394211805171499</v>
      </c>
      <c r="CY2255">
        <v>2.0654926512841101</v>
      </c>
      <c r="CZ2255">
        <v>2.1396425158606198</v>
      </c>
      <c r="DA2255">
        <v>0.97699727924808299</v>
      </c>
      <c r="DB2255">
        <v>0.97699727924808299</v>
      </c>
      <c r="DC2255">
        <v>0.97699727924808299</v>
      </c>
      <c r="DD2255">
        <v>0.97699727924808299</v>
      </c>
      <c r="DE2255">
        <v>0</v>
      </c>
      <c r="DF2255">
        <v>0</v>
      </c>
      <c r="DG2255">
        <v>0.30784331221557998</v>
      </c>
      <c r="DH2255">
        <v>0.20522887481038599</v>
      </c>
      <c r="DI2255">
        <v>6.1576354679802998E-2</v>
      </c>
      <c r="DJ2255">
        <v>0.46729574619005698</v>
      </c>
      <c r="DK2255">
        <v>0.93105065799435704</v>
      </c>
      <c r="DL2255">
        <v>0.60840292605002599</v>
      </c>
      <c r="DM2255">
        <v>2.6033558818828801</v>
      </c>
      <c r="DN2255">
        <v>4.8587029408947204</v>
      </c>
      <c r="DO2255">
        <v>14.6144991863827</v>
      </c>
      <c r="DP2255">
        <v>8.0057528683173391</v>
      </c>
      <c r="DQ2255">
        <v>1.7211942575252901</v>
      </c>
      <c r="DR2255">
        <v>2.5591818847718302</v>
      </c>
      <c r="DS2255">
        <v>3.8921509586953098</v>
      </c>
      <c r="DT2255">
        <v>3.87490339986579</v>
      </c>
    </row>
    <row r="2256" spans="1:124" x14ac:dyDescent="0.35">
      <c r="A2256" s="19" t="str">
        <f t="shared" si="82"/>
        <v xml:space="preserve">  Res RE [NCL+DQ] / [Capital + ALLL]--42277</v>
      </c>
      <c r="B2256" s="19" t="str">
        <f t="shared" si="83"/>
        <v xml:space="preserve">  Res RE [NCL+DQ] / [Capital + ALLL]</v>
      </c>
      <c r="C2256">
        <v>10</v>
      </c>
      <c r="D2256" s="27">
        <v>42277</v>
      </c>
      <c r="E2256">
        <v>0</v>
      </c>
      <c r="F2256">
        <v>0.59216328587627598</v>
      </c>
      <c r="G2256">
        <v>1.9280564076006901</v>
      </c>
      <c r="H2256">
        <v>1.48922479417978</v>
      </c>
      <c r="I2256">
        <v>0</v>
      </c>
      <c r="J2256">
        <v>0.99490215425094597</v>
      </c>
      <c r="K2256">
        <v>2.8754336573233901</v>
      </c>
      <c r="L2256">
        <v>1.9367517714743601</v>
      </c>
      <c r="M2256">
        <v>0.33804740965449198</v>
      </c>
      <c r="N2256">
        <v>1.7249531948667101</v>
      </c>
      <c r="O2256">
        <v>4.3782801846866297</v>
      </c>
      <c r="P2256">
        <v>3.10152154779112</v>
      </c>
      <c r="Q2256">
        <v>3.0942943601990902</v>
      </c>
      <c r="R2256">
        <v>4.0894984178212201</v>
      </c>
      <c r="S2256">
        <v>6.2133457351522701</v>
      </c>
      <c r="T2256">
        <v>4.6595612619351501</v>
      </c>
      <c r="U2256">
        <v>0.162672446407916</v>
      </c>
      <c r="V2256">
        <v>1.35475997313076</v>
      </c>
      <c r="W2256">
        <v>3.5348369504019899</v>
      </c>
      <c r="X2256">
        <v>2.2510986109456401</v>
      </c>
      <c r="Y2256">
        <v>0</v>
      </c>
      <c r="Z2256">
        <v>0.94474867821923803</v>
      </c>
      <c r="AA2256">
        <v>2.8625555959580899</v>
      </c>
      <c r="AB2256">
        <v>1.8530207476610701</v>
      </c>
      <c r="AC2256">
        <v>0</v>
      </c>
      <c r="AD2256">
        <v>6.4693391379795906E-2</v>
      </c>
      <c r="AE2256">
        <v>0.79198695550896803</v>
      </c>
      <c r="AF2256">
        <v>0.493028050749724</v>
      </c>
      <c r="AG2256">
        <v>0</v>
      </c>
      <c r="AH2256">
        <v>0</v>
      </c>
      <c r="AI2256">
        <v>0.52023026978906906</v>
      </c>
      <c r="AJ2256">
        <v>0.45161801150453201</v>
      </c>
      <c r="AK2256">
        <v>1.02890635873727</v>
      </c>
      <c r="AL2256">
        <v>2.6958753241198599</v>
      </c>
      <c r="AM2256">
        <v>6.2774526555991699</v>
      </c>
      <c r="AN2256">
        <v>3.8641777478535602</v>
      </c>
      <c r="AO2256">
        <v>0</v>
      </c>
      <c r="AP2256">
        <v>0.46629285484073302</v>
      </c>
      <c r="AQ2256">
        <v>1.7500831020340599</v>
      </c>
      <c r="AR2256">
        <v>1.3186527241228301</v>
      </c>
      <c r="AS2256">
        <v>0</v>
      </c>
      <c r="AT2256">
        <v>0.61008948642919103</v>
      </c>
      <c r="AU2256">
        <v>1.78727382987192</v>
      </c>
      <c r="AV2256">
        <v>1.4135658208508399</v>
      </c>
      <c r="AW2256">
        <v>1.26926949581821</v>
      </c>
      <c r="AX2256">
        <v>3.4278296506353798</v>
      </c>
      <c r="AY2256">
        <v>5.9679704442113302</v>
      </c>
      <c r="AZ2256">
        <v>4.0646363142568598</v>
      </c>
      <c r="BA2256">
        <v>0.14401152092167399</v>
      </c>
      <c r="BB2256">
        <v>0.66603980567309196</v>
      </c>
      <c r="BC2256">
        <v>2.5609195402298899</v>
      </c>
      <c r="BD2256">
        <v>2.07223786711485</v>
      </c>
      <c r="BE2256">
        <v>0.111430230014906</v>
      </c>
      <c r="BF2256">
        <v>0.89946394592368095</v>
      </c>
      <c r="BG2256">
        <v>1.81922163103634</v>
      </c>
      <c r="BH2256">
        <v>1.56444627325267</v>
      </c>
      <c r="BI2256">
        <v>0.104151167980955</v>
      </c>
      <c r="BJ2256">
        <v>0.583813763409472</v>
      </c>
      <c r="BK2256">
        <v>1.56524890995553</v>
      </c>
      <c r="BL2256">
        <v>1.8338470590382501</v>
      </c>
      <c r="BM2256">
        <v>0.14181152790484899</v>
      </c>
      <c r="BN2256">
        <v>0.28362305580969799</v>
      </c>
      <c r="BO2256">
        <v>2.1024392937700802</v>
      </c>
      <c r="BP2256">
        <v>1.40162619584672</v>
      </c>
      <c r="BQ2256">
        <v>0</v>
      </c>
      <c r="BR2256">
        <v>0</v>
      </c>
      <c r="BS2256">
        <v>2.21223643276875</v>
      </c>
      <c r="BT2256">
        <v>1.4748242885125</v>
      </c>
      <c r="BU2256">
        <v>0.49706869297162398</v>
      </c>
      <c r="BV2256">
        <v>2.32090643274854</v>
      </c>
      <c r="BW2256">
        <v>6.5693483498324303</v>
      </c>
      <c r="BX2256">
        <v>4.1555071747267904</v>
      </c>
      <c r="BY2256">
        <v>0.43069355463932302</v>
      </c>
      <c r="BZ2256">
        <v>2.1763807687224199</v>
      </c>
      <c r="CA2256">
        <v>3.73303956562685</v>
      </c>
      <c r="CB2256">
        <v>2.4561611745076601</v>
      </c>
      <c r="CC2256">
        <v>0</v>
      </c>
      <c r="CD2256">
        <v>1.1696496092765301</v>
      </c>
      <c r="CE2256">
        <v>2.7684404688925102</v>
      </c>
      <c r="CF2256">
        <v>2.0224537308382202</v>
      </c>
      <c r="CG2256">
        <v>0.29608164293813799</v>
      </c>
      <c r="CH2256">
        <v>1.2130507529280501</v>
      </c>
      <c r="CI2256">
        <v>1.9600319694956501</v>
      </c>
      <c r="CJ2256">
        <v>1.81643093625111</v>
      </c>
      <c r="CK2256">
        <v>6.9032604517270599E-2</v>
      </c>
      <c r="CL2256">
        <v>1.50967125929346</v>
      </c>
      <c r="CM2256">
        <v>3.10354592861699</v>
      </c>
      <c r="CN2256">
        <v>2.1422810131218601</v>
      </c>
      <c r="CO2256">
        <v>0</v>
      </c>
      <c r="CP2256">
        <v>0</v>
      </c>
      <c r="CQ2256">
        <v>1.44620922668856</v>
      </c>
      <c r="CR2256">
        <v>0.74176327470429304</v>
      </c>
      <c r="CS2256">
        <v>0.202166064981949</v>
      </c>
      <c r="CT2256">
        <v>1.0754638747797201</v>
      </c>
      <c r="CU2256">
        <v>1.18524182756643</v>
      </c>
      <c r="CV2256">
        <v>0.81419644750512499</v>
      </c>
      <c r="CW2256">
        <v>0</v>
      </c>
      <c r="CX2256">
        <v>0.28228169871592601</v>
      </c>
      <c r="CY2256">
        <v>1.2262142364253501</v>
      </c>
      <c r="CZ2256">
        <v>0.83641110407785901</v>
      </c>
      <c r="DA2256">
        <v>0</v>
      </c>
      <c r="DB2256">
        <v>0</v>
      </c>
      <c r="DC2256">
        <v>0</v>
      </c>
      <c r="DD2256">
        <v>0</v>
      </c>
      <c r="DE2256">
        <v>0</v>
      </c>
      <c r="DF2256">
        <v>0</v>
      </c>
      <c r="DG2256">
        <v>0.51753368430445301</v>
      </c>
      <c r="DH2256">
        <v>0.34502245620296801</v>
      </c>
      <c r="DI2256">
        <v>6.6633708058379704E-2</v>
      </c>
      <c r="DJ2256">
        <v>0.34247812547415901</v>
      </c>
      <c r="DK2256">
        <v>1.18137957234947</v>
      </c>
      <c r="DL2256">
        <v>1.2229855196883099</v>
      </c>
      <c r="DM2256">
        <v>1.35923982471653</v>
      </c>
      <c r="DN2256">
        <v>3.2332976062879601</v>
      </c>
      <c r="DO2256">
        <v>5.2100355543582699</v>
      </c>
      <c r="DP2256">
        <v>3.48019682841699</v>
      </c>
      <c r="DQ2256">
        <v>0.37550183879482402</v>
      </c>
      <c r="DR2256">
        <v>1.7990665654981499</v>
      </c>
      <c r="DS2256">
        <v>3.0557986759347302</v>
      </c>
      <c r="DT2256">
        <v>1.7242259569304099</v>
      </c>
    </row>
    <row r="2257" spans="1:124" x14ac:dyDescent="0.35">
      <c r="A2257" s="19" t="str">
        <f t="shared" si="82"/>
        <v xml:space="preserve">  C&amp;I [NCL+DQ] / [Capital + ALLL]--42277</v>
      </c>
      <c r="B2257" s="19" t="str">
        <f t="shared" si="83"/>
        <v xml:space="preserve">  C&amp;I [NCL+DQ] / [Capital + ALLL]</v>
      </c>
      <c r="C2257">
        <v>11</v>
      </c>
      <c r="D2257" s="27">
        <v>42277</v>
      </c>
      <c r="E2257">
        <v>4.8192771084337303E-2</v>
      </c>
      <c r="F2257">
        <v>0.36883942766295702</v>
      </c>
      <c r="G2257">
        <v>1.72472100101454</v>
      </c>
      <c r="H2257">
        <v>1.14275218346422</v>
      </c>
      <c r="I2257">
        <v>9.5139521119563496E-3</v>
      </c>
      <c r="J2257">
        <v>0.56049478160030897</v>
      </c>
      <c r="K2257">
        <v>2.2922211268319099</v>
      </c>
      <c r="L2257">
        <v>1.75328378134082</v>
      </c>
      <c r="M2257">
        <v>7.1731206332442798E-3</v>
      </c>
      <c r="N2257">
        <v>0.37631579826300698</v>
      </c>
      <c r="O2257">
        <v>1.58165372312424</v>
      </c>
      <c r="P2257">
        <v>1.35780160282214</v>
      </c>
      <c r="Q2257">
        <v>0.66028382599889102</v>
      </c>
      <c r="R2257">
        <v>1.48168086274419</v>
      </c>
      <c r="S2257">
        <v>2.9361025339036102</v>
      </c>
      <c r="T2257">
        <v>2.2596248620958299</v>
      </c>
      <c r="U2257">
        <v>9.3956239878940796E-3</v>
      </c>
      <c r="V2257">
        <v>0.60170719454484001</v>
      </c>
      <c r="W2257">
        <v>2.7182174620164501</v>
      </c>
      <c r="X2257">
        <v>1.8754476951847301</v>
      </c>
      <c r="Y2257">
        <v>0</v>
      </c>
      <c r="Z2257">
        <v>0.64905541134870404</v>
      </c>
      <c r="AA2257">
        <v>2.4529923929158501</v>
      </c>
      <c r="AB2257">
        <v>2.0654314601716002</v>
      </c>
      <c r="AC2257">
        <v>5.5560206714412898E-2</v>
      </c>
      <c r="AD2257">
        <v>0.34682080924855502</v>
      </c>
      <c r="AE2257">
        <v>2.1539922449948601</v>
      </c>
      <c r="AF2257">
        <v>2.0869117711244001</v>
      </c>
      <c r="AG2257">
        <v>0</v>
      </c>
      <c r="AH2257">
        <v>0.49857793240287401</v>
      </c>
      <c r="AI2257">
        <v>1.3704415889411701</v>
      </c>
      <c r="AJ2257">
        <v>1.0747159453406701</v>
      </c>
      <c r="AK2257">
        <v>7.0642336625571706E-2</v>
      </c>
      <c r="AL2257">
        <v>0.46700394729526901</v>
      </c>
      <c r="AM2257">
        <v>2.1745062049507502</v>
      </c>
      <c r="AN2257">
        <v>1.72705118769451</v>
      </c>
      <c r="AO2257">
        <v>0</v>
      </c>
      <c r="AP2257">
        <v>0.48713217473619602</v>
      </c>
      <c r="AQ2257">
        <v>2.4973726941986998</v>
      </c>
      <c r="AR2257">
        <v>1.69879408309488</v>
      </c>
      <c r="AS2257">
        <v>0</v>
      </c>
      <c r="AT2257">
        <v>0.49513618682106503</v>
      </c>
      <c r="AU2257">
        <v>1.5980132030893901</v>
      </c>
      <c r="AV2257">
        <v>1.55575945721301</v>
      </c>
      <c r="AW2257">
        <v>1.31330475725805E-2</v>
      </c>
      <c r="AX2257">
        <v>0.55992420869947102</v>
      </c>
      <c r="AY2257">
        <v>2.1124326509503399</v>
      </c>
      <c r="AZ2257">
        <v>1.8022772160874501</v>
      </c>
      <c r="BA2257">
        <v>0.15149140678054601</v>
      </c>
      <c r="BB2257">
        <v>1.5885022692889601</v>
      </c>
      <c r="BC2257">
        <v>5.7195816231960803</v>
      </c>
      <c r="BD2257">
        <v>4.1708917109828096</v>
      </c>
      <c r="BE2257">
        <v>8.1851157751526002E-2</v>
      </c>
      <c r="BF2257">
        <v>0.55864021814822196</v>
      </c>
      <c r="BG2257">
        <v>1.75728163982437</v>
      </c>
      <c r="BH2257">
        <v>1.58692801698357</v>
      </c>
      <c r="BI2257">
        <v>0.12892553941959201</v>
      </c>
      <c r="BJ2257">
        <v>0.25283972980112501</v>
      </c>
      <c r="BK2257">
        <v>1.5904139433551201</v>
      </c>
      <c r="BL2257">
        <v>0.90107636546659198</v>
      </c>
      <c r="BM2257">
        <v>0.74022537524522103</v>
      </c>
      <c r="BN2257">
        <v>1.4804507504904401</v>
      </c>
      <c r="BO2257">
        <v>3.23793809253708</v>
      </c>
      <c r="BP2257">
        <v>2.1586253950247198</v>
      </c>
      <c r="BQ2257">
        <v>0.38426763110307399</v>
      </c>
      <c r="BR2257">
        <v>0.76853526220614798</v>
      </c>
      <c r="BS2257">
        <v>1.6574557864205099</v>
      </c>
      <c r="BT2257">
        <v>1.10497052428034</v>
      </c>
      <c r="BU2257">
        <v>0</v>
      </c>
      <c r="BV2257">
        <v>0.35308953341740201</v>
      </c>
      <c r="BW2257">
        <v>1.2628088841715499</v>
      </c>
      <c r="BX2257">
        <v>1.1456644014974</v>
      </c>
      <c r="BY2257">
        <v>0.41087374548038103</v>
      </c>
      <c r="BZ2257">
        <v>1.5094935909584299</v>
      </c>
      <c r="CA2257">
        <v>2.6333902143204302</v>
      </c>
      <c r="CB2257">
        <v>2.2538423453589802</v>
      </c>
      <c r="CC2257">
        <v>1.4430954525164E-2</v>
      </c>
      <c r="CD2257">
        <v>0.58572421324332402</v>
      </c>
      <c r="CE2257">
        <v>2.2210081948638498</v>
      </c>
      <c r="CF2257">
        <v>1.7246135288419799</v>
      </c>
      <c r="CG2257">
        <v>0</v>
      </c>
      <c r="CH2257">
        <v>0.17643915955318601</v>
      </c>
      <c r="CI2257">
        <v>2.0339011984328099</v>
      </c>
      <c r="CJ2257">
        <v>1.0248991846022799</v>
      </c>
      <c r="CK2257">
        <v>0</v>
      </c>
      <c r="CL2257">
        <v>0.459122016131222</v>
      </c>
      <c r="CM2257">
        <v>2.0700681354151902</v>
      </c>
      <c r="CN2257">
        <v>1.78657458031459</v>
      </c>
      <c r="CO2257">
        <v>0.133585661805633</v>
      </c>
      <c r="CP2257">
        <v>0.40899795501022501</v>
      </c>
      <c r="CQ2257">
        <v>0.81704505983769604</v>
      </c>
      <c r="CR2257">
        <v>1.22496203328358</v>
      </c>
      <c r="CS2257">
        <v>0</v>
      </c>
      <c r="CT2257">
        <v>1.55125945889914</v>
      </c>
      <c r="CU2257">
        <v>3.6895431083922801</v>
      </c>
      <c r="CV2257">
        <v>1.87785229228483</v>
      </c>
      <c r="CW2257">
        <v>0.26726550426513601</v>
      </c>
      <c r="CX2257">
        <v>0.886151035357303</v>
      </c>
      <c r="CY2257">
        <v>1.6767399081880501</v>
      </c>
      <c r="CZ2257">
        <v>3.3325703846973398</v>
      </c>
      <c r="DA2257">
        <v>0.55651743754637595</v>
      </c>
      <c r="DB2257">
        <v>0.55651743754637595</v>
      </c>
      <c r="DC2257">
        <v>0.55651743754637595</v>
      </c>
      <c r="DD2257">
        <v>0.55651743754637595</v>
      </c>
      <c r="DE2257">
        <v>0</v>
      </c>
      <c r="DF2257">
        <v>0</v>
      </c>
      <c r="DG2257">
        <v>0.34799678772195902</v>
      </c>
      <c r="DH2257">
        <v>0.231997858481306</v>
      </c>
      <c r="DI2257">
        <v>0.175491640707018</v>
      </c>
      <c r="DJ2257">
        <v>0.55802475938895402</v>
      </c>
      <c r="DK2257">
        <v>1.04221598067553</v>
      </c>
      <c r="DL2257">
        <v>0.89026042917414705</v>
      </c>
      <c r="DM2257">
        <v>1.0880281622204699</v>
      </c>
      <c r="DN2257">
        <v>1.8257902209380501</v>
      </c>
      <c r="DO2257">
        <v>6.1103945468621204</v>
      </c>
      <c r="DP2257">
        <v>3.8406286207122302</v>
      </c>
      <c r="DQ2257">
        <v>0.52771293494249505</v>
      </c>
      <c r="DR2257">
        <v>2.7197919179454</v>
      </c>
      <c r="DS2257">
        <v>4.4934682633770304</v>
      </c>
      <c r="DT2257">
        <v>3.09611894665256</v>
      </c>
    </row>
    <row r="2258" spans="1:124" x14ac:dyDescent="0.35">
      <c r="A2258" s="19" t="str">
        <f t="shared" si="82"/>
        <v xml:space="preserve">  Ind [NCL+DQ] / [Capital + ALLL]--42277</v>
      </c>
      <c r="B2258" s="19" t="str">
        <f t="shared" si="83"/>
        <v xml:space="preserve">  Ind [NCL+DQ] / [Capital + ALLL]</v>
      </c>
      <c r="C2258">
        <v>12</v>
      </c>
      <c r="D2258" s="27">
        <v>42277</v>
      </c>
      <c r="E2258">
        <v>4.6228159553190699E-2</v>
      </c>
      <c r="F2258">
        <v>0.22759601706970101</v>
      </c>
      <c r="G2258">
        <v>0.48998127713819101</v>
      </c>
      <c r="H2258">
        <v>0.37794886986746101</v>
      </c>
      <c r="I2258">
        <v>1.53791467703762E-2</v>
      </c>
      <c r="J2258">
        <v>0.15988147203480799</v>
      </c>
      <c r="K2258">
        <v>0.48745686648734998</v>
      </c>
      <c r="L2258">
        <v>0.431108663930794</v>
      </c>
      <c r="M2258">
        <v>5.6225656828954498E-3</v>
      </c>
      <c r="N2258">
        <v>0.133406973217291</v>
      </c>
      <c r="O2258">
        <v>0.58270739246714598</v>
      </c>
      <c r="P2258">
        <v>0.53020106649242105</v>
      </c>
      <c r="Q2258">
        <v>0.17017492291936501</v>
      </c>
      <c r="R2258">
        <v>0.35754637760541602</v>
      </c>
      <c r="S2258">
        <v>0.73119769488196795</v>
      </c>
      <c r="T2258">
        <v>0.53139904274115102</v>
      </c>
      <c r="U2258">
        <v>0</v>
      </c>
      <c r="V2258">
        <v>0.119008984710797</v>
      </c>
      <c r="W2258">
        <v>0.4428529084269</v>
      </c>
      <c r="X2258">
        <v>0.42335350609613698</v>
      </c>
      <c r="Y2258">
        <v>0.13244430285672501</v>
      </c>
      <c r="Z2258">
        <v>0.26608522984083999</v>
      </c>
      <c r="AA2258">
        <v>0.73444136192978304</v>
      </c>
      <c r="AB2258">
        <v>0.44109547727191301</v>
      </c>
      <c r="AC2258">
        <v>2.39549646664271E-2</v>
      </c>
      <c r="AD2258">
        <v>0.15836705965159201</v>
      </c>
      <c r="AE2258">
        <v>0.42946102641185302</v>
      </c>
      <c r="AF2258">
        <v>0.39673502847325198</v>
      </c>
      <c r="AG2258">
        <v>1.4976329503796199E-2</v>
      </c>
      <c r="AH2258">
        <v>0.108534021668098</v>
      </c>
      <c r="AI2258">
        <v>0.77001600627184497</v>
      </c>
      <c r="AJ2258">
        <v>0.96578329910933203</v>
      </c>
      <c r="AK2258">
        <v>1.8801945796497899E-2</v>
      </c>
      <c r="AL2258">
        <v>9.7710508669412804E-2</v>
      </c>
      <c r="AM2258">
        <v>0.31908046791226302</v>
      </c>
      <c r="AN2258">
        <v>0.27296670818002999</v>
      </c>
      <c r="AO2258">
        <v>2.87470241561333E-2</v>
      </c>
      <c r="AP2258">
        <v>0.199891648807519</v>
      </c>
      <c r="AQ2258">
        <v>0.52718376552903301</v>
      </c>
      <c r="AR2258">
        <v>0.45346690607603801</v>
      </c>
      <c r="AS2258">
        <v>0</v>
      </c>
      <c r="AT2258">
        <v>6.1233042299783401E-2</v>
      </c>
      <c r="AU2258">
        <v>0.29894539793693098</v>
      </c>
      <c r="AV2258">
        <v>0.223575325528101</v>
      </c>
      <c r="AW2258">
        <v>6.6724512464115607E-2</v>
      </c>
      <c r="AX2258">
        <v>0.29031558461643697</v>
      </c>
      <c r="AY2258">
        <v>0.662570191769696</v>
      </c>
      <c r="AZ2258">
        <v>0.53577759286984195</v>
      </c>
      <c r="BA2258">
        <v>0</v>
      </c>
      <c r="BB2258">
        <v>0.14787430683918701</v>
      </c>
      <c r="BC2258">
        <v>0.70776557745733604</v>
      </c>
      <c r="BD2258">
        <v>0.56674166481666</v>
      </c>
      <c r="BE2258">
        <v>1.83916226225357E-2</v>
      </c>
      <c r="BF2258">
        <v>0.13850476450330501</v>
      </c>
      <c r="BG2258">
        <v>0.45722410787094597</v>
      </c>
      <c r="BH2258">
        <v>0.861633366341782</v>
      </c>
      <c r="BI2258">
        <v>4.6228159553190699E-2</v>
      </c>
      <c r="BJ2258">
        <v>0.209199931888394</v>
      </c>
      <c r="BK2258">
        <v>0.76071169208424105</v>
      </c>
      <c r="BL2258">
        <v>0.37306570564645097</v>
      </c>
      <c r="BM2258">
        <v>7.3193046660567307E-2</v>
      </c>
      <c r="BN2258">
        <v>0.146386093321135</v>
      </c>
      <c r="BO2258">
        <v>0.37316111089707399</v>
      </c>
      <c r="BP2258">
        <v>0.24877407393138301</v>
      </c>
      <c r="BQ2258">
        <v>0.18328863516826799</v>
      </c>
      <c r="BR2258">
        <v>0.27616135713581202</v>
      </c>
      <c r="BS2258">
        <v>0.63352946299007495</v>
      </c>
      <c r="BT2258">
        <v>0.45249161306029101</v>
      </c>
      <c r="BU2258">
        <v>1.3787699244794799E-2</v>
      </c>
      <c r="BV2258">
        <v>3.9059448480587497E-2</v>
      </c>
      <c r="BW2258">
        <v>0.26435317622128102</v>
      </c>
      <c r="BX2258">
        <v>0.44203662318908199</v>
      </c>
      <c r="BY2258">
        <v>6.5696964108711203E-2</v>
      </c>
      <c r="BZ2258">
        <v>0.16477059054559201</v>
      </c>
      <c r="CA2258">
        <v>0.81166656457875397</v>
      </c>
      <c r="CB2258">
        <v>0.79508834716473797</v>
      </c>
      <c r="CC2258">
        <v>0</v>
      </c>
      <c r="CD2258">
        <v>1.52776716828355E-2</v>
      </c>
      <c r="CE2258">
        <v>0.21433319503646101</v>
      </c>
      <c r="CF2258">
        <v>0.20514217199850501</v>
      </c>
      <c r="CG2258">
        <v>1.0457334076966E-2</v>
      </c>
      <c r="CH2258">
        <v>0.20559210526315799</v>
      </c>
      <c r="CI2258">
        <v>0.48814425342186402</v>
      </c>
      <c r="CJ2258">
        <v>0.34041437620959702</v>
      </c>
      <c r="CK2258">
        <v>1.12024961124717E-2</v>
      </c>
      <c r="CL2258">
        <v>2.83303087569221E-2</v>
      </c>
      <c r="CM2258">
        <v>0.25233648599464198</v>
      </c>
      <c r="CN2258">
        <v>0.32487648802025598</v>
      </c>
      <c r="CO2258">
        <v>3.3228899648723102E-2</v>
      </c>
      <c r="CP2258">
        <v>3.6179450072358899E-2</v>
      </c>
      <c r="CQ2258">
        <v>0.12781186094069499</v>
      </c>
      <c r="CR2258">
        <v>9.3124297271450496E-2</v>
      </c>
      <c r="CS2258">
        <v>0.19332434953871699</v>
      </c>
      <c r="CT2258">
        <v>0.28549787333216797</v>
      </c>
      <c r="CU2258">
        <v>0.38989169675090302</v>
      </c>
      <c r="CV2258">
        <v>0.83900755165519303</v>
      </c>
      <c r="CW2258">
        <v>2.2874409625538699E-2</v>
      </c>
      <c r="CX2258">
        <v>8.4509531004882399E-2</v>
      </c>
      <c r="CY2258">
        <v>0.13712078679393999</v>
      </c>
      <c r="CZ2258">
        <v>0.49200171748141203</v>
      </c>
      <c r="DA2258">
        <v>0</v>
      </c>
      <c r="DB2258">
        <v>0</v>
      </c>
      <c r="DC2258">
        <v>0</v>
      </c>
      <c r="DD2258">
        <v>0</v>
      </c>
      <c r="DE2258">
        <v>0.42013138074685702</v>
      </c>
      <c r="DF2258">
        <v>0.82983849379851904</v>
      </c>
      <c r="DG2258">
        <v>8.2185133066269405</v>
      </c>
      <c r="DH2258">
        <v>5.4824836269830302</v>
      </c>
      <c r="DI2258">
        <v>4.0612631040924399E-2</v>
      </c>
      <c r="DJ2258">
        <v>0.32505525939409702</v>
      </c>
      <c r="DK2258">
        <v>0.84453024080789396</v>
      </c>
      <c r="DL2258">
        <v>1.51458884191726</v>
      </c>
      <c r="DM2258">
        <v>4.1699894522856502E-2</v>
      </c>
      <c r="DN2258">
        <v>7.4138144075126602E-2</v>
      </c>
      <c r="DO2258">
        <v>0.22357510009925599</v>
      </c>
      <c r="DP2258">
        <v>0.183291866566023</v>
      </c>
      <c r="DQ2258">
        <v>3.2481253615861003E-2</v>
      </c>
      <c r="DR2258">
        <v>8.4753172653586298E-2</v>
      </c>
      <c r="DS2258">
        <v>1.02464192700884</v>
      </c>
      <c r="DT2258">
        <v>0.57086036460031098</v>
      </c>
    </row>
    <row r="2259" spans="1:124" x14ac:dyDescent="0.35">
      <c r="A2259" s="19" t="str">
        <f t="shared" si="82"/>
        <v xml:space="preserve">  OREO / [Capital + ALLL]--42277</v>
      </c>
      <c r="B2259" s="19" t="str">
        <f t="shared" si="83"/>
        <v xml:space="preserve">  OREO / [Capital + ALLL]</v>
      </c>
      <c r="C2259">
        <v>13</v>
      </c>
      <c r="D2259" s="27">
        <v>42277</v>
      </c>
      <c r="E2259">
        <v>0.13203154859108401</v>
      </c>
      <c r="F2259">
        <v>1.2928718191876101</v>
      </c>
      <c r="G2259">
        <v>2.7663736216495098</v>
      </c>
      <c r="H2259">
        <v>2.5023242573551099</v>
      </c>
      <c r="I2259">
        <v>0</v>
      </c>
      <c r="J2259">
        <v>0.78250583846410504</v>
      </c>
      <c r="K2259">
        <v>3.4196211827327101</v>
      </c>
      <c r="L2259">
        <v>3.0172667732048999</v>
      </c>
      <c r="M2259">
        <v>0</v>
      </c>
      <c r="N2259">
        <v>0.75561616490873396</v>
      </c>
      <c r="O2259">
        <v>3.37980703792396</v>
      </c>
      <c r="P2259">
        <v>3.1533350069528399</v>
      </c>
      <c r="Q2259">
        <v>1.7977014725785001</v>
      </c>
      <c r="R2259">
        <v>3.9449171408115999</v>
      </c>
      <c r="S2259">
        <v>8.9009658322246707</v>
      </c>
      <c r="T2259">
        <v>4.99886541934747</v>
      </c>
      <c r="U2259">
        <v>0</v>
      </c>
      <c r="V2259">
        <v>1.15655799190307</v>
      </c>
      <c r="W2259">
        <v>4.84275741847335</v>
      </c>
      <c r="X2259">
        <v>4.0203003200679097</v>
      </c>
      <c r="Y2259">
        <v>0</v>
      </c>
      <c r="Z2259">
        <v>0.97933438056265798</v>
      </c>
      <c r="AA2259">
        <v>4.45416442643495</v>
      </c>
      <c r="AB2259">
        <v>4.3541794288855202</v>
      </c>
      <c r="AC2259">
        <v>0</v>
      </c>
      <c r="AD2259">
        <v>0</v>
      </c>
      <c r="AE2259">
        <v>0.28278258059303502</v>
      </c>
      <c r="AF2259">
        <v>0.66175371183723097</v>
      </c>
      <c r="AG2259">
        <v>0</v>
      </c>
      <c r="AH2259">
        <v>0</v>
      </c>
      <c r="AI2259">
        <v>0.81671130008790604</v>
      </c>
      <c r="AJ2259">
        <v>0.71791600872886896</v>
      </c>
      <c r="AK2259">
        <v>0.49309544102673297</v>
      </c>
      <c r="AL2259">
        <v>1.6788302986524499</v>
      </c>
      <c r="AM2259">
        <v>3.17768787235994</v>
      </c>
      <c r="AN2259">
        <v>2.8652251120818901</v>
      </c>
      <c r="AO2259">
        <v>0</v>
      </c>
      <c r="AP2259">
        <v>0</v>
      </c>
      <c r="AQ2259">
        <v>1.1542283276819001</v>
      </c>
      <c r="AR2259">
        <v>1.0653383793606599</v>
      </c>
      <c r="AS2259">
        <v>0</v>
      </c>
      <c r="AT2259">
        <v>1.0356532686700199</v>
      </c>
      <c r="AU2259">
        <v>4.5130192841845203</v>
      </c>
      <c r="AV2259">
        <v>3.97212092799812</v>
      </c>
      <c r="AW2259">
        <v>0.35971197455382198</v>
      </c>
      <c r="AX2259">
        <v>1.9823183440605801</v>
      </c>
      <c r="AY2259">
        <v>6.7830045950247699</v>
      </c>
      <c r="AZ2259">
        <v>4.6038411789557001</v>
      </c>
      <c r="BA2259">
        <v>0</v>
      </c>
      <c r="BB2259">
        <v>1.44508670520231</v>
      </c>
      <c r="BC2259">
        <v>3.1907851184959601</v>
      </c>
      <c r="BD2259">
        <v>3.9758156699112202</v>
      </c>
      <c r="BE2259">
        <v>0.21157814604741099</v>
      </c>
      <c r="BF2259">
        <v>1.6107009337610401</v>
      </c>
      <c r="BG2259">
        <v>3.28150582589369</v>
      </c>
      <c r="BH2259">
        <v>3.5906838788207698</v>
      </c>
      <c r="BI2259">
        <v>0.77418944360736996</v>
      </c>
      <c r="BJ2259">
        <v>0.88779956427015305</v>
      </c>
      <c r="BK2259">
        <v>3.5907015359070198</v>
      </c>
      <c r="BL2259">
        <v>5.1959530789175101</v>
      </c>
      <c r="BM2259">
        <v>2.2400656964277599</v>
      </c>
      <c r="BN2259">
        <v>4.48013139285551</v>
      </c>
      <c r="BO2259">
        <v>9.9619321191176002</v>
      </c>
      <c r="BP2259">
        <v>6.6412880794117299</v>
      </c>
      <c r="BQ2259">
        <v>0.48968775204516701</v>
      </c>
      <c r="BR2259">
        <v>0.97937550409033303</v>
      </c>
      <c r="BS2259">
        <v>1.3033774650346099</v>
      </c>
      <c r="BT2259">
        <v>0.86891831002307596</v>
      </c>
      <c r="BU2259">
        <v>0.34681487558131602</v>
      </c>
      <c r="BV2259">
        <v>1.9495875872411601</v>
      </c>
      <c r="BW2259">
        <v>10.001877504121101</v>
      </c>
      <c r="BX2259">
        <v>7.0341796602754396</v>
      </c>
      <c r="BY2259">
        <v>0.24077046548956699</v>
      </c>
      <c r="BZ2259">
        <v>0.69637258566947102</v>
      </c>
      <c r="CA2259">
        <v>3.5915152736404501</v>
      </c>
      <c r="CB2259">
        <v>3.0450198949927501</v>
      </c>
      <c r="CC2259">
        <v>0.33944762987944199</v>
      </c>
      <c r="CD2259">
        <v>2.8029022468689102</v>
      </c>
      <c r="CE2259">
        <v>10.6336652461484</v>
      </c>
      <c r="CF2259">
        <v>8.2436688193284304</v>
      </c>
      <c r="CG2259">
        <v>0</v>
      </c>
      <c r="CH2259">
        <v>1.06766500277316</v>
      </c>
      <c r="CI2259">
        <v>4.0705603599027498</v>
      </c>
      <c r="CJ2259">
        <v>2.7092300814485499</v>
      </c>
      <c r="CK2259">
        <v>0.29172327545099302</v>
      </c>
      <c r="CL2259">
        <v>1.2809870807975701</v>
      </c>
      <c r="CM2259">
        <v>2.0515329449797202</v>
      </c>
      <c r="CN2259">
        <v>1.33477141580044</v>
      </c>
      <c r="CO2259">
        <v>0</v>
      </c>
      <c r="CP2259">
        <v>0</v>
      </c>
      <c r="CQ2259">
        <v>0</v>
      </c>
      <c r="CR2259">
        <v>7.1994695127727396E-2</v>
      </c>
      <c r="CS2259">
        <v>0</v>
      </c>
      <c r="CT2259">
        <v>0</v>
      </c>
      <c r="CU2259">
        <v>0.221406514012702</v>
      </c>
      <c r="CV2259">
        <v>0.26486801369711899</v>
      </c>
      <c r="CW2259">
        <v>0</v>
      </c>
      <c r="CX2259">
        <v>0</v>
      </c>
      <c r="CY2259">
        <v>0.249645107500652</v>
      </c>
      <c r="CZ2259">
        <v>0.44364918925347802</v>
      </c>
      <c r="DA2259">
        <v>0</v>
      </c>
      <c r="DB2259">
        <v>0</v>
      </c>
      <c r="DC2259">
        <v>0</v>
      </c>
      <c r="DD2259">
        <v>0</v>
      </c>
      <c r="DE2259">
        <v>2.5346895005361799E-2</v>
      </c>
      <c r="DF2259">
        <v>5.0693790010723702E-2</v>
      </c>
      <c r="DG2259">
        <v>0.45811213101856801</v>
      </c>
      <c r="DH2259">
        <v>0.30540808734571201</v>
      </c>
      <c r="DI2259">
        <v>9.5373655195335402E-2</v>
      </c>
      <c r="DJ2259">
        <v>0.99456593505281699</v>
      </c>
      <c r="DK2259">
        <v>2.6442314993003899</v>
      </c>
      <c r="DL2259">
        <v>2.3235625847002499</v>
      </c>
      <c r="DM2259">
        <v>0</v>
      </c>
      <c r="DN2259">
        <v>0.71271194558865802</v>
      </c>
      <c r="DO2259">
        <v>2.0256254545282499</v>
      </c>
      <c r="DP2259">
        <v>1.0437910833878701</v>
      </c>
      <c r="DQ2259">
        <v>1.23113977838467</v>
      </c>
      <c r="DR2259">
        <v>1.8074027157835</v>
      </c>
      <c r="DS2259">
        <v>2.9723894258330699</v>
      </c>
      <c r="DT2259">
        <v>1.9731955763770199</v>
      </c>
    </row>
    <row r="2260" spans="1:124" x14ac:dyDescent="0.35">
      <c r="A2260" s="19" t="str">
        <f t="shared" si="82"/>
        <v>ROAA--42277</v>
      </c>
      <c r="B2260" s="19" t="str">
        <f t="shared" si="83"/>
        <v>ROAA</v>
      </c>
      <c r="C2260">
        <v>14</v>
      </c>
      <c r="D2260" s="27">
        <v>42277</v>
      </c>
      <c r="E2260">
        <v>0.76</v>
      </c>
      <c r="F2260">
        <v>1.08</v>
      </c>
      <c r="G2260">
        <v>1.39</v>
      </c>
      <c r="H2260">
        <v>1.17473684210526</v>
      </c>
      <c r="I2260">
        <v>0.74</v>
      </c>
      <c r="J2260">
        <v>1.0900000000000001</v>
      </c>
      <c r="K2260">
        <v>1.54</v>
      </c>
      <c r="L2260">
        <v>1.1597382198952899</v>
      </c>
      <c r="M2260">
        <v>0.62</v>
      </c>
      <c r="N2260">
        <v>0.94</v>
      </c>
      <c r="O2260">
        <v>1.28</v>
      </c>
      <c r="P2260">
        <v>0.97801911544227904</v>
      </c>
      <c r="Q2260">
        <v>0.6</v>
      </c>
      <c r="R2260">
        <v>0.745</v>
      </c>
      <c r="S2260">
        <v>0.99</v>
      </c>
      <c r="T2260">
        <v>0.82250000000000001</v>
      </c>
      <c r="U2260">
        <v>0.73250000000000004</v>
      </c>
      <c r="V2260">
        <v>1.085</v>
      </c>
      <c r="W2260">
        <v>1.53</v>
      </c>
      <c r="X2260">
        <v>1.1263311688311699</v>
      </c>
      <c r="Y2260">
        <v>0.82499999999999996</v>
      </c>
      <c r="Z2260">
        <v>1.115</v>
      </c>
      <c r="AA2260">
        <v>1.4675</v>
      </c>
      <c r="AB2260">
        <v>1.2057407407407399</v>
      </c>
      <c r="AC2260">
        <v>0.94</v>
      </c>
      <c r="AD2260">
        <v>1.21</v>
      </c>
      <c r="AE2260">
        <v>1.74</v>
      </c>
      <c r="AF2260">
        <v>1.3466233766233799</v>
      </c>
      <c r="AG2260">
        <v>0.83750000000000002</v>
      </c>
      <c r="AH2260">
        <v>1.22</v>
      </c>
      <c r="AI2260">
        <v>1.7250000000000001</v>
      </c>
      <c r="AJ2260">
        <v>1.2749999999999999</v>
      </c>
      <c r="AK2260">
        <v>0.625</v>
      </c>
      <c r="AL2260">
        <v>0.85</v>
      </c>
      <c r="AM2260">
        <v>1.2549999999999999</v>
      </c>
      <c r="AN2260">
        <v>1.0196078431372499</v>
      </c>
      <c r="AO2260">
        <v>0.78249999999999997</v>
      </c>
      <c r="AP2260">
        <v>1.155</v>
      </c>
      <c r="AQ2260">
        <v>1.58</v>
      </c>
      <c r="AR2260">
        <v>1.2161347517730501</v>
      </c>
      <c r="AS2260">
        <v>0.75</v>
      </c>
      <c r="AT2260">
        <v>1.095</v>
      </c>
      <c r="AU2260">
        <v>1.5525</v>
      </c>
      <c r="AV2260">
        <v>1.16811224489796</v>
      </c>
      <c r="AW2260">
        <v>0.64</v>
      </c>
      <c r="AX2260">
        <v>0.92500000000000004</v>
      </c>
      <c r="AY2260">
        <v>1.4225000000000001</v>
      </c>
      <c r="AZ2260">
        <v>1.02397435897436</v>
      </c>
      <c r="BA2260">
        <v>0.73</v>
      </c>
      <c r="BB2260">
        <v>1.22</v>
      </c>
      <c r="BC2260">
        <v>1.6</v>
      </c>
      <c r="BD2260">
        <v>1.19929824561403</v>
      </c>
      <c r="BE2260">
        <v>0.88249999999999995</v>
      </c>
      <c r="BF2260">
        <v>1.18</v>
      </c>
      <c r="BG2260">
        <v>1.52</v>
      </c>
      <c r="BH2260">
        <v>1.25722222222222</v>
      </c>
      <c r="BI2260">
        <v>0.97</v>
      </c>
      <c r="BJ2260">
        <v>1.05</v>
      </c>
      <c r="BK2260">
        <v>1.1299999999999999</v>
      </c>
      <c r="BL2260">
        <v>1.42</v>
      </c>
      <c r="BM2260">
        <v>1.155</v>
      </c>
      <c r="BN2260">
        <v>1.71</v>
      </c>
      <c r="BO2260">
        <v>1.7150000000000001</v>
      </c>
      <c r="BP2260">
        <v>1.3433333333333299</v>
      </c>
      <c r="BQ2260">
        <v>0.80500000000000005</v>
      </c>
      <c r="BR2260">
        <v>0.97</v>
      </c>
      <c r="BS2260">
        <v>1.075</v>
      </c>
      <c r="BT2260">
        <v>0.93</v>
      </c>
      <c r="BU2260">
        <v>0.32500000000000001</v>
      </c>
      <c r="BV2260">
        <v>0.73</v>
      </c>
      <c r="BW2260">
        <v>1.1499999999999999</v>
      </c>
      <c r="BX2260">
        <v>0.80600000000000005</v>
      </c>
      <c r="BY2260">
        <v>0.53249999999999997</v>
      </c>
      <c r="BZ2260">
        <v>0.84499999999999997</v>
      </c>
      <c r="CA2260">
        <v>1.825</v>
      </c>
      <c r="CB2260">
        <v>1.0687500000000001</v>
      </c>
      <c r="CC2260">
        <v>0.69</v>
      </c>
      <c r="CD2260">
        <v>1.01</v>
      </c>
      <c r="CE2260">
        <v>1.4650000000000001</v>
      </c>
      <c r="CF2260">
        <v>1.04362637362637</v>
      </c>
      <c r="CG2260">
        <v>0.64500000000000002</v>
      </c>
      <c r="CH2260">
        <v>0.98</v>
      </c>
      <c r="CI2260">
        <v>1.45</v>
      </c>
      <c r="CJ2260">
        <v>0.99933333333333296</v>
      </c>
      <c r="CK2260">
        <v>0.97</v>
      </c>
      <c r="CL2260">
        <v>1.105</v>
      </c>
      <c r="CM2260">
        <v>1.5825</v>
      </c>
      <c r="CN2260">
        <v>1.37666666666667</v>
      </c>
      <c r="CO2260">
        <v>1.7</v>
      </c>
      <c r="CP2260">
        <v>1.97</v>
      </c>
      <c r="CQ2260">
        <v>1.99</v>
      </c>
      <c r="CR2260">
        <v>1.8480000000000001</v>
      </c>
      <c r="CS2260">
        <v>0.26</v>
      </c>
      <c r="CT2260">
        <v>1.1000000000000001</v>
      </c>
      <c r="CU2260">
        <v>1.36</v>
      </c>
      <c r="CV2260">
        <v>1.02</v>
      </c>
      <c r="CW2260">
        <v>0.755</v>
      </c>
      <c r="CX2260">
        <v>1.04</v>
      </c>
      <c r="CY2260">
        <v>1.25</v>
      </c>
      <c r="CZ2260">
        <v>1.1575</v>
      </c>
      <c r="DA2260">
        <v>0.91</v>
      </c>
      <c r="DB2260">
        <v>0.91</v>
      </c>
      <c r="DC2260">
        <v>0.91</v>
      </c>
      <c r="DD2260">
        <v>0.91</v>
      </c>
      <c r="DE2260">
        <v>0.95499999999999996</v>
      </c>
      <c r="DF2260">
        <v>1.46</v>
      </c>
      <c r="DG2260">
        <v>1.6</v>
      </c>
      <c r="DH2260">
        <v>1.2166666666666699</v>
      </c>
      <c r="DI2260">
        <v>0.72499999999999998</v>
      </c>
      <c r="DJ2260">
        <v>1.07</v>
      </c>
      <c r="DK2260">
        <v>1.41</v>
      </c>
      <c r="DL2260">
        <v>1.05181818181818</v>
      </c>
      <c r="DM2260">
        <v>0.71</v>
      </c>
      <c r="DN2260">
        <v>1.28</v>
      </c>
      <c r="DO2260">
        <v>1.615</v>
      </c>
      <c r="DP2260">
        <v>1.3357142857142901</v>
      </c>
      <c r="DQ2260">
        <v>0.56999999999999995</v>
      </c>
      <c r="DR2260">
        <v>0.81499999999999995</v>
      </c>
      <c r="DS2260">
        <v>1.1725000000000001</v>
      </c>
      <c r="DT2260">
        <v>1.1116666666666699</v>
      </c>
    </row>
    <row r="2261" spans="1:124" x14ac:dyDescent="0.35">
      <c r="A2261" s="19" t="str">
        <f t="shared" si="82"/>
        <v>NIM--42277</v>
      </c>
      <c r="B2261" s="19" t="str">
        <f t="shared" si="83"/>
        <v>NIM</v>
      </c>
      <c r="C2261">
        <v>15</v>
      </c>
      <c r="D2261" s="27">
        <v>42277</v>
      </c>
      <c r="E2261">
        <v>3.52</v>
      </c>
      <c r="F2261">
        <v>3.71</v>
      </c>
      <c r="G2261">
        <v>4.1399999999999997</v>
      </c>
      <c r="H2261">
        <v>3.7984210526315798</v>
      </c>
      <c r="I2261">
        <v>3.5</v>
      </c>
      <c r="J2261">
        <v>3.88</v>
      </c>
      <c r="K2261">
        <v>4.2699999999999996</v>
      </c>
      <c r="L2261">
        <v>3.8691273996509601</v>
      </c>
      <c r="M2261">
        <v>3.33</v>
      </c>
      <c r="N2261">
        <v>3.73</v>
      </c>
      <c r="O2261">
        <v>4.1399999999999997</v>
      </c>
      <c r="P2261">
        <v>3.7486900299849899</v>
      </c>
      <c r="Q2261">
        <v>3.62</v>
      </c>
      <c r="R2261">
        <v>3.9449999999999998</v>
      </c>
      <c r="S2261">
        <v>4.1425000000000001</v>
      </c>
      <c r="T2261">
        <v>3.9095</v>
      </c>
      <c r="U2261">
        <v>3.4824999999999999</v>
      </c>
      <c r="V2261">
        <v>3.86</v>
      </c>
      <c r="W2261">
        <v>4.25</v>
      </c>
      <c r="X2261">
        <v>3.8206168831168799</v>
      </c>
      <c r="Y2261">
        <v>3.56</v>
      </c>
      <c r="Z2261">
        <v>4.0549999999999997</v>
      </c>
      <c r="AA2261">
        <v>4.34</v>
      </c>
      <c r="AB2261">
        <v>4.0457407407407402</v>
      </c>
      <c r="AC2261">
        <v>3.6</v>
      </c>
      <c r="AD2261">
        <v>3.91</v>
      </c>
      <c r="AE2261">
        <v>4.25</v>
      </c>
      <c r="AF2261">
        <v>3.85025974025974</v>
      </c>
      <c r="AG2261">
        <v>3.3725000000000001</v>
      </c>
      <c r="AH2261">
        <v>3.8849999999999998</v>
      </c>
      <c r="AI2261">
        <v>4.4375</v>
      </c>
      <c r="AJ2261">
        <v>4.24075757575757</v>
      </c>
      <c r="AK2261">
        <v>3.4849999999999999</v>
      </c>
      <c r="AL2261">
        <v>3.88</v>
      </c>
      <c r="AM2261">
        <v>4.1399999999999997</v>
      </c>
      <c r="AN2261">
        <v>3.8380392156862801</v>
      </c>
      <c r="AO2261">
        <v>3.45</v>
      </c>
      <c r="AP2261">
        <v>3.86</v>
      </c>
      <c r="AQ2261">
        <v>4.25</v>
      </c>
      <c r="AR2261">
        <v>3.81914893617021</v>
      </c>
      <c r="AS2261">
        <v>3.6074999999999999</v>
      </c>
      <c r="AT2261">
        <v>4</v>
      </c>
      <c r="AU2261">
        <v>4.3525</v>
      </c>
      <c r="AV2261">
        <v>3.9834183673469399</v>
      </c>
      <c r="AW2261">
        <v>3.44</v>
      </c>
      <c r="AX2261">
        <v>3.88</v>
      </c>
      <c r="AY2261">
        <v>4.24</v>
      </c>
      <c r="AZ2261">
        <v>3.8506410256410302</v>
      </c>
      <c r="BA2261">
        <v>3.62</v>
      </c>
      <c r="BB2261">
        <v>3.88</v>
      </c>
      <c r="BC2261">
        <v>4.42</v>
      </c>
      <c r="BD2261">
        <v>3.9414035087719301</v>
      </c>
      <c r="BE2261">
        <v>3.5125000000000002</v>
      </c>
      <c r="BF2261">
        <v>3.89</v>
      </c>
      <c r="BG2261">
        <v>4.1974999999999998</v>
      </c>
      <c r="BH2261">
        <v>4.2149999999999999</v>
      </c>
      <c r="BI2261">
        <v>3.5</v>
      </c>
      <c r="BJ2261">
        <v>4.21</v>
      </c>
      <c r="BK2261">
        <v>4.2699999999999996</v>
      </c>
      <c r="BL2261">
        <v>3.952</v>
      </c>
      <c r="BM2261">
        <v>3.7149999999999999</v>
      </c>
      <c r="BN2261">
        <v>3.87</v>
      </c>
      <c r="BO2261">
        <v>4.2450000000000001</v>
      </c>
      <c r="BP2261">
        <v>4.0166666666666702</v>
      </c>
      <c r="BQ2261">
        <v>3.665</v>
      </c>
      <c r="BR2261">
        <v>4.13</v>
      </c>
      <c r="BS2261">
        <v>4.5350000000000001</v>
      </c>
      <c r="BT2261">
        <v>4.09</v>
      </c>
      <c r="BU2261">
        <v>3.58</v>
      </c>
      <c r="BV2261">
        <v>3.76</v>
      </c>
      <c r="BW2261">
        <v>4.4450000000000003</v>
      </c>
      <c r="BX2261">
        <v>3.94133333333333</v>
      </c>
      <c r="BY2261">
        <v>3.5625</v>
      </c>
      <c r="BZ2261">
        <v>3.81</v>
      </c>
      <c r="CA2261">
        <v>3.9874999999999998</v>
      </c>
      <c r="CB2261">
        <v>3.7337500000000001</v>
      </c>
      <c r="CC2261">
        <v>3.43</v>
      </c>
      <c r="CD2261">
        <v>3.82</v>
      </c>
      <c r="CE2261">
        <v>4.2699999999999996</v>
      </c>
      <c r="CF2261">
        <v>3.7748351648351699</v>
      </c>
      <c r="CG2261">
        <v>3.71</v>
      </c>
      <c r="CH2261">
        <v>4.12</v>
      </c>
      <c r="CI2261">
        <v>4.29</v>
      </c>
      <c r="CJ2261">
        <v>4.0606666666666698</v>
      </c>
      <c r="CK2261">
        <v>3.4</v>
      </c>
      <c r="CL2261">
        <v>3.6150000000000002</v>
      </c>
      <c r="CM2261">
        <v>4.165</v>
      </c>
      <c r="CN2261">
        <v>3.8405555555555502</v>
      </c>
      <c r="CO2261">
        <v>3.72</v>
      </c>
      <c r="CP2261">
        <v>3.76</v>
      </c>
      <c r="CQ2261">
        <v>4.7</v>
      </c>
      <c r="CR2261">
        <v>4.1440000000000001</v>
      </c>
      <c r="CS2261">
        <v>2.99</v>
      </c>
      <c r="CT2261">
        <v>3.52</v>
      </c>
      <c r="CU2261">
        <v>3.85</v>
      </c>
      <c r="CV2261">
        <v>3.4319999999999999</v>
      </c>
      <c r="CW2261">
        <v>3.6924999999999999</v>
      </c>
      <c r="CX2261">
        <v>4.1150000000000002</v>
      </c>
      <c r="CY2261">
        <v>4.25</v>
      </c>
      <c r="CZ2261">
        <v>3.9783333333333299</v>
      </c>
      <c r="DA2261">
        <v>3.88</v>
      </c>
      <c r="DB2261">
        <v>3.88</v>
      </c>
      <c r="DC2261">
        <v>3.88</v>
      </c>
      <c r="DD2261">
        <v>3.88</v>
      </c>
      <c r="DE2261">
        <v>2.9</v>
      </c>
      <c r="DF2261">
        <v>3.19</v>
      </c>
      <c r="DG2261">
        <v>10.365</v>
      </c>
      <c r="DH2261">
        <v>7.78</v>
      </c>
      <c r="DI2261">
        <v>3.4649999999999999</v>
      </c>
      <c r="DJ2261">
        <v>3.71</v>
      </c>
      <c r="DK2261">
        <v>4.2450000000000001</v>
      </c>
      <c r="DL2261">
        <v>4.1018181818181798</v>
      </c>
      <c r="DM2261">
        <v>3.3450000000000002</v>
      </c>
      <c r="DN2261">
        <v>3.59</v>
      </c>
      <c r="DO2261">
        <v>4.1749999999999998</v>
      </c>
      <c r="DP2261">
        <v>3.8228571428571398</v>
      </c>
      <c r="DQ2261">
        <v>3.83</v>
      </c>
      <c r="DR2261">
        <v>4.0149999999999997</v>
      </c>
      <c r="DS2261">
        <v>4.2374999999999998</v>
      </c>
      <c r="DT2261">
        <v>4.0033333333333303</v>
      </c>
    </row>
    <row r="2262" spans="1:124" x14ac:dyDescent="0.35">
      <c r="A2262" s="19" t="str">
        <f t="shared" si="82"/>
        <v>Provisions / Avg Assets--42277</v>
      </c>
      <c r="B2262" s="19" t="str">
        <f t="shared" si="83"/>
        <v>Provisions / Avg Assets</v>
      </c>
      <c r="C2262">
        <v>16</v>
      </c>
      <c r="D2262" s="27">
        <v>42277</v>
      </c>
      <c r="E2262">
        <v>0</v>
      </c>
      <c r="F2262">
        <v>0.04</v>
      </c>
      <c r="G2262">
        <v>0.09</v>
      </c>
      <c r="H2262">
        <v>6.7192982456140304E-2</v>
      </c>
      <c r="I2262">
        <v>0</v>
      </c>
      <c r="J2262">
        <v>0.04</v>
      </c>
      <c r="K2262">
        <v>0.13</v>
      </c>
      <c r="L2262">
        <v>7.6684118673647397E-2</v>
      </c>
      <c r="M2262">
        <v>0</v>
      </c>
      <c r="N2262">
        <v>0.06</v>
      </c>
      <c r="O2262">
        <v>0.15</v>
      </c>
      <c r="P2262">
        <v>9.2503748125936605E-2</v>
      </c>
      <c r="Q2262">
        <v>7.0000000000000007E-2</v>
      </c>
      <c r="R2262">
        <v>0.13500000000000001</v>
      </c>
      <c r="S2262">
        <v>0.17</v>
      </c>
      <c r="T2262">
        <v>0.14499999999999999</v>
      </c>
      <c r="U2262">
        <v>0</v>
      </c>
      <c r="V2262">
        <v>0.04</v>
      </c>
      <c r="W2262">
        <v>0.14000000000000001</v>
      </c>
      <c r="X2262">
        <v>8.0259740259740295E-2</v>
      </c>
      <c r="Y2262">
        <v>0</v>
      </c>
      <c r="Z2262">
        <v>0</v>
      </c>
      <c r="AA2262">
        <v>8.5000000000000006E-2</v>
      </c>
      <c r="AB2262">
        <v>8.7037037037036996E-3</v>
      </c>
      <c r="AC2262">
        <v>0</v>
      </c>
      <c r="AD2262">
        <v>0.02</v>
      </c>
      <c r="AE2262">
        <v>0.13</v>
      </c>
      <c r="AF2262">
        <v>5.0649350649350597E-2</v>
      </c>
      <c r="AG2262">
        <v>0</v>
      </c>
      <c r="AH2262">
        <v>0.05</v>
      </c>
      <c r="AI2262">
        <v>0.185</v>
      </c>
      <c r="AJ2262">
        <v>0.24272727272727301</v>
      </c>
      <c r="AK2262">
        <v>0</v>
      </c>
      <c r="AL2262">
        <v>0.04</v>
      </c>
      <c r="AM2262">
        <v>0.12</v>
      </c>
      <c r="AN2262">
        <v>7.7647058823529402E-2</v>
      </c>
      <c r="AO2262">
        <v>0</v>
      </c>
      <c r="AP2262">
        <v>0.04</v>
      </c>
      <c r="AQ2262">
        <v>0.13</v>
      </c>
      <c r="AR2262">
        <v>8.1985815602836895E-2</v>
      </c>
      <c r="AS2262">
        <v>0</v>
      </c>
      <c r="AT2262">
        <v>0.05</v>
      </c>
      <c r="AU2262">
        <v>0.1525</v>
      </c>
      <c r="AV2262">
        <v>8.3010204081632705E-2</v>
      </c>
      <c r="AW2262">
        <v>0</v>
      </c>
      <c r="AX2262">
        <v>0.03</v>
      </c>
      <c r="AY2262">
        <v>0.1</v>
      </c>
      <c r="AZ2262">
        <v>6.25E-2</v>
      </c>
      <c r="BA2262">
        <v>0</v>
      </c>
      <c r="BB2262">
        <v>0.06</v>
      </c>
      <c r="BC2262">
        <v>0.19</v>
      </c>
      <c r="BD2262">
        <v>0.133157894736842</v>
      </c>
      <c r="BE2262">
        <v>0</v>
      </c>
      <c r="BF2262">
        <v>4.4999999999999998E-2</v>
      </c>
      <c r="BG2262">
        <v>0.11749999999999999</v>
      </c>
      <c r="BH2262">
        <v>0.21722222222222201</v>
      </c>
      <c r="BI2262">
        <v>0</v>
      </c>
      <c r="BJ2262">
        <v>0.06</v>
      </c>
      <c r="BK2262">
        <v>0.11</v>
      </c>
      <c r="BL2262">
        <v>-7.5999999999999998E-2</v>
      </c>
      <c r="BM2262">
        <v>0</v>
      </c>
      <c r="BN2262">
        <v>0</v>
      </c>
      <c r="BO2262">
        <v>0.02</v>
      </c>
      <c r="BP2262">
        <v>1.3333333333333299E-2</v>
      </c>
      <c r="BQ2262">
        <v>0</v>
      </c>
      <c r="BR2262">
        <v>0</v>
      </c>
      <c r="BS2262">
        <v>0</v>
      </c>
      <c r="BT2262">
        <v>0</v>
      </c>
      <c r="BU2262">
        <v>0</v>
      </c>
      <c r="BV2262">
        <v>0.02</v>
      </c>
      <c r="BW2262">
        <v>0.08</v>
      </c>
      <c r="BX2262">
        <v>7.5333333333333294E-2</v>
      </c>
      <c r="BY2262">
        <v>0</v>
      </c>
      <c r="BZ2262">
        <v>0.08</v>
      </c>
      <c r="CA2262">
        <v>0.16500000000000001</v>
      </c>
      <c r="CB2262">
        <v>9.1249999999999998E-2</v>
      </c>
      <c r="CC2262">
        <v>0</v>
      </c>
      <c r="CD2262">
        <v>0.01</v>
      </c>
      <c r="CE2262">
        <v>0.13</v>
      </c>
      <c r="CF2262">
        <v>4.5164835164835201E-2</v>
      </c>
      <c r="CG2262">
        <v>5.0000000000000001E-3</v>
      </c>
      <c r="CH2262">
        <v>0.13</v>
      </c>
      <c r="CI2262">
        <v>0.23499999999999999</v>
      </c>
      <c r="CJ2262">
        <v>0.12666666666666701</v>
      </c>
      <c r="CK2262">
        <v>0</v>
      </c>
      <c r="CL2262">
        <v>9.5000000000000001E-2</v>
      </c>
      <c r="CM2262">
        <v>0.1575</v>
      </c>
      <c r="CN2262">
        <v>0.13500000000000001</v>
      </c>
      <c r="CO2262">
        <v>0.01</v>
      </c>
      <c r="CP2262">
        <v>0.04</v>
      </c>
      <c r="CQ2262">
        <v>7.0000000000000007E-2</v>
      </c>
      <c r="CR2262">
        <v>0.05</v>
      </c>
      <c r="CS2262">
        <v>0</v>
      </c>
      <c r="CT2262">
        <v>0.05</v>
      </c>
      <c r="CU2262">
        <v>0.18</v>
      </c>
      <c r="CV2262">
        <v>0.106</v>
      </c>
      <c r="CW2262">
        <v>0</v>
      </c>
      <c r="CX2262">
        <v>0.05</v>
      </c>
      <c r="CY2262">
        <v>0.13500000000000001</v>
      </c>
      <c r="CZ2262">
        <v>4.6666666666666697E-2</v>
      </c>
      <c r="DA2262">
        <v>0.17</v>
      </c>
      <c r="DB2262">
        <v>0.17</v>
      </c>
      <c r="DC2262">
        <v>0.17</v>
      </c>
      <c r="DD2262">
        <v>0.17</v>
      </c>
      <c r="DE2262">
        <v>2.5000000000000001E-2</v>
      </c>
      <c r="DF2262">
        <v>0.05</v>
      </c>
      <c r="DG2262">
        <v>1.49</v>
      </c>
      <c r="DH2262">
        <v>0.99333333333333296</v>
      </c>
      <c r="DI2262">
        <v>0</v>
      </c>
      <c r="DJ2262">
        <v>0.12</v>
      </c>
      <c r="DK2262">
        <v>0.23</v>
      </c>
      <c r="DL2262">
        <v>0.40909090909090901</v>
      </c>
      <c r="DM2262">
        <v>5.0000000000000001E-3</v>
      </c>
      <c r="DN2262">
        <v>0.02</v>
      </c>
      <c r="DO2262">
        <v>0.125</v>
      </c>
      <c r="DP2262">
        <v>9.5714285714285696E-2</v>
      </c>
      <c r="DQ2262">
        <v>0.105</v>
      </c>
      <c r="DR2262">
        <v>0.125</v>
      </c>
      <c r="DS2262">
        <v>0.14499999999999999</v>
      </c>
      <c r="DT2262">
        <v>0.108333333333333</v>
      </c>
    </row>
    <row r="2263" spans="1:124" x14ac:dyDescent="0.35">
      <c r="A2263" s="19" t="str">
        <f t="shared" si="82"/>
        <v>Negative Earners (last 4 qtrs)--42277</v>
      </c>
      <c r="B2263" s="19" t="str">
        <f t="shared" si="83"/>
        <v>Negative Earners (last 4 qtrs)</v>
      </c>
      <c r="C2263">
        <v>17</v>
      </c>
      <c r="D2263" s="27">
        <v>42277</v>
      </c>
      <c r="F2263">
        <v>0</v>
      </c>
      <c r="H2263">
        <v>0</v>
      </c>
      <c r="J2263">
        <v>2.2298456260720401</v>
      </c>
      <c r="L2263">
        <v>13</v>
      </c>
      <c r="N2263">
        <v>4.4819985304922803</v>
      </c>
      <c r="P2263">
        <v>244</v>
      </c>
      <c r="R2263">
        <v>0</v>
      </c>
      <c r="T2263">
        <v>0</v>
      </c>
      <c r="V2263">
        <v>2.8662420382165599</v>
      </c>
      <c r="X2263">
        <v>9</v>
      </c>
      <c r="Z2263">
        <v>1.8518518518518501</v>
      </c>
      <c r="AB2263">
        <v>1</v>
      </c>
      <c r="AD2263">
        <v>0</v>
      </c>
      <c r="AF2263">
        <v>0</v>
      </c>
      <c r="AH2263">
        <v>1.51515151515152</v>
      </c>
      <c r="AI2263"/>
      <c r="AJ2263">
        <v>1</v>
      </c>
      <c r="AK2263"/>
      <c r="AL2263">
        <v>3.9215686274509798</v>
      </c>
      <c r="AN2263">
        <v>2</v>
      </c>
      <c r="AP2263">
        <v>1.3986013986014001</v>
      </c>
      <c r="AR2263">
        <v>4</v>
      </c>
      <c r="AT2263">
        <v>3</v>
      </c>
      <c r="AV2263">
        <v>6</v>
      </c>
      <c r="AX2263">
        <v>3.16455696202532</v>
      </c>
      <c r="AZ2263">
        <v>5</v>
      </c>
      <c r="BB2263">
        <v>3.5087719298245599</v>
      </c>
      <c r="BD2263">
        <v>2</v>
      </c>
      <c r="BF2263">
        <v>0</v>
      </c>
      <c r="BH2263">
        <v>0</v>
      </c>
      <c r="BJ2263">
        <v>0</v>
      </c>
      <c r="BL2263">
        <v>0</v>
      </c>
      <c r="BN2263">
        <v>0</v>
      </c>
      <c r="BP2263">
        <v>0</v>
      </c>
      <c r="BR2263">
        <v>0</v>
      </c>
      <c r="BT2263">
        <v>0</v>
      </c>
      <c r="BV2263">
        <v>6.6666666666666696</v>
      </c>
      <c r="BX2263">
        <v>1</v>
      </c>
      <c r="BZ2263">
        <v>0</v>
      </c>
      <c r="CB2263">
        <v>0</v>
      </c>
      <c r="CD2263">
        <v>4.3956043956044004</v>
      </c>
      <c r="CF2263">
        <v>4</v>
      </c>
      <c r="CH2263">
        <v>0</v>
      </c>
      <c r="CJ2263">
        <v>0</v>
      </c>
      <c r="CL2263">
        <v>0</v>
      </c>
      <c r="CN2263">
        <v>0</v>
      </c>
      <c r="CP2263">
        <v>0</v>
      </c>
      <c r="CR2263">
        <v>0</v>
      </c>
      <c r="CT2263">
        <v>20</v>
      </c>
      <c r="CV2263">
        <v>1</v>
      </c>
      <c r="CX2263">
        <v>0</v>
      </c>
      <c r="CZ2263">
        <v>0</v>
      </c>
      <c r="DB2263">
        <v>0</v>
      </c>
      <c r="DD2263">
        <v>0</v>
      </c>
      <c r="DF2263">
        <v>0</v>
      </c>
      <c r="DH2263">
        <v>0</v>
      </c>
      <c r="DJ2263">
        <v>0</v>
      </c>
      <c r="DL2263">
        <v>0</v>
      </c>
      <c r="DN2263">
        <v>0</v>
      </c>
      <c r="DP2263">
        <v>0</v>
      </c>
      <c r="DR2263">
        <v>0</v>
      </c>
      <c r="DT2263">
        <v>0</v>
      </c>
    </row>
    <row r="2264" spans="1:124" x14ac:dyDescent="0.35">
      <c r="A2264" s="19" t="str">
        <f t="shared" si="82"/>
        <v>Noncore Funding / Liab--42277</v>
      </c>
      <c r="B2264" s="19" t="str">
        <f t="shared" si="83"/>
        <v>Noncore Funding / Liab</v>
      </c>
      <c r="C2264">
        <v>18</v>
      </c>
      <c r="D2264" s="27">
        <v>42277</v>
      </c>
      <c r="E2264">
        <v>9.0915165892612499</v>
      </c>
      <c r="F2264">
        <v>14.0761405227816</v>
      </c>
      <c r="G2264">
        <v>21.2779134682484</v>
      </c>
      <c r="H2264">
        <v>16.2917550274482</v>
      </c>
      <c r="I2264">
        <v>9.8098350760612707</v>
      </c>
      <c r="J2264">
        <v>15.679833346686999</v>
      </c>
      <c r="K2264">
        <v>23.5528221224262</v>
      </c>
      <c r="L2264">
        <v>18.352810805919301</v>
      </c>
      <c r="M2264">
        <v>12.4300050045251</v>
      </c>
      <c r="N2264">
        <v>19.2067801496156</v>
      </c>
      <c r="O2264">
        <v>29.5402120507853</v>
      </c>
      <c r="P2264">
        <v>22.5577505189299</v>
      </c>
      <c r="Q2264">
        <v>14.9261114329662</v>
      </c>
      <c r="R2264">
        <v>18.376243193219501</v>
      </c>
      <c r="S2264">
        <v>22.099776532980801</v>
      </c>
      <c r="T2264">
        <v>19.249602029083899</v>
      </c>
      <c r="U2264">
        <v>9.1540504614754905</v>
      </c>
      <c r="V2264">
        <v>14.2802975143625</v>
      </c>
      <c r="W2264">
        <v>22.289651226041698</v>
      </c>
      <c r="X2264">
        <v>17.5392135989803</v>
      </c>
      <c r="Y2264">
        <v>9.0991923898420595</v>
      </c>
      <c r="Z2264">
        <v>14.6433842874938</v>
      </c>
      <c r="AA2264">
        <v>20.288217347016801</v>
      </c>
      <c r="AB2264">
        <v>17.2164945774263</v>
      </c>
      <c r="AC2264">
        <v>10.8025824893475</v>
      </c>
      <c r="AD2264">
        <v>15.997935516584899</v>
      </c>
      <c r="AE2264">
        <v>23.3849374562657</v>
      </c>
      <c r="AF2264">
        <v>18.625980316078198</v>
      </c>
      <c r="AG2264">
        <v>12.772190185060801</v>
      </c>
      <c r="AH2264">
        <v>19.467310855617601</v>
      </c>
      <c r="AI2264">
        <v>26.363193787130001</v>
      </c>
      <c r="AJ2264">
        <v>22.947053318659101</v>
      </c>
      <c r="AK2264">
        <v>10.2817975272664</v>
      </c>
      <c r="AL2264">
        <v>16.753529987417899</v>
      </c>
      <c r="AM2264">
        <v>25.7895119053697</v>
      </c>
      <c r="AN2264">
        <v>19.833321479645999</v>
      </c>
      <c r="AO2264">
        <v>10.315030744208199</v>
      </c>
      <c r="AP2264">
        <v>16.023986859314199</v>
      </c>
      <c r="AQ2264">
        <v>24.816504560276201</v>
      </c>
      <c r="AR2264">
        <v>18.629633952244799</v>
      </c>
      <c r="AS2264">
        <v>10.970391799224799</v>
      </c>
      <c r="AT2264">
        <v>17.9312320634744</v>
      </c>
      <c r="AU2264">
        <v>26.614119021314</v>
      </c>
      <c r="AV2264">
        <v>20.2301333147749</v>
      </c>
      <c r="AW2264">
        <v>8.3657090178061004</v>
      </c>
      <c r="AX2264">
        <v>14.075884855940799</v>
      </c>
      <c r="AY2264">
        <v>19.602642161112701</v>
      </c>
      <c r="AZ2264">
        <v>16.0159581727792</v>
      </c>
      <c r="BA2264">
        <v>8.9178844483472908</v>
      </c>
      <c r="BB2264">
        <v>15.6370377503852</v>
      </c>
      <c r="BC2264">
        <v>22.694611332183801</v>
      </c>
      <c r="BD2264">
        <v>20.707341281460899</v>
      </c>
      <c r="BE2264">
        <v>10.513671684925001</v>
      </c>
      <c r="BF2264">
        <v>17.715050198219199</v>
      </c>
      <c r="BG2264">
        <v>24.770724578781898</v>
      </c>
      <c r="BH2264">
        <v>21.993882494393599</v>
      </c>
      <c r="BI2264">
        <v>10.741678090618301</v>
      </c>
      <c r="BJ2264">
        <v>13.391014234875399</v>
      </c>
      <c r="BK2264">
        <v>26.024652377193501</v>
      </c>
      <c r="BL2264">
        <v>18.644873185105499</v>
      </c>
      <c r="BM2264">
        <v>16.083830371910299</v>
      </c>
      <c r="BN2264">
        <v>16.8782897968923</v>
      </c>
      <c r="BO2264">
        <v>24.515105343007299</v>
      </c>
      <c r="BP2264">
        <v>21.4398605443143</v>
      </c>
      <c r="BQ2264">
        <v>17.994951348255402</v>
      </c>
      <c r="BR2264">
        <v>18.976552805172801</v>
      </c>
      <c r="BS2264">
        <v>19.291688794145799</v>
      </c>
      <c r="BT2264">
        <v>18.5322424932099</v>
      </c>
      <c r="BU2264">
        <v>12.8381738265058</v>
      </c>
      <c r="BV2264">
        <v>18.883361874473302</v>
      </c>
      <c r="BW2264">
        <v>23.937910446000501</v>
      </c>
      <c r="BX2264">
        <v>22.027596540527899</v>
      </c>
      <c r="BY2264">
        <v>11.303800710549099</v>
      </c>
      <c r="BZ2264">
        <v>12.373031359101899</v>
      </c>
      <c r="CA2264">
        <v>18.6880443990202</v>
      </c>
      <c r="CB2264">
        <v>16.760083293660401</v>
      </c>
      <c r="CC2264">
        <v>7.8790969806531903</v>
      </c>
      <c r="CD2264">
        <v>12.425657219241</v>
      </c>
      <c r="CE2264">
        <v>21.370051754975901</v>
      </c>
      <c r="CF2264">
        <v>16.554962510008</v>
      </c>
      <c r="CG2264">
        <v>9.3418014617099292</v>
      </c>
      <c r="CH2264">
        <v>19.127625484822801</v>
      </c>
      <c r="CI2264">
        <v>23.351337122968602</v>
      </c>
      <c r="CJ2264">
        <v>18.927033169125998</v>
      </c>
      <c r="CK2264">
        <v>8.3072995059542993</v>
      </c>
      <c r="CL2264">
        <v>17.172216434425</v>
      </c>
      <c r="CM2264">
        <v>28.562626702256999</v>
      </c>
      <c r="CN2264">
        <v>24.776607826603499</v>
      </c>
      <c r="CO2264">
        <v>18.772713464372899</v>
      </c>
      <c r="CP2264">
        <v>19.388619436932601</v>
      </c>
      <c r="CQ2264">
        <v>19.650561688885301</v>
      </c>
      <c r="CR2264">
        <v>25.150430801852998</v>
      </c>
      <c r="CS2264">
        <v>10.3825136612022</v>
      </c>
      <c r="CT2264">
        <v>13.4211472886062</v>
      </c>
      <c r="CU2264">
        <v>15.1940997657846</v>
      </c>
      <c r="CV2264">
        <v>17.801959153961899</v>
      </c>
      <c r="CW2264">
        <v>10.7701720974969</v>
      </c>
      <c r="CX2264">
        <v>16.308482540318401</v>
      </c>
      <c r="CY2264">
        <v>20.475642204941501</v>
      </c>
      <c r="CZ2264">
        <v>15.9154920479045</v>
      </c>
      <c r="DA2264">
        <v>35.765332117669097</v>
      </c>
      <c r="DB2264">
        <v>35.765332117669097</v>
      </c>
      <c r="DC2264">
        <v>35.765332117669097</v>
      </c>
      <c r="DD2264">
        <v>35.765332117669097</v>
      </c>
      <c r="DE2264">
        <v>26.2629190692676</v>
      </c>
      <c r="DF2264">
        <v>40.409530549657902</v>
      </c>
      <c r="DG2264">
        <v>62.348932298976401</v>
      </c>
      <c r="DH2264">
        <v>45.604724062276702</v>
      </c>
      <c r="DI2264">
        <v>15.933702354156299</v>
      </c>
      <c r="DJ2264">
        <v>21.678925193089999</v>
      </c>
      <c r="DK2264">
        <v>28.206460179517901</v>
      </c>
      <c r="DL2264">
        <v>27.684412149999101</v>
      </c>
      <c r="DM2264">
        <v>11.568799059971001</v>
      </c>
      <c r="DN2264">
        <v>17.7597472062672</v>
      </c>
      <c r="DO2264">
        <v>23.26029073486</v>
      </c>
      <c r="DP2264">
        <v>19.554641170222599</v>
      </c>
      <c r="DQ2264">
        <v>16.6135579639854</v>
      </c>
      <c r="DR2264">
        <v>21.322817767086299</v>
      </c>
      <c r="DS2264">
        <v>30.835063028591399</v>
      </c>
      <c r="DT2264">
        <v>23.107244191136701</v>
      </c>
    </row>
    <row r="2265" spans="1:124" x14ac:dyDescent="0.35">
      <c r="A2265" s="19" t="str">
        <f t="shared" si="82"/>
        <v>Brokered Dep / Liab--42277</v>
      </c>
      <c r="B2265" s="19" t="str">
        <f t="shared" si="83"/>
        <v>Brokered Dep / Liab</v>
      </c>
      <c r="C2265">
        <v>19</v>
      </c>
      <c r="D2265" s="27">
        <v>42277</v>
      </c>
      <c r="E2265">
        <v>0</v>
      </c>
      <c r="F2265">
        <v>0.12928994067600599</v>
      </c>
      <c r="G2265">
        <v>2.13853424862599</v>
      </c>
      <c r="H2265">
        <v>2.4884042581486998</v>
      </c>
      <c r="I2265">
        <v>0</v>
      </c>
      <c r="J2265">
        <v>0</v>
      </c>
      <c r="K2265">
        <v>2.95428525401049</v>
      </c>
      <c r="L2265">
        <v>2.5102259662914501</v>
      </c>
      <c r="M2265">
        <v>0</v>
      </c>
      <c r="N2265">
        <v>0</v>
      </c>
      <c r="O2265">
        <v>2.81386902345676</v>
      </c>
      <c r="P2265">
        <v>2.4672826050968499</v>
      </c>
      <c r="Q2265">
        <v>0</v>
      </c>
      <c r="R2265">
        <v>0</v>
      </c>
      <c r="S2265">
        <v>1.46760021230979</v>
      </c>
      <c r="T2265">
        <v>2.5792464947878702</v>
      </c>
      <c r="U2265">
        <v>0</v>
      </c>
      <c r="V2265">
        <v>0</v>
      </c>
      <c r="W2265">
        <v>2.8695599975830901</v>
      </c>
      <c r="X2265">
        <v>2.4111376311906101</v>
      </c>
      <c r="Y2265">
        <v>0</v>
      </c>
      <c r="Z2265">
        <v>0</v>
      </c>
      <c r="AA2265">
        <v>0.66609854340894403</v>
      </c>
      <c r="AB2265">
        <v>1.8089776729714</v>
      </c>
      <c r="AC2265">
        <v>0</v>
      </c>
      <c r="AD2265">
        <v>0</v>
      </c>
      <c r="AE2265">
        <v>2.6622294429562299</v>
      </c>
      <c r="AF2265">
        <v>2.3983345090935702</v>
      </c>
      <c r="AG2265">
        <v>0</v>
      </c>
      <c r="AH2265">
        <v>0.15728806282419999</v>
      </c>
      <c r="AI2265">
        <v>3.9637861210219199</v>
      </c>
      <c r="AJ2265">
        <v>3.99902427342573</v>
      </c>
      <c r="AK2265">
        <v>0</v>
      </c>
      <c r="AL2265">
        <v>0.69715189651914</v>
      </c>
      <c r="AM2265">
        <v>5.5230053731281803</v>
      </c>
      <c r="AN2265">
        <v>3.4665514766613299</v>
      </c>
      <c r="AO2265">
        <v>0</v>
      </c>
      <c r="AP2265">
        <v>0</v>
      </c>
      <c r="AQ2265">
        <v>3.1178798740065701</v>
      </c>
      <c r="AR2265">
        <v>2.3986240059428301</v>
      </c>
      <c r="AS2265">
        <v>0</v>
      </c>
      <c r="AT2265">
        <v>0</v>
      </c>
      <c r="AU2265">
        <v>4.0946150433304904</v>
      </c>
      <c r="AV2265">
        <v>3.0163512685164502</v>
      </c>
      <c r="AW2265">
        <v>0</v>
      </c>
      <c r="AX2265">
        <v>0</v>
      </c>
      <c r="AY2265">
        <v>1.4035607903771601</v>
      </c>
      <c r="AZ2265">
        <v>1.45111584367666</v>
      </c>
      <c r="BA2265">
        <v>0</v>
      </c>
      <c r="BB2265">
        <v>0</v>
      </c>
      <c r="BC2265">
        <v>5.9929218486773097</v>
      </c>
      <c r="BD2265">
        <v>3.5499697927598102</v>
      </c>
      <c r="BE2265">
        <v>0</v>
      </c>
      <c r="BF2265">
        <v>0.29800961752082</v>
      </c>
      <c r="BG2265">
        <v>3.81520664895818</v>
      </c>
      <c r="BH2265">
        <v>4.6220013910559903</v>
      </c>
      <c r="BI2265">
        <v>0</v>
      </c>
      <c r="BJ2265">
        <v>0.437050876103803</v>
      </c>
      <c r="BK2265">
        <v>4.0711743772242004</v>
      </c>
      <c r="BL2265">
        <v>4.11360359079187</v>
      </c>
      <c r="BM2265">
        <v>0</v>
      </c>
      <c r="BN2265">
        <v>0</v>
      </c>
      <c r="BO2265">
        <v>2.7336571278550799</v>
      </c>
      <c r="BP2265">
        <v>1.8224380852367199</v>
      </c>
      <c r="BQ2265">
        <v>0</v>
      </c>
      <c r="BR2265">
        <v>0</v>
      </c>
      <c r="BS2265">
        <v>0</v>
      </c>
      <c r="BT2265">
        <v>0</v>
      </c>
      <c r="BU2265">
        <v>0</v>
      </c>
      <c r="BV2265">
        <v>0</v>
      </c>
      <c r="BW2265">
        <v>6.5098384015108897</v>
      </c>
      <c r="BX2265">
        <v>3.96642275084647</v>
      </c>
      <c r="BY2265">
        <v>0</v>
      </c>
      <c r="BZ2265">
        <v>0</v>
      </c>
      <c r="CA2265">
        <v>0</v>
      </c>
      <c r="CB2265">
        <v>0.802592893424244</v>
      </c>
      <c r="CC2265">
        <v>0</v>
      </c>
      <c r="CD2265">
        <v>0</v>
      </c>
      <c r="CE2265">
        <v>3.15073102720189</v>
      </c>
      <c r="CF2265">
        <v>2.8612704233841502</v>
      </c>
      <c r="CG2265">
        <v>0</v>
      </c>
      <c r="CH2265">
        <v>1.09415175884895</v>
      </c>
      <c r="CI2265">
        <v>2.8928276199560399</v>
      </c>
      <c r="CJ2265">
        <v>2.1484363549969498</v>
      </c>
      <c r="CK2265">
        <v>0</v>
      </c>
      <c r="CL2265">
        <v>0</v>
      </c>
      <c r="CM2265">
        <v>6.4622456562667097</v>
      </c>
      <c r="CN2265">
        <v>5.0721206445977201</v>
      </c>
      <c r="CO2265">
        <v>2.2820105786907798</v>
      </c>
      <c r="CP2265">
        <v>3.2906160810390199</v>
      </c>
      <c r="CQ2265">
        <v>5.8715154485816701</v>
      </c>
      <c r="CR2265">
        <v>5.3157041215503096</v>
      </c>
      <c r="CS2265">
        <v>0</v>
      </c>
      <c r="CT2265">
        <v>0</v>
      </c>
      <c r="CU2265">
        <v>2.1917039552249502</v>
      </c>
      <c r="CV2265">
        <v>1.9854194355869199</v>
      </c>
      <c r="CW2265">
        <v>0</v>
      </c>
      <c r="CX2265">
        <v>3.4639863666399998E-2</v>
      </c>
      <c r="CY2265">
        <v>3.0904408452697298</v>
      </c>
      <c r="CZ2265">
        <v>2.5677313252760099</v>
      </c>
      <c r="DA2265">
        <v>0</v>
      </c>
      <c r="DB2265">
        <v>0</v>
      </c>
      <c r="DC2265">
        <v>0</v>
      </c>
      <c r="DD2265">
        <v>0</v>
      </c>
      <c r="DE2265">
        <v>2.6482661004954</v>
      </c>
      <c r="DF2265">
        <v>5.2965322009908</v>
      </c>
      <c r="DG2265">
        <v>35.976272827401097</v>
      </c>
      <c r="DH2265">
        <v>23.984181884934099</v>
      </c>
      <c r="DI2265">
        <v>0.57813178855901504</v>
      </c>
      <c r="DJ2265">
        <v>3.7034501307347099</v>
      </c>
      <c r="DK2265">
        <v>6.7878820863548501</v>
      </c>
      <c r="DL2265">
        <v>4.4565091254727296</v>
      </c>
      <c r="DM2265">
        <v>0</v>
      </c>
      <c r="DN2265">
        <v>2.8867201000641902</v>
      </c>
      <c r="DO2265">
        <v>9.4310259141834205</v>
      </c>
      <c r="DP2265">
        <v>5.9311556446638898</v>
      </c>
      <c r="DQ2265">
        <v>0.80283255794804198</v>
      </c>
      <c r="DR2265">
        <v>3.7941603560414698</v>
      </c>
      <c r="DS2265">
        <v>9.0739792281497191</v>
      </c>
      <c r="DT2265">
        <v>4.9109509607128201</v>
      </c>
    </row>
    <row r="2266" spans="1:124" x14ac:dyDescent="0.35">
      <c r="A2266" s="19" t="str">
        <f t="shared" si="82"/>
        <v>Liquid Assets / Assets--42277</v>
      </c>
      <c r="B2266" s="19" t="str">
        <f t="shared" si="83"/>
        <v>Liquid Assets / Assets</v>
      </c>
      <c r="C2266">
        <v>20</v>
      </c>
      <c r="D2266" s="27">
        <v>42277</v>
      </c>
      <c r="E2266">
        <v>16.756356998992899</v>
      </c>
      <c r="F2266">
        <v>21.829134930836702</v>
      </c>
      <c r="G2266">
        <v>32.672396415547297</v>
      </c>
      <c r="H2266">
        <v>24.732263235920001</v>
      </c>
      <c r="I2266">
        <v>10.6445599621028</v>
      </c>
      <c r="J2266">
        <v>19.461068973690399</v>
      </c>
      <c r="K2266">
        <v>31.616853577429701</v>
      </c>
      <c r="L2266">
        <v>22.265215835894001</v>
      </c>
      <c r="M2266">
        <v>10.8824468941762</v>
      </c>
      <c r="N2266">
        <v>18.549939723287299</v>
      </c>
      <c r="O2266">
        <v>29.809411726014002</v>
      </c>
      <c r="P2266">
        <v>21.241061341596101</v>
      </c>
      <c r="Q2266">
        <v>25.591564523934199</v>
      </c>
      <c r="R2266">
        <v>36.919151971502103</v>
      </c>
      <c r="S2266">
        <v>42.100558024702799</v>
      </c>
      <c r="T2266">
        <v>35.515080797835097</v>
      </c>
      <c r="U2266">
        <v>11.696322366261599</v>
      </c>
      <c r="V2266">
        <v>20.2690710669713</v>
      </c>
      <c r="W2266">
        <v>32.406731243423998</v>
      </c>
      <c r="X2266">
        <v>23.553357659737198</v>
      </c>
      <c r="Y2266">
        <v>14.349079333431501</v>
      </c>
      <c r="Z2266">
        <v>22.473921110045001</v>
      </c>
      <c r="AA2266">
        <v>33.2798050781143</v>
      </c>
      <c r="AB2266">
        <v>24.545604490618501</v>
      </c>
      <c r="AC2266">
        <v>4.0163232699458202</v>
      </c>
      <c r="AD2266">
        <v>8.7221559015519006</v>
      </c>
      <c r="AE2266">
        <v>20.7655408438061</v>
      </c>
      <c r="AF2266">
        <v>14.606108506426899</v>
      </c>
      <c r="AG2266">
        <v>8.2559433227509196</v>
      </c>
      <c r="AH2266">
        <v>15.6560948996887</v>
      </c>
      <c r="AI2266">
        <v>26.5232067918325</v>
      </c>
      <c r="AJ2266">
        <v>20.6082547766303</v>
      </c>
      <c r="AK2266">
        <v>16.861553416347899</v>
      </c>
      <c r="AL2266">
        <v>19.784535580174101</v>
      </c>
      <c r="AM2266">
        <v>25.940533995689002</v>
      </c>
      <c r="AN2266">
        <v>20.684442214581502</v>
      </c>
      <c r="AO2266">
        <v>8.7427876141830403</v>
      </c>
      <c r="AP2266">
        <v>18.494788479624599</v>
      </c>
      <c r="AQ2266">
        <v>31.7433369067891</v>
      </c>
      <c r="AR2266">
        <v>21.652788397060998</v>
      </c>
      <c r="AS2266">
        <v>8.7648430080201205</v>
      </c>
      <c r="AT2266">
        <v>15.7833533253777</v>
      </c>
      <c r="AU2266">
        <v>24.302228073870001</v>
      </c>
      <c r="AV2266">
        <v>17.9983148623744</v>
      </c>
      <c r="AW2266">
        <v>13.092545930754699</v>
      </c>
      <c r="AX2266">
        <v>21.797435483483099</v>
      </c>
      <c r="AY2266">
        <v>35.319341851646698</v>
      </c>
      <c r="AZ2266">
        <v>24.749602324302099</v>
      </c>
      <c r="BA2266">
        <v>9.8227386287028597</v>
      </c>
      <c r="BB2266">
        <v>19.781753855007</v>
      </c>
      <c r="BC2266">
        <v>32.506825900685897</v>
      </c>
      <c r="BD2266">
        <v>23.201839253942801</v>
      </c>
      <c r="BE2266">
        <v>13.807314055365699</v>
      </c>
      <c r="BF2266">
        <v>25.129899008086401</v>
      </c>
      <c r="BG2266">
        <v>31.918554072712599</v>
      </c>
      <c r="BH2266">
        <v>25.177264522682901</v>
      </c>
      <c r="BI2266">
        <v>9.1365246962022297</v>
      </c>
      <c r="BJ2266">
        <v>11.700102880658401</v>
      </c>
      <c r="BK2266">
        <v>12.0747020084897</v>
      </c>
      <c r="BL2266">
        <v>13.9417749665978</v>
      </c>
      <c r="BM2266">
        <v>9.5700116887748496</v>
      </c>
      <c r="BN2266">
        <v>13.873366989094</v>
      </c>
      <c r="BO2266">
        <v>15.7211928053498</v>
      </c>
      <c r="BP2266">
        <v>12.2363473330518</v>
      </c>
      <c r="BQ2266">
        <v>22.634026051220999</v>
      </c>
      <c r="BR2266">
        <v>25.1042605011177</v>
      </c>
      <c r="BS2266">
        <v>45.111973924227598</v>
      </c>
      <c r="BT2266">
        <v>36.795913149926498</v>
      </c>
      <c r="BU2266">
        <v>16.1705721450294</v>
      </c>
      <c r="BV2266">
        <v>17.8197130380536</v>
      </c>
      <c r="BW2266">
        <v>31.370137802841899</v>
      </c>
      <c r="BX2266">
        <v>24.316408644377201</v>
      </c>
      <c r="BY2266">
        <v>8.1888961950729495</v>
      </c>
      <c r="BZ2266">
        <v>20.540345515894099</v>
      </c>
      <c r="CA2266">
        <v>26.4653421348767</v>
      </c>
      <c r="CB2266">
        <v>18.361205251958602</v>
      </c>
      <c r="CC2266">
        <v>13.6923842262758</v>
      </c>
      <c r="CD2266">
        <v>22.288509827690699</v>
      </c>
      <c r="CE2266">
        <v>34.293299412661597</v>
      </c>
      <c r="CF2266">
        <v>25.672066225318101</v>
      </c>
      <c r="CG2266">
        <v>8.1450830777503391</v>
      </c>
      <c r="CH2266">
        <v>11.425795796768201</v>
      </c>
      <c r="CI2266">
        <v>18.996033139136301</v>
      </c>
      <c r="CJ2266">
        <v>15.4516428029183</v>
      </c>
      <c r="CK2266">
        <v>11.724002280796901</v>
      </c>
      <c r="CL2266">
        <v>19.969753709561999</v>
      </c>
      <c r="CM2266">
        <v>33.174642949858502</v>
      </c>
      <c r="CN2266">
        <v>23.951883817053901</v>
      </c>
      <c r="CO2266">
        <v>4.7893028546064897</v>
      </c>
      <c r="CP2266">
        <v>9.7195100301793005</v>
      </c>
      <c r="CQ2266">
        <v>18.461559424265701</v>
      </c>
      <c r="CR2266">
        <v>11.951157257128401</v>
      </c>
      <c r="CS2266">
        <v>9.0222966634034893</v>
      </c>
      <c r="CT2266">
        <v>31.044941184355999</v>
      </c>
      <c r="CU2266">
        <v>41.132405610082799</v>
      </c>
      <c r="CV2266">
        <v>29.390671639174801</v>
      </c>
      <c r="CW2266">
        <v>5.6927277463721602</v>
      </c>
      <c r="CX2266">
        <v>12.0494521472447</v>
      </c>
      <c r="CY2266">
        <v>16.968908089067401</v>
      </c>
      <c r="CZ2266">
        <v>14.5672355895389</v>
      </c>
      <c r="DA2266">
        <v>8.2104182225541393</v>
      </c>
      <c r="DB2266">
        <v>8.2104182225541393</v>
      </c>
      <c r="DC2266">
        <v>8.2104182225541393</v>
      </c>
      <c r="DD2266">
        <v>8.2104182225541393</v>
      </c>
      <c r="DE2266">
        <v>14.181378683270999</v>
      </c>
      <c r="DF2266">
        <v>18.087437799187001</v>
      </c>
      <c r="DG2266">
        <v>23.788705699571</v>
      </c>
      <c r="DH2266">
        <v>19.284243655499001</v>
      </c>
      <c r="DI2266">
        <v>8.1910282634328997</v>
      </c>
      <c r="DJ2266">
        <v>9.7541110366513699</v>
      </c>
      <c r="DK2266">
        <v>13.3538597903772</v>
      </c>
      <c r="DL2266">
        <v>16.1258017354895</v>
      </c>
      <c r="DM2266">
        <v>0.72602230120466205</v>
      </c>
      <c r="DN2266">
        <v>17.595843886714299</v>
      </c>
      <c r="DO2266">
        <v>21.148555977264301</v>
      </c>
      <c r="DP2266">
        <v>8.8046348227863103</v>
      </c>
      <c r="DQ2266">
        <v>19.242543087678499</v>
      </c>
      <c r="DR2266">
        <v>21.228600047187101</v>
      </c>
      <c r="DS2266">
        <v>25.599022243799201</v>
      </c>
      <c r="DT2266">
        <v>22.243205841842801</v>
      </c>
    </row>
    <row r="2267" spans="1:124" x14ac:dyDescent="0.35">
      <c r="A2267" s="19" t="str">
        <f t="shared" si="82"/>
        <v>Net Loan Growth (last 4 qtrs)--42277</v>
      </c>
      <c r="B2267" s="19" t="str">
        <f t="shared" si="83"/>
        <v>Net Loan Growth (last 4 qtrs)</v>
      </c>
      <c r="C2267">
        <v>21</v>
      </c>
      <c r="D2267" s="27">
        <v>42277</v>
      </c>
      <c r="E2267">
        <v>2.4900000000000002</v>
      </c>
      <c r="F2267">
        <v>5.68</v>
      </c>
      <c r="G2267">
        <v>9.98</v>
      </c>
      <c r="H2267">
        <v>7.2077192982456104</v>
      </c>
      <c r="I2267">
        <v>2.0425</v>
      </c>
      <c r="J2267">
        <v>6.1349999999999998</v>
      </c>
      <c r="K2267">
        <v>11.79</v>
      </c>
      <c r="L2267">
        <v>7.6893531468531497</v>
      </c>
      <c r="M2267">
        <v>1.5774999999999999</v>
      </c>
      <c r="N2267">
        <v>6.61</v>
      </c>
      <c r="O2267">
        <v>12.8125</v>
      </c>
      <c r="P2267">
        <v>8.1562236445783292</v>
      </c>
      <c r="Q2267">
        <v>-1.5425</v>
      </c>
      <c r="R2267">
        <v>0.87</v>
      </c>
      <c r="S2267">
        <v>4.68</v>
      </c>
      <c r="T2267">
        <v>2.1204999999999998</v>
      </c>
      <c r="U2267">
        <v>2.09</v>
      </c>
      <c r="V2267">
        <v>5.93</v>
      </c>
      <c r="W2267">
        <v>11.13</v>
      </c>
      <c r="X2267">
        <v>7.2034201954397403</v>
      </c>
      <c r="Y2267">
        <v>3.3250000000000002</v>
      </c>
      <c r="Z2267">
        <v>9.1349999999999998</v>
      </c>
      <c r="AA2267">
        <v>15.76</v>
      </c>
      <c r="AB2267">
        <v>12.2825925925926</v>
      </c>
      <c r="AC2267">
        <v>1.99</v>
      </c>
      <c r="AD2267">
        <v>6.68</v>
      </c>
      <c r="AE2267">
        <v>12.92</v>
      </c>
      <c r="AF2267">
        <v>10.896103896103901</v>
      </c>
      <c r="AG2267">
        <v>1.7925</v>
      </c>
      <c r="AH2267">
        <v>6.3650000000000002</v>
      </c>
      <c r="AI2267">
        <v>12.535</v>
      </c>
      <c r="AJ2267">
        <v>8.5212121212121197</v>
      </c>
      <c r="AK2267">
        <v>2.58</v>
      </c>
      <c r="AL2267">
        <v>6.3</v>
      </c>
      <c r="AM2267">
        <v>11.574999999999999</v>
      </c>
      <c r="AN2267">
        <v>7.5737254901960798</v>
      </c>
      <c r="AO2267">
        <v>1.8925000000000001</v>
      </c>
      <c r="AP2267">
        <v>5.665</v>
      </c>
      <c r="AQ2267">
        <v>11.1525</v>
      </c>
      <c r="AR2267">
        <v>7.0893262411347502</v>
      </c>
      <c r="AS2267">
        <v>4.0250000000000004</v>
      </c>
      <c r="AT2267">
        <v>9.8800000000000008</v>
      </c>
      <c r="AU2267">
        <v>14.994999999999999</v>
      </c>
      <c r="AV2267">
        <v>11.615714285714301</v>
      </c>
      <c r="AW2267">
        <v>0.65749999999999997</v>
      </c>
      <c r="AX2267">
        <v>4.6950000000000003</v>
      </c>
      <c r="AY2267">
        <v>10.199999999999999</v>
      </c>
      <c r="AZ2267">
        <v>6.2544230769230804</v>
      </c>
      <c r="BA2267">
        <v>1.61</v>
      </c>
      <c r="BB2267">
        <v>8.8000000000000007</v>
      </c>
      <c r="BC2267">
        <v>14.95</v>
      </c>
      <c r="BD2267">
        <v>9.6950877192982503</v>
      </c>
      <c r="BE2267">
        <v>2.2200000000000002</v>
      </c>
      <c r="BF2267">
        <v>5.23</v>
      </c>
      <c r="BG2267">
        <v>8.93</v>
      </c>
      <c r="BH2267">
        <v>6.30679245283019</v>
      </c>
      <c r="BI2267">
        <v>6.92</v>
      </c>
      <c r="BJ2267">
        <v>9.5399999999999991</v>
      </c>
      <c r="BK2267">
        <v>15.23</v>
      </c>
      <c r="BL2267">
        <v>10.59</v>
      </c>
      <c r="BM2267">
        <v>11.285</v>
      </c>
      <c r="BN2267">
        <v>12.12</v>
      </c>
      <c r="BO2267">
        <v>17.434999999999999</v>
      </c>
      <c r="BP2267">
        <v>15.106666666666699</v>
      </c>
      <c r="BQ2267">
        <v>3</v>
      </c>
      <c r="BR2267">
        <v>3.34</v>
      </c>
      <c r="BS2267">
        <v>12.955</v>
      </c>
      <c r="BT2267">
        <v>9.5233333333333299</v>
      </c>
      <c r="BU2267">
        <v>-1.4950000000000001</v>
      </c>
      <c r="BV2267">
        <v>2.08</v>
      </c>
      <c r="BW2267">
        <v>5.1849999999999996</v>
      </c>
      <c r="BX2267">
        <v>2.21</v>
      </c>
      <c r="BY2267">
        <v>3.3125</v>
      </c>
      <c r="BZ2267">
        <v>7.4649999999999999</v>
      </c>
      <c r="CA2267">
        <v>11.987500000000001</v>
      </c>
      <c r="CB2267">
        <v>7.9974999999999996</v>
      </c>
      <c r="CC2267">
        <v>2.1124999999999998</v>
      </c>
      <c r="CD2267">
        <v>8.7249999999999996</v>
      </c>
      <c r="CE2267">
        <v>14.07</v>
      </c>
      <c r="CF2267">
        <v>12.548444444444399</v>
      </c>
      <c r="CG2267">
        <v>3.3149999999999999</v>
      </c>
      <c r="CH2267">
        <v>9.01</v>
      </c>
      <c r="CI2267">
        <v>10.484999999999999</v>
      </c>
      <c r="CJ2267">
        <v>6.77</v>
      </c>
      <c r="CK2267">
        <v>1.2324999999999999</v>
      </c>
      <c r="CL2267">
        <v>4.4749999999999996</v>
      </c>
      <c r="CM2267">
        <v>10.137499999999999</v>
      </c>
      <c r="CN2267">
        <v>5.0527777777777798</v>
      </c>
      <c r="CO2267">
        <v>5.16</v>
      </c>
      <c r="CP2267">
        <v>8.9600000000000009</v>
      </c>
      <c r="CQ2267">
        <v>12.87</v>
      </c>
      <c r="CR2267">
        <v>10.141999999999999</v>
      </c>
      <c r="CS2267">
        <v>-3.26</v>
      </c>
      <c r="CT2267">
        <v>1.47</v>
      </c>
      <c r="CU2267">
        <v>8.8000000000000007</v>
      </c>
      <c r="CV2267">
        <v>2.532</v>
      </c>
      <c r="CW2267">
        <v>6.5724999999999998</v>
      </c>
      <c r="CX2267">
        <v>10.68</v>
      </c>
      <c r="CY2267">
        <v>14.41</v>
      </c>
      <c r="CZ2267">
        <v>30.9783333333333</v>
      </c>
      <c r="DA2267">
        <v>18.38</v>
      </c>
      <c r="DB2267">
        <v>18.38</v>
      </c>
      <c r="DC2267">
        <v>18.38</v>
      </c>
      <c r="DD2267">
        <v>18.38</v>
      </c>
      <c r="DE2267">
        <v>1.855</v>
      </c>
      <c r="DF2267">
        <v>9.65</v>
      </c>
      <c r="DG2267">
        <v>15.475</v>
      </c>
      <c r="DH2267">
        <v>8.3366666666666696</v>
      </c>
      <c r="DI2267">
        <v>2.36</v>
      </c>
      <c r="DJ2267">
        <v>7.21</v>
      </c>
      <c r="DK2267">
        <v>8.2449999999999992</v>
      </c>
      <c r="DL2267">
        <v>5.1209090909090902</v>
      </c>
      <c r="DM2267">
        <v>4.8899999999999997</v>
      </c>
      <c r="DN2267">
        <v>6.91</v>
      </c>
      <c r="DO2267">
        <v>14.205</v>
      </c>
      <c r="DP2267">
        <v>8.3642857142857103</v>
      </c>
      <c r="DQ2267">
        <v>3.7725</v>
      </c>
      <c r="DR2267">
        <v>7.8949999999999996</v>
      </c>
      <c r="DS2267">
        <v>10.795</v>
      </c>
      <c r="DT2267">
        <v>10.0033333333333</v>
      </c>
    </row>
    <row r="2268" spans="1:124" x14ac:dyDescent="0.35">
      <c r="A2268" s="19" t="str">
        <f t="shared" si="82"/>
        <v>Banks w/ Loan Growth (last 4 qtrs)--42277</v>
      </c>
      <c r="B2268" s="19" t="str">
        <f t="shared" si="83"/>
        <v>Banks w/ Loan Growth (last 4 qtrs)</v>
      </c>
      <c r="C2268">
        <v>22</v>
      </c>
      <c r="D2268" s="27">
        <v>42277</v>
      </c>
      <c r="F2268">
        <v>85.964912280701796</v>
      </c>
      <c r="J2268">
        <v>82.847341337907395</v>
      </c>
      <c r="N2268">
        <v>80.455547391623796</v>
      </c>
      <c r="R2268">
        <v>60</v>
      </c>
      <c r="V2268">
        <v>83.439490445859903</v>
      </c>
      <c r="Z2268">
        <v>92.592592592592595</v>
      </c>
      <c r="AD2268">
        <v>83.116883116883102</v>
      </c>
      <c r="AH2268">
        <v>80.303030303030297</v>
      </c>
      <c r="AI2268"/>
      <c r="AK2268"/>
      <c r="AL2268">
        <v>80.392156862745097</v>
      </c>
      <c r="AP2268">
        <v>82.867132867132895</v>
      </c>
      <c r="AT2268">
        <v>89</v>
      </c>
      <c r="AX2268">
        <v>77.848101265822805</v>
      </c>
      <c r="BB2268">
        <v>80.701754385964904</v>
      </c>
      <c r="BF2268">
        <v>81.481481481481495</v>
      </c>
      <c r="BJ2268">
        <v>100</v>
      </c>
      <c r="BN2268">
        <v>100</v>
      </c>
      <c r="BR2268">
        <v>100</v>
      </c>
      <c r="BV2268">
        <v>60</v>
      </c>
      <c r="BZ2268">
        <v>87.5</v>
      </c>
      <c r="CD2268">
        <v>81.3186813186813</v>
      </c>
      <c r="CH2268">
        <v>86.6666666666667</v>
      </c>
      <c r="CL2268">
        <v>77.7777777777778</v>
      </c>
      <c r="CP2268">
        <v>100</v>
      </c>
      <c r="CT2268">
        <v>60</v>
      </c>
      <c r="CX2268">
        <v>91.6666666666667</v>
      </c>
      <c r="DB2268">
        <v>100</v>
      </c>
      <c r="DF2268">
        <v>66.6666666666667</v>
      </c>
      <c r="DJ2268">
        <v>72.727272727272705</v>
      </c>
      <c r="DN2268">
        <v>85.714285714285694</v>
      </c>
      <c r="DR2268">
        <v>83.3333333333333</v>
      </c>
    </row>
    <row r="2269" spans="1:124" x14ac:dyDescent="0.35">
      <c r="A2269" s="19" t="str">
        <f t="shared" ref="A2269:A2290" si="84">B2269&amp;"--"&amp;D2269</f>
        <v>Equity / Assets--42369</v>
      </c>
      <c r="B2269" s="19" t="str">
        <f t="shared" ref="B2269:B2290" si="85">VLOOKUP(C2269,labels,2,FALSE)</f>
        <v>Equity / Assets</v>
      </c>
      <c r="C2269">
        <v>1</v>
      </c>
      <c r="D2269" s="27">
        <v>42369</v>
      </c>
      <c r="E2269">
        <v>9.8253996462834898</v>
      </c>
      <c r="F2269">
        <v>10.535416071308299</v>
      </c>
      <c r="G2269">
        <v>11.6970671659654</v>
      </c>
      <c r="H2269">
        <v>10.982066841458099</v>
      </c>
      <c r="I2269">
        <v>9.2171525951669206</v>
      </c>
      <c r="J2269">
        <v>10.4619676704685</v>
      </c>
      <c r="K2269">
        <v>12.010857159205599</v>
      </c>
      <c r="L2269">
        <v>10.9268462381715</v>
      </c>
      <c r="M2269">
        <v>9.3879169694402407</v>
      </c>
      <c r="N2269">
        <v>10.617342697205</v>
      </c>
      <c r="O2269">
        <v>12.3486426112265</v>
      </c>
      <c r="P2269">
        <v>11.1584387018477</v>
      </c>
      <c r="Q2269">
        <v>9.9408675351616296</v>
      </c>
      <c r="R2269">
        <v>11.662309175883999</v>
      </c>
      <c r="S2269">
        <v>12.2651950663388</v>
      </c>
      <c r="T2269">
        <v>12.094465479821</v>
      </c>
      <c r="U2269">
        <v>9.1479417842040593</v>
      </c>
      <c r="V2269">
        <v>10.2059310095676</v>
      </c>
      <c r="W2269">
        <v>12.0067460172586</v>
      </c>
      <c r="X2269">
        <v>10.7493039895135</v>
      </c>
      <c r="Y2269">
        <v>9.8130519068755593</v>
      </c>
      <c r="Z2269">
        <v>10.535416071308299</v>
      </c>
      <c r="AA2269">
        <v>11.599015397508699</v>
      </c>
      <c r="AB2269">
        <v>11.067183108842</v>
      </c>
      <c r="AC2269">
        <v>9.01613437638329</v>
      </c>
      <c r="AD2269">
        <v>9.9189756910193907</v>
      </c>
      <c r="AE2269">
        <v>11.1989395918289</v>
      </c>
      <c r="AF2269">
        <v>10.159717948753</v>
      </c>
      <c r="AG2269">
        <v>9.9783682779634209</v>
      </c>
      <c r="AH2269">
        <v>10.996401028277599</v>
      </c>
      <c r="AI2269">
        <v>13.0432647770311</v>
      </c>
      <c r="AJ2269">
        <v>11.860856668529401</v>
      </c>
      <c r="AK2269">
        <v>9.0067939593329793</v>
      </c>
      <c r="AL2269">
        <v>10.7037604621007</v>
      </c>
      <c r="AM2269">
        <v>12.462019071470101</v>
      </c>
      <c r="AN2269">
        <v>12.015159228228301</v>
      </c>
      <c r="AO2269">
        <v>9.1770723985085194</v>
      </c>
      <c r="AP2269">
        <v>10.3247312106949</v>
      </c>
      <c r="AQ2269">
        <v>11.6804497776304</v>
      </c>
      <c r="AR2269">
        <v>10.751033504403001</v>
      </c>
      <c r="AS2269">
        <v>9.0805305452877505</v>
      </c>
      <c r="AT2269">
        <v>9.9709853509815094</v>
      </c>
      <c r="AU2269">
        <v>11.558609305503101</v>
      </c>
      <c r="AV2269">
        <v>10.330367507854501</v>
      </c>
      <c r="AW2269">
        <v>9.1675773845069592</v>
      </c>
      <c r="AX2269">
        <v>10.631816638422</v>
      </c>
      <c r="AY2269">
        <v>12.4980265986107</v>
      </c>
      <c r="AZ2269">
        <v>11.111987837641299</v>
      </c>
      <c r="BA2269">
        <v>9.4295775614389594</v>
      </c>
      <c r="BB2269">
        <v>10.8351283026727</v>
      </c>
      <c r="BC2269">
        <v>12.739280385685101</v>
      </c>
      <c r="BD2269">
        <v>11.4337957388157</v>
      </c>
      <c r="BE2269">
        <v>9.9563626765620405</v>
      </c>
      <c r="BF2269">
        <v>11.196615957684299</v>
      </c>
      <c r="BG2269">
        <v>13.6690476127301</v>
      </c>
      <c r="BH2269">
        <v>14.7217848498991</v>
      </c>
      <c r="BI2269">
        <v>9.9008793095731207</v>
      </c>
      <c r="BJ2269">
        <v>11.196615957684299</v>
      </c>
      <c r="BK2269">
        <v>15.0852364104214</v>
      </c>
      <c r="BL2269">
        <v>12.251158583893</v>
      </c>
      <c r="BM2269">
        <v>10.6734225971535</v>
      </c>
      <c r="BN2269">
        <v>11.5630690883306</v>
      </c>
      <c r="BO2269">
        <v>12.468492410636999</v>
      </c>
      <c r="BP2269">
        <v>11.5735869757501</v>
      </c>
      <c r="BQ2269">
        <v>10.2714269982025</v>
      </c>
      <c r="BR2269">
        <v>11.847101510421099</v>
      </c>
      <c r="BS2269">
        <v>12.7506853538702</v>
      </c>
      <c r="BT2269">
        <v>11.3990410645747</v>
      </c>
      <c r="BU2269">
        <v>8.7293874862241996</v>
      </c>
      <c r="BV2269">
        <v>10.635292788339299</v>
      </c>
      <c r="BW2269">
        <v>11.005553209929101</v>
      </c>
      <c r="BX2269">
        <v>10.3070511525902</v>
      </c>
      <c r="BY2269">
        <v>7.1262756565782501</v>
      </c>
      <c r="BZ2269">
        <v>7.9498454530808402</v>
      </c>
      <c r="CA2269">
        <v>9.9901881725420605</v>
      </c>
      <c r="CB2269">
        <v>8.5207223196818607</v>
      </c>
      <c r="CC2269">
        <v>9.2009579465607505</v>
      </c>
      <c r="CD2269">
        <v>10.2058370429448</v>
      </c>
      <c r="CE2269">
        <v>12.469418429453601</v>
      </c>
      <c r="CF2269">
        <v>11.7146277972851</v>
      </c>
      <c r="CG2269">
        <v>9.0682188385519797</v>
      </c>
      <c r="CH2269">
        <v>10.1502261298586</v>
      </c>
      <c r="CI2269">
        <v>11.2693857880233</v>
      </c>
      <c r="CJ2269">
        <v>10.128027458457799</v>
      </c>
      <c r="CK2269">
        <v>9.1745136654292399</v>
      </c>
      <c r="CL2269">
        <v>10.0886385662706</v>
      </c>
      <c r="CM2269">
        <v>12.306884436598001</v>
      </c>
      <c r="CN2269">
        <v>11.030527921355599</v>
      </c>
      <c r="CO2269">
        <v>8.7129525703107493</v>
      </c>
      <c r="CP2269">
        <v>9.8441688519358301</v>
      </c>
      <c r="CQ2269">
        <v>9.9758505575680108</v>
      </c>
      <c r="CR2269">
        <v>9.7097619917093105</v>
      </c>
      <c r="CS2269">
        <v>8.8179570349529399</v>
      </c>
      <c r="CT2269">
        <v>10.4799518297937</v>
      </c>
      <c r="CU2269">
        <v>15.123297148821999</v>
      </c>
      <c r="CV2269">
        <v>13.4613023539812</v>
      </c>
      <c r="CW2269">
        <v>9.2062565818895497</v>
      </c>
      <c r="CX2269">
        <v>9.6974236247388301</v>
      </c>
      <c r="CY2269">
        <v>10.6275980109722</v>
      </c>
      <c r="CZ2269">
        <v>9.8430852913062594</v>
      </c>
      <c r="DA2269">
        <v>12.260147601476</v>
      </c>
      <c r="DB2269">
        <v>12.260147601476</v>
      </c>
      <c r="DC2269">
        <v>12.260147601476</v>
      </c>
      <c r="DD2269">
        <v>12.260147601476</v>
      </c>
      <c r="DE2269">
        <v>9.2337974841495392</v>
      </c>
      <c r="DF2269">
        <v>9.8387375871481293</v>
      </c>
      <c r="DG2269">
        <v>14.163722571031901</v>
      </c>
      <c r="DH2269">
        <v>12.318767507738301</v>
      </c>
      <c r="DI2269">
        <v>10.895580265425099</v>
      </c>
      <c r="DJ2269">
        <v>11.8746945557619</v>
      </c>
      <c r="DK2269">
        <v>15.099747563491601</v>
      </c>
      <c r="DL2269">
        <v>13.06563513859</v>
      </c>
      <c r="DM2269">
        <v>9.4639641084303392</v>
      </c>
      <c r="DN2269">
        <v>10.601473335610001</v>
      </c>
      <c r="DO2269">
        <v>13.2750762771498</v>
      </c>
      <c r="DP2269">
        <v>12.288900359832001</v>
      </c>
      <c r="DQ2269">
        <v>9.7747401556730793</v>
      </c>
      <c r="DR2269">
        <v>10.515844499837099</v>
      </c>
      <c r="DS2269">
        <v>11.414270373885</v>
      </c>
      <c r="DT2269">
        <v>10.640421071274501</v>
      </c>
    </row>
    <row r="2270" spans="1:124" x14ac:dyDescent="0.35">
      <c r="A2270" s="19" t="str">
        <f t="shared" si="84"/>
        <v>Total Risk Based Capital Ratio--42369</v>
      </c>
      <c r="B2270" s="19" t="str">
        <f t="shared" si="85"/>
        <v>Total Risk Based Capital Ratio</v>
      </c>
      <c r="C2270">
        <v>2</v>
      </c>
      <c r="D2270" s="27">
        <v>42369</v>
      </c>
      <c r="E2270">
        <v>14.09</v>
      </c>
      <c r="F2270">
        <v>17.46</v>
      </c>
      <c r="G2270">
        <v>19.074999999999999</v>
      </c>
      <c r="H2270">
        <v>17.8701785714286</v>
      </c>
      <c r="I2270">
        <v>13.265000000000001</v>
      </c>
      <c r="J2270">
        <v>15.44</v>
      </c>
      <c r="K2270">
        <v>18.829999999999998</v>
      </c>
      <c r="L2270">
        <v>17.1674340949033</v>
      </c>
      <c r="M2270">
        <v>13.42</v>
      </c>
      <c r="N2270">
        <v>15.92</v>
      </c>
      <c r="O2270">
        <v>19.8</v>
      </c>
      <c r="P2270">
        <v>17.7464774022028</v>
      </c>
      <c r="Q2270">
        <v>14.36</v>
      </c>
      <c r="R2270">
        <v>19.079999999999998</v>
      </c>
      <c r="S2270">
        <v>23.747499999999999</v>
      </c>
      <c r="T2270">
        <v>20.402000000000001</v>
      </c>
      <c r="U2270">
        <v>13.1775</v>
      </c>
      <c r="V2270">
        <v>15.33</v>
      </c>
      <c r="W2270">
        <v>18.645</v>
      </c>
      <c r="X2270">
        <v>17.272058823529399</v>
      </c>
      <c r="Y2270">
        <v>14.1625</v>
      </c>
      <c r="Z2270">
        <v>17.795000000000002</v>
      </c>
      <c r="AA2270">
        <v>19.39</v>
      </c>
      <c r="AB2270">
        <v>18.1514814814815</v>
      </c>
      <c r="AC2270">
        <v>12.2325</v>
      </c>
      <c r="AD2270">
        <v>13.734999999999999</v>
      </c>
      <c r="AE2270">
        <v>16.452500000000001</v>
      </c>
      <c r="AF2270">
        <v>14.894078947368399</v>
      </c>
      <c r="AG2270">
        <v>13.37</v>
      </c>
      <c r="AH2270">
        <v>15.7</v>
      </c>
      <c r="AI2270">
        <v>18.940000000000001</v>
      </c>
      <c r="AJ2270">
        <v>17.734615384615399</v>
      </c>
      <c r="AK2270">
        <v>13.845000000000001</v>
      </c>
      <c r="AL2270">
        <v>16.309999999999999</v>
      </c>
      <c r="AM2270">
        <v>20.405000000000001</v>
      </c>
      <c r="AN2270">
        <v>18.767254901960801</v>
      </c>
      <c r="AO2270">
        <v>12.842499999999999</v>
      </c>
      <c r="AP2270">
        <v>15.21</v>
      </c>
      <c r="AQ2270">
        <v>18.47</v>
      </c>
      <c r="AR2270">
        <v>17.118956834532401</v>
      </c>
      <c r="AS2270">
        <v>12.585000000000001</v>
      </c>
      <c r="AT2270">
        <v>14.215</v>
      </c>
      <c r="AU2270">
        <v>16.857500000000002</v>
      </c>
      <c r="AV2270">
        <v>14.8521717171717</v>
      </c>
      <c r="AW2270">
        <v>14.327500000000001</v>
      </c>
      <c r="AX2270">
        <v>17.434999999999999</v>
      </c>
      <c r="AY2270">
        <v>22.327500000000001</v>
      </c>
      <c r="AZ2270">
        <v>19.146455696202501</v>
      </c>
      <c r="BA2270">
        <v>12.994999999999999</v>
      </c>
      <c r="BB2270">
        <v>15.4</v>
      </c>
      <c r="BC2270">
        <v>18.887499999999999</v>
      </c>
      <c r="BD2270">
        <v>17.696666666666701</v>
      </c>
      <c r="BE2270">
        <v>14.83</v>
      </c>
      <c r="BF2270">
        <v>17.760000000000002</v>
      </c>
      <c r="BG2270">
        <v>21.05</v>
      </c>
      <c r="BH2270">
        <v>24.898936170212799</v>
      </c>
      <c r="BI2270">
        <v>14.38</v>
      </c>
      <c r="BJ2270">
        <v>18.12</v>
      </c>
      <c r="BK2270">
        <v>18.79</v>
      </c>
      <c r="BL2270">
        <v>16.623999999999999</v>
      </c>
      <c r="BM2270">
        <v>13.68</v>
      </c>
      <c r="BN2270">
        <v>13.69</v>
      </c>
      <c r="BO2270">
        <v>15.78</v>
      </c>
      <c r="BP2270">
        <v>15.0766666666667</v>
      </c>
      <c r="BQ2270">
        <v>17.010000000000002</v>
      </c>
      <c r="BR2270">
        <v>21.34</v>
      </c>
      <c r="BS2270">
        <v>26.805</v>
      </c>
      <c r="BT2270">
        <v>22.0966666666667</v>
      </c>
      <c r="BU2270">
        <v>13.375</v>
      </c>
      <c r="BV2270">
        <v>17.41</v>
      </c>
      <c r="BW2270">
        <v>21.285</v>
      </c>
      <c r="BX2270">
        <v>17.675999999999998</v>
      </c>
      <c r="BY2270">
        <v>12.31</v>
      </c>
      <c r="BZ2270">
        <v>14.25</v>
      </c>
      <c r="CA2270">
        <v>14.952500000000001</v>
      </c>
      <c r="CB2270">
        <v>13.744999999999999</v>
      </c>
      <c r="CC2270">
        <v>13.47</v>
      </c>
      <c r="CD2270">
        <v>15.385</v>
      </c>
      <c r="CE2270">
        <v>18.36</v>
      </c>
      <c r="CF2270">
        <v>19.794333333333299</v>
      </c>
      <c r="CG2270">
        <v>12.34</v>
      </c>
      <c r="CH2270">
        <v>14.4</v>
      </c>
      <c r="CI2270">
        <v>17.47</v>
      </c>
      <c r="CJ2270">
        <v>15.373333333333299</v>
      </c>
      <c r="CK2270">
        <v>12.845000000000001</v>
      </c>
      <c r="CL2270">
        <v>14.77</v>
      </c>
      <c r="CM2270">
        <v>18.9925</v>
      </c>
      <c r="CN2270">
        <v>17.448333333333299</v>
      </c>
      <c r="CO2270">
        <v>12.77</v>
      </c>
      <c r="CP2270">
        <v>13.52</v>
      </c>
      <c r="CQ2270">
        <v>13.72</v>
      </c>
      <c r="CR2270">
        <v>12.984</v>
      </c>
      <c r="CS2270">
        <v>14.345000000000001</v>
      </c>
      <c r="CT2270">
        <v>15.82</v>
      </c>
      <c r="CU2270">
        <v>30.737500000000001</v>
      </c>
      <c r="CV2270">
        <v>29.262499999999999</v>
      </c>
      <c r="CW2270">
        <v>11.565</v>
      </c>
      <c r="CX2270">
        <v>12.24</v>
      </c>
      <c r="CY2270">
        <v>13.1325</v>
      </c>
      <c r="CZ2270">
        <v>12.686666666666699</v>
      </c>
      <c r="DA2270">
        <v>13.63</v>
      </c>
      <c r="DB2270">
        <v>13.63</v>
      </c>
      <c r="DC2270">
        <v>13.63</v>
      </c>
      <c r="DD2270">
        <v>13.63</v>
      </c>
      <c r="DE2270">
        <v>14.855</v>
      </c>
      <c r="DF2270">
        <v>16.97</v>
      </c>
      <c r="DG2270">
        <v>19.734999999999999</v>
      </c>
      <c r="DH2270">
        <v>17.4033333333333</v>
      </c>
      <c r="DI2270">
        <v>12.865</v>
      </c>
      <c r="DJ2270">
        <v>17.95</v>
      </c>
      <c r="DK2270">
        <v>22.245000000000001</v>
      </c>
      <c r="DL2270">
        <v>18.6309090909091</v>
      </c>
      <c r="DM2270">
        <v>14.715</v>
      </c>
      <c r="DN2270">
        <v>17.690000000000001</v>
      </c>
      <c r="DO2270">
        <v>20.92</v>
      </c>
      <c r="DP2270">
        <v>19.047142857142902</v>
      </c>
      <c r="DQ2270">
        <v>13.967499999999999</v>
      </c>
      <c r="DR2270">
        <v>15.315</v>
      </c>
      <c r="DS2270">
        <v>16.5425</v>
      </c>
      <c r="DT2270">
        <v>14.8466666666667</v>
      </c>
    </row>
    <row r="2271" spans="1:124" x14ac:dyDescent="0.35">
      <c r="A2271" s="19" t="str">
        <f t="shared" si="84"/>
        <v>Tier 1 Leverage Ratio--42369</v>
      </c>
      <c r="B2271" s="19" t="str">
        <f t="shared" si="85"/>
        <v>Tier 1 Leverage Ratio</v>
      </c>
      <c r="C2271">
        <v>3</v>
      </c>
      <c r="D2271" s="27">
        <v>42369</v>
      </c>
      <c r="E2271">
        <v>9.375</v>
      </c>
      <c r="F2271">
        <v>10.1</v>
      </c>
      <c r="G2271">
        <v>10.725</v>
      </c>
      <c r="H2271">
        <v>10.5201785714286</v>
      </c>
      <c r="I2271">
        <v>9.0050000000000008</v>
      </c>
      <c r="J2271">
        <v>10.11</v>
      </c>
      <c r="K2271">
        <v>11.635</v>
      </c>
      <c r="L2271">
        <v>10.6291915641476</v>
      </c>
      <c r="M2271">
        <v>9.1300000000000008</v>
      </c>
      <c r="N2271">
        <v>10.220000000000001</v>
      </c>
      <c r="O2271">
        <v>11.83</v>
      </c>
      <c r="P2271">
        <v>10.7905943790353</v>
      </c>
      <c r="Q2271">
        <v>9.7324999999999999</v>
      </c>
      <c r="R2271">
        <v>11.605</v>
      </c>
      <c r="S2271">
        <v>11.99</v>
      </c>
      <c r="T2271">
        <v>11.6805</v>
      </c>
      <c r="U2271">
        <v>8.9749999999999996</v>
      </c>
      <c r="V2271">
        <v>10.029999999999999</v>
      </c>
      <c r="W2271">
        <v>11.6275</v>
      </c>
      <c r="X2271">
        <v>10.5382679738562</v>
      </c>
      <c r="Y2271">
        <v>9.1274999999999995</v>
      </c>
      <c r="Z2271">
        <v>10.065</v>
      </c>
      <c r="AA2271">
        <v>11.01</v>
      </c>
      <c r="AB2271">
        <v>10.6222222222222</v>
      </c>
      <c r="AC2271">
        <v>8.6675000000000004</v>
      </c>
      <c r="AD2271">
        <v>9.33</v>
      </c>
      <c r="AE2271">
        <v>10.57</v>
      </c>
      <c r="AF2271">
        <v>9.7396052631578893</v>
      </c>
      <c r="AG2271">
        <v>9.61</v>
      </c>
      <c r="AH2271">
        <v>10.74</v>
      </c>
      <c r="AI2271">
        <v>12.44</v>
      </c>
      <c r="AJ2271">
        <v>11.4518461538462</v>
      </c>
      <c r="AK2271">
        <v>8.89</v>
      </c>
      <c r="AL2271">
        <v>10.18</v>
      </c>
      <c r="AM2271">
        <v>12.19</v>
      </c>
      <c r="AN2271">
        <v>11.766862745098001</v>
      </c>
      <c r="AO2271">
        <v>8.9525000000000006</v>
      </c>
      <c r="AP2271">
        <v>10.085000000000001</v>
      </c>
      <c r="AQ2271">
        <v>11.227499999999999</v>
      </c>
      <c r="AR2271">
        <v>10.522589928057601</v>
      </c>
      <c r="AS2271">
        <v>8.9024999999999999</v>
      </c>
      <c r="AT2271">
        <v>9.6449999999999996</v>
      </c>
      <c r="AU2271">
        <v>10.9175</v>
      </c>
      <c r="AV2271">
        <v>10.052070707070699</v>
      </c>
      <c r="AW2271">
        <v>8.8975000000000009</v>
      </c>
      <c r="AX2271">
        <v>10.105</v>
      </c>
      <c r="AY2271">
        <v>11.984999999999999</v>
      </c>
      <c r="AZ2271">
        <v>10.7473417721519</v>
      </c>
      <c r="BA2271">
        <v>9.3650000000000002</v>
      </c>
      <c r="BB2271">
        <v>10.805</v>
      </c>
      <c r="BC2271">
        <v>12.395</v>
      </c>
      <c r="BD2271">
        <v>11.187037037036999</v>
      </c>
      <c r="BE2271">
        <v>9.4749999999999996</v>
      </c>
      <c r="BF2271">
        <v>10.87</v>
      </c>
      <c r="BG2271">
        <v>13.164999999999999</v>
      </c>
      <c r="BH2271">
        <v>14.3085106382979</v>
      </c>
      <c r="BI2271">
        <v>9.24</v>
      </c>
      <c r="BJ2271">
        <v>9.5</v>
      </c>
      <c r="BK2271">
        <v>15.54</v>
      </c>
      <c r="BL2271">
        <v>11.794</v>
      </c>
      <c r="BM2271">
        <v>10.085000000000001</v>
      </c>
      <c r="BN2271">
        <v>10.52</v>
      </c>
      <c r="BO2271">
        <v>11.095000000000001</v>
      </c>
      <c r="BP2271">
        <v>10.6133333333333</v>
      </c>
      <c r="BQ2271">
        <v>10.1</v>
      </c>
      <c r="BR2271">
        <v>11.47</v>
      </c>
      <c r="BS2271">
        <v>12.57</v>
      </c>
      <c r="BT2271">
        <v>11.29</v>
      </c>
      <c r="BU2271">
        <v>8.3650000000000002</v>
      </c>
      <c r="BV2271">
        <v>10</v>
      </c>
      <c r="BW2271">
        <v>10.895</v>
      </c>
      <c r="BX2271">
        <v>9.9446666666666701</v>
      </c>
      <c r="BY2271">
        <v>8.2050000000000001</v>
      </c>
      <c r="BZ2271">
        <v>8.58</v>
      </c>
      <c r="CA2271">
        <v>9.19</v>
      </c>
      <c r="CB2271">
        <v>8.9762500000000003</v>
      </c>
      <c r="CC2271">
        <v>9.1875</v>
      </c>
      <c r="CD2271">
        <v>10.039999999999999</v>
      </c>
      <c r="CE2271">
        <v>11.33</v>
      </c>
      <c r="CF2271">
        <v>11.3508888888889</v>
      </c>
      <c r="CG2271">
        <v>8.9450000000000003</v>
      </c>
      <c r="CH2271">
        <v>10.199999999999999</v>
      </c>
      <c r="CI2271">
        <v>10.965</v>
      </c>
      <c r="CJ2271">
        <v>10.015333333333301</v>
      </c>
      <c r="CK2271">
        <v>9.1374999999999993</v>
      </c>
      <c r="CL2271">
        <v>9.4749999999999996</v>
      </c>
      <c r="CM2271">
        <v>11.6425</v>
      </c>
      <c r="CN2271">
        <v>10.695</v>
      </c>
      <c r="CO2271">
        <v>8.57</v>
      </c>
      <c r="CP2271">
        <v>8.67</v>
      </c>
      <c r="CQ2271">
        <v>9.33</v>
      </c>
      <c r="CR2271">
        <v>9.3339999999999996</v>
      </c>
      <c r="CS2271">
        <v>9.0749999999999993</v>
      </c>
      <c r="CT2271">
        <v>10.91</v>
      </c>
      <c r="CU2271">
        <v>15.6</v>
      </c>
      <c r="CV2271">
        <v>13.765000000000001</v>
      </c>
      <c r="CW2271">
        <v>8.7725000000000009</v>
      </c>
      <c r="CX2271">
        <v>9.16</v>
      </c>
      <c r="CY2271">
        <v>9.7050000000000001</v>
      </c>
      <c r="CZ2271">
        <v>9.1283333333333303</v>
      </c>
      <c r="DA2271">
        <v>12.6</v>
      </c>
      <c r="DB2271">
        <v>12.6</v>
      </c>
      <c r="DC2271">
        <v>12.6</v>
      </c>
      <c r="DD2271">
        <v>12.6</v>
      </c>
      <c r="DE2271">
        <v>9.2449999999999992</v>
      </c>
      <c r="DF2271">
        <v>9.81</v>
      </c>
      <c r="DG2271">
        <v>14.164999999999999</v>
      </c>
      <c r="DH2271">
        <v>12.3366666666667</v>
      </c>
      <c r="DI2271">
        <v>10.135</v>
      </c>
      <c r="DJ2271">
        <v>10.82</v>
      </c>
      <c r="DK2271">
        <v>12.79</v>
      </c>
      <c r="DL2271">
        <v>11.613636363636401</v>
      </c>
      <c r="DM2271">
        <v>9.3650000000000002</v>
      </c>
      <c r="DN2271">
        <v>10.11</v>
      </c>
      <c r="DO2271">
        <v>13.48</v>
      </c>
      <c r="DP2271">
        <v>12.3828571428571</v>
      </c>
      <c r="DQ2271">
        <v>9.6925000000000008</v>
      </c>
      <c r="DR2271">
        <v>10.08</v>
      </c>
      <c r="DS2271">
        <v>11.54</v>
      </c>
      <c r="DT2271">
        <v>10.39</v>
      </c>
    </row>
    <row r="2272" spans="1:124" x14ac:dyDescent="0.35">
      <c r="A2272" s="19" t="str">
        <f t="shared" si="84"/>
        <v>ALLL / Nonaccrual Loans--42369</v>
      </c>
      <c r="B2272" s="19" t="str">
        <f t="shared" si="85"/>
        <v>ALLL / Nonaccrual Loans</v>
      </c>
      <c r="C2272">
        <v>4</v>
      </c>
      <c r="D2272" s="27">
        <v>42369</v>
      </c>
      <c r="E2272">
        <v>133.333333333333</v>
      </c>
      <c r="F2272">
        <v>265.15151515151501</v>
      </c>
      <c r="G2272">
        <v>761.16022099447503</v>
      </c>
      <c r="H2272">
        <v>1337.5495550528599</v>
      </c>
      <c r="I2272">
        <v>91.419149318018697</v>
      </c>
      <c r="J2272">
        <v>183.05369127516801</v>
      </c>
      <c r="K2272">
        <v>483.77067430025397</v>
      </c>
      <c r="L2272">
        <v>684.38543299047296</v>
      </c>
      <c r="M2272">
        <v>92.903959367950307</v>
      </c>
      <c r="N2272">
        <v>184.55007679974901</v>
      </c>
      <c r="O2272">
        <v>452.47019149178101</v>
      </c>
      <c r="P2272">
        <v>641.40398280040904</v>
      </c>
      <c r="Q2272">
        <v>97.066747420742701</v>
      </c>
      <c r="R2272">
        <v>138.98565859092199</v>
      </c>
      <c r="S2272">
        <v>181.88869321003</v>
      </c>
      <c r="T2272">
        <v>179.035551632232</v>
      </c>
      <c r="U2272">
        <v>91.071428571428598</v>
      </c>
      <c r="V2272">
        <v>180.808080808081</v>
      </c>
      <c r="W2272">
        <v>384.51492537313402</v>
      </c>
      <c r="X2272">
        <v>641.20073553467103</v>
      </c>
      <c r="Y2272">
        <v>97.2996314207616</v>
      </c>
      <c r="Z2272">
        <v>150.87229588276301</v>
      </c>
      <c r="AA2272">
        <v>379.29907481898601</v>
      </c>
      <c r="AB2272">
        <v>2274.9590922745501</v>
      </c>
      <c r="AC2272">
        <v>111.916344623778</v>
      </c>
      <c r="AD2272">
        <v>229.552567020563</v>
      </c>
      <c r="AE2272">
        <v>699.43879755560602</v>
      </c>
      <c r="AF2272">
        <v>1136.4967804975599</v>
      </c>
      <c r="AG2272">
        <v>143.118910287744</v>
      </c>
      <c r="AH2272">
        <v>348.34700861390502</v>
      </c>
      <c r="AI2272">
        <v>1131.75257731959</v>
      </c>
      <c r="AJ2272">
        <v>950.75285330735801</v>
      </c>
      <c r="AK2272">
        <v>65.417330836749898</v>
      </c>
      <c r="AL2272">
        <v>144.49950445986099</v>
      </c>
      <c r="AM2272">
        <v>386.60466956865798</v>
      </c>
      <c r="AN2272">
        <v>1963.6001248662201</v>
      </c>
      <c r="AO2272">
        <v>96.398281362384694</v>
      </c>
      <c r="AP2272">
        <v>227.50125691302199</v>
      </c>
      <c r="AQ2272">
        <v>675.48664122137404</v>
      </c>
      <c r="AR2272">
        <v>743.50993470751803</v>
      </c>
      <c r="AS2272">
        <v>102.13155309629499</v>
      </c>
      <c r="AT2272">
        <v>204.78728370471799</v>
      </c>
      <c r="AU2272">
        <v>659.01603827931797</v>
      </c>
      <c r="AV2272">
        <v>1302.95906197267</v>
      </c>
      <c r="AW2272">
        <v>81.100141043723596</v>
      </c>
      <c r="AX2272">
        <v>169.058823529412</v>
      </c>
      <c r="AY2272">
        <v>327.5</v>
      </c>
      <c r="AZ2272">
        <v>846.88694388842305</v>
      </c>
      <c r="BA2272">
        <v>80.907686979696507</v>
      </c>
      <c r="BB2272">
        <v>145.19379844961199</v>
      </c>
      <c r="BC2272">
        <v>274.787430384846</v>
      </c>
      <c r="BD2272">
        <v>347.31394212551697</v>
      </c>
      <c r="BE2272">
        <v>110.711661434717</v>
      </c>
      <c r="BF2272">
        <v>178.485435752878</v>
      </c>
      <c r="BG2272">
        <v>366.19698885185602</v>
      </c>
      <c r="BH2272">
        <v>587.46007076492799</v>
      </c>
      <c r="BI2272">
        <v>129.48364209696501</v>
      </c>
      <c r="BJ2272">
        <v>150.87229588276301</v>
      </c>
      <c r="BK2272">
        <v>4156.3218390804604</v>
      </c>
      <c r="BL2272">
        <v>14910.478434074401</v>
      </c>
      <c r="BM2272">
        <v>152.95926072417399</v>
      </c>
      <c r="BN2272">
        <v>193.92686347128799</v>
      </c>
      <c r="BO2272">
        <v>234.89446621840301</v>
      </c>
      <c r="BP2272">
        <v>193.92686347128799</v>
      </c>
      <c r="BQ2272">
        <v>183.14732142857099</v>
      </c>
      <c r="BR2272">
        <v>219.270833333333</v>
      </c>
      <c r="BS2272">
        <v>255.39434523809501</v>
      </c>
      <c r="BT2272">
        <v>219.270833333333</v>
      </c>
      <c r="BU2272">
        <v>61.577142057121499</v>
      </c>
      <c r="BV2272">
        <v>91.203883051621702</v>
      </c>
      <c r="BW2272">
        <v>237.817243472981</v>
      </c>
      <c r="BX2272">
        <v>169.887520379531</v>
      </c>
      <c r="BY2272">
        <v>86.024765434658605</v>
      </c>
      <c r="BZ2272">
        <v>115.051800862189</v>
      </c>
      <c r="CA2272">
        <v>177.09899229615101</v>
      </c>
      <c r="CB2272">
        <v>389.522200083136</v>
      </c>
      <c r="CC2272">
        <v>98.160919540229898</v>
      </c>
      <c r="CD2272">
        <v>172.805380471143</v>
      </c>
      <c r="CE2272">
        <v>314.97227356746799</v>
      </c>
      <c r="CF2272">
        <v>2317.6692648881799</v>
      </c>
      <c r="CG2272">
        <v>133.30992790975299</v>
      </c>
      <c r="CH2272">
        <v>244.38202247191001</v>
      </c>
      <c r="CI2272">
        <v>317.97841377637599</v>
      </c>
      <c r="CJ2272">
        <v>279.75715149004401</v>
      </c>
      <c r="CK2272">
        <v>104.648014440433</v>
      </c>
      <c r="CL2272">
        <v>196.28205128205099</v>
      </c>
      <c r="CM2272">
        <v>439.31818181818198</v>
      </c>
      <c r="CN2272">
        <v>836.69476732253099</v>
      </c>
      <c r="CO2272">
        <v>117.691437193512</v>
      </c>
      <c r="CP2272">
        <v>364.69816272965897</v>
      </c>
      <c r="CQ2272">
        <v>446.63299663299699</v>
      </c>
      <c r="CR2272">
        <v>300.580569495519</v>
      </c>
      <c r="CS2272">
        <v>195.07197026109901</v>
      </c>
      <c r="CT2272">
        <v>236.27844712182099</v>
      </c>
      <c r="CU2272">
        <v>1568.1392235609101</v>
      </c>
      <c r="CV2272">
        <v>1096.71464684073</v>
      </c>
      <c r="CW2272">
        <v>91.598567685562699</v>
      </c>
      <c r="CX2272">
        <v>363.51396751872801</v>
      </c>
      <c r="CY2272">
        <v>952.09386281588399</v>
      </c>
      <c r="CZ2272">
        <v>1126.5494729163199</v>
      </c>
      <c r="DA2272">
        <v>603.16091954023</v>
      </c>
      <c r="DB2272">
        <v>603.16091954023</v>
      </c>
      <c r="DC2272">
        <v>603.16091954023</v>
      </c>
      <c r="DD2272">
        <v>603.16091954023</v>
      </c>
      <c r="DE2272">
        <v>784.537532074453</v>
      </c>
      <c r="DF2272">
        <v>1124.4742967452901</v>
      </c>
      <c r="DG2272">
        <v>1464.41106141612</v>
      </c>
      <c r="DH2272">
        <v>1124.4742967452901</v>
      </c>
      <c r="DI2272">
        <v>110.664342283766</v>
      </c>
      <c r="DJ2272">
        <v>415.09504608294901</v>
      </c>
      <c r="DK2272">
        <v>1258.43847175679</v>
      </c>
      <c r="DL2272">
        <v>1401.28267585048</v>
      </c>
      <c r="DM2272">
        <v>41.4400069082252</v>
      </c>
      <c r="DN2272">
        <v>265.536105032823</v>
      </c>
      <c r="DO2272">
        <v>366.81807071859203</v>
      </c>
      <c r="DP2272">
        <v>216.71572779075899</v>
      </c>
      <c r="DQ2272">
        <v>112.89235520953299</v>
      </c>
      <c r="DR2272">
        <v>219.60872284308101</v>
      </c>
      <c r="DS2272">
        <v>646.05133114241301</v>
      </c>
      <c r="DT2272">
        <v>1107.05427951454</v>
      </c>
    </row>
    <row r="2273" spans="1:124" x14ac:dyDescent="0.35">
      <c r="A2273" s="19" t="str">
        <f t="shared" si="84"/>
        <v>[NCL + OREO] / [Total Loans + OREO]--42369</v>
      </c>
      <c r="B2273" s="19" t="str">
        <f t="shared" si="85"/>
        <v>[NCL + OREO] / [Total Loans + OREO]</v>
      </c>
      <c r="C2273">
        <v>5</v>
      </c>
      <c r="D2273" s="27">
        <v>42369</v>
      </c>
      <c r="E2273">
        <v>0.35397678146161299</v>
      </c>
      <c r="F2273">
        <v>1.06479925169893</v>
      </c>
      <c r="G2273">
        <v>1.5194424823917001</v>
      </c>
      <c r="H2273">
        <v>1.2990469453846401</v>
      </c>
      <c r="I2273">
        <v>0.30865429155957103</v>
      </c>
      <c r="J2273">
        <v>0.91878935736211798</v>
      </c>
      <c r="K2273">
        <v>1.98996836354478</v>
      </c>
      <c r="L2273">
        <v>1.49227372966766</v>
      </c>
      <c r="M2273">
        <v>0.371702776489655</v>
      </c>
      <c r="N2273">
        <v>0.99483998147302799</v>
      </c>
      <c r="O2273">
        <v>2.1879021198159698</v>
      </c>
      <c r="P2273">
        <v>1.6243809447715001</v>
      </c>
      <c r="Q2273">
        <v>1.85806589865037</v>
      </c>
      <c r="R2273">
        <v>2.4686677143803899</v>
      </c>
      <c r="S2273">
        <v>2.8790268375440702</v>
      </c>
      <c r="T2273">
        <v>2.7263573069637799</v>
      </c>
      <c r="U2273">
        <v>0.43798817618906399</v>
      </c>
      <c r="V2273">
        <v>1.07928458850134</v>
      </c>
      <c r="W2273">
        <v>2.3110573843893101</v>
      </c>
      <c r="X2273">
        <v>1.6901441007987801</v>
      </c>
      <c r="Y2273">
        <v>0.37927909211167099</v>
      </c>
      <c r="Z2273">
        <v>1.06479925169893</v>
      </c>
      <c r="AA2273">
        <v>2.4450843555914101</v>
      </c>
      <c r="AB2273">
        <v>1.8459763600791099</v>
      </c>
      <c r="AC2273">
        <v>4.5176877538148502E-2</v>
      </c>
      <c r="AD2273">
        <v>0.43454753046489702</v>
      </c>
      <c r="AE2273">
        <v>0.99025247248730697</v>
      </c>
      <c r="AF2273">
        <v>0.92717050029269799</v>
      </c>
      <c r="AG2273">
        <v>1.9088593097271098E-2</v>
      </c>
      <c r="AH2273">
        <v>0.21629324505136299</v>
      </c>
      <c r="AI2273">
        <v>0.838045014989377</v>
      </c>
      <c r="AJ2273">
        <v>0.58880322126541995</v>
      </c>
      <c r="AK2273">
        <v>0.64743893936661701</v>
      </c>
      <c r="AL2273">
        <v>1.4506546299947001</v>
      </c>
      <c r="AM2273">
        <v>2.28172153069894</v>
      </c>
      <c r="AN2273">
        <v>1.8644107835980701</v>
      </c>
      <c r="AO2273">
        <v>0.10545176115902601</v>
      </c>
      <c r="AP2273">
        <v>0.64234741924935701</v>
      </c>
      <c r="AQ2273">
        <v>1.3477328320023101</v>
      </c>
      <c r="AR2273">
        <v>0.97672866336666297</v>
      </c>
      <c r="AS2273">
        <v>0.29197804749894901</v>
      </c>
      <c r="AT2273">
        <v>0.83481279336341097</v>
      </c>
      <c r="AU2273">
        <v>1.89199338293581</v>
      </c>
      <c r="AV2273">
        <v>1.4500030555654</v>
      </c>
      <c r="AW2273">
        <v>0.54617571340807303</v>
      </c>
      <c r="AX2273">
        <v>1.5070838962687201</v>
      </c>
      <c r="AY2273">
        <v>2.86075276814563</v>
      </c>
      <c r="AZ2273">
        <v>1.9076412814396699</v>
      </c>
      <c r="BA2273">
        <v>0.45270644719773101</v>
      </c>
      <c r="BB2273">
        <v>1.44420710281402</v>
      </c>
      <c r="BC2273">
        <v>2.38705656924814</v>
      </c>
      <c r="BD2273">
        <v>2.1582426125112302</v>
      </c>
      <c r="BE2273">
        <v>0.67056657342473103</v>
      </c>
      <c r="BF2273">
        <v>1.4308159864855301</v>
      </c>
      <c r="BG2273">
        <v>2.0557251706926301</v>
      </c>
      <c r="BH2273">
        <v>2.0045786604149902</v>
      </c>
      <c r="BI2273">
        <v>0.74800103172556098</v>
      </c>
      <c r="BJ2273">
        <v>1.4906670649856999</v>
      </c>
      <c r="BK2273">
        <v>1.5091751323156899</v>
      </c>
      <c r="BL2273">
        <v>1.60746073315769</v>
      </c>
      <c r="BM2273">
        <v>0.58586615463869296</v>
      </c>
      <c r="BN2273">
        <v>1.1717323092773899</v>
      </c>
      <c r="BO2273">
        <v>2.3458439816896899</v>
      </c>
      <c r="BP2273">
        <v>1.56389598779313</v>
      </c>
      <c r="BQ2273">
        <v>0.57485265019480403</v>
      </c>
      <c r="BR2273">
        <v>0.88795841755703098</v>
      </c>
      <c r="BS2273">
        <v>1.21910147508838</v>
      </c>
      <c r="BT2273">
        <v>0.89998327766977904</v>
      </c>
      <c r="BU2273">
        <v>0.43209030217090699</v>
      </c>
      <c r="BV2273">
        <v>1.64806459273332</v>
      </c>
      <c r="BW2273">
        <v>4.1120479871173403</v>
      </c>
      <c r="BX2273">
        <v>2.00397009102368</v>
      </c>
      <c r="BY2273">
        <v>1.3387647125683899</v>
      </c>
      <c r="BZ2273">
        <v>1.61948315525602</v>
      </c>
      <c r="CA2273">
        <v>2.0023329117255702</v>
      </c>
      <c r="CB2273">
        <v>1.69846993749477</v>
      </c>
      <c r="CC2273">
        <v>0.70277438544702597</v>
      </c>
      <c r="CD2273">
        <v>1.5860905878573699</v>
      </c>
      <c r="CE2273">
        <v>3.7382435810944901</v>
      </c>
      <c r="CF2273">
        <v>2.34730214416795</v>
      </c>
      <c r="CG2273">
        <v>0.54551962570065804</v>
      </c>
      <c r="CH2273">
        <v>0.83242392711214896</v>
      </c>
      <c r="CI2273">
        <v>1.3996728245537</v>
      </c>
      <c r="CJ2273">
        <v>1.24265504876952</v>
      </c>
      <c r="CK2273">
        <v>0.184337063398021</v>
      </c>
      <c r="CL2273">
        <v>0.65022970225559495</v>
      </c>
      <c r="CM2273">
        <v>1.47178448805073</v>
      </c>
      <c r="CN2273">
        <v>1.0200745473246</v>
      </c>
      <c r="CO2273">
        <v>0.369132104550144</v>
      </c>
      <c r="CP2273">
        <v>0.50101147599871398</v>
      </c>
      <c r="CQ2273">
        <v>0.512699747687132</v>
      </c>
      <c r="CR2273">
        <v>0.54051370740448601</v>
      </c>
      <c r="CS2273">
        <v>9.8272781417510405E-2</v>
      </c>
      <c r="CT2273">
        <v>0.34285911336191599</v>
      </c>
      <c r="CU2273">
        <v>0.67127191086262705</v>
      </c>
      <c r="CV2273">
        <v>0.42668557891822101</v>
      </c>
      <c r="CW2273">
        <v>7.3373367574028805E-2</v>
      </c>
      <c r="CX2273">
        <v>0.28566856241945798</v>
      </c>
      <c r="CY2273">
        <v>1.83816649853269</v>
      </c>
      <c r="CZ2273">
        <v>0.88415414903068101</v>
      </c>
      <c r="DA2273">
        <v>0.22466107165913499</v>
      </c>
      <c r="DB2273">
        <v>0.22466107165913499</v>
      </c>
      <c r="DC2273">
        <v>0.22466107165913499</v>
      </c>
      <c r="DD2273">
        <v>0.22466107165913499</v>
      </c>
      <c r="DE2273">
        <v>9.1642436104857006E-2</v>
      </c>
      <c r="DF2273">
        <v>0.18328487220971401</v>
      </c>
      <c r="DG2273">
        <v>1.5417473779098601</v>
      </c>
      <c r="DH2273">
        <v>1.02783158527324</v>
      </c>
      <c r="DI2273">
        <v>0.20284840397559301</v>
      </c>
      <c r="DJ2273">
        <v>0.93410794672235997</v>
      </c>
      <c r="DK2273">
        <v>1.45032048353064</v>
      </c>
      <c r="DL2273">
        <v>0.86460221420282901</v>
      </c>
      <c r="DM2273">
        <v>0.49228235922813501</v>
      </c>
      <c r="DN2273">
        <v>0.90739357729648995</v>
      </c>
      <c r="DO2273">
        <v>3.0400415070840201</v>
      </c>
      <c r="DP2273">
        <v>1.8410297033941601</v>
      </c>
      <c r="DQ2273">
        <v>0.50387368619541695</v>
      </c>
      <c r="DR2273">
        <v>0.83116074257429795</v>
      </c>
      <c r="DS2273">
        <v>1.76399227522016</v>
      </c>
      <c r="DT2273">
        <v>1.3002037076578501</v>
      </c>
    </row>
    <row r="2274" spans="1:124" x14ac:dyDescent="0.35">
      <c r="A2274" s="19" t="str">
        <f t="shared" si="84"/>
        <v>[Noncurrent + Delinquent Loans] / [Capital + ALLL]--42369</v>
      </c>
      <c r="B2274" s="19" t="str">
        <f t="shared" si="85"/>
        <v>[Noncurrent + Delinquent Loans] / [Capital + ALLL]</v>
      </c>
      <c r="C2274">
        <v>6</v>
      </c>
      <c r="D2274" s="27">
        <v>42369</v>
      </c>
      <c r="E2274">
        <v>3.0395534965934701</v>
      </c>
      <c r="F2274">
        <v>7.7053104432489601</v>
      </c>
      <c r="G2274">
        <v>11.005886455382001</v>
      </c>
      <c r="H2274">
        <v>7.8452547409554896</v>
      </c>
      <c r="I2274">
        <v>2.7806040747489602</v>
      </c>
      <c r="J2274">
        <v>7.39166729908173</v>
      </c>
      <c r="K2274">
        <v>13.0961869196155</v>
      </c>
      <c r="L2274">
        <v>8.9609460106189598</v>
      </c>
      <c r="M2274">
        <v>2.99260492014806</v>
      </c>
      <c r="N2274">
        <v>7.1437463135293404</v>
      </c>
      <c r="O2274">
        <v>13.3217001780783</v>
      </c>
      <c r="P2274">
        <v>9.7337915547158307</v>
      </c>
      <c r="Q2274">
        <v>8.2492707146601294</v>
      </c>
      <c r="R2274">
        <v>12.159818128592899</v>
      </c>
      <c r="S2274">
        <v>16.7822552586311</v>
      </c>
      <c r="T2274">
        <v>13.454751016110899</v>
      </c>
      <c r="U2274">
        <v>3.1568909709434201</v>
      </c>
      <c r="V2274">
        <v>7.6919485649924697</v>
      </c>
      <c r="W2274">
        <v>13.2556252948546</v>
      </c>
      <c r="X2274">
        <v>9.2720589050295494</v>
      </c>
      <c r="Y2274">
        <v>3.69000557831012</v>
      </c>
      <c r="Z2274">
        <v>7.9974242859764102</v>
      </c>
      <c r="AA2274">
        <v>12.9849013726199</v>
      </c>
      <c r="AB2274">
        <v>10.9859962416171</v>
      </c>
      <c r="AC2274">
        <v>1.59185247169747</v>
      </c>
      <c r="AD2274">
        <v>5.4605904234349198</v>
      </c>
      <c r="AE2274">
        <v>13.221302154158501</v>
      </c>
      <c r="AF2274">
        <v>9.1429904656346306</v>
      </c>
      <c r="AG2274">
        <v>0.75626346698212898</v>
      </c>
      <c r="AH2274">
        <v>2.84395781408156</v>
      </c>
      <c r="AI2274">
        <v>8.1007751937984498</v>
      </c>
      <c r="AJ2274">
        <v>5.3420701395331802</v>
      </c>
      <c r="AK2274">
        <v>3.9684537545396101</v>
      </c>
      <c r="AL2274">
        <v>7.8266331658291497</v>
      </c>
      <c r="AM2274">
        <v>15.274276979438101</v>
      </c>
      <c r="AN2274">
        <v>11.214975175486099</v>
      </c>
      <c r="AO2274">
        <v>1.41076896870976</v>
      </c>
      <c r="AP2274">
        <v>6.3918744365632802</v>
      </c>
      <c r="AQ2274">
        <v>12.974456972803701</v>
      </c>
      <c r="AR2274">
        <v>8.3145180388948994</v>
      </c>
      <c r="AS2274">
        <v>1.8710000929900901</v>
      </c>
      <c r="AT2274">
        <v>5.9899033306843599</v>
      </c>
      <c r="AU2274">
        <v>11.716270038253199</v>
      </c>
      <c r="AV2274">
        <v>7.9092708024508704</v>
      </c>
      <c r="AW2274">
        <v>4.54499838768524</v>
      </c>
      <c r="AX2274">
        <v>9.0279481776267207</v>
      </c>
      <c r="AY2274">
        <v>16.116154379096301</v>
      </c>
      <c r="AZ2274">
        <v>11.1651769300915</v>
      </c>
      <c r="BA2274">
        <v>3.5869013976540098</v>
      </c>
      <c r="BB2274">
        <v>9.3295109883652394</v>
      </c>
      <c r="BC2274">
        <v>15.351731032305601</v>
      </c>
      <c r="BD2274">
        <v>14.0036045271347</v>
      </c>
      <c r="BE2274">
        <v>3.1105766741813201</v>
      </c>
      <c r="BF2274">
        <v>6.2224053688114402</v>
      </c>
      <c r="BG2274">
        <v>10.835937741926401</v>
      </c>
      <c r="BH2274">
        <v>7.9830851010854804</v>
      </c>
      <c r="BI2274">
        <v>1.3600174237107701</v>
      </c>
      <c r="BJ2274">
        <v>3.6893080735324801</v>
      </c>
      <c r="BK2274">
        <v>6.7160731472569797</v>
      </c>
      <c r="BL2274">
        <v>4.5419874062988104</v>
      </c>
      <c r="BM2274">
        <v>4.4482774272615897</v>
      </c>
      <c r="BN2274">
        <v>8.8965548545231705</v>
      </c>
      <c r="BO2274">
        <v>10.578437056996201</v>
      </c>
      <c r="BP2274">
        <v>7.0522913713307798</v>
      </c>
      <c r="BQ2274">
        <v>2.0149190614355801</v>
      </c>
      <c r="BR2274">
        <v>3.79008746355685</v>
      </c>
      <c r="BS2274">
        <v>12.281879759492099</v>
      </c>
      <c r="BT2274">
        <v>8.2678367260994694</v>
      </c>
      <c r="BU2274">
        <v>3.1627408281960401</v>
      </c>
      <c r="BV2274">
        <v>8.2265398925175699</v>
      </c>
      <c r="BW2274">
        <v>13.003129840411701</v>
      </c>
      <c r="BX2274">
        <v>9.5469954579624403</v>
      </c>
      <c r="BY2274">
        <v>10.3234948370197</v>
      </c>
      <c r="BZ2274">
        <v>13.7331035755094</v>
      </c>
      <c r="CA2274">
        <v>18.624280913334299</v>
      </c>
      <c r="CB2274">
        <v>13.172514599198101</v>
      </c>
      <c r="CC2274">
        <v>2.6278178478468002</v>
      </c>
      <c r="CD2274">
        <v>6.6492697463313402</v>
      </c>
      <c r="CE2274">
        <v>10.8580322580773</v>
      </c>
      <c r="CF2274">
        <v>8.19872103336251</v>
      </c>
      <c r="CG2274">
        <v>1.68380348927726</v>
      </c>
      <c r="CH2274">
        <v>8.0142593081594899</v>
      </c>
      <c r="CI2274">
        <v>17.911823436386399</v>
      </c>
      <c r="CJ2274">
        <v>10.489705147926699</v>
      </c>
      <c r="CK2274">
        <v>4.9021597710122302</v>
      </c>
      <c r="CL2274">
        <v>6.1032392369666599</v>
      </c>
      <c r="CM2274">
        <v>12.2993211921409</v>
      </c>
      <c r="CN2274">
        <v>9.5461443081171602</v>
      </c>
      <c r="CO2274">
        <v>4.2766413724843302</v>
      </c>
      <c r="CP2274">
        <v>5.6298803400580999</v>
      </c>
      <c r="CQ2274">
        <v>8.6853666779317305</v>
      </c>
      <c r="CR2274">
        <v>6.51850356595543</v>
      </c>
      <c r="CS2274">
        <v>0.52303987201919799</v>
      </c>
      <c r="CT2274">
        <v>4.2339219982275802</v>
      </c>
      <c r="CU2274">
        <v>7.9618670348338298</v>
      </c>
      <c r="CV2274">
        <v>4.2509849086254397</v>
      </c>
      <c r="CW2274">
        <v>2.8066879340336999</v>
      </c>
      <c r="CX2274">
        <v>5.1441889985945197</v>
      </c>
      <c r="CY2274">
        <v>12.5436191884785</v>
      </c>
      <c r="CZ2274">
        <v>8.7810231614248409</v>
      </c>
      <c r="DA2274">
        <v>1.4863113559047501</v>
      </c>
      <c r="DB2274">
        <v>1.4863113559047501</v>
      </c>
      <c r="DC2274">
        <v>1.4863113559047501</v>
      </c>
      <c r="DD2274">
        <v>1.4863113559047501</v>
      </c>
      <c r="DE2274">
        <v>4.1351016053508696</v>
      </c>
      <c r="DF2274">
        <v>8.2498210450966294</v>
      </c>
      <c r="DG2274">
        <v>12.259640177703</v>
      </c>
      <c r="DH2274">
        <v>8.1798875070037198</v>
      </c>
      <c r="DI2274">
        <v>2.54762456064012</v>
      </c>
      <c r="DJ2274">
        <v>3.9044174350480998</v>
      </c>
      <c r="DK2274">
        <v>8.1500699420626503</v>
      </c>
      <c r="DL2274">
        <v>5.8448898300685004</v>
      </c>
      <c r="DM2274">
        <v>3.9684537545396101</v>
      </c>
      <c r="DN2274">
        <v>12.920417310082501</v>
      </c>
      <c r="DO2274">
        <v>16.371728209696201</v>
      </c>
      <c r="DP2274">
        <v>11.077430531445801</v>
      </c>
      <c r="DQ2274">
        <v>6.3962219556596001</v>
      </c>
      <c r="DR2274">
        <v>7.2331345715861302</v>
      </c>
      <c r="DS2274">
        <v>14.521109595854799</v>
      </c>
      <c r="DT2274">
        <v>9.9807377561599893</v>
      </c>
    </row>
    <row r="2275" spans="1:124" x14ac:dyDescent="0.35">
      <c r="A2275" s="19" t="str">
        <f t="shared" si="84"/>
        <v xml:space="preserve">  Ag [NCL+DQ] / [Capital + ALLL]--42369</v>
      </c>
      <c r="B2275" s="19" t="str">
        <f t="shared" si="85"/>
        <v xml:space="preserve">  Ag [NCL+DQ] / [Capital + ALLL]</v>
      </c>
      <c r="C2275">
        <v>7</v>
      </c>
      <c r="D2275" s="27">
        <v>42369</v>
      </c>
      <c r="E2275">
        <v>0</v>
      </c>
      <c r="F2275">
        <v>0</v>
      </c>
      <c r="G2275">
        <v>0.69309108961141896</v>
      </c>
      <c r="H2275">
        <v>1.2058722859023101</v>
      </c>
      <c r="I2275">
        <v>0</v>
      </c>
      <c r="J2275">
        <v>0</v>
      </c>
      <c r="K2275">
        <v>0.98951358397587796</v>
      </c>
      <c r="L2275">
        <v>1.2820638292559201</v>
      </c>
      <c r="M2275">
        <v>0</v>
      </c>
      <c r="N2275">
        <v>0</v>
      </c>
      <c r="O2275">
        <v>0.34805643290839999</v>
      </c>
      <c r="P2275">
        <v>0.615029837857623</v>
      </c>
      <c r="Q2275">
        <v>0</v>
      </c>
      <c r="R2275">
        <v>0</v>
      </c>
      <c r="S2275">
        <v>0</v>
      </c>
      <c r="T2275">
        <v>1.5790882487238599E-2</v>
      </c>
      <c r="U2275">
        <v>0</v>
      </c>
      <c r="V2275">
        <v>0</v>
      </c>
      <c r="W2275">
        <v>0.90221142231094698</v>
      </c>
      <c r="X2275">
        <v>1.2155544536315901</v>
      </c>
      <c r="Y2275">
        <v>0</v>
      </c>
      <c r="Z2275">
        <v>0</v>
      </c>
      <c r="AA2275">
        <v>1.4715634732446401</v>
      </c>
      <c r="AB2275">
        <v>2.3617916530182201</v>
      </c>
      <c r="AC2275">
        <v>0</v>
      </c>
      <c r="AD2275">
        <v>0.12398220665408401</v>
      </c>
      <c r="AE2275">
        <v>2.5991347090306798</v>
      </c>
      <c r="AF2275">
        <v>1.9374563582406299</v>
      </c>
      <c r="AG2275">
        <v>0</v>
      </c>
      <c r="AH2275">
        <v>0</v>
      </c>
      <c r="AI2275">
        <v>0.81689358155043101</v>
      </c>
      <c r="AJ2275">
        <v>1.1675824492603999</v>
      </c>
      <c r="AK2275">
        <v>0</v>
      </c>
      <c r="AL2275">
        <v>0</v>
      </c>
      <c r="AM2275">
        <v>0.92371313813167599</v>
      </c>
      <c r="AN2275">
        <v>1.14043009057191</v>
      </c>
      <c r="AO2275">
        <v>0</v>
      </c>
      <c r="AP2275">
        <v>0.33589646605870299</v>
      </c>
      <c r="AQ2275">
        <v>3.1486430333072</v>
      </c>
      <c r="AR2275">
        <v>2.2882720387453701</v>
      </c>
      <c r="AS2275">
        <v>0</v>
      </c>
      <c r="AT2275">
        <v>0</v>
      </c>
      <c r="AU2275">
        <v>0.41540213760350497</v>
      </c>
      <c r="AV2275">
        <v>0.82767632279146297</v>
      </c>
      <c r="AW2275">
        <v>0</v>
      </c>
      <c r="AX2275">
        <v>0</v>
      </c>
      <c r="AY2275">
        <v>0.15031487924553999</v>
      </c>
      <c r="AZ2275">
        <v>0.69262076073330803</v>
      </c>
      <c r="BA2275">
        <v>0</v>
      </c>
      <c r="BB2275">
        <v>0</v>
      </c>
      <c r="BC2275">
        <v>0</v>
      </c>
      <c r="BD2275">
        <v>0.98358266614937895</v>
      </c>
      <c r="BE2275">
        <v>0</v>
      </c>
      <c r="BF2275">
        <v>0</v>
      </c>
      <c r="BG2275">
        <v>0.36270723147774497</v>
      </c>
      <c r="BH2275">
        <v>0.54579299032294604</v>
      </c>
      <c r="BI2275">
        <v>0</v>
      </c>
      <c r="BJ2275">
        <v>0.118578031604675</v>
      </c>
      <c r="BK2275">
        <v>0.64870067372473506</v>
      </c>
      <c r="BL2275">
        <v>0.29182242419570997</v>
      </c>
      <c r="BM2275">
        <v>0</v>
      </c>
      <c r="BN2275">
        <v>0</v>
      </c>
      <c r="BO2275">
        <v>0.44823203667559403</v>
      </c>
      <c r="BP2275">
        <v>0.29882135778372898</v>
      </c>
      <c r="BQ2275">
        <v>0</v>
      </c>
      <c r="BR2275">
        <v>0</v>
      </c>
      <c r="BS2275">
        <v>0.14434180138568101</v>
      </c>
      <c r="BT2275">
        <v>9.6227867590454194E-2</v>
      </c>
      <c r="BU2275">
        <v>0</v>
      </c>
      <c r="BV2275">
        <v>0</v>
      </c>
      <c r="BW2275">
        <v>0</v>
      </c>
      <c r="BX2275">
        <v>4.3889648882808899E-2</v>
      </c>
      <c r="BY2275">
        <v>0</v>
      </c>
      <c r="BZ2275">
        <v>0.75556077363041496</v>
      </c>
      <c r="CA2275">
        <v>2.2706646576001801</v>
      </c>
      <c r="CB2275">
        <v>2.1343121115219001</v>
      </c>
      <c r="CC2275">
        <v>0</v>
      </c>
      <c r="CD2275">
        <v>0</v>
      </c>
      <c r="CE2275">
        <v>0</v>
      </c>
      <c r="CF2275">
        <v>0.83151038938135402</v>
      </c>
      <c r="CG2275">
        <v>0</v>
      </c>
      <c r="CH2275">
        <v>0.14206442682467799</v>
      </c>
      <c r="CI2275">
        <v>4.6271570787967802</v>
      </c>
      <c r="CJ2275">
        <v>3.9239388773486699</v>
      </c>
      <c r="CK2275">
        <v>0</v>
      </c>
      <c r="CL2275">
        <v>0</v>
      </c>
      <c r="CM2275">
        <v>0.22185115536483299</v>
      </c>
      <c r="CN2275">
        <v>0.53586582011785999</v>
      </c>
      <c r="CO2275">
        <v>1.5804169477168299</v>
      </c>
      <c r="CP2275">
        <v>1.72694080963676</v>
      </c>
      <c r="CQ2275">
        <v>2.8002309468822202</v>
      </c>
      <c r="CR2275">
        <v>1.9819097651797</v>
      </c>
      <c r="CS2275">
        <v>0</v>
      </c>
      <c r="CT2275">
        <v>0</v>
      </c>
      <c r="CU2275">
        <v>0.91437177280550797</v>
      </c>
      <c r="CV2275">
        <v>0.91437177280550797</v>
      </c>
      <c r="CW2275">
        <v>0</v>
      </c>
      <c r="CX2275">
        <v>1.40109098284531E-2</v>
      </c>
      <c r="CY2275">
        <v>1.32018665745425</v>
      </c>
      <c r="CZ2275">
        <v>0.73066846584058298</v>
      </c>
      <c r="DA2275">
        <v>0</v>
      </c>
      <c r="DB2275">
        <v>0</v>
      </c>
      <c r="DC2275">
        <v>0</v>
      </c>
      <c r="DD2275">
        <v>0</v>
      </c>
      <c r="DE2275">
        <v>9.625380202518E-4</v>
      </c>
      <c r="DF2275">
        <v>1.9250760405036E-3</v>
      </c>
      <c r="DG2275">
        <v>1.63839990380407</v>
      </c>
      <c r="DH2275">
        <v>1.0922666025360499</v>
      </c>
      <c r="DI2275">
        <v>1.9046789799627799E-2</v>
      </c>
      <c r="DJ2275">
        <v>0.121816168327796</v>
      </c>
      <c r="DK2275">
        <v>0.69522876853571103</v>
      </c>
      <c r="DL2275">
        <v>1.53795901401881</v>
      </c>
      <c r="DM2275">
        <v>0</v>
      </c>
      <c r="DN2275">
        <v>0.58873422142393905</v>
      </c>
      <c r="DO2275">
        <v>1.7097413528251</v>
      </c>
      <c r="DP2275">
        <v>1.16439307571421</v>
      </c>
      <c r="DQ2275">
        <v>0</v>
      </c>
      <c r="DR2275">
        <v>6.9274008392051301E-3</v>
      </c>
      <c r="DS2275">
        <v>0.71564444698148899</v>
      </c>
      <c r="DT2275">
        <v>0.37141489523190802</v>
      </c>
    </row>
    <row r="2276" spans="1:124" x14ac:dyDescent="0.35">
      <c r="A2276" s="19" t="str">
        <f t="shared" si="84"/>
        <v xml:space="preserve">  CLD [NCL+DQ] / [Capital + ALLL]--42369</v>
      </c>
      <c r="B2276" s="19" t="str">
        <f t="shared" si="85"/>
        <v xml:space="preserve">  CLD [NCL+DQ] / [Capital + ALLL]</v>
      </c>
      <c r="C2276">
        <v>8</v>
      </c>
      <c r="D2276" s="27">
        <v>42369</v>
      </c>
      <c r="E2276">
        <v>0</v>
      </c>
      <c r="F2276">
        <v>0</v>
      </c>
      <c r="G2276">
        <v>0.123990573267</v>
      </c>
      <c r="H2276">
        <v>0.451353482899509</v>
      </c>
      <c r="I2276">
        <v>0</v>
      </c>
      <c r="J2276">
        <v>0</v>
      </c>
      <c r="K2276">
        <v>7.3688908919459603E-2</v>
      </c>
      <c r="L2276">
        <v>0.33603828640272498</v>
      </c>
      <c r="M2276">
        <v>0</v>
      </c>
      <c r="N2276">
        <v>0</v>
      </c>
      <c r="O2276">
        <v>0.32415236318782698</v>
      </c>
      <c r="P2276">
        <v>0.53003280033405098</v>
      </c>
      <c r="Q2276">
        <v>0</v>
      </c>
      <c r="R2276">
        <v>0</v>
      </c>
      <c r="S2276">
        <v>0.32704826421052502</v>
      </c>
      <c r="T2276">
        <v>0.14098202128617901</v>
      </c>
      <c r="U2276">
        <v>0</v>
      </c>
      <c r="V2276">
        <v>0</v>
      </c>
      <c r="W2276">
        <v>0</v>
      </c>
      <c r="X2276">
        <v>0.32755680077244398</v>
      </c>
      <c r="Y2276">
        <v>0</v>
      </c>
      <c r="Z2276">
        <v>0</v>
      </c>
      <c r="AA2276">
        <v>0.98642675613368502</v>
      </c>
      <c r="AB2276">
        <v>0.64052336651741204</v>
      </c>
      <c r="AC2276">
        <v>0</v>
      </c>
      <c r="AD2276">
        <v>0</v>
      </c>
      <c r="AE2276">
        <v>0</v>
      </c>
      <c r="AF2276">
        <v>0.407989283009004</v>
      </c>
      <c r="AG2276">
        <v>0</v>
      </c>
      <c r="AH2276">
        <v>0</v>
      </c>
      <c r="AI2276">
        <v>0</v>
      </c>
      <c r="AJ2276">
        <v>0.28990239866577799</v>
      </c>
      <c r="AK2276">
        <v>0</v>
      </c>
      <c r="AL2276">
        <v>0</v>
      </c>
      <c r="AM2276">
        <v>0.36856995858424502</v>
      </c>
      <c r="AN2276">
        <v>0.45021307938780802</v>
      </c>
      <c r="AO2276">
        <v>0</v>
      </c>
      <c r="AP2276">
        <v>0</v>
      </c>
      <c r="AQ2276">
        <v>0</v>
      </c>
      <c r="AR2276">
        <v>0.20821658197136</v>
      </c>
      <c r="AS2276">
        <v>0</v>
      </c>
      <c r="AT2276">
        <v>0</v>
      </c>
      <c r="AU2276">
        <v>0.209156278289577</v>
      </c>
      <c r="AV2276">
        <v>0.37794830589814499</v>
      </c>
      <c r="AW2276">
        <v>0</v>
      </c>
      <c r="AX2276">
        <v>0</v>
      </c>
      <c r="AY2276">
        <v>0.26586627918122202</v>
      </c>
      <c r="AZ2276">
        <v>0.46682893541008003</v>
      </c>
      <c r="BA2276">
        <v>0</v>
      </c>
      <c r="BB2276">
        <v>0</v>
      </c>
      <c r="BC2276">
        <v>0</v>
      </c>
      <c r="BD2276">
        <v>0.32617831993261798</v>
      </c>
      <c r="BE2276">
        <v>0</v>
      </c>
      <c r="BF2276">
        <v>0</v>
      </c>
      <c r="BG2276">
        <v>0.262715717230599</v>
      </c>
      <c r="BH2276">
        <v>0.428157954944835</v>
      </c>
      <c r="BI2276">
        <v>0</v>
      </c>
      <c r="BJ2276">
        <v>0.76804619826756504</v>
      </c>
      <c r="BK2276">
        <v>1.6249996431395699</v>
      </c>
      <c r="BL2276">
        <v>0.895015354576989</v>
      </c>
      <c r="BM2276">
        <v>0</v>
      </c>
      <c r="BN2276">
        <v>0</v>
      </c>
      <c r="BO2276">
        <v>0.171349462121556</v>
      </c>
      <c r="BP2276">
        <v>0.114232974747704</v>
      </c>
      <c r="BQ2276">
        <v>0</v>
      </c>
      <c r="BR2276">
        <v>0</v>
      </c>
      <c r="BS2276">
        <v>0.65819861431870696</v>
      </c>
      <c r="BT2276">
        <v>0.438799076212471</v>
      </c>
      <c r="BU2276">
        <v>0</v>
      </c>
      <c r="BV2276">
        <v>0</v>
      </c>
      <c r="BW2276">
        <v>3.7897928246589198E-2</v>
      </c>
      <c r="BX2276">
        <v>0.51793177670331203</v>
      </c>
      <c r="BY2276">
        <v>0</v>
      </c>
      <c r="BZ2276">
        <v>0</v>
      </c>
      <c r="CA2276">
        <v>0.52541778100621905</v>
      </c>
      <c r="CB2276">
        <v>0.77267387624742101</v>
      </c>
      <c r="CC2276">
        <v>0</v>
      </c>
      <c r="CD2276">
        <v>0</v>
      </c>
      <c r="CE2276">
        <v>0.26433851157604399</v>
      </c>
      <c r="CF2276">
        <v>0.540421434244023</v>
      </c>
      <c r="CG2276">
        <v>0</v>
      </c>
      <c r="CH2276">
        <v>0</v>
      </c>
      <c r="CI2276">
        <v>0.42724648960664102</v>
      </c>
      <c r="CJ2276">
        <v>0.609837463810184</v>
      </c>
      <c r="CK2276">
        <v>0</v>
      </c>
      <c r="CL2276">
        <v>0</v>
      </c>
      <c r="CM2276">
        <v>0</v>
      </c>
      <c r="CN2276">
        <v>0.19349319230231499</v>
      </c>
      <c r="CO2276">
        <v>0</v>
      </c>
      <c r="CP2276">
        <v>0</v>
      </c>
      <c r="CQ2276">
        <v>0.394424752818271</v>
      </c>
      <c r="CR2276">
        <v>0.594500881793948</v>
      </c>
      <c r="CS2276">
        <v>0</v>
      </c>
      <c r="CT2276">
        <v>0</v>
      </c>
      <c r="CU2276">
        <v>0</v>
      </c>
      <c r="CV2276">
        <v>0</v>
      </c>
      <c r="CW2276">
        <v>0</v>
      </c>
      <c r="CX2276">
        <v>0</v>
      </c>
      <c r="CY2276">
        <v>0.27154458738931198</v>
      </c>
      <c r="CZ2276">
        <v>0.72735337342080697</v>
      </c>
      <c r="DA2276">
        <v>0</v>
      </c>
      <c r="DB2276">
        <v>0</v>
      </c>
      <c r="DC2276">
        <v>0</v>
      </c>
      <c r="DD2276">
        <v>0</v>
      </c>
      <c r="DE2276">
        <v>0</v>
      </c>
      <c r="DF2276">
        <v>0</v>
      </c>
      <c r="DG2276">
        <v>0</v>
      </c>
      <c r="DH2276">
        <v>0</v>
      </c>
      <c r="DI2276">
        <v>0</v>
      </c>
      <c r="DJ2276">
        <v>0</v>
      </c>
      <c r="DK2276">
        <v>8.4453902997167804E-2</v>
      </c>
      <c r="DL2276">
        <v>0.10067229833232599</v>
      </c>
      <c r="DM2276">
        <v>0</v>
      </c>
      <c r="DN2276">
        <v>0</v>
      </c>
      <c r="DO2276">
        <v>0.16684311050360601</v>
      </c>
      <c r="DP2276">
        <v>0.113570575520265</v>
      </c>
      <c r="DQ2276">
        <v>0</v>
      </c>
      <c r="DR2276">
        <v>0</v>
      </c>
      <c r="DS2276">
        <v>0</v>
      </c>
      <c r="DT2276">
        <v>7.1322480551756606E-2</v>
      </c>
    </row>
    <row r="2277" spans="1:124" x14ac:dyDescent="0.35">
      <c r="A2277" s="19" t="str">
        <f t="shared" si="84"/>
        <v xml:space="preserve">  CRE [NCL+DQ] / [Capital + ALLL]--42369</v>
      </c>
      <c r="B2277" s="19" t="str">
        <f t="shared" si="85"/>
        <v xml:space="preserve">  CRE [NCL+DQ] / [Capital + ALLL]</v>
      </c>
      <c r="C2277">
        <v>9</v>
      </c>
      <c r="D2277" s="27">
        <v>42369</v>
      </c>
      <c r="E2277">
        <v>0.12302645068689801</v>
      </c>
      <c r="F2277">
        <v>1.5114878830970699</v>
      </c>
      <c r="G2277">
        <v>4.0930288618714101</v>
      </c>
      <c r="H2277">
        <v>3.1389945259901602</v>
      </c>
      <c r="I2277">
        <v>0</v>
      </c>
      <c r="J2277">
        <v>0.76319694721221099</v>
      </c>
      <c r="K2277">
        <v>3.490140970034</v>
      </c>
      <c r="L2277">
        <v>2.3942822113158102</v>
      </c>
      <c r="M2277">
        <v>0</v>
      </c>
      <c r="N2277">
        <v>1.2076332774265</v>
      </c>
      <c r="O2277">
        <v>3.9988159081564301</v>
      </c>
      <c r="P2277">
        <v>2.9561308503579702</v>
      </c>
      <c r="Q2277">
        <v>3.3934905670324098</v>
      </c>
      <c r="R2277">
        <v>5.8571824744227898</v>
      </c>
      <c r="S2277">
        <v>8.94191743594474</v>
      </c>
      <c r="T2277">
        <v>6.9986152235750598</v>
      </c>
      <c r="U2277">
        <v>0</v>
      </c>
      <c r="V2277">
        <v>0.83563554672011098</v>
      </c>
      <c r="W2277">
        <v>3.8046916139827101</v>
      </c>
      <c r="X2277">
        <v>2.39505239066875</v>
      </c>
      <c r="Y2277">
        <v>0</v>
      </c>
      <c r="Z2277">
        <v>1.1183333145471801</v>
      </c>
      <c r="AA2277">
        <v>3.5416419181994701</v>
      </c>
      <c r="AB2277">
        <v>2.6220104055793101</v>
      </c>
      <c r="AC2277">
        <v>0</v>
      </c>
      <c r="AD2277">
        <v>0.184410950636448</v>
      </c>
      <c r="AE2277">
        <v>2.5849962980041101</v>
      </c>
      <c r="AF2277">
        <v>2.4905897896104601</v>
      </c>
      <c r="AG2277">
        <v>0</v>
      </c>
      <c r="AH2277">
        <v>0</v>
      </c>
      <c r="AI2277">
        <v>0.44431131745794</v>
      </c>
      <c r="AJ2277">
        <v>0.90556869435703002</v>
      </c>
      <c r="AK2277">
        <v>0.79585171797886001</v>
      </c>
      <c r="AL2277">
        <v>2.0686175580222002</v>
      </c>
      <c r="AM2277">
        <v>5.3526213155328897</v>
      </c>
      <c r="AN2277">
        <v>3.7224766069250901</v>
      </c>
      <c r="AO2277">
        <v>0</v>
      </c>
      <c r="AP2277">
        <v>0.105139450494719</v>
      </c>
      <c r="AQ2277">
        <v>1.7897685977681901</v>
      </c>
      <c r="AR2277">
        <v>1.4268501227795101</v>
      </c>
      <c r="AS2277">
        <v>0</v>
      </c>
      <c r="AT2277">
        <v>0.80069392233885595</v>
      </c>
      <c r="AU2277">
        <v>3.46457621904118</v>
      </c>
      <c r="AV2277">
        <v>2.50588008969445</v>
      </c>
      <c r="AW2277">
        <v>0</v>
      </c>
      <c r="AX2277">
        <v>1.8570310163116399</v>
      </c>
      <c r="AY2277">
        <v>4.6345520411579102</v>
      </c>
      <c r="AZ2277">
        <v>3.1537966988678798</v>
      </c>
      <c r="BA2277">
        <v>0</v>
      </c>
      <c r="BB2277">
        <v>0.63845746371687595</v>
      </c>
      <c r="BC2277">
        <v>3.9525065711388798</v>
      </c>
      <c r="BD2277">
        <v>3.9231758313194001</v>
      </c>
      <c r="BE2277">
        <v>0.57486432708371504</v>
      </c>
      <c r="BF2277">
        <v>1.71676059277813</v>
      </c>
      <c r="BG2277">
        <v>4.1054716451543403</v>
      </c>
      <c r="BH2277">
        <v>2.794244583847</v>
      </c>
      <c r="BI2277">
        <v>0.10889819229000799</v>
      </c>
      <c r="BJ2277">
        <v>1.5822906641001</v>
      </c>
      <c r="BK2277">
        <v>3.5470631404419599</v>
      </c>
      <c r="BL2277">
        <v>1.8352746700626501</v>
      </c>
      <c r="BM2277">
        <v>1.3038445826335601</v>
      </c>
      <c r="BN2277">
        <v>2.6076891652671201</v>
      </c>
      <c r="BO2277">
        <v>4.8648155848060401</v>
      </c>
      <c r="BP2277">
        <v>3.2432103898706899</v>
      </c>
      <c r="BQ2277">
        <v>0.930701951110114</v>
      </c>
      <c r="BR2277">
        <v>1.86140390222023</v>
      </c>
      <c r="BS2277">
        <v>4.3949051843664604</v>
      </c>
      <c r="BT2277">
        <v>2.9299367895776398</v>
      </c>
      <c r="BU2277">
        <v>3.7897928246589198E-2</v>
      </c>
      <c r="BV2277">
        <v>2.35634559735428</v>
      </c>
      <c r="BW2277">
        <v>5.8460029464851102</v>
      </c>
      <c r="BX2277">
        <v>2.9467356759904999</v>
      </c>
      <c r="BY2277">
        <v>1.25083808246731</v>
      </c>
      <c r="BZ2277">
        <v>3.7363837285012198</v>
      </c>
      <c r="CA2277">
        <v>6.2944065730784802</v>
      </c>
      <c r="CB2277">
        <v>4.3399090460328704</v>
      </c>
      <c r="CC2277">
        <v>0</v>
      </c>
      <c r="CD2277">
        <v>1.36377111932275</v>
      </c>
      <c r="CE2277">
        <v>3.90189546764599</v>
      </c>
      <c r="CF2277">
        <v>3.27469633014169</v>
      </c>
      <c r="CG2277">
        <v>0</v>
      </c>
      <c r="CH2277">
        <v>0.60734090308951705</v>
      </c>
      <c r="CI2277">
        <v>4.2746836424369903</v>
      </c>
      <c r="CJ2277">
        <v>2.8758980614788499</v>
      </c>
      <c r="CK2277">
        <v>0</v>
      </c>
      <c r="CL2277">
        <v>1.1469728187373001</v>
      </c>
      <c r="CM2277">
        <v>4.4292425163184399</v>
      </c>
      <c r="CN2277">
        <v>3.3650259688311199</v>
      </c>
      <c r="CO2277">
        <v>0</v>
      </c>
      <c r="CP2277">
        <v>0</v>
      </c>
      <c r="CQ2277">
        <v>0.394424752818271</v>
      </c>
      <c r="CR2277">
        <v>1.0050171251860001</v>
      </c>
      <c r="CS2277">
        <v>0</v>
      </c>
      <c r="CT2277">
        <v>0.194580570769674</v>
      </c>
      <c r="CU2277">
        <v>0.941131834567419</v>
      </c>
      <c r="CV2277">
        <v>0.74655126379774495</v>
      </c>
      <c r="CW2277">
        <v>0</v>
      </c>
      <c r="CX2277">
        <v>0.52690681540636397</v>
      </c>
      <c r="CY2277">
        <v>1.9922828281170899</v>
      </c>
      <c r="CZ2277">
        <v>3.0425981941677498</v>
      </c>
      <c r="DA2277">
        <v>0.92742588692693995</v>
      </c>
      <c r="DB2277">
        <v>0.92742588692693995</v>
      </c>
      <c r="DC2277">
        <v>0.92742588692693995</v>
      </c>
      <c r="DD2277">
        <v>0.92742588692693995</v>
      </c>
      <c r="DE2277">
        <v>0</v>
      </c>
      <c r="DF2277">
        <v>0</v>
      </c>
      <c r="DG2277">
        <v>0.39817465998568402</v>
      </c>
      <c r="DH2277">
        <v>0.265449773323789</v>
      </c>
      <c r="DI2277">
        <v>0</v>
      </c>
      <c r="DJ2277">
        <v>0.12292562999385399</v>
      </c>
      <c r="DK2277">
        <v>0.423090254293225</v>
      </c>
      <c r="DL2277">
        <v>0.27430095208338701</v>
      </c>
      <c r="DM2277">
        <v>1.6512917248007</v>
      </c>
      <c r="DN2277">
        <v>1.9043879454206301</v>
      </c>
      <c r="DO2277">
        <v>6.6682017361779797</v>
      </c>
      <c r="DP2277">
        <v>3.9518388175319901</v>
      </c>
      <c r="DQ2277">
        <v>0.47376476454467997</v>
      </c>
      <c r="DR2277">
        <v>1.4110481159669399</v>
      </c>
      <c r="DS2277">
        <v>2.05859189690434</v>
      </c>
      <c r="DT2277">
        <v>3.5544937924927802</v>
      </c>
    </row>
    <row r="2278" spans="1:124" x14ac:dyDescent="0.35">
      <c r="A2278" s="19" t="str">
        <f t="shared" si="84"/>
        <v xml:space="preserve">  Res RE [NCL+DQ] / [Capital + ALLL]--42369</v>
      </c>
      <c r="B2278" s="19" t="str">
        <f t="shared" si="85"/>
        <v xml:space="preserve">  Res RE [NCL+DQ] / [Capital + ALLL]</v>
      </c>
      <c r="C2278">
        <v>10</v>
      </c>
      <c r="D2278" s="27">
        <v>42369</v>
      </c>
      <c r="E2278">
        <v>3.7135397911415201E-2</v>
      </c>
      <c r="F2278">
        <v>0.77035403639524902</v>
      </c>
      <c r="G2278">
        <v>2.1703328540036702</v>
      </c>
      <c r="H2278">
        <v>1.76222857650816</v>
      </c>
      <c r="I2278">
        <v>0</v>
      </c>
      <c r="J2278">
        <v>0.93372110821980703</v>
      </c>
      <c r="K2278">
        <v>2.6803575632394301</v>
      </c>
      <c r="L2278">
        <v>2.0015964229226699</v>
      </c>
      <c r="M2278">
        <v>0.36433383219502602</v>
      </c>
      <c r="N2278">
        <v>1.7927233289159601</v>
      </c>
      <c r="O2278">
        <v>4.4322518203085997</v>
      </c>
      <c r="P2278">
        <v>3.2409660532800602</v>
      </c>
      <c r="Q2278">
        <v>2.3876299189916801</v>
      </c>
      <c r="R2278">
        <v>3.5761037141188701</v>
      </c>
      <c r="S2278">
        <v>5.6268933382575597</v>
      </c>
      <c r="T2278">
        <v>4.3536244427771802</v>
      </c>
      <c r="U2278">
        <v>0.12654816282171</v>
      </c>
      <c r="V2278">
        <v>1.3682181254680299</v>
      </c>
      <c r="W2278">
        <v>3.5844000485640501</v>
      </c>
      <c r="X2278">
        <v>2.2862024331980799</v>
      </c>
      <c r="Y2278">
        <v>0</v>
      </c>
      <c r="Z2278">
        <v>0.82220523836787895</v>
      </c>
      <c r="AA2278">
        <v>2.08116720622826</v>
      </c>
      <c r="AB2278">
        <v>2.6610966534587899</v>
      </c>
      <c r="AC2278">
        <v>0</v>
      </c>
      <c r="AD2278">
        <v>5.0979098569586503E-2</v>
      </c>
      <c r="AE2278">
        <v>0.76837221830602498</v>
      </c>
      <c r="AF2278">
        <v>0.73847288688957402</v>
      </c>
      <c r="AG2278">
        <v>0</v>
      </c>
      <c r="AH2278">
        <v>0</v>
      </c>
      <c r="AI2278">
        <v>0.48921866657950103</v>
      </c>
      <c r="AJ2278">
        <v>0.48310083579532598</v>
      </c>
      <c r="AK2278">
        <v>1.1752981507949301</v>
      </c>
      <c r="AL2278">
        <v>2.1393149579056598</v>
      </c>
      <c r="AM2278">
        <v>5.3289216098897301</v>
      </c>
      <c r="AN2278">
        <v>3.7967448327717199</v>
      </c>
      <c r="AO2278">
        <v>0</v>
      </c>
      <c r="AP2278">
        <v>0.405015325402237</v>
      </c>
      <c r="AQ2278">
        <v>1.6451787563089</v>
      </c>
      <c r="AR2278">
        <v>1.1950887015967799</v>
      </c>
      <c r="AS2278">
        <v>0</v>
      </c>
      <c r="AT2278">
        <v>0.603843972794744</v>
      </c>
      <c r="AU2278">
        <v>2.4667794012108701</v>
      </c>
      <c r="AV2278">
        <v>1.7031058440376201</v>
      </c>
      <c r="AW2278">
        <v>1.4126752393980899</v>
      </c>
      <c r="AX2278">
        <v>3.3023629197344602</v>
      </c>
      <c r="AY2278">
        <v>6.4345019729120496</v>
      </c>
      <c r="AZ2278">
        <v>4.4975824210707103</v>
      </c>
      <c r="BA2278">
        <v>6.1910822097794402E-2</v>
      </c>
      <c r="BB2278">
        <v>0.88930102300928104</v>
      </c>
      <c r="BC2278">
        <v>3.8055271018570598</v>
      </c>
      <c r="BD2278">
        <v>3.40571383788759</v>
      </c>
      <c r="BE2278">
        <v>0.10434030660564</v>
      </c>
      <c r="BF2278">
        <v>1.10991440934825</v>
      </c>
      <c r="BG2278">
        <v>1.4938219631359899</v>
      </c>
      <c r="BH2278">
        <v>1.43532241156705</v>
      </c>
      <c r="BI2278">
        <v>0.10872224185262699</v>
      </c>
      <c r="BJ2278">
        <v>0.18875686663601399</v>
      </c>
      <c r="BK2278">
        <v>1.9437949584662</v>
      </c>
      <c r="BL2278">
        <v>0.95552837559634096</v>
      </c>
      <c r="BM2278">
        <v>0.14168319637290999</v>
      </c>
      <c r="BN2278">
        <v>0.28336639274581998</v>
      </c>
      <c r="BO2278">
        <v>1.84156064179073</v>
      </c>
      <c r="BP2278">
        <v>1.22770709452715</v>
      </c>
      <c r="BQ2278">
        <v>0</v>
      </c>
      <c r="BR2278">
        <v>0</v>
      </c>
      <c r="BS2278">
        <v>5.70438799076212</v>
      </c>
      <c r="BT2278">
        <v>3.8029253271747501</v>
      </c>
      <c r="BU2278">
        <v>0.72656359551148098</v>
      </c>
      <c r="BV2278">
        <v>2.59254482135947</v>
      </c>
      <c r="BW2278">
        <v>6.3202370774284002</v>
      </c>
      <c r="BX2278">
        <v>4.9890635333470001</v>
      </c>
      <c r="BY2278">
        <v>0.97514802243488397</v>
      </c>
      <c r="BZ2278">
        <v>1.6275615096131399</v>
      </c>
      <c r="CA2278">
        <v>4.8637553099404096</v>
      </c>
      <c r="CB2278">
        <v>2.8509466874994902</v>
      </c>
      <c r="CC2278">
        <v>0.25649228533979901</v>
      </c>
      <c r="CD2278">
        <v>1.4461589828307799</v>
      </c>
      <c r="CE2278">
        <v>3.2645017363839699</v>
      </c>
      <c r="CF2278">
        <v>2.26009901252857</v>
      </c>
      <c r="CG2278">
        <v>0</v>
      </c>
      <c r="CH2278">
        <v>0.72183814558763704</v>
      </c>
      <c r="CI2278">
        <v>2.4610199674961599</v>
      </c>
      <c r="CJ2278">
        <v>1.60732831843249</v>
      </c>
      <c r="CK2278">
        <v>0.157139856928702</v>
      </c>
      <c r="CL2278">
        <v>2.5190166087169001</v>
      </c>
      <c r="CM2278">
        <v>3.8869426918502099</v>
      </c>
      <c r="CN2278">
        <v>2.5234376052683198</v>
      </c>
      <c r="CO2278">
        <v>0</v>
      </c>
      <c r="CP2278">
        <v>0</v>
      </c>
      <c r="CQ2278">
        <v>2.2226367827732298</v>
      </c>
      <c r="CR2278">
        <v>0.94869212776674405</v>
      </c>
      <c r="CS2278">
        <v>0</v>
      </c>
      <c r="CT2278">
        <v>0.38418982050651601</v>
      </c>
      <c r="CU2278">
        <v>1.0841114994669501</v>
      </c>
      <c r="CV2278">
        <v>0.699921678960438</v>
      </c>
      <c r="CW2278">
        <v>0.14387647678091001</v>
      </c>
      <c r="CX2278">
        <v>0.61141020904322696</v>
      </c>
      <c r="CY2278">
        <v>1.3750787870832299</v>
      </c>
      <c r="CZ2278">
        <v>0.89312686236830396</v>
      </c>
      <c r="DA2278">
        <v>0</v>
      </c>
      <c r="DB2278">
        <v>0</v>
      </c>
      <c r="DC2278">
        <v>0</v>
      </c>
      <c r="DD2278">
        <v>0</v>
      </c>
      <c r="DE2278">
        <v>0</v>
      </c>
      <c r="DF2278">
        <v>0</v>
      </c>
      <c r="DG2278">
        <v>0.514495347172512</v>
      </c>
      <c r="DH2278">
        <v>0.342996898115008</v>
      </c>
      <c r="DI2278">
        <v>3.8024420127593099E-2</v>
      </c>
      <c r="DJ2278">
        <v>0.137869375033945</v>
      </c>
      <c r="DK2278">
        <v>1.1195333288565701</v>
      </c>
      <c r="DL2278">
        <v>1.1871839877522301</v>
      </c>
      <c r="DM2278">
        <v>0.75439645305557101</v>
      </c>
      <c r="DN2278">
        <v>2.1393149579056598</v>
      </c>
      <c r="DO2278">
        <v>5.1605827700742797</v>
      </c>
      <c r="DP2278">
        <v>2.99872068388831</v>
      </c>
      <c r="DQ2278">
        <v>0.359351069333117</v>
      </c>
      <c r="DR2278">
        <v>1.70794178679354</v>
      </c>
      <c r="DS2278">
        <v>2.5345527785470199</v>
      </c>
      <c r="DT2278">
        <v>1.5462550565611299</v>
      </c>
    </row>
    <row r="2279" spans="1:124" x14ac:dyDescent="0.35">
      <c r="A2279" s="19" t="str">
        <f t="shared" si="84"/>
        <v xml:space="preserve">  C&amp;I [NCL+DQ] / [Capital + ALLL]--42369</v>
      </c>
      <c r="B2279" s="19" t="str">
        <f t="shared" si="85"/>
        <v xml:space="preserve">  C&amp;I [NCL+DQ] / [Capital + ALLL]</v>
      </c>
      <c r="C2279">
        <v>11</v>
      </c>
      <c r="D2279" s="27">
        <v>42369</v>
      </c>
      <c r="E2279">
        <v>0</v>
      </c>
      <c r="F2279">
        <v>0.35365510841116898</v>
      </c>
      <c r="G2279">
        <v>1.4538316269753799</v>
      </c>
      <c r="H2279">
        <v>1.0590756693174599</v>
      </c>
      <c r="I2279">
        <v>0</v>
      </c>
      <c r="J2279">
        <v>0.50199203187250996</v>
      </c>
      <c r="K2279">
        <v>2.2634732784863001</v>
      </c>
      <c r="L2279">
        <v>1.76311896941202</v>
      </c>
      <c r="M2279">
        <v>0</v>
      </c>
      <c r="N2279">
        <v>0.36911164052488199</v>
      </c>
      <c r="O2279">
        <v>1.51022241183557</v>
      </c>
      <c r="P2279">
        <v>1.3280892955599299</v>
      </c>
      <c r="Q2279">
        <v>0.20719991496110099</v>
      </c>
      <c r="R2279">
        <v>0.77779960712372498</v>
      </c>
      <c r="S2279">
        <v>2.0853986441655601</v>
      </c>
      <c r="T2279">
        <v>1.3022079649446401</v>
      </c>
      <c r="U2279">
        <v>0</v>
      </c>
      <c r="V2279">
        <v>0.51319851694472596</v>
      </c>
      <c r="W2279">
        <v>2.4620383427797701</v>
      </c>
      <c r="X2279">
        <v>1.85987274218009</v>
      </c>
      <c r="Y2279">
        <v>4.6627102827532699E-2</v>
      </c>
      <c r="Z2279">
        <v>0.65266298407032497</v>
      </c>
      <c r="AA2279">
        <v>2.27348812353388</v>
      </c>
      <c r="AB2279">
        <v>2.45326377712763</v>
      </c>
      <c r="AC2279">
        <v>0</v>
      </c>
      <c r="AD2279">
        <v>0.67645118571598595</v>
      </c>
      <c r="AE2279">
        <v>2.89440165676882</v>
      </c>
      <c r="AF2279">
        <v>2.3559249542049101</v>
      </c>
      <c r="AG2279">
        <v>0</v>
      </c>
      <c r="AH2279">
        <v>0.35887816107320902</v>
      </c>
      <c r="AI2279">
        <v>1.0767790262172301</v>
      </c>
      <c r="AJ2279">
        <v>1.1406774536339499</v>
      </c>
      <c r="AK2279">
        <v>2.9978715112270299E-3</v>
      </c>
      <c r="AL2279">
        <v>0.40155175934118298</v>
      </c>
      <c r="AM2279">
        <v>2.3403583702866202</v>
      </c>
      <c r="AN2279">
        <v>1.7806394866788799</v>
      </c>
      <c r="AO2279">
        <v>0</v>
      </c>
      <c r="AP2279">
        <v>0.52691803572720197</v>
      </c>
      <c r="AQ2279">
        <v>2.3243730607364901</v>
      </c>
      <c r="AR2279">
        <v>1.8427268253851401</v>
      </c>
      <c r="AS2279">
        <v>0</v>
      </c>
      <c r="AT2279">
        <v>0.44553339102377598</v>
      </c>
      <c r="AU2279">
        <v>1.9520309385712</v>
      </c>
      <c r="AV2279">
        <v>1.6909972706888099</v>
      </c>
      <c r="AW2279">
        <v>0</v>
      </c>
      <c r="AX2279">
        <v>0.44467774798444898</v>
      </c>
      <c r="AY2279">
        <v>1.66442468381589</v>
      </c>
      <c r="AZ2279">
        <v>1.5530904072073399</v>
      </c>
      <c r="BA2279">
        <v>7.7982727328090404E-2</v>
      </c>
      <c r="BB2279">
        <v>0.90972824733674496</v>
      </c>
      <c r="BC2279">
        <v>4.9201728337392803</v>
      </c>
      <c r="BD2279">
        <v>4.3574889001821902</v>
      </c>
      <c r="BE2279">
        <v>2.2998505486624299E-2</v>
      </c>
      <c r="BF2279">
        <v>0.651626618355714</v>
      </c>
      <c r="BG2279">
        <v>3.0298053218865699</v>
      </c>
      <c r="BH2279">
        <v>1.9555057567298</v>
      </c>
      <c r="BI2279">
        <v>1.8120373642104501E-3</v>
      </c>
      <c r="BJ2279">
        <v>0.87602545797739795</v>
      </c>
      <c r="BK2279">
        <v>1.4879692011549599</v>
      </c>
      <c r="BL2279">
        <v>1.09008261398573</v>
      </c>
      <c r="BM2279">
        <v>0.66270255548999102</v>
      </c>
      <c r="BN2279">
        <v>1.32540511097998</v>
      </c>
      <c r="BO2279">
        <v>2.9390792438814199</v>
      </c>
      <c r="BP2279">
        <v>1.9593861625876099</v>
      </c>
      <c r="BQ2279">
        <v>0.100919488674591</v>
      </c>
      <c r="BR2279">
        <v>0.20183897734918099</v>
      </c>
      <c r="BS2279">
        <v>0.51085020460992603</v>
      </c>
      <c r="BT2279">
        <v>0.34056680307328402</v>
      </c>
      <c r="BU2279">
        <v>0</v>
      </c>
      <c r="BV2279">
        <v>0</v>
      </c>
      <c r="BW2279">
        <v>1.2409103039257201</v>
      </c>
      <c r="BX2279">
        <v>1.1420866906987299</v>
      </c>
      <c r="BY2279">
        <v>0.41014434577071901</v>
      </c>
      <c r="BZ2279">
        <v>2.5971252007559702</v>
      </c>
      <c r="CA2279">
        <v>3.4049192362597598</v>
      </c>
      <c r="CB2279">
        <v>2.9214668053894699</v>
      </c>
      <c r="CC2279">
        <v>1.49893575561351E-3</v>
      </c>
      <c r="CD2279">
        <v>0.42797835854315203</v>
      </c>
      <c r="CE2279">
        <v>1.85914102011613</v>
      </c>
      <c r="CF2279">
        <v>1.36964918103115</v>
      </c>
      <c r="CG2279">
        <v>2.05948122102751E-2</v>
      </c>
      <c r="CH2279">
        <v>0.12924667651403199</v>
      </c>
      <c r="CI2279">
        <v>1.8344109624852101</v>
      </c>
      <c r="CJ2279">
        <v>1.3403360942142799</v>
      </c>
      <c r="CK2279">
        <v>9.7465886939571093E-3</v>
      </c>
      <c r="CL2279">
        <v>0.31894190449821203</v>
      </c>
      <c r="CM2279">
        <v>3.0863614043241401</v>
      </c>
      <c r="CN2279">
        <v>2.5031708993949602</v>
      </c>
      <c r="CO2279">
        <v>1.2099245795911799</v>
      </c>
      <c r="CP2279">
        <v>1.2164896704262</v>
      </c>
      <c r="CQ2279">
        <v>1.4516661167931399</v>
      </c>
      <c r="CR2279">
        <v>1.75229738461591</v>
      </c>
      <c r="CS2279">
        <v>0</v>
      </c>
      <c r="CT2279">
        <v>0.94971723629210703</v>
      </c>
      <c r="CU2279">
        <v>2.2026867388585698</v>
      </c>
      <c r="CV2279">
        <v>1.25296950256646</v>
      </c>
      <c r="CW2279">
        <v>0.31642022712368501</v>
      </c>
      <c r="CX2279">
        <v>0.93313158939779195</v>
      </c>
      <c r="CY2279">
        <v>1.5881145245152699</v>
      </c>
      <c r="CZ2279">
        <v>3.37090439968906</v>
      </c>
      <c r="DA2279">
        <v>0.558885468977807</v>
      </c>
      <c r="DB2279">
        <v>0.558885468977807</v>
      </c>
      <c r="DC2279">
        <v>0.558885468977807</v>
      </c>
      <c r="DD2279">
        <v>0.558885468977807</v>
      </c>
      <c r="DE2279">
        <v>0</v>
      </c>
      <c r="DF2279">
        <v>0</v>
      </c>
      <c r="DG2279">
        <v>1.1453113815318501</v>
      </c>
      <c r="DH2279">
        <v>0.76354092102123605</v>
      </c>
      <c r="DI2279">
        <v>0.28083753421018598</v>
      </c>
      <c r="DJ2279">
        <v>0.387596899224806</v>
      </c>
      <c r="DK2279">
        <v>0.80995376383854401</v>
      </c>
      <c r="DL2279">
        <v>0.65508164108738998</v>
      </c>
      <c r="DM2279">
        <v>4.9013954561180899E-2</v>
      </c>
      <c r="DN2279">
        <v>0.68334312482607196</v>
      </c>
      <c r="DO2279">
        <v>1.8329367518003601</v>
      </c>
      <c r="DP2279">
        <v>1.56426261950856</v>
      </c>
      <c r="DQ2279">
        <v>0.54528609873384204</v>
      </c>
      <c r="DR2279">
        <v>2.9487909270027202</v>
      </c>
      <c r="DS2279">
        <v>4.0823308871170703</v>
      </c>
      <c r="DT2279">
        <v>3.07671849201299</v>
      </c>
    </row>
    <row r="2280" spans="1:124" x14ac:dyDescent="0.35">
      <c r="A2280" s="19" t="str">
        <f t="shared" si="84"/>
        <v xml:space="preserve">  Ind [NCL+DQ] / [Capital + ALLL]--42369</v>
      </c>
      <c r="B2280" s="19" t="str">
        <f t="shared" si="85"/>
        <v xml:space="preserve">  Ind [NCL+DQ] / [Capital + ALLL]</v>
      </c>
      <c r="C2280">
        <v>12</v>
      </c>
      <c r="D2280" s="27">
        <v>42369</v>
      </c>
      <c r="E2280">
        <v>1.88406275128171E-2</v>
      </c>
      <c r="F2280">
        <v>0.22601207704052301</v>
      </c>
      <c r="G2280">
        <v>0.46110963811876499</v>
      </c>
      <c r="H2280">
        <v>0.41503752952310502</v>
      </c>
      <c r="I2280">
        <v>1.41325060918945E-2</v>
      </c>
      <c r="J2280">
        <v>0.14374170720919899</v>
      </c>
      <c r="K2280">
        <v>0.47881688214502</v>
      </c>
      <c r="L2280">
        <v>0.46413557913440301</v>
      </c>
      <c r="M2280">
        <v>6.6321310647438599E-3</v>
      </c>
      <c r="N2280">
        <v>0.13772669937601001</v>
      </c>
      <c r="O2280">
        <v>0.61047029385470597</v>
      </c>
      <c r="P2280">
        <v>0.56270208126948595</v>
      </c>
      <c r="Q2280">
        <v>0.27132408905574801</v>
      </c>
      <c r="R2280">
        <v>0.38415307142794702</v>
      </c>
      <c r="S2280">
        <v>0.71233826669817302</v>
      </c>
      <c r="T2280">
        <v>0.59980620542487195</v>
      </c>
      <c r="U2280">
        <v>0</v>
      </c>
      <c r="V2280">
        <v>9.0949872655707295E-2</v>
      </c>
      <c r="W2280">
        <v>0.44127295400298999</v>
      </c>
      <c r="X2280">
        <v>0.412727410522233</v>
      </c>
      <c r="Y2280">
        <v>8.8116514882773403E-2</v>
      </c>
      <c r="Z2280">
        <v>0.28249163278134998</v>
      </c>
      <c r="AA2280">
        <v>0.88839357791988305</v>
      </c>
      <c r="AB2280">
        <v>0.60997586716671703</v>
      </c>
      <c r="AC2280">
        <v>2.88850695291855E-2</v>
      </c>
      <c r="AD2280">
        <v>0.153501289267438</v>
      </c>
      <c r="AE2280">
        <v>0.55206536001818096</v>
      </c>
      <c r="AF2280">
        <v>0.45879029387800502</v>
      </c>
      <c r="AG2280">
        <v>2.3768366464995701E-2</v>
      </c>
      <c r="AH2280">
        <v>0.15173360364160601</v>
      </c>
      <c r="AI2280">
        <v>0.858983536148891</v>
      </c>
      <c r="AJ2280">
        <v>1.0504627296644</v>
      </c>
      <c r="AK2280">
        <v>1.8625530930818601E-2</v>
      </c>
      <c r="AL2280">
        <v>0.12554927809165101</v>
      </c>
      <c r="AM2280">
        <v>0.27095504534644899</v>
      </c>
      <c r="AN2280">
        <v>0.28575628899060401</v>
      </c>
      <c r="AO2280">
        <v>2.92091057721625E-2</v>
      </c>
      <c r="AP2280">
        <v>0.17960221471766299</v>
      </c>
      <c r="AQ2280">
        <v>0.55817938280624801</v>
      </c>
      <c r="AR2280">
        <v>0.49586253412280301</v>
      </c>
      <c r="AS2280">
        <v>0</v>
      </c>
      <c r="AT2280">
        <v>6.7601722457405505E-2</v>
      </c>
      <c r="AU2280">
        <v>0.34590198086027102</v>
      </c>
      <c r="AV2280">
        <v>0.33234443054456603</v>
      </c>
      <c r="AW2280">
        <v>7.7454832517151004E-2</v>
      </c>
      <c r="AX2280">
        <v>0.27652068482068698</v>
      </c>
      <c r="AY2280">
        <v>0.60537230496358596</v>
      </c>
      <c r="AZ2280">
        <v>0.57793399014834401</v>
      </c>
      <c r="BA2280">
        <v>8.5207478673587494E-3</v>
      </c>
      <c r="BB2280">
        <v>0.18394945923344699</v>
      </c>
      <c r="BC2280">
        <v>0.49298497222554999</v>
      </c>
      <c r="BD2280">
        <v>0.75212346184507495</v>
      </c>
      <c r="BE2280">
        <v>2.48648621662792E-2</v>
      </c>
      <c r="BF2280">
        <v>0.107013232835742</v>
      </c>
      <c r="BG2280">
        <v>0.64109642204097905</v>
      </c>
      <c r="BH2280">
        <v>0.73335192365997803</v>
      </c>
      <c r="BI2280">
        <v>3.1710653873682902E-2</v>
      </c>
      <c r="BJ2280">
        <v>6.7758875202671598E-2</v>
      </c>
      <c r="BK2280">
        <v>0.25409047160731502</v>
      </c>
      <c r="BL2280">
        <v>0.30241433857174399</v>
      </c>
      <c r="BM2280">
        <v>0.151128742797771</v>
      </c>
      <c r="BN2280">
        <v>0.302257485595542</v>
      </c>
      <c r="BO2280">
        <v>0.48474954984238999</v>
      </c>
      <c r="BP2280">
        <v>0.32316636656159298</v>
      </c>
      <c r="BQ2280">
        <v>0.13108860617655599</v>
      </c>
      <c r="BR2280">
        <v>0.239750659314313</v>
      </c>
      <c r="BS2280">
        <v>0.697242535199882</v>
      </c>
      <c r="BT2280">
        <v>0.47230387447951999</v>
      </c>
      <c r="BU2280">
        <v>3.5110331555899899E-3</v>
      </c>
      <c r="BV2280">
        <v>5.0530570995452301E-2</v>
      </c>
      <c r="BW2280">
        <v>0.280292777199589</v>
      </c>
      <c r="BX2280">
        <v>0.234054370546558</v>
      </c>
      <c r="BY2280">
        <v>4.3563935829442901E-2</v>
      </c>
      <c r="BZ2280">
        <v>0.12507722998985099</v>
      </c>
      <c r="CA2280">
        <v>0.45839343253187997</v>
      </c>
      <c r="CB2280">
        <v>0.77889213666875001</v>
      </c>
      <c r="CC2280">
        <v>0</v>
      </c>
      <c r="CD2280">
        <v>2.2101914039501701E-2</v>
      </c>
      <c r="CE2280">
        <v>0.185218051598498</v>
      </c>
      <c r="CF2280">
        <v>0.19474197822790101</v>
      </c>
      <c r="CG2280">
        <v>0</v>
      </c>
      <c r="CH2280">
        <v>7.0425100477190805E-2</v>
      </c>
      <c r="CI2280">
        <v>0.264786773967772</v>
      </c>
      <c r="CJ2280">
        <v>0.29185942211826199</v>
      </c>
      <c r="CK2280">
        <v>0</v>
      </c>
      <c r="CL2280">
        <v>2.73669693433411E-2</v>
      </c>
      <c r="CM2280">
        <v>0.211765156031817</v>
      </c>
      <c r="CN2280">
        <v>0.26910947034259097</v>
      </c>
      <c r="CO2280">
        <v>2.4744308808973901E-2</v>
      </c>
      <c r="CP2280">
        <v>2.8153153153153199E-2</v>
      </c>
      <c r="CQ2280">
        <v>7.5953415238653593E-2</v>
      </c>
      <c r="CR2280">
        <v>8.3339705942595405E-2</v>
      </c>
      <c r="CS2280">
        <v>6.4091961965749705E-2</v>
      </c>
      <c r="CT2280">
        <v>0.13795739845160701</v>
      </c>
      <c r="CU2280">
        <v>0.22267270764437899</v>
      </c>
      <c r="CV2280">
        <v>0.14880727115852099</v>
      </c>
      <c r="CW2280">
        <v>3.0911382834288102E-2</v>
      </c>
      <c r="CX2280">
        <v>7.6333922884492103E-2</v>
      </c>
      <c r="CY2280">
        <v>0.17480659654115499</v>
      </c>
      <c r="CZ2280">
        <v>0.26210595836686001</v>
      </c>
      <c r="DA2280">
        <v>0</v>
      </c>
      <c r="DB2280">
        <v>0</v>
      </c>
      <c r="DC2280">
        <v>0</v>
      </c>
      <c r="DD2280">
        <v>0</v>
      </c>
      <c r="DE2280">
        <v>0.43968285087699299</v>
      </c>
      <c r="DF2280">
        <v>0.858983536148891</v>
      </c>
      <c r="DG2280">
        <v>8.56325888520891</v>
      </c>
      <c r="DH2280">
        <v>5.7156333120076397</v>
      </c>
      <c r="DI2280">
        <v>4.3967840605162602E-2</v>
      </c>
      <c r="DJ2280">
        <v>0.27602523659306</v>
      </c>
      <c r="DK2280">
        <v>1.45833869251152</v>
      </c>
      <c r="DL2280">
        <v>1.84667816733798</v>
      </c>
      <c r="DM2280">
        <v>5.7972256028278601E-2</v>
      </c>
      <c r="DN2280">
        <v>0.15151046659039599</v>
      </c>
      <c r="DO2280">
        <v>0.37101606375453</v>
      </c>
      <c r="DP2280">
        <v>0.210343382396909</v>
      </c>
      <c r="DQ2280">
        <v>2.31017721938967E-2</v>
      </c>
      <c r="DR2280">
        <v>0.10347562216927</v>
      </c>
      <c r="DS2280">
        <v>0.92941470671332205</v>
      </c>
      <c r="DT2280">
        <v>0.73939143908045402</v>
      </c>
    </row>
    <row r="2281" spans="1:124" x14ac:dyDescent="0.35">
      <c r="A2281" s="19" t="str">
        <f t="shared" si="84"/>
        <v xml:space="preserve">  OREO / [Capital + ALLL]--42369</v>
      </c>
      <c r="B2281" s="19" t="str">
        <f t="shared" si="85"/>
        <v xml:space="preserve">  OREO / [Capital + ALLL]</v>
      </c>
      <c r="C2281">
        <v>13</v>
      </c>
      <c r="D2281" s="27">
        <v>42369</v>
      </c>
      <c r="E2281">
        <v>8.4395196038851705E-2</v>
      </c>
      <c r="F2281">
        <v>1.1407940271688299</v>
      </c>
      <c r="G2281">
        <v>2.6810576244037398</v>
      </c>
      <c r="H2281">
        <v>2.2578055144607001</v>
      </c>
      <c r="I2281">
        <v>0</v>
      </c>
      <c r="J2281">
        <v>0.56903220070239902</v>
      </c>
      <c r="K2281">
        <v>3.1707065425124399</v>
      </c>
      <c r="L2281">
        <v>2.74308122841515</v>
      </c>
      <c r="M2281">
        <v>0</v>
      </c>
      <c r="N2281">
        <v>0.66646867822883205</v>
      </c>
      <c r="O2281">
        <v>3.07378827558213</v>
      </c>
      <c r="P2281">
        <v>2.8492322725678401</v>
      </c>
      <c r="Q2281">
        <v>1.7502254435840701</v>
      </c>
      <c r="R2281">
        <v>3.1249650481502398</v>
      </c>
      <c r="S2281">
        <v>7.1639918138347198</v>
      </c>
      <c r="T2281">
        <v>4.4694526096729499</v>
      </c>
      <c r="U2281">
        <v>0</v>
      </c>
      <c r="V2281">
        <v>1.02205947831235</v>
      </c>
      <c r="W2281">
        <v>4.4784694182949698</v>
      </c>
      <c r="X2281">
        <v>3.7686904890419002</v>
      </c>
      <c r="Y2281">
        <v>0</v>
      </c>
      <c r="Z2281">
        <v>0.61817943683566701</v>
      </c>
      <c r="AA2281">
        <v>3.11492906067526</v>
      </c>
      <c r="AB2281">
        <v>2.9669622179873198</v>
      </c>
      <c r="AC2281">
        <v>0</v>
      </c>
      <c r="AD2281">
        <v>0</v>
      </c>
      <c r="AE2281">
        <v>0.29726604036118098</v>
      </c>
      <c r="AF2281">
        <v>0.61325894599075004</v>
      </c>
      <c r="AG2281">
        <v>0</v>
      </c>
      <c r="AH2281">
        <v>0</v>
      </c>
      <c r="AI2281">
        <v>0.52927212110991495</v>
      </c>
      <c r="AJ2281">
        <v>0.68840643632021703</v>
      </c>
      <c r="AK2281">
        <v>0.41333183102806698</v>
      </c>
      <c r="AL2281">
        <v>1.30793729321913</v>
      </c>
      <c r="AM2281">
        <v>2.9745600583195499</v>
      </c>
      <c r="AN2281">
        <v>2.51765848583553</v>
      </c>
      <c r="AO2281">
        <v>0</v>
      </c>
      <c r="AP2281">
        <v>0</v>
      </c>
      <c r="AQ2281">
        <v>1.07141868103543</v>
      </c>
      <c r="AR2281">
        <v>1.042154763064</v>
      </c>
      <c r="AS2281">
        <v>0</v>
      </c>
      <c r="AT2281">
        <v>1.0372549875338899</v>
      </c>
      <c r="AU2281">
        <v>4.0594937668153799</v>
      </c>
      <c r="AV2281">
        <v>3.6664416783396199</v>
      </c>
      <c r="AW2281">
        <v>0.11136002790898999</v>
      </c>
      <c r="AX2281">
        <v>1.53518065294919</v>
      </c>
      <c r="AY2281">
        <v>6.1841133275635602</v>
      </c>
      <c r="AZ2281">
        <v>4.1146564898543998</v>
      </c>
      <c r="BA2281">
        <v>0</v>
      </c>
      <c r="BB2281">
        <v>0.64469568950646505</v>
      </c>
      <c r="BC2281">
        <v>3.2265439037836199</v>
      </c>
      <c r="BD2281">
        <v>2.9197861696476299</v>
      </c>
      <c r="BE2281">
        <v>6.7168154435078106E-2</v>
      </c>
      <c r="BF2281">
        <v>1.12198795180723</v>
      </c>
      <c r="BG2281">
        <v>3.3181855682010402</v>
      </c>
      <c r="BH2281">
        <v>3.2392916109811098</v>
      </c>
      <c r="BI2281">
        <v>0.59514803046350895</v>
      </c>
      <c r="BJ2281">
        <v>0.62434963579604597</v>
      </c>
      <c r="BK2281">
        <v>3.2861297599956498</v>
      </c>
      <c r="BL2281">
        <v>4.9538452847776098</v>
      </c>
      <c r="BM2281">
        <v>2.02555489991376</v>
      </c>
      <c r="BN2281">
        <v>4.0511097998275201</v>
      </c>
      <c r="BO2281">
        <v>6.4932983588728597</v>
      </c>
      <c r="BP2281">
        <v>4.3288655725819103</v>
      </c>
      <c r="BQ2281">
        <v>0.30600461893764402</v>
      </c>
      <c r="BR2281">
        <v>0.61200923787528905</v>
      </c>
      <c r="BS2281">
        <v>1.2949760886091899</v>
      </c>
      <c r="BT2281">
        <v>0.86331739240612404</v>
      </c>
      <c r="BU2281">
        <v>0.520924489092637</v>
      </c>
      <c r="BV2281">
        <v>1.4207757730691699</v>
      </c>
      <c r="BW2281">
        <v>8.8303829658826007</v>
      </c>
      <c r="BX2281">
        <v>6.9856780447867699</v>
      </c>
      <c r="BY2281">
        <v>6.8778944472465506E-2</v>
      </c>
      <c r="BZ2281">
        <v>0.42521424669768498</v>
      </c>
      <c r="CA2281">
        <v>1.5595694775526101</v>
      </c>
      <c r="CB2281">
        <v>2.3241430130886598</v>
      </c>
      <c r="CC2281">
        <v>7.7270238928565799E-2</v>
      </c>
      <c r="CD2281">
        <v>2.7651340377740001</v>
      </c>
      <c r="CE2281">
        <v>8.6708568940505302</v>
      </c>
      <c r="CF2281">
        <v>7.77912940170987</v>
      </c>
      <c r="CG2281">
        <v>0.73055414209864999</v>
      </c>
      <c r="CH2281">
        <v>1.5372602606022201</v>
      </c>
      <c r="CI2281">
        <v>4.0391495481302604</v>
      </c>
      <c r="CJ2281">
        <v>2.7259744345127501</v>
      </c>
      <c r="CK2281">
        <v>0</v>
      </c>
      <c r="CL2281">
        <v>0.41385480960252302</v>
      </c>
      <c r="CM2281">
        <v>1.8851675217449799</v>
      </c>
      <c r="CN2281">
        <v>1.27467977012514</v>
      </c>
      <c r="CO2281">
        <v>0</v>
      </c>
      <c r="CP2281">
        <v>0</v>
      </c>
      <c r="CQ2281">
        <v>0</v>
      </c>
      <c r="CR2281">
        <v>0</v>
      </c>
      <c r="CS2281">
        <v>0</v>
      </c>
      <c r="CT2281">
        <v>1.84411113843128E-2</v>
      </c>
      <c r="CU2281">
        <v>0.12143143445617199</v>
      </c>
      <c r="CV2281">
        <v>0.102990323071859</v>
      </c>
      <c r="CW2281">
        <v>0</v>
      </c>
      <c r="CX2281">
        <v>0</v>
      </c>
      <c r="CY2281">
        <v>0.24018955562852101</v>
      </c>
      <c r="CZ2281">
        <v>0.402091092280496</v>
      </c>
      <c r="DA2281">
        <v>0</v>
      </c>
      <c r="DB2281">
        <v>0</v>
      </c>
      <c r="DC2281">
        <v>0</v>
      </c>
      <c r="DD2281">
        <v>0</v>
      </c>
      <c r="DE2281">
        <v>2.27800664792926E-2</v>
      </c>
      <c r="DF2281">
        <v>4.5560132958585201E-2</v>
      </c>
      <c r="DG2281">
        <v>0.45674570713784701</v>
      </c>
      <c r="DH2281">
        <v>0.30449713809189799</v>
      </c>
      <c r="DI2281">
        <v>8.0668395275136806E-2</v>
      </c>
      <c r="DJ2281">
        <v>0.56378497806898198</v>
      </c>
      <c r="DK2281">
        <v>1.53788331474355</v>
      </c>
      <c r="DL2281">
        <v>1.42656091416775</v>
      </c>
      <c r="DM2281">
        <v>0.42747919099092302</v>
      </c>
      <c r="DN2281">
        <v>1.30793729321913</v>
      </c>
      <c r="DO2281">
        <v>1.6690335687186</v>
      </c>
      <c r="DP2281">
        <v>1.1375990336983</v>
      </c>
      <c r="DQ2281">
        <v>5.2302225475766601E-2</v>
      </c>
      <c r="DR2281">
        <v>0.63753737553987599</v>
      </c>
      <c r="DS2281">
        <v>1.1152367308657001</v>
      </c>
      <c r="DT2281">
        <v>0.78563643427859098</v>
      </c>
    </row>
    <row r="2282" spans="1:124" x14ac:dyDescent="0.35">
      <c r="A2282" s="19" t="str">
        <f t="shared" si="84"/>
        <v>ROAA--42369</v>
      </c>
      <c r="B2282" s="19" t="str">
        <f t="shared" si="85"/>
        <v>ROAA</v>
      </c>
      <c r="C2282">
        <v>14</v>
      </c>
      <c r="D2282" s="27">
        <v>42369</v>
      </c>
      <c r="E2282">
        <v>0.76249999999999996</v>
      </c>
      <c r="F2282">
        <v>1.03</v>
      </c>
      <c r="G2282">
        <v>1.385</v>
      </c>
      <c r="H2282">
        <v>1.11946428571429</v>
      </c>
      <c r="I2282">
        <v>0.72499999999999998</v>
      </c>
      <c r="J2282">
        <v>1.05</v>
      </c>
      <c r="K2282">
        <v>1.48</v>
      </c>
      <c r="L2282">
        <v>1.1204042179261899</v>
      </c>
      <c r="M2282">
        <v>0.6</v>
      </c>
      <c r="N2282">
        <v>0.93</v>
      </c>
      <c r="O2282">
        <v>1.26</v>
      </c>
      <c r="P2282">
        <v>0.96313140903912098</v>
      </c>
      <c r="Q2282">
        <v>0.60250000000000004</v>
      </c>
      <c r="R2282">
        <v>0.76</v>
      </c>
      <c r="S2282">
        <v>0.97</v>
      </c>
      <c r="T2282">
        <v>0.79649999999999999</v>
      </c>
      <c r="U2282">
        <v>0.6875</v>
      </c>
      <c r="V2282">
        <v>1.02</v>
      </c>
      <c r="W2282">
        <v>1.4624999999999999</v>
      </c>
      <c r="X2282">
        <v>1.07986928104575</v>
      </c>
      <c r="Y2282">
        <v>0.76249999999999996</v>
      </c>
      <c r="Z2282">
        <v>1.105</v>
      </c>
      <c r="AA2282">
        <v>1.43</v>
      </c>
      <c r="AB2282">
        <v>1.20351851851852</v>
      </c>
      <c r="AC2282">
        <v>0.90749999999999997</v>
      </c>
      <c r="AD2282">
        <v>1.2</v>
      </c>
      <c r="AE2282">
        <v>1.66</v>
      </c>
      <c r="AF2282">
        <v>1.29684210526316</v>
      </c>
      <c r="AG2282">
        <v>0.8</v>
      </c>
      <c r="AH2282">
        <v>1.22</v>
      </c>
      <c r="AI2282">
        <v>1.71</v>
      </c>
      <c r="AJ2282">
        <v>1.26261538461538</v>
      </c>
      <c r="AK2282">
        <v>0.64500000000000002</v>
      </c>
      <c r="AL2282">
        <v>0.86</v>
      </c>
      <c r="AM2282">
        <v>1.22</v>
      </c>
      <c r="AN2282">
        <v>0.99333333333333296</v>
      </c>
      <c r="AO2282">
        <v>0.77249999999999996</v>
      </c>
      <c r="AP2282">
        <v>1.1200000000000001</v>
      </c>
      <c r="AQ2282">
        <v>1.575</v>
      </c>
      <c r="AR2282">
        <v>1.1805035971222999</v>
      </c>
      <c r="AS2282">
        <v>0.70499999999999996</v>
      </c>
      <c r="AT2282">
        <v>1.05</v>
      </c>
      <c r="AU2282">
        <v>1.43</v>
      </c>
      <c r="AV2282">
        <v>1.1159595959596</v>
      </c>
      <c r="AW2282">
        <v>0.58499999999999996</v>
      </c>
      <c r="AX2282">
        <v>0.9</v>
      </c>
      <c r="AY2282">
        <v>1.335</v>
      </c>
      <c r="AZ2282">
        <v>0.95056962025316405</v>
      </c>
      <c r="BA2282">
        <v>0.66249999999999998</v>
      </c>
      <c r="BB2282">
        <v>1.0549999999999999</v>
      </c>
      <c r="BC2282">
        <v>1.4275</v>
      </c>
      <c r="BD2282">
        <v>1.11333333333333</v>
      </c>
      <c r="BE2282">
        <v>0.78</v>
      </c>
      <c r="BF2282">
        <v>1.1200000000000001</v>
      </c>
      <c r="BG2282">
        <v>1.4350000000000001</v>
      </c>
      <c r="BH2282">
        <v>1.22085106382979</v>
      </c>
      <c r="BI2282">
        <v>0.97</v>
      </c>
      <c r="BJ2282">
        <v>1.0900000000000001</v>
      </c>
      <c r="BK2282">
        <v>1.1499999999999999</v>
      </c>
      <c r="BL2282">
        <v>1.4259999999999999</v>
      </c>
      <c r="BM2282">
        <v>1.1599999999999999</v>
      </c>
      <c r="BN2282">
        <v>1.69</v>
      </c>
      <c r="BO2282">
        <v>3.4849999999999999</v>
      </c>
      <c r="BP2282">
        <v>2.5333333333333301</v>
      </c>
      <c r="BQ2282">
        <v>-0.1</v>
      </c>
      <c r="BR2282">
        <v>0.61</v>
      </c>
      <c r="BS2282">
        <v>0.85</v>
      </c>
      <c r="BT2282">
        <v>0.29666666666666702</v>
      </c>
      <c r="BU2282">
        <v>0.24</v>
      </c>
      <c r="BV2282">
        <v>0.7</v>
      </c>
      <c r="BW2282">
        <v>1.075</v>
      </c>
      <c r="BX2282">
        <v>0.73199999999999998</v>
      </c>
      <c r="BY2282">
        <v>0.52749999999999997</v>
      </c>
      <c r="BZ2282">
        <v>0.8</v>
      </c>
      <c r="CA2282">
        <v>1.43</v>
      </c>
      <c r="CB2282">
        <v>0.92500000000000004</v>
      </c>
      <c r="CC2282">
        <v>0.6925</v>
      </c>
      <c r="CD2282">
        <v>0.995</v>
      </c>
      <c r="CE2282">
        <v>1.41</v>
      </c>
      <c r="CF2282">
        <v>1.0313333333333301</v>
      </c>
      <c r="CG2282">
        <v>0.64500000000000002</v>
      </c>
      <c r="CH2282">
        <v>0.97</v>
      </c>
      <c r="CI2282">
        <v>1.405</v>
      </c>
      <c r="CJ2282">
        <v>0.97533333333333305</v>
      </c>
      <c r="CK2282">
        <v>0.90249999999999997</v>
      </c>
      <c r="CL2282">
        <v>1.2150000000000001</v>
      </c>
      <c r="CM2282">
        <v>1.52</v>
      </c>
      <c r="CN2282">
        <v>1.355</v>
      </c>
      <c r="CO2282">
        <v>1.7</v>
      </c>
      <c r="CP2282">
        <v>1.89</v>
      </c>
      <c r="CQ2282">
        <v>2.11</v>
      </c>
      <c r="CR2282">
        <v>1.804</v>
      </c>
      <c r="CS2282">
        <v>0.84</v>
      </c>
      <c r="CT2282">
        <v>1.125</v>
      </c>
      <c r="CU2282">
        <v>1.5125</v>
      </c>
      <c r="CV2282">
        <v>1.2275</v>
      </c>
      <c r="CW2282">
        <v>0.8125</v>
      </c>
      <c r="CX2282">
        <v>1.0049999999999999</v>
      </c>
      <c r="CY2282">
        <v>1.21</v>
      </c>
      <c r="CZ2282">
        <v>1.1458333333333299</v>
      </c>
      <c r="DA2282">
        <v>0.91</v>
      </c>
      <c r="DB2282">
        <v>0.91</v>
      </c>
      <c r="DC2282">
        <v>0.91</v>
      </c>
      <c r="DD2282">
        <v>0.91</v>
      </c>
      <c r="DE2282">
        <v>0.92500000000000004</v>
      </c>
      <c r="DF2282">
        <v>1.35</v>
      </c>
      <c r="DG2282">
        <v>1.38</v>
      </c>
      <c r="DH2282">
        <v>1.08666666666667</v>
      </c>
      <c r="DI2282">
        <v>0.92500000000000004</v>
      </c>
      <c r="DJ2282">
        <v>1.19</v>
      </c>
      <c r="DK2282">
        <v>1.385</v>
      </c>
      <c r="DL2282">
        <v>1.1845454545454499</v>
      </c>
      <c r="DM2282">
        <v>0.81499999999999995</v>
      </c>
      <c r="DN2282">
        <v>1.23</v>
      </c>
      <c r="DO2282">
        <v>1.6850000000000001</v>
      </c>
      <c r="DP2282">
        <v>1.3371428571428601</v>
      </c>
      <c r="DQ2282">
        <v>0.5675</v>
      </c>
      <c r="DR2282">
        <v>0.625</v>
      </c>
      <c r="DS2282">
        <v>0.98250000000000004</v>
      </c>
      <c r="DT2282">
        <v>1.05666666666667</v>
      </c>
    </row>
    <row r="2283" spans="1:124" x14ac:dyDescent="0.35">
      <c r="A2283" s="19" t="str">
        <f t="shared" si="84"/>
        <v>NIM--42369</v>
      </c>
      <c r="B2283" s="19" t="str">
        <f t="shared" si="85"/>
        <v>NIM</v>
      </c>
      <c r="C2283">
        <v>15</v>
      </c>
      <c r="D2283" s="27">
        <v>42369</v>
      </c>
      <c r="E2283">
        <v>3.51</v>
      </c>
      <c r="F2283">
        <v>3.7549999999999999</v>
      </c>
      <c r="G2283">
        <v>4.1449999999999996</v>
      </c>
      <c r="H2283">
        <v>3.80946428571428</v>
      </c>
      <c r="I2283">
        <v>3.5049999999999999</v>
      </c>
      <c r="J2283">
        <v>3.89</v>
      </c>
      <c r="K2283">
        <v>4.28</v>
      </c>
      <c r="L2283">
        <v>3.8790685413005299</v>
      </c>
      <c r="M2283">
        <v>3.34</v>
      </c>
      <c r="N2283">
        <v>3.74</v>
      </c>
      <c r="O2283">
        <v>4.1500000000000004</v>
      </c>
      <c r="P2283">
        <v>3.7571686289403701</v>
      </c>
      <c r="Q2283">
        <v>3.6425000000000001</v>
      </c>
      <c r="R2283">
        <v>4</v>
      </c>
      <c r="S2283">
        <v>4.1725000000000003</v>
      </c>
      <c r="T2283">
        <v>3.9169999999999998</v>
      </c>
      <c r="U2283">
        <v>3.46</v>
      </c>
      <c r="V2283">
        <v>3.8450000000000002</v>
      </c>
      <c r="W2283">
        <v>4.2625000000000002</v>
      </c>
      <c r="X2283">
        <v>3.8111764705882298</v>
      </c>
      <c r="Y2283">
        <v>3.5575000000000001</v>
      </c>
      <c r="Z2283">
        <v>4.0750000000000002</v>
      </c>
      <c r="AA2283">
        <v>4.4050000000000002</v>
      </c>
      <c r="AB2283">
        <v>4.0829629629629602</v>
      </c>
      <c r="AC2283">
        <v>3.6575000000000002</v>
      </c>
      <c r="AD2283">
        <v>3.96</v>
      </c>
      <c r="AE2283">
        <v>4.2525000000000004</v>
      </c>
      <c r="AF2283">
        <v>3.9203947368421099</v>
      </c>
      <c r="AG2283">
        <v>3.37</v>
      </c>
      <c r="AH2283">
        <v>3.88</v>
      </c>
      <c r="AI2283">
        <v>4.45</v>
      </c>
      <c r="AJ2283">
        <v>4.266</v>
      </c>
      <c r="AK2283">
        <v>3.5</v>
      </c>
      <c r="AL2283">
        <v>3.88</v>
      </c>
      <c r="AM2283">
        <v>4.1449999999999996</v>
      </c>
      <c r="AN2283">
        <v>3.85549019607843</v>
      </c>
      <c r="AO2283">
        <v>3.4824999999999999</v>
      </c>
      <c r="AP2283">
        <v>3.87</v>
      </c>
      <c r="AQ2283">
        <v>4.26</v>
      </c>
      <c r="AR2283">
        <v>3.8519424460431702</v>
      </c>
      <c r="AS2283">
        <v>3.6124999999999998</v>
      </c>
      <c r="AT2283">
        <v>3.99</v>
      </c>
      <c r="AU2283">
        <v>4.37</v>
      </c>
      <c r="AV2283">
        <v>3.9785353535353498</v>
      </c>
      <c r="AW2283">
        <v>3.44</v>
      </c>
      <c r="AX2283">
        <v>3.85</v>
      </c>
      <c r="AY2283">
        <v>4.2249999999999996</v>
      </c>
      <c r="AZ2283">
        <v>3.8025316455696201</v>
      </c>
      <c r="BA2283">
        <v>3.625</v>
      </c>
      <c r="BB2283">
        <v>3.855</v>
      </c>
      <c r="BC2283">
        <v>4.3650000000000002</v>
      </c>
      <c r="BD2283">
        <v>3.9550000000000001</v>
      </c>
      <c r="BE2283">
        <v>3.44</v>
      </c>
      <c r="BF2283">
        <v>3.9</v>
      </c>
      <c r="BG2283">
        <v>4.1050000000000004</v>
      </c>
      <c r="BH2283">
        <v>3.90765957446808</v>
      </c>
      <c r="BI2283">
        <v>3.51</v>
      </c>
      <c r="BJ2283">
        <v>4.25</v>
      </c>
      <c r="BK2283">
        <v>4.3</v>
      </c>
      <c r="BL2283">
        <v>3.972</v>
      </c>
      <c r="BM2283">
        <v>4.0149999999999997</v>
      </c>
      <c r="BN2283">
        <v>4.42</v>
      </c>
      <c r="BO2283">
        <v>4.5199999999999996</v>
      </c>
      <c r="BP2283">
        <v>4.2166666666666703</v>
      </c>
      <c r="BQ2283">
        <v>3.67</v>
      </c>
      <c r="BR2283">
        <v>4.18</v>
      </c>
      <c r="BS2283">
        <v>4.49</v>
      </c>
      <c r="BT2283">
        <v>4.0466666666666704</v>
      </c>
      <c r="BU2283">
        <v>3.4649999999999999</v>
      </c>
      <c r="BV2283">
        <v>3.7</v>
      </c>
      <c r="BW2283">
        <v>4.3849999999999998</v>
      </c>
      <c r="BX2283">
        <v>3.6733333333333298</v>
      </c>
      <c r="BY2283">
        <v>3.5474999999999999</v>
      </c>
      <c r="BZ2283">
        <v>3.8050000000000002</v>
      </c>
      <c r="CA2283">
        <v>3.9449999999999998</v>
      </c>
      <c r="CB2283">
        <v>3.71875</v>
      </c>
      <c r="CC2283">
        <v>3.43</v>
      </c>
      <c r="CD2283">
        <v>3.79</v>
      </c>
      <c r="CE2283">
        <v>4.2275</v>
      </c>
      <c r="CF2283">
        <v>3.7730000000000001</v>
      </c>
      <c r="CG2283">
        <v>3.7149999999999999</v>
      </c>
      <c r="CH2283">
        <v>4.1100000000000003</v>
      </c>
      <c r="CI2283">
        <v>4.29</v>
      </c>
      <c r="CJ2283">
        <v>4.07</v>
      </c>
      <c r="CK2283">
        <v>3.395</v>
      </c>
      <c r="CL2283">
        <v>3.63</v>
      </c>
      <c r="CM2283">
        <v>4.1025</v>
      </c>
      <c r="CN2283">
        <v>3.84944444444444</v>
      </c>
      <c r="CO2283">
        <v>3.73</v>
      </c>
      <c r="CP2283">
        <v>3.75</v>
      </c>
      <c r="CQ2283">
        <v>4.7300000000000004</v>
      </c>
      <c r="CR2283">
        <v>4.16</v>
      </c>
      <c r="CS2283">
        <v>2.7225000000000001</v>
      </c>
      <c r="CT2283">
        <v>3.415</v>
      </c>
      <c r="CU2283">
        <v>4.125</v>
      </c>
      <c r="CV2283">
        <v>3.4325000000000001</v>
      </c>
      <c r="CW2283">
        <v>3.6924999999999999</v>
      </c>
      <c r="CX2283">
        <v>4.1050000000000004</v>
      </c>
      <c r="CY2283">
        <v>4.3049999999999997</v>
      </c>
      <c r="CZ2283">
        <v>4.0083333333333302</v>
      </c>
      <c r="DA2283">
        <v>3.88</v>
      </c>
      <c r="DB2283">
        <v>3.88</v>
      </c>
      <c r="DC2283">
        <v>3.88</v>
      </c>
      <c r="DD2283">
        <v>3.88</v>
      </c>
      <c r="DE2283">
        <v>2.93</v>
      </c>
      <c r="DF2283">
        <v>3.22</v>
      </c>
      <c r="DG2283">
        <v>10.43</v>
      </c>
      <c r="DH2283">
        <v>7.8333333333333304</v>
      </c>
      <c r="DI2283">
        <v>3.47</v>
      </c>
      <c r="DJ2283">
        <v>3.74</v>
      </c>
      <c r="DK2283">
        <v>4.2450000000000001</v>
      </c>
      <c r="DL2283">
        <v>4.06454545454545</v>
      </c>
      <c r="DM2283">
        <v>3.3849999999999998</v>
      </c>
      <c r="DN2283">
        <v>3.67</v>
      </c>
      <c r="DO2283">
        <v>4.1849999999999996</v>
      </c>
      <c r="DP2283">
        <v>3.8371428571428599</v>
      </c>
      <c r="DQ2283">
        <v>3.8075000000000001</v>
      </c>
      <c r="DR2283">
        <v>3.93</v>
      </c>
      <c r="DS2283">
        <v>4.2850000000000001</v>
      </c>
      <c r="DT2283">
        <v>4.125</v>
      </c>
    </row>
    <row r="2284" spans="1:124" x14ac:dyDescent="0.35">
      <c r="A2284" s="19" t="str">
        <f t="shared" si="84"/>
        <v>Provisions / Avg Assets--42369</v>
      </c>
      <c r="B2284" s="19" t="str">
        <f t="shared" si="85"/>
        <v>Provisions / Avg Assets</v>
      </c>
      <c r="C2284">
        <v>16</v>
      </c>
      <c r="D2284" s="27">
        <v>42369</v>
      </c>
      <c r="E2284">
        <v>0</v>
      </c>
      <c r="F2284">
        <v>0.04</v>
      </c>
      <c r="G2284">
        <v>0.11</v>
      </c>
      <c r="H2284">
        <v>6.1607142857142902E-2</v>
      </c>
      <c r="I2284">
        <v>0</v>
      </c>
      <c r="J2284">
        <v>0.05</v>
      </c>
      <c r="K2284">
        <v>0.14000000000000001</v>
      </c>
      <c r="L2284">
        <v>8.7838312829525506E-2</v>
      </c>
      <c r="M2284">
        <v>0</v>
      </c>
      <c r="N2284">
        <v>0.06</v>
      </c>
      <c r="O2284">
        <v>0.16</v>
      </c>
      <c r="P2284">
        <v>0.10181731864793001</v>
      </c>
      <c r="Q2284">
        <v>7.2499999999999995E-2</v>
      </c>
      <c r="R2284">
        <v>0.14499999999999999</v>
      </c>
      <c r="S2284">
        <v>0.20250000000000001</v>
      </c>
      <c r="T2284">
        <v>0.14749999999999999</v>
      </c>
      <c r="U2284">
        <v>0</v>
      </c>
      <c r="V2284">
        <v>0.05</v>
      </c>
      <c r="W2284">
        <v>0.15</v>
      </c>
      <c r="X2284">
        <v>8.1960784313725499E-2</v>
      </c>
      <c r="Y2284">
        <v>0</v>
      </c>
      <c r="Z2284">
        <v>1.4999999999999999E-2</v>
      </c>
      <c r="AA2284">
        <v>8.7499999999999994E-2</v>
      </c>
      <c r="AB2284">
        <v>6.5000000000000002E-2</v>
      </c>
      <c r="AC2284">
        <v>0</v>
      </c>
      <c r="AD2284">
        <v>0.04</v>
      </c>
      <c r="AE2284">
        <v>0.13</v>
      </c>
      <c r="AF2284">
        <v>7.6184210526315799E-2</v>
      </c>
      <c r="AG2284">
        <v>0.01</v>
      </c>
      <c r="AH2284">
        <v>7.0000000000000007E-2</v>
      </c>
      <c r="AI2284">
        <v>0.16</v>
      </c>
      <c r="AJ2284">
        <v>0.283076923076923</v>
      </c>
      <c r="AK2284">
        <v>0</v>
      </c>
      <c r="AL2284">
        <v>0.04</v>
      </c>
      <c r="AM2284">
        <v>0.125</v>
      </c>
      <c r="AN2284">
        <v>6.6862745098039203E-2</v>
      </c>
      <c r="AO2284">
        <v>0</v>
      </c>
      <c r="AP2284">
        <v>0.05</v>
      </c>
      <c r="AQ2284">
        <v>0.13750000000000001</v>
      </c>
      <c r="AR2284">
        <v>9.1438848920863305E-2</v>
      </c>
      <c r="AS2284">
        <v>0</v>
      </c>
      <c r="AT2284">
        <v>7.4999999999999997E-2</v>
      </c>
      <c r="AU2284">
        <v>0.16750000000000001</v>
      </c>
      <c r="AV2284">
        <v>0.101060606060606</v>
      </c>
      <c r="AW2284">
        <v>0</v>
      </c>
      <c r="AX2284">
        <v>0.03</v>
      </c>
      <c r="AY2284">
        <v>0.11</v>
      </c>
      <c r="AZ2284">
        <v>5.5189873417721497E-2</v>
      </c>
      <c r="BA2284">
        <v>0</v>
      </c>
      <c r="BB2284">
        <v>9.5000000000000001E-2</v>
      </c>
      <c r="BC2284">
        <v>0.215</v>
      </c>
      <c r="BD2284">
        <v>0.14703703703703699</v>
      </c>
      <c r="BE2284">
        <v>0</v>
      </c>
      <c r="BF2284">
        <v>0.03</v>
      </c>
      <c r="BG2284">
        <v>0.14000000000000001</v>
      </c>
      <c r="BH2284">
        <v>0.220851063829787</v>
      </c>
      <c r="BI2284">
        <v>0.03</v>
      </c>
      <c r="BJ2284">
        <v>0.08</v>
      </c>
      <c r="BK2284">
        <v>0.09</v>
      </c>
      <c r="BL2284">
        <v>1.6E-2</v>
      </c>
      <c r="BM2284">
        <v>0</v>
      </c>
      <c r="BN2284">
        <v>0</v>
      </c>
      <c r="BO2284">
        <v>0.05</v>
      </c>
      <c r="BP2284">
        <v>3.3333333333333298E-2</v>
      </c>
      <c r="BQ2284">
        <v>0</v>
      </c>
      <c r="BR2284">
        <v>0</v>
      </c>
      <c r="BS2284">
        <v>1.43</v>
      </c>
      <c r="BT2284">
        <v>0.95333333333333303</v>
      </c>
      <c r="BU2284">
        <v>0</v>
      </c>
      <c r="BV2284">
        <v>0.04</v>
      </c>
      <c r="BW2284">
        <v>0.12</v>
      </c>
      <c r="BX2284">
        <v>5.8000000000000003E-2</v>
      </c>
      <c r="BY2284">
        <v>0</v>
      </c>
      <c r="BZ2284">
        <v>0.105</v>
      </c>
      <c r="CA2284">
        <v>0.17749999999999999</v>
      </c>
      <c r="CB2284">
        <v>0.14749999999999999</v>
      </c>
      <c r="CC2284">
        <v>0</v>
      </c>
      <c r="CD2284">
        <v>1.4999999999999999E-2</v>
      </c>
      <c r="CE2284">
        <v>0.13</v>
      </c>
      <c r="CF2284">
        <v>3.51111111111111E-2</v>
      </c>
      <c r="CG2284">
        <v>1.4999999999999999E-2</v>
      </c>
      <c r="CH2284">
        <v>0.1</v>
      </c>
      <c r="CI2284">
        <v>0.19</v>
      </c>
      <c r="CJ2284">
        <v>0.121333333333333</v>
      </c>
      <c r="CK2284">
        <v>0</v>
      </c>
      <c r="CL2284">
        <v>8.5000000000000006E-2</v>
      </c>
      <c r="CM2284">
        <v>0.16750000000000001</v>
      </c>
      <c r="CN2284">
        <v>0.122222222222222</v>
      </c>
      <c r="CO2284">
        <v>0.03</v>
      </c>
      <c r="CP2284">
        <v>0.04</v>
      </c>
      <c r="CQ2284">
        <v>0.06</v>
      </c>
      <c r="CR2284">
        <v>5.3999999999999999E-2</v>
      </c>
      <c r="CS2284">
        <v>0</v>
      </c>
      <c r="CT2284">
        <v>0.14000000000000001</v>
      </c>
      <c r="CU2284">
        <v>0.29499999999999998</v>
      </c>
      <c r="CV2284">
        <v>0.155</v>
      </c>
      <c r="CW2284">
        <v>0</v>
      </c>
      <c r="CX2284">
        <v>0.06</v>
      </c>
      <c r="CY2284">
        <v>0.13250000000000001</v>
      </c>
      <c r="CZ2284">
        <v>5.5833333333333297E-2</v>
      </c>
      <c r="DA2284">
        <v>0.16</v>
      </c>
      <c r="DB2284">
        <v>0.16</v>
      </c>
      <c r="DC2284">
        <v>0.16</v>
      </c>
      <c r="DD2284">
        <v>0.16</v>
      </c>
      <c r="DE2284">
        <v>0.08</v>
      </c>
      <c r="DF2284">
        <v>0.11</v>
      </c>
      <c r="DG2284">
        <v>1.605</v>
      </c>
      <c r="DH2284">
        <v>1.08666666666667</v>
      </c>
      <c r="DI2284">
        <v>0</v>
      </c>
      <c r="DJ2284">
        <v>0.11</v>
      </c>
      <c r="DK2284">
        <v>0.19500000000000001</v>
      </c>
      <c r="DL2284">
        <v>0.43181818181818199</v>
      </c>
      <c r="DM2284">
        <v>1.4999999999999999E-2</v>
      </c>
      <c r="DN2284">
        <v>0.04</v>
      </c>
      <c r="DO2284">
        <v>0.13500000000000001</v>
      </c>
      <c r="DP2284">
        <v>0.10285714285714299</v>
      </c>
      <c r="DQ2284">
        <v>0.1</v>
      </c>
      <c r="DR2284">
        <v>0.15</v>
      </c>
      <c r="DS2284">
        <v>0.1925</v>
      </c>
      <c r="DT2284">
        <v>0.101666666666667</v>
      </c>
    </row>
    <row r="2285" spans="1:124" x14ac:dyDescent="0.35">
      <c r="A2285" s="19" t="str">
        <f t="shared" si="84"/>
        <v>Negative Earners (last 4 qtrs)--42369</v>
      </c>
      <c r="B2285" s="19" t="str">
        <f t="shared" si="85"/>
        <v>Negative Earners (last 4 qtrs)</v>
      </c>
      <c r="C2285">
        <v>17</v>
      </c>
      <c r="D2285" s="27">
        <v>42369</v>
      </c>
      <c r="F2285">
        <v>0</v>
      </c>
      <c r="H2285">
        <v>0</v>
      </c>
      <c r="J2285">
        <v>2.41796200345423</v>
      </c>
      <c r="L2285">
        <v>14</v>
      </c>
      <c r="N2285">
        <v>3.96500372300819</v>
      </c>
      <c r="P2285">
        <v>213</v>
      </c>
      <c r="R2285">
        <v>5</v>
      </c>
      <c r="T2285">
        <v>1</v>
      </c>
      <c r="V2285">
        <v>2.5641025641025599</v>
      </c>
      <c r="X2285">
        <v>8</v>
      </c>
      <c r="Z2285">
        <v>3.7037037037037002</v>
      </c>
      <c r="AB2285">
        <v>2</v>
      </c>
      <c r="AD2285">
        <v>0</v>
      </c>
      <c r="AF2285">
        <v>0</v>
      </c>
      <c r="AH2285">
        <v>1.5384615384615401</v>
      </c>
      <c r="AI2285"/>
      <c r="AJ2285">
        <v>1</v>
      </c>
      <c r="AK2285"/>
      <c r="AL2285">
        <v>3.9215686274509798</v>
      </c>
      <c r="AN2285">
        <v>2</v>
      </c>
      <c r="AP2285">
        <v>1.7730496453900699</v>
      </c>
      <c r="AR2285">
        <v>5</v>
      </c>
      <c r="AT2285">
        <v>2.9702970297029698</v>
      </c>
      <c r="AV2285">
        <v>6</v>
      </c>
      <c r="AX2285">
        <v>3.125</v>
      </c>
      <c r="AZ2285">
        <v>5</v>
      </c>
      <c r="BB2285">
        <v>5.5555555555555598</v>
      </c>
      <c r="BD2285">
        <v>3</v>
      </c>
      <c r="BF2285">
        <v>0</v>
      </c>
      <c r="BH2285">
        <v>0</v>
      </c>
      <c r="BJ2285">
        <v>0</v>
      </c>
      <c r="BL2285">
        <v>0</v>
      </c>
      <c r="BN2285">
        <v>0</v>
      </c>
      <c r="BP2285">
        <v>0</v>
      </c>
      <c r="BR2285">
        <v>33.3333333333333</v>
      </c>
      <c r="BT2285">
        <v>1</v>
      </c>
      <c r="BV2285">
        <v>6.6666666666666696</v>
      </c>
      <c r="BX2285">
        <v>1</v>
      </c>
      <c r="BZ2285">
        <v>0</v>
      </c>
      <c r="CB2285">
        <v>0</v>
      </c>
      <c r="CD2285">
        <v>4.4444444444444402</v>
      </c>
      <c r="CF2285">
        <v>4</v>
      </c>
      <c r="CH2285">
        <v>0</v>
      </c>
      <c r="CJ2285">
        <v>0</v>
      </c>
      <c r="CL2285">
        <v>0</v>
      </c>
      <c r="CN2285">
        <v>0</v>
      </c>
      <c r="CP2285">
        <v>0</v>
      </c>
      <c r="CR2285">
        <v>0</v>
      </c>
      <c r="CT2285">
        <v>0</v>
      </c>
      <c r="CV2285">
        <v>0</v>
      </c>
      <c r="CX2285">
        <v>0</v>
      </c>
      <c r="CZ2285">
        <v>0</v>
      </c>
      <c r="DB2285">
        <v>0</v>
      </c>
      <c r="DD2285">
        <v>0</v>
      </c>
      <c r="DF2285">
        <v>0</v>
      </c>
      <c r="DH2285">
        <v>0</v>
      </c>
      <c r="DJ2285">
        <v>0</v>
      </c>
      <c r="DL2285">
        <v>0</v>
      </c>
      <c r="DN2285">
        <v>0</v>
      </c>
      <c r="DP2285">
        <v>0</v>
      </c>
      <c r="DR2285">
        <v>0</v>
      </c>
      <c r="DT2285">
        <v>0</v>
      </c>
    </row>
    <row r="2286" spans="1:124" x14ac:dyDescent="0.35">
      <c r="A2286" s="19" t="str">
        <f t="shared" si="84"/>
        <v>Noncore Funding / Liab--42369</v>
      </c>
      <c r="B2286" s="19" t="str">
        <f t="shared" si="85"/>
        <v>Noncore Funding / Liab</v>
      </c>
      <c r="C2286">
        <v>18</v>
      </c>
      <c r="D2286" s="27">
        <v>42369</v>
      </c>
      <c r="E2286">
        <v>8.7189960425279995</v>
      </c>
      <c r="F2286">
        <v>13.2504521415678</v>
      </c>
      <c r="G2286">
        <v>19.053779186819199</v>
      </c>
      <c r="H2286">
        <v>14.867615336271999</v>
      </c>
      <c r="I2286">
        <v>9.1418064625447197</v>
      </c>
      <c r="J2286">
        <v>14.7369630140133</v>
      </c>
      <c r="K2286">
        <v>22.117441589720599</v>
      </c>
      <c r="L2286">
        <v>17.332175722588701</v>
      </c>
      <c r="M2286">
        <v>11.994980683341501</v>
      </c>
      <c r="N2286">
        <v>18.907035031723101</v>
      </c>
      <c r="O2286">
        <v>29.105940224052802</v>
      </c>
      <c r="P2286">
        <v>22.173667348385901</v>
      </c>
      <c r="Q2286">
        <v>14.2742162647006</v>
      </c>
      <c r="R2286">
        <v>18.5929835664456</v>
      </c>
      <c r="S2286">
        <v>22.649669576402999</v>
      </c>
      <c r="T2286">
        <v>18.941628498782499</v>
      </c>
      <c r="U2286">
        <v>8.1180622843038392</v>
      </c>
      <c r="V2286">
        <v>13.5785161855359</v>
      </c>
      <c r="W2286">
        <v>21.0186092513045</v>
      </c>
      <c r="X2286">
        <v>16.634909711740601</v>
      </c>
      <c r="Y2286">
        <v>8.4247684165831007</v>
      </c>
      <c r="Z2286">
        <v>14.042772369615699</v>
      </c>
      <c r="AA2286">
        <v>18.935490185264101</v>
      </c>
      <c r="AB2286">
        <v>15.955114755371699</v>
      </c>
      <c r="AC2286">
        <v>9.6001715303038999</v>
      </c>
      <c r="AD2286">
        <v>14.612105005053699</v>
      </c>
      <c r="AE2286">
        <v>20.857625628590799</v>
      </c>
      <c r="AF2286">
        <v>16.735271644365199</v>
      </c>
      <c r="AG2286">
        <v>13.377192541993001</v>
      </c>
      <c r="AH2286">
        <v>18.7296812476215</v>
      </c>
      <c r="AI2286">
        <v>25.337384537329299</v>
      </c>
      <c r="AJ2286">
        <v>22.1304214173371</v>
      </c>
      <c r="AK2286">
        <v>8.7913481760080998</v>
      </c>
      <c r="AL2286">
        <v>15.657620041753701</v>
      </c>
      <c r="AM2286">
        <v>25.266132418643402</v>
      </c>
      <c r="AN2286">
        <v>19.300943717388101</v>
      </c>
      <c r="AO2286">
        <v>9.2220254256034604</v>
      </c>
      <c r="AP2286">
        <v>14.7011102277378</v>
      </c>
      <c r="AQ2286">
        <v>22.023512900594401</v>
      </c>
      <c r="AR2286">
        <v>16.967342698089801</v>
      </c>
      <c r="AS2286">
        <v>10.582602600206</v>
      </c>
      <c r="AT2286">
        <v>16.260741417526202</v>
      </c>
      <c r="AU2286">
        <v>25.724627722933199</v>
      </c>
      <c r="AV2286">
        <v>19.361859573459299</v>
      </c>
      <c r="AW2286">
        <v>7.5828179042845996</v>
      </c>
      <c r="AX2286">
        <v>13.449989699865</v>
      </c>
      <c r="AY2286">
        <v>19.1241825488571</v>
      </c>
      <c r="AZ2286">
        <v>15.6547530294845</v>
      </c>
      <c r="BA2286">
        <v>9.5854227035449906</v>
      </c>
      <c r="BB2286">
        <v>15.8592900412165</v>
      </c>
      <c r="BC2286">
        <v>22.427429921402599</v>
      </c>
      <c r="BD2286">
        <v>20.2714621424415</v>
      </c>
      <c r="BE2286">
        <v>9.3127234258612006</v>
      </c>
      <c r="BF2286">
        <v>17.036435222798598</v>
      </c>
      <c r="BG2286">
        <v>21.084701361003798</v>
      </c>
      <c r="BH2286">
        <v>19.301397711466699</v>
      </c>
      <c r="BI2286">
        <v>9.3058604676610805</v>
      </c>
      <c r="BJ2286">
        <v>11.199777806379901</v>
      </c>
      <c r="BK2286">
        <v>26.774475524475498</v>
      </c>
      <c r="BL2286">
        <v>17.6276488416242</v>
      </c>
      <c r="BM2286">
        <v>15.3521302851369</v>
      </c>
      <c r="BN2286">
        <v>16.4486859005345</v>
      </c>
      <c r="BO2286">
        <v>18.550350676777899</v>
      </c>
      <c r="BP2286">
        <v>17.1187586744317</v>
      </c>
      <c r="BQ2286">
        <v>13.862645693641699</v>
      </c>
      <c r="BR2286">
        <v>15.134937079900901</v>
      </c>
      <c r="BS2286">
        <v>16.150474825646501</v>
      </c>
      <c r="BT2286">
        <v>14.963767986225101</v>
      </c>
      <c r="BU2286">
        <v>11.239399536713</v>
      </c>
      <c r="BV2286">
        <v>16.628924487684898</v>
      </c>
      <c r="BW2286">
        <v>24.866411432687499</v>
      </c>
      <c r="BX2286">
        <v>20.760096383327401</v>
      </c>
      <c r="BY2286">
        <v>9.6991726964915106</v>
      </c>
      <c r="BZ2286">
        <v>10.8904731451426</v>
      </c>
      <c r="CA2286">
        <v>17.322944375355899</v>
      </c>
      <c r="CB2286">
        <v>14.8421735534777</v>
      </c>
      <c r="CC2286">
        <v>7.4289900512428302</v>
      </c>
      <c r="CD2286">
        <v>11.1490933736254</v>
      </c>
      <c r="CE2286">
        <v>20.020833366762101</v>
      </c>
      <c r="CF2286">
        <v>16.0274251522819</v>
      </c>
      <c r="CG2286">
        <v>10.161755529656601</v>
      </c>
      <c r="CH2286">
        <v>18.0154534363562</v>
      </c>
      <c r="CI2286">
        <v>23.528795385119</v>
      </c>
      <c r="CJ2286">
        <v>17.8645674480934</v>
      </c>
      <c r="CK2286">
        <v>8.0909690742227003</v>
      </c>
      <c r="CL2286">
        <v>15.4717982505849</v>
      </c>
      <c r="CM2286">
        <v>27.298209848782498</v>
      </c>
      <c r="CN2286">
        <v>23.090081819408798</v>
      </c>
      <c r="CO2286">
        <v>17.017189605579102</v>
      </c>
      <c r="CP2286">
        <v>17.6679093075842</v>
      </c>
      <c r="CQ2286">
        <v>21.8291536615145</v>
      </c>
      <c r="CR2286">
        <v>23.525455014071301</v>
      </c>
      <c r="CS2286">
        <v>12.513207838670599</v>
      </c>
      <c r="CT2286">
        <v>15.1985651080705</v>
      </c>
      <c r="CU2286">
        <v>21.176477050220502</v>
      </c>
      <c r="CV2286">
        <v>18.4911197808206</v>
      </c>
      <c r="CW2286">
        <v>11.0245697456673</v>
      </c>
      <c r="CX2286">
        <v>14.3176596442503</v>
      </c>
      <c r="CY2286">
        <v>19.6134653101462</v>
      </c>
      <c r="CZ2286">
        <v>14.2393651496022</v>
      </c>
      <c r="DA2286">
        <v>36.946074823578897</v>
      </c>
      <c r="DB2286">
        <v>36.946074823578897</v>
      </c>
      <c r="DC2286">
        <v>36.946074823578897</v>
      </c>
      <c r="DD2286">
        <v>36.946074823578897</v>
      </c>
      <c r="DE2286">
        <v>26.5997870101566</v>
      </c>
      <c r="DF2286">
        <v>37.055124003906798</v>
      </c>
      <c r="DG2286">
        <v>62.745411586355402</v>
      </c>
      <c r="DH2286">
        <v>47.211757729705703</v>
      </c>
      <c r="DI2286">
        <v>15.199932238617</v>
      </c>
      <c r="DJ2286">
        <v>20.437130189493502</v>
      </c>
      <c r="DK2286">
        <v>25.652240183699199</v>
      </c>
      <c r="DL2286">
        <v>26.841626391258099</v>
      </c>
      <c r="DM2286">
        <v>10.8965956621718</v>
      </c>
      <c r="DN2286">
        <v>17.895541859732798</v>
      </c>
      <c r="DO2286">
        <v>21.984882444409699</v>
      </c>
      <c r="DP2286">
        <v>19.102662795459601</v>
      </c>
      <c r="DQ2286">
        <v>20.049294802611399</v>
      </c>
      <c r="DR2286">
        <v>23.554242078357898</v>
      </c>
      <c r="DS2286">
        <v>30.8417779522809</v>
      </c>
      <c r="DT2286">
        <v>24.018303239664899</v>
      </c>
    </row>
    <row r="2287" spans="1:124" x14ac:dyDescent="0.35">
      <c r="A2287" s="19" t="str">
        <f t="shared" si="84"/>
        <v>Brokered Dep / Liab--42369</v>
      </c>
      <c r="B2287" s="19" t="str">
        <f t="shared" si="85"/>
        <v>Brokered Dep / Liab</v>
      </c>
      <c r="C2287">
        <v>19</v>
      </c>
      <c r="D2287" s="27">
        <v>42369</v>
      </c>
      <c r="E2287">
        <v>0</v>
      </c>
      <c r="F2287">
        <v>0</v>
      </c>
      <c r="G2287">
        <v>1.82514187624945</v>
      </c>
      <c r="H2287">
        <v>2.1144699269529901</v>
      </c>
      <c r="I2287">
        <v>0</v>
      </c>
      <c r="J2287">
        <v>0</v>
      </c>
      <c r="K2287">
        <v>2.8178239722460798</v>
      </c>
      <c r="L2287">
        <v>2.3711833034468799</v>
      </c>
      <c r="M2287">
        <v>0</v>
      </c>
      <c r="N2287">
        <v>0</v>
      </c>
      <c r="O2287">
        <v>2.8619179967205399</v>
      </c>
      <c r="P2287">
        <v>2.4506198355576001</v>
      </c>
      <c r="Q2287">
        <v>0</v>
      </c>
      <c r="R2287">
        <v>0</v>
      </c>
      <c r="S2287">
        <v>1.47053664384622</v>
      </c>
      <c r="T2287">
        <v>2.6208402623098701</v>
      </c>
      <c r="U2287">
        <v>0</v>
      </c>
      <c r="V2287">
        <v>0</v>
      </c>
      <c r="W2287">
        <v>2.7871022251948601</v>
      </c>
      <c r="X2287">
        <v>2.2424072091163101</v>
      </c>
      <c r="Y2287">
        <v>0</v>
      </c>
      <c r="Z2287">
        <v>0</v>
      </c>
      <c r="AA2287">
        <v>0.61939855321345505</v>
      </c>
      <c r="AB2287">
        <v>1.6681831647963601</v>
      </c>
      <c r="AC2287">
        <v>0</v>
      </c>
      <c r="AD2287">
        <v>0</v>
      </c>
      <c r="AE2287">
        <v>2.56890295203107</v>
      </c>
      <c r="AF2287">
        <v>2.2082718549273102</v>
      </c>
      <c r="AG2287">
        <v>0</v>
      </c>
      <c r="AH2287">
        <v>0.184182661476742</v>
      </c>
      <c r="AI2287">
        <v>4.2086030267264203</v>
      </c>
      <c r="AJ2287">
        <v>4.0813346382338702</v>
      </c>
      <c r="AK2287">
        <v>0</v>
      </c>
      <c r="AL2287">
        <v>0.34504107797511002</v>
      </c>
      <c r="AM2287">
        <v>4.8826903208641097</v>
      </c>
      <c r="AN2287">
        <v>3.2909141696905801</v>
      </c>
      <c r="AO2287">
        <v>0</v>
      </c>
      <c r="AP2287">
        <v>0</v>
      </c>
      <c r="AQ2287">
        <v>2.78942996731082</v>
      </c>
      <c r="AR2287">
        <v>2.19178366943461</v>
      </c>
      <c r="AS2287">
        <v>0</v>
      </c>
      <c r="AT2287">
        <v>0</v>
      </c>
      <c r="AU2287">
        <v>4.0918536305261002</v>
      </c>
      <c r="AV2287">
        <v>2.9640273984282701</v>
      </c>
      <c r="AW2287">
        <v>0</v>
      </c>
      <c r="AX2287">
        <v>0</v>
      </c>
      <c r="AY2287">
        <v>0.97959204545683798</v>
      </c>
      <c r="AZ2287">
        <v>1.5291337835572301</v>
      </c>
      <c r="BA2287">
        <v>0</v>
      </c>
      <c r="BB2287">
        <v>0</v>
      </c>
      <c r="BC2287">
        <v>4.7893346242788901</v>
      </c>
      <c r="BD2287">
        <v>3.5446125613960202</v>
      </c>
      <c r="BE2287">
        <v>0</v>
      </c>
      <c r="BF2287">
        <v>0.15391719255040801</v>
      </c>
      <c r="BG2287">
        <v>3.09063407262905</v>
      </c>
      <c r="BH2287">
        <v>2.9600390515678998</v>
      </c>
      <c r="BI2287">
        <v>0</v>
      </c>
      <c r="BJ2287">
        <v>0.49624810748452303</v>
      </c>
      <c r="BK2287">
        <v>2.10090390351739</v>
      </c>
      <c r="BL2287">
        <v>3.5753923626978201</v>
      </c>
      <c r="BM2287">
        <v>0</v>
      </c>
      <c r="BN2287">
        <v>0</v>
      </c>
      <c r="BO2287">
        <v>2.2769516728624501</v>
      </c>
      <c r="BP2287">
        <v>1.5179677819083</v>
      </c>
      <c r="BQ2287">
        <v>0</v>
      </c>
      <c r="BR2287">
        <v>0</v>
      </c>
      <c r="BS2287">
        <v>0</v>
      </c>
      <c r="BT2287">
        <v>0</v>
      </c>
      <c r="BU2287">
        <v>0</v>
      </c>
      <c r="BV2287">
        <v>0</v>
      </c>
      <c r="BW2287">
        <v>3.9650728853899602</v>
      </c>
      <c r="BX2287">
        <v>3.6972225533959802</v>
      </c>
      <c r="BY2287">
        <v>0</v>
      </c>
      <c r="BZ2287">
        <v>0</v>
      </c>
      <c r="CA2287">
        <v>0</v>
      </c>
      <c r="CB2287">
        <v>0.83638990774702704</v>
      </c>
      <c r="CC2287">
        <v>0</v>
      </c>
      <c r="CD2287">
        <v>0</v>
      </c>
      <c r="CE2287">
        <v>2.6771944843018902</v>
      </c>
      <c r="CF2287">
        <v>2.7313311737570798</v>
      </c>
      <c r="CG2287">
        <v>0</v>
      </c>
      <c r="CH2287">
        <v>1.1158721656846999</v>
      </c>
      <c r="CI2287">
        <v>3.49637707282257</v>
      </c>
      <c r="CJ2287">
        <v>2.1054647947826499</v>
      </c>
      <c r="CK2287">
        <v>0</v>
      </c>
      <c r="CL2287">
        <v>0</v>
      </c>
      <c r="CM2287">
        <v>4.9278902997088903</v>
      </c>
      <c r="CN2287">
        <v>4.73123506188539</v>
      </c>
      <c r="CO2287">
        <v>1.97579905885229</v>
      </c>
      <c r="CP2287">
        <v>2.2735948196901301</v>
      </c>
      <c r="CQ2287">
        <v>4.9470878281629602</v>
      </c>
      <c r="CR2287">
        <v>3.7577152138804299</v>
      </c>
      <c r="CS2287">
        <v>0</v>
      </c>
      <c r="CT2287">
        <v>2.6064873562616899</v>
      </c>
      <c r="CU2287">
        <v>5.87313819950786</v>
      </c>
      <c r="CV2287">
        <v>3.2666508432461701</v>
      </c>
      <c r="CW2287">
        <v>0</v>
      </c>
      <c r="CX2287">
        <v>3.4515883544240601E-2</v>
      </c>
      <c r="CY2287">
        <v>2.9610802467867399</v>
      </c>
      <c r="CZ2287">
        <v>2.1004431147501901</v>
      </c>
      <c r="DA2287">
        <v>0</v>
      </c>
      <c r="DB2287">
        <v>0</v>
      </c>
      <c r="DC2287">
        <v>0</v>
      </c>
      <c r="DD2287">
        <v>0</v>
      </c>
      <c r="DE2287">
        <v>4.2785004287294397</v>
      </c>
      <c r="DF2287">
        <v>5.9852308928098701</v>
      </c>
      <c r="DG2287">
        <v>37.616955914213499</v>
      </c>
      <c r="DH2287">
        <v>25.935227264358701</v>
      </c>
      <c r="DI2287">
        <v>0.56105870315609596</v>
      </c>
      <c r="DJ2287">
        <v>3.5184143595454098</v>
      </c>
      <c r="DK2287">
        <v>6.6867506131182299</v>
      </c>
      <c r="DL2287">
        <v>4.1702132034686903</v>
      </c>
      <c r="DM2287">
        <v>0</v>
      </c>
      <c r="DN2287">
        <v>2.9780916820369798</v>
      </c>
      <c r="DO2287">
        <v>8.4180257716318803</v>
      </c>
      <c r="DP2287">
        <v>5.7198943074959798</v>
      </c>
      <c r="DQ2287">
        <v>0.71324000629343498</v>
      </c>
      <c r="DR2287">
        <v>3.2226036512067902</v>
      </c>
      <c r="DS2287">
        <v>7.9631497308742603</v>
      </c>
      <c r="DT2287">
        <v>4.5873062323009899</v>
      </c>
    </row>
    <row r="2288" spans="1:124" x14ac:dyDescent="0.35">
      <c r="A2288" s="19" t="str">
        <f t="shared" si="84"/>
        <v>Liquid Assets / Assets--42369</v>
      </c>
      <c r="B2288" s="19" t="str">
        <f t="shared" si="85"/>
        <v>Liquid Assets / Assets</v>
      </c>
      <c r="C2288">
        <v>20</v>
      </c>
      <c r="D2288" s="27">
        <v>42369</v>
      </c>
      <c r="E2288">
        <v>16.1836211709746</v>
      </c>
      <c r="F2288">
        <v>23.3206479283329</v>
      </c>
      <c r="G2288">
        <v>34.895654553015099</v>
      </c>
      <c r="H2288">
        <v>26.4729345248914</v>
      </c>
      <c r="I2288">
        <v>11.8509441661542</v>
      </c>
      <c r="J2288">
        <v>20.8946181548921</v>
      </c>
      <c r="K2288">
        <v>33.510967307643099</v>
      </c>
      <c r="L2288">
        <v>23.585128962181599</v>
      </c>
      <c r="M2288">
        <v>10.883381683556999</v>
      </c>
      <c r="N2288">
        <v>18.5289902526901</v>
      </c>
      <c r="O2288">
        <v>29.806932500576199</v>
      </c>
      <c r="P2288">
        <v>21.34774420406</v>
      </c>
      <c r="Q2288">
        <v>24.121023971115701</v>
      </c>
      <c r="R2288">
        <v>33.985961129981902</v>
      </c>
      <c r="S2288">
        <v>41.144621650946803</v>
      </c>
      <c r="T2288">
        <v>34.540360245285697</v>
      </c>
      <c r="U2288">
        <v>12.864640414602601</v>
      </c>
      <c r="V2288">
        <v>22.795542747529499</v>
      </c>
      <c r="W2288">
        <v>33.9888054191644</v>
      </c>
      <c r="X2288">
        <v>25.059789334524201</v>
      </c>
      <c r="Y2288">
        <v>16.3109670795738</v>
      </c>
      <c r="Z2288">
        <v>23.679240574648599</v>
      </c>
      <c r="AA2288">
        <v>37.522816557749998</v>
      </c>
      <c r="AB2288">
        <v>26.490842132052101</v>
      </c>
      <c r="AC2288">
        <v>5.8566329939977697</v>
      </c>
      <c r="AD2288">
        <v>11.729104296308501</v>
      </c>
      <c r="AE2288">
        <v>21.899619103776502</v>
      </c>
      <c r="AF2288">
        <v>16.4400753163603</v>
      </c>
      <c r="AG2288">
        <v>8.9536485216697308</v>
      </c>
      <c r="AH2288">
        <v>15.7805884796578</v>
      </c>
      <c r="AI2288">
        <v>29.343730637625701</v>
      </c>
      <c r="AJ2288">
        <v>21.650422130761001</v>
      </c>
      <c r="AK2288">
        <v>15.2038050595717</v>
      </c>
      <c r="AL2288">
        <v>18.983692793266702</v>
      </c>
      <c r="AM2288">
        <v>25.347689758326698</v>
      </c>
      <c r="AN2288">
        <v>20.578748290204899</v>
      </c>
      <c r="AO2288">
        <v>11.0323744302923</v>
      </c>
      <c r="AP2288">
        <v>19.984286410482699</v>
      </c>
      <c r="AQ2288">
        <v>33.4491312481153</v>
      </c>
      <c r="AR2288">
        <v>23.639937958637699</v>
      </c>
      <c r="AS2288">
        <v>10.3819622284453</v>
      </c>
      <c r="AT2288">
        <v>16.619380476864301</v>
      </c>
      <c r="AU2288">
        <v>25.2271736175916</v>
      </c>
      <c r="AV2288">
        <v>19.0152937846985</v>
      </c>
      <c r="AW2288">
        <v>14.6263780359773</v>
      </c>
      <c r="AX2288">
        <v>23.806678970804398</v>
      </c>
      <c r="AY2288">
        <v>35.536923977873201</v>
      </c>
      <c r="AZ2288">
        <v>26.184473779439099</v>
      </c>
      <c r="BA2288">
        <v>11.6369517750288</v>
      </c>
      <c r="BB2288">
        <v>20.6909390160104</v>
      </c>
      <c r="BC2288">
        <v>37.104495453179297</v>
      </c>
      <c r="BD2288">
        <v>24.5452393544298</v>
      </c>
      <c r="BE2288">
        <v>18.467473834422702</v>
      </c>
      <c r="BF2288">
        <v>24.9864448059163</v>
      </c>
      <c r="BG2288">
        <v>34.487176464675102</v>
      </c>
      <c r="BH2288">
        <v>27.427985698604299</v>
      </c>
      <c r="BI2288">
        <v>7.7452931051149996</v>
      </c>
      <c r="BJ2288">
        <v>10.6006058960486</v>
      </c>
      <c r="BK2288">
        <v>11.245268080263299</v>
      </c>
      <c r="BL2288">
        <v>13.589672562765999</v>
      </c>
      <c r="BM2288">
        <v>11.248157395833401</v>
      </c>
      <c r="BN2288">
        <v>16.2460811741716</v>
      </c>
      <c r="BO2288">
        <v>18.806994109188601</v>
      </c>
      <c r="BP2288">
        <v>14.621407278624099</v>
      </c>
      <c r="BQ2288">
        <v>22.0620479795429</v>
      </c>
      <c r="BR2288">
        <v>22.361165586138501</v>
      </c>
      <c r="BS2288">
        <v>45.3352251579892</v>
      </c>
      <c r="BT2288">
        <v>37.477793562975201</v>
      </c>
      <c r="BU2288">
        <v>14.4130118578893</v>
      </c>
      <c r="BV2288">
        <v>23.899694220261701</v>
      </c>
      <c r="BW2288">
        <v>33.565635218999901</v>
      </c>
      <c r="BX2288">
        <v>25.853517925955401</v>
      </c>
      <c r="BY2288">
        <v>12.597477008278499</v>
      </c>
      <c r="BZ2288">
        <v>22.186633125386901</v>
      </c>
      <c r="CA2288">
        <v>33.5907673158273</v>
      </c>
      <c r="CB2288">
        <v>25.132190630362</v>
      </c>
      <c r="CC2288">
        <v>14.810960626466199</v>
      </c>
      <c r="CD2288">
        <v>24.118856938663502</v>
      </c>
      <c r="CE2288">
        <v>34.563865183993499</v>
      </c>
      <c r="CF2288">
        <v>26.575901845854101</v>
      </c>
      <c r="CG2288">
        <v>11.332828619228399</v>
      </c>
      <c r="CH2288">
        <v>14.523985902529899</v>
      </c>
      <c r="CI2288">
        <v>19.5001516254842</v>
      </c>
      <c r="CJ2288">
        <v>16.869277843253499</v>
      </c>
      <c r="CK2288">
        <v>9.9812145044841607</v>
      </c>
      <c r="CL2288">
        <v>21.119277194955799</v>
      </c>
      <c r="CM2288">
        <v>34.485356994510397</v>
      </c>
      <c r="CN2288">
        <v>24.349463991943701</v>
      </c>
      <c r="CO2288">
        <v>6.2356593332433503</v>
      </c>
      <c r="CP2288">
        <v>11.872115298883999</v>
      </c>
      <c r="CQ2288">
        <v>16.9688634365206</v>
      </c>
      <c r="CR2288">
        <v>12.8165433509756</v>
      </c>
      <c r="CS2288">
        <v>16.209874658228099</v>
      </c>
      <c r="CT2288">
        <v>26.9293916720627</v>
      </c>
      <c r="CU2288">
        <v>40.041231745867201</v>
      </c>
      <c r="CV2288">
        <v>29.3217147320325</v>
      </c>
      <c r="CW2288">
        <v>6.6770756742009496</v>
      </c>
      <c r="CX2288">
        <v>12.9294203347783</v>
      </c>
      <c r="CY2288">
        <v>15.492785813184501</v>
      </c>
      <c r="CZ2288">
        <v>14.956537432233601</v>
      </c>
      <c r="DA2288">
        <v>7.2737139136097202</v>
      </c>
      <c r="DB2288">
        <v>7.2737139136097202</v>
      </c>
      <c r="DC2288">
        <v>7.2737139136097202</v>
      </c>
      <c r="DD2288">
        <v>7.2737139136097202</v>
      </c>
      <c r="DE2288">
        <v>14.399286870999299</v>
      </c>
      <c r="DF2288">
        <v>19.362802335279401</v>
      </c>
      <c r="DG2288">
        <v>24.353266486452501</v>
      </c>
      <c r="DH2288">
        <v>19.380768126541401</v>
      </c>
      <c r="DI2288">
        <v>7.3094405024012197</v>
      </c>
      <c r="DJ2288">
        <v>10.9806124188841</v>
      </c>
      <c r="DK2288">
        <v>14.4030373424398</v>
      </c>
      <c r="DL2288">
        <v>15.252904979818799</v>
      </c>
      <c r="DM2288">
        <v>4.2481039826436797</v>
      </c>
      <c r="DN2288">
        <v>17.3631522020269</v>
      </c>
      <c r="DO2288">
        <v>21.908427739839301</v>
      </c>
      <c r="DP2288">
        <v>10.6469114570509</v>
      </c>
      <c r="DQ2288">
        <v>17.6423857178691</v>
      </c>
      <c r="DR2288">
        <v>20.203154821785301</v>
      </c>
      <c r="DS2288">
        <v>21.821078174802999</v>
      </c>
      <c r="DT2288">
        <v>18.923032799339499</v>
      </c>
    </row>
    <row r="2289" spans="1:124" x14ac:dyDescent="0.35">
      <c r="A2289" s="19" t="str">
        <f t="shared" si="84"/>
        <v>Net Loan Growth (last 4 qtrs)--42369</v>
      </c>
      <c r="B2289" s="19" t="str">
        <f t="shared" si="85"/>
        <v>Net Loan Growth (last 4 qtrs)</v>
      </c>
      <c r="C2289">
        <v>21</v>
      </c>
      <c r="D2289" s="27">
        <v>42369</v>
      </c>
      <c r="E2289">
        <v>2.6675</v>
      </c>
      <c r="F2289">
        <v>6.76</v>
      </c>
      <c r="G2289">
        <v>11.0025</v>
      </c>
      <c r="H2289">
        <v>7.4123214285714303</v>
      </c>
      <c r="I2289">
        <v>1.0125</v>
      </c>
      <c r="J2289">
        <v>5.58</v>
      </c>
      <c r="K2289">
        <v>11.102499999999999</v>
      </c>
      <c r="L2289">
        <v>7.0177816901408496</v>
      </c>
      <c r="M2289">
        <v>1.2725</v>
      </c>
      <c r="N2289">
        <v>6.45</v>
      </c>
      <c r="O2289">
        <v>12.5175</v>
      </c>
      <c r="P2289">
        <v>7.8319450800915398</v>
      </c>
      <c r="Q2289">
        <v>-1.1625000000000001</v>
      </c>
      <c r="R2289">
        <v>2.4550000000000001</v>
      </c>
      <c r="S2289">
        <v>4.4450000000000003</v>
      </c>
      <c r="T2289">
        <v>1.6915</v>
      </c>
      <c r="U2289">
        <v>0.72499999999999998</v>
      </c>
      <c r="V2289">
        <v>5.13</v>
      </c>
      <c r="W2289">
        <v>9.92</v>
      </c>
      <c r="X2289">
        <v>6.0867868852458997</v>
      </c>
      <c r="Y2289">
        <v>4.3499999999999996</v>
      </c>
      <c r="Z2289">
        <v>10.85</v>
      </c>
      <c r="AA2289">
        <v>16.27</v>
      </c>
      <c r="AB2289">
        <v>12.6768518518519</v>
      </c>
      <c r="AC2289">
        <v>-9.2499999999999999E-2</v>
      </c>
      <c r="AD2289">
        <v>6.24</v>
      </c>
      <c r="AE2289">
        <v>12.445</v>
      </c>
      <c r="AF2289">
        <v>10.144473684210499</v>
      </c>
      <c r="AG2289">
        <v>-1.1000000000000001</v>
      </c>
      <c r="AH2289">
        <v>5.71</v>
      </c>
      <c r="AI2289">
        <v>10.28</v>
      </c>
      <c r="AJ2289">
        <v>6.2089230769230799</v>
      </c>
      <c r="AK2289">
        <v>3.24</v>
      </c>
      <c r="AL2289">
        <v>7.15</v>
      </c>
      <c r="AM2289">
        <v>13.41</v>
      </c>
      <c r="AN2289">
        <v>10.1049019607843</v>
      </c>
      <c r="AO2289">
        <v>7.4999999999999997E-2</v>
      </c>
      <c r="AP2289">
        <v>5.0250000000000004</v>
      </c>
      <c r="AQ2289">
        <v>9.9525000000000006</v>
      </c>
      <c r="AR2289">
        <v>5.6992446043165499</v>
      </c>
      <c r="AS2289">
        <v>4.3550000000000004</v>
      </c>
      <c r="AT2289">
        <v>9.5250000000000004</v>
      </c>
      <c r="AU2289">
        <v>15.202500000000001</v>
      </c>
      <c r="AV2289">
        <v>11.7174747474747</v>
      </c>
      <c r="AW2289">
        <v>0.38500000000000001</v>
      </c>
      <c r="AX2289">
        <v>4.3849999999999998</v>
      </c>
      <c r="AY2289">
        <v>9.5625</v>
      </c>
      <c r="AZ2289">
        <v>5.9045569620253202</v>
      </c>
      <c r="BA2289">
        <v>3.8675000000000002</v>
      </c>
      <c r="BB2289">
        <v>8.8800000000000008</v>
      </c>
      <c r="BC2289">
        <v>16.035</v>
      </c>
      <c r="BD2289">
        <v>11.305740740740699</v>
      </c>
      <c r="BE2289">
        <v>0.33500000000000002</v>
      </c>
      <c r="BF2289">
        <v>5.23</v>
      </c>
      <c r="BG2289">
        <v>8.2149999999999999</v>
      </c>
      <c r="BH2289">
        <v>5.87413043478261</v>
      </c>
      <c r="BI2289">
        <v>6.93</v>
      </c>
      <c r="BJ2289">
        <v>7.03</v>
      </c>
      <c r="BK2289">
        <v>7.17</v>
      </c>
      <c r="BL2289">
        <v>7.8959999999999999</v>
      </c>
      <c r="BM2289">
        <v>14.29</v>
      </c>
      <c r="BN2289">
        <v>17.72</v>
      </c>
      <c r="BO2289">
        <v>19.829999999999998</v>
      </c>
      <c r="BP2289">
        <v>16.84</v>
      </c>
      <c r="BQ2289">
        <v>0.97</v>
      </c>
      <c r="BR2289">
        <v>6.83</v>
      </c>
      <c r="BS2289">
        <v>10.225</v>
      </c>
      <c r="BT2289">
        <v>5.1866666666666701</v>
      </c>
      <c r="BU2289">
        <v>-3.21</v>
      </c>
      <c r="BV2289">
        <v>1.02</v>
      </c>
      <c r="BW2289">
        <v>5.125</v>
      </c>
      <c r="BX2289">
        <v>1.1040000000000001</v>
      </c>
      <c r="BY2289">
        <v>0.40250000000000002</v>
      </c>
      <c r="BZ2289">
        <v>3.5</v>
      </c>
      <c r="CA2289">
        <v>7.2874999999999996</v>
      </c>
      <c r="CB2289">
        <v>4.3462500000000004</v>
      </c>
      <c r="CC2289">
        <v>0.84</v>
      </c>
      <c r="CD2289">
        <v>6.82</v>
      </c>
      <c r="CE2289">
        <v>14.4</v>
      </c>
      <c r="CF2289">
        <v>9.3078651685393297</v>
      </c>
      <c r="CG2289">
        <v>3.55</v>
      </c>
      <c r="CH2289">
        <v>6.89</v>
      </c>
      <c r="CI2289">
        <v>7.84</v>
      </c>
      <c r="CJ2289">
        <v>5.3453333333333299</v>
      </c>
      <c r="CK2289">
        <v>3.3224999999999998</v>
      </c>
      <c r="CL2289">
        <v>5.68</v>
      </c>
      <c r="CM2289">
        <v>13.9625</v>
      </c>
      <c r="CN2289">
        <v>7.3127777777777796</v>
      </c>
      <c r="CO2289">
        <v>5.15</v>
      </c>
      <c r="CP2289">
        <v>9.32</v>
      </c>
      <c r="CQ2289">
        <v>9.9700000000000006</v>
      </c>
      <c r="CR2289">
        <v>7.88</v>
      </c>
      <c r="CS2289">
        <v>0.4975</v>
      </c>
      <c r="CT2289">
        <v>3.9049999999999998</v>
      </c>
      <c r="CU2289">
        <v>4.4625000000000004</v>
      </c>
      <c r="CV2289">
        <v>1.0549999999999999</v>
      </c>
      <c r="CW2289">
        <v>6.0525000000000002</v>
      </c>
      <c r="CX2289">
        <v>10.404999999999999</v>
      </c>
      <c r="CY2289">
        <v>20.3</v>
      </c>
      <c r="CZ2289">
        <v>31.023333333333301</v>
      </c>
      <c r="DA2289">
        <v>22.19</v>
      </c>
      <c r="DB2289">
        <v>22.19</v>
      </c>
      <c r="DC2289">
        <v>22.19</v>
      </c>
      <c r="DD2289">
        <v>22.19</v>
      </c>
      <c r="DE2289">
        <v>-0.33500000000000002</v>
      </c>
      <c r="DF2289">
        <v>7.36</v>
      </c>
      <c r="DG2289">
        <v>10.695</v>
      </c>
      <c r="DH2289">
        <v>4.4533333333333296</v>
      </c>
      <c r="DI2289">
        <v>0.48</v>
      </c>
      <c r="DJ2289">
        <v>5.16</v>
      </c>
      <c r="DK2289">
        <v>7.1150000000000002</v>
      </c>
      <c r="DL2289">
        <v>3.6018181818181798</v>
      </c>
      <c r="DM2289">
        <v>8.7799999999999994</v>
      </c>
      <c r="DN2289">
        <v>10.82</v>
      </c>
      <c r="DO2289">
        <v>15.795</v>
      </c>
      <c r="DP2289">
        <v>10.92</v>
      </c>
      <c r="DQ2289">
        <v>7.4775</v>
      </c>
      <c r="DR2289">
        <v>15.505000000000001</v>
      </c>
      <c r="DS2289">
        <v>38.06</v>
      </c>
      <c r="DT2289">
        <v>21.4716666666667</v>
      </c>
    </row>
    <row r="2290" spans="1:124" x14ac:dyDescent="0.35">
      <c r="A2290" s="19" t="str">
        <f t="shared" si="84"/>
        <v>Banks w/ Loan Growth (last 4 qtrs)--42369</v>
      </c>
      <c r="B2290" s="19" t="str">
        <f t="shared" si="85"/>
        <v>Banks w/ Loan Growth (last 4 qtrs)</v>
      </c>
      <c r="C2290">
        <v>22</v>
      </c>
      <c r="D2290" s="27">
        <v>42369</v>
      </c>
      <c r="F2290">
        <v>82.142857142857096</v>
      </c>
      <c r="J2290">
        <v>78.238341968911897</v>
      </c>
      <c r="N2290">
        <v>79.560685033507099</v>
      </c>
      <c r="R2290">
        <v>70</v>
      </c>
      <c r="V2290">
        <v>78.205128205128204</v>
      </c>
      <c r="Z2290">
        <v>88.8888888888889</v>
      </c>
      <c r="AD2290">
        <v>73.684210526315795</v>
      </c>
      <c r="AH2290">
        <v>72.307692307692307</v>
      </c>
      <c r="AI2290"/>
      <c r="AK2290"/>
      <c r="AL2290">
        <v>84.313725490196106</v>
      </c>
      <c r="AP2290">
        <v>75.177304964539005</v>
      </c>
      <c r="AT2290">
        <v>90.594059405940598</v>
      </c>
      <c r="AX2290">
        <v>76.875</v>
      </c>
      <c r="BB2290">
        <v>81.481481481481495</v>
      </c>
      <c r="BF2290">
        <v>74.468085106383</v>
      </c>
      <c r="BJ2290">
        <v>100</v>
      </c>
      <c r="BN2290">
        <v>100</v>
      </c>
      <c r="BR2290">
        <v>66.6666666666667</v>
      </c>
      <c r="BV2290">
        <v>53.3333333333333</v>
      </c>
      <c r="BZ2290">
        <v>75</v>
      </c>
      <c r="CD2290">
        <v>78.8888888888889</v>
      </c>
      <c r="CH2290">
        <v>93.3333333333333</v>
      </c>
      <c r="CL2290">
        <v>94.4444444444444</v>
      </c>
      <c r="CP2290">
        <v>100</v>
      </c>
      <c r="CT2290">
        <v>75</v>
      </c>
      <c r="CX2290">
        <v>91.6666666666667</v>
      </c>
      <c r="DB2290">
        <v>100</v>
      </c>
      <c r="DF2290">
        <v>66.6666666666667</v>
      </c>
      <c r="DJ2290">
        <v>72.727272727272705</v>
      </c>
      <c r="DN2290">
        <v>85.714285714285694</v>
      </c>
      <c r="DR2290">
        <v>83.3333333333333</v>
      </c>
    </row>
    <row r="2291" spans="1:124" x14ac:dyDescent="0.35">
      <c r="A2291" s="19" t="str">
        <f t="shared" ref="A2291:A2312" si="86">B2291&amp;"--"&amp;D2291</f>
        <v>Equity / Assets--42460</v>
      </c>
      <c r="B2291" s="19" t="str">
        <f t="shared" ref="B2291:B2312" si="87">VLOOKUP(C2291,labels,2,FALSE)</f>
        <v>Equity / Assets</v>
      </c>
      <c r="C2291">
        <v>1</v>
      </c>
      <c r="D2291" s="27">
        <v>42460</v>
      </c>
      <c r="E2291">
        <v>10.1973684210526</v>
      </c>
      <c r="F2291">
        <v>10.960271994139999</v>
      </c>
      <c r="G2291">
        <v>12.141941000427501</v>
      </c>
      <c r="H2291">
        <v>11.246709727358899</v>
      </c>
      <c r="I2291">
        <v>9.5524274722831795</v>
      </c>
      <c r="J2291">
        <v>10.6284079735407</v>
      </c>
      <c r="K2291">
        <v>12.204214885199001</v>
      </c>
      <c r="L2291">
        <v>11.185421734739601</v>
      </c>
      <c r="M2291">
        <v>9.5369850172453994</v>
      </c>
      <c r="N2291">
        <v>10.7767479922354</v>
      </c>
      <c r="O2291">
        <v>12.485970717986101</v>
      </c>
      <c r="P2291">
        <v>11.3007656188925</v>
      </c>
      <c r="Q2291">
        <v>10.2073959996304</v>
      </c>
      <c r="R2291">
        <v>11.6224684201716</v>
      </c>
      <c r="S2291">
        <v>12.377537932145099</v>
      </c>
      <c r="T2291">
        <v>11.632559118522201</v>
      </c>
      <c r="U2291">
        <v>9.36334027977089</v>
      </c>
      <c r="V2291">
        <v>10.561865613232801</v>
      </c>
      <c r="W2291">
        <v>12.3079499509558</v>
      </c>
      <c r="X2291">
        <v>11.0655363090296</v>
      </c>
      <c r="Y2291">
        <v>9.7904177765773301</v>
      </c>
      <c r="Z2291">
        <v>10.8131614658688</v>
      </c>
      <c r="AA2291">
        <v>11.7419590673884</v>
      </c>
      <c r="AB2291">
        <v>11.195309453552801</v>
      </c>
      <c r="AC2291">
        <v>9.5190076742556098</v>
      </c>
      <c r="AD2291">
        <v>10.2867319357995</v>
      </c>
      <c r="AE2291">
        <v>11.437178285526301</v>
      </c>
      <c r="AF2291">
        <v>10.484180722382501</v>
      </c>
      <c r="AG2291">
        <v>10.2616954400622</v>
      </c>
      <c r="AH2291">
        <v>11.3078389748205</v>
      </c>
      <c r="AI2291">
        <v>12.6118986213616</v>
      </c>
      <c r="AJ2291">
        <v>12.047416942086899</v>
      </c>
      <c r="AK2291">
        <v>9.6653231739783099</v>
      </c>
      <c r="AL2291">
        <v>11.090593736192</v>
      </c>
      <c r="AM2291">
        <v>12.808708827943301</v>
      </c>
      <c r="AN2291">
        <v>12.4060612523011</v>
      </c>
      <c r="AO2291">
        <v>9.5640215899911691</v>
      </c>
      <c r="AP2291">
        <v>10.607145699053101</v>
      </c>
      <c r="AQ2291">
        <v>11.8943227857071</v>
      </c>
      <c r="AR2291">
        <v>11.1008950443148</v>
      </c>
      <c r="AS2291">
        <v>9.2753759646204799</v>
      </c>
      <c r="AT2291">
        <v>10.278906478923201</v>
      </c>
      <c r="AU2291">
        <v>11.5398274832936</v>
      </c>
      <c r="AV2291">
        <v>10.660106063176899</v>
      </c>
      <c r="AW2291">
        <v>9.4263747517524799</v>
      </c>
      <c r="AX2291">
        <v>10.6203367227297</v>
      </c>
      <c r="AY2291">
        <v>12.5429153228883</v>
      </c>
      <c r="AZ2291">
        <v>11.253858124947399</v>
      </c>
      <c r="BA2291">
        <v>9.8011939547303797</v>
      </c>
      <c r="BB2291">
        <v>10.6284079735407</v>
      </c>
      <c r="BC2291">
        <v>12.636131403217901</v>
      </c>
      <c r="BD2291">
        <v>11.433674331228699</v>
      </c>
      <c r="BE2291">
        <v>10.119026136804999</v>
      </c>
      <c r="BF2291">
        <v>11.2693016141939</v>
      </c>
      <c r="BG2291">
        <v>13.228207722946401</v>
      </c>
      <c r="BH2291">
        <v>14.738708876533501</v>
      </c>
      <c r="BI2291">
        <v>10.3599089789357</v>
      </c>
      <c r="BJ2291">
        <v>11.2189165173682</v>
      </c>
      <c r="BK2291">
        <v>14.947755417956699</v>
      </c>
      <c r="BL2291">
        <v>12.449572796259901</v>
      </c>
      <c r="BM2291">
        <v>10.554757537956</v>
      </c>
      <c r="BN2291">
        <v>11.3513234611217</v>
      </c>
      <c r="BO2291">
        <v>12.4089231453023</v>
      </c>
      <c r="BP2291">
        <v>11.525345968464899</v>
      </c>
      <c r="BQ2291">
        <v>10.3058128883502</v>
      </c>
      <c r="BR2291">
        <v>12.151076842807001</v>
      </c>
      <c r="BS2291">
        <v>12.927539311829699</v>
      </c>
      <c r="BT2291">
        <v>11.438542519184301</v>
      </c>
      <c r="BU2291">
        <v>8.8269111162983496</v>
      </c>
      <c r="BV2291">
        <v>9.9148518093990496</v>
      </c>
      <c r="BW2291">
        <v>11.0246818106991</v>
      </c>
      <c r="BX2291">
        <v>10.372568727040299</v>
      </c>
      <c r="BY2291">
        <v>8.1604429354921297</v>
      </c>
      <c r="BZ2291">
        <v>9.2179048186194201</v>
      </c>
      <c r="CA2291">
        <v>10.4987117788656</v>
      </c>
      <c r="CB2291">
        <v>9.4775369120087305</v>
      </c>
      <c r="CC2291">
        <v>9.3754971150033803</v>
      </c>
      <c r="CD2291">
        <v>10.5088905707922</v>
      </c>
      <c r="CE2291">
        <v>12.4379862856558</v>
      </c>
      <c r="CF2291">
        <v>12.093183691660601</v>
      </c>
      <c r="CG2291">
        <v>8.9799988060440903</v>
      </c>
      <c r="CH2291">
        <v>10.3999899939964</v>
      </c>
      <c r="CI2291">
        <v>11.474876287911499</v>
      </c>
      <c r="CJ2291">
        <v>10.175308964531499</v>
      </c>
      <c r="CK2291">
        <v>9.3731668715109908</v>
      </c>
      <c r="CL2291">
        <v>11.4486950833276</v>
      </c>
      <c r="CM2291">
        <v>12.567867643216101</v>
      </c>
      <c r="CN2291">
        <v>11.465762691855801</v>
      </c>
      <c r="CO2291">
        <v>8.4963255194237401</v>
      </c>
      <c r="CP2291">
        <v>10.0175885592176</v>
      </c>
      <c r="CQ2291">
        <v>10.288967511359401</v>
      </c>
      <c r="CR2291">
        <v>9.9190935500906701</v>
      </c>
      <c r="CS2291">
        <v>9.5381693579856908</v>
      </c>
      <c r="CT2291">
        <v>10.240715817556101</v>
      </c>
      <c r="CU2291">
        <v>13.9972640246477</v>
      </c>
      <c r="CV2291">
        <v>13.294717565077301</v>
      </c>
      <c r="CW2291">
        <v>8.9471107527655001</v>
      </c>
      <c r="CX2291">
        <v>9.9682099218808595</v>
      </c>
      <c r="CY2291">
        <v>10.894853123702299</v>
      </c>
      <c r="CZ2291">
        <v>10.026224246504</v>
      </c>
      <c r="DA2291">
        <v>11.333923826395001</v>
      </c>
      <c r="DB2291">
        <v>11.333923826395001</v>
      </c>
      <c r="DC2291">
        <v>11.333923826395001</v>
      </c>
      <c r="DD2291">
        <v>11.333923826395001</v>
      </c>
      <c r="DE2291">
        <v>9.4008349760267595</v>
      </c>
      <c r="DF2291">
        <v>10.0640143058534</v>
      </c>
      <c r="DG2291">
        <v>14.729610033480499</v>
      </c>
      <c r="DH2291">
        <v>12.732291904387001</v>
      </c>
      <c r="DI2291">
        <v>10.9402501835311</v>
      </c>
      <c r="DJ2291">
        <v>11.4410718668888</v>
      </c>
      <c r="DK2291">
        <v>14.048620517462201</v>
      </c>
      <c r="DL2291">
        <v>12.671124729393201</v>
      </c>
      <c r="DM2291">
        <v>9.7044177337058901</v>
      </c>
      <c r="DN2291">
        <v>11.187926693530599</v>
      </c>
      <c r="DO2291">
        <v>13.8829458901913</v>
      </c>
      <c r="DP2291">
        <v>12.8511324939304</v>
      </c>
      <c r="DQ2291">
        <v>10.076034614856599</v>
      </c>
      <c r="DR2291">
        <v>10.8651243279696</v>
      </c>
      <c r="DS2291">
        <v>11.8420094306642</v>
      </c>
      <c r="DT2291">
        <v>10.9168701602797</v>
      </c>
    </row>
    <row r="2292" spans="1:124" x14ac:dyDescent="0.35">
      <c r="A2292" s="19" t="str">
        <f t="shared" si="86"/>
        <v>Total Risk Based Capital Ratio--42460</v>
      </c>
      <c r="B2292" s="19" t="str">
        <f t="shared" si="87"/>
        <v>Total Risk Based Capital Ratio</v>
      </c>
      <c r="C2292">
        <v>2</v>
      </c>
      <c r="D2292" s="27">
        <v>42460</v>
      </c>
      <c r="E2292">
        <v>14.22</v>
      </c>
      <c r="F2292">
        <v>17.010000000000002</v>
      </c>
      <c r="G2292">
        <v>19.89</v>
      </c>
      <c r="H2292">
        <v>18.1459649122807</v>
      </c>
      <c r="I2292">
        <v>13.324999999999999</v>
      </c>
      <c r="J2292">
        <v>15.52</v>
      </c>
      <c r="K2292">
        <v>18.995000000000001</v>
      </c>
      <c r="L2292">
        <v>17.254477876106201</v>
      </c>
      <c r="M2292">
        <v>13.43</v>
      </c>
      <c r="N2292">
        <v>15.93</v>
      </c>
      <c r="O2292">
        <v>20.094999999999999</v>
      </c>
      <c r="P2292">
        <v>17.849260111174999</v>
      </c>
      <c r="Q2292">
        <v>14.102499999999999</v>
      </c>
      <c r="R2292">
        <v>18.495000000000001</v>
      </c>
      <c r="S2292">
        <v>22.86</v>
      </c>
      <c r="T2292">
        <v>19.709499999999998</v>
      </c>
      <c r="U2292">
        <v>13.06</v>
      </c>
      <c r="V2292">
        <v>15.46</v>
      </c>
      <c r="W2292">
        <v>18.95</v>
      </c>
      <c r="X2292">
        <v>17.3672937293729</v>
      </c>
      <c r="Y2292">
        <v>14.047499999999999</v>
      </c>
      <c r="Z2292">
        <v>17.204999999999998</v>
      </c>
      <c r="AA2292">
        <v>19.6875</v>
      </c>
      <c r="AB2292">
        <v>18.183333333333302</v>
      </c>
      <c r="AC2292">
        <v>12.345000000000001</v>
      </c>
      <c r="AD2292">
        <v>13.87</v>
      </c>
      <c r="AE2292">
        <v>16.234999999999999</v>
      </c>
      <c r="AF2292">
        <v>14.9848684210526</v>
      </c>
      <c r="AG2292">
        <v>13.5725</v>
      </c>
      <c r="AH2292">
        <v>15.64</v>
      </c>
      <c r="AI2292">
        <v>19.065000000000001</v>
      </c>
      <c r="AJ2292">
        <v>18.039843749999999</v>
      </c>
      <c r="AK2292">
        <v>14.24</v>
      </c>
      <c r="AL2292">
        <v>16.07</v>
      </c>
      <c r="AM2292">
        <v>20.805</v>
      </c>
      <c r="AN2292">
        <v>19.035098039215701</v>
      </c>
      <c r="AO2292">
        <v>13.195</v>
      </c>
      <c r="AP2292">
        <v>15.25</v>
      </c>
      <c r="AQ2292">
        <v>18.664999999999999</v>
      </c>
      <c r="AR2292">
        <v>17.224109090909099</v>
      </c>
      <c r="AS2292">
        <v>12.56</v>
      </c>
      <c r="AT2292">
        <v>14.135</v>
      </c>
      <c r="AU2292">
        <v>16.61</v>
      </c>
      <c r="AV2292">
        <v>15.0608910891089</v>
      </c>
      <c r="AW2292">
        <v>13.952500000000001</v>
      </c>
      <c r="AX2292">
        <v>17.355</v>
      </c>
      <c r="AY2292">
        <v>22.195</v>
      </c>
      <c r="AZ2292">
        <v>19.093815789473702</v>
      </c>
      <c r="BA2292">
        <v>12.95</v>
      </c>
      <c r="BB2292">
        <v>15.52</v>
      </c>
      <c r="BC2292">
        <v>18.940000000000001</v>
      </c>
      <c r="BD2292">
        <v>16.753773584905701</v>
      </c>
      <c r="BE2292">
        <v>14.324999999999999</v>
      </c>
      <c r="BF2292">
        <v>18.09</v>
      </c>
      <c r="BG2292">
        <v>20.074999999999999</v>
      </c>
      <c r="BH2292">
        <v>23.760625000000001</v>
      </c>
      <c r="BI2292">
        <v>14.22</v>
      </c>
      <c r="BJ2292">
        <v>18.02</v>
      </c>
      <c r="BK2292">
        <v>18.48</v>
      </c>
      <c r="BL2292">
        <v>16.745999999999999</v>
      </c>
      <c r="BM2292">
        <v>13.61</v>
      </c>
      <c r="BN2292">
        <v>13.69</v>
      </c>
      <c r="BO2292">
        <v>15.385</v>
      </c>
      <c r="BP2292">
        <v>14.766666666666699</v>
      </c>
      <c r="BQ2292">
        <v>16.954999999999998</v>
      </c>
      <c r="BR2292">
        <v>21.28</v>
      </c>
      <c r="BS2292">
        <v>26.434999999999999</v>
      </c>
      <c r="BT2292">
        <v>21.8333333333333</v>
      </c>
      <c r="BU2292">
        <v>13.305</v>
      </c>
      <c r="BV2292">
        <v>17.59</v>
      </c>
      <c r="BW2292">
        <v>19.824999999999999</v>
      </c>
      <c r="BX2292">
        <v>17.537333333333301</v>
      </c>
      <c r="BY2292">
        <v>12.17</v>
      </c>
      <c r="BZ2292">
        <v>15.34</v>
      </c>
      <c r="CA2292">
        <v>16.239999999999998</v>
      </c>
      <c r="CB2292">
        <v>14.161428571428599</v>
      </c>
      <c r="CC2292">
        <v>13.112500000000001</v>
      </c>
      <c r="CD2292">
        <v>15.34</v>
      </c>
      <c r="CE2292">
        <v>18.329999999999998</v>
      </c>
      <c r="CF2292">
        <v>19.0304545454545</v>
      </c>
      <c r="CG2292">
        <v>12.47</v>
      </c>
      <c r="CH2292">
        <v>13.57</v>
      </c>
      <c r="CI2292">
        <v>18.5</v>
      </c>
      <c r="CJ2292">
        <v>15.532666666666699</v>
      </c>
      <c r="CK2292">
        <v>13.022500000000001</v>
      </c>
      <c r="CL2292">
        <v>15.48</v>
      </c>
      <c r="CM2292">
        <v>19.837499999999999</v>
      </c>
      <c r="CN2292">
        <v>17.376111111111101</v>
      </c>
      <c r="CO2292">
        <v>13.32</v>
      </c>
      <c r="CP2292">
        <v>13.43</v>
      </c>
      <c r="CQ2292">
        <v>13.91</v>
      </c>
      <c r="CR2292">
        <v>13.44</v>
      </c>
      <c r="CS2292">
        <v>12.092499999999999</v>
      </c>
      <c r="CT2292">
        <v>14.52</v>
      </c>
      <c r="CU2292">
        <v>31.462499999999999</v>
      </c>
      <c r="CV2292">
        <v>29.035</v>
      </c>
      <c r="CW2292">
        <v>11.824999999999999</v>
      </c>
      <c r="CX2292">
        <v>12.255000000000001</v>
      </c>
      <c r="CY2292">
        <v>13.1</v>
      </c>
      <c r="CZ2292">
        <v>12.803333333333301</v>
      </c>
      <c r="DA2292">
        <v>13.09</v>
      </c>
      <c r="DB2292">
        <v>13.09</v>
      </c>
      <c r="DC2292">
        <v>13.09</v>
      </c>
      <c r="DD2292">
        <v>13.09</v>
      </c>
      <c r="DE2292">
        <v>15.75</v>
      </c>
      <c r="DF2292">
        <v>18.02</v>
      </c>
      <c r="DG2292">
        <v>20.89</v>
      </c>
      <c r="DH2292">
        <v>18.420000000000002</v>
      </c>
      <c r="DI2292">
        <v>12.845000000000001</v>
      </c>
      <c r="DJ2292">
        <v>16.91</v>
      </c>
      <c r="DK2292">
        <v>21.07</v>
      </c>
      <c r="DL2292">
        <v>18.6472727272727</v>
      </c>
      <c r="DM2292">
        <v>14.414999999999999</v>
      </c>
      <c r="DN2292">
        <v>17.68</v>
      </c>
      <c r="DO2292">
        <v>21.04</v>
      </c>
      <c r="DP2292">
        <v>19.488571428571401</v>
      </c>
      <c r="DQ2292">
        <v>14.452500000000001</v>
      </c>
      <c r="DR2292">
        <v>15.345000000000001</v>
      </c>
      <c r="DS2292">
        <v>16.237500000000001</v>
      </c>
      <c r="DT2292">
        <v>14.93</v>
      </c>
    </row>
    <row r="2293" spans="1:124" x14ac:dyDescent="0.35">
      <c r="A2293" s="19" t="str">
        <f t="shared" si="86"/>
        <v>Tier 1 Leverage Ratio--42460</v>
      </c>
      <c r="B2293" s="19" t="str">
        <f t="shared" si="87"/>
        <v>Tier 1 Leverage Ratio</v>
      </c>
      <c r="C2293">
        <v>3</v>
      </c>
      <c r="D2293" s="27">
        <v>42460</v>
      </c>
      <c r="E2293">
        <v>9.4600000000000009</v>
      </c>
      <c r="F2293">
        <v>10.34</v>
      </c>
      <c r="G2293">
        <v>10.81</v>
      </c>
      <c r="H2293">
        <v>10.6391228070175</v>
      </c>
      <c r="I2293">
        <v>9.1150000000000002</v>
      </c>
      <c r="J2293">
        <v>10.15</v>
      </c>
      <c r="K2293">
        <v>11.645</v>
      </c>
      <c r="L2293">
        <v>10.686530973451299</v>
      </c>
      <c r="M2293">
        <v>9.15</v>
      </c>
      <c r="N2293">
        <v>10.29</v>
      </c>
      <c r="O2293">
        <v>11.85</v>
      </c>
      <c r="P2293">
        <v>10.8278972589611</v>
      </c>
      <c r="Q2293">
        <v>9.6549999999999994</v>
      </c>
      <c r="R2293">
        <v>11.33</v>
      </c>
      <c r="S2293">
        <v>12.182499999999999</v>
      </c>
      <c r="T2293">
        <v>11.2995</v>
      </c>
      <c r="U2293">
        <v>8.94</v>
      </c>
      <c r="V2293">
        <v>10.039999999999999</v>
      </c>
      <c r="W2293">
        <v>11.7</v>
      </c>
      <c r="X2293">
        <v>10.582442244224399</v>
      </c>
      <c r="Y2293">
        <v>9.3049999999999997</v>
      </c>
      <c r="Z2293">
        <v>10.195</v>
      </c>
      <c r="AA2293">
        <v>11.4825</v>
      </c>
      <c r="AB2293">
        <v>10.716851851851899</v>
      </c>
      <c r="AC2293">
        <v>8.8574999999999999</v>
      </c>
      <c r="AD2293">
        <v>9.5250000000000004</v>
      </c>
      <c r="AE2293">
        <v>10.81</v>
      </c>
      <c r="AF2293">
        <v>9.8956578947368392</v>
      </c>
      <c r="AG2293">
        <v>9.7200000000000006</v>
      </c>
      <c r="AH2293">
        <v>10.89</v>
      </c>
      <c r="AI2293">
        <v>12.265000000000001</v>
      </c>
      <c r="AJ2293">
        <v>11.56671875</v>
      </c>
      <c r="AK2293">
        <v>9.3249999999999993</v>
      </c>
      <c r="AL2293">
        <v>10.19</v>
      </c>
      <c r="AM2293">
        <v>12.195</v>
      </c>
      <c r="AN2293">
        <v>11.8333333333333</v>
      </c>
      <c r="AO2293">
        <v>9.1050000000000004</v>
      </c>
      <c r="AP2293">
        <v>10.15</v>
      </c>
      <c r="AQ2293">
        <v>11.445</v>
      </c>
      <c r="AR2293">
        <v>10.607745454545499</v>
      </c>
      <c r="AS2293">
        <v>8.9224999999999994</v>
      </c>
      <c r="AT2293">
        <v>9.8000000000000007</v>
      </c>
      <c r="AU2293">
        <v>10.987500000000001</v>
      </c>
      <c r="AV2293">
        <v>10.217722772277201</v>
      </c>
      <c r="AW2293">
        <v>8.8650000000000002</v>
      </c>
      <c r="AX2293">
        <v>9.92</v>
      </c>
      <c r="AY2293">
        <v>12.047499999999999</v>
      </c>
      <c r="AZ2293">
        <v>10.6805921052632</v>
      </c>
      <c r="BA2293">
        <v>9.2899999999999991</v>
      </c>
      <c r="BB2293">
        <v>10.33</v>
      </c>
      <c r="BC2293">
        <v>11.83</v>
      </c>
      <c r="BD2293">
        <v>10.9420754716981</v>
      </c>
      <c r="BE2293">
        <v>9.5175000000000001</v>
      </c>
      <c r="BF2293">
        <v>10.62</v>
      </c>
      <c r="BG2293">
        <v>12.79</v>
      </c>
      <c r="BH2293">
        <v>13.375208333333299</v>
      </c>
      <c r="BI2293">
        <v>9.51</v>
      </c>
      <c r="BJ2293">
        <v>9.57</v>
      </c>
      <c r="BK2293">
        <v>15.28</v>
      </c>
      <c r="BL2293">
        <v>11.768000000000001</v>
      </c>
      <c r="BM2293">
        <v>10.44</v>
      </c>
      <c r="BN2293">
        <v>10.96</v>
      </c>
      <c r="BO2293">
        <v>11.03</v>
      </c>
      <c r="BP2293">
        <v>10.66</v>
      </c>
      <c r="BQ2293">
        <v>10.1</v>
      </c>
      <c r="BR2293">
        <v>11.63</v>
      </c>
      <c r="BS2293">
        <v>12.7</v>
      </c>
      <c r="BT2293">
        <v>11.3233333333333</v>
      </c>
      <c r="BU2293">
        <v>8.24</v>
      </c>
      <c r="BV2293">
        <v>8.92</v>
      </c>
      <c r="BW2293">
        <v>10.865</v>
      </c>
      <c r="BX2293">
        <v>9.9426666666666694</v>
      </c>
      <c r="BY2293">
        <v>8.125</v>
      </c>
      <c r="BZ2293">
        <v>8.77</v>
      </c>
      <c r="CA2293">
        <v>9.58</v>
      </c>
      <c r="CB2293">
        <v>9.1028571428571396</v>
      </c>
      <c r="CC2293">
        <v>9.1950000000000003</v>
      </c>
      <c r="CD2293">
        <v>10.029999999999999</v>
      </c>
      <c r="CE2293">
        <v>11.33</v>
      </c>
      <c r="CF2293">
        <v>11.081590909090901</v>
      </c>
      <c r="CG2293">
        <v>8.7899999999999991</v>
      </c>
      <c r="CH2293">
        <v>10.46</v>
      </c>
      <c r="CI2293">
        <v>11.05</v>
      </c>
      <c r="CJ2293">
        <v>10.0133333333333</v>
      </c>
      <c r="CK2293">
        <v>9.2324999999999999</v>
      </c>
      <c r="CL2293">
        <v>9.9250000000000007</v>
      </c>
      <c r="CM2293">
        <v>11.5975</v>
      </c>
      <c r="CN2293">
        <v>10.856111111111099</v>
      </c>
      <c r="CO2293">
        <v>8.4</v>
      </c>
      <c r="CP2293">
        <v>9.52</v>
      </c>
      <c r="CQ2293">
        <v>9.5299999999999994</v>
      </c>
      <c r="CR2293">
        <v>9.6300000000000008</v>
      </c>
      <c r="CS2293">
        <v>8.9749999999999996</v>
      </c>
      <c r="CT2293">
        <v>9.32</v>
      </c>
      <c r="CU2293">
        <v>13.17</v>
      </c>
      <c r="CV2293">
        <v>12.824999999999999</v>
      </c>
      <c r="CW2293">
        <v>8.8149999999999995</v>
      </c>
      <c r="CX2293">
        <v>9.17</v>
      </c>
      <c r="CY2293">
        <v>9.8674999999999997</v>
      </c>
      <c r="CZ2293">
        <v>9.2741666666666696</v>
      </c>
      <c r="DA2293">
        <v>11.64</v>
      </c>
      <c r="DB2293">
        <v>11.64</v>
      </c>
      <c r="DC2293">
        <v>11.64</v>
      </c>
      <c r="DD2293">
        <v>11.64</v>
      </c>
      <c r="DE2293">
        <v>9.2799999999999994</v>
      </c>
      <c r="DF2293">
        <v>10.029999999999999</v>
      </c>
      <c r="DG2293">
        <v>14.484999999999999</v>
      </c>
      <c r="DH2293">
        <v>12.5</v>
      </c>
      <c r="DI2293">
        <v>10.065</v>
      </c>
      <c r="DJ2293">
        <v>10.94</v>
      </c>
      <c r="DK2293">
        <v>13.24</v>
      </c>
      <c r="DL2293">
        <v>11.7290909090909</v>
      </c>
      <c r="DM2293">
        <v>9.27</v>
      </c>
      <c r="DN2293">
        <v>10.16</v>
      </c>
      <c r="DO2293">
        <v>13.7</v>
      </c>
      <c r="DP2293">
        <v>12.4685714285714</v>
      </c>
      <c r="DQ2293">
        <v>9.875</v>
      </c>
      <c r="DR2293">
        <v>10.385</v>
      </c>
      <c r="DS2293">
        <v>11.39</v>
      </c>
      <c r="DT2293">
        <v>10.3883333333333</v>
      </c>
    </row>
    <row r="2294" spans="1:124" x14ac:dyDescent="0.35">
      <c r="A2294" s="19" t="str">
        <f t="shared" si="86"/>
        <v>ALLL / Nonaccrual Loans--42460</v>
      </c>
      <c r="B2294" s="19" t="str">
        <f t="shared" si="87"/>
        <v>ALLL / Nonaccrual Loans</v>
      </c>
      <c r="C2294">
        <v>4</v>
      </c>
      <c r="D2294" s="27">
        <v>42460</v>
      </c>
      <c r="E2294">
        <v>117.405978784957</v>
      </c>
      <c r="F2294">
        <v>169.71608832807601</v>
      </c>
      <c r="G2294">
        <v>480.03663003663002</v>
      </c>
      <c r="H2294">
        <v>1687.51606103322</v>
      </c>
      <c r="I2294">
        <v>87.038789025544006</v>
      </c>
      <c r="J2294">
        <v>190.81081081081101</v>
      </c>
      <c r="K2294">
        <v>493.51351351351298</v>
      </c>
      <c r="L2294">
        <v>665.85939318301303</v>
      </c>
      <c r="M2294">
        <v>93.323718306674195</v>
      </c>
      <c r="N2294">
        <v>183.24887685981</v>
      </c>
      <c r="O2294">
        <v>457.20656727141301</v>
      </c>
      <c r="P2294">
        <v>638.05480429811098</v>
      </c>
      <c r="Q2294">
        <v>64.340717773483306</v>
      </c>
      <c r="R2294">
        <v>113.36838880947499</v>
      </c>
      <c r="S2294">
        <v>176.03171396890599</v>
      </c>
      <c r="T2294">
        <v>144.53750250944901</v>
      </c>
      <c r="U2294">
        <v>88.348123886042799</v>
      </c>
      <c r="V2294">
        <v>193.31983805668</v>
      </c>
      <c r="W2294">
        <v>441.29116888506798</v>
      </c>
      <c r="X2294">
        <v>639.04655072034302</v>
      </c>
      <c r="Y2294">
        <v>77.414358114544797</v>
      </c>
      <c r="Z2294">
        <v>133.781467055528</v>
      </c>
      <c r="AA2294">
        <v>304.64602816295798</v>
      </c>
      <c r="AB2294">
        <v>601.54090840585195</v>
      </c>
      <c r="AC2294">
        <v>84.545578602620097</v>
      </c>
      <c r="AD2294">
        <v>233.02357597659599</v>
      </c>
      <c r="AE2294">
        <v>743.15380646640699</v>
      </c>
      <c r="AF2294">
        <v>1531.0006069333999</v>
      </c>
      <c r="AG2294">
        <v>160.881925961771</v>
      </c>
      <c r="AH2294">
        <v>451.77999623281198</v>
      </c>
      <c r="AI2294">
        <v>905.82524271844704</v>
      </c>
      <c r="AJ2294">
        <v>1395.4776860392601</v>
      </c>
      <c r="AK2294">
        <v>76.675941306473803</v>
      </c>
      <c r="AL2294">
        <v>143.49593495935</v>
      </c>
      <c r="AM2294">
        <v>385.74784154393097</v>
      </c>
      <c r="AN2294">
        <v>357.21317397705701</v>
      </c>
      <c r="AO2294">
        <v>86.948853615520306</v>
      </c>
      <c r="AP2294">
        <v>205.856087927185</v>
      </c>
      <c r="AQ2294">
        <v>569.62962962963002</v>
      </c>
      <c r="AR2294">
        <v>830.48533113168503</v>
      </c>
      <c r="AS2294">
        <v>101.167002012072</v>
      </c>
      <c r="AT2294">
        <v>233.84146341463401</v>
      </c>
      <c r="AU2294">
        <v>616.78571428571399</v>
      </c>
      <c r="AV2294">
        <v>803.04604650958197</v>
      </c>
      <c r="AW2294">
        <v>87.221083435134005</v>
      </c>
      <c r="AX2294">
        <v>170.807453416149</v>
      </c>
      <c r="AY2294">
        <v>360.95454545454601</v>
      </c>
      <c r="AZ2294">
        <v>801.63663721316595</v>
      </c>
      <c r="BA2294">
        <v>100.78431372548999</v>
      </c>
      <c r="BB2294">
        <v>169.71608832807601</v>
      </c>
      <c r="BC2294">
        <v>402.17391304347802</v>
      </c>
      <c r="BD2294">
        <v>743.44375177286304</v>
      </c>
      <c r="BE2294">
        <v>103.809602042235</v>
      </c>
      <c r="BF2294">
        <v>183.73865336149601</v>
      </c>
      <c r="BG2294">
        <v>404.24666603613002</v>
      </c>
      <c r="BH2294">
        <v>758.63315218429796</v>
      </c>
      <c r="BI2294">
        <v>130.66761869611</v>
      </c>
      <c r="BJ2294">
        <v>148.815616115387</v>
      </c>
      <c r="BK2294">
        <v>318.70877641674502</v>
      </c>
      <c r="BL2294">
        <v>300.56077899746799</v>
      </c>
      <c r="BM2294">
        <v>182.832080200501</v>
      </c>
      <c r="BN2294">
        <v>206.015037593985</v>
      </c>
      <c r="BO2294">
        <v>229.197994987469</v>
      </c>
      <c r="BP2294">
        <v>206.015037593985</v>
      </c>
      <c r="BQ2294">
        <v>122.011191190768</v>
      </c>
      <c r="BR2294">
        <v>131.54404615969901</v>
      </c>
      <c r="BS2294">
        <v>141.07690112863</v>
      </c>
      <c r="BT2294">
        <v>131.54404615969901</v>
      </c>
      <c r="BU2294">
        <v>87.038789025544006</v>
      </c>
      <c r="BV2294">
        <v>212.534818941504</v>
      </c>
      <c r="BW2294">
        <v>593.33333333333303</v>
      </c>
      <c r="BX2294">
        <v>1636.0434520742799</v>
      </c>
      <c r="BY2294">
        <v>80.711181750850997</v>
      </c>
      <c r="BZ2294">
        <v>112.725546058879</v>
      </c>
      <c r="CA2294">
        <v>134.70338395859201</v>
      </c>
      <c r="CB2294">
        <v>444.955266398932</v>
      </c>
      <c r="CC2294">
        <v>109.899716296775</v>
      </c>
      <c r="CD2294">
        <v>183.73865336149601</v>
      </c>
      <c r="CE2294">
        <v>356.42808683853502</v>
      </c>
      <c r="CF2294">
        <v>558.15266289719705</v>
      </c>
      <c r="CG2294">
        <v>111.054156615873</v>
      </c>
      <c r="CH2294">
        <v>211.70564702261899</v>
      </c>
      <c r="CI2294">
        <v>268.74515763752299</v>
      </c>
      <c r="CJ2294">
        <v>231.09633138354701</v>
      </c>
      <c r="CK2294">
        <v>121.874385464036</v>
      </c>
      <c r="CL2294">
        <v>177.80869385084</v>
      </c>
      <c r="CM2294">
        <v>338.91484922447103</v>
      </c>
      <c r="CN2294">
        <v>448.01994984776098</v>
      </c>
      <c r="CO2294">
        <v>115.675787406661</v>
      </c>
      <c r="CP2294">
        <v>288.28514803289198</v>
      </c>
      <c r="CQ2294">
        <v>476.02101217269598</v>
      </c>
      <c r="CR2294">
        <v>303.41165154646501</v>
      </c>
      <c r="CS2294">
        <v>168.64526801728201</v>
      </c>
      <c r="CT2294">
        <v>221.422160350582</v>
      </c>
      <c r="CU2294">
        <v>274.19905268388197</v>
      </c>
      <c r="CV2294">
        <v>221.422160350582</v>
      </c>
      <c r="CW2294">
        <v>120.91493926754001</v>
      </c>
      <c r="CX2294">
        <v>339.22235831575802</v>
      </c>
      <c r="CY2294">
        <v>765.32690323320298</v>
      </c>
      <c r="CZ2294">
        <v>1794.0521595405701</v>
      </c>
      <c r="DA2294">
        <v>671.38461538461502</v>
      </c>
      <c r="DB2294">
        <v>671.38461538461502</v>
      </c>
      <c r="DC2294">
        <v>671.38461538461502</v>
      </c>
      <c r="DD2294">
        <v>671.38461538461502</v>
      </c>
      <c r="DE2294">
        <v>2047.7081799345899</v>
      </c>
      <c r="DF2294">
        <v>3643.6363636363599</v>
      </c>
      <c r="DG2294">
        <v>12209.3181818182</v>
      </c>
      <c r="DH2294">
        <v>8290.1387866230598</v>
      </c>
      <c r="DI2294">
        <v>104.59603004992201</v>
      </c>
      <c r="DJ2294">
        <v>243.26733400720499</v>
      </c>
      <c r="DK2294">
        <v>649.54720208722802</v>
      </c>
      <c r="DL2294">
        <v>599.88055432694296</v>
      </c>
      <c r="DM2294">
        <v>45.415097754983002</v>
      </c>
      <c r="DN2294">
        <v>69.629076425192906</v>
      </c>
      <c r="DO2294">
        <v>270.95029481964201</v>
      </c>
      <c r="DP2294">
        <v>185.19684210072501</v>
      </c>
      <c r="DQ2294">
        <v>121.74874049914099</v>
      </c>
      <c r="DR2294">
        <v>259.866454519451</v>
      </c>
      <c r="DS2294">
        <v>487.28236755104098</v>
      </c>
      <c r="DT2294">
        <v>935.63611863771803</v>
      </c>
    </row>
    <row r="2295" spans="1:124" x14ac:dyDescent="0.35">
      <c r="A2295" s="19" t="str">
        <f t="shared" si="86"/>
        <v>[NCL + OREO] / [Total Loans + OREO]--42460</v>
      </c>
      <c r="B2295" s="19" t="str">
        <f t="shared" si="87"/>
        <v>[NCL + OREO] / [Total Loans + OREO]</v>
      </c>
      <c r="C2295">
        <v>5</v>
      </c>
      <c r="D2295" s="27">
        <v>42460</v>
      </c>
      <c r="E2295">
        <v>0.61941787805755799</v>
      </c>
      <c r="F2295">
        <v>1.2089983381849401</v>
      </c>
      <c r="G2295">
        <v>1.93174582961925</v>
      </c>
      <c r="H2295">
        <v>1.5264092975950401</v>
      </c>
      <c r="I2295">
        <v>0.34035245309683898</v>
      </c>
      <c r="J2295">
        <v>1.0648321788800099</v>
      </c>
      <c r="K2295">
        <v>2.2211516114981298</v>
      </c>
      <c r="L2295">
        <v>1.5962928301776</v>
      </c>
      <c r="M2295">
        <v>0.37974143758780998</v>
      </c>
      <c r="N2295">
        <v>1.0403841750279501</v>
      </c>
      <c r="O2295">
        <v>2.2410290186244199</v>
      </c>
      <c r="P2295">
        <v>1.63000588463403</v>
      </c>
      <c r="Q2295">
        <v>2.09447328026297</v>
      </c>
      <c r="R2295">
        <v>2.5824206420256801</v>
      </c>
      <c r="S2295">
        <v>3.7177376075748199</v>
      </c>
      <c r="T2295">
        <v>2.8772658946840601</v>
      </c>
      <c r="U2295">
        <v>0.50270329817222903</v>
      </c>
      <c r="V2295">
        <v>1.1515408555521101</v>
      </c>
      <c r="W2295">
        <v>2.3773066547408499</v>
      </c>
      <c r="X2295">
        <v>1.7523793603475799</v>
      </c>
      <c r="Y2295">
        <v>0.62898155448431103</v>
      </c>
      <c r="Z2295">
        <v>1.36370503159375</v>
      </c>
      <c r="AA2295">
        <v>3.0175640311885599</v>
      </c>
      <c r="AB2295">
        <v>2.1228120541214599</v>
      </c>
      <c r="AC2295">
        <v>7.7418493523739307E-2</v>
      </c>
      <c r="AD2295">
        <v>0.51802102037665398</v>
      </c>
      <c r="AE2295">
        <v>1.6009044889198301</v>
      </c>
      <c r="AF2295">
        <v>1.14201981291705</v>
      </c>
      <c r="AG2295">
        <v>8.6208338065755702E-2</v>
      </c>
      <c r="AH2295">
        <v>0.37218657126510901</v>
      </c>
      <c r="AI2295">
        <v>1.1090345016216701</v>
      </c>
      <c r="AJ2295">
        <v>0.70296379656013697</v>
      </c>
      <c r="AK2295">
        <v>0.67115471866060294</v>
      </c>
      <c r="AL2295">
        <v>1.5826118444876101</v>
      </c>
      <c r="AM2295">
        <v>2.5759157733888198</v>
      </c>
      <c r="AN2295">
        <v>1.83852350280392</v>
      </c>
      <c r="AO2295">
        <v>0.14755335464546099</v>
      </c>
      <c r="AP2295">
        <v>0.74938195302843003</v>
      </c>
      <c r="AQ2295">
        <v>1.69244629016207</v>
      </c>
      <c r="AR2295">
        <v>1.25609455704242</v>
      </c>
      <c r="AS2295">
        <v>0.29607738810913298</v>
      </c>
      <c r="AT2295">
        <v>0.92161946562498198</v>
      </c>
      <c r="AU2295">
        <v>1.8196906279169001</v>
      </c>
      <c r="AV2295">
        <v>1.4031109903182799</v>
      </c>
      <c r="AW2295">
        <v>0.57776546857696398</v>
      </c>
      <c r="AX2295">
        <v>1.45633571630494</v>
      </c>
      <c r="AY2295">
        <v>2.8884346868083801</v>
      </c>
      <c r="AZ2295">
        <v>1.91779189510829</v>
      </c>
      <c r="BA2295">
        <v>0.33277283256705398</v>
      </c>
      <c r="BB2295">
        <v>1.0910398849012899</v>
      </c>
      <c r="BC2295">
        <v>2.2109376288064899</v>
      </c>
      <c r="BD2295">
        <v>2.0031667532789799</v>
      </c>
      <c r="BE2295">
        <v>0.67773873072200697</v>
      </c>
      <c r="BF2295">
        <v>1.4752803826963801</v>
      </c>
      <c r="BG2295">
        <v>2.4554086927241601</v>
      </c>
      <c r="BH2295">
        <v>2.0349616302875799</v>
      </c>
      <c r="BI2295">
        <v>0.78082790563819604</v>
      </c>
      <c r="BJ2295">
        <v>1.1876722724430899</v>
      </c>
      <c r="BK2295">
        <v>1.4752803826963801</v>
      </c>
      <c r="BL2295">
        <v>1.5671833836377</v>
      </c>
      <c r="BM2295">
        <v>0.61375393193100702</v>
      </c>
      <c r="BN2295">
        <v>1.2275078638620101</v>
      </c>
      <c r="BO2295">
        <v>2.0985103103044098</v>
      </c>
      <c r="BP2295">
        <v>1.39900687353627</v>
      </c>
      <c r="BQ2295">
        <v>0.88842013786901997</v>
      </c>
      <c r="BR2295">
        <v>1.5220179563916201</v>
      </c>
      <c r="BS2295">
        <v>1.5469227082169901</v>
      </c>
      <c r="BT2295">
        <v>1.1162225785934701</v>
      </c>
      <c r="BU2295">
        <v>0.55595655823091095</v>
      </c>
      <c r="BV2295">
        <v>1.5507354774370501</v>
      </c>
      <c r="BW2295">
        <v>3.05520884906529</v>
      </c>
      <c r="BX2295">
        <v>1.8545630559362101</v>
      </c>
      <c r="BY2295">
        <v>1.25121473445805</v>
      </c>
      <c r="BZ2295">
        <v>1.8142868271403001</v>
      </c>
      <c r="CA2295">
        <v>2.3976606452230702</v>
      </c>
      <c r="CB2295">
        <v>1.7815696038329201</v>
      </c>
      <c r="CC2295">
        <v>0.70146365671780098</v>
      </c>
      <c r="CD2295">
        <v>1.4383676200033499</v>
      </c>
      <c r="CE2295">
        <v>3.5634429031117398</v>
      </c>
      <c r="CF2295">
        <v>2.3437970952170701</v>
      </c>
      <c r="CG2295">
        <v>0.55946196151595995</v>
      </c>
      <c r="CH2295">
        <v>0.88615118603771503</v>
      </c>
      <c r="CI2295">
        <v>1.55186629914927</v>
      </c>
      <c r="CJ2295">
        <v>1.2937979721656701</v>
      </c>
      <c r="CK2295">
        <v>0.17990970771265299</v>
      </c>
      <c r="CL2295">
        <v>0.85276453291949195</v>
      </c>
      <c r="CM2295">
        <v>1.6328760432354299</v>
      </c>
      <c r="CN2295">
        <v>1.05749778954384</v>
      </c>
      <c r="CO2295">
        <v>0.26869216079909902</v>
      </c>
      <c r="CP2295">
        <v>0.37769738350615301</v>
      </c>
      <c r="CQ2295">
        <v>0.92324801234113796</v>
      </c>
      <c r="CR2295">
        <v>0.50648607470635099</v>
      </c>
      <c r="CS2295">
        <v>1.8500246669955599E-2</v>
      </c>
      <c r="CT2295">
        <v>0.28741503980849997</v>
      </c>
      <c r="CU2295">
        <v>0.69317499856130305</v>
      </c>
      <c r="CV2295">
        <v>0.424260205422758</v>
      </c>
      <c r="CW2295">
        <v>9.0389475149718596E-2</v>
      </c>
      <c r="CX2295">
        <v>0.36470375066809502</v>
      </c>
      <c r="CY2295">
        <v>1.2161892481299199</v>
      </c>
      <c r="CZ2295">
        <v>0.850569907383946</v>
      </c>
      <c r="DA2295">
        <v>0.199230052474131</v>
      </c>
      <c r="DB2295">
        <v>0.199230052474131</v>
      </c>
      <c r="DC2295">
        <v>0.199230052474131</v>
      </c>
      <c r="DD2295">
        <v>0.199230052474131</v>
      </c>
      <c r="DE2295">
        <v>0.16354197565515399</v>
      </c>
      <c r="DF2295">
        <v>0.26961508898480502</v>
      </c>
      <c r="DG2295">
        <v>1.5586109547684099</v>
      </c>
      <c r="DH2295">
        <v>1.05823025728744</v>
      </c>
      <c r="DI2295">
        <v>0.53807883220732899</v>
      </c>
      <c r="DJ2295">
        <v>0.96656137284264798</v>
      </c>
      <c r="DK2295">
        <v>1.5239218142212001</v>
      </c>
      <c r="DL2295">
        <v>0.98459752346000096</v>
      </c>
      <c r="DM2295">
        <v>0.54417316654540704</v>
      </c>
      <c r="DN2295">
        <v>2.5439407955596698</v>
      </c>
      <c r="DO2295">
        <v>3.31330387907669</v>
      </c>
      <c r="DP2295">
        <v>2.18008459952524</v>
      </c>
      <c r="DQ2295">
        <v>0.479567254399484</v>
      </c>
      <c r="DR2295">
        <v>0.76065636282024796</v>
      </c>
      <c r="DS2295">
        <v>1.7833462648693501</v>
      </c>
      <c r="DT2295">
        <v>1.0448266250299101</v>
      </c>
    </row>
    <row r="2296" spans="1:124" x14ac:dyDescent="0.35">
      <c r="A2296" s="19" t="str">
        <f t="shared" si="86"/>
        <v>[Noncurrent + Delinquent Loans] / [Capital + ALLL]--42460</v>
      </c>
      <c r="B2296" s="19" t="str">
        <f t="shared" si="87"/>
        <v>[Noncurrent + Delinquent Loans] / [Capital + ALLL]</v>
      </c>
      <c r="C2296">
        <v>6</v>
      </c>
      <c r="D2296" s="27">
        <v>42460</v>
      </c>
      <c r="E2296">
        <v>3.87963193235514</v>
      </c>
      <c r="F2296">
        <v>8.1859702541281205</v>
      </c>
      <c r="G2296">
        <v>13.001457562506999</v>
      </c>
      <c r="H2296">
        <v>10.2567048280218</v>
      </c>
      <c r="I2296">
        <v>3.7710625959484299</v>
      </c>
      <c r="J2296">
        <v>8.4842130731077905</v>
      </c>
      <c r="K2296">
        <v>15.0944228955513</v>
      </c>
      <c r="L2296">
        <v>10.838719936790801</v>
      </c>
      <c r="M2296">
        <v>3.3298495849332901</v>
      </c>
      <c r="N2296">
        <v>7.5094369930126099</v>
      </c>
      <c r="O2296">
        <v>14.006342199685699</v>
      </c>
      <c r="P2296">
        <v>10.073282672546799</v>
      </c>
      <c r="Q2296">
        <v>7.4652511791239498</v>
      </c>
      <c r="R2296">
        <v>11.665649165649199</v>
      </c>
      <c r="S2296">
        <v>20.2689126337721</v>
      </c>
      <c r="T2296">
        <v>14.4659062517563</v>
      </c>
      <c r="U2296">
        <v>3.6591304347826101</v>
      </c>
      <c r="V2296">
        <v>8.3537493394821496</v>
      </c>
      <c r="W2296">
        <v>14.9136769927758</v>
      </c>
      <c r="X2296">
        <v>10.519742644329501</v>
      </c>
      <c r="Y2296">
        <v>6.0802619826506499</v>
      </c>
      <c r="Z2296">
        <v>10.208305950289301</v>
      </c>
      <c r="AA2296">
        <v>18.542008762375499</v>
      </c>
      <c r="AB2296">
        <v>14.045168753306401</v>
      </c>
      <c r="AC2296">
        <v>3.4972806188466801</v>
      </c>
      <c r="AD2296">
        <v>9.99030014435737</v>
      </c>
      <c r="AE2296">
        <v>16.3002164370122</v>
      </c>
      <c r="AF2296">
        <v>13.0395371884384</v>
      </c>
      <c r="AG2296">
        <v>1.6674448316057799</v>
      </c>
      <c r="AH2296">
        <v>4.5237980033450196</v>
      </c>
      <c r="AI2296">
        <v>10.0221804996934</v>
      </c>
      <c r="AJ2296">
        <v>7.7055087763897596</v>
      </c>
      <c r="AK2296">
        <v>4.87359399658345</v>
      </c>
      <c r="AL2296">
        <v>8.9660543908613004</v>
      </c>
      <c r="AM2296">
        <v>14.889826052354801</v>
      </c>
      <c r="AN2296">
        <v>11.402788696559799</v>
      </c>
      <c r="AO2296">
        <v>3.3166543337378198</v>
      </c>
      <c r="AP2296">
        <v>9.7834260791096401</v>
      </c>
      <c r="AQ2296">
        <v>16.504035763231698</v>
      </c>
      <c r="AR2296">
        <v>11.918648160241601</v>
      </c>
      <c r="AS2296">
        <v>3.1914174502325401</v>
      </c>
      <c r="AT2296">
        <v>7.2672161632768404</v>
      </c>
      <c r="AU2296">
        <v>13.3729601713689</v>
      </c>
      <c r="AV2296">
        <v>9.6166702855038206</v>
      </c>
      <c r="AW2296">
        <v>4.2034317621934898</v>
      </c>
      <c r="AX2296">
        <v>9.3108941995775307</v>
      </c>
      <c r="AY2296">
        <v>15.108165171743099</v>
      </c>
      <c r="AZ2296">
        <v>11.2071441756609</v>
      </c>
      <c r="BA2296">
        <v>2.5084350544966298</v>
      </c>
      <c r="BB2296">
        <v>7.2166868949165899</v>
      </c>
      <c r="BC2296">
        <v>15.2442448062886</v>
      </c>
      <c r="BD2296">
        <v>12.340724839094801</v>
      </c>
      <c r="BE2296">
        <v>3.8560785700670901</v>
      </c>
      <c r="BF2296">
        <v>6.5097212395301698</v>
      </c>
      <c r="BG2296">
        <v>10.035736198128699</v>
      </c>
      <c r="BH2296">
        <v>8.2563513381820801</v>
      </c>
      <c r="BI2296">
        <v>4.32704577620009</v>
      </c>
      <c r="BJ2296">
        <v>5.9988296808048798</v>
      </c>
      <c r="BK2296">
        <v>8.0998693569458595</v>
      </c>
      <c r="BL2296">
        <v>5.9596011152619104</v>
      </c>
      <c r="BM2296">
        <v>3.1950672645739902</v>
      </c>
      <c r="BN2296">
        <v>6.3901345291479803</v>
      </c>
      <c r="BO2296">
        <v>9.2815092055725401</v>
      </c>
      <c r="BP2296">
        <v>6.1876728037150297</v>
      </c>
      <c r="BQ2296">
        <v>4.3896776949989702</v>
      </c>
      <c r="BR2296">
        <v>8.5604865960801995</v>
      </c>
      <c r="BS2296">
        <v>13.8213898537498</v>
      </c>
      <c r="BT2296">
        <v>9.2872161671390892</v>
      </c>
      <c r="BU2296">
        <v>3.47929415381267</v>
      </c>
      <c r="BV2296">
        <v>9.0708661417322798</v>
      </c>
      <c r="BW2296">
        <v>15.7892573328099</v>
      </c>
      <c r="BX2296">
        <v>11.188353156870701</v>
      </c>
      <c r="BY2296">
        <v>8.4221564237879605</v>
      </c>
      <c r="BZ2296">
        <v>11.829744182685401</v>
      </c>
      <c r="CA2296">
        <v>19.5581680411448</v>
      </c>
      <c r="CB2296">
        <v>13.985663877295099</v>
      </c>
      <c r="CC2296">
        <v>3.0675942095313902</v>
      </c>
      <c r="CD2296">
        <v>7.0760887969239104</v>
      </c>
      <c r="CE2296">
        <v>10.9573654763911</v>
      </c>
      <c r="CF2296">
        <v>8.7770323414157403</v>
      </c>
      <c r="CG2296">
        <v>3.30739578096839</v>
      </c>
      <c r="CH2296">
        <v>6.2374245472837</v>
      </c>
      <c r="CI2296">
        <v>17.699956602297402</v>
      </c>
      <c r="CJ2296">
        <v>14.0867042288617</v>
      </c>
      <c r="CK2296">
        <v>4.5085804920256898</v>
      </c>
      <c r="CL2296">
        <v>7.5377152116187203</v>
      </c>
      <c r="CM2296">
        <v>15.37050264552</v>
      </c>
      <c r="CN2296">
        <v>10.290578215308701</v>
      </c>
      <c r="CO2296">
        <v>9.5981191794996708</v>
      </c>
      <c r="CP2296">
        <v>11.014851485148499</v>
      </c>
      <c r="CQ2296">
        <v>13.3829611248966</v>
      </c>
      <c r="CR2296">
        <v>13.0633167572096</v>
      </c>
      <c r="CS2296">
        <v>1.1074135724205501</v>
      </c>
      <c r="CT2296">
        <v>4.6957802721429998</v>
      </c>
      <c r="CU2296">
        <v>9.7224195454084992</v>
      </c>
      <c r="CV2296">
        <v>6.1340528456860399</v>
      </c>
      <c r="CW2296">
        <v>6.0205528858969002</v>
      </c>
      <c r="CX2296">
        <v>9.8901520020635605</v>
      </c>
      <c r="CY2296">
        <v>11.917410384580201</v>
      </c>
      <c r="CZ2296">
        <v>10.717682833097101</v>
      </c>
      <c r="DA2296">
        <v>1.3916581892166799</v>
      </c>
      <c r="DB2296">
        <v>1.3916581892166799</v>
      </c>
      <c r="DC2296">
        <v>1.3916581892166799</v>
      </c>
      <c r="DD2296">
        <v>1.3916581892166799</v>
      </c>
      <c r="DE2296">
        <v>2.22366653869125</v>
      </c>
      <c r="DF2296">
        <v>4.1181109261368603</v>
      </c>
      <c r="DG2296">
        <v>9.2537615209995003</v>
      </c>
      <c r="DH2296">
        <v>6.2789150644148801</v>
      </c>
      <c r="DI2296">
        <v>4.1929974738741196</v>
      </c>
      <c r="DJ2296">
        <v>5.9687447132464904</v>
      </c>
      <c r="DK2296">
        <v>11.248468260922801</v>
      </c>
      <c r="DL2296">
        <v>7.29850067993317</v>
      </c>
      <c r="DM2296">
        <v>11.085914055474101</v>
      </c>
      <c r="DN2296">
        <v>13.4854215683355</v>
      </c>
      <c r="DO2296">
        <v>14.411349536414001</v>
      </c>
      <c r="DP2296">
        <v>13.1985139467668</v>
      </c>
      <c r="DQ2296">
        <v>5.5857265878020197</v>
      </c>
      <c r="DR2296">
        <v>6.6991488582179199</v>
      </c>
      <c r="DS2296">
        <v>11.325978683271201</v>
      </c>
      <c r="DT2296">
        <v>8.1741510904917298</v>
      </c>
    </row>
    <row r="2297" spans="1:124" x14ac:dyDescent="0.35">
      <c r="A2297" s="19" t="str">
        <f t="shared" si="86"/>
        <v xml:space="preserve">  Ag [NCL+DQ] / [Capital + ALLL]--42460</v>
      </c>
      <c r="B2297" s="19" t="str">
        <f t="shared" si="87"/>
        <v xml:space="preserve">  Ag [NCL+DQ] / [Capital + ALLL]</v>
      </c>
      <c r="C2297">
        <v>7</v>
      </c>
      <c r="D2297" s="27">
        <v>42460</v>
      </c>
      <c r="E2297">
        <v>0</v>
      </c>
      <c r="F2297">
        <v>0</v>
      </c>
      <c r="G2297">
        <v>2.8747617445902001</v>
      </c>
      <c r="H2297">
        <v>3.5362957438647502</v>
      </c>
      <c r="I2297">
        <v>0</v>
      </c>
      <c r="J2297">
        <v>0</v>
      </c>
      <c r="K2297">
        <v>2.2352261623082899</v>
      </c>
      <c r="L2297">
        <v>2.36015253144673</v>
      </c>
      <c r="M2297">
        <v>0</v>
      </c>
      <c r="N2297">
        <v>0</v>
      </c>
      <c r="O2297">
        <v>0.56601590181211403</v>
      </c>
      <c r="P2297">
        <v>0.99554871098116404</v>
      </c>
      <c r="Q2297">
        <v>0</v>
      </c>
      <c r="R2297">
        <v>0</v>
      </c>
      <c r="S2297">
        <v>0</v>
      </c>
      <c r="T2297">
        <v>1.33557961938752E-2</v>
      </c>
      <c r="U2297">
        <v>0</v>
      </c>
      <c r="V2297">
        <v>0</v>
      </c>
      <c r="W2297">
        <v>1.56280909990109</v>
      </c>
      <c r="X2297">
        <v>1.8287246236657999</v>
      </c>
      <c r="Y2297">
        <v>0</v>
      </c>
      <c r="Z2297">
        <v>0.29626563163217501</v>
      </c>
      <c r="AA2297">
        <v>4.1032586716738697</v>
      </c>
      <c r="AB2297">
        <v>5.6182763821340203</v>
      </c>
      <c r="AC2297">
        <v>0</v>
      </c>
      <c r="AD2297">
        <v>1.2868716143530301</v>
      </c>
      <c r="AE2297">
        <v>5.09659798003847</v>
      </c>
      <c r="AF2297">
        <v>4.2768495667417303</v>
      </c>
      <c r="AG2297">
        <v>0</v>
      </c>
      <c r="AH2297">
        <v>1.9365471775855E-2</v>
      </c>
      <c r="AI2297">
        <v>3.48917606312774</v>
      </c>
      <c r="AJ2297">
        <v>3.0075963646781698</v>
      </c>
      <c r="AK2297">
        <v>0</v>
      </c>
      <c r="AL2297">
        <v>0</v>
      </c>
      <c r="AM2297">
        <v>1.3703805523777399</v>
      </c>
      <c r="AN2297">
        <v>1.5058583429514001</v>
      </c>
      <c r="AO2297">
        <v>0</v>
      </c>
      <c r="AP2297">
        <v>1.3273161667109099</v>
      </c>
      <c r="AQ2297">
        <v>5.1884040823198401</v>
      </c>
      <c r="AR2297">
        <v>4.5626704977719204</v>
      </c>
      <c r="AS2297">
        <v>0</v>
      </c>
      <c r="AT2297">
        <v>0</v>
      </c>
      <c r="AU2297">
        <v>0.86903129018327696</v>
      </c>
      <c r="AV2297">
        <v>1.4055190094301799</v>
      </c>
      <c r="AW2297">
        <v>0</v>
      </c>
      <c r="AX2297">
        <v>0</v>
      </c>
      <c r="AY2297">
        <v>0.366474933157732</v>
      </c>
      <c r="AZ2297">
        <v>0.56920485750366301</v>
      </c>
      <c r="BA2297">
        <v>0</v>
      </c>
      <c r="BB2297">
        <v>0</v>
      </c>
      <c r="BC2297">
        <v>0</v>
      </c>
      <c r="BD2297">
        <v>0.81557011852760597</v>
      </c>
      <c r="BE2297">
        <v>0</v>
      </c>
      <c r="BF2297">
        <v>0</v>
      </c>
      <c r="BG2297">
        <v>0.92563835603803402</v>
      </c>
      <c r="BH2297">
        <v>1.0526776128458299</v>
      </c>
      <c r="BI2297">
        <v>3.5330071190093501E-2</v>
      </c>
      <c r="BJ2297">
        <v>0.58515959756120595</v>
      </c>
      <c r="BK2297">
        <v>0.86934937174029603</v>
      </c>
      <c r="BL2297">
        <v>0.52998098644684899</v>
      </c>
      <c r="BM2297">
        <v>0</v>
      </c>
      <c r="BN2297">
        <v>0</v>
      </c>
      <c r="BO2297">
        <v>0.43286722482794898</v>
      </c>
      <c r="BP2297">
        <v>0.28857814988529901</v>
      </c>
      <c r="BQ2297">
        <v>0</v>
      </c>
      <c r="BR2297">
        <v>0</v>
      </c>
      <c r="BS2297">
        <v>0.15025427646786901</v>
      </c>
      <c r="BT2297">
        <v>0.100169517645246</v>
      </c>
      <c r="BU2297">
        <v>0</v>
      </c>
      <c r="BV2297">
        <v>0</v>
      </c>
      <c r="BW2297">
        <v>0</v>
      </c>
      <c r="BX2297">
        <v>4.31771665685367E-2</v>
      </c>
      <c r="BY2297">
        <v>0</v>
      </c>
      <c r="BZ2297">
        <v>0.43358866888278702</v>
      </c>
      <c r="CA2297">
        <v>4.4508088149905696</v>
      </c>
      <c r="CB2297">
        <v>2.7543871980082</v>
      </c>
      <c r="CC2297">
        <v>0</v>
      </c>
      <c r="CD2297">
        <v>0</v>
      </c>
      <c r="CE2297">
        <v>0.19525530472963001</v>
      </c>
      <c r="CF2297">
        <v>1.1975649052751101</v>
      </c>
      <c r="CG2297">
        <v>0</v>
      </c>
      <c r="CH2297">
        <v>0</v>
      </c>
      <c r="CI2297">
        <v>2.01982482260108</v>
      </c>
      <c r="CJ2297">
        <v>6.6329565484845201</v>
      </c>
      <c r="CK2297">
        <v>0</v>
      </c>
      <c r="CL2297">
        <v>0</v>
      </c>
      <c r="CM2297">
        <v>6.6470970109232599E-2</v>
      </c>
      <c r="CN2297">
        <v>1.2820150442700899</v>
      </c>
      <c r="CO2297">
        <v>0.92062815752632499</v>
      </c>
      <c r="CP2297">
        <v>2.73398120891971</v>
      </c>
      <c r="CQ2297">
        <v>8.7252475247524703</v>
      </c>
      <c r="CR2297">
        <v>5.2177243112969798</v>
      </c>
      <c r="CS2297">
        <v>0</v>
      </c>
      <c r="CT2297">
        <v>0</v>
      </c>
      <c r="CU2297">
        <v>2.1162431318681301</v>
      </c>
      <c r="CV2297">
        <v>2.1162431318681301</v>
      </c>
      <c r="CW2297">
        <v>0</v>
      </c>
      <c r="CX2297">
        <v>0.409932213016583</v>
      </c>
      <c r="CY2297">
        <v>3.2237333142116</v>
      </c>
      <c r="CZ2297">
        <v>2.3730768844827899</v>
      </c>
      <c r="DA2297">
        <v>0</v>
      </c>
      <c r="DB2297">
        <v>0</v>
      </c>
      <c r="DC2297">
        <v>0</v>
      </c>
      <c r="DD2297">
        <v>0</v>
      </c>
      <c r="DE2297">
        <v>0</v>
      </c>
      <c r="DF2297">
        <v>0</v>
      </c>
      <c r="DG2297">
        <v>1.14343292736353</v>
      </c>
      <c r="DH2297">
        <v>0.76228861824235505</v>
      </c>
      <c r="DI2297">
        <v>1.9365471775855E-2</v>
      </c>
      <c r="DJ2297">
        <v>2.4077328646748701</v>
      </c>
      <c r="DK2297">
        <v>4.0764432741935002</v>
      </c>
      <c r="DL2297">
        <v>2.43799518994512</v>
      </c>
      <c r="DM2297">
        <v>0</v>
      </c>
      <c r="DN2297">
        <v>0.79966019058875704</v>
      </c>
      <c r="DO2297">
        <v>4.5103350270694103</v>
      </c>
      <c r="DP2297">
        <v>3.5047924574762201</v>
      </c>
      <c r="DQ2297">
        <v>0</v>
      </c>
      <c r="DR2297">
        <v>0.245334919336852</v>
      </c>
      <c r="DS2297">
        <v>0.81424138653647105</v>
      </c>
      <c r="DT2297">
        <v>0.80941283618377002</v>
      </c>
    </row>
    <row r="2298" spans="1:124" x14ac:dyDescent="0.35">
      <c r="A2298" s="19" t="str">
        <f t="shared" si="86"/>
        <v xml:space="preserve">  CLD [NCL+DQ] / [Capital + ALLL]--42460</v>
      </c>
      <c r="B2298" s="19" t="str">
        <f t="shared" si="87"/>
        <v xml:space="preserve">  CLD [NCL+DQ] / [Capital + ALLL]</v>
      </c>
      <c r="C2298">
        <v>8</v>
      </c>
      <c r="D2298" s="27">
        <v>42460</v>
      </c>
      <c r="E2298">
        <v>0</v>
      </c>
      <c r="F2298">
        <v>0</v>
      </c>
      <c r="G2298">
        <v>3.8142316611741701E-2</v>
      </c>
      <c r="H2298">
        <v>0.33638137633471399</v>
      </c>
      <c r="I2298">
        <v>0</v>
      </c>
      <c r="J2298">
        <v>0</v>
      </c>
      <c r="K2298">
        <v>7.5660562525253897E-2</v>
      </c>
      <c r="L2298">
        <v>0.30430033036665299</v>
      </c>
      <c r="M2298">
        <v>0</v>
      </c>
      <c r="N2298">
        <v>0</v>
      </c>
      <c r="O2298">
        <v>0.33234411188087298</v>
      </c>
      <c r="P2298">
        <v>0.50721670934958396</v>
      </c>
      <c r="Q2298">
        <v>0</v>
      </c>
      <c r="R2298">
        <v>0</v>
      </c>
      <c r="S2298">
        <v>0.12466933091865801</v>
      </c>
      <c r="T2298">
        <v>0.17684775010395401</v>
      </c>
      <c r="U2298">
        <v>0</v>
      </c>
      <c r="V2298">
        <v>0</v>
      </c>
      <c r="W2298">
        <v>0</v>
      </c>
      <c r="X2298">
        <v>0.29081383599233701</v>
      </c>
      <c r="Y2298">
        <v>0</v>
      </c>
      <c r="Z2298">
        <v>0</v>
      </c>
      <c r="AA2298">
        <v>0.96087389143496205</v>
      </c>
      <c r="AB2298">
        <v>0.56953774640035704</v>
      </c>
      <c r="AC2298">
        <v>0</v>
      </c>
      <c r="AD2298">
        <v>0</v>
      </c>
      <c r="AE2298">
        <v>0.18782759141196601</v>
      </c>
      <c r="AF2298">
        <v>0.42287441833093098</v>
      </c>
      <c r="AG2298">
        <v>0</v>
      </c>
      <c r="AH2298">
        <v>0</v>
      </c>
      <c r="AI2298">
        <v>0</v>
      </c>
      <c r="AJ2298">
        <v>0.14442269028216601</v>
      </c>
      <c r="AK2298">
        <v>0</v>
      </c>
      <c r="AL2298">
        <v>0</v>
      </c>
      <c r="AM2298">
        <v>0.39896382527208502</v>
      </c>
      <c r="AN2298">
        <v>0.35613940704057301</v>
      </c>
      <c r="AO2298">
        <v>0</v>
      </c>
      <c r="AP2298">
        <v>0</v>
      </c>
      <c r="AQ2298">
        <v>0</v>
      </c>
      <c r="AR2298">
        <v>0.20505076428698499</v>
      </c>
      <c r="AS2298">
        <v>0</v>
      </c>
      <c r="AT2298">
        <v>0</v>
      </c>
      <c r="AU2298">
        <v>0.25995211038563698</v>
      </c>
      <c r="AV2298">
        <v>0.33048031230638097</v>
      </c>
      <c r="AW2298">
        <v>0</v>
      </c>
      <c r="AX2298">
        <v>0</v>
      </c>
      <c r="AY2298">
        <v>0.104956867842719</v>
      </c>
      <c r="AZ2298">
        <v>0.362390234388069</v>
      </c>
      <c r="BA2298">
        <v>0</v>
      </c>
      <c r="BB2298">
        <v>0</v>
      </c>
      <c r="BC2298">
        <v>0</v>
      </c>
      <c r="BD2298">
        <v>0.19123366672029099</v>
      </c>
      <c r="BE2298">
        <v>0</v>
      </c>
      <c r="BF2298">
        <v>0</v>
      </c>
      <c r="BG2298">
        <v>0.253870146279077</v>
      </c>
      <c r="BH2298">
        <v>0.34035595545847402</v>
      </c>
      <c r="BI2298">
        <v>8.3524744205470902E-2</v>
      </c>
      <c r="BJ2298">
        <v>0.20952488815901199</v>
      </c>
      <c r="BK2298">
        <v>0.95808178218047801</v>
      </c>
      <c r="BL2298">
        <v>0.49223727056113198</v>
      </c>
      <c r="BM2298">
        <v>0</v>
      </c>
      <c r="BN2298">
        <v>0</v>
      </c>
      <c r="BO2298">
        <v>0.159996493227546</v>
      </c>
      <c r="BP2298">
        <v>0.106664328818364</v>
      </c>
      <c r="BQ2298">
        <v>0</v>
      </c>
      <c r="BR2298">
        <v>0</v>
      </c>
      <c r="BS2298">
        <v>0.65880721220527005</v>
      </c>
      <c r="BT2298">
        <v>0.43920480813684698</v>
      </c>
      <c r="BU2298">
        <v>0</v>
      </c>
      <c r="BV2298">
        <v>0</v>
      </c>
      <c r="BW2298">
        <v>4.7244094488188997E-2</v>
      </c>
      <c r="BX2298">
        <v>0.46948460373026102</v>
      </c>
      <c r="BY2298">
        <v>0</v>
      </c>
      <c r="BZ2298">
        <v>0</v>
      </c>
      <c r="CA2298">
        <v>0.89181337031857599</v>
      </c>
      <c r="CB2298">
        <v>1.03302142590103</v>
      </c>
      <c r="CC2298">
        <v>0</v>
      </c>
      <c r="CD2298">
        <v>0</v>
      </c>
      <c r="CE2298">
        <v>0.167051123064823</v>
      </c>
      <c r="CF2298">
        <v>0.402719375881394</v>
      </c>
      <c r="CG2298">
        <v>0</v>
      </c>
      <c r="CH2298">
        <v>0</v>
      </c>
      <c r="CI2298">
        <v>0</v>
      </c>
      <c r="CJ2298">
        <v>0.50756432836987897</v>
      </c>
      <c r="CK2298">
        <v>0</v>
      </c>
      <c r="CL2298">
        <v>0</v>
      </c>
      <c r="CM2298">
        <v>0.108603837335586</v>
      </c>
      <c r="CN2298">
        <v>0.287122953172812</v>
      </c>
      <c r="CO2298">
        <v>0</v>
      </c>
      <c r="CP2298">
        <v>0.23324447829398301</v>
      </c>
      <c r="CQ2298">
        <v>2.4377624931523498</v>
      </c>
      <c r="CR2298">
        <v>1.58347675660811</v>
      </c>
      <c r="CS2298">
        <v>0</v>
      </c>
      <c r="CT2298">
        <v>0</v>
      </c>
      <c r="CU2298">
        <v>0.22727659284960999</v>
      </c>
      <c r="CV2298">
        <v>0.22727659284960999</v>
      </c>
      <c r="CW2298">
        <v>0</v>
      </c>
      <c r="CX2298">
        <v>0</v>
      </c>
      <c r="CY2298">
        <v>0.40980660388496998</v>
      </c>
      <c r="CZ2298">
        <v>0.653252012979612</v>
      </c>
      <c r="DA2298">
        <v>0</v>
      </c>
      <c r="DB2298">
        <v>0</v>
      </c>
      <c r="DC2298">
        <v>0</v>
      </c>
      <c r="DD2298">
        <v>0</v>
      </c>
      <c r="DE2298">
        <v>0</v>
      </c>
      <c r="DF2298">
        <v>0</v>
      </c>
      <c r="DG2298">
        <v>0</v>
      </c>
      <c r="DH2298">
        <v>0</v>
      </c>
      <c r="DI2298">
        <v>0</v>
      </c>
      <c r="DJ2298">
        <v>0</v>
      </c>
      <c r="DK2298">
        <v>3.41236613343531E-2</v>
      </c>
      <c r="DL2298">
        <v>8.6947186031267096E-2</v>
      </c>
      <c r="DM2298">
        <v>0</v>
      </c>
      <c r="DN2298">
        <v>0</v>
      </c>
      <c r="DO2298">
        <v>0.19874594110402</v>
      </c>
      <c r="DP2298">
        <v>0.40864105501171899</v>
      </c>
      <c r="DQ2298">
        <v>0</v>
      </c>
      <c r="DR2298">
        <v>0</v>
      </c>
      <c r="DS2298">
        <v>0</v>
      </c>
      <c r="DT2298">
        <v>7.8780756180040698E-2</v>
      </c>
    </row>
    <row r="2299" spans="1:124" x14ac:dyDescent="0.35">
      <c r="A2299" s="19" t="str">
        <f t="shared" si="86"/>
        <v xml:space="preserve">  CRE [NCL+DQ] / [Capital + ALLL]--42460</v>
      </c>
      <c r="B2299" s="19" t="str">
        <f t="shared" si="87"/>
        <v xml:space="preserve">  CRE [NCL+DQ] / [Capital + ALLL]</v>
      </c>
      <c r="C2299">
        <v>9</v>
      </c>
      <c r="D2299" s="27">
        <v>42460</v>
      </c>
      <c r="E2299">
        <v>0</v>
      </c>
      <c r="F2299">
        <v>1.34383417261974</v>
      </c>
      <c r="G2299">
        <v>3.1376845500991002</v>
      </c>
      <c r="H2299">
        <v>2.7389314751185099</v>
      </c>
      <c r="I2299">
        <v>0</v>
      </c>
      <c r="J2299">
        <v>1.0469615355435899</v>
      </c>
      <c r="K2299">
        <v>3.7623209741757599</v>
      </c>
      <c r="L2299">
        <v>2.4252674573526298</v>
      </c>
      <c r="M2299">
        <v>0</v>
      </c>
      <c r="N2299">
        <v>1.21619053651739</v>
      </c>
      <c r="O2299">
        <v>3.9673742987590499</v>
      </c>
      <c r="P2299">
        <v>2.9030917824554701</v>
      </c>
      <c r="Q2299">
        <v>3.5244773713602702</v>
      </c>
      <c r="R2299">
        <v>5.7718963552919602</v>
      </c>
      <c r="S2299">
        <v>12.532633232036201</v>
      </c>
      <c r="T2299">
        <v>9.1235656095904396</v>
      </c>
      <c r="U2299">
        <v>0</v>
      </c>
      <c r="V2299">
        <v>1.0834886439018201</v>
      </c>
      <c r="W2299">
        <v>3.5815112095211701</v>
      </c>
      <c r="X2299">
        <v>2.2990702722560901</v>
      </c>
      <c r="Y2299">
        <v>0</v>
      </c>
      <c r="Z2299">
        <v>1.36629760913756</v>
      </c>
      <c r="AA2299">
        <v>3.4609740728648699</v>
      </c>
      <c r="AB2299">
        <v>2.53247435628366</v>
      </c>
      <c r="AC2299">
        <v>0</v>
      </c>
      <c r="AD2299">
        <v>0.138977538616611</v>
      </c>
      <c r="AE2299">
        <v>2.4790885994555301</v>
      </c>
      <c r="AF2299">
        <v>2.5807995152514001</v>
      </c>
      <c r="AG2299">
        <v>0</v>
      </c>
      <c r="AH2299">
        <v>0</v>
      </c>
      <c r="AI2299">
        <v>0.63925603244555695</v>
      </c>
      <c r="AJ2299">
        <v>0.88858009049883202</v>
      </c>
      <c r="AK2299">
        <v>1.15809412558541</v>
      </c>
      <c r="AL2299">
        <v>2.8233381884195601</v>
      </c>
      <c r="AM2299">
        <v>5.2976270877224998</v>
      </c>
      <c r="AN2299">
        <v>4.0024735949524697</v>
      </c>
      <c r="AO2299">
        <v>0</v>
      </c>
      <c r="AP2299">
        <v>0.199064711830131</v>
      </c>
      <c r="AQ2299">
        <v>2.2226602660729902</v>
      </c>
      <c r="AR2299">
        <v>1.5086975761641399</v>
      </c>
      <c r="AS2299">
        <v>0</v>
      </c>
      <c r="AT2299">
        <v>1.1576936784557601</v>
      </c>
      <c r="AU2299">
        <v>3.8870127440411002</v>
      </c>
      <c r="AV2299">
        <v>2.54724608639212</v>
      </c>
      <c r="AW2299">
        <v>0</v>
      </c>
      <c r="AX2299">
        <v>2.36173275033534</v>
      </c>
      <c r="AY2299">
        <v>4.90746423835225</v>
      </c>
      <c r="AZ2299">
        <v>3.28423599748497</v>
      </c>
      <c r="BA2299">
        <v>0</v>
      </c>
      <c r="BB2299">
        <v>0.218979129314812</v>
      </c>
      <c r="BC2299">
        <v>3.1932124951793299</v>
      </c>
      <c r="BD2299">
        <v>3.62629361546235</v>
      </c>
      <c r="BE2299">
        <v>0.15348037431713801</v>
      </c>
      <c r="BF2299">
        <v>1.4228155573588199</v>
      </c>
      <c r="BG2299">
        <v>3.0857456408360302</v>
      </c>
      <c r="BH2299">
        <v>2.7410466664235398</v>
      </c>
      <c r="BI2299">
        <v>0.58893482077127801</v>
      </c>
      <c r="BJ2299">
        <v>1.5104057910489299</v>
      </c>
      <c r="BK2299">
        <v>2.3185359218498802</v>
      </c>
      <c r="BL2299">
        <v>1.51111221675384</v>
      </c>
      <c r="BM2299">
        <v>2.7528163766273601</v>
      </c>
      <c r="BN2299">
        <v>5.5056327532547202</v>
      </c>
      <c r="BO2299">
        <v>5.8170914139965699</v>
      </c>
      <c r="BP2299">
        <v>3.87806094266438</v>
      </c>
      <c r="BQ2299">
        <v>1.91484568596531</v>
      </c>
      <c r="BR2299">
        <v>3.82969137193062</v>
      </c>
      <c r="BS2299">
        <v>6.5438332033023396</v>
      </c>
      <c r="BT2299">
        <v>4.36255546886823</v>
      </c>
      <c r="BU2299">
        <v>0</v>
      </c>
      <c r="BV2299">
        <v>3.5815112095211701</v>
      </c>
      <c r="BW2299">
        <v>5.2113481319092401</v>
      </c>
      <c r="BX2299">
        <v>3.21706623563739</v>
      </c>
      <c r="BY2299">
        <v>2.0492551672952599</v>
      </c>
      <c r="BZ2299">
        <v>4.0295997309115403</v>
      </c>
      <c r="CA2299">
        <v>6.6309686961196403</v>
      </c>
      <c r="CB2299">
        <v>5.1771640359062996</v>
      </c>
      <c r="CC2299">
        <v>0</v>
      </c>
      <c r="CD2299">
        <v>1.6245819866153499</v>
      </c>
      <c r="CE2299">
        <v>4.2559855204066697</v>
      </c>
      <c r="CF2299">
        <v>3.2401236485848401</v>
      </c>
      <c r="CG2299">
        <v>0</v>
      </c>
      <c r="CH2299">
        <v>1.50587911710101</v>
      </c>
      <c r="CI2299">
        <v>2.4761797640140402</v>
      </c>
      <c r="CJ2299">
        <v>2.4990085253702601</v>
      </c>
      <c r="CK2299">
        <v>0.100310049243115</v>
      </c>
      <c r="CL2299">
        <v>1.5987053230911901</v>
      </c>
      <c r="CM2299">
        <v>4.8628036752451402</v>
      </c>
      <c r="CN2299">
        <v>2.7575917288229101</v>
      </c>
      <c r="CO2299">
        <v>2.2167080231596401</v>
      </c>
      <c r="CP2299">
        <v>2.2753236862147799</v>
      </c>
      <c r="CQ2299">
        <v>4.0895672286809903</v>
      </c>
      <c r="CR2299">
        <v>3.0718331599834801</v>
      </c>
      <c r="CS2299">
        <v>0</v>
      </c>
      <c r="CT2299">
        <v>1.0989010989011001</v>
      </c>
      <c r="CU2299">
        <v>2.23557143268338</v>
      </c>
      <c r="CV2299">
        <v>1.1366703337822801</v>
      </c>
      <c r="CW2299">
        <v>0</v>
      </c>
      <c r="CX2299">
        <v>0.252760088863135</v>
      </c>
      <c r="CY2299">
        <v>1.4103704658651199</v>
      </c>
      <c r="CZ2299">
        <v>2.58301939975245</v>
      </c>
      <c r="DA2299">
        <v>0.90335707019328604</v>
      </c>
      <c r="DB2299">
        <v>0.90335707019328604</v>
      </c>
      <c r="DC2299">
        <v>0.90335707019328604</v>
      </c>
      <c r="DD2299">
        <v>0.90335707019328604</v>
      </c>
      <c r="DE2299">
        <v>0</v>
      </c>
      <c r="DF2299">
        <v>0</v>
      </c>
      <c r="DG2299">
        <v>0.38552527819153598</v>
      </c>
      <c r="DH2299">
        <v>0.25701685212769099</v>
      </c>
      <c r="DI2299">
        <v>0</v>
      </c>
      <c r="DJ2299">
        <v>1.4059753954305801E-2</v>
      </c>
      <c r="DK2299">
        <v>0.37012651272033897</v>
      </c>
      <c r="DL2299">
        <v>0.54904097558746401</v>
      </c>
      <c r="DM2299">
        <v>1.94374676811701</v>
      </c>
      <c r="DN2299">
        <v>3.9245325271526101</v>
      </c>
      <c r="DO2299">
        <v>6.30086914965002</v>
      </c>
      <c r="DP2299">
        <v>4.2229862359106702</v>
      </c>
      <c r="DQ2299">
        <v>1.0198338379762699</v>
      </c>
      <c r="DR2299">
        <v>1.94993360952379</v>
      </c>
      <c r="DS2299">
        <v>2.8809463556815902</v>
      </c>
      <c r="DT2299">
        <v>2.20105952383016</v>
      </c>
    </row>
    <row r="2300" spans="1:124" x14ac:dyDescent="0.35">
      <c r="A2300" s="19" t="str">
        <f t="shared" si="86"/>
        <v xml:space="preserve">  Res RE [NCL+DQ] / [Capital + ALLL]--42460</v>
      </c>
      <c r="B2300" s="19" t="str">
        <f t="shared" si="87"/>
        <v xml:space="preserve">  Res RE [NCL+DQ] / [Capital + ALLL]</v>
      </c>
      <c r="C2300">
        <v>10</v>
      </c>
      <c r="D2300" s="27">
        <v>42460</v>
      </c>
      <c r="E2300">
        <v>4.83113004523694E-2</v>
      </c>
      <c r="F2300">
        <v>0.95820254419296202</v>
      </c>
      <c r="G2300">
        <v>2.8036388785444499</v>
      </c>
      <c r="H2300">
        <v>1.76064335963887</v>
      </c>
      <c r="I2300">
        <v>0</v>
      </c>
      <c r="J2300">
        <v>0.96153846153846201</v>
      </c>
      <c r="K2300">
        <v>2.75271112569017</v>
      </c>
      <c r="L2300">
        <v>1.95161059043487</v>
      </c>
      <c r="M2300">
        <v>0.33100714247153001</v>
      </c>
      <c r="N2300">
        <v>1.70585523282619</v>
      </c>
      <c r="O2300">
        <v>4.1237710188587799</v>
      </c>
      <c r="P2300">
        <v>2.9716796403338801</v>
      </c>
      <c r="Q2300">
        <v>1.6917390365901199</v>
      </c>
      <c r="R2300">
        <v>3.0269424934850502</v>
      </c>
      <c r="S2300">
        <v>4.7669763526588502</v>
      </c>
      <c r="T2300">
        <v>3.3130634941621602</v>
      </c>
      <c r="U2300">
        <v>0.15791918253599599</v>
      </c>
      <c r="V2300">
        <v>1.29835482436639</v>
      </c>
      <c r="W2300">
        <v>3.4699714013345999</v>
      </c>
      <c r="X2300">
        <v>2.3383198613327698</v>
      </c>
      <c r="Y2300">
        <v>0</v>
      </c>
      <c r="Z2300">
        <v>1.17513320965304</v>
      </c>
      <c r="AA2300">
        <v>3.0291022725758299</v>
      </c>
      <c r="AB2300">
        <v>2.3303182817130099</v>
      </c>
      <c r="AC2300">
        <v>0</v>
      </c>
      <c r="AD2300">
        <v>0.226937274987599</v>
      </c>
      <c r="AE2300">
        <v>0.78546983252517399</v>
      </c>
      <c r="AF2300">
        <v>0.52061722835306801</v>
      </c>
      <c r="AG2300">
        <v>0</v>
      </c>
      <c r="AH2300">
        <v>0</v>
      </c>
      <c r="AI2300">
        <v>0.63471128952705202</v>
      </c>
      <c r="AJ2300">
        <v>0.50179984940804201</v>
      </c>
      <c r="AK2300">
        <v>0.79151866264289095</v>
      </c>
      <c r="AL2300">
        <v>1.7967531342076399</v>
      </c>
      <c r="AM2300">
        <v>4.0753967356377503</v>
      </c>
      <c r="AN2300">
        <v>3.1723147121338702</v>
      </c>
      <c r="AO2300">
        <v>0</v>
      </c>
      <c r="AP2300">
        <v>0.54200542005420005</v>
      </c>
      <c r="AQ2300">
        <v>1.86110561627046</v>
      </c>
      <c r="AR2300">
        <v>1.3700487579649701</v>
      </c>
      <c r="AS2300">
        <v>0</v>
      </c>
      <c r="AT2300">
        <v>0.75191565338552302</v>
      </c>
      <c r="AU2300">
        <v>2.2869517058934701</v>
      </c>
      <c r="AV2300">
        <v>1.6860498552402201</v>
      </c>
      <c r="AW2300">
        <v>1.1062740432135001</v>
      </c>
      <c r="AX2300">
        <v>3.0726247344573601</v>
      </c>
      <c r="AY2300">
        <v>5.8548698282593197</v>
      </c>
      <c r="AZ2300">
        <v>4.0870711240865703</v>
      </c>
      <c r="BA2300">
        <v>0</v>
      </c>
      <c r="BB2300">
        <v>0.76559333483449699</v>
      </c>
      <c r="BC2300">
        <v>2.0440010885464499</v>
      </c>
      <c r="BD2300">
        <v>1.9818538254470599</v>
      </c>
      <c r="BE2300">
        <v>0.109343982286542</v>
      </c>
      <c r="BF2300">
        <v>1.0236000308640001</v>
      </c>
      <c r="BG2300">
        <v>1.4096326789503399</v>
      </c>
      <c r="BH2300">
        <v>1.4393116855452699</v>
      </c>
      <c r="BI2300">
        <v>0</v>
      </c>
      <c r="BJ2300">
        <v>0.59395373657223705</v>
      </c>
      <c r="BK2300">
        <v>1.47525953992293</v>
      </c>
      <c r="BL2300">
        <v>1.0352443956769299</v>
      </c>
      <c r="BM2300">
        <v>0.13079222720478301</v>
      </c>
      <c r="BN2300">
        <v>0.26158445440956701</v>
      </c>
      <c r="BO2300">
        <v>2.4551248445720701</v>
      </c>
      <c r="BP2300">
        <v>1.63674989638138</v>
      </c>
      <c r="BQ2300">
        <v>1.40797476909214</v>
      </c>
      <c r="BR2300">
        <v>2.8159495381842801</v>
      </c>
      <c r="BS2300">
        <v>4.6673367663182104</v>
      </c>
      <c r="BT2300">
        <v>3.1115578442121401</v>
      </c>
      <c r="BU2300">
        <v>0.89122817359326501</v>
      </c>
      <c r="BV2300">
        <v>2.5767508275459199</v>
      </c>
      <c r="BW2300">
        <v>6.9443873497533701</v>
      </c>
      <c r="BX2300">
        <v>5.4440486870242797</v>
      </c>
      <c r="BY2300">
        <v>0.48696667944315403</v>
      </c>
      <c r="BZ2300">
        <v>3.4861355986536302</v>
      </c>
      <c r="CA2300">
        <v>4.3488228680233796</v>
      </c>
      <c r="CB2300">
        <v>2.5682536280000501</v>
      </c>
      <c r="CC2300">
        <v>0.118731553703079</v>
      </c>
      <c r="CD2300">
        <v>1.00284410787932</v>
      </c>
      <c r="CE2300">
        <v>2.5324793878812799</v>
      </c>
      <c r="CF2300">
        <v>1.98927366605235</v>
      </c>
      <c r="CG2300">
        <v>0</v>
      </c>
      <c r="CH2300">
        <v>1.3605442176870699</v>
      </c>
      <c r="CI2300">
        <v>2.5956873213497</v>
      </c>
      <c r="CJ2300">
        <v>1.9351363338705201</v>
      </c>
      <c r="CK2300">
        <v>1.3134978616623401</v>
      </c>
      <c r="CL2300">
        <v>2.37747073299782</v>
      </c>
      <c r="CM2300">
        <v>3.3453248000391</v>
      </c>
      <c r="CN2300">
        <v>2.8217289039573701</v>
      </c>
      <c r="CO2300">
        <v>0</v>
      </c>
      <c r="CP2300">
        <v>0</v>
      </c>
      <c r="CQ2300">
        <v>1.9371233793900999</v>
      </c>
      <c r="CR2300">
        <v>0.83380148747222305</v>
      </c>
      <c r="CS2300">
        <v>0</v>
      </c>
      <c r="CT2300">
        <v>0.41781135531135499</v>
      </c>
      <c r="CU2300">
        <v>1.13771730510365</v>
      </c>
      <c r="CV2300">
        <v>0.71990594979228995</v>
      </c>
      <c r="CW2300">
        <v>5.4298642533936597E-2</v>
      </c>
      <c r="CX2300">
        <v>0.28804899634343101</v>
      </c>
      <c r="CY2300">
        <v>0.94447778366061097</v>
      </c>
      <c r="CZ2300">
        <v>0.76102030619528804</v>
      </c>
      <c r="DA2300">
        <v>0</v>
      </c>
      <c r="DB2300">
        <v>0</v>
      </c>
      <c r="DC2300">
        <v>0</v>
      </c>
      <c r="DD2300">
        <v>0</v>
      </c>
      <c r="DE2300">
        <v>0.13512849491425499</v>
      </c>
      <c r="DF2300">
        <v>0.27025698982850999</v>
      </c>
      <c r="DG2300">
        <v>0.37170082471360599</v>
      </c>
      <c r="DH2300">
        <v>0.24780054980907101</v>
      </c>
      <c r="DI2300">
        <v>0</v>
      </c>
      <c r="DJ2300">
        <v>0.18308389926127799</v>
      </c>
      <c r="DK2300">
        <v>0.97138110318245097</v>
      </c>
      <c r="DL2300">
        <v>1.13715499968648</v>
      </c>
      <c r="DM2300">
        <v>0.77456034211727298</v>
      </c>
      <c r="DN2300">
        <v>1.27170384489383</v>
      </c>
      <c r="DO2300">
        <v>4.5595863891372002</v>
      </c>
      <c r="DP2300">
        <v>2.5808349736331202</v>
      </c>
      <c r="DQ2300">
        <v>0.445764965174334</v>
      </c>
      <c r="DR2300">
        <v>1.3832034215750599</v>
      </c>
      <c r="DS2300">
        <v>2.9656733775420201</v>
      </c>
      <c r="DT2300">
        <v>1.6322077128277399</v>
      </c>
    </row>
    <row r="2301" spans="1:124" x14ac:dyDescent="0.35">
      <c r="A2301" s="19" t="str">
        <f t="shared" si="86"/>
        <v xml:space="preserve">  C&amp;I [NCL+DQ] / [Capital + ALLL]--42460</v>
      </c>
      <c r="B2301" s="19" t="str">
        <f t="shared" si="87"/>
        <v xml:space="preserve">  C&amp;I [NCL+DQ] / [Capital + ALLL]</v>
      </c>
      <c r="C2301">
        <v>11</v>
      </c>
      <c r="D2301" s="27">
        <v>42460</v>
      </c>
      <c r="E2301">
        <v>5.6789865906377898E-2</v>
      </c>
      <c r="F2301">
        <v>0.71899369623115095</v>
      </c>
      <c r="G2301">
        <v>1.8723994452149799</v>
      </c>
      <c r="H2301">
        <v>1.41025152442506</v>
      </c>
      <c r="I2301">
        <v>8.6236937222800708E-3</v>
      </c>
      <c r="J2301">
        <v>0.70123246918826998</v>
      </c>
      <c r="K2301">
        <v>2.74617887872741</v>
      </c>
      <c r="L2301">
        <v>2.0647987776586101</v>
      </c>
      <c r="M2301">
        <v>1.6115520758609E-2</v>
      </c>
      <c r="N2301">
        <v>0.42848699763593401</v>
      </c>
      <c r="O2301">
        <v>1.7724566521976299</v>
      </c>
      <c r="P2301">
        <v>1.46829825386584</v>
      </c>
      <c r="Q2301">
        <v>0.202173632461013</v>
      </c>
      <c r="R2301">
        <v>0.70308854543473198</v>
      </c>
      <c r="S2301">
        <v>1.63009554991206</v>
      </c>
      <c r="T2301">
        <v>1.3602109374286999</v>
      </c>
      <c r="U2301">
        <v>0</v>
      </c>
      <c r="V2301">
        <v>0.75540803479455199</v>
      </c>
      <c r="W2301">
        <v>3.06434411660149</v>
      </c>
      <c r="X2301">
        <v>2.1503175460391701</v>
      </c>
      <c r="Y2301">
        <v>0.12413301525832</v>
      </c>
      <c r="Z2301">
        <v>0.81197710727041805</v>
      </c>
      <c r="AA2301">
        <v>2.38218558792888</v>
      </c>
      <c r="AB2301">
        <v>2.72428112257345</v>
      </c>
      <c r="AC2301">
        <v>8.5950034380013807E-2</v>
      </c>
      <c r="AD2301">
        <v>0.80664934188332205</v>
      </c>
      <c r="AE2301">
        <v>3.0618276189159599</v>
      </c>
      <c r="AF2301">
        <v>2.8924137012745899</v>
      </c>
      <c r="AG2301">
        <v>0</v>
      </c>
      <c r="AH2301">
        <v>0.44142065308218098</v>
      </c>
      <c r="AI2301">
        <v>1.50416844782875</v>
      </c>
      <c r="AJ2301">
        <v>1.26697358985042</v>
      </c>
      <c r="AK2301">
        <v>1.30741741479997E-2</v>
      </c>
      <c r="AL2301">
        <v>0.301483102358376</v>
      </c>
      <c r="AM2301">
        <v>2.3921665800111902</v>
      </c>
      <c r="AN2301">
        <v>1.97353589860304</v>
      </c>
      <c r="AO2301">
        <v>0</v>
      </c>
      <c r="AP2301">
        <v>0.70588235294117696</v>
      </c>
      <c r="AQ2301">
        <v>3.1415685789677701</v>
      </c>
      <c r="AR2301">
        <v>2.18566989913562</v>
      </c>
      <c r="AS2301">
        <v>3.68568480023588E-3</v>
      </c>
      <c r="AT2301">
        <v>0.778484493231413</v>
      </c>
      <c r="AU2301">
        <v>2.7830307861253401</v>
      </c>
      <c r="AV2301">
        <v>2.1641188185554099</v>
      </c>
      <c r="AW2301">
        <v>5.7288190948087903E-2</v>
      </c>
      <c r="AX2301">
        <v>0.53235661885506402</v>
      </c>
      <c r="AY2301">
        <v>2.0415217816524698</v>
      </c>
      <c r="AZ2301">
        <v>1.8435736658238799</v>
      </c>
      <c r="BA2301">
        <v>0.104412320653837</v>
      </c>
      <c r="BB2301">
        <v>1.8922445935868799</v>
      </c>
      <c r="BC2301">
        <v>6.7102004053141204</v>
      </c>
      <c r="BD2301">
        <v>4.3651832974348102</v>
      </c>
      <c r="BE2301">
        <v>0.166685313754484</v>
      </c>
      <c r="BF2301">
        <v>0.54945886514745101</v>
      </c>
      <c r="BG2301">
        <v>1.9902168755933001</v>
      </c>
      <c r="BH2301">
        <v>1.6545969001536001</v>
      </c>
      <c r="BI2301">
        <v>0.92341244982714998</v>
      </c>
      <c r="BJ2301">
        <v>1.2665873869792601</v>
      </c>
      <c r="BK2301">
        <v>2.4413300921751899</v>
      </c>
      <c r="BL2301">
        <v>2.5591353331698699</v>
      </c>
      <c r="BM2301">
        <v>0</v>
      </c>
      <c r="BN2301">
        <v>0</v>
      </c>
      <c r="BO2301">
        <v>0.39122430193310798</v>
      </c>
      <c r="BP2301">
        <v>0.260816201288739</v>
      </c>
      <c r="BQ2301">
        <v>0.101374183374634</v>
      </c>
      <c r="BR2301">
        <v>0.20274836674926799</v>
      </c>
      <c r="BS2301">
        <v>1.0375739059821201</v>
      </c>
      <c r="BT2301">
        <v>0.69171593732141601</v>
      </c>
      <c r="BU2301">
        <v>0</v>
      </c>
      <c r="BV2301">
        <v>0.42896795357052703</v>
      </c>
      <c r="BW2301">
        <v>2.0361090661747601</v>
      </c>
      <c r="BX2301">
        <v>1.8343967166130899</v>
      </c>
      <c r="BY2301">
        <v>0.48179501287261201</v>
      </c>
      <c r="BZ2301">
        <v>1.01944581667939</v>
      </c>
      <c r="CA2301">
        <v>3.1354644658338202</v>
      </c>
      <c r="CB2301">
        <v>1.93304308629201</v>
      </c>
      <c r="CC2301">
        <v>0</v>
      </c>
      <c r="CD2301">
        <v>0.54766401693886702</v>
      </c>
      <c r="CE2301">
        <v>2.0197491011801398</v>
      </c>
      <c r="CF2301">
        <v>1.6642736947524399</v>
      </c>
      <c r="CG2301">
        <v>0</v>
      </c>
      <c r="CH2301">
        <v>0.600447141488342</v>
      </c>
      <c r="CI2301">
        <v>2.68405233062076</v>
      </c>
      <c r="CJ2301">
        <v>1.4237360759504301</v>
      </c>
      <c r="CK2301">
        <v>0.30258233480358598</v>
      </c>
      <c r="CL2301">
        <v>1.27594943971891</v>
      </c>
      <c r="CM2301">
        <v>3.1351720725080701</v>
      </c>
      <c r="CN2301">
        <v>2.5937873276949599</v>
      </c>
      <c r="CO2301">
        <v>0.38647342995169098</v>
      </c>
      <c r="CP2301">
        <v>2.3000486943818901</v>
      </c>
      <c r="CQ2301">
        <v>4.4830438378825503</v>
      </c>
      <c r="CR2301">
        <v>2.5113759933626199</v>
      </c>
      <c r="CS2301">
        <v>0.81535167188272095</v>
      </c>
      <c r="CT2301">
        <v>1.1187738252111901</v>
      </c>
      <c r="CU2301">
        <v>1.5479342487758501</v>
      </c>
      <c r="CV2301">
        <v>1.2445120954473801</v>
      </c>
      <c r="CW2301">
        <v>0.19437525832958899</v>
      </c>
      <c r="CX2301">
        <v>0.96852596763250298</v>
      </c>
      <c r="CY2301">
        <v>3.6924085485866498</v>
      </c>
      <c r="CZ2301">
        <v>4.0675296561543499</v>
      </c>
      <c r="DA2301">
        <v>0.48830111902339801</v>
      </c>
      <c r="DB2301">
        <v>0.48830111902339801</v>
      </c>
      <c r="DC2301">
        <v>0.48830111902339801</v>
      </c>
      <c r="DD2301">
        <v>0.48830111902339801</v>
      </c>
      <c r="DE2301">
        <v>0</v>
      </c>
      <c r="DF2301">
        <v>0</v>
      </c>
      <c r="DG2301">
        <v>0.118286164899676</v>
      </c>
      <c r="DH2301">
        <v>7.88574432664505E-2</v>
      </c>
      <c r="DI2301">
        <v>0.41561063846211399</v>
      </c>
      <c r="DJ2301">
        <v>0.90619433859167298</v>
      </c>
      <c r="DK2301">
        <v>1.3694787975437399</v>
      </c>
      <c r="DL2301">
        <v>1.0205156852911901</v>
      </c>
      <c r="DM2301">
        <v>0.27240156607815602</v>
      </c>
      <c r="DN2301">
        <v>0.60463553913335599</v>
      </c>
      <c r="DO2301">
        <v>4.8764626078086701</v>
      </c>
      <c r="DP2301">
        <v>2.6253884343903602</v>
      </c>
      <c r="DQ2301">
        <v>0.22193496438586299</v>
      </c>
      <c r="DR2301">
        <v>2.42314443949041</v>
      </c>
      <c r="DS2301">
        <v>4.2040256166201297</v>
      </c>
      <c r="DT2301">
        <v>2.55341897193273</v>
      </c>
    </row>
    <row r="2302" spans="1:124" x14ac:dyDescent="0.35">
      <c r="A2302" s="19" t="str">
        <f t="shared" si="86"/>
        <v xml:space="preserve">  Ind [NCL+DQ] / [Capital + ALLL]--42460</v>
      </c>
      <c r="B2302" s="19" t="str">
        <f t="shared" si="87"/>
        <v xml:space="preserve">  Ind [NCL+DQ] / [Capital + ALLL]</v>
      </c>
      <c r="C2302">
        <v>12</v>
      </c>
      <c r="D2302" s="27">
        <v>42460</v>
      </c>
      <c r="E2302">
        <v>2.9316915860451501E-2</v>
      </c>
      <c r="F2302">
        <v>0.14455509155155799</v>
      </c>
      <c r="G2302">
        <v>0.502022033189234</v>
      </c>
      <c r="H2302">
        <v>0.39508473131411398</v>
      </c>
      <c r="I2302">
        <v>5.5455832583854404E-3</v>
      </c>
      <c r="J2302">
        <v>0.13353172332226901</v>
      </c>
      <c r="K2302">
        <v>0.49356685474973799</v>
      </c>
      <c r="L2302">
        <v>0.455015160191858</v>
      </c>
      <c r="M2302">
        <v>4.0097885725743103E-3</v>
      </c>
      <c r="N2302">
        <v>0.119908433559827</v>
      </c>
      <c r="O2302">
        <v>0.537827925389188</v>
      </c>
      <c r="P2302">
        <v>0.48646089807368798</v>
      </c>
      <c r="Q2302">
        <v>0.23576036824488</v>
      </c>
      <c r="R2302">
        <v>0.39148670595700802</v>
      </c>
      <c r="S2302">
        <v>0.67991043400314299</v>
      </c>
      <c r="T2302">
        <v>0.54606507374453495</v>
      </c>
      <c r="U2302">
        <v>0</v>
      </c>
      <c r="V2302">
        <v>8.6322654901208495E-2</v>
      </c>
      <c r="W2302">
        <v>0.403299725022915</v>
      </c>
      <c r="X2302">
        <v>0.388312743126701</v>
      </c>
      <c r="Y2302">
        <v>6.1297705983070702E-2</v>
      </c>
      <c r="Z2302">
        <v>0.18712931785005399</v>
      </c>
      <c r="AA2302">
        <v>0.63347340944168395</v>
      </c>
      <c r="AB2302">
        <v>0.46535805541519498</v>
      </c>
      <c r="AC2302">
        <v>2.1737344997239699E-2</v>
      </c>
      <c r="AD2302">
        <v>0.14861024071532999</v>
      </c>
      <c r="AE2302">
        <v>0.52266637321284304</v>
      </c>
      <c r="AF2302">
        <v>0.63647138801560199</v>
      </c>
      <c r="AG2302">
        <v>3.2016005984194101E-2</v>
      </c>
      <c r="AH2302">
        <v>0.26374661572681302</v>
      </c>
      <c r="AI2302">
        <v>0.92901971347996903</v>
      </c>
      <c r="AJ2302">
        <v>1.0341117302260301</v>
      </c>
      <c r="AK2302">
        <v>0</v>
      </c>
      <c r="AL2302">
        <v>6.64325709404954E-2</v>
      </c>
      <c r="AM2302">
        <v>0.210179911522441</v>
      </c>
      <c r="AN2302">
        <v>0.214248908007549</v>
      </c>
      <c r="AO2302">
        <v>2.63869471147627E-2</v>
      </c>
      <c r="AP2302">
        <v>0.16402933230413</v>
      </c>
      <c r="AQ2302">
        <v>0.68945654890906305</v>
      </c>
      <c r="AR2302">
        <v>0.49105117224452799</v>
      </c>
      <c r="AS2302">
        <v>0</v>
      </c>
      <c r="AT2302">
        <v>5.1009707224379801E-2</v>
      </c>
      <c r="AU2302">
        <v>0.30185385250029001</v>
      </c>
      <c r="AV2302">
        <v>0.35189746047891202</v>
      </c>
      <c r="AW2302">
        <v>4.46226215143719E-2</v>
      </c>
      <c r="AX2302">
        <v>0.194111619695013</v>
      </c>
      <c r="AY2302">
        <v>0.55904465663161795</v>
      </c>
      <c r="AZ2302">
        <v>0.49836676898522603</v>
      </c>
      <c r="BA2302">
        <v>0</v>
      </c>
      <c r="BB2302">
        <v>5.4842328306119903E-2</v>
      </c>
      <c r="BC2302">
        <v>0.57631160572337004</v>
      </c>
      <c r="BD2302">
        <v>0.65041780690120998</v>
      </c>
      <c r="BE2302">
        <v>1.9480586017247802E-2</v>
      </c>
      <c r="BF2302">
        <v>0.14062641769755799</v>
      </c>
      <c r="BG2302">
        <v>0.76894484015252795</v>
      </c>
      <c r="BH2302">
        <v>0.80499064528881903</v>
      </c>
      <c r="BI2302">
        <v>4.2396085428112101E-2</v>
      </c>
      <c r="BJ2302">
        <v>0.139207907009118</v>
      </c>
      <c r="BK2302">
        <v>0.24350189704966299</v>
      </c>
      <c r="BL2302">
        <v>0.259918179826096</v>
      </c>
      <c r="BM2302">
        <v>0</v>
      </c>
      <c r="BN2302">
        <v>0</v>
      </c>
      <c r="BO2302">
        <v>0.16876342436330199</v>
      </c>
      <c r="BP2302">
        <v>0.11250894957553401</v>
      </c>
      <c r="BQ2302">
        <v>0.109434396958876</v>
      </c>
      <c r="BR2302">
        <v>0.21886879391775099</v>
      </c>
      <c r="BS2302">
        <v>0.66421941776331395</v>
      </c>
      <c r="BT2302">
        <v>0.44281294517554298</v>
      </c>
      <c r="BU2302">
        <v>0</v>
      </c>
      <c r="BV2302">
        <v>3.6638983878847099E-2</v>
      </c>
      <c r="BW2302">
        <v>0.40844454493390903</v>
      </c>
      <c r="BX2302">
        <v>0.27362574089800001</v>
      </c>
      <c r="BY2302">
        <v>4.1243916522313E-3</v>
      </c>
      <c r="BZ2302">
        <v>6.5029711851104399E-2</v>
      </c>
      <c r="CA2302">
        <v>0.188462270685122</v>
      </c>
      <c r="CB2302">
        <v>0.27801199202448901</v>
      </c>
      <c r="CC2302">
        <v>0</v>
      </c>
      <c r="CD2302">
        <v>4.1916560227006801E-3</v>
      </c>
      <c r="CE2302">
        <v>0.122744478631152</v>
      </c>
      <c r="CF2302">
        <v>0.25685579018378701</v>
      </c>
      <c r="CG2302">
        <v>1.2376237623762399E-2</v>
      </c>
      <c r="CH2302">
        <v>9.6266244928831707E-2</v>
      </c>
      <c r="CI2302">
        <v>0.24265414161943999</v>
      </c>
      <c r="CJ2302">
        <v>0.31944521459699199</v>
      </c>
      <c r="CK2302">
        <v>2.41312741312741E-3</v>
      </c>
      <c r="CL2302">
        <v>2.65539862288066E-2</v>
      </c>
      <c r="CM2302">
        <v>0.16013601347987899</v>
      </c>
      <c r="CN2302">
        <v>0.221769662716264</v>
      </c>
      <c r="CO2302">
        <v>1.4280274181264299E-2</v>
      </c>
      <c r="CP2302">
        <v>1.61296826484939E-2</v>
      </c>
      <c r="CQ2302">
        <v>2.20841959972395E-2</v>
      </c>
      <c r="CR2302">
        <v>5.0519525677700898E-2</v>
      </c>
      <c r="CS2302">
        <v>0.143295036787039</v>
      </c>
      <c r="CT2302">
        <v>0.19780812995646799</v>
      </c>
      <c r="CU2302">
        <v>0.25025916562270001</v>
      </c>
      <c r="CV2302">
        <v>0.195746072453271</v>
      </c>
      <c r="CW2302">
        <v>1.8979536919425902E-2</v>
      </c>
      <c r="CX2302">
        <v>6.0104031743408198E-2</v>
      </c>
      <c r="CY2302">
        <v>0.174163416976793</v>
      </c>
      <c r="CZ2302">
        <v>0.25520571077565302</v>
      </c>
      <c r="DA2302">
        <v>0</v>
      </c>
      <c r="DB2302">
        <v>0</v>
      </c>
      <c r="DC2302">
        <v>0</v>
      </c>
      <c r="DD2302">
        <v>0</v>
      </c>
      <c r="DE2302">
        <v>0.17523876281433501</v>
      </c>
      <c r="DF2302">
        <v>0.35047752562866902</v>
      </c>
      <c r="DG2302">
        <v>7.3699448207453999</v>
      </c>
      <c r="DH2302">
        <v>4.9132965471635996</v>
      </c>
      <c r="DI2302">
        <v>9.1435087708402099E-2</v>
      </c>
      <c r="DJ2302">
        <v>0.41075924208294701</v>
      </c>
      <c r="DK2302">
        <v>1.0292696772160199</v>
      </c>
      <c r="DL2302">
        <v>1.6728100011756399</v>
      </c>
      <c r="DM2302">
        <v>5.7157520486098602E-2</v>
      </c>
      <c r="DN2302">
        <v>0.17869374869702501</v>
      </c>
      <c r="DO2302">
        <v>0.28165451917862799</v>
      </c>
      <c r="DP2302">
        <v>0.196696357851804</v>
      </c>
      <c r="DQ2302">
        <v>1.36102037641935E-2</v>
      </c>
      <c r="DR2302">
        <v>9.8762537894046806E-2</v>
      </c>
      <c r="DS2302">
        <v>0.96135280631731801</v>
      </c>
      <c r="DT2302">
        <v>0.57297124705818703</v>
      </c>
    </row>
    <row r="2303" spans="1:124" x14ac:dyDescent="0.35">
      <c r="A2303" s="19" t="str">
        <f t="shared" si="86"/>
        <v xml:space="preserve">  OREO / [Capital + ALLL]--42460</v>
      </c>
      <c r="B2303" s="19" t="str">
        <f t="shared" si="87"/>
        <v xml:space="preserve">  OREO / [Capital + ALLL]</v>
      </c>
      <c r="C2303">
        <v>13</v>
      </c>
      <c r="D2303" s="27">
        <v>42460</v>
      </c>
      <c r="E2303">
        <v>0</v>
      </c>
      <c r="F2303">
        <v>0.77569489334195196</v>
      </c>
      <c r="G2303">
        <v>2.5605037554055099</v>
      </c>
      <c r="H2303">
        <v>1.9770243521380599</v>
      </c>
      <c r="I2303">
        <v>0</v>
      </c>
      <c r="J2303">
        <v>0.49970605526161099</v>
      </c>
      <c r="K2303">
        <v>3.1598178938544601</v>
      </c>
      <c r="L2303">
        <v>2.6140965821447701</v>
      </c>
      <c r="M2303">
        <v>0</v>
      </c>
      <c r="N2303">
        <v>0.59952038369304606</v>
      </c>
      <c r="O2303">
        <v>2.8917402345385401</v>
      </c>
      <c r="P2303">
        <v>2.7059175889281901</v>
      </c>
      <c r="Q2303">
        <v>1.85427317506792</v>
      </c>
      <c r="R2303">
        <v>3.5555157032378699</v>
      </c>
      <c r="S2303">
        <v>6.07376626157986</v>
      </c>
      <c r="T2303">
        <v>4.5557162403638198</v>
      </c>
      <c r="U2303">
        <v>0</v>
      </c>
      <c r="V2303">
        <v>0.99620493358633799</v>
      </c>
      <c r="W2303">
        <v>4.32656444260257</v>
      </c>
      <c r="X2303">
        <v>3.5356140040523001</v>
      </c>
      <c r="Y2303">
        <v>0</v>
      </c>
      <c r="Z2303">
        <v>0.66215049712600005</v>
      </c>
      <c r="AA2303">
        <v>3.0690169278774202</v>
      </c>
      <c r="AB2303">
        <v>3.0623559774605602</v>
      </c>
      <c r="AC2303">
        <v>0</v>
      </c>
      <c r="AD2303">
        <v>0</v>
      </c>
      <c r="AE2303">
        <v>0.162447873535538</v>
      </c>
      <c r="AF2303">
        <v>0.56316936506853299</v>
      </c>
      <c r="AG2303">
        <v>0</v>
      </c>
      <c r="AH2303">
        <v>0</v>
      </c>
      <c r="AI2303">
        <v>0.44035628688120498</v>
      </c>
      <c r="AJ2303">
        <v>0.58150324012468402</v>
      </c>
      <c r="AK2303">
        <v>0.26208158916047197</v>
      </c>
      <c r="AL2303">
        <v>1.0861401582991499</v>
      </c>
      <c r="AM2303">
        <v>3.01882730216811</v>
      </c>
      <c r="AN2303">
        <v>2.5569112881618001</v>
      </c>
      <c r="AO2303">
        <v>0</v>
      </c>
      <c r="AP2303">
        <v>0</v>
      </c>
      <c r="AQ2303">
        <v>1.0048847942865899</v>
      </c>
      <c r="AR2303">
        <v>1.0645619870218199</v>
      </c>
      <c r="AS2303">
        <v>0</v>
      </c>
      <c r="AT2303">
        <v>0.68918806071856398</v>
      </c>
      <c r="AU2303">
        <v>3.7374394733354799</v>
      </c>
      <c r="AV2303">
        <v>3.2793125505701402</v>
      </c>
      <c r="AW2303">
        <v>0</v>
      </c>
      <c r="AX2303">
        <v>1.66680033867317</v>
      </c>
      <c r="AY2303">
        <v>5.9170749160250997</v>
      </c>
      <c r="AZ2303">
        <v>4.0955505589548498</v>
      </c>
      <c r="BA2303">
        <v>0</v>
      </c>
      <c r="BB2303">
        <v>0.94112040980432998</v>
      </c>
      <c r="BC2303">
        <v>3.2035542051617201</v>
      </c>
      <c r="BD2303">
        <v>3.0475166315300899</v>
      </c>
      <c r="BE2303">
        <v>0.25729888047835198</v>
      </c>
      <c r="BF2303">
        <v>1.2370978402600199</v>
      </c>
      <c r="BG2303">
        <v>3.23639183884237</v>
      </c>
      <c r="BH2303">
        <v>3.44422964439562</v>
      </c>
      <c r="BI2303">
        <v>0.653113615342507</v>
      </c>
      <c r="BJ2303">
        <v>0.88038148279180894</v>
      </c>
      <c r="BK2303">
        <v>3.2035542051617201</v>
      </c>
      <c r="BL2303">
        <v>4.9719043901107698</v>
      </c>
      <c r="BM2303">
        <v>1.9342041818261499</v>
      </c>
      <c r="BN2303">
        <v>3.8684083636522999</v>
      </c>
      <c r="BO2303">
        <v>6.2690322834704002</v>
      </c>
      <c r="BP2303">
        <v>4.1793548556469302</v>
      </c>
      <c r="BQ2303">
        <v>0.30628756356911702</v>
      </c>
      <c r="BR2303">
        <v>0.61257512713823403</v>
      </c>
      <c r="BS2303">
        <v>1.2566389055804099</v>
      </c>
      <c r="BT2303">
        <v>0.83775927038693698</v>
      </c>
      <c r="BU2303">
        <v>0.492979558702339</v>
      </c>
      <c r="BV2303">
        <v>2.1565617805065198</v>
      </c>
      <c r="BW2303">
        <v>5.01547415726127</v>
      </c>
      <c r="BX2303">
        <v>6.43721662750416</v>
      </c>
      <c r="BY2303">
        <v>0.41543386630740398</v>
      </c>
      <c r="BZ2303">
        <v>0.52248009866577005</v>
      </c>
      <c r="CA2303">
        <v>2.0520222488120599</v>
      </c>
      <c r="CB2303">
        <v>2.6591716713603599</v>
      </c>
      <c r="CC2303">
        <v>0</v>
      </c>
      <c r="CD2303">
        <v>2.93604575453843</v>
      </c>
      <c r="CE2303">
        <v>8.7597154460046305</v>
      </c>
      <c r="CF2303">
        <v>7.2902355174095499</v>
      </c>
      <c r="CG2303">
        <v>0</v>
      </c>
      <c r="CH2303">
        <v>1.5476073499066501</v>
      </c>
      <c r="CI2303">
        <v>3.4844395309697398</v>
      </c>
      <c r="CJ2303">
        <v>2.54420766756901</v>
      </c>
      <c r="CK2303">
        <v>0</v>
      </c>
      <c r="CL2303">
        <v>0.34124129616263599</v>
      </c>
      <c r="CM2303">
        <v>1.30093586015919</v>
      </c>
      <c r="CN2303">
        <v>1.0370199260783199</v>
      </c>
      <c r="CO2303">
        <v>0</v>
      </c>
      <c r="CP2303">
        <v>0</v>
      </c>
      <c r="CQ2303">
        <v>0</v>
      </c>
      <c r="CR2303">
        <v>0</v>
      </c>
      <c r="CS2303">
        <v>0</v>
      </c>
      <c r="CT2303">
        <v>1.71703296703297E-2</v>
      </c>
      <c r="CU2303">
        <v>0.189781585603226</v>
      </c>
      <c r="CV2303">
        <v>0.172611255932896</v>
      </c>
      <c r="CW2303">
        <v>0</v>
      </c>
      <c r="CX2303">
        <v>3.7858711289467703E-2</v>
      </c>
      <c r="CY2303">
        <v>0.40255462983337098</v>
      </c>
      <c r="CZ2303">
        <v>0.46576386109803902</v>
      </c>
      <c r="DA2303">
        <v>0</v>
      </c>
      <c r="DB2303">
        <v>0</v>
      </c>
      <c r="DC2303">
        <v>0</v>
      </c>
      <c r="DD2303">
        <v>0</v>
      </c>
      <c r="DE2303">
        <v>2.2544978820421301E-2</v>
      </c>
      <c r="DF2303">
        <v>4.5089957640842601E-2</v>
      </c>
      <c r="DG2303">
        <v>0.232831494197623</v>
      </c>
      <c r="DH2303">
        <v>0.155220996131749</v>
      </c>
      <c r="DI2303">
        <v>3.3707307034537601E-2</v>
      </c>
      <c r="DJ2303">
        <v>0.56462527491118297</v>
      </c>
      <c r="DK2303">
        <v>1.25550920147444</v>
      </c>
      <c r="DL2303">
        <v>1.0316350994401999</v>
      </c>
      <c r="DM2303">
        <v>0.56890103515340695</v>
      </c>
      <c r="DN2303">
        <v>0.94112040980432998</v>
      </c>
      <c r="DO2303">
        <v>1.64196136958188</v>
      </c>
      <c r="DP2303">
        <v>1.20200218585895</v>
      </c>
      <c r="DQ2303">
        <v>3.9745627980922099E-2</v>
      </c>
      <c r="DR2303">
        <v>0.62697166075655797</v>
      </c>
      <c r="DS2303">
        <v>1.9687814632701499</v>
      </c>
      <c r="DT2303">
        <v>1.02103553331345</v>
      </c>
    </row>
    <row r="2304" spans="1:124" x14ac:dyDescent="0.35">
      <c r="A2304" s="19" t="str">
        <f t="shared" si="86"/>
        <v>ROAA--42460</v>
      </c>
      <c r="B2304" s="19" t="str">
        <f t="shared" si="87"/>
        <v>ROAA</v>
      </c>
      <c r="C2304">
        <v>14</v>
      </c>
      <c r="D2304" s="27">
        <v>42460</v>
      </c>
      <c r="E2304">
        <v>0.72</v>
      </c>
      <c r="F2304">
        <v>1.06</v>
      </c>
      <c r="G2304">
        <v>1.44</v>
      </c>
      <c r="H2304">
        <v>1.20719298245614</v>
      </c>
      <c r="I2304">
        <v>0.68500000000000005</v>
      </c>
      <c r="J2304">
        <v>1.04</v>
      </c>
      <c r="K2304">
        <v>1.4550000000000001</v>
      </c>
      <c r="L2304">
        <v>1.08316814159292</v>
      </c>
      <c r="M2304">
        <v>0.6</v>
      </c>
      <c r="N2304">
        <v>0.92</v>
      </c>
      <c r="O2304">
        <v>1.29</v>
      </c>
      <c r="P2304">
        <v>0.96608012267586496</v>
      </c>
      <c r="Q2304">
        <v>0.55500000000000005</v>
      </c>
      <c r="R2304">
        <v>0.72499999999999998</v>
      </c>
      <c r="S2304">
        <v>0.91</v>
      </c>
      <c r="T2304">
        <v>0.77</v>
      </c>
      <c r="U2304">
        <v>0.65</v>
      </c>
      <c r="V2304">
        <v>1.03</v>
      </c>
      <c r="W2304">
        <v>1.45</v>
      </c>
      <c r="X2304">
        <v>1.0501650165016501</v>
      </c>
      <c r="Y2304">
        <v>0.66500000000000004</v>
      </c>
      <c r="Z2304">
        <v>0.995</v>
      </c>
      <c r="AA2304">
        <v>1.395</v>
      </c>
      <c r="AB2304">
        <v>1.12222222222222</v>
      </c>
      <c r="AC2304">
        <v>0.84</v>
      </c>
      <c r="AD2304">
        <v>1.2050000000000001</v>
      </c>
      <c r="AE2304">
        <v>1.58</v>
      </c>
      <c r="AF2304">
        <v>1.25276315789474</v>
      </c>
      <c r="AG2304">
        <v>0.83499999999999996</v>
      </c>
      <c r="AH2304">
        <v>1.145</v>
      </c>
      <c r="AI2304">
        <v>1.5774999999999999</v>
      </c>
      <c r="AJ2304">
        <v>1.19703125</v>
      </c>
      <c r="AK2304">
        <v>0.63500000000000001</v>
      </c>
      <c r="AL2304">
        <v>0.9</v>
      </c>
      <c r="AM2304">
        <v>1.28</v>
      </c>
      <c r="AN2304">
        <v>0.99</v>
      </c>
      <c r="AO2304">
        <v>0.77</v>
      </c>
      <c r="AP2304">
        <v>1.1100000000000001</v>
      </c>
      <c r="AQ2304">
        <v>1.54</v>
      </c>
      <c r="AR2304">
        <v>1.16716363636364</v>
      </c>
      <c r="AS2304">
        <v>0.66500000000000004</v>
      </c>
      <c r="AT2304">
        <v>1.0649999999999999</v>
      </c>
      <c r="AU2304">
        <v>1.4775</v>
      </c>
      <c r="AV2304">
        <v>1.0842574257425699</v>
      </c>
      <c r="AW2304">
        <v>0.56999999999999995</v>
      </c>
      <c r="AX2304">
        <v>0.91</v>
      </c>
      <c r="AY2304">
        <v>1.24</v>
      </c>
      <c r="AZ2304">
        <v>0.852368421052631</v>
      </c>
      <c r="BA2304">
        <v>0.71</v>
      </c>
      <c r="BB2304">
        <v>1.08</v>
      </c>
      <c r="BC2304">
        <v>1.48</v>
      </c>
      <c r="BD2304">
        <v>1.12056603773585</v>
      </c>
      <c r="BE2304">
        <v>0.61499999999999999</v>
      </c>
      <c r="BF2304">
        <v>0.93</v>
      </c>
      <c r="BG2304">
        <v>1.3049999999999999</v>
      </c>
      <c r="BH2304">
        <v>1.09916666666667</v>
      </c>
      <c r="BI2304">
        <v>0.88</v>
      </c>
      <c r="BJ2304">
        <v>0.95</v>
      </c>
      <c r="BK2304">
        <v>1.0900000000000001</v>
      </c>
      <c r="BL2304">
        <v>1.248</v>
      </c>
      <c r="BM2304">
        <v>1.23</v>
      </c>
      <c r="BN2304">
        <v>1.8</v>
      </c>
      <c r="BO2304">
        <v>3.85</v>
      </c>
      <c r="BP2304">
        <v>2.7866666666666702</v>
      </c>
      <c r="BQ2304">
        <v>0.72499999999999998</v>
      </c>
      <c r="BR2304">
        <v>0.84</v>
      </c>
      <c r="BS2304">
        <v>0.94</v>
      </c>
      <c r="BT2304">
        <v>0.83</v>
      </c>
      <c r="BU2304">
        <v>0.30499999999999999</v>
      </c>
      <c r="BV2304">
        <v>0.67</v>
      </c>
      <c r="BW2304">
        <v>1.22</v>
      </c>
      <c r="BX2304">
        <v>0.84533333333333305</v>
      </c>
      <c r="BY2304">
        <v>0.36</v>
      </c>
      <c r="BZ2304">
        <v>0.73</v>
      </c>
      <c r="CA2304">
        <v>1.52</v>
      </c>
      <c r="CB2304">
        <v>1.03285714285714</v>
      </c>
      <c r="CC2304">
        <v>0.55000000000000004</v>
      </c>
      <c r="CD2304">
        <v>0.99</v>
      </c>
      <c r="CE2304">
        <v>1.4275</v>
      </c>
      <c r="CF2304">
        <v>1.0088636363636401</v>
      </c>
      <c r="CG2304">
        <v>0.54</v>
      </c>
      <c r="CH2304">
        <v>0.97</v>
      </c>
      <c r="CI2304">
        <v>1.36</v>
      </c>
      <c r="CJ2304">
        <v>0.85933333333333295</v>
      </c>
      <c r="CK2304">
        <v>0.89500000000000002</v>
      </c>
      <c r="CL2304">
        <v>1.21</v>
      </c>
      <c r="CM2304">
        <v>1.53</v>
      </c>
      <c r="CN2304">
        <v>1.38055555555556</v>
      </c>
      <c r="CO2304">
        <v>1.51</v>
      </c>
      <c r="CP2304">
        <v>1.66</v>
      </c>
      <c r="CQ2304">
        <v>2.1</v>
      </c>
      <c r="CR2304">
        <v>1.734</v>
      </c>
      <c r="CS2304">
        <v>0.73750000000000004</v>
      </c>
      <c r="CT2304">
        <v>0.93500000000000005</v>
      </c>
      <c r="CU2304">
        <v>1.395</v>
      </c>
      <c r="CV2304">
        <v>1.1975</v>
      </c>
      <c r="CW2304">
        <v>0.67</v>
      </c>
      <c r="CX2304">
        <v>0.72</v>
      </c>
      <c r="CY2304">
        <v>1.2975000000000001</v>
      </c>
      <c r="CZ2304">
        <v>0.99583333333333302</v>
      </c>
      <c r="DA2304">
        <v>0.75</v>
      </c>
      <c r="DB2304">
        <v>0.75</v>
      </c>
      <c r="DC2304">
        <v>0.75</v>
      </c>
      <c r="DD2304">
        <v>0.75</v>
      </c>
      <c r="DE2304">
        <v>0.87</v>
      </c>
      <c r="DF2304">
        <v>1.17</v>
      </c>
      <c r="DG2304">
        <v>1.1950000000000001</v>
      </c>
      <c r="DH2304">
        <v>0.98666666666666702</v>
      </c>
      <c r="DI2304">
        <v>0.5</v>
      </c>
      <c r="DJ2304">
        <v>0.92</v>
      </c>
      <c r="DK2304">
        <v>1.2549999999999999</v>
      </c>
      <c r="DL2304">
        <v>0.79909090909090896</v>
      </c>
      <c r="DM2304">
        <v>0.87</v>
      </c>
      <c r="DN2304">
        <v>1.1399999999999999</v>
      </c>
      <c r="DO2304">
        <v>1.5349999999999999</v>
      </c>
      <c r="DP2304">
        <v>1.26571428571429</v>
      </c>
      <c r="DQ2304">
        <v>0.59499999999999997</v>
      </c>
      <c r="DR2304">
        <v>0.86499999999999999</v>
      </c>
      <c r="DS2304">
        <v>1.87</v>
      </c>
      <c r="DT2304">
        <v>1.2749999999999999</v>
      </c>
    </row>
    <row r="2305" spans="1:124" x14ac:dyDescent="0.35">
      <c r="A2305" s="19" t="str">
        <f t="shared" si="86"/>
        <v>NIM--42460</v>
      </c>
      <c r="B2305" s="19" t="str">
        <f t="shared" si="87"/>
        <v>NIM</v>
      </c>
      <c r="C2305">
        <v>15</v>
      </c>
      <c r="D2305" s="27">
        <v>42460</v>
      </c>
      <c r="E2305">
        <v>3.55</v>
      </c>
      <c r="F2305">
        <v>3.76</v>
      </c>
      <c r="G2305">
        <v>4.07</v>
      </c>
      <c r="H2305">
        <v>3.7635087719298199</v>
      </c>
      <c r="I2305">
        <v>3.49</v>
      </c>
      <c r="J2305">
        <v>3.87</v>
      </c>
      <c r="K2305">
        <v>4.24</v>
      </c>
      <c r="L2305">
        <v>3.8579292035398298</v>
      </c>
      <c r="M2305">
        <v>3.34</v>
      </c>
      <c r="N2305">
        <v>3.73</v>
      </c>
      <c r="O2305">
        <v>4.1500000000000004</v>
      </c>
      <c r="P2305">
        <v>3.75913935211807</v>
      </c>
      <c r="Q2305">
        <v>3.5874999999999999</v>
      </c>
      <c r="R2305">
        <v>3.8250000000000002</v>
      </c>
      <c r="S2305">
        <v>4.2474999999999996</v>
      </c>
      <c r="T2305">
        <v>3.863</v>
      </c>
      <c r="U2305">
        <v>3.44</v>
      </c>
      <c r="V2305">
        <v>3.81</v>
      </c>
      <c r="W2305">
        <v>4.18</v>
      </c>
      <c r="X2305">
        <v>3.79874587458746</v>
      </c>
      <c r="Y2305">
        <v>3.69</v>
      </c>
      <c r="Z2305">
        <v>4.0199999999999996</v>
      </c>
      <c r="AA2305">
        <v>4.4275000000000002</v>
      </c>
      <c r="AB2305">
        <v>4.0662962962962999</v>
      </c>
      <c r="AC2305">
        <v>3.62</v>
      </c>
      <c r="AD2305">
        <v>3.93</v>
      </c>
      <c r="AE2305">
        <v>4.2149999999999999</v>
      </c>
      <c r="AF2305">
        <v>3.9023684210526302</v>
      </c>
      <c r="AG2305">
        <v>3.4624999999999999</v>
      </c>
      <c r="AH2305">
        <v>3.875</v>
      </c>
      <c r="AI2305">
        <v>4.3849999999999998</v>
      </c>
      <c r="AJ2305">
        <v>4.2639062499999998</v>
      </c>
      <c r="AK2305">
        <v>3.4849999999999999</v>
      </c>
      <c r="AL2305">
        <v>3.82</v>
      </c>
      <c r="AM2305">
        <v>4.1100000000000003</v>
      </c>
      <c r="AN2305">
        <v>3.7854901960784302</v>
      </c>
      <c r="AO2305">
        <v>3.47</v>
      </c>
      <c r="AP2305">
        <v>3.89</v>
      </c>
      <c r="AQ2305">
        <v>4.26</v>
      </c>
      <c r="AR2305">
        <v>3.84167272727273</v>
      </c>
      <c r="AS2305">
        <v>3.6</v>
      </c>
      <c r="AT2305">
        <v>3.95</v>
      </c>
      <c r="AU2305">
        <v>4.38</v>
      </c>
      <c r="AV2305">
        <v>3.9609405940593998</v>
      </c>
      <c r="AW2305">
        <v>3.44</v>
      </c>
      <c r="AX2305">
        <v>3.8050000000000002</v>
      </c>
      <c r="AY2305">
        <v>4.1475</v>
      </c>
      <c r="AZ2305">
        <v>3.77763157894737</v>
      </c>
      <c r="BA2305">
        <v>3.56</v>
      </c>
      <c r="BB2305">
        <v>3.82</v>
      </c>
      <c r="BC2305">
        <v>4.34</v>
      </c>
      <c r="BD2305">
        <v>3.95</v>
      </c>
      <c r="BE2305">
        <v>3.3925000000000001</v>
      </c>
      <c r="BF2305">
        <v>3.8250000000000002</v>
      </c>
      <c r="BG2305">
        <v>4.0650000000000004</v>
      </c>
      <c r="BH2305">
        <v>3.9127083333333301</v>
      </c>
      <c r="BI2305">
        <v>3.55</v>
      </c>
      <c r="BJ2305">
        <v>4.1399999999999997</v>
      </c>
      <c r="BK2305">
        <v>4.41</v>
      </c>
      <c r="BL2305">
        <v>4.0519999999999996</v>
      </c>
      <c r="BM2305">
        <v>3.8050000000000002</v>
      </c>
      <c r="BN2305">
        <v>3.83</v>
      </c>
      <c r="BO2305">
        <v>4.16</v>
      </c>
      <c r="BP2305">
        <v>4.0333333333333297</v>
      </c>
      <c r="BQ2305">
        <v>3.7549999999999999</v>
      </c>
      <c r="BR2305">
        <v>4.38</v>
      </c>
      <c r="BS2305">
        <v>4.4950000000000001</v>
      </c>
      <c r="BT2305">
        <v>4.04</v>
      </c>
      <c r="BU2305">
        <v>3.5049999999999999</v>
      </c>
      <c r="BV2305">
        <v>3.75</v>
      </c>
      <c r="BW2305">
        <v>4.1749999999999998</v>
      </c>
      <c r="BX2305">
        <v>3.7959999999999998</v>
      </c>
      <c r="BY2305">
        <v>3.6850000000000001</v>
      </c>
      <c r="BZ2305">
        <v>3.81</v>
      </c>
      <c r="CA2305">
        <v>3.9550000000000001</v>
      </c>
      <c r="CB2305">
        <v>3.6714285714285699</v>
      </c>
      <c r="CC2305">
        <v>3.41</v>
      </c>
      <c r="CD2305">
        <v>3.7549999999999999</v>
      </c>
      <c r="CE2305">
        <v>4.0925000000000002</v>
      </c>
      <c r="CF2305">
        <v>3.72215909090909</v>
      </c>
      <c r="CG2305">
        <v>3.7149999999999999</v>
      </c>
      <c r="CH2305">
        <v>4.08</v>
      </c>
      <c r="CI2305">
        <v>4.2549999999999999</v>
      </c>
      <c r="CJ2305">
        <v>4.0419999999999998</v>
      </c>
      <c r="CK2305">
        <v>3.2450000000000001</v>
      </c>
      <c r="CL2305">
        <v>3.63</v>
      </c>
      <c r="CM2305">
        <v>4.125</v>
      </c>
      <c r="CN2305">
        <v>3.9083333333333301</v>
      </c>
      <c r="CO2305">
        <v>3.72</v>
      </c>
      <c r="CP2305">
        <v>3.78</v>
      </c>
      <c r="CQ2305">
        <v>4.66</v>
      </c>
      <c r="CR2305">
        <v>4.1360000000000001</v>
      </c>
      <c r="CS2305">
        <v>2.7075</v>
      </c>
      <c r="CT2305">
        <v>3.31</v>
      </c>
      <c r="CU2305">
        <v>4.1025</v>
      </c>
      <c r="CV2305">
        <v>3.5</v>
      </c>
      <c r="CW2305">
        <v>3.8725000000000001</v>
      </c>
      <c r="CX2305">
        <v>3.99</v>
      </c>
      <c r="CY2305">
        <v>4.3274999999999997</v>
      </c>
      <c r="CZ2305">
        <v>4.0475000000000003</v>
      </c>
      <c r="DA2305">
        <v>3.65</v>
      </c>
      <c r="DB2305">
        <v>3.65</v>
      </c>
      <c r="DC2305">
        <v>3.65</v>
      </c>
      <c r="DD2305">
        <v>3.65</v>
      </c>
      <c r="DE2305">
        <v>2.96</v>
      </c>
      <c r="DF2305">
        <v>3.25</v>
      </c>
      <c r="DG2305">
        <v>10.5</v>
      </c>
      <c r="DH2305">
        <v>7.89</v>
      </c>
      <c r="DI2305">
        <v>3.4049999999999998</v>
      </c>
      <c r="DJ2305">
        <v>3.7</v>
      </c>
      <c r="DK2305">
        <v>4.2</v>
      </c>
      <c r="DL2305">
        <v>4.1672727272727297</v>
      </c>
      <c r="DM2305">
        <v>3.28</v>
      </c>
      <c r="DN2305">
        <v>3.86</v>
      </c>
      <c r="DO2305">
        <v>4.0199999999999996</v>
      </c>
      <c r="DP2305">
        <v>3.77</v>
      </c>
      <c r="DQ2305">
        <v>3.74</v>
      </c>
      <c r="DR2305">
        <v>4.0049999999999999</v>
      </c>
      <c r="DS2305">
        <v>4.1875</v>
      </c>
      <c r="DT2305">
        <v>3.9066666666666698</v>
      </c>
    </row>
    <row r="2306" spans="1:124" x14ac:dyDescent="0.35">
      <c r="A2306" s="19" t="str">
        <f t="shared" si="86"/>
        <v>Provisions / Avg Assets--42460</v>
      </c>
      <c r="B2306" s="19" t="str">
        <f t="shared" si="87"/>
        <v>Provisions / Avg Assets</v>
      </c>
      <c r="C2306">
        <v>16</v>
      </c>
      <c r="D2306" s="27">
        <v>42460</v>
      </c>
      <c r="E2306">
        <v>0</v>
      </c>
      <c r="F2306">
        <v>0.03</v>
      </c>
      <c r="G2306">
        <v>0.12</v>
      </c>
      <c r="H2306">
        <v>3.9122807017543899E-2</v>
      </c>
      <c r="I2306">
        <v>0</v>
      </c>
      <c r="J2306">
        <v>0.02</v>
      </c>
      <c r="K2306">
        <v>0.13500000000000001</v>
      </c>
      <c r="L2306">
        <v>9.0637168141593005E-2</v>
      </c>
      <c r="M2306">
        <v>0</v>
      </c>
      <c r="N2306">
        <v>0.05</v>
      </c>
      <c r="O2306">
        <v>0.15</v>
      </c>
      <c r="P2306">
        <v>0.10239984665516599</v>
      </c>
      <c r="Q2306">
        <v>4.2500000000000003E-2</v>
      </c>
      <c r="R2306">
        <v>9.5000000000000001E-2</v>
      </c>
      <c r="S2306">
        <v>0.1825</v>
      </c>
      <c r="T2306">
        <v>0.1605</v>
      </c>
      <c r="U2306">
        <v>0</v>
      </c>
      <c r="V2306">
        <v>0.02</v>
      </c>
      <c r="W2306">
        <v>0.14000000000000001</v>
      </c>
      <c r="X2306">
        <v>8.1716171617161701E-2</v>
      </c>
      <c r="Y2306">
        <v>0</v>
      </c>
      <c r="Z2306">
        <v>0</v>
      </c>
      <c r="AA2306">
        <v>0.105</v>
      </c>
      <c r="AB2306">
        <v>7.4629629629629601E-2</v>
      </c>
      <c r="AC2306">
        <v>0</v>
      </c>
      <c r="AD2306">
        <v>0.06</v>
      </c>
      <c r="AE2306">
        <v>0.16250000000000001</v>
      </c>
      <c r="AF2306">
        <v>0.119736842105263</v>
      </c>
      <c r="AG2306">
        <v>0</v>
      </c>
      <c r="AH2306">
        <v>5.0000000000000001E-3</v>
      </c>
      <c r="AI2306">
        <v>0.1125</v>
      </c>
      <c r="AJ2306">
        <v>0.25906249999999997</v>
      </c>
      <c r="AK2306">
        <v>0</v>
      </c>
      <c r="AL2306">
        <v>0.01</v>
      </c>
      <c r="AM2306">
        <v>0.09</v>
      </c>
      <c r="AN2306">
        <v>4.3137254901960704E-3</v>
      </c>
      <c r="AO2306">
        <v>0</v>
      </c>
      <c r="AP2306">
        <v>0.02</v>
      </c>
      <c r="AQ2306">
        <v>0.13</v>
      </c>
      <c r="AR2306">
        <v>8.2436363636363599E-2</v>
      </c>
      <c r="AS2306">
        <v>0</v>
      </c>
      <c r="AT2306">
        <v>0.04</v>
      </c>
      <c r="AU2306">
        <v>0.15</v>
      </c>
      <c r="AV2306">
        <v>9.0198019801980195E-2</v>
      </c>
      <c r="AW2306">
        <v>0</v>
      </c>
      <c r="AX2306">
        <v>0</v>
      </c>
      <c r="AY2306">
        <v>0.1</v>
      </c>
      <c r="AZ2306">
        <v>6.6907894736842097E-2</v>
      </c>
      <c r="BA2306">
        <v>0</v>
      </c>
      <c r="BB2306">
        <v>0.05</v>
      </c>
      <c r="BC2306">
        <v>0.19</v>
      </c>
      <c r="BD2306">
        <v>0.118867924528302</v>
      </c>
      <c r="BE2306">
        <v>0</v>
      </c>
      <c r="BF2306">
        <v>0.01</v>
      </c>
      <c r="BG2306">
        <v>0.09</v>
      </c>
      <c r="BH2306">
        <v>0.19437499999999999</v>
      </c>
      <c r="BI2306">
        <v>0</v>
      </c>
      <c r="BJ2306">
        <v>0.11</v>
      </c>
      <c r="BK2306">
        <v>0.16</v>
      </c>
      <c r="BL2306">
        <v>9.1999999999999998E-2</v>
      </c>
      <c r="BM2306">
        <v>-0.14499999999999999</v>
      </c>
      <c r="BN2306">
        <v>0</v>
      </c>
      <c r="BO2306">
        <v>0</v>
      </c>
      <c r="BP2306">
        <v>-9.6666666666666706E-2</v>
      </c>
      <c r="BQ2306">
        <v>0</v>
      </c>
      <c r="BR2306">
        <v>0</v>
      </c>
      <c r="BS2306">
        <v>0</v>
      </c>
      <c r="BT2306">
        <v>0</v>
      </c>
      <c r="BU2306">
        <v>0</v>
      </c>
      <c r="BV2306">
        <v>0.03</v>
      </c>
      <c r="BW2306">
        <v>8.5000000000000006E-2</v>
      </c>
      <c r="BX2306">
        <v>7.8E-2</v>
      </c>
      <c r="BY2306">
        <v>0.04</v>
      </c>
      <c r="BZ2306">
        <v>0.14000000000000001</v>
      </c>
      <c r="CA2306">
        <v>0.2</v>
      </c>
      <c r="CB2306">
        <v>0.13</v>
      </c>
      <c r="CC2306">
        <v>0</v>
      </c>
      <c r="CD2306">
        <v>0</v>
      </c>
      <c r="CE2306">
        <v>0.13250000000000001</v>
      </c>
      <c r="CF2306">
        <v>1.19318181818182E-2</v>
      </c>
      <c r="CG2306">
        <v>0</v>
      </c>
      <c r="CH2306">
        <v>0.04</v>
      </c>
      <c r="CI2306">
        <v>0.155</v>
      </c>
      <c r="CJ2306">
        <v>7.7333333333333296E-2</v>
      </c>
      <c r="CK2306">
        <v>0</v>
      </c>
      <c r="CL2306">
        <v>5.5E-2</v>
      </c>
      <c r="CM2306">
        <v>0.1925</v>
      </c>
      <c r="CN2306">
        <v>0.14055555555555599</v>
      </c>
      <c r="CO2306">
        <v>0.04</v>
      </c>
      <c r="CP2306">
        <v>0.08</v>
      </c>
      <c r="CQ2306">
        <v>0.1</v>
      </c>
      <c r="CR2306">
        <v>7.0000000000000007E-2</v>
      </c>
      <c r="CS2306">
        <v>0</v>
      </c>
      <c r="CT2306">
        <v>0.105</v>
      </c>
      <c r="CU2306">
        <v>0.23250000000000001</v>
      </c>
      <c r="CV2306">
        <v>0.1275</v>
      </c>
      <c r="CW2306">
        <v>0</v>
      </c>
      <c r="CX2306">
        <v>0</v>
      </c>
      <c r="CY2306">
        <v>0.1125</v>
      </c>
      <c r="CZ2306">
        <v>9.9166666666666695E-2</v>
      </c>
      <c r="DA2306">
        <v>0.17</v>
      </c>
      <c r="DB2306">
        <v>0.17</v>
      </c>
      <c r="DC2306">
        <v>0.17</v>
      </c>
      <c r="DD2306">
        <v>0.17</v>
      </c>
      <c r="DE2306">
        <v>0</v>
      </c>
      <c r="DF2306">
        <v>0</v>
      </c>
      <c r="DG2306">
        <v>1.325</v>
      </c>
      <c r="DH2306">
        <v>0.88333333333333297</v>
      </c>
      <c r="DI2306">
        <v>0</v>
      </c>
      <c r="DJ2306">
        <v>0.06</v>
      </c>
      <c r="DK2306">
        <v>0.16500000000000001</v>
      </c>
      <c r="DL2306">
        <v>0.40909090909090901</v>
      </c>
      <c r="DM2306">
        <v>5.0000000000000001E-3</v>
      </c>
      <c r="DN2306">
        <v>0.03</v>
      </c>
      <c r="DO2306">
        <v>0.13</v>
      </c>
      <c r="DP2306">
        <v>6.2857142857142903E-2</v>
      </c>
      <c r="DQ2306">
        <v>5.0000000000000001E-3</v>
      </c>
      <c r="DR2306">
        <v>0.04</v>
      </c>
      <c r="DS2306">
        <v>7.4999999999999997E-2</v>
      </c>
      <c r="DT2306">
        <v>6.3333333333333297E-2</v>
      </c>
    </row>
    <row r="2307" spans="1:124" x14ac:dyDescent="0.35">
      <c r="A2307" s="19" t="str">
        <f t="shared" si="86"/>
        <v>Negative Earners (last 4 qtrs)--42460</v>
      </c>
      <c r="B2307" s="19" t="str">
        <f t="shared" si="87"/>
        <v>Negative Earners (last 4 qtrs)</v>
      </c>
      <c r="C2307">
        <v>17</v>
      </c>
      <c r="D2307" s="27">
        <v>42460</v>
      </c>
      <c r="F2307">
        <v>0</v>
      </c>
      <c r="H2307">
        <v>0</v>
      </c>
      <c r="J2307">
        <v>2.9565217391304301</v>
      </c>
      <c r="L2307">
        <v>17</v>
      </c>
      <c r="N2307">
        <v>4.2832988916024801</v>
      </c>
      <c r="P2307">
        <v>228</v>
      </c>
      <c r="R2307">
        <v>0</v>
      </c>
      <c r="T2307">
        <v>0</v>
      </c>
      <c r="V2307">
        <v>3.55987055016181</v>
      </c>
      <c r="X2307">
        <v>11</v>
      </c>
      <c r="Z2307">
        <v>3.7037037037037002</v>
      </c>
      <c r="AB2307">
        <v>2</v>
      </c>
      <c r="AD2307">
        <v>0</v>
      </c>
      <c r="AF2307">
        <v>0</v>
      </c>
      <c r="AH2307">
        <v>1.5625</v>
      </c>
      <c r="AI2307"/>
      <c r="AJ2307">
        <v>1</v>
      </c>
      <c r="AK2307"/>
      <c r="AL2307">
        <v>5.8823529411764701</v>
      </c>
      <c r="AN2307">
        <v>3</v>
      </c>
      <c r="AP2307">
        <v>1.7921146953405001</v>
      </c>
      <c r="AR2307">
        <v>5</v>
      </c>
      <c r="AT2307">
        <v>3.3980582524271798</v>
      </c>
      <c r="AV2307">
        <v>7</v>
      </c>
      <c r="AX2307">
        <v>3.8961038961039001</v>
      </c>
      <c r="AZ2307">
        <v>6</v>
      </c>
      <c r="BB2307">
        <v>3.7735849056603801</v>
      </c>
      <c r="BD2307">
        <v>2</v>
      </c>
      <c r="BF2307">
        <v>2.0833333333333299</v>
      </c>
      <c r="BH2307">
        <v>1</v>
      </c>
      <c r="BJ2307">
        <v>0</v>
      </c>
      <c r="BL2307">
        <v>0</v>
      </c>
      <c r="BN2307">
        <v>0</v>
      </c>
      <c r="BP2307">
        <v>0</v>
      </c>
      <c r="BR2307">
        <v>33.3333333333333</v>
      </c>
      <c r="BT2307">
        <v>1</v>
      </c>
      <c r="BV2307">
        <v>6.6666666666666696</v>
      </c>
      <c r="BX2307">
        <v>1</v>
      </c>
      <c r="BZ2307">
        <v>0</v>
      </c>
      <c r="CB2307">
        <v>0</v>
      </c>
      <c r="CD2307">
        <v>5.6818181818181799</v>
      </c>
      <c r="CF2307">
        <v>5</v>
      </c>
      <c r="CH2307">
        <v>0</v>
      </c>
      <c r="CJ2307">
        <v>0</v>
      </c>
      <c r="CL2307">
        <v>0</v>
      </c>
      <c r="CN2307">
        <v>0</v>
      </c>
      <c r="CP2307">
        <v>0</v>
      </c>
      <c r="CR2307">
        <v>0</v>
      </c>
      <c r="CT2307">
        <v>0</v>
      </c>
      <c r="CV2307">
        <v>0</v>
      </c>
      <c r="CX2307">
        <v>0</v>
      </c>
      <c r="CZ2307">
        <v>0</v>
      </c>
      <c r="DB2307">
        <v>0</v>
      </c>
      <c r="DD2307">
        <v>0</v>
      </c>
      <c r="DF2307">
        <v>0</v>
      </c>
      <c r="DH2307">
        <v>0</v>
      </c>
      <c r="DJ2307">
        <v>0</v>
      </c>
      <c r="DL2307">
        <v>0</v>
      </c>
      <c r="DN2307">
        <v>0</v>
      </c>
      <c r="DP2307">
        <v>0</v>
      </c>
      <c r="DR2307">
        <v>0</v>
      </c>
      <c r="DT2307">
        <v>0</v>
      </c>
    </row>
    <row r="2308" spans="1:124" x14ac:dyDescent="0.35">
      <c r="A2308" s="19" t="str">
        <f t="shared" si="86"/>
        <v>Noncore Funding / Liab--42460</v>
      </c>
      <c r="B2308" s="19" t="str">
        <f t="shared" si="87"/>
        <v>Noncore Funding / Liab</v>
      </c>
      <c r="C2308">
        <v>18</v>
      </c>
      <c r="D2308" s="27">
        <v>42460</v>
      </c>
      <c r="E2308">
        <v>8.5566138508100398</v>
      </c>
      <c r="F2308">
        <v>12.4672593062941</v>
      </c>
      <c r="G2308">
        <v>16.4927703875072</v>
      </c>
      <c r="H2308">
        <v>14.387171404425199</v>
      </c>
      <c r="I2308">
        <v>8.9323354677297697</v>
      </c>
      <c r="J2308">
        <v>15.180440941002599</v>
      </c>
      <c r="K2308">
        <v>22.4585030575502</v>
      </c>
      <c r="L2308">
        <v>17.4896724915845</v>
      </c>
      <c r="M2308">
        <v>11.7514325635993</v>
      </c>
      <c r="N2308">
        <v>18.8365526487264</v>
      </c>
      <c r="O2308">
        <v>29.092565203253098</v>
      </c>
      <c r="P2308">
        <v>22.128491065833</v>
      </c>
      <c r="Q2308">
        <v>13.369111607602299</v>
      </c>
      <c r="R2308">
        <v>18.103013462759701</v>
      </c>
      <c r="S2308">
        <v>21.912679341499501</v>
      </c>
      <c r="T2308">
        <v>19.062488599788399</v>
      </c>
      <c r="U2308">
        <v>8.4766534159955498</v>
      </c>
      <c r="V2308">
        <v>13.442253218596001</v>
      </c>
      <c r="W2308">
        <v>21.9880795032295</v>
      </c>
      <c r="X2308">
        <v>16.891248270313799</v>
      </c>
      <c r="Y2308">
        <v>8.2011233848993808</v>
      </c>
      <c r="Z2308">
        <v>13.8543106585791</v>
      </c>
      <c r="AA2308">
        <v>20.3896674743511</v>
      </c>
      <c r="AB2308">
        <v>16.1341053494791</v>
      </c>
      <c r="AC2308">
        <v>9.6112984961233199</v>
      </c>
      <c r="AD2308">
        <v>15.2872157481263</v>
      </c>
      <c r="AE2308">
        <v>19.7695396380232</v>
      </c>
      <c r="AF2308">
        <v>16.345660587296301</v>
      </c>
      <c r="AG2308">
        <v>12.7974106568801</v>
      </c>
      <c r="AH2308">
        <v>18.384463780563799</v>
      </c>
      <c r="AI2308">
        <v>24.875768045421498</v>
      </c>
      <c r="AJ2308">
        <v>22.396433887027001</v>
      </c>
      <c r="AK2308">
        <v>9.0814585708411002</v>
      </c>
      <c r="AL2308">
        <v>15.667276051188299</v>
      </c>
      <c r="AM2308">
        <v>25.206893659443399</v>
      </c>
      <c r="AN2308">
        <v>19.489861557082701</v>
      </c>
      <c r="AO2308">
        <v>9.0745478500231496</v>
      </c>
      <c r="AP2308">
        <v>15.1729540416832</v>
      </c>
      <c r="AQ2308">
        <v>22.794900551634701</v>
      </c>
      <c r="AR2308">
        <v>17.365045699925499</v>
      </c>
      <c r="AS2308">
        <v>10.367037260722199</v>
      </c>
      <c r="AT2308">
        <v>17.548391448828902</v>
      </c>
      <c r="AU2308">
        <v>26.640034239582299</v>
      </c>
      <c r="AV2308">
        <v>20.025026249678199</v>
      </c>
      <c r="AW2308">
        <v>7.3330707792604501</v>
      </c>
      <c r="AX2308">
        <v>13.1011206173654</v>
      </c>
      <c r="AY2308">
        <v>19.175955943362698</v>
      </c>
      <c r="AZ2308">
        <v>15.3221828960517</v>
      </c>
      <c r="BA2308">
        <v>9.2064307030773698</v>
      </c>
      <c r="BB2308">
        <v>16.531740289716399</v>
      </c>
      <c r="BC2308">
        <v>23.231428720060499</v>
      </c>
      <c r="BD2308">
        <v>20.054923609267199</v>
      </c>
      <c r="BE2308">
        <v>8.68155199713736</v>
      </c>
      <c r="BF2308">
        <v>13.7916768711207</v>
      </c>
      <c r="BG2308">
        <v>19.377204569734701</v>
      </c>
      <c r="BH2308">
        <v>15.976564009269699</v>
      </c>
      <c r="BI2308">
        <v>10.321506340463699</v>
      </c>
      <c r="BJ2308">
        <v>10.5080040871935</v>
      </c>
      <c r="BK2308">
        <v>29.2543510408372</v>
      </c>
      <c r="BL2308">
        <v>18.074781431557199</v>
      </c>
      <c r="BM2308">
        <v>16.473480499103101</v>
      </c>
      <c r="BN2308">
        <v>19.4555014337279</v>
      </c>
      <c r="BO2308">
        <v>21.190024934507399</v>
      </c>
      <c r="BP2308">
        <v>18.623836477831102</v>
      </c>
      <c r="BQ2308">
        <v>13.2482172095759</v>
      </c>
      <c r="BR2308">
        <v>14.0291751128577</v>
      </c>
      <c r="BS2308">
        <v>14.6728843195529</v>
      </c>
      <c r="BT2308">
        <v>13.9376759818</v>
      </c>
      <c r="BU2308">
        <v>10.908001402813801</v>
      </c>
      <c r="BV2308">
        <v>18.267658221989102</v>
      </c>
      <c r="BW2308">
        <v>23.8405437402815</v>
      </c>
      <c r="BX2308">
        <v>21.457461257394002</v>
      </c>
      <c r="BY2308">
        <v>11.044175414066499</v>
      </c>
      <c r="BZ2308">
        <v>17.318302852229898</v>
      </c>
      <c r="CA2308">
        <v>18.4271112114433</v>
      </c>
      <c r="CB2308">
        <v>17.087001384801201</v>
      </c>
      <c r="CC2308">
        <v>7.3073128614320098</v>
      </c>
      <c r="CD2308">
        <v>11.447059750378299</v>
      </c>
      <c r="CE2308">
        <v>19.691361091863701</v>
      </c>
      <c r="CF2308">
        <v>15.8517574275269</v>
      </c>
      <c r="CG2308">
        <v>9.7909321519107504</v>
      </c>
      <c r="CH2308">
        <v>17.534327682435201</v>
      </c>
      <c r="CI2308">
        <v>23.4018782326912</v>
      </c>
      <c r="CJ2308">
        <v>18.1601372614006</v>
      </c>
      <c r="CK2308">
        <v>7.6823125301496704</v>
      </c>
      <c r="CL2308">
        <v>16.677016852498198</v>
      </c>
      <c r="CM2308">
        <v>29.768514872767</v>
      </c>
      <c r="CN2308">
        <v>23.566703367476102</v>
      </c>
      <c r="CO2308">
        <v>16.811613574766199</v>
      </c>
      <c r="CP2308">
        <v>18.293291053459299</v>
      </c>
      <c r="CQ2308">
        <v>21.5918473971882</v>
      </c>
      <c r="CR2308">
        <v>24.801101764638801</v>
      </c>
      <c r="CS2308">
        <v>12.520904039014701</v>
      </c>
      <c r="CT2308">
        <v>15.354143579463599</v>
      </c>
      <c r="CU2308">
        <v>21.254705460175401</v>
      </c>
      <c r="CV2308">
        <v>18.421465919726501</v>
      </c>
      <c r="CW2308">
        <v>11.354142571183001</v>
      </c>
      <c r="CX2308">
        <v>15.0979484709181</v>
      </c>
      <c r="CY2308">
        <v>18.256028745512101</v>
      </c>
      <c r="CZ2308">
        <v>14.057318638995</v>
      </c>
      <c r="DA2308">
        <v>39.095911680423796</v>
      </c>
      <c r="DB2308">
        <v>39.095911680423796</v>
      </c>
      <c r="DC2308">
        <v>39.095911680423796</v>
      </c>
      <c r="DD2308">
        <v>39.095911680423796</v>
      </c>
      <c r="DE2308">
        <v>26.883377906112599</v>
      </c>
      <c r="DF2308">
        <v>36.507247163563299</v>
      </c>
      <c r="DG2308">
        <v>62.293531788219802</v>
      </c>
      <c r="DH2308">
        <v>47.282190741700497</v>
      </c>
      <c r="DI2308">
        <v>13.8076152069423</v>
      </c>
      <c r="DJ2308">
        <v>19.864323536732599</v>
      </c>
      <c r="DK2308">
        <v>25.381924788290998</v>
      </c>
      <c r="DL2308">
        <v>26.270182716999798</v>
      </c>
      <c r="DM2308">
        <v>11.3765078023137</v>
      </c>
      <c r="DN2308">
        <v>15.9850939727803</v>
      </c>
      <c r="DO2308">
        <v>23.702952727630901</v>
      </c>
      <c r="DP2308">
        <v>19.5613998044862</v>
      </c>
      <c r="DQ2308">
        <v>22.022565954920299</v>
      </c>
      <c r="DR2308">
        <v>27.309632927321399</v>
      </c>
      <c r="DS2308">
        <v>32.957510912821903</v>
      </c>
      <c r="DT2308">
        <v>25.195968323633299</v>
      </c>
    </row>
    <row r="2309" spans="1:124" x14ac:dyDescent="0.35">
      <c r="A2309" s="19" t="str">
        <f t="shared" si="86"/>
        <v>Brokered Dep / Liab--42460</v>
      </c>
      <c r="B2309" s="19" t="str">
        <f t="shared" si="87"/>
        <v>Brokered Dep / Liab</v>
      </c>
      <c r="C2309">
        <v>19</v>
      </c>
      <c r="D2309" s="27">
        <v>42460</v>
      </c>
      <c r="E2309">
        <v>0</v>
      </c>
      <c r="F2309">
        <v>0</v>
      </c>
      <c r="G2309">
        <v>1.2367639496689</v>
      </c>
      <c r="H2309">
        <v>2.05112507858159</v>
      </c>
      <c r="I2309">
        <v>0</v>
      </c>
      <c r="J2309">
        <v>0</v>
      </c>
      <c r="K2309">
        <v>2.8216723191953399</v>
      </c>
      <c r="L2309">
        <v>2.4284505108187902</v>
      </c>
      <c r="M2309">
        <v>0</v>
      </c>
      <c r="N2309">
        <v>0</v>
      </c>
      <c r="O2309">
        <v>2.9374004886883198</v>
      </c>
      <c r="P2309">
        <v>2.5146686661462301</v>
      </c>
      <c r="Q2309">
        <v>0</v>
      </c>
      <c r="R2309">
        <v>0</v>
      </c>
      <c r="S2309">
        <v>1.05447347083814</v>
      </c>
      <c r="T2309">
        <v>2.6748024957447898</v>
      </c>
      <c r="U2309">
        <v>0</v>
      </c>
      <c r="V2309">
        <v>0</v>
      </c>
      <c r="W2309">
        <v>2.78220507228141</v>
      </c>
      <c r="X2309">
        <v>2.3643574568683499</v>
      </c>
      <c r="Y2309">
        <v>0</v>
      </c>
      <c r="Z2309">
        <v>0</v>
      </c>
      <c r="AA2309">
        <v>0.72867608994922795</v>
      </c>
      <c r="AB2309">
        <v>1.7462161025076599</v>
      </c>
      <c r="AC2309">
        <v>0</v>
      </c>
      <c r="AD2309">
        <v>0</v>
      </c>
      <c r="AE2309">
        <v>2.58849492118651</v>
      </c>
      <c r="AF2309">
        <v>2.0624376618213902</v>
      </c>
      <c r="AG2309">
        <v>0</v>
      </c>
      <c r="AH2309">
        <v>0.52145874718989405</v>
      </c>
      <c r="AI2309">
        <v>4.5048952062170704</v>
      </c>
      <c r="AJ2309">
        <v>4.1923369546037703</v>
      </c>
      <c r="AK2309">
        <v>0</v>
      </c>
      <c r="AL2309">
        <v>0.34344035839663201</v>
      </c>
      <c r="AM2309">
        <v>4.8101756836776799</v>
      </c>
      <c r="AN2309">
        <v>3.2837149754288801</v>
      </c>
      <c r="AO2309">
        <v>0</v>
      </c>
      <c r="AP2309">
        <v>0</v>
      </c>
      <c r="AQ2309">
        <v>3.1495679734327902</v>
      </c>
      <c r="AR2309">
        <v>2.3511774594297399</v>
      </c>
      <c r="AS2309">
        <v>0</v>
      </c>
      <c r="AT2309">
        <v>3.9384706907138203E-2</v>
      </c>
      <c r="AU2309">
        <v>4.8475112782102601</v>
      </c>
      <c r="AV2309">
        <v>3.1969617524882801</v>
      </c>
      <c r="AW2309">
        <v>0</v>
      </c>
      <c r="AX2309">
        <v>0</v>
      </c>
      <c r="AY2309">
        <v>0.62179411129095896</v>
      </c>
      <c r="AZ2309">
        <v>1.5870543935657</v>
      </c>
      <c r="BA2309">
        <v>0</v>
      </c>
      <c r="BB2309">
        <v>0</v>
      </c>
      <c r="BC2309">
        <v>3.5728785127617102</v>
      </c>
      <c r="BD2309">
        <v>3.78911309669577</v>
      </c>
      <c r="BE2309">
        <v>0</v>
      </c>
      <c r="BF2309">
        <v>0</v>
      </c>
      <c r="BG2309">
        <v>1.4968107228173799</v>
      </c>
      <c r="BH2309">
        <v>1.5055350736377</v>
      </c>
      <c r="BI2309">
        <v>0</v>
      </c>
      <c r="BJ2309">
        <v>0.422428978331363</v>
      </c>
      <c r="BK2309">
        <v>1.22291183902558</v>
      </c>
      <c r="BL2309">
        <v>3.25500504083241</v>
      </c>
      <c r="BM2309">
        <v>0.16086373490080499</v>
      </c>
      <c r="BN2309">
        <v>0.32172746980160999</v>
      </c>
      <c r="BO2309">
        <v>2.5850532465706699</v>
      </c>
      <c r="BP2309">
        <v>1.72336883104712</v>
      </c>
      <c r="BQ2309">
        <v>0</v>
      </c>
      <c r="BR2309">
        <v>0</v>
      </c>
      <c r="BS2309">
        <v>0</v>
      </c>
      <c r="BT2309">
        <v>0</v>
      </c>
      <c r="BU2309">
        <v>0</v>
      </c>
      <c r="BV2309">
        <v>0</v>
      </c>
      <c r="BW2309">
        <v>3.62308770691445</v>
      </c>
      <c r="BX2309">
        <v>3.4499408675493202</v>
      </c>
      <c r="BY2309">
        <v>0</v>
      </c>
      <c r="BZ2309">
        <v>0</v>
      </c>
      <c r="CA2309">
        <v>0</v>
      </c>
      <c r="CB2309">
        <v>0.99371751098385297</v>
      </c>
      <c r="CC2309">
        <v>0</v>
      </c>
      <c r="CD2309">
        <v>0</v>
      </c>
      <c r="CE2309">
        <v>2.48878602268501</v>
      </c>
      <c r="CF2309">
        <v>2.86258029062085</v>
      </c>
      <c r="CG2309">
        <v>0</v>
      </c>
      <c r="CH2309">
        <v>2.3388740083815001</v>
      </c>
      <c r="CI2309">
        <v>3.2967616290415802</v>
      </c>
      <c r="CJ2309">
        <v>2.1993488430094601</v>
      </c>
      <c r="CK2309">
        <v>0</v>
      </c>
      <c r="CL2309">
        <v>0</v>
      </c>
      <c r="CM2309">
        <v>6.2031750528955403</v>
      </c>
      <c r="CN2309">
        <v>5.0732275049904203</v>
      </c>
      <c r="CO2309">
        <v>1.78897641247479</v>
      </c>
      <c r="CP2309">
        <v>2.0681762968456301</v>
      </c>
      <c r="CQ2309">
        <v>4.73106139245726</v>
      </c>
      <c r="CR2309">
        <v>5.31149291644779</v>
      </c>
      <c r="CS2309">
        <v>0</v>
      </c>
      <c r="CT2309">
        <v>3.4307355686188199</v>
      </c>
      <c r="CU2309">
        <v>7.2734500600993197</v>
      </c>
      <c r="CV2309">
        <v>3.84271449148049</v>
      </c>
      <c r="CW2309">
        <v>0</v>
      </c>
      <c r="CX2309">
        <v>3.5631544076506198E-2</v>
      </c>
      <c r="CY2309">
        <v>2.8504189515210498</v>
      </c>
      <c r="CZ2309">
        <v>1.82775318145369</v>
      </c>
      <c r="DA2309">
        <v>0</v>
      </c>
      <c r="DB2309">
        <v>0</v>
      </c>
      <c r="DC2309">
        <v>0</v>
      </c>
      <c r="DD2309">
        <v>0</v>
      </c>
      <c r="DE2309">
        <v>5.62550621831463</v>
      </c>
      <c r="DF2309">
        <v>8.7174058592548391</v>
      </c>
      <c r="DG2309">
        <v>38.498534881790903</v>
      </c>
      <c r="DH2309">
        <v>26.510225446985402</v>
      </c>
      <c r="DI2309">
        <v>0.60769066602459199</v>
      </c>
      <c r="DJ2309">
        <v>3.7646997189859799</v>
      </c>
      <c r="DK2309">
        <v>6.6164260655585201</v>
      </c>
      <c r="DL2309">
        <v>3.8997510832434799</v>
      </c>
      <c r="DM2309">
        <v>0</v>
      </c>
      <c r="DN2309">
        <v>2.2699287103046002</v>
      </c>
      <c r="DO2309">
        <v>10.7890957017155</v>
      </c>
      <c r="DP2309">
        <v>6.25341326318516</v>
      </c>
      <c r="DQ2309">
        <v>0.57601385096890201</v>
      </c>
      <c r="DR2309">
        <v>3.9310671702746798</v>
      </c>
      <c r="DS2309">
        <v>9.5301811387616606</v>
      </c>
      <c r="DT2309">
        <v>5.0718047931135004</v>
      </c>
    </row>
    <row r="2310" spans="1:124" x14ac:dyDescent="0.35">
      <c r="A2310" s="19" t="str">
        <f t="shared" si="86"/>
        <v>Liquid Assets / Assets--42460</v>
      </c>
      <c r="B2310" s="19" t="str">
        <f t="shared" si="87"/>
        <v>Liquid Assets / Assets</v>
      </c>
      <c r="C2310">
        <v>20</v>
      </c>
      <c r="D2310" s="27">
        <v>42460</v>
      </c>
      <c r="E2310">
        <v>17.1589589927272</v>
      </c>
      <c r="F2310">
        <v>22.283850949801099</v>
      </c>
      <c r="G2310">
        <v>36.384058816664698</v>
      </c>
      <c r="H2310">
        <v>26.360109233096701</v>
      </c>
      <c r="I2310">
        <v>11.4896654803514</v>
      </c>
      <c r="J2310">
        <v>19.883990036676</v>
      </c>
      <c r="K2310">
        <v>32.969203409879803</v>
      </c>
      <c r="L2310">
        <v>23.108051235168499</v>
      </c>
      <c r="M2310">
        <v>11.169877689797</v>
      </c>
      <c r="N2310">
        <v>18.722051161581</v>
      </c>
      <c r="O2310">
        <v>29.799547012659598</v>
      </c>
      <c r="P2310">
        <v>21.472714293920699</v>
      </c>
      <c r="Q2310">
        <v>23.3269011676418</v>
      </c>
      <c r="R2310">
        <v>33.5091729167303</v>
      </c>
      <c r="S2310">
        <v>42.514340776911801</v>
      </c>
      <c r="T2310">
        <v>35.415449693793803</v>
      </c>
      <c r="U2310">
        <v>12.896418176969201</v>
      </c>
      <c r="V2310">
        <v>21.611606086887999</v>
      </c>
      <c r="W2310">
        <v>33.509075194468501</v>
      </c>
      <c r="X2310">
        <v>24.012239878051201</v>
      </c>
      <c r="Y2310">
        <v>15.7210703760278</v>
      </c>
      <c r="Z2310">
        <v>23.5876301868946</v>
      </c>
      <c r="AA2310">
        <v>36.728594865228096</v>
      </c>
      <c r="AB2310">
        <v>26.032234468003999</v>
      </c>
      <c r="AC2310">
        <v>5.9181306854351901</v>
      </c>
      <c r="AD2310">
        <v>12.1534143436115</v>
      </c>
      <c r="AE2310">
        <v>23.5779355407401</v>
      </c>
      <c r="AF2310">
        <v>17.218549913844299</v>
      </c>
      <c r="AG2310">
        <v>9.4092719550935495</v>
      </c>
      <c r="AH2310">
        <v>17.454023778988802</v>
      </c>
      <c r="AI2310">
        <v>30.867362402132301</v>
      </c>
      <c r="AJ2310">
        <v>22.478090000660501</v>
      </c>
      <c r="AK2310">
        <v>11.582094234804501</v>
      </c>
      <c r="AL2310">
        <v>17.917721554359499</v>
      </c>
      <c r="AM2310">
        <v>26.331992737635801</v>
      </c>
      <c r="AN2310">
        <v>19.635659782958999</v>
      </c>
      <c r="AO2310">
        <v>11.2624833754438</v>
      </c>
      <c r="AP2310">
        <v>19.207556912235901</v>
      </c>
      <c r="AQ2310">
        <v>32.2717223777546</v>
      </c>
      <c r="AR2310">
        <v>22.984358100747599</v>
      </c>
      <c r="AS2310">
        <v>9.8329000260851505</v>
      </c>
      <c r="AT2310">
        <v>16.502841205080799</v>
      </c>
      <c r="AU2310">
        <v>25.386113533107601</v>
      </c>
      <c r="AV2310">
        <v>18.727373970131801</v>
      </c>
      <c r="AW2310">
        <v>14.9173728270171</v>
      </c>
      <c r="AX2310">
        <v>23.882842714422999</v>
      </c>
      <c r="AY2310">
        <v>36.057285429514501</v>
      </c>
      <c r="AZ2310">
        <v>26.1728872288679</v>
      </c>
      <c r="BA2310">
        <v>9.4580811299649898</v>
      </c>
      <c r="BB2310">
        <v>18.385112202004098</v>
      </c>
      <c r="BC2310">
        <v>32.7527841828975</v>
      </c>
      <c r="BD2310">
        <v>23.705854309120902</v>
      </c>
      <c r="BE2310">
        <v>18.0350425810038</v>
      </c>
      <c r="BF2310">
        <v>28.1857464727136</v>
      </c>
      <c r="BG2310">
        <v>34.297818812724799</v>
      </c>
      <c r="BH2310">
        <v>27.7277134764953</v>
      </c>
      <c r="BI2310">
        <v>8.3872178136005093</v>
      </c>
      <c r="BJ2310">
        <v>9.3314628482972104</v>
      </c>
      <c r="BK2310">
        <v>11.146941464408799</v>
      </c>
      <c r="BL2310">
        <v>12.911171465312</v>
      </c>
      <c r="BM2310">
        <v>11.5397084127257</v>
      </c>
      <c r="BN2310">
        <v>16.5151239194699</v>
      </c>
      <c r="BO2310">
        <v>17.611224481448598</v>
      </c>
      <c r="BP2310">
        <v>13.928913956292901</v>
      </c>
      <c r="BQ2310">
        <v>21.953705433477001</v>
      </c>
      <c r="BR2310">
        <v>22.603963890122099</v>
      </c>
      <c r="BS2310">
        <v>43.759444480207002</v>
      </c>
      <c r="BT2310">
        <v>36.274111979081901</v>
      </c>
      <c r="BU2310">
        <v>16.610998630412801</v>
      </c>
      <c r="BV2310">
        <v>25.302330154360401</v>
      </c>
      <c r="BW2310">
        <v>34.371502067148299</v>
      </c>
      <c r="BX2310">
        <v>25.553245837726902</v>
      </c>
      <c r="BY2310">
        <v>9.5905867135712697</v>
      </c>
      <c r="BZ2310">
        <v>19.195902990346099</v>
      </c>
      <c r="CA2310">
        <v>24.0752141521548</v>
      </c>
      <c r="CB2310">
        <v>16.8823941317638</v>
      </c>
      <c r="CC2310">
        <v>14.209522000721201</v>
      </c>
      <c r="CD2310">
        <v>24.135505705302901</v>
      </c>
      <c r="CE2310">
        <v>33.215846230204697</v>
      </c>
      <c r="CF2310">
        <v>25.419066315475199</v>
      </c>
      <c r="CG2310">
        <v>9.3619384692720207</v>
      </c>
      <c r="CH2310">
        <v>12.4681228517574</v>
      </c>
      <c r="CI2310">
        <v>20.073856004318301</v>
      </c>
      <c r="CJ2310">
        <v>16.0747183186323</v>
      </c>
      <c r="CK2310">
        <v>12.3543348009347</v>
      </c>
      <c r="CL2310">
        <v>17.736238362534099</v>
      </c>
      <c r="CM2310">
        <v>32.623902718834302</v>
      </c>
      <c r="CN2310">
        <v>22.0688047454708</v>
      </c>
      <c r="CO2310">
        <v>5.2398127198189899</v>
      </c>
      <c r="CP2310">
        <v>14.4919865209172</v>
      </c>
      <c r="CQ2310">
        <v>19.0522380787868</v>
      </c>
      <c r="CR2310">
        <v>13.4756121745505</v>
      </c>
      <c r="CS2310">
        <v>11.395686438201199</v>
      </c>
      <c r="CT2310">
        <v>23.892329763935301</v>
      </c>
      <c r="CU2310">
        <v>40.484619686619901</v>
      </c>
      <c r="CV2310">
        <v>27.9879763608857</v>
      </c>
      <c r="CW2310">
        <v>6.7103353094184497</v>
      </c>
      <c r="CX2310">
        <v>11.374588782655801</v>
      </c>
      <c r="CY2310">
        <v>18.365936197628098</v>
      </c>
      <c r="CZ2310">
        <v>14.308351370773201</v>
      </c>
      <c r="DA2310">
        <v>9.4262938124762705</v>
      </c>
      <c r="DB2310">
        <v>9.4262938124762705</v>
      </c>
      <c r="DC2310">
        <v>9.4262938124762705</v>
      </c>
      <c r="DD2310">
        <v>9.4262938124762705</v>
      </c>
      <c r="DE2310">
        <v>17.426630309298201</v>
      </c>
      <c r="DF2310">
        <v>24.908346269445499</v>
      </c>
      <c r="DG2310">
        <v>28.673873304220798</v>
      </c>
      <c r="DH2310">
        <v>22.430886985864099</v>
      </c>
      <c r="DI2310">
        <v>8.3525365089668409</v>
      </c>
      <c r="DJ2310">
        <v>10.7066496401435</v>
      </c>
      <c r="DK2310">
        <v>22.769126410818501</v>
      </c>
      <c r="DL2310">
        <v>18.820936013557599</v>
      </c>
      <c r="DM2310">
        <v>1.99203269274565</v>
      </c>
      <c r="DN2310">
        <v>11.073535862351999</v>
      </c>
      <c r="DO2310">
        <v>21.133280414153401</v>
      </c>
      <c r="DP2310">
        <v>9.5641030563448304</v>
      </c>
      <c r="DQ2310">
        <v>16.420472549776999</v>
      </c>
      <c r="DR2310">
        <v>18.260735731049301</v>
      </c>
      <c r="DS2310">
        <v>20.057060326287498</v>
      </c>
      <c r="DT2310">
        <v>17.6749466893651</v>
      </c>
    </row>
    <row r="2311" spans="1:124" x14ac:dyDescent="0.35">
      <c r="A2311" s="19" t="str">
        <f t="shared" si="86"/>
        <v>Net Loan Growth (last 4 qtrs)--42460</v>
      </c>
      <c r="B2311" s="19" t="str">
        <f t="shared" si="87"/>
        <v>Net Loan Growth (last 4 qtrs)</v>
      </c>
      <c r="C2311">
        <v>21</v>
      </c>
      <c r="D2311" s="27">
        <v>42460</v>
      </c>
      <c r="E2311">
        <v>3.54</v>
      </c>
      <c r="F2311">
        <v>6.87</v>
      </c>
      <c r="G2311">
        <v>12.8</v>
      </c>
      <c r="H2311">
        <v>8.65473684210526</v>
      </c>
      <c r="I2311">
        <v>1.4475</v>
      </c>
      <c r="J2311">
        <v>6.45</v>
      </c>
      <c r="K2311">
        <v>12.154999999999999</v>
      </c>
      <c r="L2311">
        <v>7.8060460992907803</v>
      </c>
      <c r="M2311">
        <v>1.63</v>
      </c>
      <c r="N2311">
        <v>6.9950000000000001</v>
      </c>
      <c r="O2311">
        <v>13.12</v>
      </c>
      <c r="P2311">
        <v>8.2529842125529402</v>
      </c>
      <c r="Q2311">
        <v>-1.01</v>
      </c>
      <c r="R2311">
        <v>1.675</v>
      </c>
      <c r="S2311">
        <v>5.0149999999999997</v>
      </c>
      <c r="T2311">
        <v>1.304</v>
      </c>
      <c r="U2311">
        <v>1.36</v>
      </c>
      <c r="V2311">
        <v>5.9</v>
      </c>
      <c r="W2311">
        <v>10.94</v>
      </c>
      <c r="X2311">
        <v>7.2212251655629096</v>
      </c>
      <c r="Y2311">
        <v>6.5650000000000004</v>
      </c>
      <c r="Z2311">
        <v>10.42</v>
      </c>
      <c r="AA2311">
        <v>15.1</v>
      </c>
      <c r="AB2311">
        <v>12.9735185185185</v>
      </c>
      <c r="AC2311">
        <v>1.655</v>
      </c>
      <c r="AD2311">
        <v>7.31</v>
      </c>
      <c r="AE2311">
        <v>12.025</v>
      </c>
      <c r="AF2311">
        <v>7.11776315789474</v>
      </c>
      <c r="AG2311">
        <v>0.95250000000000001</v>
      </c>
      <c r="AH2311">
        <v>6.24</v>
      </c>
      <c r="AI2311">
        <v>12.422499999999999</v>
      </c>
      <c r="AJ2311">
        <v>8.6915624999999999</v>
      </c>
      <c r="AK2311">
        <v>3.1349999999999998</v>
      </c>
      <c r="AL2311">
        <v>7.36</v>
      </c>
      <c r="AM2311">
        <v>14.375</v>
      </c>
      <c r="AN2311">
        <v>10.763137254902</v>
      </c>
      <c r="AO2311">
        <v>1.2649999999999999</v>
      </c>
      <c r="AP2311">
        <v>5.9</v>
      </c>
      <c r="AQ2311">
        <v>10.945</v>
      </c>
      <c r="AR2311">
        <v>6.8198545454545503</v>
      </c>
      <c r="AS2311">
        <v>5.21</v>
      </c>
      <c r="AT2311">
        <v>10.525</v>
      </c>
      <c r="AU2311">
        <v>17.1325</v>
      </c>
      <c r="AV2311">
        <v>13.0010891089109</v>
      </c>
      <c r="AW2311">
        <v>-0.06</v>
      </c>
      <c r="AX2311">
        <v>4.875</v>
      </c>
      <c r="AY2311">
        <v>9.5775000000000006</v>
      </c>
      <c r="AZ2311">
        <v>6.0351973684210503</v>
      </c>
      <c r="BA2311">
        <v>1.81</v>
      </c>
      <c r="BB2311">
        <v>8.61</v>
      </c>
      <c r="BC2311">
        <v>15.52</v>
      </c>
      <c r="BD2311">
        <v>10.1343396226415</v>
      </c>
      <c r="BE2311">
        <v>0.73499999999999999</v>
      </c>
      <c r="BF2311">
        <v>5.9</v>
      </c>
      <c r="BG2311">
        <v>9.6649999999999991</v>
      </c>
      <c r="BH2311">
        <v>6.0608510638297899</v>
      </c>
      <c r="BI2311">
        <v>6.44</v>
      </c>
      <c r="BJ2311">
        <v>6.96</v>
      </c>
      <c r="BK2311">
        <v>9.9700000000000006</v>
      </c>
      <c r="BL2311">
        <v>10.61</v>
      </c>
      <c r="BM2311">
        <v>10.395</v>
      </c>
      <c r="BN2311">
        <v>13.22</v>
      </c>
      <c r="BO2311">
        <v>13.484999999999999</v>
      </c>
      <c r="BP2311">
        <v>11.5133333333333</v>
      </c>
      <c r="BQ2311">
        <v>6.8949999999999996</v>
      </c>
      <c r="BR2311">
        <v>7.62</v>
      </c>
      <c r="BS2311">
        <v>9.1349999999999998</v>
      </c>
      <c r="BT2311">
        <v>8.1466666666666701</v>
      </c>
      <c r="BU2311">
        <v>-1.78</v>
      </c>
      <c r="BV2311">
        <v>2.9</v>
      </c>
      <c r="BW2311">
        <v>5.6349999999999998</v>
      </c>
      <c r="BX2311">
        <v>2.5193333333333299</v>
      </c>
      <c r="BY2311">
        <v>5.33</v>
      </c>
      <c r="BZ2311">
        <v>7.13</v>
      </c>
      <c r="CA2311">
        <v>12.52</v>
      </c>
      <c r="CB2311">
        <v>8.5714285714285694</v>
      </c>
      <c r="CC2311">
        <v>1.655</v>
      </c>
      <c r="CD2311">
        <v>6.46</v>
      </c>
      <c r="CE2311">
        <v>16.28</v>
      </c>
      <c r="CF2311">
        <v>9.5518390804597697</v>
      </c>
      <c r="CG2311">
        <v>0.56000000000000005</v>
      </c>
      <c r="CH2311">
        <v>5.94</v>
      </c>
      <c r="CI2311">
        <v>7.89</v>
      </c>
      <c r="CJ2311">
        <v>4.8553333333333297</v>
      </c>
      <c r="CK2311">
        <v>3.3725000000000001</v>
      </c>
      <c r="CL2311">
        <v>4.71</v>
      </c>
      <c r="CM2311">
        <v>8.2624999999999993</v>
      </c>
      <c r="CN2311">
        <v>7.35111111111111</v>
      </c>
      <c r="CO2311">
        <v>7.08</v>
      </c>
      <c r="CP2311">
        <v>7.61</v>
      </c>
      <c r="CQ2311">
        <v>7.94</v>
      </c>
      <c r="CR2311">
        <v>6.3479999999999999</v>
      </c>
      <c r="CS2311">
        <v>0.22500000000000001</v>
      </c>
      <c r="CT2311">
        <v>3.1349999999999998</v>
      </c>
      <c r="CU2311">
        <v>9.1575000000000006</v>
      </c>
      <c r="CV2311">
        <v>6.2474999999999996</v>
      </c>
      <c r="CW2311">
        <v>6.26</v>
      </c>
      <c r="CX2311">
        <v>10.82</v>
      </c>
      <c r="CY2311">
        <v>13.137499999999999</v>
      </c>
      <c r="CZ2311">
        <v>9.52</v>
      </c>
      <c r="DA2311">
        <v>29.17</v>
      </c>
      <c r="DB2311">
        <v>29.17</v>
      </c>
      <c r="DC2311">
        <v>29.17</v>
      </c>
      <c r="DD2311">
        <v>29.17</v>
      </c>
      <c r="DE2311">
        <v>-4.1950000000000003</v>
      </c>
      <c r="DF2311">
        <v>-3.99</v>
      </c>
      <c r="DG2311">
        <v>2.15</v>
      </c>
      <c r="DH2311">
        <v>-3.3333333333333798E-2</v>
      </c>
      <c r="DI2311">
        <v>1.0649999999999999</v>
      </c>
      <c r="DJ2311">
        <v>2.1</v>
      </c>
      <c r="DK2311">
        <v>5.9950000000000001</v>
      </c>
      <c r="DL2311">
        <v>3.4590909090909099</v>
      </c>
      <c r="DM2311">
        <v>9.8350000000000009</v>
      </c>
      <c r="DN2311">
        <v>12.73</v>
      </c>
      <c r="DO2311">
        <v>15.225</v>
      </c>
      <c r="DP2311">
        <v>11.941428571428601</v>
      </c>
      <c r="DQ2311">
        <v>8.0525000000000002</v>
      </c>
      <c r="DR2311">
        <v>15.65</v>
      </c>
      <c r="DS2311">
        <v>39.972499999999997</v>
      </c>
      <c r="DT2311">
        <v>23.8466666666667</v>
      </c>
    </row>
    <row r="2312" spans="1:124" x14ac:dyDescent="0.35">
      <c r="A2312" s="19" t="str">
        <f t="shared" si="86"/>
        <v>Banks w/ Loan Growth (last 4 qtrs)--42460</v>
      </c>
      <c r="B2312" s="19" t="str">
        <f t="shared" si="87"/>
        <v>Banks w/ Loan Growth (last 4 qtrs)</v>
      </c>
      <c r="C2312">
        <v>22</v>
      </c>
      <c r="D2312" s="27">
        <v>42460</v>
      </c>
      <c r="F2312">
        <v>91.228070175438603</v>
      </c>
      <c r="J2312">
        <v>81.565217391304301</v>
      </c>
      <c r="N2312">
        <v>81.082096562089006</v>
      </c>
      <c r="R2312">
        <v>70</v>
      </c>
      <c r="V2312">
        <v>80.582524271844704</v>
      </c>
      <c r="Z2312">
        <v>87.037037037036995</v>
      </c>
      <c r="AD2312">
        <v>81.578947368421098</v>
      </c>
      <c r="AH2312">
        <v>79.6875</v>
      </c>
      <c r="AI2312"/>
      <c r="AK2312"/>
      <c r="AL2312">
        <v>88.235294117647101</v>
      </c>
      <c r="AP2312">
        <v>81.720430107526894</v>
      </c>
      <c r="AT2312">
        <v>91.262135922330103</v>
      </c>
      <c r="AX2312">
        <v>74.675324675324703</v>
      </c>
      <c r="BB2312">
        <v>84.905660377358501</v>
      </c>
      <c r="BF2312">
        <v>75</v>
      </c>
      <c r="BJ2312">
        <v>100</v>
      </c>
      <c r="BN2312">
        <v>100</v>
      </c>
      <c r="BR2312">
        <v>100</v>
      </c>
      <c r="BV2312">
        <v>60</v>
      </c>
      <c r="BZ2312">
        <v>85.714285714285694</v>
      </c>
      <c r="CD2312">
        <v>79.545454545454504</v>
      </c>
      <c r="CH2312">
        <v>80</v>
      </c>
      <c r="CL2312">
        <v>94.4444444444444</v>
      </c>
      <c r="CP2312">
        <v>80</v>
      </c>
      <c r="CT2312">
        <v>75</v>
      </c>
      <c r="CX2312">
        <v>83.3333333333333</v>
      </c>
      <c r="DB2312">
        <v>100</v>
      </c>
      <c r="DF2312">
        <v>33.3333333333333</v>
      </c>
      <c r="DJ2312">
        <v>81.818181818181799</v>
      </c>
      <c r="DN2312">
        <v>85.714285714285694</v>
      </c>
      <c r="DR2312">
        <v>100</v>
      </c>
    </row>
    <row r="2313" spans="1:124" x14ac:dyDescent="0.35">
      <c r="A2313" s="19" t="str">
        <f t="shared" ref="A2313:A2334" si="88">B2313&amp;"--"&amp;D2313</f>
        <v>Equity / Assets--42551</v>
      </c>
      <c r="B2313" s="19" t="str">
        <f t="shared" ref="B2313:B2334" si="89">VLOOKUP(C2313,labels,2,FALSE)</f>
        <v>Equity / Assets</v>
      </c>
      <c r="C2313">
        <v>1</v>
      </c>
      <c r="D2313" s="27">
        <v>42551</v>
      </c>
      <c r="E2313">
        <v>10.332396367778101</v>
      </c>
      <c r="F2313">
        <v>11.276487641591199</v>
      </c>
      <c r="G2313">
        <v>12.257555659125901</v>
      </c>
      <c r="H2313">
        <v>11.517632944557199</v>
      </c>
      <c r="I2313">
        <v>9.6777966953707892</v>
      </c>
      <c r="J2313">
        <v>10.9499803867224</v>
      </c>
      <c r="K2313">
        <v>12.436159282025899</v>
      </c>
      <c r="L2313">
        <v>11.3826572934718</v>
      </c>
      <c r="M2313">
        <v>9.6745521679639896</v>
      </c>
      <c r="N2313">
        <v>10.9332188829177</v>
      </c>
      <c r="O2313">
        <v>12.705145781929</v>
      </c>
      <c r="P2313">
        <v>11.4788692535792</v>
      </c>
      <c r="Q2313">
        <v>10.4883798466151</v>
      </c>
      <c r="R2313">
        <v>11.9437206829191</v>
      </c>
      <c r="S2313">
        <v>13.011423047147799</v>
      </c>
      <c r="T2313">
        <v>12.039821583622601</v>
      </c>
      <c r="U2313">
        <v>9.5241642975082694</v>
      </c>
      <c r="V2313">
        <v>10.828129003110201</v>
      </c>
      <c r="W2313">
        <v>12.4744876492686</v>
      </c>
      <c r="X2313">
        <v>11.243997490758099</v>
      </c>
      <c r="Y2313">
        <v>9.9791474084743204</v>
      </c>
      <c r="Z2313">
        <v>11.042449262170001</v>
      </c>
      <c r="AA2313">
        <v>12.081403508771899</v>
      </c>
      <c r="AB2313">
        <v>11.3879320160004</v>
      </c>
      <c r="AC2313">
        <v>9.3039141179472793</v>
      </c>
      <c r="AD2313">
        <v>10.553275991884201</v>
      </c>
      <c r="AE2313">
        <v>12.0019337817031</v>
      </c>
      <c r="AF2313">
        <v>10.7463600959231</v>
      </c>
      <c r="AG2313">
        <v>10.5350218813221</v>
      </c>
      <c r="AH2313">
        <v>11.2627322218594</v>
      </c>
      <c r="AI2313">
        <v>13.363835265439601</v>
      </c>
      <c r="AJ2313">
        <v>12.2687760903626</v>
      </c>
      <c r="AK2313">
        <v>9.5962338720296092</v>
      </c>
      <c r="AL2313">
        <v>11.3411199881443</v>
      </c>
      <c r="AM2313">
        <v>13.0059671347153</v>
      </c>
      <c r="AN2313">
        <v>12.5998166903933</v>
      </c>
      <c r="AO2313">
        <v>9.7316847030724798</v>
      </c>
      <c r="AP2313">
        <v>10.9312257382601</v>
      </c>
      <c r="AQ2313">
        <v>12.162799041029</v>
      </c>
      <c r="AR2313">
        <v>11.336832720167701</v>
      </c>
      <c r="AS2313">
        <v>9.4386971601507206</v>
      </c>
      <c r="AT2313">
        <v>10.541455424693901</v>
      </c>
      <c r="AU2313">
        <v>11.968578615314801</v>
      </c>
      <c r="AV2313">
        <v>11.0316281868242</v>
      </c>
      <c r="AW2313">
        <v>9.52151692467225</v>
      </c>
      <c r="AX2313">
        <v>10.7973152182738</v>
      </c>
      <c r="AY2313">
        <v>12.692629523743101</v>
      </c>
      <c r="AZ2313">
        <v>11.3659794633573</v>
      </c>
      <c r="BA2313">
        <v>9.7399959374365199</v>
      </c>
      <c r="BB2313">
        <v>11.0923353143932</v>
      </c>
      <c r="BC2313">
        <v>13.435605230477</v>
      </c>
      <c r="BD2313">
        <v>11.650104908434701</v>
      </c>
      <c r="BE2313">
        <v>10.720078163165599</v>
      </c>
      <c r="BF2313">
        <v>11.547251259046099</v>
      </c>
      <c r="BG2313">
        <v>13.3440053050871</v>
      </c>
      <c r="BH2313">
        <v>14.5662591393288</v>
      </c>
      <c r="BI2313">
        <v>10.4807393846485</v>
      </c>
      <c r="BJ2313">
        <v>11.382211033703999</v>
      </c>
      <c r="BK2313">
        <v>14.0440386680988</v>
      </c>
      <c r="BL2313">
        <v>12.4168689794539</v>
      </c>
      <c r="BM2313">
        <v>10.4087586112888</v>
      </c>
      <c r="BN2313">
        <v>11.221847845362699</v>
      </c>
      <c r="BO2313">
        <v>12.2756284360901</v>
      </c>
      <c r="BP2313">
        <v>11.382308749798399</v>
      </c>
      <c r="BQ2313">
        <v>10.4122456192791</v>
      </c>
      <c r="BR2313">
        <v>12.081403508771899</v>
      </c>
      <c r="BS2313">
        <v>13.009767938760399</v>
      </c>
      <c r="BT2313">
        <v>11.5875412024357</v>
      </c>
      <c r="BU2313">
        <v>9.2283836321433501</v>
      </c>
      <c r="BV2313">
        <v>10.111395369353</v>
      </c>
      <c r="BW2313">
        <v>11.328714951178201</v>
      </c>
      <c r="BX2313">
        <v>10.533833911933201</v>
      </c>
      <c r="BY2313">
        <v>8.5049641767472597</v>
      </c>
      <c r="BZ2313">
        <v>9.3647552652344004</v>
      </c>
      <c r="CA2313">
        <v>10.6165876044684</v>
      </c>
      <c r="CB2313">
        <v>9.6507814050015703</v>
      </c>
      <c r="CC2313">
        <v>9.25618687173049</v>
      </c>
      <c r="CD2313">
        <v>10.8447536637581</v>
      </c>
      <c r="CE2313">
        <v>12.890445182891799</v>
      </c>
      <c r="CF2313">
        <v>12.3181476306554</v>
      </c>
      <c r="CG2313">
        <v>8.98734712260047</v>
      </c>
      <c r="CH2313">
        <v>10.153465856421899</v>
      </c>
      <c r="CI2313">
        <v>11.4751615817523</v>
      </c>
      <c r="CJ2313">
        <v>10.281000017343599</v>
      </c>
      <c r="CK2313">
        <v>9.5526279446026692</v>
      </c>
      <c r="CL2313">
        <v>11.258822183366499</v>
      </c>
      <c r="CM2313">
        <v>12.5048257365889</v>
      </c>
      <c r="CN2313">
        <v>11.595051028265599</v>
      </c>
      <c r="CO2313">
        <v>8.9190853445582103</v>
      </c>
      <c r="CP2313">
        <v>10.064072511329901</v>
      </c>
      <c r="CQ2313">
        <v>10.445881756441199</v>
      </c>
      <c r="CR2313">
        <v>10.084875280825701</v>
      </c>
      <c r="CS2313">
        <v>9.3273206629468106</v>
      </c>
      <c r="CT2313">
        <v>10.4771230410804</v>
      </c>
      <c r="CU2313">
        <v>14.8142242269553</v>
      </c>
      <c r="CV2313">
        <v>13.664421848821799</v>
      </c>
      <c r="CW2313">
        <v>9.1622613788067202</v>
      </c>
      <c r="CX2313">
        <v>10.2557860248726</v>
      </c>
      <c r="CY2313">
        <v>11.0298824348893</v>
      </c>
      <c r="CZ2313">
        <v>10.2327519076612</v>
      </c>
      <c r="DA2313">
        <v>11.2087109032447</v>
      </c>
      <c r="DB2313">
        <v>11.2087109032447</v>
      </c>
      <c r="DC2313">
        <v>11.2087109032447</v>
      </c>
      <c r="DD2313">
        <v>11.2087109032447</v>
      </c>
      <c r="DE2313">
        <v>9.76864507839149</v>
      </c>
      <c r="DF2313">
        <v>10.410268740232301</v>
      </c>
      <c r="DG2313">
        <v>15.1674852224203</v>
      </c>
      <c r="DH2313">
        <v>13.1539972871304</v>
      </c>
      <c r="DI2313">
        <v>11.0137442863687</v>
      </c>
      <c r="DJ2313">
        <v>11.5984049685289</v>
      </c>
      <c r="DK2313">
        <v>14.7231068126575</v>
      </c>
      <c r="DL2313">
        <v>12.928395983462201</v>
      </c>
      <c r="DM2313">
        <v>10.0020462793973</v>
      </c>
      <c r="DN2313">
        <v>11.4018148153816</v>
      </c>
      <c r="DO2313">
        <v>13.4898069319791</v>
      </c>
      <c r="DP2313">
        <v>12.8683560751959</v>
      </c>
      <c r="DQ2313">
        <v>10.2127041827426</v>
      </c>
      <c r="DR2313">
        <v>10.716035740299001</v>
      </c>
      <c r="DS2313">
        <v>12.0548636788282</v>
      </c>
      <c r="DT2313">
        <v>11.0124954058525</v>
      </c>
    </row>
    <row r="2314" spans="1:124" x14ac:dyDescent="0.35">
      <c r="A2314" s="19" t="str">
        <f t="shared" si="88"/>
        <v>Total Risk Based Capital Ratio--42551</v>
      </c>
      <c r="B2314" s="19" t="str">
        <f t="shared" si="89"/>
        <v>Total Risk Based Capital Ratio</v>
      </c>
      <c r="C2314">
        <v>2</v>
      </c>
      <c r="D2314" s="27">
        <v>42551</v>
      </c>
      <c r="E2314">
        <v>14.37</v>
      </c>
      <c r="F2314">
        <v>17.059999999999999</v>
      </c>
      <c r="G2314">
        <v>19.600000000000001</v>
      </c>
      <c r="H2314">
        <v>17.824210526315799</v>
      </c>
      <c r="I2314">
        <v>13.2325</v>
      </c>
      <c r="J2314">
        <v>15.414999999999999</v>
      </c>
      <c r="K2314">
        <v>18.9175</v>
      </c>
      <c r="L2314">
        <v>17.050143369175601</v>
      </c>
      <c r="M2314">
        <v>13.41</v>
      </c>
      <c r="N2314">
        <v>15.85</v>
      </c>
      <c r="O2314">
        <v>19.975000000000001</v>
      </c>
      <c r="P2314">
        <v>17.796300813008099</v>
      </c>
      <c r="Q2314">
        <v>14.3225</v>
      </c>
      <c r="R2314">
        <v>18.75</v>
      </c>
      <c r="S2314">
        <v>23.342500000000001</v>
      </c>
      <c r="T2314">
        <v>19.759</v>
      </c>
      <c r="U2314">
        <v>13.105</v>
      </c>
      <c r="V2314">
        <v>15.47</v>
      </c>
      <c r="W2314">
        <v>18.760000000000002</v>
      </c>
      <c r="X2314">
        <v>17.084983388704298</v>
      </c>
      <c r="Y2314">
        <v>13.86</v>
      </c>
      <c r="Z2314">
        <v>16.43</v>
      </c>
      <c r="AA2314">
        <v>19.18</v>
      </c>
      <c r="AB2314">
        <v>17.6809433962264</v>
      </c>
      <c r="AC2314">
        <v>12.3375</v>
      </c>
      <c r="AD2314">
        <v>13.965</v>
      </c>
      <c r="AE2314">
        <v>16.190000000000001</v>
      </c>
      <c r="AF2314">
        <v>15.018552631578901</v>
      </c>
      <c r="AG2314">
        <v>13.55</v>
      </c>
      <c r="AH2314">
        <v>15.8</v>
      </c>
      <c r="AI2314">
        <v>19.495000000000001</v>
      </c>
      <c r="AJ2314">
        <v>18.003809523809501</v>
      </c>
      <c r="AK2314">
        <v>14.067500000000001</v>
      </c>
      <c r="AL2314">
        <v>16.079999999999998</v>
      </c>
      <c r="AM2314">
        <v>20.357500000000002</v>
      </c>
      <c r="AN2314">
        <v>18.891874999999999</v>
      </c>
      <c r="AO2314">
        <v>13.244999999999999</v>
      </c>
      <c r="AP2314">
        <v>15.36</v>
      </c>
      <c r="AQ2314">
        <v>18.29</v>
      </c>
      <c r="AR2314">
        <v>17.021861313868602</v>
      </c>
      <c r="AS2314">
        <v>12.59</v>
      </c>
      <c r="AT2314">
        <v>14.12</v>
      </c>
      <c r="AU2314">
        <v>17.100000000000001</v>
      </c>
      <c r="AV2314">
        <v>15.434670050761399</v>
      </c>
      <c r="AW2314">
        <v>13.86</v>
      </c>
      <c r="AX2314">
        <v>17</v>
      </c>
      <c r="AY2314">
        <v>21.36</v>
      </c>
      <c r="AZ2314">
        <v>18.5926530612245</v>
      </c>
      <c r="BA2314">
        <v>13.07</v>
      </c>
      <c r="BB2314">
        <v>14.99</v>
      </c>
      <c r="BC2314">
        <v>19.149999999999999</v>
      </c>
      <c r="BD2314">
        <v>16.9407547169811</v>
      </c>
      <c r="BE2314">
        <v>14.95</v>
      </c>
      <c r="BF2314">
        <v>17.059999999999999</v>
      </c>
      <c r="BG2314">
        <v>19.8</v>
      </c>
      <c r="BH2314">
        <v>23.2767346938776</v>
      </c>
      <c r="BI2314">
        <v>13.93</v>
      </c>
      <c r="BJ2314">
        <v>17.45</v>
      </c>
      <c r="BK2314">
        <v>18.440000000000001</v>
      </c>
      <c r="BL2314">
        <v>16.544</v>
      </c>
      <c r="BM2314">
        <v>13.324999999999999</v>
      </c>
      <c r="BN2314">
        <v>13.66</v>
      </c>
      <c r="BO2314">
        <v>15.045</v>
      </c>
      <c r="BP2314">
        <v>14.36</v>
      </c>
      <c r="BQ2314">
        <v>16.91</v>
      </c>
      <c r="BR2314">
        <v>20.81</v>
      </c>
      <c r="BS2314">
        <v>25.11</v>
      </c>
      <c r="BT2314">
        <v>21.0766666666667</v>
      </c>
      <c r="BU2314">
        <v>12.945</v>
      </c>
      <c r="BV2314">
        <v>16.170000000000002</v>
      </c>
      <c r="BW2314">
        <v>19.375</v>
      </c>
      <c r="BX2314">
        <v>16.773333333333301</v>
      </c>
      <c r="BY2314">
        <v>11.914999999999999</v>
      </c>
      <c r="BZ2314">
        <v>15.07</v>
      </c>
      <c r="CA2314">
        <v>16.079999999999998</v>
      </c>
      <c r="CB2314">
        <v>14.0228571428571</v>
      </c>
      <c r="CC2314">
        <v>13.397500000000001</v>
      </c>
      <c r="CD2314">
        <v>15.4</v>
      </c>
      <c r="CE2314">
        <v>18.765000000000001</v>
      </c>
      <c r="CF2314">
        <v>19.499651162790698</v>
      </c>
      <c r="CG2314">
        <v>12.365</v>
      </c>
      <c r="CH2314">
        <v>13.8</v>
      </c>
      <c r="CI2314">
        <v>17.25</v>
      </c>
      <c r="CJ2314">
        <v>15.456</v>
      </c>
      <c r="CK2314">
        <v>12.585000000000001</v>
      </c>
      <c r="CL2314">
        <v>15.59</v>
      </c>
      <c r="CM2314">
        <v>19.912500000000001</v>
      </c>
      <c r="CN2314">
        <v>17.223333333333301</v>
      </c>
      <c r="CO2314">
        <v>12.91</v>
      </c>
      <c r="CP2314">
        <v>13.24</v>
      </c>
      <c r="CQ2314">
        <v>13.91</v>
      </c>
      <c r="CR2314">
        <v>13.164</v>
      </c>
      <c r="CS2314">
        <v>11.7475</v>
      </c>
      <c r="CT2314">
        <v>13.9</v>
      </c>
      <c r="CU2314">
        <v>30.535</v>
      </c>
      <c r="CV2314">
        <v>28.3825</v>
      </c>
      <c r="CW2314">
        <v>11.805</v>
      </c>
      <c r="CX2314">
        <v>12.195</v>
      </c>
      <c r="CY2314">
        <v>13.32</v>
      </c>
      <c r="CZ2314">
        <v>12.9025</v>
      </c>
      <c r="DA2314">
        <v>13.26</v>
      </c>
      <c r="DB2314">
        <v>13.26</v>
      </c>
      <c r="DC2314">
        <v>13.26</v>
      </c>
      <c r="DD2314">
        <v>13.26</v>
      </c>
      <c r="DE2314">
        <v>16.86</v>
      </c>
      <c r="DF2314">
        <v>19.16</v>
      </c>
      <c r="DG2314">
        <v>21.625</v>
      </c>
      <c r="DH2314">
        <v>19.27</v>
      </c>
      <c r="DI2314">
        <v>12.2875</v>
      </c>
      <c r="DJ2314">
        <v>17.38</v>
      </c>
      <c r="DK2314">
        <v>21.607500000000002</v>
      </c>
      <c r="DL2314">
        <v>19.271999999999998</v>
      </c>
      <c r="DM2314">
        <v>14.48</v>
      </c>
      <c r="DN2314">
        <v>17.71</v>
      </c>
      <c r="DO2314">
        <v>20.94</v>
      </c>
      <c r="DP2314">
        <v>19.394285714285701</v>
      </c>
      <c r="DQ2314">
        <v>14.115</v>
      </c>
      <c r="DR2314">
        <v>14.35</v>
      </c>
      <c r="DS2314">
        <v>15.815</v>
      </c>
      <c r="DT2314">
        <v>14.635</v>
      </c>
    </row>
    <row r="2315" spans="1:124" x14ac:dyDescent="0.35">
      <c r="A2315" s="19" t="str">
        <f t="shared" si="88"/>
        <v>Tier 1 Leverage Ratio--42551</v>
      </c>
      <c r="B2315" s="19" t="str">
        <f t="shared" si="89"/>
        <v>Tier 1 Leverage Ratio</v>
      </c>
      <c r="C2315">
        <v>3</v>
      </c>
      <c r="D2315" s="27">
        <v>42551</v>
      </c>
      <c r="E2315">
        <v>9.7100000000000009</v>
      </c>
      <c r="F2315">
        <v>10.5</v>
      </c>
      <c r="G2315">
        <v>11.47</v>
      </c>
      <c r="H2315">
        <v>10.810877192982501</v>
      </c>
      <c r="I2315">
        <v>9.1575000000000006</v>
      </c>
      <c r="J2315">
        <v>10.25</v>
      </c>
      <c r="K2315">
        <v>11.8</v>
      </c>
      <c r="L2315">
        <v>10.794498207885299</v>
      </c>
      <c r="M2315">
        <v>9.1999999999999993</v>
      </c>
      <c r="N2315">
        <v>10.31</v>
      </c>
      <c r="O2315">
        <v>11.9275</v>
      </c>
      <c r="P2315">
        <v>10.880255516840901</v>
      </c>
      <c r="Q2315">
        <v>9.8424999999999994</v>
      </c>
      <c r="R2315">
        <v>11.335000000000001</v>
      </c>
      <c r="S2315">
        <v>12.342499999999999</v>
      </c>
      <c r="T2315">
        <v>11.352499999999999</v>
      </c>
      <c r="U2315">
        <v>9.0449999999999999</v>
      </c>
      <c r="V2315">
        <v>10.199999999999999</v>
      </c>
      <c r="W2315">
        <v>11.795</v>
      </c>
      <c r="X2315">
        <v>10.677940199335501</v>
      </c>
      <c r="Y2315">
        <v>9.4600000000000009</v>
      </c>
      <c r="Z2315">
        <v>10.44</v>
      </c>
      <c r="AA2315">
        <v>11.57</v>
      </c>
      <c r="AB2315">
        <v>10.8620754716981</v>
      </c>
      <c r="AC2315">
        <v>8.8925000000000001</v>
      </c>
      <c r="AD2315">
        <v>9.6199999999999992</v>
      </c>
      <c r="AE2315">
        <v>10.8825</v>
      </c>
      <c r="AF2315">
        <v>10.012499999999999</v>
      </c>
      <c r="AG2315">
        <v>9.93</v>
      </c>
      <c r="AH2315">
        <v>10.9</v>
      </c>
      <c r="AI2315">
        <v>12.535</v>
      </c>
      <c r="AJ2315">
        <v>11.727777777777799</v>
      </c>
      <c r="AK2315">
        <v>9.2799999999999994</v>
      </c>
      <c r="AL2315">
        <v>10.265000000000001</v>
      </c>
      <c r="AM2315">
        <v>12.175000000000001</v>
      </c>
      <c r="AN2315">
        <v>12.021041666666701</v>
      </c>
      <c r="AO2315">
        <v>9.1925000000000008</v>
      </c>
      <c r="AP2315">
        <v>10.305</v>
      </c>
      <c r="AQ2315">
        <v>11.52</v>
      </c>
      <c r="AR2315">
        <v>10.793175182481701</v>
      </c>
      <c r="AS2315">
        <v>8.9700000000000006</v>
      </c>
      <c r="AT2315">
        <v>9.9600000000000009</v>
      </c>
      <c r="AU2315">
        <v>11.22</v>
      </c>
      <c r="AV2315">
        <v>10.471319796954299</v>
      </c>
      <c r="AW2315">
        <v>8.8699999999999992</v>
      </c>
      <c r="AX2315">
        <v>10.029999999999999</v>
      </c>
      <c r="AY2315">
        <v>12.02</v>
      </c>
      <c r="AZ2315">
        <v>10.716394557823101</v>
      </c>
      <c r="BA2315">
        <v>9.18</v>
      </c>
      <c r="BB2315">
        <v>10.59</v>
      </c>
      <c r="BC2315">
        <v>11.96</v>
      </c>
      <c r="BD2315">
        <v>11.0484905660377</v>
      </c>
      <c r="BE2315">
        <v>9.61</v>
      </c>
      <c r="BF2315">
        <v>10.8</v>
      </c>
      <c r="BG2315">
        <v>12.05</v>
      </c>
      <c r="BH2315">
        <v>13.6108163265306</v>
      </c>
      <c r="BI2315">
        <v>9.57</v>
      </c>
      <c r="BJ2315">
        <v>9.69</v>
      </c>
      <c r="BK2315">
        <v>14.31</v>
      </c>
      <c r="BL2315">
        <v>11.625999999999999</v>
      </c>
      <c r="BM2315">
        <v>10.25</v>
      </c>
      <c r="BN2315">
        <v>10.88</v>
      </c>
      <c r="BO2315">
        <v>10.984999999999999</v>
      </c>
      <c r="BP2315">
        <v>10.53</v>
      </c>
      <c r="BQ2315">
        <v>10.215</v>
      </c>
      <c r="BR2315">
        <v>11.8</v>
      </c>
      <c r="BS2315">
        <v>12.86</v>
      </c>
      <c r="BT2315">
        <v>11.45</v>
      </c>
      <c r="BU2315">
        <v>8.1</v>
      </c>
      <c r="BV2315">
        <v>9.07</v>
      </c>
      <c r="BW2315">
        <v>10.87</v>
      </c>
      <c r="BX2315">
        <v>9.8253333333333295</v>
      </c>
      <c r="BY2315">
        <v>8.1750000000000007</v>
      </c>
      <c r="BZ2315">
        <v>8.9600000000000009</v>
      </c>
      <c r="CA2315">
        <v>9.75</v>
      </c>
      <c r="CB2315">
        <v>9.20857142857143</v>
      </c>
      <c r="CC2315">
        <v>9.15</v>
      </c>
      <c r="CD2315">
        <v>10.119999999999999</v>
      </c>
      <c r="CE2315">
        <v>11.49</v>
      </c>
      <c r="CF2315">
        <v>11.6416279069767</v>
      </c>
      <c r="CG2315">
        <v>8.85</v>
      </c>
      <c r="CH2315">
        <v>10.23</v>
      </c>
      <c r="CI2315">
        <v>10.935</v>
      </c>
      <c r="CJ2315">
        <v>10.0606666666667</v>
      </c>
      <c r="CK2315">
        <v>9.4574999999999996</v>
      </c>
      <c r="CL2315">
        <v>9.8800000000000008</v>
      </c>
      <c r="CM2315">
        <v>11.897500000000001</v>
      </c>
      <c r="CN2315">
        <v>11.029444444444399</v>
      </c>
      <c r="CO2315">
        <v>8.65</v>
      </c>
      <c r="CP2315">
        <v>9.25</v>
      </c>
      <c r="CQ2315">
        <v>9.67</v>
      </c>
      <c r="CR2315">
        <v>9.6519999999999992</v>
      </c>
      <c r="CS2315">
        <v>9.0549999999999997</v>
      </c>
      <c r="CT2315">
        <v>9.33</v>
      </c>
      <c r="CU2315">
        <v>13.08</v>
      </c>
      <c r="CV2315">
        <v>12.805</v>
      </c>
      <c r="CW2315">
        <v>8.8224999999999998</v>
      </c>
      <c r="CX2315">
        <v>9.23</v>
      </c>
      <c r="CY2315">
        <v>10.1075</v>
      </c>
      <c r="CZ2315">
        <v>9.3583333333333307</v>
      </c>
      <c r="DA2315">
        <v>11.31</v>
      </c>
      <c r="DB2315">
        <v>11.31</v>
      </c>
      <c r="DC2315">
        <v>11.31</v>
      </c>
      <c r="DD2315">
        <v>11.31</v>
      </c>
      <c r="DE2315">
        <v>9.5250000000000004</v>
      </c>
      <c r="DF2315">
        <v>10.23</v>
      </c>
      <c r="DG2315">
        <v>15.105</v>
      </c>
      <c r="DH2315">
        <v>13.01</v>
      </c>
      <c r="DI2315">
        <v>10.102499999999999</v>
      </c>
      <c r="DJ2315">
        <v>10.95</v>
      </c>
      <c r="DK2315">
        <v>13.2525</v>
      </c>
      <c r="DL2315">
        <v>11.835000000000001</v>
      </c>
      <c r="DM2315">
        <v>9.3699999999999992</v>
      </c>
      <c r="DN2315">
        <v>10.16</v>
      </c>
      <c r="DO2315">
        <v>13.645</v>
      </c>
      <c r="DP2315">
        <v>12.5557142857143</v>
      </c>
      <c r="DQ2315">
        <v>9.3625000000000007</v>
      </c>
      <c r="DR2315">
        <v>10.06</v>
      </c>
      <c r="DS2315">
        <v>11.545</v>
      </c>
      <c r="DT2315">
        <v>10.2466666666667</v>
      </c>
    </row>
    <row r="2316" spans="1:124" x14ac:dyDescent="0.35">
      <c r="A2316" s="19" t="str">
        <f t="shared" si="88"/>
        <v>ALLL / Nonaccrual Loans--42551</v>
      </c>
      <c r="B2316" s="19" t="str">
        <f t="shared" si="89"/>
        <v>ALLL / Nonaccrual Loans</v>
      </c>
      <c r="C2316">
        <v>4</v>
      </c>
      <c r="D2316" s="27">
        <v>42551</v>
      </c>
      <c r="E2316">
        <v>117.473588269448</v>
      </c>
      <c r="F2316">
        <v>192.44808206722999</v>
      </c>
      <c r="G2316">
        <v>538.29816017316</v>
      </c>
      <c r="H2316">
        <v>1849.2612445459899</v>
      </c>
      <c r="I2316">
        <v>95.537067018448496</v>
      </c>
      <c r="J2316">
        <v>187.014961583277</v>
      </c>
      <c r="K2316">
        <v>495.02781495733598</v>
      </c>
      <c r="L2316">
        <v>674.94854568231005</v>
      </c>
      <c r="M2316">
        <v>96.905226166134597</v>
      </c>
      <c r="N2316">
        <v>192.43466299862399</v>
      </c>
      <c r="O2316">
        <v>484.155197454872</v>
      </c>
      <c r="P2316">
        <v>651.599452557473</v>
      </c>
      <c r="Q2316">
        <v>75.644426841884297</v>
      </c>
      <c r="R2316">
        <v>157.81710824635999</v>
      </c>
      <c r="S2316">
        <v>226.622663016866</v>
      </c>
      <c r="T2316">
        <v>230.55608118766301</v>
      </c>
      <c r="U2316">
        <v>98.355558404923698</v>
      </c>
      <c r="V2316">
        <v>182.02897678869701</v>
      </c>
      <c r="W2316">
        <v>482.04692133263597</v>
      </c>
      <c r="X2316">
        <v>677.53251081120197</v>
      </c>
      <c r="Y2316">
        <v>87.395092344841103</v>
      </c>
      <c r="Z2316">
        <v>144.869565217391</v>
      </c>
      <c r="AA2316">
        <v>257.200737957071</v>
      </c>
      <c r="AB2316">
        <v>1359.6485698168101</v>
      </c>
      <c r="AC2316">
        <v>82.500736226096606</v>
      </c>
      <c r="AD2316">
        <v>229.23614567778299</v>
      </c>
      <c r="AE2316">
        <v>639.41260373444004</v>
      </c>
      <c r="AF2316">
        <v>1185.47741366078</v>
      </c>
      <c r="AG2316">
        <v>159.32173295454501</v>
      </c>
      <c r="AH2316">
        <v>403.97355615074099</v>
      </c>
      <c r="AI2316">
        <v>970.295026789394</v>
      </c>
      <c r="AJ2316">
        <v>1738.75012803918</v>
      </c>
      <c r="AK2316">
        <v>81.398776121748099</v>
      </c>
      <c r="AL2316">
        <v>166.130119801794</v>
      </c>
      <c r="AM2316">
        <v>352.60176991150399</v>
      </c>
      <c r="AN2316">
        <v>305.759110548558</v>
      </c>
      <c r="AO2316">
        <v>90.338147593526699</v>
      </c>
      <c r="AP2316">
        <v>188.299476809353</v>
      </c>
      <c r="AQ2316">
        <v>535.01672671127096</v>
      </c>
      <c r="AR2316">
        <v>845.06781477927098</v>
      </c>
      <c r="AS2316">
        <v>113.230035756853</v>
      </c>
      <c r="AT2316">
        <v>208.82352941176501</v>
      </c>
      <c r="AU2316">
        <v>553.07443365695804</v>
      </c>
      <c r="AV2316">
        <v>670.23271795431197</v>
      </c>
      <c r="AW2316">
        <v>90.052365667119801</v>
      </c>
      <c r="AX2316">
        <v>178.957259110047</v>
      </c>
      <c r="AY2316">
        <v>346.40498286096499</v>
      </c>
      <c r="AZ2316">
        <v>515.83058790868097</v>
      </c>
      <c r="BA2316">
        <v>101.682242990654</v>
      </c>
      <c r="BB2316">
        <v>185.951940850277</v>
      </c>
      <c r="BC2316">
        <v>404.97896213183702</v>
      </c>
      <c r="BD2316">
        <v>778.66247114118698</v>
      </c>
      <c r="BE2316">
        <v>93.844134305660305</v>
      </c>
      <c r="BF2316">
        <v>178.48212659921501</v>
      </c>
      <c r="BG2316">
        <v>484.05242298684902</v>
      </c>
      <c r="BH2316">
        <v>631.11975076997305</v>
      </c>
      <c r="BI2316">
        <v>113.03607813604</v>
      </c>
      <c r="BJ2316">
        <v>155.747609678114</v>
      </c>
      <c r="BK2316">
        <v>268.63860351212497</v>
      </c>
      <c r="BL2316">
        <v>225.927071970052</v>
      </c>
      <c r="BM2316">
        <v>187.39854945338999</v>
      </c>
      <c r="BN2316">
        <v>211.85067033535199</v>
      </c>
      <c r="BO2316">
        <v>236.302791217314</v>
      </c>
      <c r="BP2316">
        <v>211.85067033535199</v>
      </c>
      <c r="BQ2316">
        <v>124.524573551765</v>
      </c>
      <c r="BR2316">
        <v>136.13466193773601</v>
      </c>
      <c r="BS2316">
        <v>147.744750323707</v>
      </c>
      <c r="BT2316">
        <v>136.13466193773601</v>
      </c>
      <c r="BU2316">
        <v>77.9000846740051</v>
      </c>
      <c r="BV2316">
        <v>101.108350850373</v>
      </c>
      <c r="BW2316">
        <v>348.14814814814798</v>
      </c>
      <c r="BX2316">
        <v>1202.8234968075001</v>
      </c>
      <c r="BY2316">
        <v>94.789153615156295</v>
      </c>
      <c r="BZ2316">
        <v>96.523306721607</v>
      </c>
      <c r="CA2316">
        <v>137.57881996974299</v>
      </c>
      <c r="CB2316">
        <v>486.01808550634598</v>
      </c>
      <c r="CC2316">
        <v>106.59712989085</v>
      </c>
      <c r="CD2316">
        <v>189.39825781516799</v>
      </c>
      <c r="CE2316">
        <v>372.44349746059999</v>
      </c>
      <c r="CF2316">
        <v>673.69047293045901</v>
      </c>
      <c r="CG2316">
        <v>120.673057221842</v>
      </c>
      <c r="CH2316">
        <v>156.39300134589499</v>
      </c>
      <c r="CI2316">
        <v>285.70759137769397</v>
      </c>
      <c r="CJ2316">
        <v>203.14530408258301</v>
      </c>
      <c r="CK2316">
        <v>127.373475952186</v>
      </c>
      <c r="CL2316">
        <v>220.01275277828401</v>
      </c>
      <c r="CM2316">
        <v>350.77343264521198</v>
      </c>
      <c r="CN2316">
        <v>310.74626997746799</v>
      </c>
      <c r="CO2316">
        <v>149.77403771232699</v>
      </c>
      <c r="CP2316">
        <v>331.99815837937399</v>
      </c>
      <c r="CQ2316">
        <v>494.06474820143899</v>
      </c>
      <c r="CR2316">
        <v>432.37050026408502</v>
      </c>
      <c r="CS2316">
        <v>254.66047375277901</v>
      </c>
      <c r="CT2316">
        <v>349.16107382550302</v>
      </c>
      <c r="CU2316">
        <v>1262.0805369127499</v>
      </c>
      <c r="CV2316">
        <v>894.77364916852002</v>
      </c>
      <c r="CW2316">
        <v>104.14729887032701</v>
      </c>
      <c r="CX2316">
        <v>255.59470675749699</v>
      </c>
      <c r="CY2316">
        <v>1049.0489130434801</v>
      </c>
      <c r="CZ2316">
        <v>1222.68791153591</v>
      </c>
      <c r="DA2316">
        <v>700.92879256965898</v>
      </c>
      <c r="DB2316">
        <v>700.92879256965898</v>
      </c>
      <c r="DC2316">
        <v>700.92879256965898</v>
      </c>
      <c r="DD2316">
        <v>700.92879256965898</v>
      </c>
      <c r="DE2316">
        <v>2033.4447991934101</v>
      </c>
      <c r="DF2316">
        <v>3643.6363636363599</v>
      </c>
      <c r="DG2316">
        <v>22596.818181818198</v>
      </c>
      <c r="DH2316">
        <v>15205.6298661289</v>
      </c>
      <c r="DI2316">
        <v>155.46875</v>
      </c>
      <c r="DJ2316">
        <v>221.15384615384599</v>
      </c>
      <c r="DK2316">
        <v>628.71287128712902</v>
      </c>
      <c r="DL2316">
        <v>768.60732233014699</v>
      </c>
      <c r="DM2316">
        <v>50.856577358615802</v>
      </c>
      <c r="DN2316">
        <v>76.507936507936506</v>
      </c>
      <c r="DO2316">
        <v>157.22337120924601</v>
      </c>
      <c r="DP2316">
        <v>126.163189229547</v>
      </c>
      <c r="DQ2316">
        <v>151.19772205559599</v>
      </c>
      <c r="DR2316">
        <v>262.36377582051</v>
      </c>
      <c r="DS2316">
        <v>682.60382778983103</v>
      </c>
      <c r="DT2316">
        <v>450.79717962830199</v>
      </c>
    </row>
    <row r="2317" spans="1:124" x14ac:dyDescent="0.35">
      <c r="A2317" s="19" t="str">
        <f t="shared" si="88"/>
        <v>[NCL + OREO] / [Total Loans + OREO]--42551</v>
      </c>
      <c r="B2317" s="19" t="str">
        <f t="shared" si="89"/>
        <v>[NCL + OREO] / [Total Loans + OREO]</v>
      </c>
      <c r="C2317">
        <v>5</v>
      </c>
      <c r="D2317" s="27">
        <v>42551</v>
      </c>
      <c r="E2317">
        <v>0.59149102462811498</v>
      </c>
      <c r="F2317">
        <v>1.1680637625395101</v>
      </c>
      <c r="G2317">
        <v>1.7419112421685501</v>
      </c>
      <c r="H2317">
        <v>1.35199665382849</v>
      </c>
      <c r="I2317">
        <v>0.399228174925087</v>
      </c>
      <c r="J2317">
        <v>1.08036564566374</v>
      </c>
      <c r="K2317">
        <v>2.1738536978016998</v>
      </c>
      <c r="L2317">
        <v>1.5519968865804199</v>
      </c>
      <c r="M2317">
        <v>0.37454237487680098</v>
      </c>
      <c r="N2317">
        <v>1.00417878195656</v>
      </c>
      <c r="O2317">
        <v>2.1098999584013698</v>
      </c>
      <c r="P2317">
        <v>1.5628552323635201</v>
      </c>
      <c r="Q2317">
        <v>2.12974693782524</v>
      </c>
      <c r="R2317">
        <v>2.6936142688455198</v>
      </c>
      <c r="S2317">
        <v>3.17727782211443</v>
      </c>
      <c r="T2317">
        <v>2.87597082840119</v>
      </c>
      <c r="U2317">
        <v>0.45451424921771799</v>
      </c>
      <c r="V2317">
        <v>1.10810528756553</v>
      </c>
      <c r="W2317">
        <v>2.16873499270929</v>
      </c>
      <c r="X2317">
        <v>1.63285190029883</v>
      </c>
      <c r="Y2317">
        <v>0.64089438551947298</v>
      </c>
      <c r="Z2317">
        <v>1.2626311983269201</v>
      </c>
      <c r="AA2317">
        <v>2.1922428330522798</v>
      </c>
      <c r="AB2317">
        <v>1.93527956898686</v>
      </c>
      <c r="AC2317">
        <v>0.12614717480948801</v>
      </c>
      <c r="AD2317">
        <v>0.749007658542163</v>
      </c>
      <c r="AE2317">
        <v>1.5952516701559301</v>
      </c>
      <c r="AF2317">
        <v>1.2648085409891401</v>
      </c>
      <c r="AG2317">
        <v>5.9915601328807203E-2</v>
      </c>
      <c r="AH2317">
        <v>0.38478949751018598</v>
      </c>
      <c r="AI2317">
        <v>1.1925227506362399</v>
      </c>
      <c r="AJ2317">
        <v>0.80393134180752601</v>
      </c>
      <c r="AK2317">
        <v>0.69431832043429298</v>
      </c>
      <c r="AL2317">
        <v>1.3716366565757201</v>
      </c>
      <c r="AM2317">
        <v>2.3444565963072801</v>
      </c>
      <c r="AN2317">
        <v>1.8038152309104001</v>
      </c>
      <c r="AO2317">
        <v>0.15487521968387299</v>
      </c>
      <c r="AP2317">
        <v>0.79576531041217002</v>
      </c>
      <c r="AQ2317">
        <v>1.65536222405509</v>
      </c>
      <c r="AR2317">
        <v>1.30060622688977</v>
      </c>
      <c r="AS2317">
        <v>0.35176097624527702</v>
      </c>
      <c r="AT2317">
        <v>0.93440893696580496</v>
      </c>
      <c r="AU2317">
        <v>1.73870205891302</v>
      </c>
      <c r="AV2317">
        <v>1.3207765454193301</v>
      </c>
      <c r="AW2317">
        <v>0.60535699477568605</v>
      </c>
      <c r="AX2317">
        <v>1.3430746347011999</v>
      </c>
      <c r="AY2317">
        <v>2.6031164069660901</v>
      </c>
      <c r="AZ2317">
        <v>1.7902437194387499</v>
      </c>
      <c r="BA2317">
        <v>0.41900054914881901</v>
      </c>
      <c r="BB2317">
        <v>1.0862881738061101</v>
      </c>
      <c r="BC2317">
        <v>2.7638640429338102</v>
      </c>
      <c r="BD2317">
        <v>1.98483491300336</v>
      </c>
      <c r="BE2317">
        <v>0.61522148017779898</v>
      </c>
      <c r="BF2317">
        <v>1.35012123597019</v>
      </c>
      <c r="BG2317">
        <v>2.3774496624455899</v>
      </c>
      <c r="BH2317">
        <v>1.90016497358576</v>
      </c>
      <c r="BI2317">
        <v>0.89987494925773304</v>
      </c>
      <c r="BJ2317">
        <v>1.17031897122636</v>
      </c>
      <c r="BK2317">
        <v>1.5996962767882601</v>
      </c>
      <c r="BL2317">
        <v>1.56344801716895</v>
      </c>
      <c r="BM2317">
        <v>0.54506102190442696</v>
      </c>
      <c r="BN2317">
        <v>1.0901220438088499</v>
      </c>
      <c r="BO2317">
        <v>1.9433518024242999</v>
      </c>
      <c r="BP2317">
        <v>1.29556786828287</v>
      </c>
      <c r="BQ2317">
        <v>0.71084985784944699</v>
      </c>
      <c r="BR2317">
        <v>1.40517401823934</v>
      </c>
      <c r="BS2317">
        <v>1.60317451685004</v>
      </c>
      <c r="BT2317">
        <v>1.07429157705321</v>
      </c>
      <c r="BU2317">
        <v>0.45564893152422697</v>
      </c>
      <c r="BV2317">
        <v>1.4245573859240199</v>
      </c>
      <c r="BW2317">
        <v>2.2837173030601199</v>
      </c>
      <c r="BX2317">
        <v>1.6364382589023201</v>
      </c>
      <c r="BY2317">
        <v>1.2130586762839899</v>
      </c>
      <c r="BZ2317">
        <v>1.5840416002097499</v>
      </c>
      <c r="CA2317">
        <v>2.0972145938442699</v>
      </c>
      <c r="CB2317">
        <v>1.63563535315982</v>
      </c>
      <c r="CC2317">
        <v>0.75480639046845399</v>
      </c>
      <c r="CD2317">
        <v>1.3936864325465399</v>
      </c>
      <c r="CE2317">
        <v>3.0493970077517099</v>
      </c>
      <c r="CF2317">
        <v>2.2533773694824202</v>
      </c>
      <c r="CG2317">
        <v>0.385021639987704</v>
      </c>
      <c r="CH2317">
        <v>0.72484518738590398</v>
      </c>
      <c r="CI2317">
        <v>1.49122563409286</v>
      </c>
      <c r="CJ2317">
        <v>1.17765986346213</v>
      </c>
      <c r="CK2317">
        <v>0.402647546399647</v>
      </c>
      <c r="CL2317">
        <v>0.99746862048373497</v>
      </c>
      <c r="CM2317">
        <v>1.4619543868467</v>
      </c>
      <c r="CN2317">
        <v>0.95721585036400703</v>
      </c>
      <c r="CO2317">
        <v>0.65972368793984104</v>
      </c>
      <c r="CP2317">
        <v>0.74155856104517404</v>
      </c>
      <c r="CQ2317">
        <v>0.84801797540771695</v>
      </c>
      <c r="CR2317">
        <v>0.79105807607191003</v>
      </c>
      <c r="CS2317">
        <v>0.191637630662021</v>
      </c>
      <c r="CT2317">
        <v>0.31384365237455197</v>
      </c>
      <c r="CU2317">
        <v>0.49558888211767199</v>
      </c>
      <c r="CV2317">
        <v>0.37338286040514002</v>
      </c>
      <c r="CW2317">
        <v>0.15893767430962799</v>
      </c>
      <c r="CX2317">
        <v>0.70670186440479998</v>
      </c>
      <c r="CY2317">
        <v>1.46287665605327</v>
      </c>
      <c r="CZ2317">
        <v>1.13447674395482</v>
      </c>
      <c r="DA2317">
        <v>0.19237526875956701</v>
      </c>
      <c r="DB2317">
        <v>0.19237526875956701</v>
      </c>
      <c r="DC2317">
        <v>0.19237526875956701</v>
      </c>
      <c r="DD2317">
        <v>0.19237526875956701</v>
      </c>
      <c r="DE2317">
        <v>0.14347973249048701</v>
      </c>
      <c r="DF2317">
        <v>0.22753662284045501</v>
      </c>
      <c r="DG2317">
        <v>1.4189901442905599</v>
      </c>
      <c r="DH2317">
        <v>0.96580104357388097</v>
      </c>
      <c r="DI2317">
        <v>0.53675139204168998</v>
      </c>
      <c r="DJ2317">
        <v>1.2815633897579899</v>
      </c>
      <c r="DK2317">
        <v>1.5073439942344899</v>
      </c>
      <c r="DL2317">
        <v>1.0643718279144401</v>
      </c>
      <c r="DM2317">
        <v>0.97065331591459303</v>
      </c>
      <c r="DN2317">
        <v>2.37448699355078</v>
      </c>
      <c r="DO2317">
        <v>3.0440959115562798</v>
      </c>
      <c r="DP2317">
        <v>2.2054572578962799</v>
      </c>
      <c r="DQ2317">
        <v>0.39916177605512398</v>
      </c>
      <c r="DR2317">
        <v>0.65463544305777299</v>
      </c>
      <c r="DS2317">
        <v>1.13841486808347</v>
      </c>
      <c r="DT2317">
        <v>0.87434887553487095</v>
      </c>
    </row>
    <row r="2318" spans="1:124" x14ac:dyDescent="0.35">
      <c r="A2318" s="19" t="str">
        <f t="shared" si="88"/>
        <v>[Noncurrent + Delinquent Loans] / [Capital + ALLL]--42551</v>
      </c>
      <c r="B2318" s="19" t="str">
        <f t="shared" si="89"/>
        <v>[Noncurrent + Delinquent Loans] / [Capital + ALLL]</v>
      </c>
      <c r="C2318">
        <v>6</v>
      </c>
      <c r="D2318" s="27">
        <v>42551</v>
      </c>
      <c r="E2318">
        <v>4.6169808058101296</v>
      </c>
      <c r="F2318">
        <v>7.3359424774733801</v>
      </c>
      <c r="G2318">
        <v>12.4126069378365</v>
      </c>
      <c r="H2318">
        <v>8.8555319226434008</v>
      </c>
      <c r="I2318">
        <v>3.0380086925289098</v>
      </c>
      <c r="J2318">
        <v>7.2895739132230304</v>
      </c>
      <c r="K2318">
        <v>14.1229240701858</v>
      </c>
      <c r="L2318">
        <v>9.6410465579472309</v>
      </c>
      <c r="M2318">
        <v>2.8403443690639798</v>
      </c>
      <c r="N2318">
        <v>6.7279075931632502</v>
      </c>
      <c r="O2318">
        <v>12.8636679776188</v>
      </c>
      <c r="P2318">
        <v>9.2344365094867307</v>
      </c>
      <c r="Q2318">
        <v>7.2676843764377201</v>
      </c>
      <c r="R2318">
        <v>12.5961505235997</v>
      </c>
      <c r="S2318">
        <v>18.0841001667185</v>
      </c>
      <c r="T2318">
        <v>12.937970926002199</v>
      </c>
      <c r="U2318">
        <v>3.0467715227885699</v>
      </c>
      <c r="V2318">
        <v>6.7434396828393401</v>
      </c>
      <c r="W2318">
        <v>14.020010894153399</v>
      </c>
      <c r="X2318">
        <v>9.07003771889236</v>
      </c>
      <c r="Y2318">
        <v>5.2074440840020504</v>
      </c>
      <c r="Z2318">
        <v>9.3299497867285801</v>
      </c>
      <c r="AA2318">
        <v>13.316696914700501</v>
      </c>
      <c r="AB2318">
        <v>12.5455124510834</v>
      </c>
      <c r="AC2318">
        <v>3.3861927743372</v>
      </c>
      <c r="AD2318">
        <v>10.2678067200725</v>
      </c>
      <c r="AE2318">
        <v>15.1276944265424</v>
      </c>
      <c r="AF2318">
        <v>12.6202849696095</v>
      </c>
      <c r="AG2318">
        <v>1.5564985709960599</v>
      </c>
      <c r="AH2318">
        <v>5.0379848060775698</v>
      </c>
      <c r="AI2318">
        <v>9.1514341038700007</v>
      </c>
      <c r="AJ2318">
        <v>6.8151425373001304</v>
      </c>
      <c r="AK2318">
        <v>3.0288565418081501</v>
      </c>
      <c r="AL2318">
        <v>8.5595711623279094</v>
      </c>
      <c r="AM2318">
        <v>13.2756746287557</v>
      </c>
      <c r="AN2318">
        <v>10.486827502634</v>
      </c>
      <c r="AO2318">
        <v>2.8983885536721798</v>
      </c>
      <c r="AP2318">
        <v>8.0722655246205992</v>
      </c>
      <c r="AQ2318">
        <v>14.9906626777955</v>
      </c>
      <c r="AR2318">
        <v>10.6932228073007</v>
      </c>
      <c r="AS2318">
        <v>2.3379698135543099</v>
      </c>
      <c r="AT2318">
        <v>6.3330871491875902</v>
      </c>
      <c r="AU2318">
        <v>11.8397550395509</v>
      </c>
      <c r="AV2318">
        <v>8.2614413554898203</v>
      </c>
      <c r="AW2318">
        <v>4.4684241019698696</v>
      </c>
      <c r="AX2318">
        <v>9.2436974789915993</v>
      </c>
      <c r="AY2318">
        <v>14.6288209606987</v>
      </c>
      <c r="AZ2318">
        <v>10.2927613759565</v>
      </c>
      <c r="BA2318">
        <v>3.51234243697479</v>
      </c>
      <c r="BB2318">
        <v>6.9105789226537899</v>
      </c>
      <c r="BC2318">
        <v>14.1709276844412</v>
      </c>
      <c r="BD2318">
        <v>11.473084844982999</v>
      </c>
      <c r="BE2318">
        <v>3.0545071535153201</v>
      </c>
      <c r="BF2318">
        <v>5.8815711292491502</v>
      </c>
      <c r="BG2318">
        <v>11.183355006502</v>
      </c>
      <c r="BH2318">
        <v>8.0751584661411098</v>
      </c>
      <c r="BI2318">
        <v>2.1430105986823298</v>
      </c>
      <c r="BJ2318">
        <v>2.55944334877125</v>
      </c>
      <c r="BK2318">
        <v>9.6254667521593191</v>
      </c>
      <c r="BL2318">
        <v>4.8316370443641103</v>
      </c>
      <c r="BM2318">
        <v>3.1665435745938</v>
      </c>
      <c r="BN2318">
        <v>6.3330871491875902</v>
      </c>
      <c r="BO2318">
        <v>8.0169407022186494</v>
      </c>
      <c r="BP2318">
        <v>5.3446271348124297</v>
      </c>
      <c r="BQ2318">
        <v>3.8288485489927999</v>
      </c>
      <c r="BR2318">
        <v>6.5919578114700101</v>
      </c>
      <c r="BS2318">
        <v>9.9543273630852696</v>
      </c>
      <c r="BT2318">
        <v>6.9914646708953798</v>
      </c>
      <c r="BU2318">
        <v>3.54929023999598</v>
      </c>
      <c r="BV2318">
        <v>7.9886685552407899</v>
      </c>
      <c r="BW2318">
        <v>12.1934004292638</v>
      </c>
      <c r="BX2318">
        <v>8.6048162951592495</v>
      </c>
      <c r="BY2318">
        <v>7.1350665564192104</v>
      </c>
      <c r="BZ2318">
        <v>11.3045900954238</v>
      </c>
      <c r="CA2318">
        <v>16.846031446144199</v>
      </c>
      <c r="CB2318">
        <v>12.200919162967599</v>
      </c>
      <c r="CC2318">
        <v>2.3904390826537698</v>
      </c>
      <c r="CD2318">
        <v>6.0946332244408197</v>
      </c>
      <c r="CE2318">
        <v>11.982422284890999</v>
      </c>
      <c r="CF2318">
        <v>8.1547649836631209</v>
      </c>
      <c r="CG2318">
        <v>3.28653291679458</v>
      </c>
      <c r="CH2318">
        <v>6.0542247959989499</v>
      </c>
      <c r="CI2318">
        <v>13.3241263388405</v>
      </c>
      <c r="CJ2318">
        <v>9.1222311629353108</v>
      </c>
      <c r="CK2318">
        <v>4.7624155207851802</v>
      </c>
      <c r="CL2318">
        <v>7.6903739704037903</v>
      </c>
      <c r="CM2318">
        <v>11.9187822673229</v>
      </c>
      <c r="CN2318">
        <v>8.2267122364767005</v>
      </c>
      <c r="CO2318">
        <v>10.4070962490861</v>
      </c>
      <c r="CP2318">
        <v>10.613688432822</v>
      </c>
      <c r="CQ2318">
        <v>13.312494990783</v>
      </c>
      <c r="CR2318">
        <v>23.0308147739417</v>
      </c>
      <c r="CS2318">
        <v>1.1376336451720701</v>
      </c>
      <c r="CT2318">
        <v>3.89601714588985</v>
      </c>
      <c r="CU2318">
        <v>6.7458203958471801</v>
      </c>
      <c r="CV2318">
        <v>3.9874368951293899</v>
      </c>
      <c r="CW2318">
        <v>5.3252046613823802</v>
      </c>
      <c r="CX2318">
        <v>10.396881539370399</v>
      </c>
      <c r="CY2318">
        <v>14.812126638954</v>
      </c>
      <c r="CZ2318">
        <v>12.6544895362953</v>
      </c>
      <c r="DA2318">
        <v>1.3414585888963599</v>
      </c>
      <c r="DB2318">
        <v>1.3414585888963599</v>
      </c>
      <c r="DC2318">
        <v>1.3414585888963599</v>
      </c>
      <c r="DD2318">
        <v>1.3414585888963599</v>
      </c>
      <c r="DE2318">
        <v>4.7143736711730204</v>
      </c>
      <c r="DF2318">
        <v>9.1532783326096396</v>
      </c>
      <c r="DG2318">
        <v>11.658242629420601</v>
      </c>
      <c r="DH2318">
        <v>7.86398475619254</v>
      </c>
      <c r="DI2318">
        <v>5.4521221539277702</v>
      </c>
      <c r="DJ2318">
        <v>7.7783522710800197</v>
      </c>
      <c r="DK2318">
        <v>10.2799571906822</v>
      </c>
      <c r="DL2318">
        <v>8.1039966434153605</v>
      </c>
      <c r="DM2318">
        <v>7.2373683425462101</v>
      </c>
      <c r="DN2318">
        <v>12.838698399220799</v>
      </c>
      <c r="DO2318">
        <v>21.263240873884399</v>
      </c>
      <c r="DP2318">
        <v>14.5468419710474</v>
      </c>
      <c r="DQ2318">
        <v>4.9019403200752496</v>
      </c>
      <c r="DR2318">
        <v>8.1576436136077906</v>
      </c>
      <c r="DS2318">
        <v>10.803970570674901</v>
      </c>
      <c r="DT2318">
        <v>8.67036729819017</v>
      </c>
    </row>
    <row r="2319" spans="1:124" x14ac:dyDescent="0.35">
      <c r="A2319" s="19" t="str">
        <f t="shared" si="88"/>
        <v xml:space="preserve">  Ag [NCL+DQ] / [Capital + ALLL]--42551</v>
      </c>
      <c r="B2319" s="19" t="str">
        <f t="shared" si="89"/>
        <v xml:space="preserve">  Ag [NCL+DQ] / [Capital + ALLL]</v>
      </c>
      <c r="C2319">
        <v>7</v>
      </c>
      <c r="D2319" s="27">
        <v>42551</v>
      </c>
      <c r="E2319">
        <v>0</v>
      </c>
      <c r="F2319">
        <v>3.4540882588631902E-2</v>
      </c>
      <c r="G2319">
        <v>2.5687417632736902</v>
      </c>
      <c r="H2319">
        <v>2.7968039060367502</v>
      </c>
      <c r="I2319">
        <v>0</v>
      </c>
      <c r="J2319">
        <v>0</v>
      </c>
      <c r="K2319">
        <v>1.81094085623308</v>
      </c>
      <c r="L2319">
        <v>2.1613377733161498</v>
      </c>
      <c r="M2319">
        <v>0</v>
      </c>
      <c r="N2319">
        <v>0</v>
      </c>
      <c r="O2319">
        <v>0.48119783907267699</v>
      </c>
      <c r="P2319">
        <v>0.81478636377821601</v>
      </c>
      <c r="Q2319">
        <v>0</v>
      </c>
      <c r="R2319">
        <v>0</v>
      </c>
      <c r="S2319">
        <v>0</v>
      </c>
      <c r="T2319">
        <v>9.2073028220408092E-3</v>
      </c>
      <c r="U2319">
        <v>0</v>
      </c>
      <c r="V2319">
        <v>0</v>
      </c>
      <c r="W2319">
        <v>1.18232672638456</v>
      </c>
      <c r="X2319">
        <v>1.4852643206823399</v>
      </c>
      <c r="Y2319">
        <v>0</v>
      </c>
      <c r="Z2319">
        <v>3.4540882588631902E-2</v>
      </c>
      <c r="AA2319">
        <v>2.9827021972884502</v>
      </c>
      <c r="AB2319">
        <v>3.66234688888014</v>
      </c>
      <c r="AC2319">
        <v>0</v>
      </c>
      <c r="AD2319">
        <v>0.95315153132999597</v>
      </c>
      <c r="AE2319">
        <v>5.0305849944985601</v>
      </c>
      <c r="AF2319">
        <v>4.96202571290614</v>
      </c>
      <c r="AG2319">
        <v>0</v>
      </c>
      <c r="AH2319">
        <v>0</v>
      </c>
      <c r="AI2319">
        <v>3.9418289562766202</v>
      </c>
      <c r="AJ2319">
        <v>2.97263207755794</v>
      </c>
      <c r="AK2319">
        <v>0</v>
      </c>
      <c r="AL2319">
        <v>0</v>
      </c>
      <c r="AM2319">
        <v>1.1372031950791599</v>
      </c>
      <c r="AN2319">
        <v>2.14160034048016</v>
      </c>
      <c r="AO2319">
        <v>0</v>
      </c>
      <c r="AP2319">
        <v>0.71331990827776703</v>
      </c>
      <c r="AQ2319">
        <v>4.98345486051773</v>
      </c>
      <c r="AR2319">
        <v>4.1058216313115796</v>
      </c>
      <c r="AS2319">
        <v>0</v>
      </c>
      <c r="AT2319">
        <v>0</v>
      </c>
      <c r="AU2319">
        <v>0.79833054281623805</v>
      </c>
      <c r="AV2319">
        <v>1.67516442882753</v>
      </c>
      <c r="AW2319">
        <v>0</v>
      </c>
      <c r="AX2319">
        <v>0</v>
      </c>
      <c r="AY2319">
        <v>0.249546279491833</v>
      </c>
      <c r="AZ2319">
        <v>0.72655585806036604</v>
      </c>
      <c r="BA2319">
        <v>0</v>
      </c>
      <c r="BB2319">
        <v>0</v>
      </c>
      <c r="BC2319">
        <v>8.3182397531361099E-2</v>
      </c>
      <c r="BD2319">
        <v>1.6292580012626701</v>
      </c>
      <c r="BE2319">
        <v>0</v>
      </c>
      <c r="BF2319">
        <v>0</v>
      </c>
      <c r="BG2319">
        <v>0.172892417084693</v>
      </c>
      <c r="BH2319">
        <v>0.63450966602882797</v>
      </c>
      <c r="BI2319">
        <v>0</v>
      </c>
      <c r="BJ2319">
        <v>4.4319365346688197E-3</v>
      </c>
      <c r="BK2319">
        <v>0.58084713159582102</v>
      </c>
      <c r="BL2319">
        <v>0.26030592844019401</v>
      </c>
      <c r="BM2319">
        <v>0</v>
      </c>
      <c r="BN2319">
        <v>0</v>
      </c>
      <c r="BO2319">
        <v>0.42976825155043002</v>
      </c>
      <c r="BP2319">
        <v>0.28651216770028698</v>
      </c>
      <c r="BQ2319">
        <v>0</v>
      </c>
      <c r="BR2319">
        <v>0</v>
      </c>
      <c r="BS2319">
        <v>0.124773139745917</v>
      </c>
      <c r="BT2319">
        <v>8.3182093163944301E-2</v>
      </c>
      <c r="BU2319">
        <v>0</v>
      </c>
      <c r="BV2319">
        <v>0</v>
      </c>
      <c r="BW2319">
        <v>0</v>
      </c>
      <c r="BX2319">
        <v>0.11209586128827401</v>
      </c>
      <c r="BY2319">
        <v>0</v>
      </c>
      <c r="BZ2319">
        <v>8.3582921223096698E-2</v>
      </c>
      <c r="CA2319">
        <v>6.1910607440439298</v>
      </c>
      <c r="CB2319">
        <v>3.29034509984483</v>
      </c>
      <c r="CC2319">
        <v>0</v>
      </c>
      <c r="CD2319">
        <v>0</v>
      </c>
      <c r="CE2319">
        <v>0</v>
      </c>
      <c r="CF2319">
        <v>0.83943508695355196</v>
      </c>
      <c r="CG2319">
        <v>0</v>
      </c>
      <c r="CH2319">
        <v>0</v>
      </c>
      <c r="CI2319">
        <v>3.6750277668823301</v>
      </c>
      <c r="CJ2319">
        <v>2.6236349237118501</v>
      </c>
      <c r="CK2319">
        <v>0</v>
      </c>
      <c r="CL2319">
        <v>0</v>
      </c>
      <c r="CM2319">
        <v>6.23867981485208E-2</v>
      </c>
      <c r="CN2319">
        <v>0.40368662995049698</v>
      </c>
      <c r="CO2319">
        <v>4.2357938607036898</v>
      </c>
      <c r="CP2319">
        <v>4.5593124474058104</v>
      </c>
      <c r="CQ2319">
        <v>7.5179939633155302</v>
      </c>
      <c r="CR2319">
        <v>11.1252922098707</v>
      </c>
      <c r="CS2319">
        <v>0</v>
      </c>
      <c r="CT2319">
        <v>0</v>
      </c>
      <c r="CU2319">
        <v>0.68409343715239201</v>
      </c>
      <c r="CV2319">
        <v>0.68409343715239201</v>
      </c>
      <c r="CW2319">
        <v>0</v>
      </c>
      <c r="CX2319">
        <v>0.90859517561439596</v>
      </c>
      <c r="CY2319">
        <v>2.2084547732016899</v>
      </c>
      <c r="CZ2319">
        <v>2.18886387497811</v>
      </c>
      <c r="DA2319">
        <v>0</v>
      </c>
      <c r="DB2319">
        <v>0</v>
      </c>
      <c r="DC2319">
        <v>0</v>
      </c>
      <c r="DD2319">
        <v>0</v>
      </c>
      <c r="DE2319">
        <v>0</v>
      </c>
      <c r="DF2319">
        <v>0</v>
      </c>
      <c r="DG2319">
        <v>3.1567520625271399</v>
      </c>
      <c r="DH2319">
        <v>2.1045013750180899</v>
      </c>
      <c r="DI2319">
        <v>0</v>
      </c>
      <c r="DJ2319">
        <v>0.96984596647786803</v>
      </c>
      <c r="DK2319">
        <v>3.88058504105248</v>
      </c>
      <c r="DL2319">
        <v>2.8572943692311399</v>
      </c>
      <c r="DM2319">
        <v>0</v>
      </c>
      <c r="DN2319">
        <v>0.40637813211845097</v>
      </c>
      <c r="DO2319">
        <v>7.0877008928553398</v>
      </c>
      <c r="DP2319">
        <v>5.1199588545760299</v>
      </c>
      <c r="DQ2319">
        <v>0</v>
      </c>
      <c r="DR2319">
        <v>0</v>
      </c>
      <c r="DS2319">
        <v>0.78288100208768296</v>
      </c>
      <c r="DT2319">
        <v>0.36976042095133099</v>
      </c>
    </row>
    <row r="2320" spans="1:124" x14ac:dyDescent="0.35">
      <c r="A2320" s="19" t="str">
        <f t="shared" si="88"/>
        <v xml:space="preserve">  CLD [NCL+DQ] / [Capital + ALLL]--42551</v>
      </c>
      <c r="B2320" s="19" t="str">
        <f t="shared" si="89"/>
        <v xml:space="preserve">  CLD [NCL+DQ] / [Capital + ALLL]</v>
      </c>
      <c r="C2320">
        <v>8</v>
      </c>
      <c r="D2320" s="27">
        <v>42551</v>
      </c>
      <c r="E2320">
        <v>0</v>
      </c>
      <c r="F2320">
        <v>0</v>
      </c>
      <c r="G2320">
        <v>0</v>
      </c>
      <c r="H2320">
        <v>0.281928269266496</v>
      </c>
      <c r="I2320">
        <v>0</v>
      </c>
      <c r="J2320">
        <v>0</v>
      </c>
      <c r="K2320">
        <v>4.7369926332312497E-2</v>
      </c>
      <c r="L2320">
        <v>0.25589075139157202</v>
      </c>
      <c r="M2320">
        <v>0</v>
      </c>
      <c r="N2320">
        <v>0</v>
      </c>
      <c r="O2320">
        <v>0.27987428339977699</v>
      </c>
      <c r="P2320">
        <v>0.46040438799531003</v>
      </c>
      <c r="Q2320">
        <v>0</v>
      </c>
      <c r="R2320">
        <v>0</v>
      </c>
      <c r="S2320">
        <v>9.0856452018771294E-2</v>
      </c>
      <c r="T2320">
        <v>0.175739534830088</v>
      </c>
      <c r="U2320">
        <v>0</v>
      </c>
      <c r="V2320">
        <v>0</v>
      </c>
      <c r="W2320">
        <v>0</v>
      </c>
      <c r="X2320">
        <v>0.26529352169044801</v>
      </c>
      <c r="Y2320">
        <v>0</v>
      </c>
      <c r="Z2320">
        <v>0</v>
      </c>
      <c r="AA2320">
        <v>0.62355971262030596</v>
      </c>
      <c r="AB2320">
        <v>0.48398609611389798</v>
      </c>
      <c r="AC2320">
        <v>0</v>
      </c>
      <c r="AD2320">
        <v>0</v>
      </c>
      <c r="AE2320">
        <v>0</v>
      </c>
      <c r="AF2320">
        <v>0.22818849460778701</v>
      </c>
      <c r="AG2320">
        <v>0</v>
      </c>
      <c r="AH2320">
        <v>0</v>
      </c>
      <c r="AI2320">
        <v>0</v>
      </c>
      <c r="AJ2320">
        <v>0.136299496065999</v>
      </c>
      <c r="AK2320">
        <v>0</v>
      </c>
      <c r="AL2320">
        <v>0</v>
      </c>
      <c r="AM2320">
        <v>0.39408167716797099</v>
      </c>
      <c r="AN2320">
        <v>0.39727066262740002</v>
      </c>
      <c r="AO2320">
        <v>0</v>
      </c>
      <c r="AP2320">
        <v>0</v>
      </c>
      <c r="AQ2320">
        <v>0</v>
      </c>
      <c r="AR2320">
        <v>0.14624289573973001</v>
      </c>
      <c r="AS2320">
        <v>0</v>
      </c>
      <c r="AT2320">
        <v>0</v>
      </c>
      <c r="AU2320">
        <v>9.9435051023450405E-2</v>
      </c>
      <c r="AV2320">
        <v>0.218109545287135</v>
      </c>
      <c r="AW2320">
        <v>0</v>
      </c>
      <c r="AX2320">
        <v>0</v>
      </c>
      <c r="AY2320">
        <v>0.21784428869104</v>
      </c>
      <c r="AZ2320">
        <v>0.42831321292168201</v>
      </c>
      <c r="BA2320">
        <v>0</v>
      </c>
      <c r="BB2320">
        <v>0</v>
      </c>
      <c r="BC2320">
        <v>0</v>
      </c>
      <c r="BD2320">
        <v>0.14291406283191299</v>
      </c>
      <c r="BE2320">
        <v>0</v>
      </c>
      <c r="BF2320">
        <v>0</v>
      </c>
      <c r="BG2320">
        <v>0.36789101838479299</v>
      </c>
      <c r="BH2320">
        <v>0.46537060848337403</v>
      </c>
      <c r="BI2320">
        <v>0</v>
      </c>
      <c r="BJ2320">
        <v>0.216874740693245</v>
      </c>
      <c r="BK2320">
        <v>0.85213364834217897</v>
      </c>
      <c r="BL2320">
        <v>0.39211734666987502</v>
      </c>
      <c r="BM2320">
        <v>0</v>
      </c>
      <c r="BN2320">
        <v>0</v>
      </c>
      <c r="BO2320">
        <v>0.29267761941029302</v>
      </c>
      <c r="BP2320">
        <v>0.195118412940195</v>
      </c>
      <c r="BQ2320">
        <v>0</v>
      </c>
      <c r="BR2320">
        <v>0</v>
      </c>
      <c r="BS2320">
        <v>0</v>
      </c>
      <c r="BT2320">
        <v>0</v>
      </c>
      <c r="BU2320">
        <v>0</v>
      </c>
      <c r="BV2320">
        <v>0</v>
      </c>
      <c r="BW2320">
        <v>3.1046258925799399E-2</v>
      </c>
      <c r="BX2320">
        <v>1.1370975538989001</v>
      </c>
      <c r="BY2320">
        <v>0</v>
      </c>
      <c r="BZ2320">
        <v>0</v>
      </c>
      <c r="CA2320">
        <v>0.22134981623788799</v>
      </c>
      <c r="CB2320">
        <v>0.29085346459593298</v>
      </c>
      <c r="CC2320">
        <v>0</v>
      </c>
      <c r="CD2320">
        <v>0</v>
      </c>
      <c r="CE2320">
        <v>8.0667734939315006E-2</v>
      </c>
      <c r="CF2320">
        <v>0.36267976411424702</v>
      </c>
      <c r="CG2320">
        <v>0</v>
      </c>
      <c r="CH2320">
        <v>0</v>
      </c>
      <c r="CI2320">
        <v>0</v>
      </c>
      <c r="CJ2320">
        <v>0.40896429194279699</v>
      </c>
      <c r="CK2320">
        <v>0</v>
      </c>
      <c r="CL2320">
        <v>0</v>
      </c>
      <c r="CM2320">
        <v>0</v>
      </c>
      <c r="CN2320">
        <v>0.28784165262317601</v>
      </c>
      <c r="CO2320">
        <v>0</v>
      </c>
      <c r="CP2320">
        <v>0.206927947688615</v>
      </c>
      <c r="CQ2320">
        <v>0.222892964940794</v>
      </c>
      <c r="CR2320">
        <v>0.32500387171497103</v>
      </c>
      <c r="CS2320">
        <v>0</v>
      </c>
      <c r="CT2320">
        <v>0</v>
      </c>
      <c r="CU2320">
        <v>0.24911714551359801</v>
      </c>
      <c r="CV2320">
        <v>0.24911714551359801</v>
      </c>
      <c r="CW2320">
        <v>0</v>
      </c>
      <c r="CX2320">
        <v>0</v>
      </c>
      <c r="CY2320">
        <v>0.19015626724333501</v>
      </c>
      <c r="CZ2320">
        <v>0.59151278953104303</v>
      </c>
      <c r="DA2320">
        <v>0</v>
      </c>
      <c r="DB2320">
        <v>0</v>
      </c>
      <c r="DC2320">
        <v>0</v>
      </c>
      <c r="DD2320">
        <v>0</v>
      </c>
      <c r="DE2320">
        <v>0</v>
      </c>
      <c r="DF2320">
        <v>0</v>
      </c>
      <c r="DG2320">
        <v>0.52540165002171102</v>
      </c>
      <c r="DH2320">
        <v>0.35026776668114101</v>
      </c>
      <c r="DI2320">
        <v>0</v>
      </c>
      <c r="DJ2320">
        <v>0</v>
      </c>
      <c r="DK2320">
        <v>0.25545196200471598</v>
      </c>
      <c r="DL2320">
        <v>0.12640741130750599</v>
      </c>
      <c r="DM2320">
        <v>0</v>
      </c>
      <c r="DN2320">
        <v>0</v>
      </c>
      <c r="DO2320">
        <v>0.32742975317508199</v>
      </c>
      <c r="DP2320">
        <v>0.20965939579815199</v>
      </c>
      <c r="DQ2320">
        <v>0</v>
      </c>
      <c r="DR2320">
        <v>0.221643858618084</v>
      </c>
      <c r="DS2320">
        <v>1.1841923436581501</v>
      </c>
      <c r="DT2320">
        <v>1.1938356213846899</v>
      </c>
    </row>
    <row r="2321" spans="1:124" x14ac:dyDescent="0.35">
      <c r="A2321" s="19" t="str">
        <f t="shared" si="88"/>
        <v xml:space="preserve">  CRE [NCL+DQ] / [Capital + ALLL]--42551</v>
      </c>
      <c r="B2321" s="19" t="str">
        <f t="shared" si="89"/>
        <v xml:space="preserve">  CRE [NCL+DQ] / [Capital + ALLL]</v>
      </c>
      <c r="C2321">
        <v>9</v>
      </c>
      <c r="D2321" s="27">
        <v>42551</v>
      </c>
      <c r="E2321">
        <v>0</v>
      </c>
      <c r="F2321">
        <v>1.4118747078073901</v>
      </c>
      <c r="G2321">
        <v>2.9454207427736701</v>
      </c>
      <c r="H2321">
        <v>2.2655146641019299</v>
      </c>
      <c r="I2321">
        <v>0</v>
      </c>
      <c r="J2321">
        <v>0.77573631636392304</v>
      </c>
      <c r="K2321">
        <v>3.14896537162323</v>
      </c>
      <c r="L2321">
        <v>2.2090873233727701</v>
      </c>
      <c r="M2321">
        <v>0</v>
      </c>
      <c r="N2321">
        <v>1.09002995245408</v>
      </c>
      <c r="O2321">
        <v>3.5563574200890602</v>
      </c>
      <c r="P2321">
        <v>2.59194962855259</v>
      </c>
      <c r="Q2321">
        <v>2.94434717054546</v>
      </c>
      <c r="R2321">
        <v>5.0444119193872199</v>
      </c>
      <c r="S2321">
        <v>10.7468621312567</v>
      </c>
      <c r="T2321">
        <v>6.6561959992244297</v>
      </c>
      <c r="U2321">
        <v>0</v>
      </c>
      <c r="V2321">
        <v>0.76376936316695399</v>
      </c>
      <c r="W2321">
        <v>3.18153911845237</v>
      </c>
      <c r="X2321">
        <v>2.1452659289710501</v>
      </c>
      <c r="Y2321">
        <v>0</v>
      </c>
      <c r="Z2321">
        <v>1.9682539682539699</v>
      </c>
      <c r="AA2321">
        <v>4.3499075182243496</v>
      </c>
      <c r="AB2321">
        <v>2.6127057014089599</v>
      </c>
      <c r="AC2321">
        <v>0</v>
      </c>
      <c r="AD2321">
        <v>0.33214638861808798</v>
      </c>
      <c r="AE2321">
        <v>2.56939946372073</v>
      </c>
      <c r="AF2321">
        <v>1.8766352778772</v>
      </c>
      <c r="AG2321">
        <v>0</v>
      </c>
      <c r="AH2321">
        <v>0</v>
      </c>
      <c r="AI2321">
        <v>0.66064165996476498</v>
      </c>
      <c r="AJ2321">
        <v>0.63118982699802695</v>
      </c>
      <c r="AK2321">
        <v>0.66175898382980303</v>
      </c>
      <c r="AL2321">
        <v>2.1949315020291</v>
      </c>
      <c r="AM2321">
        <v>4.8467758830279202</v>
      </c>
      <c r="AN2321">
        <v>3.5975723859545399</v>
      </c>
      <c r="AO2321">
        <v>0</v>
      </c>
      <c r="AP2321">
        <v>0.131332549373913</v>
      </c>
      <c r="AQ2321">
        <v>2.16436112614582</v>
      </c>
      <c r="AR2321">
        <v>1.43011622879579</v>
      </c>
      <c r="AS2321">
        <v>0</v>
      </c>
      <c r="AT2321">
        <v>0.68870149941704395</v>
      </c>
      <c r="AU2321">
        <v>2.82239877875308</v>
      </c>
      <c r="AV2321">
        <v>2.1166904331728098</v>
      </c>
      <c r="AW2321">
        <v>0</v>
      </c>
      <c r="AX2321">
        <v>1.9057971014492801</v>
      </c>
      <c r="AY2321">
        <v>4.6176046176046199</v>
      </c>
      <c r="AZ2321">
        <v>3.0032589311351701</v>
      </c>
      <c r="BA2321">
        <v>0</v>
      </c>
      <c r="BB2321">
        <v>0.43221110100090998</v>
      </c>
      <c r="BC2321">
        <v>3.0390358920618299</v>
      </c>
      <c r="BD2321">
        <v>2.30556397916392</v>
      </c>
      <c r="BE2321">
        <v>0.31463030938647102</v>
      </c>
      <c r="BF2321">
        <v>1.1859236024577799</v>
      </c>
      <c r="BG2321">
        <v>3.4020008427591399</v>
      </c>
      <c r="BH2321">
        <v>3.0473464147589699</v>
      </c>
      <c r="BI2321">
        <v>1.3561725796086599</v>
      </c>
      <c r="BJ2321">
        <v>2.0320108851332002</v>
      </c>
      <c r="BK2321">
        <v>2.3403613321766699</v>
      </c>
      <c r="BL2321">
        <v>1.8261091279355299</v>
      </c>
      <c r="BM2321">
        <v>2.1749537591121699</v>
      </c>
      <c r="BN2321">
        <v>4.3499075182243496</v>
      </c>
      <c r="BO2321">
        <v>5.1522432716675697</v>
      </c>
      <c r="BP2321">
        <v>3.4348288477783799</v>
      </c>
      <c r="BQ2321">
        <v>0</v>
      </c>
      <c r="BR2321">
        <v>0</v>
      </c>
      <c r="BS2321">
        <v>1.538123489343</v>
      </c>
      <c r="BT2321">
        <v>1.0254156595620001</v>
      </c>
      <c r="BU2321">
        <v>3.1046258925799399E-2</v>
      </c>
      <c r="BV2321">
        <v>1.6899645316086001</v>
      </c>
      <c r="BW2321">
        <v>5.5147436116717401</v>
      </c>
      <c r="BX2321">
        <v>3.2440630969356401</v>
      </c>
      <c r="BY2321">
        <v>1.99465918071226</v>
      </c>
      <c r="BZ2321">
        <v>3.7168576470325401</v>
      </c>
      <c r="CA2321">
        <v>6.2118776116278296</v>
      </c>
      <c r="CB2321">
        <v>4.2124801357983204</v>
      </c>
      <c r="CC2321">
        <v>0</v>
      </c>
      <c r="CD2321">
        <v>0.91079593692666205</v>
      </c>
      <c r="CE2321">
        <v>3.3097935790830499</v>
      </c>
      <c r="CF2321">
        <v>2.80781381415028</v>
      </c>
      <c r="CG2321">
        <v>1.06337728626117E-2</v>
      </c>
      <c r="CH2321">
        <v>0.61378659112370204</v>
      </c>
      <c r="CI2321">
        <v>4.2882770547406199</v>
      </c>
      <c r="CJ2321">
        <v>3.0119854232555898</v>
      </c>
      <c r="CK2321">
        <v>7.6042873696407901E-2</v>
      </c>
      <c r="CL2321">
        <v>2.09824499108062</v>
      </c>
      <c r="CM2321">
        <v>5.4486102127531897</v>
      </c>
      <c r="CN2321">
        <v>2.92797703056402</v>
      </c>
      <c r="CO2321">
        <v>2.1849013533344199</v>
      </c>
      <c r="CP2321">
        <v>2.3911383301327902</v>
      </c>
      <c r="CQ2321">
        <v>2.6528813015949302</v>
      </c>
      <c r="CR2321">
        <v>2.26484850390551</v>
      </c>
      <c r="CS2321">
        <v>0</v>
      </c>
      <c r="CT2321">
        <v>0.46162402669632902</v>
      </c>
      <c r="CU2321">
        <v>1.1160394205328901</v>
      </c>
      <c r="CV2321">
        <v>0.654415393836559</v>
      </c>
      <c r="CW2321">
        <v>8.6390217969165295E-2</v>
      </c>
      <c r="CX2321">
        <v>0.35973268599824898</v>
      </c>
      <c r="CY2321">
        <v>0.90101252238548302</v>
      </c>
      <c r="CZ2321">
        <v>2.38392450494521</v>
      </c>
      <c r="DA2321">
        <v>0.870563096038938</v>
      </c>
      <c r="DB2321">
        <v>0.870563096038938</v>
      </c>
      <c r="DC2321">
        <v>0.870563096038938</v>
      </c>
      <c r="DD2321">
        <v>0.870563096038938</v>
      </c>
      <c r="DE2321">
        <v>0</v>
      </c>
      <c r="DF2321">
        <v>0</v>
      </c>
      <c r="DG2321">
        <v>0.73816760746851895</v>
      </c>
      <c r="DH2321">
        <v>0.492111738312346</v>
      </c>
      <c r="DI2321">
        <v>0</v>
      </c>
      <c r="DJ2321">
        <v>0.27615288464791998</v>
      </c>
      <c r="DK2321">
        <v>0.81612098637998898</v>
      </c>
      <c r="DL2321">
        <v>0.45464699383465801</v>
      </c>
      <c r="DM2321">
        <v>1.8338838884165101</v>
      </c>
      <c r="DN2321">
        <v>2.6171604872599601</v>
      </c>
      <c r="DO2321">
        <v>6.8047878054462601</v>
      </c>
      <c r="DP2321">
        <v>4.90292766255146</v>
      </c>
      <c r="DQ2321">
        <v>1.43956198309767</v>
      </c>
      <c r="DR2321">
        <v>2.01154481933537</v>
      </c>
      <c r="DS2321">
        <v>4.3501251393314204</v>
      </c>
      <c r="DT2321">
        <v>2.9488723670413202</v>
      </c>
    </row>
    <row r="2322" spans="1:124" x14ac:dyDescent="0.35">
      <c r="A2322" s="19" t="str">
        <f t="shared" si="88"/>
        <v xml:space="preserve">  Res RE [NCL+DQ] / [Capital + ALLL]--42551</v>
      </c>
      <c r="B2322" s="19" t="str">
        <f t="shared" si="89"/>
        <v xml:space="preserve">  Res RE [NCL+DQ] / [Capital + ALLL]</v>
      </c>
      <c r="C2322">
        <v>10</v>
      </c>
      <c r="D2322" s="27">
        <v>42551</v>
      </c>
      <c r="E2322">
        <v>4.9233743912918897E-2</v>
      </c>
      <c r="F2322">
        <v>0.69262937794040802</v>
      </c>
      <c r="G2322">
        <v>1.7306395624703399</v>
      </c>
      <c r="H2322">
        <v>1.35992151964508</v>
      </c>
      <c r="I2322">
        <v>0</v>
      </c>
      <c r="J2322">
        <v>0.84114313001811103</v>
      </c>
      <c r="K2322">
        <v>2.6002160344634402</v>
      </c>
      <c r="L2322">
        <v>1.71483019581837</v>
      </c>
      <c r="M2322">
        <v>0.27302968393326699</v>
      </c>
      <c r="N2322">
        <v>1.49183412015754</v>
      </c>
      <c r="O2322">
        <v>3.8437674145727199</v>
      </c>
      <c r="P2322">
        <v>2.7404832199323499</v>
      </c>
      <c r="Q2322">
        <v>2.62722236015497</v>
      </c>
      <c r="R2322">
        <v>3.6193742408679999</v>
      </c>
      <c r="S2322">
        <v>4.7523069365987203</v>
      </c>
      <c r="T2322">
        <v>3.9564981316082801</v>
      </c>
      <c r="U2322">
        <v>7.2858806411604804E-2</v>
      </c>
      <c r="V2322">
        <v>1.1397148110883699</v>
      </c>
      <c r="W2322">
        <v>3.0837747572857102</v>
      </c>
      <c r="X2322">
        <v>2.0317954238884299</v>
      </c>
      <c r="Y2322">
        <v>0</v>
      </c>
      <c r="Z2322">
        <v>0.68388282127181799</v>
      </c>
      <c r="AA2322">
        <v>1.92787621662091</v>
      </c>
      <c r="AB2322">
        <v>2.0566301655269501</v>
      </c>
      <c r="AC2322">
        <v>0</v>
      </c>
      <c r="AD2322">
        <v>0.118722760460231</v>
      </c>
      <c r="AE2322">
        <v>0.79072373931606998</v>
      </c>
      <c r="AF2322">
        <v>0.57473250649632301</v>
      </c>
      <c r="AG2322">
        <v>0</v>
      </c>
      <c r="AH2322">
        <v>0</v>
      </c>
      <c r="AI2322">
        <v>0.51686815971553601</v>
      </c>
      <c r="AJ2322">
        <v>0.48612168343116902</v>
      </c>
      <c r="AK2322">
        <v>0.99289670223663395</v>
      </c>
      <c r="AL2322">
        <v>1.45055973633645</v>
      </c>
      <c r="AM2322">
        <v>3.4736572490041402</v>
      </c>
      <c r="AN2322">
        <v>2.3363491734056101</v>
      </c>
      <c r="AO2322">
        <v>0</v>
      </c>
      <c r="AP2322">
        <v>0.54551589486658003</v>
      </c>
      <c r="AQ2322">
        <v>1.6852757957437701</v>
      </c>
      <c r="AR2322">
        <v>1.1921906820149899</v>
      </c>
      <c r="AS2322">
        <v>0</v>
      </c>
      <c r="AT2322">
        <v>0.67637554778451603</v>
      </c>
      <c r="AU2322">
        <v>2.2267390366316202</v>
      </c>
      <c r="AV2322">
        <v>1.4027064840108301</v>
      </c>
      <c r="AW2322">
        <v>0.71174377224199303</v>
      </c>
      <c r="AX2322">
        <v>3.1596224866639302</v>
      </c>
      <c r="AY2322">
        <v>5.7453416149068302</v>
      </c>
      <c r="AZ2322">
        <v>3.63570087360698</v>
      </c>
      <c r="BA2322">
        <v>0</v>
      </c>
      <c r="BB2322">
        <v>0.49581207278328698</v>
      </c>
      <c r="BC2322">
        <v>2.1576253838280399</v>
      </c>
      <c r="BD2322">
        <v>1.7885228839759499</v>
      </c>
      <c r="BE2322">
        <v>0.33813365856709499</v>
      </c>
      <c r="BF2322">
        <v>1.0475723649108799</v>
      </c>
      <c r="BG2322">
        <v>1.52602553448667</v>
      </c>
      <c r="BH2322">
        <v>1.32350608225493</v>
      </c>
      <c r="BI2322">
        <v>4.9233743912918897E-2</v>
      </c>
      <c r="BJ2322">
        <v>0.57171981297227803</v>
      </c>
      <c r="BK2322">
        <v>1.46753720213436</v>
      </c>
      <c r="BL2322">
        <v>1.1773255044233799</v>
      </c>
      <c r="BM2322">
        <v>0.12463072378138799</v>
      </c>
      <c r="BN2322">
        <v>0.24926144756277699</v>
      </c>
      <c r="BO2322">
        <v>1.65765215779292</v>
      </c>
      <c r="BP2322">
        <v>1.10510143852861</v>
      </c>
      <c r="BQ2322">
        <v>0.85695451549110102</v>
      </c>
      <c r="BR2322">
        <v>1.7139090309822</v>
      </c>
      <c r="BS2322">
        <v>5.2580434447107001</v>
      </c>
      <c r="BT2322">
        <v>3.5053622964738</v>
      </c>
      <c r="BU2322">
        <v>0.766132087185455</v>
      </c>
      <c r="BV2322">
        <v>2.4430109673475</v>
      </c>
      <c r="BW2322">
        <v>4.5872683385702002</v>
      </c>
      <c r="BX2322">
        <v>3.6071116360245901</v>
      </c>
      <c r="BY2322">
        <v>0.41247123361107602</v>
      </c>
      <c r="BZ2322">
        <v>1.80399804973184</v>
      </c>
      <c r="CA2322">
        <v>3.6242237877763199</v>
      </c>
      <c r="CB2322">
        <v>2.0414072187460599</v>
      </c>
      <c r="CC2322">
        <v>5.00683896693613E-2</v>
      </c>
      <c r="CD2322">
        <v>1.3547126336325599</v>
      </c>
      <c r="CE2322">
        <v>2.6724065367059402</v>
      </c>
      <c r="CF2322">
        <v>1.96039130580364</v>
      </c>
      <c r="CG2322">
        <v>0</v>
      </c>
      <c r="CH2322">
        <v>1.31042779711007</v>
      </c>
      <c r="CI2322">
        <v>3.4991742191858899</v>
      </c>
      <c r="CJ2322">
        <v>2.0250088979195602</v>
      </c>
      <c r="CK2322">
        <v>0.91818175575360195</v>
      </c>
      <c r="CL2322">
        <v>2.4586338540733399</v>
      </c>
      <c r="CM2322">
        <v>3.82654550543774</v>
      </c>
      <c r="CN2322">
        <v>2.5026249195383201</v>
      </c>
      <c r="CO2322">
        <v>0</v>
      </c>
      <c r="CP2322">
        <v>8.3584861852797801E-2</v>
      </c>
      <c r="CQ2322">
        <v>2.0968698699113002</v>
      </c>
      <c r="CR2322">
        <v>0.97096449406066299</v>
      </c>
      <c r="CS2322">
        <v>0.24614726027397299</v>
      </c>
      <c r="CT2322">
        <v>0.806478596207862</v>
      </c>
      <c r="CU2322">
        <v>1.37080941542762</v>
      </c>
      <c r="CV2322">
        <v>0.81047807949373296</v>
      </c>
      <c r="CW2322">
        <v>9.4074769163776398E-2</v>
      </c>
      <c r="CX2322">
        <v>0.40476417880349802</v>
      </c>
      <c r="CY2322">
        <v>1.7107781100174599</v>
      </c>
      <c r="CZ2322">
        <v>1.0002324400377001</v>
      </c>
      <c r="DA2322">
        <v>0</v>
      </c>
      <c r="DB2322">
        <v>0</v>
      </c>
      <c r="DC2322">
        <v>0</v>
      </c>
      <c r="DD2322">
        <v>0</v>
      </c>
      <c r="DE2322">
        <v>0.130610306340537</v>
      </c>
      <c r="DF2322">
        <v>0.26122061268107299</v>
      </c>
      <c r="DG2322">
        <v>0.53443140924978505</v>
      </c>
      <c r="DH2322">
        <v>0.356287606166524</v>
      </c>
      <c r="DI2322">
        <v>0</v>
      </c>
      <c r="DJ2322">
        <v>0.154303325594323</v>
      </c>
      <c r="DK2322">
        <v>0.90380644286623502</v>
      </c>
      <c r="DL2322">
        <v>1.3279114415050799</v>
      </c>
      <c r="DM2322">
        <v>0.73378396725990602</v>
      </c>
      <c r="DN2322">
        <v>1.7306395624703399</v>
      </c>
      <c r="DO2322">
        <v>5.2239129262442203</v>
      </c>
      <c r="DP2322">
        <v>2.85227018332152</v>
      </c>
      <c r="DQ2322">
        <v>0.34893829269780002</v>
      </c>
      <c r="DR2322">
        <v>0.79957199758142306</v>
      </c>
      <c r="DS2322">
        <v>2.9292993825445599</v>
      </c>
      <c r="DT2322">
        <v>1.5717633283316099</v>
      </c>
    </row>
    <row r="2323" spans="1:124" x14ac:dyDescent="0.35">
      <c r="A2323" s="19" t="str">
        <f t="shared" si="88"/>
        <v xml:space="preserve">  C&amp;I [NCL+DQ] / [Capital + ALLL]--42551</v>
      </c>
      <c r="B2323" s="19" t="str">
        <f t="shared" si="89"/>
        <v xml:space="preserve">  C&amp;I [NCL+DQ] / [Capital + ALLL]</v>
      </c>
      <c r="C2323">
        <v>11</v>
      </c>
      <c r="D2323" s="27">
        <v>42551</v>
      </c>
      <c r="E2323">
        <v>0.105857445306987</v>
      </c>
      <c r="F2323">
        <v>0.71680898350684297</v>
      </c>
      <c r="G2323">
        <v>1.8675427978557799</v>
      </c>
      <c r="H2323">
        <v>1.58790134629338</v>
      </c>
      <c r="I2323">
        <v>3.3768529546081297E-2</v>
      </c>
      <c r="J2323">
        <v>0.65385271309313697</v>
      </c>
      <c r="K2323">
        <v>2.3796841255982399</v>
      </c>
      <c r="L2323">
        <v>1.88554009478263</v>
      </c>
      <c r="M2323">
        <v>6.1545353050229002E-3</v>
      </c>
      <c r="N2323">
        <v>0.40202776387545403</v>
      </c>
      <c r="O2323">
        <v>1.68849101421226</v>
      </c>
      <c r="P2323">
        <v>1.4378259282568699</v>
      </c>
      <c r="Q2323">
        <v>0.239530802219384</v>
      </c>
      <c r="R2323">
        <v>0.79272017303581299</v>
      </c>
      <c r="S2323">
        <v>1.5842742863107699</v>
      </c>
      <c r="T2323">
        <v>1.60809059501243</v>
      </c>
      <c r="U2323">
        <v>0</v>
      </c>
      <c r="V2323">
        <v>0.65847405794398195</v>
      </c>
      <c r="W2323">
        <v>2.46439810034183</v>
      </c>
      <c r="X2323">
        <v>1.9229578340632401</v>
      </c>
      <c r="Y2323">
        <v>0.242005185825411</v>
      </c>
      <c r="Z2323">
        <v>0.79649988781691705</v>
      </c>
      <c r="AA2323">
        <v>3.1161255805805599</v>
      </c>
      <c r="AB2323">
        <v>3.3452619923717299</v>
      </c>
      <c r="AC2323">
        <v>2.9628036724429398E-2</v>
      </c>
      <c r="AD2323">
        <v>1.0302949058559101</v>
      </c>
      <c r="AE2323">
        <v>3.6485058758445401</v>
      </c>
      <c r="AF2323">
        <v>2.59701851062992</v>
      </c>
      <c r="AG2323">
        <v>1.5797788309636698E-2</v>
      </c>
      <c r="AH2323">
        <v>0.47089549285742599</v>
      </c>
      <c r="AI2323">
        <v>1.7809167954028799</v>
      </c>
      <c r="AJ2323">
        <v>1.2435840929504201</v>
      </c>
      <c r="AK2323">
        <v>2.0714417234395099E-2</v>
      </c>
      <c r="AL2323">
        <v>0.48209936190922698</v>
      </c>
      <c r="AM2323">
        <v>1.4677546783476401</v>
      </c>
      <c r="AN2323">
        <v>1.4866114019680099</v>
      </c>
      <c r="AO2323">
        <v>5.2710899369650503E-2</v>
      </c>
      <c r="AP2323">
        <v>0.76823897303058597</v>
      </c>
      <c r="AQ2323">
        <v>2.9861115266976102</v>
      </c>
      <c r="AR2323">
        <v>2.11359193036968</v>
      </c>
      <c r="AS2323">
        <v>0</v>
      </c>
      <c r="AT2323">
        <v>0.59922453295734901</v>
      </c>
      <c r="AU2323">
        <v>2.1311168051996701</v>
      </c>
      <c r="AV2323">
        <v>1.5467812735794599</v>
      </c>
      <c r="AW2323">
        <v>4.8301011906199398E-3</v>
      </c>
      <c r="AX2323">
        <v>0.57449864354486901</v>
      </c>
      <c r="AY2323">
        <v>1.61251791686574</v>
      </c>
      <c r="AZ2323">
        <v>1.66262550858293</v>
      </c>
      <c r="BA2323">
        <v>0.20056712082440001</v>
      </c>
      <c r="BB2323">
        <v>1.9492025989368</v>
      </c>
      <c r="BC2323">
        <v>4.5924967658473497</v>
      </c>
      <c r="BD2323">
        <v>4.1318500975889103</v>
      </c>
      <c r="BE2323">
        <v>3.42132273600547E-2</v>
      </c>
      <c r="BF2323">
        <v>0.75910931174089102</v>
      </c>
      <c r="BG2323">
        <v>2.3804573804573801</v>
      </c>
      <c r="BH2323">
        <v>1.86405311117096</v>
      </c>
      <c r="BI2323">
        <v>1.52177026639931E-2</v>
      </c>
      <c r="BJ2323">
        <v>0.55620803510093697</v>
      </c>
      <c r="BK2323">
        <v>2.52517632859352</v>
      </c>
      <c r="BL2323">
        <v>1.2425455293878001</v>
      </c>
      <c r="BM2323">
        <v>0</v>
      </c>
      <c r="BN2323">
        <v>0</v>
      </c>
      <c r="BO2323">
        <v>0.47546512893047499</v>
      </c>
      <c r="BP2323">
        <v>0.31697675262031699</v>
      </c>
      <c r="BQ2323">
        <v>0.431209732965809</v>
      </c>
      <c r="BR2323">
        <v>0.79649988781691705</v>
      </c>
      <c r="BS2323">
        <v>1.7877690001697999</v>
      </c>
      <c r="BT2323">
        <v>1.2138191928180999</v>
      </c>
      <c r="BU2323">
        <v>0</v>
      </c>
      <c r="BV2323">
        <v>0.56346381969157799</v>
      </c>
      <c r="BW2323">
        <v>0.92346304298583803</v>
      </c>
      <c r="BX2323">
        <v>1.1874710593434099</v>
      </c>
      <c r="BY2323">
        <v>0.35739382593048202</v>
      </c>
      <c r="BZ2323">
        <v>1.6413297694620801</v>
      </c>
      <c r="CA2323">
        <v>3.2179838047678002</v>
      </c>
      <c r="CB2323">
        <v>2.0563397695583898</v>
      </c>
      <c r="CC2323">
        <v>0</v>
      </c>
      <c r="CD2323">
        <v>0.73056965007463703</v>
      </c>
      <c r="CE2323">
        <v>2.31527274222488</v>
      </c>
      <c r="CF2323">
        <v>1.87187405835829</v>
      </c>
      <c r="CG2323">
        <v>0</v>
      </c>
      <c r="CH2323">
        <v>0.456037942356804</v>
      </c>
      <c r="CI2323">
        <v>1.38921441254795</v>
      </c>
      <c r="CJ2323">
        <v>0.857520395504902</v>
      </c>
      <c r="CK2323">
        <v>8.1294554547829703E-2</v>
      </c>
      <c r="CL2323">
        <v>1.00052737979117</v>
      </c>
      <c r="CM2323">
        <v>2.8022450338092999</v>
      </c>
      <c r="CN2323">
        <v>1.70534024254414</v>
      </c>
      <c r="CO2323">
        <v>0.53249458538536898</v>
      </c>
      <c r="CP2323">
        <v>1.5303285312849899</v>
      </c>
      <c r="CQ2323">
        <v>1.60294942694558</v>
      </c>
      <c r="CR2323">
        <v>2.1647540521766402</v>
      </c>
      <c r="CS2323">
        <v>0.71329254727475</v>
      </c>
      <c r="CT2323">
        <v>0.98772348680105304</v>
      </c>
      <c r="CU2323">
        <v>1.4278798364038401</v>
      </c>
      <c r="CV2323">
        <v>1.15344889687753</v>
      </c>
      <c r="CW2323">
        <v>0.30606289825196997</v>
      </c>
      <c r="CX2323">
        <v>1.08224149186312</v>
      </c>
      <c r="CY2323">
        <v>4.40677723515092</v>
      </c>
      <c r="CZ2323">
        <v>4.4769384515144504</v>
      </c>
      <c r="DA2323">
        <v>0.47089549285742599</v>
      </c>
      <c r="DB2323">
        <v>0.47089549285742599</v>
      </c>
      <c r="DC2323">
        <v>0.47089549285742599</v>
      </c>
      <c r="DD2323">
        <v>0.47089549285742599</v>
      </c>
      <c r="DE2323">
        <v>0</v>
      </c>
      <c r="DF2323">
        <v>0</v>
      </c>
      <c r="DG2323">
        <v>4.77637863656101E-2</v>
      </c>
      <c r="DH2323">
        <v>3.1842524243739997E-2</v>
      </c>
      <c r="DI2323">
        <v>0.15047313192515799</v>
      </c>
      <c r="DJ2323">
        <v>0.662795198595307</v>
      </c>
      <c r="DK2323">
        <v>1.31507897737674</v>
      </c>
      <c r="DL2323">
        <v>0.84902557983204696</v>
      </c>
      <c r="DM2323">
        <v>0.24517757143916799</v>
      </c>
      <c r="DN2323">
        <v>0.51025056947608205</v>
      </c>
      <c r="DO2323">
        <v>1.4909553378052001</v>
      </c>
      <c r="DP2323">
        <v>1.4464713918432099</v>
      </c>
      <c r="DQ2323">
        <v>0.96439984407278401</v>
      </c>
      <c r="DR2323">
        <v>2.0246662092912899</v>
      </c>
      <c r="DS2323">
        <v>2.9394133929027899</v>
      </c>
      <c r="DT2323">
        <v>2.5735342161176802</v>
      </c>
    </row>
    <row r="2324" spans="1:124" x14ac:dyDescent="0.35">
      <c r="A2324" s="19" t="str">
        <f t="shared" si="88"/>
        <v xml:space="preserve">  Ind [NCL+DQ] / [Capital + ALLL]--42551</v>
      </c>
      <c r="B2324" s="19" t="str">
        <f t="shared" si="89"/>
        <v xml:space="preserve">  Ind [NCL+DQ] / [Capital + ALLL]</v>
      </c>
      <c r="C2324">
        <v>12</v>
      </c>
      <c r="D2324" s="27">
        <v>42551</v>
      </c>
      <c r="E2324">
        <v>3.7032099423780503E-2</v>
      </c>
      <c r="F2324">
        <v>0.15682174594877199</v>
      </c>
      <c r="G2324">
        <v>0.40724182196449898</v>
      </c>
      <c r="H2324">
        <v>0.37991998197662802</v>
      </c>
      <c r="I2324">
        <v>1.2911639856324901E-2</v>
      </c>
      <c r="J2324">
        <v>0.124410969777442</v>
      </c>
      <c r="K2324">
        <v>0.45987802444055997</v>
      </c>
      <c r="L2324">
        <v>0.45516353191158598</v>
      </c>
      <c r="M2324">
        <v>2.93555280261421E-3</v>
      </c>
      <c r="N2324">
        <v>0.117767966317049</v>
      </c>
      <c r="O2324">
        <v>0.52980522300605204</v>
      </c>
      <c r="P2324">
        <v>0.50010049190245198</v>
      </c>
      <c r="Q2324">
        <v>0.182895295691968</v>
      </c>
      <c r="R2324">
        <v>0.38609487716947299</v>
      </c>
      <c r="S2324">
        <v>0.85272136684585698</v>
      </c>
      <c r="T2324">
        <v>0.60397301547458104</v>
      </c>
      <c r="U2324">
        <v>0</v>
      </c>
      <c r="V2324">
        <v>9.7545114615509701E-2</v>
      </c>
      <c r="W2324">
        <v>0.41884997659209799</v>
      </c>
      <c r="X2324">
        <v>0.420641069940696</v>
      </c>
      <c r="Y2324">
        <v>4.65482669722143E-2</v>
      </c>
      <c r="Z2324">
        <v>0.24221059813509199</v>
      </c>
      <c r="AA2324">
        <v>0.48433330038549</v>
      </c>
      <c r="AB2324">
        <v>0.53665317302119397</v>
      </c>
      <c r="AC2324">
        <v>3.1309542062751002E-2</v>
      </c>
      <c r="AD2324">
        <v>0.13050047858244601</v>
      </c>
      <c r="AE2324">
        <v>0.532236593077417</v>
      </c>
      <c r="AF2324">
        <v>0.48377877375435102</v>
      </c>
      <c r="AG2324">
        <v>2.7977401076582E-2</v>
      </c>
      <c r="AH2324">
        <v>0.123360335540113</v>
      </c>
      <c r="AI2324">
        <v>0.81890671901242995</v>
      </c>
      <c r="AJ2324">
        <v>1.02233937641018</v>
      </c>
      <c r="AK2324">
        <v>1.5419059873655201E-2</v>
      </c>
      <c r="AL2324">
        <v>9.2700362763484798E-2</v>
      </c>
      <c r="AM2324">
        <v>0.21059403829776799</v>
      </c>
      <c r="AN2324">
        <v>0.19877321297961201</v>
      </c>
      <c r="AO2324">
        <v>3.1294714392846402E-2</v>
      </c>
      <c r="AP2324">
        <v>0.13826668045239601</v>
      </c>
      <c r="AQ2324">
        <v>0.51705510714610903</v>
      </c>
      <c r="AR2324">
        <v>0.47118192419775701</v>
      </c>
      <c r="AS2324">
        <v>0</v>
      </c>
      <c r="AT2324">
        <v>4.65482669722143E-2</v>
      </c>
      <c r="AU2324">
        <v>0.26923939869867602</v>
      </c>
      <c r="AV2324">
        <v>0.23981717668343</v>
      </c>
      <c r="AW2324">
        <v>4.1695621959694201E-2</v>
      </c>
      <c r="AX2324">
        <v>0.20892092343048199</v>
      </c>
      <c r="AY2324">
        <v>0.81911262798634799</v>
      </c>
      <c r="AZ2324">
        <v>0.58302161717092404</v>
      </c>
      <c r="BA2324">
        <v>0</v>
      </c>
      <c r="BB2324">
        <v>7.0984915705412599E-2</v>
      </c>
      <c r="BC2324">
        <v>0.51746442432082795</v>
      </c>
      <c r="BD2324">
        <v>0.63181991810974103</v>
      </c>
      <c r="BE2324">
        <v>2.4351044659815899E-2</v>
      </c>
      <c r="BF2324">
        <v>0.109927936130759</v>
      </c>
      <c r="BG2324">
        <v>0.65789473684210498</v>
      </c>
      <c r="BH2324">
        <v>0.82045720123975596</v>
      </c>
      <c r="BI2324">
        <v>4.65482669722143E-2</v>
      </c>
      <c r="BJ2324">
        <v>7.0910984554701198E-2</v>
      </c>
      <c r="BK2324">
        <v>0.1810432617961</v>
      </c>
      <c r="BL2324">
        <v>0.26743589523411898</v>
      </c>
      <c r="BM2324">
        <v>6.4623338257016202E-2</v>
      </c>
      <c r="BN2324">
        <v>0.12924667651403199</v>
      </c>
      <c r="BO2324">
        <v>0.30181189227725302</v>
      </c>
      <c r="BP2324">
        <v>0.20120792818483599</v>
      </c>
      <c r="BQ2324">
        <v>0.16757948840668799</v>
      </c>
      <c r="BR2324">
        <v>0.26923939869867602</v>
      </c>
      <c r="BS2324">
        <v>0.84355799336022697</v>
      </c>
      <c r="BT2324">
        <v>0.584345188278385</v>
      </c>
      <c r="BU2324">
        <v>3.5348179568752201E-3</v>
      </c>
      <c r="BV2324">
        <v>8.2068116536725494E-2</v>
      </c>
      <c r="BW2324">
        <v>0.37258516032215599</v>
      </c>
      <c r="BX2324">
        <v>0.28848716473834402</v>
      </c>
      <c r="BY2324">
        <v>1.6012810248198599E-2</v>
      </c>
      <c r="BZ2324">
        <v>5.8075900734883501E-2</v>
      </c>
      <c r="CA2324">
        <v>0.147541995163051</v>
      </c>
      <c r="CB2324">
        <v>0.30179512621448301</v>
      </c>
      <c r="CC2324">
        <v>0</v>
      </c>
      <c r="CD2324">
        <v>1.26930276118095E-2</v>
      </c>
      <c r="CE2324">
        <v>0.16349166810359</v>
      </c>
      <c r="CF2324">
        <v>0.25416112236042998</v>
      </c>
      <c r="CG2324">
        <v>0</v>
      </c>
      <c r="CH2324">
        <v>7.4696545284780605E-2</v>
      </c>
      <c r="CI2324">
        <v>0.32484249449046199</v>
      </c>
      <c r="CJ2324">
        <v>0.22905537572044099</v>
      </c>
      <c r="CK2324">
        <v>3.0202520139035099E-2</v>
      </c>
      <c r="CL2324">
        <v>8.5973400526867805E-2</v>
      </c>
      <c r="CM2324">
        <v>0.25884670101610802</v>
      </c>
      <c r="CN2324">
        <v>0.243589367592665</v>
      </c>
      <c r="CO2324">
        <v>9.2872068725330902E-3</v>
      </c>
      <c r="CP2324">
        <v>1.9313275117604001E-2</v>
      </c>
      <c r="CQ2324">
        <v>8.0147471347278995E-2</v>
      </c>
      <c r="CR2324">
        <v>6.8460199907286606E-2</v>
      </c>
      <c r="CS2324">
        <v>0.19318134276118301</v>
      </c>
      <c r="CT2324">
        <v>0.26063909906378102</v>
      </c>
      <c r="CU2324">
        <v>0.27650977280320699</v>
      </c>
      <c r="CV2324">
        <v>0.20905201650060901</v>
      </c>
      <c r="CW2324">
        <v>3.4525315186008099E-2</v>
      </c>
      <c r="CX2324">
        <v>0.103798095652302</v>
      </c>
      <c r="CY2324">
        <v>0.17771957512193601</v>
      </c>
      <c r="CZ2324">
        <v>0.231785176458258</v>
      </c>
      <c r="DA2324">
        <v>0</v>
      </c>
      <c r="DB2324">
        <v>0</v>
      </c>
      <c r="DC2324">
        <v>0</v>
      </c>
      <c r="DD2324">
        <v>0</v>
      </c>
      <c r="DE2324">
        <v>0.23725880556196899</v>
      </c>
      <c r="DF2324">
        <v>0.46026921406860599</v>
      </c>
      <c r="DG2324">
        <v>7.3117380701500903</v>
      </c>
      <c r="DH2324">
        <v>4.8792415124518396</v>
      </c>
      <c r="DI2324">
        <v>8.2810934012645498E-2</v>
      </c>
      <c r="DJ2324">
        <v>0.81890671901242995</v>
      </c>
      <c r="DK2324">
        <v>0.92518265764610197</v>
      </c>
      <c r="DL2324">
        <v>2.0181828796615</v>
      </c>
      <c r="DM2324">
        <v>7.9791478270120793E-3</v>
      </c>
      <c r="DN2324">
        <v>0.16571969696969699</v>
      </c>
      <c r="DO2324">
        <v>0.18919850271751901</v>
      </c>
      <c r="DP2324">
        <v>0.12045032629361099</v>
      </c>
      <c r="DQ2324">
        <v>6.7317407191041997E-2</v>
      </c>
      <c r="DR2324">
        <v>0.1006949376627</v>
      </c>
      <c r="DS2324">
        <v>0.186927992358812</v>
      </c>
      <c r="DT2324">
        <v>0.34594291336202798</v>
      </c>
    </row>
    <row r="2325" spans="1:124" x14ac:dyDescent="0.35">
      <c r="A2325" s="19" t="str">
        <f t="shared" si="88"/>
        <v xml:space="preserve">  OREO / [Capital + ALLL]--42551</v>
      </c>
      <c r="B2325" s="19" t="str">
        <f t="shared" si="89"/>
        <v xml:space="preserve">  OREO / [Capital + ALLL]</v>
      </c>
      <c r="C2325">
        <v>13</v>
      </c>
      <c r="D2325" s="27">
        <v>42551</v>
      </c>
      <c r="E2325">
        <v>0</v>
      </c>
      <c r="F2325">
        <v>0.74882463508055896</v>
      </c>
      <c r="G2325">
        <v>2.2891448652870001</v>
      </c>
      <c r="H2325">
        <v>1.7555206955140099</v>
      </c>
      <c r="I2325">
        <v>0</v>
      </c>
      <c r="J2325">
        <v>0.45377413324982502</v>
      </c>
      <c r="K2325">
        <v>2.9649202556255401</v>
      </c>
      <c r="L2325">
        <v>2.40444210460746</v>
      </c>
      <c r="M2325">
        <v>0</v>
      </c>
      <c r="N2325">
        <v>0.52701900378075095</v>
      </c>
      <c r="O2325">
        <v>2.7010798998216998</v>
      </c>
      <c r="P2325">
        <v>2.5138933702445301</v>
      </c>
      <c r="Q2325">
        <v>3.0355199771135499</v>
      </c>
      <c r="R2325">
        <v>4.4235836112330702</v>
      </c>
      <c r="S2325">
        <v>6.50971967352503</v>
      </c>
      <c r="T2325">
        <v>5.1466763442797197</v>
      </c>
      <c r="U2325">
        <v>0</v>
      </c>
      <c r="V2325">
        <v>0.97257469503801697</v>
      </c>
      <c r="W2325">
        <v>4.01497938336031</v>
      </c>
      <c r="X2325">
        <v>3.2618305863564099</v>
      </c>
      <c r="Y2325">
        <v>0</v>
      </c>
      <c r="Z2325">
        <v>0.61321069119509397</v>
      </c>
      <c r="AA2325">
        <v>3.0984829004885599</v>
      </c>
      <c r="AB2325">
        <v>2.8302885812401399</v>
      </c>
      <c r="AC2325">
        <v>0</v>
      </c>
      <c r="AD2325">
        <v>0</v>
      </c>
      <c r="AE2325">
        <v>9.7562135005715298E-2</v>
      </c>
      <c r="AF2325">
        <v>0.47155573174146898</v>
      </c>
      <c r="AG2325">
        <v>0</v>
      </c>
      <c r="AH2325">
        <v>0</v>
      </c>
      <c r="AI2325">
        <v>0.39194809222525001</v>
      </c>
      <c r="AJ2325">
        <v>0.52442890349521698</v>
      </c>
      <c r="AK2325">
        <v>0.21437541760405801</v>
      </c>
      <c r="AL2325">
        <v>1.0554784904427701</v>
      </c>
      <c r="AM2325">
        <v>2.7718822491181099</v>
      </c>
      <c r="AN2325">
        <v>2.14686780738039</v>
      </c>
      <c r="AO2325">
        <v>0</v>
      </c>
      <c r="AP2325">
        <v>0</v>
      </c>
      <c r="AQ2325">
        <v>0.83786390457215698</v>
      </c>
      <c r="AR2325">
        <v>0.95208387014051499</v>
      </c>
      <c r="AS2325">
        <v>0</v>
      </c>
      <c r="AT2325">
        <v>0.58478868121636096</v>
      </c>
      <c r="AU2325">
        <v>3.3485284540890299</v>
      </c>
      <c r="AV2325">
        <v>2.8697932918792901</v>
      </c>
      <c r="AW2325">
        <v>0</v>
      </c>
      <c r="AX2325">
        <v>1.79895225857468</v>
      </c>
      <c r="AY2325">
        <v>5.6067022647762803</v>
      </c>
      <c r="AZ2325">
        <v>3.7128795108963502</v>
      </c>
      <c r="BA2325">
        <v>0</v>
      </c>
      <c r="BB2325">
        <v>0.771741985515766</v>
      </c>
      <c r="BC2325">
        <v>3.1399405607959698</v>
      </c>
      <c r="BD2325">
        <v>3.06801419091429</v>
      </c>
      <c r="BE2325">
        <v>0.234622805009647</v>
      </c>
      <c r="BF2325">
        <v>1.0672722111836499</v>
      </c>
      <c r="BG2325">
        <v>2.9657794676806102</v>
      </c>
      <c r="BH2325">
        <v>2.85690244620013</v>
      </c>
      <c r="BI2325">
        <v>0.65251008939011002</v>
      </c>
      <c r="BJ2325">
        <v>0.74882463508055896</v>
      </c>
      <c r="BK2325">
        <v>3.24674162131195</v>
      </c>
      <c r="BL2325">
        <v>4.8895632346101596</v>
      </c>
      <c r="BM2325">
        <v>1.66575998259167</v>
      </c>
      <c r="BN2325">
        <v>3.3315199651833298</v>
      </c>
      <c r="BO2325">
        <v>5.8293493474365699</v>
      </c>
      <c r="BP2325">
        <v>3.8862328982910501</v>
      </c>
      <c r="BQ2325">
        <v>0</v>
      </c>
      <c r="BR2325">
        <v>0</v>
      </c>
      <c r="BS2325">
        <v>0</v>
      </c>
      <c r="BT2325">
        <v>0</v>
      </c>
      <c r="BU2325">
        <v>0.36774972372759401</v>
      </c>
      <c r="BV2325">
        <v>1.67060910703726</v>
      </c>
      <c r="BW2325">
        <v>4.98043468518786</v>
      </c>
      <c r="BX2325">
        <v>5.4976958518773804</v>
      </c>
      <c r="BY2325">
        <v>0.23596725693284301</v>
      </c>
      <c r="BZ2325">
        <v>0.50608888185987699</v>
      </c>
      <c r="CA2325">
        <v>1.9452107610678999</v>
      </c>
      <c r="CB2325">
        <v>2.5049396891694902</v>
      </c>
      <c r="CC2325">
        <v>0.141440049508784</v>
      </c>
      <c r="CD2325">
        <v>2.6611655161951102</v>
      </c>
      <c r="CE2325">
        <v>8.2984260854068808</v>
      </c>
      <c r="CF2325">
        <v>6.89484941273657</v>
      </c>
      <c r="CG2325">
        <v>0</v>
      </c>
      <c r="CH2325">
        <v>0.98972922502334304</v>
      </c>
      <c r="CI2325">
        <v>2.06144750463648</v>
      </c>
      <c r="CJ2325">
        <v>1.8110163662426499</v>
      </c>
      <c r="CK2325">
        <v>0</v>
      </c>
      <c r="CL2325">
        <v>0.13006015282068001</v>
      </c>
      <c r="CM2325">
        <v>1.2445457692650499</v>
      </c>
      <c r="CN2325">
        <v>1.1630621411606601</v>
      </c>
      <c r="CO2325">
        <v>0</v>
      </c>
      <c r="CP2325">
        <v>0</v>
      </c>
      <c r="CQ2325">
        <v>0</v>
      </c>
      <c r="CR2325">
        <v>1.52736277831738E-2</v>
      </c>
      <c r="CS2325">
        <v>0</v>
      </c>
      <c r="CT2325">
        <v>1.3904338153503899E-2</v>
      </c>
      <c r="CU2325">
        <v>0.21379200360919701</v>
      </c>
      <c r="CV2325">
        <v>0.199887665455694</v>
      </c>
      <c r="CW2325">
        <v>0</v>
      </c>
      <c r="CX2325">
        <v>0</v>
      </c>
      <c r="CY2325">
        <v>0.20535915952672601</v>
      </c>
      <c r="CZ2325">
        <v>0.34933461511344499</v>
      </c>
      <c r="DA2325">
        <v>0</v>
      </c>
      <c r="DB2325">
        <v>0</v>
      </c>
      <c r="DC2325">
        <v>0</v>
      </c>
      <c r="DD2325">
        <v>0</v>
      </c>
      <c r="DE2325">
        <v>2.24672168497798E-2</v>
      </c>
      <c r="DF2325">
        <v>4.4934433699559503E-2</v>
      </c>
      <c r="DG2325">
        <v>0.25260182388408298</v>
      </c>
      <c r="DH2325">
        <v>0.168401215922722</v>
      </c>
      <c r="DI2325">
        <v>5.8655701252411603E-2</v>
      </c>
      <c r="DJ2325">
        <v>0.56575429518936304</v>
      </c>
      <c r="DK2325">
        <v>1.28082305142978</v>
      </c>
      <c r="DL2325">
        <v>1.06331695747017</v>
      </c>
      <c r="DM2325">
        <v>0.27517084282460103</v>
      </c>
      <c r="DN2325">
        <v>0.93179606640521295</v>
      </c>
      <c r="DO2325">
        <v>1.6351597056667699</v>
      </c>
      <c r="DP2325">
        <v>1.0353243881857701</v>
      </c>
      <c r="DQ2325">
        <v>6.4389203689834404E-2</v>
      </c>
      <c r="DR2325">
        <v>0.591431807258741</v>
      </c>
      <c r="DS2325">
        <v>1.7253638756159</v>
      </c>
      <c r="DT2325">
        <v>0.92320424162399395</v>
      </c>
    </row>
    <row r="2326" spans="1:124" x14ac:dyDescent="0.35">
      <c r="A2326" s="19" t="str">
        <f t="shared" si="88"/>
        <v>ROAA--42551</v>
      </c>
      <c r="B2326" s="19" t="str">
        <f t="shared" si="89"/>
        <v>ROAA</v>
      </c>
      <c r="C2326">
        <v>14</v>
      </c>
      <c r="D2326" s="27">
        <v>42551</v>
      </c>
      <c r="E2326">
        <v>0.75</v>
      </c>
      <c r="F2326">
        <v>1.06</v>
      </c>
      <c r="G2326">
        <v>1.58</v>
      </c>
      <c r="H2326">
        <v>1.2287719298245601</v>
      </c>
      <c r="I2326">
        <v>0.73</v>
      </c>
      <c r="J2326">
        <v>1.0649999999999999</v>
      </c>
      <c r="K2326">
        <v>1.52</v>
      </c>
      <c r="L2326">
        <v>1.1299820788530499</v>
      </c>
      <c r="M2326">
        <v>0.64</v>
      </c>
      <c r="N2326">
        <v>0.95</v>
      </c>
      <c r="O2326">
        <v>1.3</v>
      </c>
      <c r="P2326">
        <v>0.992133178474643</v>
      </c>
      <c r="Q2326">
        <v>0.53</v>
      </c>
      <c r="R2326">
        <v>0.71</v>
      </c>
      <c r="S2326">
        <v>0.9325</v>
      </c>
      <c r="T2326">
        <v>0.79100000000000004</v>
      </c>
      <c r="U2326">
        <v>0.71</v>
      </c>
      <c r="V2326">
        <v>1.07</v>
      </c>
      <c r="W2326">
        <v>1.5049999999999999</v>
      </c>
      <c r="X2326">
        <v>1.0978737541528201</v>
      </c>
      <c r="Y2326">
        <v>0.74</v>
      </c>
      <c r="Z2326">
        <v>0.98</v>
      </c>
      <c r="AA2326">
        <v>1.52</v>
      </c>
      <c r="AB2326">
        <v>1.22735849056604</v>
      </c>
      <c r="AC2326">
        <v>0.8125</v>
      </c>
      <c r="AD2326">
        <v>1.21</v>
      </c>
      <c r="AE2326">
        <v>1.59</v>
      </c>
      <c r="AF2326">
        <v>1.2056578947368399</v>
      </c>
      <c r="AG2326">
        <v>0.81</v>
      </c>
      <c r="AH2326">
        <v>1.18</v>
      </c>
      <c r="AI2326">
        <v>1.64</v>
      </c>
      <c r="AJ2326">
        <v>1.2422222222222199</v>
      </c>
      <c r="AK2326">
        <v>0.69499999999999995</v>
      </c>
      <c r="AL2326">
        <v>0.94499999999999995</v>
      </c>
      <c r="AM2326">
        <v>1.4750000000000001</v>
      </c>
      <c r="AN2326">
        <v>1.0620833333333299</v>
      </c>
      <c r="AO2326">
        <v>0.78</v>
      </c>
      <c r="AP2326">
        <v>1.125</v>
      </c>
      <c r="AQ2326">
        <v>1.5674999999999999</v>
      </c>
      <c r="AR2326">
        <v>1.1870802919707999</v>
      </c>
      <c r="AS2326">
        <v>0.75</v>
      </c>
      <c r="AT2326">
        <v>1.1100000000000001</v>
      </c>
      <c r="AU2326">
        <v>1.56</v>
      </c>
      <c r="AV2326">
        <v>1.1893908629441601</v>
      </c>
      <c r="AW2326">
        <v>0.63</v>
      </c>
      <c r="AX2326">
        <v>0.91</v>
      </c>
      <c r="AY2326">
        <v>1.36</v>
      </c>
      <c r="AZ2326">
        <v>0.96523809523809501</v>
      </c>
      <c r="BA2326">
        <v>0.71</v>
      </c>
      <c r="BB2326">
        <v>1.1599999999999999</v>
      </c>
      <c r="BC2326">
        <v>1.56</v>
      </c>
      <c r="BD2326">
        <v>1.1156603773584901</v>
      </c>
      <c r="BE2326">
        <v>0.68</v>
      </c>
      <c r="BF2326">
        <v>1.06</v>
      </c>
      <c r="BG2326">
        <v>1.33</v>
      </c>
      <c r="BH2326">
        <v>1.12122448979592</v>
      </c>
      <c r="BI2326">
        <v>0.94</v>
      </c>
      <c r="BJ2326">
        <v>1.06</v>
      </c>
      <c r="BK2326">
        <v>1.21</v>
      </c>
      <c r="BL2326">
        <v>1.3360000000000001</v>
      </c>
      <c r="BM2326">
        <v>1.1100000000000001</v>
      </c>
      <c r="BN2326">
        <v>1.8</v>
      </c>
      <c r="BO2326">
        <v>3.605</v>
      </c>
      <c r="BP2326">
        <v>2.5433333333333299</v>
      </c>
      <c r="BQ2326">
        <v>0.745</v>
      </c>
      <c r="BR2326">
        <v>0.82</v>
      </c>
      <c r="BS2326">
        <v>0.89500000000000002</v>
      </c>
      <c r="BT2326">
        <v>0.82</v>
      </c>
      <c r="BU2326">
        <v>0.115</v>
      </c>
      <c r="BV2326">
        <v>0.81</v>
      </c>
      <c r="BW2326">
        <v>1.54</v>
      </c>
      <c r="BX2326">
        <v>0.82333333333333303</v>
      </c>
      <c r="BY2326">
        <v>0.76500000000000001</v>
      </c>
      <c r="BZ2326">
        <v>1.04</v>
      </c>
      <c r="CA2326">
        <v>1.425</v>
      </c>
      <c r="CB2326">
        <v>1.1499999999999999</v>
      </c>
      <c r="CC2326">
        <v>0.69</v>
      </c>
      <c r="CD2326">
        <v>1.01</v>
      </c>
      <c r="CE2326">
        <v>1.5275000000000001</v>
      </c>
      <c r="CF2326">
        <v>1.10488372093023</v>
      </c>
      <c r="CG2326">
        <v>0.63500000000000001</v>
      </c>
      <c r="CH2326">
        <v>1.06</v>
      </c>
      <c r="CI2326">
        <v>1.18</v>
      </c>
      <c r="CJ2326">
        <v>0.95266666666666699</v>
      </c>
      <c r="CK2326">
        <v>0.9</v>
      </c>
      <c r="CL2326">
        <v>1.1599999999999999</v>
      </c>
      <c r="CM2326">
        <v>1.58</v>
      </c>
      <c r="CN2326">
        <v>1.35055555555556</v>
      </c>
      <c r="CO2326">
        <v>1.49</v>
      </c>
      <c r="CP2326">
        <v>1.73</v>
      </c>
      <c r="CQ2326">
        <v>2.15</v>
      </c>
      <c r="CR2326">
        <v>1.78</v>
      </c>
      <c r="CS2326">
        <v>0.72250000000000003</v>
      </c>
      <c r="CT2326">
        <v>0.95499999999999996</v>
      </c>
      <c r="CU2326">
        <v>1.3875</v>
      </c>
      <c r="CV2326">
        <v>1.155</v>
      </c>
      <c r="CW2326">
        <v>0.625</v>
      </c>
      <c r="CX2326">
        <v>0.76500000000000001</v>
      </c>
      <c r="CY2326">
        <v>1.2524999999999999</v>
      </c>
      <c r="CZ2326">
        <v>1.0149999999999999</v>
      </c>
      <c r="DA2326">
        <v>0.96</v>
      </c>
      <c r="DB2326">
        <v>0.96</v>
      </c>
      <c r="DC2326">
        <v>0.96</v>
      </c>
      <c r="DD2326">
        <v>0.96</v>
      </c>
      <c r="DE2326">
        <v>0.83499999999999996</v>
      </c>
      <c r="DF2326">
        <v>1.08</v>
      </c>
      <c r="DG2326">
        <v>1.1299999999999999</v>
      </c>
      <c r="DH2326">
        <v>0.95</v>
      </c>
      <c r="DI2326">
        <v>0.55249999999999999</v>
      </c>
      <c r="DJ2326">
        <v>0.9</v>
      </c>
      <c r="DK2326">
        <v>1.23</v>
      </c>
      <c r="DL2326">
        <v>0.84099999999999997</v>
      </c>
      <c r="DM2326">
        <v>0.755</v>
      </c>
      <c r="DN2326">
        <v>1.19</v>
      </c>
      <c r="DO2326">
        <v>1.52</v>
      </c>
      <c r="DP2326">
        <v>1.28428571428571</v>
      </c>
      <c r="DQ2326">
        <v>0.70750000000000002</v>
      </c>
      <c r="DR2326">
        <v>0.86499999999999999</v>
      </c>
      <c r="DS2326">
        <v>1.93</v>
      </c>
      <c r="DT2326">
        <v>1.28833333333333</v>
      </c>
    </row>
    <row r="2327" spans="1:124" x14ac:dyDescent="0.35">
      <c r="A2327" s="19" t="str">
        <f t="shared" si="88"/>
        <v>NIM--42551</v>
      </c>
      <c r="B2327" s="19" t="str">
        <f t="shared" si="89"/>
        <v>NIM</v>
      </c>
      <c r="C2327">
        <v>15</v>
      </c>
      <c r="D2327" s="27">
        <v>42551</v>
      </c>
      <c r="E2327">
        <v>3.59</v>
      </c>
      <c r="F2327">
        <v>3.86</v>
      </c>
      <c r="G2327">
        <v>4.1100000000000003</v>
      </c>
      <c r="H2327">
        <v>3.8008771929824601</v>
      </c>
      <c r="I2327">
        <v>3.5474999999999999</v>
      </c>
      <c r="J2327">
        <v>3.91</v>
      </c>
      <c r="K2327">
        <v>4.2424999999999997</v>
      </c>
      <c r="L2327">
        <v>3.88114695340502</v>
      </c>
      <c r="M2327">
        <v>3.35</v>
      </c>
      <c r="N2327">
        <v>3.74</v>
      </c>
      <c r="O2327">
        <v>4.1500000000000004</v>
      </c>
      <c r="P2327">
        <v>3.7674157955865302</v>
      </c>
      <c r="Q2327">
        <v>3.6549999999999998</v>
      </c>
      <c r="R2327">
        <v>3.83</v>
      </c>
      <c r="S2327">
        <v>4.2625000000000002</v>
      </c>
      <c r="T2327">
        <v>3.883</v>
      </c>
      <c r="U2327">
        <v>3.47</v>
      </c>
      <c r="V2327">
        <v>3.86</v>
      </c>
      <c r="W2327">
        <v>4.2050000000000001</v>
      </c>
      <c r="X2327">
        <v>3.8203654485049801</v>
      </c>
      <c r="Y2327">
        <v>3.67</v>
      </c>
      <c r="Z2327">
        <v>4.08</v>
      </c>
      <c r="AA2327">
        <v>4.42</v>
      </c>
      <c r="AB2327">
        <v>4.0930188679245303</v>
      </c>
      <c r="AC2327">
        <v>3.6274999999999999</v>
      </c>
      <c r="AD2327">
        <v>3.98</v>
      </c>
      <c r="AE2327">
        <v>4.2625000000000002</v>
      </c>
      <c r="AF2327">
        <v>3.91552631578947</v>
      </c>
      <c r="AG2327">
        <v>3.4550000000000001</v>
      </c>
      <c r="AH2327">
        <v>3.91</v>
      </c>
      <c r="AI2327">
        <v>4.4050000000000002</v>
      </c>
      <c r="AJ2327">
        <v>4.2844444444444401</v>
      </c>
      <c r="AK2327">
        <v>3.59</v>
      </c>
      <c r="AL2327">
        <v>3.92</v>
      </c>
      <c r="AM2327">
        <v>4.1174999999999997</v>
      </c>
      <c r="AN2327">
        <v>3.8525</v>
      </c>
      <c r="AO2327">
        <v>3.52</v>
      </c>
      <c r="AP2327">
        <v>3.915</v>
      </c>
      <c r="AQ2327">
        <v>4.2699999999999996</v>
      </c>
      <c r="AR2327">
        <v>3.8682116788321199</v>
      </c>
      <c r="AS2327">
        <v>3.64</v>
      </c>
      <c r="AT2327">
        <v>4</v>
      </c>
      <c r="AU2327">
        <v>4.33</v>
      </c>
      <c r="AV2327">
        <v>3.9699492385786801</v>
      </c>
      <c r="AW2327">
        <v>3.45</v>
      </c>
      <c r="AX2327">
        <v>3.86</v>
      </c>
      <c r="AY2327">
        <v>4.25</v>
      </c>
      <c r="AZ2327">
        <v>3.8195918367346899</v>
      </c>
      <c r="BA2327">
        <v>3.64</v>
      </c>
      <c r="BB2327">
        <v>3.84</v>
      </c>
      <c r="BC2327">
        <v>4.33</v>
      </c>
      <c r="BD2327">
        <v>3.97132075471698</v>
      </c>
      <c r="BE2327">
        <v>3.39</v>
      </c>
      <c r="BF2327">
        <v>3.87</v>
      </c>
      <c r="BG2327">
        <v>4.12</v>
      </c>
      <c r="BH2327">
        <v>3.9293877551020402</v>
      </c>
      <c r="BI2327">
        <v>3.56</v>
      </c>
      <c r="BJ2327">
        <v>4.1900000000000004</v>
      </c>
      <c r="BK2327">
        <v>4.42</v>
      </c>
      <c r="BL2327">
        <v>4.07</v>
      </c>
      <c r="BM2327">
        <v>3.8650000000000002</v>
      </c>
      <c r="BN2327">
        <v>3.95</v>
      </c>
      <c r="BO2327">
        <v>4.2350000000000003</v>
      </c>
      <c r="BP2327">
        <v>4.0833333333333304</v>
      </c>
      <c r="BQ2327">
        <v>3.8050000000000002</v>
      </c>
      <c r="BR2327">
        <v>4.3600000000000003</v>
      </c>
      <c r="BS2327">
        <v>4.42</v>
      </c>
      <c r="BT2327">
        <v>4.03</v>
      </c>
      <c r="BU2327">
        <v>3.5350000000000001</v>
      </c>
      <c r="BV2327">
        <v>3.86</v>
      </c>
      <c r="BW2327">
        <v>4.2450000000000001</v>
      </c>
      <c r="BX2327">
        <v>3.8460000000000001</v>
      </c>
      <c r="BY2327">
        <v>3.62</v>
      </c>
      <c r="BZ2327">
        <v>3.9</v>
      </c>
      <c r="CA2327">
        <v>4.01</v>
      </c>
      <c r="CB2327">
        <v>3.7042857142857102</v>
      </c>
      <c r="CC2327">
        <v>3.4</v>
      </c>
      <c r="CD2327">
        <v>3.8050000000000002</v>
      </c>
      <c r="CE2327">
        <v>4.1174999999999997</v>
      </c>
      <c r="CF2327">
        <v>3.7467441860465098</v>
      </c>
      <c r="CG2327">
        <v>3.74</v>
      </c>
      <c r="CH2327">
        <v>4.17</v>
      </c>
      <c r="CI2327">
        <v>4.2649999999999997</v>
      </c>
      <c r="CJ2327">
        <v>4.0806666666666702</v>
      </c>
      <c r="CK2327">
        <v>3.2549999999999999</v>
      </c>
      <c r="CL2327">
        <v>3.71</v>
      </c>
      <c r="CM2327">
        <v>4.0750000000000002</v>
      </c>
      <c r="CN2327">
        <v>3.895</v>
      </c>
      <c r="CO2327">
        <v>3.69</v>
      </c>
      <c r="CP2327">
        <v>3.78</v>
      </c>
      <c r="CQ2327">
        <v>4.7300000000000004</v>
      </c>
      <c r="CR2327">
        <v>4.1479999999999997</v>
      </c>
      <c r="CS2327">
        <v>2.7374999999999998</v>
      </c>
      <c r="CT2327">
        <v>3.42</v>
      </c>
      <c r="CU2327">
        <v>4.1974999999999998</v>
      </c>
      <c r="CV2327">
        <v>3.5150000000000001</v>
      </c>
      <c r="CW2327">
        <v>3.86</v>
      </c>
      <c r="CX2327">
        <v>4.08</v>
      </c>
      <c r="CY2327">
        <v>4.2824999999999998</v>
      </c>
      <c r="CZ2327">
        <v>4.0674999999999999</v>
      </c>
      <c r="DA2327">
        <v>3.66</v>
      </c>
      <c r="DB2327">
        <v>3.66</v>
      </c>
      <c r="DC2327">
        <v>3.66</v>
      </c>
      <c r="DD2327">
        <v>3.66</v>
      </c>
      <c r="DE2327">
        <v>2.88</v>
      </c>
      <c r="DF2327">
        <v>3.26</v>
      </c>
      <c r="DG2327">
        <v>10.585000000000001</v>
      </c>
      <c r="DH2327">
        <v>7.89</v>
      </c>
      <c r="DI2327">
        <v>3.3224999999999998</v>
      </c>
      <c r="DJ2327">
        <v>3.5350000000000001</v>
      </c>
      <c r="DK2327">
        <v>4.2850000000000001</v>
      </c>
      <c r="DL2327">
        <v>4.2169999999999996</v>
      </c>
      <c r="DM2327">
        <v>3.33</v>
      </c>
      <c r="DN2327">
        <v>3.87</v>
      </c>
      <c r="DO2327">
        <v>3.9849999999999999</v>
      </c>
      <c r="DP2327">
        <v>3.76857142857143</v>
      </c>
      <c r="DQ2327">
        <v>3.8025000000000002</v>
      </c>
      <c r="DR2327">
        <v>3.9750000000000001</v>
      </c>
      <c r="DS2327">
        <v>4.1399999999999997</v>
      </c>
      <c r="DT2327">
        <v>3.895</v>
      </c>
    </row>
    <row r="2328" spans="1:124" x14ac:dyDescent="0.35">
      <c r="A2328" s="19" t="str">
        <f t="shared" si="88"/>
        <v>Provisions / Avg Assets--42551</v>
      </c>
      <c r="B2328" s="19" t="str">
        <f t="shared" si="89"/>
        <v>Provisions / Avg Assets</v>
      </c>
      <c r="C2328">
        <v>16</v>
      </c>
      <c r="D2328" s="27">
        <v>42551</v>
      </c>
      <c r="E2328">
        <v>0</v>
      </c>
      <c r="F2328">
        <v>0.03</v>
      </c>
      <c r="G2328">
        <v>0.15</v>
      </c>
      <c r="H2328">
        <v>7.1578947368421006E-2</v>
      </c>
      <c r="I2328">
        <v>0</v>
      </c>
      <c r="J2328">
        <v>0.04</v>
      </c>
      <c r="K2328">
        <v>0.14249999999999999</v>
      </c>
      <c r="L2328">
        <v>0.10107526881720399</v>
      </c>
      <c r="M2328">
        <v>0</v>
      </c>
      <c r="N2328">
        <v>0.06</v>
      </c>
      <c r="O2328">
        <v>0.16</v>
      </c>
      <c r="P2328">
        <v>0.112077042198993</v>
      </c>
      <c r="Q2328">
        <v>0.05</v>
      </c>
      <c r="R2328">
        <v>9.5000000000000001E-2</v>
      </c>
      <c r="S2328">
        <v>0.19</v>
      </c>
      <c r="T2328">
        <v>0.14199999999999999</v>
      </c>
      <c r="U2328">
        <v>0</v>
      </c>
      <c r="V2328">
        <v>0.03</v>
      </c>
      <c r="W2328">
        <v>0.14000000000000001</v>
      </c>
      <c r="X2328">
        <v>8.2990033222591394E-2</v>
      </c>
      <c r="Y2328">
        <v>0</v>
      </c>
      <c r="Z2328">
        <v>0</v>
      </c>
      <c r="AA2328">
        <v>0.12</v>
      </c>
      <c r="AB2328">
        <v>8.4150943396226405E-2</v>
      </c>
      <c r="AC2328">
        <v>0</v>
      </c>
      <c r="AD2328">
        <v>7.0000000000000007E-2</v>
      </c>
      <c r="AE2328">
        <v>0.1525</v>
      </c>
      <c r="AF2328">
        <v>0.17039473684210499</v>
      </c>
      <c r="AG2328">
        <v>0</v>
      </c>
      <c r="AH2328">
        <v>0.04</v>
      </c>
      <c r="AI2328">
        <v>0.18</v>
      </c>
      <c r="AJ2328">
        <v>0.31666666666666698</v>
      </c>
      <c r="AK2328">
        <v>0</v>
      </c>
      <c r="AL2328">
        <v>0.04</v>
      </c>
      <c r="AM2328">
        <v>9.2499999999999999E-2</v>
      </c>
      <c r="AN2328">
        <v>2.5416666666666698E-2</v>
      </c>
      <c r="AO2328">
        <v>0</v>
      </c>
      <c r="AP2328">
        <v>0.04</v>
      </c>
      <c r="AQ2328">
        <v>0.15</v>
      </c>
      <c r="AR2328">
        <v>9.8357664233576697E-2</v>
      </c>
      <c r="AS2328">
        <v>0</v>
      </c>
      <c r="AT2328">
        <v>0.05</v>
      </c>
      <c r="AU2328">
        <v>0.16</v>
      </c>
      <c r="AV2328">
        <v>0.101421319796954</v>
      </c>
      <c r="AW2328">
        <v>0</v>
      </c>
      <c r="AX2328">
        <v>0.02</v>
      </c>
      <c r="AY2328">
        <v>0.1</v>
      </c>
      <c r="AZ2328">
        <v>5.9183673469387799E-2</v>
      </c>
      <c r="BA2328">
        <v>0</v>
      </c>
      <c r="BB2328">
        <v>0.04</v>
      </c>
      <c r="BC2328">
        <v>0.22</v>
      </c>
      <c r="BD2328">
        <v>0.17679245283018899</v>
      </c>
      <c r="BE2328">
        <v>0</v>
      </c>
      <c r="BF2328">
        <v>0.03</v>
      </c>
      <c r="BG2328">
        <v>0.13</v>
      </c>
      <c r="BH2328">
        <v>0.18979591836734699</v>
      </c>
      <c r="BI2328">
        <v>0</v>
      </c>
      <c r="BJ2328">
        <v>0.11</v>
      </c>
      <c r="BK2328">
        <v>0.11</v>
      </c>
      <c r="BL2328">
        <v>7.3999999999999996E-2</v>
      </c>
      <c r="BM2328">
        <v>-7.0000000000000007E-2</v>
      </c>
      <c r="BN2328">
        <v>0</v>
      </c>
      <c r="BO2328">
        <v>0.03</v>
      </c>
      <c r="BP2328">
        <v>-2.66666666666667E-2</v>
      </c>
      <c r="BQ2328">
        <v>0</v>
      </c>
      <c r="BR2328">
        <v>0</v>
      </c>
      <c r="BS2328">
        <v>7.0000000000000007E-2</v>
      </c>
      <c r="BT2328">
        <v>4.6666666666666697E-2</v>
      </c>
      <c r="BU2328">
        <v>0</v>
      </c>
      <c r="BV2328">
        <v>0.08</v>
      </c>
      <c r="BW2328">
        <v>0.12</v>
      </c>
      <c r="BX2328">
        <v>0.12666666666666701</v>
      </c>
      <c r="BY2328">
        <v>0.04</v>
      </c>
      <c r="BZ2328">
        <v>0.14000000000000001</v>
      </c>
      <c r="CA2328">
        <v>0.19500000000000001</v>
      </c>
      <c r="CB2328">
        <v>0.105714285714286</v>
      </c>
      <c r="CC2328">
        <v>0</v>
      </c>
      <c r="CD2328">
        <v>0</v>
      </c>
      <c r="CE2328">
        <v>0.1275</v>
      </c>
      <c r="CF2328">
        <v>1.5813953488372098E-2</v>
      </c>
      <c r="CG2328">
        <v>0</v>
      </c>
      <c r="CH2328">
        <v>0.05</v>
      </c>
      <c r="CI2328">
        <v>0.14499999999999999</v>
      </c>
      <c r="CJ2328">
        <v>8.7999999999999995E-2</v>
      </c>
      <c r="CK2328">
        <v>0</v>
      </c>
      <c r="CL2328">
        <v>0.05</v>
      </c>
      <c r="CM2328">
        <v>0.22</v>
      </c>
      <c r="CN2328">
        <v>0.129444444444444</v>
      </c>
      <c r="CO2328">
        <v>0.04</v>
      </c>
      <c r="CP2328">
        <v>0.08</v>
      </c>
      <c r="CQ2328">
        <v>0.11</v>
      </c>
      <c r="CR2328">
        <v>7.3999999999999996E-2</v>
      </c>
      <c r="CS2328">
        <v>0</v>
      </c>
      <c r="CT2328">
        <v>0.105</v>
      </c>
      <c r="CU2328">
        <v>0.245</v>
      </c>
      <c r="CV2328">
        <v>0.14000000000000001</v>
      </c>
      <c r="CW2328">
        <v>0</v>
      </c>
      <c r="CX2328">
        <v>0.05</v>
      </c>
      <c r="CY2328">
        <v>0.1525</v>
      </c>
      <c r="CZ2328">
        <v>0.1125</v>
      </c>
      <c r="DA2328">
        <v>0.17</v>
      </c>
      <c r="DB2328">
        <v>0.17</v>
      </c>
      <c r="DC2328">
        <v>0.17</v>
      </c>
      <c r="DD2328">
        <v>0.17</v>
      </c>
      <c r="DE2328">
        <v>0</v>
      </c>
      <c r="DF2328">
        <v>0</v>
      </c>
      <c r="DG2328">
        <v>1.2749999999999999</v>
      </c>
      <c r="DH2328">
        <v>0.85</v>
      </c>
      <c r="DI2328">
        <v>0.04</v>
      </c>
      <c r="DJ2328">
        <v>0.155</v>
      </c>
      <c r="DK2328">
        <v>0.27500000000000002</v>
      </c>
      <c r="DL2328">
        <v>0.57699999999999996</v>
      </c>
      <c r="DM2328">
        <v>0.04</v>
      </c>
      <c r="DN2328">
        <v>0.12</v>
      </c>
      <c r="DO2328">
        <v>0.13500000000000001</v>
      </c>
      <c r="DP2328">
        <v>9.1428571428571401E-2</v>
      </c>
      <c r="DQ2328">
        <v>2.5000000000000001E-3</v>
      </c>
      <c r="DR2328">
        <v>0.02</v>
      </c>
      <c r="DS2328">
        <v>0.06</v>
      </c>
      <c r="DT2328">
        <v>6.3333333333333297E-2</v>
      </c>
    </row>
    <row r="2329" spans="1:124" x14ac:dyDescent="0.35">
      <c r="A2329" s="19" t="str">
        <f t="shared" si="88"/>
        <v>Negative Earners (last 4 qtrs)--42551</v>
      </c>
      <c r="B2329" s="19" t="str">
        <f t="shared" si="89"/>
        <v>Negative Earners (last 4 qtrs)</v>
      </c>
      <c r="C2329">
        <v>17</v>
      </c>
      <c r="D2329" s="27">
        <v>42551</v>
      </c>
      <c r="F2329">
        <v>0</v>
      </c>
      <c r="H2329">
        <v>0</v>
      </c>
      <c r="J2329">
        <v>2.8169014084507</v>
      </c>
      <c r="L2329">
        <v>16</v>
      </c>
      <c r="N2329">
        <v>4.0227703984819696</v>
      </c>
      <c r="P2329">
        <v>212</v>
      </c>
      <c r="R2329">
        <v>0</v>
      </c>
      <c r="T2329">
        <v>0</v>
      </c>
      <c r="V2329">
        <v>2.9315960912052099</v>
      </c>
      <c r="X2329">
        <v>9</v>
      </c>
      <c r="Z2329">
        <v>3.7735849056603801</v>
      </c>
      <c r="AB2329">
        <v>2</v>
      </c>
      <c r="AD2329">
        <v>2.6315789473684199</v>
      </c>
      <c r="AF2329">
        <v>2</v>
      </c>
      <c r="AH2329">
        <v>1.5873015873015901</v>
      </c>
      <c r="AI2329"/>
      <c r="AJ2329">
        <v>1</v>
      </c>
      <c r="AK2329"/>
      <c r="AL2329">
        <v>4.1666666666666696</v>
      </c>
      <c r="AN2329">
        <v>2</v>
      </c>
      <c r="AP2329">
        <v>1.7985611510791399</v>
      </c>
      <c r="AR2329">
        <v>5</v>
      </c>
      <c r="AT2329">
        <v>1.99004975124378</v>
      </c>
      <c r="AV2329">
        <v>4</v>
      </c>
      <c r="AX2329">
        <v>4.6979865771812097</v>
      </c>
      <c r="AZ2329">
        <v>7</v>
      </c>
      <c r="BB2329">
        <v>3.7735849056603801</v>
      </c>
      <c r="BD2329">
        <v>2</v>
      </c>
      <c r="BF2329">
        <v>0</v>
      </c>
      <c r="BH2329">
        <v>0</v>
      </c>
      <c r="BJ2329">
        <v>0</v>
      </c>
      <c r="BL2329">
        <v>0</v>
      </c>
      <c r="BN2329">
        <v>0</v>
      </c>
      <c r="BP2329">
        <v>0</v>
      </c>
      <c r="BR2329">
        <v>33.3333333333333</v>
      </c>
      <c r="BT2329">
        <v>1</v>
      </c>
      <c r="BV2329">
        <v>20</v>
      </c>
      <c r="BX2329">
        <v>3</v>
      </c>
      <c r="BZ2329">
        <v>0</v>
      </c>
      <c r="CB2329">
        <v>0</v>
      </c>
      <c r="CD2329">
        <v>3.4883720930232598</v>
      </c>
      <c r="CF2329">
        <v>3</v>
      </c>
      <c r="CH2329">
        <v>0</v>
      </c>
      <c r="CJ2329">
        <v>0</v>
      </c>
      <c r="CL2329">
        <v>0</v>
      </c>
      <c r="CN2329">
        <v>0</v>
      </c>
      <c r="CP2329">
        <v>0</v>
      </c>
      <c r="CR2329">
        <v>0</v>
      </c>
      <c r="CT2329">
        <v>0</v>
      </c>
      <c r="CV2329">
        <v>0</v>
      </c>
      <c r="CX2329">
        <v>0</v>
      </c>
      <c r="CZ2329">
        <v>0</v>
      </c>
      <c r="DB2329">
        <v>0</v>
      </c>
      <c r="DD2329">
        <v>0</v>
      </c>
      <c r="DF2329">
        <v>0</v>
      </c>
      <c r="DH2329">
        <v>0</v>
      </c>
      <c r="DJ2329">
        <v>0</v>
      </c>
      <c r="DL2329">
        <v>0</v>
      </c>
      <c r="DN2329">
        <v>0</v>
      </c>
      <c r="DP2329">
        <v>0</v>
      </c>
      <c r="DR2329">
        <v>0</v>
      </c>
      <c r="DT2329">
        <v>0</v>
      </c>
    </row>
    <row r="2330" spans="1:124" x14ac:dyDescent="0.35">
      <c r="A2330" s="19" t="str">
        <f t="shared" si="88"/>
        <v>Noncore Funding / Liab--42551</v>
      </c>
      <c r="B2330" s="19" t="str">
        <f t="shared" si="89"/>
        <v>Noncore Funding / Liab</v>
      </c>
      <c r="C2330">
        <v>18</v>
      </c>
      <c r="D2330" s="27">
        <v>42551</v>
      </c>
      <c r="E2330">
        <v>8.7878929489841795</v>
      </c>
      <c r="F2330">
        <v>12.9715888970608</v>
      </c>
      <c r="G2330">
        <v>18.771012327232</v>
      </c>
      <c r="H2330">
        <v>14.742738179574699</v>
      </c>
      <c r="I2330">
        <v>9.0992430741832102</v>
      </c>
      <c r="J2330">
        <v>15.559714127663</v>
      </c>
      <c r="K2330">
        <v>23.190845760404802</v>
      </c>
      <c r="L2330">
        <v>18.052740917422899</v>
      </c>
      <c r="M2330">
        <v>11.9439505071431</v>
      </c>
      <c r="N2330">
        <v>19.345936254079099</v>
      </c>
      <c r="O2330">
        <v>29.9408313565282</v>
      </c>
      <c r="P2330">
        <v>22.555532812167801</v>
      </c>
      <c r="Q2330">
        <v>13.8860622566523</v>
      </c>
      <c r="R2330">
        <v>18.100415951013101</v>
      </c>
      <c r="S2330">
        <v>21.063367675570198</v>
      </c>
      <c r="T2330">
        <v>19.059680651881202</v>
      </c>
      <c r="U2330">
        <v>8.2280740819473799</v>
      </c>
      <c r="V2330">
        <v>13.526483282726</v>
      </c>
      <c r="W2330">
        <v>22.253000891583799</v>
      </c>
      <c r="X2330">
        <v>17.226845357387401</v>
      </c>
      <c r="Y2330">
        <v>8.7057134906337392</v>
      </c>
      <c r="Z2330">
        <v>13.3254283817834</v>
      </c>
      <c r="AA2330">
        <v>20.958274730426599</v>
      </c>
      <c r="AB2330">
        <v>16.569881723405899</v>
      </c>
      <c r="AC2330">
        <v>10.007042189307001</v>
      </c>
      <c r="AD2330">
        <v>15.855297270408199</v>
      </c>
      <c r="AE2330">
        <v>21.168477459744299</v>
      </c>
      <c r="AF2330">
        <v>17.783551829111499</v>
      </c>
      <c r="AG2330">
        <v>13.521798807309199</v>
      </c>
      <c r="AH2330">
        <v>19.2624832112073</v>
      </c>
      <c r="AI2330">
        <v>29.2398241125445</v>
      </c>
      <c r="AJ2330">
        <v>23.605665316559499</v>
      </c>
      <c r="AK2330">
        <v>8.9933569101106201</v>
      </c>
      <c r="AL2330">
        <v>17.155319835102201</v>
      </c>
      <c r="AM2330">
        <v>27.581554284587</v>
      </c>
      <c r="AN2330">
        <v>19.7752548491349</v>
      </c>
      <c r="AO2330">
        <v>9.1682961710619395</v>
      </c>
      <c r="AP2330">
        <v>15.559714127663</v>
      </c>
      <c r="AQ2330">
        <v>24.3339251208691</v>
      </c>
      <c r="AR2330">
        <v>17.938144195470901</v>
      </c>
      <c r="AS2330">
        <v>10.4773253334958</v>
      </c>
      <c r="AT2330">
        <v>17.512742891148498</v>
      </c>
      <c r="AU2330">
        <v>27.530743081380798</v>
      </c>
      <c r="AV2330">
        <v>19.987666030368501</v>
      </c>
      <c r="AW2330">
        <v>7.2395696754641303</v>
      </c>
      <c r="AX2330">
        <v>12.928109710367499</v>
      </c>
      <c r="AY2330">
        <v>20.150516513034098</v>
      </c>
      <c r="AZ2330">
        <v>15.6354986056692</v>
      </c>
      <c r="BA2330">
        <v>11.325623938324799</v>
      </c>
      <c r="BB2330">
        <v>19.055491550467298</v>
      </c>
      <c r="BC2330">
        <v>26.1110781463241</v>
      </c>
      <c r="BD2330">
        <v>21.9024050877387</v>
      </c>
      <c r="BE2330">
        <v>10.4623680262674</v>
      </c>
      <c r="BF2330">
        <v>14.8488353327237</v>
      </c>
      <c r="BG2330">
        <v>18.4640842110249</v>
      </c>
      <c r="BH2330">
        <v>17.6215792044785</v>
      </c>
      <c r="BI2330">
        <v>10.4623680262674</v>
      </c>
      <c r="BJ2330">
        <v>12.648168663020099</v>
      </c>
      <c r="BK2330">
        <v>32.409142976153298</v>
      </c>
      <c r="BL2330">
        <v>20.085554659499198</v>
      </c>
      <c r="BM2330">
        <v>17.945102916864599</v>
      </c>
      <c r="BN2330">
        <v>22.298785565849499</v>
      </c>
      <c r="BO2330">
        <v>22.7859634353158</v>
      </c>
      <c r="BP2330">
        <v>19.721115712837101</v>
      </c>
      <c r="BQ2330">
        <v>13.076690923995899</v>
      </c>
      <c r="BR2330">
        <v>13.470986923328899</v>
      </c>
      <c r="BS2330">
        <v>17.643510447073599</v>
      </c>
      <c r="BT2330">
        <v>15.9898052729367</v>
      </c>
      <c r="BU2330">
        <v>11.3970472691231</v>
      </c>
      <c r="BV2330">
        <v>18.627541164566299</v>
      </c>
      <c r="BW2330">
        <v>29.635558690297199</v>
      </c>
      <c r="BX2330">
        <v>22.4237611461581</v>
      </c>
      <c r="BY2330">
        <v>12.5675623464618</v>
      </c>
      <c r="BZ2330">
        <v>18.601606817423399</v>
      </c>
      <c r="CA2330">
        <v>19.322282390637099</v>
      </c>
      <c r="CB2330">
        <v>18.0858226756996</v>
      </c>
      <c r="CC2330">
        <v>7.25148292038463</v>
      </c>
      <c r="CD2330">
        <v>11.655696580925699</v>
      </c>
      <c r="CE2330">
        <v>20.364394128518999</v>
      </c>
      <c r="CF2330">
        <v>16.479202073122998</v>
      </c>
      <c r="CG2330">
        <v>10.522909336300099</v>
      </c>
      <c r="CH2330">
        <v>16.512170723574499</v>
      </c>
      <c r="CI2330">
        <v>23.566316881170899</v>
      </c>
      <c r="CJ2330">
        <v>18.163238507608401</v>
      </c>
      <c r="CK2330">
        <v>7.7087892741342703</v>
      </c>
      <c r="CL2330">
        <v>15.403995150772399</v>
      </c>
      <c r="CM2330">
        <v>31.9617734097083</v>
      </c>
      <c r="CN2330">
        <v>23.5825148964786</v>
      </c>
      <c r="CO2330">
        <v>17.1392652196248</v>
      </c>
      <c r="CP2330">
        <v>17.804395493610901</v>
      </c>
      <c r="CQ2330">
        <v>26.3454357522651</v>
      </c>
      <c r="CR2330">
        <v>26.245667813572201</v>
      </c>
      <c r="CS2330">
        <v>12.876233694078801</v>
      </c>
      <c r="CT2330">
        <v>14.623324061618399</v>
      </c>
      <c r="CU2330">
        <v>21.744501979678301</v>
      </c>
      <c r="CV2330">
        <v>19.997411612138698</v>
      </c>
      <c r="CW2330">
        <v>12.729708066241299</v>
      </c>
      <c r="CX2330">
        <v>15.915718951671201</v>
      </c>
      <c r="CY2330">
        <v>19.540543446467002</v>
      </c>
      <c r="CZ2330">
        <v>15.2396672888071</v>
      </c>
      <c r="DA2330">
        <v>41.070380185785702</v>
      </c>
      <c r="DB2330">
        <v>41.070380185785702</v>
      </c>
      <c r="DC2330">
        <v>41.070380185785702</v>
      </c>
      <c r="DD2330">
        <v>41.070380185785702</v>
      </c>
      <c r="DE2330">
        <v>26.565696865908201</v>
      </c>
      <c r="DF2330">
        <v>34.8399529964747</v>
      </c>
      <c r="DG2330">
        <v>61.5862917177706</v>
      </c>
      <c r="DH2330">
        <v>47.1546747236276</v>
      </c>
      <c r="DI2330">
        <v>13.5608468383542</v>
      </c>
      <c r="DJ2330">
        <v>18.884296848035302</v>
      </c>
      <c r="DK2330">
        <v>27.5155475657848</v>
      </c>
      <c r="DL2330">
        <v>26.9395115142969</v>
      </c>
      <c r="DM2330">
        <v>10.878485914335499</v>
      </c>
      <c r="DN2330">
        <v>21.602840393031101</v>
      </c>
      <c r="DO2330">
        <v>23.731331992057498</v>
      </c>
      <c r="DP2330">
        <v>20.372978521273801</v>
      </c>
      <c r="DQ2330">
        <v>23.218159173171099</v>
      </c>
      <c r="DR2330">
        <v>29.011261867673099</v>
      </c>
      <c r="DS2330">
        <v>33.086274269438597</v>
      </c>
      <c r="DT2330">
        <v>25.8332294011851</v>
      </c>
    </row>
    <row r="2331" spans="1:124" x14ac:dyDescent="0.35">
      <c r="A2331" s="19" t="str">
        <f t="shared" si="88"/>
        <v>Brokered Dep / Liab--42551</v>
      </c>
      <c r="B2331" s="19" t="str">
        <f t="shared" si="89"/>
        <v>Brokered Dep / Liab</v>
      </c>
      <c r="C2331">
        <v>19</v>
      </c>
      <c r="D2331" s="27">
        <v>42551</v>
      </c>
      <c r="E2331">
        <v>0</v>
      </c>
      <c r="F2331">
        <v>0</v>
      </c>
      <c r="G2331">
        <v>2.5111468234291401</v>
      </c>
      <c r="H2331">
        <v>2.2625051240627401</v>
      </c>
      <c r="I2331">
        <v>0</v>
      </c>
      <c r="J2331">
        <v>0</v>
      </c>
      <c r="K2331">
        <v>3.4802974457676701</v>
      </c>
      <c r="L2331">
        <v>2.5473305091633902</v>
      </c>
      <c r="M2331">
        <v>0</v>
      </c>
      <c r="N2331">
        <v>0</v>
      </c>
      <c r="O2331">
        <v>3.1739075914952202</v>
      </c>
      <c r="P2331">
        <v>2.5944378675900399</v>
      </c>
      <c r="Q2331">
        <v>0</v>
      </c>
      <c r="R2331">
        <v>0</v>
      </c>
      <c r="S2331">
        <v>0.98638680073901397</v>
      </c>
      <c r="T2331">
        <v>2.7397703177008599</v>
      </c>
      <c r="U2331">
        <v>0</v>
      </c>
      <c r="V2331">
        <v>0</v>
      </c>
      <c r="W2331">
        <v>2.7311858747726601</v>
      </c>
      <c r="X2331">
        <v>2.3531237554775499</v>
      </c>
      <c r="Y2331">
        <v>0</v>
      </c>
      <c r="Z2331">
        <v>0</v>
      </c>
      <c r="AA2331">
        <v>1.24189759121402</v>
      </c>
      <c r="AB2331">
        <v>2.0425221265213001</v>
      </c>
      <c r="AC2331">
        <v>0</v>
      </c>
      <c r="AD2331">
        <v>0</v>
      </c>
      <c r="AE2331">
        <v>2.5821802127012901</v>
      </c>
      <c r="AF2331">
        <v>2.1679872902528898</v>
      </c>
      <c r="AG2331">
        <v>0</v>
      </c>
      <c r="AH2331">
        <v>0.87699698357725397</v>
      </c>
      <c r="AI2331">
        <v>6.0940887325393298</v>
      </c>
      <c r="AJ2331">
        <v>4.7257595938891201</v>
      </c>
      <c r="AK2331">
        <v>0</v>
      </c>
      <c r="AL2331">
        <v>0.60551814504863899</v>
      </c>
      <c r="AM2331">
        <v>5.5905980241974298</v>
      </c>
      <c r="AN2331">
        <v>3.56665380594462</v>
      </c>
      <c r="AO2331">
        <v>0</v>
      </c>
      <c r="AP2331">
        <v>0</v>
      </c>
      <c r="AQ2331">
        <v>3.18467525091669</v>
      </c>
      <c r="AR2331">
        <v>2.46839251732789</v>
      </c>
      <c r="AS2331">
        <v>0</v>
      </c>
      <c r="AT2331">
        <v>8.2376846614311602E-3</v>
      </c>
      <c r="AU2331">
        <v>4.9876709258013898</v>
      </c>
      <c r="AV2331">
        <v>3.2717549906760501</v>
      </c>
      <c r="AW2331">
        <v>0</v>
      </c>
      <c r="AX2331">
        <v>0</v>
      </c>
      <c r="AY2331">
        <v>1.4069067980866801</v>
      </c>
      <c r="AZ2331">
        <v>1.8081406012509</v>
      </c>
      <c r="BA2331">
        <v>0</v>
      </c>
      <c r="BB2331">
        <v>0.80799375151498798</v>
      </c>
      <c r="BC2331">
        <v>5.9440455705215696</v>
      </c>
      <c r="BD2331">
        <v>4.7391748015660697</v>
      </c>
      <c r="BE2331">
        <v>0</v>
      </c>
      <c r="BF2331">
        <v>0</v>
      </c>
      <c r="BG2331">
        <v>2.27162587836201</v>
      </c>
      <c r="BH2331">
        <v>2.0136338625752401</v>
      </c>
      <c r="BI2331">
        <v>0</v>
      </c>
      <c r="BJ2331">
        <v>0.39737697235526798</v>
      </c>
      <c r="BK2331">
        <v>1.24189759121402</v>
      </c>
      <c r="BL2331">
        <v>3.6474369238928799</v>
      </c>
      <c r="BM2331">
        <v>0.59619091600142204</v>
      </c>
      <c r="BN2331">
        <v>1.1923818320028401</v>
      </c>
      <c r="BO2331">
        <v>3.0920959937050698</v>
      </c>
      <c r="BP2331">
        <v>2.0613973291367098</v>
      </c>
      <c r="BQ2331">
        <v>0</v>
      </c>
      <c r="BR2331">
        <v>0</v>
      </c>
      <c r="BS2331">
        <v>1.5947766674116399</v>
      </c>
      <c r="BT2331">
        <v>1.0631844449410901</v>
      </c>
      <c r="BU2331">
        <v>0</v>
      </c>
      <c r="BV2331">
        <v>0</v>
      </c>
      <c r="BW2331">
        <v>6.8085752993237998</v>
      </c>
      <c r="BX2331">
        <v>4.0157069783226804</v>
      </c>
      <c r="BY2331">
        <v>0</v>
      </c>
      <c r="BZ2331">
        <v>0</v>
      </c>
      <c r="CA2331">
        <v>0</v>
      </c>
      <c r="CB2331">
        <v>0.95248947556699703</v>
      </c>
      <c r="CC2331">
        <v>0</v>
      </c>
      <c r="CD2331">
        <v>0</v>
      </c>
      <c r="CE2331">
        <v>2.2724666968974399</v>
      </c>
      <c r="CF2331">
        <v>2.77750059658934</v>
      </c>
      <c r="CG2331">
        <v>0</v>
      </c>
      <c r="CH2331">
        <v>1.3849136737143399</v>
      </c>
      <c r="CI2331">
        <v>3.43042582395204</v>
      </c>
      <c r="CJ2331">
        <v>2.0348247688493202</v>
      </c>
      <c r="CK2331">
        <v>0</v>
      </c>
      <c r="CL2331">
        <v>0</v>
      </c>
      <c r="CM2331">
        <v>6.0230420743734499</v>
      </c>
      <c r="CN2331">
        <v>5.1324498922580402</v>
      </c>
      <c r="CO2331">
        <v>2.03896463946367</v>
      </c>
      <c r="CP2331">
        <v>2.2898993379210202</v>
      </c>
      <c r="CQ2331">
        <v>4.8328720771456499</v>
      </c>
      <c r="CR2331">
        <v>4.7534785942442301</v>
      </c>
      <c r="CS2331">
        <v>0</v>
      </c>
      <c r="CT2331">
        <v>2.6964300784876398</v>
      </c>
      <c r="CU2331">
        <v>6.3560652199195298</v>
      </c>
      <c r="CV2331">
        <v>3.6596351414318899</v>
      </c>
      <c r="CW2331">
        <v>0</v>
      </c>
      <c r="CX2331">
        <v>3.4704219698616798E-2</v>
      </c>
      <c r="CY2331">
        <v>2.81761556177422</v>
      </c>
      <c r="CZ2331">
        <v>2.1423937250271901</v>
      </c>
      <c r="DA2331">
        <v>0</v>
      </c>
      <c r="DB2331">
        <v>0</v>
      </c>
      <c r="DC2331">
        <v>0</v>
      </c>
      <c r="DD2331">
        <v>0</v>
      </c>
      <c r="DE2331">
        <v>4.4141979739855399</v>
      </c>
      <c r="DF2331">
        <v>6.2947121034077602</v>
      </c>
      <c r="DG2331">
        <v>36.859484937343296</v>
      </c>
      <c r="DH2331">
        <v>25.417551239750001</v>
      </c>
      <c r="DI2331">
        <v>0.30253250079004401</v>
      </c>
      <c r="DJ2331">
        <v>3.1890568052166599</v>
      </c>
      <c r="DK2331">
        <v>5.6415086937145196</v>
      </c>
      <c r="DL2331">
        <v>3.6304399700214001</v>
      </c>
      <c r="DM2331">
        <v>0</v>
      </c>
      <c r="DN2331">
        <v>4.3902734825056102</v>
      </c>
      <c r="DO2331">
        <v>8.8226138365987303</v>
      </c>
      <c r="DP2331">
        <v>6.0660042599455304</v>
      </c>
      <c r="DQ2331">
        <v>2.2770854722578502</v>
      </c>
      <c r="DR2331">
        <v>5.2559801765246998</v>
      </c>
      <c r="DS2331">
        <v>10.0839215715135</v>
      </c>
      <c r="DT2331">
        <v>5.8634739387423602</v>
      </c>
    </row>
    <row r="2332" spans="1:124" x14ac:dyDescent="0.35">
      <c r="A2332" s="19" t="str">
        <f t="shared" si="88"/>
        <v>Liquid Assets / Assets--42551</v>
      </c>
      <c r="B2332" s="19" t="str">
        <f t="shared" si="89"/>
        <v>Liquid Assets / Assets</v>
      </c>
      <c r="C2332">
        <v>20</v>
      </c>
      <c r="D2332" s="27">
        <v>42551</v>
      </c>
      <c r="E2332">
        <v>14.367382372550299</v>
      </c>
      <c r="F2332">
        <v>20.7945257555598</v>
      </c>
      <c r="G2332">
        <v>34.391091431363101</v>
      </c>
      <c r="H2332">
        <v>24.553160387950701</v>
      </c>
      <c r="I2332">
        <v>10.489220346735101</v>
      </c>
      <c r="J2332">
        <v>18.629021508207099</v>
      </c>
      <c r="K2332">
        <v>31.2347474984904</v>
      </c>
      <c r="L2332">
        <v>21.818525273662502</v>
      </c>
      <c r="M2332">
        <v>10.492223416724</v>
      </c>
      <c r="N2332">
        <v>17.806903272862598</v>
      </c>
      <c r="O2332">
        <v>28.9101010485854</v>
      </c>
      <c r="P2332">
        <v>20.7321905831216</v>
      </c>
      <c r="Q2332">
        <v>23.0343860998587</v>
      </c>
      <c r="R2332">
        <v>32.935637436571</v>
      </c>
      <c r="S2332">
        <v>42.188511118427201</v>
      </c>
      <c r="T2332">
        <v>34.462705582880602</v>
      </c>
      <c r="U2332">
        <v>12.0411998477511</v>
      </c>
      <c r="V2332">
        <v>20.438165516450301</v>
      </c>
      <c r="W2332">
        <v>31.345180007448501</v>
      </c>
      <c r="X2332">
        <v>22.976413440389901</v>
      </c>
      <c r="Y2332">
        <v>11.578305911029901</v>
      </c>
      <c r="Z2332">
        <v>20.657236943131601</v>
      </c>
      <c r="AA2332">
        <v>35.761119590687301</v>
      </c>
      <c r="AB2332">
        <v>23.877730619866899</v>
      </c>
      <c r="AC2332">
        <v>4.3086295770339902</v>
      </c>
      <c r="AD2332">
        <v>9.618678435983</v>
      </c>
      <c r="AE2332">
        <v>21.0358003483143</v>
      </c>
      <c r="AF2332">
        <v>14.9145519168181</v>
      </c>
      <c r="AG2332">
        <v>8.1224773081470296</v>
      </c>
      <c r="AH2332">
        <v>15.939907281536501</v>
      </c>
      <c r="AI2332">
        <v>27.909188490555898</v>
      </c>
      <c r="AJ2332">
        <v>21.431013608290598</v>
      </c>
      <c r="AK2332">
        <v>13.4750135380327</v>
      </c>
      <c r="AL2332">
        <v>17.734036675995402</v>
      </c>
      <c r="AM2332">
        <v>25.2319918479987</v>
      </c>
      <c r="AN2332">
        <v>19.001696269946699</v>
      </c>
      <c r="AO2332">
        <v>9.8496029942832504</v>
      </c>
      <c r="AP2332">
        <v>17.238952548675002</v>
      </c>
      <c r="AQ2332">
        <v>30.974875331515999</v>
      </c>
      <c r="AR2332">
        <v>21.362749452377798</v>
      </c>
      <c r="AS2332">
        <v>10.194336078601401</v>
      </c>
      <c r="AT2332">
        <v>14.932260208960599</v>
      </c>
      <c r="AU2332">
        <v>23.767116128357902</v>
      </c>
      <c r="AV2332">
        <v>18.199783983035399</v>
      </c>
      <c r="AW2332">
        <v>13.8304440909793</v>
      </c>
      <c r="AX2332">
        <v>22.35639774657</v>
      </c>
      <c r="AY2332">
        <v>34.317434720585503</v>
      </c>
      <c r="AZ2332">
        <v>24.775131509276999</v>
      </c>
      <c r="BA2332">
        <v>9.4743800947159098</v>
      </c>
      <c r="BB2332">
        <v>17.042506485731401</v>
      </c>
      <c r="BC2332">
        <v>30.392949578499</v>
      </c>
      <c r="BD2332">
        <v>22.447828723535299</v>
      </c>
      <c r="BE2332">
        <v>15.1022308212652</v>
      </c>
      <c r="BF2332">
        <v>25.736810958970501</v>
      </c>
      <c r="BG2332">
        <v>31.4346756128961</v>
      </c>
      <c r="BH2332">
        <v>25.087393157687899</v>
      </c>
      <c r="BI2332">
        <v>6.9581399950819698</v>
      </c>
      <c r="BJ2332">
        <v>8.3508004871516093</v>
      </c>
      <c r="BK2332">
        <v>10.206319369853199</v>
      </c>
      <c r="BL2332">
        <v>11.4998848548298</v>
      </c>
      <c r="BM2332">
        <v>10.027277819026899</v>
      </c>
      <c r="BN2332">
        <v>15.1835431814151</v>
      </c>
      <c r="BO2332">
        <v>15.5323320364358</v>
      </c>
      <c r="BP2332">
        <v>11.9785588431701</v>
      </c>
      <c r="BQ2332">
        <v>20.334596651210099</v>
      </c>
      <c r="BR2332">
        <v>20.657236943131601</v>
      </c>
      <c r="BS2332">
        <v>41.643706190864002</v>
      </c>
      <c r="BT2332">
        <v>34.4331229136722</v>
      </c>
      <c r="BU2332">
        <v>15.0221376573183</v>
      </c>
      <c r="BV2332">
        <v>21.745710140577302</v>
      </c>
      <c r="BW2332">
        <v>32.777836988114203</v>
      </c>
      <c r="BX2332">
        <v>24.388092718826499</v>
      </c>
      <c r="BY2332">
        <v>7.7924539169200404</v>
      </c>
      <c r="BZ2332">
        <v>18.177413231562301</v>
      </c>
      <c r="CA2332">
        <v>21.079369186998498</v>
      </c>
      <c r="CB2332">
        <v>15.0642892669606</v>
      </c>
      <c r="CC2332">
        <v>13.019102860176</v>
      </c>
      <c r="CD2332">
        <v>22.176571633563999</v>
      </c>
      <c r="CE2332">
        <v>33.026855819950399</v>
      </c>
      <c r="CF2332">
        <v>24.700585283651598</v>
      </c>
      <c r="CG2332">
        <v>8.6460684559927898</v>
      </c>
      <c r="CH2332">
        <v>14.1290082346981</v>
      </c>
      <c r="CI2332">
        <v>17.872862693312602</v>
      </c>
      <c r="CJ2332">
        <v>15.048969008470401</v>
      </c>
      <c r="CK2332">
        <v>10.9709534604415</v>
      </c>
      <c r="CL2332">
        <v>16.853864358856999</v>
      </c>
      <c r="CM2332">
        <v>27.278349475948598</v>
      </c>
      <c r="CN2332">
        <v>20.4335846913201</v>
      </c>
      <c r="CO2332">
        <v>2.6294116021336</v>
      </c>
      <c r="CP2332">
        <v>12.082788503876101</v>
      </c>
      <c r="CQ2332">
        <v>16.633273900336398</v>
      </c>
      <c r="CR2332">
        <v>11.232252852088401</v>
      </c>
      <c r="CS2332">
        <v>5.7631913676240796</v>
      </c>
      <c r="CT2332">
        <v>18.669518260931</v>
      </c>
      <c r="CU2332">
        <v>37.400649516728897</v>
      </c>
      <c r="CV2332">
        <v>24.494322623422001</v>
      </c>
      <c r="CW2332">
        <v>4.2201362990505498</v>
      </c>
      <c r="CX2332">
        <v>10.9167258943306</v>
      </c>
      <c r="CY2332">
        <v>16.4181253459159</v>
      </c>
      <c r="CZ2332">
        <v>12.090363534283</v>
      </c>
      <c r="DA2332">
        <v>10.4433401539511</v>
      </c>
      <c r="DB2332">
        <v>10.4433401539511</v>
      </c>
      <c r="DC2332">
        <v>10.4433401539511</v>
      </c>
      <c r="DD2332">
        <v>10.4433401539511</v>
      </c>
      <c r="DE2332">
        <v>15.303139945405499</v>
      </c>
      <c r="DF2332">
        <v>21.841977122647599</v>
      </c>
      <c r="DG2332">
        <v>28.3434757472562</v>
      </c>
      <c r="DH2332">
        <v>21.817084754225299</v>
      </c>
      <c r="DI2332">
        <v>7.8076024791255296</v>
      </c>
      <c r="DJ2332">
        <v>9.9738144489713303</v>
      </c>
      <c r="DK2332">
        <v>29.671337069840199</v>
      </c>
      <c r="DL2332">
        <v>21.2621230485349</v>
      </c>
      <c r="DM2332">
        <v>4.8278459739450597</v>
      </c>
      <c r="DN2332">
        <v>13.214309506362</v>
      </c>
      <c r="DO2332">
        <v>18.056168844018899</v>
      </c>
      <c r="DP2332">
        <v>10.170172009557</v>
      </c>
      <c r="DQ2332">
        <v>12.075539240901801</v>
      </c>
      <c r="DR2332">
        <v>17.7586751718108</v>
      </c>
      <c r="DS2332">
        <v>19.3989507682181</v>
      </c>
      <c r="DT2332">
        <v>16.0639839314819</v>
      </c>
    </row>
    <row r="2333" spans="1:124" x14ac:dyDescent="0.35">
      <c r="A2333" s="19" t="str">
        <f t="shared" si="88"/>
        <v>Net Loan Growth (last 4 qtrs)--42551</v>
      </c>
      <c r="B2333" s="19" t="str">
        <f t="shared" si="89"/>
        <v>Net Loan Growth (last 4 qtrs)</v>
      </c>
      <c r="C2333">
        <v>21</v>
      </c>
      <c r="D2333" s="27">
        <v>42551</v>
      </c>
      <c r="E2333">
        <v>0.24</v>
      </c>
      <c r="F2333">
        <v>5.15</v>
      </c>
      <c r="G2333">
        <v>11.47</v>
      </c>
      <c r="H2333">
        <v>6.1045614035087699</v>
      </c>
      <c r="I2333">
        <v>0.15</v>
      </c>
      <c r="J2333">
        <v>4.84</v>
      </c>
      <c r="K2333">
        <v>10.57</v>
      </c>
      <c r="L2333">
        <v>5.9592818671454202</v>
      </c>
      <c r="M2333">
        <v>1.44</v>
      </c>
      <c r="N2333">
        <v>6.62</v>
      </c>
      <c r="O2333">
        <v>12.72</v>
      </c>
      <c r="P2333">
        <v>7.9474290711232003</v>
      </c>
      <c r="Q2333">
        <v>-1.3075000000000001</v>
      </c>
      <c r="R2333">
        <v>3.07</v>
      </c>
      <c r="S2333">
        <v>5.5175000000000001</v>
      </c>
      <c r="T2333">
        <v>2.5790000000000002</v>
      </c>
      <c r="U2333">
        <v>-0.19</v>
      </c>
      <c r="V2333">
        <v>4.5949999999999998</v>
      </c>
      <c r="W2333">
        <v>9.5474999999999994</v>
      </c>
      <c r="X2333">
        <v>5.4951333333333396</v>
      </c>
      <c r="Y2333">
        <v>3.19</v>
      </c>
      <c r="Z2333">
        <v>7.86</v>
      </c>
      <c r="AA2333">
        <v>12.09</v>
      </c>
      <c r="AB2333">
        <v>8.3275471698113197</v>
      </c>
      <c r="AC2333">
        <v>-0.95</v>
      </c>
      <c r="AD2333">
        <v>3.72</v>
      </c>
      <c r="AE2333">
        <v>7.9</v>
      </c>
      <c r="AF2333">
        <v>3.4201315789473701</v>
      </c>
      <c r="AG2333">
        <v>0.22500000000000001</v>
      </c>
      <c r="AH2333">
        <v>5.6</v>
      </c>
      <c r="AI2333">
        <v>11.265000000000001</v>
      </c>
      <c r="AJ2333">
        <v>7.16222222222222</v>
      </c>
      <c r="AK2333">
        <v>3.4925000000000002</v>
      </c>
      <c r="AL2333">
        <v>7.54</v>
      </c>
      <c r="AM2333">
        <v>12.8225</v>
      </c>
      <c r="AN2333">
        <v>10.625</v>
      </c>
      <c r="AO2333">
        <v>-0.62</v>
      </c>
      <c r="AP2333">
        <v>3.8849999999999998</v>
      </c>
      <c r="AQ2333">
        <v>8.4849999999999994</v>
      </c>
      <c r="AR2333">
        <v>4.8137956204379604</v>
      </c>
      <c r="AS2333">
        <v>3.19</v>
      </c>
      <c r="AT2333">
        <v>8.3000000000000007</v>
      </c>
      <c r="AU2333">
        <v>15.28</v>
      </c>
      <c r="AV2333">
        <v>10.177766497461899</v>
      </c>
      <c r="AW2333">
        <v>-0.43</v>
      </c>
      <c r="AX2333">
        <v>4.6100000000000003</v>
      </c>
      <c r="AY2333">
        <v>9.48</v>
      </c>
      <c r="AZ2333">
        <v>5.43394557823129</v>
      </c>
      <c r="BA2333">
        <v>0.59</v>
      </c>
      <c r="BB2333">
        <v>5.27</v>
      </c>
      <c r="BC2333">
        <v>12.89</v>
      </c>
      <c r="BD2333">
        <v>6.7066037735849102</v>
      </c>
      <c r="BE2333">
        <v>-0.30249999999999999</v>
      </c>
      <c r="BF2333">
        <v>4.9249999999999998</v>
      </c>
      <c r="BG2333">
        <v>9.4124999999999996</v>
      </c>
      <c r="BH2333">
        <v>4.4785416666666702</v>
      </c>
      <c r="BI2333">
        <v>3.06</v>
      </c>
      <c r="BJ2333">
        <v>6.08</v>
      </c>
      <c r="BK2333">
        <v>8.4499999999999993</v>
      </c>
      <c r="BL2333">
        <v>8.3019999999999996</v>
      </c>
      <c r="BM2333">
        <v>12.315</v>
      </c>
      <c r="BN2333">
        <v>12.54</v>
      </c>
      <c r="BO2333">
        <v>13.2</v>
      </c>
      <c r="BP2333">
        <v>12.83</v>
      </c>
      <c r="BQ2333">
        <v>8.4849999999999994</v>
      </c>
      <c r="BR2333">
        <v>10.52</v>
      </c>
      <c r="BS2333">
        <v>12.9</v>
      </c>
      <c r="BT2333">
        <v>10.75</v>
      </c>
      <c r="BU2333">
        <v>-2.2749999999999999</v>
      </c>
      <c r="BV2333">
        <v>3.21</v>
      </c>
      <c r="BW2333">
        <v>7.0650000000000004</v>
      </c>
      <c r="BX2333">
        <v>3.19133333333333</v>
      </c>
      <c r="BY2333">
        <v>3.32</v>
      </c>
      <c r="BZ2333">
        <v>7.33</v>
      </c>
      <c r="CA2333">
        <v>8.9250000000000007</v>
      </c>
      <c r="CB2333">
        <v>6.33</v>
      </c>
      <c r="CC2333">
        <v>1.44</v>
      </c>
      <c r="CD2333">
        <v>5.81</v>
      </c>
      <c r="CE2333">
        <v>13.09</v>
      </c>
      <c r="CF2333">
        <v>8.3616470588235305</v>
      </c>
      <c r="CG2333">
        <v>-0.65500000000000003</v>
      </c>
      <c r="CH2333">
        <v>5.27</v>
      </c>
      <c r="CI2333">
        <v>7.6050000000000004</v>
      </c>
      <c r="CJ2333">
        <v>4.59866666666667</v>
      </c>
      <c r="CK2333">
        <v>-1.1525000000000001</v>
      </c>
      <c r="CL2333">
        <v>4.29</v>
      </c>
      <c r="CM2333">
        <v>14.2225</v>
      </c>
      <c r="CN2333">
        <v>7.1638888888888896</v>
      </c>
      <c r="CO2333">
        <v>-1.07</v>
      </c>
      <c r="CP2333">
        <v>1.38</v>
      </c>
      <c r="CQ2333">
        <v>3.62</v>
      </c>
      <c r="CR2333">
        <v>1.6679999999999999</v>
      </c>
      <c r="CS2333">
        <v>4.9050000000000002</v>
      </c>
      <c r="CT2333">
        <v>7.6</v>
      </c>
      <c r="CU2333">
        <v>10.63</v>
      </c>
      <c r="CV2333">
        <v>7.9349999999999996</v>
      </c>
      <c r="CW2333">
        <v>1.8574999999999999</v>
      </c>
      <c r="CX2333">
        <v>8.2650000000000006</v>
      </c>
      <c r="CY2333">
        <v>13.682499999999999</v>
      </c>
      <c r="CZ2333">
        <v>7.2716666666666701</v>
      </c>
      <c r="DA2333">
        <v>24.55</v>
      </c>
      <c r="DB2333">
        <v>24.55</v>
      </c>
      <c r="DC2333">
        <v>24.55</v>
      </c>
      <c r="DD2333">
        <v>24.55</v>
      </c>
      <c r="DE2333">
        <v>-2.65</v>
      </c>
      <c r="DF2333">
        <v>-1.1299999999999999</v>
      </c>
      <c r="DG2333">
        <v>1.2749999999999999</v>
      </c>
      <c r="DH2333">
        <v>-0.54</v>
      </c>
      <c r="DI2333">
        <v>-5.75000000000001E-2</v>
      </c>
      <c r="DJ2333">
        <v>4.6050000000000004</v>
      </c>
      <c r="DK2333">
        <v>8.7375000000000007</v>
      </c>
      <c r="DL2333">
        <v>4.5519999999999996</v>
      </c>
      <c r="DM2333">
        <v>6.83</v>
      </c>
      <c r="DN2333">
        <v>9.7100000000000009</v>
      </c>
      <c r="DO2333">
        <v>14.83</v>
      </c>
      <c r="DP2333">
        <v>10.521428571428601</v>
      </c>
      <c r="DQ2333">
        <v>15.692500000000001</v>
      </c>
      <c r="DR2333">
        <v>24.925000000000001</v>
      </c>
      <c r="DS2333">
        <v>39.857500000000002</v>
      </c>
      <c r="DT2333">
        <v>27.5683333333333</v>
      </c>
    </row>
    <row r="2334" spans="1:124" x14ac:dyDescent="0.35">
      <c r="A2334" s="19" t="str">
        <f t="shared" si="88"/>
        <v>Banks w/ Loan Growth (last 4 qtrs)--42551</v>
      </c>
      <c r="B2334" s="19" t="str">
        <f t="shared" si="89"/>
        <v>Banks w/ Loan Growth (last 4 qtrs)</v>
      </c>
      <c r="C2334">
        <v>22</v>
      </c>
      <c r="D2334" s="27">
        <v>42551</v>
      </c>
      <c r="F2334">
        <v>75.438596491228097</v>
      </c>
      <c r="J2334">
        <v>75.352112676056294</v>
      </c>
      <c r="N2334">
        <v>80.341555977229604</v>
      </c>
      <c r="R2334">
        <v>55</v>
      </c>
      <c r="V2334">
        <v>73.615635179153102</v>
      </c>
      <c r="Z2334">
        <v>83.018867924528294</v>
      </c>
      <c r="AD2334">
        <v>72.368421052631604</v>
      </c>
      <c r="AH2334">
        <v>74.603174603174594</v>
      </c>
      <c r="AI2334"/>
      <c r="AK2334"/>
      <c r="AL2334">
        <v>91.6666666666667</v>
      </c>
      <c r="AP2334">
        <v>72.6618705035971</v>
      </c>
      <c r="AT2334">
        <v>84.079601990049795</v>
      </c>
      <c r="AX2334">
        <v>73.825503355704697</v>
      </c>
      <c r="BB2334">
        <v>77.358490566037702</v>
      </c>
      <c r="BF2334">
        <v>71.428571428571402</v>
      </c>
      <c r="BJ2334">
        <v>80</v>
      </c>
      <c r="BN2334">
        <v>100</v>
      </c>
      <c r="BR2334">
        <v>100</v>
      </c>
      <c r="BV2334">
        <v>73.3333333333333</v>
      </c>
      <c r="BZ2334">
        <v>100</v>
      </c>
      <c r="CD2334">
        <v>79.069767441860506</v>
      </c>
      <c r="CH2334">
        <v>66.6666666666667</v>
      </c>
      <c r="CL2334">
        <v>66.6666666666667</v>
      </c>
      <c r="CP2334">
        <v>60</v>
      </c>
      <c r="CT2334">
        <v>100</v>
      </c>
      <c r="CX2334">
        <v>83.3333333333333</v>
      </c>
      <c r="DB2334">
        <v>100</v>
      </c>
      <c r="DF2334">
        <v>33.3333333333333</v>
      </c>
      <c r="DJ2334">
        <v>70</v>
      </c>
      <c r="DN2334">
        <v>85.714285714285694</v>
      </c>
      <c r="DR2334">
        <v>100</v>
      </c>
    </row>
    <row r="2335" spans="1:124" x14ac:dyDescent="0.35">
      <c r="A2335" s="19" t="str">
        <f t="shared" ref="A2335:A2356" si="90">B2335&amp;"--"&amp;D2335</f>
        <v>Equity / Assets--42643</v>
      </c>
      <c r="B2335" s="19" t="str">
        <f t="shared" ref="B2335:B2356" si="91">VLOOKUP(C2335,labels,2,FALSE)</f>
        <v>Equity / Assets</v>
      </c>
      <c r="C2335">
        <v>1</v>
      </c>
      <c r="D2335" s="27">
        <v>42643</v>
      </c>
      <c r="E2335">
        <v>10.378801760555699</v>
      </c>
      <c r="F2335">
        <v>11.2626699329102</v>
      </c>
      <c r="G2335">
        <v>12.149285816139299</v>
      </c>
      <c r="H2335">
        <v>11.553469504260899</v>
      </c>
      <c r="I2335">
        <v>9.6496378939127005</v>
      </c>
      <c r="J2335">
        <v>10.9731663685152</v>
      </c>
      <c r="K2335">
        <v>12.3901345999085</v>
      </c>
      <c r="L2335">
        <v>11.393216054609599</v>
      </c>
      <c r="M2335">
        <v>9.6485897641034999</v>
      </c>
      <c r="N2335">
        <v>10.925881593360799</v>
      </c>
      <c r="O2335">
        <v>12.7408937980301</v>
      </c>
      <c r="P2335">
        <v>11.5016923999263</v>
      </c>
      <c r="Q2335">
        <v>9.8993056176521694</v>
      </c>
      <c r="R2335">
        <v>11.8846723439078</v>
      </c>
      <c r="S2335">
        <v>12.3758091012593</v>
      </c>
      <c r="T2335">
        <v>11.778670928461301</v>
      </c>
      <c r="U2335">
        <v>9.4684689760048002</v>
      </c>
      <c r="V2335">
        <v>10.7916755778684</v>
      </c>
      <c r="W2335">
        <v>12.199599976593699</v>
      </c>
      <c r="X2335">
        <v>11.176949886394</v>
      </c>
      <c r="Y2335">
        <v>9.899901996893</v>
      </c>
      <c r="Z2335">
        <v>10.800175504921601</v>
      </c>
      <c r="AA2335">
        <v>12.4137991744579</v>
      </c>
      <c r="AB2335">
        <v>11.4366032785935</v>
      </c>
      <c r="AC2335">
        <v>9.5173900103338696</v>
      </c>
      <c r="AD2335">
        <v>10.6773670294094</v>
      </c>
      <c r="AE2335">
        <v>11.914660046776</v>
      </c>
      <c r="AF2335">
        <v>10.8824335075726</v>
      </c>
      <c r="AG2335">
        <v>10.7924117029903</v>
      </c>
      <c r="AH2335">
        <v>11.4349584332313</v>
      </c>
      <c r="AI2335">
        <v>13.232371692063399</v>
      </c>
      <c r="AJ2335">
        <v>12.5549982196657</v>
      </c>
      <c r="AK2335">
        <v>9.4019882029737492</v>
      </c>
      <c r="AL2335">
        <v>11.2513063587686</v>
      </c>
      <c r="AM2335">
        <v>12.9667244031092</v>
      </c>
      <c r="AN2335">
        <v>12.639112929970899</v>
      </c>
      <c r="AO2335">
        <v>9.7721848788911405</v>
      </c>
      <c r="AP2335">
        <v>11.086467801198999</v>
      </c>
      <c r="AQ2335">
        <v>12.414254383179999</v>
      </c>
      <c r="AR2335">
        <v>11.422283996901699</v>
      </c>
      <c r="AS2335">
        <v>9.4354965205336097</v>
      </c>
      <c r="AT2335">
        <v>10.5497438630962</v>
      </c>
      <c r="AU2335">
        <v>11.882121021812299</v>
      </c>
      <c r="AV2335">
        <v>10.897559879664801</v>
      </c>
      <c r="AW2335">
        <v>9.4020994979461392</v>
      </c>
      <c r="AX2335">
        <v>10.674536256323799</v>
      </c>
      <c r="AY2335">
        <v>12.3901345999085</v>
      </c>
      <c r="AZ2335">
        <v>11.2473079147031</v>
      </c>
      <c r="BA2335">
        <v>9.6893292747388795</v>
      </c>
      <c r="BB2335">
        <v>10.947531687320801</v>
      </c>
      <c r="BC2335">
        <v>12.914388612447</v>
      </c>
      <c r="BD2335">
        <v>11.5677835234961</v>
      </c>
      <c r="BE2335">
        <v>10.781897356846899</v>
      </c>
      <c r="BF2335">
        <v>11.596656258488499</v>
      </c>
      <c r="BG2335">
        <v>13.859187638351299</v>
      </c>
      <c r="BH2335">
        <v>14.6442533724373</v>
      </c>
      <c r="BI2335">
        <v>10.425161623608799</v>
      </c>
      <c r="BJ2335">
        <v>11.2012417675825</v>
      </c>
      <c r="BK2335">
        <v>14.7483426881944</v>
      </c>
      <c r="BL2335">
        <v>12.562400500928399</v>
      </c>
      <c r="BM2335">
        <v>9.7407101540263508</v>
      </c>
      <c r="BN2335">
        <v>9.9216858650553394</v>
      </c>
      <c r="BO2335">
        <v>10.1026615760843</v>
      </c>
      <c r="BP2335">
        <v>9.9216858650553394</v>
      </c>
      <c r="BQ2335">
        <v>10.8634817618423</v>
      </c>
      <c r="BR2335">
        <v>12.865860883990999</v>
      </c>
      <c r="BS2335">
        <v>13.561967118821601</v>
      </c>
      <c r="BT2335">
        <v>11.995012292445599</v>
      </c>
      <c r="BU2335">
        <v>8.9197593057192197</v>
      </c>
      <c r="BV2335">
        <v>9.8822950542396093</v>
      </c>
      <c r="BW2335">
        <v>11.3269757874815</v>
      </c>
      <c r="BX2335">
        <v>10.236983621084001</v>
      </c>
      <c r="BY2335">
        <v>8.2838836441223105</v>
      </c>
      <c r="BZ2335">
        <v>9.4705291441732093</v>
      </c>
      <c r="CA2335">
        <v>10.9062852753401</v>
      </c>
      <c r="CB2335">
        <v>9.6593054148164104</v>
      </c>
      <c r="CC2335">
        <v>9.4111662215439402</v>
      </c>
      <c r="CD2335">
        <v>10.6075132113398</v>
      </c>
      <c r="CE2335">
        <v>12.485586664726201</v>
      </c>
      <c r="CF2335">
        <v>12.188722581294201</v>
      </c>
      <c r="CG2335">
        <v>9.0366544509821303</v>
      </c>
      <c r="CH2335">
        <v>9.7691718630346802</v>
      </c>
      <c r="CI2335">
        <v>11.7147661448978</v>
      </c>
      <c r="CJ2335">
        <v>10.195200875300801</v>
      </c>
      <c r="CK2335">
        <v>9.3421847411950605</v>
      </c>
      <c r="CL2335">
        <v>11.433817418818499</v>
      </c>
      <c r="CM2335">
        <v>12.1111597610369</v>
      </c>
      <c r="CN2335">
        <v>11.5508733798353</v>
      </c>
      <c r="CO2335">
        <v>9.0687416093591597</v>
      </c>
      <c r="CP2335">
        <v>10.409308055754</v>
      </c>
      <c r="CQ2335">
        <v>10.423859673473601</v>
      </c>
      <c r="CR2335">
        <v>10.2045607252598</v>
      </c>
      <c r="CS2335">
        <v>9.6472240983829796</v>
      </c>
      <c r="CT2335">
        <v>10.6764996079688</v>
      </c>
      <c r="CU2335">
        <v>14.836151599969901</v>
      </c>
      <c r="CV2335">
        <v>13.806876090384099</v>
      </c>
      <c r="CW2335">
        <v>9.3825639667942102</v>
      </c>
      <c r="CX2335">
        <v>10.265034774615801</v>
      </c>
      <c r="CY2335">
        <v>10.8037841091166</v>
      </c>
      <c r="CZ2335">
        <v>10.254193648225799</v>
      </c>
      <c r="DA2335">
        <v>10.966725824885501</v>
      </c>
      <c r="DB2335">
        <v>10.966725824885501</v>
      </c>
      <c r="DC2335">
        <v>10.966725824885501</v>
      </c>
      <c r="DD2335">
        <v>10.966725824885501</v>
      </c>
      <c r="DE2335">
        <v>9.9481928491127807</v>
      </c>
      <c r="DF2335">
        <v>10.735603932584301</v>
      </c>
      <c r="DG2335">
        <v>15.478362235733901</v>
      </c>
      <c r="DH2335">
        <v>13.3725020790364</v>
      </c>
      <c r="DI2335">
        <v>11.1693453108601</v>
      </c>
      <c r="DJ2335">
        <v>12.4668357290278</v>
      </c>
      <c r="DK2335">
        <v>15.0161417179729</v>
      </c>
      <c r="DL2335">
        <v>13.236038343722599</v>
      </c>
      <c r="DM2335">
        <v>9.5149852362608005</v>
      </c>
      <c r="DN2335">
        <v>11.7229152036379</v>
      </c>
      <c r="DO2335">
        <v>13.372326785107401</v>
      </c>
      <c r="DP2335">
        <v>12.8926529099212</v>
      </c>
      <c r="DQ2335">
        <v>10.2672814415484</v>
      </c>
      <c r="DR2335">
        <v>10.7756969930398</v>
      </c>
      <c r="DS2335">
        <v>12.113455820908699</v>
      </c>
      <c r="DT2335">
        <v>10.953519604288701</v>
      </c>
    </row>
    <row r="2336" spans="1:124" x14ac:dyDescent="0.35">
      <c r="A2336" s="19" t="str">
        <f t="shared" si="90"/>
        <v>Total Risk Based Capital Ratio--42643</v>
      </c>
      <c r="B2336" s="19" t="str">
        <f t="shared" si="91"/>
        <v>Total Risk Based Capital Ratio</v>
      </c>
      <c r="C2336">
        <v>2</v>
      </c>
      <c r="D2336" s="27">
        <v>42643</v>
      </c>
      <c r="E2336">
        <v>14.227499999999999</v>
      </c>
      <c r="F2336">
        <v>17.22</v>
      </c>
      <c r="G2336">
        <v>19.739999999999998</v>
      </c>
      <c r="H2336">
        <v>17.927499999999998</v>
      </c>
      <c r="I2336">
        <v>13.23</v>
      </c>
      <c r="J2336">
        <v>15.68</v>
      </c>
      <c r="K2336">
        <v>18.96</v>
      </c>
      <c r="L2336">
        <v>17.154464609800399</v>
      </c>
      <c r="M2336">
        <v>13.42</v>
      </c>
      <c r="N2336">
        <v>15.92</v>
      </c>
      <c r="O2336">
        <v>20.03</v>
      </c>
      <c r="P2336">
        <v>17.8401255148068</v>
      </c>
      <c r="Q2336">
        <v>14.14</v>
      </c>
      <c r="R2336">
        <v>18.995000000000001</v>
      </c>
      <c r="S2336">
        <v>22.8825</v>
      </c>
      <c r="T2336">
        <v>19.701000000000001</v>
      </c>
      <c r="U2336">
        <v>13.0975</v>
      </c>
      <c r="V2336">
        <v>15.68</v>
      </c>
      <c r="W2336">
        <v>18.477499999999999</v>
      </c>
      <c r="X2336">
        <v>17.155335570469799</v>
      </c>
      <c r="Y2336">
        <v>14.074999999999999</v>
      </c>
      <c r="Z2336">
        <v>16.309999999999999</v>
      </c>
      <c r="AA2336">
        <v>19.16</v>
      </c>
      <c r="AB2336">
        <v>17.7470588235294</v>
      </c>
      <c r="AC2336">
        <v>12.452500000000001</v>
      </c>
      <c r="AD2336">
        <v>14.225</v>
      </c>
      <c r="AE2336">
        <v>16.522500000000001</v>
      </c>
      <c r="AF2336">
        <v>15.321184210526299</v>
      </c>
      <c r="AG2336">
        <v>13.635</v>
      </c>
      <c r="AH2336">
        <v>15.845000000000001</v>
      </c>
      <c r="AI2336">
        <v>19.822500000000002</v>
      </c>
      <c r="AJ2336">
        <v>18.117741935483899</v>
      </c>
      <c r="AK2336">
        <v>13.98</v>
      </c>
      <c r="AL2336">
        <v>16.23</v>
      </c>
      <c r="AM2336">
        <v>21.125</v>
      </c>
      <c r="AN2336">
        <v>19.033617021276601</v>
      </c>
      <c r="AO2336">
        <v>13.15</v>
      </c>
      <c r="AP2336">
        <v>15.34</v>
      </c>
      <c r="AQ2336">
        <v>18.48</v>
      </c>
      <c r="AR2336">
        <v>17.105276752767502</v>
      </c>
      <c r="AS2336">
        <v>12.635</v>
      </c>
      <c r="AT2336">
        <v>14.17</v>
      </c>
      <c r="AU2336">
        <v>16.577500000000001</v>
      </c>
      <c r="AV2336">
        <v>15.6170918367347</v>
      </c>
      <c r="AW2336">
        <v>13.97</v>
      </c>
      <c r="AX2336">
        <v>17.02</v>
      </c>
      <c r="AY2336">
        <v>21.14</v>
      </c>
      <c r="AZ2336">
        <v>18.5750340136054</v>
      </c>
      <c r="BA2336">
        <v>13.032500000000001</v>
      </c>
      <c r="BB2336">
        <v>15.744999999999999</v>
      </c>
      <c r="BC2336">
        <v>19.504999999999999</v>
      </c>
      <c r="BD2336">
        <v>17.057692307692299</v>
      </c>
      <c r="BE2336">
        <v>16.012499999999999</v>
      </c>
      <c r="BF2336">
        <v>18.414999999999999</v>
      </c>
      <c r="BG2336">
        <v>19.95</v>
      </c>
      <c r="BH2336">
        <v>26.7714</v>
      </c>
      <c r="BI2336">
        <v>13.93</v>
      </c>
      <c r="BJ2336">
        <v>18.53</v>
      </c>
      <c r="BK2336">
        <v>18.77</v>
      </c>
      <c r="BL2336">
        <v>16.826000000000001</v>
      </c>
      <c r="BM2336">
        <v>13.945</v>
      </c>
      <c r="BN2336">
        <v>14.66</v>
      </c>
      <c r="BO2336">
        <v>15.375</v>
      </c>
      <c r="BP2336">
        <v>14.66</v>
      </c>
      <c r="BQ2336">
        <v>17.440000000000001</v>
      </c>
      <c r="BR2336">
        <v>20.75</v>
      </c>
      <c r="BS2336">
        <v>25.675000000000001</v>
      </c>
      <c r="BT2336">
        <v>21.8266666666667</v>
      </c>
      <c r="BU2336">
        <v>13.04</v>
      </c>
      <c r="BV2336">
        <v>17.55</v>
      </c>
      <c r="BW2336">
        <v>20.074999999999999</v>
      </c>
      <c r="BX2336">
        <v>17.483333333333299</v>
      </c>
      <c r="BY2336">
        <v>12.08</v>
      </c>
      <c r="BZ2336">
        <v>15.93</v>
      </c>
      <c r="CA2336">
        <v>16.260000000000002</v>
      </c>
      <c r="CB2336">
        <v>14.3957142857143</v>
      </c>
      <c r="CC2336">
        <v>13.46</v>
      </c>
      <c r="CD2336">
        <v>15.65</v>
      </c>
      <c r="CE2336">
        <v>18.59</v>
      </c>
      <c r="CF2336">
        <v>21.309647058823501</v>
      </c>
      <c r="CG2336">
        <v>12.475</v>
      </c>
      <c r="CH2336">
        <v>12.95</v>
      </c>
      <c r="CI2336">
        <v>17.594999999999999</v>
      </c>
      <c r="CJ2336">
        <v>15.254666666666701</v>
      </c>
      <c r="CK2336">
        <v>12.385</v>
      </c>
      <c r="CL2336">
        <v>15.43</v>
      </c>
      <c r="CM2336">
        <v>19.765000000000001</v>
      </c>
      <c r="CN2336">
        <v>17.216666666666701</v>
      </c>
      <c r="CO2336">
        <v>13.14</v>
      </c>
      <c r="CP2336">
        <v>13.25</v>
      </c>
      <c r="CQ2336">
        <v>14.07</v>
      </c>
      <c r="CR2336">
        <v>13.407999999999999</v>
      </c>
      <c r="CS2336">
        <v>12.092499999999999</v>
      </c>
      <c r="CT2336">
        <v>14.095000000000001</v>
      </c>
      <c r="CU2336">
        <v>30.452500000000001</v>
      </c>
      <c r="CV2336">
        <v>28.45</v>
      </c>
      <c r="CW2336">
        <v>11.772500000000001</v>
      </c>
      <c r="CX2336">
        <v>12.205</v>
      </c>
      <c r="CY2336">
        <v>13.295</v>
      </c>
      <c r="CZ2336">
        <v>12.94</v>
      </c>
      <c r="DA2336">
        <v>14.26</v>
      </c>
      <c r="DB2336">
        <v>14.26</v>
      </c>
      <c r="DC2336">
        <v>14.26</v>
      </c>
      <c r="DD2336">
        <v>14.26</v>
      </c>
      <c r="DE2336">
        <v>16.52</v>
      </c>
      <c r="DF2336">
        <v>18.850000000000001</v>
      </c>
      <c r="DG2336">
        <v>21.574999999999999</v>
      </c>
      <c r="DH2336">
        <v>19.113333333333301</v>
      </c>
      <c r="DI2336">
        <v>12.585000000000001</v>
      </c>
      <c r="DJ2336">
        <v>16.875</v>
      </c>
      <c r="DK2336">
        <v>21.41</v>
      </c>
      <c r="DL2336">
        <v>19.172000000000001</v>
      </c>
      <c r="DM2336">
        <v>13.61</v>
      </c>
      <c r="DN2336">
        <v>17.5</v>
      </c>
      <c r="DO2336">
        <v>21.08</v>
      </c>
      <c r="DP2336">
        <v>19.195714285714299</v>
      </c>
      <c r="DQ2336">
        <v>14.05</v>
      </c>
      <c r="DR2336">
        <v>14.35</v>
      </c>
      <c r="DS2336">
        <v>15.7075</v>
      </c>
      <c r="DT2336">
        <v>14.38</v>
      </c>
    </row>
    <row r="2337" spans="1:124" x14ac:dyDescent="0.35">
      <c r="A2337" s="19" t="str">
        <f t="shared" si="90"/>
        <v>Tier 1 Leverage Ratio--42643</v>
      </c>
      <c r="B2337" s="19" t="str">
        <f t="shared" si="91"/>
        <v>Tier 1 Leverage Ratio</v>
      </c>
      <c r="C2337">
        <v>3</v>
      </c>
      <c r="D2337" s="27">
        <v>42643</v>
      </c>
      <c r="E2337">
        <v>9.8650000000000002</v>
      </c>
      <c r="F2337">
        <v>10.47</v>
      </c>
      <c r="G2337">
        <v>11.484999999999999</v>
      </c>
      <c r="H2337">
        <v>10.8644642857143</v>
      </c>
      <c r="I2337">
        <v>9.2100000000000009</v>
      </c>
      <c r="J2337">
        <v>10.3</v>
      </c>
      <c r="K2337">
        <v>11.86</v>
      </c>
      <c r="L2337">
        <v>10.8796007259528</v>
      </c>
      <c r="M2337">
        <v>9.25</v>
      </c>
      <c r="N2337">
        <v>10.38</v>
      </c>
      <c r="O2337">
        <v>12.02</v>
      </c>
      <c r="P2337">
        <v>10.9696136497352</v>
      </c>
      <c r="Q2337">
        <v>9.2750000000000004</v>
      </c>
      <c r="R2337">
        <v>11.385</v>
      </c>
      <c r="S2337">
        <v>12.295</v>
      </c>
      <c r="T2337">
        <v>11.246499999999999</v>
      </c>
      <c r="U2337">
        <v>9.07</v>
      </c>
      <c r="V2337">
        <v>10.244999999999999</v>
      </c>
      <c r="W2337">
        <v>11.5975</v>
      </c>
      <c r="X2337">
        <v>10.690805369127499</v>
      </c>
      <c r="Y2337">
        <v>9.5399999999999991</v>
      </c>
      <c r="Z2337">
        <v>10.45</v>
      </c>
      <c r="AA2337">
        <v>11.654999999999999</v>
      </c>
      <c r="AB2337">
        <v>10.9435294117647</v>
      </c>
      <c r="AC2337">
        <v>9.0399999999999991</v>
      </c>
      <c r="AD2337">
        <v>9.89</v>
      </c>
      <c r="AE2337">
        <v>11.2125</v>
      </c>
      <c r="AF2337">
        <v>10.248026315789501</v>
      </c>
      <c r="AG2337">
        <v>10.077500000000001</v>
      </c>
      <c r="AH2337">
        <v>11.164999999999999</v>
      </c>
      <c r="AI2337">
        <v>12.842499999999999</v>
      </c>
      <c r="AJ2337">
        <v>12.023548387096801</v>
      </c>
      <c r="AK2337">
        <v>9.3949999999999996</v>
      </c>
      <c r="AL2337">
        <v>10.49</v>
      </c>
      <c r="AM2337">
        <v>12.35</v>
      </c>
      <c r="AN2337">
        <v>12.177021276595701</v>
      </c>
      <c r="AO2337">
        <v>9.32</v>
      </c>
      <c r="AP2337">
        <v>10.48</v>
      </c>
      <c r="AQ2337">
        <v>11.875</v>
      </c>
      <c r="AR2337">
        <v>10.937859778597799</v>
      </c>
      <c r="AS2337">
        <v>9.06</v>
      </c>
      <c r="AT2337">
        <v>9.92</v>
      </c>
      <c r="AU2337">
        <v>11.14</v>
      </c>
      <c r="AV2337">
        <v>10.3601530612245</v>
      </c>
      <c r="AW2337">
        <v>9.0500000000000007</v>
      </c>
      <c r="AX2337">
        <v>9.94</v>
      </c>
      <c r="AY2337">
        <v>11.98</v>
      </c>
      <c r="AZ2337">
        <v>10.674625850340099</v>
      </c>
      <c r="BA2337">
        <v>9.2550000000000008</v>
      </c>
      <c r="BB2337">
        <v>10.545</v>
      </c>
      <c r="BC2337">
        <v>12.115</v>
      </c>
      <c r="BD2337">
        <v>11.0825</v>
      </c>
      <c r="BE2337">
        <v>9.9275000000000002</v>
      </c>
      <c r="BF2337">
        <v>11.05</v>
      </c>
      <c r="BG2337">
        <v>13.37</v>
      </c>
      <c r="BH2337">
        <v>14.206799999999999</v>
      </c>
      <c r="BI2337">
        <v>9.5500000000000007</v>
      </c>
      <c r="BJ2337">
        <v>9.76</v>
      </c>
      <c r="BK2337">
        <v>14.56</v>
      </c>
      <c r="BL2337">
        <v>11.78</v>
      </c>
      <c r="BM2337">
        <v>10.0075</v>
      </c>
      <c r="BN2337">
        <v>10.324999999999999</v>
      </c>
      <c r="BO2337">
        <v>10.6425</v>
      </c>
      <c r="BP2337">
        <v>10.324999999999999</v>
      </c>
      <c r="BQ2337">
        <v>10.435</v>
      </c>
      <c r="BR2337">
        <v>11.95</v>
      </c>
      <c r="BS2337">
        <v>13.115</v>
      </c>
      <c r="BT2337">
        <v>11.716666666666701</v>
      </c>
      <c r="BU2337">
        <v>8.1349999999999998</v>
      </c>
      <c r="BV2337">
        <v>9.2799999999999994</v>
      </c>
      <c r="BW2337">
        <v>10.81</v>
      </c>
      <c r="BX2337">
        <v>9.8593333333333302</v>
      </c>
      <c r="BY2337">
        <v>8.27</v>
      </c>
      <c r="BZ2337">
        <v>9.07</v>
      </c>
      <c r="CA2337">
        <v>10.205</v>
      </c>
      <c r="CB2337">
        <v>9.3757142857142792</v>
      </c>
      <c r="CC2337">
        <v>9.18</v>
      </c>
      <c r="CD2337">
        <v>10.27</v>
      </c>
      <c r="CE2337">
        <v>11.18</v>
      </c>
      <c r="CF2337">
        <v>11.7238823529412</v>
      </c>
      <c r="CG2337">
        <v>8.5399999999999991</v>
      </c>
      <c r="CH2337">
        <v>9.94</v>
      </c>
      <c r="CI2337">
        <v>11.1</v>
      </c>
      <c r="CJ2337">
        <v>9.9233333333333302</v>
      </c>
      <c r="CK2337">
        <v>9.1300000000000008</v>
      </c>
      <c r="CL2337">
        <v>9.7349999999999994</v>
      </c>
      <c r="CM2337">
        <v>11.78</v>
      </c>
      <c r="CN2337">
        <v>11.032222222222201</v>
      </c>
      <c r="CO2337">
        <v>8.8699999999999992</v>
      </c>
      <c r="CP2337">
        <v>9.4700000000000006</v>
      </c>
      <c r="CQ2337">
        <v>9.82</v>
      </c>
      <c r="CR2337">
        <v>9.86</v>
      </c>
      <c r="CS2337">
        <v>9.3350000000000009</v>
      </c>
      <c r="CT2337">
        <v>9.5549999999999997</v>
      </c>
      <c r="CU2337">
        <v>13.305</v>
      </c>
      <c r="CV2337">
        <v>13.085000000000001</v>
      </c>
      <c r="CW2337">
        <v>9.0374999999999996</v>
      </c>
      <c r="CX2337">
        <v>9.3249999999999993</v>
      </c>
      <c r="CY2337">
        <v>9.8524999999999991</v>
      </c>
      <c r="CZ2337">
        <v>9.4783333333333299</v>
      </c>
      <c r="DA2337">
        <v>11.04</v>
      </c>
      <c r="DB2337">
        <v>11.04</v>
      </c>
      <c r="DC2337">
        <v>11.04</v>
      </c>
      <c r="DD2337">
        <v>11.04</v>
      </c>
      <c r="DE2337">
        <v>9.75</v>
      </c>
      <c r="DF2337">
        <v>10.53</v>
      </c>
      <c r="DG2337">
        <v>15.35</v>
      </c>
      <c r="DH2337">
        <v>13.223333333333301</v>
      </c>
      <c r="DI2337">
        <v>10.1</v>
      </c>
      <c r="DJ2337">
        <v>10.94</v>
      </c>
      <c r="DK2337">
        <v>13.967499999999999</v>
      </c>
      <c r="DL2337">
        <v>12.009</v>
      </c>
      <c r="DM2337">
        <v>9.1549999999999994</v>
      </c>
      <c r="DN2337">
        <v>10.07</v>
      </c>
      <c r="DO2337">
        <v>13.35</v>
      </c>
      <c r="DP2337">
        <v>12.5657142857143</v>
      </c>
      <c r="DQ2337">
        <v>9.4474999999999998</v>
      </c>
      <c r="DR2337">
        <v>10.095000000000001</v>
      </c>
      <c r="DS2337">
        <v>11.6875</v>
      </c>
      <c r="DT2337">
        <v>10.3333333333333</v>
      </c>
    </row>
    <row r="2338" spans="1:124" x14ac:dyDescent="0.35">
      <c r="A2338" s="19" t="str">
        <f t="shared" si="90"/>
        <v>ALLL / Nonaccrual Loans--42643</v>
      </c>
      <c r="B2338" s="19" t="str">
        <f t="shared" si="91"/>
        <v>ALLL / Nonaccrual Loans</v>
      </c>
      <c r="C2338">
        <v>4</v>
      </c>
      <c r="D2338" s="27">
        <v>42643</v>
      </c>
      <c r="E2338">
        <v>121.743510934536</v>
      </c>
      <c r="F2338">
        <v>205.10638297872299</v>
      </c>
      <c r="G2338">
        <v>591.93548387096803</v>
      </c>
      <c r="H2338">
        <v>2905.0659716662899</v>
      </c>
      <c r="I2338">
        <v>98.627630375114407</v>
      </c>
      <c r="J2338">
        <v>186.402569593148</v>
      </c>
      <c r="K2338">
        <v>514.36567164179098</v>
      </c>
      <c r="L2338">
        <v>639.18919513776598</v>
      </c>
      <c r="M2338">
        <v>96.095290102727205</v>
      </c>
      <c r="N2338">
        <v>192.25429561165501</v>
      </c>
      <c r="O2338">
        <v>477.57126645203499</v>
      </c>
      <c r="P2338">
        <v>617.96547485412304</v>
      </c>
      <c r="Q2338">
        <v>82.071314866727604</v>
      </c>
      <c r="R2338">
        <v>118.60086767895901</v>
      </c>
      <c r="S2338">
        <v>200.09761839528301</v>
      </c>
      <c r="T2338">
        <v>166.55146769503099</v>
      </c>
      <c r="U2338">
        <v>98.896393386863593</v>
      </c>
      <c r="V2338">
        <v>186.29441624365501</v>
      </c>
      <c r="W2338">
        <v>516.62983425414404</v>
      </c>
      <c r="X2338">
        <v>673.24942764001298</v>
      </c>
      <c r="Y2338">
        <v>113.664665799158</v>
      </c>
      <c r="Z2338">
        <v>182.39823982398201</v>
      </c>
      <c r="AA2338">
        <v>388.47926267281099</v>
      </c>
      <c r="AB2338">
        <v>953.886780940324</v>
      </c>
      <c r="AC2338">
        <v>90.297115857129498</v>
      </c>
      <c r="AD2338">
        <v>213.636363636364</v>
      </c>
      <c r="AE2338">
        <v>838.16232696285704</v>
      </c>
      <c r="AF2338">
        <v>939.73542393137097</v>
      </c>
      <c r="AG2338">
        <v>146.44246003168701</v>
      </c>
      <c r="AH2338">
        <v>220.38128249566699</v>
      </c>
      <c r="AI2338">
        <v>848.01925013863297</v>
      </c>
      <c r="AJ2338">
        <v>2751.6511225638501</v>
      </c>
      <c r="AK2338">
        <v>78.661868671117702</v>
      </c>
      <c r="AL2338">
        <v>175.084745762712</v>
      </c>
      <c r="AM2338">
        <v>357.56540280473502</v>
      </c>
      <c r="AN2338">
        <v>429.05491864004</v>
      </c>
      <c r="AO2338">
        <v>92.133382471358402</v>
      </c>
      <c r="AP2338">
        <v>191.50278782398999</v>
      </c>
      <c r="AQ2338">
        <v>566.60633484162895</v>
      </c>
      <c r="AR2338">
        <v>709.58427842347703</v>
      </c>
      <c r="AS2338">
        <v>102.434786365937</v>
      </c>
      <c r="AT2338">
        <v>212.37911025145101</v>
      </c>
      <c r="AU2338">
        <v>666.91402386760706</v>
      </c>
      <c r="AV2338">
        <v>701.71046770803196</v>
      </c>
      <c r="AW2338">
        <v>88.623853211009205</v>
      </c>
      <c r="AX2338">
        <v>146.11689351481201</v>
      </c>
      <c r="AY2338">
        <v>348.14814814814798</v>
      </c>
      <c r="AZ2338">
        <v>492.76370327999501</v>
      </c>
      <c r="BA2338">
        <v>82.001294416644299</v>
      </c>
      <c r="BB2338">
        <v>171.274038461538</v>
      </c>
      <c r="BC2338">
        <v>289.20398009950202</v>
      </c>
      <c r="BD2338">
        <v>613.22112820553104</v>
      </c>
      <c r="BE2338">
        <v>119.16376306620199</v>
      </c>
      <c r="BF2338">
        <v>295.03759398496197</v>
      </c>
      <c r="BG2338">
        <v>681.70426065162906</v>
      </c>
      <c r="BH2338">
        <v>1173.8852490214499</v>
      </c>
      <c r="BI2338">
        <v>118.198005698006</v>
      </c>
      <c r="BJ2338">
        <v>519.88795518207303</v>
      </c>
      <c r="BK2338">
        <v>1155.55555555556</v>
      </c>
      <c r="BL2338">
        <v>823.093889508183</v>
      </c>
      <c r="BM2338">
        <v>297.256275539988</v>
      </c>
      <c r="BN2338">
        <v>297.256275539988</v>
      </c>
      <c r="BO2338">
        <v>297.256275539988</v>
      </c>
      <c r="BP2338">
        <v>297.256275539988</v>
      </c>
      <c r="BQ2338">
        <v>151.58876646978601</v>
      </c>
      <c r="BR2338">
        <v>217.02161896107799</v>
      </c>
      <c r="BS2338">
        <v>282.45447145237</v>
      </c>
      <c r="BT2338">
        <v>217.02161896107799</v>
      </c>
      <c r="BU2338">
        <v>63.489603670441198</v>
      </c>
      <c r="BV2338">
        <v>95.711897150729101</v>
      </c>
      <c r="BW2338">
        <v>472.64957264957297</v>
      </c>
      <c r="BX2338">
        <v>715.643961317498</v>
      </c>
      <c r="BY2338">
        <v>95.706790852723501</v>
      </c>
      <c r="BZ2338">
        <v>131.71521035598701</v>
      </c>
      <c r="CA2338">
        <v>265.54200629563599</v>
      </c>
      <c r="CB2338">
        <v>509.70342488458499</v>
      </c>
      <c r="CC2338">
        <v>103.409816019714</v>
      </c>
      <c r="CD2338">
        <v>200.83084556768799</v>
      </c>
      <c r="CE2338">
        <v>426.71813902281599</v>
      </c>
      <c r="CF2338">
        <v>461.88940585646799</v>
      </c>
      <c r="CG2338">
        <v>120.17155690878801</v>
      </c>
      <c r="CH2338">
        <v>157.19696969697</v>
      </c>
      <c r="CI2338">
        <v>244.00122140795</v>
      </c>
      <c r="CJ2338">
        <v>186.96838902277901</v>
      </c>
      <c r="CK2338">
        <v>113.97571413449501</v>
      </c>
      <c r="CL2338">
        <v>187.803624457474</v>
      </c>
      <c r="CM2338">
        <v>575.67260656883298</v>
      </c>
      <c r="CN2338">
        <v>965.98467436626697</v>
      </c>
      <c r="CO2338">
        <v>129.200371303541</v>
      </c>
      <c r="CP2338">
        <v>221.134020618557</v>
      </c>
      <c r="CQ2338">
        <v>514.36567164179098</v>
      </c>
      <c r="CR2338">
        <v>412.66910979070798</v>
      </c>
      <c r="CS2338">
        <v>341.76966436734301</v>
      </c>
      <c r="CT2338">
        <v>498.40909090909099</v>
      </c>
      <c r="CU2338">
        <v>1426.47727272727</v>
      </c>
      <c r="CV2338">
        <v>1012.6949277600499</v>
      </c>
      <c r="CW2338">
        <v>198.60949733691299</v>
      </c>
      <c r="CX2338">
        <v>805.16562427611802</v>
      </c>
      <c r="CY2338">
        <v>1228.00330033003</v>
      </c>
      <c r="CZ2338">
        <v>1070.8546693415799</v>
      </c>
      <c r="DA2338">
        <v>847.292418772563</v>
      </c>
      <c r="DB2338">
        <v>847.292418772563</v>
      </c>
      <c r="DC2338">
        <v>847.292418772563</v>
      </c>
      <c r="DD2338">
        <v>847.292418772563</v>
      </c>
      <c r="DE2338">
        <v>2052.3474081347899</v>
      </c>
      <c r="DF2338">
        <v>3641.8181818181802</v>
      </c>
      <c r="DG2338">
        <v>43420.909090909103</v>
      </c>
      <c r="DH2338">
        <v>29101.564938756499</v>
      </c>
      <c r="DI2338">
        <v>92.683262274790295</v>
      </c>
      <c r="DJ2338">
        <v>189.72972972973</v>
      </c>
      <c r="DK2338">
        <v>510.23529411764702</v>
      </c>
      <c r="DL2338">
        <v>415.56592363826098</v>
      </c>
      <c r="DM2338">
        <v>38.996616455345603</v>
      </c>
      <c r="DN2338">
        <v>69.158075601374605</v>
      </c>
      <c r="DO2338">
        <v>294.881440948472</v>
      </c>
      <c r="DP2338">
        <v>166.155563650532</v>
      </c>
      <c r="DQ2338">
        <v>118.987937493066</v>
      </c>
      <c r="DR2338">
        <v>225.890474119961</v>
      </c>
      <c r="DS2338">
        <v>870.405280933374</v>
      </c>
      <c r="DT2338">
        <v>471.42563213759797</v>
      </c>
    </row>
    <row r="2339" spans="1:124" x14ac:dyDescent="0.35">
      <c r="A2339" s="19" t="str">
        <f t="shared" si="90"/>
        <v>[NCL + OREO] / [Total Loans + OREO]--42643</v>
      </c>
      <c r="B2339" s="19" t="str">
        <f t="shared" si="91"/>
        <v>[NCL + OREO] / [Total Loans + OREO]</v>
      </c>
      <c r="C2339">
        <v>5</v>
      </c>
      <c r="D2339" s="27">
        <v>42643</v>
      </c>
      <c r="E2339">
        <v>0.55426554039981801</v>
      </c>
      <c r="F2339">
        <v>0.97802992257649402</v>
      </c>
      <c r="G2339">
        <v>1.7053113257611301</v>
      </c>
      <c r="H2339">
        <v>1.35236035383945</v>
      </c>
      <c r="I2339">
        <v>0.38241946362714702</v>
      </c>
      <c r="J2339">
        <v>1.04524155172699</v>
      </c>
      <c r="K2339">
        <v>2.0649469589502298</v>
      </c>
      <c r="L2339">
        <v>1.5292419603044201</v>
      </c>
      <c r="M2339">
        <v>0.37176449504639397</v>
      </c>
      <c r="N2339">
        <v>0.98002925190949997</v>
      </c>
      <c r="O2339">
        <v>2.0800546478081601</v>
      </c>
      <c r="P2339">
        <v>1.52906537936915</v>
      </c>
      <c r="Q2339">
        <v>1.8559117334130499</v>
      </c>
      <c r="R2339">
        <v>2.4859157657021198</v>
      </c>
      <c r="S2339">
        <v>3.27167247913721</v>
      </c>
      <c r="T2339">
        <v>2.8488835161546699</v>
      </c>
      <c r="U2339">
        <v>0.43061000295211199</v>
      </c>
      <c r="V2339">
        <v>1.1276871677273601</v>
      </c>
      <c r="W2339">
        <v>2.3349686231814699</v>
      </c>
      <c r="X2339">
        <v>1.62499068320559</v>
      </c>
      <c r="Y2339">
        <v>0.604353848598284</v>
      </c>
      <c r="Z2339">
        <v>1.1672227697495801</v>
      </c>
      <c r="AA2339">
        <v>2.0797187620565798</v>
      </c>
      <c r="AB2339">
        <v>1.8472080967209601</v>
      </c>
      <c r="AC2339">
        <v>6.7989431528652902E-2</v>
      </c>
      <c r="AD2339">
        <v>0.62749240718942301</v>
      </c>
      <c r="AE2339">
        <v>1.6451150182764001</v>
      </c>
      <c r="AF2339">
        <v>1.26280673084988</v>
      </c>
      <c r="AG2339">
        <v>4.1869342930351702E-2</v>
      </c>
      <c r="AH2339">
        <v>0.43271119418089199</v>
      </c>
      <c r="AI2339">
        <v>1.2236284493871401</v>
      </c>
      <c r="AJ2339">
        <v>0.797778545047507</v>
      </c>
      <c r="AK2339">
        <v>0.579498400499042</v>
      </c>
      <c r="AL2339">
        <v>1.3521879378319399</v>
      </c>
      <c r="AM2339">
        <v>2.5253823561386199</v>
      </c>
      <c r="AN2339">
        <v>1.79978987138585</v>
      </c>
      <c r="AO2339">
        <v>0.18104507503102399</v>
      </c>
      <c r="AP2339">
        <v>0.79320718219899899</v>
      </c>
      <c r="AQ2339">
        <v>1.70412139124854</v>
      </c>
      <c r="AR2339">
        <v>1.2988486805016799</v>
      </c>
      <c r="AS2339">
        <v>0.37504135824489498</v>
      </c>
      <c r="AT2339">
        <v>0.86096017156736804</v>
      </c>
      <c r="AU2339">
        <v>1.7712903677317</v>
      </c>
      <c r="AV2339">
        <v>1.4672718410399299</v>
      </c>
      <c r="AW2339">
        <v>0.59589073747437704</v>
      </c>
      <c r="AX2339">
        <v>1.3530570633023999</v>
      </c>
      <c r="AY2339">
        <v>2.66315321706726</v>
      </c>
      <c r="AZ2339">
        <v>1.82132861188614</v>
      </c>
      <c r="BA2339">
        <v>0.54000076229373395</v>
      </c>
      <c r="BB2339">
        <v>1.2104897135568999</v>
      </c>
      <c r="BC2339">
        <v>2.85264090379507</v>
      </c>
      <c r="BD2339">
        <v>2.16164320478345</v>
      </c>
      <c r="BE2339">
        <v>0.44946686776369599</v>
      </c>
      <c r="BF2339">
        <v>1.15187909876979</v>
      </c>
      <c r="BG2339">
        <v>1.94640338504937</v>
      </c>
      <c r="BH2339">
        <v>1.7362154671308201</v>
      </c>
      <c r="BI2339">
        <v>0.86949288823578297</v>
      </c>
      <c r="BJ2339">
        <v>0.978490576962047</v>
      </c>
      <c r="BK2339">
        <v>1.6081436755474801</v>
      </c>
      <c r="BL2339">
        <v>1.5984291283485701</v>
      </c>
      <c r="BM2339">
        <v>0.22586341137867699</v>
      </c>
      <c r="BN2339">
        <v>0.45172682275735498</v>
      </c>
      <c r="BO2339">
        <v>0.67759023413603203</v>
      </c>
      <c r="BP2339">
        <v>0.45172682275735498</v>
      </c>
      <c r="BQ2339">
        <v>0.51510724994233903</v>
      </c>
      <c r="BR2339">
        <v>1.0302144998846801</v>
      </c>
      <c r="BS2339">
        <v>1.73717351111026</v>
      </c>
      <c r="BT2339">
        <v>1.1581156740735099</v>
      </c>
      <c r="BU2339">
        <v>0.29276698067648399</v>
      </c>
      <c r="BV2339">
        <v>1.15624260957729</v>
      </c>
      <c r="BW2339">
        <v>2.2389916289404801</v>
      </c>
      <c r="BX2339">
        <v>1.50051686064965</v>
      </c>
      <c r="BY2339">
        <v>0.72814032903083603</v>
      </c>
      <c r="BZ2339">
        <v>1.5270165601043699</v>
      </c>
      <c r="CA2339">
        <v>2.2644298915118299</v>
      </c>
      <c r="CB2339">
        <v>1.50389365882675</v>
      </c>
      <c r="CC2339">
        <v>0.61446878005945305</v>
      </c>
      <c r="CD2339">
        <v>1.4682733284915499</v>
      </c>
      <c r="CE2339">
        <v>3.3464459727305398</v>
      </c>
      <c r="CF2339">
        <v>2.17402113105546</v>
      </c>
      <c r="CG2339">
        <v>0.39241778466800198</v>
      </c>
      <c r="CH2339">
        <v>0.83945202231623595</v>
      </c>
      <c r="CI2339">
        <v>1.38183400346842</v>
      </c>
      <c r="CJ2339">
        <v>1.15169054845299</v>
      </c>
      <c r="CK2339">
        <v>0.28653342693991801</v>
      </c>
      <c r="CL2339">
        <v>0.91442442003154101</v>
      </c>
      <c r="CM2339">
        <v>1.5791102441566001</v>
      </c>
      <c r="CN2339">
        <v>0.92416924546003398</v>
      </c>
      <c r="CO2339">
        <v>0.70489079297711799</v>
      </c>
      <c r="CP2339">
        <v>0.93200715963330505</v>
      </c>
      <c r="CQ2339">
        <v>1.06966139516833</v>
      </c>
      <c r="CR2339">
        <v>1.9059149438027001</v>
      </c>
      <c r="CS2339">
        <v>0.17851071064263899</v>
      </c>
      <c r="CT2339">
        <v>0.30157457608190003</v>
      </c>
      <c r="CU2339">
        <v>0.46007190246296698</v>
      </c>
      <c r="CV2339">
        <v>0.33700803702370602</v>
      </c>
      <c r="CW2339">
        <v>0.13475963649175601</v>
      </c>
      <c r="CX2339">
        <v>0.44445019616843501</v>
      </c>
      <c r="CY2339">
        <v>1.20413432452031</v>
      </c>
      <c r="CZ2339">
        <v>1.0028631496621001</v>
      </c>
      <c r="DA2339">
        <v>0.15860110390948901</v>
      </c>
      <c r="DB2339">
        <v>0.15860110390948901</v>
      </c>
      <c r="DC2339">
        <v>0.15860110390948901</v>
      </c>
      <c r="DD2339">
        <v>0.15860110390948901</v>
      </c>
      <c r="DE2339">
        <v>0.11172633072579501</v>
      </c>
      <c r="DF2339">
        <v>0.16432417313474601</v>
      </c>
      <c r="DG2339">
        <v>1.5047757653359</v>
      </c>
      <c r="DH2339">
        <v>1.0228933396628801</v>
      </c>
      <c r="DI2339">
        <v>0.72151081791405303</v>
      </c>
      <c r="DJ2339">
        <v>1.4706461827306501</v>
      </c>
      <c r="DK2339">
        <v>1.61237881489225</v>
      </c>
      <c r="DL2339">
        <v>1.3059095636868701</v>
      </c>
      <c r="DM2339">
        <v>0.66331252753882697</v>
      </c>
      <c r="DN2339">
        <v>1.9389122220716899</v>
      </c>
      <c r="DO2339">
        <v>3.3693960755735302</v>
      </c>
      <c r="DP2339">
        <v>2.1784057086386301</v>
      </c>
      <c r="DQ2339">
        <v>0.439471112682978</v>
      </c>
      <c r="DR2339">
        <v>0.67776405023270203</v>
      </c>
      <c r="DS2339">
        <v>1.4676030195930001</v>
      </c>
      <c r="DT2339">
        <v>1.0578734947009201</v>
      </c>
    </row>
    <row r="2340" spans="1:124" x14ac:dyDescent="0.35">
      <c r="A2340" s="19" t="str">
        <f t="shared" si="90"/>
        <v>[Noncurrent + Delinquent Loans] / [Capital + ALLL]--42643</v>
      </c>
      <c r="B2340" s="19" t="str">
        <f t="shared" si="91"/>
        <v>[Noncurrent + Delinquent Loans] / [Capital + ALLL]</v>
      </c>
      <c r="C2340">
        <v>6</v>
      </c>
      <c r="D2340" s="27">
        <v>42643</v>
      </c>
      <c r="E2340">
        <v>3.0739798283657902</v>
      </c>
      <c r="F2340">
        <v>6.4988669214930104</v>
      </c>
      <c r="G2340">
        <v>10.873354374382</v>
      </c>
      <c r="H2340">
        <v>8.2385290430470697</v>
      </c>
      <c r="I2340">
        <v>2.9477020602218702</v>
      </c>
      <c r="J2340">
        <v>7.19517449375269</v>
      </c>
      <c r="K2340">
        <v>13.6307580703663</v>
      </c>
      <c r="L2340">
        <v>9.6501722777622199</v>
      </c>
      <c r="M2340">
        <v>2.87022904279344</v>
      </c>
      <c r="N2340">
        <v>6.64074943980994</v>
      </c>
      <c r="O2340">
        <v>12.692250033800599</v>
      </c>
      <c r="P2340">
        <v>9.2299763329490307</v>
      </c>
      <c r="Q2340">
        <v>7.0920998657807299</v>
      </c>
      <c r="R2340">
        <v>9.7058806417677292</v>
      </c>
      <c r="S2340">
        <v>18.932822716082601</v>
      </c>
      <c r="T2340">
        <v>12.309725649481701</v>
      </c>
      <c r="U2340">
        <v>3.2525550240756398</v>
      </c>
      <c r="V2340">
        <v>7.08247323964346</v>
      </c>
      <c r="W2340">
        <v>13.430903803305901</v>
      </c>
      <c r="X2340">
        <v>9.4135011116434306</v>
      </c>
      <c r="Y2340">
        <v>4.0790637955490503</v>
      </c>
      <c r="Z2340">
        <v>8.5091393009511105</v>
      </c>
      <c r="AA2340">
        <v>11.756831835732401</v>
      </c>
      <c r="AB2340">
        <v>11.3552016782685</v>
      </c>
      <c r="AC2340">
        <v>2.5575339813519702</v>
      </c>
      <c r="AD2340">
        <v>7.3571521444004704</v>
      </c>
      <c r="AE2340">
        <v>14.0100788871279</v>
      </c>
      <c r="AF2340">
        <v>11.016150888702899</v>
      </c>
      <c r="AG2340">
        <v>1.65462244370541</v>
      </c>
      <c r="AH2340">
        <v>4.9557171392055004</v>
      </c>
      <c r="AI2340">
        <v>10.5904477724643</v>
      </c>
      <c r="AJ2340">
        <v>7.19032362967745</v>
      </c>
      <c r="AK2340">
        <v>3.1494937695871199</v>
      </c>
      <c r="AL2340">
        <v>8.2011058248682005</v>
      </c>
      <c r="AM2340">
        <v>19.585077700836099</v>
      </c>
      <c r="AN2340">
        <v>11.694287875483299</v>
      </c>
      <c r="AO2340">
        <v>3.0660171928906701</v>
      </c>
      <c r="AP2340">
        <v>7.7439339184305602</v>
      </c>
      <c r="AQ2340">
        <v>14.9977234915668</v>
      </c>
      <c r="AR2340">
        <v>10.594062828038201</v>
      </c>
      <c r="AS2340">
        <v>2.3860381346390902</v>
      </c>
      <c r="AT2340">
        <v>6.4988669214930104</v>
      </c>
      <c r="AU2340">
        <v>11.709227077550899</v>
      </c>
      <c r="AV2340">
        <v>9.1308708897826403</v>
      </c>
      <c r="AW2340">
        <v>4.39696547453166</v>
      </c>
      <c r="AX2340">
        <v>9.1448311823751798</v>
      </c>
      <c r="AY2340">
        <v>15.3722004270745</v>
      </c>
      <c r="AZ2340">
        <v>10.7115065510698</v>
      </c>
      <c r="BA2340">
        <v>4.2594966589478602</v>
      </c>
      <c r="BB2340">
        <v>7.8559974395372398</v>
      </c>
      <c r="BC2340">
        <v>14.6968272003742</v>
      </c>
      <c r="BD2340">
        <v>12.3196735765474</v>
      </c>
      <c r="BE2340">
        <v>1.93061850725017</v>
      </c>
      <c r="BF2340">
        <v>4.5951802520810299</v>
      </c>
      <c r="BG2340">
        <v>9.8367260929800597</v>
      </c>
      <c r="BH2340">
        <v>6.9698337512417297</v>
      </c>
      <c r="BI2340">
        <v>1.8838745958104901</v>
      </c>
      <c r="BJ2340">
        <v>2.2701174807879201</v>
      </c>
      <c r="BK2340">
        <v>8.3984338055876098</v>
      </c>
      <c r="BL2340">
        <v>4.9134096376672298</v>
      </c>
      <c r="BM2340">
        <v>2.4055055584965599</v>
      </c>
      <c r="BN2340">
        <v>4.8110111169931198</v>
      </c>
      <c r="BO2340">
        <v>7.2165166754896797</v>
      </c>
      <c r="BP2340">
        <v>4.8110111169931198</v>
      </c>
      <c r="BQ2340">
        <v>3.8061791527138098</v>
      </c>
      <c r="BR2340">
        <v>5.92592592592593</v>
      </c>
      <c r="BS2340">
        <v>13.210509796147599</v>
      </c>
      <c r="BT2340">
        <v>9.3691506572656404</v>
      </c>
      <c r="BU2340">
        <v>3.3305629288950702</v>
      </c>
      <c r="BV2340">
        <v>6.9734513274336303</v>
      </c>
      <c r="BW2340">
        <v>12.528358925494</v>
      </c>
      <c r="BX2340">
        <v>8.9612783077865501</v>
      </c>
      <c r="BY2340">
        <v>6.2536281209206699</v>
      </c>
      <c r="BZ2340">
        <v>9.3480000000000008</v>
      </c>
      <c r="CA2340">
        <v>17.518756870638001</v>
      </c>
      <c r="CB2340">
        <v>11.582477374005199</v>
      </c>
      <c r="CC2340">
        <v>2.7616072696294198</v>
      </c>
      <c r="CD2340">
        <v>6.0798218100822803</v>
      </c>
      <c r="CE2340">
        <v>10.9469580383708</v>
      </c>
      <c r="CF2340">
        <v>7.3188642740741603</v>
      </c>
      <c r="CG2340">
        <v>3.2735656031615998</v>
      </c>
      <c r="CH2340">
        <v>6.7678684376976603</v>
      </c>
      <c r="CI2340">
        <v>15.2305520699461</v>
      </c>
      <c r="CJ2340">
        <v>9.87566058166815</v>
      </c>
      <c r="CK2340">
        <v>5.1250577992633399</v>
      </c>
      <c r="CL2340">
        <v>8.0682494513389909</v>
      </c>
      <c r="CM2340">
        <v>15.350229166733399</v>
      </c>
      <c r="CN2340">
        <v>9.7572132175196309</v>
      </c>
      <c r="CO2340">
        <v>8.7695884869914593</v>
      </c>
      <c r="CP2340">
        <v>9.5525902668759795</v>
      </c>
      <c r="CQ2340">
        <v>12.011489632287899</v>
      </c>
      <c r="CR2340">
        <v>17.956908589187101</v>
      </c>
      <c r="CS2340">
        <v>1.00380271777827</v>
      </c>
      <c r="CT2340">
        <v>3.0333168551726799</v>
      </c>
      <c r="CU2340">
        <v>7.3813222031070502</v>
      </c>
      <c r="CV2340">
        <v>5.3518080657126497</v>
      </c>
      <c r="CW2340">
        <v>4.9860928572489698</v>
      </c>
      <c r="CX2340">
        <v>9.2116149009179598</v>
      </c>
      <c r="CY2340">
        <v>10.572982770046901</v>
      </c>
      <c r="CZ2340">
        <v>10.616238805952699</v>
      </c>
      <c r="DA2340">
        <v>1.0673551171393301</v>
      </c>
      <c r="DB2340">
        <v>1.0673551171393301</v>
      </c>
      <c r="DC2340">
        <v>1.0673551171393301</v>
      </c>
      <c r="DD2340">
        <v>1.0673551171393301</v>
      </c>
      <c r="DE2340">
        <v>2.2795101244784299</v>
      </c>
      <c r="DF2340">
        <v>4.1742443924829002</v>
      </c>
      <c r="DG2340">
        <v>9.5124477162682108</v>
      </c>
      <c r="DH2340">
        <v>6.4698904296701301</v>
      </c>
      <c r="DI2340">
        <v>4.8462619394964497</v>
      </c>
      <c r="DJ2340">
        <v>9.2324376510002502</v>
      </c>
      <c r="DK2340">
        <v>11.967758847949</v>
      </c>
      <c r="DL2340">
        <v>8.6884430350080901</v>
      </c>
      <c r="DM2340">
        <v>3.7601617611434599</v>
      </c>
      <c r="DN2340">
        <v>12.4229074889868</v>
      </c>
      <c r="DO2340">
        <v>18.189179408435699</v>
      </c>
      <c r="DP2340">
        <v>13.3659543719445</v>
      </c>
      <c r="DQ2340">
        <v>7.1663342948776299</v>
      </c>
      <c r="DR2340">
        <v>8.4689074369340602</v>
      </c>
      <c r="DS2340">
        <v>10.2479585834345</v>
      </c>
      <c r="DT2340">
        <v>10.6176053760357</v>
      </c>
    </row>
    <row r="2341" spans="1:124" x14ac:dyDescent="0.35">
      <c r="A2341" s="19" t="str">
        <f t="shared" si="90"/>
        <v xml:space="preserve">  Ag [NCL+DQ] / [Capital + ALLL]--42643</v>
      </c>
      <c r="B2341" s="19" t="str">
        <f t="shared" si="91"/>
        <v xml:space="preserve">  Ag [NCL+DQ] / [Capital + ALLL]</v>
      </c>
      <c r="C2341">
        <v>7</v>
      </c>
      <c r="D2341" s="27">
        <v>42643</v>
      </c>
      <c r="E2341">
        <v>0</v>
      </c>
      <c r="F2341">
        <v>0</v>
      </c>
      <c r="G2341">
        <v>1.8761542788664201</v>
      </c>
      <c r="H2341">
        <v>1.4793467876767901</v>
      </c>
      <c r="I2341">
        <v>0</v>
      </c>
      <c r="J2341">
        <v>0</v>
      </c>
      <c r="K2341">
        <v>1.62316231623162</v>
      </c>
      <c r="L2341">
        <v>1.7244763980870501</v>
      </c>
      <c r="M2341">
        <v>0</v>
      </c>
      <c r="N2341">
        <v>0</v>
      </c>
      <c r="O2341">
        <v>0.43530191451868</v>
      </c>
      <c r="P2341">
        <v>0.78915896828797905</v>
      </c>
      <c r="Q2341">
        <v>0</v>
      </c>
      <c r="R2341">
        <v>0</v>
      </c>
      <c r="S2341">
        <v>0</v>
      </c>
      <c r="T2341">
        <v>1.4172257372285601E-2</v>
      </c>
      <c r="U2341">
        <v>0</v>
      </c>
      <c r="V2341">
        <v>0</v>
      </c>
      <c r="W2341">
        <v>1.3279636148938601</v>
      </c>
      <c r="X2341">
        <v>1.47546600397456</v>
      </c>
      <c r="Y2341">
        <v>0</v>
      </c>
      <c r="Z2341">
        <v>2.2082854871477799E-3</v>
      </c>
      <c r="AA2341">
        <v>2.6017473015164501</v>
      </c>
      <c r="AB2341">
        <v>2.91423804656801</v>
      </c>
      <c r="AC2341">
        <v>0</v>
      </c>
      <c r="AD2341">
        <v>0.14525010495920901</v>
      </c>
      <c r="AE2341">
        <v>3.21455223943937</v>
      </c>
      <c r="AF2341">
        <v>3.4409427362559799</v>
      </c>
      <c r="AG2341">
        <v>0</v>
      </c>
      <c r="AH2341">
        <v>0</v>
      </c>
      <c r="AI2341">
        <v>2.1297880661707</v>
      </c>
      <c r="AJ2341">
        <v>2.1798988900590501</v>
      </c>
      <c r="AK2341">
        <v>0</v>
      </c>
      <c r="AL2341">
        <v>0</v>
      </c>
      <c r="AM2341">
        <v>1.05058273684165</v>
      </c>
      <c r="AN2341">
        <v>1.6810570032241401</v>
      </c>
      <c r="AO2341">
        <v>0</v>
      </c>
      <c r="AP2341">
        <v>0.54532359296223898</v>
      </c>
      <c r="AQ2341">
        <v>4.2923671947204003</v>
      </c>
      <c r="AR2341">
        <v>3.27897051235996</v>
      </c>
      <c r="AS2341">
        <v>0</v>
      </c>
      <c r="AT2341">
        <v>0</v>
      </c>
      <c r="AU2341">
        <v>0.61991205784517001</v>
      </c>
      <c r="AV2341">
        <v>1.4686931594149399</v>
      </c>
      <c r="AW2341">
        <v>0</v>
      </c>
      <c r="AX2341">
        <v>0</v>
      </c>
      <c r="AY2341">
        <v>0.10990099009901</v>
      </c>
      <c r="AZ2341">
        <v>0.538458734273632</v>
      </c>
      <c r="BA2341">
        <v>0</v>
      </c>
      <c r="BB2341">
        <v>0</v>
      </c>
      <c r="BC2341">
        <v>2.1481354184567799E-3</v>
      </c>
      <c r="BD2341">
        <v>2.0860063787669798</v>
      </c>
      <c r="BE2341">
        <v>0</v>
      </c>
      <c r="BF2341">
        <v>0</v>
      </c>
      <c r="BG2341">
        <v>0.340910591915565</v>
      </c>
      <c r="BH2341">
        <v>0.74884734981107703</v>
      </c>
      <c r="BI2341">
        <v>0</v>
      </c>
      <c r="BJ2341">
        <v>2.2082854871477799E-3</v>
      </c>
      <c r="BK2341">
        <v>0.582594056784005</v>
      </c>
      <c r="BL2341">
        <v>0.26898018134691698</v>
      </c>
      <c r="BM2341">
        <v>0.209105346744309</v>
      </c>
      <c r="BN2341">
        <v>0.418210693488618</v>
      </c>
      <c r="BO2341">
        <v>0.62731604023292697</v>
      </c>
      <c r="BP2341">
        <v>0.418210693488618</v>
      </c>
      <c r="BQ2341">
        <v>0</v>
      </c>
      <c r="BR2341">
        <v>0</v>
      </c>
      <c r="BS2341">
        <v>1.09834968777877</v>
      </c>
      <c r="BT2341">
        <v>0.73223312518584605</v>
      </c>
      <c r="BU2341">
        <v>0</v>
      </c>
      <c r="BV2341">
        <v>0</v>
      </c>
      <c r="BW2341">
        <v>0</v>
      </c>
      <c r="BX2341">
        <v>0.110314096293881</v>
      </c>
      <c r="BY2341">
        <v>3.7863141952361297E-2</v>
      </c>
      <c r="BZ2341">
        <v>2.3937853230628199</v>
      </c>
      <c r="CA2341">
        <v>4.7045794271395902</v>
      </c>
      <c r="CB2341">
        <v>3.06360484696271</v>
      </c>
      <c r="CC2341">
        <v>0</v>
      </c>
      <c r="CD2341">
        <v>0</v>
      </c>
      <c r="CE2341">
        <v>6.2068965517241399E-2</v>
      </c>
      <c r="CF2341">
        <v>0.91008136279104102</v>
      </c>
      <c r="CG2341">
        <v>0</v>
      </c>
      <c r="CH2341">
        <v>0</v>
      </c>
      <c r="CI2341">
        <v>3.8981861122503201</v>
      </c>
      <c r="CJ2341">
        <v>3.03769959579739</v>
      </c>
      <c r="CK2341">
        <v>0</v>
      </c>
      <c r="CL2341">
        <v>0</v>
      </c>
      <c r="CM2341">
        <v>0.21866998625522399</v>
      </c>
      <c r="CN2341">
        <v>0.786805041665116</v>
      </c>
      <c r="CO2341">
        <v>2.1428571428571401</v>
      </c>
      <c r="CP2341">
        <v>2.5522770960173702</v>
      </c>
      <c r="CQ2341">
        <v>2.8933863489399201</v>
      </c>
      <c r="CR2341">
        <v>7.6816060879655703</v>
      </c>
      <c r="CS2341">
        <v>0</v>
      </c>
      <c r="CT2341">
        <v>0.27065527065527101</v>
      </c>
      <c r="CU2341">
        <v>0.797753067488156</v>
      </c>
      <c r="CV2341">
        <v>0.52709779683288605</v>
      </c>
      <c r="CW2341">
        <v>0</v>
      </c>
      <c r="CX2341">
        <v>0</v>
      </c>
      <c r="CY2341">
        <v>0.99922558871848899</v>
      </c>
      <c r="CZ2341">
        <v>1.0155680479508</v>
      </c>
      <c r="DA2341">
        <v>0</v>
      </c>
      <c r="DB2341">
        <v>0</v>
      </c>
      <c r="DC2341">
        <v>0</v>
      </c>
      <c r="DD2341">
        <v>0</v>
      </c>
      <c r="DE2341">
        <v>0</v>
      </c>
      <c r="DF2341">
        <v>0</v>
      </c>
      <c r="DG2341">
        <v>0.88767645275829199</v>
      </c>
      <c r="DH2341">
        <v>0.59178430183886099</v>
      </c>
      <c r="DI2341">
        <v>0</v>
      </c>
      <c r="DJ2341">
        <v>0.811581158115812</v>
      </c>
      <c r="DK2341">
        <v>3.72242621259032</v>
      </c>
      <c r="DL2341">
        <v>3.0053267162755901</v>
      </c>
      <c r="DM2341">
        <v>0</v>
      </c>
      <c r="DN2341">
        <v>0.30239416204328501</v>
      </c>
      <c r="DO2341">
        <v>1.4965323656279399</v>
      </c>
      <c r="DP2341">
        <v>2.3635420654033199</v>
      </c>
      <c r="DQ2341">
        <v>8.7063308772315703E-3</v>
      </c>
      <c r="DR2341">
        <v>0.41795271575986398</v>
      </c>
      <c r="DS2341">
        <v>2.44207239149077</v>
      </c>
      <c r="DT2341">
        <v>1.49201312063421</v>
      </c>
    </row>
    <row r="2342" spans="1:124" x14ac:dyDescent="0.35">
      <c r="A2342" s="19" t="str">
        <f t="shared" si="90"/>
        <v xml:space="preserve">  CLD [NCL+DQ] / [Capital + ALLL]--42643</v>
      </c>
      <c r="B2342" s="19" t="str">
        <f t="shared" si="91"/>
        <v xml:space="preserve">  CLD [NCL+DQ] / [Capital + ALLL]</v>
      </c>
      <c r="C2342">
        <v>8</v>
      </c>
      <c r="D2342" s="27">
        <v>42643</v>
      </c>
      <c r="E2342">
        <v>0</v>
      </c>
      <c r="F2342">
        <v>0</v>
      </c>
      <c r="G2342">
        <v>0</v>
      </c>
      <c r="H2342">
        <v>0.30951203615304301</v>
      </c>
      <c r="I2342">
        <v>0</v>
      </c>
      <c r="J2342">
        <v>0</v>
      </c>
      <c r="K2342">
        <v>5.37414767476923E-2</v>
      </c>
      <c r="L2342">
        <v>0.29021375081065298</v>
      </c>
      <c r="M2342">
        <v>0</v>
      </c>
      <c r="N2342">
        <v>0</v>
      </c>
      <c r="O2342">
        <v>0.26526439947046399</v>
      </c>
      <c r="P2342">
        <v>0.43401386038872097</v>
      </c>
      <c r="Q2342">
        <v>0</v>
      </c>
      <c r="R2342">
        <v>0</v>
      </c>
      <c r="S2342">
        <v>4.1709950577643498E-2</v>
      </c>
      <c r="T2342">
        <v>0.198840403356427</v>
      </c>
      <c r="U2342">
        <v>0</v>
      </c>
      <c r="V2342">
        <v>0</v>
      </c>
      <c r="W2342">
        <v>1.9033044959754001E-2</v>
      </c>
      <c r="X2342">
        <v>0.26854351757601602</v>
      </c>
      <c r="Y2342">
        <v>0</v>
      </c>
      <c r="Z2342">
        <v>0</v>
      </c>
      <c r="AA2342">
        <v>0.47321068989342902</v>
      </c>
      <c r="AB2342">
        <v>0.57970186193272799</v>
      </c>
      <c r="AC2342">
        <v>0</v>
      </c>
      <c r="AD2342">
        <v>0</v>
      </c>
      <c r="AE2342">
        <v>5.1198736116631102E-2</v>
      </c>
      <c r="AF2342">
        <v>0.40021766525767799</v>
      </c>
      <c r="AG2342">
        <v>0</v>
      </c>
      <c r="AH2342">
        <v>0</v>
      </c>
      <c r="AI2342">
        <v>0</v>
      </c>
      <c r="AJ2342">
        <v>0.36835264937047502</v>
      </c>
      <c r="AK2342">
        <v>0</v>
      </c>
      <c r="AL2342">
        <v>0</v>
      </c>
      <c r="AM2342">
        <v>0.237863594528161</v>
      </c>
      <c r="AN2342">
        <v>0.26501987749692302</v>
      </c>
      <c r="AO2342">
        <v>0</v>
      </c>
      <c r="AP2342">
        <v>0</v>
      </c>
      <c r="AQ2342">
        <v>0</v>
      </c>
      <c r="AR2342">
        <v>0.223296113839831</v>
      </c>
      <c r="AS2342">
        <v>0</v>
      </c>
      <c r="AT2342">
        <v>0</v>
      </c>
      <c r="AU2342">
        <v>0.27029650540516298</v>
      </c>
      <c r="AV2342">
        <v>0.43179351082834799</v>
      </c>
      <c r="AW2342">
        <v>0</v>
      </c>
      <c r="AX2342">
        <v>0</v>
      </c>
      <c r="AY2342">
        <v>0.113616997102767</v>
      </c>
      <c r="AZ2342">
        <v>0.35689360957956501</v>
      </c>
      <c r="BA2342">
        <v>0</v>
      </c>
      <c r="BB2342">
        <v>0</v>
      </c>
      <c r="BC2342">
        <v>0</v>
      </c>
      <c r="BD2342">
        <v>0.219277724541172</v>
      </c>
      <c r="BE2342">
        <v>0</v>
      </c>
      <c r="BF2342">
        <v>0</v>
      </c>
      <c r="BG2342">
        <v>0.189924980154979</v>
      </c>
      <c r="BH2342">
        <v>0.280033759219661</v>
      </c>
      <c r="BI2342">
        <v>0</v>
      </c>
      <c r="BJ2342">
        <v>0.33712968138624899</v>
      </c>
      <c r="BK2342">
        <v>0.94009495526509901</v>
      </c>
      <c r="BL2342">
        <v>0.47029994727674101</v>
      </c>
      <c r="BM2342">
        <v>5.0820539968237197E-2</v>
      </c>
      <c r="BN2342">
        <v>0.101641079936474</v>
      </c>
      <c r="BO2342">
        <v>0.15246161990471099</v>
      </c>
      <c r="BP2342">
        <v>0.101641079936474</v>
      </c>
      <c r="BQ2342">
        <v>0</v>
      </c>
      <c r="BR2342">
        <v>0</v>
      </c>
      <c r="BS2342">
        <v>0.30464584920030502</v>
      </c>
      <c r="BT2342">
        <v>0.203097232800203</v>
      </c>
      <c r="BU2342">
        <v>0</v>
      </c>
      <c r="BV2342">
        <v>0</v>
      </c>
      <c r="BW2342">
        <v>9.0269001624842006E-3</v>
      </c>
      <c r="BX2342">
        <v>1.0893143418502</v>
      </c>
      <c r="BY2342">
        <v>0</v>
      </c>
      <c r="BZ2342">
        <v>0</v>
      </c>
      <c r="CA2342">
        <v>0</v>
      </c>
      <c r="CB2342">
        <v>0.22618005751111001</v>
      </c>
      <c r="CC2342">
        <v>0</v>
      </c>
      <c r="CD2342">
        <v>0</v>
      </c>
      <c r="CE2342">
        <v>7.3412455646641395E-2</v>
      </c>
      <c r="CF2342">
        <v>0.283288806376439</v>
      </c>
      <c r="CG2342">
        <v>0</v>
      </c>
      <c r="CH2342">
        <v>0</v>
      </c>
      <c r="CI2342">
        <v>0</v>
      </c>
      <c r="CJ2342">
        <v>0.365010572440022</v>
      </c>
      <c r="CK2342">
        <v>0</v>
      </c>
      <c r="CL2342">
        <v>0</v>
      </c>
      <c r="CM2342">
        <v>0.24318689851845099</v>
      </c>
      <c r="CN2342">
        <v>0.37645738777119903</v>
      </c>
      <c r="CO2342">
        <v>0</v>
      </c>
      <c r="CP2342">
        <v>0.21819173598799901</v>
      </c>
      <c r="CQ2342">
        <v>1.41939350528801</v>
      </c>
      <c r="CR2342">
        <v>0.62827513474034902</v>
      </c>
      <c r="CS2342">
        <v>0</v>
      </c>
      <c r="CT2342">
        <v>0</v>
      </c>
      <c r="CU2342">
        <v>0.12659939665036901</v>
      </c>
      <c r="CV2342">
        <v>0.12659939665036901</v>
      </c>
      <c r="CW2342">
        <v>0</v>
      </c>
      <c r="CX2342">
        <v>0</v>
      </c>
      <c r="CY2342">
        <v>0.32176642785794402</v>
      </c>
      <c r="CZ2342">
        <v>0.429074631923822</v>
      </c>
      <c r="DA2342">
        <v>0</v>
      </c>
      <c r="DB2342">
        <v>0</v>
      </c>
      <c r="DC2342">
        <v>0</v>
      </c>
      <c r="DD2342">
        <v>0</v>
      </c>
      <c r="DE2342">
        <v>0</v>
      </c>
      <c r="DF2342">
        <v>0</v>
      </c>
      <c r="DG2342">
        <v>0</v>
      </c>
      <c r="DH2342">
        <v>0</v>
      </c>
      <c r="DI2342">
        <v>0</v>
      </c>
      <c r="DJ2342">
        <v>0</v>
      </c>
      <c r="DK2342">
        <v>0</v>
      </c>
      <c r="DL2342">
        <v>3.6555359232395397E-2</v>
      </c>
      <c r="DM2342">
        <v>0</v>
      </c>
      <c r="DN2342">
        <v>0</v>
      </c>
      <c r="DO2342">
        <v>0.36413058936426601</v>
      </c>
      <c r="DP2342">
        <v>0.21410777114895599</v>
      </c>
      <c r="DQ2342">
        <v>0</v>
      </c>
      <c r="DR2342">
        <v>0</v>
      </c>
      <c r="DS2342">
        <v>0.13790664780763801</v>
      </c>
      <c r="DT2342">
        <v>0.14184159229143201</v>
      </c>
    </row>
    <row r="2343" spans="1:124" x14ac:dyDescent="0.35">
      <c r="A2343" s="19" t="str">
        <f t="shared" si="90"/>
        <v xml:space="preserve">  CRE [NCL+DQ] / [Capital + ALLL]--42643</v>
      </c>
      <c r="B2343" s="19" t="str">
        <f t="shared" si="91"/>
        <v xml:space="preserve">  CRE [NCL+DQ] / [Capital + ALLL]</v>
      </c>
      <c r="C2343">
        <v>9</v>
      </c>
      <c r="D2343" s="27">
        <v>42643</v>
      </c>
      <c r="E2343">
        <v>0.14882489346595701</v>
      </c>
      <c r="F2343">
        <v>1.4071152303321099</v>
      </c>
      <c r="G2343">
        <v>2.5821258715183202</v>
      </c>
      <c r="H2343">
        <v>2.2724942942429598</v>
      </c>
      <c r="I2343">
        <v>0</v>
      </c>
      <c r="J2343">
        <v>0.85918422718639798</v>
      </c>
      <c r="K2343">
        <v>3.1580732700135701</v>
      </c>
      <c r="L2343">
        <v>2.2741524047889001</v>
      </c>
      <c r="M2343">
        <v>0</v>
      </c>
      <c r="N2343">
        <v>1.05412867062662</v>
      </c>
      <c r="O2343">
        <v>3.4472937490798699</v>
      </c>
      <c r="P2343">
        <v>2.5851099781051698</v>
      </c>
      <c r="Q2343">
        <v>2.38823695887814</v>
      </c>
      <c r="R2343">
        <v>4.3245989218630196</v>
      </c>
      <c r="S2343">
        <v>7.0353227722943101</v>
      </c>
      <c r="T2343">
        <v>5.4331461424897798</v>
      </c>
      <c r="U2343">
        <v>0</v>
      </c>
      <c r="V2343">
        <v>0.952841689590601</v>
      </c>
      <c r="W2343">
        <v>3.2699730947536998</v>
      </c>
      <c r="X2343">
        <v>2.3403048522933401</v>
      </c>
      <c r="Y2343">
        <v>2.49174609107332E-2</v>
      </c>
      <c r="Z2343">
        <v>1.44808552263835</v>
      </c>
      <c r="AA2343">
        <v>3.6132033372326799</v>
      </c>
      <c r="AB2343">
        <v>2.3446351112503101</v>
      </c>
      <c r="AC2343">
        <v>0</v>
      </c>
      <c r="AD2343">
        <v>0.21093836434862701</v>
      </c>
      <c r="AE2343">
        <v>2.1765509281033601</v>
      </c>
      <c r="AF2343">
        <v>1.91467144037504</v>
      </c>
      <c r="AG2343">
        <v>0</v>
      </c>
      <c r="AH2343">
        <v>0</v>
      </c>
      <c r="AI2343">
        <v>0.93561797511036304</v>
      </c>
      <c r="AJ2343">
        <v>0.95522975696424195</v>
      </c>
      <c r="AK2343">
        <v>0.59816147546100995</v>
      </c>
      <c r="AL2343">
        <v>1.6067614005758299</v>
      </c>
      <c r="AM2343">
        <v>4.7491015666588297</v>
      </c>
      <c r="AN2343">
        <v>3.5146801331510198</v>
      </c>
      <c r="AO2343">
        <v>0</v>
      </c>
      <c r="AP2343">
        <v>0.21302691885611</v>
      </c>
      <c r="AQ2343">
        <v>2.0018810414561798</v>
      </c>
      <c r="AR2343">
        <v>1.6157665399677601</v>
      </c>
      <c r="AS2343">
        <v>0</v>
      </c>
      <c r="AT2343">
        <v>1.1862840589769501</v>
      </c>
      <c r="AU2343">
        <v>3.3407782743148799</v>
      </c>
      <c r="AV2343">
        <v>2.7675810537556602</v>
      </c>
      <c r="AW2343">
        <v>0</v>
      </c>
      <c r="AX2343">
        <v>1.4940536664077</v>
      </c>
      <c r="AY2343">
        <v>4.5765669037713099</v>
      </c>
      <c r="AZ2343">
        <v>2.7894967863851199</v>
      </c>
      <c r="BA2343">
        <v>0</v>
      </c>
      <c r="BB2343">
        <v>0.77557235125262702</v>
      </c>
      <c r="BC2343">
        <v>3.0459693808652402</v>
      </c>
      <c r="BD2343">
        <v>2.4735344524801799</v>
      </c>
      <c r="BE2343">
        <v>0</v>
      </c>
      <c r="BF2343">
        <v>1.08939024487152</v>
      </c>
      <c r="BG2343">
        <v>3.2302170788962399</v>
      </c>
      <c r="BH2343">
        <v>2.5176573423014599</v>
      </c>
      <c r="BI2343">
        <v>0.92085504814062402</v>
      </c>
      <c r="BJ2343">
        <v>1.44808552263835</v>
      </c>
      <c r="BK2343">
        <v>2.0277299638716002</v>
      </c>
      <c r="BL2343">
        <v>1.6057900238907501</v>
      </c>
      <c r="BM2343">
        <v>1.5569084171519301</v>
      </c>
      <c r="BN2343">
        <v>3.1138168343038601</v>
      </c>
      <c r="BO2343">
        <v>4.6707252514558002</v>
      </c>
      <c r="BP2343">
        <v>3.1138168343038601</v>
      </c>
      <c r="BQ2343">
        <v>1.43644781173376</v>
      </c>
      <c r="BR2343">
        <v>2.2636039250668998</v>
      </c>
      <c r="BS2343">
        <v>2.38452527408029</v>
      </c>
      <c r="BT2343">
        <v>1.79278074885373</v>
      </c>
      <c r="BU2343">
        <v>0</v>
      </c>
      <c r="BV2343">
        <v>0.45509708737864102</v>
      </c>
      <c r="BW2343">
        <v>5.8864801454943896</v>
      </c>
      <c r="BX2343">
        <v>3.3255956653585699</v>
      </c>
      <c r="BY2343">
        <v>1.5676302012888901</v>
      </c>
      <c r="BZ2343">
        <v>2.3457786894188999</v>
      </c>
      <c r="CA2343">
        <v>2.5012143273361902</v>
      </c>
      <c r="CB2343">
        <v>3.3979153604117101</v>
      </c>
      <c r="CC2343">
        <v>0</v>
      </c>
      <c r="CD2343">
        <v>1.0794751176033699</v>
      </c>
      <c r="CE2343">
        <v>3.3486719212720399</v>
      </c>
      <c r="CF2343">
        <v>2.5122344179693701</v>
      </c>
      <c r="CG2343">
        <v>0</v>
      </c>
      <c r="CH2343">
        <v>0.84069190758437196</v>
      </c>
      <c r="CI2343">
        <v>2.49622574626797</v>
      </c>
      <c r="CJ2343">
        <v>2.4659248173205199</v>
      </c>
      <c r="CK2343">
        <v>0</v>
      </c>
      <c r="CL2343">
        <v>2.0671954429931199</v>
      </c>
      <c r="CM2343">
        <v>6.6125285499415103</v>
      </c>
      <c r="CN2343">
        <v>4.0170474322685399</v>
      </c>
      <c r="CO2343">
        <v>1.7072213500784901</v>
      </c>
      <c r="CP2343">
        <v>2.0427404148334398</v>
      </c>
      <c r="CQ2343">
        <v>2.5521786387463399</v>
      </c>
      <c r="CR2343">
        <v>2.0872621217927598</v>
      </c>
      <c r="CS2343">
        <v>0</v>
      </c>
      <c r="CT2343">
        <v>0.55612191823572199</v>
      </c>
      <c r="CU2343">
        <v>1.1953043527546801</v>
      </c>
      <c r="CV2343">
        <v>0.63918243451895895</v>
      </c>
      <c r="CW2343">
        <v>0</v>
      </c>
      <c r="CX2343">
        <v>0.453936994139022</v>
      </c>
      <c r="CY2343">
        <v>1.4134685952769099</v>
      </c>
      <c r="CZ2343">
        <v>2.5512366096999401</v>
      </c>
      <c r="DA2343">
        <v>0.79762638717632495</v>
      </c>
      <c r="DB2343">
        <v>0.79762638717632495</v>
      </c>
      <c r="DC2343">
        <v>0.79762638717632495</v>
      </c>
      <c r="DD2343">
        <v>0.79762638717632495</v>
      </c>
      <c r="DE2343">
        <v>0</v>
      </c>
      <c r="DF2343">
        <v>0</v>
      </c>
      <c r="DG2343">
        <v>0.33775006495193599</v>
      </c>
      <c r="DH2343">
        <v>0.22516670996795701</v>
      </c>
      <c r="DI2343">
        <v>0</v>
      </c>
      <c r="DJ2343">
        <v>0.17529508005142</v>
      </c>
      <c r="DK2343">
        <v>1.10128339418299</v>
      </c>
      <c r="DL2343">
        <v>0.52318706783944102</v>
      </c>
      <c r="DM2343">
        <v>0.79835366921594997</v>
      </c>
      <c r="DN2343">
        <v>2.36878773803994</v>
      </c>
      <c r="DO2343">
        <v>6.3032046399781896</v>
      </c>
      <c r="DP2343">
        <v>4.2149967494746203</v>
      </c>
      <c r="DQ2343">
        <v>0.379704829605362</v>
      </c>
      <c r="DR2343">
        <v>1.7622878878903001</v>
      </c>
      <c r="DS2343">
        <v>3.3617095667341101</v>
      </c>
      <c r="DT2343">
        <v>2.0728587512834902</v>
      </c>
    </row>
    <row r="2344" spans="1:124" x14ac:dyDescent="0.35">
      <c r="A2344" s="19" t="str">
        <f t="shared" si="90"/>
        <v xml:space="preserve">  Res RE [NCL+DQ] / [Capital + ALLL]--42643</v>
      </c>
      <c r="B2344" s="19" t="str">
        <f t="shared" si="91"/>
        <v xml:space="preserve">  Res RE [NCL+DQ] / [Capital + ALLL]</v>
      </c>
      <c r="C2344">
        <v>10</v>
      </c>
      <c r="D2344" s="27">
        <v>42643</v>
      </c>
      <c r="E2344">
        <v>0.184174169647806</v>
      </c>
      <c r="F2344">
        <v>0.79694762819684695</v>
      </c>
      <c r="G2344">
        <v>2.5017426100426001</v>
      </c>
      <c r="H2344">
        <v>1.7883647549472299</v>
      </c>
      <c r="I2344">
        <v>0</v>
      </c>
      <c r="J2344">
        <v>0.86684324584637595</v>
      </c>
      <c r="K2344">
        <v>2.8047662694775402</v>
      </c>
      <c r="L2344">
        <v>1.93941500111855</v>
      </c>
      <c r="M2344">
        <v>0.278943535615163</v>
      </c>
      <c r="N2344">
        <v>1.50821438190143</v>
      </c>
      <c r="O2344">
        <v>3.9181611687143501</v>
      </c>
      <c r="P2344">
        <v>2.7965772083734799</v>
      </c>
      <c r="Q2344">
        <v>2.50227043078038</v>
      </c>
      <c r="R2344">
        <v>3.3642411803798198</v>
      </c>
      <c r="S2344">
        <v>5.82627435267871</v>
      </c>
      <c r="T2344">
        <v>4.4811753298073302</v>
      </c>
      <c r="U2344">
        <v>6.7462491555684595E-2</v>
      </c>
      <c r="V2344">
        <v>1.1937693505774001</v>
      </c>
      <c r="W2344">
        <v>3.4705173100095701</v>
      </c>
      <c r="X2344">
        <v>2.1656196826968701</v>
      </c>
      <c r="Y2344">
        <v>0.106343838428125</v>
      </c>
      <c r="Z2344">
        <v>0.85758470406298304</v>
      </c>
      <c r="AA2344">
        <v>2.9666228762047</v>
      </c>
      <c r="AB2344">
        <v>2.4444337230411302</v>
      </c>
      <c r="AC2344">
        <v>0</v>
      </c>
      <c r="AD2344">
        <v>0.162039433548989</v>
      </c>
      <c r="AE2344">
        <v>0.74357461851101003</v>
      </c>
      <c r="AF2344">
        <v>0.79540179956499402</v>
      </c>
      <c r="AG2344">
        <v>0</v>
      </c>
      <c r="AH2344">
        <v>0</v>
      </c>
      <c r="AI2344">
        <v>0.48213090246421603</v>
      </c>
      <c r="AJ2344">
        <v>0.49394537736160399</v>
      </c>
      <c r="AK2344">
        <v>0.96803031501489101</v>
      </c>
      <c r="AL2344">
        <v>1.7856221293285901</v>
      </c>
      <c r="AM2344">
        <v>4.1185005106294499</v>
      </c>
      <c r="AN2344">
        <v>3.25847986273924</v>
      </c>
      <c r="AO2344">
        <v>0</v>
      </c>
      <c r="AP2344">
        <v>0.45899367801160501</v>
      </c>
      <c r="AQ2344">
        <v>1.9580867041098</v>
      </c>
      <c r="AR2344">
        <v>1.39779145623609</v>
      </c>
      <c r="AS2344">
        <v>0</v>
      </c>
      <c r="AT2344">
        <v>0.73427660814231999</v>
      </c>
      <c r="AU2344">
        <v>2.52445216431307</v>
      </c>
      <c r="AV2344">
        <v>1.78132761711374</v>
      </c>
      <c r="AW2344">
        <v>1.0181618051733601</v>
      </c>
      <c r="AX2344">
        <v>3.1189834424335801</v>
      </c>
      <c r="AY2344">
        <v>6.3339382940108901</v>
      </c>
      <c r="AZ2344">
        <v>4.1195034248923799</v>
      </c>
      <c r="BA2344">
        <v>0</v>
      </c>
      <c r="BB2344">
        <v>0.71430060441535204</v>
      </c>
      <c r="BC2344">
        <v>3.3264306570055</v>
      </c>
      <c r="BD2344">
        <v>2.4941609824051998</v>
      </c>
      <c r="BE2344">
        <v>0.24273527219094701</v>
      </c>
      <c r="BF2344">
        <v>0.91197743586011504</v>
      </c>
      <c r="BG2344">
        <v>1.64415305833847</v>
      </c>
      <c r="BH2344">
        <v>1.2178606810324899</v>
      </c>
      <c r="BI2344">
        <v>0.46594823778818101</v>
      </c>
      <c r="BJ2344">
        <v>0.85758470406298304</v>
      </c>
      <c r="BK2344">
        <v>1.4902843468442499</v>
      </c>
      <c r="BL2344">
        <v>1.34074878005614</v>
      </c>
      <c r="BM2344">
        <v>0.508734780307041</v>
      </c>
      <c r="BN2344">
        <v>1.01746956061408</v>
      </c>
      <c r="BO2344">
        <v>1.5262043409211199</v>
      </c>
      <c r="BP2344">
        <v>1.01746956061408</v>
      </c>
      <c r="BQ2344">
        <v>1.71023965141612</v>
      </c>
      <c r="BR2344">
        <v>3.42047930283224</v>
      </c>
      <c r="BS2344">
        <v>7.7539506237622398</v>
      </c>
      <c r="BT2344">
        <v>5.1693004158414899</v>
      </c>
      <c r="BU2344">
        <v>1.05834887082377</v>
      </c>
      <c r="BV2344">
        <v>2.70807004874526</v>
      </c>
      <c r="BW2344">
        <v>4.8348727173528401</v>
      </c>
      <c r="BX2344">
        <v>3.3108274621684699</v>
      </c>
      <c r="BY2344">
        <v>0.52332790712898503</v>
      </c>
      <c r="BZ2344">
        <v>2.1547569874707402</v>
      </c>
      <c r="CA2344">
        <v>3.5683569316288</v>
      </c>
      <c r="CB2344">
        <v>2.3570167681515199</v>
      </c>
      <c r="CC2344">
        <v>8.6808831855067006E-2</v>
      </c>
      <c r="CD2344">
        <v>1.0932105868814701</v>
      </c>
      <c r="CE2344">
        <v>2.8918449971081599</v>
      </c>
      <c r="CF2344">
        <v>1.92781953595765</v>
      </c>
      <c r="CG2344">
        <v>0</v>
      </c>
      <c r="CH2344">
        <v>0</v>
      </c>
      <c r="CI2344">
        <v>3.63830312140598</v>
      </c>
      <c r="CJ2344">
        <v>1.9423847015806699</v>
      </c>
      <c r="CK2344">
        <v>0.912891726169206</v>
      </c>
      <c r="CL2344">
        <v>2.45858482963828</v>
      </c>
      <c r="CM2344">
        <v>4.0874322582721501</v>
      </c>
      <c r="CN2344">
        <v>2.7019848873054602</v>
      </c>
      <c r="CO2344">
        <v>0</v>
      </c>
      <c r="CP2344">
        <v>0.32728760398199902</v>
      </c>
      <c r="CQ2344">
        <v>2.17732917211791</v>
      </c>
      <c r="CR2344">
        <v>1.0058557328048401</v>
      </c>
      <c r="CS2344">
        <v>0.11752136752136801</v>
      </c>
      <c r="CT2344">
        <v>0.69646887242850997</v>
      </c>
      <c r="CU2344">
        <v>1.44021429547351</v>
      </c>
      <c r="CV2344">
        <v>0.86126679056636901</v>
      </c>
      <c r="CW2344">
        <v>0</v>
      </c>
      <c r="CX2344">
        <v>0.257016902844661</v>
      </c>
      <c r="CY2344">
        <v>1.1947456164999</v>
      </c>
      <c r="CZ2344">
        <v>1.78811841541473</v>
      </c>
      <c r="DA2344">
        <v>0</v>
      </c>
      <c r="DB2344">
        <v>0</v>
      </c>
      <c r="DC2344">
        <v>0</v>
      </c>
      <c r="DD2344">
        <v>0</v>
      </c>
      <c r="DE2344">
        <v>0.18311622085206999</v>
      </c>
      <c r="DF2344">
        <v>0.36623244170413999</v>
      </c>
      <c r="DG2344">
        <v>0.412613059857872</v>
      </c>
      <c r="DH2344">
        <v>0.275075373238582</v>
      </c>
      <c r="DI2344">
        <v>0</v>
      </c>
      <c r="DJ2344">
        <v>0.139992131655651</v>
      </c>
      <c r="DK2344">
        <v>0.53632031169535899</v>
      </c>
      <c r="DL2344">
        <v>1.1898149660047601</v>
      </c>
      <c r="DM2344">
        <v>1.24064145226057</v>
      </c>
      <c r="DN2344">
        <v>1.7856221293285901</v>
      </c>
      <c r="DO2344">
        <v>6.3024288033419902</v>
      </c>
      <c r="DP2344">
        <v>5.1701344053849798</v>
      </c>
      <c r="DQ2344">
        <v>2.5453908934392602</v>
      </c>
      <c r="DR2344">
        <v>3.0324321047671901</v>
      </c>
      <c r="DS2344">
        <v>3.3742606801521902</v>
      </c>
      <c r="DT2344">
        <v>2.8911603541703998</v>
      </c>
    </row>
    <row r="2345" spans="1:124" x14ac:dyDescent="0.35">
      <c r="A2345" s="19" t="str">
        <f t="shared" si="90"/>
        <v xml:space="preserve">  C&amp;I [NCL+DQ] / [Capital + ALLL]--42643</v>
      </c>
      <c r="B2345" s="19" t="str">
        <f t="shared" si="91"/>
        <v xml:space="preserve">  C&amp;I [NCL+DQ] / [Capital + ALLL]</v>
      </c>
      <c r="C2345">
        <v>11</v>
      </c>
      <c r="D2345" s="27">
        <v>42643</v>
      </c>
      <c r="E2345">
        <v>0.13885827468085299</v>
      </c>
      <c r="F2345">
        <v>0.80298195542662898</v>
      </c>
      <c r="G2345">
        <v>2.8448714393905998</v>
      </c>
      <c r="H2345">
        <v>2.08078476404097</v>
      </c>
      <c r="I2345">
        <v>3.7717549436930897E-2</v>
      </c>
      <c r="J2345">
        <v>0.74827718789743003</v>
      </c>
      <c r="K2345">
        <v>2.47241379310345</v>
      </c>
      <c r="L2345">
        <v>1.9603673205834999</v>
      </c>
      <c r="M2345">
        <v>8.3486911027128002E-3</v>
      </c>
      <c r="N2345">
        <v>0.400133377792598</v>
      </c>
      <c r="O2345">
        <v>1.70538473270452</v>
      </c>
      <c r="P2345">
        <v>1.4017964336869799</v>
      </c>
      <c r="Q2345">
        <v>0.12846945748170099</v>
      </c>
      <c r="R2345">
        <v>0.64429592482018105</v>
      </c>
      <c r="S2345">
        <v>1.4494072466607399</v>
      </c>
      <c r="T2345">
        <v>1.6979327522190399</v>
      </c>
      <c r="U2345">
        <v>5.2768969372548102E-2</v>
      </c>
      <c r="V2345">
        <v>0.87816760224538903</v>
      </c>
      <c r="W2345">
        <v>2.8448714393905998</v>
      </c>
      <c r="X2345">
        <v>2.0676741081362202</v>
      </c>
      <c r="Y2345">
        <v>0.18730173506675399</v>
      </c>
      <c r="Z2345">
        <v>0.750533550304335</v>
      </c>
      <c r="AA2345">
        <v>2.8095764758516499</v>
      </c>
      <c r="AB2345">
        <v>2.9512351311864902</v>
      </c>
      <c r="AC2345">
        <v>0</v>
      </c>
      <c r="AD2345">
        <v>0.86923972042750297</v>
      </c>
      <c r="AE2345">
        <v>3.1276970990056601</v>
      </c>
      <c r="AF2345">
        <v>2.6088584425943599</v>
      </c>
      <c r="AG2345">
        <v>0</v>
      </c>
      <c r="AH2345">
        <v>0.61026842407618598</v>
      </c>
      <c r="AI2345">
        <v>1.6167071050914501</v>
      </c>
      <c r="AJ2345">
        <v>1.2609751658994</v>
      </c>
      <c r="AK2345">
        <v>5.7648329999931601E-2</v>
      </c>
      <c r="AL2345">
        <v>0.29962769034516501</v>
      </c>
      <c r="AM2345">
        <v>1.5640116806409801</v>
      </c>
      <c r="AN2345">
        <v>1.6821992288924199</v>
      </c>
      <c r="AO2345">
        <v>2.3635564719738399E-2</v>
      </c>
      <c r="AP2345">
        <v>0.94818828310193004</v>
      </c>
      <c r="AQ2345">
        <v>3.1807789103685602</v>
      </c>
      <c r="AR2345">
        <v>2.2669013226665702</v>
      </c>
      <c r="AS2345">
        <v>3.9496608391190201E-2</v>
      </c>
      <c r="AT2345">
        <v>0.67235488831149104</v>
      </c>
      <c r="AU2345">
        <v>1.87358889173954</v>
      </c>
      <c r="AV2345">
        <v>1.7130936463651201</v>
      </c>
      <c r="AW2345">
        <v>6.4169011303618101E-2</v>
      </c>
      <c r="AX2345">
        <v>0.57126535275635504</v>
      </c>
      <c r="AY2345">
        <v>2.42988653393278</v>
      </c>
      <c r="AZ2345">
        <v>1.9629255194578801</v>
      </c>
      <c r="BA2345">
        <v>0.47890250737787798</v>
      </c>
      <c r="BB2345">
        <v>1.7859858588833399</v>
      </c>
      <c r="BC2345">
        <v>4.3442773550440004</v>
      </c>
      <c r="BD2345">
        <v>3.8022694233497401</v>
      </c>
      <c r="BE2345">
        <v>0</v>
      </c>
      <c r="BF2345">
        <v>0.32622307930885902</v>
      </c>
      <c r="BG2345">
        <v>1.76345355647386</v>
      </c>
      <c r="BH2345">
        <v>1.4675067260018</v>
      </c>
      <c r="BI2345">
        <v>0.68456850101581102</v>
      </c>
      <c r="BJ2345">
        <v>1.0262898917475001</v>
      </c>
      <c r="BK2345">
        <v>1.23706660109331</v>
      </c>
      <c r="BL2345">
        <v>1.1880857020619999</v>
      </c>
      <c r="BM2345">
        <v>5.2408681842244599E-2</v>
      </c>
      <c r="BN2345">
        <v>0.104817363684489</v>
      </c>
      <c r="BO2345">
        <v>0.157226045526734</v>
      </c>
      <c r="BP2345">
        <v>0.104817363684489</v>
      </c>
      <c r="BQ2345">
        <v>0.36992710260036998</v>
      </c>
      <c r="BR2345">
        <v>0.73985420520073997</v>
      </c>
      <c r="BS2345">
        <v>1.1058771472033999</v>
      </c>
      <c r="BT2345">
        <v>0.73725143146893501</v>
      </c>
      <c r="BU2345">
        <v>0</v>
      </c>
      <c r="BV2345">
        <v>0.121359223300971</v>
      </c>
      <c r="BW2345">
        <v>2.5038961528416901</v>
      </c>
      <c r="BX2345">
        <v>1.7561489075838299</v>
      </c>
      <c r="BY2345">
        <v>0.295053608696345</v>
      </c>
      <c r="BZ2345">
        <v>0.93316628504773802</v>
      </c>
      <c r="CA2345">
        <v>1.8461049153242499</v>
      </c>
      <c r="CB2345">
        <v>1.80398197893697</v>
      </c>
      <c r="CC2345">
        <v>0</v>
      </c>
      <c r="CD2345">
        <v>0.63621019049208904</v>
      </c>
      <c r="CE2345">
        <v>1.6719503191905201</v>
      </c>
      <c r="CF2345">
        <v>1.4026484162521899</v>
      </c>
      <c r="CG2345">
        <v>0.20435046151744099</v>
      </c>
      <c r="CH2345">
        <v>0.946856037874242</v>
      </c>
      <c r="CI2345">
        <v>3.84021272854836</v>
      </c>
      <c r="CJ2345">
        <v>1.97293562677752</v>
      </c>
      <c r="CK2345">
        <v>7.8590641249638701E-2</v>
      </c>
      <c r="CL2345">
        <v>0.94824345214640005</v>
      </c>
      <c r="CM2345">
        <v>2.4147168280484199</v>
      </c>
      <c r="CN2345">
        <v>1.4670240925871001</v>
      </c>
      <c r="CO2345">
        <v>0.76083816023004003</v>
      </c>
      <c r="CP2345">
        <v>0.84772370486656201</v>
      </c>
      <c r="CQ2345">
        <v>3.4834343183329799</v>
      </c>
      <c r="CR2345">
        <v>1.84806611286442</v>
      </c>
      <c r="CS2345">
        <v>0.73576712769379204</v>
      </c>
      <c r="CT2345">
        <v>1.45358226003124</v>
      </c>
      <c r="CU2345">
        <v>3.0303426303505101</v>
      </c>
      <c r="CV2345">
        <v>2.3125274980130599</v>
      </c>
      <c r="CW2345">
        <v>0.53000973602816703</v>
      </c>
      <c r="CX2345">
        <v>1.84661957028708</v>
      </c>
      <c r="CY2345">
        <v>5.6323174693709097</v>
      </c>
      <c r="CZ2345">
        <v>3.7658544834391798</v>
      </c>
      <c r="DA2345">
        <v>0.26972872996300901</v>
      </c>
      <c r="DB2345">
        <v>0.26972872996300901</v>
      </c>
      <c r="DC2345">
        <v>0.26972872996300901</v>
      </c>
      <c r="DD2345">
        <v>0.26972872996300901</v>
      </c>
      <c r="DE2345">
        <v>0</v>
      </c>
      <c r="DF2345">
        <v>0</v>
      </c>
      <c r="DG2345">
        <v>0.19485580670304001</v>
      </c>
      <c r="DH2345">
        <v>0.12990387113536001</v>
      </c>
      <c r="DI2345">
        <v>9.8716126909024496E-2</v>
      </c>
      <c r="DJ2345">
        <v>0.64762246851155503</v>
      </c>
      <c r="DK2345">
        <v>1.73698534743487</v>
      </c>
      <c r="DL2345">
        <v>0.96171013874959699</v>
      </c>
      <c r="DM2345">
        <v>0.208589285797562</v>
      </c>
      <c r="DN2345">
        <v>0.49235553252137898</v>
      </c>
      <c r="DO2345">
        <v>1.2526226609150199</v>
      </c>
      <c r="DP2345">
        <v>1.30858591191254</v>
      </c>
      <c r="DQ2345">
        <v>0.43463910970353398</v>
      </c>
      <c r="DR2345">
        <v>1.1071351869261701</v>
      </c>
      <c r="DS2345">
        <v>2.8075966898318798</v>
      </c>
      <c r="DT2345">
        <v>2.9097849908186402</v>
      </c>
    </row>
    <row r="2346" spans="1:124" x14ac:dyDescent="0.35">
      <c r="A2346" s="19" t="str">
        <f t="shared" si="90"/>
        <v xml:space="preserve">  Ind [NCL+DQ] / [Capital + ALLL]--42643</v>
      </c>
      <c r="B2346" s="19" t="str">
        <f t="shared" si="91"/>
        <v xml:space="preserve">  Ind [NCL+DQ] / [Capital + ALLL]</v>
      </c>
      <c r="C2346">
        <v>12</v>
      </c>
      <c r="D2346" s="27">
        <v>42643</v>
      </c>
      <c r="E2346">
        <v>3.2706233290243199E-2</v>
      </c>
      <c r="F2346">
        <v>0.129688254206621</v>
      </c>
      <c r="G2346">
        <v>0.40976372818284701</v>
      </c>
      <c r="H2346">
        <v>0.33120653752957002</v>
      </c>
      <c r="I2346">
        <v>6.9570057047446798E-3</v>
      </c>
      <c r="J2346">
        <v>0.128762272654112</v>
      </c>
      <c r="K2346">
        <v>0.50054406964091402</v>
      </c>
      <c r="L2346">
        <v>0.43140619736069702</v>
      </c>
      <c r="M2346">
        <v>4.2159776102254597E-3</v>
      </c>
      <c r="N2346">
        <v>0.126931567328918</v>
      </c>
      <c r="O2346">
        <v>0.55411375557795095</v>
      </c>
      <c r="P2346">
        <v>0.51193424619762695</v>
      </c>
      <c r="Q2346">
        <v>0.26842179822497098</v>
      </c>
      <c r="R2346">
        <v>0.45464045704057898</v>
      </c>
      <c r="S2346">
        <v>0.76642567224758995</v>
      </c>
      <c r="T2346">
        <v>0.56923476525330596</v>
      </c>
      <c r="U2346">
        <v>0</v>
      </c>
      <c r="V2346">
        <v>9.8573603491080797E-2</v>
      </c>
      <c r="W2346">
        <v>0.44571432484386198</v>
      </c>
      <c r="X2346">
        <v>0.38906697964974801</v>
      </c>
      <c r="Y2346">
        <v>7.0235845550937703E-2</v>
      </c>
      <c r="Z2346">
        <v>0.20611473720371001</v>
      </c>
      <c r="AA2346">
        <v>0.70534877909263305</v>
      </c>
      <c r="AB2346">
        <v>0.54049542311595</v>
      </c>
      <c r="AC2346">
        <v>1.94321555190708E-2</v>
      </c>
      <c r="AD2346">
        <v>0.142932091378699</v>
      </c>
      <c r="AE2346">
        <v>0.461771482686546</v>
      </c>
      <c r="AF2346">
        <v>0.33550621747221798</v>
      </c>
      <c r="AG2346">
        <v>2.06097064316049E-2</v>
      </c>
      <c r="AH2346">
        <v>0.14796337561024001</v>
      </c>
      <c r="AI2346">
        <v>0.89450601315443401</v>
      </c>
      <c r="AJ2346">
        <v>1.2721274250502099</v>
      </c>
      <c r="AK2346">
        <v>4.7884169869500202E-3</v>
      </c>
      <c r="AL2346">
        <v>7.1198659091920399E-2</v>
      </c>
      <c r="AM2346">
        <v>0.228692696212211</v>
      </c>
      <c r="AN2346">
        <v>0.23564003489570001</v>
      </c>
      <c r="AO2346">
        <v>3.2838546400608598E-2</v>
      </c>
      <c r="AP2346">
        <v>0.18511135159765299</v>
      </c>
      <c r="AQ2346">
        <v>0.55188800249951797</v>
      </c>
      <c r="AR2346">
        <v>0.443399582038565</v>
      </c>
      <c r="AS2346">
        <v>0</v>
      </c>
      <c r="AT2346">
        <v>6.0041562875372399E-2</v>
      </c>
      <c r="AU2346">
        <v>0.28557725704831399</v>
      </c>
      <c r="AV2346">
        <v>0.31563201134240099</v>
      </c>
      <c r="AW2346">
        <v>2.3245002324500198E-2</v>
      </c>
      <c r="AX2346">
        <v>0.25467638535171699</v>
      </c>
      <c r="AY2346">
        <v>0.67089755213055302</v>
      </c>
      <c r="AZ2346">
        <v>0.55477694374476705</v>
      </c>
      <c r="BA2346">
        <v>0</v>
      </c>
      <c r="BB2346">
        <v>7.7465957820832307E-2</v>
      </c>
      <c r="BC2346">
        <v>0.729082074603432</v>
      </c>
      <c r="BD2346">
        <v>0.86487505300248302</v>
      </c>
      <c r="BE2346">
        <v>0</v>
      </c>
      <c r="BF2346">
        <v>9.6127073496710097E-2</v>
      </c>
      <c r="BG2346">
        <v>0.32827131002062299</v>
      </c>
      <c r="BH2346">
        <v>0.67474702817863996</v>
      </c>
      <c r="BI2346">
        <v>3.7555897149245399E-2</v>
      </c>
      <c r="BJ2346">
        <v>0.19653740835615199</v>
      </c>
      <c r="BK2346">
        <v>0.28940548924659998</v>
      </c>
      <c r="BL2346">
        <v>0.328602472242846</v>
      </c>
      <c r="BM2346">
        <v>7.8348332451032301E-2</v>
      </c>
      <c r="BN2346">
        <v>0.15669666490206499</v>
      </c>
      <c r="BO2346">
        <v>0.235044997353097</v>
      </c>
      <c r="BP2346">
        <v>0.15669666490206499</v>
      </c>
      <c r="BQ2346">
        <v>0.168643237950169</v>
      </c>
      <c r="BR2346">
        <v>0.337286475900337</v>
      </c>
      <c r="BS2346">
        <v>0.48086446899388002</v>
      </c>
      <c r="BT2346">
        <v>0.32057631266258602</v>
      </c>
      <c r="BU2346">
        <v>7.0456731078454701E-3</v>
      </c>
      <c r="BV2346">
        <v>6.9093152375077099E-2</v>
      </c>
      <c r="BW2346">
        <v>0.50816038433501998</v>
      </c>
      <c r="BX2346">
        <v>0.35315032658713702</v>
      </c>
      <c r="BY2346">
        <v>1.0910598555436801E-3</v>
      </c>
      <c r="BZ2346">
        <v>4.6439628482972103E-2</v>
      </c>
      <c r="CA2346">
        <v>0.10974614065180099</v>
      </c>
      <c r="CB2346">
        <v>0.17991998969810799</v>
      </c>
      <c r="CC2346">
        <v>0</v>
      </c>
      <c r="CD2346">
        <v>6.8740333390616996E-3</v>
      </c>
      <c r="CE2346">
        <v>8.5001659556210404E-2</v>
      </c>
      <c r="CF2346">
        <v>0.149485558095203</v>
      </c>
      <c r="CG2346">
        <v>0</v>
      </c>
      <c r="CH2346">
        <v>0.16003200640128001</v>
      </c>
      <c r="CI2346">
        <v>0.45320735998489903</v>
      </c>
      <c r="CJ2346">
        <v>0.31135075769089798</v>
      </c>
      <c r="CK2346">
        <v>1.5777051738542401E-2</v>
      </c>
      <c r="CL2346">
        <v>7.3689488050804997E-2</v>
      </c>
      <c r="CM2346">
        <v>0.17991745523370301</v>
      </c>
      <c r="CN2346">
        <v>0.20648813503570199</v>
      </c>
      <c r="CO2346">
        <v>3.8523451150888101E-2</v>
      </c>
      <c r="CP2346">
        <v>5.4945054945054903E-2</v>
      </c>
      <c r="CQ2346">
        <v>0.193686549382761</v>
      </c>
      <c r="CR2346">
        <v>9.6523697126924102E-2</v>
      </c>
      <c r="CS2346">
        <v>0.12920004161031901</v>
      </c>
      <c r="CT2346">
        <v>0.211393208629647</v>
      </c>
      <c r="CU2346">
        <v>0.26623734968172902</v>
      </c>
      <c r="CV2346">
        <v>0.18404418266240199</v>
      </c>
      <c r="CW2346">
        <v>3.47095361589701E-2</v>
      </c>
      <c r="CX2346">
        <v>0.19658446756856601</v>
      </c>
      <c r="CY2346">
        <v>0.25673526283944798</v>
      </c>
      <c r="CZ2346">
        <v>0.23741079042034599</v>
      </c>
      <c r="DA2346">
        <v>0</v>
      </c>
      <c r="DB2346">
        <v>0</v>
      </c>
      <c r="DC2346">
        <v>0</v>
      </c>
      <c r="DD2346">
        <v>0</v>
      </c>
      <c r="DE2346">
        <v>0.44661474020729303</v>
      </c>
      <c r="DF2346">
        <v>0.87468606564475604</v>
      </c>
      <c r="DG2346">
        <v>7.86266855284914</v>
      </c>
      <c r="DH2346">
        <v>5.2479601734893704</v>
      </c>
      <c r="DI2346">
        <v>8.59638155412875E-2</v>
      </c>
      <c r="DJ2346">
        <v>0.51511306444463101</v>
      </c>
      <c r="DK2346">
        <v>0.96976191214763796</v>
      </c>
      <c r="DL2346">
        <v>2.1601023677848299</v>
      </c>
      <c r="DM2346">
        <v>0.11357339221349801</v>
      </c>
      <c r="DN2346">
        <v>0.14966197037725101</v>
      </c>
      <c r="DO2346">
        <v>0.228692696212211</v>
      </c>
      <c r="DP2346">
        <v>0.17541909836030101</v>
      </c>
      <c r="DQ2346">
        <v>0.108382479899315</v>
      </c>
      <c r="DR2346">
        <v>0.187068806802582</v>
      </c>
      <c r="DS2346">
        <v>0.44637101820546699</v>
      </c>
      <c r="DT2346">
        <v>0.48077866255290802</v>
      </c>
    </row>
    <row r="2347" spans="1:124" x14ac:dyDescent="0.35">
      <c r="A2347" s="19" t="str">
        <f t="shared" si="90"/>
        <v xml:space="preserve">  OREO / [Capital + ALLL]--42643</v>
      </c>
      <c r="B2347" s="19" t="str">
        <f t="shared" si="91"/>
        <v xml:space="preserve">  OREO / [Capital + ALLL]</v>
      </c>
      <c r="C2347">
        <v>13</v>
      </c>
      <c r="D2347" s="27">
        <v>42643</v>
      </c>
      <c r="E2347">
        <v>0</v>
      </c>
      <c r="F2347">
        <v>0.56018232759245901</v>
      </c>
      <c r="G2347">
        <v>1.78198922555062</v>
      </c>
      <c r="H2347">
        <v>1.45751978764795</v>
      </c>
      <c r="I2347">
        <v>0</v>
      </c>
      <c r="J2347">
        <v>0.28994447871684098</v>
      </c>
      <c r="K2347">
        <v>2.5664463507242301</v>
      </c>
      <c r="L2347">
        <v>2.1995899450657901</v>
      </c>
      <c r="M2347">
        <v>0</v>
      </c>
      <c r="N2347">
        <v>0.44020542920029299</v>
      </c>
      <c r="O2347">
        <v>2.50473623456101</v>
      </c>
      <c r="P2347">
        <v>2.32991676183285</v>
      </c>
      <c r="Q2347">
        <v>2.8003843525359402</v>
      </c>
      <c r="R2347">
        <v>3.5617917585379399</v>
      </c>
      <c r="S2347">
        <v>5.6424403855910699</v>
      </c>
      <c r="T2347">
        <v>4.6529601827885001</v>
      </c>
      <c r="U2347">
        <v>0</v>
      </c>
      <c r="V2347">
        <v>0.84937416024326395</v>
      </c>
      <c r="W2347">
        <v>3.2932099438966498</v>
      </c>
      <c r="X2347">
        <v>3.0024921808329901</v>
      </c>
      <c r="Y2347">
        <v>0</v>
      </c>
      <c r="Z2347">
        <v>0.53152249985813504</v>
      </c>
      <c r="AA2347">
        <v>1.6962115957383499</v>
      </c>
      <c r="AB2347">
        <v>2.5230028841382799</v>
      </c>
      <c r="AC2347">
        <v>0</v>
      </c>
      <c r="AD2347">
        <v>0</v>
      </c>
      <c r="AE2347">
        <v>0.16295596319856401</v>
      </c>
      <c r="AF2347">
        <v>0.51956370853362599</v>
      </c>
      <c r="AG2347">
        <v>0</v>
      </c>
      <c r="AH2347">
        <v>0</v>
      </c>
      <c r="AI2347">
        <v>0.21284143076918999</v>
      </c>
      <c r="AJ2347">
        <v>0.45412801628638899</v>
      </c>
      <c r="AK2347">
        <v>0.11775370338997899</v>
      </c>
      <c r="AL2347">
        <v>0.92241228326230396</v>
      </c>
      <c r="AM2347">
        <v>2.7254508789024299</v>
      </c>
      <c r="AN2347">
        <v>1.98022260100097</v>
      </c>
      <c r="AO2347">
        <v>0</v>
      </c>
      <c r="AP2347">
        <v>0</v>
      </c>
      <c r="AQ2347">
        <v>0.65305963785821397</v>
      </c>
      <c r="AR2347">
        <v>0.91402258598252795</v>
      </c>
      <c r="AS2347">
        <v>0</v>
      </c>
      <c r="AT2347">
        <v>0.58161276223621905</v>
      </c>
      <c r="AU2347">
        <v>3.0881254698073199</v>
      </c>
      <c r="AV2347">
        <v>2.8100282129043301</v>
      </c>
      <c r="AW2347">
        <v>0</v>
      </c>
      <c r="AX2347">
        <v>1.46162745854223</v>
      </c>
      <c r="AY2347">
        <v>4.6001485516216896</v>
      </c>
      <c r="AZ2347">
        <v>3.2893090601729802</v>
      </c>
      <c r="BA2347">
        <v>0</v>
      </c>
      <c r="BB2347">
        <v>0.79348728764063103</v>
      </c>
      <c r="BC2347">
        <v>2.6599849051268301</v>
      </c>
      <c r="BD2347">
        <v>3.1217107908613402</v>
      </c>
      <c r="BE2347">
        <v>0.23910699267485899</v>
      </c>
      <c r="BF2347">
        <v>0.91675682654304502</v>
      </c>
      <c r="BG2347">
        <v>2.9456405522064699</v>
      </c>
      <c r="BH2347">
        <v>2.9285468172264002</v>
      </c>
      <c r="BI2347">
        <v>0.56973765568412704</v>
      </c>
      <c r="BJ2347">
        <v>0.87217917387173904</v>
      </c>
      <c r="BK2347">
        <v>3.1677962548909999</v>
      </c>
      <c r="BL2347">
        <v>4.8100550741223502</v>
      </c>
      <c r="BM2347">
        <v>0.78136580201164596</v>
      </c>
      <c r="BN2347">
        <v>1.5627316040232899</v>
      </c>
      <c r="BO2347">
        <v>2.34409740603494</v>
      </c>
      <c r="BP2347">
        <v>1.5627316040232899</v>
      </c>
      <c r="BQ2347">
        <v>0</v>
      </c>
      <c r="BR2347">
        <v>0</v>
      </c>
      <c r="BS2347">
        <v>0</v>
      </c>
      <c r="BT2347">
        <v>0</v>
      </c>
      <c r="BU2347">
        <v>0.203969289505913</v>
      </c>
      <c r="BV2347">
        <v>1.63946318462096</v>
      </c>
      <c r="BW2347">
        <v>4.5968910157842702</v>
      </c>
      <c r="BX2347">
        <v>4.98087984197383</v>
      </c>
      <c r="BY2347">
        <v>0.182</v>
      </c>
      <c r="BZ2347">
        <v>0.49535603715170301</v>
      </c>
      <c r="CA2347">
        <v>2.4886022755308801</v>
      </c>
      <c r="CB2347">
        <v>2.5250301766620198</v>
      </c>
      <c r="CC2347">
        <v>0</v>
      </c>
      <c r="CD2347">
        <v>2.7647862257356901</v>
      </c>
      <c r="CE2347">
        <v>8.2602339181286606</v>
      </c>
      <c r="CF2347">
        <v>7.01409248526556</v>
      </c>
      <c r="CG2347">
        <v>0</v>
      </c>
      <c r="CH2347">
        <v>0.96101541251133304</v>
      </c>
      <c r="CI2347">
        <v>2.1417252457396998</v>
      </c>
      <c r="CJ2347">
        <v>1.6837349333238201</v>
      </c>
      <c r="CK2347">
        <v>0</v>
      </c>
      <c r="CL2347">
        <v>0.196668209162425</v>
      </c>
      <c r="CM2347">
        <v>2.1438090826623699</v>
      </c>
      <c r="CN2347">
        <v>1.2088769705401901</v>
      </c>
      <c r="CO2347">
        <v>0</v>
      </c>
      <c r="CP2347">
        <v>0</v>
      </c>
      <c r="CQ2347">
        <v>0</v>
      </c>
      <c r="CR2347">
        <v>4.6923307435370799E-2</v>
      </c>
      <c r="CS2347">
        <v>0</v>
      </c>
      <c r="CT2347">
        <v>1.3325515697457499E-2</v>
      </c>
      <c r="CU2347">
        <v>0.207234710662591</v>
      </c>
      <c r="CV2347">
        <v>0.19390919496513401</v>
      </c>
      <c r="CW2347">
        <v>0</v>
      </c>
      <c r="CX2347">
        <v>0</v>
      </c>
      <c r="CY2347">
        <v>0.33421608223460902</v>
      </c>
      <c r="CZ2347">
        <v>0.43188427423329001</v>
      </c>
      <c r="DA2347">
        <v>0</v>
      </c>
      <c r="DB2347">
        <v>0</v>
      </c>
      <c r="DC2347">
        <v>0</v>
      </c>
      <c r="DD2347">
        <v>0</v>
      </c>
      <c r="DE2347">
        <v>0</v>
      </c>
      <c r="DF2347">
        <v>0</v>
      </c>
      <c r="DG2347">
        <v>2.1990410941932902E-2</v>
      </c>
      <c r="DH2347">
        <v>1.4660273961288601E-2</v>
      </c>
      <c r="DI2347">
        <v>0</v>
      </c>
      <c r="DJ2347">
        <v>0.393010558673072</v>
      </c>
      <c r="DK2347">
        <v>1.2620013359320399</v>
      </c>
      <c r="DL2347">
        <v>0.62702247162069902</v>
      </c>
      <c r="DM2347">
        <v>5.7009587976159598E-2</v>
      </c>
      <c r="DN2347">
        <v>0.37486879592142802</v>
      </c>
      <c r="DO2347">
        <v>1.26309778345289</v>
      </c>
      <c r="DP2347">
        <v>0.82810455496524404</v>
      </c>
      <c r="DQ2347">
        <v>0.51767307750572</v>
      </c>
      <c r="DR2347">
        <v>0.92434598128239098</v>
      </c>
      <c r="DS2347">
        <v>1.2588377527333801</v>
      </c>
      <c r="DT2347">
        <v>1.0145197853694701</v>
      </c>
    </row>
    <row r="2348" spans="1:124" x14ac:dyDescent="0.35">
      <c r="A2348" s="19" t="str">
        <f t="shared" si="90"/>
        <v>ROAA--42643</v>
      </c>
      <c r="B2348" s="19" t="str">
        <f t="shared" si="91"/>
        <v>ROAA</v>
      </c>
      <c r="C2348">
        <v>14</v>
      </c>
      <c r="D2348" s="27">
        <v>42643</v>
      </c>
      <c r="E2348">
        <v>0.8075</v>
      </c>
      <c r="F2348">
        <v>1.1000000000000001</v>
      </c>
      <c r="G2348">
        <v>1.5049999999999999</v>
      </c>
      <c r="H2348">
        <v>1.1996428571428599</v>
      </c>
      <c r="I2348">
        <v>0.74</v>
      </c>
      <c r="J2348">
        <v>1.1000000000000001</v>
      </c>
      <c r="K2348">
        <v>1.52</v>
      </c>
      <c r="L2348">
        <v>1.1558620689655199</v>
      </c>
      <c r="M2348">
        <v>0.66</v>
      </c>
      <c r="N2348">
        <v>0.97</v>
      </c>
      <c r="O2348">
        <v>1.31</v>
      </c>
      <c r="P2348">
        <v>1.0096607177878001</v>
      </c>
      <c r="Q2348">
        <v>0.66749999999999998</v>
      </c>
      <c r="R2348">
        <v>0.77</v>
      </c>
      <c r="S2348">
        <v>0.94</v>
      </c>
      <c r="T2348">
        <v>0.83699999999999997</v>
      </c>
      <c r="U2348">
        <v>0.70750000000000002</v>
      </c>
      <c r="V2348">
        <v>1.105</v>
      </c>
      <c r="W2348">
        <v>1.5</v>
      </c>
      <c r="X2348">
        <v>1.11989932885906</v>
      </c>
      <c r="Y2348">
        <v>0.8</v>
      </c>
      <c r="Z2348">
        <v>1.08</v>
      </c>
      <c r="AA2348">
        <v>1.4650000000000001</v>
      </c>
      <c r="AB2348">
        <v>1.21411764705882</v>
      </c>
      <c r="AC2348">
        <v>0.90500000000000003</v>
      </c>
      <c r="AD2348">
        <v>1.2549999999999999</v>
      </c>
      <c r="AE2348">
        <v>1.5649999999999999</v>
      </c>
      <c r="AF2348">
        <v>1.26684210526316</v>
      </c>
      <c r="AG2348">
        <v>0.82</v>
      </c>
      <c r="AH2348">
        <v>1.2050000000000001</v>
      </c>
      <c r="AI2348">
        <v>1.7324999999999999</v>
      </c>
      <c r="AJ2348">
        <v>1.2756451612903199</v>
      </c>
      <c r="AK2348">
        <v>0.68</v>
      </c>
      <c r="AL2348">
        <v>0.94</v>
      </c>
      <c r="AM2348">
        <v>1.45</v>
      </c>
      <c r="AN2348">
        <v>1.1072340425531899</v>
      </c>
      <c r="AO2348">
        <v>0.82</v>
      </c>
      <c r="AP2348">
        <v>1.1200000000000001</v>
      </c>
      <c r="AQ2348">
        <v>1.585</v>
      </c>
      <c r="AR2348">
        <v>1.2121771217712201</v>
      </c>
      <c r="AS2348">
        <v>0.74</v>
      </c>
      <c r="AT2348">
        <v>1.125</v>
      </c>
      <c r="AU2348">
        <v>1.56</v>
      </c>
      <c r="AV2348">
        <v>1.1859693877551001</v>
      </c>
      <c r="AW2348">
        <v>0.64</v>
      </c>
      <c r="AX2348">
        <v>0.94</v>
      </c>
      <c r="AY2348">
        <v>1.35</v>
      </c>
      <c r="AZ2348">
        <v>0.99265306122449004</v>
      </c>
      <c r="BA2348">
        <v>0.6825</v>
      </c>
      <c r="BB2348">
        <v>1.085</v>
      </c>
      <c r="BC2348">
        <v>1.4924999999999999</v>
      </c>
      <c r="BD2348">
        <v>1.0440384615384599</v>
      </c>
      <c r="BE2348">
        <v>0.66249999999999998</v>
      </c>
      <c r="BF2348">
        <v>1.0449999999999999</v>
      </c>
      <c r="BG2348">
        <v>1.395</v>
      </c>
      <c r="BH2348">
        <v>1.3380000000000001</v>
      </c>
      <c r="BI2348">
        <v>1.02</v>
      </c>
      <c r="BJ2348">
        <v>1.1100000000000001</v>
      </c>
      <c r="BK2348">
        <v>1.23</v>
      </c>
      <c r="BL2348">
        <v>1.39</v>
      </c>
      <c r="BM2348">
        <v>2.4849999999999999</v>
      </c>
      <c r="BN2348">
        <v>3.24</v>
      </c>
      <c r="BO2348">
        <v>3.9950000000000001</v>
      </c>
      <c r="BP2348">
        <v>3.24</v>
      </c>
      <c r="BQ2348">
        <v>0.80500000000000005</v>
      </c>
      <c r="BR2348">
        <v>0.91</v>
      </c>
      <c r="BS2348">
        <v>0.97</v>
      </c>
      <c r="BT2348">
        <v>0.88</v>
      </c>
      <c r="BU2348">
        <v>0.28000000000000003</v>
      </c>
      <c r="BV2348">
        <v>0.85</v>
      </c>
      <c r="BW2348">
        <v>1.4450000000000001</v>
      </c>
      <c r="BX2348">
        <v>0.85733333333333295</v>
      </c>
      <c r="BY2348">
        <v>0.76500000000000001</v>
      </c>
      <c r="BZ2348">
        <v>1.1100000000000001</v>
      </c>
      <c r="CA2348">
        <v>1.605</v>
      </c>
      <c r="CB2348">
        <v>1.21857142857143</v>
      </c>
      <c r="CC2348">
        <v>0.72</v>
      </c>
      <c r="CD2348">
        <v>1.0900000000000001</v>
      </c>
      <c r="CE2348">
        <v>1.55</v>
      </c>
      <c r="CF2348">
        <v>1.25494117647059</v>
      </c>
      <c r="CG2348">
        <v>0.57999999999999996</v>
      </c>
      <c r="CH2348">
        <v>1.07</v>
      </c>
      <c r="CI2348">
        <v>1.22</v>
      </c>
      <c r="CJ2348">
        <v>0.956666666666667</v>
      </c>
      <c r="CK2348">
        <v>0.9325</v>
      </c>
      <c r="CL2348">
        <v>1.135</v>
      </c>
      <c r="CM2348">
        <v>1.56</v>
      </c>
      <c r="CN2348">
        <v>1.3483333333333301</v>
      </c>
      <c r="CO2348">
        <v>1.53</v>
      </c>
      <c r="CP2348">
        <v>1.74</v>
      </c>
      <c r="CQ2348">
        <v>2.19</v>
      </c>
      <c r="CR2348">
        <v>1.794</v>
      </c>
      <c r="CS2348">
        <v>0.69</v>
      </c>
      <c r="CT2348">
        <v>0.95499999999999996</v>
      </c>
      <c r="CU2348">
        <v>1.4475</v>
      </c>
      <c r="CV2348">
        <v>1.1825000000000001</v>
      </c>
      <c r="CW2348">
        <v>0.66749999999999998</v>
      </c>
      <c r="CX2348">
        <v>0.82499999999999996</v>
      </c>
      <c r="CY2348">
        <v>1.26</v>
      </c>
      <c r="CZ2348">
        <v>1.05666666666667</v>
      </c>
      <c r="DA2348">
        <v>1.01</v>
      </c>
      <c r="DB2348">
        <v>1.01</v>
      </c>
      <c r="DC2348">
        <v>1.01</v>
      </c>
      <c r="DD2348">
        <v>1.01</v>
      </c>
      <c r="DE2348">
        <v>0.88</v>
      </c>
      <c r="DF2348">
        <v>1.1000000000000001</v>
      </c>
      <c r="DG2348">
        <v>1.145</v>
      </c>
      <c r="DH2348">
        <v>0.98333333333333295</v>
      </c>
      <c r="DI2348">
        <v>0.46250000000000002</v>
      </c>
      <c r="DJ2348">
        <v>0.91</v>
      </c>
      <c r="DK2348">
        <v>1.2749999999999999</v>
      </c>
      <c r="DL2348">
        <v>0.86499999999999999</v>
      </c>
      <c r="DM2348">
        <v>0.72499999999999998</v>
      </c>
      <c r="DN2348">
        <v>1.1299999999999999</v>
      </c>
      <c r="DO2348">
        <v>1.855</v>
      </c>
      <c r="DP2348">
        <v>1.3828571428571399</v>
      </c>
      <c r="DQ2348">
        <v>0.61750000000000005</v>
      </c>
      <c r="DR2348">
        <v>0.84</v>
      </c>
      <c r="DS2348">
        <v>1.97</v>
      </c>
      <c r="DT2348">
        <v>1.2266666666666699</v>
      </c>
    </row>
    <row r="2349" spans="1:124" x14ac:dyDescent="0.35">
      <c r="A2349" s="19" t="str">
        <f t="shared" si="90"/>
        <v>NIM--42643</v>
      </c>
      <c r="B2349" s="19" t="str">
        <f t="shared" si="91"/>
        <v>NIM</v>
      </c>
      <c r="C2349">
        <v>15</v>
      </c>
      <c r="D2349" s="27">
        <v>42643</v>
      </c>
      <c r="E2349">
        <v>3.5950000000000002</v>
      </c>
      <c r="F2349">
        <v>3.835</v>
      </c>
      <c r="G2349">
        <v>4.1425000000000001</v>
      </c>
      <c r="H2349">
        <v>3.82089285714286</v>
      </c>
      <c r="I2349">
        <v>3.55</v>
      </c>
      <c r="J2349">
        <v>3.93</v>
      </c>
      <c r="K2349">
        <v>4.2699999999999996</v>
      </c>
      <c r="L2349">
        <v>3.89885662431942</v>
      </c>
      <c r="M2349">
        <v>3.35</v>
      </c>
      <c r="N2349">
        <v>3.76</v>
      </c>
      <c r="O2349">
        <v>4.17</v>
      </c>
      <c r="P2349">
        <v>3.7762561286526801</v>
      </c>
      <c r="Q2349">
        <v>3.645</v>
      </c>
      <c r="R2349">
        <v>3.85</v>
      </c>
      <c r="S2349">
        <v>4.2850000000000001</v>
      </c>
      <c r="T2349">
        <v>3.86</v>
      </c>
      <c r="U2349">
        <v>3.49</v>
      </c>
      <c r="V2349">
        <v>3.86</v>
      </c>
      <c r="W2349">
        <v>4.22</v>
      </c>
      <c r="X2349">
        <v>3.8339932885906101</v>
      </c>
      <c r="Y2349">
        <v>3.7050000000000001</v>
      </c>
      <c r="Z2349">
        <v>4.12</v>
      </c>
      <c r="AA2349">
        <v>4.4550000000000001</v>
      </c>
      <c r="AB2349">
        <v>4.09725490196079</v>
      </c>
      <c r="AC2349">
        <v>3.6475</v>
      </c>
      <c r="AD2349">
        <v>4.0549999999999997</v>
      </c>
      <c r="AE2349">
        <v>4.2850000000000001</v>
      </c>
      <c r="AF2349">
        <v>3.95907894736842</v>
      </c>
      <c r="AG2349">
        <v>3.4849999999999999</v>
      </c>
      <c r="AH2349">
        <v>3.95</v>
      </c>
      <c r="AI2349">
        <v>4.4349999999999996</v>
      </c>
      <c r="AJ2349">
        <v>4.3369354838709704</v>
      </c>
      <c r="AK2349">
        <v>3.58</v>
      </c>
      <c r="AL2349">
        <v>3.85</v>
      </c>
      <c r="AM2349">
        <v>4.1399999999999997</v>
      </c>
      <c r="AN2349">
        <v>3.8544680851063799</v>
      </c>
      <c r="AO2349">
        <v>3.55</v>
      </c>
      <c r="AP2349">
        <v>3.94</v>
      </c>
      <c r="AQ2349">
        <v>4.2949999999999999</v>
      </c>
      <c r="AR2349">
        <v>3.9069003690036901</v>
      </c>
      <c r="AS2349">
        <v>3.6549999999999998</v>
      </c>
      <c r="AT2349">
        <v>3.97</v>
      </c>
      <c r="AU2349">
        <v>4.2575000000000003</v>
      </c>
      <c r="AV2349">
        <v>3.9442346938775499</v>
      </c>
      <c r="AW2349">
        <v>3.48</v>
      </c>
      <c r="AX2349">
        <v>3.86</v>
      </c>
      <c r="AY2349">
        <v>4.24</v>
      </c>
      <c r="AZ2349">
        <v>3.8185034013605401</v>
      </c>
      <c r="BA2349">
        <v>3.6025</v>
      </c>
      <c r="BB2349">
        <v>3.9049999999999998</v>
      </c>
      <c r="BC2349">
        <v>4.2874999999999996</v>
      </c>
      <c r="BD2349">
        <v>3.95576923076923</v>
      </c>
      <c r="BE2349">
        <v>3.3224999999999998</v>
      </c>
      <c r="BF2349">
        <v>3.84</v>
      </c>
      <c r="BG2349">
        <v>4.165</v>
      </c>
      <c r="BH2349">
        <v>3.9096000000000002</v>
      </c>
      <c r="BI2349">
        <v>3.58</v>
      </c>
      <c r="BJ2349">
        <v>4.24</v>
      </c>
      <c r="BK2349">
        <v>4.43</v>
      </c>
      <c r="BL2349">
        <v>4.0860000000000003</v>
      </c>
      <c r="BM2349">
        <v>4.1550000000000002</v>
      </c>
      <c r="BN2349">
        <v>4.2699999999999996</v>
      </c>
      <c r="BO2349">
        <v>4.3849999999999998</v>
      </c>
      <c r="BP2349">
        <v>4.2699999999999996</v>
      </c>
      <c r="BQ2349">
        <v>3.85</v>
      </c>
      <c r="BR2349">
        <v>4.38</v>
      </c>
      <c r="BS2349">
        <v>4.42</v>
      </c>
      <c r="BT2349">
        <v>4.0533333333333301</v>
      </c>
      <c r="BU2349">
        <v>3.55</v>
      </c>
      <c r="BV2349">
        <v>4.0999999999999996</v>
      </c>
      <c r="BW2349">
        <v>4.24</v>
      </c>
      <c r="BX2349">
        <v>3.86866666666667</v>
      </c>
      <c r="BY2349">
        <v>3.61</v>
      </c>
      <c r="BZ2349">
        <v>3.94</v>
      </c>
      <c r="CA2349">
        <v>4.2149999999999999</v>
      </c>
      <c r="CB2349">
        <v>3.7971428571428598</v>
      </c>
      <c r="CC2349">
        <v>3.39</v>
      </c>
      <c r="CD2349">
        <v>3.77</v>
      </c>
      <c r="CE2349">
        <v>4.1399999999999997</v>
      </c>
      <c r="CF2349">
        <v>3.77505882352941</v>
      </c>
      <c r="CG2349">
        <v>3.7949999999999999</v>
      </c>
      <c r="CH2349">
        <v>4.0999999999999996</v>
      </c>
      <c r="CI2349">
        <v>4.2699999999999996</v>
      </c>
      <c r="CJ2349">
        <v>4.0919999999999996</v>
      </c>
      <c r="CK2349">
        <v>3.3075000000000001</v>
      </c>
      <c r="CL2349">
        <v>3.6850000000000001</v>
      </c>
      <c r="CM2349">
        <v>4.0724999999999998</v>
      </c>
      <c r="CN2349">
        <v>3.8755555555555601</v>
      </c>
      <c r="CO2349">
        <v>3.7</v>
      </c>
      <c r="CP2349">
        <v>3.79</v>
      </c>
      <c r="CQ2349">
        <v>4.8</v>
      </c>
      <c r="CR2349">
        <v>4.17</v>
      </c>
      <c r="CS2349">
        <v>2.8</v>
      </c>
      <c r="CT2349">
        <v>3.4750000000000001</v>
      </c>
      <c r="CU2349">
        <v>4.2275</v>
      </c>
      <c r="CV2349">
        <v>3.5525000000000002</v>
      </c>
      <c r="CW2349">
        <v>3.8574999999999999</v>
      </c>
      <c r="CX2349">
        <v>4.1150000000000002</v>
      </c>
      <c r="CY2349">
        <v>4.2725</v>
      </c>
      <c r="CZ2349">
        <v>4.0833333333333304</v>
      </c>
      <c r="DA2349">
        <v>3.65</v>
      </c>
      <c r="DB2349">
        <v>3.65</v>
      </c>
      <c r="DC2349">
        <v>3.65</v>
      </c>
      <c r="DD2349">
        <v>3.65</v>
      </c>
      <c r="DE2349">
        <v>2.89</v>
      </c>
      <c r="DF2349">
        <v>3.3</v>
      </c>
      <c r="DG2349">
        <v>10.715</v>
      </c>
      <c r="DH2349">
        <v>7.97</v>
      </c>
      <c r="DI2349">
        <v>3.35</v>
      </c>
      <c r="DJ2349">
        <v>3.59</v>
      </c>
      <c r="DK2349">
        <v>4.3099999999999996</v>
      </c>
      <c r="DL2349">
        <v>4.3029999999999999</v>
      </c>
      <c r="DM2349">
        <v>3.36</v>
      </c>
      <c r="DN2349">
        <v>3.83</v>
      </c>
      <c r="DO2349">
        <v>3.99</v>
      </c>
      <c r="DP2349">
        <v>3.78</v>
      </c>
      <c r="DQ2349">
        <v>3.8374999999999999</v>
      </c>
      <c r="DR2349">
        <v>3.9550000000000001</v>
      </c>
      <c r="DS2349">
        <v>4.1399999999999997</v>
      </c>
      <c r="DT2349">
        <v>3.91</v>
      </c>
    </row>
    <row r="2350" spans="1:124" x14ac:dyDescent="0.35">
      <c r="A2350" s="19" t="str">
        <f t="shared" si="90"/>
        <v>Provisions / Avg Assets--42643</v>
      </c>
      <c r="B2350" s="19" t="str">
        <f t="shared" si="91"/>
        <v>Provisions / Avg Assets</v>
      </c>
      <c r="C2350">
        <v>16</v>
      </c>
      <c r="D2350" s="27">
        <v>42643</v>
      </c>
      <c r="E2350">
        <v>0</v>
      </c>
      <c r="F2350">
        <v>3.5000000000000003E-2</v>
      </c>
      <c r="G2350">
        <v>0.15</v>
      </c>
      <c r="H2350">
        <v>8.3214285714285699E-2</v>
      </c>
      <c r="I2350">
        <v>0</v>
      </c>
      <c r="J2350">
        <v>0.06</v>
      </c>
      <c r="K2350">
        <v>0.15</v>
      </c>
      <c r="L2350">
        <v>0.104446460980036</v>
      </c>
      <c r="M2350">
        <v>0</v>
      </c>
      <c r="N2350">
        <v>7.0000000000000007E-2</v>
      </c>
      <c r="O2350">
        <v>0.16</v>
      </c>
      <c r="P2350">
        <v>0.114494999019415</v>
      </c>
      <c r="Q2350">
        <v>4.7500000000000001E-2</v>
      </c>
      <c r="R2350">
        <v>9.5000000000000001E-2</v>
      </c>
      <c r="S2350">
        <v>0.17249999999999999</v>
      </c>
      <c r="T2350">
        <v>0.112</v>
      </c>
      <c r="U2350">
        <v>0</v>
      </c>
      <c r="V2350">
        <v>0.05</v>
      </c>
      <c r="W2350">
        <v>0.14000000000000001</v>
      </c>
      <c r="X2350">
        <v>8.6510067114093897E-2</v>
      </c>
      <c r="Y2350">
        <v>0</v>
      </c>
      <c r="Z2350">
        <v>0.04</v>
      </c>
      <c r="AA2350">
        <v>0.13</v>
      </c>
      <c r="AB2350">
        <v>8.6078431372549002E-2</v>
      </c>
      <c r="AC2350">
        <v>0</v>
      </c>
      <c r="AD2350">
        <v>7.0000000000000007E-2</v>
      </c>
      <c r="AE2350">
        <v>0.1875</v>
      </c>
      <c r="AF2350">
        <v>0.15513157894736801</v>
      </c>
      <c r="AG2350">
        <v>0</v>
      </c>
      <c r="AH2350">
        <v>7.0000000000000007E-2</v>
      </c>
      <c r="AI2350">
        <v>0.185</v>
      </c>
      <c r="AJ2350">
        <v>0.363709677419355</v>
      </c>
      <c r="AK2350">
        <v>0</v>
      </c>
      <c r="AL2350">
        <v>0.05</v>
      </c>
      <c r="AM2350">
        <v>0.12</v>
      </c>
      <c r="AN2350">
        <v>6.36170212765957E-2</v>
      </c>
      <c r="AO2350">
        <v>0</v>
      </c>
      <c r="AP2350">
        <v>0.06</v>
      </c>
      <c r="AQ2350">
        <v>0.14000000000000001</v>
      </c>
      <c r="AR2350">
        <v>0.10332103321033199</v>
      </c>
      <c r="AS2350">
        <v>0</v>
      </c>
      <c r="AT2350">
        <v>7.0000000000000007E-2</v>
      </c>
      <c r="AU2350">
        <v>0.17</v>
      </c>
      <c r="AV2350">
        <v>0.119897959183674</v>
      </c>
      <c r="AW2350">
        <v>0</v>
      </c>
      <c r="AX2350">
        <v>0.03</v>
      </c>
      <c r="AY2350">
        <v>0.12</v>
      </c>
      <c r="AZ2350">
        <v>6.6870748299319799E-2</v>
      </c>
      <c r="BA2350">
        <v>0</v>
      </c>
      <c r="BB2350">
        <v>0.125</v>
      </c>
      <c r="BC2350">
        <v>0.21249999999999999</v>
      </c>
      <c r="BD2350">
        <v>0.23</v>
      </c>
      <c r="BE2350">
        <v>0</v>
      </c>
      <c r="BF2350">
        <v>4.4999999999999998E-2</v>
      </c>
      <c r="BG2350">
        <v>0.11749999999999999</v>
      </c>
      <c r="BH2350">
        <v>0.21779999999999999</v>
      </c>
      <c r="BI2350">
        <v>0</v>
      </c>
      <c r="BJ2350">
        <v>7.0000000000000007E-2</v>
      </c>
      <c r="BK2350">
        <v>0.1</v>
      </c>
      <c r="BL2350">
        <v>6.2E-2</v>
      </c>
      <c r="BM2350">
        <v>-5.7500000000000002E-2</v>
      </c>
      <c r="BN2350">
        <v>-2.5000000000000001E-2</v>
      </c>
      <c r="BO2350">
        <v>7.4999999999999997E-3</v>
      </c>
      <c r="BP2350">
        <v>-2.5000000000000001E-2</v>
      </c>
      <c r="BQ2350">
        <v>0</v>
      </c>
      <c r="BR2350">
        <v>0</v>
      </c>
      <c r="BS2350">
        <v>0.08</v>
      </c>
      <c r="BT2350">
        <v>5.3333333333333302E-2</v>
      </c>
      <c r="BU2350">
        <v>5.0000000000000001E-3</v>
      </c>
      <c r="BV2350">
        <v>0.05</v>
      </c>
      <c r="BW2350">
        <v>0.155</v>
      </c>
      <c r="BX2350">
        <v>0.109333333333333</v>
      </c>
      <c r="BY2350">
        <v>0.04</v>
      </c>
      <c r="BZ2350">
        <v>0.09</v>
      </c>
      <c r="CA2350">
        <v>0.27</v>
      </c>
      <c r="CB2350">
        <v>0.161428571428571</v>
      </c>
      <c r="CC2350">
        <v>0</v>
      </c>
      <c r="CD2350">
        <v>0</v>
      </c>
      <c r="CE2350">
        <v>0.15</v>
      </c>
      <c r="CF2350">
        <v>3.1882352941176501E-2</v>
      </c>
      <c r="CG2350">
        <v>0</v>
      </c>
      <c r="CH2350">
        <v>0.03</v>
      </c>
      <c r="CI2350">
        <v>0.13500000000000001</v>
      </c>
      <c r="CJ2350">
        <v>0.08</v>
      </c>
      <c r="CK2350">
        <v>0</v>
      </c>
      <c r="CL2350">
        <v>0.11</v>
      </c>
      <c r="CM2350">
        <v>0.22</v>
      </c>
      <c r="CN2350">
        <v>0.13444444444444401</v>
      </c>
      <c r="CO2350">
        <v>0.03</v>
      </c>
      <c r="CP2350">
        <v>7.0000000000000007E-2</v>
      </c>
      <c r="CQ2350">
        <v>0.12</v>
      </c>
      <c r="CR2350">
        <v>7.5999999999999998E-2</v>
      </c>
      <c r="CS2350">
        <v>0</v>
      </c>
      <c r="CT2350">
        <v>0.105</v>
      </c>
      <c r="CU2350">
        <v>0.23749999999999999</v>
      </c>
      <c r="CV2350">
        <v>0.13250000000000001</v>
      </c>
      <c r="CW2350">
        <v>0</v>
      </c>
      <c r="CX2350">
        <v>6.5000000000000002E-2</v>
      </c>
      <c r="CY2350">
        <v>0.17249999999999999</v>
      </c>
      <c r="CZ2350">
        <v>0.138333333333333</v>
      </c>
      <c r="DA2350">
        <v>0.16</v>
      </c>
      <c r="DB2350">
        <v>0.16</v>
      </c>
      <c r="DC2350">
        <v>0.16</v>
      </c>
      <c r="DD2350">
        <v>0.16</v>
      </c>
      <c r="DE2350">
        <v>0</v>
      </c>
      <c r="DF2350">
        <v>0</v>
      </c>
      <c r="DG2350">
        <v>1.46</v>
      </c>
      <c r="DH2350">
        <v>0.97333333333333305</v>
      </c>
      <c r="DI2350">
        <v>7.7499999999999999E-2</v>
      </c>
      <c r="DJ2350">
        <v>0.14000000000000001</v>
      </c>
      <c r="DK2350">
        <v>0.26</v>
      </c>
      <c r="DL2350">
        <v>0.64700000000000002</v>
      </c>
      <c r="DM2350">
        <v>4.4999999999999998E-2</v>
      </c>
      <c r="DN2350">
        <v>0.13</v>
      </c>
      <c r="DO2350">
        <v>0.14499999999999999</v>
      </c>
      <c r="DP2350">
        <v>0.111428571428571</v>
      </c>
      <c r="DQ2350">
        <v>0.01</v>
      </c>
      <c r="DR2350">
        <v>5.5E-2</v>
      </c>
      <c r="DS2350">
        <v>0.14499999999999999</v>
      </c>
      <c r="DT2350">
        <v>8.5000000000000006E-2</v>
      </c>
    </row>
    <row r="2351" spans="1:124" x14ac:dyDescent="0.35">
      <c r="A2351" s="19" t="str">
        <f t="shared" si="90"/>
        <v>Negative Earners (last 4 qtrs)--42643</v>
      </c>
      <c r="B2351" s="19" t="str">
        <f t="shared" si="91"/>
        <v>Negative Earners (last 4 qtrs)</v>
      </c>
      <c r="C2351">
        <v>17</v>
      </c>
      <c r="D2351" s="27">
        <v>42643</v>
      </c>
      <c r="F2351">
        <v>0</v>
      </c>
      <c r="H2351">
        <v>0</v>
      </c>
      <c r="J2351">
        <v>3.0303030303030298</v>
      </c>
      <c r="L2351">
        <v>17</v>
      </c>
      <c r="N2351">
        <v>3.8247165097059401</v>
      </c>
      <c r="P2351">
        <v>199</v>
      </c>
      <c r="R2351">
        <v>0</v>
      </c>
      <c r="T2351">
        <v>0</v>
      </c>
      <c r="V2351">
        <v>3.9473684210526301</v>
      </c>
      <c r="X2351">
        <v>12</v>
      </c>
      <c r="Z2351">
        <v>3.9215686274509798</v>
      </c>
      <c r="AB2351">
        <v>2</v>
      </c>
      <c r="AD2351">
        <v>1.31578947368421</v>
      </c>
      <c r="AF2351">
        <v>1</v>
      </c>
      <c r="AH2351">
        <v>1.61290322580645</v>
      </c>
      <c r="AI2351"/>
      <c r="AJ2351">
        <v>1</v>
      </c>
      <c r="AK2351"/>
      <c r="AL2351">
        <v>2.12765957446809</v>
      </c>
      <c r="AN2351">
        <v>1</v>
      </c>
      <c r="AP2351">
        <v>1.8181818181818199</v>
      </c>
      <c r="AR2351">
        <v>5</v>
      </c>
      <c r="AT2351">
        <v>4.0404040404040398</v>
      </c>
      <c r="AV2351">
        <v>8</v>
      </c>
      <c r="AX2351">
        <v>2.6845637583892601</v>
      </c>
      <c r="AZ2351">
        <v>4</v>
      </c>
      <c r="BB2351">
        <v>9.6153846153846203</v>
      </c>
      <c r="BD2351">
        <v>5</v>
      </c>
      <c r="BF2351">
        <v>2</v>
      </c>
      <c r="BH2351">
        <v>1</v>
      </c>
      <c r="BJ2351">
        <v>0</v>
      </c>
      <c r="BL2351">
        <v>0</v>
      </c>
      <c r="BN2351">
        <v>0</v>
      </c>
      <c r="BP2351">
        <v>0</v>
      </c>
      <c r="BR2351">
        <v>33.3333333333333</v>
      </c>
      <c r="BT2351">
        <v>1</v>
      </c>
      <c r="BV2351">
        <v>6.6666666666666696</v>
      </c>
      <c r="BX2351">
        <v>1</v>
      </c>
      <c r="BZ2351">
        <v>0</v>
      </c>
      <c r="CB2351">
        <v>0</v>
      </c>
      <c r="CD2351">
        <v>8.2352941176470598</v>
      </c>
      <c r="CF2351">
        <v>7</v>
      </c>
      <c r="CH2351">
        <v>0</v>
      </c>
      <c r="CJ2351">
        <v>0</v>
      </c>
      <c r="CL2351">
        <v>0</v>
      </c>
      <c r="CN2351">
        <v>0</v>
      </c>
      <c r="CP2351">
        <v>0</v>
      </c>
      <c r="CR2351">
        <v>0</v>
      </c>
      <c r="CT2351">
        <v>0</v>
      </c>
      <c r="CV2351">
        <v>0</v>
      </c>
      <c r="CX2351">
        <v>0</v>
      </c>
      <c r="CZ2351">
        <v>0</v>
      </c>
      <c r="DB2351">
        <v>0</v>
      </c>
      <c r="DD2351">
        <v>0</v>
      </c>
      <c r="DF2351">
        <v>0</v>
      </c>
      <c r="DH2351">
        <v>0</v>
      </c>
      <c r="DJ2351">
        <v>0</v>
      </c>
      <c r="DL2351">
        <v>0</v>
      </c>
      <c r="DN2351">
        <v>0</v>
      </c>
      <c r="DP2351">
        <v>0</v>
      </c>
      <c r="DR2351">
        <v>0</v>
      </c>
      <c r="DT2351">
        <v>0</v>
      </c>
    </row>
    <row r="2352" spans="1:124" x14ac:dyDescent="0.35">
      <c r="A2352" s="19" t="str">
        <f t="shared" si="90"/>
        <v>Noncore Funding / Liab--42643</v>
      </c>
      <c r="B2352" s="19" t="str">
        <f t="shared" si="91"/>
        <v>Noncore Funding / Liab</v>
      </c>
      <c r="C2352">
        <v>18</v>
      </c>
      <c r="D2352" s="27">
        <v>42643</v>
      </c>
      <c r="E2352">
        <v>8.4429285288600706</v>
      </c>
      <c r="F2352">
        <v>12.681507798534399</v>
      </c>
      <c r="G2352">
        <v>21.102435023403899</v>
      </c>
      <c r="H2352">
        <v>15.451054080394099</v>
      </c>
      <c r="I2352">
        <v>8.9467345724691292</v>
      </c>
      <c r="J2352">
        <v>15.765136816145899</v>
      </c>
      <c r="K2352">
        <v>24.040663190708699</v>
      </c>
      <c r="L2352">
        <v>18.189452645246</v>
      </c>
      <c r="M2352">
        <v>11.861362554470301</v>
      </c>
      <c r="N2352">
        <v>19.3302381199324</v>
      </c>
      <c r="O2352">
        <v>30.138116665228999</v>
      </c>
      <c r="P2352">
        <v>22.591357653343199</v>
      </c>
      <c r="Q2352">
        <v>14.484663749448799</v>
      </c>
      <c r="R2352">
        <v>17.468546622210301</v>
      </c>
      <c r="S2352">
        <v>20.452132949423099</v>
      </c>
      <c r="T2352">
        <v>18.572263860385299</v>
      </c>
      <c r="U2352">
        <v>8.2178062843886508</v>
      </c>
      <c r="V2352">
        <v>13.8958442894589</v>
      </c>
      <c r="W2352">
        <v>22.0668566155103</v>
      </c>
      <c r="X2352">
        <v>16.9776551634051</v>
      </c>
      <c r="Y2352">
        <v>8.2087801867513903</v>
      </c>
      <c r="Z2352">
        <v>14.275819290809499</v>
      </c>
      <c r="AA2352">
        <v>22.293381447377701</v>
      </c>
      <c r="AB2352">
        <v>17.2577536973916</v>
      </c>
      <c r="AC2352">
        <v>10.940838201953801</v>
      </c>
      <c r="AD2352">
        <v>17.468742809783301</v>
      </c>
      <c r="AE2352">
        <v>25.132124654631301</v>
      </c>
      <c r="AF2352">
        <v>19.011408767229899</v>
      </c>
      <c r="AG2352">
        <v>14.049277834583</v>
      </c>
      <c r="AH2352">
        <v>20.0210939285801</v>
      </c>
      <c r="AI2352">
        <v>28.680651245067999</v>
      </c>
      <c r="AJ2352">
        <v>23.779187609857299</v>
      </c>
      <c r="AK2352">
        <v>9.0783446861869503</v>
      </c>
      <c r="AL2352">
        <v>16.242106389810601</v>
      </c>
      <c r="AM2352">
        <v>28.832543319548101</v>
      </c>
      <c r="AN2352">
        <v>20.234458515011301</v>
      </c>
      <c r="AO2352">
        <v>9.2575860467643007</v>
      </c>
      <c r="AP2352">
        <v>15.9659831861063</v>
      </c>
      <c r="AQ2352">
        <v>24.8204032049848</v>
      </c>
      <c r="AR2352">
        <v>18.397641837577101</v>
      </c>
      <c r="AS2352">
        <v>10.406999710606</v>
      </c>
      <c r="AT2352">
        <v>17.3175881986636</v>
      </c>
      <c r="AU2352">
        <v>27.0853489900936</v>
      </c>
      <c r="AV2352">
        <v>20.149897092522298</v>
      </c>
      <c r="AW2352">
        <v>7.6987224704130401</v>
      </c>
      <c r="AX2352">
        <v>12.7520943220602</v>
      </c>
      <c r="AY2352">
        <v>19.775131250871102</v>
      </c>
      <c r="AZ2352">
        <v>15.856607534729401</v>
      </c>
      <c r="BA2352">
        <v>8.6373745723311792</v>
      </c>
      <c r="BB2352">
        <v>17.5547486832441</v>
      </c>
      <c r="BC2352">
        <v>25.491951069906701</v>
      </c>
      <c r="BD2352">
        <v>21.521496255024299</v>
      </c>
      <c r="BE2352">
        <v>8.7185795527837406</v>
      </c>
      <c r="BF2352">
        <v>14.5712640091718</v>
      </c>
      <c r="BG2352">
        <v>18.585811944943099</v>
      </c>
      <c r="BH2352">
        <v>16.8363986288124</v>
      </c>
      <c r="BI2352">
        <v>9.3629428575398705</v>
      </c>
      <c r="BJ2352">
        <v>10.9784626142037</v>
      </c>
      <c r="BK2352">
        <v>29.064159531808802</v>
      </c>
      <c r="BL2352">
        <v>18.1673488232782</v>
      </c>
      <c r="BM2352">
        <v>22.981405287244598</v>
      </c>
      <c r="BN2352">
        <v>24.042895672118199</v>
      </c>
      <c r="BO2352">
        <v>25.1043860569918</v>
      </c>
      <c r="BP2352">
        <v>24.042895672118199</v>
      </c>
      <c r="BQ2352">
        <v>12.338292519083801</v>
      </c>
      <c r="BR2352">
        <v>12.3450822922863</v>
      </c>
      <c r="BS2352">
        <v>17.505965142335299</v>
      </c>
      <c r="BT2352">
        <v>15.781144343517299</v>
      </c>
      <c r="BU2352">
        <v>10.9616022205796</v>
      </c>
      <c r="BV2352">
        <v>17.6655263315048</v>
      </c>
      <c r="BW2352">
        <v>28.6096079794914</v>
      </c>
      <c r="BX2352">
        <v>21.4113110930796</v>
      </c>
      <c r="BY2352">
        <v>10.1799411893405</v>
      </c>
      <c r="BZ2352">
        <v>18.157074195937899</v>
      </c>
      <c r="CA2352">
        <v>19.684888171530801</v>
      </c>
      <c r="CB2352">
        <v>17.344223454534699</v>
      </c>
      <c r="CC2352">
        <v>7.4035072708904401</v>
      </c>
      <c r="CD2352">
        <v>11.8788858492912</v>
      </c>
      <c r="CE2352">
        <v>20.2564930571574</v>
      </c>
      <c r="CF2352">
        <v>15.717719564381399</v>
      </c>
      <c r="CG2352">
        <v>9.7737282922972195</v>
      </c>
      <c r="CH2352">
        <v>17.387542402045099</v>
      </c>
      <c r="CI2352">
        <v>21.6638679127819</v>
      </c>
      <c r="CJ2352">
        <v>17.457866865846501</v>
      </c>
      <c r="CK2352">
        <v>8.0986999162454296</v>
      </c>
      <c r="CL2352">
        <v>14.7592832230859</v>
      </c>
      <c r="CM2352">
        <v>29.095275293449699</v>
      </c>
      <c r="CN2352">
        <v>22.9190713760606</v>
      </c>
      <c r="CO2352">
        <v>16.837239099890098</v>
      </c>
      <c r="CP2352">
        <v>17.913551795851799</v>
      </c>
      <c r="CQ2352">
        <v>23.722520288630701</v>
      </c>
      <c r="CR2352">
        <v>25.851604888680601</v>
      </c>
      <c r="CS2352">
        <v>12.4604325622223</v>
      </c>
      <c r="CT2352">
        <v>13.7539911352773</v>
      </c>
      <c r="CU2352">
        <v>20.3978426517142</v>
      </c>
      <c r="CV2352">
        <v>19.104284078659099</v>
      </c>
      <c r="CW2352">
        <v>11.8843746366109</v>
      </c>
      <c r="CX2352">
        <v>16.816400224654998</v>
      </c>
      <c r="CY2352">
        <v>21.124282968071601</v>
      </c>
      <c r="CZ2352">
        <v>16.444274110149902</v>
      </c>
      <c r="DA2352">
        <v>39.111445075846497</v>
      </c>
      <c r="DB2352">
        <v>39.111445075846497</v>
      </c>
      <c r="DC2352">
        <v>39.111445075846497</v>
      </c>
      <c r="DD2352">
        <v>39.111445075846497</v>
      </c>
      <c r="DE2352">
        <v>27.624093308354801</v>
      </c>
      <c r="DF2352">
        <v>36.8147123321192</v>
      </c>
      <c r="DG2352">
        <v>62.715836003851699</v>
      </c>
      <c r="DH2352">
        <v>47.955048764098002</v>
      </c>
      <c r="DI2352">
        <v>15.453688215879399</v>
      </c>
      <c r="DJ2352">
        <v>20.983261365757102</v>
      </c>
      <c r="DK2352">
        <v>27.8774423186596</v>
      </c>
      <c r="DL2352">
        <v>27.915336716564799</v>
      </c>
      <c r="DM2352">
        <v>11.0826213417637</v>
      </c>
      <c r="DN2352">
        <v>21.6216393077882</v>
      </c>
      <c r="DO2352">
        <v>24.1997290810557</v>
      </c>
      <c r="DP2352">
        <v>20.579062038279599</v>
      </c>
      <c r="DQ2352">
        <v>24.238982318415601</v>
      </c>
      <c r="DR2352">
        <v>32.782730022521697</v>
      </c>
      <c r="DS2352">
        <v>32.875132904992697</v>
      </c>
      <c r="DT2352">
        <v>27.031360478552401</v>
      </c>
    </row>
    <row r="2353" spans="1:124" x14ac:dyDescent="0.35">
      <c r="A2353" s="19" t="str">
        <f t="shared" si="90"/>
        <v>Brokered Dep / Liab--42643</v>
      </c>
      <c r="B2353" s="19" t="str">
        <f t="shared" si="91"/>
        <v>Brokered Dep / Liab</v>
      </c>
      <c r="C2353">
        <v>19</v>
      </c>
      <c r="D2353" s="27">
        <v>42643</v>
      </c>
      <c r="E2353">
        <v>0</v>
      </c>
      <c r="F2353">
        <v>0</v>
      </c>
      <c r="G2353">
        <v>2.6503088855624899</v>
      </c>
      <c r="H2353">
        <v>2.4591422779262699</v>
      </c>
      <c r="I2353">
        <v>0</v>
      </c>
      <c r="J2353">
        <v>0</v>
      </c>
      <c r="K2353">
        <v>3.5348962543788698</v>
      </c>
      <c r="L2353">
        <v>2.5926955977832402</v>
      </c>
      <c r="M2353">
        <v>0</v>
      </c>
      <c r="N2353">
        <v>0</v>
      </c>
      <c r="O2353">
        <v>3.3066801988251902</v>
      </c>
      <c r="P2353">
        <v>2.6323921673176498</v>
      </c>
      <c r="Q2353">
        <v>0</v>
      </c>
      <c r="R2353">
        <v>0</v>
      </c>
      <c r="S2353">
        <v>0.99478734892559895</v>
      </c>
      <c r="T2353">
        <v>2.6355494646559099</v>
      </c>
      <c r="U2353">
        <v>0</v>
      </c>
      <c r="V2353">
        <v>0</v>
      </c>
      <c r="W2353">
        <v>2.5761642545217001</v>
      </c>
      <c r="X2353">
        <v>2.3603520840480998</v>
      </c>
      <c r="Y2353">
        <v>0</v>
      </c>
      <c r="Z2353">
        <v>0</v>
      </c>
      <c r="AA2353">
        <v>1.5621958595474199</v>
      </c>
      <c r="AB2353">
        <v>2.63333100563371</v>
      </c>
      <c r="AC2353">
        <v>0</v>
      </c>
      <c r="AD2353">
        <v>0</v>
      </c>
      <c r="AE2353">
        <v>2.56855825148596</v>
      </c>
      <c r="AF2353">
        <v>2.3017668811269401</v>
      </c>
      <c r="AG2353">
        <v>0</v>
      </c>
      <c r="AH2353">
        <v>9.3477591656843398E-2</v>
      </c>
      <c r="AI2353">
        <v>5.9440284322366601</v>
      </c>
      <c r="AJ2353">
        <v>4.3399295153650099</v>
      </c>
      <c r="AK2353">
        <v>0</v>
      </c>
      <c r="AL2353">
        <v>0.71314913930276302</v>
      </c>
      <c r="AM2353">
        <v>6.3968310340443901</v>
      </c>
      <c r="AN2353">
        <v>3.8300406099567099</v>
      </c>
      <c r="AO2353">
        <v>0</v>
      </c>
      <c r="AP2353">
        <v>0</v>
      </c>
      <c r="AQ2353">
        <v>3.4037226322877898</v>
      </c>
      <c r="AR2353">
        <v>2.3699289441704798</v>
      </c>
      <c r="AS2353">
        <v>0</v>
      </c>
      <c r="AT2353">
        <v>0.114002068601118</v>
      </c>
      <c r="AU2353">
        <v>5.0807125623735603</v>
      </c>
      <c r="AV2353">
        <v>3.56151270934043</v>
      </c>
      <c r="AW2353">
        <v>0</v>
      </c>
      <c r="AX2353">
        <v>0</v>
      </c>
      <c r="AY2353">
        <v>1.4642529249746901</v>
      </c>
      <c r="AZ2353">
        <v>1.9065666811842199</v>
      </c>
      <c r="BA2353">
        <v>0</v>
      </c>
      <c r="BB2353">
        <v>0.189604273721347</v>
      </c>
      <c r="BC2353">
        <v>5.48437862092696</v>
      </c>
      <c r="BD2353">
        <v>4.3655527648588004</v>
      </c>
      <c r="BE2353">
        <v>0</v>
      </c>
      <c r="BF2353">
        <v>0</v>
      </c>
      <c r="BG2353">
        <v>1.56332228286276</v>
      </c>
      <c r="BH2353">
        <v>1.7011048883634301</v>
      </c>
      <c r="BI2353">
        <v>0</v>
      </c>
      <c r="BJ2353">
        <v>3.4738465671448199E-3</v>
      </c>
      <c r="BK2353">
        <v>0.35079767662479799</v>
      </c>
      <c r="BL2353">
        <v>3.1814888617698101</v>
      </c>
      <c r="BM2353">
        <v>2.01069940665883</v>
      </c>
      <c r="BN2353">
        <v>2.8141765534638199</v>
      </c>
      <c r="BO2353">
        <v>3.61765370026882</v>
      </c>
      <c r="BP2353">
        <v>2.8141765534638199</v>
      </c>
      <c r="BQ2353">
        <v>0</v>
      </c>
      <c r="BR2353">
        <v>0</v>
      </c>
      <c r="BS2353">
        <v>1.69822867439568</v>
      </c>
      <c r="BT2353">
        <v>1.13215244959712</v>
      </c>
      <c r="BU2353">
        <v>0</v>
      </c>
      <c r="BV2353">
        <v>0</v>
      </c>
      <c r="BW2353">
        <v>5.9715547727014204</v>
      </c>
      <c r="BX2353">
        <v>3.9634186383103698</v>
      </c>
      <c r="BY2353">
        <v>0</v>
      </c>
      <c r="BZ2353">
        <v>0</v>
      </c>
      <c r="CA2353">
        <v>0</v>
      </c>
      <c r="CB2353">
        <v>1.0185315220495801</v>
      </c>
      <c r="CC2353">
        <v>0</v>
      </c>
      <c r="CD2353">
        <v>0</v>
      </c>
      <c r="CE2353">
        <v>1.8559073531049299</v>
      </c>
      <c r="CF2353">
        <v>2.7118169955855702</v>
      </c>
      <c r="CG2353">
        <v>0</v>
      </c>
      <c r="CH2353">
        <v>2.1850730551533499</v>
      </c>
      <c r="CI2353">
        <v>3.2257922505288499</v>
      </c>
      <c r="CJ2353">
        <v>1.9713609296915899</v>
      </c>
      <c r="CK2353">
        <v>0</v>
      </c>
      <c r="CL2353">
        <v>0</v>
      </c>
      <c r="CM2353">
        <v>6.4045230325055504</v>
      </c>
      <c r="CN2353">
        <v>5.0330406540718604</v>
      </c>
      <c r="CO2353">
        <v>1.88484814419276</v>
      </c>
      <c r="CP2353">
        <v>2.4774255839724399</v>
      </c>
      <c r="CQ2353">
        <v>4.7234659037135698</v>
      </c>
      <c r="CR2353">
        <v>4.9134697610035802</v>
      </c>
      <c r="CS2353">
        <v>0</v>
      </c>
      <c r="CT2353">
        <v>2.34165217610001</v>
      </c>
      <c r="CU2353">
        <v>5.8435502925927896</v>
      </c>
      <c r="CV2353">
        <v>3.50189811649278</v>
      </c>
      <c r="CW2353">
        <v>0</v>
      </c>
      <c r="CX2353">
        <v>3.4662334570876099E-2</v>
      </c>
      <c r="CY2353">
        <v>2.5957949082198102</v>
      </c>
      <c r="CZ2353">
        <v>2.3364479707372201</v>
      </c>
      <c r="DA2353">
        <v>0</v>
      </c>
      <c r="DB2353">
        <v>0</v>
      </c>
      <c r="DC2353">
        <v>0</v>
      </c>
      <c r="DD2353">
        <v>0</v>
      </c>
      <c r="DE2353">
        <v>4.7758124667361797</v>
      </c>
      <c r="DF2353">
        <v>6.9985223668483103</v>
      </c>
      <c r="DG2353">
        <v>36.868052819951302</v>
      </c>
      <c r="DH2353">
        <v>25.4297360688422</v>
      </c>
      <c r="DI2353">
        <v>0.30481946891966799</v>
      </c>
      <c r="DJ2353">
        <v>3.1552494744282402</v>
      </c>
      <c r="DK2353">
        <v>6.1878869047001901</v>
      </c>
      <c r="DL2353">
        <v>4.1701302591770704</v>
      </c>
      <c r="DM2353">
        <v>0</v>
      </c>
      <c r="DN2353">
        <v>3.9444122066985101</v>
      </c>
      <c r="DO2353">
        <v>8.8177555769342106</v>
      </c>
      <c r="DP2353">
        <v>6.0079106085358003</v>
      </c>
      <c r="DQ2353">
        <v>1.4846340163835099</v>
      </c>
      <c r="DR2353">
        <v>5.4492426292241802</v>
      </c>
      <c r="DS2353">
        <v>10.1538824937128</v>
      </c>
      <c r="DT2353">
        <v>5.98327263614215</v>
      </c>
    </row>
    <row r="2354" spans="1:124" x14ac:dyDescent="0.35">
      <c r="A2354" s="19" t="str">
        <f t="shared" si="90"/>
        <v>Liquid Assets / Assets--42643</v>
      </c>
      <c r="B2354" s="19" t="str">
        <f t="shared" si="91"/>
        <v>Liquid Assets / Assets</v>
      </c>
      <c r="C2354">
        <v>20</v>
      </c>
      <c r="D2354" s="27">
        <v>42643</v>
      </c>
      <c r="E2354">
        <v>13.927589915707401</v>
      </c>
      <c r="F2354">
        <v>21.153795040055499</v>
      </c>
      <c r="G2354">
        <v>35.592314916944503</v>
      </c>
      <c r="H2354">
        <v>24.667600019801299</v>
      </c>
      <c r="I2354">
        <v>10.8462929148077</v>
      </c>
      <c r="J2354">
        <v>18.554493257130702</v>
      </c>
      <c r="K2354">
        <v>31.564698804635</v>
      </c>
      <c r="L2354">
        <v>21.980620102032901</v>
      </c>
      <c r="M2354">
        <v>10.6713925896238</v>
      </c>
      <c r="N2354">
        <v>17.696946166632301</v>
      </c>
      <c r="O2354">
        <v>28.677740875886101</v>
      </c>
      <c r="P2354">
        <v>20.661799860614799</v>
      </c>
      <c r="Q2354">
        <v>25.444071788183798</v>
      </c>
      <c r="R2354">
        <v>35.693899893050997</v>
      </c>
      <c r="S2354">
        <v>43.861265180623498</v>
      </c>
      <c r="T2354">
        <v>35.7915150992782</v>
      </c>
      <c r="U2354">
        <v>12.4964961507275</v>
      </c>
      <c r="V2354">
        <v>21.1491391235271</v>
      </c>
      <c r="W2354">
        <v>32.629800399298702</v>
      </c>
      <c r="X2354">
        <v>23.393427051788098</v>
      </c>
      <c r="Y2354">
        <v>12.3106078496489</v>
      </c>
      <c r="Z2354">
        <v>20.276737904563301</v>
      </c>
      <c r="AA2354">
        <v>36.566756071800903</v>
      </c>
      <c r="AB2354">
        <v>24.1372879877859</v>
      </c>
      <c r="AC2354">
        <v>4.3024753411733601</v>
      </c>
      <c r="AD2354">
        <v>9.5418579554051295</v>
      </c>
      <c r="AE2354">
        <v>21.858020331793501</v>
      </c>
      <c r="AF2354">
        <v>14.843050110296399</v>
      </c>
      <c r="AG2354">
        <v>8.2442041597065305</v>
      </c>
      <c r="AH2354">
        <v>13.194283887449201</v>
      </c>
      <c r="AI2354">
        <v>28.463069810821899</v>
      </c>
      <c r="AJ2354">
        <v>20.438048267847499</v>
      </c>
      <c r="AK2354">
        <v>12.557815637609</v>
      </c>
      <c r="AL2354">
        <v>17.936465087962102</v>
      </c>
      <c r="AM2354">
        <v>24.817546871398601</v>
      </c>
      <c r="AN2354">
        <v>19.0517185970787</v>
      </c>
      <c r="AO2354">
        <v>9.1511494117213203</v>
      </c>
      <c r="AP2354">
        <v>17.094980877656401</v>
      </c>
      <c r="AQ2354">
        <v>30.468368935220699</v>
      </c>
      <c r="AR2354">
        <v>21.023064229776299</v>
      </c>
      <c r="AS2354">
        <v>9.5509184112441705</v>
      </c>
      <c r="AT2354">
        <v>16.195372391037701</v>
      </c>
      <c r="AU2354">
        <v>25.957162235502</v>
      </c>
      <c r="AV2354">
        <v>19.079506230554799</v>
      </c>
      <c r="AW2354">
        <v>13.369706262051</v>
      </c>
      <c r="AX2354">
        <v>23.3682399061613</v>
      </c>
      <c r="AY2354">
        <v>35.519075902780301</v>
      </c>
      <c r="AZ2354">
        <v>25.273802010525301</v>
      </c>
      <c r="BA2354">
        <v>9.3142296354617002</v>
      </c>
      <c r="BB2354">
        <v>20.7054848331648</v>
      </c>
      <c r="BC2354">
        <v>35.032172935850497</v>
      </c>
      <c r="BD2354">
        <v>23.218822139479801</v>
      </c>
      <c r="BE2354">
        <v>14.1481991673773</v>
      </c>
      <c r="BF2354">
        <v>26.044420173873799</v>
      </c>
      <c r="BG2354">
        <v>33.2361893958849</v>
      </c>
      <c r="BH2354">
        <v>26.9788091321415</v>
      </c>
      <c r="BI2354">
        <v>7.2132664778271698</v>
      </c>
      <c r="BJ2354">
        <v>10.8462929148077</v>
      </c>
      <c r="BK2354">
        <v>11.660083616289</v>
      </c>
      <c r="BL2354">
        <v>12.9226102985356</v>
      </c>
      <c r="BM2354">
        <v>9.4935214260173701</v>
      </c>
      <c r="BN2354">
        <v>12.286402556527699</v>
      </c>
      <c r="BO2354">
        <v>15.079283687038</v>
      </c>
      <c r="BP2354">
        <v>12.286402556527699</v>
      </c>
      <c r="BQ2354">
        <v>21.345611370200501</v>
      </c>
      <c r="BR2354">
        <v>27.1729185727356</v>
      </c>
      <c r="BS2354">
        <v>43.607788827782699</v>
      </c>
      <c r="BT2354">
        <v>34.244627274410298</v>
      </c>
      <c r="BU2354">
        <v>17.035978120437701</v>
      </c>
      <c r="BV2354">
        <v>25.3083741399616</v>
      </c>
      <c r="BW2354">
        <v>34.445015898341701</v>
      </c>
      <c r="BX2354">
        <v>26.482664366643501</v>
      </c>
      <c r="BY2354">
        <v>8.5186526402289307</v>
      </c>
      <c r="BZ2354">
        <v>19.984870211252499</v>
      </c>
      <c r="CA2354">
        <v>22.209642085983901</v>
      </c>
      <c r="CB2354">
        <v>17.6972797165906</v>
      </c>
      <c r="CC2354">
        <v>15.031174521148101</v>
      </c>
      <c r="CD2354">
        <v>23.226788028359</v>
      </c>
      <c r="CE2354">
        <v>32.963622274812003</v>
      </c>
      <c r="CF2354">
        <v>25.714912827107899</v>
      </c>
      <c r="CG2354">
        <v>10.0639209631914</v>
      </c>
      <c r="CH2354">
        <v>13.9266525850215</v>
      </c>
      <c r="CI2354">
        <v>17.943856428794302</v>
      </c>
      <c r="CJ2354">
        <v>15.013430626635101</v>
      </c>
      <c r="CK2354">
        <v>10.228269566612701</v>
      </c>
      <c r="CL2354">
        <v>16.8069764227889</v>
      </c>
      <c r="CM2354">
        <v>25.8665367546296</v>
      </c>
      <c r="CN2354">
        <v>20.060882686394901</v>
      </c>
      <c r="CO2354">
        <v>3.1398693954343102</v>
      </c>
      <c r="CP2354">
        <v>13.0236764330041</v>
      </c>
      <c r="CQ2354">
        <v>17.054805154479102</v>
      </c>
      <c r="CR2354">
        <v>11.6050549709782</v>
      </c>
      <c r="CS2354">
        <v>6.2880489154021202</v>
      </c>
      <c r="CT2354">
        <v>19.0140572576213</v>
      </c>
      <c r="CU2354">
        <v>37.277628524327298</v>
      </c>
      <c r="CV2354">
        <v>24.551620182108099</v>
      </c>
      <c r="CW2354">
        <v>6.5076707538442902</v>
      </c>
      <c r="CX2354">
        <v>10.7982649849551</v>
      </c>
      <c r="CY2354">
        <v>14.8656947667277</v>
      </c>
      <c r="CZ2354">
        <v>12.479345563482401</v>
      </c>
      <c r="DA2354">
        <v>11.505189507623999</v>
      </c>
      <c r="DB2354">
        <v>11.505189507623999</v>
      </c>
      <c r="DC2354">
        <v>11.505189507623999</v>
      </c>
      <c r="DD2354">
        <v>11.505189507623999</v>
      </c>
      <c r="DE2354">
        <v>14.807104066397899</v>
      </c>
      <c r="DF2354">
        <v>20.968486568746499</v>
      </c>
      <c r="DG2354">
        <v>25.490936577912599</v>
      </c>
      <c r="DH2354">
        <v>19.875864906624798</v>
      </c>
      <c r="DI2354">
        <v>8.0369390104406904</v>
      </c>
      <c r="DJ2354">
        <v>10.1460554500005</v>
      </c>
      <c r="DK2354">
        <v>13.2271304031967</v>
      </c>
      <c r="DL2354">
        <v>21.378303074997401</v>
      </c>
      <c r="DM2354">
        <v>4.1176957736297402</v>
      </c>
      <c r="DN2354">
        <v>14.2851533870799</v>
      </c>
      <c r="DO2354">
        <v>17.822459644191301</v>
      </c>
      <c r="DP2354">
        <v>10.6928647631643</v>
      </c>
      <c r="DQ2354">
        <v>12.436197113296499</v>
      </c>
      <c r="DR2354">
        <v>17.7377352300065</v>
      </c>
      <c r="DS2354">
        <v>18.573188230226101</v>
      </c>
      <c r="DT2354">
        <v>15.5377034289865</v>
      </c>
    </row>
    <row r="2355" spans="1:124" x14ac:dyDescent="0.35">
      <c r="A2355" s="19" t="str">
        <f t="shared" si="90"/>
        <v>Net Loan Growth (last 4 qtrs)--42643</v>
      </c>
      <c r="B2355" s="19" t="str">
        <f t="shared" si="91"/>
        <v>Net Loan Growth (last 4 qtrs)</v>
      </c>
      <c r="C2355">
        <v>21</v>
      </c>
      <c r="D2355" s="27">
        <v>42643</v>
      </c>
      <c r="E2355">
        <v>0.2175</v>
      </c>
      <c r="F2355">
        <v>5.415</v>
      </c>
      <c r="G2355">
        <v>9.9525000000000006</v>
      </c>
      <c r="H2355">
        <v>5.7946428571428603</v>
      </c>
      <c r="I2355">
        <v>-2.2499999999999999E-2</v>
      </c>
      <c r="J2355">
        <v>4.33</v>
      </c>
      <c r="K2355">
        <v>9.6199999999999992</v>
      </c>
      <c r="L2355">
        <v>5.3488727272727301</v>
      </c>
      <c r="M2355">
        <v>1.59</v>
      </c>
      <c r="N2355">
        <v>6.48</v>
      </c>
      <c r="O2355">
        <v>12.71</v>
      </c>
      <c r="P2355">
        <v>8.0644422585087607</v>
      </c>
      <c r="Q2355">
        <v>-0.73250000000000004</v>
      </c>
      <c r="R2355">
        <v>3.8149999999999999</v>
      </c>
      <c r="S2355">
        <v>5.72</v>
      </c>
      <c r="T2355">
        <v>3.6755</v>
      </c>
      <c r="U2355">
        <v>0.31</v>
      </c>
      <c r="V2355">
        <v>4.3099999999999996</v>
      </c>
      <c r="W2355">
        <v>9.5350000000000001</v>
      </c>
      <c r="X2355">
        <v>5.4997306397306396</v>
      </c>
      <c r="Y2355">
        <v>0.81499999999999995</v>
      </c>
      <c r="Z2355">
        <v>6.82</v>
      </c>
      <c r="AA2355">
        <v>11.2</v>
      </c>
      <c r="AB2355">
        <v>6.9121568627450998</v>
      </c>
      <c r="AC2355">
        <v>-2.9375</v>
      </c>
      <c r="AD2355">
        <v>1.1399999999999999</v>
      </c>
      <c r="AE2355">
        <v>5.9824999999999999</v>
      </c>
      <c r="AF2355">
        <v>1.6059210526315799</v>
      </c>
      <c r="AG2355">
        <v>0.5675</v>
      </c>
      <c r="AH2355">
        <v>4.1500000000000004</v>
      </c>
      <c r="AI2355">
        <v>11.904999999999999</v>
      </c>
      <c r="AJ2355">
        <v>5.9575806451612898</v>
      </c>
      <c r="AK2355">
        <v>2.4849999999999999</v>
      </c>
      <c r="AL2355">
        <v>6.96</v>
      </c>
      <c r="AM2355">
        <v>12.76</v>
      </c>
      <c r="AN2355">
        <v>8.5357446808510709</v>
      </c>
      <c r="AO2355">
        <v>-1.2150000000000001</v>
      </c>
      <c r="AP2355">
        <v>3.02</v>
      </c>
      <c r="AQ2355">
        <v>7.8849999999999998</v>
      </c>
      <c r="AR2355">
        <v>3.8913653136531399</v>
      </c>
      <c r="AS2355">
        <v>2.7774999999999999</v>
      </c>
      <c r="AT2355">
        <v>7.6150000000000002</v>
      </c>
      <c r="AU2355">
        <v>14.272500000000001</v>
      </c>
      <c r="AV2355">
        <v>9.5905102040816299</v>
      </c>
      <c r="AW2355">
        <v>0.6</v>
      </c>
      <c r="AX2355">
        <v>4.97</v>
      </c>
      <c r="AY2355">
        <v>9.7899999999999991</v>
      </c>
      <c r="AZ2355">
        <v>5.4662585034013604</v>
      </c>
      <c r="BA2355">
        <v>2.2925</v>
      </c>
      <c r="BB2355">
        <v>4.415</v>
      </c>
      <c r="BC2355">
        <v>12.48</v>
      </c>
      <c r="BD2355">
        <v>6.95826923076923</v>
      </c>
      <c r="BE2355">
        <v>-2.2000000000000002</v>
      </c>
      <c r="BF2355">
        <v>3.45</v>
      </c>
      <c r="BG2355">
        <v>8.34</v>
      </c>
      <c r="BH2355">
        <v>3.5183673469387799</v>
      </c>
      <c r="BI2355">
        <v>4.76</v>
      </c>
      <c r="BJ2355">
        <v>6.81</v>
      </c>
      <c r="BK2355">
        <v>6.82</v>
      </c>
      <c r="BL2355">
        <v>4.96</v>
      </c>
      <c r="BM2355">
        <v>15.65</v>
      </c>
      <c r="BN2355">
        <v>17.53</v>
      </c>
      <c r="BO2355">
        <v>19.41</v>
      </c>
      <c r="BP2355">
        <v>17.53</v>
      </c>
      <c r="BQ2355">
        <v>2.4449999999999998</v>
      </c>
      <c r="BR2355">
        <v>11.11</v>
      </c>
      <c r="BS2355">
        <v>11.5</v>
      </c>
      <c r="BT2355">
        <v>5.5933333333333302</v>
      </c>
      <c r="BU2355">
        <v>0.30499999999999999</v>
      </c>
      <c r="BV2355">
        <v>3.09</v>
      </c>
      <c r="BW2355">
        <v>9.6050000000000004</v>
      </c>
      <c r="BX2355">
        <v>3.45333333333333</v>
      </c>
      <c r="BY2355">
        <v>3.2050000000000001</v>
      </c>
      <c r="BZ2355">
        <v>4.34</v>
      </c>
      <c r="CA2355">
        <v>7.2050000000000001</v>
      </c>
      <c r="CB2355">
        <v>4.6371428571428597</v>
      </c>
      <c r="CC2355">
        <v>2.0074999999999998</v>
      </c>
      <c r="CD2355">
        <v>5.93</v>
      </c>
      <c r="CE2355">
        <v>12.2775</v>
      </c>
      <c r="CF2355">
        <v>7.9019047619047598</v>
      </c>
      <c r="CG2355">
        <v>-1</v>
      </c>
      <c r="CH2355">
        <v>2.5299999999999998</v>
      </c>
      <c r="CI2355">
        <v>5.5250000000000004</v>
      </c>
      <c r="CJ2355">
        <v>5.8079999999999998</v>
      </c>
      <c r="CK2355">
        <v>1.4999999999999999E-2</v>
      </c>
      <c r="CL2355">
        <v>4.54</v>
      </c>
      <c r="CM2355">
        <v>14.6675</v>
      </c>
      <c r="CN2355">
        <v>8.6022222222222204</v>
      </c>
      <c r="CO2355">
        <v>-1.21</v>
      </c>
      <c r="CP2355">
        <v>-1.2</v>
      </c>
      <c r="CQ2355">
        <v>-0.03</v>
      </c>
      <c r="CR2355">
        <v>-5.8000000000000003E-2</v>
      </c>
      <c r="CS2355">
        <v>6.0175000000000001</v>
      </c>
      <c r="CT2355">
        <v>9.39</v>
      </c>
      <c r="CU2355">
        <v>13.442500000000001</v>
      </c>
      <c r="CV2355">
        <v>10.07</v>
      </c>
      <c r="CW2355">
        <v>2.355</v>
      </c>
      <c r="CX2355">
        <v>5.8550000000000004</v>
      </c>
      <c r="CY2355">
        <v>7.4850000000000003</v>
      </c>
      <c r="CZ2355">
        <v>5.87916666666667</v>
      </c>
      <c r="DA2355">
        <v>23.83</v>
      </c>
      <c r="DB2355">
        <v>23.83</v>
      </c>
      <c r="DC2355">
        <v>23.83</v>
      </c>
      <c r="DD2355">
        <v>23.83</v>
      </c>
      <c r="DE2355">
        <v>-2.355</v>
      </c>
      <c r="DF2355">
        <v>-1.27</v>
      </c>
      <c r="DG2355">
        <v>-0.56000000000000005</v>
      </c>
      <c r="DH2355">
        <v>-1.52</v>
      </c>
      <c r="DI2355">
        <v>1.3925000000000001</v>
      </c>
      <c r="DJ2355">
        <v>4.2649999999999997</v>
      </c>
      <c r="DK2355">
        <v>7.65</v>
      </c>
      <c r="DL2355">
        <v>5.0469999999999997</v>
      </c>
      <c r="DM2355">
        <v>2.13</v>
      </c>
      <c r="DN2355">
        <v>10.92</v>
      </c>
      <c r="DO2355">
        <v>13.01</v>
      </c>
      <c r="DP2355">
        <v>6.4671428571428597</v>
      </c>
      <c r="DQ2355">
        <v>12.022500000000001</v>
      </c>
      <c r="DR2355">
        <v>20.545000000000002</v>
      </c>
      <c r="DS2355">
        <v>26.6</v>
      </c>
      <c r="DT2355">
        <v>21.893333333333299</v>
      </c>
    </row>
    <row r="2356" spans="1:124" x14ac:dyDescent="0.35">
      <c r="A2356" s="19" t="str">
        <f t="shared" si="90"/>
        <v>Banks w/ Loan Growth (last 4 qtrs)--42643</v>
      </c>
      <c r="B2356" s="19" t="str">
        <f t="shared" si="91"/>
        <v>Banks w/ Loan Growth (last 4 qtrs)</v>
      </c>
      <c r="C2356">
        <v>22</v>
      </c>
      <c r="D2356" s="27">
        <v>42643</v>
      </c>
      <c r="F2356">
        <v>80.357142857142904</v>
      </c>
      <c r="J2356">
        <v>74.688057040998203</v>
      </c>
      <c r="N2356">
        <v>80.376705746684607</v>
      </c>
      <c r="R2356">
        <v>65</v>
      </c>
      <c r="V2356">
        <v>76.315789473684205</v>
      </c>
      <c r="Z2356">
        <v>80.392156862745097</v>
      </c>
      <c r="AD2356">
        <v>55.263157894736899</v>
      </c>
      <c r="AH2356">
        <v>79.0322580645161</v>
      </c>
      <c r="AI2356"/>
      <c r="AK2356"/>
      <c r="AL2356">
        <v>87.2340425531915</v>
      </c>
      <c r="AP2356">
        <v>68.727272727272705</v>
      </c>
      <c r="AT2356">
        <v>85.858585858585897</v>
      </c>
      <c r="AX2356">
        <v>76.510067114093999</v>
      </c>
      <c r="BB2356">
        <v>86.538461538461505</v>
      </c>
      <c r="BF2356">
        <v>68</v>
      </c>
      <c r="BJ2356">
        <v>80</v>
      </c>
      <c r="BN2356">
        <v>100</v>
      </c>
      <c r="BR2356">
        <v>66.6666666666667</v>
      </c>
      <c r="BV2356">
        <v>73.3333333333333</v>
      </c>
      <c r="BZ2356">
        <v>85.714285714285694</v>
      </c>
      <c r="CD2356">
        <v>83.529411764705898</v>
      </c>
      <c r="CH2356">
        <v>66.6666666666667</v>
      </c>
      <c r="CL2356">
        <v>72.2222222222222</v>
      </c>
      <c r="CP2356">
        <v>20</v>
      </c>
      <c r="CT2356">
        <v>100</v>
      </c>
      <c r="CX2356">
        <v>75</v>
      </c>
      <c r="DB2356">
        <v>100</v>
      </c>
      <c r="DF2356">
        <v>33.3333333333333</v>
      </c>
      <c r="DJ2356">
        <v>80</v>
      </c>
      <c r="DN2356">
        <v>71.428571428571402</v>
      </c>
      <c r="DR2356">
        <v>100</v>
      </c>
    </row>
    <row r="2357" spans="1:124" x14ac:dyDescent="0.35">
      <c r="A2357" s="19" t="str">
        <f t="shared" ref="A2357:A2378" si="92">B2357&amp;"--"&amp;D2357</f>
        <v>Equity / Assets--42735</v>
      </c>
      <c r="B2357" s="19" t="str">
        <f t="shared" ref="B2357:B2378" si="93">VLOOKUP(C2357,labels,2,FALSE)</f>
        <v>Equity / Assets</v>
      </c>
      <c r="C2357">
        <v>1</v>
      </c>
      <c r="D2357" s="27">
        <v>42735</v>
      </c>
      <c r="E2357">
        <v>10.0774638100924</v>
      </c>
      <c r="F2357">
        <v>10.6302414539279</v>
      </c>
      <c r="G2357">
        <v>11.585035396595201</v>
      </c>
      <c r="H2357">
        <v>11.134556639940801</v>
      </c>
      <c r="I2357">
        <v>9.2050116294429198</v>
      </c>
      <c r="J2357">
        <v>10.440090269691</v>
      </c>
      <c r="K2357">
        <v>11.873921434319101</v>
      </c>
      <c r="L2357">
        <v>10.919905620678501</v>
      </c>
      <c r="M2357">
        <v>9.2921309870027695</v>
      </c>
      <c r="N2357">
        <v>10.5610045505092</v>
      </c>
      <c r="O2357">
        <v>12.291891652974</v>
      </c>
      <c r="P2357">
        <v>11.0938674842537</v>
      </c>
      <c r="Q2357">
        <v>9.7426982473566301</v>
      </c>
      <c r="R2357">
        <v>11.289820240913199</v>
      </c>
      <c r="S2357">
        <v>12.3555280890881</v>
      </c>
      <c r="T2357">
        <v>11.2911368428393</v>
      </c>
      <c r="U2357">
        <v>9.0758548072125098</v>
      </c>
      <c r="V2357">
        <v>10.3010183078122</v>
      </c>
      <c r="W2357">
        <v>11.854916979622599</v>
      </c>
      <c r="X2357">
        <v>10.7835202934737</v>
      </c>
      <c r="Y2357">
        <v>9.8106884158338605</v>
      </c>
      <c r="Z2357">
        <v>10.5991654614586</v>
      </c>
      <c r="AA2357">
        <v>11.4140477564417</v>
      </c>
      <c r="AB2357">
        <v>11.112066132593901</v>
      </c>
      <c r="AC2357">
        <v>9.0978654408089206</v>
      </c>
      <c r="AD2357">
        <v>10.1654426274324</v>
      </c>
      <c r="AE2357">
        <v>11.5919346251374</v>
      </c>
      <c r="AF2357">
        <v>10.343099105150699</v>
      </c>
      <c r="AG2357">
        <v>10.2729190574982</v>
      </c>
      <c r="AH2357">
        <v>11.1419172393477</v>
      </c>
      <c r="AI2357">
        <v>12.7440488527682</v>
      </c>
      <c r="AJ2357">
        <v>12.002577171661599</v>
      </c>
      <c r="AK2357">
        <v>9.5292729584440803</v>
      </c>
      <c r="AL2357">
        <v>10.454187856480599</v>
      </c>
      <c r="AM2357">
        <v>12.421208989993101</v>
      </c>
      <c r="AN2357">
        <v>12.0974150588928</v>
      </c>
      <c r="AO2357">
        <v>9.2302094904121699</v>
      </c>
      <c r="AP2357">
        <v>10.502728160157</v>
      </c>
      <c r="AQ2357">
        <v>11.7587662168487</v>
      </c>
      <c r="AR2357">
        <v>10.860557207643801</v>
      </c>
      <c r="AS2357">
        <v>9.0719332003340192</v>
      </c>
      <c r="AT2357">
        <v>10.112582433490299</v>
      </c>
      <c r="AU2357">
        <v>11.411019606203601</v>
      </c>
      <c r="AV2357">
        <v>10.4696409364053</v>
      </c>
      <c r="AW2357">
        <v>9.0133179400486494</v>
      </c>
      <c r="AX2357">
        <v>10.3458737864078</v>
      </c>
      <c r="AY2357">
        <v>12.0057236589537</v>
      </c>
      <c r="AZ2357">
        <v>10.7276762146168</v>
      </c>
      <c r="BA2357">
        <v>9.1050045402523097</v>
      </c>
      <c r="BB2357">
        <v>10.234600200773601</v>
      </c>
      <c r="BC2357">
        <v>12.661884226459</v>
      </c>
      <c r="BD2357">
        <v>11.1071567372173</v>
      </c>
      <c r="BE2357">
        <v>10.0893598955392</v>
      </c>
      <c r="BF2357">
        <v>10.978811223121999</v>
      </c>
      <c r="BG2357">
        <v>12.9977486474637</v>
      </c>
      <c r="BH2357">
        <v>14.2102098123937</v>
      </c>
      <c r="BI2357">
        <v>10.2972306482436</v>
      </c>
      <c r="BJ2357">
        <v>10.305557127675</v>
      </c>
      <c r="BK2357">
        <v>15.1719644436171</v>
      </c>
      <c r="BL2357">
        <v>12.209992372814099</v>
      </c>
      <c r="BM2357">
        <v>9.6236494166407205</v>
      </c>
      <c r="BN2357">
        <v>9.6345917608522704</v>
      </c>
      <c r="BO2357">
        <v>9.6455341050638204</v>
      </c>
      <c r="BP2357">
        <v>9.6345917608522704</v>
      </c>
      <c r="BQ2357">
        <v>10.692364860523099</v>
      </c>
      <c r="BR2357">
        <v>12.493379626905201</v>
      </c>
      <c r="BS2357">
        <v>13.305164891729699</v>
      </c>
      <c r="BT2357">
        <v>11.833893292533499</v>
      </c>
      <c r="BU2357">
        <v>8.1109904002121898</v>
      </c>
      <c r="BV2357">
        <v>10.074907337808799</v>
      </c>
      <c r="BW2357">
        <v>11.4105611691074</v>
      </c>
      <c r="BX2357">
        <v>9.9597862440265104</v>
      </c>
      <c r="BY2357">
        <v>7.2427510262426198</v>
      </c>
      <c r="BZ2357">
        <v>7.9856021132382198</v>
      </c>
      <c r="CA2357">
        <v>10.502629422142</v>
      </c>
      <c r="CB2357">
        <v>8.8353802242897093</v>
      </c>
      <c r="CC2357">
        <v>9.0619408733191307</v>
      </c>
      <c r="CD2357">
        <v>9.9893946810246401</v>
      </c>
      <c r="CE2357">
        <v>11.9604794052947</v>
      </c>
      <c r="CF2357">
        <v>11.7223048674252</v>
      </c>
      <c r="CG2357">
        <v>8.8071456091417399</v>
      </c>
      <c r="CH2357">
        <v>10.346572735738301</v>
      </c>
      <c r="CI2357">
        <v>11.210761616794301</v>
      </c>
      <c r="CJ2357">
        <v>10.0213124969973</v>
      </c>
      <c r="CK2357">
        <v>9.2356848008855401</v>
      </c>
      <c r="CL2357">
        <v>10.4121391267595</v>
      </c>
      <c r="CM2357">
        <v>11.830495104409801</v>
      </c>
      <c r="CN2357">
        <v>11.330099445747299</v>
      </c>
      <c r="CO2357">
        <v>8.7864980842234601</v>
      </c>
      <c r="CP2357">
        <v>10.1391732875224</v>
      </c>
      <c r="CQ2357">
        <v>11.6212951779244</v>
      </c>
      <c r="CR2357">
        <v>10.327320339654801</v>
      </c>
      <c r="CS2357">
        <v>9.0730790875405294</v>
      </c>
      <c r="CT2357">
        <v>10.082658948630099</v>
      </c>
      <c r="CU2357">
        <v>13.8218255512874</v>
      </c>
      <c r="CV2357">
        <v>12.8122456901978</v>
      </c>
      <c r="CW2357">
        <v>8.7557102841061294</v>
      </c>
      <c r="CX2357">
        <v>9.9135450608053102</v>
      </c>
      <c r="CY2357">
        <v>10.691958249154499</v>
      </c>
      <c r="CZ2357">
        <v>9.9417127072270706</v>
      </c>
      <c r="DA2357">
        <v>11.2610756233258</v>
      </c>
      <c r="DB2357">
        <v>11.2610756233258</v>
      </c>
      <c r="DC2357">
        <v>11.2610756233258</v>
      </c>
      <c r="DD2357">
        <v>11.2610756233258</v>
      </c>
      <c r="DE2357">
        <v>9.0113956542767806</v>
      </c>
      <c r="DF2357">
        <v>9.2533218083502504</v>
      </c>
      <c r="DG2357">
        <v>14.7414538070375</v>
      </c>
      <c r="DH2357">
        <v>12.750792371426099</v>
      </c>
      <c r="DI2357">
        <v>10.720153923669899</v>
      </c>
      <c r="DJ2357">
        <v>11.8106265361618</v>
      </c>
      <c r="DK2357">
        <v>15.4697328791516</v>
      </c>
      <c r="DL2357">
        <v>13.139064222037399</v>
      </c>
      <c r="DM2357">
        <v>9.1840882953050205</v>
      </c>
      <c r="DN2357">
        <v>10.4278640280543</v>
      </c>
      <c r="DO2357">
        <v>12.876046998303501</v>
      </c>
      <c r="DP2357">
        <v>12.362245771690899</v>
      </c>
      <c r="DQ2357">
        <v>9.9772678986150893</v>
      </c>
      <c r="DR2357">
        <v>10.4585649741247</v>
      </c>
      <c r="DS2357">
        <v>11.8314175076596</v>
      </c>
      <c r="DT2357">
        <v>10.6216947577652</v>
      </c>
    </row>
    <row r="2358" spans="1:124" x14ac:dyDescent="0.35">
      <c r="A2358" s="19" t="str">
        <f t="shared" si="92"/>
        <v>Total Risk Based Capital Ratio--42735</v>
      </c>
      <c r="B2358" s="19" t="str">
        <f t="shared" si="93"/>
        <v>Total Risk Based Capital Ratio</v>
      </c>
      <c r="C2358">
        <v>2</v>
      </c>
      <c r="D2358" s="27">
        <v>42735</v>
      </c>
      <c r="E2358">
        <v>14.045</v>
      </c>
      <c r="F2358">
        <v>16.46</v>
      </c>
      <c r="G2358">
        <v>20.057500000000001</v>
      </c>
      <c r="H2358">
        <v>17.91</v>
      </c>
      <c r="I2358">
        <v>13.35</v>
      </c>
      <c r="J2358">
        <v>15.46</v>
      </c>
      <c r="K2358">
        <v>19.155000000000001</v>
      </c>
      <c r="L2358">
        <v>17.080073529411798</v>
      </c>
      <c r="M2358">
        <v>13.35</v>
      </c>
      <c r="N2358">
        <v>15.79</v>
      </c>
      <c r="O2358">
        <v>19.829999999999998</v>
      </c>
      <c r="P2358">
        <v>17.697212529738302</v>
      </c>
      <c r="Q2358">
        <v>14.2225</v>
      </c>
      <c r="R2358">
        <v>17.88</v>
      </c>
      <c r="S2358">
        <v>21.227499999999999</v>
      </c>
      <c r="T2358">
        <v>19.373000000000001</v>
      </c>
      <c r="U2358">
        <v>13.25</v>
      </c>
      <c r="V2358">
        <v>15.285</v>
      </c>
      <c r="W2358">
        <v>18.940000000000001</v>
      </c>
      <c r="X2358">
        <v>17.124285714285701</v>
      </c>
      <c r="Y2358">
        <v>14.085000000000001</v>
      </c>
      <c r="Z2358">
        <v>16.524999999999999</v>
      </c>
      <c r="AA2358">
        <v>19.397500000000001</v>
      </c>
      <c r="AB2358">
        <v>17.957999999999998</v>
      </c>
      <c r="AC2358">
        <v>12.6875</v>
      </c>
      <c r="AD2358">
        <v>14.39</v>
      </c>
      <c r="AE2358">
        <v>17.037500000000001</v>
      </c>
      <c r="AF2358">
        <v>15.418552631578899</v>
      </c>
      <c r="AG2358">
        <v>13.6525</v>
      </c>
      <c r="AH2358">
        <v>15.88</v>
      </c>
      <c r="AI2358">
        <v>19.9575</v>
      </c>
      <c r="AJ2358">
        <v>17.9366129032258</v>
      </c>
      <c r="AK2358">
        <v>14.215</v>
      </c>
      <c r="AL2358">
        <v>16.18</v>
      </c>
      <c r="AM2358">
        <v>20.239999999999998</v>
      </c>
      <c r="AN2358">
        <v>18.8634042553191</v>
      </c>
      <c r="AO2358">
        <v>13.2575</v>
      </c>
      <c r="AP2358">
        <v>15.39</v>
      </c>
      <c r="AQ2358">
        <v>18.89</v>
      </c>
      <c r="AR2358">
        <v>16.8177272727273</v>
      </c>
      <c r="AS2358">
        <v>12.685</v>
      </c>
      <c r="AT2358">
        <v>14.135</v>
      </c>
      <c r="AU2358">
        <v>16.475000000000001</v>
      </c>
      <c r="AV2358">
        <v>15.6917857142857</v>
      </c>
      <c r="AW2358">
        <v>13.8</v>
      </c>
      <c r="AX2358">
        <v>16.61</v>
      </c>
      <c r="AY2358">
        <v>20.97</v>
      </c>
      <c r="AZ2358">
        <v>18.3232167832168</v>
      </c>
      <c r="BA2358">
        <v>12.785</v>
      </c>
      <c r="BB2358">
        <v>15.015000000000001</v>
      </c>
      <c r="BC2358">
        <v>19.105</v>
      </c>
      <c r="BD2358">
        <v>16.664000000000001</v>
      </c>
      <c r="BE2358">
        <v>14.08</v>
      </c>
      <c r="BF2358">
        <v>17.5</v>
      </c>
      <c r="BG2358">
        <v>20.010000000000002</v>
      </c>
      <c r="BH2358">
        <v>25.178235294117599</v>
      </c>
      <c r="BI2358">
        <v>13.72</v>
      </c>
      <c r="BJ2358">
        <v>16.829999999999998</v>
      </c>
      <c r="BK2358">
        <v>18.11</v>
      </c>
      <c r="BL2358">
        <v>16.399999999999999</v>
      </c>
      <c r="BM2358">
        <v>13.975</v>
      </c>
      <c r="BN2358">
        <v>14.46</v>
      </c>
      <c r="BO2358">
        <v>14.945</v>
      </c>
      <c r="BP2358">
        <v>14.46</v>
      </c>
      <c r="BQ2358">
        <v>17.37</v>
      </c>
      <c r="BR2358">
        <v>20.58</v>
      </c>
      <c r="BS2358">
        <v>25.27</v>
      </c>
      <c r="BT2358">
        <v>21.566666666666698</v>
      </c>
      <c r="BU2358">
        <v>12.89</v>
      </c>
      <c r="BV2358">
        <v>16.760000000000002</v>
      </c>
      <c r="BW2358">
        <v>20.440000000000001</v>
      </c>
      <c r="BX2358">
        <v>17.100000000000001</v>
      </c>
      <c r="BY2358">
        <v>12.055</v>
      </c>
      <c r="BZ2358">
        <v>15.56</v>
      </c>
      <c r="CA2358">
        <v>16.164999999999999</v>
      </c>
      <c r="CB2358">
        <v>14.567142857142899</v>
      </c>
      <c r="CC2358">
        <v>13.61</v>
      </c>
      <c r="CD2358">
        <v>15.22</v>
      </c>
      <c r="CE2358">
        <v>19.04</v>
      </c>
      <c r="CF2358">
        <v>20.841975308641999</v>
      </c>
      <c r="CG2358">
        <v>12.79</v>
      </c>
      <c r="CH2358">
        <v>13.24</v>
      </c>
      <c r="CI2358">
        <v>17.18</v>
      </c>
      <c r="CJ2358">
        <v>15.488666666666701</v>
      </c>
      <c r="CK2358">
        <v>13.13</v>
      </c>
      <c r="CL2358">
        <v>14.54</v>
      </c>
      <c r="CM2358">
        <v>19.675000000000001</v>
      </c>
      <c r="CN2358">
        <v>16.860555555555599</v>
      </c>
      <c r="CO2358">
        <v>13.46</v>
      </c>
      <c r="CP2358">
        <v>14.11</v>
      </c>
      <c r="CQ2358">
        <v>14.14</v>
      </c>
      <c r="CR2358">
        <v>13.862</v>
      </c>
      <c r="CS2358">
        <v>11.975</v>
      </c>
      <c r="CT2358">
        <v>13.88</v>
      </c>
      <c r="CU2358">
        <v>26.61</v>
      </c>
      <c r="CV2358">
        <v>24.704999999999998</v>
      </c>
      <c r="CW2358">
        <v>11.797499999999999</v>
      </c>
      <c r="CX2358">
        <v>12.505000000000001</v>
      </c>
      <c r="CY2358">
        <v>13.23</v>
      </c>
      <c r="CZ2358">
        <v>13.0383333333333</v>
      </c>
      <c r="DA2358">
        <v>14.17</v>
      </c>
      <c r="DB2358">
        <v>14.17</v>
      </c>
      <c r="DC2358">
        <v>14.17</v>
      </c>
      <c r="DD2358">
        <v>14.17</v>
      </c>
      <c r="DE2358">
        <v>15.62</v>
      </c>
      <c r="DF2358">
        <v>17.350000000000001</v>
      </c>
      <c r="DG2358">
        <v>20.76</v>
      </c>
      <c r="DH2358">
        <v>18.47</v>
      </c>
      <c r="DI2358">
        <v>12.557499999999999</v>
      </c>
      <c r="DJ2358">
        <v>16.72</v>
      </c>
      <c r="DK2358">
        <v>21.855</v>
      </c>
      <c r="DL2358">
        <v>19.221</v>
      </c>
      <c r="DM2358">
        <v>14.125</v>
      </c>
      <c r="DN2358">
        <v>16.8</v>
      </c>
      <c r="DO2358">
        <v>21.13</v>
      </c>
      <c r="DP2358">
        <v>19.078571428571401</v>
      </c>
      <c r="DQ2358">
        <v>13.932499999999999</v>
      </c>
      <c r="DR2358">
        <v>14.37</v>
      </c>
      <c r="DS2358">
        <v>15.977499999999999</v>
      </c>
      <c r="DT2358">
        <v>14.4683333333333</v>
      </c>
    </row>
    <row r="2359" spans="1:124" x14ac:dyDescent="0.35">
      <c r="A2359" s="19" t="str">
        <f t="shared" si="92"/>
        <v>Tier 1 Leverage Ratio--42735</v>
      </c>
      <c r="B2359" s="19" t="str">
        <f t="shared" si="93"/>
        <v>Tier 1 Leverage Ratio</v>
      </c>
      <c r="C2359">
        <v>3</v>
      </c>
      <c r="D2359" s="27">
        <v>42735</v>
      </c>
      <c r="E2359">
        <v>9.7799999999999994</v>
      </c>
      <c r="F2359">
        <v>10.39</v>
      </c>
      <c r="G2359">
        <v>11.452500000000001</v>
      </c>
      <c r="H2359">
        <v>10.8183928571429</v>
      </c>
      <c r="I2359">
        <v>9.2025000000000006</v>
      </c>
      <c r="J2359">
        <v>10.285</v>
      </c>
      <c r="K2359">
        <v>11.797499999999999</v>
      </c>
      <c r="L2359">
        <v>10.7916911764706</v>
      </c>
      <c r="M2359">
        <v>9.1999999999999993</v>
      </c>
      <c r="N2359">
        <v>10.31</v>
      </c>
      <c r="O2359">
        <v>11.91</v>
      </c>
      <c r="P2359">
        <v>10.8917922283902</v>
      </c>
      <c r="Q2359">
        <v>9.1850000000000005</v>
      </c>
      <c r="R2359">
        <v>11.42</v>
      </c>
      <c r="S2359">
        <v>11.9825</v>
      </c>
      <c r="T2359">
        <v>11.057499999999999</v>
      </c>
      <c r="U2359">
        <v>8.99</v>
      </c>
      <c r="V2359">
        <v>10.125</v>
      </c>
      <c r="W2359">
        <v>11.74</v>
      </c>
      <c r="X2359">
        <v>10.721156462585</v>
      </c>
      <c r="Y2359">
        <v>9.3224999999999998</v>
      </c>
      <c r="Z2359">
        <v>10.44</v>
      </c>
      <c r="AA2359">
        <v>11.5025</v>
      </c>
      <c r="AB2359">
        <v>10.858000000000001</v>
      </c>
      <c r="AC2359">
        <v>9.07</v>
      </c>
      <c r="AD2359">
        <v>9.92</v>
      </c>
      <c r="AE2359">
        <v>11.025</v>
      </c>
      <c r="AF2359">
        <v>10.1619736842105</v>
      </c>
      <c r="AG2359">
        <v>9.9625000000000004</v>
      </c>
      <c r="AH2359">
        <v>10.945</v>
      </c>
      <c r="AI2359">
        <v>12.3775</v>
      </c>
      <c r="AJ2359">
        <v>11.7290322580645</v>
      </c>
      <c r="AK2359">
        <v>9.4649999999999999</v>
      </c>
      <c r="AL2359">
        <v>10.3</v>
      </c>
      <c r="AM2359">
        <v>12.025</v>
      </c>
      <c r="AN2359">
        <v>12.0668085106383</v>
      </c>
      <c r="AO2359">
        <v>9.2249999999999996</v>
      </c>
      <c r="AP2359">
        <v>10.385</v>
      </c>
      <c r="AQ2359">
        <v>11.827500000000001</v>
      </c>
      <c r="AR2359">
        <v>10.7798484848485</v>
      </c>
      <c r="AS2359">
        <v>9.0274999999999999</v>
      </c>
      <c r="AT2359">
        <v>9.8849999999999998</v>
      </c>
      <c r="AU2359">
        <v>10.95</v>
      </c>
      <c r="AV2359">
        <v>10.309795918367399</v>
      </c>
      <c r="AW2359">
        <v>8.73</v>
      </c>
      <c r="AX2359">
        <v>9.94</v>
      </c>
      <c r="AY2359">
        <v>11.9</v>
      </c>
      <c r="AZ2359">
        <v>10.5053846153846</v>
      </c>
      <c r="BA2359">
        <v>9.2550000000000008</v>
      </c>
      <c r="BB2359">
        <v>10.06</v>
      </c>
      <c r="BC2359">
        <v>11.6275</v>
      </c>
      <c r="BD2359">
        <v>10.861800000000001</v>
      </c>
      <c r="BE2359">
        <v>9.66</v>
      </c>
      <c r="BF2359">
        <v>10.86</v>
      </c>
      <c r="BG2359">
        <v>13.03</v>
      </c>
      <c r="BH2359">
        <v>13.7882352941176</v>
      </c>
      <c r="BI2359">
        <v>8.69</v>
      </c>
      <c r="BJ2359">
        <v>9.7899999999999991</v>
      </c>
      <c r="BK2359">
        <v>15.37</v>
      </c>
      <c r="BL2359">
        <v>11.616</v>
      </c>
      <c r="BM2359">
        <v>9.8175000000000008</v>
      </c>
      <c r="BN2359">
        <v>10.035</v>
      </c>
      <c r="BO2359">
        <v>10.2525</v>
      </c>
      <c r="BP2359">
        <v>10.035</v>
      </c>
      <c r="BQ2359">
        <v>10.595000000000001</v>
      </c>
      <c r="BR2359">
        <v>12.35</v>
      </c>
      <c r="BS2359">
        <v>13.29</v>
      </c>
      <c r="BT2359">
        <v>11.8066666666667</v>
      </c>
      <c r="BU2359">
        <v>8.08</v>
      </c>
      <c r="BV2359">
        <v>9.49</v>
      </c>
      <c r="BW2359">
        <v>10.775</v>
      </c>
      <c r="BX2359">
        <v>9.7553333333333292</v>
      </c>
      <c r="BY2359">
        <v>8.1950000000000003</v>
      </c>
      <c r="BZ2359">
        <v>9.01</v>
      </c>
      <c r="CA2359">
        <v>10.01</v>
      </c>
      <c r="CB2359">
        <v>9.2785714285714302</v>
      </c>
      <c r="CC2359">
        <v>9.24</v>
      </c>
      <c r="CD2359">
        <v>10.039999999999999</v>
      </c>
      <c r="CE2359">
        <v>11.04</v>
      </c>
      <c r="CF2359">
        <v>11.5048148148148</v>
      </c>
      <c r="CG2359">
        <v>8.6</v>
      </c>
      <c r="CH2359">
        <v>9.84</v>
      </c>
      <c r="CI2359">
        <v>11.185</v>
      </c>
      <c r="CJ2359">
        <v>10.079333333333301</v>
      </c>
      <c r="CK2359">
        <v>9.2624999999999993</v>
      </c>
      <c r="CL2359">
        <v>9.7100000000000009</v>
      </c>
      <c r="CM2359">
        <v>11.602499999999999</v>
      </c>
      <c r="CN2359">
        <v>10.918333333333299</v>
      </c>
      <c r="CO2359">
        <v>8.86</v>
      </c>
      <c r="CP2359">
        <v>9.83</v>
      </c>
      <c r="CQ2359">
        <v>10.31</v>
      </c>
      <c r="CR2359">
        <v>10.066000000000001</v>
      </c>
      <c r="CS2359">
        <v>9.18</v>
      </c>
      <c r="CT2359">
        <v>9.3000000000000007</v>
      </c>
      <c r="CU2359">
        <v>12.925000000000001</v>
      </c>
      <c r="CV2359">
        <v>12.805</v>
      </c>
      <c r="CW2359">
        <v>8.4774999999999991</v>
      </c>
      <c r="CX2359">
        <v>9.31</v>
      </c>
      <c r="CY2359">
        <v>9.94</v>
      </c>
      <c r="CZ2359">
        <v>9.4499999999999993</v>
      </c>
      <c r="DA2359">
        <v>11.11</v>
      </c>
      <c r="DB2359">
        <v>11.11</v>
      </c>
      <c r="DC2359">
        <v>11.11</v>
      </c>
      <c r="DD2359">
        <v>11.11</v>
      </c>
      <c r="DE2359">
        <v>9.57</v>
      </c>
      <c r="DF2359">
        <v>10.18</v>
      </c>
      <c r="DG2359">
        <v>15.22</v>
      </c>
      <c r="DH2359">
        <v>13.133333333333301</v>
      </c>
      <c r="DI2359">
        <v>10.08</v>
      </c>
      <c r="DJ2359">
        <v>10.935</v>
      </c>
      <c r="DK2359">
        <v>13.827500000000001</v>
      </c>
      <c r="DL2359">
        <v>11.669</v>
      </c>
      <c r="DM2359">
        <v>9.2799999999999994</v>
      </c>
      <c r="DN2359">
        <v>10.210000000000001</v>
      </c>
      <c r="DO2359">
        <v>13.295</v>
      </c>
      <c r="DP2359">
        <v>12.6071428571429</v>
      </c>
      <c r="DQ2359">
        <v>9.8275000000000006</v>
      </c>
      <c r="DR2359">
        <v>9.9649999999999999</v>
      </c>
      <c r="DS2359">
        <v>11.625</v>
      </c>
      <c r="DT2359">
        <v>10.3333333333333</v>
      </c>
    </row>
    <row r="2360" spans="1:124" x14ac:dyDescent="0.35">
      <c r="A2360" s="19" t="str">
        <f t="shared" si="92"/>
        <v>ALLL / Nonaccrual Loans--42735</v>
      </c>
      <c r="B2360" s="19" t="str">
        <f t="shared" si="93"/>
        <v>ALLL / Nonaccrual Loans</v>
      </c>
      <c r="C2360">
        <v>4</v>
      </c>
      <c r="D2360" s="27">
        <v>42735</v>
      </c>
      <c r="E2360">
        <v>128.433580463271</v>
      </c>
      <c r="F2360">
        <v>189.981585215243</v>
      </c>
      <c r="G2360">
        <v>544.20461491442495</v>
      </c>
      <c r="H2360">
        <v>1842.82801731208</v>
      </c>
      <c r="I2360">
        <v>102.138133589478</v>
      </c>
      <c r="J2360">
        <v>188.37093908057801</v>
      </c>
      <c r="K2360">
        <v>490.74712643678203</v>
      </c>
      <c r="L2360">
        <v>725.900474993182</v>
      </c>
      <c r="M2360">
        <v>99.690402476780207</v>
      </c>
      <c r="N2360">
        <v>193.977055449331</v>
      </c>
      <c r="O2360">
        <v>488.35978835978801</v>
      </c>
      <c r="P2360">
        <v>721.27110953899705</v>
      </c>
      <c r="Q2360">
        <v>81.477898176814605</v>
      </c>
      <c r="R2360">
        <v>131.61290322580601</v>
      </c>
      <c r="S2360">
        <v>194.04368455497399</v>
      </c>
      <c r="T2360">
        <v>162.16233593109601</v>
      </c>
      <c r="U2360">
        <v>103.59802900563101</v>
      </c>
      <c r="V2360">
        <v>192.345960915935</v>
      </c>
      <c r="W2360">
        <v>525.19834608101996</v>
      </c>
      <c r="X2360">
        <v>593.19415704845403</v>
      </c>
      <c r="Y2360">
        <v>84.052157966903906</v>
      </c>
      <c r="Z2360">
        <v>170.769230769231</v>
      </c>
      <c r="AA2360">
        <v>406.55909619328997</v>
      </c>
      <c r="AB2360">
        <v>1119.6463730964899</v>
      </c>
      <c r="AC2360">
        <v>100.34975287849601</v>
      </c>
      <c r="AD2360">
        <v>219.55611233686099</v>
      </c>
      <c r="AE2360">
        <v>937.53627607077897</v>
      </c>
      <c r="AF2360">
        <v>1775.4350292629799</v>
      </c>
      <c r="AG2360">
        <v>153.23164709755301</v>
      </c>
      <c r="AH2360">
        <v>266.23885142484198</v>
      </c>
      <c r="AI2360">
        <v>1067.2645739910299</v>
      </c>
      <c r="AJ2360">
        <v>1417.3767969683199</v>
      </c>
      <c r="AK2360">
        <v>72.211605298890404</v>
      </c>
      <c r="AL2360">
        <v>127.77048440718499</v>
      </c>
      <c r="AM2360">
        <v>327.626865257156</v>
      </c>
      <c r="AN2360">
        <v>1026.3999218306301</v>
      </c>
      <c r="AO2360">
        <v>103.013095126008</v>
      </c>
      <c r="AP2360">
        <v>205.61730845573601</v>
      </c>
      <c r="AQ2360">
        <v>528.65868584550503</v>
      </c>
      <c r="AR2360">
        <v>831.27000340197799</v>
      </c>
      <c r="AS2360">
        <v>105.997343309477</v>
      </c>
      <c r="AT2360">
        <v>222.47422680412399</v>
      </c>
      <c r="AU2360">
        <v>628.02668259657503</v>
      </c>
      <c r="AV2360">
        <v>725.45460503086304</v>
      </c>
      <c r="AW2360">
        <v>85.964912280701796</v>
      </c>
      <c r="AX2360">
        <v>147.28682170542601</v>
      </c>
      <c r="AY2360">
        <v>389.47368421052602</v>
      </c>
      <c r="AZ2360">
        <v>544.69762758012496</v>
      </c>
      <c r="BA2360">
        <v>102.597721480028</v>
      </c>
      <c r="BB2360">
        <v>212.17038539553801</v>
      </c>
      <c r="BC2360">
        <v>561.16601776979098</v>
      </c>
      <c r="BD2360">
        <v>965.27630823255402</v>
      </c>
      <c r="BE2360">
        <v>106.424906927864</v>
      </c>
      <c r="BF2360">
        <v>185.21362403578601</v>
      </c>
      <c r="BG2360">
        <v>661.21241504385898</v>
      </c>
      <c r="BH2360">
        <v>1354.5267889060699</v>
      </c>
      <c r="BI2360">
        <v>109.77516317385999</v>
      </c>
      <c r="BJ2360">
        <v>317.86326438966699</v>
      </c>
      <c r="BK2360">
        <v>968.46059778531298</v>
      </c>
      <c r="BL2360">
        <v>760.37249656950598</v>
      </c>
      <c r="BM2360">
        <v>427.76432606941103</v>
      </c>
      <c r="BN2360">
        <v>427.76432606941103</v>
      </c>
      <c r="BO2360">
        <v>427.76432606941103</v>
      </c>
      <c r="BP2360">
        <v>427.76432606941103</v>
      </c>
      <c r="BQ2360">
        <v>108.76617910133599</v>
      </c>
      <c r="BR2360">
        <v>129.43386299063499</v>
      </c>
      <c r="BS2360">
        <v>150.10154687993301</v>
      </c>
      <c r="BT2360">
        <v>129.43386299063499</v>
      </c>
      <c r="BU2360">
        <v>70.684471619750795</v>
      </c>
      <c r="BV2360">
        <v>100.167073554148</v>
      </c>
      <c r="BW2360">
        <v>243.76223091976499</v>
      </c>
      <c r="BX2360">
        <v>237.24601542603099</v>
      </c>
      <c r="BY2360">
        <v>111.358326708151</v>
      </c>
      <c r="BZ2360">
        <v>201.27931769722801</v>
      </c>
      <c r="CA2360">
        <v>309.67065967065997</v>
      </c>
      <c r="CB2360">
        <v>578.85201965911494</v>
      </c>
      <c r="CC2360">
        <v>126.46668150095699</v>
      </c>
      <c r="CD2360">
        <v>246.71417303647499</v>
      </c>
      <c r="CE2360">
        <v>485.04822818347401</v>
      </c>
      <c r="CF2360">
        <v>487.77448557549002</v>
      </c>
      <c r="CG2360">
        <v>106.49153819647699</v>
      </c>
      <c r="CH2360">
        <v>166.201294798482</v>
      </c>
      <c r="CI2360">
        <v>233.138531752658</v>
      </c>
      <c r="CJ2360">
        <v>761.79567577738499</v>
      </c>
      <c r="CK2360">
        <v>104.195960272291</v>
      </c>
      <c r="CL2360">
        <v>186.414708886619</v>
      </c>
      <c r="CM2360">
        <v>285.50541315425301</v>
      </c>
      <c r="CN2360">
        <v>507.312709264501</v>
      </c>
      <c r="CO2360">
        <v>119.960912052117</v>
      </c>
      <c r="CP2360">
        <v>315.54804442298399</v>
      </c>
      <c r="CQ2360">
        <v>476.58119658119699</v>
      </c>
      <c r="CR2360">
        <v>423.31674447991099</v>
      </c>
      <c r="CS2360">
        <v>233.15771813111201</v>
      </c>
      <c r="CT2360">
        <v>261.28654970760198</v>
      </c>
      <c r="CU2360">
        <v>1307.91600212653</v>
      </c>
      <c r="CV2360">
        <v>940.28696360255901</v>
      </c>
      <c r="CW2360">
        <v>172.27260482817101</v>
      </c>
      <c r="CX2360">
        <v>392.54237288135602</v>
      </c>
      <c r="CY2360">
        <v>1370.92115918944</v>
      </c>
      <c r="CZ2360">
        <v>974.73964644406601</v>
      </c>
      <c r="DA2360">
        <v>950.39370078740205</v>
      </c>
      <c r="DB2360">
        <v>950.39370078740205</v>
      </c>
      <c r="DC2360">
        <v>950.39370078740205</v>
      </c>
      <c r="DD2360">
        <v>950.39370078740205</v>
      </c>
      <c r="DE2360">
        <v>2062.5379161805599</v>
      </c>
      <c r="DF2360">
        <v>3641.8181818181802</v>
      </c>
      <c r="DG2360">
        <v>15520.909090909099</v>
      </c>
      <c r="DH2360">
        <v>10508.358610787</v>
      </c>
      <c r="DI2360">
        <v>103.141574867401</v>
      </c>
      <c r="DJ2360">
        <v>229.87012987013</v>
      </c>
      <c r="DK2360">
        <v>536.61774982529698</v>
      </c>
      <c r="DL2360">
        <v>456.42611006754998</v>
      </c>
      <c r="DM2360">
        <v>47.445115170134997</v>
      </c>
      <c r="DN2360">
        <v>71.733740386806801</v>
      </c>
      <c r="DO2360">
        <v>266.75456253627101</v>
      </c>
      <c r="DP2360">
        <v>162.29256829599299</v>
      </c>
      <c r="DQ2360">
        <v>107.377037627975</v>
      </c>
      <c r="DR2360">
        <v>152.32929254630599</v>
      </c>
      <c r="DS2360">
        <v>458.15595215937202</v>
      </c>
      <c r="DT2360">
        <v>453.55642517748601</v>
      </c>
    </row>
    <row r="2361" spans="1:124" x14ac:dyDescent="0.35">
      <c r="A2361" s="19" t="str">
        <f t="shared" si="92"/>
        <v>[NCL + OREO] / [Total Loans + OREO]--42735</v>
      </c>
      <c r="B2361" s="19" t="str">
        <f t="shared" si="93"/>
        <v>[NCL + OREO] / [Total Loans + OREO]</v>
      </c>
      <c r="C2361">
        <v>5</v>
      </c>
      <c r="D2361" s="27">
        <v>42735</v>
      </c>
      <c r="E2361">
        <v>0.47276304682148401</v>
      </c>
      <c r="F2361">
        <v>0.97257604484637705</v>
      </c>
      <c r="G2361">
        <v>1.60538333365709</v>
      </c>
      <c r="H2361">
        <v>1.21054018285667</v>
      </c>
      <c r="I2361">
        <v>0.30660865962295403</v>
      </c>
      <c r="J2361">
        <v>0.92225790729933399</v>
      </c>
      <c r="K2361">
        <v>1.91667860610981</v>
      </c>
      <c r="L2361">
        <v>1.3902512754366001</v>
      </c>
      <c r="M2361">
        <v>0.33803138180501702</v>
      </c>
      <c r="N2361">
        <v>0.90974649137404995</v>
      </c>
      <c r="O2361">
        <v>1.9333493375520601</v>
      </c>
      <c r="P2361">
        <v>1.4294906768620601</v>
      </c>
      <c r="Q2361">
        <v>1.60617022205365</v>
      </c>
      <c r="R2361">
        <v>2.02392392985753</v>
      </c>
      <c r="S2361">
        <v>3.1714787004150899</v>
      </c>
      <c r="T2361">
        <v>2.4238557673124701</v>
      </c>
      <c r="U2361">
        <v>0.34350535229269902</v>
      </c>
      <c r="V2361">
        <v>0.922180876880764</v>
      </c>
      <c r="W2361">
        <v>1.9762577880827901</v>
      </c>
      <c r="X2361">
        <v>1.47957091428893</v>
      </c>
      <c r="Y2361">
        <v>0.58723252207189802</v>
      </c>
      <c r="Z2361">
        <v>0.96991848618635901</v>
      </c>
      <c r="AA2361">
        <v>2.3623864306760098</v>
      </c>
      <c r="AB2361">
        <v>1.7677463822205901</v>
      </c>
      <c r="AC2361">
        <v>6.4147499630814203E-2</v>
      </c>
      <c r="AD2361">
        <v>0.56849100340475101</v>
      </c>
      <c r="AE2361">
        <v>1.6352305951075301</v>
      </c>
      <c r="AF2361">
        <v>1.12146424037354</v>
      </c>
      <c r="AG2361">
        <v>6.8466570213419495E-2</v>
      </c>
      <c r="AH2361">
        <v>0.38800162662626397</v>
      </c>
      <c r="AI2361">
        <v>1.12627693063995</v>
      </c>
      <c r="AJ2361">
        <v>0.76177832526648703</v>
      </c>
      <c r="AK2361">
        <v>0.56498789703999996</v>
      </c>
      <c r="AL2361">
        <v>1.2723589992297399</v>
      </c>
      <c r="AM2361">
        <v>2.3919907965609699</v>
      </c>
      <c r="AN2361">
        <v>1.7108879716034799</v>
      </c>
      <c r="AO2361">
        <v>0.145152738555302</v>
      </c>
      <c r="AP2361">
        <v>0.66837143463719895</v>
      </c>
      <c r="AQ2361">
        <v>1.62269355699705</v>
      </c>
      <c r="AR2361">
        <v>1.1120586486383801</v>
      </c>
      <c r="AS2361">
        <v>0.29229222395301901</v>
      </c>
      <c r="AT2361">
        <v>0.797255430673392</v>
      </c>
      <c r="AU2361">
        <v>1.65557222132295</v>
      </c>
      <c r="AV2361">
        <v>1.23257956906064</v>
      </c>
      <c r="AW2361">
        <v>0.48520007910870799</v>
      </c>
      <c r="AX2361">
        <v>1.21016135484731</v>
      </c>
      <c r="AY2361">
        <v>2.58059778218403</v>
      </c>
      <c r="AZ2361">
        <v>1.65467457276984</v>
      </c>
      <c r="BA2361">
        <v>0.25242635227666499</v>
      </c>
      <c r="BB2361">
        <v>0.91329412390041798</v>
      </c>
      <c r="BC2361">
        <v>2.2407491138665701</v>
      </c>
      <c r="BD2361">
        <v>1.89138480958758</v>
      </c>
      <c r="BE2361">
        <v>0.58373507155629001</v>
      </c>
      <c r="BF2361">
        <v>1.2115190864885701</v>
      </c>
      <c r="BG2361">
        <v>2.11545101133563</v>
      </c>
      <c r="BH2361">
        <v>1.7772860897771801</v>
      </c>
      <c r="BI2361">
        <v>0.73104939634176003</v>
      </c>
      <c r="BJ2361">
        <v>0.91192113486064796</v>
      </c>
      <c r="BK2361">
        <v>1.57869187070849</v>
      </c>
      <c r="BL2361">
        <v>1.5124471724672299</v>
      </c>
      <c r="BM2361">
        <v>0.14980306865134499</v>
      </c>
      <c r="BN2361">
        <v>0.29960613730268898</v>
      </c>
      <c r="BO2361">
        <v>0.449409205954034</v>
      </c>
      <c r="BP2361">
        <v>0.29960613730268898</v>
      </c>
      <c r="BQ2361">
        <v>0.47598125366139399</v>
      </c>
      <c r="BR2361">
        <v>0.95196250732278898</v>
      </c>
      <c r="BS2361">
        <v>1.2763732824101699</v>
      </c>
      <c r="BT2361">
        <v>0.85091552160677897</v>
      </c>
      <c r="BU2361">
        <v>0.56394004536853803</v>
      </c>
      <c r="BV2361">
        <v>1.4066363542081699</v>
      </c>
      <c r="BW2361">
        <v>1.7946130659902499</v>
      </c>
      <c r="BX2361">
        <v>1.7483743140402099</v>
      </c>
      <c r="BY2361">
        <v>0.69398048376537202</v>
      </c>
      <c r="BZ2361">
        <v>0.97927150765562299</v>
      </c>
      <c r="CA2361">
        <v>2.1154191781674401</v>
      </c>
      <c r="CB2361">
        <v>1.3697028689684001</v>
      </c>
      <c r="CC2361">
        <v>0.56054772331725899</v>
      </c>
      <c r="CD2361">
        <v>1.20117614133661</v>
      </c>
      <c r="CE2361">
        <v>2.9636244368836802</v>
      </c>
      <c r="CF2361">
        <v>1.96389203519411</v>
      </c>
      <c r="CG2361">
        <v>0.51521207247048895</v>
      </c>
      <c r="CH2361">
        <v>0.80521994765711802</v>
      </c>
      <c r="CI2361">
        <v>1.33935431364132</v>
      </c>
      <c r="CJ2361">
        <v>1.10604955637956</v>
      </c>
      <c r="CK2361">
        <v>0.30405697017640598</v>
      </c>
      <c r="CL2361">
        <v>0.90460033562065501</v>
      </c>
      <c r="CM2361">
        <v>1.3714844533736299</v>
      </c>
      <c r="CN2361">
        <v>0.89038103684876302</v>
      </c>
      <c r="CO2361">
        <v>0.49110908974652501</v>
      </c>
      <c r="CP2361">
        <v>0.86694377759085395</v>
      </c>
      <c r="CQ2361">
        <v>0.93665800517349695</v>
      </c>
      <c r="CR2361">
        <v>1.4743154400788501</v>
      </c>
      <c r="CS2361">
        <v>0.16397709526288401</v>
      </c>
      <c r="CT2361">
        <v>0.41973203182581598</v>
      </c>
      <c r="CU2361">
        <v>0.63276420448333903</v>
      </c>
      <c r="CV2361">
        <v>0.37700926792040801</v>
      </c>
      <c r="CW2361">
        <v>0.118454248391969</v>
      </c>
      <c r="CX2361">
        <v>0.526465079190511</v>
      </c>
      <c r="CY2361">
        <v>1.2075084101417</v>
      </c>
      <c r="CZ2361">
        <v>0.98178231221491297</v>
      </c>
      <c r="DA2361">
        <v>0.140052933392148</v>
      </c>
      <c r="DB2361">
        <v>0.140052933392148</v>
      </c>
      <c r="DC2361">
        <v>0.140052933392148</v>
      </c>
      <c r="DD2361">
        <v>0.140052933392148</v>
      </c>
      <c r="DE2361">
        <v>0.105318331363163</v>
      </c>
      <c r="DF2361">
        <v>0.153160679476469</v>
      </c>
      <c r="DG2361">
        <v>1.5354325644003699</v>
      </c>
      <c r="DH2361">
        <v>1.0427803706835299</v>
      </c>
      <c r="DI2361">
        <v>0.41400617709578602</v>
      </c>
      <c r="DJ2361">
        <v>0.96314806576731604</v>
      </c>
      <c r="DK2361">
        <v>1.4600796012022501</v>
      </c>
      <c r="DL2361">
        <v>1.0708128500248899</v>
      </c>
      <c r="DM2361">
        <v>0.40723583476296499</v>
      </c>
      <c r="DN2361">
        <v>1.9980284640502699</v>
      </c>
      <c r="DO2361">
        <v>2.7552887796102099</v>
      </c>
      <c r="DP2361">
        <v>1.7051270732663499</v>
      </c>
      <c r="DQ2361">
        <v>0.547841089670146</v>
      </c>
      <c r="DR2361">
        <v>1.06531026887447</v>
      </c>
      <c r="DS2361">
        <v>1.4776479532094</v>
      </c>
      <c r="DT2361">
        <v>0.99431475261832702</v>
      </c>
    </row>
    <row r="2362" spans="1:124" x14ac:dyDescent="0.35">
      <c r="A2362" s="19" t="str">
        <f t="shared" si="92"/>
        <v>[Noncurrent + Delinquent Loans] / [Capital + ALLL]--42735</v>
      </c>
      <c r="B2362" s="19" t="str">
        <f t="shared" si="93"/>
        <v>[Noncurrent + Delinquent Loans] / [Capital + ALLL]</v>
      </c>
      <c r="C2362">
        <v>6</v>
      </c>
      <c r="D2362" s="27">
        <v>42735</v>
      </c>
      <c r="E2362">
        <v>2.4801612063251999</v>
      </c>
      <c r="F2362">
        <v>7.0828729516479303</v>
      </c>
      <c r="G2362">
        <v>11.2216941054599</v>
      </c>
      <c r="H2362">
        <v>8.4348874125172699</v>
      </c>
      <c r="I2362">
        <v>2.63270558987757</v>
      </c>
      <c r="J2362">
        <v>6.8071804210538698</v>
      </c>
      <c r="K2362">
        <v>14.0111197114928</v>
      </c>
      <c r="L2362">
        <v>9.3831601959225193</v>
      </c>
      <c r="M2362">
        <v>2.94411057835759</v>
      </c>
      <c r="N2362">
        <v>6.75913573730928</v>
      </c>
      <c r="O2362">
        <v>13.1214561981886</v>
      </c>
      <c r="P2362">
        <v>9.5043857466876496</v>
      </c>
      <c r="Q2362">
        <v>7.8974809450566603</v>
      </c>
      <c r="R2362">
        <v>12.574957552279299</v>
      </c>
      <c r="S2362">
        <v>16.918680859176298</v>
      </c>
      <c r="T2362">
        <v>12.5596666253532</v>
      </c>
      <c r="U2362">
        <v>2.4021597203026901</v>
      </c>
      <c r="V2362">
        <v>6.3349759276687498</v>
      </c>
      <c r="W2362">
        <v>13.114158373582899</v>
      </c>
      <c r="X2362">
        <v>8.7995110876271099</v>
      </c>
      <c r="Y2362">
        <v>4.7308862240531502</v>
      </c>
      <c r="Z2362">
        <v>9.6331196172798208</v>
      </c>
      <c r="AA2362">
        <v>18.8295734950803</v>
      </c>
      <c r="AB2362">
        <v>13.1502507773058</v>
      </c>
      <c r="AC2362">
        <v>2.5931248168379302</v>
      </c>
      <c r="AD2362">
        <v>8.2146444704591204</v>
      </c>
      <c r="AE2362">
        <v>14.2209979545664</v>
      </c>
      <c r="AF2362">
        <v>10.153100210338099</v>
      </c>
      <c r="AG2362">
        <v>1.18636772840555</v>
      </c>
      <c r="AH2362">
        <v>4.3322237117795401</v>
      </c>
      <c r="AI2362">
        <v>10.4773726486647</v>
      </c>
      <c r="AJ2362">
        <v>7.1383956835426803</v>
      </c>
      <c r="AK2362">
        <v>3.16705148092041</v>
      </c>
      <c r="AL2362">
        <v>9.1681431608788095</v>
      </c>
      <c r="AM2362">
        <v>18.3861561438944</v>
      </c>
      <c r="AN2362">
        <v>11.412659036597001</v>
      </c>
      <c r="AO2362">
        <v>2.3283298378625998</v>
      </c>
      <c r="AP2362">
        <v>6.8503960762380496</v>
      </c>
      <c r="AQ2362">
        <v>14.9019748877522</v>
      </c>
      <c r="AR2362">
        <v>9.6589212399135498</v>
      </c>
      <c r="AS2362">
        <v>2.2422806143266198</v>
      </c>
      <c r="AT2362">
        <v>5.49743033862155</v>
      </c>
      <c r="AU2362">
        <v>12.4419054259111</v>
      </c>
      <c r="AV2362">
        <v>8.3243252351658299</v>
      </c>
      <c r="AW2362">
        <v>4.0061879867705104</v>
      </c>
      <c r="AX2362">
        <v>8.4703869189086394</v>
      </c>
      <c r="AY2362">
        <v>16.249304396215901</v>
      </c>
      <c r="AZ2362">
        <v>10.6487096439807</v>
      </c>
      <c r="BA2362">
        <v>2.8897112276675001</v>
      </c>
      <c r="BB2362">
        <v>6.7292716578903402</v>
      </c>
      <c r="BC2362">
        <v>13.1932570187353</v>
      </c>
      <c r="BD2362">
        <v>10.812006840047401</v>
      </c>
      <c r="BE2362">
        <v>3.0538248555987999</v>
      </c>
      <c r="BF2362">
        <v>6.5175089939587698</v>
      </c>
      <c r="BG2362">
        <v>11.7440590799806</v>
      </c>
      <c r="BH2362">
        <v>8.5988546724707895</v>
      </c>
      <c r="BI2362">
        <v>1.17842783862471</v>
      </c>
      <c r="BJ2362">
        <v>3.7560321715817699</v>
      </c>
      <c r="BK2362">
        <v>9.8700706633234603</v>
      </c>
      <c r="BL2362">
        <v>5.2952266700063104</v>
      </c>
      <c r="BM2362">
        <v>1.70410696034875</v>
      </c>
      <c r="BN2362">
        <v>3.4082139206975</v>
      </c>
      <c r="BO2362">
        <v>5.1123208810462399</v>
      </c>
      <c r="BP2362">
        <v>3.4082139206975</v>
      </c>
      <c r="BQ2362">
        <v>4.0332063725090697</v>
      </c>
      <c r="BR2362">
        <v>4.9015219337511198</v>
      </c>
      <c r="BS2362">
        <v>10.5754131649835</v>
      </c>
      <c r="BT2362">
        <v>8.1052390470780207</v>
      </c>
      <c r="BU2362">
        <v>3.6243273229620798</v>
      </c>
      <c r="BV2362">
        <v>6.2116402116402103</v>
      </c>
      <c r="BW2362">
        <v>13.848764407319701</v>
      </c>
      <c r="BX2362">
        <v>9.5808156500803303</v>
      </c>
      <c r="BY2362">
        <v>5.1101156408261801</v>
      </c>
      <c r="BZ2362">
        <v>7.9070111793884603</v>
      </c>
      <c r="CA2362">
        <v>15.1831544677921</v>
      </c>
      <c r="CB2362">
        <v>10.841881535114499</v>
      </c>
      <c r="CC2362">
        <v>1.9799618320610699</v>
      </c>
      <c r="CD2362">
        <v>5.23835702505301</v>
      </c>
      <c r="CE2362">
        <v>9.3077873918417797</v>
      </c>
      <c r="CF2362">
        <v>7.0534644129976298</v>
      </c>
      <c r="CG2362">
        <v>2.3821511975026701</v>
      </c>
      <c r="CH2362">
        <v>7.7512152893387496</v>
      </c>
      <c r="CI2362">
        <v>15.7927884044959</v>
      </c>
      <c r="CJ2362">
        <v>9.5268455918537001</v>
      </c>
      <c r="CK2362">
        <v>4.0939340191112201</v>
      </c>
      <c r="CL2362">
        <v>6.4831825634122602</v>
      </c>
      <c r="CM2362">
        <v>10.8562291669981</v>
      </c>
      <c r="CN2362">
        <v>8.4235974131802092</v>
      </c>
      <c r="CO2362">
        <v>6.87587667427597</v>
      </c>
      <c r="CP2362">
        <v>8.3036818716308094</v>
      </c>
      <c r="CQ2362">
        <v>15.4985000194803</v>
      </c>
      <c r="CR2362">
        <v>13.8536647626998</v>
      </c>
      <c r="CS2362">
        <v>0.85304920394328498</v>
      </c>
      <c r="CT2362">
        <v>2.7860965611732298</v>
      </c>
      <c r="CU2362">
        <v>8.7970199321928497</v>
      </c>
      <c r="CV2362">
        <v>6.8639725749628999</v>
      </c>
      <c r="CW2362">
        <v>3.70829085291372</v>
      </c>
      <c r="CX2362">
        <v>8.3928886553526301</v>
      </c>
      <c r="CY2362">
        <v>12.415887588214099</v>
      </c>
      <c r="CZ2362">
        <v>10.276305291402</v>
      </c>
      <c r="DA2362">
        <v>0.95993953136810295</v>
      </c>
      <c r="DB2362">
        <v>0.95993953136810295</v>
      </c>
      <c r="DC2362">
        <v>0.95993953136810295</v>
      </c>
      <c r="DD2362">
        <v>0.95993953136810295</v>
      </c>
      <c r="DE2362">
        <v>3.21001827484374</v>
      </c>
      <c r="DF2362">
        <v>6.1457418788410898</v>
      </c>
      <c r="DG2362">
        <v>10.760627305264199</v>
      </c>
      <c r="DH2362">
        <v>7.26518309379159</v>
      </c>
      <c r="DI2362">
        <v>3.4797495313659499</v>
      </c>
      <c r="DJ2362">
        <v>6.7659998647248196</v>
      </c>
      <c r="DK2362">
        <v>9.6549717717094996</v>
      </c>
      <c r="DL2362">
        <v>7.9931440126097302</v>
      </c>
      <c r="DM2362">
        <v>2.9094124238964101</v>
      </c>
      <c r="DN2362">
        <v>10.9418188022522</v>
      </c>
      <c r="DO2362">
        <v>14.073780343280999</v>
      </c>
      <c r="DP2362">
        <v>10.496946702901299</v>
      </c>
      <c r="DQ2362">
        <v>4.7569030665971299</v>
      </c>
      <c r="DR2362">
        <v>10.0683637687795</v>
      </c>
      <c r="DS2362">
        <v>12.816295762821801</v>
      </c>
      <c r="DT2362">
        <v>9.3925019256513593</v>
      </c>
    </row>
    <row r="2363" spans="1:124" x14ac:dyDescent="0.35">
      <c r="A2363" s="19" t="str">
        <f t="shared" si="92"/>
        <v xml:space="preserve">  Ag [NCL+DQ] / [Capital + ALLL]--42735</v>
      </c>
      <c r="B2363" s="19" t="str">
        <f t="shared" si="93"/>
        <v xml:space="preserve">  Ag [NCL+DQ] / [Capital + ALLL]</v>
      </c>
      <c r="C2363">
        <v>7</v>
      </c>
      <c r="D2363" s="27">
        <v>42735</v>
      </c>
      <c r="E2363">
        <v>0</v>
      </c>
      <c r="F2363">
        <v>0</v>
      </c>
      <c r="G2363">
        <v>2.5394553319568098</v>
      </c>
      <c r="H2363">
        <v>2.15849796430525</v>
      </c>
      <c r="I2363">
        <v>0</v>
      </c>
      <c r="J2363">
        <v>0</v>
      </c>
      <c r="K2363">
        <v>1.9085661446537201</v>
      </c>
      <c r="L2363">
        <v>1.8322600144394301</v>
      </c>
      <c r="M2363">
        <v>0</v>
      </c>
      <c r="N2363">
        <v>0</v>
      </c>
      <c r="O2363">
        <v>0.45184550779674998</v>
      </c>
      <c r="P2363">
        <v>0.79663886508737802</v>
      </c>
      <c r="Q2363">
        <v>0</v>
      </c>
      <c r="R2363">
        <v>0</v>
      </c>
      <c r="S2363">
        <v>0</v>
      </c>
      <c r="T2363">
        <v>1.6591772832054701E-2</v>
      </c>
      <c r="U2363">
        <v>0</v>
      </c>
      <c r="V2363">
        <v>0</v>
      </c>
      <c r="W2363">
        <v>1.16370348342324</v>
      </c>
      <c r="X2363">
        <v>1.3496235949322599</v>
      </c>
      <c r="Y2363">
        <v>0</v>
      </c>
      <c r="Z2363">
        <v>0</v>
      </c>
      <c r="AA2363">
        <v>2.4322937894988801</v>
      </c>
      <c r="AB2363">
        <v>3.90977378001145</v>
      </c>
      <c r="AC2363">
        <v>0</v>
      </c>
      <c r="AD2363">
        <v>0.29792442518016998</v>
      </c>
      <c r="AE2363">
        <v>4.8753049643933899</v>
      </c>
      <c r="AF2363">
        <v>3.5776749592201802</v>
      </c>
      <c r="AG2363">
        <v>0</v>
      </c>
      <c r="AH2363">
        <v>4.0516286114190898E-2</v>
      </c>
      <c r="AI2363">
        <v>3.0067032902008899</v>
      </c>
      <c r="AJ2363">
        <v>2.5940728592091</v>
      </c>
      <c r="AK2363">
        <v>0</v>
      </c>
      <c r="AL2363">
        <v>0</v>
      </c>
      <c r="AM2363">
        <v>1.5691830376310001</v>
      </c>
      <c r="AN2363">
        <v>2.12011357562703</v>
      </c>
      <c r="AO2363">
        <v>0</v>
      </c>
      <c r="AP2363">
        <v>0.52786506214699602</v>
      </c>
      <c r="AQ2363">
        <v>4.8187790998880899</v>
      </c>
      <c r="AR2363">
        <v>3.3385106360312999</v>
      </c>
      <c r="AS2363">
        <v>0</v>
      </c>
      <c r="AT2363">
        <v>0</v>
      </c>
      <c r="AU2363">
        <v>0.705411551166372</v>
      </c>
      <c r="AV2363">
        <v>1.27024922180704</v>
      </c>
      <c r="AW2363">
        <v>0</v>
      </c>
      <c r="AX2363">
        <v>0</v>
      </c>
      <c r="AY2363">
        <v>0.311630495269894</v>
      </c>
      <c r="AZ2363">
        <v>0.79437424182145899</v>
      </c>
      <c r="BA2363">
        <v>0</v>
      </c>
      <c r="BB2363">
        <v>0</v>
      </c>
      <c r="BC2363">
        <v>0.473517488628168</v>
      </c>
      <c r="BD2363">
        <v>1.79898491883251</v>
      </c>
      <c r="BE2363">
        <v>0</v>
      </c>
      <c r="BF2363">
        <v>0</v>
      </c>
      <c r="BG2363">
        <v>0.82535566757157297</v>
      </c>
      <c r="BH2363">
        <v>1.05679626910961</v>
      </c>
      <c r="BI2363">
        <v>0</v>
      </c>
      <c r="BJ2363">
        <v>0.375335120643432</v>
      </c>
      <c r="BK2363">
        <v>0.53187447762328099</v>
      </c>
      <c r="BL2363">
        <v>0.37722591966923202</v>
      </c>
      <c r="BM2363">
        <v>0</v>
      </c>
      <c r="BN2363">
        <v>0</v>
      </c>
      <c r="BO2363">
        <v>0</v>
      </c>
      <c r="BP2363">
        <v>0</v>
      </c>
      <c r="BQ2363">
        <v>0</v>
      </c>
      <c r="BR2363">
        <v>0</v>
      </c>
      <c r="BS2363">
        <v>0.155815247634947</v>
      </c>
      <c r="BT2363">
        <v>0.103876831756631</v>
      </c>
      <c r="BU2363">
        <v>0</v>
      </c>
      <c r="BV2363">
        <v>0</v>
      </c>
      <c r="BW2363">
        <v>0</v>
      </c>
      <c r="BX2363">
        <v>9.3602909713307703E-2</v>
      </c>
      <c r="BY2363">
        <v>4.0719626860146602E-2</v>
      </c>
      <c r="BZ2363">
        <v>2.8034271508479098</v>
      </c>
      <c r="CA2363">
        <v>5.0515898752884203</v>
      </c>
      <c r="CB2363">
        <v>3.1460354244744102</v>
      </c>
      <c r="CC2363">
        <v>0</v>
      </c>
      <c r="CD2363">
        <v>0</v>
      </c>
      <c r="CE2363">
        <v>0.122077190346511</v>
      </c>
      <c r="CF2363">
        <v>0.77349649656403996</v>
      </c>
      <c r="CG2363">
        <v>0</v>
      </c>
      <c r="CH2363">
        <v>0</v>
      </c>
      <c r="CI2363">
        <v>2.8840448589698302</v>
      </c>
      <c r="CJ2363">
        <v>3.0113063763585202</v>
      </c>
      <c r="CK2363">
        <v>0</v>
      </c>
      <c r="CL2363">
        <v>0</v>
      </c>
      <c r="CM2363">
        <v>0.306265510779686</v>
      </c>
      <c r="CN2363">
        <v>0.53417923215475105</v>
      </c>
      <c r="CO2363">
        <v>2.0868011544981102</v>
      </c>
      <c r="CP2363">
        <v>2.4918177067576099</v>
      </c>
      <c r="CQ2363">
        <v>6.0038181322320501</v>
      </c>
      <c r="CR2363">
        <v>8.4292607360524006</v>
      </c>
      <c r="CS2363">
        <v>0</v>
      </c>
      <c r="CT2363">
        <v>0</v>
      </c>
      <c r="CU2363">
        <v>0.129592066711742</v>
      </c>
      <c r="CV2363">
        <v>0.129592066711742</v>
      </c>
      <c r="CW2363">
        <v>0</v>
      </c>
      <c r="CX2363">
        <v>9.9168785272533908E-3</v>
      </c>
      <c r="CY2363">
        <v>0.88742373343473102</v>
      </c>
      <c r="CZ2363">
        <v>1.30329149123917</v>
      </c>
      <c r="DA2363">
        <v>0</v>
      </c>
      <c r="DB2363">
        <v>0</v>
      </c>
      <c r="DC2363">
        <v>0</v>
      </c>
      <c r="DD2363">
        <v>0</v>
      </c>
      <c r="DE2363">
        <v>0</v>
      </c>
      <c r="DF2363">
        <v>0</v>
      </c>
      <c r="DG2363">
        <v>1.84811237928007</v>
      </c>
      <c r="DH2363">
        <v>1.23207491952005</v>
      </c>
      <c r="DI2363">
        <v>0</v>
      </c>
      <c r="DJ2363">
        <v>0.75579032044528205</v>
      </c>
      <c r="DK2363">
        <v>3.2607948168893301</v>
      </c>
      <c r="DL2363">
        <v>2.9876244075947902</v>
      </c>
      <c r="DM2363">
        <v>0</v>
      </c>
      <c r="DN2363">
        <v>0.40682675133955098</v>
      </c>
      <c r="DO2363">
        <v>1.6574866253867699</v>
      </c>
      <c r="DP2363">
        <v>1.1102164536569099</v>
      </c>
      <c r="DQ2363">
        <v>0</v>
      </c>
      <c r="DR2363">
        <v>0.11153245594468</v>
      </c>
      <c r="DS2363">
        <v>2.5021239807464899</v>
      </c>
      <c r="DT2363">
        <v>1.5417138005989199</v>
      </c>
    </row>
    <row r="2364" spans="1:124" x14ac:dyDescent="0.35">
      <c r="A2364" s="19" t="str">
        <f t="shared" si="92"/>
        <v xml:space="preserve">  CLD [NCL+DQ] / [Capital + ALLL]--42735</v>
      </c>
      <c r="B2364" s="19" t="str">
        <f t="shared" si="93"/>
        <v xml:space="preserve">  CLD [NCL+DQ] / [Capital + ALLL]</v>
      </c>
      <c r="C2364">
        <v>8</v>
      </c>
      <c r="D2364" s="27">
        <v>42735</v>
      </c>
      <c r="E2364">
        <v>0</v>
      </c>
      <c r="F2364">
        <v>0</v>
      </c>
      <c r="G2364">
        <v>0.108168218993101</v>
      </c>
      <c r="H2364">
        <v>0.42124594266144699</v>
      </c>
      <c r="I2364">
        <v>0</v>
      </c>
      <c r="J2364">
        <v>0</v>
      </c>
      <c r="K2364">
        <v>5.1721680021866299E-2</v>
      </c>
      <c r="L2364">
        <v>0.28128559449629198</v>
      </c>
      <c r="M2364">
        <v>0</v>
      </c>
      <c r="N2364">
        <v>0</v>
      </c>
      <c r="O2364">
        <v>0.26820907648082098</v>
      </c>
      <c r="P2364">
        <v>0.41612567694603197</v>
      </c>
      <c r="Q2364">
        <v>0</v>
      </c>
      <c r="R2364">
        <v>0</v>
      </c>
      <c r="S2364">
        <v>4.9131615776248597E-2</v>
      </c>
      <c r="T2364">
        <v>0.22240614621388399</v>
      </c>
      <c r="U2364">
        <v>0</v>
      </c>
      <c r="V2364">
        <v>0</v>
      </c>
      <c r="W2364">
        <v>0</v>
      </c>
      <c r="X2364">
        <v>0.24871634700169301</v>
      </c>
      <c r="Y2364">
        <v>0</v>
      </c>
      <c r="Z2364">
        <v>0</v>
      </c>
      <c r="AA2364">
        <v>0.91126470895945999</v>
      </c>
      <c r="AB2364">
        <v>0.71114737915106996</v>
      </c>
      <c r="AC2364">
        <v>0</v>
      </c>
      <c r="AD2364">
        <v>0</v>
      </c>
      <c r="AE2364">
        <v>0.181510244457329</v>
      </c>
      <c r="AF2364">
        <v>0.466473260228009</v>
      </c>
      <c r="AG2364">
        <v>0</v>
      </c>
      <c r="AH2364">
        <v>0</v>
      </c>
      <c r="AI2364">
        <v>0</v>
      </c>
      <c r="AJ2364">
        <v>0.14325337168055</v>
      </c>
      <c r="AK2364">
        <v>0</v>
      </c>
      <c r="AL2364">
        <v>0</v>
      </c>
      <c r="AM2364">
        <v>0.25793472765518999</v>
      </c>
      <c r="AN2364">
        <v>0.26707400075945797</v>
      </c>
      <c r="AO2364">
        <v>0</v>
      </c>
      <c r="AP2364">
        <v>0</v>
      </c>
      <c r="AQ2364">
        <v>0</v>
      </c>
      <c r="AR2364">
        <v>0.19566439794798701</v>
      </c>
      <c r="AS2364">
        <v>0</v>
      </c>
      <c r="AT2364">
        <v>0</v>
      </c>
      <c r="AU2364">
        <v>0.21814949159729399</v>
      </c>
      <c r="AV2364">
        <v>0.28451487449815299</v>
      </c>
      <c r="AW2364">
        <v>0</v>
      </c>
      <c r="AX2364">
        <v>0</v>
      </c>
      <c r="AY2364">
        <v>0.21898251769402899</v>
      </c>
      <c r="AZ2364">
        <v>0.40292967714456102</v>
      </c>
      <c r="BA2364">
        <v>0</v>
      </c>
      <c r="BB2364">
        <v>0</v>
      </c>
      <c r="BC2364">
        <v>0</v>
      </c>
      <c r="BD2364">
        <v>9.3264339868541102E-2</v>
      </c>
      <c r="BE2364">
        <v>0</v>
      </c>
      <c r="BF2364">
        <v>0</v>
      </c>
      <c r="BG2364">
        <v>0.55148609878913901</v>
      </c>
      <c r="BH2364">
        <v>0.40267911072072998</v>
      </c>
      <c r="BI2364">
        <v>0</v>
      </c>
      <c r="BJ2364">
        <v>0.29786035555479701</v>
      </c>
      <c r="BK2364">
        <v>0.86411513855040001</v>
      </c>
      <c r="BL2364">
        <v>0.41779134530686901</v>
      </c>
      <c r="BM2364">
        <v>6.1009949314811303E-2</v>
      </c>
      <c r="BN2364">
        <v>0.12201989862962299</v>
      </c>
      <c r="BO2364">
        <v>0.183029847944434</v>
      </c>
      <c r="BP2364">
        <v>0.12201989862962299</v>
      </c>
      <c r="BQ2364">
        <v>0.50083472454090205</v>
      </c>
      <c r="BR2364">
        <v>1.0016694490817999</v>
      </c>
      <c r="BS2364">
        <v>2.0780053121556299</v>
      </c>
      <c r="BT2364">
        <v>1.38533687477042</v>
      </c>
      <c r="BU2364">
        <v>0</v>
      </c>
      <c r="BV2364">
        <v>0</v>
      </c>
      <c r="BW2364">
        <v>1.1753791114908201</v>
      </c>
      <c r="BX2364">
        <v>1.17263445635915</v>
      </c>
      <c r="BY2364">
        <v>0</v>
      </c>
      <c r="BZ2364">
        <v>0</v>
      </c>
      <c r="CA2364">
        <v>0</v>
      </c>
      <c r="CB2364">
        <v>0.13142763265976701</v>
      </c>
      <c r="CC2364">
        <v>0</v>
      </c>
      <c r="CD2364">
        <v>0</v>
      </c>
      <c r="CE2364">
        <v>0</v>
      </c>
      <c r="CF2364">
        <v>0.220517159202302</v>
      </c>
      <c r="CG2364">
        <v>0</v>
      </c>
      <c r="CH2364">
        <v>0</v>
      </c>
      <c r="CI2364">
        <v>0</v>
      </c>
      <c r="CJ2364">
        <v>0.55975805542957802</v>
      </c>
      <c r="CK2364">
        <v>0</v>
      </c>
      <c r="CL2364">
        <v>0</v>
      </c>
      <c r="CM2364">
        <v>0</v>
      </c>
      <c r="CN2364">
        <v>0.18466069272248001</v>
      </c>
      <c r="CO2364">
        <v>0.21796385432749099</v>
      </c>
      <c r="CP2364">
        <v>0.84710800627079996</v>
      </c>
      <c r="CQ2364">
        <v>0.928485255715224</v>
      </c>
      <c r="CR2364">
        <v>0.78052464646759601</v>
      </c>
      <c r="CS2364">
        <v>0</v>
      </c>
      <c r="CT2364">
        <v>0</v>
      </c>
      <c r="CU2364">
        <v>7.8871641916444399E-2</v>
      </c>
      <c r="CV2364">
        <v>7.8871641916444399E-2</v>
      </c>
      <c r="CW2364">
        <v>0</v>
      </c>
      <c r="CX2364">
        <v>3.0710874123595699E-2</v>
      </c>
      <c r="CY2364">
        <v>1.2578815561099199</v>
      </c>
      <c r="CZ2364">
        <v>0.91450860528099798</v>
      </c>
      <c r="DA2364">
        <v>0</v>
      </c>
      <c r="DB2364">
        <v>0</v>
      </c>
      <c r="DC2364">
        <v>0</v>
      </c>
      <c r="DD2364">
        <v>0</v>
      </c>
      <c r="DE2364">
        <v>0</v>
      </c>
      <c r="DF2364">
        <v>0</v>
      </c>
      <c r="DG2364">
        <v>0</v>
      </c>
      <c r="DH2364">
        <v>0</v>
      </c>
      <c r="DI2364">
        <v>0</v>
      </c>
      <c r="DJ2364">
        <v>0</v>
      </c>
      <c r="DK2364">
        <v>8.11682574851713E-2</v>
      </c>
      <c r="DL2364">
        <v>6.6596952889606403E-2</v>
      </c>
      <c r="DM2364">
        <v>0</v>
      </c>
      <c r="DN2364">
        <v>0</v>
      </c>
      <c r="DO2364">
        <v>0.14289102128886799</v>
      </c>
      <c r="DP2364">
        <v>0.107408827714553</v>
      </c>
      <c r="DQ2364">
        <v>0</v>
      </c>
      <c r="DR2364">
        <v>0</v>
      </c>
      <c r="DS2364">
        <v>0.18408236555528301</v>
      </c>
      <c r="DT2364">
        <v>0.12772505201960799</v>
      </c>
    </row>
    <row r="2365" spans="1:124" x14ac:dyDescent="0.35">
      <c r="A2365" s="19" t="str">
        <f t="shared" si="92"/>
        <v xml:space="preserve">  CRE [NCL+DQ] / [Capital + ALLL]--42735</v>
      </c>
      <c r="B2365" s="19" t="str">
        <f t="shared" si="93"/>
        <v xml:space="preserve">  CRE [NCL+DQ] / [Capital + ALLL]</v>
      </c>
      <c r="C2365">
        <v>9</v>
      </c>
      <c r="D2365" s="27">
        <v>42735</v>
      </c>
      <c r="E2365">
        <v>0</v>
      </c>
      <c r="F2365">
        <v>1.0876824996772101</v>
      </c>
      <c r="G2365">
        <v>3.2029363387581302</v>
      </c>
      <c r="H2365">
        <v>2.27560249027592</v>
      </c>
      <c r="I2365">
        <v>0</v>
      </c>
      <c r="J2365">
        <v>0.76302333845033699</v>
      </c>
      <c r="K2365">
        <v>3.12959841413416</v>
      </c>
      <c r="L2365">
        <v>2.25214982659767</v>
      </c>
      <c r="M2365">
        <v>0</v>
      </c>
      <c r="N2365">
        <v>1.0480536455979099</v>
      </c>
      <c r="O2365">
        <v>3.4577587532535499</v>
      </c>
      <c r="P2365">
        <v>2.5689340637193601</v>
      </c>
      <c r="Q2365">
        <v>1.8235666195242599</v>
      </c>
      <c r="R2365">
        <v>5.6808629065845198</v>
      </c>
      <c r="S2365">
        <v>7.8407158873784004</v>
      </c>
      <c r="T2365">
        <v>5.7761779244891498</v>
      </c>
      <c r="U2365">
        <v>0</v>
      </c>
      <c r="V2365">
        <v>0.79638436242403399</v>
      </c>
      <c r="W2365">
        <v>3.0824808225752598</v>
      </c>
      <c r="X2365">
        <v>2.2664190526449799</v>
      </c>
      <c r="Y2365">
        <v>0.107218470400969</v>
      </c>
      <c r="Z2365">
        <v>1.7011586259020399</v>
      </c>
      <c r="AA2365">
        <v>3.8531815948280501</v>
      </c>
      <c r="AB2365">
        <v>2.7275728110294599</v>
      </c>
      <c r="AC2365">
        <v>0</v>
      </c>
      <c r="AD2365">
        <v>3.3711944401223999E-2</v>
      </c>
      <c r="AE2365">
        <v>1.82921906765353</v>
      </c>
      <c r="AF2365">
        <v>2.2068913077774601</v>
      </c>
      <c r="AG2365">
        <v>0</v>
      </c>
      <c r="AH2365">
        <v>0</v>
      </c>
      <c r="AI2365">
        <v>0.65457568066895</v>
      </c>
      <c r="AJ2365">
        <v>0.73461224085302501</v>
      </c>
      <c r="AK2365">
        <v>0.459649717933235</v>
      </c>
      <c r="AL2365">
        <v>1.7689417658108999</v>
      </c>
      <c r="AM2365">
        <v>3.8577298523847801</v>
      </c>
      <c r="AN2365">
        <v>3.1575408010791999</v>
      </c>
      <c r="AO2365">
        <v>0</v>
      </c>
      <c r="AP2365">
        <v>5.7739145040732298E-2</v>
      </c>
      <c r="AQ2365">
        <v>1.70006245479401</v>
      </c>
      <c r="AR2365">
        <v>1.5524453670131599</v>
      </c>
      <c r="AS2365">
        <v>0</v>
      </c>
      <c r="AT2365">
        <v>0.86197791313574401</v>
      </c>
      <c r="AU2365">
        <v>2.6329411439003798</v>
      </c>
      <c r="AV2365">
        <v>2.2041756137807802</v>
      </c>
      <c r="AW2365">
        <v>0</v>
      </c>
      <c r="AX2365">
        <v>1.5529599150517699</v>
      </c>
      <c r="AY2365">
        <v>4.7789725209080096</v>
      </c>
      <c r="AZ2365">
        <v>2.94358168408553</v>
      </c>
      <c r="BA2365">
        <v>0</v>
      </c>
      <c r="BB2365">
        <v>0</v>
      </c>
      <c r="BC2365">
        <v>2.19180646953492</v>
      </c>
      <c r="BD2365">
        <v>2.12487938378136</v>
      </c>
      <c r="BE2365">
        <v>0.10736518980568301</v>
      </c>
      <c r="BF2365">
        <v>1.57635467980296</v>
      </c>
      <c r="BG2365">
        <v>4.00235772721709</v>
      </c>
      <c r="BH2365">
        <v>3.15292591564861</v>
      </c>
      <c r="BI2365">
        <v>0.37808635389906903</v>
      </c>
      <c r="BJ2365">
        <v>1.43699731903485</v>
      </c>
      <c r="BK2365">
        <v>1.71909429374668</v>
      </c>
      <c r="BL2365">
        <v>1.4288747501361201</v>
      </c>
      <c r="BM2365">
        <v>0.62991469036147096</v>
      </c>
      <c r="BN2365">
        <v>1.2598293807229399</v>
      </c>
      <c r="BO2365">
        <v>1.88974407108441</v>
      </c>
      <c r="BP2365">
        <v>1.2598293807229399</v>
      </c>
      <c r="BQ2365">
        <v>2.8081464157257399</v>
      </c>
      <c r="BR2365">
        <v>3.1543411752294501</v>
      </c>
      <c r="BS2365">
        <v>3.3746107656893001</v>
      </c>
      <c r="BT2365">
        <v>3.07039106253354</v>
      </c>
      <c r="BU2365">
        <v>0</v>
      </c>
      <c r="BV2365">
        <v>1.3983371126228299</v>
      </c>
      <c r="BW2365">
        <v>7.6791488405874198</v>
      </c>
      <c r="BX2365">
        <v>3.4196833308432999</v>
      </c>
      <c r="BY2365">
        <v>1.1891541324038299</v>
      </c>
      <c r="BZ2365">
        <v>1.6294661800899599</v>
      </c>
      <c r="CA2365">
        <v>2.3477650766687601</v>
      </c>
      <c r="CB2365">
        <v>2.3437218794415098</v>
      </c>
      <c r="CC2365">
        <v>0</v>
      </c>
      <c r="CD2365">
        <v>1.12309053971632</v>
      </c>
      <c r="CE2365">
        <v>3.2435289897483299</v>
      </c>
      <c r="CF2365">
        <v>2.39770400391994</v>
      </c>
      <c r="CG2365">
        <v>0</v>
      </c>
      <c r="CH2365">
        <v>0.59069991070815298</v>
      </c>
      <c r="CI2365">
        <v>2.2989299241383399</v>
      </c>
      <c r="CJ2365">
        <v>2.6904707003007</v>
      </c>
      <c r="CK2365">
        <v>0</v>
      </c>
      <c r="CL2365">
        <v>1.12491642220981</v>
      </c>
      <c r="CM2365">
        <v>3.6358766426224198</v>
      </c>
      <c r="CN2365">
        <v>2.8578131354836498</v>
      </c>
      <c r="CO2365">
        <v>1.8207321433482799</v>
      </c>
      <c r="CP2365">
        <v>1.8546798405693099</v>
      </c>
      <c r="CQ2365">
        <v>1.9604886140853599</v>
      </c>
      <c r="CR2365">
        <v>2.1666040072873698</v>
      </c>
      <c r="CS2365">
        <v>0</v>
      </c>
      <c r="CT2365">
        <v>0.189039887416245</v>
      </c>
      <c r="CU2365">
        <v>0.76953008129339995</v>
      </c>
      <c r="CV2365">
        <v>0.58049019387715595</v>
      </c>
      <c r="CW2365">
        <v>0.26511627906976698</v>
      </c>
      <c r="CX2365">
        <v>0.91058784911325497</v>
      </c>
      <c r="CY2365">
        <v>2.98440425737031</v>
      </c>
      <c r="CZ2365">
        <v>3.6365923792058501</v>
      </c>
      <c r="DA2365">
        <v>0.75585789871504205</v>
      </c>
      <c r="DB2365">
        <v>0.75585789871504205</v>
      </c>
      <c r="DC2365">
        <v>0.75585789871504205</v>
      </c>
      <c r="DD2365">
        <v>0.75585789871504205</v>
      </c>
      <c r="DE2365">
        <v>0</v>
      </c>
      <c r="DF2365">
        <v>0</v>
      </c>
      <c r="DG2365">
        <v>0.34240561896400401</v>
      </c>
      <c r="DH2365">
        <v>0.22827041264266901</v>
      </c>
      <c r="DI2365">
        <v>0</v>
      </c>
      <c r="DJ2365">
        <v>0.11413857883964799</v>
      </c>
      <c r="DK2365">
        <v>0.84081506239188197</v>
      </c>
      <c r="DL2365">
        <v>0.45462020911696299</v>
      </c>
      <c r="DM2365">
        <v>1.73873828360006</v>
      </c>
      <c r="DN2365">
        <v>3.24347380993005</v>
      </c>
      <c r="DO2365">
        <v>3.9779859348404298</v>
      </c>
      <c r="DP2365">
        <v>2.9938736405037201</v>
      </c>
      <c r="DQ2365">
        <v>0.26486311331683599</v>
      </c>
      <c r="DR2365">
        <v>1.87820824944012</v>
      </c>
      <c r="DS2365">
        <v>4.5318354800259497</v>
      </c>
      <c r="DT2365">
        <v>2.4994381011353202</v>
      </c>
    </row>
    <row r="2366" spans="1:124" x14ac:dyDescent="0.35">
      <c r="A2366" s="19" t="str">
        <f t="shared" si="92"/>
        <v xml:space="preserve">  Res RE [NCL+DQ] / [Capital + ALLL]--42735</v>
      </c>
      <c r="B2366" s="19" t="str">
        <f t="shared" si="93"/>
        <v xml:space="preserve">  Res RE [NCL+DQ] / [Capital + ALLL]</v>
      </c>
      <c r="C2366">
        <v>10</v>
      </c>
      <c r="D2366" s="27">
        <v>42735</v>
      </c>
      <c r="E2366">
        <v>0.21161453127247701</v>
      </c>
      <c r="F2366">
        <v>0.94029710086788298</v>
      </c>
      <c r="G2366">
        <v>2.55504496576614</v>
      </c>
      <c r="H2366">
        <v>1.8265985179192299</v>
      </c>
      <c r="I2366">
        <v>0</v>
      </c>
      <c r="J2366">
        <v>0.84719381527555404</v>
      </c>
      <c r="K2366">
        <v>2.8400681831793801</v>
      </c>
      <c r="L2366">
        <v>1.91832304023246</v>
      </c>
      <c r="M2366">
        <v>0.31005476627957201</v>
      </c>
      <c r="N2366">
        <v>1.6580504085389101</v>
      </c>
      <c r="O2366">
        <v>4.2420990352728403</v>
      </c>
      <c r="P2366">
        <v>2.99198410592339</v>
      </c>
      <c r="Q2366">
        <v>2.4830414680334498</v>
      </c>
      <c r="R2366">
        <v>3.8758921900237202</v>
      </c>
      <c r="S2366">
        <v>6.8144329397488299</v>
      </c>
      <c r="T2366">
        <v>4.5718360633878001</v>
      </c>
      <c r="U2366">
        <v>0</v>
      </c>
      <c r="V2366">
        <v>1.0121078705758799</v>
      </c>
      <c r="W2366">
        <v>3.2710452742735199</v>
      </c>
      <c r="X2366">
        <v>2.0642461106356498</v>
      </c>
      <c r="Y2366">
        <v>0.37401571410939499</v>
      </c>
      <c r="Z2366">
        <v>1.3436800922624901</v>
      </c>
      <c r="AA2366">
        <v>2.77529852994792</v>
      </c>
      <c r="AB2366">
        <v>2.86737999060349</v>
      </c>
      <c r="AC2366">
        <v>0</v>
      </c>
      <c r="AD2366">
        <v>0.31249869830175198</v>
      </c>
      <c r="AE2366">
        <v>1.06041507220897</v>
      </c>
      <c r="AF2366">
        <v>1.0183088720503599</v>
      </c>
      <c r="AG2366">
        <v>0</v>
      </c>
      <c r="AH2366">
        <v>0</v>
      </c>
      <c r="AI2366">
        <v>0.54555172015688902</v>
      </c>
      <c r="AJ2366">
        <v>0.43493885930114401</v>
      </c>
      <c r="AK2366">
        <v>0.615718316819305</v>
      </c>
      <c r="AL2366">
        <v>1.8423437028088201</v>
      </c>
      <c r="AM2366">
        <v>5.0279464500031903</v>
      </c>
      <c r="AN2366">
        <v>3.2246099976049298</v>
      </c>
      <c r="AO2366">
        <v>0</v>
      </c>
      <c r="AP2366">
        <v>0.45091186314437598</v>
      </c>
      <c r="AQ2366">
        <v>1.58196876806763</v>
      </c>
      <c r="AR2366">
        <v>1.20539228424559</v>
      </c>
      <c r="AS2366">
        <v>5.70622357676802E-2</v>
      </c>
      <c r="AT2366">
        <v>0.98897352530452998</v>
      </c>
      <c r="AU2366">
        <v>2.7780557751354298</v>
      </c>
      <c r="AV2366">
        <v>1.91867258932864</v>
      </c>
      <c r="AW2366">
        <v>0.59282560038715104</v>
      </c>
      <c r="AX2366">
        <v>2.9464355127108801</v>
      </c>
      <c r="AY2366">
        <v>6.0934419202743202</v>
      </c>
      <c r="AZ2366">
        <v>3.9771791909873202</v>
      </c>
      <c r="BA2366">
        <v>8.8913000643318404E-2</v>
      </c>
      <c r="BB2366">
        <v>0.67577911717906503</v>
      </c>
      <c r="BC2366">
        <v>2.2431788530009502</v>
      </c>
      <c r="BD2366">
        <v>2.5684100262099898</v>
      </c>
      <c r="BE2366">
        <v>0.23690308347944899</v>
      </c>
      <c r="BF2366">
        <v>1.04907230795908</v>
      </c>
      <c r="BG2366">
        <v>1.9184244141059801</v>
      </c>
      <c r="BH2366">
        <v>1.5159546572653699</v>
      </c>
      <c r="BI2366">
        <v>0.63270777479892804</v>
      </c>
      <c r="BJ2366">
        <v>0.84569527242478904</v>
      </c>
      <c r="BK2366">
        <v>1.8734246607992999</v>
      </c>
      <c r="BL2366">
        <v>1.5257927369073301</v>
      </c>
      <c r="BM2366">
        <v>0.77435704899568203</v>
      </c>
      <c r="BN2366">
        <v>1.5487140979913601</v>
      </c>
      <c r="BO2366">
        <v>2.3230711469870502</v>
      </c>
      <c r="BP2366">
        <v>1.5487140979913601</v>
      </c>
      <c r="BQ2366">
        <v>1.21978513876455</v>
      </c>
      <c r="BR2366">
        <v>2.4395702775290999</v>
      </c>
      <c r="BS2366">
        <v>5.6104362239064498</v>
      </c>
      <c r="BT2366">
        <v>3.7402908159376298</v>
      </c>
      <c r="BU2366">
        <v>1.21213848414033</v>
      </c>
      <c r="BV2366">
        <v>3.1179138321995499</v>
      </c>
      <c r="BW2366">
        <v>4.4971166993638896</v>
      </c>
      <c r="BX2366">
        <v>3.31348591661212</v>
      </c>
      <c r="BY2366">
        <v>0.629956463823233</v>
      </c>
      <c r="BZ2366">
        <v>1.8286814244465801</v>
      </c>
      <c r="CA2366">
        <v>4.1448109554319501</v>
      </c>
      <c r="CB2366">
        <v>2.4851969273825598</v>
      </c>
      <c r="CC2366">
        <v>0</v>
      </c>
      <c r="CD2366">
        <v>0.53135093818576296</v>
      </c>
      <c r="CE2366">
        <v>1.9626255986477601</v>
      </c>
      <c r="CF2366">
        <v>1.30953347142495</v>
      </c>
      <c r="CG2366">
        <v>0</v>
      </c>
      <c r="CH2366">
        <v>1.1939550805710899</v>
      </c>
      <c r="CI2366">
        <v>3.17466914603791</v>
      </c>
      <c r="CJ2366">
        <v>2.1951362426676999</v>
      </c>
      <c r="CK2366">
        <v>1.3261746917164099</v>
      </c>
      <c r="CL2366">
        <v>3.93614955538981</v>
      </c>
      <c r="CM2366">
        <v>5.0513771919195598</v>
      </c>
      <c r="CN2366">
        <v>3.1775463741054701</v>
      </c>
      <c r="CO2366">
        <v>0</v>
      </c>
      <c r="CP2366">
        <v>0</v>
      </c>
      <c r="CQ2366">
        <v>0.69308836876701796</v>
      </c>
      <c r="CR2366">
        <v>0.51398227219880199</v>
      </c>
      <c r="CS2366">
        <v>0.24385072094995799</v>
      </c>
      <c r="CT2366">
        <v>1.1940947996346101</v>
      </c>
      <c r="CU2366">
        <v>2.21215512511003</v>
      </c>
      <c r="CV2366">
        <v>1.26191104642538</v>
      </c>
      <c r="CW2366">
        <v>0.53799621734346303</v>
      </c>
      <c r="CX2366">
        <v>0.75771688167215701</v>
      </c>
      <c r="CY2366">
        <v>1.6513670016022199</v>
      </c>
      <c r="CZ2366">
        <v>2.1017635626333599</v>
      </c>
      <c r="DA2366">
        <v>0</v>
      </c>
      <c r="DB2366">
        <v>0</v>
      </c>
      <c r="DC2366">
        <v>0</v>
      </c>
      <c r="DD2366">
        <v>0</v>
      </c>
      <c r="DE2366">
        <v>0.13469827586206901</v>
      </c>
      <c r="DF2366">
        <v>0.26939655172413801</v>
      </c>
      <c r="DG2366">
        <v>0.30590108534407101</v>
      </c>
      <c r="DH2366">
        <v>0.20393405689604699</v>
      </c>
      <c r="DI2366">
        <v>0</v>
      </c>
      <c r="DJ2366">
        <v>0.20179825367039</v>
      </c>
      <c r="DK2366">
        <v>0.57424007185537596</v>
      </c>
      <c r="DL2366">
        <v>0.94777246683944905</v>
      </c>
      <c r="DM2366">
        <v>0.86792137394722602</v>
      </c>
      <c r="DN2366">
        <v>1.3371236049694699</v>
      </c>
      <c r="DO2366">
        <v>5.6090278633916402</v>
      </c>
      <c r="DP2366">
        <v>4.7995830166308204</v>
      </c>
      <c r="DQ2366">
        <v>1.2678384793230899</v>
      </c>
      <c r="DR2366">
        <v>1.7175912357965</v>
      </c>
      <c r="DS2366">
        <v>2.6145327130238498</v>
      </c>
      <c r="DT2366">
        <v>2.2099130425907201</v>
      </c>
    </row>
    <row r="2367" spans="1:124" x14ac:dyDescent="0.35">
      <c r="A2367" s="19" t="str">
        <f t="shared" si="92"/>
        <v xml:space="preserve">  C&amp;I [NCL+DQ] / [Capital + ALLL]--42735</v>
      </c>
      <c r="B2367" s="19" t="str">
        <f t="shared" si="93"/>
        <v xml:space="preserve">  C&amp;I [NCL+DQ] / [Capital + ALLL]</v>
      </c>
      <c r="C2367">
        <v>11</v>
      </c>
      <c r="D2367" s="27">
        <v>42735</v>
      </c>
      <c r="E2367">
        <v>4.8439583989522E-2</v>
      </c>
      <c r="F2367">
        <v>0.43527336073712503</v>
      </c>
      <c r="G2367">
        <v>1.3143111039212501</v>
      </c>
      <c r="H2367">
        <v>1.3255411688141301</v>
      </c>
      <c r="I2367">
        <v>1.0590940753184499E-2</v>
      </c>
      <c r="J2367">
        <v>0.57403781606623405</v>
      </c>
      <c r="K2367">
        <v>2.4108314682160201</v>
      </c>
      <c r="L2367">
        <v>1.74157848595738</v>
      </c>
      <c r="M2367">
        <v>0</v>
      </c>
      <c r="N2367">
        <v>0.39025280220756903</v>
      </c>
      <c r="O2367">
        <v>1.65822761088565</v>
      </c>
      <c r="P2367">
        <v>1.4051366103528999</v>
      </c>
      <c r="Q2367">
        <v>0.120950925015839</v>
      </c>
      <c r="R2367">
        <v>0.47055843915637302</v>
      </c>
      <c r="S2367">
        <v>1.31391577030053</v>
      </c>
      <c r="T2367">
        <v>1.33663931267092</v>
      </c>
      <c r="U2367">
        <v>0</v>
      </c>
      <c r="V2367">
        <v>0.56812994142645301</v>
      </c>
      <c r="W2367">
        <v>2.4391194907711302</v>
      </c>
      <c r="X2367">
        <v>1.83737333992954</v>
      </c>
      <c r="Y2367">
        <v>4.4195141974836497E-2</v>
      </c>
      <c r="Z2367">
        <v>0.82802157790461595</v>
      </c>
      <c r="AA2367">
        <v>2.5909761430865101</v>
      </c>
      <c r="AB2367">
        <v>2.41825466125366</v>
      </c>
      <c r="AC2367">
        <v>0.102412955476093</v>
      </c>
      <c r="AD2367">
        <v>0.94411516176111498</v>
      </c>
      <c r="AE2367">
        <v>3.0244752560577202</v>
      </c>
      <c r="AF2367">
        <v>2.14920832318202</v>
      </c>
      <c r="AG2367">
        <v>0</v>
      </c>
      <c r="AH2367">
        <v>0.41760920004621499</v>
      </c>
      <c r="AI2367">
        <v>1.3273467380778401</v>
      </c>
      <c r="AJ2367">
        <v>1.44238008570918</v>
      </c>
      <c r="AK2367">
        <v>4.7899033359244197E-2</v>
      </c>
      <c r="AL2367">
        <v>0.38256592430659903</v>
      </c>
      <c r="AM2367">
        <v>1.72878958254576</v>
      </c>
      <c r="AN2367">
        <v>1.3350186504247601</v>
      </c>
      <c r="AO2367">
        <v>4.5122281382546699E-3</v>
      </c>
      <c r="AP2367">
        <v>0.71243802867279904</v>
      </c>
      <c r="AQ2367">
        <v>2.6913527081714999</v>
      </c>
      <c r="AR2367">
        <v>1.9271430845969699</v>
      </c>
      <c r="AS2367">
        <v>2.5906857589597598E-2</v>
      </c>
      <c r="AT2367">
        <v>0.41203146559727599</v>
      </c>
      <c r="AU2367">
        <v>1.53279015503615</v>
      </c>
      <c r="AV2367">
        <v>1.3296089869658201</v>
      </c>
      <c r="AW2367">
        <v>0</v>
      </c>
      <c r="AX2367">
        <v>0.493133952865145</v>
      </c>
      <c r="AY2367">
        <v>1.85666185666186</v>
      </c>
      <c r="AZ2367">
        <v>1.6151447771638501</v>
      </c>
      <c r="BA2367">
        <v>0.12404909172444201</v>
      </c>
      <c r="BB2367">
        <v>1.96578740970953</v>
      </c>
      <c r="BC2367">
        <v>5.4193726122616104</v>
      </c>
      <c r="BD2367">
        <v>3.44044857782198</v>
      </c>
      <c r="BE2367">
        <v>5.9983504536252497E-3</v>
      </c>
      <c r="BF2367">
        <v>0.39369781806937199</v>
      </c>
      <c r="BG2367">
        <v>2.43703554059271</v>
      </c>
      <c r="BH2367">
        <v>1.47562956957689</v>
      </c>
      <c r="BI2367">
        <v>2.9871382362228902E-2</v>
      </c>
      <c r="BJ2367">
        <v>0.97319034852546904</v>
      </c>
      <c r="BK2367">
        <v>2.7030620773497498</v>
      </c>
      <c r="BL2367">
        <v>1.32434606351078</v>
      </c>
      <c r="BM2367">
        <v>0.16165029305633799</v>
      </c>
      <c r="BN2367">
        <v>0.32330058611267498</v>
      </c>
      <c r="BO2367">
        <v>0.48495087916901303</v>
      </c>
      <c r="BP2367">
        <v>0.32330058611267498</v>
      </c>
      <c r="BQ2367">
        <v>0</v>
      </c>
      <c r="BR2367">
        <v>0</v>
      </c>
      <c r="BS2367">
        <v>0.51196438508625497</v>
      </c>
      <c r="BT2367">
        <v>0.341309590057503</v>
      </c>
      <c r="BU2367">
        <v>0</v>
      </c>
      <c r="BV2367">
        <v>0.34962590028669299</v>
      </c>
      <c r="BW2367">
        <v>1.66896860755929</v>
      </c>
      <c r="BX2367">
        <v>2.3429523561807799</v>
      </c>
      <c r="BY2367">
        <v>0.25401945806689402</v>
      </c>
      <c r="BZ2367">
        <v>0.50920818127811296</v>
      </c>
      <c r="CA2367">
        <v>1.0884888256863601</v>
      </c>
      <c r="CB2367">
        <v>0.77372942333054595</v>
      </c>
      <c r="CC2367">
        <v>0</v>
      </c>
      <c r="CD2367">
        <v>0.36037744795865101</v>
      </c>
      <c r="CE2367">
        <v>1.69855862426348</v>
      </c>
      <c r="CF2367">
        <v>2.1355271234484898</v>
      </c>
      <c r="CG2367">
        <v>0</v>
      </c>
      <c r="CH2367">
        <v>0.34914283472598201</v>
      </c>
      <c r="CI2367">
        <v>1.9712054862430799</v>
      </c>
      <c r="CJ2367">
        <v>1.21452964442333</v>
      </c>
      <c r="CK2367">
        <v>0</v>
      </c>
      <c r="CL2367">
        <v>0.24111267287864299</v>
      </c>
      <c r="CM2367">
        <v>1.6495523595288399</v>
      </c>
      <c r="CN2367">
        <v>1.17649232335611</v>
      </c>
      <c r="CO2367">
        <v>1.7808520586374801</v>
      </c>
      <c r="CP2367">
        <v>2.1738466472214202</v>
      </c>
      <c r="CQ2367">
        <v>3.9812999547579602</v>
      </c>
      <c r="CR2367">
        <v>2.60640727488255</v>
      </c>
      <c r="CS2367">
        <v>0.68694798822374903</v>
      </c>
      <c r="CT2367">
        <v>1.19102000001883</v>
      </c>
      <c r="CU2367">
        <v>2.6251060145090199</v>
      </c>
      <c r="CV2367">
        <v>2.12103400271394</v>
      </c>
      <c r="CW2367">
        <v>0.22650320678364999</v>
      </c>
      <c r="CX2367">
        <v>1.0687587075346801</v>
      </c>
      <c r="CY2367">
        <v>3.1113992366744201</v>
      </c>
      <c r="CZ2367">
        <v>2.61628831008735</v>
      </c>
      <c r="DA2367">
        <v>0.20408163265306101</v>
      </c>
      <c r="DB2367">
        <v>0.20408163265306101</v>
      </c>
      <c r="DC2367">
        <v>0.20408163265306101</v>
      </c>
      <c r="DD2367">
        <v>0.20408163265306101</v>
      </c>
      <c r="DE2367">
        <v>0</v>
      </c>
      <c r="DF2367">
        <v>0</v>
      </c>
      <c r="DG2367">
        <v>0.18437225636523299</v>
      </c>
      <c r="DH2367">
        <v>0.12291483757682201</v>
      </c>
      <c r="DI2367">
        <v>7.3929928184739493E-2</v>
      </c>
      <c r="DJ2367">
        <v>0.865998237015145</v>
      </c>
      <c r="DK2367">
        <v>1.3491167703732601</v>
      </c>
      <c r="DL2367">
        <v>0.897565507895148</v>
      </c>
      <c r="DM2367">
        <v>6.47012848142383E-2</v>
      </c>
      <c r="DN2367">
        <v>0.21573334143599401</v>
      </c>
      <c r="DO2367">
        <v>2.0097988732368699</v>
      </c>
      <c r="DP2367">
        <v>1.3151441228205401</v>
      </c>
      <c r="DQ2367">
        <v>1.2789313638579001</v>
      </c>
      <c r="DR2367">
        <v>1.6923051463332299</v>
      </c>
      <c r="DS2367">
        <v>2.49903504249365</v>
      </c>
      <c r="DT2367">
        <v>1.83797812773281</v>
      </c>
    </row>
    <row r="2368" spans="1:124" x14ac:dyDescent="0.35">
      <c r="A2368" s="19" t="str">
        <f t="shared" si="92"/>
        <v xml:space="preserve">  Ind [NCL+DQ] / [Capital + ALLL]--42735</v>
      </c>
      <c r="B2368" s="19" t="str">
        <f t="shared" si="93"/>
        <v xml:space="preserve">  Ind [NCL+DQ] / [Capital + ALLL]</v>
      </c>
      <c r="C2368">
        <v>12</v>
      </c>
      <c r="D2368" s="27">
        <v>42735</v>
      </c>
      <c r="E2368">
        <v>2.4975548910808599E-2</v>
      </c>
      <c r="F2368">
        <v>0.16276341837722699</v>
      </c>
      <c r="G2368">
        <v>0.42344124059334398</v>
      </c>
      <c r="H2368">
        <v>0.42264709688730701</v>
      </c>
      <c r="I2368">
        <v>1.0019042994078801E-2</v>
      </c>
      <c r="J2368">
        <v>0.122244103943513</v>
      </c>
      <c r="K2368">
        <v>0.49548346853379999</v>
      </c>
      <c r="L2368">
        <v>0.45329356995147102</v>
      </c>
      <c r="M2368">
        <v>7.0569734768986701E-3</v>
      </c>
      <c r="N2368">
        <v>0.139701979024629</v>
      </c>
      <c r="O2368">
        <v>0.60848512185638304</v>
      </c>
      <c r="P2368">
        <v>0.57284051008206704</v>
      </c>
      <c r="Q2368">
        <v>0.20863035150305301</v>
      </c>
      <c r="R2368">
        <v>0.42824579893074899</v>
      </c>
      <c r="S2368">
        <v>0.873935330281293</v>
      </c>
      <c r="T2368">
        <v>0.68967820667058899</v>
      </c>
      <c r="U2368">
        <v>0</v>
      </c>
      <c r="V2368">
        <v>7.8786207055734303E-2</v>
      </c>
      <c r="W2368">
        <v>0.42696985487867201</v>
      </c>
      <c r="X2368">
        <v>0.39802218964473302</v>
      </c>
      <c r="Y2368">
        <v>7.6005994952119404E-2</v>
      </c>
      <c r="Z2368">
        <v>0.30232334928958299</v>
      </c>
      <c r="AA2368">
        <v>0.80655224686281002</v>
      </c>
      <c r="AB2368">
        <v>0.67365446203955603</v>
      </c>
      <c r="AC2368">
        <v>4.1009973556964598E-2</v>
      </c>
      <c r="AD2368">
        <v>0.17941096196475401</v>
      </c>
      <c r="AE2368">
        <v>0.461393760150619</v>
      </c>
      <c r="AF2368">
        <v>0.37398286023174798</v>
      </c>
      <c r="AG2368">
        <v>1.0538139693247101E-2</v>
      </c>
      <c r="AH2368">
        <v>0.13381261409897099</v>
      </c>
      <c r="AI2368">
        <v>1.06492985849586</v>
      </c>
      <c r="AJ2368">
        <v>1.4206326675960801</v>
      </c>
      <c r="AK2368">
        <v>6.1458178081339899E-3</v>
      </c>
      <c r="AL2368">
        <v>9.00393922341024E-2</v>
      </c>
      <c r="AM2368">
        <v>0.22145183030297899</v>
      </c>
      <c r="AN2368">
        <v>0.24748525380873901</v>
      </c>
      <c r="AO2368">
        <v>3.4004459501696498E-2</v>
      </c>
      <c r="AP2368">
        <v>0.14910523648201801</v>
      </c>
      <c r="AQ2368">
        <v>0.57952268344978497</v>
      </c>
      <c r="AR2368">
        <v>0.43818459724508702</v>
      </c>
      <c r="AS2368">
        <v>1.4757969303423801E-3</v>
      </c>
      <c r="AT2368">
        <v>6.3874395353495997E-2</v>
      </c>
      <c r="AU2368">
        <v>0.348396690217531</v>
      </c>
      <c r="AV2368">
        <v>0.24547277124929001</v>
      </c>
      <c r="AW2368">
        <v>3.0559233981868199E-2</v>
      </c>
      <c r="AX2368">
        <v>0.27111075671796497</v>
      </c>
      <c r="AY2368">
        <v>0.68292682926829296</v>
      </c>
      <c r="AZ2368">
        <v>0.58537489393780595</v>
      </c>
      <c r="BA2368">
        <v>0</v>
      </c>
      <c r="BB2368">
        <v>1.5215301359879699E-2</v>
      </c>
      <c r="BC2368">
        <v>0.54129464566254704</v>
      </c>
      <c r="BD2368">
        <v>0.652417682592072</v>
      </c>
      <c r="BE2368">
        <v>1.5880344259707802E-2</v>
      </c>
      <c r="BF2368">
        <v>0.146982458919723</v>
      </c>
      <c r="BG2368">
        <v>0.58338732243144398</v>
      </c>
      <c r="BH2368">
        <v>1.0217854937861</v>
      </c>
      <c r="BI2368">
        <v>0.33273256619991698</v>
      </c>
      <c r="BJ2368">
        <v>0.33780160857908798</v>
      </c>
      <c r="BK2368">
        <v>0.35711572068991698</v>
      </c>
      <c r="BL2368">
        <v>0.52327741133948202</v>
      </c>
      <c r="BM2368">
        <v>0.138184927935256</v>
      </c>
      <c r="BN2368">
        <v>0.27636985587051299</v>
      </c>
      <c r="BO2368">
        <v>0.41455478380576899</v>
      </c>
      <c r="BP2368">
        <v>0.27636985587051299</v>
      </c>
      <c r="BQ2368">
        <v>5.2748180187783501E-3</v>
      </c>
      <c r="BR2368">
        <v>1.05496360375567E-2</v>
      </c>
      <c r="BS2368">
        <v>1.2517967990983601</v>
      </c>
      <c r="BT2368">
        <v>0.83453119939890397</v>
      </c>
      <c r="BU2368">
        <v>0</v>
      </c>
      <c r="BV2368">
        <v>7.0531809846240698E-3</v>
      </c>
      <c r="BW2368">
        <v>0.39488705577001398</v>
      </c>
      <c r="BX2368">
        <v>0.24633340535911499</v>
      </c>
      <c r="BY2368">
        <v>5.9047598457909099E-2</v>
      </c>
      <c r="BZ2368">
        <v>9.3315235833050597E-2</v>
      </c>
      <c r="CA2368">
        <v>0.140257966545935</v>
      </c>
      <c r="CB2368">
        <v>0.22821286441262001</v>
      </c>
      <c r="CC2368">
        <v>0</v>
      </c>
      <c r="CD2368">
        <v>1.92400192400192E-2</v>
      </c>
      <c r="CE2368">
        <v>0.11688216816421899</v>
      </c>
      <c r="CF2368">
        <v>0.17062993187749101</v>
      </c>
      <c r="CG2368">
        <v>3.4788900949041198E-3</v>
      </c>
      <c r="CH2368">
        <v>7.1839080459770097E-2</v>
      </c>
      <c r="CI2368">
        <v>0.37849748692372698</v>
      </c>
      <c r="CJ2368">
        <v>0.25446980513660999</v>
      </c>
      <c r="CK2368">
        <v>1.5947904120112402E-2</v>
      </c>
      <c r="CL2368">
        <v>4.5684411661633798E-2</v>
      </c>
      <c r="CM2368">
        <v>0.15802465839000601</v>
      </c>
      <c r="CN2368">
        <v>0.19913555875053801</v>
      </c>
      <c r="CO2368">
        <v>7.7921065960182306E-2</v>
      </c>
      <c r="CP2368">
        <v>8.93863967655876E-2</v>
      </c>
      <c r="CQ2368">
        <v>0.180968179761725</v>
      </c>
      <c r="CR2368">
        <v>0.126720674926697</v>
      </c>
      <c r="CS2368">
        <v>5.91615956727519E-2</v>
      </c>
      <c r="CT2368">
        <v>0.144043134818823</v>
      </c>
      <c r="CU2368">
        <v>0.24172074862503401</v>
      </c>
      <c r="CV2368">
        <v>0.15683920947896199</v>
      </c>
      <c r="CW2368">
        <v>3.6488272018898003E-2</v>
      </c>
      <c r="CX2368">
        <v>0.12357404833902701</v>
      </c>
      <c r="CY2368">
        <v>0.40456260493844798</v>
      </c>
      <c r="CZ2368">
        <v>0.21037121589506</v>
      </c>
      <c r="DA2368">
        <v>0</v>
      </c>
      <c r="DB2368">
        <v>0</v>
      </c>
      <c r="DC2368">
        <v>0</v>
      </c>
      <c r="DD2368">
        <v>0</v>
      </c>
      <c r="DE2368">
        <v>0.52922693489036499</v>
      </c>
      <c r="DF2368">
        <v>1.0535557506584701</v>
      </c>
      <c r="DG2368">
        <v>8.2084029205477194</v>
      </c>
      <c r="DH2368">
        <v>5.4739013200725699</v>
      </c>
      <c r="DI2368">
        <v>0.124123346564605</v>
      </c>
      <c r="DJ2368">
        <v>0.73791072117774303</v>
      </c>
      <c r="DK2368">
        <v>1.1058384539085999</v>
      </c>
      <c r="DL2368">
        <v>2.4426922189412301</v>
      </c>
      <c r="DM2368">
        <v>0.14292513267106699</v>
      </c>
      <c r="DN2368">
        <v>0.217503883997929</v>
      </c>
      <c r="DO2368">
        <v>0.22440777375363799</v>
      </c>
      <c r="DP2368">
        <v>0.183178250248267</v>
      </c>
      <c r="DQ2368">
        <v>6.0049208600800499E-2</v>
      </c>
      <c r="DR2368">
        <v>0.13555803816668799</v>
      </c>
      <c r="DS2368">
        <v>0.208994099898828</v>
      </c>
      <c r="DT2368">
        <v>0.50350465508572895</v>
      </c>
    </row>
    <row r="2369" spans="1:124" x14ac:dyDescent="0.35">
      <c r="A2369" s="19" t="str">
        <f t="shared" si="92"/>
        <v xml:space="preserve">  OREO / [Capital + ALLL]--42735</v>
      </c>
      <c r="B2369" s="19" t="str">
        <f t="shared" si="93"/>
        <v xml:space="preserve">  OREO / [Capital + ALLL]</v>
      </c>
      <c r="C2369">
        <v>13</v>
      </c>
      <c r="D2369" s="27">
        <v>42735</v>
      </c>
      <c r="E2369">
        <v>0</v>
      </c>
      <c r="F2369">
        <v>0.35193205244868098</v>
      </c>
      <c r="G2369">
        <v>1.7569499040347301</v>
      </c>
      <c r="H2369">
        <v>1.3450779902833601</v>
      </c>
      <c r="I2369">
        <v>0</v>
      </c>
      <c r="J2369">
        <v>0.34004581860850402</v>
      </c>
      <c r="K2369">
        <v>2.5658650701972801</v>
      </c>
      <c r="L2369">
        <v>2.1217148586000798</v>
      </c>
      <c r="M2369">
        <v>0</v>
      </c>
      <c r="N2369">
        <v>0.432276678303534</v>
      </c>
      <c r="O2369">
        <v>2.3582558675710898</v>
      </c>
      <c r="P2369">
        <v>2.1979828985571701</v>
      </c>
      <c r="Q2369">
        <v>2.11334323637583</v>
      </c>
      <c r="R2369">
        <v>4.2374225596389898</v>
      </c>
      <c r="S2369">
        <v>6.5280639479985902</v>
      </c>
      <c r="T2369">
        <v>4.7774968392924304</v>
      </c>
      <c r="U2369">
        <v>0</v>
      </c>
      <c r="V2369">
        <v>0.79561724507520004</v>
      </c>
      <c r="W2369">
        <v>3.74814227313504</v>
      </c>
      <c r="X2369">
        <v>3.0327322735040898</v>
      </c>
      <c r="Y2369">
        <v>0</v>
      </c>
      <c r="Z2369">
        <v>0.32628897896597903</v>
      </c>
      <c r="AA2369">
        <v>1.6864768870137901</v>
      </c>
      <c r="AB2369">
        <v>2.5892283578938202</v>
      </c>
      <c r="AC2369">
        <v>0</v>
      </c>
      <c r="AD2369">
        <v>0</v>
      </c>
      <c r="AE2369">
        <v>1.39649332865086E-2</v>
      </c>
      <c r="AF2369">
        <v>0.41487423291134801</v>
      </c>
      <c r="AG2369">
        <v>0</v>
      </c>
      <c r="AH2369">
        <v>0</v>
      </c>
      <c r="AI2369">
        <v>0.120663533231397</v>
      </c>
      <c r="AJ2369">
        <v>0.39966582685242602</v>
      </c>
      <c r="AK2369">
        <v>9.0838099459959007E-2</v>
      </c>
      <c r="AL2369">
        <v>0.49279065522905602</v>
      </c>
      <c r="AM2369">
        <v>2.41191706088203</v>
      </c>
      <c r="AN2369">
        <v>1.6424916397037901</v>
      </c>
      <c r="AO2369">
        <v>0</v>
      </c>
      <c r="AP2369">
        <v>0</v>
      </c>
      <c r="AQ2369">
        <v>0.84840655226388195</v>
      </c>
      <c r="AR2369">
        <v>1.0496081138614901</v>
      </c>
      <c r="AS2369">
        <v>0</v>
      </c>
      <c r="AT2369">
        <v>0.53277860390606602</v>
      </c>
      <c r="AU2369">
        <v>3.2992522468392802</v>
      </c>
      <c r="AV2369">
        <v>2.52624890305492</v>
      </c>
      <c r="AW2369">
        <v>0</v>
      </c>
      <c r="AX2369">
        <v>1.16686114352392</v>
      </c>
      <c r="AY2369">
        <v>4.3388983126506604</v>
      </c>
      <c r="AZ2369">
        <v>3.0836976891401302</v>
      </c>
      <c r="BA2369">
        <v>0</v>
      </c>
      <c r="BB2369">
        <v>0.72723498272593301</v>
      </c>
      <c r="BC2369">
        <v>2.9766065642625699</v>
      </c>
      <c r="BD2369">
        <v>3.26808115805136</v>
      </c>
      <c r="BE2369">
        <v>9.0838099459959007E-2</v>
      </c>
      <c r="BF2369">
        <v>0.80624628702367795</v>
      </c>
      <c r="BG2369">
        <v>4.1403162630375698</v>
      </c>
      <c r="BH2369">
        <v>2.6671462421552299</v>
      </c>
      <c r="BI2369">
        <v>0.99500857063974901</v>
      </c>
      <c r="BJ2369">
        <v>1.68364611260054</v>
      </c>
      <c r="BK2369">
        <v>3.09552868079441</v>
      </c>
      <c r="BL2369">
        <v>4.8887731097249203</v>
      </c>
      <c r="BM2369">
        <v>0.42185511962121702</v>
      </c>
      <c r="BN2369">
        <v>0.84371023924243405</v>
      </c>
      <c r="BO2369">
        <v>1.26556535886365</v>
      </c>
      <c r="BP2369">
        <v>0.84371023924243405</v>
      </c>
      <c r="BQ2369">
        <v>0</v>
      </c>
      <c r="BR2369">
        <v>0</v>
      </c>
      <c r="BS2369">
        <v>0</v>
      </c>
      <c r="BT2369">
        <v>0</v>
      </c>
      <c r="BU2369">
        <v>2.9398794649419399E-2</v>
      </c>
      <c r="BV2369">
        <v>0.68650961583674197</v>
      </c>
      <c r="BW2369">
        <v>3.3133871175749099</v>
      </c>
      <c r="BX2369">
        <v>4.0891590521210297</v>
      </c>
      <c r="BY2369">
        <v>0.40312314351183898</v>
      </c>
      <c r="BZ2369">
        <v>3.0963691890057699</v>
      </c>
      <c r="CA2369">
        <v>4.7706552178222097</v>
      </c>
      <c r="CB2369">
        <v>3.6326404521194799</v>
      </c>
      <c r="CC2369">
        <v>0</v>
      </c>
      <c r="CD2369">
        <v>2.6278457069512902</v>
      </c>
      <c r="CE2369">
        <v>7.2053872053872103</v>
      </c>
      <c r="CF2369">
        <v>6.4898807992910701</v>
      </c>
      <c r="CG2369">
        <v>0</v>
      </c>
      <c r="CH2369">
        <v>0.57934341080109197</v>
      </c>
      <c r="CI2369">
        <v>1.6225482659624599</v>
      </c>
      <c r="CJ2369">
        <v>1.54186813740617</v>
      </c>
      <c r="CK2369">
        <v>0</v>
      </c>
      <c r="CL2369">
        <v>0.17988552739166</v>
      </c>
      <c r="CM2369">
        <v>2.11052481790581</v>
      </c>
      <c r="CN2369">
        <v>1.3943470397898099</v>
      </c>
      <c r="CO2369">
        <v>0</v>
      </c>
      <c r="CP2369">
        <v>0</v>
      </c>
      <c r="CQ2369">
        <v>0</v>
      </c>
      <c r="CR2369">
        <v>4.9020356428386001E-2</v>
      </c>
      <c r="CS2369">
        <v>0</v>
      </c>
      <c r="CT2369">
        <v>0</v>
      </c>
      <c r="CU2369">
        <v>0.18074313680186499</v>
      </c>
      <c r="CV2369">
        <v>0.18074313680186499</v>
      </c>
      <c r="CW2369">
        <v>0</v>
      </c>
      <c r="CX2369">
        <v>0</v>
      </c>
      <c r="CY2369">
        <v>0.24335133388694699</v>
      </c>
      <c r="CZ2369">
        <v>0.378482268891421</v>
      </c>
      <c r="DA2369">
        <v>0</v>
      </c>
      <c r="DB2369">
        <v>0</v>
      </c>
      <c r="DC2369">
        <v>0</v>
      </c>
      <c r="DD2369">
        <v>0</v>
      </c>
      <c r="DE2369">
        <v>0</v>
      </c>
      <c r="DF2369">
        <v>0</v>
      </c>
      <c r="DG2369">
        <v>2.1766188219280599E-2</v>
      </c>
      <c r="DH2369">
        <v>1.4510792146187E-2</v>
      </c>
      <c r="DI2369">
        <v>0</v>
      </c>
      <c r="DJ2369">
        <v>0.19479941226883499</v>
      </c>
      <c r="DK2369">
        <v>1.13235926079153</v>
      </c>
      <c r="DL2369">
        <v>0.58123529668760299</v>
      </c>
      <c r="DM2369">
        <v>5.6304384917249602E-2</v>
      </c>
      <c r="DN2369">
        <v>0.39481996209728398</v>
      </c>
      <c r="DO2369">
        <v>1.15881806118949</v>
      </c>
      <c r="DP2369">
        <v>0.72402673136606999</v>
      </c>
      <c r="DQ2369">
        <v>0.14715879815626201</v>
      </c>
      <c r="DR2369">
        <v>0.36378596285895898</v>
      </c>
      <c r="DS2369">
        <v>0.75574608399425602</v>
      </c>
      <c r="DT2369">
        <v>0.67308969976342703</v>
      </c>
    </row>
    <row r="2370" spans="1:124" x14ac:dyDescent="0.35">
      <c r="A2370" s="19" t="str">
        <f t="shared" si="92"/>
        <v>ROAA--42735</v>
      </c>
      <c r="B2370" s="19" t="str">
        <f t="shared" si="93"/>
        <v>ROAA</v>
      </c>
      <c r="C2370">
        <v>14</v>
      </c>
      <c r="D2370" s="27">
        <v>42735</v>
      </c>
      <c r="E2370">
        <v>0.83250000000000002</v>
      </c>
      <c r="F2370">
        <v>1.04</v>
      </c>
      <c r="G2370">
        <v>1.4750000000000001</v>
      </c>
      <c r="H2370">
        <v>1.1485714285714299</v>
      </c>
      <c r="I2370">
        <v>0.74250000000000005</v>
      </c>
      <c r="J2370">
        <v>1.0549999999999999</v>
      </c>
      <c r="K2370">
        <v>1.4575</v>
      </c>
      <c r="L2370">
        <v>1.1112867647058799</v>
      </c>
      <c r="M2370">
        <v>0.65</v>
      </c>
      <c r="N2370">
        <v>0.95</v>
      </c>
      <c r="O2370">
        <v>1.27</v>
      </c>
      <c r="P2370">
        <v>0.98542823156225601</v>
      </c>
      <c r="Q2370">
        <v>0.60750000000000004</v>
      </c>
      <c r="R2370">
        <v>0.73499999999999999</v>
      </c>
      <c r="S2370">
        <v>0.97</v>
      </c>
      <c r="T2370">
        <v>0.81100000000000005</v>
      </c>
      <c r="U2370">
        <v>0.69</v>
      </c>
      <c r="V2370">
        <v>1.08</v>
      </c>
      <c r="W2370">
        <v>1.4475</v>
      </c>
      <c r="X2370">
        <v>1.08690476190476</v>
      </c>
      <c r="Y2370">
        <v>0.8175</v>
      </c>
      <c r="Z2370">
        <v>1.03</v>
      </c>
      <c r="AA2370">
        <v>1.4275</v>
      </c>
      <c r="AB2370">
        <v>1.1734</v>
      </c>
      <c r="AC2370">
        <v>0.86250000000000004</v>
      </c>
      <c r="AD2370">
        <v>1.1599999999999999</v>
      </c>
      <c r="AE2370">
        <v>1.575</v>
      </c>
      <c r="AF2370">
        <v>1.19355263157895</v>
      </c>
      <c r="AG2370">
        <v>0.79500000000000004</v>
      </c>
      <c r="AH2370">
        <v>1.095</v>
      </c>
      <c r="AI2370">
        <v>1.6675</v>
      </c>
      <c r="AJ2370">
        <v>1.2051612903225799</v>
      </c>
      <c r="AK2370">
        <v>0.75</v>
      </c>
      <c r="AL2370">
        <v>0.96</v>
      </c>
      <c r="AM2370">
        <v>1.355</v>
      </c>
      <c r="AN2370">
        <v>1.0780851063829799</v>
      </c>
      <c r="AO2370">
        <v>0.81</v>
      </c>
      <c r="AP2370">
        <v>1.07</v>
      </c>
      <c r="AQ2370">
        <v>1.5425</v>
      </c>
      <c r="AR2370">
        <v>1.1567803030303001</v>
      </c>
      <c r="AS2370">
        <v>0.73499999999999999</v>
      </c>
      <c r="AT2370">
        <v>1.0900000000000001</v>
      </c>
      <c r="AU2370">
        <v>1.4624999999999999</v>
      </c>
      <c r="AV2370">
        <v>1.10260204081633</v>
      </c>
      <c r="AW2370">
        <v>0.6</v>
      </c>
      <c r="AX2370">
        <v>0.91</v>
      </c>
      <c r="AY2370">
        <v>1.27</v>
      </c>
      <c r="AZ2370">
        <v>0.94300699300699298</v>
      </c>
      <c r="BA2370">
        <v>0.63249999999999995</v>
      </c>
      <c r="BB2370">
        <v>1.0649999999999999</v>
      </c>
      <c r="BC2370">
        <v>1.4624999999999999</v>
      </c>
      <c r="BD2370">
        <v>1.0058</v>
      </c>
      <c r="BE2370">
        <v>0.76</v>
      </c>
      <c r="BF2370">
        <v>1.0900000000000001</v>
      </c>
      <c r="BG2370">
        <v>1.4</v>
      </c>
      <c r="BH2370">
        <v>1.3217647058823501</v>
      </c>
      <c r="BI2370">
        <v>1.0900000000000001</v>
      </c>
      <c r="BJ2370">
        <v>1.0900000000000001</v>
      </c>
      <c r="BK2370">
        <v>1.24</v>
      </c>
      <c r="BL2370">
        <v>1.4019999999999999</v>
      </c>
      <c r="BM2370">
        <v>2.1974999999999998</v>
      </c>
      <c r="BN2370">
        <v>2.8650000000000002</v>
      </c>
      <c r="BO2370">
        <v>3.5325000000000002</v>
      </c>
      <c r="BP2370">
        <v>2.8650000000000002</v>
      </c>
      <c r="BQ2370">
        <v>0.80500000000000005</v>
      </c>
      <c r="BR2370">
        <v>0.91</v>
      </c>
      <c r="BS2370">
        <v>0.93500000000000005</v>
      </c>
      <c r="BT2370">
        <v>0.85666666666666702</v>
      </c>
      <c r="BU2370">
        <v>0.22500000000000001</v>
      </c>
      <c r="BV2370">
        <v>0.84</v>
      </c>
      <c r="BW2370">
        <v>1.2649999999999999</v>
      </c>
      <c r="BX2370">
        <v>0.77333333333333298</v>
      </c>
      <c r="BY2370">
        <v>0.69</v>
      </c>
      <c r="BZ2370">
        <v>1.18</v>
      </c>
      <c r="CA2370">
        <v>1.4450000000000001</v>
      </c>
      <c r="CB2370">
        <v>1.0885714285714301</v>
      </c>
      <c r="CC2370">
        <v>0.74</v>
      </c>
      <c r="CD2370">
        <v>1.04</v>
      </c>
      <c r="CE2370">
        <v>1.45</v>
      </c>
      <c r="CF2370">
        <v>1.17074074074074</v>
      </c>
      <c r="CG2370">
        <v>0.58499999999999996</v>
      </c>
      <c r="CH2370">
        <v>1.1100000000000001</v>
      </c>
      <c r="CI2370">
        <v>1.1950000000000001</v>
      </c>
      <c r="CJ2370">
        <v>0.94333333333333302</v>
      </c>
      <c r="CK2370">
        <v>0.88</v>
      </c>
      <c r="CL2370">
        <v>1.175</v>
      </c>
      <c r="CM2370">
        <v>1.5249999999999999</v>
      </c>
      <c r="CN2370">
        <v>1.2666666666666699</v>
      </c>
      <c r="CO2370">
        <v>1.56</v>
      </c>
      <c r="CP2370">
        <v>1.68</v>
      </c>
      <c r="CQ2370">
        <v>2</v>
      </c>
      <c r="CR2370">
        <v>1.704</v>
      </c>
      <c r="CS2370">
        <v>0.82</v>
      </c>
      <c r="CT2370">
        <v>0.97499999999999998</v>
      </c>
      <c r="CU2370">
        <v>1.3875</v>
      </c>
      <c r="CV2370">
        <v>1.2324999999999999</v>
      </c>
      <c r="CW2370">
        <v>0.70250000000000001</v>
      </c>
      <c r="CX2370">
        <v>0.81</v>
      </c>
      <c r="CY2370">
        <v>1.2275</v>
      </c>
      <c r="CZ2370">
        <v>1.04</v>
      </c>
      <c r="DA2370">
        <v>1.03</v>
      </c>
      <c r="DB2370">
        <v>1.03</v>
      </c>
      <c r="DC2370">
        <v>1.03</v>
      </c>
      <c r="DD2370">
        <v>1.03</v>
      </c>
      <c r="DE2370">
        <v>0.88500000000000001</v>
      </c>
      <c r="DF2370">
        <v>1.0900000000000001</v>
      </c>
      <c r="DG2370">
        <v>1.135</v>
      </c>
      <c r="DH2370">
        <v>0.98333333333333295</v>
      </c>
      <c r="DI2370">
        <v>0.50249999999999995</v>
      </c>
      <c r="DJ2370">
        <v>1.0349999999999999</v>
      </c>
      <c r="DK2370">
        <v>1.2649999999999999</v>
      </c>
      <c r="DL2370">
        <v>0.89600000000000002</v>
      </c>
      <c r="DM2370">
        <v>0.79500000000000004</v>
      </c>
      <c r="DN2370">
        <v>1.1399999999999999</v>
      </c>
      <c r="DO2370">
        <v>1.8149999999999999</v>
      </c>
      <c r="DP2370">
        <v>1.39</v>
      </c>
      <c r="DQ2370">
        <v>0.63249999999999995</v>
      </c>
      <c r="DR2370">
        <v>0.82</v>
      </c>
      <c r="DS2370">
        <v>1.7424999999999999</v>
      </c>
      <c r="DT2370">
        <v>1.1499999999999999</v>
      </c>
    </row>
    <row r="2371" spans="1:124" x14ac:dyDescent="0.35">
      <c r="A2371" s="19" t="str">
        <f t="shared" si="92"/>
        <v>NIM--42735</v>
      </c>
      <c r="B2371" s="19" t="str">
        <f t="shared" si="93"/>
        <v>NIM</v>
      </c>
      <c r="C2371">
        <v>15</v>
      </c>
      <c r="D2371" s="27">
        <v>42735</v>
      </c>
      <c r="E2371">
        <v>3.6025</v>
      </c>
      <c r="F2371">
        <v>3.8450000000000002</v>
      </c>
      <c r="G2371">
        <v>4.1349999999999998</v>
      </c>
      <c r="H2371">
        <v>3.77553571428572</v>
      </c>
      <c r="I2371">
        <v>3.56</v>
      </c>
      <c r="J2371">
        <v>3.915</v>
      </c>
      <c r="K2371">
        <v>4.26</v>
      </c>
      <c r="L2371">
        <v>3.89909926470588</v>
      </c>
      <c r="M2371">
        <v>3.36</v>
      </c>
      <c r="N2371">
        <v>3.76</v>
      </c>
      <c r="O2371">
        <v>4.17</v>
      </c>
      <c r="P2371">
        <v>3.77583068992864</v>
      </c>
      <c r="Q2371">
        <v>3.64</v>
      </c>
      <c r="R2371">
        <v>3.8650000000000002</v>
      </c>
      <c r="S2371">
        <v>4.2450000000000001</v>
      </c>
      <c r="T2371">
        <v>3.8650000000000002</v>
      </c>
      <c r="U2371">
        <v>3.5024999999999999</v>
      </c>
      <c r="V2371">
        <v>3.87</v>
      </c>
      <c r="W2371">
        <v>4.21</v>
      </c>
      <c r="X2371">
        <v>3.8325850340136101</v>
      </c>
      <c r="Y2371">
        <v>3.8149999999999999</v>
      </c>
      <c r="Z2371">
        <v>4.125</v>
      </c>
      <c r="AA2371">
        <v>4.4275000000000002</v>
      </c>
      <c r="AB2371">
        <v>4.0835999999999997</v>
      </c>
      <c r="AC2371">
        <v>3.6124999999999998</v>
      </c>
      <c r="AD2371">
        <v>4.0350000000000001</v>
      </c>
      <c r="AE2371">
        <v>4.2625000000000002</v>
      </c>
      <c r="AF2371">
        <v>3.9443421052631602</v>
      </c>
      <c r="AG2371">
        <v>3.5249999999999999</v>
      </c>
      <c r="AH2371">
        <v>3.9449999999999998</v>
      </c>
      <c r="AI2371">
        <v>4.4424999999999999</v>
      </c>
      <c r="AJ2371">
        <v>4.4204838709677396</v>
      </c>
      <c r="AK2371">
        <v>3.58</v>
      </c>
      <c r="AL2371">
        <v>3.87</v>
      </c>
      <c r="AM2371">
        <v>4.13</v>
      </c>
      <c r="AN2371">
        <v>3.8502127659574499</v>
      </c>
      <c r="AO2371">
        <v>3.5575000000000001</v>
      </c>
      <c r="AP2371">
        <v>3.95</v>
      </c>
      <c r="AQ2371">
        <v>4.3099999999999996</v>
      </c>
      <c r="AR2371">
        <v>3.9049242424242401</v>
      </c>
      <c r="AS2371">
        <v>3.625</v>
      </c>
      <c r="AT2371">
        <v>3.915</v>
      </c>
      <c r="AU2371">
        <v>4.2300000000000004</v>
      </c>
      <c r="AV2371">
        <v>3.90367346938775</v>
      </c>
      <c r="AW2371">
        <v>3.51</v>
      </c>
      <c r="AX2371">
        <v>3.86</v>
      </c>
      <c r="AY2371">
        <v>4.21</v>
      </c>
      <c r="AZ2371">
        <v>3.8256643356643401</v>
      </c>
      <c r="BA2371">
        <v>3.61</v>
      </c>
      <c r="BB2371">
        <v>3.87</v>
      </c>
      <c r="BC2371">
        <v>4.26</v>
      </c>
      <c r="BD2371">
        <v>3.9331999999999998</v>
      </c>
      <c r="BE2371">
        <v>3.34</v>
      </c>
      <c r="BF2371">
        <v>3.94</v>
      </c>
      <c r="BG2371">
        <v>4.2850000000000001</v>
      </c>
      <c r="BH2371">
        <v>4.1105882352941201</v>
      </c>
      <c r="BI2371">
        <v>3.61</v>
      </c>
      <c r="BJ2371">
        <v>4.2699999999999996</v>
      </c>
      <c r="BK2371">
        <v>4.42</v>
      </c>
      <c r="BL2371">
        <v>4.0979999999999999</v>
      </c>
      <c r="BM2371">
        <v>4.2</v>
      </c>
      <c r="BN2371">
        <v>4.28</v>
      </c>
      <c r="BO2371">
        <v>4.3600000000000003</v>
      </c>
      <c r="BP2371">
        <v>4.28</v>
      </c>
      <c r="BQ2371">
        <v>3.84</v>
      </c>
      <c r="BR2371">
        <v>4.38</v>
      </c>
      <c r="BS2371">
        <v>4.3949999999999996</v>
      </c>
      <c r="BT2371">
        <v>4.03</v>
      </c>
      <c r="BU2371">
        <v>3.55</v>
      </c>
      <c r="BV2371">
        <v>4.03</v>
      </c>
      <c r="BW2371">
        <v>4.2149999999999999</v>
      </c>
      <c r="BX2371">
        <v>3.86</v>
      </c>
      <c r="BY2371">
        <v>3.59</v>
      </c>
      <c r="BZ2371">
        <v>3.88</v>
      </c>
      <c r="CA2371">
        <v>4.18</v>
      </c>
      <c r="CB2371">
        <v>3.76</v>
      </c>
      <c r="CC2371">
        <v>3.38</v>
      </c>
      <c r="CD2371">
        <v>3.8</v>
      </c>
      <c r="CE2371">
        <v>4.18</v>
      </c>
      <c r="CF2371">
        <v>3.79493827160494</v>
      </c>
      <c r="CG2371">
        <v>3.77</v>
      </c>
      <c r="CH2371">
        <v>4.0599999999999996</v>
      </c>
      <c r="CI2371">
        <v>4.2750000000000004</v>
      </c>
      <c r="CJ2371">
        <v>4.07466666666667</v>
      </c>
      <c r="CK2371">
        <v>3.3325</v>
      </c>
      <c r="CL2371">
        <v>3.6850000000000001</v>
      </c>
      <c r="CM2371">
        <v>4.0350000000000001</v>
      </c>
      <c r="CN2371">
        <v>3.74722222222222</v>
      </c>
      <c r="CO2371">
        <v>3.69</v>
      </c>
      <c r="CP2371">
        <v>3.76</v>
      </c>
      <c r="CQ2371">
        <v>4.78</v>
      </c>
      <c r="CR2371">
        <v>4.1520000000000001</v>
      </c>
      <c r="CS2371">
        <v>2.8149999999999999</v>
      </c>
      <c r="CT2371">
        <v>3.4750000000000001</v>
      </c>
      <c r="CU2371">
        <v>4.2074999999999996</v>
      </c>
      <c r="CV2371">
        <v>3.5474999999999999</v>
      </c>
      <c r="CW2371">
        <v>3.8275000000000001</v>
      </c>
      <c r="CX2371">
        <v>4.12</v>
      </c>
      <c r="CY2371">
        <v>4.28</v>
      </c>
      <c r="CZ2371">
        <v>4.07</v>
      </c>
      <c r="DA2371">
        <v>3.65</v>
      </c>
      <c r="DB2371">
        <v>3.65</v>
      </c>
      <c r="DC2371">
        <v>3.65</v>
      </c>
      <c r="DD2371">
        <v>3.65</v>
      </c>
      <c r="DE2371">
        <v>2.89</v>
      </c>
      <c r="DF2371">
        <v>3.3</v>
      </c>
      <c r="DG2371">
        <v>10.744999999999999</v>
      </c>
      <c r="DH2371">
        <v>7.99</v>
      </c>
      <c r="DI2371">
        <v>3.3325</v>
      </c>
      <c r="DJ2371">
        <v>3.57</v>
      </c>
      <c r="DK2371">
        <v>4.3075000000000001</v>
      </c>
      <c r="DL2371">
        <v>4.3170000000000002</v>
      </c>
      <c r="DM2371">
        <v>3.4350000000000001</v>
      </c>
      <c r="DN2371">
        <v>3.83</v>
      </c>
      <c r="DO2371">
        <v>4.0149999999999997</v>
      </c>
      <c r="DP2371">
        <v>3.8042857142857098</v>
      </c>
      <c r="DQ2371">
        <v>3.8925000000000001</v>
      </c>
      <c r="DR2371">
        <v>3.93</v>
      </c>
      <c r="DS2371">
        <v>4.1100000000000003</v>
      </c>
      <c r="DT2371">
        <v>3.9233333333333298</v>
      </c>
    </row>
    <row r="2372" spans="1:124" x14ac:dyDescent="0.35">
      <c r="A2372" s="19" t="str">
        <f t="shared" si="92"/>
        <v>Provisions / Avg Assets--42735</v>
      </c>
      <c r="B2372" s="19" t="str">
        <f t="shared" si="93"/>
        <v>Provisions / Avg Assets</v>
      </c>
      <c r="C2372">
        <v>16</v>
      </c>
      <c r="D2372" s="27">
        <v>42735</v>
      </c>
      <c r="E2372">
        <v>0</v>
      </c>
      <c r="F2372">
        <v>0.05</v>
      </c>
      <c r="G2372">
        <v>0.16</v>
      </c>
      <c r="H2372">
        <v>9.6964285714285697E-2</v>
      </c>
      <c r="I2372">
        <v>0</v>
      </c>
      <c r="J2372">
        <v>7.0000000000000007E-2</v>
      </c>
      <c r="K2372">
        <v>0.17749999999999999</v>
      </c>
      <c r="L2372">
        <v>0.121580882352941</v>
      </c>
      <c r="M2372">
        <v>0</v>
      </c>
      <c r="N2372">
        <v>0.08</v>
      </c>
      <c r="O2372">
        <v>0.17</v>
      </c>
      <c r="P2372">
        <v>0.123287073750991</v>
      </c>
      <c r="Q2372">
        <v>6.7500000000000004E-2</v>
      </c>
      <c r="R2372">
        <v>0.11</v>
      </c>
      <c r="S2372">
        <v>0.1825</v>
      </c>
      <c r="T2372">
        <v>0.1225</v>
      </c>
      <c r="U2372">
        <v>0</v>
      </c>
      <c r="V2372">
        <v>5.5E-2</v>
      </c>
      <c r="W2372">
        <v>0.16</v>
      </c>
      <c r="X2372">
        <v>0.10387755102040799</v>
      </c>
      <c r="Y2372">
        <v>0</v>
      </c>
      <c r="Z2372">
        <v>8.5000000000000006E-2</v>
      </c>
      <c r="AA2372">
        <v>0.1875</v>
      </c>
      <c r="AB2372">
        <v>9.5000000000000001E-2</v>
      </c>
      <c r="AC2372">
        <v>0</v>
      </c>
      <c r="AD2372">
        <v>7.4999999999999997E-2</v>
      </c>
      <c r="AE2372">
        <v>0.18</v>
      </c>
      <c r="AF2372">
        <v>0.158552631578947</v>
      </c>
      <c r="AG2372">
        <v>0</v>
      </c>
      <c r="AH2372">
        <v>0.1</v>
      </c>
      <c r="AI2372">
        <v>0.19</v>
      </c>
      <c r="AJ2372">
        <v>0.46500000000000002</v>
      </c>
      <c r="AK2372">
        <v>0</v>
      </c>
      <c r="AL2372">
        <v>0.06</v>
      </c>
      <c r="AM2372">
        <v>0.13</v>
      </c>
      <c r="AN2372">
        <v>7.8297872340425498E-2</v>
      </c>
      <c r="AO2372">
        <v>0</v>
      </c>
      <c r="AP2372">
        <v>7.0000000000000007E-2</v>
      </c>
      <c r="AQ2372">
        <v>0.16250000000000001</v>
      </c>
      <c r="AR2372">
        <v>0.114204545454545</v>
      </c>
      <c r="AS2372">
        <v>0</v>
      </c>
      <c r="AT2372">
        <v>7.4999999999999997E-2</v>
      </c>
      <c r="AU2372">
        <v>0.18</v>
      </c>
      <c r="AV2372">
        <v>0.116734693877551</v>
      </c>
      <c r="AW2372">
        <v>0</v>
      </c>
      <c r="AX2372">
        <v>0.04</v>
      </c>
      <c r="AY2372">
        <v>0.13</v>
      </c>
      <c r="AZ2372">
        <v>6.9860139860139905E-2</v>
      </c>
      <c r="BA2372">
        <v>0</v>
      </c>
      <c r="BB2372">
        <v>0.13</v>
      </c>
      <c r="BC2372">
        <v>0.245</v>
      </c>
      <c r="BD2372">
        <v>0.19839999999999999</v>
      </c>
      <c r="BE2372">
        <v>0</v>
      </c>
      <c r="BF2372">
        <v>0.09</v>
      </c>
      <c r="BG2372">
        <v>0.185</v>
      </c>
      <c r="BH2372">
        <v>0.412745098039216</v>
      </c>
      <c r="BI2372">
        <v>0</v>
      </c>
      <c r="BJ2372">
        <v>0.09</v>
      </c>
      <c r="BK2372">
        <v>0.1</v>
      </c>
      <c r="BL2372">
        <v>0.06</v>
      </c>
      <c r="BM2372">
        <v>-3.5000000000000003E-2</v>
      </c>
      <c r="BN2372">
        <v>0</v>
      </c>
      <c r="BO2372">
        <v>3.5000000000000003E-2</v>
      </c>
      <c r="BP2372">
        <v>0</v>
      </c>
      <c r="BQ2372">
        <v>0</v>
      </c>
      <c r="BR2372">
        <v>0</v>
      </c>
      <c r="BS2372">
        <v>0.06</v>
      </c>
      <c r="BT2372">
        <v>0.04</v>
      </c>
      <c r="BU2372">
        <v>0.04</v>
      </c>
      <c r="BV2372">
        <v>0.11</v>
      </c>
      <c r="BW2372">
        <v>0.18</v>
      </c>
      <c r="BX2372">
        <v>0.13666666666666699</v>
      </c>
      <c r="BY2372">
        <v>7.0000000000000007E-2</v>
      </c>
      <c r="BZ2372">
        <v>0.17</v>
      </c>
      <c r="CA2372">
        <v>0.34</v>
      </c>
      <c r="CB2372">
        <v>0.192857142857143</v>
      </c>
      <c r="CC2372">
        <v>0</v>
      </c>
      <c r="CD2372">
        <v>0.01</v>
      </c>
      <c r="CE2372">
        <v>0.14000000000000001</v>
      </c>
      <c r="CF2372">
        <v>6.7654320987654296E-2</v>
      </c>
      <c r="CG2372">
        <v>0</v>
      </c>
      <c r="CH2372">
        <v>0.06</v>
      </c>
      <c r="CI2372">
        <v>0.16500000000000001</v>
      </c>
      <c r="CJ2372">
        <v>9.6666666666666706E-2</v>
      </c>
      <c r="CK2372">
        <v>0</v>
      </c>
      <c r="CL2372">
        <v>0.1</v>
      </c>
      <c r="CM2372">
        <v>0.215</v>
      </c>
      <c r="CN2372">
        <v>0.15222222222222201</v>
      </c>
      <c r="CO2372">
        <v>0.03</v>
      </c>
      <c r="CP2372">
        <v>0.05</v>
      </c>
      <c r="CQ2372">
        <v>0.12</v>
      </c>
      <c r="CR2372">
        <v>0.1</v>
      </c>
      <c r="CS2372">
        <v>0</v>
      </c>
      <c r="CT2372">
        <v>0.08</v>
      </c>
      <c r="CU2372">
        <v>0.1875</v>
      </c>
      <c r="CV2372">
        <v>0.1075</v>
      </c>
      <c r="CW2372">
        <v>0</v>
      </c>
      <c r="CX2372">
        <v>6.5000000000000002E-2</v>
      </c>
      <c r="CY2372">
        <v>0.17749999999999999</v>
      </c>
      <c r="CZ2372">
        <v>0.155</v>
      </c>
      <c r="DA2372">
        <v>0.16</v>
      </c>
      <c r="DB2372">
        <v>0.16</v>
      </c>
      <c r="DC2372">
        <v>0.16</v>
      </c>
      <c r="DD2372">
        <v>0.16</v>
      </c>
      <c r="DE2372">
        <v>0</v>
      </c>
      <c r="DF2372">
        <v>0</v>
      </c>
      <c r="DG2372">
        <v>1.5249999999999999</v>
      </c>
      <c r="DH2372">
        <v>1.0166666666666699</v>
      </c>
      <c r="DI2372">
        <v>0.09</v>
      </c>
      <c r="DJ2372">
        <v>0.17499999999999999</v>
      </c>
      <c r="DK2372">
        <v>0.28000000000000003</v>
      </c>
      <c r="DL2372">
        <v>0.71699999999999997</v>
      </c>
      <c r="DM2372">
        <v>0.04</v>
      </c>
      <c r="DN2372">
        <v>0.13</v>
      </c>
      <c r="DO2372">
        <v>0.17499999999999999</v>
      </c>
      <c r="DP2372">
        <v>0.13714285714285701</v>
      </c>
      <c r="DQ2372">
        <v>2.5000000000000001E-2</v>
      </c>
      <c r="DR2372">
        <v>0.115</v>
      </c>
      <c r="DS2372">
        <v>0.14499999999999999</v>
      </c>
      <c r="DT2372">
        <v>9.5000000000000001E-2</v>
      </c>
    </row>
    <row r="2373" spans="1:124" x14ac:dyDescent="0.35">
      <c r="A2373" s="19" t="str">
        <f t="shared" si="92"/>
        <v>Negative Earners (last 4 qtrs)--42735</v>
      </c>
      <c r="B2373" s="19" t="str">
        <f t="shared" si="93"/>
        <v>Negative Earners (last 4 qtrs)</v>
      </c>
      <c r="C2373">
        <v>17</v>
      </c>
      <c r="D2373" s="27">
        <v>42735</v>
      </c>
      <c r="F2373">
        <v>1.78571428571429</v>
      </c>
      <c r="H2373">
        <v>1</v>
      </c>
      <c r="J2373">
        <v>2.5270758122743699</v>
      </c>
      <c r="L2373">
        <v>14</v>
      </c>
      <c r="N2373">
        <v>3.5561601243684402</v>
      </c>
      <c r="P2373">
        <v>183</v>
      </c>
      <c r="R2373">
        <v>5</v>
      </c>
      <c r="T2373">
        <v>1</v>
      </c>
      <c r="V2373">
        <v>2.3489932885906</v>
      </c>
      <c r="X2373">
        <v>7</v>
      </c>
      <c r="Z2373">
        <v>4</v>
      </c>
      <c r="AB2373">
        <v>2</v>
      </c>
      <c r="AD2373">
        <v>2.6315789473684199</v>
      </c>
      <c r="AF2373">
        <v>2</v>
      </c>
      <c r="AH2373">
        <v>1.61290322580645</v>
      </c>
      <c r="AI2373"/>
      <c r="AJ2373">
        <v>1</v>
      </c>
      <c r="AK2373"/>
      <c r="AL2373">
        <v>2.12765957446809</v>
      </c>
      <c r="AN2373">
        <v>1</v>
      </c>
      <c r="AP2373">
        <v>1.8656716417910399</v>
      </c>
      <c r="AR2373">
        <v>5</v>
      </c>
      <c r="AT2373">
        <v>2.5</v>
      </c>
      <c r="AV2373">
        <v>5</v>
      </c>
      <c r="AX2373">
        <v>3.4482758620689702</v>
      </c>
      <c r="AZ2373">
        <v>5</v>
      </c>
      <c r="BB2373">
        <v>6</v>
      </c>
      <c r="BD2373">
        <v>3</v>
      </c>
      <c r="BF2373">
        <v>1.9607843137254899</v>
      </c>
      <c r="BH2373">
        <v>1</v>
      </c>
      <c r="BJ2373">
        <v>0</v>
      </c>
      <c r="BL2373">
        <v>0</v>
      </c>
      <c r="BN2373">
        <v>0</v>
      </c>
      <c r="BP2373">
        <v>0</v>
      </c>
      <c r="BR2373">
        <v>0</v>
      </c>
      <c r="BT2373">
        <v>0</v>
      </c>
      <c r="BV2373">
        <v>6.6666666666666696</v>
      </c>
      <c r="BX2373">
        <v>1</v>
      </c>
      <c r="BZ2373">
        <v>0</v>
      </c>
      <c r="CB2373">
        <v>0</v>
      </c>
      <c r="CD2373">
        <v>4.9382716049382704</v>
      </c>
      <c r="CF2373">
        <v>4</v>
      </c>
      <c r="CH2373">
        <v>0</v>
      </c>
      <c r="CJ2373">
        <v>0</v>
      </c>
      <c r="CL2373">
        <v>0</v>
      </c>
      <c r="CN2373">
        <v>0</v>
      </c>
      <c r="CP2373">
        <v>0</v>
      </c>
      <c r="CR2373">
        <v>0</v>
      </c>
      <c r="CT2373">
        <v>0</v>
      </c>
      <c r="CV2373">
        <v>0</v>
      </c>
      <c r="CX2373">
        <v>0</v>
      </c>
      <c r="CZ2373">
        <v>0</v>
      </c>
      <c r="DB2373">
        <v>0</v>
      </c>
      <c r="DD2373">
        <v>0</v>
      </c>
      <c r="DF2373">
        <v>0</v>
      </c>
      <c r="DH2373">
        <v>0</v>
      </c>
      <c r="DJ2373">
        <v>0</v>
      </c>
      <c r="DL2373">
        <v>0</v>
      </c>
      <c r="DN2373">
        <v>0</v>
      </c>
      <c r="DP2373">
        <v>0</v>
      </c>
      <c r="DR2373">
        <v>0</v>
      </c>
      <c r="DT2373">
        <v>0</v>
      </c>
    </row>
    <row r="2374" spans="1:124" x14ac:dyDescent="0.35">
      <c r="A2374" s="19" t="str">
        <f t="shared" si="92"/>
        <v>Noncore Funding / Liab--42735</v>
      </c>
      <c r="B2374" s="19" t="str">
        <f t="shared" si="93"/>
        <v>Noncore Funding / Liab</v>
      </c>
      <c r="C2374">
        <v>18</v>
      </c>
      <c r="D2374" s="27">
        <v>42735</v>
      </c>
      <c r="E2374">
        <v>7.9788231595702799</v>
      </c>
      <c r="F2374">
        <v>12.4256912543091</v>
      </c>
      <c r="G2374">
        <v>17.923102591303198</v>
      </c>
      <c r="H2374">
        <v>14.6517054088826</v>
      </c>
      <c r="I2374">
        <v>8.4716859867475893</v>
      </c>
      <c r="J2374">
        <v>14.6200695426006</v>
      </c>
      <c r="K2374">
        <v>22.028582885083999</v>
      </c>
      <c r="L2374">
        <v>17.303220200998801</v>
      </c>
      <c r="M2374">
        <v>11.425474025240501</v>
      </c>
      <c r="N2374">
        <v>18.759120423600301</v>
      </c>
      <c r="O2374">
        <v>29.477231917213299</v>
      </c>
      <c r="P2374">
        <v>22.1252812738995</v>
      </c>
      <c r="Q2374">
        <v>13.669769766400799</v>
      </c>
      <c r="R2374">
        <v>16.446822152837601</v>
      </c>
      <c r="S2374">
        <v>22.0321869719807</v>
      </c>
      <c r="T2374">
        <v>18.658840174954999</v>
      </c>
      <c r="U2374">
        <v>7.6427877774261699</v>
      </c>
      <c r="V2374">
        <v>13.0472624477724</v>
      </c>
      <c r="W2374">
        <v>20.183178394302999</v>
      </c>
      <c r="X2374">
        <v>16.3514515269706</v>
      </c>
      <c r="Y2374">
        <v>8.5888517156456601</v>
      </c>
      <c r="Z2374">
        <v>13.0270427825275</v>
      </c>
      <c r="AA2374">
        <v>18.7745259908754</v>
      </c>
      <c r="AB2374">
        <v>16.3494675739584</v>
      </c>
      <c r="AC2374">
        <v>10.364979714677</v>
      </c>
      <c r="AD2374">
        <v>15.4855957296559</v>
      </c>
      <c r="AE2374">
        <v>19.9581149829122</v>
      </c>
      <c r="AF2374">
        <v>16.6250802034908</v>
      </c>
      <c r="AG2374">
        <v>13.7469487685508</v>
      </c>
      <c r="AH2374">
        <v>19.420026739316899</v>
      </c>
      <c r="AI2374">
        <v>25.437472091129798</v>
      </c>
      <c r="AJ2374">
        <v>23.094239535638799</v>
      </c>
      <c r="AK2374">
        <v>8.6853206505898903</v>
      </c>
      <c r="AL2374">
        <v>15.713718617255401</v>
      </c>
      <c r="AM2374">
        <v>31.328334876890001</v>
      </c>
      <c r="AN2374">
        <v>20.081639301498601</v>
      </c>
      <c r="AO2374">
        <v>8.5468406743173109</v>
      </c>
      <c r="AP2374">
        <v>14.473384828409401</v>
      </c>
      <c r="AQ2374">
        <v>21.552231241625599</v>
      </c>
      <c r="AR2374">
        <v>16.688263284773001</v>
      </c>
      <c r="AS2374">
        <v>9.9579685792928103</v>
      </c>
      <c r="AT2374">
        <v>16.398652797831598</v>
      </c>
      <c r="AU2374">
        <v>25.3526555078077</v>
      </c>
      <c r="AV2374">
        <v>18.709928212940898</v>
      </c>
      <c r="AW2374">
        <v>7.3481676624170902</v>
      </c>
      <c r="AX2374">
        <v>11.539046171385101</v>
      </c>
      <c r="AY2374">
        <v>20.111691673457599</v>
      </c>
      <c r="AZ2374">
        <v>15.1289114525441</v>
      </c>
      <c r="BA2374">
        <v>8.5384571637213504</v>
      </c>
      <c r="BB2374">
        <v>18.616433225212099</v>
      </c>
      <c r="BC2374">
        <v>24.904333369866102</v>
      </c>
      <c r="BD2374">
        <v>21.491296752011699</v>
      </c>
      <c r="BE2374">
        <v>9.2658862403209596</v>
      </c>
      <c r="BF2374">
        <v>14.253964257653999</v>
      </c>
      <c r="BG2374">
        <v>19.038241040606401</v>
      </c>
      <c r="BH2374">
        <v>17.840606162948301</v>
      </c>
      <c r="BI2374">
        <v>9.1231809375576898</v>
      </c>
      <c r="BJ2374">
        <v>9.6564148977953899</v>
      </c>
      <c r="BK2374">
        <v>21.766125950884</v>
      </c>
      <c r="BL2374">
        <v>15.7846939572132</v>
      </c>
      <c r="BM2374">
        <v>22.2699294213655</v>
      </c>
      <c r="BN2374">
        <v>24.437943097424998</v>
      </c>
      <c r="BO2374">
        <v>26.6059567734846</v>
      </c>
      <c r="BP2374">
        <v>24.437943097424998</v>
      </c>
      <c r="BQ2374">
        <v>11.883598281106799</v>
      </c>
      <c r="BR2374">
        <v>12.2170625562228</v>
      </c>
      <c r="BS2374">
        <v>13.7463927441504</v>
      </c>
      <c r="BT2374">
        <v>13.0143064980972</v>
      </c>
      <c r="BU2374">
        <v>10.0626688178814</v>
      </c>
      <c r="BV2374">
        <v>16.635324269001</v>
      </c>
      <c r="BW2374">
        <v>30.7541287402831</v>
      </c>
      <c r="BX2374">
        <v>20.7490372843153</v>
      </c>
      <c r="BY2374">
        <v>9.3409921017657709</v>
      </c>
      <c r="BZ2374">
        <v>16.219513167441399</v>
      </c>
      <c r="CA2374">
        <v>18.840070350130102</v>
      </c>
      <c r="CB2374">
        <v>16.165729452811298</v>
      </c>
      <c r="CC2374">
        <v>6.9859203518833999</v>
      </c>
      <c r="CD2374">
        <v>10.393304421458399</v>
      </c>
      <c r="CE2374">
        <v>20.017145306472401</v>
      </c>
      <c r="CF2374">
        <v>15.6374072768788</v>
      </c>
      <c r="CG2374">
        <v>7.8233409517435701</v>
      </c>
      <c r="CH2374">
        <v>14.5831487552051</v>
      </c>
      <c r="CI2374">
        <v>19.278594097667899</v>
      </c>
      <c r="CJ2374">
        <v>15.5671475880199</v>
      </c>
      <c r="CK2374">
        <v>7.8069296854762404</v>
      </c>
      <c r="CL2374">
        <v>18.970019640392199</v>
      </c>
      <c r="CM2374">
        <v>31.828430965528</v>
      </c>
      <c r="CN2374">
        <v>24.091177821984399</v>
      </c>
      <c r="CO2374">
        <v>15.987744106585</v>
      </c>
      <c r="CP2374">
        <v>17.419302856009502</v>
      </c>
      <c r="CQ2374">
        <v>19.580064460049801</v>
      </c>
      <c r="CR2374">
        <v>23.475375994919901</v>
      </c>
      <c r="CS2374">
        <v>11.066397973996301</v>
      </c>
      <c r="CT2374">
        <v>13.767260882574901</v>
      </c>
      <c r="CU2374">
        <v>20.5627202081136</v>
      </c>
      <c r="CV2374">
        <v>17.861857299535</v>
      </c>
      <c r="CW2374">
        <v>10.187505242305599</v>
      </c>
      <c r="CX2374">
        <v>14.7546102441303</v>
      </c>
      <c r="CY2374">
        <v>18.627120411326299</v>
      </c>
      <c r="CZ2374">
        <v>13.8740478620703</v>
      </c>
      <c r="DA2374">
        <v>39.022935731399699</v>
      </c>
      <c r="DB2374">
        <v>39.022935731399699</v>
      </c>
      <c r="DC2374">
        <v>39.022935731399699</v>
      </c>
      <c r="DD2374">
        <v>39.022935731399699</v>
      </c>
      <c r="DE2374">
        <v>26.644814413774299</v>
      </c>
      <c r="DF2374">
        <v>35.3353162150608</v>
      </c>
      <c r="DG2374">
        <v>62.089224331593499</v>
      </c>
      <c r="DH2374">
        <v>47.377587091891598</v>
      </c>
      <c r="DI2374">
        <v>14.4227829542818</v>
      </c>
      <c r="DJ2374">
        <v>19.734105157062299</v>
      </c>
      <c r="DK2374">
        <v>29.383640515084799</v>
      </c>
      <c r="DL2374">
        <v>27.753905996833399</v>
      </c>
      <c r="DM2374">
        <v>10.490545603322399</v>
      </c>
      <c r="DN2374">
        <v>17.966791678687098</v>
      </c>
      <c r="DO2374">
        <v>23.227243110651798</v>
      </c>
      <c r="DP2374">
        <v>19.625543900449799</v>
      </c>
      <c r="DQ2374">
        <v>21.697633104791301</v>
      </c>
      <c r="DR2374">
        <v>33.152752352653998</v>
      </c>
      <c r="DS2374">
        <v>34.465276492303303</v>
      </c>
      <c r="DT2374">
        <v>27.149273033259401</v>
      </c>
    </row>
    <row r="2375" spans="1:124" x14ac:dyDescent="0.35">
      <c r="A2375" s="19" t="str">
        <f t="shared" si="92"/>
        <v>Brokered Dep / Liab--42735</v>
      </c>
      <c r="B2375" s="19" t="str">
        <f t="shared" si="93"/>
        <v>Brokered Dep / Liab</v>
      </c>
      <c r="C2375">
        <v>19</v>
      </c>
      <c r="D2375" s="27">
        <v>42735</v>
      </c>
      <c r="E2375">
        <v>0</v>
      </c>
      <c r="F2375">
        <v>0</v>
      </c>
      <c r="G2375">
        <v>2.5089514432517901</v>
      </c>
      <c r="H2375">
        <v>2.4578077413408801</v>
      </c>
      <c r="I2375">
        <v>0</v>
      </c>
      <c r="J2375">
        <v>0</v>
      </c>
      <c r="K2375">
        <v>3.4110592883673498</v>
      </c>
      <c r="L2375">
        <v>2.5769608478622499</v>
      </c>
      <c r="M2375">
        <v>0</v>
      </c>
      <c r="N2375">
        <v>0</v>
      </c>
      <c r="O2375">
        <v>3.33683475136504</v>
      </c>
      <c r="P2375">
        <v>2.62766376553548</v>
      </c>
      <c r="Q2375">
        <v>0</v>
      </c>
      <c r="R2375">
        <v>0</v>
      </c>
      <c r="S2375">
        <v>1.1388031920573001</v>
      </c>
      <c r="T2375">
        <v>2.7187045446493698</v>
      </c>
      <c r="U2375">
        <v>0</v>
      </c>
      <c r="V2375">
        <v>0</v>
      </c>
      <c r="W2375">
        <v>2.59624145704286</v>
      </c>
      <c r="X2375">
        <v>2.41951919777705</v>
      </c>
      <c r="Y2375">
        <v>0</v>
      </c>
      <c r="Z2375">
        <v>0</v>
      </c>
      <c r="AA2375">
        <v>1.11529314163455</v>
      </c>
      <c r="AB2375">
        <v>2.62292895932308</v>
      </c>
      <c r="AC2375">
        <v>0</v>
      </c>
      <c r="AD2375">
        <v>0</v>
      </c>
      <c r="AE2375">
        <v>2.46768506388903</v>
      </c>
      <c r="AF2375">
        <v>2.25560586466321</v>
      </c>
      <c r="AG2375">
        <v>0</v>
      </c>
      <c r="AH2375">
        <v>0.37591309052014299</v>
      </c>
      <c r="AI2375">
        <v>6.34962047602908</v>
      </c>
      <c r="AJ2375">
        <v>4.3186351100304403</v>
      </c>
      <c r="AK2375">
        <v>0</v>
      </c>
      <c r="AL2375">
        <v>0.74019664764641202</v>
      </c>
      <c r="AM2375">
        <v>6.4237446289165501</v>
      </c>
      <c r="AN2375">
        <v>4.0023088836070997</v>
      </c>
      <c r="AO2375">
        <v>0</v>
      </c>
      <c r="AP2375">
        <v>0</v>
      </c>
      <c r="AQ2375">
        <v>2.5457166118029999</v>
      </c>
      <c r="AR2375">
        <v>2.18082021908742</v>
      </c>
      <c r="AS2375">
        <v>0</v>
      </c>
      <c r="AT2375">
        <v>0</v>
      </c>
      <c r="AU2375">
        <v>4.4307306576579304</v>
      </c>
      <c r="AV2375">
        <v>3.09596939683302</v>
      </c>
      <c r="AW2375">
        <v>0</v>
      </c>
      <c r="AX2375">
        <v>0</v>
      </c>
      <c r="AY2375">
        <v>1.0677169838181599</v>
      </c>
      <c r="AZ2375">
        <v>1.77521446851498</v>
      </c>
      <c r="BA2375">
        <v>0</v>
      </c>
      <c r="BB2375">
        <v>0.411022182377145</v>
      </c>
      <c r="BC2375">
        <v>5.7779671421270002</v>
      </c>
      <c r="BD2375">
        <v>5.2905250041093304</v>
      </c>
      <c r="BE2375">
        <v>0</v>
      </c>
      <c r="BF2375">
        <v>0</v>
      </c>
      <c r="BG2375">
        <v>2.7334134732494602</v>
      </c>
      <c r="BH2375">
        <v>2.3266399584409498</v>
      </c>
      <c r="BI2375">
        <v>0</v>
      </c>
      <c r="BJ2375">
        <v>0.12292620454827</v>
      </c>
      <c r="BK2375">
        <v>0.31726407192519501</v>
      </c>
      <c r="BL2375">
        <v>1.9375291803771899</v>
      </c>
      <c r="BM2375">
        <v>1.8010757483886499</v>
      </c>
      <c r="BN2375">
        <v>2.5100538521689799</v>
      </c>
      <c r="BO2375">
        <v>3.2190319559493101</v>
      </c>
      <c r="BP2375">
        <v>2.5100538521689799</v>
      </c>
      <c r="BQ2375">
        <v>0</v>
      </c>
      <c r="BR2375">
        <v>0</v>
      </c>
      <c r="BS2375">
        <v>0</v>
      </c>
      <c r="BT2375">
        <v>0</v>
      </c>
      <c r="BU2375">
        <v>0</v>
      </c>
      <c r="BV2375">
        <v>0</v>
      </c>
      <c r="BW2375">
        <v>5.2983780978140498</v>
      </c>
      <c r="BX2375">
        <v>4.1478800957105104</v>
      </c>
      <c r="BY2375">
        <v>0</v>
      </c>
      <c r="BZ2375">
        <v>0</v>
      </c>
      <c r="CA2375">
        <v>0</v>
      </c>
      <c r="CB2375">
        <v>1.24790323903113</v>
      </c>
      <c r="CC2375">
        <v>0</v>
      </c>
      <c r="CD2375">
        <v>0</v>
      </c>
      <c r="CE2375">
        <v>1.5387373877324799</v>
      </c>
      <c r="CF2375">
        <v>3.01666814131928</v>
      </c>
      <c r="CG2375">
        <v>0</v>
      </c>
      <c r="CH2375">
        <v>1.0767855796875201</v>
      </c>
      <c r="CI2375">
        <v>2.8656652274018399</v>
      </c>
      <c r="CJ2375">
        <v>1.6483361798729399</v>
      </c>
      <c r="CK2375">
        <v>0</v>
      </c>
      <c r="CL2375">
        <v>0</v>
      </c>
      <c r="CM2375">
        <v>7.0443528368157198</v>
      </c>
      <c r="CN2375">
        <v>5.5515212403620904</v>
      </c>
      <c r="CO2375">
        <v>1.8737524533924901</v>
      </c>
      <c r="CP2375">
        <v>2.42897163823879</v>
      </c>
      <c r="CQ2375">
        <v>4.3965722515327004</v>
      </c>
      <c r="CR2375">
        <v>4.4353450658195701</v>
      </c>
      <c r="CS2375">
        <v>0</v>
      </c>
      <c r="CT2375">
        <v>3.2503441531204902</v>
      </c>
      <c r="CU2375">
        <v>7.1527239750647897</v>
      </c>
      <c r="CV2375">
        <v>3.9023798219443</v>
      </c>
      <c r="CW2375">
        <v>0</v>
      </c>
      <c r="CX2375">
        <v>3.3032415545134398E-2</v>
      </c>
      <c r="CY2375">
        <v>2.4784957129352398</v>
      </c>
      <c r="CZ2375">
        <v>1.76881605670834</v>
      </c>
      <c r="DA2375">
        <v>0</v>
      </c>
      <c r="DB2375">
        <v>0</v>
      </c>
      <c r="DC2375">
        <v>0</v>
      </c>
      <c r="DD2375">
        <v>0</v>
      </c>
      <c r="DE2375">
        <v>4.741686381689</v>
      </c>
      <c r="DF2375">
        <v>7.18294357882864</v>
      </c>
      <c r="DG2375">
        <v>36.943252021900101</v>
      </c>
      <c r="DH2375">
        <v>25.395644409449901</v>
      </c>
      <c r="DI2375">
        <v>0.28301790620269202</v>
      </c>
      <c r="DJ2375">
        <v>3.68938036519262</v>
      </c>
      <c r="DK2375">
        <v>6.0998743602178704</v>
      </c>
      <c r="DL2375">
        <v>4.1441975124689501</v>
      </c>
      <c r="DM2375">
        <v>0</v>
      </c>
      <c r="DN2375">
        <v>4.6317228326586397</v>
      </c>
      <c r="DO2375">
        <v>7.4263024993742803</v>
      </c>
      <c r="DP2375">
        <v>5.6147108902955196</v>
      </c>
      <c r="DQ2375">
        <v>1.6510667272614901</v>
      </c>
      <c r="DR2375">
        <v>6.7912982956727497</v>
      </c>
      <c r="DS2375">
        <v>10.6706794320878</v>
      </c>
      <c r="DT2375">
        <v>6.2980514855885401</v>
      </c>
    </row>
    <row r="2376" spans="1:124" x14ac:dyDescent="0.35">
      <c r="A2376" s="19" t="str">
        <f t="shared" si="92"/>
        <v>Liquid Assets / Assets--42735</v>
      </c>
      <c r="B2376" s="19" t="str">
        <f t="shared" si="93"/>
        <v>Liquid Assets / Assets</v>
      </c>
      <c r="C2376">
        <v>20</v>
      </c>
      <c r="D2376" s="27">
        <v>42735</v>
      </c>
      <c r="E2376">
        <v>16.859682507345301</v>
      </c>
      <c r="F2376">
        <v>20.8218943410149</v>
      </c>
      <c r="G2376">
        <v>36.885904051332197</v>
      </c>
      <c r="H2376">
        <v>25.811456272768201</v>
      </c>
      <c r="I2376">
        <v>11.835766867932</v>
      </c>
      <c r="J2376">
        <v>20.089814639308401</v>
      </c>
      <c r="K2376">
        <v>31.611809730520701</v>
      </c>
      <c r="L2376">
        <v>22.9926809780303</v>
      </c>
      <c r="M2376">
        <v>10.7697856929747</v>
      </c>
      <c r="N2376">
        <v>17.652152264623801</v>
      </c>
      <c r="O2376">
        <v>28.404401402263598</v>
      </c>
      <c r="P2376">
        <v>20.720653788062499</v>
      </c>
      <c r="Q2376">
        <v>24.6030384791909</v>
      </c>
      <c r="R2376">
        <v>34.202796045919897</v>
      </c>
      <c r="S2376">
        <v>42.726358916117597</v>
      </c>
      <c r="T2376">
        <v>34.215656439628397</v>
      </c>
      <c r="U2376">
        <v>13.629139337924901</v>
      </c>
      <c r="V2376">
        <v>21.845277695103999</v>
      </c>
      <c r="W2376">
        <v>32.170733328988902</v>
      </c>
      <c r="X2376">
        <v>24.060326264484502</v>
      </c>
      <c r="Y2376">
        <v>15.195919156391801</v>
      </c>
      <c r="Z2376">
        <v>23.744451249427001</v>
      </c>
      <c r="AA2376">
        <v>38.590290758670399</v>
      </c>
      <c r="AB2376">
        <v>25.985232364417701</v>
      </c>
      <c r="AC2376">
        <v>6.2752459511537202</v>
      </c>
      <c r="AD2376">
        <v>12.550663120446499</v>
      </c>
      <c r="AE2376">
        <v>26.5224612090825</v>
      </c>
      <c r="AF2376">
        <v>17.855051363718601</v>
      </c>
      <c r="AG2376">
        <v>9.4085892291509801</v>
      </c>
      <c r="AH2376">
        <v>16.593917163974599</v>
      </c>
      <c r="AI2376">
        <v>26.922967094263399</v>
      </c>
      <c r="AJ2376">
        <v>21.762552622357301</v>
      </c>
      <c r="AK2376">
        <v>12.0839247078748</v>
      </c>
      <c r="AL2376">
        <v>18.7704456899965</v>
      </c>
      <c r="AM2376">
        <v>26.764559401846299</v>
      </c>
      <c r="AN2376">
        <v>19.389376434028499</v>
      </c>
      <c r="AO2376">
        <v>11.043281016422601</v>
      </c>
      <c r="AP2376">
        <v>19.968787815094402</v>
      </c>
      <c r="AQ2376">
        <v>32.125692290015301</v>
      </c>
      <c r="AR2376">
        <v>22.9857717455554</v>
      </c>
      <c r="AS2376">
        <v>11.073522058343</v>
      </c>
      <c r="AT2376">
        <v>17.5442786763182</v>
      </c>
      <c r="AU2376">
        <v>27.567529712992901</v>
      </c>
      <c r="AV2376">
        <v>20.7208547647767</v>
      </c>
      <c r="AW2376">
        <v>14.3522934605166</v>
      </c>
      <c r="AX2376">
        <v>23.9576400807968</v>
      </c>
      <c r="AY2376">
        <v>35.743567281018002</v>
      </c>
      <c r="AZ2376">
        <v>25.5844239147916</v>
      </c>
      <c r="BA2376">
        <v>10.604157820191199</v>
      </c>
      <c r="BB2376">
        <v>19.572828652803</v>
      </c>
      <c r="BC2376">
        <v>33.177092042759902</v>
      </c>
      <c r="BD2376">
        <v>22.627631938330701</v>
      </c>
      <c r="BE2376">
        <v>12.2244460791495</v>
      </c>
      <c r="BF2376">
        <v>20.418761055747201</v>
      </c>
      <c r="BG2376">
        <v>32.407837851873197</v>
      </c>
      <c r="BH2376">
        <v>24.087931258360399</v>
      </c>
      <c r="BI2376">
        <v>6.2340019546702701</v>
      </c>
      <c r="BJ2376">
        <v>8.0094243317968505</v>
      </c>
      <c r="BK2376">
        <v>11.1167499717043</v>
      </c>
      <c r="BL2376">
        <v>11.535165293239601</v>
      </c>
      <c r="BM2376">
        <v>10.2526636214248</v>
      </c>
      <c r="BN2376">
        <v>14.238569996472901</v>
      </c>
      <c r="BO2376">
        <v>18.2244763715209</v>
      </c>
      <c r="BP2376">
        <v>14.238569996472901</v>
      </c>
      <c r="BQ2376">
        <v>21.2084215526863</v>
      </c>
      <c r="BR2376">
        <v>27.2488647690774</v>
      </c>
      <c r="BS2376">
        <v>42.848230419023501</v>
      </c>
      <c r="BT2376">
        <v>33.621479724780698</v>
      </c>
      <c r="BU2376">
        <v>13.7193528314692</v>
      </c>
      <c r="BV2376">
        <v>23.3378200537657</v>
      </c>
      <c r="BW2376">
        <v>34.123464650271302</v>
      </c>
      <c r="BX2376">
        <v>25.196304667502201</v>
      </c>
      <c r="BY2376">
        <v>13.05334307137</v>
      </c>
      <c r="BZ2376">
        <v>17.747181321099202</v>
      </c>
      <c r="CA2376">
        <v>29.5893426639566</v>
      </c>
      <c r="CB2376">
        <v>22.5328152518907</v>
      </c>
      <c r="CC2376">
        <v>15.057678862735999</v>
      </c>
      <c r="CD2376">
        <v>23.9576400807968</v>
      </c>
      <c r="CE2376">
        <v>32.589968236238597</v>
      </c>
      <c r="CF2376">
        <v>25.565101929011298</v>
      </c>
      <c r="CG2376">
        <v>8.9194226599615707</v>
      </c>
      <c r="CH2376">
        <v>13.1315717289933</v>
      </c>
      <c r="CI2376">
        <v>19.283984740061602</v>
      </c>
      <c r="CJ2376">
        <v>15.3508437285273</v>
      </c>
      <c r="CK2376">
        <v>12.9249595432163</v>
      </c>
      <c r="CL2376">
        <v>19.2937584023007</v>
      </c>
      <c r="CM2376">
        <v>25.049921278176701</v>
      </c>
      <c r="CN2376">
        <v>20.8170236786803</v>
      </c>
      <c r="CO2376">
        <v>4.9554073052767604</v>
      </c>
      <c r="CP2376">
        <v>11.250777556735599</v>
      </c>
      <c r="CQ2376">
        <v>17.1787925525568</v>
      </c>
      <c r="CR2376">
        <v>12.388139210026701</v>
      </c>
      <c r="CS2376">
        <v>11.3340170500481</v>
      </c>
      <c r="CT2376">
        <v>24.1465536080904</v>
      </c>
      <c r="CU2376">
        <v>39.855258766892199</v>
      </c>
      <c r="CV2376">
        <v>27.042722208849799</v>
      </c>
      <c r="CW2376">
        <v>7.67841471304164</v>
      </c>
      <c r="CX2376">
        <v>11.1942989530523</v>
      </c>
      <c r="CY2376">
        <v>18.698888349954998</v>
      </c>
      <c r="CZ2376">
        <v>14.9977092560587</v>
      </c>
      <c r="DA2376">
        <v>7.3085064533653004</v>
      </c>
      <c r="DB2376">
        <v>7.3085064533653004</v>
      </c>
      <c r="DC2376">
        <v>7.3085064533653004</v>
      </c>
      <c r="DD2376">
        <v>7.3085064533653004</v>
      </c>
      <c r="DE2376">
        <v>15.7018268196235</v>
      </c>
      <c r="DF2376">
        <v>23.060518301537599</v>
      </c>
      <c r="DG2376">
        <v>28.455902908181301</v>
      </c>
      <c r="DH2376">
        <v>21.751647051357399</v>
      </c>
      <c r="DI2376">
        <v>10.960339899644101</v>
      </c>
      <c r="DJ2376">
        <v>12.7894473846846</v>
      </c>
      <c r="DK2376">
        <v>16.611195299223901</v>
      </c>
      <c r="DL2376">
        <v>22.6861589801149</v>
      </c>
      <c r="DM2376">
        <v>2.9497956046838101</v>
      </c>
      <c r="DN2376">
        <v>16.6576642164346</v>
      </c>
      <c r="DO2376">
        <v>19.5863035114441</v>
      </c>
      <c r="DP2376">
        <v>10.791247910487</v>
      </c>
      <c r="DQ2376">
        <v>12.4309803151859</v>
      </c>
      <c r="DR2376">
        <v>18.598682716352801</v>
      </c>
      <c r="DS2376">
        <v>18.846902745979801</v>
      </c>
      <c r="DT2376">
        <v>15.7998558769384</v>
      </c>
    </row>
    <row r="2377" spans="1:124" x14ac:dyDescent="0.35">
      <c r="A2377" s="19" t="str">
        <f t="shared" si="92"/>
        <v>Net Loan Growth (last 4 qtrs)--42735</v>
      </c>
      <c r="B2377" s="19" t="str">
        <f t="shared" si="93"/>
        <v>Net Loan Growth (last 4 qtrs)</v>
      </c>
      <c r="C2377">
        <v>21</v>
      </c>
      <c r="D2377" s="27">
        <v>42735</v>
      </c>
      <c r="E2377">
        <v>0.34749999999999998</v>
      </c>
      <c r="F2377">
        <v>5.2149999999999999</v>
      </c>
      <c r="G2377">
        <v>9.1</v>
      </c>
      <c r="H2377">
        <v>5.7401785714285696</v>
      </c>
      <c r="I2377">
        <v>-0.65</v>
      </c>
      <c r="J2377">
        <v>3.88</v>
      </c>
      <c r="K2377">
        <v>8.99</v>
      </c>
      <c r="L2377">
        <v>4.5569613259668502</v>
      </c>
      <c r="M2377">
        <v>0.74</v>
      </c>
      <c r="N2377">
        <v>5.8049999999999997</v>
      </c>
      <c r="O2377">
        <v>12.0375</v>
      </c>
      <c r="P2377">
        <v>7.2606727707006504</v>
      </c>
      <c r="Q2377">
        <v>-0.82</v>
      </c>
      <c r="R2377">
        <v>3.71</v>
      </c>
      <c r="S2377">
        <v>7.2824999999999998</v>
      </c>
      <c r="T2377">
        <v>4.093</v>
      </c>
      <c r="U2377">
        <v>0.08</v>
      </c>
      <c r="V2377">
        <v>4.4000000000000004</v>
      </c>
      <c r="W2377">
        <v>9.4700000000000006</v>
      </c>
      <c r="X2377">
        <v>5.6196587030716696</v>
      </c>
      <c r="Y2377">
        <v>3.2075</v>
      </c>
      <c r="Z2377">
        <v>6.98</v>
      </c>
      <c r="AA2377">
        <v>11.9825</v>
      </c>
      <c r="AB2377">
        <v>7.0667999999999997</v>
      </c>
      <c r="AC2377">
        <v>-5.1825000000000001</v>
      </c>
      <c r="AD2377">
        <v>-0.74</v>
      </c>
      <c r="AE2377">
        <v>2.5625</v>
      </c>
      <c r="AF2377">
        <v>-1.3142105263157899</v>
      </c>
      <c r="AG2377">
        <v>-1.575</v>
      </c>
      <c r="AH2377">
        <v>3.61</v>
      </c>
      <c r="AI2377">
        <v>10.035</v>
      </c>
      <c r="AJ2377">
        <v>4.6856451612903198</v>
      </c>
      <c r="AK2377">
        <v>1.07</v>
      </c>
      <c r="AL2377">
        <v>4.4800000000000004</v>
      </c>
      <c r="AM2377">
        <v>9.1449999999999996</v>
      </c>
      <c r="AN2377">
        <v>6.1027659574468096</v>
      </c>
      <c r="AO2377">
        <v>-2.1324999999999998</v>
      </c>
      <c r="AP2377">
        <v>1.645</v>
      </c>
      <c r="AQ2377">
        <v>6.3849999999999998</v>
      </c>
      <c r="AR2377">
        <v>2.55318181818182</v>
      </c>
      <c r="AS2377">
        <v>2.2225000000000001</v>
      </c>
      <c r="AT2377">
        <v>7.28</v>
      </c>
      <c r="AU2377">
        <v>12.102499999999999</v>
      </c>
      <c r="AV2377">
        <v>8.4557653061224496</v>
      </c>
      <c r="AW2377">
        <v>0.78</v>
      </c>
      <c r="AX2377">
        <v>5.0599999999999996</v>
      </c>
      <c r="AY2377">
        <v>9.6300000000000008</v>
      </c>
      <c r="AZ2377">
        <v>5.9288111888111903</v>
      </c>
      <c r="BA2377">
        <v>-1.06</v>
      </c>
      <c r="BB2377">
        <v>4.53</v>
      </c>
      <c r="BC2377">
        <v>9.41</v>
      </c>
      <c r="BD2377">
        <v>4.4787999999999997</v>
      </c>
      <c r="BE2377">
        <v>-1.1924999999999999</v>
      </c>
      <c r="BF2377">
        <v>5.03</v>
      </c>
      <c r="BG2377">
        <v>9.5175000000000001</v>
      </c>
      <c r="BH2377">
        <v>5.5514000000000001</v>
      </c>
      <c r="BI2377">
        <v>3.88</v>
      </c>
      <c r="BJ2377">
        <v>4.53</v>
      </c>
      <c r="BK2377">
        <v>5.12</v>
      </c>
      <c r="BL2377">
        <v>4.3380000000000001</v>
      </c>
      <c r="BM2377">
        <v>10.442500000000001</v>
      </c>
      <c r="BN2377">
        <v>11.475</v>
      </c>
      <c r="BO2377">
        <v>12.5075</v>
      </c>
      <c r="BP2377">
        <v>11.475</v>
      </c>
      <c r="BQ2377">
        <v>5.24</v>
      </c>
      <c r="BR2377">
        <v>10.82</v>
      </c>
      <c r="BS2377">
        <v>18.84</v>
      </c>
      <c r="BT2377">
        <v>12.446666666666699</v>
      </c>
      <c r="BU2377">
        <v>-1.2250000000000001</v>
      </c>
      <c r="BV2377">
        <v>4.32</v>
      </c>
      <c r="BW2377">
        <v>8.8949999999999996</v>
      </c>
      <c r="BX2377">
        <v>5.2673333333333296</v>
      </c>
      <c r="BY2377">
        <v>3.19</v>
      </c>
      <c r="BZ2377">
        <v>5.13</v>
      </c>
      <c r="CA2377">
        <v>6.625</v>
      </c>
      <c r="CB2377">
        <v>4.1085714285714303</v>
      </c>
      <c r="CC2377">
        <v>2.8624999999999998</v>
      </c>
      <c r="CD2377">
        <v>6.415</v>
      </c>
      <c r="CE2377">
        <v>11.227499999999999</v>
      </c>
      <c r="CF2377">
        <v>9.2252500000000008</v>
      </c>
      <c r="CG2377">
        <v>1.9350000000000001</v>
      </c>
      <c r="CH2377">
        <v>2.61</v>
      </c>
      <c r="CI2377">
        <v>5.8849999999999998</v>
      </c>
      <c r="CJ2377">
        <v>6.78466666666667</v>
      </c>
      <c r="CK2377">
        <v>0.19500000000000001</v>
      </c>
      <c r="CL2377">
        <v>6.49</v>
      </c>
      <c r="CM2377">
        <v>11.5</v>
      </c>
      <c r="CN2377">
        <v>7.3177777777777804</v>
      </c>
      <c r="CO2377">
        <v>-2.93</v>
      </c>
      <c r="CP2377">
        <v>-2.63</v>
      </c>
      <c r="CQ2377">
        <v>1.1499999999999999</v>
      </c>
      <c r="CR2377">
        <v>-1.3520000000000001</v>
      </c>
      <c r="CS2377">
        <v>6.1174999999999997</v>
      </c>
      <c r="CT2377">
        <v>11.035</v>
      </c>
      <c r="CU2377">
        <v>16.077500000000001</v>
      </c>
      <c r="CV2377">
        <v>11.16</v>
      </c>
      <c r="CW2377">
        <v>-1.97</v>
      </c>
      <c r="CX2377">
        <v>3.05</v>
      </c>
      <c r="CY2377">
        <v>8.9725000000000001</v>
      </c>
      <c r="CZ2377">
        <v>2.3199999999999998</v>
      </c>
      <c r="DA2377">
        <v>17.11</v>
      </c>
      <c r="DB2377">
        <v>17.11</v>
      </c>
      <c r="DC2377">
        <v>17.11</v>
      </c>
      <c r="DD2377">
        <v>17.11</v>
      </c>
      <c r="DE2377">
        <v>-2.41</v>
      </c>
      <c r="DF2377">
        <v>-2.4</v>
      </c>
      <c r="DG2377">
        <v>-1.595</v>
      </c>
      <c r="DH2377">
        <v>-1.87</v>
      </c>
      <c r="DI2377">
        <v>0.2</v>
      </c>
      <c r="DJ2377">
        <v>3.375</v>
      </c>
      <c r="DK2377">
        <v>8.9024999999999999</v>
      </c>
      <c r="DL2377">
        <v>4.0380000000000003</v>
      </c>
      <c r="DM2377">
        <v>0.86</v>
      </c>
      <c r="DN2377">
        <v>11.51</v>
      </c>
      <c r="DO2377">
        <v>14.135</v>
      </c>
      <c r="DP2377">
        <v>7.6871428571428604</v>
      </c>
      <c r="DQ2377">
        <v>4.2750000000000004</v>
      </c>
      <c r="DR2377">
        <v>7.53</v>
      </c>
      <c r="DS2377">
        <v>13.4175</v>
      </c>
      <c r="DT2377">
        <v>9.4016666666666708</v>
      </c>
    </row>
    <row r="2378" spans="1:124" x14ac:dyDescent="0.35">
      <c r="A2378" s="19" t="str">
        <f t="shared" si="92"/>
        <v>Banks w/ Loan Growth (last 4 qtrs)--42735</v>
      </c>
      <c r="B2378" s="19" t="str">
        <f t="shared" si="93"/>
        <v>Banks w/ Loan Growth (last 4 qtrs)</v>
      </c>
      <c r="C2378">
        <v>22</v>
      </c>
      <c r="D2378" s="27">
        <v>42735</v>
      </c>
      <c r="F2378">
        <v>78.571428571428598</v>
      </c>
      <c r="J2378">
        <v>70.216606498194906</v>
      </c>
      <c r="N2378">
        <v>77.827438787407701</v>
      </c>
      <c r="R2378">
        <v>65</v>
      </c>
      <c r="V2378">
        <v>75.503355704697995</v>
      </c>
      <c r="Z2378">
        <v>78</v>
      </c>
      <c r="AD2378">
        <v>42.105263157894697</v>
      </c>
      <c r="AH2378">
        <v>66.129032258064498</v>
      </c>
      <c r="AI2378"/>
      <c r="AK2378"/>
      <c r="AL2378">
        <v>80.851063829787194</v>
      </c>
      <c r="AP2378">
        <v>60.447761194029802</v>
      </c>
      <c r="AT2378">
        <v>88</v>
      </c>
      <c r="AX2378">
        <v>77.931034482758605</v>
      </c>
      <c r="BB2378">
        <v>70</v>
      </c>
      <c r="BF2378">
        <v>68.627450980392197</v>
      </c>
      <c r="BJ2378">
        <v>80</v>
      </c>
      <c r="BN2378">
        <v>100</v>
      </c>
      <c r="BR2378">
        <v>66.6666666666667</v>
      </c>
      <c r="BV2378">
        <v>66.6666666666667</v>
      </c>
      <c r="BZ2378">
        <v>85.714285714285694</v>
      </c>
      <c r="CD2378">
        <v>86.419753086419703</v>
      </c>
      <c r="CH2378">
        <v>93.3333333333333</v>
      </c>
      <c r="CL2378">
        <v>77.7777777777778</v>
      </c>
      <c r="CP2378">
        <v>40</v>
      </c>
      <c r="CT2378">
        <v>100</v>
      </c>
      <c r="CX2378">
        <v>66.6666666666667</v>
      </c>
      <c r="DB2378">
        <v>100</v>
      </c>
      <c r="DF2378">
        <v>0</v>
      </c>
      <c r="DJ2378">
        <v>70</v>
      </c>
      <c r="DN2378">
        <v>71.428571428571402</v>
      </c>
      <c r="DR2378">
        <v>100</v>
      </c>
    </row>
    <row r="2379" spans="1:124" x14ac:dyDescent="0.35">
      <c r="A2379" s="19" t="str">
        <f t="shared" ref="A2379:A2400" si="94">B2379&amp;"--"&amp;D2379</f>
        <v>Equity / Assets--42825</v>
      </c>
      <c r="B2379" s="19" t="str">
        <f t="shared" ref="B2379:B2400" si="95">VLOOKUP(C2379,labels,2,FALSE)</f>
        <v>Equity / Assets</v>
      </c>
      <c r="C2379">
        <v>1</v>
      </c>
      <c r="D2379" s="27">
        <v>42825</v>
      </c>
      <c r="E2379">
        <v>10.1599918184855</v>
      </c>
      <c r="F2379">
        <v>11.024313725490201</v>
      </c>
      <c r="G2379">
        <v>11.805949864023701</v>
      </c>
      <c r="H2379">
        <v>11.332888914701</v>
      </c>
      <c r="I2379">
        <v>9.4005743596553799</v>
      </c>
      <c r="J2379">
        <v>10.568807339449499</v>
      </c>
      <c r="K2379">
        <v>12.053303234967499</v>
      </c>
      <c r="L2379">
        <v>11.054709059306701</v>
      </c>
      <c r="M2379">
        <v>9.3577824590624097</v>
      </c>
      <c r="N2379">
        <v>10.617636126781701</v>
      </c>
      <c r="O2379">
        <v>12.375293215707</v>
      </c>
      <c r="P2379">
        <v>11.158452502254001</v>
      </c>
      <c r="Q2379">
        <v>9.43330043512257</v>
      </c>
      <c r="R2379">
        <v>11.1361939880642</v>
      </c>
      <c r="S2379">
        <v>12.1063816281094</v>
      </c>
      <c r="T2379">
        <v>11.219290567067199</v>
      </c>
      <c r="U2379">
        <v>9.2372930000730804</v>
      </c>
      <c r="V2379">
        <v>10.3726823063729</v>
      </c>
      <c r="W2379">
        <v>11.940969001643399</v>
      </c>
      <c r="X2379">
        <v>10.9397408121732</v>
      </c>
      <c r="Y2379">
        <v>9.9676677055722198</v>
      </c>
      <c r="Z2379">
        <v>10.8271824710235</v>
      </c>
      <c r="AA2379">
        <v>12.1743355128646</v>
      </c>
      <c r="AB2379">
        <v>11.295363653997301</v>
      </c>
      <c r="AC2379">
        <v>9.1524028241246604</v>
      </c>
      <c r="AD2379">
        <v>10.1531886420268</v>
      </c>
      <c r="AE2379">
        <v>11.396600707889601</v>
      </c>
      <c r="AF2379">
        <v>10.3324331280169</v>
      </c>
      <c r="AG2379">
        <v>10.4473781826209</v>
      </c>
      <c r="AH2379">
        <v>11.050014452774001</v>
      </c>
      <c r="AI2379">
        <v>12.935582540990801</v>
      </c>
      <c r="AJ2379">
        <v>12.136802573141001</v>
      </c>
      <c r="AK2379">
        <v>9.7494929211064694</v>
      </c>
      <c r="AL2379">
        <v>10.8781103755279</v>
      </c>
      <c r="AM2379">
        <v>12.550777589080299</v>
      </c>
      <c r="AN2379">
        <v>12.4792174364297</v>
      </c>
      <c r="AO2379">
        <v>9.4662439405213394</v>
      </c>
      <c r="AP2379">
        <v>10.7062646122126</v>
      </c>
      <c r="AQ2379">
        <v>12.057018444141701</v>
      </c>
      <c r="AR2379">
        <v>11.0433223153406</v>
      </c>
      <c r="AS2379">
        <v>9.2729893334120792</v>
      </c>
      <c r="AT2379">
        <v>10.1801740083579</v>
      </c>
      <c r="AU2379">
        <v>11.5768456763545</v>
      </c>
      <c r="AV2379">
        <v>10.684473073148</v>
      </c>
      <c r="AW2379">
        <v>9.1911952742734595</v>
      </c>
      <c r="AX2379">
        <v>10.587333240832001</v>
      </c>
      <c r="AY2379">
        <v>12.052001625726399</v>
      </c>
      <c r="AZ2379">
        <v>10.9474166663167</v>
      </c>
      <c r="BA2379">
        <v>9.3224358282664301</v>
      </c>
      <c r="BB2379">
        <v>10.5909850783233</v>
      </c>
      <c r="BC2379">
        <v>12.220525527255999</v>
      </c>
      <c r="BD2379">
        <v>11.285259255772999</v>
      </c>
      <c r="BE2379">
        <v>9.9901662593427893</v>
      </c>
      <c r="BF2379">
        <v>11.065269619250101</v>
      </c>
      <c r="BG2379">
        <v>12.741338696740399</v>
      </c>
      <c r="BH2379">
        <v>13.8187515837426</v>
      </c>
      <c r="BI2379">
        <v>10.3464469309423</v>
      </c>
      <c r="BJ2379">
        <v>10.673586371836301</v>
      </c>
      <c r="BK2379">
        <v>15.228403126360901</v>
      </c>
      <c r="BL2379">
        <v>12.6281203880382</v>
      </c>
      <c r="BM2379">
        <v>9.8149467129949493</v>
      </c>
      <c r="BN2379">
        <v>10.1654269058923</v>
      </c>
      <c r="BO2379">
        <v>10.515907098789601</v>
      </c>
      <c r="BP2379">
        <v>10.1654269058923</v>
      </c>
      <c r="BQ2379">
        <v>10.638984113052601</v>
      </c>
      <c r="BR2379">
        <v>12.4811941355202</v>
      </c>
      <c r="BS2379">
        <v>13.2221580680127</v>
      </c>
      <c r="BT2379">
        <v>11.7470300755368</v>
      </c>
      <c r="BU2379">
        <v>8.5781839919174203</v>
      </c>
      <c r="BV2379">
        <v>10.0178434871272</v>
      </c>
      <c r="BW2379">
        <v>11.0957449062692</v>
      </c>
      <c r="BX2379">
        <v>10.067828856615799</v>
      </c>
      <c r="BY2379">
        <v>8.4343975503006501</v>
      </c>
      <c r="BZ2379">
        <v>9.61954523298472</v>
      </c>
      <c r="CA2379">
        <v>10.186689298002699</v>
      </c>
      <c r="CB2379">
        <v>9.3701015858606507</v>
      </c>
      <c r="CC2379">
        <v>9.2286366310684809</v>
      </c>
      <c r="CD2379">
        <v>10.173377667348699</v>
      </c>
      <c r="CE2379">
        <v>11.650665381621399</v>
      </c>
      <c r="CF2379">
        <v>11.747354844311699</v>
      </c>
      <c r="CG2379">
        <v>8.7904124511825508</v>
      </c>
      <c r="CH2379">
        <v>9.9630160395152192</v>
      </c>
      <c r="CI2379">
        <v>10.7693101509123</v>
      </c>
      <c r="CJ2379">
        <v>9.9539380007289093</v>
      </c>
      <c r="CK2379">
        <v>9.2755388330120603</v>
      </c>
      <c r="CL2379">
        <v>10.802064781506401</v>
      </c>
      <c r="CM2379">
        <v>12.4057279400431</v>
      </c>
      <c r="CN2379">
        <v>11.621067009661999</v>
      </c>
      <c r="CO2379">
        <v>8.8563170033090195</v>
      </c>
      <c r="CP2379">
        <v>10.0794631422075</v>
      </c>
      <c r="CQ2379">
        <v>11.064666830587701</v>
      </c>
      <c r="CR2379">
        <v>10.1502650583581</v>
      </c>
      <c r="CS2379">
        <v>9.6154743298990901</v>
      </c>
      <c r="CT2379">
        <v>10.6604352083131</v>
      </c>
      <c r="CU2379">
        <v>14.2336748844419</v>
      </c>
      <c r="CV2379">
        <v>13.188714006027899</v>
      </c>
      <c r="CW2379">
        <v>8.9348051687388708</v>
      </c>
      <c r="CX2379">
        <v>10.3706855252747</v>
      </c>
      <c r="CY2379">
        <v>10.9835710038797</v>
      </c>
      <c r="CZ2379">
        <v>10.228069459404001</v>
      </c>
      <c r="DA2379">
        <v>10.811345261048</v>
      </c>
      <c r="DB2379">
        <v>10.811345261048</v>
      </c>
      <c r="DC2379">
        <v>10.811345261048</v>
      </c>
      <c r="DD2379">
        <v>10.811345261048</v>
      </c>
      <c r="DE2379">
        <v>9.3087930822687603</v>
      </c>
      <c r="DF2379">
        <v>9.7902849973113497</v>
      </c>
      <c r="DG2379">
        <v>15.1994437358297</v>
      </c>
      <c r="DH2379">
        <v>13.075396212961801</v>
      </c>
      <c r="DI2379">
        <v>10.9052147767663</v>
      </c>
      <c r="DJ2379">
        <v>11.9907902418701</v>
      </c>
      <c r="DK2379">
        <v>15.480245091324999</v>
      </c>
      <c r="DL2379">
        <v>13.0261409051672</v>
      </c>
      <c r="DM2379">
        <v>9.3180745193886008</v>
      </c>
      <c r="DN2379">
        <v>11.1656168814119</v>
      </c>
      <c r="DO2379">
        <v>13.380483407441201</v>
      </c>
      <c r="DP2379">
        <v>12.8831491093043</v>
      </c>
      <c r="DQ2379">
        <v>10.4446501104565</v>
      </c>
      <c r="DR2379">
        <v>10.5637362401665</v>
      </c>
      <c r="DS2379">
        <v>12.031324112297799</v>
      </c>
      <c r="DT2379">
        <v>10.9908975832601</v>
      </c>
    </row>
    <row r="2380" spans="1:124" x14ac:dyDescent="0.35">
      <c r="A2380" s="19" t="str">
        <f t="shared" si="94"/>
        <v>Total Risk Based Capital Ratio--42825</v>
      </c>
      <c r="B2380" s="19" t="str">
        <f t="shared" si="95"/>
        <v>Total Risk Based Capital Ratio</v>
      </c>
      <c r="C2380">
        <v>2</v>
      </c>
      <c r="D2380" s="27">
        <v>42825</v>
      </c>
      <c r="E2380">
        <v>14.35</v>
      </c>
      <c r="F2380">
        <v>16.3</v>
      </c>
      <c r="G2380">
        <v>19.815000000000001</v>
      </c>
      <c r="H2380">
        <v>17.95</v>
      </c>
      <c r="I2380">
        <v>13.45</v>
      </c>
      <c r="J2380">
        <v>15.6</v>
      </c>
      <c r="K2380">
        <v>19.2</v>
      </c>
      <c r="L2380">
        <v>17.265101289134499</v>
      </c>
      <c r="M2380">
        <v>13.44</v>
      </c>
      <c r="N2380">
        <v>15.88</v>
      </c>
      <c r="O2380">
        <v>19.899999999999999</v>
      </c>
      <c r="P2380">
        <v>17.811479183346702</v>
      </c>
      <c r="Q2380">
        <v>14.3125</v>
      </c>
      <c r="R2380">
        <v>17.265000000000001</v>
      </c>
      <c r="S2380">
        <v>20.5075</v>
      </c>
      <c r="T2380">
        <v>19.216999999999999</v>
      </c>
      <c r="U2380">
        <v>13.244999999999999</v>
      </c>
      <c r="V2380">
        <v>15.37</v>
      </c>
      <c r="W2380">
        <v>18.932500000000001</v>
      </c>
      <c r="X2380">
        <v>17.347006802721101</v>
      </c>
      <c r="Y2380">
        <v>14.4</v>
      </c>
      <c r="Z2380">
        <v>17.38</v>
      </c>
      <c r="AA2380">
        <v>19.559999999999999</v>
      </c>
      <c r="AB2380">
        <v>18.207346938775501</v>
      </c>
      <c r="AC2380">
        <v>13.005000000000001</v>
      </c>
      <c r="AD2380">
        <v>14.535</v>
      </c>
      <c r="AE2380">
        <v>16.737500000000001</v>
      </c>
      <c r="AF2380">
        <v>15.5721052631579</v>
      </c>
      <c r="AG2380">
        <v>13.827500000000001</v>
      </c>
      <c r="AH2380">
        <v>16.004999999999999</v>
      </c>
      <c r="AI2380">
        <v>19.975000000000001</v>
      </c>
      <c r="AJ2380">
        <v>18.414999999999999</v>
      </c>
      <c r="AK2380">
        <v>14.244999999999999</v>
      </c>
      <c r="AL2380">
        <v>15.99</v>
      </c>
      <c r="AM2380">
        <v>20.100000000000001</v>
      </c>
      <c r="AN2380">
        <v>19.041914893617001</v>
      </c>
      <c r="AO2380">
        <v>13.59</v>
      </c>
      <c r="AP2380">
        <v>15.6</v>
      </c>
      <c r="AQ2380">
        <v>19.059999999999999</v>
      </c>
      <c r="AR2380">
        <v>17.2779087452471</v>
      </c>
      <c r="AS2380">
        <v>12.795</v>
      </c>
      <c r="AT2380">
        <v>14.08</v>
      </c>
      <c r="AU2380">
        <v>17.074999999999999</v>
      </c>
      <c r="AV2380">
        <v>15.700904522613101</v>
      </c>
      <c r="AW2380">
        <v>14.092499999999999</v>
      </c>
      <c r="AX2380">
        <v>17.315000000000001</v>
      </c>
      <c r="AY2380">
        <v>20.842500000000001</v>
      </c>
      <c r="AZ2380">
        <v>18.6661111111111</v>
      </c>
      <c r="BA2380">
        <v>13.11</v>
      </c>
      <c r="BB2380">
        <v>15.55</v>
      </c>
      <c r="BC2380">
        <v>19.2</v>
      </c>
      <c r="BD2380">
        <v>17.013773584905699</v>
      </c>
      <c r="BE2380">
        <v>14.875</v>
      </c>
      <c r="BF2380">
        <v>17.57</v>
      </c>
      <c r="BG2380">
        <v>20</v>
      </c>
      <c r="BH2380">
        <v>25.749636363636402</v>
      </c>
      <c r="BI2380">
        <v>13.8</v>
      </c>
      <c r="BJ2380">
        <v>17.78</v>
      </c>
      <c r="BK2380">
        <v>18.25</v>
      </c>
      <c r="BL2380">
        <v>16.97</v>
      </c>
      <c r="BM2380">
        <v>13.887499999999999</v>
      </c>
      <c r="BN2380">
        <v>14.965</v>
      </c>
      <c r="BO2380">
        <v>16.0425</v>
      </c>
      <c r="BP2380">
        <v>14.965</v>
      </c>
      <c r="BQ2380">
        <v>16.95</v>
      </c>
      <c r="BR2380">
        <v>20.23</v>
      </c>
      <c r="BS2380">
        <v>24.605</v>
      </c>
      <c r="BT2380">
        <v>20.96</v>
      </c>
      <c r="BU2380">
        <v>13.36</v>
      </c>
      <c r="BV2380">
        <v>16.79</v>
      </c>
      <c r="BW2380">
        <v>19.885000000000002</v>
      </c>
      <c r="BX2380">
        <v>17.220666666666698</v>
      </c>
      <c r="BY2380">
        <v>12.265000000000001</v>
      </c>
      <c r="BZ2380">
        <v>15.04</v>
      </c>
      <c r="CA2380">
        <v>16.760000000000002</v>
      </c>
      <c r="CB2380">
        <v>14.511428571428601</v>
      </c>
      <c r="CC2380">
        <v>13.26</v>
      </c>
      <c r="CD2380">
        <v>15.11</v>
      </c>
      <c r="CE2380">
        <v>18.350000000000001</v>
      </c>
      <c r="CF2380">
        <v>20.794567901234601</v>
      </c>
      <c r="CG2380">
        <v>12.62</v>
      </c>
      <c r="CH2380">
        <v>12.83</v>
      </c>
      <c r="CI2380">
        <v>17.87</v>
      </c>
      <c r="CJ2380">
        <v>15.3386666666667</v>
      </c>
      <c r="CK2380">
        <v>13.074999999999999</v>
      </c>
      <c r="CL2380">
        <v>14.66</v>
      </c>
      <c r="CM2380">
        <v>19.649999999999999</v>
      </c>
      <c r="CN2380">
        <v>16.880555555555599</v>
      </c>
      <c r="CO2380">
        <v>13.41</v>
      </c>
      <c r="CP2380">
        <v>13.8</v>
      </c>
      <c r="CQ2380">
        <v>14.32</v>
      </c>
      <c r="CR2380">
        <v>13.922000000000001</v>
      </c>
      <c r="CS2380">
        <v>12.56</v>
      </c>
      <c r="CT2380">
        <v>15.125</v>
      </c>
      <c r="CU2380">
        <v>29.302499999999998</v>
      </c>
      <c r="CV2380">
        <v>26.737500000000001</v>
      </c>
      <c r="CW2380">
        <v>12.08</v>
      </c>
      <c r="CX2380">
        <v>12.645</v>
      </c>
      <c r="CY2380">
        <v>13.83</v>
      </c>
      <c r="CZ2380">
        <v>13.26</v>
      </c>
      <c r="DA2380">
        <v>13.07</v>
      </c>
      <c r="DB2380">
        <v>13.07</v>
      </c>
      <c r="DC2380">
        <v>13.07</v>
      </c>
      <c r="DD2380">
        <v>13.07</v>
      </c>
      <c r="DE2380">
        <v>16.074999999999999</v>
      </c>
      <c r="DF2380">
        <v>17.57</v>
      </c>
      <c r="DG2380">
        <v>21.47</v>
      </c>
      <c r="DH2380">
        <v>19.1733333333333</v>
      </c>
      <c r="DI2380">
        <v>12.6775</v>
      </c>
      <c r="DJ2380">
        <v>16.984999999999999</v>
      </c>
      <c r="DK2380">
        <v>22.065000000000001</v>
      </c>
      <c r="DL2380">
        <v>20.295000000000002</v>
      </c>
      <c r="DM2380">
        <v>13.625</v>
      </c>
      <c r="DN2380">
        <v>17.03</v>
      </c>
      <c r="DO2380">
        <v>20.855</v>
      </c>
      <c r="DP2380">
        <v>19.064285714285699</v>
      </c>
      <c r="DQ2380">
        <v>14.4125</v>
      </c>
      <c r="DR2380">
        <v>14.705</v>
      </c>
      <c r="DS2380">
        <v>15.98</v>
      </c>
      <c r="DT2380">
        <v>14.7633333333333</v>
      </c>
    </row>
    <row r="2381" spans="1:124" x14ac:dyDescent="0.35">
      <c r="A2381" s="19" t="str">
        <f t="shared" si="94"/>
        <v>Tier 1 Leverage Ratio--42825</v>
      </c>
      <c r="B2381" s="19" t="str">
        <f t="shared" si="95"/>
        <v>Tier 1 Leverage Ratio</v>
      </c>
      <c r="C2381">
        <v>3</v>
      </c>
      <c r="D2381" s="27">
        <v>42825</v>
      </c>
      <c r="E2381">
        <v>9.9</v>
      </c>
      <c r="F2381">
        <v>10.44</v>
      </c>
      <c r="G2381">
        <v>11.66</v>
      </c>
      <c r="H2381">
        <v>10.955636363636399</v>
      </c>
      <c r="I2381">
        <v>9.2200000000000006</v>
      </c>
      <c r="J2381">
        <v>10.23</v>
      </c>
      <c r="K2381">
        <v>11.72</v>
      </c>
      <c r="L2381">
        <v>10.8285635359116</v>
      </c>
      <c r="M2381">
        <v>9.23</v>
      </c>
      <c r="N2381">
        <v>10.35</v>
      </c>
      <c r="O2381">
        <v>11.99</v>
      </c>
      <c r="P2381">
        <v>10.9443855084067</v>
      </c>
      <c r="Q2381">
        <v>9.1274999999999995</v>
      </c>
      <c r="R2381">
        <v>10.79</v>
      </c>
      <c r="S2381">
        <v>12.095000000000001</v>
      </c>
      <c r="T2381">
        <v>11.032</v>
      </c>
      <c r="U2381">
        <v>9.0950000000000006</v>
      </c>
      <c r="V2381">
        <v>10.130000000000001</v>
      </c>
      <c r="W2381">
        <v>11.65</v>
      </c>
      <c r="X2381">
        <v>10.737074829932</v>
      </c>
      <c r="Y2381">
        <v>9.73</v>
      </c>
      <c r="Z2381">
        <v>10.53</v>
      </c>
      <c r="AA2381">
        <v>11.43</v>
      </c>
      <c r="AB2381">
        <v>11.094081632653101</v>
      </c>
      <c r="AC2381">
        <v>8.91</v>
      </c>
      <c r="AD2381">
        <v>9.7949999999999999</v>
      </c>
      <c r="AE2381">
        <v>10.9125</v>
      </c>
      <c r="AF2381">
        <v>10.0138157894737</v>
      </c>
      <c r="AG2381">
        <v>10.0425</v>
      </c>
      <c r="AH2381">
        <v>10.955</v>
      </c>
      <c r="AI2381">
        <v>12.7875</v>
      </c>
      <c r="AJ2381">
        <v>11.866129032258099</v>
      </c>
      <c r="AK2381">
        <v>9.73</v>
      </c>
      <c r="AL2381">
        <v>10.28</v>
      </c>
      <c r="AM2381">
        <v>12.185</v>
      </c>
      <c r="AN2381">
        <v>12.245106382978699</v>
      </c>
      <c r="AO2381">
        <v>9.2200000000000006</v>
      </c>
      <c r="AP2381">
        <v>10.36</v>
      </c>
      <c r="AQ2381">
        <v>11.855</v>
      </c>
      <c r="AR2381">
        <v>10.850494296577899</v>
      </c>
      <c r="AS2381">
        <v>9.0299999999999994</v>
      </c>
      <c r="AT2381">
        <v>9.9600000000000009</v>
      </c>
      <c r="AU2381">
        <v>11.055</v>
      </c>
      <c r="AV2381">
        <v>10.420804020100499</v>
      </c>
      <c r="AW2381">
        <v>8.8874999999999993</v>
      </c>
      <c r="AX2381">
        <v>10.18</v>
      </c>
      <c r="AY2381">
        <v>12.015000000000001</v>
      </c>
      <c r="AZ2381">
        <v>10.668125</v>
      </c>
      <c r="BA2381">
        <v>9.35</v>
      </c>
      <c r="BB2381">
        <v>10.15</v>
      </c>
      <c r="BC2381">
        <v>11.68</v>
      </c>
      <c r="BD2381">
        <v>10.9841509433962</v>
      </c>
      <c r="BE2381">
        <v>9.91</v>
      </c>
      <c r="BF2381">
        <v>10.8</v>
      </c>
      <c r="BG2381">
        <v>12.54</v>
      </c>
      <c r="BH2381">
        <v>13.6592727272727</v>
      </c>
      <c r="BI2381">
        <v>9.1</v>
      </c>
      <c r="BJ2381">
        <v>9.92</v>
      </c>
      <c r="BK2381">
        <v>15.19</v>
      </c>
      <c r="BL2381">
        <v>11.972</v>
      </c>
      <c r="BM2381">
        <v>10.022500000000001</v>
      </c>
      <c r="BN2381">
        <v>10.414999999999999</v>
      </c>
      <c r="BO2381">
        <v>10.807499999999999</v>
      </c>
      <c r="BP2381">
        <v>10.414999999999999</v>
      </c>
      <c r="BQ2381">
        <v>10.675000000000001</v>
      </c>
      <c r="BR2381">
        <v>12.33</v>
      </c>
      <c r="BS2381">
        <v>13.26</v>
      </c>
      <c r="BT2381">
        <v>11.8466666666667</v>
      </c>
      <c r="BU2381">
        <v>8.1300000000000008</v>
      </c>
      <c r="BV2381">
        <v>9.2899999999999991</v>
      </c>
      <c r="BW2381">
        <v>10.89</v>
      </c>
      <c r="BX2381">
        <v>9.8366666666666696</v>
      </c>
      <c r="BY2381">
        <v>8.3699999999999992</v>
      </c>
      <c r="BZ2381">
        <v>9.17</v>
      </c>
      <c r="CA2381">
        <v>9.76</v>
      </c>
      <c r="CB2381">
        <v>9.2242857142857098</v>
      </c>
      <c r="CC2381">
        <v>9.11</v>
      </c>
      <c r="CD2381">
        <v>10.08</v>
      </c>
      <c r="CE2381">
        <v>11.18</v>
      </c>
      <c r="CF2381">
        <v>11.6183950617284</v>
      </c>
      <c r="CG2381">
        <v>8.75</v>
      </c>
      <c r="CH2381">
        <v>9.85</v>
      </c>
      <c r="CI2381">
        <v>10.86</v>
      </c>
      <c r="CJ2381">
        <v>9.9986666666666704</v>
      </c>
      <c r="CK2381">
        <v>9.2475000000000005</v>
      </c>
      <c r="CL2381">
        <v>9.74</v>
      </c>
      <c r="CM2381">
        <v>11.56</v>
      </c>
      <c r="CN2381">
        <v>10.984444444444399</v>
      </c>
      <c r="CO2381">
        <v>8.85</v>
      </c>
      <c r="CP2381">
        <v>9.9700000000000006</v>
      </c>
      <c r="CQ2381">
        <v>10.76</v>
      </c>
      <c r="CR2381">
        <v>10.082000000000001</v>
      </c>
      <c r="CS2381">
        <v>9.0374999999999996</v>
      </c>
      <c r="CT2381">
        <v>9.6050000000000004</v>
      </c>
      <c r="CU2381">
        <v>13.282500000000001</v>
      </c>
      <c r="CV2381">
        <v>12.715</v>
      </c>
      <c r="CW2381">
        <v>8.5075000000000003</v>
      </c>
      <c r="CX2381">
        <v>9.69</v>
      </c>
      <c r="CY2381">
        <v>10.17</v>
      </c>
      <c r="CZ2381">
        <v>9.5958333333333297</v>
      </c>
      <c r="DA2381">
        <v>11.02</v>
      </c>
      <c r="DB2381">
        <v>11.02</v>
      </c>
      <c r="DC2381">
        <v>11.02</v>
      </c>
      <c r="DD2381">
        <v>11.02</v>
      </c>
      <c r="DE2381">
        <v>9.4600000000000009</v>
      </c>
      <c r="DF2381">
        <v>10.029999999999999</v>
      </c>
      <c r="DG2381">
        <v>15.295</v>
      </c>
      <c r="DH2381">
        <v>13.16</v>
      </c>
      <c r="DI2381">
        <v>10.157500000000001</v>
      </c>
      <c r="DJ2381">
        <v>10.82</v>
      </c>
      <c r="DK2381">
        <v>14.095000000000001</v>
      </c>
      <c r="DL2381">
        <v>11.961</v>
      </c>
      <c r="DM2381">
        <v>9.4649999999999999</v>
      </c>
      <c r="DN2381">
        <v>10.28</v>
      </c>
      <c r="DO2381">
        <v>13.425000000000001</v>
      </c>
      <c r="DP2381">
        <v>12.742857142857099</v>
      </c>
      <c r="DQ2381">
        <v>9.8825000000000003</v>
      </c>
      <c r="DR2381">
        <v>10.115</v>
      </c>
      <c r="DS2381">
        <v>11.7875</v>
      </c>
      <c r="DT2381">
        <v>10.685</v>
      </c>
    </row>
    <row r="2382" spans="1:124" x14ac:dyDescent="0.35">
      <c r="A2382" s="19" t="str">
        <f t="shared" si="94"/>
        <v>ALLL / Nonaccrual Loans--42825</v>
      </c>
      <c r="B2382" s="19" t="str">
        <f t="shared" si="95"/>
        <v>ALLL / Nonaccrual Loans</v>
      </c>
      <c r="C2382">
        <v>4</v>
      </c>
      <c r="D2382" s="27">
        <v>42825</v>
      </c>
      <c r="E2382">
        <v>128.212003985698</v>
      </c>
      <c r="F2382">
        <v>172.971505238947</v>
      </c>
      <c r="G2382">
        <v>375.27670860691501</v>
      </c>
      <c r="H2382">
        <v>668.99198704101195</v>
      </c>
      <c r="I2382">
        <v>94.664254740686104</v>
      </c>
      <c r="J2382">
        <v>184.16068857706</v>
      </c>
      <c r="K2382">
        <v>458.62381989833</v>
      </c>
      <c r="L2382">
        <v>641.68735489381902</v>
      </c>
      <c r="M2382">
        <v>99.192197504050696</v>
      </c>
      <c r="N2382">
        <v>197.46835443038</v>
      </c>
      <c r="O2382">
        <v>470.96031545452303</v>
      </c>
      <c r="P2382">
        <v>662.67812729477896</v>
      </c>
      <c r="Q2382">
        <v>84.604350940201996</v>
      </c>
      <c r="R2382">
        <v>136.86327077748001</v>
      </c>
      <c r="S2382">
        <v>223.37006516368001</v>
      </c>
      <c r="T2382">
        <v>184.49883904835099</v>
      </c>
      <c r="U2382">
        <v>97.347846576737396</v>
      </c>
      <c r="V2382">
        <v>180.33184008687999</v>
      </c>
      <c r="W2382">
        <v>485.43233082706797</v>
      </c>
      <c r="X2382">
        <v>553.51353022966498</v>
      </c>
      <c r="Y2382">
        <v>103.793403468983</v>
      </c>
      <c r="Z2382">
        <v>197.32344497607701</v>
      </c>
      <c r="AA2382">
        <v>350.98495385004401</v>
      </c>
      <c r="AB2382">
        <v>418.20013252272798</v>
      </c>
      <c r="AC2382">
        <v>95.179324829290493</v>
      </c>
      <c r="AD2382">
        <v>199.03979785217899</v>
      </c>
      <c r="AE2382">
        <v>507.238152130625</v>
      </c>
      <c r="AF2382">
        <v>2058.5432249159298</v>
      </c>
      <c r="AG2382">
        <v>146.00488164318</v>
      </c>
      <c r="AH2382">
        <v>278.49056603773602</v>
      </c>
      <c r="AI2382">
        <v>890.70698011477202</v>
      </c>
      <c r="AJ2382">
        <v>1324.10086041416</v>
      </c>
      <c r="AK2382">
        <v>73.242561730574593</v>
      </c>
      <c r="AL2382">
        <v>135.43473154690801</v>
      </c>
      <c r="AM2382">
        <v>426.563184447835</v>
      </c>
      <c r="AN2382">
        <v>362.10927884779102</v>
      </c>
      <c r="AO2382">
        <v>95.744680851063805</v>
      </c>
      <c r="AP2382">
        <v>189.861111111111</v>
      </c>
      <c r="AQ2382">
        <v>458.024691358025</v>
      </c>
      <c r="AR2382">
        <v>821.39638674745095</v>
      </c>
      <c r="AS2382">
        <v>105.576056340612</v>
      </c>
      <c r="AT2382">
        <v>231.73150038353</v>
      </c>
      <c r="AU2382">
        <v>636.54234653773699</v>
      </c>
      <c r="AV2382">
        <v>874.28354188738001</v>
      </c>
      <c r="AW2382">
        <v>82.603480418251493</v>
      </c>
      <c r="AX2382">
        <v>158.32460732984299</v>
      </c>
      <c r="AY2382">
        <v>409.90280160091498</v>
      </c>
      <c r="AZ2382">
        <v>839.00716981700396</v>
      </c>
      <c r="BA2382">
        <v>111.941014829875</v>
      </c>
      <c r="BB2382">
        <v>187.63910992925099</v>
      </c>
      <c r="BC2382">
        <v>597.321735589539</v>
      </c>
      <c r="BD2382">
        <v>500.05676781004399</v>
      </c>
      <c r="BE2382">
        <v>92.131062045721706</v>
      </c>
      <c r="BF2382">
        <v>179.10812461820399</v>
      </c>
      <c r="BG2382">
        <v>581.79058758006101</v>
      </c>
      <c r="BH2382">
        <v>708.70086511538898</v>
      </c>
      <c r="BI2382">
        <v>136.22278056951399</v>
      </c>
      <c r="BJ2382">
        <v>802.58064516129002</v>
      </c>
      <c r="BK2382">
        <v>2403.3333333333298</v>
      </c>
      <c r="BL2382">
        <v>1883.8700978573399</v>
      </c>
      <c r="BM2382">
        <v>390.11544011543998</v>
      </c>
      <c r="BN2382">
        <v>390.11544011543998</v>
      </c>
      <c r="BO2382">
        <v>390.11544011543998</v>
      </c>
      <c r="BP2382">
        <v>390.11544011543998</v>
      </c>
      <c r="BQ2382">
        <v>216.12272727272699</v>
      </c>
      <c r="BR2382">
        <v>235.44545454545499</v>
      </c>
      <c r="BS2382">
        <v>254.768181818182</v>
      </c>
      <c r="BT2382">
        <v>235.44545454545499</v>
      </c>
      <c r="BU2382">
        <v>62.280162275306999</v>
      </c>
      <c r="BV2382">
        <v>100.34164257082099</v>
      </c>
      <c r="BW2382">
        <v>252.569995306035</v>
      </c>
      <c r="BX2382">
        <v>235.668061205832</v>
      </c>
      <c r="BY2382">
        <v>86.376693948452399</v>
      </c>
      <c r="BZ2382">
        <v>111.778029445074</v>
      </c>
      <c r="CA2382">
        <v>264.05365311410401</v>
      </c>
      <c r="CB2382">
        <v>506.55567023843201</v>
      </c>
      <c r="CC2382">
        <v>129.614864815505</v>
      </c>
      <c r="CD2382">
        <v>231.98548470710199</v>
      </c>
      <c r="CE2382">
        <v>479.70695970695999</v>
      </c>
      <c r="CF2382">
        <v>1401.52930124725</v>
      </c>
      <c r="CG2382">
        <v>124.99138228197199</v>
      </c>
      <c r="CH2382">
        <v>137.52825923134901</v>
      </c>
      <c r="CI2382">
        <v>324.45812807881799</v>
      </c>
      <c r="CJ2382">
        <v>704.20503515736198</v>
      </c>
      <c r="CK2382">
        <v>110.618051629923</v>
      </c>
      <c r="CL2382">
        <v>212.038140643623</v>
      </c>
      <c r="CM2382">
        <v>361.96414625488097</v>
      </c>
      <c r="CN2382">
        <v>600.98484254518905</v>
      </c>
      <c r="CO2382">
        <v>141.468875951635</v>
      </c>
      <c r="CP2382">
        <v>390.85043988269803</v>
      </c>
      <c r="CQ2382">
        <v>391.50684931506902</v>
      </c>
      <c r="CR2382">
        <v>501.10672640532999</v>
      </c>
      <c r="CS2382">
        <v>169.90616502051</v>
      </c>
      <c r="CT2382">
        <v>199.03979785217899</v>
      </c>
      <c r="CU2382">
        <v>1276.79262619882</v>
      </c>
      <c r="CV2382">
        <v>898.11926152882495</v>
      </c>
      <c r="CW2382">
        <v>93.635331894517293</v>
      </c>
      <c r="CX2382">
        <v>410.62394603709998</v>
      </c>
      <c r="CY2382">
        <v>1378.24457593688</v>
      </c>
      <c r="CZ2382">
        <v>1270.9979986907599</v>
      </c>
      <c r="DA2382">
        <v>1080.5194805194801</v>
      </c>
      <c r="DB2382">
        <v>1080.5194805194801</v>
      </c>
      <c r="DC2382">
        <v>1080.5194805194801</v>
      </c>
      <c r="DD2382">
        <v>1080.5194805194801</v>
      </c>
      <c r="DE2382">
        <v>4497.1435702875397</v>
      </c>
      <c r="DF2382">
        <v>8484.7623801916907</v>
      </c>
      <c r="DG2382">
        <v>12472.381190095801</v>
      </c>
      <c r="DH2382">
        <v>8484.7623801916907</v>
      </c>
      <c r="DI2382">
        <v>115.24309078219299</v>
      </c>
      <c r="DJ2382">
        <v>280.597014925373</v>
      </c>
      <c r="DK2382">
        <v>629.54911433172299</v>
      </c>
      <c r="DL2382">
        <v>453.56328709514401</v>
      </c>
      <c r="DM2382">
        <v>37.926217030178897</v>
      </c>
      <c r="DN2382">
        <v>69.550173010380604</v>
      </c>
      <c r="DO2382">
        <v>212.975763527168</v>
      </c>
      <c r="DP2382">
        <v>228.901672324484</v>
      </c>
      <c r="DQ2382">
        <v>96.980615999606997</v>
      </c>
      <c r="DR2382">
        <v>203.02450553495299</v>
      </c>
      <c r="DS2382">
        <v>573.31049537477304</v>
      </c>
      <c r="DT2382">
        <v>409.95519257120299</v>
      </c>
    </row>
    <row r="2383" spans="1:124" x14ac:dyDescent="0.35">
      <c r="A2383" s="19" t="str">
        <f t="shared" si="94"/>
        <v>[NCL + OREO] / [Total Loans + OREO]--42825</v>
      </c>
      <c r="B2383" s="19" t="str">
        <f t="shared" si="95"/>
        <v>[NCL + OREO] / [Total Loans + OREO]</v>
      </c>
      <c r="C2383">
        <v>5</v>
      </c>
      <c r="D2383" s="27">
        <v>42825</v>
      </c>
      <c r="E2383">
        <v>0.48997064121924999</v>
      </c>
      <c r="F2383">
        <v>1.0989439226842299</v>
      </c>
      <c r="G2383">
        <v>1.8633773062502399</v>
      </c>
      <c r="H2383">
        <v>1.49570115113</v>
      </c>
      <c r="I2383">
        <v>0.31644870297051397</v>
      </c>
      <c r="J2383">
        <v>1.00664699803455</v>
      </c>
      <c r="K2383">
        <v>2.09490073616585</v>
      </c>
      <c r="L2383">
        <v>1.5106174834114601</v>
      </c>
      <c r="M2383">
        <v>0.33879069140269502</v>
      </c>
      <c r="N2383">
        <v>0.89462598794653103</v>
      </c>
      <c r="O2383">
        <v>1.91218692903914</v>
      </c>
      <c r="P2383">
        <v>1.4289889344006399</v>
      </c>
      <c r="Q2383">
        <v>1.61380015159306</v>
      </c>
      <c r="R2383">
        <v>2.06492041187723</v>
      </c>
      <c r="S2383">
        <v>2.7026462548241001</v>
      </c>
      <c r="T2383">
        <v>2.4678391896002099</v>
      </c>
      <c r="U2383">
        <v>0.34299319221755098</v>
      </c>
      <c r="V2383">
        <v>1.08542271393236</v>
      </c>
      <c r="W2383">
        <v>2.1778478100204999</v>
      </c>
      <c r="X2383">
        <v>1.58562136712021</v>
      </c>
      <c r="Y2383">
        <v>0.65230140138247505</v>
      </c>
      <c r="Z2383">
        <v>1.11983426993788</v>
      </c>
      <c r="AA2383">
        <v>2.8373463757210899</v>
      </c>
      <c r="AB2383">
        <v>1.9963676492295701</v>
      </c>
      <c r="AC2383">
        <v>0.11958257266548999</v>
      </c>
      <c r="AD2383">
        <v>0.68247232091566401</v>
      </c>
      <c r="AE2383">
        <v>1.6644865966393201</v>
      </c>
      <c r="AF2383">
        <v>1.2579332516511801</v>
      </c>
      <c r="AG2383">
        <v>0.101813097626806</v>
      </c>
      <c r="AH2383">
        <v>0.53771110601189398</v>
      </c>
      <c r="AI2383">
        <v>1.2148424865731899</v>
      </c>
      <c r="AJ2383">
        <v>0.88826431202267397</v>
      </c>
      <c r="AK2383">
        <v>0.57447418991875299</v>
      </c>
      <c r="AL2383">
        <v>1.2657154006684901</v>
      </c>
      <c r="AM2383">
        <v>2.5122165057225998</v>
      </c>
      <c r="AN2383">
        <v>1.7445920654527201</v>
      </c>
      <c r="AO2383">
        <v>0.20739939481156899</v>
      </c>
      <c r="AP2383">
        <v>0.82188493610894497</v>
      </c>
      <c r="AQ2383">
        <v>1.92039718993423</v>
      </c>
      <c r="AR2383">
        <v>1.4003401929585799</v>
      </c>
      <c r="AS2383">
        <v>0.30381331741645001</v>
      </c>
      <c r="AT2383">
        <v>0.80347981907252997</v>
      </c>
      <c r="AU2383">
        <v>1.75640803502834</v>
      </c>
      <c r="AV2383">
        <v>1.2786607493686499</v>
      </c>
      <c r="AW2383">
        <v>0.400600962677089</v>
      </c>
      <c r="AX2383">
        <v>1.1258281581984799</v>
      </c>
      <c r="AY2383">
        <v>2.4442407466580698</v>
      </c>
      <c r="AZ2383">
        <v>1.69183750888444</v>
      </c>
      <c r="BA2383">
        <v>0.304025294904536</v>
      </c>
      <c r="BB2383">
        <v>0.74015331747290503</v>
      </c>
      <c r="BC2383">
        <v>2.0539373435652002</v>
      </c>
      <c r="BD2383">
        <v>1.8165219013487</v>
      </c>
      <c r="BE2383">
        <v>0.59462659885369595</v>
      </c>
      <c r="BF2383">
        <v>1.53272705592351</v>
      </c>
      <c r="BG2383">
        <v>2.22200949721134</v>
      </c>
      <c r="BH2383">
        <v>1.7391941458934901</v>
      </c>
      <c r="BI2383">
        <v>0.72314141136643595</v>
      </c>
      <c r="BJ2383">
        <v>0.85234282125473804</v>
      </c>
      <c r="BK2383">
        <v>1.6374768485723701</v>
      </c>
      <c r="BL2383">
        <v>1.5062261679342099</v>
      </c>
      <c r="BM2383">
        <v>0.153120733933438</v>
      </c>
      <c r="BN2383">
        <v>0.30624146786687501</v>
      </c>
      <c r="BO2383">
        <v>0.45936220180031301</v>
      </c>
      <c r="BP2383">
        <v>0.30624146786687501</v>
      </c>
      <c r="BQ2383">
        <v>0.44536400617197403</v>
      </c>
      <c r="BR2383">
        <v>0.89072801234394705</v>
      </c>
      <c r="BS2383">
        <v>1.36743224580008</v>
      </c>
      <c r="BT2383">
        <v>0.91162149720005103</v>
      </c>
      <c r="BU2383">
        <v>0.44243125299484698</v>
      </c>
      <c r="BV2383">
        <v>1.1752209963681199</v>
      </c>
      <c r="BW2383">
        <v>2.6711568549974398</v>
      </c>
      <c r="BX2383">
        <v>1.8879574932711001</v>
      </c>
      <c r="BY2383">
        <v>1.26980287522716</v>
      </c>
      <c r="BZ2383">
        <v>1.7458167496718</v>
      </c>
      <c r="CA2383">
        <v>2.2926007261611199</v>
      </c>
      <c r="CB2383">
        <v>1.70272281954876</v>
      </c>
      <c r="CC2383">
        <v>0.50995652305768602</v>
      </c>
      <c r="CD2383">
        <v>1.26885429211681</v>
      </c>
      <c r="CE2383">
        <v>2.8255302008305301</v>
      </c>
      <c r="CF2383">
        <v>1.8751486935283599</v>
      </c>
      <c r="CG2383">
        <v>0.47755372270541402</v>
      </c>
      <c r="CH2383">
        <v>0.82244683894345405</v>
      </c>
      <c r="CI2383">
        <v>1.2630342998284401</v>
      </c>
      <c r="CJ2383">
        <v>1.00688755622378</v>
      </c>
      <c r="CK2383">
        <v>0.189694795349893</v>
      </c>
      <c r="CL2383">
        <v>0.75111357013482505</v>
      </c>
      <c r="CM2383">
        <v>1.38312226501712</v>
      </c>
      <c r="CN2383">
        <v>0.99674137226635395</v>
      </c>
      <c r="CO2383">
        <v>0.36374381890617502</v>
      </c>
      <c r="CP2383">
        <v>0.80435983631885999</v>
      </c>
      <c r="CQ2383">
        <v>0.81244809538217899</v>
      </c>
      <c r="CR2383">
        <v>1.16587405355979</v>
      </c>
      <c r="CS2383">
        <v>0.159982935153584</v>
      </c>
      <c r="CT2383">
        <v>0.41491543688153498</v>
      </c>
      <c r="CU2383">
        <v>1.04971937806613</v>
      </c>
      <c r="CV2383">
        <v>0.79478687633817402</v>
      </c>
      <c r="CW2383">
        <v>0.115054297655722</v>
      </c>
      <c r="CX2383">
        <v>0.26985433968495298</v>
      </c>
      <c r="CY2383">
        <v>1.87505127207121</v>
      </c>
      <c r="CZ2383">
        <v>1.0459542827806501</v>
      </c>
      <c r="DA2383">
        <v>0.12138345611804099</v>
      </c>
      <c r="DB2383">
        <v>0.12138345611804099</v>
      </c>
      <c r="DC2383">
        <v>0.12138345611804099</v>
      </c>
      <c r="DD2383">
        <v>0.12138345611804099</v>
      </c>
      <c r="DE2383">
        <v>0.79437104435041905</v>
      </c>
      <c r="DF2383">
        <v>1.5887420887008401</v>
      </c>
      <c r="DG2383">
        <v>2.2556110659531798</v>
      </c>
      <c r="DH2383">
        <v>1.5037407106354601</v>
      </c>
      <c r="DI2383">
        <v>0.26958029169048098</v>
      </c>
      <c r="DJ2383">
        <v>0.60927472897636603</v>
      </c>
      <c r="DK2383">
        <v>1.4381065813414999</v>
      </c>
      <c r="DL2383">
        <v>0.964909415670826</v>
      </c>
      <c r="DM2383">
        <v>1.17201538676094</v>
      </c>
      <c r="DN2383">
        <v>2.6442232201739801</v>
      </c>
      <c r="DO2383">
        <v>3.2609066379808902</v>
      </c>
      <c r="DP2383">
        <v>2.6173893933789798</v>
      </c>
      <c r="DQ2383">
        <v>0.33932296603144502</v>
      </c>
      <c r="DR2383">
        <v>0.94987413001297705</v>
      </c>
      <c r="DS2383">
        <v>1.7604741468998799</v>
      </c>
      <c r="DT2383">
        <v>1.0489817457569901</v>
      </c>
    </row>
    <row r="2384" spans="1:124" x14ac:dyDescent="0.35">
      <c r="A2384" s="19" t="str">
        <f t="shared" si="94"/>
        <v>[Noncurrent + Delinquent Loans] / [Capital + ALLL]--42825</v>
      </c>
      <c r="B2384" s="19" t="str">
        <f t="shared" si="95"/>
        <v>[Noncurrent + Delinquent Loans] / [Capital + ALLL]</v>
      </c>
      <c r="C2384">
        <v>6</v>
      </c>
      <c r="D2384" s="27">
        <v>42825</v>
      </c>
      <c r="E2384">
        <v>4.7220807808548804</v>
      </c>
      <c r="F2384">
        <v>9.1945769434613904</v>
      </c>
      <c r="G2384">
        <v>13.763322499949</v>
      </c>
      <c r="H2384">
        <v>10.5878167083166</v>
      </c>
      <c r="I2384">
        <v>3.3628996235083899</v>
      </c>
      <c r="J2384">
        <v>8.0222582888940401</v>
      </c>
      <c r="K2384">
        <v>14.5288960762618</v>
      </c>
      <c r="L2384">
        <v>10.7308094686408</v>
      </c>
      <c r="M2384">
        <v>3.0501248060091801</v>
      </c>
      <c r="N2384">
        <v>7.1657800961284499</v>
      </c>
      <c r="O2384">
        <v>13.585474578457699</v>
      </c>
      <c r="P2384">
        <v>9.8778534626276198</v>
      </c>
      <c r="Q2384">
        <v>8.1621174842625894</v>
      </c>
      <c r="R2384">
        <v>10.3035040680055</v>
      </c>
      <c r="S2384">
        <v>15.5811962772852</v>
      </c>
      <c r="T2384">
        <v>12.267203337116699</v>
      </c>
      <c r="U2384">
        <v>2.8402976709348202</v>
      </c>
      <c r="V2384">
        <v>7.5147602992444398</v>
      </c>
      <c r="W2384">
        <v>13.376159557191199</v>
      </c>
      <c r="X2384">
        <v>10.08152357496</v>
      </c>
      <c r="Y2384">
        <v>5.7254901960784297</v>
      </c>
      <c r="Z2384">
        <v>11.0426562573484</v>
      </c>
      <c r="AA2384">
        <v>20.426260112009999</v>
      </c>
      <c r="AB2384">
        <v>15.021598958504599</v>
      </c>
      <c r="AC2384">
        <v>5.3705243488310597</v>
      </c>
      <c r="AD2384">
        <v>8.2098007695140094</v>
      </c>
      <c r="AE2384">
        <v>17.728400911074299</v>
      </c>
      <c r="AF2384">
        <v>13.062152606576401</v>
      </c>
      <c r="AG2384">
        <v>2.39801275365802</v>
      </c>
      <c r="AH2384">
        <v>6.1244176385597404</v>
      </c>
      <c r="AI2384">
        <v>13.191527417886901</v>
      </c>
      <c r="AJ2384">
        <v>8.7765990754676793</v>
      </c>
      <c r="AK2384">
        <v>3.7017776017234398</v>
      </c>
      <c r="AL2384">
        <v>8.5684647302904597</v>
      </c>
      <c r="AM2384">
        <v>17.4980073443094</v>
      </c>
      <c r="AN2384">
        <v>12.0467986987254</v>
      </c>
      <c r="AO2384">
        <v>3.94699380569925</v>
      </c>
      <c r="AP2384">
        <v>8.5477318889641207</v>
      </c>
      <c r="AQ2384">
        <v>17.167994780723401</v>
      </c>
      <c r="AR2384">
        <v>12.714700938222901</v>
      </c>
      <c r="AS2384">
        <v>2.9995421928889199</v>
      </c>
      <c r="AT2384">
        <v>6.5420560747663501</v>
      </c>
      <c r="AU2384">
        <v>11.9206542363321</v>
      </c>
      <c r="AV2384">
        <v>9.0006098820856408</v>
      </c>
      <c r="AW2384">
        <v>3.7815956691107799</v>
      </c>
      <c r="AX2384">
        <v>8.6384203450545094</v>
      </c>
      <c r="AY2384">
        <v>15.666865844392399</v>
      </c>
      <c r="AZ2384">
        <v>10.919391068801801</v>
      </c>
      <c r="BA2384">
        <v>4.7029702970297</v>
      </c>
      <c r="BB2384">
        <v>7.6669233307666902</v>
      </c>
      <c r="BC2384">
        <v>13.513840203070201</v>
      </c>
      <c r="BD2384">
        <v>11.342603918986599</v>
      </c>
      <c r="BE2384">
        <v>2.9498561676844601</v>
      </c>
      <c r="BF2384">
        <v>5.3396439520249599</v>
      </c>
      <c r="BG2384">
        <v>12.2137630670411</v>
      </c>
      <c r="BH2384">
        <v>8.3256266300062194</v>
      </c>
      <c r="BI2384">
        <v>2.0811594679199099</v>
      </c>
      <c r="BJ2384">
        <v>2.8366151106694</v>
      </c>
      <c r="BK2384">
        <v>9.3327023189777591</v>
      </c>
      <c r="BL2384">
        <v>5.06310352012372</v>
      </c>
      <c r="BM2384">
        <v>2.2376750036083202</v>
      </c>
      <c r="BN2384">
        <v>4.4753500072166403</v>
      </c>
      <c r="BO2384">
        <v>6.7130250108249596</v>
      </c>
      <c r="BP2384">
        <v>4.4753500072166403</v>
      </c>
      <c r="BQ2384">
        <v>7.61670761670762</v>
      </c>
      <c r="BR2384">
        <v>15.233415233415201</v>
      </c>
      <c r="BS2384">
        <v>21.332278161957799</v>
      </c>
      <c r="BT2384">
        <v>14.221518774638501</v>
      </c>
      <c r="BU2384">
        <v>1.74424251332235</v>
      </c>
      <c r="BV2384">
        <v>6.0132401618242</v>
      </c>
      <c r="BW2384">
        <v>12.8608269736644</v>
      </c>
      <c r="BX2384">
        <v>9.0481813899017904</v>
      </c>
      <c r="BY2384">
        <v>9.5121924920702003</v>
      </c>
      <c r="BZ2384">
        <v>12.547294324680999</v>
      </c>
      <c r="CA2384">
        <v>20.629485466949401</v>
      </c>
      <c r="CB2384">
        <v>14.662951295864101</v>
      </c>
      <c r="CC2384">
        <v>2.4841437632135301</v>
      </c>
      <c r="CD2384">
        <v>5.2141562080576396</v>
      </c>
      <c r="CE2384">
        <v>10.4709418837675</v>
      </c>
      <c r="CF2384">
        <v>7.2691035075974302</v>
      </c>
      <c r="CG2384">
        <v>1.8562925116795901</v>
      </c>
      <c r="CH2384">
        <v>5.9339887640449396</v>
      </c>
      <c r="CI2384">
        <v>15.6508924784755</v>
      </c>
      <c r="CJ2384">
        <v>13.028978016134101</v>
      </c>
      <c r="CK2384">
        <v>3.95923639270532</v>
      </c>
      <c r="CL2384">
        <v>5.85647917703667</v>
      </c>
      <c r="CM2384">
        <v>8.5505882434061906</v>
      </c>
      <c r="CN2384">
        <v>8.2622784218730096</v>
      </c>
      <c r="CO2384">
        <v>8.6826280540833807</v>
      </c>
      <c r="CP2384">
        <v>12.3288721862177</v>
      </c>
      <c r="CQ2384">
        <v>17.7056147406552</v>
      </c>
      <c r="CR2384">
        <v>16.0064088866818</v>
      </c>
      <c r="CS2384">
        <v>0.31133695963355301</v>
      </c>
      <c r="CT2384">
        <v>3.05164953836023</v>
      </c>
      <c r="CU2384">
        <v>9.2966251527848307</v>
      </c>
      <c r="CV2384">
        <v>6.5563125740581603</v>
      </c>
      <c r="CW2384">
        <v>4.2459993374431697</v>
      </c>
      <c r="CX2384">
        <v>7.5920759663371999</v>
      </c>
      <c r="CY2384">
        <v>13.0476763127054</v>
      </c>
      <c r="CZ2384">
        <v>10.052802676749099</v>
      </c>
      <c r="DA2384">
        <v>0.869990961132871</v>
      </c>
      <c r="DB2384">
        <v>0.869990961132871</v>
      </c>
      <c r="DC2384">
        <v>0.869990961132871</v>
      </c>
      <c r="DD2384">
        <v>0.869990961132871</v>
      </c>
      <c r="DE2384">
        <v>6.8486774139298001</v>
      </c>
      <c r="DF2384">
        <v>13.6973548278596</v>
      </c>
      <c r="DG2384">
        <v>13.770431498194601</v>
      </c>
      <c r="DH2384">
        <v>9.1802876654630907</v>
      </c>
      <c r="DI2384">
        <v>3.5145904895592901</v>
      </c>
      <c r="DJ2384">
        <v>6.5687888087028199</v>
      </c>
      <c r="DK2384">
        <v>7.7792243118203697</v>
      </c>
      <c r="DL2384">
        <v>7.4005878184275602</v>
      </c>
      <c r="DM2384">
        <v>7.0125812531723799</v>
      </c>
      <c r="DN2384">
        <v>11.0508666855741</v>
      </c>
      <c r="DO2384">
        <v>33.999051786822797</v>
      </c>
      <c r="DP2384">
        <v>20.279206964746699</v>
      </c>
      <c r="DQ2384">
        <v>6.1878455320455004</v>
      </c>
      <c r="DR2384">
        <v>9.6445569394999797</v>
      </c>
      <c r="DS2384">
        <v>12.632132036058</v>
      </c>
      <c r="DT2384">
        <v>8.77371289586101</v>
      </c>
    </row>
    <row r="2385" spans="1:124" x14ac:dyDescent="0.35">
      <c r="A2385" s="19" t="str">
        <f t="shared" si="94"/>
        <v xml:space="preserve">  Ag [NCL+DQ] / [Capital + ALLL]--42825</v>
      </c>
      <c r="B2385" s="19" t="str">
        <f t="shared" si="95"/>
        <v xml:space="preserve">  Ag [NCL+DQ] / [Capital + ALLL]</v>
      </c>
      <c r="C2385">
        <v>7</v>
      </c>
      <c r="D2385" s="27">
        <v>42825</v>
      </c>
      <c r="E2385">
        <v>0</v>
      </c>
      <c r="F2385">
        <v>2.0540460599288501E-2</v>
      </c>
      <c r="G2385">
        <v>4.3283020946239903</v>
      </c>
      <c r="H2385">
        <v>3.41379428101129</v>
      </c>
      <c r="I2385">
        <v>0</v>
      </c>
      <c r="J2385">
        <v>0</v>
      </c>
      <c r="K2385">
        <v>2.6913059655215199</v>
      </c>
      <c r="L2385">
        <v>2.7639697102736398</v>
      </c>
      <c r="M2385">
        <v>0</v>
      </c>
      <c r="N2385">
        <v>0</v>
      </c>
      <c r="O2385">
        <v>0.71449825887211504</v>
      </c>
      <c r="P2385">
        <v>1.2111229593133299</v>
      </c>
      <c r="Q2385">
        <v>0</v>
      </c>
      <c r="R2385">
        <v>0</v>
      </c>
      <c r="S2385">
        <v>0</v>
      </c>
      <c r="T2385">
        <v>1.6036091186138399E-2</v>
      </c>
      <c r="U2385">
        <v>0</v>
      </c>
      <c r="V2385">
        <v>0</v>
      </c>
      <c r="W2385">
        <v>1.63035130765561</v>
      </c>
      <c r="X2385">
        <v>2.1960086944455401</v>
      </c>
      <c r="Y2385">
        <v>0</v>
      </c>
      <c r="Z2385">
        <v>2.0540460599288501E-2</v>
      </c>
      <c r="AA2385">
        <v>5.0806563183088498</v>
      </c>
      <c r="AB2385">
        <v>5.3857978317532398</v>
      </c>
      <c r="AC2385">
        <v>0</v>
      </c>
      <c r="AD2385">
        <v>1.2057086451696299</v>
      </c>
      <c r="AE2385">
        <v>5.7063148289404397</v>
      </c>
      <c r="AF2385">
        <v>5.0983970015255302</v>
      </c>
      <c r="AG2385">
        <v>0</v>
      </c>
      <c r="AH2385">
        <v>0.41162727131046101</v>
      </c>
      <c r="AI2385">
        <v>5.1225457700037804</v>
      </c>
      <c r="AJ2385">
        <v>4.2722669707532601</v>
      </c>
      <c r="AK2385">
        <v>0</v>
      </c>
      <c r="AL2385">
        <v>5.6757983956409897E-3</v>
      </c>
      <c r="AM2385">
        <v>2.0088894250668301</v>
      </c>
      <c r="AN2385">
        <v>2.2178535993973201</v>
      </c>
      <c r="AO2385">
        <v>0</v>
      </c>
      <c r="AP2385">
        <v>1.8303075213041899</v>
      </c>
      <c r="AQ2385">
        <v>6.5388275887315102</v>
      </c>
      <c r="AR2385">
        <v>5.4760358553712196</v>
      </c>
      <c r="AS2385">
        <v>0</v>
      </c>
      <c r="AT2385">
        <v>0</v>
      </c>
      <c r="AU2385">
        <v>1.1033771618539301</v>
      </c>
      <c r="AV2385">
        <v>1.7848753047761401</v>
      </c>
      <c r="AW2385">
        <v>0</v>
      </c>
      <c r="AX2385">
        <v>0</v>
      </c>
      <c r="AY2385">
        <v>0.38456376692269401</v>
      </c>
      <c r="AZ2385">
        <v>1.03273604842181</v>
      </c>
      <c r="BA2385">
        <v>0</v>
      </c>
      <c r="BB2385">
        <v>0</v>
      </c>
      <c r="BC2385">
        <v>0</v>
      </c>
      <c r="BD2385">
        <v>1.1368360903538599</v>
      </c>
      <c r="BE2385">
        <v>0</v>
      </c>
      <c r="BF2385">
        <v>0</v>
      </c>
      <c r="BG2385">
        <v>1.0832133209016499</v>
      </c>
      <c r="BH2385">
        <v>1.1588236901175699</v>
      </c>
      <c r="BI2385">
        <v>2.0540460599288501E-2</v>
      </c>
      <c r="BJ2385">
        <v>0.52437292948414604</v>
      </c>
      <c r="BK2385">
        <v>0.66692370716660998</v>
      </c>
      <c r="BL2385">
        <v>0.54424952392854797</v>
      </c>
      <c r="BM2385">
        <v>0.13247695828780001</v>
      </c>
      <c r="BN2385">
        <v>0.26495391657560002</v>
      </c>
      <c r="BO2385">
        <v>0.39743087486339901</v>
      </c>
      <c r="BP2385">
        <v>0.26495391657560002</v>
      </c>
      <c r="BQ2385">
        <v>0</v>
      </c>
      <c r="BR2385">
        <v>0</v>
      </c>
      <c r="BS2385">
        <v>6.1607644744238304</v>
      </c>
      <c r="BT2385">
        <v>4.1071763162825601</v>
      </c>
      <c r="BU2385">
        <v>0</v>
      </c>
      <c r="BV2385">
        <v>0</v>
      </c>
      <c r="BW2385">
        <v>0</v>
      </c>
      <c r="BX2385">
        <v>9.1719077568134202E-2</v>
      </c>
      <c r="BY2385">
        <v>0.28438956574812901</v>
      </c>
      <c r="BZ2385">
        <v>5.6127635126176703</v>
      </c>
      <c r="CA2385">
        <v>6.3203950018211001</v>
      </c>
      <c r="CB2385">
        <v>3.9559526182106501</v>
      </c>
      <c r="CC2385">
        <v>0</v>
      </c>
      <c r="CD2385">
        <v>0</v>
      </c>
      <c r="CE2385">
        <v>8.65363813369871E-2</v>
      </c>
      <c r="CF2385">
        <v>0.98715995408536406</v>
      </c>
      <c r="CG2385">
        <v>0</v>
      </c>
      <c r="CH2385">
        <v>0</v>
      </c>
      <c r="CI2385">
        <v>3.82501088676295</v>
      </c>
      <c r="CJ2385">
        <v>6.7706506723456004</v>
      </c>
      <c r="CK2385">
        <v>0</v>
      </c>
      <c r="CL2385">
        <v>0</v>
      </c>
      <c r="CM2385">
        <v>0</v>
      </c>
      <c r="CN2385">
        <v>1.37433195755904</v>
      </c>
      <c r="CO2385">
        <v>1.6181903324834801</v>
      </c>
      <c r="CP2385">
        <v>4.1837634697242798</v>
      </c>
      <c r="CQ2385">
        <v>6.3634678189934304</v>
      </c>
      <c r="CR2385">
        <v>8.10726679400282</v>
      </c>
      <c r="CS2385">
        <v>0</v>
      </c>
      <c r="CT2385">
        <v>0</v>
      </c>
      <c r="CU2385">
        <v>1.10852588789046</v>
      </c>
      <c r="CV2385">
        <v>1.10852588789046</v>
      </c>
      <c r="CW2385">
        <v>0</v>
      </c>
      <c r="CX2385">
        <v>2.51170634564667E-2</v>
      </c>
      <c r="CY2385">
        <v>2.0024324279627699</v>
      </c>
      <c r="CZ2385">
        <v>1.71926279947446</v>
      </c>
      <c r="DA2385">
        <v>0</v>
      </c>
      <c r="DB2385">
        <v>0</v>
      </c>
      <c r="DC2385">
        <v>0</v>
      </c>
      <c r="DD2385">
        <v>0</v>
      </c>
      <c r="DE2385">
        <v>0</v>
      </c>
      <c r="DF2385">
        <v>0</v>
      </c>
      <c r="DG2385">
        <v>5.8598452278589903</v>
      </c>
      <c r="DH2385">
        <v>3.9065634852393201</v>
      </c>
      <c r="DI2385">
        <v>0</v>
      </c>
      <c r="DJ2385">
        <v>0.68764568764568801</v>
      </c>
      <c r="DK2385">
        <v>1.91441304445899</v>
      </c>
      <c r="DL2385">
        <v>2.6420911835215399</v>
      </c>
      <c r="DM2385">
        <v>0</v>
      </c>
      <c r="DN2385">
        <v>0.33866635524932798</v>
      </c>
      <c r="DO2385">
        <v>4.0648913630411299</v>
      </c>
      <c r="DP2385">
        <v>7.7448062444153702</v>
      </c>
      <c r="DQ2385">
        <v>0.28149347400278502</v>
      </c>
      <c r="DR2385">
        <v>1.7191935946038699</v>
      </c>
      <c r="DS2385">
        <v>2.95084316609376</v>
      </c>
      <c r="DT2385">
        <v>1.71802457639436</v>
      </c>
    </row>
    <row r="2386" spans="1:124" x14ac:dyDescent="0.35">
      <c r="A2386" s="19" t="str">
        <f t="shared" si="94"/>
        <v xml:space="preserve">  CLD [NCL+DQ] / [Capital + ALLL]--42825</v>
      </c>
      <c r="B2386" s="19" t="str">
        <f t="shared" si="95"/>
        <v xml:space="preserve">  CLD [NCL+DQ] / [Capital + ALLL]</v>
      </c>
      <c r="C2386">
        <v>8</v>
      </c>
      <c r="D2386" s="27">
        <v>42825</v>
      </c>
      <c r="E2386">
        <v>0</v>
      </c>
      <c r="F2386">
        <v>0</v>
      </c>
      <c r="G2386">
        <v>8.0474159732521602E-2</v>
      </c>
      <c r="H2386">
        <v>0.29164503762497501</v>
      </c>
      <c r="I2386">
        <v>0</v>
      </c>
      <c r="J2386">
        <v>0</v>
      </c>
      <c r="K2386">
        <v>0.100514757393926</v>
      </c>
      <c r="L2386">
        <v>0.31409489379863997</v>
      </c>
      <c r="M2386">
        <v>0</v>
      </c>
      <c r="N2386">
        <v>0</v>
      </c>
      <c r="O2386">
        <v>0.25189570310953402</v>
      </c>
      <c r="P2386">
        <v>0.443785781063811</v>
      </c>
      <c r="Q2386">
        <v>0</v>
      </c>
      <c r="R2386">
        <v>0</v>
      </c>
      <c r="S2386">
        <v>9.4345411323072698E-2</v>
      </c>
      <c r="T2386">
        <v>7.5145994105263694E-2</v>
      </c>
      <c r="U2386">
        <v>0</v>
      </c>
      <c r="V2386">
        <v>0</v>
      </c>
      <c r="W2386">
        <v>5.2598615017429497E-2</v>
      </c>
      <c r="X2386">
        <v>0.29385222309440001</v>
      </c>
      <c r="Y2386">
        <v>0</v>
      </c>
      <c r="Z2386">
        <v>0</v>
      </c>
      <c r="AA2386">
        <v>0.95624947110095604</v>
      </c>
      <c r="AB2386">
        <v>0.70370002987916103</v>
      </c>
      <c r="AC2386">
        <v>0</v>
      </c>
      <c r="AD2386">
        <v>0</v>
      </c>
      <c r="AE2386">
        <v>0.23922066482207499</v>
      </c>
      <c r="AF2386">
        <v>0.58215883355966302</v>
      </c>
      <c r="AG2386">
        <v>0</v>
      </c>
      <c r="AH2386">
        <v>0</v>
      </c>
      <c r="AI2386">
        <v>0</v>
      </c>
      <c r="AJ2386">
        <v>0.31153958738096599</v>
      </c>
      <c r="AK2386">
        <v>0</v>
      </c>
      <c r="AL2386">
        <v>0</v>
      </c>
      <c r="AM2386">
        <v>0.150936655191893</v>
      </c>
      <c r="AN2386">
        <v>0.28702176603895602</v>
      </c>
      <c r="AO2386">
        <v>0</v>
      </c>
      <c r="AP2386">
        <v>0</v>
      </c>
      <c r="AQ2386">
        <v>0</v>
      </c>
      <c r="AR2386">
        <v>0.25555939841106601</v>
      </c>
      <c r="AS2386">
        <v>0</v>
      </c>
      <c r="AT2386">
        <v>0</v>
      </c>
      <c r="AU2386">
        <v>0.14232939374540299</v>
      </c>
      <c r="AV2386">
        <v>0.28163421275282002</v>
      </c>
      <c r="AW2386">
        <v>0</v>
      </c>
      <c r="AX2386">
        <v>0</v>
      </c>
      <c r="AY2386">
        <v>0.28028988807343902</v>
      </c>
      <c r="AZ2386">
        <v>0.39261719345313001</v>
      </c>
      <c r="BA2386">
        <v>0</v>
      </c>
      <c r="BB2386">
        <v>0</v>
      </c>
      <c r="BC2386">
        <v>0</v>
      </c>
      <c r="BD2386">
        <v>0.36227488899657601</v>
      </c>
      <c r="BE2386">
        <v>0</v>
      </c>
      <c r="BF2386">
        <v>0</v>
      </c>
      <c r="BG2386">
        <v>0.19789763282165701</v>
      </c>
      <c r="BH2386">
        <v>0.31823727200728602</v>
      </c>
      <c r="BI2386">
        <v>0</v>
      </c>
      <c r="BJ2386">
        <v>0.135567039955304</v>
      </c>
      <c r="BK2386">
        <v>1.2189503108583499</v>
      </c>
      <c r="BL2386">
        <v>0.59044913982671698</v>
      </c>
      <c r="BM2386">
        <v>0.13041506010433199</v>
      </c>
      <c r="BN2386">
        <v>0.26083012020866397</v>
      </c>
      <c r="BO2386">
        <v>0.39124518031299599</v>
      </c>
      <c r="BP2386">
        <v>0.26083012020866397</v>
      </c>
      <c r="BQ2386">
        <v>0</v>
      </c>
      <c r="BR2386">
        <v>0</v>
      </c>
      <c r="BS2386">
        <v>0</v>
      </c>
      <c r="BT2386">
        <v>0</v>
      </c>
      <c r="BU2386">
        <v>0</v>
      </c>
      <c r="BV2386">
        <v>0</v>
      </c>
      <c r="BW2386">
        <v>0.66218258823820797</v>
      </c>
      <c r="BX2386">
        <v>1.0285970059537599</v>
      </c>
      <c r="BY2386">
        <v>0</v>
      </c>
      <c r="BZ2386">
        <v>0</v>
      </c>
      <c r="CA2386">
        <v>0.36846421237770599</v>
      </c>
      <c r="CB2386">
        <v>1.4081361180226399</v>
      </c>
      <c r="CC2386">
        <v>0</v>
      </c>
      <c r="CD2386">
        <v>0</v>
      </c>
      <c r="CE2386">
        <v>0.110389334691971</v>
      </c>
      <c r="CF2386">
        <v>0.31769130049333599</v>
      </c>
      <c r="CG2386">
        <v>0</v>
      </c>
      <c r="CH2386">
        <v>0</v>
      </c>
      <c r="CI2386">
        <v>0.199176287894133</v>
      </c>
      <c r="CJ2386">
        <v>0.148008745363609</v>
      </c>
      <c r="CK2386">
        <v>0</v>
      </c>
      <c r="CL2386">
        <v>0</v>
      </c>
      <c r="CM2386">
        <v>0.16174918551828599</v>
      </c>
      <c r="CN2386">
        <v>0.38591423655014001</v>
      </c>
      <c r="CO2386">
        <v>0</v>
      </c>
      <c r="CP2386">
        <v>0.21392204680614399</v>
      </c>
      <c r="CQ2386">
        <v>1.4702712345669799</v>
      </c>
      <c r="CR2386">
        <v>1.26716039573852</v>
      </c>
      <c r="CS2386">
        <v>0</v>
      </c>
      <c r="CT2386">
        <v>0</v>
      </c>
      <c r="CU2386">
        <v>7.8779129717467505E-2</v>
      </c>
      <c r="CV2386">
        <v>7.8779129717467505E-2</v>
      </c>
      <c r="CW2386">
        <v>0</v>
      </c>
      <c r="CX2386">
        <v>0</v>
      </c>
      <c r="CY2386">
        <v>0.43234782603571198</v>
      </c>
      <c r="CZ2386">
        <v>0.45345829571370799</v>
      </c>
      <c r="DA2386">
        <v>0</v>
      </c>
      <c r="DB2386">
        <v>0</v>
      </c>
      <c r="DC2386">
        <v>0</v>
      </c>
      <c r="DD2386">
        <v>0</v>
      </c>
      <c r="DE2386">
        <v>0</v>
      </c>
      <c r="DF2386">
        <v>0</v>
      </c>
      <c r="DG2386">
        <v>0</v>
      </c>
      <c r="DH2386">
        <v>0</v>
      </c>
      <c r="DI2386">
        <v>0</v>
      </c>
      <c r="DJ2386">
        <v>0</v>
      </c>
      <c r="DK2386">
        <v>0.10407726717310301</v>
      </c>
      <c r="DL2386">
        <v>6.7277341636282295E-2</v>
      </c>
      <c r="DM2386">
        <v>0</v>
      </c>
      <c r="DN2386">
        <v>0</v>
      </c>
      <c r="DO2386">
        <v>0.126207038243668</v>
      </c>
      <c r="DP2386">
        <v>0.54735263914958199</v>
      </c>
      <c r="DQ2386">
        <v>0</v>
      </c>
      <c r="DR2386">
        <v>0</v>
      </c>
      <c r="DS2386">
        <v>0.101016044878585</v>
      </c>
      <c r="DT2386">
        <v>9.9842937008879404E-2</v>
      </c>
    </row>
    <row r="2387" spans="1:124" x14ac:dyDescent="0.35">
      <c r="A2387" s="19" t="str">
        <f t="shared" si="94"/>
        <v xml:space="preserve">  CRE [NCL+DQ] / [Capital + ALLL]--42825</v>
      </c>
      <c r="B2387" s="19" t="str">
        <f t="shared" si="95"/>
        <v xml:space="preserve">  CRE [NCL+DQ] / [Capital + ALLL]</v>
      </c>
      <c r="C2387">
        <v>9</v>
      </c>
      <c r="D2387" s="27">
        <v>42825</v>
      </c>
      <c r="E2387">
        <v>3.31507136127299E-2</v>
      </c>
      <c r="F2387">
        <v>1.2185148838730799</v>
      </c>
      <c r="G2387">
        <v>3.3487234294941599</v>
      </c>
      <c r="H2387">
        <v>2.59714890325546</v>
      </c>
      <c r="I2387">
        <v>0</v>
      </c>
      <c r="J2387">
        <v>0.79277147313505103</v>
      </c>
      <c r="K2387">
        <v>3.4125533211456398</v>
      </c>
      <c r="L2387">
        <v>2.30912792788981</v>
      </c>
      <c r="M2387">
        <v>0</v>
      </c>
      <c r="N2387">
        <v>1.11704138378634</v>
      </c>
      <c r="O2387">
        <v>3.5766657838304301</v>
      </c>
      <c r="P2387">
        <v>2.63402805786848</v>
      </c>
      <c r="Q2387">
        <v>1.93380521960806</v>
      </c>
      <c r="R2387">
        <v>3.55822170611658</v>
      </c>
      <c r="S2387">
        <v>6.7778909579376503</v>
      </c>
      <c r="T2387">
        <v>5.0563191021914697</v>
      </c>
      <c r="U2387">
        <v>0</v>
      </c>
      <c r="V2387">
        <v>0.96196558762554696</v>
      </c>
      <c r="W2387">
        <v>3.1693438341391098</v>
      </c>
      <c r="X2387">
        <v>2.26864147686116</v>
      </c>
      <c r="Y2387">
        <v>0</v>
      </c>
      <c r="Z2387">
        <v>1.8551822053951701</v>
      </c>
      <c r="AA2387">
        <v>5.5644302449414296</v>
      </c>
      <c r="AB2387">
        <v>3.47764293692319</v>
      </c>
      <c r="AC2387">
        <v>0</v>
      </c>
      <c r="AD2387">
        <v>0.22644909898950799</v>
      </c>
      <c r="AE2387">
        <v>2.92751082401232</v>
      </c>
      <c r="AF2387">
        <v>2.0936335135303099</v>
      </c>
      <c r="AG2387">
        <v>0</v>
      </c>
      <c r="AH2387">
        <v>0</v>
      </c>
      <c r="AI2387">
        <v>0.767608082426956</v>
      </c>
      <c r="AJ2387">
        <v>1.02406086620268</v>
      </c>
      <c r="AK2387">
        <v>0.35226553352239398</v>
      </c>
      <c r="AL2387">
        <v>1.9801415202008701</v>
      </c>
      <c r="AM2387">
        <v>4.0521046068958304</v>
      </c>
      <c r="AN2387">
        <v>3.7121284240546202</v>
      </c>
      <c r="AO2387">
        <v>0</v>
      </c>
      <c r="AP2387">
        <v>0.21342276763596199</v>
      </c>
      <c r="AQ2387">
        <v>2.1202660058885301</v>
      </c>
      <c r="AR2387">
        <v>1.6776150494962101</v>
      </c>
      <c r="AS2387">
        <v>0</v>
      </c>
      <c r="AT2387">
        <v>0.78943786579556297</v>
      </c>
      <c r="AU2387">
        <v>3.1293295299360899</v>
      </c>
      <c r="AV2387">
        <v>2.1991578233509599</v>
      </c>
      <c r="AW2387">
        <v>0</v>
      </c>
      <c r="AX2387">
        <v>1.5772524973203601</v>
      </c>
      <c r="AY2387">
        <v>4.4100747735445802</v>
      </c>
      <c r="AZ2387">
        <v>2.9161513259893601</v>
      </c>
      <c r="BA2387">
        <v>0</v>
      </c>
      <c r="BB2387">
        <v>0.49020746695165301</v>
      </c>
      <c r="BC2387">
        <v>4.3143830512083499</v>
      </c>
      <c r="BD2387">
        <v>2.9851149645115802</v>
      </c>
      <c r="BE2387">
        <v>0.113162505734116</v>
      </c>
      <c r="BF2387">
        <v>1.0708577517314899</v>
      </c>
      <c r="BG2387">
        <v>3.0464522465092099</v>
      </c>
      <c r="BH2387">
        <v>2.92881919154541</v>
      </c>
      <c r="BI2387">
        <v>0.34370664844607302</v>
      </c>
      <c r="BJ2387">
        <v>0.71645126570318196</v>
      </c>
      <c r="BK2387">
        <v>1.8551822053951701</v>
      </c>
      <c r="BL2387">
        <v>1.40163277401732</v>
      </c>
      <c r="BM2387">
        <v>0.93867914802367103</v>
      </c>
      <c r="BN2387">
        <v>1.8773582960473401</v>
      </c>
      <c r="BO2387">
        <v>2.8160374440710099</v>
      </c>
      <c r="BP2387">
        <v>1.8773582960473401</v>
      </c>
      <c r="BQ2387">
        <v>2.54634800089346</v>
      </c>
      <c r="BR2387">
        <v>5.0926960017869103</v>
      </c>
      <c r="BS2387">
        <v>5.3906425483920497</v>
      </c>
      <c r="BT2387">
        <v>3.5937616989280299</v>
      </c>
      <c r="BU2387">
        <v>0</v>
      </c>
      <c r="BV2387">
        <v>1.6356638871071201</v>
      </c>
      <c r="BW2387">
        <v>4.8935103567251099</v>
      </c>
      <c r="BX2387">
        <v>2.8219262469820499</v>
      </c>
      <c r="BY2387">
        <v>0.96796558437970903</v>
      </c>
      <c r="BZ2387">
        <v>1.67179938407391</v>
      </c>
      <c r="CA2387">
        <v>8.6196086223102704</v>
      </c>
      <c r="CB2387">
        <v>4.8814977732411098</v>
      </c>
      <c r="CC2387">
        <v>0</v>
      </c>
      <c r="CD2387">
        <v>0.95165588123334599</v>
      </c>
      <c r="CE2387">
        <v>3.3849444366950299</v>
      </c>
      <c r="CF2387">
        <v>2.49613263585967</v>
      </c>
      <c r="CG2387">
        <v>0</v>
      </c>
      <c r="CH2387">
        <v>0</v>
      </c>
      <c r="CI2387">
        <v>2.11171316921163</v>
      </c>
      <c r="CJ2387">
        <v>1.85324172394793</v>
      </c>
      <c r="CK2387">
        <v>0</v>
      </c>
      <c r="CL2387">
        <v>0.98176872362572698</v>
      </c>
      <c r="CM2387">
        <v>3.0110485262323201</v>
      </c>
      <c r="CN2387">
        <v>2.6770126186047398</v>
      </c>
      <c r="CO2387">
        <v>1.2079464909653601</v>
      </c>
      <c r="CP2387">
        <v>1.94116768702404</v>
      </c>
      <c r="CQ2387">
        <v>3.4601175919662799</v>
      </c>
      <c r="CR2387">
        <v>2.5362065743422799</v>
      </c>
      <c r="CS2387">
        <v>0</v>
      </c>
      <c r="CT2387">
        <v>0.48958548154258602</v>
      </c>
      <c r="CU2387">
        <v>1.0887320947999699</v>
      </c>
      <c r="CV2387">
        <v>0.59914661325738605</v>
      </c>
      <c r="CW2387">
        <v>0</v>
      </c>
      <c r="CX2387">
        <v>0.55225843366745997</v>
      </c>
      <c r="CY2387">
        <v>1.0484408584882601</v>
      </c>
      <c r="CZ2387">
        <v>2.0903113590938598</v>
      </c>
      <c r="DA2387">
        <v>0.72687556492919603</v>
      </c>
      <c r="DB2387">
        <v>0.72687556492919603</v>
      </c>
      <c r="DC2387">
        <v>0.72687556492919603</v>
      </c>
      <c r="DD2387">
        <v>0.72687556492919603</v>
      </c>
      <c r="DE2387">
        <v>0</v>
      </c>
      <c r="DF2387">
        <v>0</v>
      </c>
      <c r="DG2387">
        <v>0.202063628546862</v>
      </c>
      <c r="DH2387">
        <v>0.13470908569790799</v>
      </c>
      <c r="DI2387">
        <v>2.9563534723715298E-2</v>
      </c>
      <c r="DJ2387">
        <v>0.65484245081549397</v>
      </c>
      <c r="DK2387">
        <v>1.0123661094755001</v>
      </c>
      <c r="DL2387">
        <v>0.64188839721881497</v>
      </c>
      <c r="DM2387">
        <v>1.2679277218028899</v>
      </c>
      <c r="DN2387">
        <v>2.4984465617232798</v>
      </c>
      <c r="DO2387">
        <v>10.307229154932401</v>
      </c>
      <c r="DP2387">
        <v>5.9806231231003997</v>
      </c>
      <c r="DQ2387">
        <v>0.54934711745204901</v>
      </c>
      <c r="DR2387">
        <v>1.8643656053818101</v>
      </c>
      <c r="DS2387">
        <v>3.39415540360798</v>
      </c>
      <c r="DT2387">
        <v>2.1042482663515001</v>
      </c>
    </row>
    <row r="2388" spans="1:124" x14ac:dyDescent="0.35">
      <c r="A2388" s="19" t="str">
        <f t="shared" si="94"/>
        <v xml:space="preserve">  Res RE [NCL+DQ] / [Capital + ALLL]--42825</v>
      </c>
      <c r="B2388" s="19" t="str">
        <f t="shared" si="95"/>
        <v xml:space="preserve">  Res RE [NCL+DQ] / [Capital + ALLL]</v>
      </c>
      <c r="C2388">
        <v>10</v>
      </c>
      <c r="D2388" s="27">
        <v>42825</v>
      </c>
      <c r="E2388">
        <v>0.134786034580446</v>
      </c>
      <c r="F2388">
        <v>0.83476431875508394</v>
      </c>
      <c r="G2388">
        <v>2.2413077890948299</v>
      </c>
      <c r="H2388">
        <v>1.59248799031772</v>
      </c>
      <c r="I2388">
        <v>0</v>
      </c>
      <c r="J2388">
        <v>0.69000690006900101</v>
      </c>
      <c r="K2388">
        <v>2.5975507720392499</v>
      </c>
      <c r="L2388">
        <v>1.78479269040836</v>
      </c>
      <c r="M2388">
        <v>0.276448584786116</v>
      </c>
      <c r="N2388">
        <v>1.5245024235178299</v>
      </c>
      <c r="O2388">
        <v>3.8564679948041398</v>
      </c>
      <c r="P2388">
        <v>2.7712737380397998</v>
      </c>
      <c r="Q2388">
        <v>2.5573148464845499</v>
      </c>
      <c r="R2388">
        <v>3.4223556720872699</v>
      </c>
      <c r="S2388">
        <v>6.9738085488249704</v>
      </c>
      <c r="T2388">
        <v>4.96320972907679</v>
      </c>
      <c r="U2388">
        <v>0</v>
      </c>
      <c r="V2388">
        <v>0.96478166001808097</v>
      </c>
      <c r="W2388">
        <v>3.21745562528133</v>
      </c>
      <c r="X2388">
        <v>1.9005028197565501</v>
      </c>
      <c r="Y2388">
        <v>0.48864318694742898</v>
      </c>
      <c r="Z2388">
        <v>1.2955616166625299</v>
      </c>
      <c r="AA2388">
        <v>2.6803368729403201</v>
      </c>
      <c r="AB2388">
        <v>2.4356159754467699</v>
      </c>
      <c r="AC2388">
        <v>0</v>
      </c>
      <c r="AD2388">
        <v>0.18495054338099201</v>
      </c>
      <c r="AE2388">
        <v>0.65068669570956805</v>
      </c>
      <c r="AF2388">
        <v>0.76501487670661095</v>
      </c>
      <c r="AG2388">
        <v>0</v>
      </c>
      <c r="AH2388">
        <v>0</v>
      </c>
      <c r="AI2388">
        <v>0.45637305741289802</v>
      </c>
      <c r="AJ2388">
        <v>0.45641165133952999</v>
      </c>
      <c r="AK2388">
        <v>0.95177831437809202</v>
      </c>
      <c r="AL2388">
        <v>2.0706739400635299</v>
      </c>
      <c r="AM2388">
        <v>4.81247561379974</v>
      </c>
      <c r="AN2388">
        <v>3.3069422967341402</v>
      </c>
      <c r="AO2388">
        <v>0</v>
      </c>
      <c r="AP2388">
        <v>0.332547312413084</v>
      </c>
      <c r="AQ2388">
        <v>1.7440689632900399</v>
      </c>
      <c r="AR2388">
        <v>1.20518193140926</v>
      </c>
      <c r="AS2388">
        <v>0</v>
      </c>
      <c r="AT2388">
        <v>0.83027085885395402</v>
      </c>
      <c r="AU2388">
        <v>2.2674584694855899</v>
      </c>
      <c r="AV2388">
        <v>1.6629824227105101</v>
      </c>
      <c r="AW2388">
        <v>0.68363391218348302</v>
      </c>
      <c r="AX2388">
        <v>2.8549197179850498</v>
      </c>
      <c r="AY2388">
        <v>5.6505845316932799</v>
      </c>
      <c r="AZ2388">
        <v>3.81761975012253</v>
      </c>
      <c r="BA2388">
        <v>5.0090162292125802E-3</v>
      </c>
      <c r="BB2388">
        <v>0.88942982866772802</v>
      </c>
      <c r="BC2388">
        <v>2.9306346194391701</v>
      </c>
      <c r="BD2388">
        <v>2.34303971794587</v>
      </c>
      <c r="BE2388">
        <v>0.172557672462681</v>
      </c>
      <c r="BF2388">
        <v>0.90570058604155601</v>
      </c>
      <c r="BG2388">
        <v>1.6566884409059599</v>
      </c>
      <c r="BH2388">
        <v>1.1498911656912501</v>
      </c>
      <c r="BI2388">
        <v>0.48864318694742898</v>
      </c>
      <c r="BJ2388">
        <v>0.83476431875508394</v>
      </c>
      <c r="BK2388">
        <v>1.9474673478239899</v>
      </c>
      <c r="BL2388">
        <v>1.3087892631804501</v>
      </c>
      <c r="BM2388">
        <v>0.71238582238809001</v>
      </c>
      <c r="BN2388">
        <v>1.42477164477618</v>
      </c>
      <c r="BO2388">
        <v>2.1371574671642701</v>
      </c>
      <c r="BP2388">
        <v>1.42477164477618</v>
      </c>
      <c r="BQ2388">
        <v>0.69242796515523797</v>
      </c>
      <c r="BR2388">
        <v>1.3848559303104799</v>
      </c>
      <c r="BS2388">
        <v>4.2168799044469703</v>
      </c>
      <c r="BT2388">
        <v>2.8112532696313202</v>
      </c>
      <c r="BU2388">
        <v>0.55825780660025104</v>
      </c>
      <c r="BV2388">
        <v>2.5717480432351798</v>
      </c>
      <c r="BW2388">
        <v>4.1566501272958796</v>
      </c>
      <c r="BX2388">
        <v>2.7898946890427498</v>
      </c>
      <c r="BY2388">
        <v>0.88108921338773305</v>
      </c>
      <c r="BZ2388">
        <v>3.4574250959262001</v>
      </c>
      <c r="CA2388">
        <v>4.7417041023368203</v>
      </c>
      <c r="CB2388">
        <v>2.9294243424998299</v>
      </c>
      <c r="CC2388">
        <v>0</v>
      </c>
      <c r="CD2388">
        <v>0.66431785380762398</v>
      </c>
      <c r="CE2388">
        <v>2.0846233230134201</v>
      </c>
      <c r="CF2388">
        <v>1.37378645932024</v>
      </c>
      <c r="CG2388">
        <v>0</v>
      </c>
      <c r="CH2388">
        <v>1.1607079895635</v>
      </c>
      <c r="CI2388">
        <v>2.15051585843046</v>
      </c>
      <c r="CJ2388">
        <v>1.55911595807808</v>
      </c>
      <c r="CK2388">
        <v>0.59081191962948099</v>
      </c>
      <c r="CL2388">
        <v>2.5597803881108301</v>
      </c>
      <c r="CM2388">
        <v>3.9337774681965301</v>
      </c>
      <c r="CN2388">
        <v>2.5749436027141499</v>
      </c>
      <c r="CO2388">
        <v>0</v>
      </c>
      <c r="CP2388">
        <v>0</v>
      </c>
      <c r="CQ2388">
        <v>0.22533122263580499</v>
      </c>
      <c r="CR2388">
        <v>0.37970532936136497</v>
      </c>
      <c r="CS2388">
        <v>9.2265725288831799E-2</v>
      </c>
      <c r="CT2388">
        <v>0.14023936987000499</v>
      </c>
      <c r="CU2388">
        <v>0.60499784591130801</v>
      </c>
      <c r="CV2388">
        <v>0.55702420133013497</v>
      </c>
      <c r="CW2388">
        <v>0.37739954163372103</v>
      </c>
      <c r="CX2388">
        <v>0.671232887150497</v>
      </c>
      <c r="CY2388">
        <v>1.26609318132752</v>
      </c>
      <c r="CZ2388">
        <v>1.9194783015227399</v>
      </c>
      <c r="DA2388">
        <v>0</v>
      </c>
      <c r="DB2388">
        <v>0</v>
      </c>
      <c r="DC2388">
        <v>0</v>
      </c>
      <c r="DD2388">
        <v>0</v>
      </c>
      <c r="DE2388">
        <v>0</v>
      </c>
      <c r="DF2388">
        <v>0</v>
      </c>
      <c r="DG2388">
        <v>0.23215821152192601</v>
      </c>
      <c r="DH2388">
        <v>0.154772141014617</v>
      </c>
      <c r="DI2388">
        <v>0</v>
      </c>
      <c r="DJ2388">
        <v>0.27250796677508698</v>
      </c>
      <c r="DK2388">
        <v>0.53208881320840795</v>
      </c>
      <c r="DL2388">
        <v>1.18718943730423</v>
      </c>
      <c r="DM2388">
        <v>1.1167005409922199</v>
      </c>
      <c r="DN2388">
        <v>1.4198782961460401</v>
      </c>
      <c r="DO2388">
        <v>5.9734364217908098</v>
      </c>
      <c r="DP2388">
        <v>4.76554256361326</v>
      </c>
      <c r="DQ2388">
        <v>1.2314906783968</v>
      </c>
      <c r="DR2388">
        <v>2.6180044562026299</v>
      </c>
      <c r="DS2388">
        <v>3.2864633699399199</v>
      </c>
      <c r="DT2388">
        <v>2.48699123871276</v>
      </c>
    </row>
    <row r="2389" spans="1:124" x14ac:dyDescent="0.35">
      <c r="A2389" s="19" t="str">
        <f t="shared" si="94"/>
        <v xml:space="preserve">  C&amp;I [NCL+DQ] / [Capital + ALLL]--42825</v>
      </c>
      <c r="B2389" s="19" t="str">
        <f t="shared" si="95"/>
        <v xml:space="preserve">  C&amp;I [NCL+DQ] / [Capital + ALLL]</v>
      </c>
      <c r="C2389">
        <v>11</v>
      </c>
      <c r="D2389" s="27">
        <v>42825</v>
      </c>
      <c r="E2389">
        <v>1.48003531844716E-2</v>
      </c>
      <c r="F2389">
        <v>0.79092672735412595</v>
      </c>
      <c r="G2389">
        <v>1.9552419760344699</v>
      </c>
      <c r="H2389">
        <v>1.3847206746208101</v>
      </c>
      <c r="I2389">
        <v>7.7822112799615104E-3</v>
      </c>
      <c r="J2389">
        <v>0.78607523862998296</v>
      </c>
      <c r="K2389">
        <v>2.51669234720082</v>
      </c>
      <c r="L2389">
        <v>1.8418083558878799</v>
      </c>
      <c r="M2389">
        <v>2.60053879781128E-3</v>
      </c>
      <c r="N2389">
        <v>0.44917222222902298</v>
      </c>
      <c r="O2389">
        <v>1.8002019087518399</v>
      </c>
      <c r="P2389">
        <v>1.49347722247104</v>
      </c>
      <c r="Q2389">
        <v>2.3403591387478401E-2</v>
      </c>
      <c r="R2389">
        <v>0.49071268742532897</v>
      </c>
      <c r="S2389">
        <v>1.7013041210017401</v>
      </c>
      <c r="T2389">
        <v>1.48856630947072</v>
      </c>
      <c r="U2389">
        <v>0</v>
      </c>
      <c r="V2389">
        <v>0.78798232705590798</v>
      </c>
      <c r="W2389">
        <v>2.8053798109372901</v>
      </c>
      <c r="X2389">
        <v>2.0457523726064402</v>
      </c>
      <c r="Y2389">
        <v>0.29988004798080797</v>
      </c>
      <c r="Z2389">
        <v>0.982166159199652</v>
      </c>
      <c r="AA2389">
        <v>2.9190724088972999</v>
      </c>
      <c r="AB2389">
        <v>2.0329248305010998</v>
      </c>
      <c r="AC2389">
        <v>0.31502788040495999</v>
      </c>
      <c r="AD2389">
        <v>1.38401716567616</v>
      </c>
      <c r="AE2389">
        <v>2.9052819854234899</v>
      </c>
      <c r="AF2389">
        <v>2.73676921125496</v>
      </c>
      <c r="AG2389">
        <v>0</v>
      </c>
      <c r="AH2389">
        <v>0.35080669773282003</v>
      </c>
      <c r="AI2389">
        <v>1.3892953666244401</v>
      </c>
      <c r="AJ2389">
        <v>0.81108677481440195</v>
      </c>
      <c r="AK2389">
        <v>5.87061903690742E-2</v>
      </c>
      <c r="AL2389">
        <v>0.39272649020873701</v>
      </c>
      <c r="AM2389">
        <v>2.2099405618499901</v>
      </c>
      <c r="AN2389">
        <v>1.4215359569479</v>
      </c>
      <c r="AO2389">
        <v>7.4030204323363904E-3</v>
      </c>
      <c r="AP2389">
        <v>0.83815457647233405</v>
      </c>
      <c r="AQ2389">
        <v>2.4211145463594499</v>
      </c>
      <c r="AR2389">
        <v>1.8447906138303201</v>
      </c>
      <c r="AS2389">
        <v>0</v>
      </c>
      <c r="AT2389">
        <v>0.54644808743169404</v>
      </c>
      <c r="AU2389">
        <v>2.10697199771628</v>
      </c>
      <c r="AV2389">
        <v>1.62294946808647</v>
      </c>
      <c r="AW2389">
        <v>2.27401844058422E-2</v>
      </c>
      <c r="AX2389">
        <v>0.77280856624229899</v>
      </c>
      <c r="AY2389">
        <v>2.3826797119563201</v>
      </c>
      <c r="AZ2389">
        <v>1.84911770611329</v>
      </c>
      <c r="BA2389">
        <v>0.18032458425165299</v>
      </c>
      <c r="BB2389">
        <v>2.0981645700144398</v>
      </c>
      <c r="BC2389">
        <v>6.2291720071776497</v>
      </c>
      <c r="BD2389">
        <v>3.7151981176171902</v>
      </c>
      <c r="BE2389">
        <v>4.3190022251002297E-2</v>
      </c>
      <c r="BF2389">
        <v>0.63650306748466301</v>
      </c>
      <c r="BG2389">
        <v>2.5617713695730799</v>
      </c>
      <c r="BH2389">
        <v>1.72389835738637</v>
      </c>
      <c r="BI2389">
        <v>0.220193737624372</v>
      </c>
      <c r="BJ2389">
        <v>0.28159098908834901</v>
      </c>
      <c r="BK2389">
        <v>2.9190724088972999</v>
      </c>
      <c r="BL2389">
        <v>1.2729998043932</v>
      </c>
      <c r="BM2389">
        <v>0.242273036557455</v>
      </c>
      <c r="BN2389">
        <v>0.48454607311490999</v>
      </c>
      <c r="BO2389">
        <v>0.72681910967236396</v>
      </c>
      <c r="BP2389">
        <v>0.48454607311490999</v>
      </c>
      <c r="BQ2389">
        <v>0</v>
      </c>
      <c r="BR2389">
        <v>0</v>
      </c>
      <c r="BS2389">
        <v>0.65767284991568298</v>
      </c>
      <c r="BT2389">
        <v>0.438448566610455</v>
      </c>
      <c r="BU2389">
        <v>0</v>
      </c>
      <c r="BV2389">
        <v>0.770387809822772</v>
      </c>
      <c r="BW2389">
        <v>3.2686471713638898</v>
      </c>
      <c r="BX2389">
        <v>2.99533942876818</v>
      </c>
      <c r="BY2389">
        <v>0.23347626723313999</v>
      </c>
      <c r="BZ2389">
        <v>0.70618009633439505</v>
      </c>
      <c r="CA2389">
        <v>1.43158737334602</v>
      </c>
      <c r="CB2389">
        <v>1.1358574413904901</v>
      </c>
      <c r="CC2389">
        <v>0</v>
      </c>
      <c r="CD2389">
        <v>0.62380420918367296</v>
      </c>
      <c r="CE2389">
        <v>2.2400624679729599</v>
      </c>
      <c r="CF2389">
        <v>1.7051980367564099</v>
      </c>
      <c r="CG2389">
        <v>0</v>
      </c>
      <c r="CH2389">
        <v>0.61207834602829203</v>
      </c>
      <c r="CI2389">
        <v>2.6161914011798202</v>
      </c>
      <c r="CJ2389">
        <v>2.1597601188291899</v>
      </c>
      <c r="CK2389">
        <v>0</v>
      </c>
      <c r="CL2389">
        <v>1.7889087656529499E-2</v>
      </c>
      <c r="CM2389">
        <v>1.3060785051696999</v>
      </c>
      <c r="CN2389">
        <v>1.01907591359029</v>
      </c>
      <c r="CO2389">
        <v>1.3914801572848301</v>
      </c>
      <c r="CP2389">
        <v>2.5693139548260899</v>
      </c>
      <c r="CQ2389">
        <v>3.9271315514409402</v>
      </c>
      <c r="CR2389">
        <v>3.7695559336015099</v>
      </c>
      <c r="CS2389">
        <v>0</v>
      </c>
      <c r="CT2389">
        <v>1.0490822850072199</v>
      </c>
      <c r="CU2389">
        <v>2.7195904792866101</v>
      </c>
      <c r="CV2389">
        <v>1.67050819427939</v>
      </c>
      <c r="CW2389">
        <v>0.49694528981312402</v>
      </c>
      <c r="CX2389">
        <v>1.2334728095923999</v>
      </c>
      <c r="CY2389">
        <v>4.0116626867529996</v>
      </c>
      <c r="CZ2389">
        <v>3.5929569380145598</v>
      </c>
      <c r="DA2389">
        <v>0.143115396203676</v>
      </c>
      <c r="DB2389">
        <v>0.143115396203676</v>
      </c>
      <c r="DC2389">
        <v>0.143115396203676</v>
      </c>
      <c r="DD2389">
        <v>0.143115396203676</v>
      </c>
      <c r="DE2389">
        <v>0</v>
      </c>
      <c r="DF2389">
        <v>0</v>
      </c>
      <c r="DG2389">
        <v>0.19776440240756701</v>
      </c>
      <c r="DH2389">
        <v>0.13184293493837801</v>
      </c>
      <c r="DI2389">
        <v>0.159487918972848</v>
      </c>
      <c r="DJ2389">
        <v>0.65297243617830902</v>
      </c>
      <c r="DK2389">
        <v>0.85210393334932799</v>
      </c>
      <c r="DL2389">
        <v>0.629590257594692</v>
      </c>
      <c r="DM2389">
        <v>7.8019020076719306E-2</v>
      </c>
      <c r="DN2389">
        <v>0.32865651223703302</v>
      </c>
      <c r="DO2389">
        <v>2.5859069268232799</v>
      </c>
      <c r="DP2389">
        <v>1.55371088928636</v>
      </c>
      <c r="DQ2389">
        <v>0.68546219277186804</v>
      </c>
      <c r="DR2389">
        <v>1.1875549610028699</v>
      </c>
      <c r="DS2389">
        <v>1.8932733894543901</v>
      </c>
      <c r="DT2389">
        <v>1.25405720548705</v>
      </c>
    </row>
    <row r="2390" spans="1:124" x14ac:dyDescent="0.35">
      <c r="A2390" s="19" t="str">
        <f t="shared" si="94"/>
        <v xml:space="preserve">  Ind [NCL+DQ] / [Capital + ALLL]--42825</v>
      </c>
      <c r="B2390" s="19" t="str">
        <f t="shared" si="95"/>
        <v xml:space="preserve">  Ind [NCL+DQ] / [Capital + ALLL]</v>
      </c>
      <c r="C2390">
        <v>12</v>
      </c>
      <c r="D2390" s="27">
        <v>42825</v>
      </c>
      <c r="E2390">
        <v>2.7247422158707499E-2</v>
      </c>
      <c r="F2390">
        <v>0.18424036281179099</v>
      </c>
      <c r="G2390">
        <v>0.58430290020391795</v>
      </c>
      <c r="H2390">
        <v>0.48521771322823698</v>
      </c>
      <c r="I2390">
        <v>8.5411684318414793E-3</v>
      </c>
      <c r="J2390">
        <v>0.14662756598240501</v>
      </c>
      <c r="K2390">
        <v>0.47363828991648999</v>
      </c>
      <c r="L2390">
        <v>0.427150607870873</v>
      </c>
      <c r="M2390">
        <v>4.4123558497441298E-3</v>
      </c>
      <c r="N2390">
        <v>0.119797638418061</v>
      </c>
      <c r="O2390">
        <v>0.52584059440446096</v>
      </c>
      <c r="P2390">
        <v>0.493069096931469</v>
      </c>
      <c r="Q2390">
        <v>0.14883539493748599</v>
      </c>
      <c r="R2390">
        <v>0.43380157030227601</v>
      </c>
      <c r="S2390">
        <v>0.89641695596170201</v>
      </c>
      <c r="T2390">
        <v>0.63683546038460503</v>
      </c>
      <c r="U2390">
        <v>2.6812288181629401E-3</v>
      </c>
      <c r="V2390">
        <v>9.6374581949266402E-2</v>
      </c>
      <c r="W2390">
        <v>0.382298699575437</v>
      </c>
      <c r="X2390">
        <v>0.38057135361910399</v>
      </c>
      <c r="Y2390">
        <v>8.7747908413027098E-2</v>
      </c>
      <c r="Z2390">
        <v>0.32954961552544898</v>
      </c>
      <c r="AA2390">
        <v>1.00876779485246</v>
      </c>
      <c r="AB2390">
        <v>0.64470825229167295</v>
      </c>
      <c r="AC2390">
        <v>9.9817435237132997E-3</v>
      </c>
      <c r="AD2390">
        <v>0.18109022880571099</v>
      </c>
      <c r="AE2390">
        <v>0.43125652241196299</v>
      </c>
      <c r="AF2390">
        <v>0.34815401135041302</v>
      </c>
      <c r="AG2390">
        <v>1.7164183801358899E-2</v>
      </c>
      <c r="AH2390">
        <v>0.26461571240720699</v>
      </c>
      <c r="AI2390">
        <v>0.85903713071161902</v>
      </c>
      <c r="AJ2390">
        <v>1.23268789368456</v>
      </c>
      <c r="AK2390">
        <v>1.0266951745985501E-2</v>
      </c>
      <c r="AL2390">
        <v>9.3734227413656404E-2</v>
      </c>
      <c r="AM2390">
        <v>0.188364259702963</v>
      </c>
      <c r="AN2390">
        <v>0.19903316666380599</v>
      </c>
      <c r="AO2390">
        <v>1.49832055879586E-2</v>
      </c>
      <c r="AP2390">
        <v>0.186064924782264</v>
      </c>
      <c r="AQ2390">
        <v>0.56864833777498203</v>
      </c>
      <c r="AR2390">
        <v>0.450460664874553</v>
      </c>
      <c r="AS2390">
        <v>0</v>
      </c>
      <c r="AT2390">
        <v>4.57526307762696E-2</v>
      </c>
      <c r="AU2390">
        <v>0.31139314425139603</v>
      </c>
      <c r="AV2390">
        <v>0.26308711964032599</v>
      </c>
      <c r="AW2390">
        <v>5.6099592612959E-2</v>
      </c>
      <c r="AX2390">
        <v>0.21693945158021599</v>
      </c>
      <c r="AY2390">
        <v>0.71873594697085996</v>
      </c>
      <c r="AZ2390">
        <v>0.55200625601249398</v>
      </c>
      <c r="BA2390">
        <v>0</v>
      </c>
      <c r="BB2390">
        <v>0.118120805369128</v>
      </c>
      <c r="BC2390">
        <v>0.55857006064474901</v>
      </c>
      <c r="BD2390">
        <v>0.48506957923225702</v>
      </c>
      <c r="BE2390">
        <v>5.49263486104382E-2</v>
      </c>
      <c r="BF2390">
        <v>0.19119734973970701</v>
      </c>
      <c r="BG2390">
        <v>0.76326006192752704</v>
      </c>
      <c r="BH2390">
        <v>0.88069774171512405</v>
      </c>
      <c r="BI2390">
        <v>0.10352609892954</v>
      </c>
      <c r="BJ2390">
        <v>0.16302132862382801</v>
      </c>
      <c r="BK2390">
        <v>0.19119734973970701</v>
      </c>
      <c r="BL2390">
        <v>0.332133396350895</v>
      </c>
      <c r="BM2390">
        <v>0.21186003835130601</v>
      </c>
      <c r="BN2390">
        <v>0.42372007670261203</v>
      </c>
      <c r="BO2390">
        <v>0.63558011505391898</v>
      </c>
      <c r="BP2390">
        <v>0.42372007670261203</v>
      </c>
      <c r="BQ2390">
        <v>2.23363859727496E-2</v>
      </c>
      <c r="BR2390">
        <v>4.46727719454992E-2</v>
      </c>
      <c r="BS2390">
        <v>0.54510198462367698</v>
      </c>
      <c r="BT2390">
        <v>0.36340132308245099</v>
      </c>
      <c r="BU2390">
        <v>6.9871436556735601E-3</v>
      </c>
      <c r="BV2390">
        <v>0.120003000075002</v>
      </c>
      <c r="BW2390">
        <v>0.239134239397535</v>
      </c>
      <c r="BX2390">
        <v>0.228709612165859</v>
      </c>
      <c r="BY2390">
        <v>3.9157656970681201E-2</v>
      </c>
      <c r="BZ2390">
        <v>5.9663234189242902E-2</v>
      </c>
      <c r="CA2390">
        <v>0.23833574386713899</v>
      </c>
      <c r="CB2390">
        <v>0.34297064571406899</v>
      </c>
      <c r="CC2390">
        <v>0</v>
      </c>
      <c r="CD2390">
        <v>2.3248244757520801E-2</v>
      </c>
      <c r="CE2390">
        <v>0.15870496746548199</v>
      </c>
      <c r="CF2390">
        <v>0.16088437940419101</v>
      </c>
      <c r="CG2390">
        <v>0</v>
      </c>
      <c r="CH2390">
        <v>0.134222728382006</v>
      </c>
      <c r="CI2390">
        <v>0.45522128826685998</v>
      </c>
      <c r="CJ2390">
        <v>0.33508737522995302</v>
      </c>
      <c r="CK2390">
        <v>5.0668562669591802E-3</v>
      </c>
      <c r="CL2390">
        <v>6.3216952645048605E-2</v>
      </c>
      <c r="CM2390">
        <v>0.17978742531714301</v>
      </c>
      <c r="CN2390">
        <v>0.229770393900561</v>
      </c>
      <c r="CO2390">
        <v>7.9864230807627001E-2</v>
      </c>
      <c r="CP2390">
        <v>0.14955708095256401</v>
      </c>
      <c r="CQ2390">
        <v>0.17918470957145</v>
      </c>
      <c r="CR2390">
        <v>0.122301415722394</v>
      </c>
      <c r="CS2390">
        <v>7.2207958921694501E-2</v>
      </c>
      <c r="CT2390">
        <v>0.123618119586347</v>
      </c>
      <c r="CU2390">
        <v>0.17763376383028601</v>
      </c>
      <c r="CV2390">
        <v>0.126223603165633</v>
      </c>
      <c r="CW2390">
        <v>3.92439240590607E-2</v>
      </c>
      <c r="CX2390">
        <v>0.19108744427590099</v>
      </c>
      <c r="CY2390">
        <v>0.419328596491231</v>
      </c>
      <c r="CZ2390">
        <v>0.34127684179672202</v>
      </c>
      <c r="DA2390">
        <v>0</v>
      </c>
      <c r="DB2390">
        <v>0</v>
      </c>
      <c r="DC2390">
        <v>0</v>
      </c>
      <c r="DD2390">
        <v>0</v>
      </c>
      <c r="DE2390">
        <v>0.42992261392949299</v>
      </c>
      <c r="DF2390">
        <v>0.85984522785898498</v>
      </c>
      <c r="DG2390">
        <v>7.2786000278592899</v>
      </c>
      <c r="DH2390">
        <v>4.85240001857286</v>
      </c>
      <c r="DI2390">
        <v>6.6075095294328104E-2</v>
      </c>
      <c r="DJ2390">
        <v>0.33730644054437903</v>
      </c>
      <c r="DK2390">
        <v>0.85274369566841002</v>
      </c>
      <c r="DL2390">
        <v>2.0733193176562299</v>
      </c>
      <c r="DM2390">
        <v>9.5126155464514903E-2</v>
      </c>
      <c r="DN2390">
        <v>0.17386264850767899</v>
      </c>
      <c r="DO2390">
        <v>0.26100837873219002</v>
      </c>
      <c r="DP2390">
        <v>0.17857374051184499</v>
      </c>
      <c r="DQ2390">
        <v>9.0740728016711694E-2</v>
      </c>
      <c r="DR2390">
        <v>9.34766980183874E-2</v>
      </c>
      <c r="DS2390">
        <v>0.15711517947173001</v>
      </c>
      <c r="DT2390">
        <v>0.42986344443705199</v>
      </c>
    </row>
    <row r="2391" spans="1:124" x14ac:dyDescent="0.35">
      <c r="A2391" s="19" t="str">
        <f t="shared" si="94"/>
        <v xml:space="preserve">  OREO / [Capital + ALLL]--42825</v>
      </c>
      <c r="B2391" s="19" t="str">
        <f t="shared" si="95"/>
        <v xml:space="preserve">  OREO / [Capital + ALLL]</v>
      </c>
      <c r="C2391">
        <v>13</v>
      </c>
      <c r="D2391" s="27">
        <v>42825</v>
      </c>
      <c r="E2391">
        <v>0</v>
      </c>
      <c r="F2391">
        <v>0.39453347433498698</v>
      </c>
      <c r="G2391">
        <v>2.0866008172620401</v>
      </c>
      <c r="H2391">
        <v>1.5067629718892299</v>
      </c>
      <c r="I2391">
        <v>0</v>
      </c>
      <c r="J2391">
        <v>0.24943487411333701</v>
      </c>
      <c r="K2391">
        <v>2.5355307933542401</v>
      </c>
      <c r="L2391">
        <v>2.0675894317060801</v>
      </c>
      <c r="M2391">
        <v>0</v>
      </c>
      <c r="N2391">
        <v>0.38141756349393702</v>
      </c>
      <c r="O2391">
        <v>2.2411396286776801</v>
      </c>
      <c r="P2391">
        <v>2.0690020563540301</v>
      </c>
      <c r="Q2391">
        <v>2.0027672518473398</v>
      </c>
      <c r="R2391">
        <v>3.69764280908276</v>
      </c>
      <c r="S2391">
        <v>6.3686590515786801</v>
      </c>
      <c r="T2391">
        <v>4.77070337785646</v>
      </c>
      <c r="U2391">
        <v>0</v>
      </c>
      <c r="V2391">
        <v>0.70125916227378104</v>
      </c>
      <c r="W2391">
        <v>4.0890294516742198</v>
      </c>
      <c r="X2391">
        <v>2.95496502120251</v>
      </c>
      <c r="Y2391">
        <v>0</v>
      </c>
      <c r="Z2391">
        <v>0.65909923105089696</v>
      </c>
      <c r="AA2391">
        <v>1.8013541213740001</v>
      </c>
      <c r="AB2391">
        <v>2.3680711077507599</v>
      </c>
      <c r="AC2391">
        <v>0</v>
      </c>
      <c r="AD2391">
        <v>0</v>
      </c>
      <c r="AE2391">
        <v>3.6218096532136201E-2</v>
      </c>
      <c r="AF2391">
        <v>0.43364879794213701</v>
      </c>
      <c r="AG2391">
        <v>0</v>
      </c>
      <c r="AH2391">
        <v>0</v>
      </c>
      <c r="AI2391">
        <v>0.15075401327149601</v>
      </c>
      <c r="AJ2391">
        <v>0.40324382495414401</v>
      </c>
      <c r="AK2391">
        <v>0.10375786802274201</v>
      </c>
      <c r="AL2391">
        <v>0.69452980946527398</v>
      </c>
      <c r="AM2391">
        <v>2.4836536637268001</v>
      </c>
      <c r="AN2391">
        <v>1.48978170191879</v>
      </c>
      <c r="AO2391">
        <v>0</v>
      </c>
      <c r="AP2391">
        <v>0</v>
      </c>
      <c r="AQ2391">
        <v>0.84980184502279499</v>
      </c>
      <c r="AR2391">
        <v>1.0773497218443799</v>
      </c>
      <c r="AS2391">
        <v>0</v>
      </c>
      <c r="AT2391">
        <v>0.407365162131335</v>
      </c>
      <c r="AU2391">
        <v>2.8713054563979798</v>
      </c>
      <c r="AV2391">
        <v>2.5591985364115302</v>
      </c>
      <c r="AW2391">
        <v>0</v>
      </c>
      <c r="AX2391">
        <v>1.23629758339755</v>
      </c>
      <c r="AY2391">
        <v>3.7551224851215399</v>
      </c>
      <c r="AZ2391">
        <v>2.7625880345948102</v>
      </c>
      <c r="BA2391">
        <v>0</v>
      </c>
      <c r="BB2391">
        <v>0</v>
      </c>
      <c r="BC2391">
        <v>2.1597116988628402</v>
      </c>
      <c r="BD2391">
        <v>2.3283868468756199</v>
      </c>
      <c r="BE2391">
        <v>1.13582584003786E-2</v>
      </c>
      <c r="BF2391">
        <v>0.75479683972912004</v>
      </c>
      <c r="BG2391">
        <v>3.7910179055373399</v>
      </c>
      <c r="BH2391">
        <v>2.4878159285806198</v>
      </c>
      <c r="BI2391">
        <v>0.90876668755120704</v>
      </c>
      <c r="BJ2391">
        <v>1.8013541213740001</v>
      </c>
      <c r="BK2391">
        <v>2.9800100237447702</v>
      </c>
      <c r="BL2391">
        <v>4.7969642532116303</v>
      </c>
      <c r="BM2391">
        <v>0.33969772572630402</v>
      </c>
      <c r="BN2391">
        <v>0.67939545145260705</v>
      </c>
      <c r="BO2391">
        <v>1.01909317717891</v>
      </c>
      <c r="BP2391">
        <v>0.67939545145260705</v>
      </c>
      <c r="BQ2391">
        <v>0</v>
      </c>
      <c r="BR2391">
        <v>0</v>
      </c>
      <c r="BS2391">
        <v>2.99606520517144</v>
      </c>
      <c r="BT2391">
        <v>1.99737680344763</v>
      </c>
      <c r="BU2391">
        <v>6.65070497472732E-3</v>
      </c>
      <c r="BV2391">
        <v>1.2595040558341599</v>
      </c>
      <c r="BW2391">
        <v>5.2053207459028004</v>
      </c>
      <c r="BX2391">
        <v>4.5053151196936696</v>
      </c>
      <c r="BY2391">
        <v>0.35195776506819199</v>
      </c>
      <c r="BZ2391">
        <v>2.6940974773450899</v>
      </c>
      <c r="CA2391">
        <v>4.38680232234183</v>
      </c>
      <c r="CB2391">
        <v>3.2518043359445099</v>
      </c>
      <c r="CC2391">
        <v>0</v>
      </c>
      <c r="CD2391">
        <v>2.5474785161625699</v>
      </c>
      <c r="CE2391">
        <v>6.6331773033451302</v>
      </c>
      <c r="CF2391">
        <v>6.0630813725595898</v>
      </c>
      <c r="CG2391">
        <v>0</v>
      </c>
      <c r="CH2391">
        <v>0.39453347433498698</v>
      </c>
      <c r="CI2391">
        <v>1.6142160737517901</v>
      </c>
      <c r="CJ2391">
        <v>1.43459768732348</v>
      </c>
      <c r="CK2391">
        <v>0</v>
      </c>
      <c r="CL2391">
        <v>0</v>
      </c>
      <c r="CM2391">
        <v>0.87530188778354601</v>
      </c>
      <c r="CN2391">
        <v>1.27246680374085</v>
      </c>
      <c r="CO2391">
        <v>0</v>
      </c>
      <c r="CP2391">
        <v>0</v>
      </c>
      <c r="CQ2391">
        <v>0</v>
      </c>
      <c r="CR2391">
        <v>2.2894011134814499E-2</v>
      </c>
      <c r="CS2391">
        <v>0</v>
      </c>
      <c r="CT2391">
        <v>0.15054650443390399</v>
      </c>
      <c r="CU2391">
        <v>0.43575771129356</v>
      </c>
      <c r="CV2391">
        <v>0.28521120685965601</v>
      </c>
      <c r="CW2391">
        <v>0</v>
      </c>
      <c r="CX2391">
        <v>0</v>
      </c>
      <c r="CY2391">
        <v>0.30226613087795901</v>
      </c>
      <c r="CZ2391">
        <v>0.50245694951368802</v>
      </c>
      <c r="DA2391">
        <v>0</v>
      </c>
      <c r="DB2391">
        <v>0</v>
      </c>
      <c r="DC2391">
        <v>0</v>
      </c>
      <c r="DD2391">
        <v>0</v>
      </c>
      <c r="DE2391">
        <v>0</v>
      </c>
      <c r="DF2391">
        <v>0</v>
      </c>
      <c r="DG2391">
        <v>2.1322345818417701E-2</v>
      </c>
      <c r="DH2391">
        <v>1.4214897212278499E-2</v>
      </c>
      <c r="DI2391">
        <v>9.8970704671417307E-3</v>
      </c>
      <c r="DJ2391">
        <v>0.190670662763715</v>
      </c>
      <c r="DK2391">
        <v>1.0379602376267401</v>
      </c>
      <c r="DL2391">
        <v>0.50737483041085196</v>
      </c>
      <c r="DM2391">
        <v>5.5054136567624798E-2</v>
      </c>
      <c r="DN2391">
        <v>0.38835956917978498</v>
      </c>
      <c r="DO2391">
        <v>1.13208389245837</v>
      </c>
      <c r="DP2391">
        <v>0.70753929843244301</v>
      </c>
      <c r="DQ2391">
        <v>0.13254077996442001</v>
      </c>
      <c r="DR2391">
        <v>0.46623527029612399</v>
      </c>
      <c r="DS2391">
        <v>0.80915087063158797</v>
      </c>
      <c r="DT2391">
        <v>0.46593622225843401</v>
      </c>
    </row>
    <row r="2392" spans="1:124" x14ac:dyDescent="0.35">
      <c r="A2392" s="19" t="str">
        <f t="shared" si="94"/>
        <v>ROAA--42825</v>
      </c>
      <c r="B2392" s="19" t="str">
        <f t="shared" si="95"/>
        <v>ROAA</v>
      </c>
      <c r="C2392">
        <v>14</v>
      </c>
      <c r="D2392" s="27">
        <v>42825</v>
      </c>
      <c r="E2392">
        <v>0.64</v>
      </c>
      <c r="F2392">
        <v>0.94</v>
      </c>
      <c r="G2392">
        <v>1.325</v>
      </c>
      <c r="H2392">
        <v>1.0341818181818201</v>
      </c>
      <c r="I2392">
        <v>0.63</v>
      </c>
      <c r="J2392">
        <v>1.04</v>
      </c>
      <c r="K2392">
        <v>1.42</v>
      </c>
      <c r="L2392">
        <v>1.0621546961326001</v>
      </c>
      <c r="M2392">
        <v>0.62</v>
      </c>
      <c r="N2392">
        <v>0.93</v>
      </c>
      <c r="O2392">
        <v>1.28</v>
      </c>
      <c r="P2392">
        <v>0.97190552441953504</v>
      </c>
      <c r="Q2392">
        <v>0.56499999999999995</v>
      </c>
      <c r="R2392">
        <v>0.78</v>
      </c>
      <c r="S2392">
        <v>0.95499999999999996</v>
      </c>
      <c r="T2392">
        <v>0.77549999999999997</v>
      </c>
      <c r="U2392">
        <v>0.59250000000000003</v>
      </c>
      <c r="V2392">
        <v>1.03</v>
      </c>
      <c r="W2392">
        <v>1.41</v>
      </c>
      <c r="X2392">
        <v>1.03095238095238</v>
      </c>
      <c r="Y2392">
        <v>0.63</v>
      </c>
      <c r="Z2392">
        <v>1.01</v>
      </c>
      <c r="AA2392">
        <v>1.36</v>
      </c>
      <c r="AB2392">
        <v>1.2118367346938801</v>
      </c>
      <c r="AC2392">
        <v>0.72750000000000004</v>
      </c>
      <c r="AD2392">
        <v>1.075</v>
      </c>
      <c r="AE2392">
        <v>1.4850000000000001</v>
      </c>
      <c r="AF2392">
        <v>1.14342105263158</v>
      </c>
      <c r="AG2392">
        <v>0.84</v>
      </c>
      <c r="AH2392">
        <v>1.165</v>
      </c>
      <c r="AI2392">
        <v>1.54</v>
      </c>
      <c r="AJ2392">
        <v>1.2062903225806401</v>
      </c>
      <c r="AK2392">
        <v>0.61499999999999999</v>
      </c>
      <c r="AL2392">
        <v>0.97</v>
      </c>
      <c r="AM2392">
        <v>1.41</v>
      </c>
      <c r="AN2392">
        <v>1.06936170212766</v>
      </c>
      <c r="AO2392">
        <v>0.71499999999999997</v>
      </c>
      <c r="AP2392">
        <v>1.06</v>
      </c>
      <c r="AQ2392">
        <v>1.5049999999999999</v>
      </c>
      <c r="AR2392">
        <v>1.1246768060836501</v>
      </c>
      <c r="AS2392">
        <v>0.65</v>
      </c>
      <c r="AT2392">
        <v>1.05</v>
      </c>
      <c r="AU2392">
        <v>1.415</v>
      </c>
      <c r="AV2392">
        <v>1.0807537688442199</v>
      </c>
      <c r="AW2392">
        <v>0.58250000000000002</v>
      </c>
      <c r="AX2392">
        <v>0.92500000000000004</v>
      </c>
      <c r="AY2392">
        <v>1.3075000000000001</v>
      </c>
      <c r="AZ2392">
        <v>0.96569444444444497</v>
      </c>
      <c r="BA2392">
        <v>0.57999999999999996</v>
      </c>
      <c r="BB2392">
        <v>1.08</v>
      </c>
      <c r="BC2392">
        <v>1.37</v>
      </c>
      <c r="BD2392">
        <v>1.2041509433962301</v>
      </c>
      <c r="BE2392">
        <v>0.55000000000000004</v>
      </c>
      <c r="BF2392">
        <v>0.88</v>
      </c>
      <c r="BG2392">
        <v>1.41</v>
      </c>
      <c r="BH2392">
        <v>0.92800000000000005</v>
      </c>
      <c r="BI2392">
        <v>1.1000000000000001</v>
      </c>
      <c r="BJ2392">
        <v>1.1299999999999999</v>
      </c>
      <c r="BK2392">
        <v>1.26</v>
      </c>
      <c r="BL2392">
        <v>1.3979999999999999</v>
      </c>
      <c r="BM2392">
        <v>3.85</v>
      </c>
      <c r="BN2392">
        <v>5.94</v>
      </c>
      <c r="BO2392">
        <v>8.0299999999999994</v>
      </c>
      <c r="BP2392">
        <v>5.94</v>
      </c>
      <c r="BQ2392">
        <v>0.97499999999999998</v>
      </c>
      <c r="BR2392">
        <v>1.01</v>
      </c>
      <c r="BS2392">
        <v>1.1499999999999999</v>
      </c>
      <c r="BT2392">
        <v>1.08</v>
      </c>
      <c r="BU2392">
        <v>0.375</v>
      </c>
      <c r="BV2392">
        <v>0.69</v>
      </c>
      <c r="BW2392">
        <v>1.1599999999999999</v>
      </c>
      <c r="BX2392">
        <v>0.79400000000000004</v>
      </c>
      <c r="BY2392">
        <v>0.435</v>
      </c>
      <c r="BZ2392">
        <v>0.77</v>
      </c>
      <c r="CA2392">
        <v>1.2949999999999999</v>
      </c>
      <c r="CB2392">
        <v>0.66857142857142804</v>
      </c>
      <c r="CC2392">
        <v>0.56000000000000005</v>
      </c>
      <c r="CD2392">
        <v>1.01</v>
      </c>
      <c r="CE2392">
        <v>1.4</v>
      </c>
      <c r="CF2392">
        <v>0.95407407407407396</v>
      </c>
      <c r="CG2392">
        <v>0.70499999999999996</v>
      </c>
      <c r="CH2392">
        <v>1.0900000000000001</v>
      </c>
      <c r="CI2392">
        <v>1.27</v>
      </c>
      <c r="CJ2392">
        <v>0.97599999999999998</v>
      </c>
      <c r="CK2392">
        <v>0.92500000000000004</v>
      </c>
      <c r="CL2392">
        <v>1.22</v>
      </c>
      <c r="CM2392">
        <v>1.46</v>
      </c>
      <c r="CN2392">
        <v>1.3216666666666701</v>
      </c>
      <c r="CO2392">
        <v>1.38</v>
      </c>
      <c r="CP2392">
        <v>1.4</v>
      </c>
      <c r="CQ2392">
        <v>1.89</v>
      </c>
      <c r="CR2392">
        <v>1.6080000000000001</v>
      </c>
      <c r="CS2392">
        <v>0.91749999999999998</v>
      </c>
      <c r="CT2392">
        <v>1.1000000000000001</v>
      </c>
      <c r="CU2392">
        <v>1.41</v>
      </c>
      <c r="CV2392">
        <v>1.2275</v>
      </c>
      <c r="CW2392">
        <v>0.55000000000000004</v>
      </c>
      <c r="CX2392">
        <v>0.96499999999999997</v>
      </c>
      <c r="CY2392">
        <v>1.395</v>
      </c>
      <c r="CZ2392">
        <v>1.03</v>
      </c>
      <c r="DA2392">
        <v>1.07</v>
      </c>
      <c r="DB2392">
        <v>1.07</v>
      </c>
      <c r="DC2392">
        <v>1.07</v>
      </c>
      <c r="DD2392">
        <v>1.07</v>
      </c>
      <c r="DE2392">
        <v>0.82</v>
      </c>
      <c r="DF2392">
        <v>1.03</v>
      </c>
      <c r="DG2392">
        <v>1.1100000000000001</v>
      </c>
      <c r="DH2392">
        <v>0.94333333333333302</v>
      </c>
      <c r="DI2392">
        <v>0.44</v>
      </c>
      <c r="DJ2392">
        <v>0.97499999999999998</v>
      </c>
      <c r="DK2392">
        <v>1.43</v>
      </c>
      <c r="DL2392">
        <v>1.034</v>
      </c>
      <c r="DM2392">
        <v>0.56000000000000005</v>
      </c>
      <c r="DN2392">
        <v>1.19</v>
      </c>
      <c r="DO2392">
        <v>1.93</v>
      </c>
      <c r="DP2392">
        <v>1.28571428571429</v>
      </c>
      <c r="DQ2392">
        <v>0.76</v>
      </c>
      <c r="DR2392">
        <v>0.90500000000000003</v>
      </c>
      <c r="DS2392">
        <v>1.7625</v>
      </c>
      <c r="DT2392">
        <v>1.2450000000000001</v>
      </c>
    </row>
    <row r="2393" spans="1:124" x14ac:dyDescent="0.35">
      <c r="A2393" s="19" t="str">
        <f t="shared" si="94"/>
        <v>NIM--42825</v>
      </c>
      <c r="B2393" s="19" t="str">
        <f t="shared" si="95"/>
        <v>NIM</v>
      </c>
      <c r="C2393">
        <v>15</v>
      </c>
      <c r="D2393" s="27">
        <v>42825</v>
      </c>
      <c r="E2393">
        <v>3.4649999999999999</v>
      </c>
      <c r="F2393">
        <v>3.64</v>
      </c>
      <c r="G2393">
        <v>3.9849999999999999</v>
      </c>
      <c r="H2393">
        <v>3.72272727272727</v>
      </c>
      <c r="I2393">
        <v>3.47</v>
      </c>
      <c r="J2393">
        <v>3.8</v>
      </c>
      <c r="K2393">
        <v>4.1500000000000004</v>
      </c>
      <c r="L2393">
        <v>3.8008471454880302</v>
      </c>
      <c r="M2393">
        <v>3.31</v>
      </c>
      <c r="N2393">
        <v>3.7</v>
      </c>
      <c r="O2393">
        <v>4.0999999999999996</v>
      </c>
      <c r="P2393">
        <v>3.7272457966373298</v>
      </c>
      <c r="Q2393">
        <v>3.5649999999999999</v>
      </c>
      <c r="R2393">
        <v>3.82</v>
      </c>
      <c r="S2393">
        <v>4.1425000000000001</v>
      </c>
      <c r="T2393">
        <v>3.798</v>
      </c>
      <c r="U2393">
        <v>3.3525</v>
      </c>
      <c r="V2393">
        <v>3.78</v>
      </c>
      <c r="W2393">
        <v>4.0999999999999996</v>
      </c>
      <c r="X2393">
        <v>3.73431972789116</v>
      </c>
      <c r="Y2393">
        <v>3.74</v>
      </c>
      <c r="Z2393">
        <v>4.03</v>
      </c>
      <c r="AA2393">
        <v>4.37</v>
      </c>
      <c r="AB2393">
        <v>4.0744897959183701</v>
      </c>
      <c r="AC2393">
        <v>3.395</v>
      </c>
      <c r="AD2393">
        <v>3.7549999999999999</v>
      </c>
      <c r="AE2393">
        <v>4.165</v>
      </c>
      <c r="AF2393">
        <v>3.7605263157894702</v>
      </c>
      <c r="AG2393">
        <v>3.4649999999999999</v>
      </c>
      <c r="AH2393">
        <v>3.83</v>
      </c>
      <c r="AI2393">
        <v>4.4124999999999996</v>
      </c>
      <c r="AJ2393">
        <v>4.3383870967741904</v>
      </c>
      <c r="AK2393">
        <v>3.61</v>
      </c>
      <c r="AL2393">
        <v>3.76</v>
      </c>
      <c r="AM2393">
        <v>3.93</v>
      </c>
      <c r="AN2393">
        <v>3.7874468085106399</v>
      </c>
      <c r="AO2393">
        <v>3.44</v>
      </c>
      <c r="AP2393">
        <v>3.82</v>
      </c>
      <c r="AQ2393">
        <v>4.1749999999999998</v>
      </c>
      <c r="AR2393">
        <v>3.7912547528517102</v>
      </c>
      <c r="AS2393">
        <v>3.53</v>
      </c>
      <c r="AT2393">
        <v>3.81</v>
      </c>
      <c r="AU2393">
        <v>4.1449999999999996</v>
      </c>
      <c r="AV2393">
        <v>3.82150753768844</v>
      </c>
      <c r="AW2393">
        <v>3.42</v>
      </c>
      <c r="AX2393">
        <v>3.8050000000000002</v>
      </c>
      <c r="AY2393">
        <v>4.085</v>
      </c>
      <c r="AZ2393">
        <v>3.73430555555555</v>
      </c>
      <c r="BA2393">
        <v>3.54</v>
      </c>
      <c r="BB2393">
        <v>3.81</v>
      </c>
      <c r="BC2393">
        <v>4.1500000000000004</v>
      </c>
      <c r="BD2393">
        <v>3.86622641509434</v>
      </c>
      <c r="BE2393">
        <v>3.36</v>
      </c>
      <c r="BF2393">
        <v>3.75</v>
      </c>
      <c r="BG2393">
        <v>4.08</v>
      </c>
      <c r="BH2393">
        <v>3.9385454545454599</v>
      </c>
      <c r="BI2393">
        <v>3.66</v>
      </c>
      <c r="BJ2393">
        <v>4.24</v>
      </c>
      <c r="BK2393">
        <v>4.37</v>
      </c>
      <c r="BL2393">
        <v>4.04</v>
      </c>
      <c r="BM2393">
        <v>4.0575000000000001</v>
      </c>
      <c r="BN2393">
        <v>4.1749999999999998</v>
      </c>
      <c r="BO2393">
        <v>4.2925000000000004</v>
      </c>
      <c r="BP2393">
        <v>4.1749999999999998</v>
      </c>
      <c r="BQ2393">
        <v>3.82</v>
      </c>
      <c r="BR2393">
        <v>4.2</v>
      </c>
      <c r="BS2393">
        <v>4.2850000000000001</v>
      </c>
      <c r="BT2393">
        <v>4.0033333333333303</v>
      </c>
      <c r="BU2393">
        <v>3.585</v>
      </c>
      <c r="BV2393">
        <v>3.93</v>
      </c>
      <c r="BW2393">
        <v>4.22</v>
      </c>
      <c r="BX2393">
        <v>3.8673333333333302</v>
      </c>
      <c r="BY2393">
        <v>3.47</v>
      </c>
      <c r="BZ2393">
        <v>3.79</v>
      </c>
      <c r="CA2393">
        <v>4</v>
      </c>
      <c r="CB2393">
        <v>3.6285714285714299</v>
      </c>
      <c r="CC2393">
        <v>3.3</v>
      </c>
      <c r="CD2393">
        <v>3.69</v>
      </c>
      <c r="CE2393">
        <v>3.99</v>
      </c>
      <c r="CF2393">
        <v>3.6609876543209898</v>
      </c>
      <c r="CG2393">
        <v>3.69</v>
      </c>
      <c r="CH2393">
        <v>3.94</v>
      </c>
      <c r="CI2393">
        <v>4.1749999999999998</v>
      </c>
      <c r="CJ2393">
        <v>3.9306666666666699</v>
      </c>
      <c r="CK2393">
        <v>3.3475000000000001</v>
      </c>
      <c r="CL2393">
        <v>3.58</v>
      </c>
      <c r="CM2393">
        <v>4.085</v>
      </c>
      <c r="CN2393">
        <v>3.8444444444444401</v>
      </c>
      <c r="CO2393">
        <v>3.6</v>
      </c>
      <c r="CP2393">
        <v>3.67</v>
      </c>
      <c r="CQ2393">
        <v>4.45</v>
      </c>
      <c r="CR2393">
        <v>4.0140000000000002</v>
      </c>
      <c r="CS2393">
        <v>2.7324999999999999</v>
      </c>
      <c r="CT2393">
        <v>3.32</v>
      </c>
      <c r="CU2393">
        <v>4.0549999999999997</v>
      </c>
      <c r="CV2393">
        <v>3.4674999999999998</v>
      </c>
      <c r="CW2393">
        <v>3.6924999999999999</v>
      </c>
      <c r="CX2393">
        <v>4.05</v>
      </c>
      <c r="CY2393">
        <v>4.2424999999999997</v>
      </c>
      <c r="CZ2393">
        <v>3.9350000000000001</v>
      </c>
      <c r="DA2393">
        <v>3.76</v>
      </c>
      <c r="DB2393">
        <v>3.76</v>
      </c>
      <c r="DC2393">
        <v>3.76</v>
      </c>
      <c r="DD2393">
        <v>3.76</v>
      </c>
      <c r="DE2393">
        <v>2.7549999999999999</v>
      </c>
      <c r="DF2393">
        <v>3.1</v>
      </c>
      <c r="DG2393">
        <v>10.38</v>
      </c>
      <c r="DH2393">
        <v>7.7233333333333301</v>
      </c>
      <c r="DI2393">
        <v>3.3875000000000002</v>
      </c>
      <c r="DJ2393">
        <v>3.7349999999999999</v>
      </c>
      <c r="DK2393">
        <v>4.3525</v>
      </c>
      <c r="DL2393">
        <v>4.335</v>
      </c>
      <c r="DM2393">
        <v>3.45</v>
      </c>
      <c r="DN2393">
        <v>3.67</v>
      </c>
      <c r="DO2393">
        <v>3.9249999999999998</v>
      </c>
      <c r="DP2393">
        <v>3.7385714285714302</v>
      </c>
      <c r="DQ2393">
        <v>3.7225000000000001</v>
      </c>
      <c r="DR2393">
        <v>3.8250000000000002</v>
      </c>
      <c r="DS2393">
        <v>3.9950000000000001</v>
      </c>
      <c r="DT2393">
        <v>3.87</v>
      </c>
    </row>
    <row r="2394" spans="1:124" x14ac:dyDescent="0.35">
      <c r="A2394" s="19" t="str">
        <f t="shared" si="94"/>
        <v>Provisions / Avg Assets--42825</v>
      </c>
      <c r="B2394" s="19" t="str">
        <f t="shared" si="95"/>
        <v>Provisions / Avg Assets</v>
      </c>
      <c r="C2394">
        <v>16</v>
      </c>
      <c r="D2394" s="27">
        <v>42825</v>
      </c>
      <c r="E2394">
        <v>0</v>
      </c>
      <c r="F2394">
        <v>0.04</v>
      </c>
      <c r="G2394">
        <v>0.14000000000000001</v>
      </c>
      <c r="H2394">
        <v>0.105090909090909</v>
      </c>
      <c r="I2394">
        <v>0</v>
      </c>
      <c r="J2394">
        <v>0.02</v>
      </c>
      <c r="K2394">
        <v>0.13</v>
      </c>
      <c r="L2394">
        <v>9.6906077348066305E-2</v>
      </c>
      <c r="M2394">
        <v>0</v>
      </c>
      <c r="N2394">
        <v>0.05</v>
      </c>
      <c r="O2394">
        <v>0.14000000000000001</v>
      </c>
      <c r="P2394">
        <v>9.6983586869495403E-2</v>
      </c>
      <c r="Q2394">
        <v>0.02</v>
      </c>
      <c r="R2394">
        <v>0.06</v>
      </c>
      <c r="S2394">
        <v>0.155</v>
      </c>
      <c r="T2394">
        <v>0.107</v>
      </c>
      <c r="U2394">
        <v>0</v>
      </c>
      <c r="V2394">
        <v>0.03</v>
      </c>
      <c r="W2394">
        <v>0.12</v>
      </c>
      <c r="X2394">
        <v>9.3945578231292598E-2</v>
      </c>
      <c r="Y2394">
        <v>0</v>
      </c>
      <c r="Z2394">
        <v>0.01</v>
      </c>
      <c r="AA2394">
        <v>0.14000000000000001</v>
      </c>
      <c r="AB2394">
        <v>9.2040816326530606E-2</v>
      </c>
      <c r="AC2394">
        <v>0</v>
      </c>
      <c r="AD2394">
        <v>0</v>
      </c>
      <c r="AE2394">
        <v>0.10249999999999999</v>
      </c>
      <c r="AF2394">
        <v>4.7236842105263202E-2</v>
      </c>
      <c r="AG2394">
        <v>0</v>
      </c>
      <c r="AH2394">
        <v>0.02</v>
      </c>
      <c r="AI2394">
        <v>0.19750000000000001</v>
      </c>
      <c r="AJ2394">
        <v>0.43806451612903202</v>
      </c>
      <c r="AK2394">
        <v>0</v>
      </c>
      <c r="AL2394">
        <v>0.04</v>
      </c>
      <c r="AM2394">
        <v>0.13500000000000001</v>
      </c>
      <c r="AN2394">
        <v>8.6808510638297906E-2</v>
      </c>
      <c r="AO2394">
        <v>0</v>
      </c>
      <c r="AP2394">
        <v>0.01</v>
      </c>
      <c r="AQ2394">
        <v>0.12</v>
      </c>
      <c r="AR2394">
        <v>7.7186311787072207E-2</v>
      </c>
      <c r="AS2394">
        <v>0</v>
      </c>
      <c r="AT2394">
        <v>0.03</v>
      </c>
      <c r="AU2394">
        <v>0.14000000000000001</v>
      </c>
      <c r="AV2394">
        <v>8.2160804020100495E-2</v>
      </c>
      <c r="AW2394">
        <v>0</v>
      </c>
      <c r="AX2394">
        <v>0.01</v>
      </c>
      <c r="AY2394">
        <v>0.1</v>
      </c>
      <c r="AZ2394">
        <v>5.7500000000000002E-2</v>
      </c>
      <c r="BA2394">
        <v>0</v>
      </c>
      <c r="BB2394">
        <v>0</v>
      </c>
      <c r="BC2394">
        <v>0.19</v>
      </c>
      <c r="BD2394">
        <v>0.117358490566038</v>
      </c>
      <c r="BE2394">
        <v>0</v>
      </c>
      <c r="BF2394">
        <v>0.06</v>
      </c>
      <c r="BG2394">
        <v>0.18</v>
      </c>
      <c r="BH2394">
        <v>0.455272727272727</v>
      </c>
      <c r="BI2394">
        <v>-0.01</v>
      </c>
      <c r="BJ2394">
        <v>0</v>
      </c>
      <c r="BK2394">
        <v>0.08</v>
      </c>
      <c r="BL2394">
        <v>2.1999999999999999E-2</v>
      </c>
      <c r="BM2394">
        <v>4.4999999999999998E-2</v>
      </c>
      <c r="BN2394">
        <v>0.09</v>
      </c>
      <c r="BO2394">
        <v>0.13500000000000001</v>
      </c>
      <c r="BP2394">
        <v>0.09</v>
      </c>
      <c r="BQ2394">
        <v>0</v>
      </c>
      <c r="BR2394">
        <v>0</v>
      </c>
      <c r="BS2394">
        <v>0</v>
      </c>
      <c r="BT2394">
        <v>0</v>
      </c>
      <c r="BU2394">
        <v>0</v>
      </c>
      <c r="BV2394">
        <v>0.05</v>
      </c>
      <c r="BW2394">
        <v>0.1</v>
      </c>
      <c r="BX2394">
        <v>8.1333333333333299E-2</v>
      </c>
      <c r="BY2394">
        <v>0</v>
      </c>
      <c r="BZ2394">
        <v>0.08</v>
      </c>
      <c r="CA2394">
        <v>0.4</v>
      </c>
      <c r="CB2394">
        <v>0.46714285714285703</v>
      </c>
      <c r="CC2394">
        <v>0</v>
      </c>
      <c r="CD2394">
        <v>0</v>
      </c>
      <c r="CE2394">
        <v>0.09</v>
      </c>
      <c r="CF2394">
        <v>6.0740740740740699E-2</v>
      </c>
      <c r="CG2394">
        <v>0</v>
      </c>
      <c r="CH2394">
        <v>0.04</v>
      </c>
      <c r="CI2394">
        <v>0.12</v>
      </c>
      <c r="CJ2394">
        <v>6.8666666666666695E-2</v>
      </c>
      <c r="CK2394">
        <v>0</v>
      </c>
      <c r="CL2394">
        <v>0.06</v>
      </c>
      <c r="CM2394">
        <v>0.2225</v>
      </c>
      <c r="CN2394">
        <v>0.15277777777777801</v>
      </c>
      <c r="CO2394">
        <v>0.02</v>
      </c>
      <c r="CP2394">
        <v>0.04</v>
      </c>
      <c r="CQ2394">
        <v>0.13</v>
      </c>
      <c r="CR2394">
        <v>6.6000000000000003E-2</v>
      </c>
      <c r="CS2394">
        <v>0</v>
      </c>
      <c r="CT2394">
        <v>0</v>
      </c>
      <c r="CU2394">
        <v>0.05</v>
      </c>
      <c r="CV2394">
        <v>0.05</v>
      </c>
      <c r="CW2394">
        <v>0</v>
      </c>
      <c r="CX2394">
        <v>0</v>
      </c>
      <c r="CY2394">
        <v>0.115</v>
      </c>
      <c r="CZ2394">
        <v>-6.25E-2</v>
      </c>
      <c r="DA2394">
        <v>0.15</v>
      </c>
      <c r="DB2394">
        <v>0.15</v>
      </c>
      <c r="DC2394">
        <v>0.15</v>
      </c>
      <c r="DD2394">
        <v>0.15</v>
      </c>
      <c r="DE2394">
        <v>0</v>
      </c>
      <c r="DF2394">
        <v>0</v>
      </c>
      <c r="DG2394">
        <v>2.0950000000000002</v>
      </c>
      <c r="DH2394">
        <v>1.3966666666666701</v>
      </c>
      <c r="DI2394">
        <v>0</v>
      </c>
      <c r="DJ2394">
        <v>0.14000000000000001</v>
      </c>
      <c r="DK2394">
        <v>0.2</v>
      </c>
      <c r="DL2394">
        <v>0.66100000000000003</v>
      </c>
      <c r="DM2394">
        <v>0.05</v>
      </c>
      <c r="DN2394">
        <v>0.14000000000000001</v>
      </c>
      <c r="DO2394">
        <v>0.22</v>
      </c>
      <c r="DP2394">
        <v>0.161428571428571</v>
      </c>
      <c r="DQ2394">
        <v>5.0000000000000001E-3</v>
      </c>
      <c r="DR2394">
        <v>4.4999999999999998E-2</v>
      </c>
      <c r="DS2394">
        <v>0.1075</v>
      </c>
      <c r="DT2394">
        <v>8.3333333333333301E-2</v>
      </c>
    </row>
    <row r="2395" spans="1:124" x14ac:dyDescent="0.35">
      <c r="A2395" s="19" t="str">
        <f t="shared" si="94"/>
        <v>Negative Earners (last 4 qtrs)--42825</v>
      </c>
      <c r="B2395" s="19" t="str">
        <f t="shared" si="95"/>
        <v>Negative Earners (last 4 qtrs)</v>
      </c>
      <c r="C2395">
        <v>17</v>
      </c>
      <c r="D2395" s="27">
        <v>42825</v>
      </c>
      <c r="F2395">
        <v>0</v>
      </c>
      <c r="H2395">
        <v>0</v>
      </c>
      <c r="J2395">
        <v>2.7124773960217001</v>
      </c>
      <c r="L2395">
        <v>15</v>
      </c>
      <c r="N2395">
        <v>3.6891679748822601</v>
      </c>
      <c r="P2395">
        <v>188</v>
      </c>
      <c r="R2395">
        <v>5</v>
      </c>
      <c r="T2395">
        <v>1</v>
      </c>
      <c r="V2395">
        <v>3.0201342281879202</v>
      </c>
      <c r="X2395">
        <v>9</v>
      </c>
      <c r="Z2395">
        <v>2.0408163265306101</v>
      </c>
      <c r="AB2395">
        <v>1</v>
      </c>
      <c r="AD2395">
        <v>2.6315789473684199</v>
      </c>
      <c r="AF2395">
        <v>2</v>
      </c>
      <c r="AH2395">
        <v>1.61290322580645</v>
      </c>
      <c r="AI2395"/>
      <c r="AJ2395">
        <v>1</v>
      </c>
      <c r="AK2395"/>
      <c r="AL2395">
        <v>2.12765957446809</v>
      </c>
      <c r="AN2395">
        <v>1</v>
      </c>
      <c r="AP2395">
        <v>1.87265917602996</v>
      </c>
      <c r="AR2395">
        <v>5</v>
      </c>
      <c r="AT2395">
        <v>1.97044334975369</v>
      </c>
      <c r="AV2395">
        <v>4</v>
      </c>
      <c r="AX2395">
        <v>4.10958904109589</v>
      </c>
      <c r="AZ2395">
        <v>6</v>
      </c>
      <c r="BB2395">
        <v>3.7735849056603801</v>
      </c>
      <c r="BD2395">
        <v>2</v>
      </c>
      <c r="BF2395">
        <v>1.8181818181818199</v>
      </c>
      <c r="BH2395">
        <v>1</v>
      </c>
      <c r="BJ2395">
        <v>0</v>
      </c>
      <c r="BL2395">
        <v>0</v>
      </c>
      <c r="BN2395">
        <v>0</v>
      </c>
      <c r="BP2395">
        <v>0</v>
      </c>
      <c r="BR2395">
        <v>0</v>
      </c>
      <c r="BT2395">
        <v>0</v>
      </c>
      <c r="BV2395">
        <v>13.3333333333333</v>
      </c>
      <c r="BX2395">
        <v>2</v>
      </c>
      <c r="BZ2395">
        <v>0</v>
      </c>
      <c r="CB2395">
        <v>0</v>
      </c>
      <c r="CD2395">
        <v>3.7037037037037002</v>
      </c>
      <c r="CF2395">
        <v>3</v>
      </c>
      <c r="CH2395">
        <v>0</v>
      </c>
      <c r="CJ2395">
        <v>0</v>
      </c>
      <c r="CL2395">
        <v>0</v>
      </c>
      <c r="CN2395">
        <v>0</v>
      </c>
      <c r="CP2395">
        <v>0</v>
      </c>
      <c r="CR2395">
        <v>0</v>
      </c>
      <c r="CT2395">
        <v>0</v>
      </c>
      <c r="CV2395">
        <v>0</v>
      </c>
      <c r="CX2395">
        <v>0</v>
      </c>
      <c r="CZ2395">
        <v>0</v>
      </c>
      <c r="DB2395">
        <v>0</v>
      </c>
      <c r="DD2395">
        <v>0</v>
      </c>
      <c r="DF2395">
        <v>0</v>
      </c>
      <c r="DH2395">
        <v>0</v>
      </c>
      <c r="DJ2395">
        <v>0</v>
      </c>
      <c r="DL2395">
        <v>0</v>
      </c>
      <c r="DN2395">
        <v>0</v>
      </c>
      <c r="DP2395">
        <v>0</v>
      </c>
      <c r="DR2395">
        <v>0</v>
      </c>
      <c r="DT2395">
        <v>0</v>
      </c>
    </row>
    <row r="2396" spans="1:124" x14ac:dyDescent="0.35">
      <c r="A2396" s="19" t="str">
        <f t="shared" si="94"/>
        <v>Noncore Funding / Liab--42825</v>
      </c>
      <c r="B2396" s="19" t="str">
        <f t="shared" si="95"/>
        <v>Noncore Funding / Liab</v>
      </c>
      <c r="C2396">
        <v>18</v>
      </c>
      <c r="D2396" s="27">
        <v>42825</v>
      </c>
      <c r="E2396">
        <v>7.50857777253783</v>
      </c>
      <c r="F2396">
        <v>13.132914489264699</v>
      </c>
      <c r="G2396">
        <v>19.146032246210499</v>
      </c>
      <c r="H2396">
        <v>14.9422635023606</v>
      </c>
      <c r="I2396">
        <v>8.4932233509269803</v>
      </c>
      <c r="J2396">
        <v>14.7330161706659</v>
      </c>
      <c r="K2396">
        <v>22.1522321735346</v>
      </c>
      <c r="L2396">
        <v>17.242024922032101</v>
      </c>
      <c r="M2396">
        <v>11.2461089200774</v>
      </c>
      <c r="N2396">
        <v>18.5222306102266</v>
      </c>
      <c r="O2396">
        <v>28.9547832192561</v>
      </c>
      <c r="P2396">
        <v>21.980314431282601</v>
      </c>
      <c r="Q2396">
        <v>13.2060568033823</v>
      </c>
      <c r="R2396">
        <v>16.225838046407901</v>
      </c>
      <c r="S2396">
        <v>21.911874000720999</v>
      </c>
      <c r="T2396">
        <v>18.284332364939999</v>
      </c>
      <c r="U2396">
        <v>7.6061375009955103</v>
      </c>
      <c r="V2396">
        <v>12.918426364357799</v>
      </c>
      <c r="W2396">
        <v>20.401105144210799</v>
      </c>
      <c r="X2396">
        <v>16.2136689974554</v>
      </c>
      <c r="Y2396">
        <v>8.0012046983234608</v>
      </c>
      <c r="Z2396">
        <v>13.458534444932001</v>
      </c>
      <c r="AA2396">
        <v>19.441035172002699</v>
      </c>
      <c r="AB2396">
        <v>16.832050098946901</v>
      </c>
      <c r="AC2396">
        <v>9.6814054977345005</v>
      </c>
      <c r="AD2396">
        <v>15.0870830073729</v>
      </c>
      <c r="AE2396">
        <v>21.064399886303601</v>
      </c>
      <c r="AF2396">
        <v>16.314724197367699</v>
      </c>
      <c r="AG2396">
        <v>12.929701120554199</v>
      </c>
      <c r="AH2396">
        <v>19.231975351074102</v>
      </c>
      <c r="AI2396">
        <v>27.504888119329699</v>
      </c>
      <c r="AJ2396">
        <v>23.114716941806801</v>
      </c>
      <c r="AK2396">
        <v>8.5031135562320603</v>
      </c>
      <c r="AL2396">
        <v>16.548638080008601</v>
      </c>
      <c r="AM2396">
        <v>30.805399949957199</v>
      </c>
      <c r="AN2396">
        <v>20.397346674609601</v>
      </c>
      <c r="AO2396">
        <v>8.7610966187639203</v>
      </c>
      <c r="AP2396">
        <v>14.289694049784501</v>
      </c>
      <c r="AQ2396">
        <v>21.347286384970701</v>
      </c>
      <c r="AR2396">
        <v>16.602116961695</v>
      </c>
      <c r="AS2396">
        <v>9.5739518155134906</v>
      </c>
      <c r="AT2396">
        <v>17.351568265279798</v>
      </c>
      <c r="AU2396">
        <v>26.077448478996399</v>
      </c>
      <c r="AV2396">
        <v>18.838892556884499</v>
      </c>
      <c r="AW2396">
        <v>6.4478727798360103</v>
      </c>
      <c r="AX2396">
        <v>12.4778101682273</v>
      </c>
      <c r="AY2396">
        <v>20.028524141189902</v>
      </c>
      <c r="AZ2396">
        <v>14.9071848787744</v>
      </c>
      <c r="BA2396">
        <v>9.3379680834254994</v>
      </c>
      <c r="BB2396">
        <v>17.202607676530899</v>
      </c>
      <c r="BC2396">
        <v>25.782649942025898</v>
      </c>
      <c r="BD2396">
        <v>21.3708829936893</v>
      </c>
      <c r="BE2396">
        <v>8.07317157391625</v>
      </c>
      <c r="BF2396">
        <v>13.5638637233635</v>
      </c>
      <c r="BG2396">
        <v>16.573616553888499</v>
      </c>
      <c r="BH2396">
        <v>16.7517674448757</v>
      </c>
      <c r="BI2396">
        <v>9.3218701475268304</v>
      </c>
      <c r="BJ2396">
        <v>10.6820455276915</v>
      </c>
      <c r="BK2396">
        <v>17.351049408235699</v>
      </c>
      <c r="BL2396">
        <v>15.0918106292924</v>
      </c>
      <c r="BM2396">
        <v>21.753322532545599</v>
      </c>
      <c r="BN2396">
        <v>23.620955454673201</v>
      </c>
      <c r="BO2396">
        <v>25.488588376800902</v>
      </c>
      <c r="BP2396">
        <v>23.620955454673201</v>
      </c>
      <c r="BQ2396">
        <v>12.858381043934701</v>
      </c>
      <c r="BR2396">
        <v>13.132914489264699</v>
      </c>
      <c r="BS2396">
        <v>17.901902842582999</v>
      </c>
      <c r="BT2396">
        <v>16.1292177612569</v>
      </c>
      <c r="BU2396">
        <v>10.1360312154137</v>
      </c>
      <c r="BV2396">
        <v>16.3561185426577</v>
      </c>
      <c r="BW2396">
        <v>30.2641705535064</v>
      </c>
      <c r="BX2396">
        <v>20.5700436906079</v>
      </c>
      <c r="BY2396">
        <v>9.7881272517052498</v>
      </c>
      <c r="BZ2396">
        <v>14.2441261335532</v>
      </c>
      <c r="CA2396">
        <v>18.851493161354799</v>
      </c>
      <c r="CB2396">
        <v>16.399049249075301</v>
      </c>
      <c r="CC2396">
        <v>6.3723669852659697</v>
      </c>
      <c r="CD2396">
        <v>11.0282924293618</v>
      </c>
      <c r="CE2396">
        <v>20.880704332915499</v>
      </c>
      <c r="CF2396">
        <v>15.772696051004001</v>
      </c>
      <c r="CG2396">
        <v>9.1805918952677299</v>
      </c>
      <c r="CH2396">
        <v>14.0819338064788</v>
      </c>
      <c r="CI2396">
        <v>18.450194661835901</v>
      </c>
      <c r="CJ2396">
        <v>16.231758378572302</v>
      </c>
      <c r="CK2396">
        <v>8.0757940370873094</v>
      </c>
      <c r="CL2396">
        <v>17.048144058144199</v>
      </c>
      <c r="CM2396">
        <v>33.540582611600001</v>
      </c>
      <c r="CN2396">
        <v>23.889022955913699</v>
      </c>
      <c r="CO2396">
        <v>15.3325817361894</v>
      </c>
      <c r="CP2396">
        <v>16.936322979098801</v>
      </c>
      <c r="CQ2396">
        <v>22.2563629111411</v>
      </c>
      <c r="CR2396">
        <v>23.845874409654101</v>
      </c>
      <c r="CS2396">
        <v>11.436282943095</v>
      </c>
      <c r="CT2396">
        <v>14.3578383994533</v>
      </c>
      <c r="CU2396">
        <v>19.7647450597436</v>
      </c>
      <c r="CV2396">
        <v>16.843189603385401</v>
      </c>
      <c r="CW2396">
        <v>6.8619444959590199</v>
      </c>
      <c r="CX2396">
        <v>14.260916021397501</v>
      </c>
      <c r="CY2396">
        <v>18.918181979534499</v>
      </c>
      <c r="CZ2396">
        <v>13.709848523053999</v>
      </c>
      <c r="DA2396">
        <v>39.5558601367592</v>
      </c>
      <c r="DB2396">
        <v>39.5558601367592</v>
      </c>
      <c r="DC2396">
        <v>39.5558601367592</v>
      </c>
      <c r="DD2396">
        <v>39.5558601367592</v>
      </c>
      <c r="DE2396">
        <v>26.466791791123701</v>
      </c>
      <c r="DF2396">
        <v>34.646120766887698</v>
      </c>
      <c r="DG2396">
        <v>61.798684780406397</v>
      </c>
      <c r="DH2396">
        <v>47.294944125390799</v>
      </c>
      <c r="DI2396">
        <v>14.7274802069042</v>
      </c>
      <c r="DJ2396">
        <v>18.149209812687602</v>
      </c>
      <c r="DK2396">
        <v>28.013664805104298</v>
      </c>
      <c r="DL2396">
        <v>27.233705755907401</v>
      </c>
      <c r="DM2396">
        <v>12.328622313160301</v>
      </c>
      <c r="DN2396">
        <v>21.424124334171101</v>
      </c>
      <c r="DO2396">
        <v>26.308440551575501</v>
      </c>
      <c r="DP2396">
        <v>21.666158313245901</v>
      </c>
      <c r="DQ2396">
        <v>20.6899420026275</v>
      </c>
      <c r="DR2396">
        <v>33.197112599634202</v>
      </c>
      <c r="DS2396">
        <v>35.547006268079897</v>
      </c>
      <c r="DT2396">
        <v>28.034580971311399</v>
      </c>
    </row>
    <row r="2397" spans="1:124" x14ac:dyDescent="0.35">
      <c r="A2397" s="19" t="str">
        <f t="shared" si="94"/>
        <v>Brokered Dep / Liab--42825</v>
      </c>
      <c r="B2397" s="19" t="str">
        <f t="shared" si="95"/>
        <v>Brokered Dep / Liab</v>
      </c>
      <c r="C2397">
        <v>19</v>
      </c>
      <c r="D2397" s="27">
        <v>42825</v>
      </c>
      <c r="E2397">
        <v>0</v>
      </c>
      <c r="F2397">
        <v>0</v>
      </c>
      <c r="G2397">
        <v>2.58686270563437</v>
      </c>
      <c r="H2397">
        <v>2.7629810407908</v>
      </c>
      <c r="I2397">
        <v>0</v>
      </c>
      <c r="J2397">
        <v>0</v>
      </c>
      <c r="K2397">
        <v>3.4279289367478598</v>
      </c>
      <c r="L2397">
        <v>2.7193768570121799</v>
      </c>
      <c r="M2397">
        <v>0</v>
      </c>
      <c r="N2397">
        <v>0</v>
      </c>
      <c r="O2397">
        <v>3.4280800492089201</v>
      </c>
      <c r="P2397">
        <v>2.73317812908736</v>
      </c>
      <c r="Q2397">
        <v>0</v>
      </c>
      <c r="R2397">
        <v>0</v>
      </c>
      <c r="S2397">
        <v>1.2102572886023499</v>
      </c>
      <c r="T2397">
        <v>2.82499558608033</v>
      </c>
      <c r="U2397">
        <v>0</v>
      </c>
      <c r="V2397">
        <v>0</v>
      </c>
      <c r="W2397">
        <v>2.6094197312914802</v>
      </c>
      <c r="X2397">
        <v>2.5379749696874199</v>
      </c>
      <c r="Y2397">
        <v>0</v>
      </c>
      <c r="Z2397">
        <v>0</v>
      </c>
      <c r="AA2397">
        <v>1.1712511091393101</v>
      </c>
      <c r="AB2397">
        <v>2.68231080323002</v>
      </c>
      <c r="AC2397">
        <v>0</v>
      </c>
      <c r="AD2397">
        <v>0</v>
      </c>
      <c r="AE2397">
        <v>2.6559647615275899</v>
      </c>
      <c r="AF2397">
        <v>2.3803373929288298</v>
      </c>
      <c r="AG2397">
        <v>0</v>
      </c>
      <c r="AH2397">
        <v>9.1924658697401698E-2</v>
      </c>
      <c r="AI2397">
        <v>7.1723936644600697</v>
      </c>
      <c r="AJ2397">
        <v>4.3566312786864998</v>
      </c>
      <c r="AK2397">
        <v>0</v>
      </c>
      <c r="AL2397">
        <v>0.48797976377795899</v>
      </c>
      <c r="AM2397">
        <v>8.0064385586165798</v>
      </c>
      <c r="AN2397">
        <v>4.2472382352642502</v>
      </c>
      <c r="AO2397">
        <v>0</v>
      </c>
      <c r="AP2397">
        <v>0</v>
      </c>
      <c r="AQ2397">
        <v>2.5381688080214202</v>
      </c>
      <c r="AR2397">
        <v>2.2006407602503701</v>
      </c>
      <c r="AS2397">
        <v>0</v>
      </c>
      <c r="AT2397">
        <v>0</v>
      </c>
      <c r="AU2397">
        <v>4.65981528324716</v>
      </c>
      <c r="AV2397">
        <v>3.2354492531658998</v>
      </c>
      <c r="AW2397">
        <v>0</v>
      </c>
      <c r="AX2397">
        <v>0</v>
      </c>
      <c r="AY2397">
        <v>1.3704540247852199</v>
      </c>
      <c r="AZ2397">
        <v>1.92185644901587</v>
      </c>
      <c r="BA2397">
        <v>0</v>
      </c>
      <c r="BB2397">
        <v>1.1185076942505101</v>
      </c>
      <c r="BC2397">
        <v>5.3534612426234203</v>
      </c>
      <c r="BD2397">
        <v>5.3366101596499202</v>
      </c>
      <c r="BE2397">
        <v>0</v>
      </c>
      <c r="BF2397">
        <v>0</v>
      </c>
      <c r="BG2397">
        <v>2.6800954522078801</v>
      </c>
      <c r="BH2397">
        <v>2.3404116021686399</v>
      </c>
      <c r="BI2397">
        <v>0</v>
      </c>
      <c r="BJ2397">
        <v>0.196717953015838</v>
      </c>
      <c r="BK2397">
        <v>0.32468682744086602</v>
      </c>
      <c r="BL2397">
        <v>1.54730140585146</v>
      </c>
      <c r="BM2397">
        <v>1.3517361524860201</v>
      </c>
      <c r="BN2397">
        <v>2.2022726766263698</v>
      </c>
      <c r="BO2397">
        <v>3.05280920076672</v>
      </c>
      <c r="BP2397">
        <v>2.2022726766263698</v>
      </c>
      <c r="BQ2397">
        <v>0</v>
      </c>
      <c r="BR2397">
        <v>0</v>
      </c>
      <c r="BS2397">
        <v>1.5926250505595301</v>
      </c>
      <c r="BT2397">
        <v>1.0617500337063499</v>
      </c>
      <c r="BU2397">
        <v>0</v>
      </c>
      <c r="BV2397">
        <v>0</v>
      </c>
      <c r="BW2397">
        <v>5.3429648133405596</v>
      </c>
      <c r="BX2397">
        <v>3.8077002614522302</v>
      </c>
      <c r="BY2397">
        <v>0</v>
      </c>
      <c r="BZ2397">
        <v>0</v>
      </c>
      <c r="CA2397">
        <v>0</v>
      </c>
      <c r="CB2397">
        <v>1.41802346479985</v>
      </c>
      <c r="CC2397">
        <v>0</v>
      </c>
      <c r="CD2397">
        <v>0</v>
      </c>
      <c r="CE2397">
        <v>1.3922359685572201</v>
      </c>
      <c r="CF2397">
        <v>3.2257126909477498</v>
      </c>
      <c r="CG2397">
        <v>0</v>
      </c>
      <c r="CH2397">
        <v>1.0733068584308301</v>
      </c>
      <c r="CI2397">
        <v>2.9332763582074999</v>
      </c>
      <c r="CJ2397">
        <v>1.72695952269733</v>
      </c>
      <c r="CK2397">
        <v>0</v>
      </c>
      <c r="CL2397">
        <v>0</v>
      </c>
      <c r="CM2397">
        <v>6.87578681713474</v>
      </c>
      <c r="CN2397">
        <v>6.2403035746084603</v>
      </c>
      <c r="CO2397">
        <v>1.79349165729242</v>
      </c>
      <c r="CP2397">
        <v>2.4168669567069299</v>
      </c>
      <c r="CQ2397">
        <v>4.3278748950715702</v>
      </c>
      <c r="CR2397">
        <v>4.7527906648459002</v>
      </c>
      <c r="CS2397">
        <v>0</v>
      </c>
      <c r="CT2397">
        <v>3.18579453437866</v>
      </c>
      <c r="CU2397">
        <v>6.8538736836826004</v>
      </c>
      <c r="CV2397">
        <v>3.6680791493039302</v>
      </c>
      <c r="CW2397">
        <v>0</v>
      </c>
      <c r="CX2397">
        <v>0.84681353086643796</v>
      </c>
      <c r="CY2397">
        <v>3.0610464613784898</v>
      </c>
      <c r="CZ2397">
        <v>1.97013564230704</v>
      </c>
      <c r="DA2397">
        <v>0</v>
      </c>
      <c r="DB2397">
        <v>0</v>
      </c>
      <c r="DC2397">
        <v>0</v>
      </c>
      <c r="DD2397">
        <v>0</v>
      </c>
      <c r="DE2397">
        <v>4.4424261692403197</v>
      </c>
      <c r="DF2397">
        <v>6.5266081347428804</v>
      </c>
      <c r="DG2397">
        <v>36.457616549418397</v>
      </c>
      <c r="DH2397">
        <v>25.091159100858199</v>
      </c>
      <c r="DI2397">
        <v>0.128938788415984</v>
      </c>
      <c r="DJ2397">
        <v>3.5480012170831201</v>
      </c>
      <c r="DK2397">
        <v>8.2649894712655101</v>
      </c>
      <c r="DL2397">
        <v>4.6211124411394797</v>
      </c>
      <c r="DM2397">
        <v>0</v>
      </c>
      <c r="DN2397">
        <v>4.9139877882175798</v>
      </c>
      <c r="DO2397">
        <v>12.688943226607099</v>
      </c>
      <c r="DP2397">
        <v>7.1370657595914899</v>
      </c>
      <c r="DQ2397">
        <v>2.9378941037722699</v>
      </c>
      <c r="DR2397">
        <v>6.4832881929927497</v>
      </c>
      <c r="DS2397">
        <v>11.222000662707501</v>
      </c>
      <c r="DT2397">
        <v>6.8988766883486701</v>
      </c>
    </row>
    <row r="2398" spans="1:124" x14ac:dyDescent="0.35">
      <c r="A2398" s="19" t="str">
        <f t="shared" si="94"/>
        <v>Liquid Assets / Assets--42825</v>
      </c>
      <c r="B2398" s="19" t="str">
        <f t="shared" si="95"/>
        <v>Liquid Assets / Assets</v>
      </c>
      <c r="C2398">
        <v>20</v>
      </c>
      <c r="D2398" s="27">
        <v>42825</v>
      </c>
      <c r="E2398">
        <v>15.1288131316178</v>
      </c>
      <c r="F2398">
        <v>21.027644254505699</v>
      </c>
      <c r="G2398">
        <v>37.544341322008499</v>
      </c>
      <c r="H2398">
        <v>25.357996148821801</v>
      </c>
      <c r="I2398">
        <v>11.9101269662434</v>
      </c>
      <c r="J2398">
        <v>20.024553571428601</v>
      </c>
      <c r="K2398">
        <v>31.9735180754918</v>
      </c>
      <c r="L2398">
        <v>23.1474174329487</v>
      </c>
      <c r="M2398">
        <v>11.3556893778151</v>
      </c>
      <c r="N2398">
        <v>18.410747590551001</v>
      </c>
      <c r="O2398">
        <v>28.740556463266302</v>
      </c>
      <c r="P2398">
        <v>21.228265455280301</v>
      </c>
      <c r="Q2398">
        <v>26.262136008231</v>
      </c>
      <c r="R2398">
        <v>33.455452665136697</v>
      </c>
      <c r="S2398">
        <v>43.503974498490599</v>
      </c>
      <c r="T2398">
        <v>34.401414930627404</v>
      </c>
      <c r="U2398">
        <v>13.8034339294134</v>
      </c>
      <c r="V2398">
        <v>21.334434802159301</v>
      </c>
      <c r="W2398">
        <v>31.566070533843501</v>
      </c>
      <c r="X2398">
        <v>23.931675763726101</v>
      </c>
      <c r="Y2398">
        <v>15.2083855464316</v>
      </c>
      <c r="Z2398">
        <v>20.7428961254125</v>
      </c>
      <c r="AA2398">
        <v>38.623374651614199</v>
      </c>
      <c r="AB2398">
        <v>25.123811424940801</v>
      </c>
      <c r="AC2398">
        <v>8.9860816991566601</v>
      </c>
      <c r="AD2398">
        <v>14.744361233015301</v>
      </c>
      <c r="AE2398">
        <v>29.756099366751599</v>
      </c>
      <c r="AF2398">
        <v>20.407071411190401</v>
      </c>
      <c r="AG2398">
        <v>9.7851797689222693</v>
      </c>
      <c r="AH2398">
        <v>15.659433718835899</v>
      </c>
      <c r="AI2398">
        <v>28.085185831485799</v>
      </c>
      <c r="AJ2398">
        <v>21.509536204847301</v>
      </c>
      <c r="AK2398">
        <v>12.232490186454999</v>
      </c>
      <c r="AL2398">
        <v>17.408944458440001</v>
      </c>
      <c r="AM2398">
        <v>26.169473831538198</v>
      </c>
      <c r="AN2398">
        <v>18.514602534608301</v>
      </c>
      <c r="AO2398">
        <v>11.916211868205201</v>
      </c>
      <c r="AP2398">
        <v>20.433220141891301</v>
      </c>
      <c r="AQ2398">
        <v>33.554593870714697</v>
      </c>
      <c r="AR2398">
        <v>23.819168211593301</v>
      </c>
      <c r="AS2398">
        <v>10.9896179954474</v>
      </c>
      <c r="AT2398">
        <v>17.350131198277602</v>
      </c>
      <c r="AU2398">
        <v>26.824697545446298</v>
      </c>
      <c r="AV2398">
        <v>20.672373306090801</v>
      </c>
      <c r="AW2398">
        <v>15.229212509738099</v>
      </c>
      <c r="AX2398">
        <v>23.621074931694601</v>
      </c>
      <c r="AY2398">
        <v>35.058152472282799</v>
      </c>
      <c r="AZ2398">
        <v>25.795695418409601</v>
      </c>
      <c r="BA2398">
        <v>10.867726024292001</v>
      </c>
      <c r="BB2398">
        <v>19.426049119073699</v>
      </c>
      <c r="BC2398">
        <v>29.7810356169533</v>
      </c>
      <c r="BD2398">
        <v>22.537978364247198</v>
      </c>
      <c r="BE2398">
        <v>12.3195034667502</v>
      </c>
      <c r="BF2398">
        <v>24.114536983719798</v>
      </c>
      <c r="BG2398">
        <v>31.571573733720701</v>
      </c>
      <c r="BH2398">
        <v>24.824925277019702</v>
      </c>
      <c r="BI2398">
        <v>6.7478053588209699</v>
      </c>
      <c r="BJ2398">
        <v>10.6995936308365</v>
      </c>
      <c r="BK2398">
        <v>12.2030037800983</v>
      </c>
      <c r="BL2398">
        <v>13.335154770129201</v>
      </c>
      <c r="BM2398">
        <v>8.5973532101637105</v>
      </c>
      <c r="BN2398">
        <v>12.6458675152466</v>
      </c>
      <c r="BO2398">
        <v>16.6943818203295</v>
      </c>
      <c r="BP2398">
        <v>12.6458675152466</v>
      </c>
      <c r="BQ2398">
        <v>21.153069740641602</v>
      </c>
      <c r="BR2398">
        <v>26.290310568258001</v>
      </c>
      <c r="BS2398">
        <v>41.539798193949302</v>
      </c>
      <c r="BT2398">
        <v>33.031808433641302</v>
      </c>
      <c r="BU2398">
        <v>15.4652910968112</v>
      </c>
      <c r="BV2398">
        <v>24.867611728154401</v>
      </c>
      <c r="BW2398">
        <v>34.470085122564697</v>
      </c>
      <c r="BX2398">
        <v>25.475006489672801</v>
      </c>
      <c r="BY2398">
        <v>9.0724663892556698</v>
      </c>
      <c r="BZ2398">
        <v>19.332301456314799</v>
      </c>
      <c r="CA2398">
        <v>23.4440280183263</v>
      </c>
      <c r="CB2398">
        <v>18.594259945903602</v>
      </c>
      <c r="CC2398">
        <v>16.560449607400201</v>
      </c>
      <c r="CD2398">
        <v>22.642016828504101</v>
      </c>
      <c r="CE2398">
        <v>32.1480894419688</v>
      </c>
      <c r="CF2398">
        <v>25.638937372572599</v>
      </c>
      <c r="CG2398">
        <v>10.561265195889099</v>
      </c>
      <c r="CH2398">
        <v>14.466498287558</v>
      </c>
      <c r="CI2398">
        <v>17.065342693778401</v>
      </c>
      <c r="CJ2398">
        <v>15.6376725282111</v>
      </c>
      <c r="CK2398">
        <v>10.103909294457599</v>
      </c>
      <c r="CL2398">
        <v>17.988889926109</v>
      </c>
      <c r="CM2398">
        <v>25.723972777319801</v>
      </c>
      <c r="CN2398">
        <v>20.6099855629</v>
      </c>
      <c r="CO2398">
        <v>11.0415644793244</v>
      </c>
      <c r="CP2398">
        <v>12.410000475537601</v>
      </c>
      <c r="CQ2398">
        <v>18.417163310415798</v>
      </c>
      <c r="CR2398">
        <v>14.694685668269599</v>
      </c>
      <c r="CS2398">
        <v>9.9668550159496991</v>
      </c>
      <c r="CT2398">
        <v>26.086101617208101</v>
      </c>
      <c r="CU2398">
        <v>44.146616579550901</v>
      </c>
      <c r="CV2398">
        <v>28.027369978292501</v>
      </c>
      <c r="CW2398">
        <v>7.89502492772725</v>
      </c>
      <c r="CX2398">
        <v>11.223048987971399</v>
      </c>
      <c r="CY2398">
        <v>20.000095956809002</v>
      </c>
      <c r="CZ2398">
        <v>15.447436453181799</v>
      </c>
      <c r="DA2398">
        <v>6.7606861806594898</v>
      </c>
      <c r="DB2398">
        <v>6.7606861806594898</v>
      </c>
      <c r="DC2398">
        <v>6.7606861806594898</v>
      </c>
      <c r="DD2398">
        <v>6.7606861806594898</v>
      </c>
      <c r="DE2398">
        <v>18.274971560249401</v>
      </c>
      <c r="DF2398">
        <v>25.4813072279808</v>
      </c>
      <c r="DG2398">
        <v>28.2006694898514</v>
      </c>
      <c r="DH2398">
        <v>22.4899916240736</v>
      </c>
      <c r="DI2398">
        <v>9.4283109498285302</v>
      </c>
      <c r="DJ2398">
        <v>11.572602764362699</v>
      </c>
      <c r="DK2398">
        <v>18.8929157271916</v>
      </c>
      <c r="DL2398">
        <v>17.0190004516286</v>
      </c>
      <c r="DM2398">
        <v>1.7183951961526001</v>
      </c>
      <c r="DN2398">
        <v>11.7680479219416</v>
      </c>
      <c r="DO2398">
        <v>15.7027802572259</v>
      </c>
      <c r="DP2398">
        <v>8.0001175370225805</v>
      </c>
      <c r="DQ2398">
        <v>11.6976209236631</v>
      </c>
      <c r="DR2398">
        <v>16.538957918398498</v>
      </c>
      <c r="DS2398">
        <v>17.953535099744698</v>
      </c>
      <c r="DT2398">
        <v>15.4295718840463</v>
      </c>
    </row>
    <row r="2399" spans="1:124" x14ac:dyDescent="0.35">
      <c r="A2399" s="19" t="str">
        <f t="shared" si="94"/>
        <v>Net Loan Growth (last 4 qtrs)--42825</v>
      </c>
      <c r="B2399" s="19" t="str">
        <f t="shared" si="95"/>
        <v>Net Loan Growth (last 4 qtrs)</v>
      </c>
      <c r="C2399">
        <v>21</v>
      </c>
      <c r="D2399" s="27">
        <v>42825</v>
      </c>
      <c r="E2399">
        <v>0.75</v>
      </c>
      <c r="F2399">
        <v>4.37</v>
      </c>
      <c r="G2399">
        <v>8.7949999999999999</v>
      </c>
      <c r="H2399">
        <v>5.5749090909090899</v>
      </c>
      <c r="I2399">
        <v>-1.0475000000000001</v>
      </c>
      <c r="J2399">
        <v>3.7949999999999999</v>
      </c>
      <c r="K2399">
        <v>8.7825000000000006</v>
      </c>
      <c r="L2399">
        <v>4.2472140221402199</v>
      </c>
      <c r="M2399">
        <v>0.52500000000000002</v>
      </c>
      <c r="N2399">
        <v>5.8</v>
      </c>
      <c r="O2399">
        <v>11.805</v>
      </c>
      <c r="P2399">
        <v>7.0595316582914496</v>
      </c>
      <c r="Q2399">
        <v>-0.16</v>
      </c>
      <c r="R2399">
        <v>3.2250000000000001</v>
      </c>
      <c r="S2399">
        <v>6.85</v>
      </c>
      <c r="T2399">
        <v>4.1959999999999997</v>
      </c>
      <c r="U2399">
        <v>0.1</v>
      </c>
      <c r="V2399">
        <v>4.03</v>
      </c>
      <c r="W2399">
        <v>8.7100000000000009</v>
      </c>
      <c r="X2399">
        <v>5.0184300341296897</v>
      </c>
      <c r="Y2399">
        <v>0.36</v>
      </c>
      <c r="Z2399">
        <v>8.2899999999999991</v>
      </c>
      <c r="AA2399">
        <v>12.94</v>
      </c>
      <c r="AB2399">
        <v>7.4004081632652996</v>
      </c>
      <c r="AC2399">
        <v>-6.8925000000000001</v>
      </c>
      <c r="AD2399">
        <v>-1.69</v>
      </c>
      <c r="AE2399">
        <v>4.07</v>
      </c>
      <c r="AF2399">
        <v>-1.89776315789474</v>
      </c>
      <c r="AG2399">
        <v>-1.2524999999999999</v>
      </c>
      <c r="AH2399">
        <v>4.3550000000000004</v>
      </c>
      <c r="AI2399">
        <v>9.42</v>
      </c>
      <c r="AJ2399">
        <v>11.507741935483899</v>
      </c>
      <c r="AK2399">
        <v>1.48</v>
      </c>
      <c r="AL2399">
        <v>4.62</v>
      </c>
      <c r="AM2399">
        <v>8.3550000000000004</v>
      </c>
      <c r="AN2399">
        <v>5.7936170212765896</v>
      </c>
      <c r="AO2399">
        <v>-3.27</v>
      </c>
      <c r="AP2399">
        <v>2.4300000000000002</v>
      </c>
      <c r="AQ2399">
        <v>6.7249999999999996</v>
      </c>
      <c r="AR2399">
        <v>2.0996958174904901</v>
      </c>
      <c r="AS2399">
        <v>1.9350000000000001</v>
      </c>
      <c r="AT2399">
        <v>6.78</v>
      </c>
      <c r="AU2399">
        <v>13.154999999999999</v>
      </c>
      <c r="AV2399">
        <v>8.0338693467336704</v>
      </c>
      <c r="AW2399">
        <v>0.71</v>
      </c>
      <c r="AX2399">
        <v>4.7</v>
      </c>
      <c r="AY2399">
        <v>9.08</v>
      </c>
      <c r="AZ2399">
        <v>5.3601388888888897</v>
      </c>
      <c r="BA2399">
        <v>-1.48</v>
      </c>
      <c r="BB2399">
        <v>4.63</v>
      </c>
      <c r="BC2399">
        <v>10.4</v>
      </c>
      <c r="BD2399">
        <v>5.0635849056603801</v>
      </c>
      <c r="BE2399">
        <v>-0.44</v>
      </c>
      <c r="BF2399">
        <v>3.09</v>
      </c>
      <c r="BG2399">
        <v>9.1624999999999996</v>
      </c>
      <c r="BH2399">
        <v>12.582037037037001</v>
      </c>
      <c r="BI2399">
        <v>2.14</v>
      </c>
      <c r="BJ2399">
        <v>3.1</v>
      </c>
      <c r="BK2399">
        <v>9.9600000000000009</v>
      </c>
      <c r="BL2399">
        <v>5.016</v>
      </c>
      <c r="BM2399">
        <v>15.895</v>
      </c>
      <c r="BN2399">
        <v>17.34</v>
      </c>
      <c r="BO2399">
        <v>18.785</v>
      </c>
      <c r="BP2399">
        <v>17.34</v>
      </c>
      <c r="BQ2399">
        <v>5.72</v>
      </c>
      <c r="BR2399">
        <v>8.8800000000000008</v>
      </c>
      <c r="BS2399">
        <v>15.64</v>
      </c>
      <c r="BT2399">
        <v>11.28</v>
      </c>
      <c r="BU2399">
        <v>-9.5000000000000001E-2</v>
      </c>
      <c r="BV2399">
        <v>3.87</v>
      </c>
      <c r="BW2399">
        <v>9.0549999999999997</v>
      </c>
      <c r="BX2399">
        <v>6.1219999999999999</v>
      </c>
      <c r="BY2399">
        <v>2.3250000000000002</v>
      </c>
      <c r="BZ2399">
        <v>3.08</v>
      </c>
      <c r="CA2399">
        <v>3.5750000000000002</v>
      </c>
      <c r="CB2399">
        <v>2.37</v>
      </c>
      <c r="CC2399">
        <v>2.335</v>
      </c>
      <c r="CD2399">
        <v>6.5</v>
      </c>
      <c r="CE2399">
        <v>11.75</v>
      </c>
      <c r="CF2399">
        <v>8.7612500000000004</v>
      </c>
      <c r="CG2399">
        <v>2.835</v>
      </c>
      <c r="CH2399">
        <v>6.9</v>
      </c>
      <c r="CI2399">
        <v>9.92</v>
      </c>
      <c r="CJ2399">
        <v>8.1453333333333298</v>
      </c>
      <c r="CK2399">
        <v>-1.915</v>
      </c>
      <c r="CL2399">
        <v>5.0350000000000001</v>
      </c>
      <c r="CM2399">
        <v>10.467499999999999</v>
      </c>
      <c r="CN2399">
        <v>6.53</v>
      </c>
      <c r="CO2399">
        <v>-1.21</v>
      </c>
      <c r="CP2399">
        <v>-0.36</v>
      </c>
      <c r="CQ2399">
        <v>0.55000000000000004</v>
      </c>
      <c r="CR2399">
        <v>2.79999999999999E-2</v>
      </c>
      <c r="CS2399">
        <v>2.4350000000000001</v>
      </c>
      <c r="CT2399">
        <v>3.17</v>
      </c>
      <c r="CU2399">
        <v>6.55</v>
      </c>
      <c r="CV2399">
        <v>5.8150000000000004</v>
      </c>
      <c r="CW2399">
        <v>-1.075</v>
      </c>
      <c r="CX2399">
        <v>4.8600000000000003</v>
      </c>
      <c r="CY2399">
        <v>7.3975</v>
      </c>
      <c r="CZ2399">
        <v>2.68</v>
      </c>
      <c r="DA2399">
        <v>16.690000000000001</v>
      </c>
      <c r="DB2399">
        <v>16.690000000000001</v>
      </c>
      <c r="DC2399">
        <v>16.690000000000001</v>
      </c>
      <c r="DD2399">
        <v>16.690000000000001</v>
      </c>
      <c r="DE2399">
        <v>-0.66</v>
      </c>
      <c r="DF2399">
        <v>0.4</v>
      </c>
      <c r="DG2399">
        <v>2.6949999999999998</v>
      </c>
      <c r="DH2399">
        <v>1.2233333333333301</v>
      </c>
      <c r="DI2399">
        <v>1.1850000000000001</v>
      </c>
      <c r="DJ2399">
        <v>4.4550000000000001</v>
      </c>
      <c r="DK2399">
        <v>12.2</v>
      </c>
      <c r="DL2399">
        <v>48.127000000000002</v>
      </c>
      <c r="DM2399">
        <v>3.25</v>
      </c>
      <c r="DN2399">
        <v>8.02</v>
      </c>
      <c r="DO2399">
        <v>13.22</v>
      </c>
      <c r="DP2399">
        <v>8.3371428571428599</v>
      </c>
      <c r="DQ2399">
        <v>4.9625000000000004</v>
      </c>
      <c r="DR2399">
        <v>6.48</v>
      </c>
      <c r="DS2399">
        <v>12.842499999999999</v>
      </c>
      <c r="DT2399">
        <v>9.1999999999999993</v>
      </c>
    </row>
    <row r="2400" spans="1:124" x14ac:dyDescent="0.35">
      <c r="A2400" s="19" t="str">
        <f t="shared" si="94"/>
        <v>Banks w/ Loan Growth (last 4 qtrs)--42825</v>
      </c>
      <c r="B2400" s="19" t="str">
        <f t="shared" si="95"/>
        <v>Banks w/ Loan Growth (last 4 qtrs)</v>
      </c>
      <c r="C2400">
        <v>22</v>
      </c>
      <c r="D2400" s="27">
        <v>42825</v>
      </c>
      <c r="F2400">
        <v>78.181818181818201</v>
      </c>
      <c r="J2400">
        <v>69.258589511754096</v>
      </c>
      <c r="N2400">
        <v>76.628728414442705</v>
      </c>
      <c r="R2400">
        <v>70</v>
      </c>
      <c r="V2400">
        <v>75.167785234899299</v>
      </c>
      <c r="Z2400">
        <v>75.510204081632693</v>
      </c>
      <c r="AD2400">
        <v>34.210526315789501</v>
      </c>
      <c r="AH2400">
        <v>72.580645161290306</v>
      </c>
      <c r="AI2400"/>
      <c r="AK2400"/>
      <c r="AL2400">
        <v>78.723404255319195</v>
      </c>
      <c r="AP2400">
        <v>59.925093632958799</v>
      </c>
      <c r="AT2400">
        <v>81.773399014778306</v>
      </c>
      <c r="AX2400">
        <v>80.136986301369902</v>
      </c>
      <c r="BB2400">
        <v>69.811320754717002</v>
      </c>
      <c r="BF2400">
        <v>63.636363636363598</v>
      </c>
      <c r="BJ2400">
        <v>80</v>
      </c>
      <c r="BN2400">
        <v>100</v>
      </c>
      <c r="BR2400">
        <v>100</v>
      </c>
      <c r="BV2400">
        <v>73.3333333333333</v>
      </c>
      <c r="BZ2400">
        <v>85.714285714285694</v>
      </c>
      <c r="CD2400">
        <v>82.716049382716093</v>
      </c>
      <c r="CH2400">
        <v>93.3333333333333</v>
      </c>
      <c r="CL2400">
        <v>72.2222222222222</v>
      </c>
      <c r="CP2400">
        <v>40</v>
      </c>
      <c r="CT2400">
        <v>100</v>
      </c>
      <c r="CX2400">
        <v>66.6666666666667</v>
      </c>
      <c r="DB2400">
        <v>100</v>
      </c>
      <c r="DF2400">
        <v>66.6666666666667</v>
      </c>
      <c r="DJ2400">
        <v>80</v>
      </c>
      <c r="DN2400">
        <v>85.714285714285694</v>
      </c>
      <c r="DR2400">
        <v>100</v>
      </c>
    </row>
    <row r="2401" spans="1:124" x14ac:dyDescent="0.35">
      <c r="A2401" s="19" t="str">
        <f t="shared" ref="A2401:A2422" si="96">B2401&amp;"--"&amp;D2401</f>
        <v>Equity / Assets--42916</v>
      </c>
      <c r="B2401" s="19" t="str">
        <f t="shared" ref="B2401:B2422" si="97">VLOOKUP(C2401,labels,2,FALSE)</f>
        <v>Equity / Assets</v>
      </c>
      <c r="C2401">
        <v>1</v>
      </c>
      <c r="D2401" s="27">
        <v>42916</v>
      </c>
      <c r="E2401">
        <v>10.1751027636367</v>
      </c>
      <c r="F2401">
        <v>10.9933726604035</v>
      </c>
      <c r="G2401">
        <v>12.1348545353536</v>
      </c>
      <c r="H2401">
        <v>11.4076322565003</v>
      </c>
      <c r="I2401">
        <v>9.5403631710742705</v>
      </c>
      <c r="J2401">
        <v>10.7204025351976</v>
      </c>
      <c r="K2401">
        <v>12.237163266677101</v>
      </c>
      <c r="L2401">
        <v>11.191275586953299</v>
      </c>
      <c r="M2401">
        <v>9.5289945157482894</v>
      </c>
      <c r="N2401">
        <v>10.8256930505072</v>
      </c>
      <c r="O2401">
        <v>12.548603746907</v>
      </c>
      <c r="P2401">
        <v>11.371849034065701</v>
      </c>
      <c r="Q2401">
        <v>9.7619249836981208</v>
      </c>
      <c r="R2401">
        <v>10.6093387361532</v>
      </c>
      <c r="S2401">
        <v>12.6948668194372</v>
      </c>
      <c r="T2401">
        <v>11.2974380031321</v>
      </c>
      <c r="U2401">
        <v>9.3209360171154003</v>
      </c>
      <c r="V2401">
        <v>10.4725533375158</v>
      </c>
      <c r="W2401">
        <v>12.127795025278701</v>
      </c>
      <c r="X2401">
        <v>10.998325308029299</v>
      </c>
      <c r="Y2401">
        <v>9.9499266165932791</v>
      </c>
      <c r="Z2401">
        <v>10.591427954256099</v>
      </c>
      <c r="AA2401">
        <v>12.141145976514901</v>
      </c>
      <c r="AB2401">
        <v>11.2849265132559</v>
      </c>
      <c r="AC2401">
        <v>9.5821829341773199</v>
      </c>
      <c r="AD2401">
        <v>10.4518622254525</v>
      </c>
      <c r="AE2401">
        <v>11.823662270471999</v>
      </c>
      <c r="AF2401">
        <v>10.6772152175127</v>
      </c>
      <c r="AG2401">
        <v>10.4936308028722</v>
      </c>
      <c r="AH2401">
        <v>11.355641427076799</v>
      </c>
      <c r="AI2401">
        <v>13.1767548825056</v>
      </c>
      <c r="AJ2401">
        <v>12.333365452366399</v>
      </c>
      <c r="AK2401">
        <v>9.5740474656337096</v>
      </c>
      <c r="AL2401">
        <v>10.9375</v>
      </c>
      <c r="AM2401">
        <v>13.032538087589799</v>
      </c>
      <c r="AN2401">
        <v>12.622623937720499</v>
      </c>
      <c r="AO2401">
        <v>9.6730393880247796</v>
      </c>
      <c r="AP2401">
        <v>10.7611990569215</v>
      </c>
      <c r="AQ2401">
        <v>12.354779470988101</v>
      </c>
      <c r="AR2401">
        <v>11.229376502336899</v>
      </c>
      <c r="AS2401">
        <v>9.3336806005448594</v>
      </c>
      <c r="AT2401">
        <v>10.426910545879201</v>
      </c>
      <c r="AU2401">
        <v>11.9114963667362</v>
      </c>
      <c r="AV2401">
        <v>10.8894505908388</v>
      </c>
      <c r="AW2401">
        <v>9.1617952844694805</v>
      </c>
      <c r="AX2401">
        <v>10.443682265238399</v>
      </c>
      <c r="AY2401">
        <v>12.4972725453664</v>
      </c>
      <c r="AZ2401">
        <v>11.0262275341759</v>
      </c>
      <c r="BA2401">
        <v>9.4627317913970099</v>
      </c>
      <c r="BB2401">
        <v>10.447820829013599</v>
      </c>
      <c r="BC2401">
        <v>12.1492892673744</v>
      </c>
      <c r="BD2401">
        <v>11.2496246544203</v>
      </c>
      <c r="BE2401">
        <v>10.3498264220043</v>
      </c>
      <c r="BF2401">
        <v>11.1014678282001</v>
      </c>
      <c r="BG2401">
        <v>13.0875576036866</v>
      </c>
      <c r="BH2401">
        <v>13.7193851790057</v>
      </c>
      <c r="BI2401">
        <v>10.469984873723</v>
      </c>
      <c r="BJ2401">
        <v>10.591427954256099</v>
      </c>
      <c r="BK2401">
        <v>14.685753887469099</v>
      </c>
      <c r="BL2401">
        <v>12.6165833410244</v>
      </c>
      <c r="BM2401">
        <v>9.1806499377430502</v>
      </c>
      <c r="BN2401">
        <v>9.2277510255038404</v>
      </c>
      <c r="BO2401">
        <v>10.1305363480973</v>
      </c>
      <c r="BP2401">
        <v>9.7982071820589898</v>
      </c>
      <c r="BQ2401">
        <v>10.933743709330599</v>
      </c>
      <c r="BR2401">
        <v>12.403100775193799</v>
      </c>
      <c r="BS2401">
        <v>13.5711570415564</v>
      </c>
      <c r="BT2401">
        <v>12.2022335755267</v>
      </c>
      <c r="BU2401">
        <v>8.9668115803837196</v>
      </c>
      <c r="BV2401">
        <v>10.3233563790956</v>
      </c>
      <c r="BW2401">
        <v>11.343653738743599</v>
      </c>
      <c r="BX2401">
        <v>10.3804077535316</v>
      </c>
      <c r="BY2401">
        <v>8.5538198290552998</v>
      </c>
      <c r="BZ2401">
        <v>9.5656091984713694</v>
      </c>
      <c r="CA2401">
        <v>10.6531534633507</v>
      </c>
      <c r="CB2401">
        <v>9.5808589080093398</v>
      </c>
      <c r="CC2401">
        <v>9.3254246141849695</v>
      </c>
      <c r="CD2401">
        <v>10.201031936146901</v>
      </c>
      <c r="CE2401">
        <v>11.8404187714744</v>
      </c>
      <c r="CF2401">
        <v>11.5152796028085</v>
      </c>
      <c r="CG2401">
        <v>9.0360894686800197</v>
      </c>
      <c r="CH2401">
        <v>9.7685154868705393</v>
      </c>
      <c r="CI2401">
        <v>11.209178304686301</v>
      </c>
      <c r="CJ2401">
        <v>10.145180761101599</v>
      </c>
      <c r="CK2401">
        <v>9.2227652934963693</v>
      </c>
      <c r="CL2401">
        <v>11.189245191736999</v>
      </c>
      <c r="CM2401">
        <v>12.758672508266701</v>
      </c>
      <c r="CN2401">
        <v>11.6161660949438</v>
      </c>
      <c r="CO2401">
        <v>8.7407688427696293</v>
      </c>
      <c r="CP2401">
        <v>10.4294731860172</v>
      </c>
      <c r="CQ2401">
        <v>11.1195025994099</v>
      </c>
      <c r="CR2401">
        <v>10.443207248824301</v>
      </c>
      <c r="CS2401">
        <v>9.5183752806982707</v>
      </c>
      <c r="CT2401">
        <v>10.561092828725799</v>
      </c>
      <c r="CU2401">
        <v>14.455094745907401</v>
      </c>
      <c r="CV2401">
        <v>13.4123771978799</v>
      </c>
      <c r="CW2401">
        <v>9.1923873773049092</v>
      </c>
      <c r="CX2401">
        <v>10.4328791174058</v>
      </c>
      <c r="CY2401">
        <v>11.1184807619371</v>
      </c>
      <c r="CZ2401">
        <v>10.3224710467333</v>
      </c>
      <c r="DA2401">
        <v>11.07568436561</v>
      </c>
      <c r="DB2401">
        <v>11.07568436561</v>
      </c>
      <c r="DC2401">
        <v>11.07568436561</v>
      </c>
      <c r="DD2401">
        <v>11.07568436561</v>
      </c>
      <c r="DE2401">
        <v>9.7450916039623792</v>
      </c>
      <c r="DF2401">
        <v>10.599928357187499</v>
      </c>
      <c r="DG2401">
        <v>15.7264647369207</v>
      </c>
      <c r="DH2401">
        <v>13.4477281081929</v>
      </c>
      <c r="DI2401">
        <v>11.1004983770378</v>
      </c>
      <c r="DJ2401">
        <v>12.1812469232946</v>
      </c>
      <c r="DK2401">
        <v>15.774089214258799</v>
      </c>
      <c r="DL2401">
        <v>13.385098436570599</v>
      </c>
      <c r="DM2401">
        <v>9.8040479442909199</v>
      </c>
      <c r="DN2401">
        <v>11.4715739443057</v>
      </c>
      <c r="DO2401">
        <v>13.5552489457221</v>
      </c>
      <c r="DP2401">
        <v>13.176422210844899</v>
      </c>
      <c r="DQ2401">
        <v>10.6027431624738</v>
      </c>
      <c r="DR2401">
        <v>10.9146515999327</v>
      </c>
      <c r="DS2401">
        <v>12.502730956186801</v>
      </c>
      <c r="DT2401">
        <v>11.2500154729168</v>
      </c>
    </row>
    <row r="2402" spans="1:124" x14ac:dyDescent="0.35">
      <c r="A2402" s="19" t="str">
        <f t="shared" si="96"/>
        <v>Total Risk Based Capital Ratio--42916</v>
      </c>
      <c r="B2402" s="19" t="str">
        <f t="shared" si="97"/>
        <v>Total Risk Based Capital Ratio</v>
      </c>
      <c r="C2402">
        <v>2</v>
      </c>
      <c r="D2402" s="27">
        <v>42916</v>
      </c>
      <c r="E2402">
        <v>14.18</v>
      </c>
      <c r="F2402">
        <v>15.58</v>
      </c>
      <c r="G2402">
        <v>19.3</v>
      </c>
      <c r="H2402">
        <v>17.2054716981132</v>
      </c>
      <c r="I2402">
        <v>13.28</v>
      </c>
      <c r="J2402">
        <v>15.36</v>
      </c>
      <c r="K2402">
        <v>18.77</v>
      </c>
      <c r="L2402">
        <v>16.955009276437799</v>
      </c>
      <c r="M2402">
        <v>13.36</v>
      </c>
      <c r="N2402">
        <v>15.82</v>
      </c>
      <c r="O2402">
        <v>19.91</v>
      </c>
      <c r="P2402">
        <v>17.715635995955498</v>
      </c>
      <c r="Q2402">
        <v>14.07</v>
      </c>
      <c r="R2402">
        <v>17.155000000000001</v>
      </c>
      <c r="S2402">
        <v>20</v>
      </c>
      <c r="T2402">
        <v>18.654444444444401</v>
      </c>
      <c r="U2402">
        <v>13.1</v>
      </c>
      <c r="V2402">
        <v>15.23</v>
      </c>
      <c r="W2402">
        <v>18.28</v>
      </c>
      <c r="X2402">
        <v>16.9664505119454</v>
      </c>
      <c r="Y2402">
        <v>14.3</v>
      </c>
      <c r="Z2402">
        <v>16.760000000000002</v>
      </c>
      <c r="AA2402">
        <v>19.66</v>
      </c>
      <c r="AB2402">
        <v>17.755306122448999</v>
      </c>
      <c r="AC2402">
        <v>12.675000000000001</v>
      </c>
      <c r="AD2402">
        <v>14.25</v>
      </c>
      <c r="AE2402">
        <v>16.605</v>
      </c>
      <c r="AF2402">
        <v>15.4797333333333</v>
      </c>
      <c r="AG2402">
        <v>13.4025</v>
      </c>
      <c r="AH2402">
        <v>16.094999999999999</v>
      </c>
      <c r="AI2402">
        <v>20.035</v>
      </c>
      <c r="AJ2402">
        <v>18.152903225806501</v>
      </c>
      <c r="AK2402">
        <v>14.24</v>
      </c>
      <c r="AL2402">
        <v>15.58</v>
      </c>
      <c r="AM2402">
        <v>20.350000000000001</v>
      </c>
      <c r="AN2402">
        <v>18.816170212766</v>
      </c>
      <c r="AO2402">
        <v>13.25</v>
      </c>
      <c r="AP2402">
        <v>15.46</v>
      </c>
      <c r="AQ2402">
        <v>18.5</v>
      </c>
      <c r="AR2402">
        <v>16.9778113207547</v>
      </c>
      <c r="AS2402">
        <v>12.765000000000001</v>
      </c>
      <c r="AT2402">
        <v>14.17</v>
      </c>
      <c r="AU2402">
        <v>16.602499999999999</v>
      </c>
      <c r="AV2402">
        <v>15.279405940594099</v>
      </c>
      <c r="AW2402">
        <v>14.14</v>
      </c>
      <c r="AX2402">
        <v>16.96</v>
      </c>
      <c r="AY2402">
        <v>21.195</v>
      </c>
      <c r="AZ2402">
        <v>18.386715328467201</v>
      </c>
      <c r="BA2402">
        <v>12.9825</v>
      </c>
      <c r="BB2402">
        <v>14.42</v>
      </c>
      <c r="BC2402">
        <v>18.605</v>
      </c>
      <c r="BD2402">
        <v>16.343461538461501</v>
      </c>
      <c r="BE2402">
        <v>15.17</v>
      </c>
      <c r="BF2402">
        <v>17.84</v>
      </c>
      <c r="BG2402">
        <v>20.170000000000002</v>
      </c>
      <c r="BH2402">
        <v>25.104489795918401</v>
      </c>
      <c r="BI2402">
        <v>14.34</v>
      </c>
      <c r="BJ2402">
        <v>17.72</v>
      </c>
      <c r="BK2402">
        <v>19.66</v>
      </c>
      <c r="BL2402">
        <v>17.18</v>
      </c>
      <c r="BM2402">
        <v>13.16</v>
      </c>
      <c r="BN2402">
        <v>14.02</v>
      </c>
      <c r="BO2402">
        <v>14.715</v>
      </c>
      <c r="BP2402">
        <v>13.91</v>
      </c>
      <c r="BQ2402">
        <v>17.09</v>
      </c>
      <c r="BR2402">
        <v>19.88</v>
      </c>
      <c r="BS2402">
        <v>23.125</v>
      </c>
      <c r="BT2402">
        <v>20.183333333333302</v>
      </c>
      <c r="BU2402">
        <v>14.215</v>
      </c>
      <c r="BV2402">
        <v>16.96</v>
      </c>
      <c r="BW2402">
        <v>19.420000000000002</v>
      </c>
      <c r="BX2402">
        <v>17.143333333333299</v>
      </c>
      <c r="BY2402">
        <v>12.37</v>
      </c>
      <c r="BZ2402">
        <v>15.34</v>
      </c>
      <c r="CA2402">
        <v>16.715</v>
      </c>
      <c r="CB2402">
        <v>14.5142857142857</v>
      </c>
      <c r="CC2402">
        <v>13.23</v>
      </c>
      <c r="CD2402">
        <v>14.94</v>
      </c>
      <c r="CE2402">
        <v>17.93</v>
      </c>
      <c r="CF2402">
        <v>20.078765432098798</v>
      </c>
      <c r="CG2402">
        <v>12.345000000000001</v>
      </c>
      <c r="CH2402">
        <v>12.68</v>
      </c>
      <c r="CI2402">
        <v>17.875</v>
      </c>
      <c r="CJ2402">
        <v>15.3653333333333</v>
      </c>
      <c r="CK2402">
        <v>13.12</v>
      </c>
      <c r="CL2402">
        <v>14.975</v>
      </c>
      <c r="CM2402">
        <v>19.2775</v>
      </c>
      <c r="CN2402">
        <v>16.887777777777799</v>
      </c>
      <c r="CO2402">
        <v>13.03</v>
      </c>
      <c r="CP2402">
        <v>13.58</v>
      </c>
      <c r="CQ2402">
        <v>14.25</v>
      </c>
      <c r="CR2402">
        <v>13.958</v>
      </c>
      <c r="CS2402">
        <v>12.4375</v>
      </c>
      <c r="CT2402">
        <v>14.86</v>
      </c>
      <c r="CU2402">
        <v>28.965</v>
      </c>
      <c r="CV2402">
        <v>26.5425</v>
      </c>
      <c r="CW2402">
        <v>12.0975</v>
      </c>
      <c r="CX2402">
        <v>12.824999999999999</v>
      </c>
      <c r="CY2402">
        <v>13.61</v>
      </c>
      <c r="CZ2402">
        <v>13.169166666666699</v>
      </c>
      <c r="DA2402">
        <v>13.08</v>
      </c>
      <c r="DB2402">
        <v>13.08</v>
      </c>
      <c r="DC2402">
        <v>13.08</v>
      </c>
      <c r="DD2402">
        <v>13.08</v>
      </c>
      <c r="DE2402">
        <v>16.065000000000001</v>
      </c>
      <c r="DF2402">
        <v>17.73</v>
      </c>
      <c r="DG2402">
        <v>21.45</v>
      </c>
      <c r="DH2402">
        <v>19.100000000000001</v>
      </c>
      <c r="DI2402">
        <v>12.5625</v>
      </c>
      <c r="DJ2402">
        <v>16.88</v>
      </c>
      <c r="DK2402">
        <v>21.234999999999999</v>
      </c>
      <c r="DL2402">
        <v>20.091000000000001</v>
      </c>
      <c r="DM2402">
        <v>13.83</v>
      </c>
      <c r="DN2402">
        <v>17.07</v>
      </c>
      <c r="DO2402">
        <v>21</v>
      </c>
      <c r="DP2402">
        <v>18.981428571428602</v>
      </c>
      <c r="DQ2402">
        <v>14.36</v>
      </c>
      <c r="DR2402">
        <v>15.295</v>
      </c>
      <c r="DS2402">
        <v>16.642499999999998</v>
      </c>
      <c r="DT2402">
        <v>15.0216666666667</v>
      </c>
    </row>
    <row r="2403" spans="1:124" x14ac:dyDescent="0.35">
      <c r="A2403" s="19" t="str">
        <f t="shared" si="96"/>
        <v>Tier 1 Leverage Ratio--42916</v>
      </c>
      <c r="B2403" s="19" t="str">
        <f t="shared" si="97"/>
        <v>Tier 1 Leverage Ratio</v>
      </c>
      <c r="C2403">
        <v>3</v>
      </c>
      <c r="D2403" s="27">
        <v>42916</v>
      </c>
      <c r="E2403">
        <v>9.8800000000000008</v>
      </c>
      <c r="F2403">
        <v>10.41</v>
      </c>
      <c r="G2403">
        <v>11.63</v>
      </c>
      <c r="H2403">
        <v>10.926792452830201</v>
      </c>
      <c r="I2403">
        <v>9.2799999999999994</v>
      </c>
      <c r="J2403">
        <v>10.33</v>
      </c>
      <c r="K2403">
        <v>11.79</v>
      </c>
      <c r="L2403">
        <v>10.885269016697601</v>
      </c>
      <c r="M2403">
        <v>9.2799999999999994</v>
      </c>
      <c r="N2403">
        <v>10.39</v>
      </c>
      <c r="O2403">
        <v>12.04</v>
      </c>
      <c r="P2403">
        <v>11.022258847320501</v>
      </c>
      <c r="Q2403">
        <v>9.3574999999999999</v>
      </c>
      <c r="R2403">
        <v>10.185</v>
      </c>
      <c r="S2403">
        <v>12.102499999999999</v>
      </c>
      <c r="T2403">
        <v>10.890555555555601</v>
      </c>
      <c r="U2403">
        <v>9.1300000000000008</v>
      </c>
      <c r="V2403">
        <v>10.19</v>
      </c>
      <c r="W2403">
        <v>11.71</v>
      </c>
      <c r="X2403">
        <v>10.7198293515358</v>
      </c>
      <c r="Y2403">
        <v>9.81</v>
      </c>
      <c r="Z2403">
        <v>10.23</v>
      </c>
      <c r="AA2403">
        <v>11.53</v>
      </c>
      <c r="AB2403">
        <v>11.103265306122401</v>
      </c>
      <c r="AC2403">
        <v>9.0399999999999991</v>
      </c>
      <c r="AD2403">
        <v>9.98</v>
      </c>
      <c r="AE2403">
        <v>11.015000000000001</v>
      </c>
      <c r="AF2403">
        <v>10.219466666666699</v>
      </c>
      <c r="AG2403">
        <v>10.14</v>
      </c>
      <c r="AH2403">
        <v>11.12</v>
      </c>
      <c r="AI2403">
        <v>12.7475</v>
      </c>
      <c r="AJ2403">
        <v>11.961935483871001</v>
      </c>
      <c r="AK2403">
        <v>9.5399999999999991</v>
      </c>
      <c r="AL2403">
        <v>10.53</v>
      </c>
      <c r="AM2403">
        <v>12.31</v>
      </c>
      <c r="AN2403">
        <v>12.4027659574468</v>
      </c>
      <c r="AO2403">
        <v>9.31</v>
      </c>
      <c r="AP2403">
        <v>10.48</v>
      </c>
      <c r="AQ2403">
        <v>12.04</v>
      </c>
      <c r="AR2403">
        <v>10.9472452830189</v>
      </c>
      <c r="AS2403">
        <v>9.1349999999999998</v>
      </c>
      <c r="AT2403">
        <v>10.065</v>
      </c>
      <c r="AU2403">
        <v>11.192500000000001</v>
      </c>
      <c r="AV2403">
        <v>10.495693069306901</v>
      </c>
      <c r="AW2403">
        <v>8.84</v>
      </c>
      <c r="AX2403">
        <v>10.210000000000001</v>
      </c>
      <c r="AY2403">
        <v>11.925000000000001</v>
      </c>
      <c r="AZ2403">
        <v>10.6861313868613</v>
      </c>
      <c r="BA2403">
        <v>9.5299999999999994</v>
      </c>
      <c r="BB2403">
        <v>10.19</v>
      </c>
      <c r="BC2403">
        <v>11.39</v>
      </c>
      <c r="BD2403">
        <v>11.0084615384615</v>
      </c>
      <c r="BE2403">
        <v>10.06</v>
      </c>
      <c r="BF2403">
        <v>10.87</v>
      </c>
      <c r="BG2403">
        <v>13.18</v>
      </c>
      <c r="BH2403">
        <v>13.310612244898</v>
      </c>
      <c r="BI2403">
        <v>9.1300000000000008</v>
      </c>
      <c r="BJ2403">
        <v>10.1</v>
      </c>
      <c r="BK2403">
        <v>15.62</v>
      </c>
      <c r="BL2403">
        <v>12.05</v>
      </c>
      <c r="BM2403">
        <v>9.7249999999999996</v>
      </c>
      <c r="BN2403">
        <v>10.029999999999999</v>
      </c>
      <c r="BO2403">
        <v>10.355</v>
      </c>
      <c r="BP2403">
        <v>10.043333333333299</v>
      </c>
      <c r="BQ2403">
        <v>10.82</v>
      </c>
      <c r="BR2403">
        <v>12.32</v>
      </c>
      <c r="BS2403">
        <v>13.574999999999999</v>
      </c>
      <c r="BT2403">
        <v>12.1566666666667</v>
      </c>
      <c r="BU2403">
        <v>8.4849999999999994</v>
      </c>
      <c r="BV2403">
        <v>9.4600000000000009</v>
      </c>
      <c r="BW2403">
        <v>10.93</v>
      </c>
      <c r="BX2403">
        <v>9.9600000000000009</v>
      </c>
      <c r="BY2403">
        <v>8.58</v>
      </c>
      <c r="BZ2403">
        <v>9.32</v>
      </c>
      <c r="CA2403">
        <v>10.07</v>
      </c>
      <c r="CB2403">
        <v>9.3942857142857203</v>
      </c>
      <c r="CC2403">
        <v>9.23</v>
      </c>
      <c r="CD2403">
        <v>9.9600000000000009</v>
      </c>
      <c r="CE2403">
        <v>11.21</v>
      </c>
      <c r="CF2403">
        <v>11.1827160493827</v>
      </c>
      <c r="CG2403">
        <v>8.65</v>
      </c>
      <c r="CH2403">
        <v>10.02</v>
      </c>
      <c r="CI2403">
        <v>11.005000000000001</v>
      </c>
      <c r="CJ2403">
        <v>10.0186666666667</v>
      </c>
      <c r="CK2403">
        <v>9.08</v>
      </c>
      <c r="CL2403">
        <v>9.68</v>
      </c>
      <c r="CM2403">
        <v>11.6325</v>
      </c>
      <c r="CN2403">
        <v>11.133888888888899</v>
      </c>
      <c r="CO2403">
        <v>8.6300000000000008</v>
      </c>
      <c r="CP2403">
        <v>9.98</v>
      </c>
      <c r="CQ2403">
        <v>10.34</v>
      </c>
      <c r="CR2403">
        <v>10.134</v>
      </c>
      <c r="CS2403">
        <v>9.14</v>
      </c>
      <c r="CT2403">
        <v>9.6549999999999994</v>
      </c>
      <c r="CU2403">
        <v>13.407500000000001</v>
      </c>
      <c r="CV2403">
        <v>12.8925</v>
      </c>
      <c r="CW2403">
        <v>8.6199999999999992</v>
      </c>
      <c r="CX2403">
        <v>9.76</v>
      </c>
      <c r="CY2403">
        <v>10.5075</v>
      </c>
      <c r="CZ2403">
        <v>9.7216666666666693</v>
      </c>
      <c r="DA2403">
        <v>11.17</v>
      </c>
      <c r="DB2403">
        <v>11.17</v>
      </c>
      <c r="DC2403">
        <v>11.17</v>
      </c>
      <c r="DD2403">
        <v>11.17</v>
      </c>
      <c r="DE2403">
        <v>9.6449999999999996</v>
      </c>
      <c r="DF2403">
        <v>10.35</v>
      </c>
      <c r="DG2403">
        <v>15.695</v>
      </c>
      <c r="DH2403">
        <v>13.4433333333333</v>
      </c>
      <c r="DI2403">
        <v>10.36</v>
      </c>
      <c r="DJ2403">
        <v>11.175000000000001</v>
      </c>
      <c r="DK2403">
        <v>13.71</v>
      </c>
      <c r="DL2403">
        <v>11.885</v>
      </c>
      <c r="DM2403">
        <v>9.5150000000000006</v>
      </c>
      <c r="DN2403">
        <v>10.37</v>
      </c>
      <c r="DO2403">
        <v>13.535</v>
      </c>
      <c r="DP2403">
        <v>12.89</v>
      </c>
      <c r="DQ2403">
        <v>10.164999999999999</v>
      </c>
      <c r="DR2403">
        <v>10.414999999999999</v>
      </c>
      <c r="DS2403">
        <v>11.9475</v>
      </c>
      <c r="DT2403">
        <v>10.81</v>
      </c>
    </row>
    <row r="2404" spans="1:124" x14ac:dyDescent="0.35">
      <c r="A2404" s="19" t="str">
        <f t="shared" si="96"/>
        <v>ALLL / Nonaccrual Loans--42916</v>
      </c>
      <c r="B2404" s="19" t="str">
        <f t="shared" si="97"/>
        <v>ALLL / Nonaccrual Loans</v>
      </c>
      <c r="C2404">
        <v>4</v>
      </c>
      <c r="D2404" s="27">
        <v>42916</v>
      </c>
      <c r="E2404">
        <v>129.81561238223401</v>
      </c>
      <c r="F2404">
        <v>180.110444910913</v>
      </c>
      <c r="G2404">
        <v>403.75152998776002</v>
      </c>
      <c r="H2404">
        <v>2160.6037602433298</v>
      </c>
      <c r="I2404">
        <v>92.355276370174906</v>
      </c>
      <c r="J2404">
        <v>188.232247438397</v>
      </c>
      <c r="K2404">
        <v>457.86483064260801</v>
      </c>
      <c r="L2404">
        <v>594.82754329486204</v>
      </c>
      <c r="M2404">
        <v>100.49996425037099</v>
      </c>
      <c r="N2404">
        <v>203.02675937631699</v>
      </c>
      <c r="O2404">
        <v>488.51626888736303</v>
      </c>
      <c r="P2404">
        <v>677.69055793989503</v>
      </c>
      <c r="Q2404">
        <v>76.333217351757</v>
      </c>
      <c r="R2404">
        <v>92.328655237859905</v>
      </c>
      <c r="S2404">
        <v>179.87536816842999</v>
      </c>
      <c r="T2404">
        <v>158.01008328342701</v>
      </c>
      <c r="U2404">
        <v>99.738002055660999</v>
      </c>
      <c r="V2404">
        <v>189.84582885953</v>
      </c>
      <c r="W2404">
        <v>531.89267958169</v>
      </c>
      <c r="X2404">
        <v>553.59380686119403</v>
      </c>
      <c r="Y2404">
        <v>86.232093794747897</v>
      </c>
      <c r="Z2404">
        <v>201.60494161387601</v>
      </c>
      <c r="AA2404">
        <v>376.90053425518499</v>
      </c>
      <c r="AB2404">
        <v>1072.2361387851499</v>
      </c>
      <c r="AC2404">
        <v>102.411233279641</v>
      </c>
      <c r="AD2404">
        <v>205.571847507331</v>
      </c>
      <c r="AE2404">
        <v>452.55658436213997</v>
      </c>
      <c r="AF2404">
        <v>1361.07974095996</v>
      </c>
      <c r="AG2404">
        <v>107.029116675563</v>
      </c>
      <c r="AH2404">
        <v>335.04153269024698</v>
      </c>
      <c r="AI2404">
        <v>1073.6886959159201</v>
      </c>
      <c r="AJ2404">
        <v>3093.81487758499</v>
      </c>
      <c r="AK2404">
        <v>77.549592006113798</v>
      </c>
      <c r="AL2404">
        <v>132.6377713407</v>
      </c>
      <c r="AM2404">
        <v>392.39867716342098</v>
      </c>
      <c r="AN2404">
        <v>441.05524725606301</v>
      </c>
      <c r="AO2404">
        <v>98.512221723230894</v>
      </c>
      <c r="AP2404">
        <v>212.41184453371</v>
      </c>
      <c r="AQ2404">
        <v>528.92488716956802</v>
      </c>
      <c r="AR2404">
        <v>732.92079438767996</v>
      </c>
      <c r="AS2404">
        <v>110.701821132666</v>
      </c>
      <c r="AT2404">
        <v>210.00206380517699</v>
      </c>
      <c r="AU2404">
        <v>535.71574938096103</v>
      </c>
      <c r="AV2404">
        <v>950.25561917387495</v>
      </c>
      <c r="AW2404">
        <v>78.908946248114205</v>
      </c>
      <c r="AX2404">
        <v>155.61797752808999</v>
      </c>
      <c r="AY2404">
        <v>400.83364810911098</v>
      </c>
      <c r="AZ2404">
        <v>521.13610758536504</v>
      </c>
      <c r="BA2404">
        <v>79.8042809643933</v>
      </c>
      <c r="BB2404">
        <v>146.60795914101601</v>
      </c>
      <c r="BC2404">
        <v>332.20767214050898</v>
      </c>
      <c r="BD2404">
        <v>301.39257396108502</v>
      </c>
      <c r="BE2404">
        <v>89.968281967284994</v>
      </c>
      <c r="BF2404">
        <v>155.330320276755</v>
      </c>
      <c r="BG2404">
        <v>394.87139278458301</v>
      </c>
      <c r="BH2404">
        <v>689.35564852231096</v>
      </c>
      <c r="BI2404">
        <v>118.83131805951</v>
      </c>
      <c r="BJ2404">
        <v>1001.79310781247</v>
      </c>
      <c r="BK2404">
        <v>2037.3156551333</v>
      </c>
      <c r="BL2404">
        <v>1154.35386538033</v>
      </c>
      <c r="BM2404">
        <v>183.424268449154</v>
      </c>
      <c r="BN2404">
        <v>246.021584371508</v>
      </c>
      <c r="BO2404">
        <v>308.618900293862</v>
      </c>
      <c r="BP2404">
        <v>246.021584371508</v>
      </c>
      <c r="BQ2404">
        <v>238.789526941563</v>
      </c>
      <c r="BR2404">
        <v>298.17606880850002</v>
      </c>
      <c r="BS2404">
        <v>357.56261067543602</v>
      </c>
      <c r="BT2404">
        <v>298.17606880850002</v>
      </c>
      <c r="BU2404">
        <v>62.350671666077503</v>
      </c>
      <c r="BV2404">
        <v>94.941918599090499</v>
      </c>
      <c r="BW2404">
        <v>253.21212121212099</v>
      </c>
      <c r="BX2404">
        <v>739.89831070890295</v>
      </c>
      <c r="BY2404">
        <v>95.437277183600699</v>
      </c>
      <c r="BZ2404">
        <v>132.564102564103</v>
      </c>
      <c r="CA2404">
        <v>227.96962210519601</v>
      </c>
      <c r="CB2404">
        <v>540.97064967414201</v>
      </c>
      <c r="CC2404">
        <v>120.24980294327899</v>
      </c>
      <c r="CD2404">
        <v>227.429149797571</v>
      </c>
      <c r="CE2404">
        <v>632.25605075737701</v>
      </c>
      <c r="CF2404">
        <v>661.18319441423796</v>
      </c>
      <c r="CG2404">
        <v>132.55740796282299</v>
      </c>
      <c r="CH2404">
        <v>172.26524685382401</v>
      </c>
      <c r="CI2404">
        <v>1185.8774146957901</v>
      </c>
      <c r="CJ2404">
        <v>1035.4320265096001</v>
      </c>
      <c r="CK2404">
        <v>123.381814679253</v>
      </c>
      <c r="CL2404">
        <v>209.96092253467199</v>
      </c>
      <c r="CM2404">
        <v>245.504201680672</v>
      </c>
      <c r="CN2404">
        <v>227.500636678982</v>
      </c>
      <c r="CO2404">
        <v>132.00892192005301</v>
      </c>
      <c r="CP2404">
        <v>269.69497792842299</v>
      </c>
      <c r="CQ2404">
        <v>410.93526252983298</v>
      </c>
      <c r="CR2404">
        <v>273.24920652146301</v>
      </c>
      <c r="CS2404">
        <v>116.123407234751</v>
      </c>
      <c r="CT2404">
        <v>140.25004809925099</v>
      </c>
      <c r="CU2404">
        <v>164.37668896375101</v>
      </c>
      <c r="CV2404">
        <v>140.25004809925099</v>
      </c>
      <c r="CW2404">
        <v>99.543481169923297</v>
      </c>
      <c r="CX2404">
        <v>479.18424753867799</v>
      </c>
      <c r="CY2404">
        <v>2682.1428571428601</v>
      </c>
      <c r="CZ2404">
        <v>1743.9785356862601</v>
      </c>
      <c r="DA2404">
        <v>1245.8937198067599</v>
      </c>
      <c r="DB2404">
        <v>1245.8937198067599</v>
      </c>
      <c r="DC2404">
        <v>1245.8937198067599</v>
      </c>
      <c r="DD2404">
        <v>1245.8937198067599</v>
      </c>
      <c r="DE2404">
        <v>20500.860894941601</v>
      </c>
      <c r="DF2404">
        <v>40500.573929961101</v>
      </c>
      <c r="DG2404">
        <v>60500.2869649805</v>
      </c>
      <c r="DH2404">
        <v>40500.573929961101</v>
      </c>
      <c r="DI2404">
        <v>111.084110349477</v>
      </c>
      <c r="DJ2404">
        <v>375.89588634436001</v>
      </c>
      <c r="DK2404">
        <v>658.47509583632097</v>
      </c>
      <c r="DL2404">
        <v>482.62694787990398</v>
      </c>
      <c r="DM2404">
        <v>49.667160711717003</v>
      </c>
      <c r="DN2404">
        <v>74.5700245700246</v>
      </c>
      <c r="DO2404">
        <v>443.995436963472</v>
      </c>
      <c r="DP2404">
        <v>459.14907458124299</v>
      </c>
      <c r="DQ2404">
        <v>96.033028613122397</v>
      </c>
      <c r="DR2404">
        <v>165.620756405213</v>
      </c>
      <c r="DS2404">
        <v>258.90029458012998</v>
      </c>
      <c r="DT2404">
        <v>351.60064645108997</v>
      </c>
    </row>
    <row r="2405" spans="1:124" x14ac:dyDescent="0.35">
      <c r="A2405" s="19" t="str">
        <f t="shared" si="96"/>
        <v>[NCL + OREO] / [Total Loans + OREO]--42916</v>
      </c>
      <c r="B2405" s="19" t="str">
        <f t="shared" si="97"/>
        <v>[NCL + OREO] / [Total Loans + OREO]</v>
      </c>
      <c r="C2405">
        <v>5</v>
      </c>
      <c r="D2405" s="27">
        <v>42916</v>
      </c>
      <c r="E2405">
        <v>0.40669342124122099</v>
      </c>
      <c r="F2405">
        <v>0.92791809307797501</v>
      </c>
      <c r="G2405">
        <v>1.69302094092454</v>
      </c>
      <c r="H2405">
        <v>1.38560031064425</v>
      </c>
      <c r="I2405">
        <v>0.31066241353120799</v>
      </c>
      <c r="J2405">
        <v>0.93011589267163797</v>
      </c>
      <c r="K2405">
        <v>2.1397531166296999</v>
      </c>
      <c r="L2405">
        <v>1.45306853783873</v>
      </c>
      <c r="M2405">
        <v>0.31849270210702502</v>
      </c>
      <c r="N2405">
        <v>0.85504735947459798</v>
      </c>
      <c r="O2405">
        <v>1.8401723789261899</v>
      </c>
      <c r="P2405">
        <v>1.3635401891563499</v>
      </c>
      <c r="Q2405">
        <v>1.56921201416461</v>
      </c>
      <c r="R2405">
        <v>2.0154970295829102</v>
      </c>
      <c r="S2405">
        <v>3.1234754210724698</v>
      </c>
      <c r="T2405">
        <v>2.5323640140894801</v>
      </c>
      <c r="U2405">
        <v>0.348797582857654</v>
      </c>
      <c r="V2405">
        <v>0.98393775692855401</v>
      </c>
      <c r="W2405">
        <v>2.18986060328869</v>
      </c>
      <c r="X2405">
        <v>1.50655325636742</v>
      </c>
      <c r="Y2405">
        <v>0.46193255784655401</v>
      </c>
      <c r="Z2405">
        <v>0.99571645264562703</v>
      </c>
      <c r="AA2405">
        <v>2.1575283355388102</v>
      </c>
      <c r="AB2405">
        <v>1.78404560934629</v>
      </c>
      <c r="AC2405">
        <v>9.4490663819559506E-2</v>
      </c>
      <c r="AD2405">
        <v>0.82560691937227704</v>
      </c>
      <c r="AE2405">
        <v>1.8514803700686999</v>
      </c>
      <c r="AF2405">
        <v>1.37952858851462</v>
      </c>
      <c r="AG2405">
        <v>5.8878897515128203E-2</v>
      </c>
      <c r="AH2405">
        <v>0.29551713921131301</v>
      </c>
      <c r="AI2405">
        <v>0.87264509468887497</v>
      </c>
      <c r="AJ2405">
        <v>0.945280350268215</v>
      </c>
      <c r="AK2405">
        <v>0.56931479627972204</v>
      </c>
      <c r="AL2405">
        <v>1.1923725637181399</v>
      </c>
      <c r="AM2405">
        <v>2.20674151650348</v>
      </c>
      <c r="AN2405">
        <v>1.6800274862966</v>
      </c>
      <c r="AO2405">
        <v>0.17783685713772501</v>
      </c>
      <c r="AP2405">
        <v>0.81794359870227096</v>
      </c>
      <c r="AQ2405">
        <v>1.8373214015520001</v>
      </c>
      <c r="AR2405">
        <v>1.3805301104854799</v>
      </c>
      <c r="AS2405">
        <v>0.22087040848155801</v>
      </c>
      <c r="AT2405">
        <v>0.78173685333971799</v>
      </c>
      <c r="AU2405">
        <v>1.6820189890452</v>
      </c>
      <c r="AV2405">
        <v>1.2456346864133601</v>
      </c>
      <c r="AW2405">
        <v>0.359075931292408</v>
      </c>
      <c r="AX2405">
        <v>0.99919772445481703</v>
      </c>
      <c r="AY2405">
        <v>2.42677653957842</v>
      </c>
      <c r="AZ2405">
        <v>1.6156189453901</v>
      </c>
      <c r="BA2405">
        <v>0.47219535152972097</v>
      </c>
      <c r="BB2405">
        <v>0.93132907856348202</v>
      </c>
      <c r="BC2405">
        <v>2.3913843648989102</v>
      </c>
      <c r="BD2405">
        <v>1.97730901788262</v>
      </c>
      <c r="BE2405">
        <v>0.46971947353678001</v>
      </c>
      <c r="BF2405">
        <v>1.5137326622916401</v>
      </c>
      <c r="BG2405">
        <v>2.1598224740574699</v>
      </c>
      <c r="BH2405">
        <v>1.69675000022059</v>
      </c>
      <c r="BI2405">
        <v>0.743005265228596</v>
      </c>
      <c r="BJ2405">
        <v>0.89024292566871999</v>
      </c>
      <c r="BK2405">
        <v>1.69302094092454</v>
      </c>
      <c r="BL2405">
        <v>1.4271258860726601</v>
      </c>
      <c r="BM2405">
        <v>0.29019386071182202</v>
      </c>
      <c r="BN2405">
        <v>0.58038772142364403</v>
      </c>
      <c r="BO2405">
        <v>0.772434100644388</v>
      </c>
      <c r="BP2405">
        <v>0.51495606709625796</v>
      </c>
      <c r="BQ2405">
        <v>0.202096321161883</v>
      </c>
      <c r="BR2405">
        <v>0.40419264232376501</v>
      </c>
      <c r="BS2405">
        <v>1.10260467265063</v>
      </c>
      <c r="BT2405">
        <v>0.73506978176708404</v>
      </c>
      <c r="BU2405">
        <v>0.25313937682952098</v>
      </c>
      <c r="BV2405">
        <v>1.17695374321373</v>
      </c>
      <c r="BW2405">
        <v>2.8737908006698198</v>
      </c>
      <c r="BX2405">
        <v>1.8942530796432999</v>
      </c>
      <c r="BY2405">
        <v>1.30920634777225</v>
      </c>
      <c r="BZ2405">
        <v>1.5708361860717499</v>
      </c>
      <c r="CA2405">
        <v>2.1364833181671199</v>
      </c>
      <c r="CB2405">
        <v>1.56616329356819</v>
      </c>
      <c r="CC2405">
        <v>0.41683359100525103</v>
      </c>
      <c r="CD2405">
        <v>1.0170720243292799</v>
      </c>
      <c r="CE2405">
        <v>2.5495418333640201</v>
      </c>
      <c r="CF2405">
        <v>1.6437873358319</v>
      </c>
      <c r="CG2405">
        <v>0.13820175830196399</v>
      </c>
      <c r="CH2405">
        <v>0.78365519171564502</v>
      </c>
      <c r="CI2405">
        <v>1.2552577387205499</v>
      </c>
      <c r="CJ2405">
        <v>0.82994999090478405</v>
      </c>
      <c r="CK2405">
        <v>0.28585071294377401</v>
      </c>
      <c r="CL2405">
        <v>0.83397143100159898</v>
      </c>
      <c r="CM2405">
        <v>1.5306619212043699</v>
      </c>
      <c r="CN2405">
        <v>1.0222557096635101</v>
      </c>
      <c r="CO2405">
        <v>0.34565181972483999</v>
      </c>
      <c r="CP2405">
        <v>0.94371257485029902</v>
      </c>
      <c r="CQ2405">
        <v>1.11004232397076</v>
      </c>
      <c r="CR2405">
        <v>1.2194252111781601</v>
      </c>
      <c r="CS2405">
        <v>6.8126766249495402E-2</v>
      </c>
      <c r="CT2405">
        <v>0.34767003626453402</v>
      </c>
      <c r="CU2405">
        <v>1.0895094388900901</v>
      </c>
      <c r="CV2405">
        <v>0.80996616887505601</v>
      </c>
      <c r="CW2405">
        <v>0.14939894420699801</v>
      </c>
      <c r="CX2405">
        <v>0.69487791999256399</v>
      </c>
      <c r="CY2405">
        <v>1.6865296527774301</v>
      </c>
      <c r="CZ2405">
        <v>1.06845188223918</v>
      </c>
      <c r="DA2405">
        <v>0.106872357232471</v>
      </c>
      <c r="DB2405">
        <v>0.106872357232471</v>
      </c>
      <c r="DC2405">
        <v>0.106872357232471</v>
      </c>
      <c r="DD2405">
        <v>0.106872357232471</v>
      </c>
      <c r="DE2405">
        <v>7.1173161454893302E-2</v>
      </c>
      <c r="DF2405">
        <v>0.14234632290978699</v>
      </c>
      <c r="DG2405">
        <v>1.3995000732876599</v>
      </c>
      <c r="DH2405">
        <v>0.93300004885843901</v>
      </c>
      <c r="DI2405">
        <v>0.20240594653559299</v>
      </c>
      <c r="DJ2405">
        <v>0.28039308425273801</v>
      </c>
      <c r="DK2405">
        <v>1.35321857205396</v>
      </c>
      <c r="DL2405">
        <v>0.97125635346769801</v>
      </c>
      <c r="DM2405">
        <v>0.92469731200173899</v>
      </c>
      <c r="DN2405">
        <v>2.1766301291104799</v>
      </c>
      <c r="DO2405">
        <v>2.8423175399309999</v>
      </c>
      <c r="DP2405">
        <v>2.2915395511843601</v>
      </c>
      <c r="DQ2405">
        <v>0.56092921930512996</v>
      </c>
      <c r="DR2405">
        <v>1.0460896675081499</v>
      </c>
      <c r="DS2405">
        <v>1.7509489147297399</v>
      </c>
      <c r="DT2405">
        <v>1.10254089671119</v>
      </c>
    </row>
    <row r="2406" spans="1:124" x14ac:dyDescent="0.35">
      <c r="A2406" s="19" t="str">
        <f t="shared" si="96"/>
        <v>[Noncurrent + Delinquent Loans] / [Capital + ALLL]--42916</v>
      </c>
      <c r="B2406" s="19" t="str">
        <f t="shared" si="97"/>
        <v>[Noncurrent + Delinquent Loans] / [Capital + ALLL]</v>
      </c>
      <c r="C2406">
        <v>6</v>
      </c>
      <c r="D2406" s="27">
        <v>42916</v>
      </c>
      <c r="E2406">
        <v>4.3349753694581299</v>
      </c>
      <c r="F2406">
        <v>7.0726075429744304</v>
      </c>
      <c r="G2406">
        <v>12.240277037826299</v>
      </c>
      <c r="H2406">
        <v>9.1886588548524202</v>
      </c>
      <c r="I2406">
        <v>2.71257905832748</v>
      </c>
      <c r="J2406">
        <v>6.7669367573584598</v>
      </c>
      <c r="K2406">
        <v>13.4354333449356</v>
      </c>
      <c r="L2406">
        <v>9.4959790035332095</v>
      </c>
      <c r="M2406">
        <v>2.7010435850214898</v>
      </c>
      <c r="N2406">
        <v>6.3900059102339801</v>
      </c>
      <c r="O2406">
        <v>12.2503162530649</v>
      </c>
      <c r="P2406">
        <v>8.8219401284769194</v>
      </c>
      <c r="Q2406">
        <v>7.9745887865913003</v>
      </c>
      <c r="R2406">
        <v>12.266305817077001</v>
      </c>
      <c r="S2406">
        <v>20.631108143066101</v>
      </c>
      <c r="T2406">
        <v>14.4680869986706</v>
      </c>
      <c r="U2406">
        <v>2.23263506063947</v>
      </c>
      <c r="V2406">
        <v>5.9860930289035696</v>
      </c>
      <c r="W2406">
        <v>12.8377005890717</v>
      </c>
      <c r="X2406">
        <v>8.7488584698145306</v>
      </c>
      <c r="Y2406">
        <v>4.0719563273565802</v>
      </c>
      <c r="Z2406">
        <v>8.70088995007597</v>
      </c>
      <c r="AA2406">
        <v>12.537503989786099</v>
      </c>
      <c r="AB2406">
        <v>12.484503057366499</v>
      </c>
      <c r="AC2406">
        <v>2.8405144202094998</v>
      </c>
      <c r="AD2406">
        <v>7.7303487766788104</v>
      </c>
      <c r="AE2406">
        <v>14.856365841124401</v>
      </c>
      <c r="AF2406">
        <v>11.209628654992301</v>
      </c>
      <c r="AG2406">
        <v>0.94163211658359203</v>
      </c>
      <c r="AH2406">
        <v>4.41043601171903</v>
      </c>
      <c r="AI2406">
        <v>10.4632367117384</v>
      </c>
      <c r="AJ2406">
        <v>8.5758530037746006</v>
      </c>
      <c r="AK2406">
        <v>3.6859872076078699</v>
      </c>
      <c r="AL2406">
        <v>7.2954014029618097</v>
      </c>
      <c r="AM2406">
        <v>18.0245769574598</v>
      </c>
      <c r="AN2406">
        <v>11.955857766726</v>
      </c>
      <c r="AO2406">
        <v>2.62766484878532</v>
      </c>
      <c r="AP2406">
        <v>6.8780487804878101</v>
      </c>
      <c r="AQ2406">
        <v>15.5530161785048</v>
      </c>
      <c r="AR2406">
        <v>10.471239723750401</v>
      </c>
      <c r="AS2406">
        <v>1.8764546509203299</v>
      </c>
      <c r="AT2406">
        <v>5.6568762885902597</v>
      </c>
      <c r="AU2406">
        <v>12.1813562054547</v>
      </c>
      <c r="AV2406">
        <v>7.99968346988965</v>
      </c>
      <c r="AW2406">
        <v>3.6090537659754398</v>
      </c>
      <c r="AX2406">
        <v>8.6861724574483006</v>
      </c>
      <c r="AY2406">
        <v>14.8707010304707</v>
      </c>
      <c r="AZ2406">
        <v>10.6030110218971</v>
      </c>
      <c r="BA2406">
        <v>3.0893691011261999</v>
      </c>
      <c r="BB2406">
        <v>6.7514804353487303</v>
      </c>
      <c r="BC2406">
        <v>11.610389087085</v>
      </c>
      <c r="BD2406">
        <v>11.524972449137101</v>
      </c>
      <c r="BE2406">
        <v>2.0953128139381398</v>
      </c>
      <c r="BF2406">
        <v>7.4763406940063097</v>
      </c>
      <c r="BG2406">
        <v>13.032616238723101</v>
      </c>
      <c r="BH2406">
        <v>8.7461222202387692</v>
      </c>
      <c r="BI2406">
        <v>0.94202012793872003</v>
      </c>
      <c r="BJ2406">
        <v>3.3713877987870098</v>
      </c>
      <c r="BK2406">
        <v>7.4763406940063097</v>
      </c>
      <c r="BL2406">
        <v>4.6752287257744101</v>
      </c>
      <c r="BM2406">
        <v>4.5547534851097398</v>
      </c>
      <c r="BN2406">
        <v>9.1095069702194795</v>
      </c>
      <c r="BO2406">
        <v>10.184836826810701</v>
      </c>
      <c r="BP2406">
        <v>6.7898912178738096</v>
      </c>
      <c r="BQ2406">
        <v>3.5292900323496799</v>
      </c>
      <c r="BR2406">
        <v>6.74206176598521</v>
      </c>
      <c r="BS2406">
        <v>9.4048510213477208</v>
      </c>
      <c r="BT2406">
        <v>6.3754067804698602</v>
      </c>
      <c r="BU2406">
        <v>4.12971687059835</v>
      </c>
      <c r="BV2406">
        <v>7.0726075429744304</v>
      </c>
      <c r="BW2406">
        <v>11.5979826218833</v>
      </c>
      <c r="BX2406">
        <v>9.1059479388231104</v>
      </c>
      <c r="BY2406">
        <v>8.4270847178883095</v>
      </c>
      <c r="BZ2406">
        <v>11.748668796592099</v>
      </c>
      <c r="CA2406">
        <v>13.128081497253699</v>
      </c>
      <c r="CB2406">
        <v>10.2251249102881</v>
      </c>
      <c r="CC2406">
        <v>1.7068394458815901</v>
      </c>
      <c r="CD2406">
        <v>4.2422270890414104</v>
      </c>
      <c r="CE2406">
        <v>9.3799682034976204</v>
      </c>
      <c r="CF2406">
        <v>6.0206853468522503</v>
      </c>
      <c r="CG2406">
        <v>2.85003400541552</v>
      </c>
      <c r="CH2406">
        <v>4.5850364314910301</v>
      </c>
      <c r="CI2406">
        <v>12.713836884879299</v>
      </c>
      <c r="CJ2406">
        <v>9.0935876331434997</v>
      </c>
      <c r="CK2406">
        <v>2.40742232721409</v>
      </c>
      <c r="CL2406">
        <v>8.5454268158372102</v>
      </c>
      <c r="CM2406">
        <v>11.657655810622</v>
      </c>
      <c r="CN2406">
        <v>8.8970644283904701</v>
      </c>
      <c r="CO2406">
        <v>6.2813929343098502</v>
      </c>
      <c r="CP2406">
        <v>11.6603016926816</v>
      </c>
      <c r="CQ2406">
        <v>15.820701132375801</v>
      </c>
      <c r="CR2406">
        <v>20.288422490503098</v>
      </c>
      <c r="CS2406">
        <v>0.33082905043358402</v>
      </c>
      <c r="CT2406">
        <v>2.3505929658620199</v>
      </c>
      <c r="CU2406">
        <v>9.5731900529074405</v>
      </c>
      <c r="CV2406">
        <v>7.5534261374789997</v>
      </c>
      <c r="CW2406">
        <v>2.9943529291134401</v>
      </c>
      <c r="CX2406">
        <v>8.2978827476547199</v>
      </c>
      <c r="CY2406">
        <v>14.3440149592333</v>
      </c>
      <c r="CZ2406">
        <v>10.154968646985999</v>
      </c>
      <c r="DA2406">
        <v>4.2691857059168097</v>
      </c>
      <c r="DB2406">
        <v>4.2691857059168097</v>
      </c>
      <c r="DC2406">
        <v>4.2691857059168097</v>
      </c>
      <c r="DD2406">
        <v>4.2691857059168097</v>
      </c>
      <c r="DE2406">
        <v>2.2782929044298599</v>
      </c>
      <c r="DF2406">
        <v>4.5520047469695699</v>
      </c>
      <c r="DG2406">
        <v>8.7301568466670201</v>
      </c>
      <c r="DH2406">
        <v>5.82163158507473</v>
      </c>
      <c r="DI2406">
        <v>2.1349941496239802</v>
      </c>
      <c r="DJ2406">
        <v>6.6872680580447001</v>
      </c>
      <c r="DK2406">
        <v>13.3687424551819</v>
      </c>
      <c r="DL2406">
        <v>8.6436797296205494</v>
      </c>
      <c r="DM2406">
        <v>6.9498558822079799</v>
      </c>
      <c r="DN2406">
        <v>8.0611238908971394</v>
      </c>
      <c r="DO2406">
        <v>26.425438881392999</v>
      </c>
      <c r="DP2406">
        <v>17.221982150680699</v>
      </c>
      <c r="DQ2406">
        <v>6.5032392885767898</v>
      </c>
      <c r="DR2406">
        <v>12.307631821919299</v>
      </c>
      <c r="DS2406">
        <v>14.811648796114699</v>
      </c>
      <c r="DT2406">
        <v>11.2625298603568</v>
      </c>
    </row>
    <row r="2407" spans="1:124" x14ac:dyDescent="0.35">
      <c r="A2407" s="19" t="str">
        <f t="shared" si="96"/>
        <v xml:space="preserve">  Ag [NCL+DQ] / [Capital + ALLL]--42916</v>
      </c>
      <c r="B2407" s="19" t="str">
        <f t="shared" si="97"/>
        <v xml:space="preserve">  Ag [NCL+DQ] / [Capital + ALLL]</v>
      </c>
      <c r="C2407">
        <v>7</v>
      </c>
      <c r="D2407" s="27">
        <v>42916</v>
      </c>
      <c r="E2407">
        <v>0</v>
      </c>
      <c r="F2407">
        <v>8.5647050997414001E-2</v>
      </c>
      <c r="G2407">
        <v>2.6606328589194401</v>
      </c>
      <c r="H2407">
        <v>2.37836205575092</v>
      </c>
      <c r="I2407">
        <v>0</v>
      </c>
      <c r="J2407">
        <v>0</v>
      </c>
      <c r="K2407">
        <v>1.5913200723327301</v>
      </c>
      <c r="L2407">
        <v>2.0725847792454899</v>
      </c>
      <c r="M2407">
        <v>0</v>
      </c>
      <c r="N2407">
        <v>0</v>
      </c>
      <c r="O2407">
        <v>0.55416032919481695</v>
      </c>
      <c r="P2407">
        <v>0.95108962381325601</v>
      </c>
      <c r="Q2407">
        <v>0</v>
      </c>
      <c r="R2407">
        <v>0</v>
      </c>
      <c r="S2407">
        <v>0</v>
      </c>
      <c r="T2407">
        <v>3.3907065477003E-2</v>
      </c>
      <c r="U2407">
        <v>0</v>
      </c>
      <c r="V2407">
        <v>0</v>
      </c>
      <c r="W2407">
        <v>1.0921442788090501</v>
      </c>
      <c r="X2407">
        <v>1.52093602760179</v>
      </c>
      <c r="Y2407">
        <v>0</v>
      </c>
      <c r="Z2407">
        <v>0.16177041542642701</v>
      </c>
      <c r="AA2407">
        <v>1.83184890404902</v>
      </c>
      <c r="AB2407">
        <v>2.8752031200580799</v>
      </c>
      <c r="AC2407">
        <v>0</v>
      </c>
      <c r="AD2407">
        <v>0.33508855911919599</v>
      </c>
      <c r="AE2407">
        <v>4.61552355292502</v>
      </c>
      <c r="AF2407">
        <v>4.4643138402149596</v>
      </c>
      <c r="AG2407">
        <v>0</v>
      </c>
      <c r="AH2407">
        <v>7.82588151910696E-2</v>
      </c>
      <c r="AI2407">
        <v>3.2092770518880598</v>
      </c>
      <c r="AJ2407">
        <v>4.3642896432151801</v>
      </c>
      <c r="AK2407">
        <v>0</v>
      </c>
      <c r="AL2407">
        <v>0</v>
      </c>
      <c r="AM2407">
        <v>2.7800668048161001</v>
      </c>
      <c r="AN2407">
        <v>2.2000106634832401</v>
      </c>
      <c r="AO2407">
        <v>0</v>
      </c>
      <c r="AP2407">
        <v>0.73690057396778397</v>
      </c>
      <c r="AQ2407">
        <v>4.7732318426895004</v>
      </c>
      <c r="AR2407">
        <v>3.9199302891708498</v>
      </c>
      <c r="AS2407">
        <v>0</v>
      </c>
      <c r="AT2407">
        <v>0</v>
      </c>
      <c r="AU2407">
        <v>1.1868523004199001</v>
      </c>
      <c r="AV2407">
        <v>1.4034110610610899</v>
      </c>
      <c r="AW2407">
        <v>0</v>
      </c>
      <c r="AX2407">
        <v>0</v>
      </c>
      <c r="AY2407">
        <v>0.296067258061391</v>
      </c>
      <c r="AZ2407">
        <v>0.819102603814585</v>
      </c>
      <c r="BA2407">
        <v>0</v>
      </c>
      <c r="BB2407">
        <v>0</v>
      </c>
      <c r="BC2407">
        <v>0</v>
      </c>
      <c r="BD2407">
        <v>0.671058943761352</v>
      </c>
      <c r="BE2407">
        <v>0</v>
      </c>
      <c r="BF2407">
        <v>0</v>
      </c>
      <c r="BG2407">
        <v>1.03075735861537</v>
      </c>
      <c r="BH2407">
        <v>1.4759807857642799</v>
      </c>
      <c r="BI2407">
        <v>3.5040541091146203E-2</v>
      </c>
      <c r="BJ2407">
        <v>0.51401002041194999</v>
      </c>
      <c r="BK2407">
        <v>1.1546517551564</v>
      </c>
      <c r="BL2407">
        <v>0.69432987150568204</v>
      </c>
      <c r="BM2407">
        <v>0</v>
      </c>
      <c r="BN2407">
        <v>0</v>
      </c>
      <c r="BO2407">
        <v>0</v>
      </c>
      <c r="BP2407">
        <v>0</v>
      </c>
      <c r="BQ2407">
        <v>0</v>
      </c>
      <c r="BR2407">
        <v>0</v>
      </c>
      <c r="BS2407">
        <v>0.26902382782474998</v>
      </c>
      <c r="BT2407">
        <v>0.17934921854983299</v>
      </c>
      <c r="BU2407">
        <v>0</v>
      </c>
      <c r="BV2407">
        <v>0</v>
      </c>
      <c r="BW2407">
        <v>0</v>
      </c>
      <c r="BX2407">
        <v>0.110112417095593</v>
      </c>
      <c r="BY2407">
        <v>0</v>
      </c>
      <c r="BZ2407">
        <v>0.215799614643545</v>
      </c>
      <c r="CA2407">
        <v>3.5018992270442602</v>
      </c>
      <c r="CB2407">
        <v>1.9721896525999401</v>
      </c>
      <c r="CC2407">
        <v>0</v>
      </c>
      <c r="CD2407">
        <v>0</v>
      </c>
      <c r="CE2407">
        <v>0</v>
      </c>
      <c r="CF2407">
        <v>0.56415850604060802</v>
      </c>
      <c r="CG2407">
        <v>0</v>
      </c>
      <c r="CH2407">
        <v>0</v>
      </c>
      <c r="CI2407">
        <v>3.3275542367838602</v>
      </c>
      <c r="CJ2407">
        <v>3.8276957406697298</v>
      </c>
      <c r="CK2407">
        <v>0</v>
      </c>
      <c r="CL2407">
        <v>0</v>
      </c>
      <c r="CM2407">
        <v>0.57202891185199001</v>
      </c>
      <c r="CN2407">
        <v>1.7251673267257901</v>
      </c>
      <c r="CO2407">
        <v>1.6668069702836901</v>
      </c>
      <c r="CP2407">
        <v>4.6621367890772802</v>
      </c>
      <c r="CQ2407">
        <v>7.2066857204876804</v>
      </c>
      <c r="CR2407">
        <v>14.6869717762306</v>
      </c>
      <c r="CS2407">
        <v>0</v>
      </c>
      <c r="CT2407">
        <v>0</v>
      </c>
      <c r="CU2407">
        <v>2.0848602240603098</v>
      </c>
      <c r="CV2407">
        <v>2.0848602240603098</v>
      </c>
      <c r="CW2407">
        <v>0</v>
      </c>
      <c r="CX2407">
        <v>2.6843235504652799E-2</v>
      </c>
      <c r="CY2407">
        <v>0.79884470590919998</v>
      </c>
      <c r="CZ2407">
        <v>1.5191546011583299</v>
      </c>
      <c r="DA2407">
        <v>0</v>
      </c>
      <c r="DB2407">
        <v>0</v>
      </c>
      <c r="DC2407">
        <v>0</v>
      </c>
      <c r="DD2407">
        <v>0</v>
      </c>
      <c r="DE2407">
        <v>0</v>
      </c>
      <c r="DF2407">
        <v>0</v>
      </c>
      <c r="DG2407">
        <v>1.4452826989912699</v>
      </c>
      <c r="DH2407">
        <v>0.96352179932751303</v>
      </c>
      <c r="DI2407">
        <v>0</v>
      </c>
      <c r="DJ2407">
        <v>0.17669231977383401</v>
      </c>
      <c r="DK2407">
        <v>3.7251148438424999</v>
      </c>
      <c r="DL2407">
        <v>3.0398179559362601</v>
      </c>
      <c r="DM2407">
        <v>0</v>
      </c>
      <c r="DN2407">
        <v>6.5724613867893496E-3</v>
      </c>
      <c r="DO2407">
        <v>5.65805039255505</v>
      </c>
      <c r="DP2407">
        <v>7.54663127243031</v>
      </c>
      <c r="DQ2407">
        <v>0.37381473377097002</v>
      </c>
      <c r="DR2407">
        <v>2.4896160735436799</v>
      </c>
      <c r="DS2407">
        <v>4.1727797768417902</v>
      </c>
      <c r="DT2407">
        <v>3.1403550233925999</v>
      </c>
    </row>
    <row r="2408" spans="1:124" x14ac:dyDescent="0.35">
      <c r="A2408" s="19" t="str">
        <f t="shared" si="96"/>
        <v xml:space="preserve">  CLD [NCL+DQ] / [Capital + ALLL]--42916</v>
      </c>
      <c r="B2408" s="19" t="str">
        <f t="shared" si="97"/>
        <v xml:space="preserve">  CLD [NCL+DQ] / [Capital + ALLL]</v>
      </c>
      <c r="C2408">
        <v>8</v>
      </c>
      <c r="D2408" s="27">
        <v>42916</v>
      </c>
      <c r="E2408">
        <v>0</v>
      </c>
      <c r="F2408">
        <v>0</v>
      </c>
      <c r="G2408">
        <v>8.4787278139955499E-2</v>
      </c>
      <c r="H2408">
        <v>0.33459252963220398</v>
      </c>
      <c r="I2408">
        <v>0</v>
      </c>
      <c r="J2408">
        <v>0</v>
      </c>
      <c r="K2408">
        <v>4.9751719783006E-2</v>
      </c>
      <c r="L2408">
        <v>0.29861886756377198</v>
      </c>
      <c r="M2408">
        <v>0</v>
      </c>
      <c r="N2408">
        <v>0</v>
      </c>
      <c r="O2408">
        <v>0.21396288539070801</v>
      </c>
      <c r="P2408">
        <v>0.38095596649445601</v>
      </c>
      <c r="Q2408">
        <v>0</v>
      </c>
      <c r="R2408">
        <v>0</v>
      </c>
      <c r="S2408">
        <v>0.110825842554645</v>
      </c>
      <c r="T2408">
        <v>0.13942291498186199</v>
      </c>
      <c r="U2408">
        <v>0</v>
      </c>
      <c r="V2408">
        <v>0</v>
      </c>
      <c r="W2408">
        <v>1.4330432913421801E-2</v>
      </c>
      <c r="X2408">
        <v>0.32066817375367102</v>
      </c>
      <c r="Y2408">
        <v>0</v>
      </c>
      <c r="Z2408">
        <v>0</v>
      </c>
      <c r="AA2408">
        <v>0.34340797268802098</v>
      </c>
      <c r="AB2408">
        <v>0.58275570797307696</v>
      </c>
      <c r="AC2408">
        <v>0</v>
      </c>
      <c r="AD2408">
        <v>0</v>
      </c>
      <c r="AE2408">
        <v>1.7269971725956498E-2</v>
      </c>
      <c r="AF2408">
        <v>0.28101158062116099</v>
      </c>
      <c r="AG2408">
        <v>0</v>
      </c>
      <c r="AH2408">
        <v>0</v>
      </c>
      <c r="AI2408">
        <v>0</v>
      </c>
      <c r="AJ2408">
        <v>0.171479796234978</v>
      </c>
      <c r="AK2408">
        <v>0</v>
      </c>
      <c r="AL2408">
        <v>0</v>
      </c>
      <c r="AM2408">
        <v>0.16023008411700401</v>
      </c>
      <c r="AN2408">
        <v>0.71510733221603795</v>
      </c>
      <c r="AO2408">
        <v>0</v>
      </c>
      <c r="AP2408">
        <v>0</v>
      </c>
      <c r="AQ2408">
        <v>0</v>
      </c>
      <c r="AR2408">
        <v>0.17846642734120699</v>
      </c>
      <c r="AS2408">
        <v>0</v>
      </c>
      <c r="AT2408">
        <v>0</v>
      </c>
      <c r="AU2408">
        <v>7.5979666589303399E-2</v>
      </c>
      <c r="AV2408">
        <v>0.235115144443275</v>
      </c>
      <c r="AW2408">
        <v>0</v>
      </c>
      <c r="AX2408">
        <v>0</v>
      </c>
      <c r="AY2408">
        <v>0.240975435682794</v>
      </c>
      <c r="AZ2408">
        <v>0.60200398804084898</v>
      </c>
      <c r="BA2408">
        <v>0</v>
      </c>
      <c r="BB2408">
        <v>0</v>
      </c>
      <c r="BC2408">
        <v>0</v>
      </c>
      <c r="BD2408">
        <v>0.14316581845163701</v>
      </c>
      <c r="BE2408">
        <v>0</v>
      </c>
      <c r="BF2408">
        <v>0</v>
      </c>
      <c r="BG2408">
        <v>8.8193142983133105E-2</v>
      </c>
      <c r="BH2408">
        <v>0.35852074195758998</v>
      </c>
      <c r="BI2408">
        <v>0</v>
      </c>
      <c r="BJ2408">
        <v>0.13445789023346799</v>
      </c>
      <c r="BK2408">
        <v>0.83688996103173097</v>
      </c>
      <c r="BL2408">
        <v>0.42597753168755198</v>
      </c>
      <c r="BM2408">
        <v>0.17170398634400999</v>
      </c>
      <c r="BN2408">
        <v>0.34340797268802098</v>
      </c>
      <c r="BO2408">
        <v>2.4337374784678101</v>
      </c>
      <c r="BP2408">
        <v>1.62249165231187</v>
      </c>
      <c r="BQ2408">
        <v>0</v>
      </c>
      <c r="BR2408">
        <v>0</v>
      </c>
      <c r="BS2408">
        <v>0.14836795252225499</v>
      </c>
      <c r="BT2408">
        <v>9.8911968348170107E-2</v>
      </c>
      <c r="BU2408">
        <v>0</v>
      </c>
      <c r="BV2408">
        <v>0</v>
      </c>
      <c r="BW2408">
        <v>2.1089866000735999</v>
      </c>
      <c r="BX2408">
        <v>1.4171951902248101</v>
      </c>
      <c r="BY2408">
        <v>0</v>
      </c>
      <c r="BZ2408">
        <v>0</v>
      </c>
      <c r="CA2408">
        <v>0.30631288542680901</v>
      </c>
      <c r="CB2408">
        <v>0.18234476554649501</v>
      </c>
      <c r="CC2408">
        <v>0</v>
      </c>
      <c r="CD2408">
        <v>0</v>
      </c>
      <c r="CE2408">
        <v>0</v>
      </c>
      <c r="CF2408">
        <v>0.31104338131207698</v>
      </c>
      <c r="CG2408">
        <v>0</v>
      </c>
      <c r="CH2408">
        <v>0</v>
      </c>
      <c r="CI2408">
        <v>0</v>
      </c>
      <c r="CJ2408">
        <v>0.34955051444969998</v>
      </c>
      <c r="CK2408">
        <v>0</v>
      </c>
      <c r="CL2408">
        <v>0</v>
      </c>
      <c r="CM2408">
        <v>0.98076872415181804</v>
      </c>
      <c r="CN2408">
        <v>0.60276979645874995</v>
      </c>
      <c r="CO2408">
        <v>0</v>
      </c>
      <c r="CP2408">
        <v>1.04554827972939</v>
      </c>
      <c r="CQ2408">
        <v>1.26756272274457</v>
      </c>
      <c r="CR2408">
        <v>0.97416918817613296</v>
      </c>
      <c r="CS2408">
        <v>0</v>
      </c>
      <c r="CT2408">
        <v>0</v>
      </c>
      <c r="CU2408">
        <v>1.2389207984336801E-2</v>
      </c>
      <c r="CV2408">
        <v>1.2389207984336801E-2</v>
      </c>
      <c r="CW2408">
        <v>0</v>
      </c>
      <c r="CX2408">
        <v>0</v>
      </c>
      <c r="CY2408">
        <v>9.3266482078825E-2</v>
      </c>
      <c r="CZ2408">
        <v>0.320648982229705</v>
      </c>
      <c r="DA2408">
        <v>2.6947861745752801</v>
      </c>
      <c r="DB2408">
        <v>2.6947861745752801</v>
      </c>
      <c r="DC2408">
        <v>2.6947861745752801</v>
      </c>
      <c r="DD2408">
        <v>2.6947861745752801</v>
      </c>
      <c r="DE2408">
        <v>0</v>
      </c>
      <c r="DF2408">
        <v>0</v>
      </c>
      <c r="DG2408">
        <v>0</v>
      </c>
      <c r="DH2408">
        <v>0</v>
      </c>
      <c r="DI2408">
        <v>0</v>
      </c>
      <c r="DJ2408">
        <v>0</v>
      </c>
      <c r="DK2408">
        <v>1.04647621153493E-2</v>
      </c>
      <c r="DL2408">
        <v>5.8038367345157701E-2</v>
      </c>
      <c r="DM2408">
        <v>0</v>
      </c>
      <c r="DN2408">
        <v>0</v>
      </c>
      <c r="DO2408">
        <v>0.34847867848003</v>
      </c>
      <c r="DP2408">
        <v>0.93033332659955803</v>
      </c>
      <c r="DQ2408">
        <v>0</v>
      </c>
      <c r="DR2408">
        <v>0</v>
      </c>
      <c r="DS2408">
        <v>0.12365165380093</v>
      </c>
      <c r="DT2408">
        <v>0.184311851639821</v>
      </c>
    </row>
    <row r="2409" spans="1:124" x14ac:dyDescent="0.35">
      <c r="A2409" s="19" t="str">
        <f t="shared" si="96"/>
        <v xml:space="preserve">  CRE [NCL+DQ] / [Capital + ALLL]--42916</v>
      </c>
      <c r="B2409" s="19" t="str">
        <f t="shared" si="97"/>
        <v xml:space="preserve">  CRE [NCL+DQ] / [Capital + ALLL]</v>
      </c>
      <c r="C2409">
        <v>9</v>
      </c>
      <c r="D2409" s="27">
        <v>42916</v>
      </c>
      <c r="E2409">
        <v>0</v>
      </c>
      <c r="F2409">
        <v>0.86859856050043305</v>
      </c>
      <c r="G2409">
        <v>2.90910917952068</v>
      </c>
      <c r="H2409">
        <v>2.5723648273875899</v>
      </c>
      <c r="I2409">
        <v>0</v>
      </c>
      <c r="J2409">
        <v>0.590858416945373</v>
      </c>
      <c r="K2409">
        <v>3.39945378755211</v>
      </c>
      <c r="L2409">
        <v>2.1680307478319598</v>
      </c>
      <c r="M2409">
        <v>0</v>
      </c>
      <c r="N2409">
        <v>0.95079111627231805</v>
      </c>
      <c r="O2409">
        <v>3.3084479371316302</v>
      </c>
      <c r="P2409">
        <v>2.3708746238645499</v>
      </c>
      <c r="Q2409">
        <v>2.1198378915860099</v>
      </c>
      <c r="R2409">
        <v>5.5403792859157202</v>
      </c>
      <c r="S2409">
        <v>9.8937561842826902</v>
      </c>
      <c r="T2409">
        <v>7.0118969259085899</v>
      </c>
      <c r="U2409">
        <v>0</v>
      </c>
      <c r="V2409">
        <v>0.72394820667687099</v>
      </c>
      <c r="W2409">
        <v>2.9899954524784</v>
      </c>
      <c r="X2409">
        <v>2.0810750570282202</v>
      </c>
      <c r="Y2409">
        <v>0</v>
      </c>
      <c r="Z2409">
        <v>1.2831665941713799</v>
      </c>
      <c r="AA2409">
        <v>4.8280094689774096</v>
      </c>
      <c r="AB2409">
        <v>3.6949457961425201</v>
      </c>
      <c r="AC2409">
        <v>0</v>
      </c>
      <c r="AD2409">
        <v>0</v>
      </c>
      <c r="AE2409">
        <v>2.4412449264246399</v>
      </c>
      <c r="AF2409">
        <v>1.74485269414616</v>
      </c>
      <c r="AG2409">
        <v>0</v>
      </c>
      <c r="AH2409">
        <v>0</v>
      </c>
      <c r="AI2409">
        <v>0.51681798965635295</v>
      </c>
      <c r="AJ2409">
        <v>0.68884021510726101</v>
      </c>
      <c r="AK2409">
        <v>0.44433545312372302</v>
      </c>
      <c r="AL2409">
        <v>1.69294037011652</v>
      </c>
      <c r="AM2409">
        <v>4.8296212662585898</v>
      </c>
      <c r="AN2409">
        <v>3.8660987361348802</v>
      </c>
      <c r="AO2409">
        <v>0</v>
      </c>
      <c r="AP2409">
        <v>0.109920307776862</v>
      </c>
      <c r="AQ2409">
        <v>1.98002988724358</v>
      </c>
      <c r="AR2409">
        <v>1.4456870323131501</v>
      </c>
      <c r="AS2409">
        <v>0</v>
      </c>
      <c r="AT2409">
        <v>0.61267632793306004</v>
      </c>
      <c r="AU2409">
        <v>3.1632412279907398</v>
      </c>
      <c r="AV2409">
        <v>2.01847840715241</v>
      </c>
      <c r="AW2409">
        <v>0</v>
      </c>
      <c r="AX2409">
        <v>1.08803868581994</v>
      </c>
      <c r="AY2409">
        <v>4.9519995091381102</v>
      </c>
      <c r="AZ2409">
        <v>3.1151407615250299</v>
      </c>
      <c r="BA2409">
        <v>0</v>
      </c>
      <c r="BB2409">
        <v>0.59417045081687503</v>
      </c>
      <c r="BC2409">
        <v>2.7604589465427201</v>
      </c>
      <c r="BD2409">
        <v>2.9564923600413899</v>
      </c>
      <c r="BE2409">
        <v>8.8193142983133105E-2</v>
      </c>
      <c r="BF2409">
        <v>1.4082515623674501</v>
      </c>
      <c r="BG2409">
        <v>4.2038848716858102</v>
      </c>
      <c r="BH2409">
        <v>3.0584561908035801</v>
      </c>
      <c r="BI2409">
        <v>0.20453897241576</v>
      </c>
      <c r="BJ2409">
        <v>0.73532326475601495</v>
      </c>
      <c r="BK2409">
        <v>0.83688996103173097</v>
      </c>
      <c r="BL2409">
        <v>1.2024273722268599</v>
      </c>
      <c r="BM2409">
        <v>2.4140047344886999</v>
      </c>
      <c r="BN2409">
        <v>4.8280094689774096</v>
      </c>
      <c r="BO2409">
        <v>5.8802162015034698</v>
      </c>
      <c r="BP2409">
        <v>3.92014413433564</v>
      </c>
      <c r="BQ2409">
        <v>0.78995124960794505</v>
      </c>
      <c r="BR2409">
        <v>1.2831665941713799</v>
      </c>
      <c r="BS2409">
        <v>3.4141758083407701</v>
      </c>
      <c r="BT2409">
        <v>2.37502917390868</v>
      </c>
      <c r="BU2409">
        <v>6.2904385334291907E-2</v>
      </c>
      <c r="BV2409">
        <v>4.1924899744805</v>
      </c>
      <c r="BW2409">
        <v>4.8384881841562102</v>
      </c>
      <c r="BX2409">
        <v>3.39721694048934</v>
      </c>
      <c r="BY2409">
        <v>1.1242260623565301</v>
      </c>
      <c r="BZ2409">
        <v>1.94178993760091</v>
      </c>
      <c r="CA2409">
        <v>2.4272575392675599</v>
      </c>
      <c r="CB2409">
        <v>2.3869521375692502</v>
      </c>
      <c r="CC2409">
        <v>0</v>
      </c>
      <c r="CD2409">
        <v>0.57612763442978099</v>
      </c>
      <c r="CE2409">
        <v>3.22914740151655</v>
      </c>
      <c r="CF2409">
        <v>2.1150770939654802</v>
      </c>
      <c r="CG2409">
        <v>0</v>
      </c>
      <c r="CH2409">
        <v>0.37603734439834002</v>
      </c>
      <c r="CI2409">
        <v>2.0155967684974101</v>
      </c>
      <c r="CJ2409">
        <v>1.77304909622425</v>
      </c>
      <c r="CK2409">
        <v>5.6379416387617003E-2</v>
      </c>
      <c r="CL2409">
        <v>1.41596346418482</v>
      </c>
      <c r="CM2409">
        <v>4.5915493865674399</v>
      </c>
      <c r="CN2409">
        <v>2.9090597766106399</v>
      </c>
      <c r="CO2409">
        <v>1.9264967397747501</v>
      </c>
      <c r="CP2409">
        <v>2.9559931130745301</v>
      </c>
      <c r="CQ2409">
        <v>3.4875728085090998</v>
      </c>
      <c r="CR2409">
        <v>2.5772911215754499</v>
      </c>
      <c r="CS2409">
        <v>0</v>
      </c>
      <c r="CT2409">
        <v>7.4538349676255805E-2</v>
      </c>
      <c r="CU2409">
        <v>0.44946850242245601</v>
      </c>
      <c r="CV2409">
        <v>0.37493015274620001</v>
      </c>
      <c r="CW2409">
        <v>0</v>
      </c>
      <c r="CX2409">
        <v>0.19497822073576601</v>
      </c>
      <c r="CY2409">
        <v>1.1537840096601499</v>
      </c>
      <c r="CZ2409">
        <v>1.66540967788363</v>
      </c>
      <c r="DA2409">
        <v>4.1886350322202697</v>
      </c>
      <c r="DB2409">
        <v>4.1886350322202697</v>
      </c>
      <c r="DC2409">
        <v>4.1886350322202697</v>
      </c>
      <c r="DD2409">
        <v>4.1886350322202697</v>
      </c>
      <c r="DE2409">
        <v>0</v>
      </c>
      <c r="DF2409">
        <v>0</v>
      </c>
      <c r="DG2409">
        <v>0.19920318725099601</v>
      </c>
      <c r="DH2409">
        <v>0.132802124833997</v>
      </c>
      <c r="DI2409">
        <v>0</v>
      </c>
      <c r="DJ2409">
        <v>0.13581550251735899</v>
      </c>
      <c r="DK2409">
        <v>0.66192793787136395</v>
      </c>
      <c r="DL2409">
        <v>0.56217808872924102</v>
      </c>
      <c r="DM2409">
        <v>1.5175144137115599</v>
      </c>
      <c r="DN2409">
        <v>2.7026327370628298</v>
      </c>
      <c r="DO2409">
        <v>6.6493385929440203</v>
      </c>
      <c r="DP2409">
        <v>5.1011390181323399</v>
      </c>
      <c r="DQ2409">
        <v>1.03712816986568</v>
      </c>
      <c r="DR2409">
        <v>1.79514932806662</v>
      </c>
      <c r="DS2409">
        <v>3.6177987117137902</v>
      </c>
      <c r="DT2409">
        <v>2.26583473612826</v>
      </c>
    </row>
    <row r="2410" spans="1:124" x14ac:dyDescent="0.35">
      <c r="A2410" s="19" t="str">
        <f t="shared" si="96"/>
        <v xml:space="preserve">  Res RE [NCL+DQ] / [Capital + ALLL]--42916</v>
      </c>
      <c r="B2410" s="19" t="str">
        <f t="shared" si="97"/>
        <v xml:space="preserve">  Res RE [NCL+DQ] / [Capital + ALLL]</v>
      </c>
      <c r="C2410">
        <v>10</v>
      </c>
      <c r="D2410" s="27">
        <v>42916</v>
      </c>
      <c r="E2410">
        <v>0.24334049548266801</v>
      </c>
      <c r="F2410">
        <v>0.86616239948459794</v>
      </c>
      <c r="G2410">
        <v>1.8984116198080401</v>
      </c>
      <c r="H2410">
        <v>1.56125970553687</v>
      </c>
      <c r="I2410">
        <v>0</v>
      </c>
      <c r="J2410">
        <v>0.73297457784375597</v>
      </c>
      <c r="K2410">
        <v>2.38994995403942</v>
      </c>
      <c r="L2410">
        <v>1.64999573857294</v>
      </c>
      <c r="M2410">
        <v>0.23326853651763399</v>
      </c>
      <c r="N2410">
        <v>1.3447400779635299</v>
      </c>
      <c r="O2410">
        <v>3.49722371484865</v>
      </c>
      <c r="P2410">
        <v>2.5159470547542702</v>
      </c>
      <c r="Q2410">
        <v>2.3980686995175602</v>
      </c>
      <c r="R2410">
        <v>3.7342914690987001</v>
      </c>
      <c r="S2410">
        <v>7.1337084468452296</v>
      </c>
      <c r="T2410">
        <v>4.6960530895682604</v>
      </c>
      <c r="U2410">
        <v>0</v>
      </c>
      <c r="V2410">
        <v>0.97619973219299405</v>
      </c>
      <c r="W2410">
        <v>2.7228860294117601</v>
      </c>
      <c r="X2410">
        <v>1.79550720905824</v>
      </c>
      <c r="Y2410">
        <v>0</v>
      </c>
      <c r="Z2410">
        <v>1.38880851802558</v>
      </c>
      <c r="AA2410">
        <v>2.7163904235727401</v>
      </c>
      <c r="AB2410">
        <v>2.3607997675199899</v>
      </c>
      <c r="AC2410">
        <v>0</v>
      </c>
      <c r="AD2410">
        <v>0.27596045767645599</v>
      </c>
      <c r="AE2410">
        <v>0.89163041592317605</v>
      </c>
      <c r="AF2410">
        <v>0.92465149429475102</v>
      </c>
      <c r="AG2410">
        <v>0</v>
      </c>
      <c r="AH2410">
        <v>0</v>
      </c>
      <c r="AI2410">
        <v>0.498074942396598</v>
      </c>
      <c r="AJ2410">
        <v>0.35865822561969601</v>
      </c>
      <c r="AK2410">
        <v>0.68603898519123496</v>
      </c>
      <c r="AL2410">
        <v>1.57539705128935</v>
      </c>
      <c r="AM2410">
        <v>4.2399094455462896</v>
      </c>
      <c r="AN2410">
        <v>2.7948173825223801</v>
      </c>
      <c r="AO2410">
        <v>0</v>
      </c>
      <c r="AP2410">
        <v>0.480364328269753</v>
      </c>
      <c r="AQ2410">
        <v>1.8542772454677099</v>
      </c>
      <c r="AR2410">
        <v>1.2155997579042801</v>
      </c>
      <c r="AS2410">
        <v>0</v>
      </c>
      <c r="AT2410">
        <v>0.58489708379203798</v>
      </c>
      <c r="AU2410">
        <v>2.0245998603822</v>
      </c>
      <c r="AV2410">
        <v>1.50596947266514</v>
      </c>
      <c r="AW2410">
        <v>0.56563804863682399</v>
      </c>
      <c r="AX2410">
        <v>2.51715057861548</v>
      </c>
      <c r="AY2410">
        <v>5.0434607595255203</v>
      </c>
      <c r="AZ2410">
        <v>3.58886094581149</v>
      </c>
      <c r="BA2410">
        <v>0</v>
      </c>
      <c r="BB2410">
        <v>0.67831950213247405</v>
      </c>
      <c r="BC2410">
        <v>2.3374653754125698</v>
      </c>
      <c r="BD2410">
        <v>2.3590773329018702</v>
      </c>
      <c r="BE2410">
        <v>0</v>
      </c>
      <c r="BF2410">
        <v>0.80628803245436098</v>
      </c>
      <c r="BG2410">
        <v>1.7296846789814899</v>
      </c>
      <c r="BH2410">
        <v>1.1029242063542699</v>
      </c>
      <c r="BI2410">
        <v>0</v>
      </c>
      <c r="BJ2410">
        <v>0.66414048812288595</v>
      </c>
      <c r="BK2410">
        <v>1.7296846789814899</v>
      </c>
      <c r="BL2410">
        <v>0.99277505383282505</v>
      </c>
      <c r="BM2410">
        <v>1.11055907882047</v>
      </c>
      <c r="BN2410">
        <v>2.22111815764094</v>
      </c>
      <c r="BO2410">
        <v>2.60870146259394</v>
      </c>
      <c r="BP2410">
        <v>1.7391343083959601</v>
      </c>
      <c r="BQ2410">
        <v>2.2944758590691601</v>
      </c>
      <c r="BR2410">
        <v>4.5889517181383201</v>
      </c>
      <c r="BS2410">
        <v>4.7760834136974699</v>
      </c>
      <c r="BT2410">
        <v>3.1840556091316499</v>
      </c>
      <c r="BU2410">
        <v>0.18615996918731501</v>
      </c>
      <c r="BV2410">
        <v>1.65553296543712</v>
      </c>
      <c r="BW2410">
        <v>3.4708861706712399</v>
      </c>
      <c r="BX2410">
        <v>2.0689329542501298</v>
      </c>
      <c r="BY2410">
        <v>1.24739757488511</v>
      </c>
      <c r="BZ2410">
        <v>2.3643851178642401</v>
      </c>
      <c r="CA2410">
        <v>3.3798493148210098</v>
      </c>
      <c r="CB2410">
        <v>2.5399039360540701</v>
      </c>
      <c r="CC2410">
        <v>0</v>
      </c>
      <c r="CD2410">
        <v>0.66355369869746905</v>
      </c>
      <c r="CE2410">
        <v>2.0907881117847098</v>
      </c>
      <c r="CF2410">
        <v>1.2587497214280401</v>
      </c>
      <c r="CG2410">
        <v>0</v>
      </c>
      <c r="CH2410">
        <v>1.08412240977082</v>
      </c>
      <c r="CI2410">
        <v>2.38697685145</v>
      </c>
      <c r="CJ2410">
        <v>1.5128769066944501</v>
      </c>
      <c r="CK2410">
        <v>1.05425673063465</v>
      </c>
      <c r="CL2410">
        <v>2.08520701504523</v>
      </c>
      <c r="CM2410">
        <v>3.4944593649555999</v>
      </c>
      <c r="CN2410">
        <v>2.5735907704786798</v>
      </c>
      <c r="CO2410">
        <v>0</v>
      </c>
      <c r="CP2410">
        <v>0.45177764682773502</v>
      </c>
      <c r="CQ2410">
        <v>1.71039486456422</v>
      </c>
      <c r="CR2410">
        <v>1.07351116375952</v>
      </c>
      <c r="CS2410">
        <v>0</v>
      </c>
      <c r="CT2410">
        <v>0.13611140194744001</v>
      </c>
      <c r="CU2410">
        <v>0.59442715442776894</v>
      </c>
      <c r="CV2410">
        <v>0.45831575248032902</v>
      </c>
      <c r="CW2410">
        <v>3.1317108088761599E-2</v>
      </c>
      <c r="CX2410">
        <v>0.37237440458510401</v>
      </c>
      <c r="CY2410">
        <v>1.10307584744773</v>
      </c>
      <c r="CZ2410">
        <v>1.90174073242141</v>
      </c>
      <c r="DA2410">
        <v>0</v>
      </c>
      <c r="DB2410">
        <v>0</v>
      </c>
      <c r="DC2410">
        <v>0</v>
      </c>
      <c r="DD2410">
        <v>0</v>
      </c>
      <c r="DE2410">
        <v>0</v>
      </c>
      <c r="DF2410">
        <v>0</v>
      </c>
      <c r="DG2410">
        <v>0.22463338136814401</v>
      </c>
      <c r="DH2410">
        <v>0.14975558757876301</v>
      </c>
      <c r="DI2410">
        <v>0</v>
      </c>
      <c r="DJ2410">
        <v>0.100002932637321</v>
      </c>
      <c r="DK2410">
        <v>0.44413841741524701</v>
      </c>
      <c r="DL2410">
        <v>0.694356691422781</v>
      </c>
      <c r="DM2410">
        <v>1.1138419902722401</v>
      </c>
      <c r="DN2410">
        <v>1.2467985702625899</v>
      </c>
      <c r="DO2410">
        <v>5.3323464472155599</v>
      </c>
      <c r="DP2410">
        <v>3.4129589517188998</v>
      </c>
      <c r="DQ2410">
        <v>1.29050978553592</v>
      </c>
      <c r="DR2410">
        <v>2.3672737559384598</v>
      </c>
      <c r="DS2410">
        <v>3.7818763824369399</v>
      </c>
      <c r="DT2410">
        <v>2.43011764511748</v>
      </c>
    </row>
    <row r="2411" spans="1:124" x14ac:dyDescent="0.35">
      <c r="A2411" s="19" t="str">
        <f t="shared" si="96"/>
        <v xml:space="preserve">  C&amp;I [NCL+DQ] / [Capital + ALLL]--42916</v>
      </c>
      <c r="B2411" s="19" t="str">
        <f t="shared" si="97"/>
        <v xml:space="preserve">  C&amp;I [NCL+DQ] / [Capital + ALLL]</v>
      </c>
      <c r="C2411">
        <v>11</v>
      </c>
      <c r="D2411" s="27">
        <v>42916</v>
      </c>
      <c r="E2411">
        <v>6.5868706907639601E-2</v>
      </c>
      <c r="F2411">
        <v>0.50903119868637103</v>
      </c>
      <c r="G2411">
        <v>1.71294101994828</v>
      </c>
      <c r="H2411">
        <v>1.32156376847094</v>
      </c>
      <c r="I2411">
        <v>0</v>
      </c>
      <c r="J2411">
        <v>0.65157191725036601</v>
      </c>
      <c r="K2411">
        <v>2.1455447237899801</v>
      </c>
      <c r="L2411">
        <v>1.6807861170045499</v>
      </c>
      <c r="M2411">
        <v>0</v>
      </c>
      <c r="N2411">
        <v>0.39602480759172098</v>
      </c>
      <c r="O2411">
        <v>1.6497232372200701</v>
      </c>
      <c r="P2411">
        <v>1.3606723854787299</v>
      </c>
      <c r="Q2411">
        <v>0.20025207612617699</v>
      </c>
      <c r="R2411">
        <v>0.74105297562394901</v>
      </c>
      <c r="S2411">
        <v>1.8816690878272699</v>
      </c>
      <c r="T2411">
        <v>1.87661974763296</v>
      </c>
      <c r="U2411">
        <v>0</v>
      </c>
      <c r="V2411">
        <v>0.65157191725036601</v>
      </c>
      <c r="W2411">
        <v>2.3928649118990601</v>
      </c>
      <c r="X2411">
        <v>1.7272311523061099</v>
      </c>
      <c r="Y2411">
        <v>8.2540410409262896E-2</v>
      </c>
      <c r="Z2411">
        <v>0.75836638140958701</v>
      </c>
      <c r="AA2411">
        <v>2.2375690607734802</v>
      </c>
      <c r="AB2411">
        <v>2.2025144080411101</v>
      </c>
      <c r="AC2411">
        <v>0.116893917514496</v>
      </c>
      <c r="AD2411">
        <v>0.94056656174782405</v>
      </c>
      <c r="AE2411">
        <v>2.5974165136983398</v>
      </c>
      <c r="AF2411">
        <v>2.33204507052245</v>
      </c>
      <c r="AG2411">
        <v>0</v>
      </c>
      <c r="AH2411">
        <v>0.247262103366687</v>
      </c>
      <c r="AI2411">
        <v>1.3156839752638101</v>
      </c>
      <c r="AJ2411">
        <v>1.18011455121555</v>
      </c>
      <c r="AK2411">
        <v>0.13467000788487499</v>
      </c>
      <c r="AL2411">
        <v>0.74301314345219704</v>
      </c>
      <c r="AM2411">
        <v>1.81329250105033</v>
      </c>
      <c r="AN2411">
        <v>1.4842795743352</v>
      </c>
      <c r="AO2411">
        <v>0</v>
      </c>
      <c r="AP2411">
        <v>0.60112777955101604</v>
      </c>
      <c r="AQ2411">
        <v>2.2776018792768902</v>
      </c>
      <c r="AR2411">
        <v>1.6422402218921399</v>
      </c>
      <c r="AS2411">
        <v>0</v>
      </c>
      <c r="AT2411">
        <v>0.43843124153869401</v>
      </c>
      <c r="AU2411">
        <v>1.8690981951091401</v>
      </c>
      <c r="AV2411">
        <v>1.46351723211792</v>
      </c>
      <c r="AW2411">
        <v>0</v>
      </c>
      <c r="AX2411">
        <v>0.61139926400278199</v>
      </c>
      <c r="AY2411">
        <v>1.9907631561209</v>
      </c>
      <c r="AZ2411">
        <v>1.7695456594703201</v>
      </c>
      <c r="BA2411">
        <v>0.54631102096709006</v>
      </c>
      <c r="BB2411">
        <v>1.8965200974376399</v>
      </c>
      <c r="BC2411">
        <v>5.6822375102159803</v>
      </c>
      <c r="BD2411">
        <v>3.7550984974416499</v>
      </c>
      <c r="BE2411">
        <v>4.1270564125917897E-2</v>
      </c>
      <c r="BF2411">
        <v>0.73297457784375597</v>
      </c>
      <c r="BG2411">
        <v>1.9766740975325101</v>
      </c>
      <c r="BH2411">
        <v>1.6350745680041401</v>
      </c>
      <c r="BI2411">
        <v>3.2595852177810399E-3</v>
      </c>
      <c r="BJ2411">
        <v>0.51730288976097005</v>
      </c>
      <c r="BK2411">
        <v>2.5570606791612498</v>
      </c>
      <c r="BL2411">
        <v>1.24381389791026</v>
      </c>
      <c r="BM2411">
        <v>0.189964052956133</v>
      </c>
      <c r="BN2411">
        <v>0.379928105912266</v>
      </c>
      <c r="BO2411">
        <v>0.46107561034141298</v>
      </c>
      <c r="BP2411">
        <v>0.307383740227608</v>
      </c>
      <c r="BQ2411">
        <v>2.7451411002525499E-2</v>
      </c>
      <c r="BR2411">
        <v>5.4902822005051102E-2</v>
      </c>
      <c r="BS2411">
        <v>0.45154884466933698</v>
      </c>
      <c r="BT2411">
        <v>0.30103256311289101</v>
      </c>
      <c r="BU2411">
        <v>0</v>
      </c>
      <c r="BV2411">
        <v>3.8411308289160298E-2</v>
      </c>
      <c r="BW2411">
        <v>3.1957485901893401</v>
      </c>
      <c r="BX2411">
        <v>3.0908727895102501</v>
      </c>
      <c r="BY2411">
        <v>0.39757707598126102</v>
      </c>
      <c r="BZ2411">
        <v>0.79974408189379398</v>
      </c>
      <c r="CA2411">
        <v>3.5351653958796998</v>
      </c>
      <c r="CB2411">
        <v>2.1187877021714798</v>
      </c>
      <c r="CC2411">
        <v>0</v>
      </c>
      <c r="CD2411">
        <v>0.467641886799745</v>
      </c>
      <c r="CE2411">
        <v>1.6500727150687999</v>
      </c>
      <c r="CF2411">
        <v>1.5360084029743999</v>
      </c>
      <c r="CG2411">
        <v>0</v>
      </c>
      <c r="CH2411">
        <v>7.6849183477425601E-2</v>
      </c>
      <c r="CI2411">
        <v>2.6450812328427098</v>
      </c>
      <c r="CJ2411">
        <v>1.2428168459832301</v>
      </c>
      <c r="CK2411">
        <v>0</v>
      </c>
      <c r="CL2411">
        <v>1.0297747893998801</v>
      </c>
      <c r="CM2411">
        <v>1.4805855206043499</v>
      </c>
      <c r="CN2411">
        <v>1.0886452232175901</v>
      </c>
      <c r="CO2411">
        <v>0.76230385164051395</v>
      </c>
      <c r="CP2411">
        <v>1.5892359905623601</v>
      </c>
      <c r="CQ2411">
        <v>1.6497232372200701</v>
      </c>
      <c r="CR2411">
        <v>1.69423058670307</v>
      </c>
      <c r="CS2411">
        <v>0</v>
      </c>
      <c r="CT2411">
        <v>1.01733676710726</v>
      </c>
      <c r="CU2411">
        <v>2.6384541088851599</v>
      </c>
      <c r="CV2411">
        <v>1.6211173417778999</v>
      </c>
      <c r="CW2411">
        <v>0.72912279360569499</v>
      </c>
      <c r="CX2411">
        <v>1.67404887009452</v>
      </c>
      <c r="CY2411">
        <v>3.04231799977254</v>
      </c>
      <c r="CZ2411">
        <v>3.4646985746249199</v>
      </c>
      <c r="DA2411">
        <v>8.0550673696543604E-2</v>
      </c>
      <c r="DB2411">
        <v>8.0550673696543604E-2</v>
      </c>
      <c r="DC2411">
        <v>8.0550673696543604E-2</v>
      </c>
      <c r="DD2411">
        <v>8.0550673696543604E-2</v>
      </c>
      <c r="DE2411">
        <v>0</v>
      </c>
      <c r="DF2411">
        <v>0</v>
      </c>
      <c r="DG2411">
        <v>8.4767313723828105E-2</v>
      </c>
      <c r="DH2411">
        <v>5.65115424825521E-2</v>
      </c>
      <c r="DI2411">
        <v>0.28592720666212801</v>
      </c>
      <c r="DJ2411">
        <v>0.63484994676221096</v>
      </c>
      <c r="DK2411">
        <v>1.04586936439098</v>
      </c>
      <c r="DL2411">
        <v>0.66410126074227205</v>
      </c>
      <c r="DM2411">
        <v>0.16363848666896499</v>
      </c>
      <c r="DN2411">
        <v>0.74301314345219704</v>
      </c>
      <c r="DO2411">
        <v>1.2739051705631901</v>
      </c>
      <c r="DP2411">
        <v>0.75688362403100995</v>
      </c>
      <c r="DQ2411">
        <v>0.47754109385390903</v>
      </c>
      <c r="DR2411">
        <v>0.91714217736980497</v>
      </c>
      <c r="DS2411">
        <v>1.7552706224613399</v>
      </c>
      <c r="DT2411">
        <v>1.2478815818819899</v>
      </c>
    </row>
    <row r="2412" spans="1:124" x14ac:dyDescent="0.35">
      <c r="A2412" s="19" t="str">
        <f t="shared" si="96"/>
        <v xml:space="preserve">  Ind [NCL+DQ] / [Capital + ALLL]--42916</v>
      </c>
      <c r="B2412" s="19" t="str">
        <f t="shared" si="97"/>
        <v xml:space="preserve">  Ind [NCL+DQ] / [Capital + ALLL]</v>
      </c>
      <c r="C2412">
        <v>12</v>
      </c>
      <c r="D2412" s="27">
        <v>42916</v>
      </c>
      <c r="E2412">
        <v>3.76832347288691E-2</v>
      </c>
      <c r="F2412">
        <v>0.180877254685223</v>
      </c>
      <c r="G2412">
        <v>0.56872037914691898</v>
      </c>
      <c r="H2412">
        <v>0.42222735520780302</v>
      </c>
      <c r="I2412">
        <v>1.08260257659413E-2</v>
      </c>
      <c r="J2412">
        <v>0.133290834806294</v>
      </c>
      <c r="K2412">
        <v>0.51811946186228597</v>
      </c>
      <c r="L2412">
        <v>0.44104025301581901</v>
      </c>
      <c r="M2412">
        <v>3.57628209713182E-3</v>
      </c>
      <c r="N2412">
        <v>0.115150518177332</v>
      </c>
      <c r="O2412">
        <v>0.50626338677224603</v>
      </c>
      <c r="P2412">
        <v>0.48427588131118998</v>
      </c>
      <c r="Q2412">
        <v>0.182840257114284</v>
      </c>
      <c r="R2412">
        <v>0.43839670413861098</v>
      </c>
      <c r="S2412">
        <v>0.70023895660283197</v>
      </c>
      <c r="T2412">
        <v>0.74414400290137095</v>
      </c>
      <c r="U2412">
        <v>0</v>
      </c>
      <c r="V2412">
        <v>8.0906148867313898E-2</v>
      </c>
      <c r="W2412">
        <v>0.39094315035021998</v>
      </c>
      <c r="X2412">
        <v>0.38792567406286699</v>
      </c>
      <c r="Y2412">
        <v>0.103533065872913</v>
      </c>
      <c r="Z2412">
        <v>0.34746351633078498</v>
      </c>
      <c r="AA2412">
        <v>0.78923586705492499</v>
      </c>
      <c r="AB2412">
        <v>0.81239512082945697</v>
      </c>
      <c r="AC2412">
        <v>1.49020539330581E-2</v>
      </c>
      <c r="AD2412">
        <v>0.16972885814910699</v>
      </c>
      <c r="AE2412">
        <v>0.37741634424114701</v>
      </c>
      <c r="AF2412">
        <v>0.360711056747409</v>
      </c>
      <c r="AG2412">
        <v>1.02542166930586E-2</v>
      </c>
      <c r="AH2412">
        <v>0.13840193205424201</v>
      </c>
      <c r="AI2412">
        <v>0.89857648041844995</v>
      </c>
      <c r="AJ2412">
        <v>1.2520729368499099</v>
      </c>
      <c r="AK2412">
        <v>1.2417086611703499E-2</v>
      </c>
      <c r="AL2412">
        <v>8.7247755481129105E-2</v>
      </c>
      <c r="AM2412">
        <v>0.242424374161884</v>
      </c>
      <c r="AN2412">
        <v>0.248640377596337</v>
      </c>
      <c r="AO2412">
        <v>2.17485863418878E-2</v>
      </c>
      <c r="AP2412">
        <v>0.179597701149425</v>
      </c>
      <c r="AQ2412">
        <v>0.57094162760971501</v>
      </c>
      <c r="AR2412">
        <v>0.46477626537859901</v>
      </c>
      <c r="AS2412">
        <v>0</v>
      </c>
      <c r="AT2412">
        <v>4.8398137581127897E-2</v>
      </c>
      <c r="AU2412">
        <v>0.28097410731015199</v>
      </c>
      <c r="AV2412">
        <v>0.28243587696378702</v>
      </c>
      <c r="AW2412">
        <v>3.5761264746446801E-2</v>
      </c>
      <c r="AX2412">
        <v>0.219229564672722</v>
      </c>
      <c r="AY2412">
        <v>0.75884572150211704</v>
      </c>
      <c r="AZ2412">
        <v>0.60648889114162297</v>
      </c>
      <c r="BA2412">
        <v>0</v>
      </c>
      <c r="BB2412">
        <v>5.6761705239469502E-2</v>
      </c>
      <c r="BC2412">
        <v>0.64434030997356695</v>
      </c>
      <c r="BD2412">
        <v>0.64079771873459002</v>
      </c>
      <c r="BE2412">
        <v>3.9856516540454398E-2</v>
      </c>
      <c r="BF2412">
        <v>0.17638628596626599</v>
      </c>
      <c r="BG2412">
        <v>0.70957932083122199</v>
      </c>
      <c r="BH2412">
        <v>0.967801604731652</v>
      </c>
      <c r="BI2412">
        <v>3.5040541091146203E-2</v>
      </c>
      <c r="BJ2412">
        <v>0.18556318426424201</v>
      </c>
      <c r="BK2412">
        <v>0.35081460340111797</v>
      </c>
      <c r="BL2412">
        <v>0.36652851732242298</v>
      </c>
      <c r="BM2412">
        <v>0.39461793352746299</v>
      </c>
      <c r="BN2412">
        <v>0.78923586705492499</v>
      </c>
      <c r="BO2412">
        <v>1.1223263825440299</v>
      </c>
      <c r="BP2412">
        <v>0.74821758836268903</v>
      </c>
      <c r="BQ2412">
        <v>2.07654900057609E-2</v>
      </c>
      <c r="BR2412">
        <v>2.17485863418878E-2</v>
      </c>
      <c r="BS2412">
        <v>0.48303856241438298</v>
      </c>
      <c r="BT2412">
        <v>0.32861983949946699</v>
      </c>
      <c r="BU2412">
        <v>0</v>
      </c>
      <c r="BV2412">
        <v>5.0827766482718598E-2</v>
      </c>
      <c r="BW2412">
        <v>0.379583426537765</v>
      </c>
      <c r="BX2412">
        <v>0.33356930027210502</v>
      </c>
      <c r="BY2412">
        <v>5.1994619437169702E-2</v>
      </c>
      <c r="BZ2412">
        <v>0.13388510223953301</v>
      </c>
      <c r="CA2412">
        <v>0.17517787580573099</v>
      </c>
      <c r="CB2412">
        <v>0.35308459994047398</v>
      </c>
      <c r="CC2412">
        <v>0</v>
      </c>
      <c r="CD2412">
        <v>1.9340956893842302E-2</v>
      </c>
      <c r="CE2412">
        <v>0.15238740264138201</v>
      </c>
      <c r="CF2412">
        <v>0.128853357938253</v>
      </c>
      <c r="CG2412">
        <v>0</v>
      </c>
      <c r="CH2412">
        <v>0.19706375012316499</v>
      </c>
      <c r="CI2412">
        <v>0.43487000448419799</v>
      </c>
      <c r="CJ2412">
        <v>0.31230211021628501</v>
      </c>
      <c r="CK2412">
        <v>9.41371682194834E-3</v>
      </c>
      <c r="CL2412">
        <v>4.3933766268334798E-2</v>
      </c>
      <c r="CM2412">
        <v>0.19004065216177299</v>
      </c>
      <c r="CN2412">
        <v>0.23628083626028301</v>
      </c>
      <c r="CO2412">
        <v>5.4718410640626297E-2</v>
      </c>
      <c r="CP2412">
        <v>0.1778304682869</v>
      </c>
      <c r="CQ2412">
        <v>0.19897977641908801</v>
      </c>
      <c r="CR2412">
        <v>0.13637540315784499</v>
      </c>
      <c r="CS2412">
        <v>0.13294047529383299</v>
      </c>
      <c r="CT2412">
        <v>0.195251001381713</v>
      </c>
      <c r="CU2412">
        <v>0.26174846980750199</v>
      </c>
      <c r="CV2412">
        <v>0.19943794371962301</v>
      </c>
      <c r="CW2412">
        <v>3.7985363447535302E-2</v>
      </c>
      <c r="CX2412">
        <v>0.11766842190254501</v>
      </c>
      <c r="CY2412">
        <v>0.32328607995234399</v>
      </c>
      <c r="CZ2412">
        <v>0.45290366292888101</v>
      </c>
      <c r="DA2412">
        <v>0</v>
      </c>
      <c r="DB2412">
        <v>0</v>
      </c>
      <c r="DC2412">
        <v>0</v>
      </c>
      <c r="DD2412">
        <v>0</v>
      </c>
      <c r="DE2412">
        <v>0.32440632309562001</v>
      </c>
      <c r="DF2412">
        <v>0.64423158430109395</v>
      </c>
      <c r="DG2412">
        <v>6.77627026533278</v>
      </c>
      <c r="DH2412">
        <v>4.5190405308518997</v>
      </c>
      <c r="DI2412">
        <v>4.5056749126757202E-2</v>
      </c>
      <c r="DJ2412">
        <v>0.49065341283570102</v>
      </c>
      <c r="DK2412">
        <v>0.97170762126405097</v>
      </c>
      <c r="DL2412">
        <v>2.2750243583846399</v>
      </c>
      <c r="DM2412">
        <v>6.2883912192237504E-2</v>
      </c>
      <c r="DN2412">
        <v>8.7247755481129105E-2</v>
      </c>
      <c r="DO2412">
        <v>0.28292198361090798</v>
      </c>
      <c r="DP2412">
        <v>0.39371544023042898</v>
      </c>
      <c r="DQ2412">
        <v>3.3529964806017103E-2</v>
      </c>
      <c r="DR2412">
        <v>5.0360666766900403E-2</v>
      </c>
      <c r="DS2412">
        <v>0.44420000758760297</v>
      </c>
      <c r="DT2412">
        <v>0.41864720614277201</v>
      </c>
    </row>
    <row r="2413" spans="1:124" x14ac:dyDescent="0.35">
      <c r="A2413" s="19" t="str">
        <f t="shared" si="96"/>
        <v xml:space="preserve">  OREO / [Capital + ALLL]--42916</v>
      </c>
      <c r="B2413" s="19" t="str">
        <f t="shared" si="97"/>
        <v xml:space="preserve">  OREO / [Capital + ALLL]</v>
      </c>
      <c r="C2413">
        <v>13</v>
      </c>
      <c r="D2413" s="27">
        <v>42916</v>
      </c>
      <c r="E2413">
        <v>0</v>
      </c>
      <c r="F2413">
        <v>0.65596457237752603</v>
      </c>
      <c r="G2413">
        <v>1.6870241551185801</v>
      </c>
      <c r="H2413">
        <v>1.3977224662316901</v>
      </c>
      <c r="I2413">
        <v>0</v>
      </c>
      <c r="J2413">
        <v>0.19012992211344401</v>
      </c>
      <c r="K2413">
        <v>2.2990217985004202</v>
      </c>
      <c r="L2413">
        <v>1.99376796097122</v>
      </c>
      <c r="M2413">
        <v>0</v>
      </c>
      <c r="N2413">
        <v>0.31911200065354101</v>
      </c>
      <c r="O2413">
        <v>2.0474232216291899</v>
      </c>
      <c r="P2413">
        <v>1.89367091849887</v>
      </c>
      <c r="Q2413">
        <v>1.5131582166127799</v>
      </c>
      <c r="R2413">
        <v>3.6671735172811402</v>
      </c>
      <c r="S2413">
        <v>5.96689160863263</v>
      </c>
      <c r="T2413">
        <v>4.1753732507547303</v>
      </c>
      <c r="U2413">
        <v>0</v>
      </c>
      <c r="V2413">
        <v>0.61371841155234697</v>
      </c>
      <c r="W2413">
        <v>3.7601592303864702</v>
      </c>
      <c r="X2413">
        <v>2.9028816037166099</v>
      </c>
      <c r="Y2413">
        <v>0</v>
      </c>
      <c r="Z2413">
        <v>0.21481456323869</v>
      </c>
      <c r="AA2413">
        <v>1.6742770167427701</v>
      </c>
      <c r="AB2413">
        <v>2.6756012209936202</v>
      </c>
      <c r="AC2413">
        <v>0</v>
      </c>
      <c r="AD2413">
        <v>0</v>
      </c>
      <c r="AE2413">
        <v>6.8548672112666395E-2</v>
      </c>
      <c r="AF2413">
        <v>0.36744844831275503</v>
      </c>
      <c r="AG2413">
        <v>0</v>
      </c>
      <c r="AH2413">
        <v>0</v>
      </c>
      <c r="AI2413">
        <v>0.14810168967843301</v>
      </c>
      <c r="AJ2413">
        <v>0.39644383606884998</v>
      </c>
      <c r="AK2413">
        <v>9.4676329013247906E-2</v>
      </c>
      <c r="AL2413">
        <v>0.63315888876870996</v>
      </c>
      <c r="AM2413">
        <v>2.29442107015708</v>
      </c>
      <c r="AN2413">
        <v>1.3392408967976399</v>
      </c>
      <c r="AO2413">
        <v>0</v>
      </c>
      <c r="AP2413">
        <v>0</v>
      </c>
      <c r="AQ2413">
        <v>0.82813313914550302</v>
      </c>
      <c r="AR2413">
        <v>1.24006453716043</v>
      </c>
      <c r="AS2413">
        <v>0</v>
      </c>
      <c r="AT2413">
        <v>0.33376186925669299</v>
      </c>
      <c r="AU2413">
        <v>2.6194273826579102</v>
      </c>
      <c r="AV2413">
        <v>2.2908142752955198</v>
      </c>
      <c r="AW2413">
        <v>0</v>
      </c>
      <c r="AX2413">
        <v>0.807334023362413</v>
      </c>
      <c r="AY2413">
        <v>3.8837908041813098</v>
      </c>
      <c r="AZ2413">
        <v>2.6320614450000601</v>
      </c>
      <c r="BA2413">
        <v>0</v>
      </c>
      <c r="BB2413">
        <v>0.36567401781027098</v>
      </c>
      <c r="BC2413">
        <v>2.19701200577774</v>
      </c>
      <c r="BD2413">
        <v>3.0960489953364698</v>
      </c>
      <c r="BE2413">
        <v>0</v>
      </c>
      <c r="BF2413">
        <v>0.68671658461920304</v>
      </c>
      <c r="BG2413">
        <v>3.60010098459985</v>
      </c>
      <c r="BH2413">
        <v>2.3416183133004398</v>
      </c>
      <c r="BI2413">
        <v>0.92757759543346396</v>
      </c>
      <c r="BJ2413">
        <v>1.01986595192972</v>
      </c>
      <c r="BK2413">
        <v>2.9556288962229602</v>
      </c>
      <c r="BL2413">
        <v>4.5644151611065302</v>
      </c>
      <c r="BM2413">
        <v>0.163661337931438</v>
      </c>
      <c r="BN2413">
        <v>0.327322675862875</v>
      </c>
      <c r="BO2413">
        <v>0.76813969921269099</v>
      </c>
      <c r="BP2413">
        <v>0.51209313280846003</v>
      </c>
      <c r="BQ2413">
        <v>0</v>
      </c>
      <c r="BR2413">
        <v>0</v>
      </c>
      <c r="BS2413">
        <v>2.9263204128692202</v>
      </c>
      <c r="BT2413">
        <v>1.95088027524615</v>
      </c>
      <c r="BU2413">
        <v>0</v>
      </c>
      <c r="BV2413">
        <v>0.34020106265050998</v>
      </c>
      <c r="BW2413">
        <v>2.4721629233083902</v>
      </c>
      <c r="BX2413">
        <v>3.9416145012518302</v>
      </c>
      <c r="BY2413">
        <v>0.33865814696485602</v>
      </c>
      <c r="BZ2413">
        <v>1.8865628042843201</v>
      </c>
      <c r="CA2413">
        <v>5.5639587543992004</v>
      </c>
      <c r="CB2413">
        <v>3.39893776590444</v>
      </c>
      <c r="CC2413">
        <v>0</v>
      </c>
      <c r="CD2413">
        <v>1.39569413511507</v>
      </c>
      <c r="CE2413">
        <v>5.0874403815580296</v>
      </c>
      <c r="CF2413">
        <v>5.3022928334437998</v>
      </c>
      <c r="CG2413">
        <v>0</v>
      </c>
      <c r="CH2413">
        <v>0.53639846743295005</v>
      </c>
      <c r="CI2413">
        <v>1.6154273730973201</v>
      </c>
      <c r="CJ2413">
        <v>1.29822261981106</v>
      </c>
      <c r="CK2413">
        <v>0</v>
      </c>
      <c r="CL2413">
        <v>0</v>
      </c>
      <c r="CM2413">
        <v>0.74190840583361495</v>
      </c>
      <c r="CN2413">
        <v>1.04923930797275</v>
      </c>
      <c r="CO2413">
        <v>0</v>
      </c>
      <c r="CP2413">
        <v>0</v>
      </c>
      <c r="CQ2413">
        <v>0</v>
      </c>
      <c r="CR2413">
        <v>4.7896724459213398E-2</v>
      </c>
      <c r="CS2413">
        <v>0</v>
      </c>
      <c r="CT2413">
        <v>0.13384406658488401</v>
      </c>
      <c r="CU2413">
        <v>0.40624196627874998</v>
      </c>
      <c r="CV2413">
        <v>0.27239789969386602</v>
      </c>
      <c r="CW2413">
        <v>0</v>
      </c>
      <c r="CX2413">
        <v>0</v>
      </c>
      <c r="CY2413">
        <v>0.27176673138378699</v>
      </c>
      <c r="CZ2413">
        <v>0.42429680420006199</v>
      </c>
      <c r="DA2413">
        <v>0</v>
      </c>
      <c r="DB2413">
        <v>0</v>
      </c>
      <c r="DC2413">
        <v>0</v>
      </c>
      <c r="DD2413">
        <v>0</v>
      </c>
      <c r="DE2413">
        <v>0</v>
      </c>
      <c r="DF2413">
        <v>0</v>
      </c>
      <c r="DG2413">
        <v>2.1030058173287701E-2</v>
      </c>
      <c r="DH2413">
        <v>1.4020038782191799E-2</v>
      </c>
      <c r="DI2413">
        <v>0</v>
      </c>
      <c r="DJ2413">
        <v>7.5025008336112003E-2</v>
      </c>
      <c r="DK2413">
        <v>0.41657199994313199</v>
      </c>
      <c r="DL2413">
        <v>0.33223418909331898</v>
      </c>
      <c r="DM2413">
        <v>0.172527111403221</v>
      </c>
      <c r="DN2413">
        <v>0.37150657172609802</v>
      </c>
      <c r="DO2413">
        <v>0.969117392826922</v>
      </c>
      <c r="DP2413">
        <v>0.85513332119857399</v>
      </c>
      <c r="DQ2413">
        <v>0.118660805448959</v>
      </c>
      <c r="DR2413">
        <v>0.43355094587308302</v>
      </c>
      <c r="DS2413">
        <v>0.66800283941115901</v>
      </c>
      <c r="DT2413">
        <v>0.39470394730253699</v>
      </c>
    </row>
    <row r="2414" spans="1:124" x14ac:dyDescent="0.35">
      <c r="A2414" s="19" t="str">
        <f t="shared" si="96"/>
        <v>ROAA--42916</v>
      </c>
      <c r="B2414" s="19" t="str">
        <f t="shared" si="97"/>
        <v>ROAA</v>
      </c>
      <c r="C2414">
        <v>14</v>
      </c>
      <c r="D2414" s="27">
        <v>42916</v>
      </c>
      <c r="E2414">
        <v>0.76</v>
      </c>
      <c r="F2414">
        <v>0.97</v>
      </c>
      <c r="G2414">
        <v>1.35</v>
      </c>
      <c r="H2414">
        <v>1.1035849056603799</v>
      </c>
      <c r="I2414">
        <v>0.71</v>
      </c>
      <c r="J2414">
        <v>1.08</v>
      </c>
      <c r="K2414">
        <v>1.48</v>
      </c>
      <c r="L2414">
        <v>1.11638218923933</v>
      </c>
      <c r="M2414">
        <v>0.67</v>
      </c>
      <c r="N2414">
        <v>0.96</v>
      </c>
      <c r="O2414">
        <v>1.3</v>
      </c>
      <c r="P2414">
        <v>1.0072740141557099</v>
      </c>
      <c r="Q2414">
        <v>0.7</v>
      </c>
      <c r="R2414">
        <v>0.83499999999999996</v>
      </c>
      <c r="S2414">
        <v>0.97</v>
      </c>
      <c r="T2414">
        <v>0.88277777777777799</v>
      </c>
      <c r="U2414">
        <v>0.7</v>
      </c>
      <c r="V2414">
        <v>1.0900000000000001</v>
      </c>
      <c r="W2414">
        <v>1.48</v>
      </c>
      <c r="X2414">
        <v>1.10470989761092</v>
      </c>
      <c r="Y2414">
        <v>0.72</v>
      </c>
      <c r="Z2414">
        <v>1.1000000000000001</v>
      </c>
      <c r="AA2414">
        <v>1.45</v>
      </c>
      <c r="AB2414">
        <v>1.05918367346939</v>
      </c>
      <c r="AC2414">
        <v>0.84</v>
      </c>
      <c r="AD2414">
        <v>1.0900000000000001</v>
      </c>
      <c r="AE2414">
        <v>1.5249999999999999</v>
      </c>
      <c r="AF2414">
        <v>1.19146666666667</v>
      </c>
      <c r="AG2414">
        <v>0.81499999999999995</v>
      </c>
      <c r="AH2414">
        <v>1.145</v>
      </c>
      <c r="AI2414">
        <v>1.5674999999999999</v>
      </c>
      <c r="AJ2414">
        <v>1.16887096774194</v>
      </c>
      <c r="AK2414">
        <v>0.68500000000000005</v>
      </c>
      <c r="AL2414">
        <v>1</v>
      </c>
      <c r="AM2414">
        <v>1.37</v>
      </c>
      <c r="AN2414">
        <v>1.08936170212766</v>
      </c>
      <c r="AO2414">
        <v>0.78</v>
      </c>
      <c r="AP2414">
        <v>1.1100000000000001</v>
      </c>
      <c r="AQ2414">
        <v>1.56</v>
      </c>
      <c r="AR2414">
        <v>1.1769811320754699</v>
      </c>
      <c r="AS2414">
        <v>0.74</v>
      </c>
      <c r="AT2414">
        <v>1.085</v>
      </c>
      <c r="AU2414">
        <v>1.45</v>
      </c>
      <c r="AV2414">
        <v>1.11168316831683</v>
      </c>
      <c r="AW2414">
        <v>0.67</v>
      </c>
      <c r="AX2414">
        <v>0.95</v>
      </c>
      <c r="AY2414">
        <v>1.345</v>
      </c>
      <c r="AZ2414">
        <v>1.0024817518248199</v>
      </c>
      <c r="BA2414">
        <v>0.69499999999999995</v>
      </c>
      <c r="BB2414">
        <v>1.0900000000000001</v>
      </c>
      <c r="BC2414">
        <v>1.5349999999999999</v>
      </c>
      <c r="BD2414">
        <v>1.0130769230769201</v>
      </c>
      <c r="BE2414">
        <v>0.66</v>
      </c>
      <c r="BF2414">
        <v>1.1000000000000001</v>
      </c>
      <c r="BG2414">
        <v>1.38</v>
      </c>
      <c r="BH2414">
        <v>1.0587755102040799</v>
      </c>
      <c r="BI2414">
        <v>1.17</v>
      </c>
      <c r="BJ2414">
        <v>1.19</v>
      </c>
      <c r="BK2414">
        <v>1.35</v>
      </c>
      <c r="BL2414">
        <v>1.488</v>
      </c>
      <c r="BM2414">
        <v>1.2849999999999999</v>
      </c>
      <c r="BN2414">
        <v>1.7</v>
      </c>
      <c r="BO2414">
        <v>3.56</v>
      </c>
      <c r="BP2414">
        <v>2.66333333333333</v>
      </c>
      <c r="BQ2414">
        <v>1</v>
      </c>
      <c r="BR2414">
        <v>1.08</v>
      </c>
      <c r="BS2414">
        <v>1.17</v>
      </c>
      <c r="BT2414">
        <v>1.08666666666667</v>
      </c>
      <c r="BU2414">
        <v>0.41</v>
      </c>
      <c r="BV2414">
        <v>0.72</v>
      </c>
      <c r="BW2414">
        <v>1.155</v>
      </c>
      <c r="BX2414">
        <v>0.81066666666666698</v>
      </c>
      <c r="BY2414">
        <v>0.64500000000000002</v>
      </c>
      <c r="BZ2414">
        <v>1.02</v>
      </c>
      <c r="CA2414">
        <v>1.38</v>
      </c>
      <c r="CB2414">
        <v>0.98857142857142899</v>
      </c>
      <c r="CC2414">
        <v>0.65</v>
      </c>
      <c r="CD2414">
        <v>1.07</v>
      </c>
      <c r="CE2414">
        <v>1.5</v>
      </c>
      <c r="CF2414">
        <v>1.04308641975309</v>
      </c>
      <c r="CG2414">
        <v>0.77</v>
      </c>
      <c r="CH2414">
        <v>1.1200000000000001</v>
      </c>
      <c r="CI2414">
        <v>1.325</v>
      </c>
      <c r="CJ2414">
        <v>1.0513333333333299</v>
      </c>
      <c r="CK2414">
        <v>0.89</v>
      </c>
      <c r="CL2414">
        <v>1.175</v>
      </c>
      <c r="CM2414">
        <v>1.41</v>
      </c>
      <c r="CN2414">
        <v>1.3061111111111099</v>
      </c>
      <c r="CO2414">
        <v>1.48</v>
      </c>
      <c r="CP2414">
        <v>1.52</v>
      </c>
      <c r="CQ2414">
        <v>1.72</v>
      </c>
      <c r="CR2414">
        <v>1.6639999999999999</v>
      </c>
      <c r="CS2414">
        <v>1.02</v>
      </c>
      <c r="CT2414">
        <v>1.1299999999999999</v>
      </c>
      <c r="CU2414">
        <v>1.3825000000000001</v>
      </c>
      <c r="CV2414">
        <v>1.2725</v>
      </c>
      <c r="CW2414">
        <v>0.53500000000000003</v>
      </c>
      <c r="CX2414">
        <v>0.98</v>
      </c>
      <c r="CY2414">
        <v>1.45</v>
      </c>
      <c r="CZ2414">
        <v>1.06833333333333</v>
      </c>
      <c r="DA2414">
        <v>1.1299999999999999</v>
      </c>
      <c r="DB2414">
        <v>1.1299999999999999</v>
      </c>
      <c r="DC2414">
        <v>1.1299999999999999</v>
      </c>
      <c r="DD2414">
        <v>1.1299999999999999</v>
      </c>
      <c r="DE2414">
        <v>0.94499999999999995</v>
      </c>
      <c r="DF2414">
        <v>1.1200000000000001</v>
      </c>
      <c r="DG2414">
        <v>1.19</v>
      </c>
      <c r="DH2414">
        <v>1.05</v>
      </c>
      <c r="DI2414">
        <v>0.47</v>
      </c>
      <c r="DJ2414">
        <v>0.88</v>
      </c>
      <c r="DK2414">
        <v>1.1775</v>
      </c>
      <c r="DL2414">
        <v>0.80300000000000005</v>
      </c>
      <c r="DM2414">
        <v>0.625</v>
      </c>
      <c r="DN2414">
        <v>1.1499999999999999</v>
      </c>
      <c r="DO2414">
        <v>1.93</v>
      </c>
      <c r="DP2414">
        <v>1.29857142857143</v>
      </c>
      <c r="DQ2414">
        <v>0.77749999999999997</v>
      </c>
      <c r="DR2414">
        <v>0.96</v>
      </c>
      <c r="DS2414">
        <v>1.78</v>
      </c>
      <c r="DT2414">
        <v>1.25</v>
      </c>
    </row>
    <row r="2415" spans="1:124" x14ac:dyDescent="0.35">
      <c r="A2415" s="19" t="str">
        <f t="shared" si="96"/>
        <v>NIM--42916</v>
      </c>
      <c r="B2415" s="19" t="str">
        <f t="shared" si="97"/>
        <v>NIM</v>
      </c>
      <c r="C2415">
        <v>15</v>
      </c>
      <c r="D2415" s="27">
        <v>42916</v>
      </c>
      <c r="E2415">
        <v>3.51</v>
      </c>
      <c r="F2415">
        <v>3.73</v>
      </c>
      <c r="G2415">
        <v>4.0999999999999996</v>
      </c>
      <c r="H2415">
        <v>3.7992452830188701</v>
      </c>
      <c r="I2415">
        <v>3.54</v>
      </c>
      <c r="J2415">
        <v>3.87</v>
      </c>
      <c r="K2415">
        <v>4.24</v>
      </c>
      <c r="L2415">
        <v>3.8731168831168898</v>
      </c>
      <c r="M2415">
        <v>3.36</v>
      </c>
      <c r="N2415">
        <v>3.76</v>
      </c>
      <c r="O2415">
        <v>4.1500000000000004</v>
      </c>
      <c r="P2415">
        <v>3.7733508594540002</v>
      </c>
      <c r="Q2415">
        <v>3.6775000000000002</v>
      </c>
      <c r="R2415">
        <v>3.89</v>
      </c>
      <c r="S2415">
        <v>4.1849999999999996</v>
      </c>
      <c r="T2415">
        <v>3.9155555555555601</v>
      </c>
      <c r="U2415">
        <v>3.49</v>
      </c>
      <c r="V2415">
        <v>3.85</v>
      </c>
      <c r="W2415">
        <v>4.1900000000000004</v>
      </c>
      <c r="X2415">
        <v>3.80525597269625</v>
      </c>
      <c r="Y2415">
        <v>3.82</v>
      </c>
      <c r="Z2415">
        <v>4.0599999999999996</v>
      </c>
      <c r="AA2415">
        <v>4.42</v>
      </c>
      <c r="AB2415">
        <v>4.1510204081632596</v>
      </c>
      <c r="AC2415">
        <v>3.4750000000000001</v>
      </c>
      <c r="AD2415">
        <v>3.84</v>
      </c>
      <c r="AE2415">
        <v>4.2649999999999997</v>
      </c>
      <c r="AF2415">
        <v>3.8542666666666698</v>
      </c>
      <c r="AG2415">
        <v>3.5750000000000002</v>
      </c>
      <c r="AH2415">
        <v>3.94</v>
      </c>
      <c r="AI2415">
        <v>4.3949999999999996</v>
      </c>
      <c r="AJ2415">
        <v>4.3874193548387099</v>
      </c>
      <c r="AK2415">
        <v>3.63</v>
      </c>
      <c r="AL2415">
        <v>3.86</v>
      </c>
      <c r="AM2415">
        <v>4.0149999999999997</v>
      </c>
      <c r="AN2415">
        <v>3.83510638297872</v>
      </c>
      <c r="AO2415">
        <v>3.54</v>
      </c>
      <c r="AP2415">
        <v>3.87</v>
      </c>
      <c r="AQ2415">
        <v>4.28</v>
      </c>
      <c r="AR2415">
        <v>3.8744150943396201</v>
      </c>
      <c r="AS2415">
        <v>3.6124999999999998</v>
      </c>
      <c r="AT2415">
        <v>3.9249999999999998</v>
      </c>
      <c r="AU2415">
        <v>4.24</v>
      </c>
      <c r="AV2415">
        <v>3.8945049504950502</v>
      </c>
      <c r="AW2415">
        <v>3.5449999999999999</v>
      </c>
      <c r="AX2415">
        <v>3.87</v>
      </c>
      <c r="AY2415">
        <v>4.16</v>
      </c>
      <c r="AZ2415">
        <v>3.8167153284671498</v>
      </c>
      <c r="BA2415">
        <v>3.56</v>
      </c>
      <c r="BB2415">
        <v>3.95</v>
      </c>
      <c r="BC2415">
        <v>4.2074999999999996</v>
      </c>
      <c r="BD2415">
        <v>3.9517307692307702</v>
      </c>
      <c r="BE2415">
        <v>3.45</v>
      </c>
      <c r="BF2415">
        <v>3.75</v>
      </c>
      <c r="BG2415">
        <v>4.12</v>
      </c>
      <c r="BH2415">
        <v>4.0624489795918404</v>
      </c>
      <c r="BI2415">
        <v>3.65</v>
      </c>
      <c r="BJ2415">
        <v>4.33</v>
      </c>
      <c r="BK2415">
        <v>4.42</v>
      </c>
      <c r="BL2415">
        <v>4.0919999999999996</v>
      </c>
      <c r="BM2415">
        <v>4.13</v>
      </c>
      <c r="BN2415">
        <v>4.3</v>
      </c>
      <c r="BO2415">
        <v>4.3600000000000003</v>
      </c>
      <c r="BP2415">
        <v>4.2266666666666701</v>
      </c>
      <c r="BQ2415">
        <v>3.83</v>
      </c>
      <c r="BR2415">
        <v>4.2699999999999996</v>
      </c>
      <c r="BS2415">
        <v>4.4000000000000004</v>
      </c>
      <c r="BT2415">
        <v>4.0633333333333299</v>
      </c>
      <c r="BU2415">
        <v>3.6549999999999998</v>
      </c>
      <c r="BV2415">
        <v>4</v>
      </c>
      <c r="BW2415">
        <v>4.29</v>
      </c>
      <c r="BX2415">
        <v>3.9319999999999999</v>
      </c>
      <c r="BY2415">
        <v>3.625</v>
      </c>
      <c r="BZ2415">
        <v>3.79</v>
      </c>
      <c r="CA2415">
        <v>4.0149999999999997</v>
      </c>
      <c r="CB2415">
        <v>3.7</v>
      </c>
      <c r="CC2415">
        <v>3.37</v>
      </c>
      <c r="CD2415">
        <v>3.75</v>
      </c>
      <c r="CE2415">
        <v>4.0199999999999996</v>
      </c>
      <c r="CF2415">
        <v>3.7141975308642001</v>
      </c>
      <c r="CG2415">
        <v>3.7650000000000001</v>
      </c>
      <c r="CH2415">
        <v>3.94</v>
      </c>
      <c r="CI2415">
        <v>4.3099999999999996</v>
      </c>
      <c r="CJ2415">
        <v>3.9906666666666699</v>
      </c>
      <c r="CK2415">
        <v>3.4925000000000002</v>
      </c>
      <c r="CL2415">
        <v>3.62</v>
      </c>
      <c r="CM2415">
        <v>4.1100000000000003</v>
      </c>
      <c r="CN2415">
        <v>3.89333333333333</v>
      </c>
      <c r="CO2415">
        <v>3.61</v>
      </c>
      <c r="CP2415">
        <v>3.72</v>
      </c>
      <c r="CQ2415">
        <v>4.4400000000000004</v>
      </c>
      <c r="CR2415">
        <v>4.0519999999999996</v>
      </c>
      <c r="CS2415">
        <v>2.7625000000000002</v>
      </c>
      <c r="CT2415">
        <v>3.375</v>
      </c>
      <c r="CU2415">
        <v>4.1449999999999996</v>
      </c>
      <c r="CV2415">
        <v>3.5325000000000002</v>
      </c>
      <c r="CW2415">
        <v>3.79</v>
      </c>
      <c r="CX2415">
        <v>4.0750000000000002</v>
      </c>
      <c r="CY2415">
        <v>4.29</v>
      </c>
      <c r="CZ2415">
        <v>4.0116666666666703</v>
      </c>
      <c r="DA2415">
        <v>3.85</v>
      </c>
      <c r="DB2415">
        <v>3.85</v>
      </c>
      <c r="DC2415">
        <v>3.85</v>
      </c>
      <c r="DD2415">
        <v>3.85</v>
      </c>
      <c r="DE2415">
        <v>2.82</v>
      </c>
      <c r="DF2415">
        <v>3.17</v>
      </c>
      <c r="DG2415">
        <v>10.41</v>
      </c>
      <c r="DH2415">
        <v>7.7633333333333301</v>
      </c>
      <c r="DI2415">
        <v>3.4624999999999999</v>
      </c>
      <c r="DJ2415">
        <v>3.58</v>
      </c>
      <c r="DK2415">
        <v>4.41</v>
      </c>
      <c r="DL2415">
        <v>4.3630000000000004</v>
      </c>
      <c r="DM2415">
        <v>3.53</v>
      </c>
      <c r="DN2415">
        <v>3.76</v>
      </c>
      <c r="DO2415">
        <v>4.07</v>
      </c>
      <c r="DP2415">
        <v>3.8428571428571399</v>
      </c>
      <c r="DQ2415">
        <v>3.855</v>
      </c>
      <c r="DR2415">
        <v>3.8849999999999998</v>
      </c>
      <c r="DS2415">
        <v>3.99</v>
      </c>
      <c r="DT2415">
        <v>3.9066666666666698</v>
      </c>
    </row>
    <row r="2416" spans="1:124" x14ac:dyDescent="0.35">
      <c r="A2416" s="19" t="str">
        <f t="shared" si="96"/>
        <v>Provisions / Avg Assets--42916</v>
      </c>
      <c r="B2416" s="19" t="str">
        <f t="shared" si="97"/>
        <v>Provisions / Avg Assets</v>
      </c>
      <c r="C2416">
        <v>16</v>
      </c>
      <c r="D2416" s="27">
        <v>42916</v>
      </c>
      <c r="E2416">
        <v>0</v>
      </c>
      <c r="F2416">
        <v>0.05</v>
      </c>
      <c r="G2416">
        <v>0.15</v>
      </c>
      <c r="H2416">
        <v>9.3396226415094305E-2</v>
      </c>
      <c r="I2416">
        <v>0</v>
      </c>
      <c r="J2416">
        <v>0.04</v>
      </c>
      <c r="K2416">
        <v>0.15</v>
      </c>
      <c r="L2416">
        <v>0.108274582560297</v>
      </c>
      <c r="M2416">
        <v>0</v>
      </c>
      <c r="N2416">
        <v>0.06</v>
      </c>
      <c r="O2416">
        <v>0.15</v>
      </c>
      <c r="P2416">
        <v>0.109512639029323</v>
      </c>
      <c r="Q2416">
        <v>4.2500000000000003E-2</v>
      </c>
      <c r="R2416">
        <v>0.1</v>
      </c>
      <c r="S2416">
        <v>0.14749999999999999</v>
      </c>
      <c r="T2416">
        <v>0.11</v>
      </c>
      <c r="U2416">
        <v>0</v>
      </c>
      <c r="V2416">
        <v>0.04</v>
      </c>
      <c r="W2416">
        <v>0.13</v>
      </c>
      <c r="X2416">
        <v>9.8703071672354897E-2</v>
      </c>
      <c r="Y2416">
        <v>0</v>
      </c>
      <c r="Z2416">
        <v>0.05</v>
      </c>
      <c r="AA2416">
        <v>0.17</v>
      </c>
      <c r="AB2416">
        <v>0.11326530612244901</v>
      </c>
      <c r="AC2416">
        <v>0</v>
      </c>
      <c r="AD2416">
        <v>0</v>
      </c>
      <c r="AE2416">
        <v>0.115</v>
      </c>
      <c r="AF2416">
        <v>6.8933333333333305E-2</v>
      </c>
      <c r="AG2416">
        <v>0</v>
      </c>
      <c r="AH2416">
        <v>0.1</v>
      </c>
      <c r="AI2416">
        <v>0.26500000000000001</v>
      </c>
      <c r="AJ2416">
        <v>0.478064516129032</v>
      </c>
      <c r="AK2416">
        <v>0</v>
      </c>
      <c r="AL2416">
        <v>0.04</v>
      </c>
      <c r="AM2416">
        <v>0.14499999999999999</v>
      </c>
      <c r="AN2416">
        <v>9.8510638297872294E-2</v>
      </c>
      <c r="AO2416">
        <v>0</v>
      </c>
      <c r="AP2416">
        <v>0.03</v>
      </c>
      <c r="AQ2416">
        <v>0.15</v>
      </c>
      <c r="AR2416">
        <v>9.4867924528301895E-2</v>
      </c>
      <c r="AS2416">
        <v>0</v>
      </c>
      <c r="AT2416">
        <v>0.04</v>
      </c>
      <c r="AU2416">
        <v>0.16</v>
      </c>
      <c r="AV2416">
        <v>9.9603960396039595E-2</v>
      </c>
      <c r="AW2416">
        <v>0</v>
      </c>
      <c r="AX2416">
        <v>0.03</v>
      </c>
      <c r="AY2416">
        <v>0.11</v>
      </c>
      <c r="AZ2416">
        <v>6.3795620437956196E-2</v>
      </c>
      <c r="BA2416">
        <v>0</v>
      </c>
      <c r="BB2416">
        <v>7.0000000000000007E-2</v>
      </c>
      <c r="BC2416">
        <v>0.215</v>
      </c>
      <c r="BD2416">
        <v>0.15461538461538499</v>
      </c>
      <c r="BE2416">
        <v>0</v>
      </c>
      <c r="BF2416">
        <v>0.06</v>
      </c>
      <c r="BG2416">
        <v>0.16</v>
      </c>
      <c r="BH2416">
        <v>0.45469387755101998</v>
      </c>
      <c r="BI2416">
        <v>0</v>
      </c>
      <c r="BJ2416">
        <v>0</v>
      </c>
      <c r="BK2416">
        <v>0.09</v>
      </c>
      <c r="BL2416">
        <v>3.7999999999999999E-2</v>
      </c>
      <c r="BM2416">
        <v>0</v>
      </c>
      <c r="BN2416">
        <v>0</v>
      </c>
      <c r="BO2416">
        <v>0.16500000000000001</v>
      </c>
      <c r="BP2416">
        <v>0.11</v>
      </c>
      <c r="BQ2416">
        <v>0</v>
      </c>
      <c r="BR2416">
        <v>0</v>
      </c>
      <c r="BS2416">
        <v>0</v>
      </c>
      <c r="BT2416">
        <v>0</v>
      </c>
      <c r="BU2416">
        <v>0</v>
      </c>
      <c r="BV2416">
        <v>0.08</v>
      </c>
      <c r="BW2416">
        <v>0.14000000000000001</v>
      </c>
      <c r="BX2416">
        <v>8.0666666666666706E-2</v>
      </c>
      <c r="BY2416">
        <v>0</v>
      </c>
      <c r="BZ2416">
        <v>0.08</v>
      </c>
      <c r="CA2416">
        <v>0.27500000000000002</v>
      </c>
      <c r="CB2416">
        <v>0.26</v>
      </c>
      <c r="CC2416">
        <v>0</v>
      </c>
      <c r="CD2416">
        <v>0</v>
      </c>
      <c r="CE2416">
        <v>0.12</v>
      </c>
      <c r="CF2416">
        <v>6.5185185185185193E-2</v>
      </c>
      <c r="CG2416">
        <v>0</v>
      </c>
      <c r="CH2416">
        <v>0.05</v>
      </c>
      <c r="CI2416">
        <v>0.11</v>
      </c>
      <c r="CJ2416">
        <v>7.8E-2</v>
      </c>
      <c r="CK2416">
        <v>0</v>
      </c>
      <c r="CL2416">
        <v>0.08</v>
      </c>
      <c r="CM2416">
        <v>0.27500000000000002</v>
      </c>
      <c r="CN2416">
        <v>0.19500000000000001</v>
      </c>
      <c r="CO2416">
        <v>0.02</v>
      </c>
      <c r="CP2416">
        <v>0.04</v>
      </c>
      <c r="CQ2416">
        <v>0.13</v>
      </c>
      <c r="CR2416">
        <v>0.09</v>
      </c>
      <c r="CS2416">
        <v>0</v>
      </c>
      <c r="CT2416">
        <v>3.5000000000000003E-2</v>
      </c>
      <c r="CU2416">
        <v>0.13</v>
      </c>
      <c r="CV2416">
        <v>9.5000000000000001E-2</v>
      </c>
      <c r="CW2416">
        <v>0</v>
      </c>
      <c r="CX2416">
        <v>1.4999999999999999E-2</v>
      </c>
      <c r="CY2416">
        <v>0.1125</v>
      </c>
      <c r="CZ2416">
        <v>-5.8333333333333397E-3</v>
      </c>
      <c r="DA2416">
        <v>0.15</v>
      </c>
      <c r="DB2416">
        <v>0.15</v>
      </c>
      <c r="DC2416">
        <v>0.15</v>
      </c>
      <c r="DD2416">
        <v>0.15</v>
      </c>
      <c r="DE2416">
        <v>0</v>
      </c>
      <c r="DF2416">
        <v>0</v>
      </c>
      <c r="DG2416">
        <v>1.9750000000000001</v>
      </c>
      <c r="DH2416">
        <v>1.31666666666667</v>
      </c>
      <c r="DI2416">
        <v>0</v>
      </c>
      <c r="DJ2416">
        <v>0.19</v>
      </c>
      <c r="DK2416">
        <v>0.27250000000000002</v>
      </c>
      <c r="DL2416">
        <v>0.69799999999999995</v>
      </c>
      <c r="DM2416">
        <v>0.05</v>
      </c>
      <c r="DN2416">
        <v>0.11</v>
      </c>
      <c r="DO2416">
        <v>0.22500000000000001</v>
      </c>
      <c r="DP2416">
        <v>0.158571428571429</v>
      </c>
      <c r="DQ2416">
        <v>2.5000000000000001E-3</v>
      </c>
      <c r="DR2416">
        <v>7.0000000000000007E-2</v>
      </c>
      <c r="DS2416">
        <v>0.19</v>
      </c>
      <c r="DT2416">
        <v>0.118333333333333</v>
      </c>
    </row>
    <row r="2417" spans="1:124" x14ac:dyDescent="0.35">
      <c r="A2417" s="19" t="str">
        <f t="shared" si="96"/>
        <v>Negative Earners (last 4 qtrs)--42916</v>
      </c>
      <c r="B2417" s="19" t="str">
        <f t="shared" si="97"/>
        <v>Negative Earners (last 4 qtrs)</v>
      </c>
      <c r="C2417">
        <v>17</v>
      </c>
      <c r="D2417" s="27">
        <v>42916</v>
      </c>
      <c r="F2417">
        <v>0</v>
      </c>
      <c r="H2417">
        <v>0</v>
      </c>
      <c r="J2417">
        <v>2.7322404371584699</v>
      </c>
      <c r="L2417">
        <v>15</v>
      </c>
      <c r="N2417">
        <v>3.9643211100099101</v>
      </c>
      <c r="P2417">
        <v>200</v>
      </c>
      <c r="R2417">
        <v>0</v>
      </c>
      <c r="T2417">
        <v>0</v>
      </c>
      <c r="V2417">
        <v>4.0404040404040398</v>
      </c>
      <c r="X2417">
        <v>12</v>
      </c>
      <c r="Z2417">
        <v>2.0408163265306101</v>
      </c>
      <c r="AB2417">
        <v>1</v>
      </c>
      <c r="AD2417">
        <v>0</v>
      </c>
      <c r="AF2417">
        <v>0</v>
      </c>
      <c r="AH2417">
        <v>3.2258064516128999</v>
      </c>
      <c r="AI2417"/>
      <c r="AJ2417">
        <v>2</v>
      </c>
      <c r="AK2417"/>
      <c r="AL2417">
        <v>0</v>
      </c>
      <c r="AN2417">
        <v>0</v>
      </c>
      <c r="AP2417">
        <v>1.4869888475836399</v>
      </c>
      <c r="AR2417">
        <v>4</v>
      </c>
      <c r="AT2417">
        <v>2.42718446601942</v>
      </c>
      <c r="AV2417">
        <v>5</v>
      </c>
      <c r="AX2417">
        <v>4.3165467625899296</v>
      </c>
      <c r="AZ2417">
        <v>6</v>
      </c>
      <c r="BB2417">
        <v>3.8461538461538498</v>
      </c>
      <c r="BD2417">
        <v>2</v>
      </c>
      <c r="BF2417">
        <v>4.0816326530612201</v>
      </c>
      <c r="BH2417">
        <v>2</v>
      </c>
      <c r="BJ2417">
        <v>0</v>
      </c>
      <c r="BL2417">
        <v>0</v>
      </c>
      <c r="BN2417">
        <v>0</v>
      </c>
      <c r="BP2417">
        <v>0</v>
      </c>
      <c r="BR2417">
        <v>0</v>
      </c>
      <c r="BT2417">
        <v>0</v>
      </c>
      <c r="BV2417">
        <v>13.3333333333333</v>
      </c>
      <c r="BX2417">
        <v>2</v>
      </c>
      <c r="BZ2417">
        <v>0</v>
      </c>
      <c r="CB2417">
        <v>0</v>
      </c>
      <c r="CD2417">
        <v>6.1728395061728403</v>
      </c>
      <c r="CF2417">
        <v>5</v>
      </c>
      <c r="CH2417">
        <v>0</v>
      </c>
      <c r="CJ2417">
        <v>0</v>
      </c>
      <c r="CL2417">
        <v>5.5555555555555598</v>
      </c>
      <c r="CN2417">
        <v>1</v>
      </c>
      <c r="CP2417">
        <v>0</v>
      </c>
      <c r="CR2417">
        <v>0</v>
      </c>
      <c r="CT2417">
        <v>0</v>
      </c>
      <c r="CV2417">
        <v>0</v>
      </c>
      <c r="CX2417">
        <v>0</v>
      </c>
      <c r="CZ2417">
        <v>0</v>
      </c>
      <c r="DB2417">
        <v>0</v>
      </c>
      <c r="DD2417">
        <v>0</v>
      </c>
      <c r="DF2417">
        <v>0</v>
      </c>
      <c r="DH2417">
        <v>0</v>
      </c>
      <c r="DJ2417">
        <v>10</v>
      </c>
      <c r="DL2417">
        <v>1</v>
      </c>
      <c r="DN2417">
        <v>0</v>
      </c>
      <c r="DP2417">
        <v>0</v>
      </c>
      <c r="DR2417">
        <v>0</v>
      </c>
      <c r="DT2417">
        <v>0</v>
      </c>
    </row>
    <row r="2418" spans="1:124" x14ac:dyDescent="0.35">
      <c r="A2418" s="19" t="str">
        <f t="shared" si="96"/>
        <v>Noncore Funding / Liab--42916</v>
      </c>
      <c r="B2418" s="19" t="str">
        <f t="shared" si="97"/>
        <v>Noncore Funding / Liab</v>
      </c>
      <c r="C2418">
        <v>18</v>
      </c>
      <c r="D2418" s="27">
        <v>42916</v>
      </c>
      <c r="E2418">
        <v>7.8959211226117896</v>
      </c>
      <c r="F2418">
        <v>12.237562290662501</v>
      </c>
      <c r="G2418">
        <v>20.5615084537252</v>
      </c>
      <c r="H2418">
        <v>15.5719738710225</v>
      </c>
      <c r="I2418">
        <v>8.6297973110176205</v>
      </c>
      <c r="J2418">
        <v>15.4290627687016</v>
      </c>
      <c r="K2418">
        <v>24.643335994817601</v>
      </c>
      <c r="L2418">
        <v>18.098224347617499</v>
      </c>
      <c r="M2418">
        <v>11.6481689989813</v>
      </c>
      <c r="N2418">
        <v>19.1509671455606</v>
      </c>
      <c r="O2418">
        <v>29.9902169889478</v>
      </c>
      <c r="P2418">
        <v>22.457314161865501</v>
      </c>
      <c r="Q2418">
        <v>14.573035453479401</v>
      </c>
      <c r="R2418">
        <v>16.763253621634199</v>
      </c>
      <c r="S2418">
        <v>20.823874242667699</v>
      </c>
      <c r="T2418">
        <v>18.844660833441001</v>
      </c>
      <c r="U2418">
        <v>7.8959211226117896</v>
      </c>
      <c r="V2418">
        <v>13.515056254136301</v>
      </c>
      <c r="W2418">
        <v>23.094813461510601</v>
      </c>
      <c r="X2418">
        <v>17.1561906450439</v>
      </c>
      <c r="Y2418">
        <v>8.64201497092556</v>
      </c>
      <c r="Z2418">
        <v>13.759417382014201</v>
      </c>
      <c r="AA2418">
        <v>21.902654867256601</v>
      </c>
      <c r="AB2418">
        <v>16.9099082823051</v>
      </c>
      <c r="AC2418">
        <v>9.9510984457593299</v>
      </c>
      <c r="AD2418">
        <v>15.540381667184</v>
      </c>
      <c r="AE2418">
        <v>22.7225617625841</v>
      </c>
      <c r="AF2418">
        <v>17.263581013362199</v>
      </c>
      <c r="AG2418">
        <v>14.6299516384251</v>
      </c>
      <c r="AH2418">
        <v>20.8872558650164</v>
      </c>
      <c r="AI2418">
        <v>29.600917936825301</v>
      </c>
      <c r="AJ2418">
        <v>24.4906811531771</v>
      </c>
      <c r="AK2418">
        <v>8.7614510296010693</v>
      </c>
      <c r="AL2418">
        <v>17.000627767691999</v>
      </c>
      <c r="AM2418">
        <v>29.374221753335501</v>
      </c>
      <c r="AN2418">
        <v>20.807525866823099</v>
      </c>
      <c r="AO2418">
        <v>8.9169535191084108</v>
      </c>
      <c r="AP2418">
        <v>15.684054015520299</v>
      </c>
      <c r="AQ2418">
        <v>23.094813461510601</v>
      </c>
      <c r="AR2418">
        <v>17.773379980050301</v>
      </c>
      <c r="AS2418">
        <v>10.698259079505799</v>
      </c>
      <c r="AT2418">
        <v>18.3206420983187</v>
      </c>
      <c r="AU2418">
        <v>27.105773552409399</v>
      </c>
      <c r="AV2418">
        <v>20.1029421070056</v>
      </c>
      <c r="AW2418">
        <v>6.2976034353190498</v>
      </c>
      <c r="AX2418">
        <v>12.513466815733301</v>
      </c>
      <c r="AY2418">
        <v>21.228207427762399</v>
      </c>
      <c r="AZ2418">
        <v>15.279354646241901</v>
      </c>
      <c r="BA2418">
        <v>7.3399149610485201</v>
      </c>
      <c r="BB2418">
        <v>17.198464493026499</v>
      </c>
      <c r="BC2418">
        <v>25.4832555066235</v>
      </c>
      <c r="BD2418">
        <v>21.803451889247398</v>
      </c>
      <c r="BE2418">
        <v>8.5245754993168994</v>
      </c>
      <c r="BF2418">
        <v>14.2608508275388</v>
      </c>
      <c r="BG2418">
        <v>18.280964198919701</v>
      </c>
      <c r="BH2418">
        <v>17.842498151978699</v>
      </c>
      <c r="BI2418">
        <v>9.6496577736286309</v>
      </c>
      <c r="BJ2418">
        <v>10.84587414534</v>
      </c>
      <c r="BK2418">
        <v>22.6070207724471</v>
      </c>
      <c r="BL2418">
        <v>16.854811841718099</v>
      </c>
      <c r="BM2418">
        <v>15.5251984788227</v>
      </c>
      <c r="BN2418">
        <v>22.576757832966599</v>
      </c>
      <c r="BO2418">
        <v>23.294459667955302</v>
      </c>
      <c r="BP2418">
        <v>18.354186153529799</v>
      </c>
      <c r="BQ2418">
        <v>13.2897300184496</v>
      </c>
      <c r="BR2418">
        <v>13.6371026745793</v>
      </c>
      <c r="BS2418">
        <v>17.769878770918002</v>
      </c>
      <c r="BT2418">
        <v>16.160704968051899</v>
      </c>
      <c r="BU2418">
        <v>10.4138637062192</v>
      </c>
      <c r="BV2418">
        <v>14.372852661454999</v>
      </c>
      <c r="BW2418">
        <v>30.068791717370999</v>
      </c>
      <c r="BX2418">
        <v>20.678501281287399</v>
      </c>
      <c r="BY2418">
        <v>9.0800064268620293</v>
      </c>
      <c r="BZ2418">
        <v>15.0433607879026</v>
      </c>
      <c r="CA2418">
        <v>19.544320047155001</v>
      </c>
      <c r="CB2418">
        <v>16.515536159894101</v>
      </c>
      <c r="CC2418">
        <v>6.5729030354098796</v>
      </c>
      <c r="CD2418">
        <v>10.9495603401958</v>
      </c>
      <c r="CE2418">
        <v>23.550505547664901</v>
      </c>
      <c r="CF2418">
        <v>16.898169144095501</v>
      </c>
      <c r="CG2418">
        <v>12.188540545514099</v>
      </c>
      <c r="CH2418">
        <v>16.2732051424044</v>
      </c>
      <c r="CI2418">
        <v>19.5266447646069</v>
      </c>
      <c r="CJ2418">
        <v>17.800115306837601</v>
      </c>
      <c r="CK2418">
        <v>7.9193059406859199</v>
      </c>
      <c r="CL2418">
        <v>17.464776352878999</v>
      </c>
      <c r="CM2418">
        <v>33.435506054401898</v>
      </c>
      <c r="CN2418">
        <v>24.7276547629981</v>
      </c>
      <c r="CO2418">
        <v>15.407130950149</v>
      </c>
      <c r="CP2418">
        <v>16.255454482849299</v>
      </c>
      <c r="CQ2418">
        <v>26.251961523117199</v>
      </c>
      <c r="CR2418">
        <v>24.715983996047999</v>
      </c>
      <c r="CS2418">
        <v>11.735678709480499</v>
      </c>
      <c r="CT2418">
        <v>13.0935039543005</v>
      </c>
      <c r="CU2418">
        <v>19.527997003064499</v>
      </c>
      <c r="CV2418">
        <v>18.1701717582445</v>
      </c>
      <c r="CW2418">
        <v>12.4659454192795</v>
      </c>
      <c r="CX2418">
        <v>18.935088312571999</v>
      </c>
      <c r="CY2418">
        <v>21.315670014562102</v>
      </c>
      <c r="CZ2418">
        <v>16.679208570055</v>
      </c>
      <c r="DA2418">
        <v>40.182096527274197</v>
      </c>
      <c r="DB2418">
        <v>40.182096527274197</v>
      </c>
      <c r="DC2418">
        <v>40.182096527274197</v>
      </c>
      <c r="DD2418">
        <v>40.182096527274197</v>
      </c>
      <c r="DE2418">
        <v>27.7065101151648</v>
      </c>
      <c r="DF2418">
        <v>36.9341938232918</v>
      </c>
      <c r="DG2418">
        <v>62.947058453720302</v>
      </c>
      <c r="DH2418">
        <v>48.124314438159502</v>
      </c>
      <c r="DI2418">
        <v>15.8547470789494</v>
      </c>
      <c r="DJ2418">
        <v>19.3130154285233</v>
      </c>
      <c r="DK2418">
        <v>28.181214506657501</v>
      </c>
      <c r="DL2418">
        <v>27.9417952416883</v>
      </c>
      <c r="DM2418">
        <v>13.2342685110037</v>
      </c>
      <c r="DN2418">
        <v>21.117183601954</v>
      </c>
      <c r="DO2418">
        <v>27.673111868387899</v>
      </c>
      <c r="DP2418">
        <v>22.004345084629598</v>
      </c>
      <c r="DQ2418">
        <v>20.6343721551752</v>
      </c>
      <c r="DR2418">
        <v>31.917868073344799</v>
      </c>
      <c r="DS2418">
        <v>35.647294960047901</v>
      </c>
      <c r="DT2418">
        <v>28.113205684019</v>
      </c>
    </row>
    <row r="2419" spans="1:124" x14ac:dyDescent="0.35">
      <c r="A2419" s="19" t="str">
        <f t="shared" si="96"/>
        <v>Brokered Dep / Liab--42916</v>
      </c>
      <c r="B2419" s="19" t="str">
        <f t="shared" si="97"/>
        <v>Brokered Dep / Liab</v>
      </c>
      <c r="C2419">
        <v>19</v>
      </c>
      <c r="D2419" s="27">
        <v>42916</v>
      </c>
      <c r="E2419">
        <v>0</v>
      </c>
      <c r="F2419">
        <v>1.2389424387343E-3</v>
      </c>
      <c r="G2419">
        <v>2.38015155412223</v>
      </c>
      <c r="H2419">
        <v>2.97247736035732</v>
      </c>
      <c r="I2419">
        <v>0</v>
      </c>
      <c r="J2419">
        <v>0</v>
      </c>
      <c r="K2419">
        <v>3.91433709876594</v>
      </c>
      <c r="L2419">
        <v>2.84581131862898</v>
      </c>
      <c r="M2419">
        <v>0</v>
      </c>
      <c r="N2419">
        <v>0</v>
      </c>
      <c r="O2419">
        <v>3.7014953111811502</v>
      </c>
      <c r="P2419">
        <v>2.8071751967836498</v>
      </c>
      <c r="Q2419">
        <v>0</v>
      </c>
      <c r="R2419">
        <v>0</v>
      </c>
      <c r="S2419">
        <v>1.3427949509810599</v>
      </c>
      <c r="T2419">
        <v>3.21017983041556</v>
      </c>
      <c r="U2419">
        <v>0</v>
      </c>
      <c r="V2419">
        <v>0</v>
      </c>
      <c r="W2419">
        <v>3.0884786760025502</v>
      </c>
      <c r="X2419">
        <v>2.67996859688721</v>
      </c>
      <c r="Y2419">
        <v>0</v>
      </c>
      <c r="Z2419">
        <v>0</v>
      </c>
      <c r="AA2419">
        <v>1.55467571216264</v>
      </c>
      <c r="AB2419">
        <v>2.7483524520167002</v>
      </c>
      <c r="AC2419">
        <v>0</v>
      </c>
      <c r="AD2419">
        <v>0</v>
      </c>
      <c r="AE2419">
        <v>2.7391947714781399</v>
      </c>
      <c r="AF2419">
        <v>2.46511311741975</v>
      </c>
      <c r="AG2419">
        <v>0</v>
      </c>
      <c r="AH2419">
        <v>0.47032710444086101</v>
      </c>
      <c r="AI2419">
        <v>8.2667805182142509</v>
      </c>
      <c r="AJ2419">
        <v>4.5577278789418596</v>
      </c>
      <c r="AK2419">
        <v>0</v>
      </c>
      <c r="AL2419">
        <v>0.88281476202142595</v>
      </c>
      <c r="AM2419">
        <v>7.0527299754025501</v>
      </c>
      <c r="AN2419">
        <v>4.2452497095329997</v>
      </c>
      <c r="AO2419">
        <v>0</v>
      </c>
      <c r="AP2419">
        <v>0</v>
      </c>
      <c r="AQ2419">
        <v>3.5674255890044999</v>
      </c>
      <c r="AR2419">
        <v>2.44277149493875</v>
      </c>
      <c r="AS2419">
        <v>0</v>
      </c>
      <c r="AT2419">
        <v>9.1192308948735302E-3</v>
      </c>
      <c r="AU2419">
        <v>5.3736720869190204</v>
      </c>
      <c r="AV2419">
        <v>3.5908314340608101</v>
      </c>
      <c r="AW2419">
        <v>0</v>
      </c>
      <c r="AX2419">
        <v>0</v>
      </c>
      <c r="AY2419">
        <v>1.61168641594988</v>
      </c>
      <c r="AZ2419">
        <v>1.89617918213392</v>
      </c>
      <c r="BA2419">
        <v>0</v>
      </c>
      <c r="BB2419">
        <v>1.22204269323935</v>
      </c>
      <c r="BC2419">
        <v>5.39561618161453</v>
      </c>
      <c r="BD2419">
        <v>5.7764055379792003</v>
      </c>
      <c r="BE2419">
        <v>0</v>
      </c>
      <c r="BF2419">
        <v>0</v>
      </c>
      <c r="BG2419">
        <v>1.32651487712076</v>
      </c>
      <c r="BH2419">
        <v>2.3714309289776301</v>
      </c>
      <c r="BI2419">
        <v>0</v>
      </c>
      <c r="BJ2419">
        <v>8.1862236879758701E-2</v>
      </c>
      <c r="BK2419">
        <v>0.332103330339662</v>
      </c>
      <c r="BL2419">
        <v>2.0896203212017301</v>
      </c>
      <c r="BM2419">
        <v>1.0479554092313801</v>
      </c>
      <c r="BN2419">
        <v>1.55467571216264</v>
      </c>
      <c r="BO2419">
        <v>2.4140087143020001</v>
      </c>
      <c r="BP2419">
        <v>1.7897508449680499</v>
      </c>
      <c r="BQ2419">
        <v>0</v>
      </c>
      <c r="BR2419">
        <v>0</v>
      </c>
      <c r="BS2419">
        <v>1.5372852680895399</v>
      </c>
      <c r="BT2419">
        <v>1.02485684539302</v>
      </c>
      <c r="BU2419">
        <v>0</v>
      </c>
      <c r="BV2419">
        <v>0</v>
      </c>
      <c r="BW2419">
        <v>4.9692526071601</v>
      </c>
      <c r="BX2419">
        <v>4.0895331985754098</v>
      </c>
      <c r="BY2419">
        <v>0</v>
      </c>
      <c r="BZ2419">
        <v>0</v>
      </c>
      <c r="CA2419">
        <v>0</v>
      </c>
      <c r="CB2419">
        <v>1.55815035849668</v>
      </c>
      <c r="CC2419">
        <v>0</v>
      </c>
      <c r="CD2419">
        <v>0</v>
      </c>
      <c r="CE2419">
        <v>2.4696907206310601</v>
      </c>
      <c r="CF2419">
        <v>3.4930446788773599</v>
      </c>
      <c r="CG2419">
        <v>0</v>
      </c>
      <c r="CH2419">
        <v>1.10264524594502</v>
      </c>
      <c r="CI2419">
        <v>2.9532081398394099</v>
      </c>
      <c r="CJ2419">
        <v>1.9953661869810999</v>
      </c>
      <c r="CK2419">
        <v>0</v>
      </c>
      <c r="CL2419">
        <v>0</v>
      </c>
      <c r="CM2419">
        <v>6.1119775458988199</v>
      </c>
      <c r="CN2419">
        <v>6.3560374194104901</v>
      </c>
      <c r="CO2419">
        <v>1.77423292911207</v>
      </c>
      <c r="CP2419">
        <v>2.51535972339199</v>
      </c>
      <c r="CQ2419">
        <v>4.2680188527056098</v>
      </c>
      <c r="CR2419">
        <v>4.1464595602060497</v>
      </c>
      <c r="CS2419">
        <v>0</v>
      </c>
      <c r="CT2419">
        <v>2.7271755304003098</v>
      </c>
      <c r="CU2419">
        <v>6.1329398053939803</v>
      </c>
      <c r="CV2419">
        <v>3.4057642749936701</v>
      </c>
      <c r="CW2419">
        <v>0</v>
      </c>
      <c r="CX2419">
        <v>0.83434855986856105</v>
      </c>
      <c r="CY2419">
        <v>3.3262248248828401</v>
      </c>
      <c r="CZ2419">
        <v>2.4866802007184199</v>
      </c>
      <c r="DA2419">
        <v>0</v>
      </c>
      <c r="DB2419">
        <v>0</v>
      </c>
      <c r="DC2419">
        <v>0</v>
      </c>
      <c r="DD2419">
        <v>0</v>
      </c>
      <c r="DE2419">
        <v>5.2235218355432904</v>
      </c>
      <c r="DF2419">
        <v>7.9627870642438001</v>
      </c>
      <c r="DG2419">
        <v>37.0460923612549</v>
      </c>
      <c r="DH2419">
        <v>25.525480443117502</v>
      </c>
      <c r="DI2419">
        <v>0.28142250968114002</v>
      </c>
      <c r="DJ2419">
        <v>3.7279384747011002</v>
      </c>
      <c r="DK2419">
        <v>7.1642610396743001</v>
      </c>
      <c r="DL2419">
        <v>4.51969154186658</v>
      </c>
      <c r="DM2419">
        <v>0</v>
      </c>
      <c r="DN2419">
        <v>4.8222791222708601</v>
      </c>
      <c r="DO2419">
        <v>13.5142574638996</v>
      </c>
      <c r="DP2419">
        <v>7.1417738846869598</v>
      </c>
      <c r="DQ2419">
        <v>1.8639478531646001</v>
      </c>
      <c r="DR2419">
        <v>7.2860227490962197</v>
      </c>
      <c r="DS2419">
        <v>11.8758203637558</v>
      </c>
      <c r="DT2419">
        <v>7.0308929798010302</v>
      </c>
    </row>
    <row r="2420" spans="1:124" x14ac:dyDescent="0.35">
      <c r="A2420" s="19" t="str">
        <f t="shared" si="96"/>
        <v>Liquid Assets / Assets--42916</v>
      </c>
      <c r="B2420" s="19" t="str">
        <f t="shared" si="97"/>
        <v>Liquid Assets / Assets</v>
      </c>
      <c r="C2420">
        <v>20</v>
      </c>
      <c r="D2420" s="27">
        <v>42916</v>
      </c>
      <c r="E2420">
        <v>12.3718592964824</v>
      </c>
      <c r="F2420">
        <v>19.9018433357808</v>
      </c>
      <c r="G2420">
        <v>32.738230657167399</v>
      </c>
      <c r="H2420">
        <v>22.616734681603099</v>
      </c>
      <c r="I2420">
        <v>10.6948518256296</v>
      </c>
      <c r="J2420">
        <v>17.575710202984901</v>
      </c>
      <c r="K2420">
        <v>29.587656356055501</v>
      </c>
      <c r="L2420">
        <v>21.071262068674798</v>
      </c>
      <c r="M2420">
        <v>10.5040789266692</v>
      </c>
      <c r="N2420">
        <v>17.1957677370775</v>
      </c>
      <c r="O2420">
        <v>27.555329062317998</v>
      </c>
      <c r="P2420">
        <v>20.239007243942201</v>
      </c>
      <c r="Q2420">
        <v>26.723844070482599</v>
      </c>
      <c r="R2420">
        <v>29.6374859301783</v>
      </c>
      <c r="S2420">
        <v>40.0999270069792</v>
      </c>
      <c r="T2420">
        <v>33.324920711771398</v>
      </c>
      <c r="U2420">
        <v>12.0707747915816</v>
      </c>
      <c r="V2420">
        <v>19.351679561257502</v>
      </c>
      <c r="W2420">
        <v>29.6107803597721</v>
      </c>
      <c r="X2420">
        <v>22.274600620892301</v>
      </c>
      <c r="Y2420">
        <v>12.2759389834985</v>
      </c>
      <c r="Z2420">
        <v>21.661161924119199</v>
      </c>
      <c r="AA2420">
        <v>36.863479482182299</v>
      </c>
      <c r="AB2420">
        <v>23.628344882893099</v>
      </c>
      <c r="AC2420">
        <v>5.4413267304251702</v>
      </c>
      <c r="AD2420">
        <v>11.865481991019401</v>
      </c>
      <c r="AE2420">
        <v>25.0701597558736</v>
      </c>
      <c r="AF2420">
        <v>16.471487644107</v>
      </c>
      <c r="AG2420">
        <v>7.3440637948868899</v>
      </c>
      <c r="AH2420">
        <v>13.5372256188283</v>
      </c>
      <c r="AI2420">
        <v>23.502305349867299</v>
      </c>
      <c r="AJ2420">
        <v>18.423081974535499</v>
      </c>
      <c r="AK2420">
        <v>12.3166763382014</v>
      </c>
      <c r="AL2420">
        <v>16.802264879453102</v>
      </c>
      <c r="AM2420">
        <v>22.077315331164701</v>
      </c>
      <c r="AN2420">
        <v>17.769684822009701</v>
      </c>
      <c r="AO2420">
        <v>9.4512100839296593</v>
      </c>
      <c r="AP2420">
        <v>17.176462020246198</v>
      </c>
      <c r="AQ2420">
        <v>28.3699705214738</v>
      </c>
      <c r="AR2420">
        <v>20.753724238382901</v>
      </c>
      <c r="AS2420">
        <v>9.5548828525497793</v>
      </c>
      <c r="AT2420">
        <v>15.4463359569577</v>
      </c>
      <c r="AU2420">
        <v>23.754823808968801</v>
      </c>
      <c r="AV2420">
        <v>18.0776123397664</v>
      </c>
      <c r="AW2420">
        <v>13.938734408461601</v>
      </c>
      <c r="AX2420">
        <v>21.266530284211299</v>
      </c>
      <c r="AY2420">
        <v>34.2260246923463</v>
      </c>
      <c r="AZ2420">
        <v>24.071345667647002</v>
      </c>
      <c r="BA2420">
        <v>11.738588010587399</v>
      </c>
      <c r="BB2420">
        <v>18.7325871984856</v>
      </c>
      <c r="BC2420">
        <v>28.0529099296357</v>
      </c>
      <c r="BD2420">
        <v>20.825875840523899</v>
      </c>
      <c r="BE2420">
        <v>10.7824817701943</v>
      </c>
      <c r="BF2420">
        <v>21.2377414561664</v>
      </c>
      <c r="BG2420">
        <v>33.928128636008204</v>
      </c>
      <c r="BH2420">
        <v>23.7105273882324</v>
      </c>
      <c r="BI2420">
        <v>6.0921730844197999</v>
      </c>
      <c r="BJ2420">
        <v>10.313156157866899</v>
      </c>
      <c r="BK2420">
        <v>10.7824817701943</v>
      </c>
      <c r="BL2420">
        <v>12.163901771325</v>
      </c>
      <c r="BM2420">
        <v>2.6140148955604401</v>
      </c>
      <c r="BN2420">
        <v>4.4326606684864602</v>
      </c>
      <c r="BO2420">
        <v>14.591337765430399</v>
      </c>
      <c r="BP2420">
        <v>9.9926815511651004</v>
      </c>
      <c r="BQ2420">
        <v>16.784268259256201</v>
      </c>
      <c r="BR2420">
        <v>24.738177828510601</v>
      </c>
      <c r="BS2420">
        <v>40.952935243484703</v>
      </c>
      <c r="BT2420">
        <v>30.245409725657002</v>
      </c>
      <c r="BU2420">
        <v>13.711029093882001</v>
      </c>
      <c r="BV2420">
        <v>22.608720712412499</v>
      </c>
      <c r="BW2420">
        <v>32.1999168190126</v>
      </c>
      <c r="BX2420">
        <v>23.970799652122601</v>
      </c>
      <c r="BY2420">
        <v>7.4171380860251599</v>
      </c>
      <c r="BZ2420">
        <v>17.590105847570499</v>
      </c>
      <c r="CA2420">
        <v>19.461885930926901</v>
      </c>
      <c r="CB2420">
        <v>16.143366537746601</v>
      </c>
      <c r="CC2420">
        <v>14.0526816573026</v>
      </c>
      <c r="CD2420">
        <v>21.707380743020401</v>
      </c>
      <c r="CE2420">
        <v>31.9020391468475</v>
      </c>
      <c r="CF2420">
        <v>24.4386941001558</v>
      </c>
      <c r="CG2420">
        <v>9.8388004071385602</v>
      </c>
      <c r="CH2420">
        <v>13.563073031931699</v>
      </c>
      <c r="CI2420">
        <v>17.686486565110499</v>
      </c>
      <c r="CJ2420">
        <v>15.369836311073</v>
      </c>
      <c r="CK2420">
        <v>11.466868297064099</v>
      </c>
      <c r="CL2420">
        <v>18.139306643997799</v>
      </c>
      <c r="CM2420">
        <v>25.8526379938214</v>
      </c>
      <c r="CN2420">
        <v>20.9071116855315</v>
      </c>
      <c r="CO2420">
        <v>8.61937079895187</v>
      </c>
      <c r="CP2420">
        <v>12.9396237712293</v>
      </c>
      <c r="CQ2420">
        <v>15.1785444841545</v>
      </c>
      <c r="CR2420">
        <v>12.8071162506491</v>
      </c>
      <c r="CS2420">
        <v>6.6077378691820003</v>
      </c>
      <c r="CT2420">
        <v>22.520857093886399</v>
      </c>
      <c r="CU2420">
        <v>41.4688371216834</v>
      </c>
      <c r="CV2420">
        <v>25.555717896979001</v>
      </c>
      <c r="CW2420">
        <v>6.0419131314428398</v>
      </c>
      <c r="CX2420">
        <v>10.5905075631148</v>
      </c>
      <c r="CY2420">
        <v>21.010210544945298</v>
      </c>
      <c r="CZ2420">
        <v>13.3788500036868</v>
      </c>
      <c r="DA2420">
        <v>5.7892874895324402</v>
      </c>
      <c r="DB2420">
        <v>5.7892874895324402</v>
      </c>
      <c r="DC2420">
        <v>5.7892874895324402</v>
      </c>
      <c r="DD2420">
        <v>5.7892874895324402</v>
      </c>
      <c r="DE2420">
        <v>15.8602737598431</v>
      </c>
      <c r="DF2420">
        <v>22.758889857195602</v>
      </c>
      <c r="DG2420">
        <v>23.337452385671099</v>
      </c>
      <c r="DH2420">
        <v>18.545520811277601</v>
      </c>
      <c r="DI2420">
        <v>7.0322747797384002</v>
      </c>
      <c r="DJ2420">
        <v>9.7349458589176301</v>
      </c>
      <c r="DK2420">
        <v>14.3951379191576</v>
      </c>
      <c r="DL2420">
        <v>14.309349249899</v>
      </c>
      <c r="DM2420">
        <v>2.8744537024619001</v>
      </c>
      <c r="DN2420">
        <v>12.723230518299999</v>
      </c>
      <c r="DO2420">
        <v>15.565229691569799</v>
      </c>
      <c r="DP2420">
        <v>8.5772687963044394</v>
      </c>
      <c r="DQ2420">
        <v>13.6278980292418</v>
      </c>
      <c r="DR2420">
        <v>17.0295843445085</v>
      </c>
      <c r="DS2420">
        <v>17.418456747666099</v>
      </c>
      <c r="DT2420">
        <v>15.059567386759801</v>
      </c>
    </row>
    <row r="2421" spans="1:124" x14ac:dyDescent="0.35">
      <c r="A2421" s="19" t="str">
        <f t="shared" si="96"/>
        <v>Net Loan Growth (last 4 qtrs)--42916</v>
      </c>
      <c r="B2421" s="19" t="str">
        <f t="shared" si="97"/>
        <v>Net Loan Growth (last 4 qtrs)</v>
      </c>
      <c r="C2421">
        <v>21</v>
      </c>
      <c r="D2421" s="27">
        <v>42916</v>
      </c>
      <c r="E2421">
        <v>1.74</v>
      </c>
      <c r="F2421">
        <v>4.21</v>
      </c>
      <c r="G2421">
        <v>10.62</v>
      </c>
      <c r="H2421">
        <v>6.7315094339622696</v>
      </c>
      <c r="I2421">
        <v>-0.25750000000000001</v>
      </c>
      <c r="J2421">
        <v>4.1950000000000003</v>
      </c>
      <c r="K2421">
        <v>9.3350000000000009</v>
      </c>
      <c r="L2421">
        <v>5.2182156133828999</v>
      </c>
      <c r="M2421">
        <v>0.99</v>
      </c>
      <c r="N2421">
        <v>5.9450000000000003</v>
      </c>
      <c r="O2421">
        <v>11.63</v>
      </c>
      <c r="P2421">
        <v>7.3409666937449201</v>
      </c>
      <c r="Q2421">
        <v>0.90249999999999997</v>
      </c>
      <c r="R2421">
        <v>4.2850000000000001</v>
      </c>
      <c r="S2421">
        <v>8.0525000000000002</v>
      </c>
      <c r="T2421">
        <v>8.5627777777777805</v>
      </c>
      <c r="U2421">
        <v>0.70499999999999996</v>
      </c>
      <c r="V2421">
        <v>4.46</v>
      </c>
      <c r="W2421">
        <v>9.2174999999999994</v>
      </c>
      <c r="X2421">
        <v>5.6857876712328803</v>
      </c>
      <c r="Y2421">
        <v>-0.32</v>
      </c>
      <c r="Z2421">
        <v>7.42</v>
      </c>
      <c r="AA2421">
        <v>13.1</v>
      </c>
      <c r="AB2421">
        <v>7.5563265306122496</v>
      </c>
      <c r="AC2421">
        <v>-4.78</v>
      </c>
      <c r="AD2421">
        <v>-0.28999999999999998</v>
      </c>
      <c r="AE2421">
        <v>4.7850000000000001</v>
      </c>
      <c r="AF2421">
        <v>0.42506666666666598</v>
      </c>
      <c r="AG2421">
        <v>-0.31</v>
      </c>
      <c r="AH2421">
        <v>5.8049999999999997</v>
      </c>
      <c r="AI2421">
        <v>10.9925</v>
      </c>
      <c r="AJ2421">
        <v>13.0248387096774</v>
      </c>
      <c r="AK2421">
        <v>1.7450000000000001</v>
      </c>
      <c r="AL2421">
        <v>4.24</v>
      </c>
      <c r="AM2421">
        <v>8.48</v>
      </c>
      <c r="AN2421">
        <v>5.5176595744680901</v>
      </c>
      <c r="AO2421">
        <v>-1.19</v>
      </c>
      <c r="AP2421">
        <v>3.36</v>
      </c>
      <c r="AQ2421">
        <v>7.57</v>
      </c>
      <c r="AR2421">
        <v>3.52109433962264</v>
      </c>
      <c r="AS2421">
        <v>2.5074999999999998</v>
      </c>
      <c r="AT2421">
        <v>7.8250000000000002</v>
      </c>
      <c r="AU2421">
        <v>13.89</v>
      </c>
      <c r="AV2421">
        <v>9.0359405940594097</v>
      </c>
      <c r="AW2421">
        <v>0.97</v>
      </c>
      <c r="AX2421">
        <v>4.74</v>
      </c>
      <c r="AY2421">
        <v>10.574999999999999</v>
      </c>
      <c r="AZ2421">
        <v>6.2943065693430604</v>
      </c>
      <c r="BA2421">
        <v>0.91749999999999998</v>
      </c>
      <c r="BB2421">
        <v>5.86</v>
      </c>
      <c r="BC2421">
        <v>11.8675</v>
      </c>
      <c r="BD2421">
        <v>6.64596153846154</v>
      </c>
      <c r="BE2421">
        <v>-0.21249999999999999</v>
      </c>
      <c r="BF2421">
        <v>3.165</v>
      </c>
      <c r="BG2421">
        <v>7.2125000000000004</v>
      </c>
      <c r="BH2421">
        <v>13.110416666666699</v>
      </c>
      <c r="BI2421">
        <v>1.53</v>
      </c>
      <c r="BJ2421">
        <v>5.08</v>
      </c>
      <c r="BK2421">
        <v>9.41</v>
      </c>
      <c r="BL2421">
        <v>5.7320000000000002</v>
      </c>
      <c r="BM2421">
        <v>8.15</v>
      </c>
      <c r="BN2421">
        <v>16.670000000000002</v>
      </c>
      <c r="BO2421">
        <v>24.765000000000001</v>
      </c>
      <c r="BP2421">
        <v>16.386666666666699</v>
      </c>
      <c r="BQ2421">
        <v>4.3150000000000004</v>
      </c>
      <c r="BR2421">
        <v>11.16</v>
      </c>
      <c r="BS2421">
        <v>12.13</v>
      </c>
      <c r="BT2421">
        <v>7.2433333333333296</v>
      </c>
      <c r="BU2421">
        <v>-2.25</v>
      </c>
      <c r="BV2421">
        <v>5.49</v>
      </c>
      <c r="BW2421">
        <v>11.475</v>
      </c>
      <c r="BX2421">
        <v>6.9873333333333303</v>
      </c>
      <c r="BY2421">
        <v>-0.69499999999999995</v>
      </c>
      <c r="BZ2421">
        <v>2.12</v>
      </c>
      <c r="CA2421">
        <v>5.4950000000000001</v>
      </c>
      <c r="CB2421">
        <v>2.5885714285714299</v>
      </c>
      <c r="CC2421">
        <v>2.2925</v>
      </c>
      <c r="CD2421">
        <v>6.54</v>
      </c>
      <c r="CE2421">
        <v>12.68</v>
      </c>
      <c r="CF2421">
        <v>9.1621249999999996</v>
      </c>
      <c r="CG2421">
        <v>-0.1</v>
      </c>
      <c r="CH2421">
        <v>8.44</v>
      </c>
      <c r="CI2421">
        <v>9.6950000000000003</v>
      </c>
      <c r="CJ2421">
        <v>6.9686666666666701</v>
      </c>
      <c r="CK2421">
        <v>-1.0874999999999999</v>
      </c>
      <c r="CL2421">
        <v>4.4950000000000001</v>
      </c>
      <c r="CM2421">
        <v>6.9649999999999999</v>
      </c>
      <c r="CN2421">
        <v>5.2677777777777797</v>
      </c>
      <c r="CO2421">
        <v>-2.46</v>
      </c>
      <c r="CP2421">
        <v>-1.08</v>
      </c>
      <c r="CQ2421">
        <v>4.45</v>
      </c>
      <c r="CR2421">
        <v>1.056</v>
      </c>
      <c r="CS2421">
        <v>1.1375</v>
      </c>
      <c r="CT2421">
        <v>4.7549999999999999</v>
      </c>
      <c r="CU2421">
        <v>9.9075000000000006</v>
      </c>
      <c r="CV2421">
        <v>6.29</v>
      </c>
      <c r="CW2421">
        <v>0.6825</v>
      </c>
      <c r="CX2421">
        <v>4.375</v>
      </c>
      <c r="CY2421">
        <v>7.9124999999999996</v>
      </c>
      <c r="CZ2421">
        <v>3.7566666666666699</v>
      </c>
      <c r="DA2421">
        <v>15.38</v>
      </c>
      <c r="DB2421">
        <v>15.38</v>
      </c>
      <c r="DC2421">
        <v>15.38</v>
      </c>
      <c r="DD2421">
        <v>15.38</v>
      </c>
      <c r="DE2421">
        <v>0.91</v>
      </c>
      <c r="DF2421">
        <v>3.12</v>
      </c>
      <c r="DG2421">
        <v>10.585000000000001</v>
      </c>
      <c r="DH2421">
        <v>6.6233333333333304</v>
      </c>
      <c r="DI2421">
        <v>2.5175000000000001</v>
      </c>
      <c r="DJ2421">
        <v>4.0549999999999997</v>
      </c>
      <c r="DK2421">
        <v>8.99</v>
      </c>
      <c r="DL2421">
        <v>47.143999999999998</v>
      </c>
      <c r="DM2421">
        <v>5.23</v>
      </c>
      <c r="DN2421">
        <v>8.7200000000000006</v>
      </c>
      <c r="DO2421">
        <v>9.1199999999999992</v>
      </c>
      <c r="DP2421">
        <v>7.54</v>
      </c>
      <c r="DQ2421">
        <v>2.4350000000000001</v>
      </c>
      <c r="DR2421">
        <v>4.5599999999999996</v>
      </c>
      <c r="DS2421">
        <v>5.125</v>
      </c>
      <c r="DT2421">
        <v>4.6583333333333297</v>
      </c>
    </row>
    <row r="2422" spans="1:124" x14ac:dyDescent="0.35">
      <c r="A2422" s="19" t="str">
        <f t="shared" si="96"/>
        <v>Banks w/ Loan Growth (last 4 qtrs)--42916</v>
      </c>
      <c r="B2422" s="19" t="str">
        <f t="shared" si="97"/>
        <v>Banks w/ Loan Growth (last 4 qtrs)</v>
      </c>
      <c r="C2422">
        <v>22</v>
      </c>
      <c r="D2422" s="27">
        <v>42916</v>
      </c>
      <c r="F2422">
        <v>86.792452830188694</v>
      </c>
      <c r="J2422">
        <v>73.952641165755907</v>
      </c>
      <c r="N2422">
        <v>78.2160555004955</v>
      </c>
      <c r="R2422">
        <v>88.8888888888889</v>
      </c>
      <c r="V2422">
        <v>78.114478114478104</v>
      </c>
      <c r="Z2422">
        <v>71.428571428571402</v>
      </c>
      <c r="AD2422">
        <v>49.3333333333333</v>
      </c>
      <c r="AH2422">
        <v>72.580645161290306</v>
      </c>
      <c r="AI2422"/>
      <c r="AK2422"/>
      <c r="AL2422">
        <v>85.106382978723403</v>
      </c>
      <c r="AP2422">
        <v>67.286245353159799</v>
      </c>
      <c r="AT2422">
        <v>86.893203883495104</v>
      </c>
      <c r="AX2422">
        <v>81.294964028777002</v>
      </c>
      <c r="BB2422">
        <v>78.846153846153797</v>
      </c>
      <c r="BF2422">
        <v>71.428571428571402</v>
      </c>
      <c r="BJ2422">
        <v>80</v>
      </c>
      <c r="BN2422">
        <v>66.6666666666667</v>
      </c>
      <c r="BR2422">
        <v>66.6666666666667</v>
      </c>
      <c r="BV2422">
        <v>66.6666666666667</v>
      </c>
      <c r="BZ2422">
        <v>71.428571428571402</v>
      </c>
      <c r="CD2422">
        <v>87.654320987654302</v>
      </c>
      <c r="CH2422">
        <v>73.3333333333333</v>
      </c>
      <c r="CL2422">
        <v>72.2222222222222</v>
      </c>
      <c r="CP2422">
        <v>40</v>
      </c>
      <c r="CT2422">
        <v>100</v>
      </c>
      <c r="CX2422">
        <v>75</v>
      </c>
      <c r="DB2422">
        <v>100</v>
      </c>
      <c r="DF2422">
        <v>66.6666666666667</v>
      </c>
      <c r="DJ2422">
        <v>80</v>
      </c>
      <c r="DN2422">
        <v>100</v>
      </c>
      <c r="DR2422">
        <v>83.3333333333333</v>
      </c>
    </row>
    <row r="2423" spans="1:124" x14ac:dyDescent="0.35">
      <c r="A2423" s="19" t="str">
        <f t="shared" ref="A2423:A2444" si="98">B2423&amp;"--"&amp;D2423</f>
        <v>Equity / Assets--43008</v>
      </c>
      <c r="B2423" s="19" t="str">
        <f t="shared" ref="B2423:B2444" si="99">VLOOKUP(C2423,labels,2,FALSE)</f>
        <v>Equity / Assets</v>
      </c>
      <c r="C2423">
        <v>1</v>
      </c>
      <c r="D2423" s="27">
        <v>43008</v>
      </c>
      <c r="E2423">
        <v>10.463600691138801</v>
      </c>
      <c r="F2423">
        <v>11.2721764410222</v>
      </c>
      <c r="G2423">
        <v>12.3309291579705</v>
      </c>
      <c r="H2423">
        <v>11.604011212909001</v>
      </c>
      <c r="I2423">
        <v>9.5791510423871902</v>
      </c>
      <c r="J2423">
        <v>10.7368738918193</v>
      </c>
      <c r="K2423">
        <v>12.324806982039799</v>
      </c>
      <c r="L2423">
        <v>11.277723942130701</v>
      </c>
      <c r="M2423">
        <v>9.6022583804899302</v>
      </c>
      <c r="N2423">
        <v>10.8787464179489</v>
      </c>
      <c r="O2423">
        <v>12.6517230191488</v>
      </c>
      <c r="P2423">
        <v>11.4543558689415</v>
      </c>
      <c r="Q2423">
        <v>9.8804869495662597</v>
      </c>
      <c r="R2423">
        <v>10.583262510162401</v>
      </c>
      <c r="S2423">
        <v>12.4530381666659</v>
      </c>
      <c r="T2423">
        <v>11.1764381821128</v>
      </c>
      <c r="U2423">
        <v>9.3246893120233292</v>
      </c>
      <c r="V2423">
        <v>10.4554753450749</v>
      </c>
      <c r="W2423">
        <v>12.1819025424108</v>
      </c>
      <c r="X2423">
        <v>11.0711680284594</v>
      </c>
      <c r="Y2423">
        <v>10.0177627346219</v>
      </c>
      <c r="Z2423">
        <v>10.778293911403001</v>
      </c>
      <c r="AA2423">
        <v>12.323516758574799</v>
      </c>
      <c r="AB2423">
        <v>11.441141654205699</v>
      </c>
      <c r="AC2423">
        <v>9.6090631770906505</v>
      </c>
      <c r="AD2423">
        <v>10.5322171198922</v>
      </c>
      <c r="AE2423">
        <v>11.671831216788201</v>
      </c>
      <c r="AF2423">
        <v>10.738314446052501</v>
      </c>
      <c r="AG2423">
        <v>10.766607219995601</v>
      </c>
      <c r="AH2423">
        <v>11.539353455505401</v>
      </c>
      <c r="AI2423">
        <v>13.537256486766999</v>
      </c>
      <c r="AJ2423">
        <v>12.5772935604491</v>
      </c>
      <c r="AK2423">
        <v>9.7450237955241601</v>
      </c>
      <c r="AL2423">
        <v>10.8645143860597</v>
      </c>
      <c r="AM2423">
        <v>12.674240976773101</v>
      </c>
      <c r="AN2423">
        <v>12.5732686396435</v>
      </c>
      <c r="AO2423">
        <v>9.8171726352726196</v>
      </c>
      <c r="AP2423">
        <v>10.9489277866524</v>
      </c>
      <c r="AQ2423">
        <v>12.546163942718</v>
      </c>
      <c r="AR2423">
        <v>11.444925012906999</v>
      </c>
      <c r="AS2423">
        <v>9.3365356403053106</v>
      </c>
      <c r="AT2423">
        <v>10.470604280644601</v>
      </c>
      <c r="AU2423">
        <v>12.0794862304988</v>
      </c>
      <c r="AV2423">
        <v>10.936360267525201</v>
      </c>
      <c r="AW2423">
        <v>9.0875210289998503</v>
      </c>
      <c r="AX2423">
        <v>10.345887219605199</v>
      </c>
      <c r="AY2423">
        <v>12.2119678423288</v>
      </c>
      <c r="AZ2423">
        <v>10.855911309644901</v>
      </c>
      <c r="BA2423">
        <v>9.75809784846283</v>
      </c>
      <c r="BB2423">
        <v>10.6750244117554</v>
      </c>
      <c r="BC2423">
        <v>12.574566238569799</v>
      </c>
      <c r="BD2423">
        <v>11.6136425630741</v>
      </c>
      <c r="BE2423">
        <v>10.353557830036101</v>
      </c>
      <c r="BF2423">
        <v>11.356972383225401</v>
      </c>
      <c r="BG2423">
        <v>13.418708293811999</v>
      </c>
      <c r="BH2423">
        <v>14.1814981791766</v>
      </c>
      <c r="BI2423">
        <v>10.327656689743</v>
      </c>
      <c r="BJ2423">
        <v>12.040190366928901</v>
      </c>
      <c r="BK2423">
        <v>15.637410643367801</v>
      </c>
      <c r="BL2423">
        <v>13.0057981293268</v>
      </c>
      <c r="BM2423">
        <v>9.7825685826450393</v>
      </c>
      <c r="BN2423">
        <v>10.418592869356001</v>
      </c>
      <c r="BO2423">
        <v>10.543462060978401</v>
      </c>
      <c r="BP2423">
        <v>10.077822805963701</v>
      </c>
      <c r="BQ2423">
        <v>10.9165104454326</v>
      </c>
      <c r="BR2423">
        <v>12.4936715981324</v>
      </c>
      <c r="BS2423">
        <v>13.5493955976394</v>
      </c>
      <c r="BT2423">
        <v>12.1460468293372</v>
      </c>
      <c r="BU2423">
        <v>8.5387086031061905</v>
      </c>
      <c r="BV2423">
        <v>9.9760903619424504</v>
      </c>
      <c r="BW2423">
        <v>11.4405083393245</v>
      </c>
      <c r="BX2423">
        <v>10.188365552014099</v>
      </c>
      <c r="BY2423">
        <v>8.6554101756616308</v>
      </c>
      <c r="BZ2423">
        <v>9.7753870021247202</v>
      </c>
      <c r="CA2423">
        <v>10.739936687510999</v>
      </c>
      <c r="CB2423">
        <v>9.6892521321467804</v>
      </c>
      <c r="CC2423">
        <v>9.2016881488635391</v>
      </c>
      <c r="CD2423">
        <v>10.2252955436623</v>
      </c>
      <c r="CE2423">
        <v>11.6622064028581</v>
      </c>
      <c r="CF2423">
        <v>11.5273752908645</v>
      </c>
      <c r="CG2423">
        <v>9.1301155202744795</v>
      </c>
      <c r="CH2423">
        <v>9.8217592219878593</v>
      </c>
      <c r="CI2423">
        <v>11.3812478963047</v>
      </c>
      <c r="CJ2423">
        <v>10.337338235326699</v>
      </c>
      <c r="CK2423">
        <v>9.3436267289688004</v>
      </c>
      <c r="CL2423">
        <v>11.2176396664001</v>
      </c>
      <c r="CM2423">
        <v>11.699196271233401</v>
      </c>
      <c r="CN2423">
        <v>11.596402783426999</v>
      </c>
      <c r="CO2423">
        <v>8.9209813361401196</v>
      </c>
      <c r="CP2423">
        <v>10.5322171198922</v>
      </c>
      <c r="CQ2423">
        <v>11.494683508171001</v>
      </c>
      <c r="CR2423">
        <v>10.6267319752675</v>
      </c>
      <c r="CS2423">
        <v>10.1950145623361</v>
      </c>
      <c r="CT2423">
        <v>10.9407717576705</v>
      </c>
      <c r="CU2423">
        <v>14.5865491447747</v>
      </c>
      <c r="CV2423">
        <v>13.8407919494403</v>
      </c>
      <c r="CW2423">
        <v>9.2946164593528504</v>
      </c>
      <c r="CX2423">
        <v>10.5040741781399</v>
      </c>
      <c r="CY2423">
        <v>11.077189195582401</v>
      </c>
      <c r="CZ2423">
        <v>10.241853209222199</v>
      </c>
      <c r="DA2423">
        <v>10.9534566130431</v>
      </c>
      <c r="DB2423">
        <v>10.9534566130431</v>
      </c>
      <c r="DC2423">
        <v>10.9534566130431</v>
      </c>
      <c r="DD2423">
        <v>10.9534566130431</v>
      </c>
      <c r="DE2423">
        <v>10.1085155200879</v>
      </c>
      <c r="DF2423">
        <v>11.12974753972</v>
      </c>
      <c r="DG2423">
        <v>16.134378803478199</v>
      </c>
      <c r="DH2423">
        <v>13.785347035804101</v>
      </c>
      <c r="DI2423">
        <v>11.022808738643199</v>
      </c>
      <c r="DJ2423">
        <v>11.8931141695475</v>
      </c>
      <c r="DK2423">
        <v>14.917189641291699</v>
      </c>
      <c r="DL2423">
        <v>13.049087672641701</v>
      </c>
      <c r="DM2423">
        <v>9.5902555328318808</v>
      </c>
      <c r="DN2423">
        <v>11.3813187425339</v>
      </c>
      <c r="DO2423">
        <v>13.339709703187401</v>
      </c>
      <c r="DP2423">
        <v>13.1890003562911</v>
      </c>
      <c r="DQ2423">
        <v>10.348196347769701</v>
      </c>
      <c r="DR2423">
        <v>10.6292860633014</v>
      </c>
      <c r="DS2423">
        <v>12.6756205287481</v>
      </c>
      <c r="DT2423">
        <v>11.256147665497</v>
      </c>
    </row>
    <row r="2424" spans="1:124" x14ac:dyDescent="0.35">
      <c r="A2424" s="19" t="str">
        <f t="shared" si="98"/>
        <v>Total Risk Based Capital Ratio--43008</v>
      </c>
      <c r="B2424" s="19" t="str">
        <f t="shared" si="99"/>
        <v>Total Risk Based Capital Ratio</v>
      </c>
      <c r="C2424">
        <v>2</v>
      </c>
      <c r="D2424" s="27">
        <v>43008</v>
      </c>
      <c r="E2424">
        <v>14.282500000000001</v>
      </c>
      <c r="F2424">
        <v>16</v>
      </c>
      <c r="G2424">
        <v>18.68</v>
      </c>
      <c r="H2424">
        <v>17.237962962963</v>
      </c>
      <c r="I2424">
        <v>13.22</v>
      </c>
      <c r="J2424">
        <v>15.42</v>
      </c>
      <c r="K2424">
        <v>18.8325</v>
      </c>
      <c r="L2424">
        <v>17.060687732342</v>
      </c>
      <c r="M2424">
        <v>13.43</v>
      </c>
      <c r="N2424">
        <v>15.91</v>
      </c>
      <c r="O2424">
        <v>19.967500000000001</v>
      </c>
      <c r="P2424">
        <v>17.855656874745002</v>
      </c>
      <c r="Q2424">
        <v>13.74</v>
      </c>
      <c r="R2424">
        <v>17.18</v>
      </c>
      <c r="S2424">
        <v>20.3825</v>
      </c>
      <c r="T2424">
        <v>18.623333333333299</v>
      </c>
      <c r="U2424">
        <v>13.15</v>
      </c>
      <c r="V2424">
        <v>15.4</v>
      </c>
      <c r="W2424">
        <v>18.77</v>
      </c>
      <c r="X2424">
        <v>17.103814432989701</v>
      </c>
      <c r="Y2424">
        <v>14.56</v>
      </c>
      <c r="Z2424">
        <v>16.45</v>
      </c>
      <c r="AA2424">
        <v>18.760000000000002</v>
      </c>
      <c r="AB2424">
        <v>17.7224489795918</v>
      </c>
      <c r="AC2424">
        <v>12.65</v>
      </c>
      <c r="AD2424">
        <v>14.2</v>
      </c>
      <c r="AE2424">
        <v>17.2</v>
      </c>
      <c r="AF2424">
        <v>15.686533333333299</v>
      </c>
      <c r="AG2424">
        <v>13.36</v>
      </c>
      <c r="AH2424">
        <v>16.079999999999998</v>
      </c>
      <c r="AI2424">
        <v>19.64</v>
      </c>
      <c r="AJ2424">
        <v>18.2030158730159</v>
      </c>
      <c r="AK2424">
        <v>13.815</v>
      </c>
      <c r="AL2424">
        <v>15.66</v>
      </c>
      <c r="AM2424">
        <v>20.62</v>
      </c>
      <c r="AN2424">
        <v>18.7576595744681</v>
      </c>
      <c r="AO2424">
        <v>13.265000000000001</v>
      </c>
      <c r="AP2424">
        <v>15.494999999999999</v>
      </c>
      <c r="AQ2424">
        <v>19.137499999999999</v>
      </c>
      <c r="AR2424">
        <v>17.391044776119401</v>
      </c>
      <c r="AS2424">
        <v>12.862500000000001</v>
      </c>
      <c r="AT2424">
        <v>14.265000000000001</v>
      </c>
      <c r="AU2424">
        <v>16.647500000000001</v>
      </c>
      <c r="AV2424">
        <v>15.4198514851485</v>
      </c>
      <c r="AW2424">
        <v>14.032500000000001</v>
      </c>
      <c r="AX2424">
        <v>17.004999999999999</v>
      </c>
      <c r="AY2424">
        <v>20.524999999999999</v>
      </c>
      <c r="AZ2424">
        <v>18.180530303030299</v>
      </c>
      <c r="BA2424">
        <v>13.035</v>
      </c>
      <c r="BB2424">
        <v>14.75</v>
      </c>
      <c r="BC2424">
        <v>20.27</v>
      </c>
      <c r="BD2424">
        <v>16.561063829787201</v>
      </c>
      <c r="BE2424">
        <v>15.42</v>
      </c>
      <c r="BF2424">
        <v>17.829999999999998</v>
      </c>
      <c r="BG2424">
        <v>20.885000000000002</v>
      </c>
      <c r="BH2424">
        <v>25.776170212766001</v>
      </c>
      <c r="BI2424">
        <v>13.96</v>
      </c>
      <c r="BJ2424">
        <v>16.149999999999999</v>
      </c>
      <c r="BK2424">
        <v>17.87</v>
      </c>
      <c r="BL2424">
        <v>16.353999999999999</v>
      </c>
      <c r="BM2424">
        <v>13.315</v>
      </c>
      <c r="BN2424">
        <v>14.2</v>
      </c>
      <c r="BO2424">
        <v>15.205</v>
      </c>
      <c r="BP2424">
        <v>14.28</v>
      </c>
      <c r="BQ2424">
        <v>17.184999999999999</v>
      </c>
      <c r="BR2424">
        <v>19.48</v>
      </c>
      <c r="BS2424">
        <v>22.855</v>
      </c>
      <c r="BT2424">
        <v>20.2</v>
      </c>
      <c r="BU2424">
        <v>14.285</v>
      </c>
      <c r="BV2424">
        <v>17.53</v>
      </c>
      <c r="BW2424">
        <v>19.64</v>
      </c>
      <c r="BX2424">
        <v>17.2053333333333</v>
      </c>
      <c r="BY2424">
        <v>12.785</v>
      </c>
      <c r="BZ2424">
        <v>16.07</v>
      </c>
      <c r="CA2424">
        <v>16.754999999999999</v>
      </c>
      <c r="CB2424">
        <v>14.8257142857143</v>
      </c>
      <c r="CC2424">
        <v>13.18</v>
      </c>
      <c r="CD2424">
        <v>14.86</v>
      </c>
      <c r="CE2424">
        <v>17.98</v>
      </c>
      <c r="CF2424">
        <v>20.187407407407399</v>
      </c>
      <c r="CG2424">
        <v>12.505000000000001</v>
      </c>
      <c r="CH2424">
        <v>13.15</v>
      </c>
      <c r="CI2424">
        <v>17.600000000000001</v>
      </c>
      <c r="CJ2424">
        <v>15.5133333333333</v>
      </c>
      <c r="CK2424">
        <v>12.94</v>
      </c>
      <c r="CL2424">
        <v>14.48</v>
      </c>
      <c r="CM2424">
        <v>18.75</v>
      </c>
      <c r="CN2424">
        <v>16.615882352941199</v>
      </c>
      <c r="CO2424">
        <v>13.51</v>
      </c>
      <c r="CP2424">
        <v>13.89</v>
      </c>
      <c r="CQ2424">
        <v>14.27</v>
      </c>
      <c r="CR2424">
        <v>14.1</v>
      </c>
      <c r="CS2424">
        <v>13.03</v>
      </c>
      <c r="CT2424">
        <v>15.47</v>
      </c>
      <c r="CU2424">
        <v>29.274999999999999</v>
      </c>
      <c r="CV2424">
        <v>26.835000000000001</v>
      </c>
      <c r="CW2424">
        <v>12.21</v>
      </c>
      <c r="CX2424">
        <v>13.03</v>
      </c>
      <c r="CY2424">
        <v>13.25</v>
      </c>
      <c r="CZ2424">
        <v>13.022307692307701</v>
      </c>
      <c r="DA2424">
        <v>13.26</v>
      </c>
      <c r="DB2424">
        <v>13.26</v>
      </c>
      <c r="DC2424">
        <v>13.26</v>
      </c>
      <c r="DD2424">
        <v>13.26</v>
      </c>
      <c r="DE2424">
        <v>16.57</v>
      </c>
      <c r="DF2424">
        <v>18.63</v>
      </c>
      <c r="DG2424">
        <v>22.035</v>
      </c>
      <c r="DH2424">
        <v>19.526666666666699</v>
      </c>
      <c r="DI2424">
        <v>12.085000000000001</v>
      </c>
      <c r="DJ2424">
        <v>16.82</v>
      </c>
      <c r="DK2424">
        <v>20.58</v>
      </c>
      <c r="DL2424">
        <v>18.935454545454501</v>
      </c>
      <c r="DM2424">
        <v>13.3</v>
      </c>
      <c r="DN2424">
        <v>17.329999999999998</v>
      </c>
      <c r="DO2424">
        <v>20.29</v>
      </c>
      <c r="DP2424">
        <v>18.427142857142901</v>
      </c>
      <c r="DQ2424">
        <v>13.6775</v>
      </c>
      <c r="DR2424">
        <v>15.015000000000001</v>
      </c>
      <c r="DS2424">
        <v>16.105</v>
      </c>
      <c r="DT2424">
        <v>14.7733333333333</v>
      </c>
    </row>
    <row r="2425" spans="1:124" x14ac:dyDescent="0.35">
      <c r="A2425" s="19" t="str">
        <f t="shared" si="98"/>
        <v>Tier 1 Leverage Ratio--43008</v>
      </c>
      <c r="B2425" s="19" t="str">
        <f t="shared" si="99"/>
        <v>Tier 1 Leverage Ratio</v>
      </c>
      <c r="C2425">
        <v>3</v>
      </c>
      <c r="D2425" s="27">
        <v>43008</v>
      </c>
      <c r="E2425">
        <v>9.9024999999999999</v>
      </c>
      <c r="F2425">
        <v>10.61</v>
      </c>
      <c r="G2425">
        <v>11.842499999999999</v>
      </c>
      <c r="H2425">
        <v>11.0518518518519</v>
      </c>
      <c r="I2425">
        <v>9.3874999999999993</v>
      </c>
      <c r="J2425">
        <v>10.35</v>
      </c>
      <c r="K2425">
        <v>11.904999999999999</v>
      </c>
      <c r="L2425">
        <v>10.9585130111524</v>
      </c>
      <c r="M2425">
        <v>9.35</v>
      </c>
      <c r="N2425">
        <v>10.5</v>
      </c>
      <c r="O2425">
        <v>12.16</v>
      </c>
      <c r="P2425">
        <v>11.1239759281926</v>
      </c>
      <c r="Q2425">
        <v>9.32</v>
      </c>
      <c r="R2425">
        <v>10.185</v>
      </c>
      <c r="S2425">
        <v>12.234999999999999</v>
      </c>
      <c r="T2425">
        <v>10.800555555555601</v>
      </c>
      <c r="U2425">
        <v>9.125</v>
      </c>
      <c r="V2425">
        <v>10.27</v>
      </c>
      <c r="W2425">
        <v>11.845000000000001</v>
      </c>
      <c r="X2425">
        <v>10.7980068728522</v>
      </c>
      <c r="Y2425">
        <v>9.69</v>
      </c>
      <c r="Z2425">
        <v>10.56</v>
      </c>
      <c r="AA2425">
        <v>11.73</v>
      </c>
      <c r="AB2425">
        <v>11.099183673469399</v>
      </c>
      <c r="AC2425">
        <v>9.2799999999999994</v>
      </c>
      <c r="AD2425">
        <v>9.99</v>
      </c>
      <c r="AE2425">
        <v>11.255000000000001</v>
      </c>
      <c r="AF2425">
        <v>10.3266666666667</v>
      </c>
      <c r="AG2425">
        <v>10.34</v>
      </c>
      <c r="AH2425">
        <v>11.12</v>
      </c>
      <c r="AI2425">
        <v>12.965</v>
      </c>
      <c r="AJ2425">
        <v>12.159206349206301</v>
      </c>
      <c r="AK2425">
        <v>9.36</v>
      </c>
      <c r="AL2425">
        <v>10.4</v>
      </c>
      <c r="AM2425">
        <v>12.664999999999999</v>
      </c>
      <c r="AN2425">
        <v>12.329148936170199</v>
      </c>
      <c r="AO2425">
        <v>9.4975000000000005</v>
      </c>
      <c r="AP2425">
        <v>10.545</v>
      </c>
      <c r="AQ2425">
        <v>12.2125</v>
      </c>
      <c r="AR2425">
        <v>11.140335820895499</v>
      </c>
      <c r="AS2425">
        <v>9.1174999999999997</v>
      </c>
      <c r="AT2425">
        <v>10.02</v>
      </c>
      <c r="AU2425">
        <v>11.3375</v>
      </c>
      <c r="AV2425">
        <v>10.5380693069307</v>
      </c>
      <c r="AW2425">
        <v>8.9</v>
      </c>
      <c r="AX2425">
        <v>10.095000000000001</v>
      </c>
      <c r="AY2425">
        <v>11.8475</v>
      </c>
      <c r="AZ2425">
        <v>10.5733333333333</v>
      </c>
      <c r="BA2425">
        <v>9.58</v>
      </c>
      <c r="BB2425">
        <v>10.33</v>
      </c>
      <c r="BC2425">
        <v>11.565</v>
      </c>
      <c r="BD2425">
        <v>11.235531914893601</v>
      </c>
      <c r="BE2425">
        <v>10.065</v>
      </c>
      <c r="BF2425">
        <v>10.93</v>
      </c>
      <c r="BG2425">
        <v>13.38</v>
      </c>
      <c r="BH2425">
        <v>13.8608510638298</v>
      </c>
      <c r="BI2425">
        <v>9.2899999999999991</v>
      </c>
      <c r="BJ2425">
        <v>10</v>
      </c>
      <c r="BK2425">
        <v>14.12</v>
      </c>
      <c r="BL2425">
        <v>11.778</v>
      </c>
      <c r="BM2425">
        <v>9.6999999999999993</v>
      </c>
      <c r="BN2425">
        <v>10.130000000000001</v>
      </c>
      <c r="BO2425">
        <v>10.4</v>
      </c>
      <c r="BP2425">
        <v>10.0233333333333</v>
      </c>
      <c r="BQ2425">
        <v>10.904999999999999</v>
      </c>
      <c r="BR2425">
        <v>12.28</v>
      </c>
      <c r="BS2425">
        <v>13.5</v>
      </c>
      <c r="BT2425">
        <v>12.1766666666667</v>
      </c>
      <c r="BU2425">
        <v>8.375</v>
      </c>
      <c r="BV2425">
        <v>9.82</v>
      </c>
      <c r="BW2425">
        <v>10.865</v>
      </c>
      <c r="BX2425">
        <v>9.9613333333333305</v>
      </c>
      <c r="BY2425">
        <v>8.69</v>
      </c>
      <c r="BZ2425">
        <v>9.49</v>
      </c>
      <c r="CA2425">
        <v>10.005000000000001</v>
      </c>
      <c r="CB2425">
        <v>9.4785714285714295</v>
      </c>
      <c r="CC2425">
        <v>8.98</v>
      </c>
      <c r="CD2425">
        <v>10.119999999999999</v>
      </c>
      <c r="CE2425">
        <v>11.13</v>
      </c>
      <c r="CF2425">
        <v>11.222962962963001</v>
      </c>
      <c r="CG2425">
        <v>8.7799999999999994</v>
      </c>
      <c r="CH2425">
        <v>10.08</v>
      </c>
      <c r="CI2425">
        <v>11.185</v>
      </c>
      <c r="CJ2425">
        <v>10.1933333333333</v>
      </c>
      <c r="CK2425">
        <v>9.09</v>
      </c>
      <c r="CL2425">
        <v>9.9</v>
      </c>
      <c r="CM2425">
        <v>11.95</v>
      </c>
      <c r="CN2425">
        <v>11.2682352941176</v>
      </c>
      <c r="CO2425">
        <v>8.7799999999999994</v>
      </c>
      <c r="CP2425">
        <v>10.199999999999999</v>
      </c>
      <c r="CQ2425">
        <v>10.65</v>
      </c>
      <c r="CR2425">
        <v>10.33</v>
      </c>
      <c r="CS2425">
        <v>9.1999999999999993</v>
      </c>
      <c r="CT2425">
        <v>9.8249999999999993</v>
      </c>
      <c r="CU2425">
        <v>13.772500000000001</v>
      </c>
      <c r="CV2425">
        <v>13.147500000000001</v>
      </c>
      <c r="CW2425">
        <v>9.14</v>
      </c>
      <c r="CX2425">
        <v>9.5500000000000007</v>
      </c>
      <c r="CY2425">
        <v>10.119999999999999</v>
      </c>
      <c r="CZ2425">
        <v>9.58692307692308</v>
      </c>
      <c r="DA2425">
        <v>11.12</v>
      </c>
      <c r="DB2425">
        <v>11.12</v>
      </c>
      <c r="DC2425">
        <v>11.12</v>
      </c>
      <c r="DD2425">
        <v>11.12</v>
      </c>
      <c r="DE2425">
        <v>10</v>
      </c>
      <c r="DF2425">
        <v>11.08</v>
      </c>
      <c r="DG2425">
        <v>16.14</v>
      </c>
      <c r="DH2425">
        <v>13.733333333333301</v>
      </c>
      <c r="DI2425">
        <v>10.15</v>
      </c>
      <c r="DJ2425">
        <v>11.1</v>
      </c>
      <c r="DK2425">
        <v>13.705</v>
      </c>
      <c r="DL2425">
        <v>11.8463636363636</v>
      </c>
      <c r="DM2425">
        <v>9.35</v>
      </c>
      <c r="DN2425">
        <v>10.31</v>
      </c>
      <c r="DO2425">
        <v>13.445</v>
      </c>
      <c r="DP2425">
        <v>12.921428571428599</v>
      </c>
      <c r="DQ2425">
        <v>9.5274999999999999</v>
      </c>
      <c r="DR2425">
        <v>10.35</v>
      </c>
      <c r="DS2425">
        <v>12.237500000000001</v>
      </c>
      <c r="DT2425">
        <v>10.8</v>
      </c>
    </row>
    <row r="2426" spans="1:124" x14ac:dyDescent="0.35">
      <c r="A2426" s="19" t="str">
        <f t="shared" si="98"/>
        <v>ALLL / Nonaccrual Loans--43008</v>
      </c>
      <c r="B2426" s="19" t="str">
        <f t="shared" si="99"/>
        <v>ALLL / Nonaccrual Loans</v>
      </c>
      <c r="C2426">
        <v>4</v>
      </c>
      <c r="D2426" s="27">
        <v>43008</v>
      </c>
      <c r="E2426">
        <v>126.47168986064</v>
      </c>
      <c r="F2426">
        <v>230.328080185467</v>
      </c>
      <c r="G2426">
        <v>476.81106499706101</v>
      </c>
      <c r="H2426">
        <v>1588.2875791955601</v>
      </c>
      <c r="I2426">
        <v>88.817927170868401</v>
      </c>
      <c r="J2426">
        <v>180.462895186308</v>
      </c>
      <c r="K2426">
        <v>472.37387340723097</v>
      </c>
      <c r="L2426">
        <v>801.29320318447196</v>
      </c>
      <c r="M2426">
        <v>98.506852116997393</v>
      </c>
      <c r="N2426">
        <v>203.43144730821999</v>
      </c>
      <c r="O2426">
        <v>494.444444444444</v>
      </c>
      <c r="P2426">
        <v>731.11572771229703</v>
      </c>
      <c r="Q2426">
        <v>74.720945502298093</v>
      </c>
      <c r="R2426">
        <v>102.781237027812</v>
      </c>
      <c r="S2426">
        <v>169.82248520710101</v>
      </c>
      <c r="T2426">
        <v>142.232352099292</v>
      </c>
      <c r="U2426">
        <v>95.076786778343802</v>
      </c>
      <c r="V2426">
        <v>187.21155828922801</v>
      </c>
      <c r="W2426">
        <v>482.65271105010299</v>
      </c>
      <c r="X2426">
        <v>700.48165969268405</v>
      </c>
      <c r="Y2426">
        <v>91.674195785094497</v>
      </c>
      <c r="Z2426">
        <v>235.50379562114301</v>
      </c>
      <c r="AA2426">
        <v>407.05428345070601</v>
      </c>
      <c r="AB2426">
        <v>1150.42179347153</v>
      </c>
      <c r="AC2426">
        <v>98.424879060839899</v>
      </c>
      <c r="AD2426">
        <v>161.30564707685201</v>
      </c>
      <c r="AE2426">
        <v>370.74534161490698</v>
      </c>
      <c r="AF2426">
        <v>1416.2621866777799</v>
      </c>
      <c r="AG2426">
        <v>105.00452258795301</v>
      </c>
      <c r="AH2426">
        <v>309.59225521511098</v>
      </c>
      <c r="AI2426">
        <v>1902.3357789751201</v>
      </c>
      <c r="AJ2426">
        <v>1664.19136048306</v>
      </c>
      <c r="AK2426">
        <v>70.791075050709907</v>
      </c>
      <c r="AL2426">
        <v>150.45592705167201</v>
      </c>
      <c r="AM2426">
        <v>427.32558139534899</v>
      </c>
      <c r="AN2426">
        <v>1296.3073766616201</v>
      </c>
      <c r="AO2426">
        <v>93.781060966575595</v>
      </c>
      <c r="AP2426">
        <v>201.42004844345601</v>
      </c>
      <c r="AQ2426">
        <v>497.15138561320799</v>
      </c>
      <c r="AR2426">
        <v>848.55273299744397</v>
      </c>
      <c r="AS2426">
        <v>123.226205364265</v>
      </c>
      <c r="AT2426">
        <v>196.50714285714301</v>
      </c>
      <c r="AU2426">
        <v>535.76143328618605</v>
      </c>
      <c r="AV2426">
        <v>1234.62769669097</v>
      </c>
      <c r="AW2426">
        <v>78.786359077231694</v>
      </c>
      <c r="AX2426">
        <v>167.78042959427199</v>
      </c>
      <c r="AY2426">
        <v>391.646778042959</v>
      </c>
      <c r="AZ2426">
        <v>681.33840548804903</v>
      </c>
      <c r="BA2426">
        <v>98.359515144501103</v>
      </c>
      <c r="BB2426">
        <v>167.159464865969</v>
      </c>
      <c r="BC2426">
        <v>258.42541621911897</v>
      </c>
      <c r="BD2426">
        <v>248.58933791663699</v>
      </c>
      <c r="BE2426">
        <v>86.686257430619094</v>
      </c>
      <c r="BF2426">
        <v>150.01434720229599</v>
      </c>
      <c r="BG2426">
        <v>354.77125850340099</v>
      </c>
      <c r="BH2426">
        <v>3680.0884747814398</v>
      </c>
      <c r="BI2426">
        <v>95.854714754693603</v>
      </c>
      <c r="BJ2426">
        <v>671.21560770056999</v>
      </c>
      <c r="BK2426">
        <v>1589.2608897127</v>
      </c>
      <c r="BL2426">
        <v>1013.89999676682</v>
      </c>
      <c r="BM2426">
        <v>182.82773496603701</v>
      </c>
      <c r="BN2426">
        <v>241.19579676391299</v>
      </c>
      <c r="BO2426">
        <v>299.56385856179003</v>
      </c>
      <c r="BP2426">
        <v>241.19579676391299</v>
      </c>
      <c r="BQ2426">
        <v>295.09685230024201</v>
      </c>
      <c r="BR2426">
        <v>343.15980629540002</v>
      </c>
      <c r="BS2426">
        <v>391.22276029055701</v>
      </c>
      <c r="BT2426">
        <v>343.15980629540002</v>
      </c>
      <c r="BU2426">
        <v>56.750020047579603</v>
      </c>
      <c r="BV2426">
        <v>83.695799839779198</v>
      </c>
      <c r="BW2426">
        <v>273.862933168317</v>
      </c>
      <c r="BX2426">
        <v>150.74839947083399</v>
      </c>
      <c r="BY2426">
        <v>124.29484447154999</v>
      </c>
      <c r="BZ2426">
        <v>155.91872791519401</v>
      </c>
      <c r="CA2426">
        <v>524.61660986812899</v>
      </c>
      <c r="CB2426">
        <v>1048.91923820785</v>
      </c>
      <c r="CC2426">
        <v>116.899945401929</v>
      </c>
      <c r="CD2426">
        <v>218.25136612021899</v>
      </c>
      <c r="CE2426">
        <v>541.78342362538103</v>
      </c>
      <c r="CF2426">
        <v>1878.55277252224</v>
      </c>
      <c r="CG2426">
        <v>144.424011523068</v>
      </c>
      <c r="CH2426">
        <v>182.52148997134699</v>
      </c>
      <c r="CI2426">
        <v>1289.15703893881</v>
      </c>
      <c r="CJ2426">
        <v>2567.2426966333801</v>
      </c>
      <c r="CK2426">
        <v>156.256769798802</v>
      </c>
      <c r="CL2426">
        <v>187.68506056527599</v>
      </c>
      <c r="CM2426">
        <v>305.913947163947</v>
      </c>
      <c r="CN2426">
        <v>300.57858037881499</v>
      </c>
      <c r="CO2426">
        <v>131.86451960434101</v>
      </c>
      <c r="CP2426">
        <v>146.629432078756</v>
      </c>
      <c r="CQ2426">
        <v>233.02523086821</v>
      </c>
      <c r="CR2426">
        <v>218.26031839379499</v>
      </c>
      <c r="CS2426">
        <v>114.521734999446</v>
      </c>
      <c r="CT2426">
        <v>163.46233580461899</v>
      </c>
      <c r="CU2426">
        <v>212.40293660979299</v>
      </c>
      <c r="CV2426">
        <v>163.46233580461899</v>
      </c>
      <c r="CW2426">
        <v>98.683446509413997</v>
      </c>
      <c r="CX2426">
        <v>176.50273224043701</v>
      </c>
      <c r="CY2426">
        <v>566.49443845610404</v>
      </c>
      <c r="CZ2426">
        <v>1628.41983940462</v>
      </c>
      <c r="DA2426">
        <v>1454.09836065574</v>
      </c>
      <c r="DB2426">
        <v>1454.09836065574</v>
      </c>
      <c r="DC2426">
        <v>1454.09836065574</v>
      </c>
      <c r="DD2426">
        <v>1454.09836065574</v>
      </c>
      <c r="DE2426">
        <v>1316.70495804597</v>
      </c>
      <c r="DF2426">
        <v>2103.5608811215502</v>
      </c>
      <c r="DG2426">
        <v>2890.4168041971402</v>
      </c>
      <c r="DH2426">
        <v>2103.5608811215502</v>
      </c>
      <c r="DI2426">
        <v>110.74456374112199</v>
      </c>
      <c r="DJ2426">
        <v>357.88193464642501</v>
      </c>
      <c r="DK2426">
        <v>530.05976636783498</v>
      </c>
      <c r="DL2426">
        <v>1883.3332382830599</v>
      </c>
      <c r="DM2426">
        <v>39.8116535006871</v>
      </c>
      <c r="DN2426">
        <v>71.726293852032001</v>
      </c>
      <c r="DO2426">
        <v>603.97655634357795</v>
      </c>
      <c r="DP2426">
        <v>525.35438338836195</v>
      </c>
      <c r="DQ2426">
        <v>86.924017704612496</v>
      </c>
      <c r="DR2426">
        <v>127.955979775239</v>
      </c>
      <c r="DS2426">
        <v>394.55274287468501</v>
      </c>
      <c r="DT2426">
        <v>303.23411090579498</v>
      </c>
    </row>
    <row r="2427" spans="1:124" x14ac:dyDescent="0.35">
      <c r="A2427" s="19" t="str">
        <f t="shared" si="98"/>
        <v>[NCL + OREO] / [Total Loans + OREO]--43008</v>
      </c>
      <c r="B2427" s="19" t="str">
        <f t="shared" si="99"/>
        <v>[NCL + OREO] / [Total Loans + OREO]</v>
      </c>
      <c r="C2427">
        <v>5</v>
      </c>
      <c r="D2427" s="27">
        <v>43008</v>
      </c>
      <c r="E2427">
        <v>0.37056772346689199</v>
      </c>
      <c r="F2427">
        <v>0.97660750884985803</v>
      </c>
      <c r="G2427">
        <v>2.1053083154042902</v>
      </c>
      <c r="H2427">
        <v>1.51938673210154</v>
      </c>
      <c r="I2427">
        <v>0.238209814391597</v>
      </c>
      <c r="J2427">
        <v>0.92350933547480396</v>
      </c>
      <c r="K2427">
        <v>2.1067347342686098</v>
      </c>
      <c r="L2427">
        <v>1.4573557380968201</v>
      </c>
      <c r="M2427">
        <v>0.29952881105706403</v>
      </c>
      <c r="N2427">
        <v>0.84308903953232195</v>
      </c>
      <c r="O2427">
        <v>1.81209989078737</v>
      </c>
      <c r="P2427">
        <v>1.34968737745144</v>
      </c>
      <c r="Q2427">
        <v>1.4718916908427999</v>
      </c>
      <c r="R2427">
        <v>2.2336301465159401</v>
      </c>
      <c r="S2427">
        <v>2.92987409653984</v>
      </c>
      <c r="T2427">
        <v>2.5343029318692198</v>
      </c>
      <c r="U2427">
        <v>0.30737728754420501</v>
      </c>
      <c r="V2427">
        <v>0.99168046565729795</v>
      </c>
      <c r="W2427">
        <v>2.1022389307353402</v>
      </c>
      <c r="X2427">
        <v>1.4710034892244599</v>
      </c>
      <c r="Y2427">
        <v>0.43225955509450897</v>
      </c>
      <c r="Z2427">
        <v>1.2030520426360301</v>
      </c>
      <c r="AA2427">
        <v>2.85540950455005</v>
      </c>
      <c r="AB2427">
        <v>1.91243830671347</v>
      </c>
      <c r="AC2427">
        <v>9.5461713265107606E-2</v>
      </c>
      <c r="AD2427">
        <v>0.71389928123452495</v>
      </c>
      <c r="AE2427">
        <v>1.86666788331426</v>
      </c>
      <c r="AF2427">
        <v>1.46526793189773</v>
      </c>
      <c r="AG2427">
        <v>1.57474782873263E-2</v>
      </c>
      <c r="AH2427">
        <v>0.25903581114739599</v>
      </c>
      <c r="AI2427">
        <v>0.97562259717487898</v>
      </c>
      <c r="AJ2427">
        <v>1.0234011516214101</v>
      </c>
      <c r="AK2427">
        <v>0.53735476492112799</v>
      </c>
      <c r="AL2427">
        <v>1.16593646005411</v>
      </c>
      <c r="AM2427">
        <v>2.2381582185264</v>
      </c>
      <c r="AN2427">
        <v>1.6263251158140699</v>
      </c>
      <c r="AO2427">
        <v>0.119743826100724</v>
      </c>
      <c r="AP2427">
        <v>0.77172463343907804</v>
      </c>
      <c r="AQ2427">
        <v>2.0163649846717902</v>
      </c>
      <c r="AR2427">
        <v>1.44835524582633</v>
      </c>
      <c r="AS2427">
        <v>0.21566203725296301</v>
      </c>
      <c r="AT2427">
        <v>0.75999059272983305</v>
      </c>
      <c r="AU2427">
        <v>1.63858465946165</v>
      </c>
      <c r="AV2427">
        <v>1.1892288151149399</v>
      </c>
      <c r="AW2427">
        <v>0.36347709367787001</v>
      </c>
      <c r="AX2427">
        <v>1.0403515744277001</v>
      </c>
      <c r="AY2427">
        <v>2.3260362942799699</v>
      </c>
      <c r="AZ2427">
        <v>1.5830947091635299</v>
      </c>
      <c r="BA2427">
        <v>0.34716265452661599</v>
      </c>
      <c r="BB2427">
        <v>0.81430908185761997</v>
      </c>
      <c r="BC2427">
        <v>2.1179293330990201</v>
      </c>
      <c r="BD2427">
        <v>1.68834990640501</v>
      </c>
      <c r="BE2427">
        <v>0.44952503591332199</v>
      </c>
      <c r="BF2427">
        <v>1.34647483039032</v>
      </c>
      <c r="BG2427">
        <v>2.1674959375413398</v>
      </c>
      <c r="BH2427">
        <v>1.5911546760688</v>
      </c>
      <c r="BI2427">
        <v>0.41956474826115098</v>
      </c>
      <c r="BJ2427">
        <v>1.19689314902377</v>
      </c>
      <c r="BK2427">
        <v>1.2110965731171299</v>
      </c>
      <c r="BL2427">
        <v>1.46976817258038</v>
      </c>
      <c r="BM2427">
        <v>0.23637137477727499</v>
      </c>
      <c r="BN2427">
        <v>0.47274274955454898</v>
      </c>
      <c r="BO2427">
        <v>0.74891873985396995</v>
      </c>
      <c r="BP2427">
        <v>0.49927915990264699</v>
      </c>
      <c r="BQ2427">
        <v>0.77449926332975005</v>
      </c>
      <c r="BR2427">
        <v>1.5489985266595001</v>
      </c>
      <c r="BS2427">
        <v>2.5266773853045801</v>
      </c>
      <c r="BT2427">
        <v>1.6844515902030499</v>
      </c>
      <c r="BU2427">
        <v>0.35361976260612599</v>
      </c>
      <c r="BV2427">
        <v>1.1267956807763899</v>
      </c>
      <c r="BW2427">
        <v>2.4793838070380301</v>
      </c>
      <c r="BX2427">
        <v>1.79979428665341</v>
      </c>
      <c r="BY2427">
        <v>1.1417394940899499</v>
      </c>
      <c r="BZ2427">
        <v>1.6786647130024801</v>
      </c>
      <c r="CA2427">
        <v>1.79994073340435</v>
      </c>
      <c r="CB2427">
        <v>1.3989071048224699</v>
      </c>
      <c r="CC2427">
        <v>0.421387122291422</v>
      </c>
      <c r="CD2427">
        <v>1.0294672423465001</v>
      </c>
      <c r="CE2427">
        <v>2.3018522955506602</v>
      </c>
      <c r="CF2427">
        <v>1.54322848495134</v>
      </c>
      <c r="CG2427">
        <v>0.14645761883620101</v>
      </c>
      <c r="CH2427">
        <v>1.0157659424268599</v>
      </c>
      <c r="CI2427">
        <v>1.36281447987076</v>
      </c>
      <c r="CJ2427">
        <v>0.97149256985691002</v>
      </c>
      <c r="CK2427">
        <v>0.155051580492444</v>
      </c>
      <c r="CL2427">
        <v>0.77220674713710902</v>
      </c>
      <c r="CM2427">
        <v>1.42111654468476</v>
      </c>
      <c r="CN2427">
        <v>0.90888301563571094</v>
      </c>
      <c r="CO2427">
        <v>0.59930122459672996</v>
      </c>
      <c r="CP2427">
        <v>0.86626100625757496</v>
      </c>
      <c r="CQ2427">
        <v>2.7943105013618501</v>
      </c>
      <c r="CR2427">
        <v>2.4277206741349602</v>
      </c>
      <c r="CS2427">
        <v>2.2281639928698801E-2</v>
      </c>
      <c r="CT2427">
        <v>0.21634220076147201</v>
      </c>
      <c r="CU2427">
        <v>1.0044043375237299</v>
      </c>
      <c r="CV2427">
        <v>0.81034377669095803</v>
      </c>
      <c r="CW2427">
        <v>0.18043073927931999</v>
      </c>
      <c r="CX2427">
        <v>0.71389928123452495</v>
      </c>
      <c r="CY2427">
        <v>1.7381011711936201</v>
      </c>
      <c r="CZ2427">
        <v>1.1271368892593401</v>
      </c>
      <c r="DA2427">
        <v>9.3420253306719603E-2</v>
      </c>
      <c r="DB2427">
        <v>9.3420253306719603E-2</v>
      </c>
      <c r="DC2427">
        <v>9.3420253306719603E-2</v>
      </c>
      <c r="DD2427">
        <v>9.3420253306719603E-2</v>
      </c>
      <c r="DE2427">
        <v>2.04645451754835E-2</v>
      </c>
      <c r="DF2427">
        <v>4.0929090350967E-2</v>
      </c>
      <c r="DG2427">
        <v>1.41249125514881</v>
      </c>
      <c r="DH2427">
        <v>0.94166083676587198</v>
      </c>
      <c r="DI2427">
        <v>0.23060534683325501</v>
      </c>
      <c r="DJ2427">
        <v>0.27816248444872199</v>
      </c>
      <c r="DK2427">
        <v>1.40810822840962</v>
      </c>
      <c r="DL2427">
        <v>1.0945430840002099</v>
      </c>
      <c r="DM2427">
        <v>0.91715837632306296</v>
      </c>
      <c r="DN2427">
        <v>1.84065951236586</v>
      </c>
      <c r="DO2427">
        <v>3.6340627282545999</v>
      </c>
      <c r="DP2427">
        <v>2.3744529529688201</v>
      </c>
      <c r="DQ2427">
        <v>0.54160779543428705</v>
      </c>
      <c r="DR2427">
        <v>1.3644923373067299</v>
      </c>
      <c r="DS2427">
        <v>1.86667839102644</v>
      </c>
      <c r="DT2427">
        <v>1.2137067071351899</v>
      </c>
    </row>
    <row r="2428" spans="1:124" x14ac:dyDescent="0.35">
      <c r="A2428" s="19" t="str">
        <f t="shared" si="98"/>
        <v>[Noncurrent + Delinquent Loans] / [Capital + ALLL]--43008</v>
      </c>
      <c r="B2428" s="19" t="str">
        <f t="shared" si="99"/>
        <v>[Noncurrent + Delinquent Loans] / [Capital + ALLL]</v>
      </c>
      <c r="C2428">
        <v>6</v>
      </c>
      <c r="D2428" s="27">
        <v>43008</v>
      </c>
      <c r="E2428">
        <v>3.0406269307424498</v>
      </c>
      <c r="F2428">
        <v>7.4725452382184896</v>
      </c>
      <c r="G2428">
        <v>13.1492139355998</v>
      </c>
      <c r="H2428">
        <v>9.6551201535353801</v>
      </c>
      <c r="I2428">
        <v>2.33605414241267</v>
      </c>
      <c r="J2428">
        <v>6.1883756868708204</v>
      </c>
      <c r="K2428">
        <v>13.909509507986099</v>
      </c>
      <c r="L2428">
        <v>9.40632838499576</v>
      </c>
      <c r="M2428">
        <v>2.5673579305908998</v>
      </c>
      <c r="N2428">
        <v>6.3171399278876601</v>
      </c>
      <c r="O2428">
        <v>12.3073640273045</v>
      </c>
      <c r="P2428">
        <v>8.8987151635862798</v>
      </c>
      <c r="Q2428">
        <v>7.5855420013697996</v>
      </c>
      <c r="R2428">
        <v>11.909910804766801</v>
      </c>
      <c r="S2428">
        <v>20.5630229050631</v>
      </c>
      <c r="T2428">
        <v>14.106464430811901</v>
      </c>
      <c r="U2428">
        <v>2.33532749275067</v>
      </c>
      <c r="V2428">
        <v>5.7976312326363502</v>
      </c>
      <c r="W2428">
        <v>13.242870583912</v>
      </c>
      <c r="X2428">
        <v>8.91923681951004</v>
      </c>
      <c r="Y2428">
        <v>3.0276046304541402</v>
      </c>
      <c r="Z2428">
        <v>8.6967158449501394</v>
      </c>
      <c r="AA2428">
        <v>15.1877133105802</v>
      </c>
      <c r="AB2428">
        <v>11.5162194890599</v>
      </c>
      <c r="AC2428">
        <v>2.0698269258857702</v>
      </c>
      <c r="AD2428">
        <v>5.8413753435163303</v>
      </c>
      <c r="AE2428">
        <v>15.864703415423399</v>
      </c>
      <c r="AF2428">
        <v>10.927940245122301</v>
      </c>
      <c r="AG2428">
        <v>1.0379868004456001</v>
      </c>
      <c r="AH2428">
        <v>4.8637593713100902</v>
      </c>
      <c r="AI2428">
        <v>8.6342387696345906</v>
      </c>
      <c r="AJ2428">
        <v>8.62093900760037</v>
      </c>
      <c r="AK2428">
        <v>3.0863894355506001</v>
      </c>
      <c r="AL2428">
        <v>6.86367150588437</v>
      </c>
      <c r="AM2428">
        <v>15.076378135479001</v>
      </c>
      <c r="AN2428">
        <v>10.5968389090578</v>
      </c>
      <c r="AO2428">
        <v>2.0511698546381698</v>
      </c>
      <c r="AP2428">
        <v>6.5297376813254102</v>
      </c>
      <c r="AQ2428">
        <v>16.841100619977599</v>
      </c>
      <c r="AR2428">
        <v>10.4279851910355</v>
      </c>
      <c r="AS2428">
        <v>1.8209783197482901</v>
      </c>
      <c r="AT2428">
        <v>5.0362540488582299</v>
      </c>
      <c r="AU2428">
        <v>10.7337943191646</v>
      </c>
      <c r="AV2428">
        <v>7.6277060134632304</v>
      </c>
      <c r="AW2428">
        <v>2.85568572227863</v>
      </c>
      <c r="AX2428">
        <v>8.51798840091244</v>
      </c>
      <c r="AY2428">
        <v>15.6724762473656</v>
      </c>
      <c r="AZ2428">
        <v>10.642887796373801</v>
      </c>
      <c r="BA2428">
        <v>3.2195231454404398</v>
      </c>
      <c r="BB2428">
        <v>5.7571705349380196</v>
      </c>
      <c r="BC2428">
        <v>13.165363000546099</v>
      </c>
      <c r="BD2428">
        <v>9.7435056323062099</v>
      </c>
      <c r="BE2428">
        <v>2.0120074072911098</v>
      </c>
      <c r="BF2428">
        <v>7.1118349619978298</v>
      </c>
      <c r="BG2428">
        <v>12.6585100820447</v>
      </c>
      <c r="BH2428">
        <v>7.9192741223920198</v>
      </c>
      <c r="BI2428">
        <v>0.78591436574629903</v>
      </c>
      <c r="BJ2428">
        <v>2.4075666380051599</v>
      </c>
      <c r="BK2428">
        <v>8.6967158449501394</v>
      </c>
      <c r="BL2428">
        <v>4.65144537242809</v>
      </c>
      <c r="BM2428">
        <v>4.5668430403967397</v>
      </c>
      <c r="BN2428">
        <v>9.1336860807934901</v>
      </c>
      <c r="BO2428">
        <v>9.8740568984447599</v>
      </c>
      <c r="BP2428">
        <v>6.5827045989631703</v>
      </c>
      <c r="BQ2428">
        <v>7.9043553938889799</v>
      </c>
      <c r="BR2428">
        <v>15.1877133105802</v>
      </c>
      <c r="BS2428">
        <v>18.311219860805</v>
      </c>
      <c r="BT2428">
        <v>12.4144790662692</v>
      </c>
      <c r="BU2428">
        <v>2.1969598772035801</v>
      </c>
      <c r="BV2428">
        <v>7.6811172534186802</v>
      </c>
      <c r="BW2428">
        <v>13.78458651013</v>
      </c>
      <c r="BX2428">
        <v>11.2546493250816</v>
      </c>
      <c r="BY2428">
        <v>6.04483802547501</v>
      </c>
      <c r="BZ2428">
        <v>7.8702732927937404</v>
      </c>
      <c r="CA2428">
        <v>15.736767243046099</v>
      </c>
      <c r="CB2428">
        <v>11.2872536418945</v>
      </c>
      <c r="CC2428">
        <v>1.7140816569456001</v>
      </c>
      <c r="CD2428">
        <v>5.3213097531080402</v>
      </c>
      <c r="CE2428">
        <v>9.0719569603227992</v>
      </c>
      <c r="CF2428">
        <v>6.5875915434913503</v>
      </c>
      <c r="CG2428">
        <v>2.5931147679574802</v>
      </c>
      <c r="CH2428">
        <v>6.7619290635366198</v>
      </c>
      <c r="CI2428">
        <v>15.750627911837199</v>
      </c>
      <c r="CJ2428">
        <v>10.064369436246899</v>
      </c>
      <c r="CK2428">
        <v>2.36674930275798</v>
      </c>
      <c r="CL2428">
        <v>6.2192334739803101</v>
      </c>
      <c r="CM2428">
        <v>9.6215745976511506</v>
      </c>
      <c r="CN2428">
        <v>6.7966338299933096</v>
      </c>
      <c r="CO2428">
        <v>5.5151458112050804</v>
      </c>
      <c r="CP2428">
        <v>8.9058754039122991</v>
      </c>
      <c r="CQ2428">
        <v>20.401099097170199</v>
      </c>
      <c r="CR2428">
        <v>19.6068367496561</v>
      </c>
      <c r="CS2428">
        <v>0.39383564325373699</v>
      </c>
      <c r="CT2428">
        <v>1.82440061558603</v>
      </c>
      <c r="CU2428">
        <v>8.2792444432256804</v>
      </c>
      <c r="CV2428">
        <v>6.8486794708933898</v>
      </c>
      <c r="CW2428">
        <v>3.1703414422477199</v>
      </c>
      <c r="CX2428">
        <v>8.0079990654012896</v>
      </c>
      <c r="CY2428">
        <v>17.1150305837639</v>
      </c>
      <c r="CZ2428">
        <v>12.776461896741999</v>
      </c>
      <c r="DA2428">
        <v>1.4307522987893599</v>
      </c>
      <c r="DB2428">
        <v>1.4307522987893599</v>
      </c>
      <c r="DC2428">
        <v>1.4307522987893599</v>
      </c>
      <c r="DD2428">
        <v>1.4307522987893599</v>
      </c>
      <c r="DE2428">
        <v>2.6727243382566499</v>
      </c>
      <c r="DF2428">
        <v>5.3365625521964297</v>
      </c>
      <c r="DG2428">
        <v>9.4002026231770905</v>
      </c>
      <c r="DH2428">
        <v>6.2697637902236902</v>
      </c>
      <c r="DI2428">
        <v>4.9378172969259797</v>
      </c>
      <c r="DJ2428">
        <v>7.5866803982148996</v>
      </c>
      <c r="DK2428">
        <v>8.7038387493156009</v>
      </c>
      <c r="DL2428">
        <v>8.3935310939394707</v>
      </c>
      <c r="DM2428">
        <v>4.7232230273261404</v>
      </c>
      <c r="DN2428">
        <v>8.0199598744791398</v>
      </c>
      <c r="DO2428">
        <v>28.557545893928499</v>
      </c>
      <c r="DP2428">
        <v>16.645521279869499</v>
      </c>
      <c r="DQ2428">
        <v>6.4664897422766101</v>
      </c>
      <c r="DR2428">
        <v>13.7027793368087</v>
      </c>
      <c r="DS2428">
        <v>15.2590735470607</v>
      </c>
      <c r="DT2428">
        <v>11.3834243170653</v>
      </c>
    </row>
    <row r="2429" spans="1:124" x14ac:dyDescent="0.35">
      <c r="A2429" s="19" t="str">
        <f t="shared" si="98"/>
        <v xml:space="preserve">  Ag [NCL+DQ] / [Capital + ALLL]--43008</v>
      </c>
      <c r="B2429" s="19" t="str">
        <f t="shared" si="99"/>
        <v xml:space="preserve">  Ag [NCL+DQ] / [Capital + ALLL]</v>
      </c>
      <c r="C2429">
        <v>7</v>
      </c>
      <c r="D2429" s="27">
        <v>43008</v>
      </c>
      <c r="E2429">
        <v>0</v>
      </c>
      <c r="F2429">
        <v>0.30787540258809398</v>
      </c>
      <c r="G2429">
        <v>3.1549817923799002</v>
      </c>
      <c r="H2429">
        <v>2.9804705727351202</v>
      </c>
      <c r="I2429">
        <v>0</v>
      </c>
      <c r="J2429">
        <v>0</v>
      </c>
      <c r="K2429">
        <v>1.5364383273690201</v>
      </c>
      <c r="L2429">
        <v>1.8885184215572399</v>
      </c>
      <c r="M2429">
        <v>0</v>
      </c>
      <c r="N2429">
        <v>0</v>
      </c>
      <c r="O2429">
        <v>0.54768724015652304</v>
      </c>
      <c r="P2429">
        <v>0.91295305533046001</v>
      </c>
      <c r="Q2429">
        <v>0</v>
      </c>
      <c r="R2429">
        <v>0</v>
      </c>
      <c r="S2429">
        <v>0</v>
      </c>
      <c r="T2429">
        <v>2.7779583130408899E-2</v>
      </c>
      <c r="U2429">
        <v>0</v>
      </c>
      <c r="V2429">
        <v>0</v>
      </c>
      <c r="W2429">
        <v>1.0320898397782401</v>
      </c>
      <c r="X2429">
        <v>1.6316757708059899</v>
      </c>
      <c r="Y2429">
        <v>0</v>
      </c>
      <c r="Z2429">
        <v>0</v>
      </c>
      <c r="AA2429">
        <v>1.73716012084592</v>
      </c>
      <c r="AB2429">
        <v>3.1932612812251899</v>
      </c>
      <c r="AC2429">
        <v>0</v>
      </c>
      <c r="AD2429">
        <v>7.9695707299402299E-2</v>
      </c>
      <c r="AE2429">
        <v>3.0549779845089202</v>
      </c>
      <c r="AF2429">
        <v>2.9888138144414098</v>
      </c>
      <c r="AG2429">
        <v>0</v>
      </c>
      <c r="AH2429">
        <v>5.7743388382030303E-2</v>
      </c>
      <c r="AI2429">
        <v>2.8697827626215799</v>
      </c>
      <c r="AJ2429">
        <v>3.8574763375808598</v>
      </c>
      <c r="AK2429">
        <v>0</v>
      </c>
      <c r="AL2429">
        <v>4.8352781896718504E-3</v>
      </c>
      <c r="AM2429">
        <v>1.7576688659404101</v>
      </c>
      <c r="AN2429">
        <v>1.8508889206544099</v>
      </c>
      <c r="AO2429">
        <v>0</v>
      </c>
      <c r="AP2429">
        <v>0.63785065733282698</v>
      </c>
      <c r="AQ2429">
        <v>4.3474194355341398</v>
      </c>
      <c r="AR2429">
        <v>3.6617335654445999</v>
      </c>
      <c r="AS2429">
        <v>0</v>
      </c>
      <c r="AT2429">
        <v>0</v>
      </c>
      <c r="AU2429">
        <v>0.55477445841391504</v>
      </c>
      <c r="AV2429">
        <v>1.0683002553687599</v>
      </c>
      <c r="AW2429">
        <v>0</v>
      </c>
      <c r="AX2429">
        <v>0</v>
      </c>
      <c r="AY2429">
        <v>0.20955767249444299</v>
      </c>
      <c r="AZ2429">
        <v>1.0441694501382599</v>
      </c>
      <c r="BA2429">
        <v>0</v>
      </c>
      <c r="BB2429">
        <v>0</v>
      </c>
      <c r="BC2429">
        <v>0</v>
      </c>
      <c r="BD2429">
        <v>0.51601019206140797</v>
      </c>
      <c r="BE2429">
        <v>0</v>
      </c>
      <c r="BF2429">
        <v>0</v>
      </c>
      <c r="BG2429">
        <v>0.12536360541871999</v>
      </c>
      <c r="BH2429">
        <v>0.76342107499679002</v>
      </c>
      <c r="BI2429">
        <v>0</v>
      </c>
      <c r="BJ2429">
        <v>0</v>
      </c>
      <c r="BK2429">
        <v>1.00818192169429</v>
      </c>
      <c r="BL2429">
        <v>0.50811689800169302</v>
      </c>
      <c r="BM2429">
        <v>0</v>
      </c>
      <c r="BN2429">
        <v>0</v>
      </c>
      <c r="BO2429">
        <v>0.199152625104946</v>
      </c>
      <c r="BP2429">
        <v>0.13276841673663001</v>
      </c>
      <c r="BQ2429">
        <v>0</v>
      </c>
      <c r="BR2429">
        <v>0</v>
      </c>
      <c r="BS2429">
        <v>1.7664799655321</v>
      </c>
      <c r="BT2429">
        <v>1.17765331035473</v>
      </c>
      <c r="BU2429">
        <v>0</v>
      </c>
      <c r="BV2429">
        <v>0</v>
      </c>
      <c r="BW2429">
        <v>0</v>
      </c>
      <c r="BX2429">
        <v>0.14513641305722</v>
      </c>
      <c r="BY2429">
        <v>0.10652868665347701</v>
      </c>
      <c r="BZ2429">
        <v>0.71293772279303802</v>
      </c>
      <c r="CA2429">
        <v>2.6383833635279799</v>
      </c>
      <c r="CB2429">
        <v>1.74603329873756</v>
      </c>
      <c r="CC2429">
        <v>0</v>
      </c>
      <c r="CD2429">
        <v>0</v>
      </c>
      <c r="CE2429">
        <v>0</v>
      </c>
      <c r="CF2429">
        <v>0.72944081399819005</v>
      </c>
      <c r="CG2429">
        <v>0</v>
      </c>
      <c r="CH2429">
        <v>0</v>
      </c>
      <c r="CI2429">
        <v>5.7923987655495699</v>
      </c>
      <c r="CJ2429">
        <v>3.6376643889480502</v>
      </c>
      <c r="CK2429">
        <v>0</v>
      </c>
      <c r="CL2429">
        <v>0</v>
      </c>
      <c r="CM2429">
        <v>0.41168016232363303</v>
      </c>
      <c r="CN2429">
        <v>1.3292748066794899</v>
      </c>
      <c r="CO2429">
        <v>2.8826115600252802</v>
      </c>
      <c r="CP2429">
        <v>3.2695180848476402</v>
      </c>
      <c r="CQ2429">
        <v>5.0315812011561896</v>
      </c>
      <c r="CR2429">
        <v>8.0660778284586208</v>
      </c>
      <c r="CS2429">
        <v>0</v>
      </c>
      <c r="CT2429">
        <v>0</v>
      </c>
      <c r="CU2429">
        <v>1.77057041898031</v>
      </c>
      <c r="CV2429">
        <v>1.77057041898031</v>
      </c>
      <c r="CW2429">
        <v>0</v>
      </c>
      <c r="CX2429">
        <v>5.8212351602603699E-2</v>
      </c>
      <c r="CY2429">
        <v>1.01985370950888</v>
      </c>
      <c r="CZ2429">
        <v>1.63452332830007</v>
      </c>
      <c r="DA2429">
        <v>0</v>
      </c>
      <c r="DB2429">
        <v>0</v>
      </c>
      <c r="DC2429">
        <v>0</v>
      </c>
      <c r="DD2429">
        <v>0</v>
      </c>
      <c r="DE2429">
        <v>0</v>
      </c>
      <c r="DF2429">
        <v>0</v>
      </c>
      <c r="DG2429">
        <v>1.5951227659929901</v>
      </c>
      <c r="DH2429">
        <v>1.06341517732866</v>
      </c>
      <c r="DI2429">
        <v>0</v>
      </c>
      <c r="DJ2429">
        <v>0.235707140584937</v>
      </c>
      <c r="DK2429">
        <v>3.5181093772948602</v>
      </c>
      <c r="DL2429">
        <v>3.2558598447765101</v>
      </c>
      <c r="DM2429">
        <v>0</v>
      </c>
      <c r="DN2429">
        <v>4.8352781896718504E-3</v>
      </c>
      <c r="DO2429">
        <v>8.6869642544254209</v>
      </c>
      <c r="DP2429">
        <v>7.9434862644017699</v>
      </c>
      <c r="DQ2429">
        <v>0.26409087620288002</v>
      </c>
      <c r="DR2429">
        <v>1.92366148495498</v>
      </c>
      <c r="DS2429">
        <v>3.7165469907180202</v>
      </c>
      <c r="DT2429">
        <v>2.0259523009145601</v>
      </c>
    </row>
    <row r="2430" spans="1:124" x14ac:dyDescent="0.35">
      <c r="A2430" s="19" t="str">
        <f t="shared" si="98"/>
        <v xml:space="preserve">  CLD [NCL+DQ] / [Capital + ALLL]--43008</v>
      </c>
      <c r="B2430" s="19" t="str">
        <f t="shared" si="99"/>
        <v xml:space="preserve">  CLD [NCL+DQ] / [Capital + ALLL]</v>
      </c>
      <c r="C2430">
        <v>8</v>
      </c>
      <c r="D2430" s="27">
        <v>43008</v>
      </c>
      <c r="E2430">
        <v>0</v>
      </c>
      <c r="F2430">
        <v>0</v>
      </c>
      <c r="G2430">
        <v>0.22183407610619199</v>
      </c>
      <c r="H2430">
        <v>0.64737463025617303</v>
      </c>
      <c r="I2430">
        <v>0</v>
      </c>
      <c r="J2430">
        <v>0</v>
      </c>
      <c r="K2430">
        <v>3.53375350879346E-2</v>
      </c>
      <c r="L2430">
        <v>0.28072664339930897</v>
      </c>
      <c r="M2430">
        <v>0</v>
      </c>
      <c r="N2430">
        <v>0</v>
      </c>
      <c r="O2430">
        <v>0.224102398081266</v>
      </c>
      <c r="P2430">
        <v>0.39897794853472401</v>
      </c>
      <c r="Q2430">
        <v>0</v>
      </c>
      <c r="R2430">
        <v>0</v>
      </c>
      <c r="S2430">
        <v>9.5146986778548506E-2</v>
      </c>
      <c r="T2430">
        <v>0.20505510378627101</v>
      </c>
      <c r="U2430">
        <v>0</v>
      </c>
      <c r="V2430">
        <v>0</v>
      </c>
      <c r="W2430">
        <v>1.4054918022822001E-2</v>
      </c>
      <c r="X2430">
        <v>0.25834315587028001</v>
      </c>
      <c r="Y2430">
        <v>0</v>
      </c>
      <c r="Z2430">
        <v>0</v>
      </c>
      <c r="AA2430">
        <v>0.96195094326266195</v>
      </c>
      <c r="AB2430">
        <v>0.98658011719789096</v>
      </c>
      <c r="AC2430">
        <v>0</v>
      </c>
      <c r="AD2430">
        <v>0</v>
      </c>
      <c r="AE2430">
        <v>0</v>
      </c>
      <c r="AF2430">
        <v>0.38563770649913698</v>
      </c>
      <c r="AG2430">
        <v>0</v>
      </c>
      <c r="AH2430">
        <v>0</v>
      </c>
      <c r="AI2430">
        <v>0</v>
      </c>
      <c r="AJ2430">
        <v>9.1740677877075405E-2</v>
      </c>
      <c r="AK2430">
        <v>0</v>
      </c>
      <c r="AL2430">
        <v>0</v>
      </c>
      <c r="AM2430">
        <v>8.3663420500517297E-2</v>
      </c>
      <c r="AN2430">
        <v>0.41498324416603299</v>
      </c>
      <c r="AO2430">
        <v>0</v>
      </c>
      <c r="AP2430">
        <v>0</v>
      </c>
      <c r="AQ2430">
        <v>0</v>
      </c>
      <c r="AR2430">
        <v>0.197727912659583</v>
      </c>
      <c r="AS2430">
        <v>0</v>
      </c>
      <c r="AT2430">
        <v>0</v>
      </c>
      <c r="AU2430">
        <v>6.9251515567951699E-2</v>
      </c>
      <c r="AV2430">
        <v>0.28739082646630798</v>
      </c>
      <c r="AW2430">
        <v>0</v>
      </c>
      <c r="AX2430">
        <v>0</v>
      </c>
      <c r="AY2430">
        <v>0</v>
      </c>
      <c r="AZ2430">
        <v>0.43035131604522697</v>
      </c>
      <c r="BA2430">
        <v>0</v>
      </c>
      <c r="BB2430">
        <v>0</v>
      </c>
      <c r="BC2430">
        <v>0</v>
      </c>
      <c r="BD2430">
        <v>0.14528291506483801</v>
      </c>
      <c r="BE2430">
        <v>0</v>
      </c>
      <c r="BF2430">
        <v>0</v>
      </c>
      <c r="BG2430">
        <v>8.2242195405044696E-2</v>
      </c>
      <c r="BH2430">
        <v>0.35893171710481803</v>
      </c>
      <c r="BI2430">
        <v>0</v>
      </c>
      <c r="BJ2430">
        <v>0</v>
      </c>
      <c r="BK2430">
        <v>0.93023407127868996</v>
      </c>
      <c r="BL2430">
        <v>0.48058168061380901</v>
      </c>
      <c r="BM2430">
        <v>0.31044379795770899</v>
      </c>
      <c r="BN2430">
        <v>0.62088759591541898</v>
      </c>
      <c r="BO2430">
        <v>2.7417057871456398</v>
      </c>
      <c r="BP2430">
        <v>1.8278038580970899</v>
      </c>
      <c r="BQ2430">
        <v>2.6174062903920698</v>
      </c>
      <c r="BR2430">
        <v>5.2348125807841503</v>
      </c>
      <c r="BS2430">
        <v>7.8115189183784199</v>
      </c>
      <c r="BT2430">
        <v>5.2076792789189499</v>
      </c>
      <c r="BU2430">
        <v>0</v>
      </c>
      <c r="BV2430">
        <v>0</v>
      </c>
      <c r="BW2430">
        <v>4.6511627906976702E-2</v>
      </c>
      <c r="BX2430">
        <v>0.65635081048884802</v>
      </c>
      <c r="BY2430">
        <v>0</v>
      </c>
      <c r="BZ2430">
        <v>0</v>
      </c>
      <c r="CA2430">
        <v>0.32446976891421297</v>
      </c>
      <c r="CB2430">
        <v>0.201408389744344</v>
      </c>
      <c r="CC2430">
        <v>0</v>
      </c>
      <c r="CD2430">
        <v>0</v>
      </c>
      <c r="CE2430">
        <v>0</v>
      </c>
      <c r="CF2430">
        <v>0.32978212246986299</v>
      </c>
      <c r="CG2430">
        <v>0</v>
      </c>
      <c r="CH2430">
        <v>0</v>
      </c>
      <c r="CI2430">
        <v>0.149521531100478</v>
      </c>
      <c r="CJ2430">
        <v>0.23477211575641799</v>
      </c>
      <c r="CK2430">
        <v>0</v>
      </c>
      <c r="CL2430">
        <v>0</v>
      </c>
      <c r="CM2430">
        <v>0.30448020878642901</v>
      </c>
      <c r="CN2430">
        <v>0.47556035355282</v>
      </c>
      <c r="CO2430">
        <v>0</v>
      </c>
      <c r="CP2430">
        <v>0.201675249068933</v>
      </c>
      <c r="CQ2430">
        <v>0.656683228518814</v>
      </c>
      <c r="CR2430">
        <v>0.85325468092239598</v>
      </c>
      <c r="CS2430">
        <v>0</v>
      </c>
      <c r="CT2430">
        <v>0</v>
      </c>
      <c r="CU2430">
        <v>1.5686463788401699E-2</v>
      </c>
      <c r="CV2430">
        <v>1.5686463788401699E-2</v>
      </c>
      <c r="CW2430">
        <v>0</v>
      </c>
      <c r="CX2430">
        <v>0</v>
      </c>
      <c r="CY2430">
        <v>3.0925416426728101E-2</v>
      </c>
      <c r="CZ2430">
        <v>0.59653629937638697</v>
      </c>
      <c r="DA2430">
        <v>0</v>
      </c>
      <c r="DB2430">
        <v>0</v>
      </c>
      <c r="DC2430">
        <v>0</v>
      </c>
      <c r="DD2430">
        <v>0</v>
      </c>
      <c r="DE2430">
        <v>0</v>
      </c>
      <c r="DF2430">
        <v>0</v>
      </c>
      <c r="DG2430">
        <v>0</v>
      </c>
      <c r="DH2430">
        <v>0</v>
      </c>
      <c r="DI2430">
        <v>0</v>
      </c>
      <c r="DJ2430">
        <v>0</v>
      </c>
      <c r="DK2430">
        <v>0</v>
      </c>
      <c r="DL2430">
        <v>1.5714392488593999E-2</v>
      </c>
      <c r="DM2430">
        <v>0</v>
      </c>
      <c r="DN2430">
        <v>0</v>
      </c>
      <c r="DO2430">
        <v>0</v>
      </c>
      <c r="DP2430">
        <v>1.38150805419196E-3</v>
      </c>
      <c r="DQ2430">
        <v>7.9233507240723602E-3</v>
      </c>
      <c r="DR2430">
        <v>6.6529537475347594E-2</v>
      </c>
      <c r="DS2430">
        <v>0.20802504781359599</v>
      </c>
      <c r="DT2430">
        <v>0.138744222618333</v>
      </c>
    </row>
    <row r="2431" spans="1:124" x14ac:dyDescent="0.35">
      <c r="A2431" s="19" t="str">
        <f t="shared" si="98"/>
        <v xml:space="preserve">  CRE [NCL+DQ] / [Capital + ALLL]--43008</v>
      </c>
      <c r="B2431" s="19" t="str">
        <f t="shared" si="99"/>
        <v xml:space="preserve">  CRE [NCL+DQ] / [Capital + ALLL]</v>
      </c>
      <c r="C2431">
        <v>9</v>
      </c>
      <c r="D2431" s="27">
        <v>43008</v>
      </c>
      <c r="E2431">
        <v>4.6488342154198302E-2</v>
      </c>
      <c r="F2431">
        <v>1.26770838086117</v>
      </c>
      <c r="G2431">
        <v>3.6143900364488699</v>
      </c>
      <c r="H2431">
        <v>2.9393341382440199</v>
      </c>
      <c r="I2431">
        <v>0</v>
      </c>
      <c r="J2431">
        <v>0.674770798156477</v>
      </c>
      <c r="K2431">
        <v>3.0755556541856901</v>
      </c>
      <c r="L2431">
        <v>2.18494156366281</v>
      </c>
      <c r="M2431">
        <v>0</v>
      </c>
      <c r="N2431">
        <v>0.94475994763838</v>
      </c>
      <c r="O2431">
        <v>3.2875570549860802</v>
      </c>
      <c r="P2431">
        <v>2.4077564812844501</v>
      </c>
      <c r="Q2431">
        <v>1.7755230623723</v>
      </c>
      <c r="R2431">
        <v>4.8952988044172896</v>
      </c>
      <c r="S2431">
        <v>8.9646100375244</v>
      </c>
      <c r="T2431">
        <v>6.6823442725857696</v>
      </c>
      <c r="U2431">
        <v>0</v>
      </c>
      <c r="V2431">
        <v>0.72621429446385599</v>
      </c>
      <c r="W2431">
        <v>3.06284887282792</v>
      </c>
      <c r="X2431">
        <v>2.0705805854136399</v>
      </c>
      <c r="Y2431">
        <v>0</v>
      </c>
      <c r="Z2431">
        <v>2.4284017421142901</v>
      </c>
      <c r="AA2431">
        <v>4.1919675107874301</v>
      </c>
      <c r="AB2431">
        <v>3.2012655293310202</v>
      </c>
      <c r="AC2431">
        <v>0</v>
      </c>
      <c r="AD2431">
        <v>6.4308681672025705E-2</v>
      </c>
      <c r="AE2431">
        <v>2.7515298937478398</v>
      </c>
      <c r="AF2431">
        <v>2.2964368717273702</v>
      </c>
      <c r="AG2431">
        <v>0</v>
      </c>
      <c r="AH2431">
        <v>0</v>
      </c>
      <c r="AI2431">
        <v>0.52283745144841498</v>
      </c>
      <c r="AJ2431">
        <v>0.67440498907621604</v>
      </c>
      <c r="AK2431">
        <v>0.37339096271385103</v>
      </c>
      <c r="AL2431">
        <v>1.4638150394454801</v>
      </c>
      <c r="AM2431">
        <v>3.06893960174986</v>
      </c>
      <c r="AN2431">
        <v>3.1913015520149601</v>
      </c>
      <c r="AO2431">
        <v>0</v>
      </c>
      <c r="AP2431">
        <v>0.18221094988827499</v>
      </c>
      <c r="AQ2431">
        <v>2.2116114142382601</v>
      </c>
      <c r="AR2431">
        <v>1.6354689770411901</v>
      </c>
      <c r="AS2431">
        <v>0</v>
      </c>
      <c r="AT2431">
        <v>0.64745157175172197</v>
      </c>
      <c r="AU2431">
        <v>2.95034359632582</v>
      </c>
      <c r="AV2431">
        <v>2.0479386800550201</v>
      </c>
      <c r="AW2431">
        <v>0</v>
      </c>
      <c r="AX2431">
        <v>1.09577917657894</v>
      </c>
      <c r="AY2431">
        <v>4.1902395198658002</v>
      </c>
      <c r="AZ2431">
        <v>2.8107524558235801</v>
      </c>
      <c r="BA2431">
        <v>0</v>
      </c>
      <c r="BB2431">
        <v>0.32818048133137301</v>
      </c>
      <c r="BC2431">
        <v>3.0866387604863199</v>
      </c>
      <c r="BD2431">
        <v>1.9920823751349701</v>
      </c>
      <c r="BE2431">
        <v>0.195961823017994</v>
      </c>
      <c r="BF2431">
        <v>1.43302276793978</v>
      </c>
      <c r="BG2431">
        <v>3.4827055029734799</v>
      </c>
      <c r="BH2431">
        <v>3.1155938369872</v>
      </c>
      <c r="BI2431">
        <v>0.42016806722689098</v>
      </c>
      <c r="BJ2431">
        <v>1.39920268897053</v>
      </c>
      <c r="BK2431">
        <v>2.6859041361803802</v>
      </c>
      <c r="BL2431">
        <v>1.50990706950147</v>
      </c>
      <c r="BM2431">
        <v>2.0959837553937199</v>
      </c>
      <c r="BN2431">
        <v>4.1919675107874301</v>
      </c>
      <c r="BO2431">
        <v>4.5272457445816503</v>
      </c>
      <c r="BP2431">
        <v>3.0181638297211002</v>
      </c>
      <c r="BQ2431">
        <v>5.3263679448513601</v>
      </c>
      <c r="BR2431">
        <v>10.652735889702701</v>
      </c>
      <c r="BS2431">
        <v>11.1177501974111</v>
      </c>
      <c r="BT2431">
        <v>7.4118334649407203</v>
      </c>
      <c r="BU2431">
        <v>0</v>
      </c>
      <c r="BV2431">
        <v>0</v>
      </c>
      <c r="BW2431">
        <v>5.6264317026500201</v>
      </c>
      <c r="BX2431">
        <v>2.5810324940741101</v>
      </c>
      <c r="BY2431">
        <v>0.32446976891421297</v>
      </c>
      <c r="BZ2431">
        <v>1.8959325148250199</v>
      </c>
      <c r="CA2431">
        <v>3.1414036708981699</v>
      </c>
      <c r="CB2431">
        <v>3.73571204085889</v>
      </c>
      <c r="CC2431">
        <v>0</v>
      </c>
      <c r="CD2431">
        <v>0.78380489613261095</v>
      </c>
      <c r="CE2431">
        <v>3.0526340893372401</v>
      </c>
      <c r="CF2431">
        <v>2.26414347347397</v>
      </c>
      <c r="CG2431">
        <v>0</v>
      </c>
      <c r="CH2431">
        <v>0.50400237177586704</v>
      </c>
      <c r="CI2431">
        <v>3.1458506039159002</v>
      </c>
      <c r="CJ2431">
        <v>2.0698453160854799</v>
      </c>
      <c r="CK2431">
        <v>0</v>
      </c>
      <c r="CL2431">
        <v>1.09356014580802</v>
      </c>
      <c r="CM2431">
        <v>3.3812281077989899</v>
      </c>
      <c r="CN2431">
        <v>2.1392773850834699</v>
      </c>
      <c r="CO2431">
        <v>1.3485351654409301</v>
      </c>
      <c r="CP2431">
        <v>1.7483756645008901</v>
      </c>
      <c r="CQ2431">
        <v>2.3695304550079999</v>
      </c>
      <c r="CR2431">
        <v>3.4599156701862701</v>
      </c>
      <c r="CS2431">
        <v>4.7059391365204997E-2</v>
      </c>
      <c r="CT2431">
        <v>0.157848475637512</v>
      </c>
      <c r="CU2431">
        <v>0.39667950078869002</v>
      </c>
      <c r="CV2431">
        <v>0.28589041651638297</v>
      </c>
      <c r="CW2431">
        <v>0</v>
      </c>
      <c r="CX2431">
        <v>0</v>
      </c>
      <c r="CY2431">
        <v>3.5693424136011598</v>
      </c>
      <c r="CZ2431">
        <v>2.6353119213088898</v>
      </c>
      <c r="DA2431">
        <v>1.41300102957361</v>
      </c>
      <c r="DB2431">
        <v>1.41300102957361</v>
      </c>
      <c r="DC2431">
        <v>1.41300102957361</v>
      </c>
      <c r="DD2431">
        <v>1.41300102957361</v>
      </c>
      <c r="DE2431">
        <v>0</v>
      </c>
      <c r="DF2431">
        <v>0</v>
      </c>
      <c r="DG2431">
        <v>0.19208284616669399</v>
      </c>
      <c r="DH2431">
        <v>0.12805523077779599</v>
      </c>
      <c r="DI2431">
        <v>0.20043688890262301</v>
      </c>
      <c r="DJ2431">
        <v>0.32818048133137301</v>
      </c>
      <c r="DK2431">
        <v>0.78013817173500599</v>
      </c>
      <c r="DL2431">
        <v>0.73294095828808803</v>
      </c>
      <c r="DM2431">
        <v>0</v>
      </c>
      <c r="DN2431">
        <v>1.5988653213848201</v>
      </c>
      <c r="DO2431">
        <v>7.10911561382109</v>
      </c>
      <c r="DP2431">
        <v>4.0273986063896601</v>
      </c>
      <c r="DQ2431">
        <v>1.12008165430174</v>
      </c>
      <c r="DR2431">
        <v>1.86957375249114</v>
      </c>
      <c r="DS2431">
        <v>2.28747790500777</v>
      </c>
      <c r="DT2431">
        <v>2.1985112669830298</v>
      </c>
    </row>
    <row r="2432" spans="1:124" x14ac:dyDescent="0.35">
      <c r="A2432" s="19" t="str">
        <f t="shared" si="98"/>
        <v xml:space="preserve">  Res RE [NCL+DQ] / [Capital + ALLL]--43008</v>
      </c>
      <c r="B2432" s="19" t="str">
        <f t="shared" si="99"/>
        <v xml:space="preserve">  Res RE [NCL+DQ] / [Capital + ALLL]</v>
      </c>
      <c r="C2432">
        <v>10</v>
      </c>
      <c r="D2432" s="27">
        <v>43008</v>
      </c>
      <c r="E2432">
        <v>0.261762063377181</v>
      </c>
      <c r="F2432">
        <v>0.82548365020075298</v>
      </c>
      <c r="G2432">
        <v>2.3819685275997</v>
      </c>
      <c r="H2432">
        <v>1.48617343326124</v>
      </c>
      <c r="I2432">
        <v>0</v>
      </c>
      <c r="J2432">
        <v>0.70891384295899595</v>
      </c>
      <c r="K2432">
        <v>2.5491985928987</v>
      </c>
      <c r="L2432">
        <v>1.6441281284253</v>
      </c>
      <c r="M2432">
        <v>0.229209469904846</v>
      </c>
      <c r="N2432">
        <v>1.41405088214584</v>
      </c>
      <c r="O2432">
        <v>3.5552132686385698</v>
      </c>
      <c r="P2432">
        <v>2.5595064589749699</v>
      </c>
      <c r="Q2432">
        <v>2.45186900404694</v>
      </c>
      <c r="R2432">
        <v>3.7810127806325</v>
      </c>
      <c r="S2432">
        <v>5.6822094893877999</v>
      </c>
      <c r="T2432">
        <v>4.9163178270887897</v>
      </c>
      <c r="U2432">
        <v>0</v>
      </c>
      <c r="V2432">
        <v>0.91618814117039804</v>
      </c>
      <c r="W2432">
        <v>2.7911650393687499</v>
      </c>
      <c r="X2432">
        <v>1.8676788178338499</v>
      </c>
      <c r="Y2432">
        <v>0</v>
      </c>
      <c r="Z2432">
        <v>0.91698073146132997</v>
      </c>
      <c r="AA2432">
        <v>2.3739598629466498</v>
      </c>
      <c r="AB2432">
        <v>2.04204311968607</v>
      </c>
      <c r="AC2432">
        <v>0</v>
      </c>
      <c r="AD2432">
        <v>0.13799134088340101</v>
      </c>
      <c r="AE2432">
        <v>0.85984931314261004</v>
      </c>
      <c r="AF2432">
        <v>0.94541904302492596</v>
      </c>
      <c r="AG2432">
        <v>0</v>
      </c>
      <c r="AH2432">
        <v>0</v>
      </c>
      <c r="AI2432">
        <v>0.53342035682972599</v>
      </c>
      <c r="AJ2432">
        <v>0.450953435374159</v>
      </c>
      <c r="AK2432">
        <v>0.57300162649934006</v>
      </c>
      <c r="AL2432">
        <v>2.3503325942350299</v>
      </c>
      <c r="AM2432">
        <v>2.9866379365624698</v>
      </c>
      <c r="AN2432">
        <v>2.6538959144879599</v>
      </c>
      <c r="AO2432">
        <v>0</v>
      </c>
      <c r="AP2432">
        <v>0.38051369542273999</v>
      </c>
      <c r="AQ2432">
        <v>1.7302813606113501</v>
      </c>
      <c r="AR2432">
        <v>1.1754100872078801</v>
      </c>
      <c r="AS2432">
        <v>0</v>
      </c>
      <c r="AT2432">
        <v>0.59150878658133099</v>
      </c>
      <c r="AU2432">
        <v>2.34360446426364</v>
      </c>
      <c r="AV2432">
        <v>1.4948801111540699</v>
      </c>
      <c r="AW2432">
        <v>0.826623133668003</v>
      </c>
      <c r="AX2432">
        <v>2.84188280080881</v>
      </c>
      <c r="AY2432">
        <v>4.63470454310192</v>
      </c>
      <c r="AZ2432">
        <v>3.5883925136075399</v>
      </c>
      <c r="BA2432">
        <v>0</v>
      </c>
      <c r="BB2432">
        <v>0.63810391978122205</v>
      </c>
      <c r="BC2432">
        <v>1.95704365344502</v>
      </c>
      <c r="BD2432">
        <v>1.85524436221735</v>
      </c>
      <c r="BE2432">
        <v>0.16797311959295</v>
      </c>
      <c r="BF2432">
        <v>0.74201229303948202</v>
      </c>
      <c r="BG2432">
        <v>1.6210766540739801</v>
      </c>
      <c r="BH2432">
        <v>1.1389677105851499</v>
      </c>
      <c r="BI2432">
        <v>0.15047291487532199</v>
      </c>
      <c r="BJ2432">
        <v>0.29211684673869498</v>
      </c>
      <c r="BK2432">
        <v>1.5503033654862799</v>
      </c>
      <c r="BL2432">
        <v>1.08060042622639</v>
      </c>
      <c r="BM2432">
        <v>1.50340707187067</v>
      </c>
      <c r="BN2432">
        <v>3.00681414374134</v>
      </c>
      <c r="BO2432">
        <v>3.47108712767489</v>
      </c>
      <c r="BP2432">
        <v>2.3140580851165899</v>
      </c>
      <c r="BQ2432">
        <v>1.71715017064846</v>
      </c>
      <c r="BR2432">
        <v>3.4343003412969302</v>
      </c>
      <c r="BS2432">
        <v>3.98987744337574</v>
      </c>
      <c r="BT2432">
        <v>2.6599182955838199</v>
      </c>
      <c r="BU2432">
        <v>1.1025244189191299</v>
      </c>
      <c r="BV2432">
        <v>3.069636905806</v>
      </c>
      <c r="BW2432">
        <v>5.1709169874903997</v>
      </c>
      <c r="BX2432">
        <v>3.6088817704499401</v>
      </c>
      <c r="BY2432">
        <v>1.10197847720813</v>
      </c>
      <c r="BZ2432">
        <v>2.8771568782650001</v>
      </c>
      <c r="CA2432">
        <v>3.5050186462537001</v>
      </c>
      <c r="CB2432">
        <v>2.2585158029343702</v>
      </c>
      <c r="CC2432">
        <v>0</v>
      </c>
      <c r="CD2432">
        <v>0.53981106612685603</v>
      </c>
      <c r="CE2432">
        <v>2.02100840336134</v>
      </c>
      <c r="CF2432">
        <v>1.45098567181507</v>
      </c>
      <c r="CG2432">
        <v>1.27959053103007E-2</v>
      </c>
      <c r="CH2432">
        <v>0.494617398894385</v>
      </c>
      <c r="CI2432">
        <v>3.0136924049801102</v>
      </c>
      <c r="CJ2432">
        <v>2.15649102051256</v>
      </c>
      <c r="CK2432">
        <v>0.349261787585331</v>
      </c>
      <c r="CL2432">
        <v>1.4085095711778</v>
      </c>
      <c r="CM2432">
        <v>2.6609110237742399</v>
      </c>
      <c r="CN2432">
        <v>1.63511747766661</v>
      </c>
      <c r="CO2432">
        <v>0</v>
      </c>
      <c r="CP2432">
        <v>0.423518023044758</v>
      </c>
      <c r="CQ2432">
        <v>1.53802233879313</v>
      </c>
      <c r="CR2432">
        <v>0.742400147000149</v>
      </c>
      <c r="CS2432">
        <v>0</v>
      </c>
      <c r="CT2432">
        <v>0.164058556284705</v>
      </c>
      <c r="CU2432">
        <v>0.60325654837835696</v>
      </c>
      <c r="CV2432">
        <v>0.43919799209365201</v>
      </c>
      <c r="CW2432">
        <v>0.100956113783479</v>
      </c>
      <c r="CX2432">
        <v>0.53327102675288796</v>
      </c>
      <c r="CY2432">
        <v>1.8997677039490299</v>
      </c>
      <c r="CZ2432">
        <v>1.7629034817011799</v>
      </c>
      <c r="DA2432">
        <v>0</v>
      </c>
      <c r="DB2432">
        <v>0</v>
      </c>
      <c r="DC2432">
        <v>0</v>
      </c>
      <c r="DD2432">
        <v>0</v>
      </c>
      <c r="DE2432">
        <v>0</v>
      </c>
      <c r="DF2432">
        <v>0</v>
      </c>
      <c r="DG2432">
        <v>0.22548855854351099</v>
      </c>
      <c r="DH2432">
        <v>0.15032570569567399</v>
      </c>
      <c r="DI2432">
        <v>0</v>
      </c>
      <c r="DJ2432">
        <v>0.16748621209043499</v>
      </c>
      <c r="DK2432">
        <v>0.53342035682972599</v>
      </c>
      <c r="DL2432">
        <v>0.99728408267863899</v>
      </c>
      <c r="DM2432">
        <v>0.41207482115447902</v>
      </c>
      <c r="DN2432">
        <v>0.68544470653531298</v>
      </c>
      <c r="DO2432">
        <v>4.1119062824492696</v>
      </c>
      <c r="DP2432">
        <v>2.6616076761616099</v>
      </c>
      <c r="DQ2432">
        <v>1.69699391322314</v>
      </c>
      <c r="DR2432">
        <v>2.7488647281633001</v>
      </c>
      <c r="DS2432">
        <v>4.5344041987898498</v>
      </c>
      <c r="DT2432">
        <v>3.3296756234599698</v>
      </c>
    </row>
    <row r="2433" spans="1:124" x14ac:dyDescent="0.35">
      <c r="A2433" s="19" t="str">
        <f t="shared" si="98"/>
        <v xml:space="preserve">  C&amp;I [NCL+DQ] / [Capital + ALLL]--43008</v>
      </c>
      <c r="B2433" s="19" t="str">
        <f t="shared" si="99"/>
        <v xml:space="preserve">  C&amp;I [NCL+DQ] / [Capital + ALLL]</v>
      </c>
      <c r="C2433">
        <v>11</v>
      </c>
      <c r="D2433" s="27">
        <v>43008</v>
      </c>
      <c r="E2433">
        <v>7.5486422457275396E-2</v>
      </c>
      <c r="F2433">
        <v>0.58204120993811903</v>
      </c>
      <c r="G2433">
        <v>1.3555535149639</v>
      </c>
      <c r="H2433">
        <v>1.0512263315650401</v>
      </c>
      <c r="I2433">
        <v>1.8254659307136899E-2</v>
      </c>
      <c r="J2433">
        <v>0.59521784236586095</v>
      </c>
      <c r="K2433">
        <v>2.47359881964837</v>
      </c>
      <c r="L2433">
        <v>1.7486317520540799</v>
      </c>
      <c r="M2433">
        <v>5.0232802089533995E-4</v>
      </c>
      <c r="N2433">
        <v>0.39585343191262701</v>
      </c>
      <c r="O2433">
        <v>1.58037284465143</v>
      </c>
      <c r="P2433">
        <v>1.3522091890368</v>
      </c>
      <c r="Q2433">
        <v>6.8288430579693402E-2</v>
      </c>
      <c r="R2433">
        <v>0.61747784490958701</v>
      </c>
      <c r="S2433">
        <v>2.3598756339030098</v>
      </c>
      <c r="T2433">
        <v>1.65417504890855</v>
      </c>
      <c r="U2433">
        <v>6.8492710790260597E-3</v>
      </c>
      <c r="V2433">
        <v>0.62474363424099999</v>
      </c>
      <c r="W2433">
        <v>2.49821472601346</v>
      </c>
      <c r="X2433">
        <v>1.7200739469228901</v>
      </c>
      <c r="Y2433">
        <v>0.17064846416382301</v>
      </c>
      <c r="Z2433">
        <v>0.54337279254802995</v>
      </c>
      <c r="AA2433">
        <v>2.5403165596535802</v>
      </c>
      <c r="AB2433">
        <v>2.1039905783775801</v>
      </c>
      <c r="AC2433">
        <v>9.1431314704298397E-2</v>
      </c>
      <c r="AD2433">
        <v>0.87863811092806199</v>
      </c>
      <c r="AE2433">
        <v>2.7427982442396801</v>
      </c>
      <c r="AF2433">
        <v>2.8243075043258101</v>
      </c>
      <c r="AG2433">
        <v>0</v>
      </c>
      <c r="AH2433">
        <v>0.33491165261577499</v>
      </c>
      <c r="AI2433">
        <v>1.4825080175334899</v>
      </c>
      <c r="AJ2433">
        <v>1.7033631745571101</v>
      </c>
      <c r="AK2433">
        <v>2.9529138524867701E-2</v>
      </c>
      <c r="AL2433">
        <v>0.37186069099486602</v>
      </c>
      <c r="AM2433">
        <v>1.77872212430744</v>
      </c>
      <c r="AN2433">
        <v>1.2905577673595401</v>
      </c>
      <c r="AO2433">
        <v>3.3928163410712898E-2</v>
      </c>
      <c r="AP2433">
        <v>0.64165460119737805</v>
      </c>
      <c r="AQ2433">
        <v>2.6417110888684201</v>
      </c>
      <c r="AR2433">
        <v>1.85304534724183</v>
      </c>
      <c r="AS2433">
        <v>1.3124354719226299E-3</v>
      </c>
      <c r="AT2433">
        <v>0.40167302182917097</v>
      </c>
      <c r="AU2433">
        <v>1.9298248699412099</v>
      </c>
      <c r="AV2433">
        <v>1.50543874644148</v>
      </c>
      <c r="AW2433">
        <v>0</v>
      </c>
      <c r="AX2433">
        <v>0.58851476576880501</v>
      </c>
      <c r="AY2433">
        <v>2.39079060797618</v>
      </c>
      <c r="AZ2433">
        <v>1.65797742480424</v>
      </c>
      <c r="BA2433">
        <v>0.125673199175764</v>
      </c>
      <c r="BB2433">
        <v>2.0166226402938001</v>
      </c>
      <c r="BC2433">
        <v>4.6953630249931297</v>
      </c>
      <c r="BD2433">
        <v>3.6059570693940799</v>
      </c>
      <c r="BE2433">
        <v>8.0026624036608998E-2</v>
      </c>
      <c r="BF2433">
        <v>0.46994881644412201</v>
      </c>
      <c r="BG2433">
        <v>1.7976933928177901</v>
      </c>
      <c r="BH2433">
        <v>1.4085104518123399</v>
      </c>
      <c r="BI2433">
        <v>0</v>
      </c>
      <c r="BJ2433">
        <v>0.28531228015320897</v>
      </c>
      <c r="BK2433">
        <v>2.0654879060461599</v>
      </c>
      <c r="BL2433">
        <v>0.97822334917058995</v>
      </c>
      <c r="BM2433">
        <v>0.18310759751206199</v>
      </c>
      <c r="BN2433">
        <v>0.36621519502412397</v>
      </c>
      <c r="BO2433">
        <v>0.62631981220640198</v>
      </c>
      <c r="BP2433">
        <v>0.41754654147093401</v>
      </c>
      <c r="BQ2433">
        <v>0.35701062835592601</v>
      </c>
      <c r="BR2433">
        <v>0.54337279254802995</v>
      </c>
      <c r="BS2433">
        <v>0.67560712009995205</v>
      </c>
      <c r="BT2433">
        <v>0.50728756812124198</v>
      </c>
      <c r="BU2433">
        <v>0</v>
      </c>
      <c r="BV2433">
        <v>0.58408556474247098</v>
      </c>
      <c r="BW2433">
        <v>2.9342862658582498</v>
      </c>
      <c r="BX2433">
        <v>4.4966589191192003</v>
      </c>
      <c r="BY2433">
        <v>0.31692132055713301</v>
      </c>
      <c r="BZ2433">
        <v>0.82304526748971196</v>
      </c>
      <c r="CA2433">
        <v>2.86101382713561</v>
      </c>
      <c r="CB2433">
        <v>1.9657885172305201</v>
      </c>
      <c r="CC2433">
        <v>5.2497418876905197E-3</v>
      </c>
      <c r="CD2433">
        <v>0.41935000748839302</v>
      </c>
      <c r="CE2433">
        <v>2.2316769687725801</v>
      </c>
      <c r="CF2433">
        <v>1.5755234943002601</v>
      </c>
      <c r="CG2433">
        <v>0</v>
      </c>
      <c r="CH2433">
        <v>0.14075495841330801</v>
      </c>
      <c r="CI2433">
        <v>2.3806679350674602</v>
      </c>
      <c r="CJ2433">
        <v>1.1436199687601101</v>
      </c>
      <c r="CK2433">
        <v>6.9432390210033001E-2</v>
      </c>
      <c r="CL2433">
        <v>0.48609621845735901</v>
      </c>
      <c r="CM2433">
        <v>1.24287176487791</v>
      </c>
      <c r="CN2433">
        <v>1.05683292750935</v>
      </c>
      <c r="CO2433">
        <v>0.810734501257109</v>
      </c>
      <c r="CP2433">
        <v>1.49265140196658</v>
      </c>
      <c r="CQ2433">
        <v>1.9127145559005101</v>
      </c>
      <c r="CR2433">
        <v>1.70811674252267</v>
      </c>
      <c r="CS2433">
        <v>0</v>
      </c>
      <c r="CT2433">
        <v>0.64294390681436098</v>
      </c>
      <c r="CU2433">
        <v>2.06991813180155</v>
      </c>
      <c r="CV2433">
        <v>1.42697422498719</v>
      </c>
      <c r="CW2433">
        <v>1.0562339795350399</v>
      </c>
      <c r="CX2433">
        <v>3.2223026792179601</v>
      </c>
      <c r="CY2433">
        <v>7.4351208504067898</v>
      </c>
      <c r="CZ2433">
        <v>5.0306487915645599</v>
      </c>
      <c r="DA2433">
        <v>1.7751269215748901E-2</v>
      </c>
      <c r="DB2433">
        <v>1.7751269215748901E-2</v>
      </c>
      <c r="DC2433">
        <v>1.7751269215748901E-2</v>
      </c>
      <c r="DD2433">
        <v>1.7751269215748901E-2</v>
      </c>
      <c r="DE2433">
        <v>0</v>
      </c>
      <c r="DF2433">
        <v>0</v>
      </c>
      <c r="DG2433">
        <v>0.48855854351094002</v>
      </c>
      <c r="DH2433">
        <v>0.32570569567396002</v>
      </c>
      <c r="DI2433">
        <v>0.103453927253651</v>
      </c>
      <c r="DJ2433">
        <v>0.67658998646820001</v>
      </c>
      <c r="DK2433">
        <v>1.09626143990434</v>
      </c>
      <c r="DL2433">
        <v>0.98384661938219298</v>
      </c>
      <c r="DM2433">
        <v>0.319706375411687</v>
      </c>
      <c r="DN2433">
        <v>1.5432892638510201</v>
      </c>
      <c r="DO2433">
        <v>2.17006482592293</v>
      </c>
      <c r="DP2433">
        <v>1.42358189469037</v>
      </c>
      <c r="DQ2433">
        <v>0.68210630539406003</v>
      </c>
      <c r="DR2433">
        <v>1.18731307478034</v>
      </c>
      <c r="DS2433">
        <v>2.5191108170060499</v>
      </c>
      <c r="DT2433">
        <v>1.5046746306533301</v>
      </c>
    </row>
    <row r="2434" spans="1:124" x14ac:dyDescent="0.35">
      <c r="A2434" s="19" t="str">
        <f t="shared" si="98"/>
        <v xml:space="preserve">  Ind [NCL+DQ] / [Capital + ALLL]--43008</v>
      </c>
      <c r="B2434" s="19" t="str">
        <f t="shared" si="99"/>
        <v xml:space="preserve">  Ind [NCL+DQ] / [Capital + ALLL]</v>
      </c>
      <c r="C2434">
        <v>12</v>
      </c>
      <c r="D2434" s="27">
        <v>43008</v>
      </c>
      <c r="E2434">
        <v>2.2942089090479598E-2</v>
      </c>
      <c r="F2434">
        <v>0.132095687856777</v>
      </c>
      <c r="G2434">
        <v>0.50448095862165299</v>
      </c>
      <c r="H2434">
        <v>0.35273456192963998</v>
      </c>
      <c r="I2434">
        <v>5.8007266528273703E-3</v>
      </c>
      <c r="J2434">
        <v>0.104671663464562</v>
      </c>
      <c r="K2434">
        <v>0.49516044032891499</v>
      </c>
      <c r="L2434">
        <v>0.43240838371621398</v>
      </c>
      <c r="M2434">
        <v>4.6271472937503104E-3</v>
      </c>
      <c r="N2434">
        <v>0.11824437200308301</v>
      </c>
      <c r="O2434">
        <v>0.54013157777377396</v>
      </c>
      <c r="P2434">
        <v>0.50963841810122201</v>
      </c>
      <c r="Q2434">
        <v>0.229637315003382</v>
      </c>
      <c r="R2434">
        <v>0.48458574069731097</v>
      </c>
      <c r="S2434">
        <v>0.84801255582444501</v>
      </c>
      <c r="T2434">
        <v>0.69879616566153901</v>
      </c>
      <c r="U2434">
        <v>0</v>
      </c>
      <c r="V2434">
        <v>6.4520291631718199E-2</v>
      </c>
      <c r="W2434">
        <v>0.38272471254641799</v>
      </c>
      <c r="X2434">
        <v>0.39832423708682002</v>
      </c>
      <c r="Y2434">
        <v>7.7624684649718598E-2</v>
      </c>
      <c r="Z2434">
        <v>0.20154830441029001</v>
      </c>
      <c r="AA2434">
        <v>0.64435014930064405</v>
      </c>
      <c r="AB2434">
        <v>0.56042880020318797</v>
      </c>
      <c r="AC2434">
        <v>2.1896945604351199E-2</v>
      </c>
      <c r="AD2434">
        <v>0.118652112007594</v>
      </c>
      <c r="AE2434">
        <v>0.32599955626603</v>
      </c>
      <c r="AF2434">
        <v>0.347039073254087</v>
      </c>
      <c r="AG2434">
        <v>1.13015248391924E-2</v>
      </c>
      <c r="AH2434">
        <v>0.123834216942069</v>
      </c>
      <c r="AI2434">
        <v>0.93601692000825398</v>
      </c>
      <c r="AJ2434">
        <v>1.2797385897481199</v>
      </c>
      <c r="AK2434">
        <v>4.6698407060639501E-3</v>
      </c>
      <c r="AL2434">
        <v>0.107465252901562</v>
      </c>
      <c r="AM2434">
        <v>0.230311555100457</v>
      </c>
      <c r="AN2434">
        <v>0.28160612553354902</v>
      </c>
      <c r="AO2434">
        <v>1.5854632148517601E-2</v>
      </c>
      <c r="AP2434">
        <v>0.128425368075995</v>
      </c>
      <c r="AQ2434">
        <v>0.60434056334076203</v>
      </c>
      <c r="AR2434">
        <v>0.439672599733544</v>
      </c>
      <c r="AS2434">
        <v>0</v>
      </c>
      <c r="AT2434">
        <v>3.5772064925657897E-2</v>
      </c>
      <c r="AU2434">
        <v>0.26880462709152902</v>
      </c>
      <c r="AV2434">
        <v>0.25071251292852298</v>
      </c>
      <c r="AW2434">
        <v>4.3077671658543003E-2</v>
      </c>
      <c r="AX2434">
        <v>0.22301054234082501</v>
      </c>
      <c r="AY2434">
        <v>0.78278140344085201</v>
      </c>
      <c r="AZ2434">
        <v>0.58989139125552603</v>
      </c>
      <c r="BA2434">
        <v>0</v>
      </c>
      <c r="BB2434">
        <v>2.8897094236635099E-2</v>
      </c>
      <c r="BC2434">
        <v>0.30049430407272598</v>
      </c>
      <c r="BD2434">
        <v>0.43146717898403703</v>
      </c>
      <c r="BE2434">
        <v>2.74074977040503E-2</v>
      </c>
      <c r="BF2434">
        <v>0.120742425518771</v>
      </c>
      <c r="BG2434">
        <v>0.37820162304181598</v>
      </c>
      <c r="BH2434">
        <v>0.95974379616736505</v>
      </c>
      <c r="BI2434">
        <v>7.3629451780712299E-2</v>
      </c>
      <c r="BJ2434">
        <v>8.7938716485578106E-2</v>
      </c>
      <c r="BK2434">
        <v>0.207182320441989</v>
      </c>
      <c r="BL2434">
        <v>0.26619930638879202</v>
      </c>
      <c r="BM2434">
        <v>0.25479821153132698</v>
      </c>
      <c r="BN2434">
        <v>0.50959642306265496</v>
      </c>
      <c r="BO2434">
        <v>0.86951657460753495</v>
      </c>
      <c r="BP2434">
        <v>0.57967771640502297</v>
      </c>
      <c r="BQ2434">
        <v>3.8812342324859299E-2</v>
      </c>
      <c r="BR2434">
        <v>7.7624684649718598E-2</v>
      </c>
      <c r="BS2434">
        <v>0.50197477231193399</v>
      </c>
      <c r="BT2434">
        <v>0.33464984820795601</v>
      </c>
      <c r="BU2434">
        <v>2.5615938463082299E-2</v>
      </c>
      <c r="BV2434">
        <v>8.8401697312588401E-2</v>
      </c>
      <c r="BW2434">
        <v>0.20197997476862301</v>
      </c>
      <c r="BX2434">
        <v>0.23321098141004101</v>
      </c>
      <c r="BY2434">
        <v>7.0562156867004802E-2</v>
      </c>
      <c r="BZ2434">
        <v>9.4966761633428307E-2</v>
      </c>
      <c r="CA2434">
        <v>0.408588609633667</v>
      </c>
      <c r="CB2434">
        <v>0.275546471927264</v>
      </c>
      <c r="CC2434">
        <v>0</v>
      </c>
      <c r="CD2434">
        <v>9.85027580772262E-3</v>
      </c>
      <c r="CE2434">
        <v>0.10286654779865601</v>
      </c>
      <c r="CF2434">
        <v>0.19970910776283099</v>
      </c>
      <c r="CG2434">
        <v>2.05600559233521E-3</v>
      </c>
      <c r="CH2434">
        <v>0.29223666934903197</v>
      </c>
      <c r="CI2434">
        <v>0.49606159314196102</v>
      </c>
      <c r="CJ2434">
        <v>0.42700477027509498</v>
      </c>
      <c r="CK2434">
        <v>0</v>
      </c>
      <c r="CL2434">
        <v>3.31345261762757E-2</v>
      </c>
      <c r="CM2434">
        <v>9.8870056497175104E-2</v>
      </c>
      <c r="CN2434">
        <v>0.20856038541393601</v>
      </c>
      <c r="CO2434">
        <v>1.2743723716069799E-2</v>
      </c>
      <c r="CP2434">
        <v>4.97465614370034E-2</v>
      </c>
      <c r="CQ2434">
        <v>8.5643935338828803E-2</v>
      </c>
      <c r="CR2434">
        <v>8.2022521802421297E-2</v>
      </c>
      <c r="CS2434">
        <v>3.40737001514387E-2</v>
      </c>
      <c r="CT2434">
        <v>0.100142576492429</v>
      </c>
      <c r="CU2434">
        <v>0.18289114828591199</v>
      </c>
      <c r="CV2434">
        <v>0.11682227194492199</v>
      </c>
      <c r="CW2434">
        <v>5.8309037900874598E-2</v>
      </c>
      <c r="CX2434">
        <v>0.108672936259143</v>
      </c>
      <c r="CY2434">
        <v>0.271080039948638</v>
      </c>
      <c r="CZ2434">
        <v>0.348590618862959</v>
      </c>
      <c r="DA2434">
        <v>0</v>
      </c>
      <c r="DB2434">
        <v>0</v>
      </c>
      <c r="DC2434">
        <v>0</v>
      </c>
      <c r="DD2434">
        <v>0</v>
      </c>
      <c r="DE2434">
        <v>0.171471624042522</v>
      </c>
      <c r="DF2434">
        <v>0.33405712376816399</v>
      </c>
      <c r="DG2434">
        <v>6.89894990896296</v>
      </c>
      <c r="DH2434">
        <v>4.6022619807476</v>
      </c>
      <c r="DI2434">
        <v>5.2549379140207401E-2</v>
      </c>
      <c r="DJ2434">
        <v>0.52431511338314296</v>
      </c>
      <c r="DK2434">
        <v>1.1375192032927</v>
      </c>
      <c r="DL2434">
        <v>2.1810617103206802</v>
      </c>
      <c r="DM2434">
        <v>4.2438629046179198E-2</v>
      </c>
      <c r="DN2434">
        <v>0.100195837318395</v>
      </c>
      <c r="DO2434">
        <v>0.18405782601491699</v>
      </c>
      <c r="DP2434">
        <v>0.43718812239586202</v>
      </c>
      <c r="DQ2434">
        <v>9.2150610958550701E-4</v>
      </c>
      <c r="DR2434">
        <v>2.7035204264939501E-2</v>
      </c>
      <c r="DS2434">
        <v>0.16199848646113099</v>
      </c>
      <c r="DT2434">
        <v>0.38558309027989102</v>
      </c>
    </row>
    <row r="2435" spans="1:124" x14ac:dyDescent="0.35">
      <c r="A2435" s="19" t="str">
        <f t="shared" si="98"/>
        <v xml:space="preserve">  OREO / [Capital + ALLL]--43008</v>
      </c>
      <c r="B2435" s="19" t="str">
        <f t="shared" si="99"/>
        <v xml:space="preserve">  OREO / [Capital + ALLL]</v>
      </c>
      <c r="C2435">
        <v>13</v>
      </c>
      <c r="D2435" s="27">
        <v>43008</v>
      </c>
      <c r="E2435">
        <v>0</v>
      </c>
      <c r="F2435">
        <v>0.37872067449352198</v>
      </c>
      <c r="G2435">
        <v>1.63214970198387</v>
      </c>
      <c r="H2435">
        <v>1.21451657380264</v>
      </c>
      <c r="I2435">
        <v>0</v>
      </c>
      <c r="J2435">
        <v>0.176324708228982</v>
      </c>
      <c r="K2435">
        <v>2.18339588288582</v>
      </c>
      <c r="L2435">
        <v>1.85735734177359</v>
      </c>
      <c r="M2435">
        <v>0</v>
      </c>
      <c r="N2435">
        <v>0.27816764629963597</v>
      </c>
      <c r="O2435">
        <v>1.9097972532696099</v>
      </c>
      <c r="P2435">
        <v>1.7716447939131399</v>
      </c>
      <c r="Q2435">
        <v>1.4350733771041899</v>
      </c>
      <c r="R2435">
        <v>3.8525834124323399</v>
      </c>
      <c r="S2435">
        <v>5.6352631633954102</v>
      </c>
      <c r="T2435">
        <v>3.9935302609323098</v>
      </c>
      <c r="U2435">
        <v>0</v>
      </c>
      <c r="V2435">
        <v>0.51575635669709596</v>
      </c>
      <c r="W2435">
        <v>3.1898598814287902</v>
      </c>
      <c r="X2435">
        <v>2.69748558169593</v>
      </c>
      <c r="Y2435">
        <v>0</v>
      </c>
      <c r="Z2435">
        <v>0.261582282160088</v>
      </c>
      <c r="AA2435">
        <v>1.6686893203883499</v>
      </c>
      <c r="AB2435">
        <v>2.7677413206361501</v>
      </c>
      <c r="AC2435">
        <v>0</v>
      </c>
      <c r="AD2435">
        <v>0</v>
      </c>
      <c r="AE2435">
        <v>3.0155175539033401E-2</v>
      </c>
      <c r="AF2435">
        <v>0.30639619713041899</v>
      </c>
      <c r="AG2435">
        <v>0</v>
      </c>
      <c r="AH2435">
        <v>0</v>
      </c>
      <c r="AI2435">
        <v>0.17826390934105801</v>
      </c>
      <c r="AJ2435">
        <v>0.35018353345907199</v>
      </c>
      <c r="AK2435">
        <v>3.2559149120902998E-2</v>
      </c>
      <c r="AL2435">
        <v>0.56154537286612805</v>
      </c>
      <c r="AM2435">
        <v>2.1266396659237601</v>
      </c>
      <c r="AN2435">
        <v>1.2977181246646301</v>
      </c>
      <c r="AO2435">
        <v>0</v>
      </c>
      <c r="AP2435">
        <v>0</v>
      </c>
      <c r="AQ2435">
        <v>0.95525262953547996</v>
      </c>
      <c r="AR2435">
        <v>1.2432506245942601</v>
      </c>
      <c r="AS2435">
        <v>0</v>
      </c>
      <c r="AT2435">
        <v>0.30713316640581301</v>
      </c>
      <c r="AU2435">
        <v>2.57343204468043</v>
      </c>
      <c r="AV2435">
        <v>2.32351541340029</v>
      </c>
      <c r="AW2435">
        <v>0</v>
      </c>
      <c r="AX2435">
        <v>0.97148442689847603</v>
      </c>
      <c r="AY2435">
        <v>3.2084891713900601</v>
      </c>
      <c r="AZ2435">
        <v>2.3711109938755501</v>
      </c>
      <c r="BA2435">
        <v>0</v>
      </c>
      <c r="BB2435">
        <v>0</v>
      </c>
      <c r="BC2435">
        <v>1.5967700407719001</v>
      </c>
      <c r="BD2435">
        <v>1.66042841340026</v>
      </c>
      <c r="BE2435">
        <v>0</v>
      </c>
      <c r="BF2435">
        <v>0.465862304996782</v>
      </c>
      <c r="BG2435">
        <v>1.3279309762401199</v>
      </c>
      <c r="BH2435">
        <v>1.5905495447904501</v>
      </c>
      <c r="BI2435">
        <v>0.39615846338535399</v>
      </c>
      <c r="BJ2435">
        <v>0.67303219090066202</v>
      </c>
      <c r="BK2435">
        <v>0.87938716485578095</v>
      </c>
      <c r="BL2435">
        <v>4.6724904546682202</v>
      </c>
      <c r="BM2435">
        <v>5.1740632992951598E-2</v>
      </c>
      <c r="BN2435">
        <v>0.103481265985903</v>
      </c>
      <c r="BO2435">
        <v>0.18253177407299601</v>
      </c>
      <c r="BP2435">
        <v>0.121687849381997</v>
      </c>
      <c r="BQ2435">
        <v>0</v>
      </c>
      <c r="BR2435">
        <v>0</v>
      </c>
      <c r="BS2435">
        <v>2.8705299439896601</v>
      </c>
      <c r="BT2435">
        <v>1.9136866293264401</v>
      </c>
      <c r="BU2435">
        <v>0</v>
      </c>
      <c r="BV2435">
        <v>0.93770931011386505</v>
      </c>
      <c r="BW2435">
        <v>2.4001555560961498</v>
      </c>
      <c r="BX2435">
        <v>3.65509268629551</v>
      </c>
      <c r="BY2435">
        <v>1.1235119528675199</v>
      </c>
      <c r="BZ2435">
        <v>2.78338993251085</v>
      </c>
      <c r="CA2435">
        <v>5.66670772135463</v>
      </c>
      <c r="CB2435">
        <v>3.4877649021709298</v>
      </c>
      <c r="CC2435">
        <v>0</v>
      </c>
      <c r="CD2435">
        <v>1.11046811705272</v>
      </c>
      <c r="CE2435">
        <v>4.6873145840749997</v>
      </c>
      <c r="CF2435">
        <v>4.4688483129851502</v>
      </c>
      <c r="CG2435">
        <v>0</v>
      </c>
      <c r="CH2435">
        <v>0.51671344730798696</v>
      </c>
      <c r="CI2435">
        <v>1.52784114616569</v>
      </c>
      <c r="CJ2435">
        <v>1.22439333047655</v>
      </c>
      <c r="CK2435">
        <v>0</v>
      </c>
      <c r="CL2435">
        <v>0</v>
      </c>
      <c r="CM2435">
        <v>1.8369436564149799</v>
      </c>
      <c r="CN2435">
        <v>1.3017254393624</v>
      </c>
      <c r="CO2435">
        <v>0</v>
      </c>
      <c r="CP2435">
        <v>0</v>
      </c>
      <c r="CQ2435">
        <v>0.234877175914666</v>
      </c>
      <c r="CR2435">
        <v>0.37933624564853402</v>
      </c>
      <c r="CS2435">
        <v>0</v>
      </c>
      <c r="CT2435">
        <v>0</v>
      </c>
      <c r="CU2435">
        <v>5.2489321138113297E-2</v>
      </c>
      <c r="CV2435">
        <v>5.2489321138113297E-2</v>
      </c>
      <c r="CW2435">
        <v>0</v>
      </c>
      <c r="CX2435">
        <v>0</v>
      </c>
      <c r="CY2435">
        <v>7.2301490818350495E-2</v>
      </c>
      <c r="CZ2435">
        <v>0.328903389822294</v>
      </c>
      <c r="DA2435">
        <v>0</v>
      </c>
      <c r="DB2435">
        <v>0</v>
      </c>
      <c r="DC2435">
        <v>0</v>
      </c>
      <c r="DD2435">
        <v>0</v>
      </c>
      <c r="DE2435">
        <v>0</v>
      </c>
      <c r="DF2435">
        <v>0</v>
      </c>
      <c r="DG2435">
        <v>2.0548857078357699E-2</v>
      </c>
      <c r="DH2435">
        <v>1.3699238052238501E-2</v>
      </c>
      <c r="DI2435">
        <v>0</v>
      </c>
      <c r="DJ2435">
        <v>0.14526021304831199</v>
      </c>
      <c r="DK2435">
        <v>0.379057267660321</v>
      </c>
      <c r="DL2435">
        <v>0.32231268742044</v>
      </c>
      <c r="DM2435">
        <v>0</v>
      </c>
      <c r="DN2435">
        <v>0.106376120172781</v>
      </c>
      <c r="DO2435">
        <v>0.36555539946054899</v>
      </c>
      <c r="DP2435">
        <v>0.58028159117849998</v>
      </c>
      <c r="DQ2435">
        <v>0.106579485159518</v>
      </c>
      <c r="DR2435">
        <v>0.40356642877003501</v>
      </c>
      <c r="DS2435">
        <v>0.64937406762445404</v>
      </c>
      <c r="DT2435">
        <v>1.3264390802022299</v>
      </c>
    </row>
    <row r="2436" spans="1:124" x14ac:dyDescent="0.35">
      <c r="A2436" s="19" t="str">
        <f t="shared" si="98"/>
        <v>ROAA--43008</v>
      </c>
      <c r="B2436" s="19" t="str">
        <f t="shared" si="99"/>
        <v>ROAA</v>
      </c>
      <c r="C2436">
        <v>14</v>
      </c>
      <c r="D2436" s="27">
        <v>43008</v>
      </c>
      <c r="E2436">
        <v>0.8</v>
      </c>
      <c r="F2436">
        <v>1.155</v>
      </c>
      <c r="G2436">
        <v>1.4750000000000001</v>
      </c>
      <c r="H2436">
        <v>1.1875925925925901</v>
      </c>
      <c r="I2436">
        <v>0.77</v>
      </c>
      <c r="J2436">
        <v>1.1599999999999999</v>
      </c>
      <c r="K2436">
        <v>1.52</v>
      </c>
      <c r="L2436">
        <v>1.17206319702602</v>
      </c>
      <c r="M2436">
        <v>0.71</v>
      </c>
      <c r="N2436">
        <v>1</v>
      </c>
      <c r="O2436">
        <v>1.32</v>
      </c>
      <c r="P2436">
        <v>1.0357976336189401</v>
      </c>
      <c r="Q2436">
        <v>0.67500000000000004</v>
      </c>
      <c r="R2436">
        <v>0.85499999999999998</v>
      </c>
      <c r="S2436">
        <v>1.0149999999999999</v>
      </c>
      <c r="T2436">
        <v>0.89888888888888896</v>
      </c>
      <c r="U2436">
        <v>0.76500000000000001</v>
      </c>
      <c r="V2436">
        <v>1.17</v>
      </c>
      <c r="W2436">
        <v>1.5149999999999999</v>
      </c>
      <c r="X2436">
        <v>1.15920962199313</v>
      </c>
      <c r="Y2436">
        <v>0.78</v>
      </c>
      <c r="Z2436">
        <v>1.1599999999999999</v>
      </c>
      <c r="AA2436">
        <v>1.55</v>
      </c>
      <c r="AB2436">
        <v>1.12591836734694</v>
      </c>
      <c r="AC2436">
        <v>0.94499999999999995</v>
      </c>
      <c r="AD2436">
        <v>1.17</v>
      </c>
      <c r="AE2436">
        <v>1.58</v>
      </c>
      <c r="AF2436">
        <v>1.25</v>
      </c>
      <c r="AG2436">
        <v>0.87</v>
      </c>
      <c r="AH2436">
        <v>1.23</v>
      </c>
      <c r="AI2436">
        <v>1.585</v>
      </c>
      <c r="AJ2436">
        <v>1.2392063492063501</v>
      </c>
      <c r="AK2436">
        <v>0.74</v>
      </c>
      <c r="AL2436">
        <v>1.08</v>
      </c>
      <c r="AM2436">
        <v>1.41</v>
      </c>
      <c r="AN2436">
        <v>1.14787234042553</v>
      </c>
      <c r="AO2436">
        <v>0.8175</v>
      </c>
      <c r="AP2436">
        <v>1.19</v>
      </c>
      <c r="AQ2436">
        <v>1.61</v>
      </c>
      <c r="AR2436">
        <v>1.23298507462687</v>
      </c>
      <c r="AS2436">
        <v>0.77</v>
      </c>
      <c r="AT2436">
        <v>1.155</v>
      </c>
      <c r="AU2436">
        <v>1.4875</v>
      </c>
      <c r="AV2436">
        <v>1.14524752475248</v>
      </c>
      <c r="AW2436">
        <v>0.73</v>
      </c>
      <c r="AX2436">
        <v>1.0549999999999999</v>
      </c>
      <c r="AY2436">
        <v>1.38</v>
      </c>
      <c r="AZ2436">
        <v>1.0722727272727299</v>
      </c>
      <c r="BA2436">
        <v>0.84</v>
      </c>
      <c r="BB2436">
        <v>1.21</v>
      </c>
      <c r="BC2436">
        <v>1.605</v>
      </c>
      <c r="BD2436">
        <v>1.29553191489362</v>
      </c>
      <c r="BE2436">
        <v>0.70499999999999996</v>
      </c>
      <c r="BF2436">
        <v>0.99</v>
      </c>
      <c r="BG2436">
        <v>1.4450000000000001</v>
      </c>
      <c r="BH2436">
        <v>1.1204255319148899</v>
      </c>
      <c r="BI2436">
        <v>1.22</v>
      </c>
      <c r="BJ2436">
        <v>1.29</v>
      </c>
      <c r="BK2436">
        <v>1.35</v>
      </c>
      <c r="BL2436">
        <v>1.534</v>
      </c>
      <c r="BM2436">
        <v>1.28</v>
      </c>
      <c r="BN2436">
        <v>1.71</v>
      </c>
      <c r="BO2436">
        <v>3.59</v>
      </c>
      <c r="BP2436">
        <v>2.6766666666666699</v>
      </c>
      <c r="BQ2436">
        <v>0.995</v>
      </c>
      <c r="BR2436">
        <v>1</v>
      </c>
      <c r="BS2436">
        <v>1.1399999999999999</v>
      </c>
      <c r="BT2436">
        <v>1.0900000000000001</v>
      </c>
      <c r="BU2436">
        <v>0.52</v>
      </c>
      <c r="BV2436">
        <v>0.84</v>
      </c>
      <c r="BW2436">
        <v>1.2549999999999999</v>
      </c>
      <c r="BX2436">
        <v>0.84333333333333305</v>
      </c>
      <c r="BY2436">
        <v>0.64</v>
      </c>
      <c r="BZ2436">
        <v>1.04</v>
      </c>
      <c r="CA2436">
        <v>1.4950000000000001</v>
      </c>
      <c r="CB2436">
        <v>1.0985714285714301</v>
      </c>
      <c r="CC2436">
        <v>0.69</v>
      </c>
      <c r="CD2436">
        <v>1.19</v>
      </c>
      <c r="CE2436">
        <v>1.5</v>
      </c>
      <c r="CF2436">
        <v>1.0951851851851899</v>
      </c>
      <c r="CG2436">
        <v>0.88</v>
      </c>
      <c r="CH2436">
        <v>1.19</v>
      </c>
      <c r="CI2436">
        <v>1.34</v>
      </c>
      <c r="CJ2436">
        <v>1.09066666666667</v>
      </c>
      <c r="CK2436">
        <v>0.95</v>
      </c>
      <c r="CL2436">
        <v>1.34</v>
      </c>
      <c r="CM2436">
        <v>1.51</v>
      </c>
      <c r="CN2436">
        <v>1.3976470588235299</v>
      </c>
      <c r="CO2436">
        <v>1.54</v>
      </c>
      <c r="CP2436">
        <v>1.56</v>
      </c>
      <c r="CQ2436">
        <v>1.58</v>
      </c>
      <c r="CR2436">
        <v>1.6659999999999999</v>
      </c>
      <c r="CS2436">
        <v>1.0325</v>
      </c>
      <c r="CT2436">
        <v>1.165</v>
      </c>
      <c r="CU2436">
        <v>1.4650000000000001</v>
      </c>
      <c r="CV2436">
        <v>1.3325</v>
      </c>
      <c r="CW2436">
        <v>0.52</v>
      </c>
      <c r="CX2436">
        <v>1.02</v>
      </c>
      <c r="CY2436">
        <v>1.3</v>
      </c>
      <c r="CZ2436">
        <v>0.98538461538461497</v>
      </c>
      <c r="DA2436">
        <v>1.21</v>
      </c>
      <c r="DB2436">
        <v>1.21</v>
      </c>
      <c r="DC2436">
        <v>1.21</v>
      </c>
      <c r="DD2436">
        <v>1.21</v>
      </c>
      <c r="DE2436">
        <v>0.98</v>
      </c>
      <c r="DF2436">
        <v>1.1299999999999999</v>
      </c>
      <c r="DG2436">
        <v>1.2250000000000001</v>
      </c>
      <c r="DH2436">
        <v>1.0933333333333299</v>
      </c>
      <c r="DI2436">
        <v>0.63</v>
      </c>
      <c r="DJ2436">
        <v>1.22</v>
      </c>
      <c r="DK2436">
        <v>1.4</v>
      </c>
      <c r="DL2436">
        <v>0.96181818181818202</v>
      </c>
      <c r="DM2436">
        <v>0.67</v>
      </c>
      <c r="DN2436">
        <v>1.17</v>
      </c>
      <c r="DO2436">
        <v>1.905</v>
      </c>
      <c r="DP2436">
        <v>1.3385714285714301</v>
      </c>
      <c r="DQ2436">
        <v>0.70750000000000002</v>
      </c>
      <c r="DR2436">
        <v>1.03</v>
      </c>
      <c r="DS2436">
        <v>1.7275</v>
      </c>
      <c r="DT2436">
        <v>1.2233333333333301</v>
      </c>
    </row>
    <row r="2437" spans="1:124" x14ac:dyDescent="0.35">
      <c r="A2437" s="19" t="str">
        <f t="shared" si="98"/>
        <v>NIM--43008</v>
      </c>
      <c r="B2437" s="19" t="str">
        <f t="shared" si="99"/>
        <v>NIM</v>
      </c>
      <c r="C2437">
        <v>15</v>
      </c>
      <c r="D2437" s="27">
        <v>43008</v>
      </c>
      <c r="E2437">
        <v>3.5775000000000001</v>
      </c>
      <c r="F2437">
        <v>3.8050000000000002</v>
      </c>
      <c r="G2437">
        <v>4.0599999999999996</v>
      </c>
      <c r="H2437">
        <v>3.7831481481481499</v>
      </c>
      <c r="I2437">
        <v>3.59</v>
      </c>
      <c r="J2437">
        <v>3.92</v>
      </c>
      <c r="K2437">
        <v>4.29</v>
      </c>
      <c r="L2437">
        <v>3.9122862453531599</v>
      </c>
      <c r="M2437">
        <v>3.4</v>
      </c>
      <c r="N2437">
        <v>3.79</v>
      </c>
      <c r="O2437">
        <v>4.18</v>
      </c>
      <c r="P2437">
        <v>3.8042186862505099</v>
      </c>
      <c r="Q2437">
        <v>3.6850000000000001</v>
      </c>
      <c r="R2437">
        <v>3.915</v>
      </c>
      <c r="S2437">
        <v>4.22</v>
      </c>
      <c r="T2437">
        <v>3.9322222222222201</v>
      </c>
      <c r="U2437">
        <v>3.53</v>
      </c>
      <c r="V2437">
        <v>3.9</v>
      </c>
      <c r="W2437">
        <v>4.24</v>
      </c>
      <c r="X2437">
        <v>3.8485223367697601</v>
      </c>
      <c r="Y2437">
        <v>3.86</v>
      </c>
      <c r="Z2437">
        <v>4.1399999999999997</v>
      </c>
      <c r="AA2437">
        <v>4.5</v>
      </c>
      <c r="AB2437">
        <v>4.21</v>
      </c>
      <c r="AC2437">
        <v>3.56</v>
      </c>
      <c r="AD2437">
        <v>3.89</v>
      </c>
      <c r="AE2437">
        <v>4.3099999999999996</v>
      </c>
      <c r="AF2437">
        <v>3.9045333333333301</v>
      </c>
      <c r="AG2437">
        <v>3.5249999999999999</v>
      </c>
      <c r="AH2437">
        <v>3.99</v>
      </c>
      <c r="AI2437">
        <v>4.45</v>
      </c>
      <c r="AJ2437">
        <v>4.3976190476190498</v>
      </c>
      <c r="AK2437">
        <v>3.6349999999999998</v>
      </c>
      <c r="AL2437">
        <v>3.86</v>
      </c>
      <c r="AM2437">
        <v>4.0149999999999997</v>
      </c>
      <c r="AN2437">
        <v>3.8410638297872302</v>
      </c>
      <c r="AO2437">
        <v>3.5825</v>
      </c>
      <c r="AP2437">
        <v>3.92</v>
      </c>
      <c r="AQ2437">
        <v>4.32</v>
      </c>
      <c r="AR2437">
        <v>3.90358208955224</v>
      </c>
      <c r="AS2437">
        <v>3.6425000000000001</v>
      </c>
      <c r="AT2437">
        <v>3.96</v>
      </c>
      <c r="AU2437">
        <v>4.29</v>
      </c>
      <c r="AV2437">
        <v>3.95074257425743</v>
      </c>
      <c r="AW2437">
        <v>3.6124999999999998</v>
      </c>
      <c r="AX2437">
        <v>3.91</v>
      </c>
      <c r="AY2437">
        <v>4.2175000000000002</v>
      </c>
      <c r="AZ2437">
        <v>3.86772727272727</v>
      </c>
      <c r="BA2437">
        <v>3.65</v>
      </c>
      <c r="BB2437">
        <v>4</v>
      </c>
      <c r="BC2437">
        <v>4.24</v>
      </c>
      <c r="BD2437">
        <v>4.0059574468085097</v>
      </c>
      <c r="BE2437">
        <v>3.34</v>
      </c>
      <c r="BF2437">
        <v>3.76</v>
      </c>
      <c r="BG2437">
        <v>4.1449999999999996</v>
      </c>
      <c r="BH2437">
        <v>4.0676595744680899</v>
      </c>
      <c r="BI2437">
        <v>3.65</v>
      </c>
      <c r="BJ2437">
        <v>4.42</v>
      </c>
      <c r="BK2437">
        <v>4.43</v>
      </c>
      <c r="BL2437">
        <v>4.1440000000000001</v>
      </c>
      <c r="BM2437">
        <v>4.2350000000000003</v>
      </c>
      <c r="BN2437">
        <v>4.33</v>
      </c>
      <c r="BO2437">
        <v>4.3600000000000003</v>
      </c>
      <c r="BP2437">
        <v>4.2866666666666697</v>
      </c>
      <c r="BQ2437">
        <v>3.855</v>
      </c>
      <c r="BR2437">
        <v>4.28</v>
      </c>
      <c r="BS2437">
        <v>4.47</v>
      </c>
      <c r="BT2437">
        <v>4.1233333333333304</v>
      </c>
      <c r="BU2437">
        <v>3.7050000000000001</v>
      </c>
      <c r="BV2437">
        <v>4.01</v>
      </c>
      <c r="BW2437">
        <v>4.3449999999999998</v>
      </c>
      <c r="BX2437">
        <v>3.9586666666666699</v>
      </c>
      <c r="BY2437">
        <v>3.69</v>
      </c>
      <c r="BZ2437">
        <v>3.89</v>
      </c>
      <c r="CA2437">
        <v>4.05</v>
      </c>
      <c r="CB2437">
        <v>3.75428571428571</v>
      </c>
      <c r="CC2437">
        <v>3.34</v>
      </c>
      <c r="CD2437">
        <v>3.77</v>
      </c>
      <c r="CE2437">
        <v>4.03</v>
      </c>
      <c r="CF2437">
        <v>3.7439506172839501</v>
      </c>
      <c r="CG2437">
        <v>3.83</v>
      </c>
      <c r="CH2437">
        <v>4</v>
      </c>
      <c r="CI2437">
        <v>4.34</v>
      </c>
      <c r="CJ2437">
        <v>4.0119999999999996</v>
      </c>
      <c r="CK2437">
        <v>3.55</v>
      </c>
      <c r="CL2437">
        <v>3.78</v>
      </c>
      <c r="CM2437">
        <v>4.18</v>
      </c>
      <c r="CN2437">
        <v>4.0105882352941196</v>
      </c>
      <c r="CO2437">
        <v>3.64</v>
      </c>
      <c r="CP2437">
        <v>3.78</v>
      </c>
      <c r="CQ2437">
        <v>4.53</v>
      </c>
      <c r="CR2437">
        <v>4.1020000000000003</v>
      </c>
      <c r="CS2437">
        <v>2.84</v>
      </c>
      <c r="CT2437">
        <v>3.4550000000000001</v>
      </c>
      <c r="CU2437">
        <v>4.2074999999999996</v>
      </c>
      <c r="CV2437">
        <v>3.5924999999999998</v>
      </c>
      <c r="CW2437">
        <v>3.78</v>
      </c>
      <c r="CX2437">
        <v>4.03</v>
      </c>
      <c r="CY2437">
        <v>4.2300000000000004</v>
      </c>
      <c r="CZ2437">
        <v>4.0215384615384604</v>
      </c>
      <c r="DA2437">
        <v>3.85</v>
      </c>
      <c r="DB2437">
        <v>3.85</v>
      </c>
      <c r="DC2437">
        <v>3.85</v>
      </c>
      <c r="DD2437">
        <v>3.85</v>
      </c>
      <c r="DE2437">
        <v>2.9</v>
      </c>
      <c r="DF2437">
        <v>3.23</v>
      </c>
      <c r="DG2437">
        <v>10.54</v>
      </c>
      <c r="DH2437">
        <v>7.8833333333333302</v>
      </c>
      <c r="DI2437">
        <v>3.5249999999999999</v>
      </c>
      <c r="DJ2437">
        <v>3.68</v>
      </c>
      <c r="DK2437">
        <v>4.7149999999999999</v>
      </c>
      <c r="DL2437">
        <v>4.5572727272727303</v>
      </c>
      <c r="DM2437">
        <v>3.52</v>
      </c>
      <c r="DN2437">
        <v>3.75</v>
      </c>
      <c r="DO2437">
        <v>4.12</v>
      </c>
      <c r="DP2437">
        <v>3.8557142857142899</v>
      </c>
      <c r="DQ2437">
        <v>3.8650000000000002</v>
      </c>
      <c r="DR2437">
        <v>3.93</v>
      </c>
      <c r="DS2437">
        <v>4.0250000000000004</v>
      </c>
      <c r="DT2437">
        <v>3.9049999999999998</v>
      </c>
    </row>
    <row r="2438" spans="1:124" x14ac:dyDescent="0.35">
      <c r="A2438" s="19" t="str">
        <f t="shared" si="98"/>
        <v>Provisions / Avg Assets--43008</v>
      </c>
      <c r="B2438" s="19" t="str">
        <f t="shared" si="99"/>
        <v>Provisions / Avg Assets</v>
      </c>
      <c r="C2438">
        <v>16</v>
      </c>
      <c r="D2438" s="27">
        <v>43008</v>
      </c>
      <c r="E2438">
        <v>0</v>
      </c>
      <c r="F2438">
        <v>0.05</v>
      </c>
      <c r="G2438">
        <v>0.13750000000000001</v>
      </c>
      <c r="H2438">
        <v>0.11111111111111099</v>
      </c>
      <c r="I2438">
        <v>0</v>
      </c>
      <c r="J2438">
        <v>0.05</v>
      </c>
      <c r="K2438">
        <v>0.15</v>
      </c>
      <c r="L2438">
        <v>0.1132156133829</v>
      </c>
      <c r="M2438">
        <v>0</v>
      </c>
      <c r="N2438">
        <v>0.06</v>
      </c>
      <c r="O2438">
        <v>0.15</v>
      </c>
      <c r="P2438">
        <v>0.114785801713585</v>
      </c>
      <c r="Q2438">
        <v>0.05</v>
      </c>
      <c r="R2438">
        <v>0.11</v>
      </c>
      <c r="S2438">
        <v>0.16250000000000001</v>
      </c>
      <c r="T2438">
        <v>0.11111111111111099</v>
      </c>
      <c r="U2438">
        <v>0</v>
      </c>
      <c r="V2438">
        <v>0.04</v>
      </c>
      <c r="W2438">
        <v>0.13</v>
      </c>
      <c r="X2438">
        <v>0.101477663230241</v>
      </c>
      <c r="Y2438">
        <v>0</v>
      </c>
      <c r="Z2438">
        <v>0.06</v>
      </c>
      <c r="AA2438">
        <v>0.18</v>
      </c>
      <c r="AB2438">
        <v>0.12612244897959199</v>
      </c>
      <c r="AC2438">
        <v>0</v>
      </c>
      <c r="AD2438">
        <v>0.04</v>
      </c>
      <c r="AE2438">
        <v>0.13</v>
      </c>
      <c r="AF2438">
        <v>9.0266666666666703E-2</v>
      </c>
      <c r="AG2438">
        <v>0</v>
      </c>
      <c r="AH2438">
        <v>0.11</v>
      </c>
      <c r="AI2438">
        <v>0.245</v>
      </c>
      <c r="AJ2438">
        <v>0.46968253968253998</v>
      </c>
      <c r="AK2438">
        <v>0</v>
      </c>
      <c r="AL2438">
        <v>0.06</v>
      </c>
      <c r="AM2438">
        <v>0.14000000000000001</v>
      </c>
      <c r="AN2438">
        <v>9.8510638297872405E-2</v>
      </c>
      <c r="AO2438">
        <v>0</v>
      </c>
      <c r="AP2438">
        <v>0.05</v>
      </c>
      <c r="AQ2438">
        <v>0.14249999999999999</v>
      </c>
      <c r="AR2438">
        <v>0.107649253731343</v>
      </c>
      <c r="AS2438">
        <v>0</v>
      </c>
      <c r="AT2438">
        <v>0.06</v>
      </c>
      <c r="AU2438">
        <v>0.15</v>
      </c>
      <c r="AV2438">
        <v>0.103861386138614</v>
      </c>
      <c r="AW2438">
        <v>0</v>
      </c>
      <c r="AX2438">
        <v>4.4999999999999998E-2</v>
      </c>
      <c r="AY2438">
        <v>0.11749999999999999</v>
      </c>
      <c r="AZ2438">
        <v>7.41666666666667E-2</v>
      </c>
      <c r="BA2438">
        <v>0</v>
      </c>
      <c r="BB2438">
        <v>0.12</v>
      </c>
      <c r="BC2438">
        <v>0.23</v>
      </c>
      <c r="BD2438">
        <v>0.18893617021276601</v>
      </c>
      <c r="BE2438">
        <v>0</v>
      </c>
      <c r="BF2438">
        <v>0.05</v>
      </c>
      <c r="BG2438">
        <v>0.14499999999999999</v>
      </c>
      <c r="BH2438">
        <v>0.444042553191489</v>
      </c>
      <c r="BI2438">
        <v>0</v>
      </c>
      <c r="BJ2438">
        <v>0.01</v>
      </c>
      <c r="BK2438">
        <v>0.09</v>
      </c>
      <c r="BL2438">
        <v>0.04</v>
      </c>
      <c r="BM2438">
        <v>0.02</v>
      </c>
      <c r="BN2438">
        <v>0.04</v>
      </c>
      <c r="BO2438">
        <v>0.15</v>
      </c>
      <c r="BP2438">
        <v>0.1</v>
      </c>
      <c r="BQ2438">
        <v>0</v>
      </c>
      <c r="BR2438">
        <v>0</v>
      </c>
      <c r="BS2438">
        <v>0</v>
      </c>
      <c r="BT2438">
        <v>0</v>
      </c>
      <c r="BU2438">
        <v>0.01</v>
      </c>
      <c r="BV2438">
        <v>7.0000000000000007E-2</v>
      </c>
      <c r="BW2438">
        <v>0.13</v>
      </c>
      <c r="BX2438">
        <v>8.1333333333333299E-2</v>
      </c>
      <c r="BY2438">
        <v>0.04</v>
      </c>
      <c r="BZ2438">
        <v>0.09</v>
      </c>
      <c r="CA2438">
        <v>0.2</v>
      </c>
      <c r="CB2438">
        <v>0.21285714285714299</v>
      </c>
      <c r="CC2438">
        <v>0</v>
      </c>
      <c r="CD2438">
        <v>0.01</v>
      </c>
      <c r="CE2438">
        <v>0.11</v>
      </c>
      <c r="CF2438">
        <v>5.7901234567901201E-2</v>
      </c>
      <c r="CG2438">
        <v>0.01</v>
      </c>
      <c r="CH2438">
        <v>7.0000000000000007E-2</v>
      </c>
      <c r="CI2438">
        <v>0.105</v>
      </c>
      <c r="CJ2438">
        <v>8.4666666666666696E-2</v>
      </c>
      <c r="CK2438">
        <v>0.02</v>
      </c>
      <c r="CL2438">
        <v>0.08</v>
      </c>
      <c r="CM2438">
        <v>0.23</v>
      </c>
      <c r="CN2438">
        <v>0.20882352941176499</v>
      </c>
      <c r="CO2438">
        <v>0.02</v>
      </c>
      <c r="CP2438">
        <v>0.04</v>
      </c>
      <c r="CQ2438">
        <v>0.13</v>
      </c>
      <c r="CR2438">
        <v>0.126</v>
      </c>
      <c r="CS2438">
        <v>0</v>
      </c>
      <c r="CT2438">
        <v>6.5000000000000002E-2</v>
      </c>
      <c r="CU2438">
        <v>0.16250000000000001</v>
      </c>
      <c r="CV2438">
        <v>9.7500000000000003E-2</v>
      </c>
      <c r="CW2438">
        <v>0</v>
      </c>
      <c r="CX2438">
        <v>0.08</v>
      </c>
      <c r="CY2438">
        <v>0.15</v>
      </c>
      <c r="CZ2438">
        <v>0.107692307692308</v>
      </c>
      <c r="DA2438">
        <v>0.15</v>
      </c>
      <c r="DB2438">
        <v>0.15</v>
      </c>
      <c r="DC2438">
        <v>0.15</v>
      </c>
      <c r="DD2438">
        <v>0.15</v>
      </c>
      <c r="DE2438">
        <v>0</v>
      </c>
      <c r="DF2438">
        <v>0</v>
      </c>
      <c r="DG2438">
        <v>1.9950000000000001</v>
      </c>
      <c r="DH2438">
        <v>1.33</v>
      </c>
      <c r="DI2438">
        <v>6.5000000000000002E-2</v>
      </c>
      <c r="DJ2438">
        <v>0.17</v>
      </c>
      <c r="DK2438">
        <v>0.26500000000000001</v>
      </c>
      <c r="DL2438">
        <v>0.62545454545454504</v>
      </c>
      <c r="DM2438">
        <v>0.05</v>
      </c>
      <c r="DN2438">
        <v>0.11</v>
      </c>
      <c r="DO2438">
        <v>0.23</v>
      </c>
      <c r="DP2438">
        <v>0.158571428571429</v>
      </c>
      <c r="DQ2438">
        <v>7.7499999999999999E-2</v>
      </c>
      <c r="DR2438">
        <v>0.14000000000000001</v>
      </c>
      <c r="DS2438">
        <v>0.2175</v>
      </c>
      <c r="DT2438">
        <v>0.15666666666666701</v>
      </c>
    </row>
    <row r="2439" spans="1:124" x14ac:dyDescent="0.35">
      <c r="A2439" s="19" t="str">
        <f t="shared" si="98"/>
        <v>Negative Earners (last 4 qtrs)--43008</v>
      </c>
      <c r="B2439" s="19" t="str">
        <f t="shared" si="99"/>
        <v>Negative Earners (last 4 qtrs)</v>
      </c>
      <c r="C2439">
        <v>17</v>
      </c>
      <c r="D2439" s="27">
        <v>43008</v>
      </c>
      <c r="F2439">
        <v>0</v>
      </c>
      <c r="H2439">
        <v>0</v>
      </c>
      <c r="J2439">
        <v>2.9197080291970798</v>
      </c>
      <c r="L2439">
        <v>16</v>
      </c>
      <c r="N2439">
        <v>3.93842463014794</v>
      </c>
      <c r="P2439">
        <v>197</v>
      </c>
      <c r="R2439">
        <v>0</v>
      </c>
      <c r="T2439">
        <v>0</v>
      </c>
      <c r="V2439">
        <v>4.0677966101694896</v>
      </c>
      <c r="X2439">
        <v>12</v>
      </c>
      <c r="Z2439">
        <v>2.0408163265306101</v>
      </c>
      <c r="AB2439">
        <v>1</v>
      </c>
      <c r="AD2439">
        <v>1.3333333333333299</v>
      </c>
      <c r="AF2439">
        <v>1</v>
      </c>
      <c r="AH2439">
        <v>3.17460317460317</v>
      </c>
      <c r="AI2439"/>
      <c r="AJ2439">
        <v>2</v>
      </c>
      <c r="AK2439"/>
      <c r="AL2439">
        <v>0</v>
      </c>
      <c r="AN2439">
        <v>0</v>
      </c>
      <c r="AP2439">
        <v>1.8382352941176501</v>
      </c>
      <c r="AR2439">
        <v>5</v>
      </c>
      <c r="AT2439">
        <v>3.3980582524271798</v>
      </c>
      <c r="AV2439">
        <v>7</v>
      </c>
      <c r="AX2439">
        <v>2.98507462686567</v>
      </c>
      <c r="AZ2439">
        <v>4</v>
      </c>
      <c r="BB2439">
        <v>4.2553191489361701</v>
      </c>
      <c r="BD2439">
        <v>2</v>
      </c>
      <c r="BF2439">
        <v>4.2553191489361701</v>
      </c>
      <c r="BH2439">
        <v>2</v>
      </c>
      <c r="BJ2439">
        <v>0</v>
      </c>
      <c r="BL2439">
        <v>0</v>
      </c>
      <c r="BN2439">
        <v>0</v>
      </c>
      <c r="BP2439">
        <v>0</v>
      </c>
      <c r="BR2439">
        <v>0</v>
      </c>
      <c r="BT2439">
        <v>0</v>
      </c>
      <c r="BV2439">
        <v>13.3333333333333</v>
      </c>
      <c r="BX2439">
        <v>2</v>
      </c>
      <c r="BZ2439">
        <v>0</v>
      </c>
      <c r="CB2439">
        <v>0</v>
      </c>
      <c r="CD2439">
        <v>7.4074074074074101</v>
      </c>
      <c r="CF2439">
        <v>6</v>
      </c>
      <c r="CH2439">
        <v>0</v>
      </c>
      <c r="CJ2439">
        <v>0</v>
      </c>
      <c r="CL2439">
        <v>0</v>
      </c>
      <c r="CN2439">
        <v>0</v>
      </c>
      <c r="CP2439">
        <v>0</v>
      </c>
      <c r="CR2439">
        <v>0</v>
      </c>
      <c r="CT2439">
        <v>0</v>
      </c>
      <c r="CV2439">
        <v>0</v>
      </c>
      <c r="CX2439">
        <v>7.6923076923076898</v>
      </c>
      <c r="CZ2439">
        <v>1</v>
      </c>
      <c r="DB2439">
        <v>0</v>
      </c>
      <c r="DD2439">
        <v>0</v>
      </c>
      <c r="DF2439">
        <v>0</v>
      </c>
      <c r="DH2439">
        <v>0</v>
      </c>
      <c r="DJ2439">
        <v>9.0909090909090899</v>
      </c>
      <c r="DL2439">
        <v>1</v>
      </c>
      <c r="DN2439">
        <v>0</v>
      </c>
      <c r="DP2439">
        <v>0</v>
      </c>
      <c r="DR2439">
        <v>0</v>
      </c>
      <c r="DT2439">
        <v>0</v>
      </c>
    </row>
    <row r="2440" spans="1:124" x14ac:dyDescent="0.35">
      <c r="A2440" s="19" t="str">
        <f t="shared" si="98"/>
        <v>Noncore Funding / Liab--43008</v>
      </c>
      <c r="B2440" s="19" t="str">
        <f t="shared" si="99"/>
        <v>Noncore Funding / Liab</v>
      </c>
      <c r="C2440">
        <v>18</v>
      </c>
      <c r="D2440" s="27">
        <v>43008</v>
      </c>
      <c r="E2440">
        <v>7.4051882802554996</v>
      </c>
      <c r="F2440">
        <v>12.7236586544337</v>
      </c>
      <c r="G2440">
        <v>21.534703697370698</v>
      </c>
      <c r="H2440">
        <v>15.716842922540099</v>
      </c>
      <c r="I2440">
        <v>8.8234378253059003</v>
      </c>
      <c r="J2440">
        <v>16.013062693515</v>
      </c>
      <c r="K2440">
        <v>25.009392504781399</v>
      </c>
      <c r="L2440">
        <v>18.550029460386</v>
      </c>
      <c r="M2440">
        <v>11.698280725040499</v>
      </c>
      <c r="N2440">
        <v>19.512178023059999</v>
      </c>
      <c r="O2440">
        <v>30.629157363403099</v>
      </c>
      <c r="P2440">
        <v>22.719036236539399</v>
      </c>
      <c r="Q2440">
        <v>14.621252721409601</v>
      </c>
      <c r="R2440">
        <v>17.152876248613399</v>
      </c>
      <c r="S2440">
        <v>20.8253767288966</v>
      </c>
      <c r="T2440">
        <v>18.442299232616701</v>
      </c>
      <c r="U2440">
        <v>7.5491942371062297</v>
      </c>
      <c r="V2440">
        <v>13.6861132300753</v>
      </c>
      <c r="W2440">
        <v>23.5938667890366</v>
      </c>
      <c r="X2440">
        <v>17.413918456770698</v>
      </c>
      <c r="Y2440">
        <v>8.3057985098801392</v>
      </c>
      <c r="Z2440">
        <v>13.9911741300731</v>
      </c>
      <c r="AA2440">
        <v>22.3762141011787</v>
      </c>
      <c r="AB2440">
        <v>17.5853424429014</v>
      </c>
      <c r="AC2440">
        <v>12.611040908375299</v>
      </c>
      <c r="AD2440">
        <v>16.3902762603403</v>
      </c>
      <c r="AE2440">
        <v>22.996150910155901</v>
      </c>
      <c r="AF2440">
        <v>18.462487957761599</v>
      </c>
      <c r="AG2440">
        <v>15.0526460362846</v>
      </c>
      <c r="AH2440">
        <v>21.309427584686599</v>
      </c>
      <c r="AI2440">
        <v>31.747101699832999</v>
      </c>
      <c r="AJ2440">
        <v>25.199469256069602</v>
      </c>
      <c r="AK2440">
        <v>8.9142822295580508</v>
      </c>
      <c r="AL2440">
        <v>17.288028613507301</v>
      </c>
      <c r="AM2440">
        <v>29.1813354939449</v>
      </c>
      <c r="AN2440">
        <v>20.942249078528</v>
      </c>
      <c r="AO2440">
        <v>9.06989860431929</v>
      </c>
      <c r="AP2440">
        <v>15.937354530275201</v>
      </c>
      <c r="AQ2440">
        <v>24.100727867498499</v>
      </c>
      <c r="AR2440">
        <v>18.535148028532799</v>
      </c>
      <c r="AS2440">
        <v>10.7354989778748</v>
      </c>
      <c r="AT2440">
        <v>18.532946991091301</v>
      </c>
      <c r="AU2440">
        <v>27.605825532370599</v>
      </c>
      <c r="AV2440">
        <v>20.46503840031</v>
      </c>
      <c r="AW2440">
        <v>6.7121464865628502</v>
      </c>
      <c r="AX2440">
        <v>12.5550467013963</v>
      </c>
      <c r="AY2440">
        <v>21.519619871414001</v>
      </c>
      <c r="AZ2440">
        <v>15.676780907011601</v>
      </c>
      <c r="BA2440">
        <v>7.2348287287407098</v>
      </c>
      <c r="BB2440">
        <v>18.031067071020502</v>
      </c>
      <c r="BC2440">
        <v>27.542290090033699</v>
      </c>
      <c r="BD2440">
        <v>21.9057141807337</v>
      </c>
      <c r="BE2440">
        <v>8.8886384242070307</v>
      </c>
      <c r="BF2440">
        <v>15.035055829654601</v>
      </c>
      <c r="BG2440">
        <v>20.313663792137501</v>
      </c>
      <c r="BH2440">
        <v>17.907343558642498</v>
      </c>
      <c r="BI2440">
        <v>9.7775283547990206</v>
      </c>
      <c r="BJ2440">
        <v>9.8814247358630602</v>
      </c>
      <c r="BK2440">
        <v>22.661784284456498</v>
      </c>
      <c r="BL2440">
        <v>17.515683306799101</v>
      </c>
      <c r="BM2440">
        <v>14.4302608614721</v>
      </c>
      <c r="BN2440">
        <v>21.572480877716401</v>
      </c>
      <c r="BO2440">
        <v>22.689012028629399</v>
      </c>
      <c r="BP2440">
        <v>17.5553549674955</v>
      </c>
      <c r="BQ2440">
        <v>14.179252337003</v>
      </c>
      <c r="BR2440">
        <v>16.094665251405399</v>
      </c>
      <c r="BS2440">
        <v>18.9434498794955</v>
      </c>
      <c r="BT2440">
        <v>16.716913060530501</v>
      </c>
      <c r="BU2440">
        <v>10.203539507673201</v>
      </c>
      <c r="BV2440">
        <v>14.308363518533501</v>
      </c>
      <c r="BW2440">
        <v>29.9060131797583</v>
      </c>
      <c r="BX2440">
        <v>20.669122670767599</v>
      </c>
      <c r="BY2440">
        <v>9.2428426820847296</v>
      </c>
      <c r="BZ2440">
        <v>16.516003142780701</v>
      </c>
      <c r="CA2440">
        <v>21.4870330398292</v>
      </c>
      <c r="CB2440">
        <v>17.352500715543801</v>
      </c>
      <c r="CC2440">
        <v>6.3795412947227401</v>
      </c>
      <c r="CD2440">
        <v>10.9559824322618</v>
      </c>
      <c r="CE2440">
        <v>23.108220684090501</v>
      </c>
      <c r="CF2440">
        <v>16.657700156954899</v>
      </c>
      <c r="CG2440">
        <v>11.7925755153816</v>
      </c>
      <c r="CH2440">
        <v>17.084079694934999</v>
      </c>
      <c r="CI2440">
        <v>20.080347856159101</v>
      </c>
      <c r="CJ2440">
        <v>18.486318321644902</v>
      </c>
      <c r="CK2440">
        <v>11.226235741444899</v>
      </c>
      <c r="CL2440">
        <v>19.137778457571802</v>
      </c>
      <c r="CM2440">
        <v>31.862022416028701</v>
      </c>
      <c r="CN2440">
        <v>25.287926888939399</v>
      </c>
      <c r="CO2440">
        <v>15.497197135078499</v>
      </c>
      <c r="CP2440">
        <v>16.174244118079201</v>
      </c>
      <c r="CQ2440">
        <v>29.281987735071901</v>
      </c>
      <c r="CR2440">
        <v>24.570038577798599</v>
      </c>
      <c r="CS2440">
        <v>12.4291385698591</v>
      </c>
      <c r="CT2440">
        <v>16.379573225681298</v>
      </c>
      <c r="CU2440">
        <v>23.5659953756943</v>
      </c>
      <c r="CV2440">
        <v>19.615560719872001</v>
      </c>
      <c r="CW2440">
        <v>14.253530961901401</v>
      </c>
      <c r="CX2440">
        <v>19.932628413082899</v>
      </c>
      <c r="CY2440">
        <v>22.3754936375603</v>
      </c>
      <c r="CZ2440">
        <v>17.355420648230901</v>
      </c>
      <c r="DA2440">
        <v>39.232319919749997</v>
      </c>
      <c r="DB2440">
        <v>39.232319919749997</v>
      </c>
      <c r="DC2440">
        <v>39.232319919749997</v>
      </c>
      <c r="DD2440">
        <v>39.232319919749997</v>
      </c>
      <c r="DE2440">
        <v>27.380560434490199</v>
      </c>
      <c r="DF2440">
        <v>36.714175723826699</v>
      </c>
      <c r="DG2440">
        <v>62.966138697780302</v>
      </c>
      <c r="DH2440">
        <v>47.993074180238096</v>
      </c>
      <c r="DI2440">
        <v>16.047415173655999</v>
      </c>
      <c r="DJ2440">
        <v>20.404002028901701</v>
      </c>
      <c r="DK2440">
        <v>28.1741316580096</v>
      </c>
      <c r="DL2440">
        <v>27.6216178880128</v>
      </c>
      <c r="DM2440">
        <v>18.358524521525801</v>
      </c>
      <c r="DN2440">
        <v>20.7523894070581</v>
      </c>
      <c r="DO2440">
        <v>27.586013418102901</v>
      </c>
      <c r="DP2440">
        <v>23.6674855119775</v>
      </c>
      <c r="DQ2440">
        <v>21.223207452913002</v>
      </c>
      <c r="DR2440">
        <v>29.722330061769998</v>
      </c>
      <c r="DS2440">
        <v>31.8010214333999</v>
      </c>
      <c r="DT2440">
        <v>26.828622458599799</v>
      </c>
    </row>
    <row r="2441" spans="1:124" x14ac:dyDescent="0.35">
      <c r="A2441" s="19" t="str">
        <f t="shared" si="98"/>
        <v>Brokered Dep / Liab--43008</v>
      </c>
      <c r="B2441" s="19" t="str">
        <f t="shared" si="99"/>
        <v>Brokered Dep / Liab</v>
      </c>
      <c r="C2441">
        <v>19</v>
      </c>
      <c r="D2441" s="27">
        <v>43008</v>
      </c>
      <c r="E2441">
        <v>0</v>
      </c>
      <c r="F2441">
        <v>9.3471595557526793E-2</v>
      </c>
      <c r="G2441">
        <v>2.3827838523669298</v>
      </c>
      <c r="H2441">
        <v>3.2596523178340102</v>
      </c>
      <c r="I2441">
        <v>0</v>
      </c>
      <c r="J2441">
        <v>0</v>
      </c>
      <c r="K2441">
        <v>3.8686095934535398</v>
      </c>
      <c r="L2441">
        <v>2.8620961857576401</v>
      </c>
      <c r="M2441">
        <v>0</v>
      </c>
      <c r="N2441">
        <v>0</v>
      </c>
      <c r="O2441">
        <v>3.9245360423769702</v>
      </c>
      <c r="P2441">
        <v>2.8656775615675101</v>
      </c>
      <c r="Q2441">
        <v>0</v>
      </c>
      <c r="R2441">
        <v>0</v>
      </c>
      <c r="S2441">
        <v>1.1533553930017</v>
      </c>
      <c r="T2441">
        <v>3.0790611415323199</v>
      </c>
      <c r="U2441">
        <v>0</v>
      </c>
      <c r="V2441">
        <v>0</v>
      </c>
      <c r="W2441">
        <v>2.9272412784365902</v>
      </c>
      <c r="X2441">
        <v>2.6216701833082601</v>
      </c>
      <c r="Y2441">
        <v>0</v>
      </c>
      <c r="Z2441">
        <v>0</v>
      </c>
      <c r="AA2441">
        <v>1.2333879630681399</v>
      </c>
      <c r="AB2441">
        <v>3.0060431541677</v>
      </c>
      <c r="AC2441">
        <v>0</v>
      </c>
      <c r="AD2441">
        <v>0</v>
      </c>
      <c r="AE2441">
        <v>3.0192757975601201</v>
      </c>
      <c r="AF2441">
        <v>2.5368759313230802</v>
      </c>
      <c r="AG2441">
        <v>0</v>
      </c>
      <c r="AH2441">
        <v>1.6912836635486901</v>
      </c>
      <c r="AI2441">
        <v>7.6496153775412097</v>
      </c>
      <c r="AJ2441">
        <v>4.8254129576330902</v>
      </c>
      <c r="AK2441">
        <v>0</v>
      </c>
      <c r="AL2441">
        <v>0.93529479611202604</v>
      </c>
      <c r="AM2441">
        <v>7.6565190871546998</v>
      </c>
      <c r="AN2441">
        <v>4.3326720193675596</v>
      </c>
      <c r="AO2441">
        <v>0</v>
      </c>
      <c r="AP2441">
        <v>0</v>
      </c>
      <c r="AQ2441">
        <v>4.1009057600888301</v>
      </c>
      <c r="AR2441">
        <v>2.48790115974119</v>
      </c>
      <c r="AS2441">
        <v>0</v>
      </c>
      <c r="AT2441">
        <v>0.35104104415523502</v>
      </c>
      <c r="AU2441">
        <v>5.2227006505635796</v>
      </c>
      <c r="AV2441">
        <v>3.5544238400191501</v>
      </c>
      <c r="AW2441">
        <v>0</v>
      </c>
      <c r="AX2441">
        <v>0</v>
      </c>
      <c r="AY2441">
        <v>1.4243736321131599</v>
      </c>
      <c r="AZ2441">
        <v>1.9612261893119101</v>
      </c>
      <c r="BA2441">
        <v>0</v>
      </c>
      <c r="BB2441">
        <v>0.56660720096042705</v>
      </c>
      <c r="BC2441">
        <v>5.2496689576518003</v>
      </c>
      <c r="BD2441">
        <v>5.1179388865926603</v>
      </c>
      <c r="BE2441">
        <v>0</v>
      </c>
      <c r="BF2441">
        <v>0</v>
      </c>
      <c r="BG2441">
        <v>3.3322186734766901</v>
      </c>
      <c r="BH2441">
        <v>2.68330428773805</v>
      </c>
      <c r="BI2441">
        <v>0</v>
      </c>
      <c r="BJ2441">
        <v>0.17754217485727899</v>
      </c>
      <c r="BK2441">
        <v>0.83295860321078496</v>
      </c>
      <c r="BL2441">
        <v>2.29883492407621</v>
      </c>
      <c r="BM2441">
        <v>0.87577854576061098</v>
      </c>
      <c r="BN2441">
        <v>1.2331655587071499</v>
      </c>
      <c r="BO2441">
        <v>2.38318488033054</v>
      </c>
      <c r="BP2441">
        <v>1.7615870978250501</v>
      </c>
      <c r="BQ2441">
        <v>0</v>
      </c>
      <c r="BR2441">
        <v>0</v>
      </c>
      <c r="BS2441">
        <v>1.5187066083826199</v>
      </c>
      <c r="BT2441">
        <v>1.01247107225508</v>
      </c>
      <c r="BU2441">
        <v>0</v>
      </c>
      <c r="BV2441">
        <v>0</v>
      </c>
      <c r="BW2441">
        <v>4.7044187370875701</v>
      </c>
      <c r="BX2441">
        <v>4.1175893254168496</v>
      </c>
      <c r="BY2441">
        <v>0</v>
      </c>
      <c r="BZ2441">
        <v>0</v>
      </c>
      <c r="CA2441">
        <v>0</v>
      </c>
      <c r="CB2441">
        <v>1.72414802041903</v>
      </c>
      <c r="CC2441">
        <v>0</v>
      </c>
      <c r="CD2441">
        <v>0</v>
      </c>
      <c r="CE2441">
        <v>2.1787462103577901</v>
      </c>
      <c r="CF2441">
        <v>3.3841954967751202</v>
      </c>
      <c r="CG2441">
        <v>0</v>
      </c>
      <c r="CH2441">
        <v>1.6462081167511</v>
      </c>
      <c r="CI2441">
        <v>2.6965168817577601</v>
      </c>
      <c r="CJ2441">
        <v>2.2180363063695898</v>
      </c>
      <c r="CK2441">
        <v>0</v>
      </c>
      <c r="CL2441">
        <v>0</v>
      </c>
      <c r="CM2441">
        <v>6.6695992889146902</v>
      </c>
      <c r="CN2441">
        <v>6.5935202731793598</v>
      </c>
      <c r="CO2441">
        <v>1.9911970818773601</v>
      </c>
      <c r="CP2441">
        <v>2.7006428174131001</v>
      </c>
      <c r="CQ2441">
        <v>4.2786621129017304</v>
      </c>
      <c r="CR2441">
        <v>3.95661123716601</v>
      </c>
      <c r="CS2441">
        <v>0</v>
      </c>
      <c r="CT2441">
        <v>2.61232862620815</v>
      </c>
      <c r="CU2441">
        <v>6.3862018429357299</v>
      </c>
      <c r="CV2441">
        <v>3.7738732167275701</v>
      </c>
      <c r="CW2441">
        <v>0</v>
      </c>
      <c r="CX2441">
        <v>1.54717910934034</v>
      </c>
      <c r="CY2441">
        <v>3.9270780510919199</v>
      </c>
      <c r="CZ2441">
        <v>2.3045722582710102</v>
      </c>
      <c r="DA2441">
        <v>0</v>
      </c>
      <c r="DB2441">
        <v>0</v>
      </c>
      <c r="DC2441">
        <v>0</v>
      </c>
      <c r="DD2441">
        <v>0</v>
      </c>
      <c r="DE2441">
        <v>5.2525628618113602</v>
      </c>
      <c r="DF2441">
        <v>7.9679134809933903</v>
      </c>
      <c r="DG2441">
        <v>37.596251239207497</v>
      </c>
      <c r="DH2441">
        <v>25.909904907014798</v>
      </c>
      <c r="DI2441">
        <v>0.84564183177434304</v>
      </c>
      <c r="DJ2441">
        <v>3.2612341933695999</v>
      </c>
      <c r="DK2441">
        <v>6.3388396135051304</v>
      </c>
      <c r="DL2441">
        <v>4.67178499194618</v>
      </c>
      <c r="DM2441">
        <v>2.4514125005246998</v>
      </c>
      <c r="DN2441">
        <v>5.2598358931201403</v>
      </c>
      <c r="DO2441">
        <v>13.114262087930101</v>
      </c>
      <c r="DP2441">
        <v>7.6534793501976601</v>
      </c>
      <c r="DQ2441">
        <v>2.2812864724639601</v>
      </c>
      <c r="DR2441">
        <v>8.08965161285062</v>
      </c>
      <c r="DS2441">
        <v>11.6738814462608</v>
      </c>
      <c r="DT2441">
        <v>6.9172406001924003</v>
      </c>
    </row>
    <row r="2442" spans="1:124" x14ac:dyDescent="0.35">
      <c r="A2442" s="19" t="str">
        <f t="shared" si="98"/>
        <v>Liquid Assets / Assets--43008</v>
      </c>
      <c r="B2442" s="19" t="str">
        <f t="shared" si="99"/>
        <v>Liquid Assets / Assets</v>
      </c>
      <c r="C2442">
        <v>20</v>
      </c>
      <c r="D2442" s="27">
        <v>43008</v>
      </c>
      <c r="E2442">
        <v>12.551207701107799</v>
      </c>
      <c r="F2442">
        <v>20.503743285271</v>
      </c>
      <c r="G2442">
        <v>33.353997845539503</v>
      </c>
      <c r="H2442">
        <v>22.560424280353001</v>
      </c>
      <c r="I2442">
        <v>10.3124320850236</v>
      </c>
      <c r="J2442">
        <v>17.746425795406601</v>
      </c>
      <c r="K2442">
        <v>29.252679584258001</v>
      </c>
      <c r="L2442">
        <v>20.820318533879998</v>
      </c>
      <c r="M2442">
        <v>10.318770693071199</v>
      </c>
      <c r="N2442">
        <v>17.084228609340101</v>
      </c>
      <c r="O2442">
        <v>27.319505699178102</v>
      </c>
      <c r="P2442">
        <v>19.952407926201001</v>
      </c>
      <c r="Q2442">
        <v>24.509617800341701</v>
      </c>
      <c r="R2442">
        <v>31.994644141254199</v>
      </c>
      <c r="S2442">
        <v>39.812810287125998</v>
      </c>
      <c r="T2442">
        <v>33.637299550096003</v>
      </c>
      <c r="U2442">
        <v>11.7866859740554</v>
      </c>
      <c r="V2442">
        <v>19.866152615116</v>
      </c>
      <c r="W2442">
        <v>29.764382440366902</v>
      </c>
      <c r="X2442">
        <v>22.5117999672675</v>
      </c>
      <c r="Y2442">
        <v>12.284763450358501</v>
      </c>
      <c r="Z2442">
        <v>20.317551439707501</v>
      </c>
      <c r="AA2442">
        <v>34.211848741003998</v>
      </c>
      <c r="AB2442">
        <v>22.584797460402701</v>
      </c>
      <c r="AC2442">
        <v>5.6364396445070897</v>
      </c>
      <c r="AD2442">
        <v>9.9788153946715603</v>
      </c>
      <c r="AE2442">
        <v>23.755543116082301</v>
      </c>
      <c r="AF2442">
        <v>15.8028364048967</v>
      </c>
      <c r="AG2442">
        <v>6.8492548213435098</v>
      </c>
      <c r="AH2442">
        <v>11.8295660269197</v>
      </c>
      <c r="AI2442">
        <v>20.3138825382593</v>
      </c>
      <c r="AJ2442">
        <v>16.543539749931401</v>
      </c>
      <c r="AK2442">
        <v>12.2106708839341</v>
      </c>
      <c r="AL2442">
        <v>16.977290392349001</v>
      </c>
      <c r="AM2442">
        <v>24.394806426216899</v>
      </c>
      <c r="AN2442">
        <v>18.282923124642</v>
      </c>
      <c r="AO2442">
        <v>9.4912574648077008</v>
      </c>
      <c r="AP2442">
        <v>16.5353621427289</v>
      </c>
      <c r="AQ2442">
        <v>28.270275568043701</v>
      </c>
      <c r="AR2442">
        <v>20.132168531979602</v>
      </c>
      <c r="AS2442">
        <v>9.8635260882729199</v>
      </c>
      <c r="AT2442">
        <v>15.9958903069535</v>
      </c>
      <c r="AU2442">
        <v>24.492738177475001</v>
      </c>
      <c r="AV2442">
        <v>18.032365370353599</v>
      </c>
      <c r="AW2442">
        <v>13.6775191644769</v>
      </c>
      <c r="AX2442">
        <v>22.5205126552491</v>
      </c>
      <c r="AY2442">
        <v>34.187618160518198</v>
      </c>
      <c r="AZ2442">
        <v>24.437730295289299</v>
      </c>
      <c r="BA2442">
        <v>11.8781243113313</v>
      </c>
      <c r="BB2442">
        <v>17.060555779780898</v>
      </c>
      <c r="BC2442">
        <v>28.3639260178462</v>
      </c>
      <c r="BD2442">
        <v>21.234729846062201</v>
      </c>
      <c r="BE2442">
        <v>12.880511741320101</v>
      </c>
      <c r="BF2442">
        <v>23.577488715714999</v>
      </c>
      <c r="BG2442">
        <v>32.378617745446</v>
      </c>
      <c r="BH2442">
        <v>22.877890770619601</v>
      </c>
      <c r="BI2442">
        <v>9.6465448768864199</v>
      </c>
      <c r="BJ2442">
        <v>12.284763450358501</v>
      </c>
      <c r="BK2442">
        <v>12.6174365903957</v>
      </c>
      <c r="BL2442">
        <v>14.2398465104473</v>
      </c>
      <c r="BM2442">
        <v>5.7672208478956</v>
      </c>
      <c r="BN2442">
        <v>6.1002344548423899</v>
      </c>
      <c r="BO2442">
        <v>10.5588247190303</v>
      </c>
      <c r="BP2442">
        <v>8.8506188930031708</v>
      </c>
      <c r="BQ2442">
        <v>17.983978399603</v>
      </c>
      <c r="BR2442">
        <v>27.976349581413299</v>
      </c>
      <c r="BS2442">
        <v>41.529379718422199</v>
      </c>
      <c r="BT2442">
        <v>30.350122218212402</v>
      </c>
      <c r="BU2442">
        <v>14.777286820871</v>
      </c>
      <c r="BV2442">
        <v>23.487335278288</v>
      </c>
      <c r="BW2442">
        <v>33.321521153411297</v>
      </c>
      <c r="BX2442">
        <v>24.859672629828601</v>
      </c>
      <c r="BY2442">
        <v>10.5499171697788</v>
      </c>
      <c r="BZ2442">
        <v>16.817308016593</v>
      </c>
      <c r="CA2442">
        <v>22.075612209287002</v>
      </c>
      <c r="CB2442">
        <v>17.4475903032879</v>
      </c>
      <c r="CC2442">
        <v>16.3999883135475</v>
      </c>
      <c r="CD2442">
        <v>24.471124079716098</v>
      </c>
      <c r="CE2442">
        <v>30.989554082893399</v>
      </c>
      <c r="CF2442">
        <v>25.407611600195899</v>
      </c>
      <c r="CG2442">
        <v>9.6480059993559202</v>
      </c>
      <c r="CH2442">
        <v>11.678895877009101</v>
      </c>
      <c r="CI2442">
        <v>17.120744210955198</v>
      </c>
      <c r="CJ2442">
        <v>14.7572346560789</v>
      </c>
      <c r="CK2442">
        <v>11.7386248001163</v>
      </c>
      <c r="CL2442">
        <v>17.491699137316701</v>
      </c>
      <c r="CM2442">
        <v>25.0004232481758</v>
      </c>
      <c r="CN2442">
        <v>19.0555471262285</v>
      </c>
      <c r="CO2442">
        <v>5.6495957469149101</v>
      </c>
      <c r="CP2442">
        <v>12.482047357181999</v>
      </c>
      <c r="CQ2442">
        <v>15.818037915049199</v>
      </c>
      <c r="CR2442">
        <v>11.883765627492499</v>
      </c>
      <c r="CS2442">
        <v>6.1158148620510797</v>
      </c>
      <c r="CT2442">
        <v>21.3223744805127</v>
      </c>
      <c r="CU2442">
        <v>40.030411619090103</v>
      </c>
      <c r="CV2442">
        <v>24.823852000628499</v>
      </c>
      <c r="CW2442">
        <v>7.5261331635111501</v>
      </c>
      <c r="CX2442">
        <v>11.6145734560578</v>
      </c>
      <c r="CY2442">
        <v>18.507813539526001</v>
      </c>
      <c r="CZ2442">
        <v>13.286840812773701</v>
      </c>
      <c r="DA2442">
        <v>8.8264092279414896</v>
      </c>
      <c r="DB2442">
        <v>8.8264092279414896</v>
      </c>
      <c r="DC2442">
        <v>8.8264092279414896</v>
      </c>
      <c r="DD2442">
        <v>8.8264092279414896</v>
      </c>
      <c r="DE2442">
        <v>14.816677910602101</v>
      </c>
      <c r="DF2442">
        <v>20.809110499546801</v>
      </c>
      <c r="DG2442">
        <v>21.9172847718466</v>
      </c>
      <c r="DH2442">
        <v>17.5529382884502</v>
      </c>
      <c r="DI2442">
        <v>7.2975258248925599</v>
      </c>
      <c r="DJ2442">
        <v>9.4943044165752202</v>
      </c>
      <c r="DK2442">
        <v>13.5687023237133</v>
      </c>
      <c r="DL2442">
        <v>13.4576994067982</v>
      </c>
      <c r="DM2442">
        <v>1.1895913922652901</v>
      </c>
      <c r="DN2442">
        <v>10.671875323814101</v>
      </c>
      <c r="DO2442">
        <v>14.786670405136199</v>
      </c>
      <c r="DP2442">
        <v>7.42001550514569</v>
      </c>
      <c r="DQ2442">
        <v>13.0642087607755</v>
      </c>
      <c r="DR2442">
        <v>16.6037679900119</v>
      </c>
      <c r="DS2442">
        <v>17.6230289809188</v>
      </c>
      <c r="DT2442">
        <v>15.4805430549332</v>
      </c>
    </row>
    <row r="2443" spans="1:124" x14ac:dyDescent="0.35">
      <c r="A2443" s="19" t="str">
        <f t="shared" si="98"/>
        <v>Net Loan Growth (last 4 qtrs)--43008</v>
      </c>
      <c r="B2443" s="19" t="str">
        <f t="shared" si="99"/>
        <v>Net Loan Growth (last 4 qtrs)</v>
      </c>
      <c r="C2443">
        <v>21</v>
      </c>
      <c r="D2443" s="27">
        <v>43008</v>
      </c>
      <c r="E2443">
        <v>0.32</v>
      </c>
      <c r="F2443">
        <v>4.7549999999999999</v>
      </c>
      <c r="G2443">
        <v>8.68</v>
      </c>
      <c r="H2443">
        <v>6.9448148148148201</v>
      </c>
      <c r="I2443">
        <v>-0.04</v>
      </c>
      <c r="J2443">
        <v>4.49</v>
      </c>
      <c r="K2443">
        <v>9.125</v>
      </c>
      <c r="L2443">
        <v>5.5339851024208597</v>
      </c>
      <c r="M2443">
        <v>0.92</v>
      </c>
      <c r="N2443">
        <v>5.52</v>
      </c>
      <c r="O2443">
        <v>11.57</v>
      </c>
      <c r="P2443">
        <v>7.15032383685182</v>
      </c>
      <c r="Q2443">
        <v>0.53749999999999998</v>
      </c>
      <c r="R2443">
        <v>3.64</v>
      </c>
      <c r="S2443">
        <v>6.3849999999999998</v>
      </c>
      <c r="T2443">
        <v>8.2716666666666701</v>
      </c>
      <c r="U2443">
        <v>0.3</v>
      </c>
      <c r="V2443">
        <v>4.4800000000000004</v>
      </c>
      <c r="W2443">
        <v>9.2074999999999996</v>
      </c>
      <c r="X2443">
        <v>5.5449310344827598</v>
      </c>
      <c r="Y2443">
        <v>0.02</v>
      </c>
      <c r="Z2443">
        <v>7.71</v>
      </c>
      <c r="AA2443">
        <v>14.05</v>
      </c>
      <c r="AB2443">
        <v>8.6593877551020402</v>
      </c>
      <c r="AC2443">
        <v>-2.855</v>
      </c>
      <c r="AD2443">
        <v>1.06</v>
      </c>
      <c r="AE2443">
        <v>6.0449999999999999</v>
      </c>
      <c r="AF2443">
        <v>1.38133333333333</v>
      </c>
      <c r="AG2443">
        <v>0.26</v>
      </c>
      <c r="AH2443">
        <v>6.25</v>
      </c>
      <c r="AI2443">
        <v>10.61</v>
      </c>
      <c r="AJ2443">
        <v>16.653968253968301</v>
      </c>
      <c r="AK2443">
        <v>2.0150000000000001</v>
      </c>
      <c r="AL2443">
        <v>4.9800000000000004</v>
      </c>
      <c r="AM2443">
        <v>9.0150000000000006</v>
      </c>
      <c r="AN2443">
        <v>6.4325531914893599</v>
      </c>
      <c r="AO2443">
        <v>-1.1875</v>
      </c>
      <c r="AP2443">
        <v>2.3199999999999998</v>
      </c>
      <c r="AQ2443">
        <v>6.7525000000000004</v>
      </c>
      <c r="AR2443">
        <v>3.3511940298507499</v>
      </c>
      <c r="AS2443">
        <v>2.6150000000000002</v>
      </c>
      <c r="AT2443">
        <v>7.7949999999999999</v>
      </c>
      <c r="AU2443">
        <v>13.75</v>
      </c>
      <c r="AV2443">
        <v>8.8865841584158396</v>
      </c>
      <c r="AW2443">
        <v>0.62749999999999995</v>
      </c>
      <c r="AX2443">
        <v>5.08</v>
      </c>
      <c r="AY2443">
        <v>12.26</v>
      </c>
      <c r="AZ2443">
        <v>7.2887878787878799</v>
      </c>
      <c r="BA2443">
        <v>1.05</v>
      </c>
      <c r="BB2443">
        <v>6.17</v>
      </c>
      <c r="BC2443">
        <v>12.07</v>
      </c>
      <c r="BD2443">
        <v>6.7793617021276598</v>
      </c>
      <c r="BE2443">
        <v>-0.34</v>
      </c>
      <c r="BF2443">
        <v>4.1449999999999996</v>
      </c>
      <c r="BG2443">
        <v>8.7050000000000001</v>
      </c>
      <c r="BH2443">
        <v>16.829999999999998</v>
      </c>
      <c r="BI2443">
        <v>5.01</v>
      </c>
      <c r="BJ2443">
        <v>18.68</v>
      </c>
      <c r="BK2443">
        <v>23.35</v>
      </c>
      <c r="BL2443">
        <v>15.722</v>
      </c>
      <c r="BM2443">
        <v>7.73</v>
      </c>
      <c r="BN2443">
        <v>16.2</v>
      </c>
      <c r="BO2443">
        <v>23.004999999999999</v>
      </c>
      <c r="BP2443">
        <v>15.09</v>
      </c>
      <c r="BQ2443">
        <v>7.8449999999999998</v>
      </c>
      <c r="BR2443">
        <v>11</v>
      </c>
      <c r="BS2443">
        <v>15.255000000000001</v>
      </c>
      <c r="BT2443">
        <v>11.733333333333301</v>
      </c>
      <c r="BU2443">
        <v>2.08</v>
      </c>
      <c r="BV2443">
        <v>8.26</v>
      </c>
      <c r="BW2443">
        <v>14.425000000000001</v>
      </c>
      <c r="BX2443">
        <v>9.4933333333333305</v>
      </c>
      <c r="BY2443">
        <v>-0.60499999999999998</v>
      </c>
      <c r="BZ2443">
        <v>-0.27</v>
      </c>
      <c r="CA2443">
        <v>4.0549999999999997</v>
      </c>
      <c r="CB2443">
        <v>2.0342857142857098</v>
      </c>
      <c r="CC2443">
        <v>1.9350000000000001</v>
      </c>
      <c r="CD2443">
        <v>7.6349999999999998</v>
      </c>
      <c r="CE2443">
        <v>12.88</v>
      </c>
      <c r="CF2443">
        <v>9.1895000000000007</v>
      </c>
      <c r="CG2443">
        <v>0.55000000000000004</v>
      </c>
      <c r="CH2443">
        <v>3.25</v>
      </c>
      <c r="CI2443">
        <v>8.3049999999999997</v>
      </c>
      <c r="CJ2443">
        <v>4.3533333333333299</v>
      </c>
      <c r="CK2443">
        <v>0</v>
      </c>
      <c r="CL2443">
        <v>4.2</v>
      </c>
      <c r="CM2443">
        <v>7.79</v>
      </c>
      <c r="CN2443">
        <v>4.4864705882352904</v>
      </c>
      <c r="CO2443">
        <v>-2.67</v>
      </c>
      <c r="CP2443">
        <v>-2.6</v>
      </c>
      <c r="CQ2443">
        <v>5.6</v>
      </c>
      <c r="CR2443">
        <v>1.6459999999999999</v>
      </c>
      <c r="CS2443">
        <v>-1.395</v>
      </c>
      <c r="CT2443">
        <v>5.375</v>
      </c>
      <c r="CU2443">
        <v>12.31</v>
      </c>
      <c r="CV2443">
        <v>5.54</v>
      </c>
      <c r="CW2443">
        <v>2.19</v>
      </c>
      <c r="CX2443">
        <v>4.07</v>
      </c>
      <c r="CY2443">
        <v>7.43</v>
      </c>
      <c r="CZ2443">
        <v>5.1853846153846197</v>
      </c>
      <c r="DA2443">
        <v>12.14</v>
      </c>
      <c r="DB2443">
        <v>12.14</v>
      </c>
      <c r="DC2443">
        <v>12.14</v>
      </c>
      <c r="DD2443">
        <v>12.14</v>
      </c>
      <c r="DE2443">
        <v>0.53</v>
      </c>
      <c r="DF2443">
        <v>2.56</v>
      </c>
      <c r="DG2443">
        <v>9.7550000000000008</v>
      </c>
      <c r="DH2443">
        <v>6.0033333333333303</v>
      </c>
      <c r="DI2443">
        <v>1.8149999999999999</v>
      </c>
      <c r="DJ2443">
        <v>6.25</v>
      </c>
      <c r="DK2443">
        <v>12.41</v>
      </c>
      <c r="DL2443">
        <v>64.711818181818202</v>
      </c>
      <c r="DM2443">
        <v>6.09</v>
      </c>
      <c r="DN2443">
        <v>9.33</v>
      </c>
      <c r="DO2443">
        <v>12.904999999999999</v>
      </c>
      <c r="DP2443">
        <v>9.6842857142857195</v>
      </c>
      <c r="DQ2443">
        <v>3.07</v>
      </c>
      <c r="DR2443">
        <v>4.1550000000000002</v>
      </c>
      <c r="DS2443">
        <v>16.392499999999998</v>
      </c>
      <c r="DT2443">
        <v>9.6050000000000004</v>
      </c>
    </row>
    <row r="2444" spans="1:124" x14ac:dyDescent="0.35">
      <c r="A2444" s="19" t="str">
        <f t="shared" si="98"/>
        <v>Banks w/ Loan Growth (last 4 qtrs)--43008</v>
      </c>
      <c r="B2444" s="19" t="str">
        <f t="shared" si="99"/>
        <v>Banks w/ Loan Growth (last 4 qtrs)</v>
      </c>
      <c r="C2444">
        <v>22</v>
      </c>
      <c r="D2444" s="27">
        <v>43008</v>
      </c>
      <c r="F2444">
        <v>77.7777777777778</v>
      </c>
      <c r="J2444">
        <v>74.4525547445255</v>
      </c>
      <c r="N2444">
        <v>78.2287085165934</v>
      </c>
      <c r="R2444">
        <v>77.7777777777778</v>
      </c>
      <c r="V2444">
        <v>75.932203389830505</v>
      </c>
      <c r="Z2444">
        <v>75.510204081632693</v>
      </c>
      <c r="AD2444">
        <v>61.3333333333333</v>
      </c>
      <c r="AH2444">
        <v>77.7777777777778</v>
      </c>
      <c r="AI2444"/>
      <c r="AK2444"/>
      <c r="AL2444">
        <v>80.851063829787194</v>
      </c>
      <c r="AP2444">
        <v>68.382352941176507</v>
      </c>
      <c r="AT2444">
        <v>83.980582524271796</v>
      </c>
      <c r="AX2444">
        <v>80.597014925373102</v>
      </c>
      <c r="BB2444">
        <v>76.595744680851098</v>
      </c>
      <c r="BF2444">
        <v>72.340425531914903</v>
      </c>
      <c r="BJ2444">
        <v>80</v>
      </c>
      <c r="BN2444">
        <v>66.6666666666667</v>
      </c>
      <c r="BR2444">
        <v>100</v>
      </c>
      <c r="BV2444">
        <v>86.6666666666667</v>
      </c>
      <c r="BZ2444">
        <v>42.857142857142897</v>
      </c>
      <c r="CD2444">
        <v>83.950617283950606</v>
      </c>
      <c r="CH2444">
        <v>80</v>
      </c>
      <c r="CL2444">
        <v>70.588235294117695</v>
      </c>
      <c r="CP2444">
        <v>40</v>
      </c>
      <c r="CT2444">
        <v>50</v>
      </c>
      <c r="CX2444">
        <v>84.615384615384599</v>
      </c>
      <c r="DB2444">
        <v>100</v>
      </c>
      <c r="DF2444">
        <v>66.6666666666667</v>
      </c>
      <c r="DJ2444">
        <v>81.818181818181799</v>
      </c>
      <c r="DN2444">
        <v>100</v>
      </c>
      <c r="DR2444">
        <v>83.3333333333333</v>
      </c>
    </row>
    <row r="2445" spans="1:124" x14ac:dyDescent="0.35">
      <c r="A2445" s="19" t="str">
        <f t="shared" ref="A2445:A2466" si="100">B2445&amp;"--"&amp;D2445</f>
        <v>Equity / Assets--43100</v>
      </c>
      <c r="B2445" s="19" t="str">
        <f t="shared" ref="B2445:B2466" si="101">VLOOKUP(C2445,labels,2,FALSE)</f>
        <v>Equity / Assets</v>
      </c>
      <c r="C2445">
        <v>1</v>
      </c>
      <c r="D2445" s="27">
        <v>43100</v>
      </c>
      <c r="E2445">
        <v>10.0239298059027</v>
      </c>
      <c r="F2445">
        <v>11.1019468687062</v>
      </c>
      <c r="G2445">
        <v>12.174060810513099</v>
      </c>
      <c r="H2445">
        <v>11.419490869114201</v>
      </c>
      <c r="I2445">
        <v>9.4025920484377199</v>
      </c>
      <c r="J2445">
        <v>10.625997477706701</v>
      </c>
      <c r="K2445">
        <v>12.0415236748794</v>
      </c>
      <c r="L2445">
        <v>11.072627802407601</v>
      </c>
      <c r="M2445">
        <v>9.4236395739935297</v>
      </c>
      <c r="N2445">
        <v>10.687980618049901</v>
      </c>
      <c r="O2445">
        <v>12.4123964056422</v>
      </c>
      <c r="P2445">
        <v>11.2553068921211</v>
      </c>
      <c r="Q2445">
        <v>9.5178733501733195</v>
      </c>
      <c r="R2445">
        <v>10.800622053867</v>
      </c>
      <c r="S2445">
        <v>12.2044910146893</v>
      </c>
      <c r="T2445">
        <v>11.085443696133201</v>
      </c>
      <c r="U2445">
        <v>9.1711048397311892</v>
      </c>
      <c r="V2445">
        <v>10.3412898061768</v>
      </c>
      <c r="W2445">
        <v>11.9598560294649</v>
      </c>
      <c r="X2445">
        <v>10.860846903169501</v>
      </c>
      <c r="Y2445">
        <v>9.8277332675648204</v>
      </c>
      <c r="Z2445">
        <v>10.699346940315699</v>
      </c>
      <c r="AA2445">
        <v>12.151944681976</v>
      </c>
      <c r="AB2445">
        <v>11.274859888014401</v>
      </c>
      <c r="AC2445">
        <v>9.4779042202663302</v>
      </c>
      <c r="AD2445">
        <v>10.503282072777701</v>
      </c>
      <c r="AE2445">
        <v>11.5945431674433</v>
      </c>
      <c r="AF2445">
        <v>10.5500082649977</v>
      </c>
      <c r="AG2445">
        <v>10.313616146473599</v>
      </c>
      <c r="AH2445">
        <v>11.162989040512899</v>
      </c>
      <c r="AI2445">
        <v>13.439022073782199</v>
      </c>
      <c r="AJ2445">
        <v>12.260866266556</v>
      </c>
      <c r="AK2445">
        <v>9.9221848608608507</v>
      </c>
      <c r="AL2445">
        <v>10.836266627144401</v>
      </c>
      <c r="AM2445">
        <v>12.575837993540601</v>
      </c>
      <c r="AN2445">
        <v>12.386927327000899</v>
      </c>
      <c r="AO2445">
        <v>9.3612235909847001</v>
      </c>
      <c r="AP2445">
        <v>10.107342493819999</v>
      </c>
      <c r="AQ2445">
        <v>10.716368301358701</v>
      </c>
      <c r="AR2445">
        <v>10.4907512173494</v>
      </c>
      <c r="AS2445">
        <v>9.3480121908473599</v>
      </c>
      <c r="AT2445">
        <v>10.303731559155301</v>
      </c>
      <c r="AU2445">
        <v>11.3439554904673</v>
      </c>
      <c r="AV2445">
        <v>10.664780442547301</v>
      </c>
      <c r="AW2445">
        <v>9.6555778426033108</v>
      </c>
      <c r="AX2445">
        <v>10.284335550345499</v>
      </c>
      <c r="AY2445">
        <v>11.3121567315732</v>
      </c>
      <c r="AZ2445">
        <v>10.5120290164267</v>
      </c>
      <c r="BA2445">
        <v>9.1931497729643699</v>
      </c>
      <c r="BB2445">
        <v>10.125487134176099</v>
      </c>
      <c r="BC2445">
        <v>10.427182755438499</v>
      </c>
      <c r="BD2445">
        <v>9.9917764600646493</v>
      </c>
      <c r="BE2445">
        <v>10.519621013088599</v>
      </c>
      <c r="BF2445">
        <v>18.409690091393198</v>
      </c>
      <c r="BG2445">
        <v>25.599864389541001</v>
      </c>
      <c r="BH2445">
        <v>30.783557895492699</v>
      </c>
      <c r="BI2445">
        <v>10.4634024173947</v>
      </c>
      <c r="BJ2445">
        <v>11.775869533427599</v>
      </c>
      <c r="BK2445">
        <v>14.795387284416799</v>
      </c>
      <c r="BL2445">
        <v>12.830414890744599</v>
      </c>
      <c r="BM2445">
        <v>9.6692490487564804</v>
      </c>
      <c r="BN2445">
        <v>10.0326205146792</v>
      </c>
      <c r="BO2445">
        <v>10.2910453537179</v>
      </c>
      <c r="BP2445">
        <v>9.9626560967564792</v>
      </c>
      <c r="BQ2445">
        <v>10.933686807944399</v>
      </c>
      <c r="BR2445">
        <v>12.0249841085593</v>
      </c>
      <c r="BS2445">
        <v>13.417307755894999</v>
      </c>
      <c r="BT2445">
        <v>12.2256683397065</v>
      </c>
      <c r="BU2445">
        <v>8.3243676221368403</v>
      </c>
      <c r="BV2445">
        <v>10.2406087141072</v>
      </c>
      <c r="BW2445">
        <v>11.2443254390924</v>
      </c>
      <c r="BX2445">
        <v>10.063844020582</v>
      </c>
      <c r="BY2445">
        <v>8.0694861362123493</v>
      </c>
      <c r="BZ2445">
        <v>8.2061162986018505</v>
      </c>
      <c r="CA2445">
        <v>10.4952523747575</v>
      </c>
      <c r="CB2445">
        <v>9.1461313551007404</v>
      </c>
      <c r="CC2445">
        <v>9.1196169900960804</v>
      </c>
      <c r="CD2445">
        <v>10.141096057695901</v>
      </c>
      <c r="CE2445">
        <v>11.3547927734095</v>
      </c>
      <c r="CF2445">
        <v>11.4630808114537</v>
      </c>
      <c r="CG2445">
        <v>8.7959696522595401</v>
      </c>
      <c r="CH2445">
        <v>9.6397414717560803</v>
      </c>
      <c r="CI2445">
        <v>11.507147207839999</v>
      </c>
      <c r="CJ2445">
        <v>10.2097948267894</v>
      </c>
      <c r="CK2445">
        <v>9.1873645311445102</v>
      </c>
      <c r="CL2445">
        <v>10.134580915636301</v>
      </c>
      <c r="CM2445">
        <v>12.229839237358901</v>
      </c>
      <c r="CN2445">
        <v>11.361535215852699</v>
      </c>
      <c r="CO2445">
        <v>8.9966081903497699</v>
      </c>
      <c r="CP2445">
        <v>10.5155931051472</v>
      </c>
      <c r="CQ2445">
        <v>12.449882744534399</v>
      </c>
      <c r="CR2445">
        <v>10.697797880517699</v>
      </c>
      <c r="CS2445">
        <v>9.6791286799934397</v>
      </c>
      <c r="CT2445">
        <v>10.6019216325139</v>
      </c>
      <c r="CU2445">
        <v>14.2595258988115</v>
      </c>
      <c r="CV2445">
        <v>13.3367329462911</v>
      </c>
      <c r="CW2445">
        <v>9.1150312726856608</v>
      </c>
      <c r="CX2445">
        <v>10.3589376227845</v>
      </c>
      <c r="CY2445">
        <v>10.882335749357001</v>
      </c>
      <c r="CZ2445">
        <v>9.9462554406533403</v>
      </c>
      <c r="DA2445">
        <v>10.794794233765</v>
      </c>
      <c r="DB2445">
        <v>10.794794233765</v>
      </c>
      <c r="DC2445">
        <v>10.794794233765</v>
      </c>
      <c r="DD2445">
        <v>10.794794233765</v>
      </c>
      <c r="DE2445">
        <v>12.5038335996784</v>
      </c>
      <c r="DF2445">
        <v>15.5635005166654</v>
      </c>
      <c r="DG2445">
        <v>18.623167433652299</v>
      </c>
      <c r="DH2445">
        <v>15.5635005166654</v>
      </c>
      <c r="DI2445">
        <v>10.9261600309715</v>
      </c>
      <c r="DJ2445">
        <v>11.640977603678801</v>
      </c>
      <c r="DK2445">
        <v>15.0846553353865</v>
      </c>
      <c r="DL2445">
        <v>13.2025678240372</v>
      </c>
      <c r="DM2445">
        <v>9.5258967547940205</v>
      </c>
      <c r="DN2445">
        <v>10.096526832997901</v>
      </c>
      <c r="DO2445">
        <v>12.4325074495903</v>
      </c>
      <c r="DP2445">
        <v>12.580272010153999</v>
      </c>
      <c r="DQ2445">
        <v>10.080952976817899</v>
      </c>
      <c r="DR2445">
        <v>10.6667003647079</v>
      </c>
      <c r="DS2445">
        <v>12.1215008579435</v>
      </c>
      <c r="DT2445">
        <v>10.9056194872592</v>
      </c>
    </row>
    <row r="2446" spans="1:124" x14ac:dyDescent="0.35">
      <c r="A2446" s="19" t="str">
        <f t="shared" si="100"/>
        <v>Total Risk Based Capital Ratio--43100</v>
      </c>
      <c r="B2446" s="19" t="str">
        <f t="shared" si="101"/>
        <v>Total Risk Based Capital Ratio</v>
      </c>
      <c r="C2446">
        <v>2</v>
      </c>
      <c r="D2446" s="27">
        <v>43100</v>
      </c>
      <c r="E2446">
        <v>14.02</v>
      </c>
      <c r="F2446">
        <v>16.43</v>
      </c>
      <c r="G2446">
        <v>19.09</v>
      </c>
      <c r="H2446">
        <v>17.534528301886802</v>
      </c>
      <c r="I2446">
        <v>13.28</v>
      </c>
      <c r="J2446">
        <v>15.4</v>
      </c>
      <c r="K2446">
        <v>18.84</v>
      </c>
      <c r="L2446">
        <v>17.046610169491501</v>
      </c>
      <c r="M2446">
        <v>13.36</v>
      </c>
      <c r="N2446">
        <v>15.79</v>
      </c>
      <c r="O2446">
        <v>19.72</v>
      </c>
      <c r="P2446">
        <v>17.709215080346102</v>
      </c>
      <c r="Q2446">
        <v>14.28</v>
      </c>
      <c r="R2446">
        <v>17.91</v>
      </c>
      <c r="S2446">
        <v>20.96</v>
      </c>
      <c r="T2446">
        <v>18.934705882352901</v>
      </c>
      <c r="U2446">
        <v>13.215</v>
      </c>
      <c r="V2446">
        <v>15.29</v>
      </c>
      <c r="W2446">
        <v>18.442499999999999</v>
      </c>
      <c r="X2446">
        <v>17.055590277777799</v>
      </c>
      <c r="Y2446">
        <v>15.055</v>
      </c>
      <c r="Z2446">
        <v>16.809999999999999</v>
      </c>
      <c r="AA2446">
        <v>20.05</v>
      </c>
      <c r="AB2446">
        <v>18.2129166666667</v>
      </c>
      <c r="AC2446">
        <v>12.595000000000001</v>
      </c>
      <c r="AD2446">
        <v>14.465</v>
      </c>
      <c r="AE2446">
        <v>17.335000000000001</v>
      </c>
      <c r="AF2446">
        <v>15.7340540540541</v>
      </c>
      <c r="AG2446">
        <v>13.095000000000001</v>
      </c>
      <c r="AH2446">
        <v>15.585000000000001</v>
      </c>
      <c r="AI2446">
        <v>20.477499999999999</v>
      </c>
      <c r="AJ2446">
        <v>17.997096774193501</v>
      </c>
      <c r="AK2446">
        <v>14.06</v>
      </c>
      <c r="AL2446">
        <v>15.91</v>
      </c>
      <c r="AM2446">
        <v>21.1</v>
      </c>
      <c r="AN2446">
        <v>19.443829787234002</v>
      </c>
      <c r="AO2446">
        <v>12.2</v>
      </c>
      <c r="AP2446">
        <v>14.09</v>
      </c>
      <c r="AQ2446">
        <v>15.04</v>
      </c>
      <c r="AR2446">
        <v>17.466666666666701</v>
      </c>
      <c r="AS2446">
        <v>12.75</v>
      </c>
      <c r="AT2446">
        <v>13.99</v>
      </c>
      <c r="AU2446">
        <v>15.02</v>
      </c>
      <c r="AV2446">
        <v>14.464516129032299</v>
      </c>
      <c r="AW2446">
        <v>12.32</v>
      </c>
      <c r="AX2446">
        <v>13.185</v>
      </c>
      <c r="AY2446">
        <v>13.824999999999999</v>
      </c>
      <c r="AZ2446">
        <v>14.1833333333333</v>
      </c>
      <c r="BA2446">
        <v>12.327500000000001</v>
      </c>
      <c r="BB2446">
        <v>13.52</v>
      </c>
      <c r="BC2446">
        <v>15.1425</v>
      </c>
      <c r="BD2446">
        <v>14.842857142857101</v>
      </c>
      <c r="BE2446">
        <v>16.190000000000001</v>
      </c>
      <c r="BF2446">
        <v>36.86</v>
      </c>
      <c r="BG2446">
        <v>43.26</v>
      </c>
      <c r="BH2446">
        <v>97.287999999999997</v>
      </c>
      <c r="BI2446">
        <v>13.78</v>
      </c>
      <c r="BJ2446">
        <v>16.489999999999998</v>
      </c>
      <c r="BK2446">
        <v>18.39</v>
      </c>
      <c r="BL2446">
        <v>16.495999999999999</v>
      </c>
      <c r="BM2446">
        <v>13.324999999999999</v>
      </c>
      <c r="BN2446">
        <v>14</v>
      </c>
      <c r="BO2446">
        <v>14.8</v>
      </c>
      <c r="BP2446">
        <v>14.0833333333333</v>
      </c>
      <c r="BQ2446">
        <v>17.805</v>
      </c>
      <c r="BR2446">
        <v>20.36</v>
      </c>
      <c r="BS2446">
        <v>23.175000000000001</v>
      </c>
      <c r="BT2446">
        <v>20.533333333333299</v>
      </c>
      <c r="BU2446">
        <v>14.01</v>
      </c>
      <c r="BV2446">
        <v>17.100000000000001</v>
      </c>
      <c r="BW2446">
        <v>18.815000000000001</v>
      </c>
      <c r="BX2446">
        <v>16.88</v>
      </c>
      <c r="BY2446">
        <v>12.41</v>
      </c>
      <c r="BZ2446">
        <v>15.86</v>
      </c>
      <c r="CA2446">
        <v>16.364999999999998</v>
      </c>
      <c r="CB2446">
        <v>14.484285714285701</v>
      </c>
      <c r="CC2446">
        <v>13.51</v>
      </c>
      <c r="CD2446">
        <v>14.865</v>
      </c>
      <c r="CE2446">
        <v>18.09</v>
      </c>
      <c r="CF2446">
        <v>20.745512820512801</v>
      </c>
      <c r="CG2446">
        <v>12.49</v>
      </c>
      <c r="CH2446">
        <v>13.27</v>
      </c>
      <c r="CI2446">
        <v>17.385000000000002</v>
      </c>
      <c r="CJ2446">
        <v>15.6053333333333</v>
      </c>
      <c r="CK2446">
        <v>12.98</v>
      </c>
      <c r="CL2446">
        <v>15.1</v>
      </c>
      <c r="CM2446">
        <v>18.670000000000002</v>
      </c>
      <c r="CN2446">
        <v>16.667647058823501</v>
      </c>
      <c r="CO2446">
        <v>13.84</v>
      </c>
      <c r="CP2446">
        <v>14.36</v>
      </c>
      <c r="CQ2446">
        <v>14.86</v>
      </c>
      <c r="CR2446">
        <v>14.238</v>
      </c>
      <c r="CS2446">
        <v>11.955</v>
      </c>
      <c r="CT2446">
        <v>14.54</v>
      </c>
      <c r="CU2446">
        <v>28.9575</v>
      </c>
      <c r="CV2446">
        <v>26.372499999999999</v>
      </c>
      <c r="CW2446">
        <v>12.2</v>
      </c>
      <c r="CX2446">
        <v>13.55</v>
      </c>
      <c r="CY2446">
        <v>13.76</v>
      </c>
      <c r="CZ2446">
        <v>13.2123076923077</v>
      </c>
      <c r="DA2446">
        <v>12.85</v>
      </c>
      <c r="DB2446">
        <v>12.85</v>
      </c>
      <c r="DC2446">
        <v>12.85</v>
      </c>
      <c r="DD2446">
        <v>12.85</v>
      </c>
      <c r="DE2446">
        <v>19.545000000000002</v>
      </c>
      <c r="DF2446">
        <v>21.69</v>
      </c>
      <c r="DG2446">
        <v>23.835000000000001</v>
      </c>
      <c r="DH2446">
        <v>21.69</v>
      </c>
      <c r="DI2446">
        <v>11.96</v>
      </c>
      <c r="DJ2446">
        <v>16.77</v>
      </c>
      <c r="DK2446">
        <v>20.77</v>
      </c>
      <c r="DL2446">
        <v>18.9509090909091</v>
      </c>
      <c r="DM2446">
        <v>13.414999999999999</v>
      </c>
      <c r="DN2446">
        <v>16.670000000000002</v>
      </c>
      <c r="DO2446">
        <v>19.745000000000001</v>
      </c>
      <c r="DP2446">
        <v>18.691428571428599</v>
      </c>
      <c r="DQ2446">
        <v>13.6675</v>
      </c>
      <c r="DR2446">
        <v>14.91</v>
      </c>
      <c r="DS2446">
        <v>15.65</v>
      </c>
      <c r="DT2446">
        <v>14.4883333333333</v>
      </c>
    </row>
    <row r="2447" spans="1:124" x14ac:dyDescent="0.35">
      <c r="A2447" s="19" t="str">
        <f t="shared" si="100"/>
        <v>Tier 1 Leverage Ratio--43100</v>
      </c>
      <c r="B2447" s="19" t="str">
        <f t="shared" si="101"/>
        <v>Tier 1 Leverage Ratio</v>
      </c>
      <c r="C2447">
        <v>3</v>
      </c>
      <c r="D2447" s="27">
        <v>43100</v>
      </c>
      <c r="E2447">
        <v>9.69</v>
      </c>
      <c r="F2447">
        <v>10.52</v>
      </c>
      <c r="G2447">
        <v>11.95</v>
      </c>
      <c r="H2447">
        <v>10.9928301886792</v>
      </c>
      <c r="I2447">
        <v>9.2799999999999994</v>
      </c>
      <c r="J2447">
        <v>10.39</v>
      </c>
      <c r="K2447">
        <v>11.82</v>
      </c>
      <c r="L2447">
        <v>10.9029755178908</v>
      </c>
      <c r="M2447">
        <v>9.2974999999999994</v>
      </c>
      <c r="N2447">
        <v>10.4</v>
      </c>
      <c r="O2447">
        <v>12.04</v>
      </c>
      <c r="P2447">
        <v>11.0348805109188</v>
      </c>
      <c r="Q2447">
        <v>9.52</v>
      </c>
      <c r="R2447">
        <v>10.02</v>
      </c>
      <c r="S2447">
        <v>12.07</v>
      </c>
      <c r="T2447">
        <v>10.836470588235301</v>
      </c>
      <c r="U2447">
        <v>9.0625</v>
      </c>
      <c r="V2447">
        <v>10.195</v>
      </c>
      <c r="W2447">
        <v>11.6625</v>
      </c>
      <c r="X2447">
        <v>10.7636111111111</v>
      </c>
      <c r="Y2447">
        <v>9.67</v>
      </c>
      <c r="Z2447">
        <v>10.494999999999999</v>
      </c>
      <c r="AA2447">
        <v>11.99</v>
      </c>
      <c r="AB2447">
        <v>11.1752083333333</v>
      </c>
      <c r="AC2447">
        <v>9.1325000000000003</v>
      </c>
      <c r="AD2447">
        <v>9.9550000000000001</v>
      </c>
      <c r="AE2447">
        <v>11.275</v>
      </c>
      <c r="AF2447">
        <v>10.243243243243199</v>
      </c>
      <c r="AG2447">
        <v>9.9749999999999996</v>
      </c>
      <c r="AH2447">
        <v>11.035</v>
      </c>
      <c r="AI2447">
        <v>12.7075</v>
      </c>
      <c r="AJ2447">
        <v>11.8609677419355</v>
      </c>
      <c r="AK2447">
        <v>9.375</v>
      </c>
      <c r="AL2447">
        <v>10.52</v>
      </c>
      <c r="AM2447">
        <v>12.16</v>
      </c>
      <c r="AN2447">
        <v>12.307872340425501</v>
      </c>
      <c r="AO2447">
        <v>9.3800000000000008</v>
      </c>
      <c r="AP2447">
        <v>9.7100000000000009</v>
      </c>
      <c r="AQ2447">
        <v>10.65</v>
      </c>
      <c r="AR2447">
        <v>10.3011111111111</v>
      </c>
      <c r="AS2447">
        <v>9.2650000000000006</v>
      </c>
      <c r="AT2447">
        <v>9.83</v>
      </c>
      <c r="AU2447">
        <v>10.795</v>
      </c>
      <c r="AV2447">
        <v>10.2170967741935</v>
      </c>
      <c r="AW2447">
        <v>9.2825000000000006</v>
      </c>
      <c r="AX2447">
        <v>9.4250000000000007</v>
      </c>
      <c r="AY2447">
        <v>9.6575000000000006</v>
      </c>
      <c r="AZ2447">
        <v>9.6933333333333298</v>
      </c>
      <c r="BA2447">
        <v>9.1724999999999994</v>
      </c>
      <c r="BB2447">
        <v>9.93</v>
      </c>
      <c r="BC2447">
        <v>10.557499999999999</v>
      </c>
      <c r="BD2447">
        <v>9.9049999999999994</v>
      </c>
      <c r="BE2447">
        <v>10.42</v>
      </c>
      <c r="BF2447">
        <v>11.62</v>
      </c>
      <c r="BG2447">
        <v>26.39</v>
      </c>
      <c r="BH2447">
        <v>29.725999999999999</v>
      </c>
      <c r="BI2447">
        <v>9.32</v>
      </c>
      <c r="BJ2447">
        <v>9.82</v>
      </c>
      <c r="BK2447">
        <v>13.2</v>
      </c>
      <c r="BL2447">
        <v>11.494</v>
      </c>
      <c r="BM2447">
        <v>9.8550000000000004</v>
      </c>
      <c r="BN2447">
        <v>10.34</v>
      </c>
      <c r="BO2447">
        <v>10.475</v>
      </c>
      <c r="BP2447">
        <v>10.106666666666699</v>
      </c>
      <c r="BQ2447">
        <v>10.69</v>
      </c>
      <c r="BR2447">
        <v>11.74</v>
      </c>
      <c r="BS2447">
        <v>13.315</v>
      </c>
      <c r="BT2447">
        <v>12.09</v>
      </c>
      <c r="BU2447">
        <v>8.32</v>
      </c>
      <c r="BV2447">
        <v>9.76</v>
      </c>
      <c r="BW2447">
        <v>10.85</v>
      </c>
      <c r="BX2447">
        <v>9.8126666666666704</v>
      </c>
      <c r="BY2447">
        <v>8.61</v>
      </c>
      <c r="BZ2447">
        <v>9.35</v>
      </c>
      <c r="CA2447">
        <v>10.23</v>
      </c>
      <c r="CB2447">
        <v>9.4828571428571404</v>
      </c>
      <c r="CC2447">
        <v>9.0325000000000006</v>
      </c>
      <c r="CD2447">
        <v>10.01</v>
      </c>
      <c r="CE2447">
        <v>11.102499999999999</v>
      </c>
      <c r="CF2447">
        <v>11.2466666666667</v>
      </c>
      <c r="CG2447">
        <v>8.7249999999999996</v>
      </c>
      <c r="CH2447">
        <v>9.9700000000000006</v>
      </c>
      <c r="CI2447">
        <v>11.31</v>
      </c>
      <c r="CJ2447">
        <v>10.2313333333333</v>
      </c>
      <c r="CK2447">
        <v>9.01</v>
      </c>
      <c r="CL2447">
        <v>9.7100000000000009</v>
      </c>
      <c r="CM2447">
        <v>11.84</v>
      </c>
      <c r="CN2447">
        <v>11.1852941176471</v>
      </c>
      <c r="CO2447">
        <v>9.0500000000000007</v>
      </c>
      <c r="CP2447">
        <v>10.38</v>
      </c>
      <c r="CQ2447">
        <v>11.26</v>
      </c>
      <c r="CR2447">
        <v>10.416</v>
      </c>
      <c r="CS2447">
        <v>9.26</v>
      </c>
      <c r="CT2447">
        <v>9.8000000000000007</v>
      </c>
      <c r="CU2447">
        <v>13.715</v>
      </c>
      <c r="CV2447">
        <v>13.175000000000001</v>
      </c>
      <c r="CW2447">
        <v>9.07</v>
      </c>
      <c r="CX2447">
        <v>9.35</v>
      </c>
      <c r="CY2447">
        <v>10.01</v>
      </c>
      <c r="CZ2447">
        <v>9.4053846153846195</v>
      </c>
      <c r="DA2447">
        <v>11.19</v>
      </c>
      <c r="DB2447">
        <v>11.19</v>
      </c>
      <c r="DC2447">
        <v>11.19</v>
      </c>
      <c r="DD2447">
        <v>11.19</v>
      </c>
      <c r="DE2447">
        <v>13.4975</v>
      </c>
      <c r="DF2447">
        <v>16.295000000000002</v>
      </c>
      <c r="DG2447">
        <v>19.092500000000001</v>
      </c>
      <c r="DH2447">
        <v>16.295000000000002</v>
      </c>
      <c r="DI2447">
        <v>9.9849999999999994</v>
      </c>
      <c r="DJ2447">
        <v>10.7</v>
      </c>
      <c r="DK2447">
        <v>12.46</v>
      </c>
      <c r="DL2447">
        <v>11.3772727272727</v>
      </c>
      <c r="DM2447">
        <v>9.44</v>
      </c>
      <c r="DN2447">
        <v>10.23</v>
      </c>
      <c r="DO2447">
        <v>12.95</v>
      </c>
      <c r="DP2447">
        <v>12.8585714285714</v>
      </c>
      <c r="DQ2447">
        <v>9.4875000000000007</v>
      </c>
      <c r="DR2447">
        <v>10.27</v>
      </c>
      <c r="DS2447">
        <v>11.63</v>
      </c>
      <c r="DT2447">
        <v>10.5566666666667</v>
      </c>
    </row>
    <row r="2448" spans="1:124" x14ac:dyDescent="0.35">
      <c r="A2448" s="19" t="str">
        <f t="shared" si="100"/>
        <v>ALLL / Nonaccrual Loans--43100</v>
      </c>
      <c r="B2448" s="19" t="str">
        <f t="shared" si="101"/>
        <v>ALLL / Nonaccrual Loans</v>
      </c>
      <c r="C2448">
        <v>4</v>
      </c>
      <c r="D2448" s="27">
        <v>43100</v>
      </c>
      <c r="E2448">
        <v>100.432996247159</v>
      </c>
      <c r="F2448">
        <v>204.08344420254801</v>
      </c>
      <c r="G2448">
        <v>607.10067635801602</v>
      </c>
      <c r="H2448">
        <v>1902.56513280882</v>
      </c>
      <c r="I2448">
        <v>91.719745222929902</v>
      </c>
      <c r="J2448">
        <v>196.129032258065</v>
      </c>
      <c r="K2448">
        <v>536.486486486486</v>
      </c>
      <c r="L2448">
        <v>992.46915658263401</v>
      </c>
      <c r="M2448">
        <v>100.047702438012</v>
      </c>
      <c r="N2448">
        <v>208.73962771922001</v>
      </c>
      <c r="O2448">
        <v>525.45194058777304</v>
      </c>
      <c r="P2448">
        <v>781.54004007773096</v>
      </c>
      <c r="Q2448">
        <v>66.668177512847805</v>
      </c>
      <c r="R2448">
        <v>127.05355383183201</v>
      </c>
      <c r="S2448">
        <v>204.24639993895201</v>
      </c>
      <c r="T2448">
        <v>148.42537844812099</v>
      </c>
      <c r="U2448">
        <v>99.860529986052995</v>
      </c>
      <c r="V2448">
        <v>203.69230769230799</v>
      </c>
      <c r="W2448">
        <v>540.42553191489401</v>
      </c>
      <c r="X2448">
        <v>853.69332946433701</v>
      </c>
      <c r="Y2448">
        <v>97.6109215017065</v>
      </c>
      <c r="Z2448">
        <v>200.37593984962399</v>
      </c>
      <c r="AA2448">
        <v>546.39175257731995</v>
      </c>
      <c r="AB2448">
        <v>2037.66728406217</v>
      </c>
      <c r="AC2448">
        <v>95.358962302816494</v>
      </c>
      <c r="AD2448">
        <v>170.78912466843499</v>
      </c>
      <c r="AE2448">
        <v>465.12140876364998</v>
      </c>
      <c r="AF2448">
        <v>2394.12402063945</v>
      </c>
      <c r="AG2448">
        <v>109.669971287682</v>
      </c>
      <c r="AH2448">
        <v>272.61505783575501</v>
      </c>
      <c r="AI2448">
        <v>861.306644089663</v>
      </c>
      <c r="AJ2448">
        <v>2177.4493535648498</v>
      </c>
      <c r="AK2448">
        <v>72.912966252220201</v>
      </c>
      <c r="AL2448">
        <v>153.472222222222</v>
      </c>
      <c r="AM2448">
        <v>456.69014084507</v>
      </c>
      <c r="AN2448">
        <v>513.042842884827</v>
      </c>
      <c r="AO2448">
        <v>67.007672979946406</v>
      </c>
      <c r="AP2448">
        <v>98.356681034482804</v>
      </c>
      <c r="AQ2448">
        <v>158.82026604464701</v>
      </c>
      <c r="AR2448">
        <v>206.58252853699801</v>
      </c>
      <c r="AS2448">
        <v>137.493052441299</v>
      </c>
      <c r="AT2448">
        <v>256.35888501742198</v>
      </c>
      <c r="AU2448">
        <v>539.92052938196605</v>
      </c>
      <c r="AV2448">
        <v>605.93303802400806</v>
      </c>
      <c r="AW2448">
        <v>83.507109558214097</v>
      </c>
      <c r="AX2448">
        <v>117.037271033734</v>
      </c>
      <c r="AY2448">
        <v>167.05255195308601</v>
      </c>
      <c r="AZ2448">
        <v>283.44905090498298</v>
      </c>
      <c r="BA2448">
        <v>144.16841175315801</v>
      </c>
      <c r="BB2448">
        <v>292.095165003837</v>
      </c>
      <c r="BC2448">
        <v>548.65575396825398</v>
      </c>
      <c r="BD2448">
        <v>736.17603645281702</v>
      </c>
      <c r="BE2448">
        <v>74.237585621336507</v>
      </c>
      <c r="BF2448">
        <v>75.562204990452699</v>
      </c>
      <c r="BG2448">
        <v>76.886824359568905</v>
      </c>
      <c r="BH2448">
        <v>75.562204990452699</v>
      </c>
      <c r="BI2448">
        <v>100.702240642975</v>
      </c>
      <c r="BJ2448">
        <v>592.06061169970201</v>
      </c>
      <c r="BK2448">
        <v>1489.3935463789201</v>
      </c>
      <c r="BL2448">
        <v>998.03517532218996</v>
      </c>
      <c r="BM2448">
        <v>200.34049289507999</v>
      </c>
      <c r="BN2448">
        <v>272.645665701859</v>
      </c>
      <c r="BO2448">
        <v>344.95083850863801</v>
      </c>
      <c r="BP2448">
        <v>272.645665701859</v>
      </c>
      <c r="BQ2448">
        <v>221.68099547511301</v>
      </c>
      <c r="BR2448">
        <v>305.47963800905001</v>
      </c>
      <c r="BS2448">
        <v>389.27828054298601</v>
      </c>
      <c r="BT2448">
        <v>305.47963800905001</v>
      </c>
      <c r="BU2448">
        <v>80.446252824961704</v>
      </c>
      <c r="BV2448">
        <v>246.512816603532</v>
      </c>
      <c r="BW2448">
        <v>363.19163292847497</v>
      </c>
      <c r="BX2448">
        <v>426.42100630171501</v>
      </c>
      <c r="BY2448">
        <v>147.59649690568</v>
      </c>
      <c r="BZ2448">
        <v>249.18918918918899</v>
      </c>
      <c r="CA2448">
        <v>586.16666666666697</v>
      </c>
      <c r="CB2448">
        <v>2224.37539327485</v>
      </c>
      <c r="CC2448">
        <v>139.47079334786699</v>
      </c>
      <c r="CD2448">
        <v>278.77013177159603</v>
      </c>
      <c r="CE2448">
        <v>761.77969317504198</v>
      </c>
      <c r="CF2448">
        <v>1729.6285134950101</v>
      </c>
      <c r="CG2448">
        <v>158.14680489567499</v>
      </c>
      <c r="CH2448">
        <v>219.41391941391899</v>
      </c>
      <c r="CI2448">
        <v>338.92577407274399</v>
      </c>
      <c r="CJ2448">
        <v>624.83327065743299</v>
      </c>
      <c r="CK2448">
        <v>143.46405228758201</v>
      </c>
      <c r="CL2448">
        <v>157.94790005316301</v>
      </c>
      <c r="CM2448">
        <v>254.88997555012199</v>
      </c>
      <c r="CN2448">
        <v>251.05427337049201</v>
      </c>
      <c r="CO2448">
        <v>97.737585797936802</v>
      </c>
      <c r="CP2448">
        <v>228.13532898548701</v>
      </c>
      <c r="CQ2448">
        <v>4897.6128310331997</v>
      </c>
      <c r="CR2448">
        <v>4767.2150878456496</v>
      </c>
      <c r="CS2448">
        <v>116.82084273352901</v>
      </c>
      <c r="CT2448">
        <v>171.89270780112599</v>
      </c>
      <c r="CU2448">
        <v>226.964572868722</v>
      </c>
      <c r="CV2448">
        <v>171.89270780112599</v>
      </c>
      <c r="CW2448">
        <v>76.1840884972369</v>
      </c>
      <c r="CX2448">
        <v>177.96143250688701</v>
      </c>
      <c r="CY2448">
        <v>534.51784495991797</v>
      </c>
      <c r="CZ2448">
        <v>778.398153988486</v>
      </c>
      <c r="DA2448">
        <v>1654.3859649122801</v>
      </c>
      <c r="DB2448">
        <v>1654.3859649122801</v>
      </c>
      <c r="DC2448">
        <v>1654.3859649122801</v>
      </c>
      <c r="DD2448">
        <v>1654.3859649122801</v>
      </c>
      <c r="DE2448">
        <v>592.99857113696703</v>
      </c>
      <c r="DF2448">
        <v>592.99857113696703</v>
      </c>
      <c r="DG2448">
        <v>592.99857113696703</v>
      </c>
      <c r="DH2448">
        <v>592.99857113696703</v>
      </c>
      <c r="DI2448">
        <v>114.77790525597599</v>
      </c>
      <c r="DJ2448">
        <v>420.75794610332503</v>
      </c>
      <c r="DK2448">
        <v>4705.7692307692296</v>
      </c>
      <c r="DL2448">
        <v>5767.8591673802503</v>
      </c>
      <c r="DM2448">
        <v>45.0260697959475</v>
      </c>
      <c r="DN2448">
        <v>72.788156503348603</v>
      </c>
      <c r="DO2448">
        <v>195.38004093049</v>
      </c>
      <c r="DP2448">
        <v>429.78709840412</v>
      </c>
      <c r="DQ2448">
        <v>95.429233979100104</v>
      </c>
      <c r="DR2448">
        <v>151.47477994990501</v>
      </c>
      <c r="DS2448">
        <v>572.615810394145</v>
      </c>
      <c r="DT2448">
        <v>363.38416989753</v>
      </c>
    </row>
    <row r="2449" spans="1:124" x14ac:dyDescent="0.35">
      <c r="A2449" s="19" t="str">
        <f t="shared" si="100"/>
        <v>[NCL + OREO] / [Total Loans + OREO]--43100</v>
      </c>
      <c r="B2449" s="19" t="str">
        <f t="shared" si="101"/>
        <v>[NCL + OREO] / [Total Loans + OREO]</v>
      </c>
      <c r="C2449">
        <v>5</v>
      </c>
      <c r="D2449" s="27">
        <v>43100</v>
      </c>
      <c r="E2449">
        <v>0.28976483548062598</v>
      </c>
      <c r="F2449">
        <v>0.84724968607017603</v>
      </c>
      <c r="G2449">
        <v>1.79217010750642</v>
      </c>
      <c r="H2449">
        <v>1.31310082904384</v>
      </c>
      <c r="I2449">
        <v>0.25448864454616699</v>
      </c>
      <c r="J2449">
        <v>0.84884935161520803</v>
      </c>
      <c r="K2449">
        <v>1.81170497486066</v>
      </c>
      <c r="L2449">
        <v>1.3544067887462301</v>
      </c>
      <c r="M2449">
        <v>0.26626993854658898</v>
      </c>
      <c r="N2449">
        <v>0.77687278779346502</v>
      </c>
      <c r="O2449">
        <v>1.6838252584012401</v>
      </c>
      <c r="P2449">
        <v>1.2546599216847301</v>
      </c>
      <c r="Q2449">
        <v>1.2088818449396801</v>
      </c>
      <c r="R2449">
        <v>1.5808794813715501</v>
      </c>
      <c r="S2449">
        <v>2.8699802218591501</v>
      </c>
      <c r="T2449">
        <v>2.38776884117914</v>
      </c>
      <c r="U2449">
        <v>0.29644347473168497</v>
      </c>
      <c r="V2449">
        <v>0.869095969780454</v>
      </c>
      <c r="W2449">
        <v>1.77484732218647</v>
      </c>
      <c r="X2449">
        <v>1.3910601128550599</v>
      </c>
      <c r="Y2449">
        <v>0.324317543862646</v>
      </c>
      <c r="Z2449">
        <v>0.94785844977392297</v>
      </c>
      <c r="AA2449">
        <v>2.3901582444651299</v>
      </c>
      <c r="AB2449">
        <v>1.6111445409245799</v>
      </c>
      <c r="AC2449">
        <v>2.7524234740456899E-2</v>
      </c>
      <c r="AD2449">
        <v>0.57660867540109195</v>
      </c>
      <c r="AE2449">
        <v>1.4251779394941999</v>
      </c>
      <c r="AF2449">
        <v>1.20268842717563</v>
      </c>
      <c r="AG2449">
        <v>1.63969266087747E-2</v>
      </c>
      <c r="AH2449">
        <v>0.35595638237841098</v>
      </c>
      <c r="AI2449">
        <v>1.0656548215402799</v>
      </c>
      <c r="AJ2449">
        <v>1.10251843330663</v>
      </c>
      <c r="AK2449">
        <v>0.40883334274813399</v>
      </c>
      <c r="AL2449">
        <v>1.1572431678614199</v>
      </c>
      <c r="AM2449">
        <v>1.90715367678518</v>
      </c>
      <c r="AN2449">
        <v>1.6367240047851199</v>
      </c>
      <c r="AO2449">
        <v>0.205102799108249</v>
      </c>
      <c r="AP2449">
        <v>0.88485871865440102</v>
      </c>
      <c r="AQ2449">
        <v>1.3417552560225401</v>
      </c>
      <c r="AR2449">
        <v>1.4086599882794799</v>
      </c>
      <c r="AS2449">
        <v>0.156347029541408</v>
      </c>
      <c r="AT2449">
        <v>0.70212485152435</v>
      </c>
      <c r="AU2449">
        <v>1.43660028738104</v>
      </c>
      <c r="AV2449">
        <v>1.1678419731373</v>
      </c>
      <c r="AW2449">
        <v>0.97937164598339699</v>
      </c>
      <c r="AX2449">
        <v>1.5777783457822001</v>
      </c>
      <c r="AY2449">
        <v>1.90396147888241</v>
      </c>
      <c r="AZ2449">
        <v>1.5335137513886901</v>
      </c>
      <c r="BA2449">
        <v>9.5652539656871496E-2</v>
      </c>
      <c r="BB2449">
        <v>0.55743087418299697</v>
      </c>
      <c r="BC2449">
        <v>1.3200185301635701</v>
      </c>
      <c r="BD2449">
        <v>1.41177790201478</v>
      </c>
      <c r="BE2449">
        <v>0.30785244581719601</v>
      </c>
      <c r="BF2449">
        <v>1.0125433435570299</v>
      </c>
      <c r="BG2449">
        <v>2.1625789564555999</v>
      </c>
      <c r="BH2449">
        <v>1.4578880587157601</v>
      </c>
      <c r="BI2449">
        <v>0.29246305503466502</v>
      </c>
      <c r="BJ2449">
        <v>1.03233644810765</v>
      </c>
      <c r="BK2449">
        <v>1.28596013791543</v>
      </c>
      <c r="BL2449">
        <v>1.4555169186272201</v>
      </c>
      <c r="BM2449">
        <v>0.16746785340265299</v>
      </c>
      <c r="BN2449">
        <v>0.33493570680530599</v>
      </c>
      <c r="BO2449">
        <v>0.602431336808403</v>
      </c>
      <c r="BP2449">
        <v>0.40162089120560202</v>
      </c>
      <c r="BQ2449">
        <v>0.59167051309909302</v>
      </c>
      <c r="BR2449">
        <v>0.83416025800049598</v>
      </c>
      <c r="BS2449">
        <v>1.5420775721878801</v>
      </c>
      <c r="BT2449">
        <v>1.14444530419115</v>
      </c>
      <c r="BU2449">
        <v>0.21564223152297901</v>
      </c>
      <c r="BV2449">
        <v>0.67995544546225295</v>
      </c>
      <c r="BW2449">
        <v>2.1464169314847998</v>
      </c>
      <c r="BX2449">
        <v>1.55393681908257</v>
      </c>
      <c r="BY2449">
        <v>0.92826850009606399</v>
      </c>
      <c r="BZ2449">
        <v>1.11713481408154</v>
      </c>
      <c r="CA2449">
        <v>1.5191660199231201</v>
      </c>
      <c r="CB2449">
        <v>1.1474033535259001</v>
      </c>
      <c r="CC2449">
        <v>0.32798494250945698</v>
      </c>
      <c r="CD2449">
        <v>0.89354097523614995</v>
      </c>
      <c r="CE2449">
        <v>2.0059390339979402</v>
      </c>
      <c r="CF2449">
        <v>1.49222598216847</v>
      </c>
      <c r="CG2449">
        <v>0.117591048051175</v>
      </c>
      <c r="CH2449">
        <v>0.73960967695757995</v>
      </c>
      <c r="CI2449">
        <v>1.2352751340588399</v>
      </c>
      <c r="CJ2449">
        <v>0.84407433672778698</v>
      </c>
      <c r="CK2449">
        <v>0.53480033099390101</v>
      </c>
      <c r="CL2449">
        <v>0.785193494111049</v>
      </c>
      <c r="CM2449">
        <v>1.09373774536017</v>
      </c>
      <c r="CN2449">
        <v>0.86187184287616203</v>
      </c>
      <c r="CO2449">
        <v>0.48931943944171702</v>
      </c>
      <c r="CP2449">
        <v>0.66154030846607303</v>
      </c>
      <c r="CQ2449">
        <v>0.90182994415432305</v>
      </c>
      <c r="CR2449">
        <v>2.1061565055984599</v>
      </c>
      <c r="CS2449">
        <v>2.1859516176041999E-2</v>
      </c>
      <c r="CT2449">
        <v>0.212927164136053</v>
      </c>
      <c r="CU2449">
        <v>0.80442265736031204</v>
      </c>
      <c r="CV2449">
        <v>0.61335500940030097</v>
      </c>
      <c r="CW2449">
        <v>0.14012471099278401</v>
      </c>
      <c r="CX2449">
        <v>0.57078164064342696</v>
      </c>
      <c r="CY2449">
        <v>1.89264626359401</v>
      </c>
      <c r="CZ2449">
        <v>1.12764164852474</v>
      </c>
      <c r="DA2449">
        <v>0.184678816337633</v>
      </c>
      <c r="DB2449">
        <v>0.184678816337633</v>
      </c>
      <c r="DC2449">
        <v>0.184678816337633</v>
      </c>
      <c r="DD2449">
        <v>0.184678816337633</v>
      </c>
      <c r="DE2449">
        <v>0.71481937118365102</v>
      </c>
      <c r="DF2449">
        <v>1.4296387423673</v>
      </c>
      <c r="DG2449">
        <v>2.1444581135509502</v>
      </c>
      <c r="DH2449">
        <v>1.4296387423673</v>
      </c>
      <c r="DI2449">
        <v>0.199507969042858</v>
      </c>
      <c r="DJ2449">
        <v>0.37574672796647701</v>
      </c>
      <c r="DK2449">
        <v>1.4101844125556799</v>
      </c>
      <c r="DL2449">
        <v>1.06798707635324</v>
      </c>
      <c r="DM2449">
        <v>1.02255892145962</v>
      </c>
      <c r="DN2449">
        <v>1.79217010750642</v>
      </c>
      <c r="DO2449">
        <v>3.51137124311547</v>
      </c>
      <c r="DP2449">
        <v>2.3752725032538198</v>
      </c>
      <c r="DQ2449">
        <v>0.44236979772389001</v>
      </c>
      <c r="DR2449">
        <v>1.3292376482731501</v>
      </c>
      <c r="DS2449">
        <v>1.88006910634899</v>
      </c>
      <c r="DT2449">
        <v>1.1734448027366999</v>
      </c>
    </row>
    <row r="2450" spans="1:124" x14ac:dyDescent="0.35">
      <c r="A2450" s="19" t="str">
        <f t="shared" si="100"/>
        <v>[Noncurrent + Delinquent Loans] / [Capital + ALLL]--43100</v>
      </c>
      <c r="B2450" s="19" t="str">
        <f t="shared" si="101"/>
        <v>[Noncurrent + Delinquent Loans] / [Capital + ALLL]</v>
      </c>
      <c r="C2450">
        <v>6</v>
      </c>
      <c r="D2450" s="27">
        <v>43100</v>
      </c>
      <c r="E2450">
        <v>3.3582616057570198</v>
      </c>
      <c r="F2450">
        <v>7.00092295998697</v>
      </c>
      <c r="G2450">
        <v>13.3501918381584</v>
      </c>
      <c r="H2450">
        <v>9.3271499800030409</v>
      </c>
      <c r="I2450">
        <v>2.3596485888773899</v>
      </c>
      <c r="J2450">
        <v>6.1073760424073997</v>
      </c>
      <c r="K2450">
        <v>13.7112096263458</v>
      </c>
      <c r="L2450">
        <v>9.1144236951484103</v>
      </c>
      <c r="M2450">
        <v>2.6972597507474698</v>
      </c>
      <c r="N2450">
        <v>6.3965659093847398</v>
      </c>
      <c r="O2450">
        <v>12.382060256073601</v>
      </c>
      <c r="P2450">
        <v>8.8909507683601703</v>
      </c>
      <c r="Q2450">
        <v>6.4670389313201104</v>
      </c>
      <c r="R2450">
        <v>13.013742206387599</v>
      </c>
      <c r="S2450">
        <v>19.725541873040399</v>
      </c>
      <c r="T2450">
        <v>13.189398686292099</v>
      </c>
      <c r="U2450">
        <v>2.3769479518429</v>
      </c>
      <c r="V2450">
        <v>5.9063982802722998</v>
      </c>
      <c r="W2450">
        <v>13.357025051320999</v>
      </c>
      <c r="X2450">
        <v>8.8163689363891695</v>
      </c>
      <c r="Y2450">
        <v>2.9115722039970202</v>
      </c>
      <c r="Z2450">
        <v>7.8242037173704304</v>
      </c>
      <c r="AA2450">
        <v>11.8046859945196</v>
      </c>
      <c r="AB2450">
        <v>14.0251459846721</v>
      </c>
      <c r="AC2450">
        <v>2.2666647056129499</v>
      </c>
      <c r="AD2450">
        <v>5.4833553189883402</v>
      </c>
      <c r="AE2450">
        <v>11.7535167709547</v>
      </c>
      <c r="AF2450">
        <v>9.2653343248575997</v>
      </c>
      <c r="AG2450">
        <v>1.48478955470985</v>
      </c>
      <c r="AH2450">
        <v>3.7349868619644102</v>
      </c>
      <c r="AI2450">
        <v>9.4023202275299802</v>
      </c>
      <c r="AJ2450">
        <v>8.7818854590324396</v>
      </c>
      <c r="AK2450">
        <v>3.4345167043687099</v>
      </c>
      <c r="AL2450">
        <v>6.9072526152460103</v>
      </c>
      <c r="AM2450">
        <v>16.987019804852199</v>
      </c>
      <c r="AN2450">
        <v>11.2483991149695</v>
      </c>
      <c r="AO2450">
        <v>5.57899671823722</v>
      </c>
      <c r="AP2450">
        <v>11.9658619278658</v>
      </c>
      <c r="AQ2450">
        <v>12.480642866111401</v>
      </c>
      <c r="AR2450">
        <v>14.6160601076012</v>
      </c>
      <c r="AS2450">
        <v>0.89327784447410996</v>
      </c>
      <c r="AT2450">
        <v>4.8839281035476603</v>
      </c>
      <c r="AU2450">
        <v>9.6311058100087994</v>
      </c>
      <c r="AV2450">
        <v>7.81965680444425</v>
      </c>
      <c r="AW2450">
        <v>8.21245187153181</v>
      </c>
      <c r="AX2450">
        <v>12.3043462532503</v>
      </c>
      <c r="AY2450">
        <v>15.8596664876359</v>
      </c>
      <c r="AZ2450">
        <v>11.7172761250664</v>
      </c>
      <c r="BA2450">
        <v>3.0993776126436199</v>
      </c>
      <c r="BB2450">
        <v>4.7692614181535902</v>
      </c>
      <c r="BC2450">
        <v>9.5355638115089896</v>
      </c>
      <c r="BD2450">
        <v>9.6253379434738697</v>
      </c>
      <c r="BE2450">
        <v>0</v>
      </c>
      <c r="BF2450">
        <v>6.1073760424073997</v>
      </c>
      <c r="BG2450">
        <v>6.1803688052247399</v>
      </c>
      <c r="BH2450">
        <v>6.5575440094550004</v>
      </c>
      <c r="BI2450">
        <v>1.1677182408889699</v>
      </c>
      <c r="BJ2450">
        <v>2.17683047167949</v>
      </c>
      <c r="BK2450">
        <v>7.8288585625604199</v>
      </c>
      <c r="BL2450">
        <v>4.2749161264302904</v>
      </c>
      <c r="BM2450">
        <v>3.1948100789770599</v>
      </c>
      <c r="BN2450">
        <v>6.3896201579541199</v>
      </c>
      <c r="BO2450">
        <v>7.5748738421757498</v>
      </c>
      <c r="BP2450">
        <v>5.0499158947838296</v>
      </c>
      <c r="BQ2450">
        <v>3.1435148758786098</v>
      </c>
      <c r="BR2450">
        <v>5.5253426147487499</v>
      </c>
      <c r="BS2450">
        <v>14.295385577840801</v>
      </c>
      <c r="BT2450">
        <v>9.7841527642300292</v>
      </c>
      <c r="BU2450">
        <v>3.9684823705339398</v>
      </c>
      <c r="BV2450">
        <v>5.30703864037197</v>
      </c>
      <c r="BW2450">
        <v>11.584097468330301</v>
      </c>
      <c r="BX2450">
        <v>8.5862664854756101</v>
      </c>
      <c r="BY2450">
        <v>4.5243891204976103</v>
      </c>
      <c r="BZ2450">
        <v>5.5017549794900003</v>
      </c>
      <c r="CA2450">
        <v>10.0277730158259</v>
      </c>
      <c r="CB2450">
        <v>6.9732220511032503</v>
      </c>
      <c r="CC2450">
        <v>1.57319620621029</v>
      </c>
      <c r="CD2450">
        <v>4.4375396288264399</v>
      </c>
      <c r="CE2450">
        <v>8.8709650394152408</v>
      </c>
      <c r="CF2450">
        <v>7.0206707598407103</v>
      </c>
      <c r="CG2450">
        <v>0.97613415288805205</v>
      </c>
      <c r="CH2450">
        <v>5.5744971019434004</v>
      </c>
      <c r="CI2450">
        <v>11.124994093605901</v>
      </c>
      <c r="CJ2450">
        <v>8.01334216850079</v>
      </c>
      <c r="CK2450">
        <v>3.8230114470208401</v>
      </c>
      <c r="CL2450">
        <v>8.7818164741241702</v>
      </c>
      <c r="CM2450">
        <v>11.076551012358999</v>
      </c>
      <c r="CN2450">
        <v>7.9430309219571402</v>
      </c>
      <c r="CO2450">
        <v>5.07740990637586</v>
      </c>
      <c r="CP2450">
        <v>5.4859823691876999</v>
      </c>
      <c r="CQ2450">
        <v>9.7313311002899194</v>
      </c>
      <c r="CR2450">
        <v>15.921786438856399</v>
      </c>
      <c r="CS2450">
        <v>0.510133259300389</v>
      </c>
      <c r="CT2450">
        <v>3.0804529739280899</v>
      </c>
      <c r="CU2450">
        <v>8.9176702546729203</v>
      </c>
      <c r="CV2450">
        <v>6.3473505400452304</v>
      </c>
      <c r="CW2450">
        <v>5.4631332553084802</v>
      </c>
      <c r="CX2450">
        <v>11.560693641618499</v>
      </c>
      <c r="CY2450">
        <v>22.095065092340299</v>
      </c>
      <c r="CZ2450">
        <v>13.8046847708966</v>
      </c>
      <c r="DA2450">
        <v>2.6117217379319899</v>
      </c>
      <c r="DB2450">
        <v>2.6117217379319899</v>
      </c>
      <c r="DC2450">
        <v>2.6117217379319899</v>
      </c>
      <c r="DD2450">
        <v>2.6117217379319899</v>
      </c>
      <c r="DE2450">
        <v>3.4698276571087701</v>
      </c>
      <c r="DF2450">
        <v>6.9304165854666104</v>
      </c>
      <c r="DG2450">
        <v>10.391005513824499</v>
      </c>
      <c r="DH2450">
        <v>6.9304165854666104</v>
      </c>
      <c r="DI2450">
        <v>3.2977971756071298</v>
      </c>
      <c r="DJ2450">
        <v>6.1073760424073997</v>
      </c>
      <c r="DK2450">
        <v>9.2536975707837303</v>
      </c>
      <c r="DL2450">
        <v>8.0145006715234697</v>
      </c>
      <c r="DM2450">
        <v>5.04953969343227</v>
      </c>
      <c r="DN2450">
        <v>7.9586141533277202</v>
      </c>
      <c r="DO2450">
        <v>24.819227295089799</v>
      </c>
      <c r="DP2450">
        <v>18.018623836828599</v>
      </c>
      <c r="DQ2450">
        <v>6.6543803165758399</v>
      </c>
      <c r="DR2450">
        <v>12.701797363046399</v>
      </c>
      <c r="DS2450">
        <v>15.955303071496999</v>
      </c>
      <c r="DT2450">
        <v>11.8310065244995</v>
      </c>
    </row>
    <row r="2451" spans="1:124" x14ac:dyDescent="0.35">
      <c r="A2451" s="19" t="str">
        <f t="shared" si="100"/>
        <v xml:space="preserve">  Ag [NCL+DQ] / [Capital + ALLL]--43100</v>
      </c>
      <c r="B2451" s="19" t="str">
        <f t="shared" si="101"/>
        <v xml:space="preserve">  Ag [NCL+DQ] / [Capital + ALLL]</v>
      </c>
      <c r="C2451">
        <v>7</v>
      </c>
      <c r="D2451" s="27">
        <v>43100</v>
      </c>
      <c r="E2451">
        <v>0</v>
      </c>
      <c r="F2451">
        <v>0.31248449977679699</v>
      </c>
      <c r="G2451">
        <v>2.9585798816567999</v>
      </c>
      <c r="H2451">
        <v>2.2125901307615701</v>
      </c>
      <c r="I2451">
        <v>0</v>
      </c>
      <c r="J2451">
        <v>0</v>
      </c>
      <c r="K2451">
        <v>1.5792610250298</v>
      </c>
      <c r="L2451">
        <v>1.8572174978337399</v>
      </c>
      <c r="M2451">
        <v>0</v>
      </c>
      <c r="N2451">
        <v>0</v>
      </c>
      <c r="O2451">
        <v>0.571925149320473</v>
      </c>
      <c r="P2451">
        <v>0.88680365750075996</v>
      </c>
      <c r="Q2451">
        <v>0</v>
      </c>
      <c r="R2451">
        <v>0</v>
      </c>
      <c r="S2451">
        <v>0</v>
      </c>
      <c r="T2451">
        <v>3.7794205605697802E-2</v>
      </c>
      <c r="U2451">
        <v>0</v>
      </c>
      <c r="V2451">
        <v>0</v>
      </c>
      <c r="W2451">
        <v>1.4250520875899899</v>
      </c>
      <c r="X2451">
        <v>1.72865432640334</v>
      </c>
      <c r="Y2451">
        <v>0</v>
      </c>
      <c r="Z2451">
        <v>0</v>
      </c>
      <c r="AA2451">
        <v>2.7072383740695698</v>
      </c>
      <c r="AB2451">
        <v>2.6519130576224299</v>
      </c>
      <c r="AC2451">
        <v>0</v>
      </c>
      <c r="AD2451">
        <v>0.254764323099132</v>
      </c>
      <c r="AE2451">
        <v>3.07501570861817</v>
      </c>
      <c r="AF2451">
        <v>2.9495555737977202</v>
      </c>
      <c r="AG2451">
        <v>0</v>
      </c>
      <c r="AH2451">
        <v>5.6757912178980997E-2</v>
      </c>
      <c r="AI2451">
        <v>3.0024699462023001</v>
      </c>
      <c r="AJ2451">
        <v>2.72012787610036</v>
      </c>
      <c r="AK2451">
        <v>0</v>
      </c>
      <c r="AL2451">
        <v>8.2202290703834294E-2</v>
      </c>
      <c r="AM2451">
        <v>1.11208184994278</v>
      </c>
      <c r="AN2451">
        <v>1.8686928879576801</v>
      </c>
      <c r="AO2451">
        <v>0.175183943140297</v>
      </c>
      <c r="AP2451">
        <v>4.5475855602437898</v>
      </c>
      <c r="AQ2451">
        <v>9.3207458934938892</v>
      </c>
      <c r="AR2451">
        <v>9.3388849956245608</v>
      </c>
      <c r="AS2451">
        <v>0</v>
      </c>
      <c r="AT2451">
        <v>0</v>
      </c>
      <c r="AU2451">
        <v>0</v>
      </c>
      <c r="AV2451">
        <v>1.8121141787513599</v>
      </c>
      <c r="AW2451">
        <v>4.37959857850743E-2</v>
      </c>
      <c r="AX2451">
        <v>1.1638127092766399</v>
      </c>
      <c r="AY2451">
        <v>4.4847680325939603</v>
      </c>
      <c r="AZ2451">
        <v>2.3692011807630999</v>
      </c>
      <c r="BA2451">
        <v>0</v>
      </c>
      <c r="BB2451">
        <v>0</v>
      </c>
      <c r="BC2451">
        <v>0</v>
      </c>
      <c r="BD2451">
        <v>0.59817014150455905</v>
      </c>
      <c r="BE2451">
        <v>0</v>
      </c>
      <c r="BF2451">
        <v>0</v>
      </c>
      <c r="BG2451">
        <v>0.29933410167755198</v>
      </c>
      <c r="BH2451">
        <v>0.12236372029087</v>
      </c>
      <c r="BI2451">
        <v>1.17713532347679E-2</v>
      </c>
      <c r="BJ2451">
        <v>0.11841326228537601</v>
      </c>
      <c r="BK2451">
        <v>0.44360737686868301</v>
      </c>
      <c r="BL2451">
        <v>0.38866508513221698</v>
      </c>
      <c r="BM2451">
        <v>0</v>
      </c>
      <c r="BN2451">
        <v>0</v>
      </c>
      <c r="BO2451">
        <v>0</v>
      </c>
      <c r="BP2451">
        <v>0</v>
      </c>
      <c r="BQ2451">
        <v>0</v>
      </c>
      <c r="BR2451">
        <v>0</v>
      </c>
      <c r="BS2451">
        <v>3.4368662610737499</v>
      </c>
      <c r="BT2451">
        <v>2.29124417404917</v>
      </c>
      <c r="BU2451">
        <v>0</v>
      </c>
      <c r="BV2451">
        <v>0</v>
      </c>
      <c r="BW2451">
        <v>0</v>
      </c>
      <c r="BX2451">
        <v>1.4494926775628501E-2</v>
      </c>
      <c r="BY2451">
        <v>0</v>
      </c>
      <c r="BZ2451">
        <v>0.214905211451378</v>
      </c>
      <c r="CA2451">
        <v>2.9400400334177599</v>
      </c>
      <c r="CB2451">
        <v>1.45236269232048</v>
      </c>
      <c r="CC2451">
        <v>0</v>
      </c>
      <c r="CD2451">
        <v>0</v>
      </c>
      <c r="CE2451">
        <v>0</v>
      </c>
      <c r="CF2451">
        <v>1.06147343608978</v>
      </c>
      <c r="CG2451">
        <v>0</v>
      </c>
      <c r="CH2451">
        <v>0</v>
      </c>
      <c r="CI2451">
        <v>4.78836249975285</v>
      </c>
      <c r="CJ2451">
        <v>3.85991572464921</v>
      </c>
      <c r="CK2451">
        <v>0</v>
      </c>
      <c r="CL2451">
        <v>0</v>
      </c>
      <c r="CM2451">
        <v>0</v>
      </c>
      <c r="CN2451">
        <v>0.546636911588115</v>
      </c>
      <c r="CO2451">
        <v>0</v>
      </c>
      <c r="CP2451">
        <v>1.2840629740049201</v>
      </c>
      <c r="CQ2451">
        <v>3.15534663776846</v>
      </c>
      <c r="CR2451">
        <v>11.6389487786847</v>
      </c>
      <c r="CS2451">
        <v>1.1048249997014E-2</v>
      </c>
      <c r="CT2451">
        <v>0.23640492254104101</v>
      </c>
      <c r="CU2451">
        <v>1.7847561466550399</v>
      </c>
      <c r="CV2451">
        <v>1.55939947411101</v>
      </c>
      <c r="CW2451">
        <v>0</v>
      </c>
      <c r="CX2451">
        <v>4.8440811383590701E-2</v>
      </c>
      <c r="CY2451">
        <v>3.6604103474310201</v>
      </c>
      <c r="CZ2451">
        <v>2.1462049307409701</v>
      </c>
      <c r="DA2451">
        <v>0</v>
      </c>
      <c r="DB2451">
        <v>0</v>
      </c>
      <c r="DC2451">
        <v>0</v>
      </c>
      <c r="DD2451">
        <v>0</v>
      </c>
      <c r="DE2451">
        <v>0</v>
      </c>
      <c r="DF2451">
        <v>0</v>
      </c>
      <c r="DG2451">
        <v>0</v>
      </c>
      <c r="DH2451">
        <v>0</v>
      </c>
      <c r="DI2451">
        <v>0</v>
      </c>
      <c r="DJ2451">
        <v>0.213299437585973</v>
      </c>
      <c r="DK2451">
        <v>3.0414403317595098</v>
      </c>
      <c r="DL2451">
        <v>3.2689461992437301</v>
      </c>
      <c r="DM2451">
        <v>0</v>
      </c>
      <c r="DN2451">
        <v>0.29933410167755198</v>
      </c>
      <c r="DO2451">
        <v>8.9063609499060998</v>
      </c>
      <c r="DP2451">
        <v>9.4080940951009406</v>
      </c>
      <c r="DQ2451">
        <v>2.0550572675958601E-2</v>
      </c>
      <c r="DR2451">
        <v>0.34709519705633302</v>
      </c>
      <c r="DS2451">
        <v>1.7673281324119401</v>
      </c>
      <c r="DT2451">
        <v>1.07970860707688</v>
      </c>
    </row>
    <row r="2452" spans="1:124" x14ac:dyDescent="0.35">
      <c r="A2452" s="19" t="str">
        <f t="shared" si="100"/>
        <v xml:space="preserve">  CLD [NCL+DQ] / [Capital + ALLL]--43100</v>
      </c>
      <c r="B2452" s="19" t="str">
        <f t="shared" si="101"/>
        <v xml:space="preserve">  CLD [NCL+DQ] / [Capital + ALLL]</v>
      </c>
      <c r="C2452">
        <v>8</v>
      </c>
      <c r="D2452" s="27">
        <v>43100</v>
      </c>
      <c r="E2452">
        <v>0</v>
      </c>
      <c r="F2452">
        <v>0</v>
      </c>
      <c r="G2452">
        <v>0.30999465526456399</v>
      </c>
      <c r="H2452">
        <v>0.37682147576868502</v>
      </c>
      <c r="I2452">
        <v>0</v>
      </c>
      <c r="J2452">
        <v>0</v>
      </c>
      <c r="K2452">
        <v>5.4264266980193501E-2</v>
      </c>
      <c r="L2452">
        <v>0.257548772568298</v>
      </c>
      <c r="M2452">
        <v>0</v>
      </c>
      <c r="N2452">
        <v>0</v>
      </c>
      <c r="O2452">
        <v>0.19536542964218301</v>
      </c>
      <c r="P2452">
        <v>0.366527060786491</v>
      </c>
      <c r="Q2452">
        <v>0</v>
      </c>
      <c r="R2452">
        <v>4.85463077835913E-2</v>
      </c>
      <c r="S2452">
        <v>0.21231422505307901</v>
      </c>
      <c r="T2452">
        <v>0.24172464139146699</v>
      </c>
      <c r="U2452">
        <v>0</v>
      </c>
      <c r="V2452">
        <v>0</v>
      </c>
      <c r="W2452">
        <v>4.4169611307420496E-3</v>
      </c>
      <c r="X2452">
        <v>0.25811472120386197</v>
      </c>
      <c r="Y2452">
        <v>0</v>
      </c>
      <c r="Z2452">
        <v>0</v>
      </c>
      <c r="AA2452">
        <v>0.53436389170299703</v>
      </c>
      <c r="AB2452">
        <v>0.59585902525012202</v>
      </c>
      <c r="AC2452">
        <v>0</v>
      </c>
      <c r="AD2452">
        <v>0</v>
      </c>
      <c r="AE2452">
        <v>7.7210911054562598E-2</v>
      </c>
      <c r="AF2452">
        <v>0.26194495074900997</v>
      </c>
      <c r="AG2452">
        <v>0</v>
      </c>
      <c r="AH2452">
        <v>0</v>
      </c>
      <c r="AI2452">
        <v>0</v>
      </c>
      <c r="AJ2452">
        <v>0.16317057591180001</v>
      </c>
      <c r="AK2452">
        <v>0</v>
      </c>
      <c r="AL2452">
        <v>0</v>
      </c>
      <c r="AM2452">
        <v>7.45376452656277E-2</v>
      </c>
      <c r="AN2452">
        <v>0.581345323182208</v>
      </c>
      <c r="AO2452">
        <v>0</v>
      </c>
      <c r="AP2452">
        <v>0</v>
      </c>
      <c r="AQ2452">
        <v>0</v>
      </c>
      <c r="AR2452">
        <v>7.9552366793790102E-2</v>
      </c>
      <c r="AS2452">
        <v>0</v>
      </c>
      <c r="AT2452">
        <v>0</v>
      </c>
      <c r="AU2452">
        <v>5.2365990669332597E-2</v>
      </c>
      <c r="AV2452">
        <v>0.631894488722204</v>
      </c>
      <c r="AW2452">
        <v>3.9387801035336498E-2</v>
      </c>
      <c r="AX2452">
        <v>0.281763925010446</v>
      </c>
      <c r="AY2452">
        <v>2.1705782116743699</v>
      </c>
      <c r="AZ2452">
        <v>1.0225206019575801</v>
      </c>
      <c r="BA2452">
        <v>0</v>
      </c>
      <c r="BB2452">
        <v>0</v>
      </c>
      <c r="BC2452">
        <v>0</v>
      </c>
      <c r="BD2452">
        <v>0.13820672509812501</v>
      </c>
      <c r="BE2452">
        <v>0</v>
      </c>
      <c r="BF2452">
        <v>0</v>
      </c>
      <c r="BG2452">
        <v>0</v>
      </c>
      <c r="BH2452">
        <v>1.1525163273146399E-2</v>
      </c>
      <c r="BI2452">
        <v>0</v>
      </c>
      <c r="BJ2452">
        <v>0</v>
      </c>
      <c r="BK2452">
        <v>1.2272383444955901</v>
      </c>
      <c r="BL2452">
        <v>0.53267954571513798</v>
      </c>
      <c r="BM2452">
        <v>0.115644979315532</v>
      </c>
      <c r="BN2452">
        <v>0.231289958631064</v>
      </c>
      <c r="BO2452">
        <v>1.84280868694079</v>
      </c>
      <c r="BP2452">
        <v>1.2285391246271899</v>
      </c>
      <c r="BQ2452">
        <v>5.2365990669332597E-2</v>
      </c>
      <c r="BR2452">
        <v>0.104731981338665</v>
      </c>
      <c r="BS2452">
        <v>0.53267338740324199</v>
      </c>
      <c r="BT2452">
        <v>0.355115591602162</v>
      </c>
      <c r="BU2452">
        <v>0</v>
      </c>
      <c r="BV2452">
        <v>0</v>
      </c>
      <c r="BW2452">
        <v>3.5315722559683599E-2</v>
      </c>
      <c r="BX2452">
        <v>0.41175970678266899</v>
      </c>
      <c r="BY2452">
        <v>0</v>
      </c>
      <c r="BZ2452">
        <v>0</v>
      </c>
      <c r="CA2452">
        <v>0</v>
      </c>
      <c r="CB2452">
        <v>4.4284950752080603E-2</v>
      </c>
      <c r="CC2452">
        <v>0</v>
      </c>
      <c r="CD2452">
        <v>0</v>
      </c>
      <c r="CE2452">
        <v>7.3004066754884703E-2</v>
      </c>
      <c r="CF2452">
        <v>0.56790627714503705</v>
      </c>
      <c r="CG2452">
        <v>0</v>
      </c>
      <c r="CH2452">
        <v>0</v>
      </c>
      <c r="CI2452">
        <v>0.181470869149952</v>
      </c>
      <c r="CJ2452">
        <v>0.26542720813569898</v>
      </c>
      <c r="CK2452">
        <v>0</v>
      </c>
      <c r="CL2452">
        <v>0</v>
      </c>
      <c r="CM2452">
        <v>0.161721276894951</v>
      </c>
      <c r="CN2452">
        <v>0.40487572321627502</v>
      </c>
      <c r="CO2452">
        <v>0</v>
      </c>
      <c r="CP2452">
        <v>0.32017901877445298</v>
      </c>
      <c r="CQ2452">
        <v>0.34782153878340899</v>
      </c>
      <c r="CR2452">
        <v>0.83353579309758896</v>
      </c>
      <c r="CS2452">
        <v>0</v>
      </c>
      <c r="CT2452">
        <v>0</v>
      </c>
      <c r="CU2452">
        <v>2.2494635129055501E-2</v>
      </c>
      <c r="CV2452">
        <v>2.2494635129055501E-2</v>
      </c>
      <c r="CW2452">
        <v>0</v>
      </c>
      <c r="CX2452">
        <v>0</v>
      </c>
      <c r="CY2452">
        <v>0.17131469460533499</v>
      </c>
      <c r="CZ2452">
        <v>0.37292750465944102</v>
      </c>
      <c r="DA2452">
        <v>0</v>
      </c>
      <c r="DB2452">
        <v>0</v>
      </c>
      <c r="DC2452">
        <v>0</v>
      </c>
      <c r="DD2452">
        <v>0</v>
      </c>
      <c r="DE2452">
        <v>0</v>
      </c>
      <c r="DF2452">
        <v>0</v>
      </c>
      <c r="DG2452">
        <v>0</v>
      </c>
      <c r="DH2452">
        <v>0</v>
      </c>
      <c r="DI2452">
        <v>0</v>
      </c>
      <c r="DJ2452">
        <v>0</v>
      </c>
      <c r="DK2452">
        <v>3.1543056555535902E-2</v>
      </c>
      <c r="DL2452">
        <v>7.4324023229558403E-2</v>
      </c>
      <c r="DM2452">
        <v>0</v>
      </c>
      <c r="DN2452">
        <v>0</v>
      </c>
      <c r="DO2452">
        <v>0</v>
      </c>
      <c r="DP2452">
        <v>8.2322594808188296E-3</v>
      </c>
      <c r="DQ2452">
        <v>0</v>
      </c>
      <c r="DR2452">
        <v>0</v>
      </c>
      <c r="DS2452">
        <v>0.34712018806935102</v>
      </c>
      <c r="DT2452">
        <v>0.54594065759073296</v>
      </c>
    </row>
    <row r="2453" spans="1:124" x14ac:dyDescent="0.35">
      <c r="A2453" s="19" t="str">
        <f t="shared" si="100"/>
        <v xml:space="preserve">  CRE [NCL+DQ] / [Capital + ALLL]--43100</v>
      </c>
      <c r="B2453" s="19" t="str">
        <f t="shared" si="101"/>
        <v xml:space="preserve">  CRE [NCL+DQ] / [Capital + ALLL]</v>
      </c>
      <c r="C2453">
        <v>9</v>
      </c>
      <c r="D2453" s="27">
        <v>43100</v>
      </c>
      <c r="E2453">
        <v>0.17723572351227099</v>
      </c>
      <c r="F2453">
        <v>1.1311725038068301</v>
      </c>
      <c r="G2453">
        <v>3.4897799302044001</v>
      </c>
      <c r="H2453">
        <v>2.9181176927379702</v>
      </c>
      <c r="I2453">
        <v>0</v>
      </c>
      <c r="J2453">
        <v>0.70110229406963798</v>
      </c>
      <c r="K2453">
        <v>3.1766401453080899</v>
      </c>
      <c r="L2453">
        <v>2.2731071104902401</v>
      </c>
      <c r="M2453">
        <v>0</v>
      </c>
      <c r="N2453">
        <v>0.91641720429139195</v>
      </c>
      <c r="O2453">
        <v>3.2164262333375402</v>
      </c>
      <c r="P2453">
        <v>2.3582074226784902</v>
      </c>
      <c r="Q2453">
        <v>1.41542816702052</v>
      </c>
      <c r="R2453">
        <v>4.3382699251661503</v>
      </c>
      <c r="S2453">
        <v>7.5997272417320199</v>
      </c>
      <c r="T2453">
        <v>6.1125715859494099</v>
      </c>
      <c r="U2453">
        <v>0</v>
      </c>
      <c r="V2453">
        <v>0.69230025178335897</v>
      </c>
      <c r="W2453">
        <v>3.1254460823160901</v>
      </c>
      <c r="X2453">
        <v>2.08287541731496</v>
      </c>
      <c r="Y2453">
        <v>0</v>
      </c>
      <c r="Z2453">
        <v>1.7575632417419</v>
      </c>
      <c r="AA2453">
        <v>4.2132725973895502</v>
      </c>
      <c r="AB2453">
        <v>4.6476726852367998</v>
      </c>
      <c r="AC2453">
        <v>0</v>
      </c>
      <c r="AD2453">
        <v>0.17188951238529901</v>
      </c>
      <c r="AE2453">
        <v>2.29458283371038</v>
      </c>
      <c r="AF2453">
        <v>2.0752316805659299</v>
      </c>
      <c r="AG2453">
        <v>0</v>
      </c>
      <c r="AH2453">
        <v>0</v>
      </c>
      <c r="AI2453">
        <v>1.1471728949592599</v>
      </c>
      <c r="AJ2453">
        <v>1.2776143132447</v>
      </c>
      <c r="AK2453">
        <v>0.59636536846897004</v>
      </c>
      <c r="AL2453">
        <v>1.6962469957478301</v>
      </c>
      <c r="AM2453">
        <v>5.9474922907883601</v>
      </c>
      <c r="AN2453">
        <v>4.1217401060368699</v>
      </c>
      <c r="AO2453">
        <v>0</v>
      </c>
      <c r="AP2453">
        <v>0.40597664587954602</v>
      </c>
      <c r="AQ2453">
        <v>3.5510422234099401</v>
      </c>
      <c r="AR2453">
        <v>2.2748035027362299</v>
      </c>
      <c r="AS2453">
        <v>0</v>
      </c>
      <c r="AT2453">
        <v>0.238027230315148</v>
      </c>
      <c r="AU2453">
        <v>4.0204133659390404</v>
      </c>
      <c r="AV2453">
        <v>2.3098251689056499</v>
      </c>
      <c r="AW2453">
        <v>0.91555608332930905</v>
      </c>
      <c r="AX2453">
        <v>3.1937031957720401</v>
      </c>
      <c r="AY2453">
        <v>5.7570378217803198</v>
      </c>
      <c r="AZ2453">
        <v>3.8122279491170898</v>
      </c>
      <c r="BA2453">
        <v>0</v>
      </c>
      <c r="BB2453">
        <v>0</v>
      </c>
      <c r="BC2453">
        <v>1.1116089893837</v>
      </c>
      <c r="BD2453">
        <v>1.5611512324007599</v>
      </c>
      <c r="BE2453">
        <v>0</v>
      </c>
      <c r="BF2453">
        <v>0</v>
      </c>
      <c r="BG2453">
        <v>1.68395441157639</v>
      </c>
      <c r="BH2453">
        <v>3.60646996569408</v>
      </c>
      <c r="BI2453">
        <v>0.54776030385786501</v>
      </c>
      <c r="BJ2453">
        <v>0.59798697454114902</v>
      </c>
      <c r="BK2453">
        <v>1.66379804934022</v>
      </c>
      <c r="BL2453">
        <v>1.15316824388959</v>
      </c>
      <c r="BM2453">
        <v>1.55321549454682</v>
      </c>
      <c r="BN2453">
        <v>3.1064309890936399</v>
      </c>
      <c r="BO2453">
        <v>3.8331885853070098</v>
      </c>
      <c r="BP2453">
        <v>2.55545905687134</v>
      </c>
      <c r="BQ2453">
        <v>0.68459986706098896</v>
      </c>
      <c r="BR2453">
        <v>1.1311725038068301</v>
      </c>
      <c r="BS2453">
        <v>3.5541656093588498</v>
      </c>
      <c r="BT2453">
        <v>2.4487861496776202</v>
      </c>
      <c r="BU2453">
        <v>0</v>
      </c>
      <c r="BV2453">
        <v>1.45409223099294</v>
      </c>
      <c r="BW2453">
        <v>4.0776447655700396</v>
      </c>
      <c r="BX2453">
        <v>2.2631995850886799</v>
      </c>
      <c r="BY2453">
        <v>0</v>
      </c>
      <c r="BZ2453">
        <v>0.63010106990315895</v>
      </c>
      <c r="CA2453">
        <v>2.32045932645668</v>
      </c>
      <c r="CB2453">
        <v>1.8835269696521</v>
      </c>
      <c r="CC2453">
        <v>0</v>
      </c>
      <c r="CD2453">
        <v>0.65724161987191598</v>
      </c>
      <c r="CE2453">
        <v>3.2071509801740801</v>
      </c>
      <c r="CF2453">
        <v>2.4077337883842</v>
      </c>
      <c r="CG2453">
        <v>0</v>
      </c>
      <c r="CH2453">
        <v>0.362941738299905</v>
      </c>
      <c r="CI2453">
        <v>2.1606381514463902</v>
      </c>
      <c r="CJ2453">
        <v>1.3706011010930601</v>
      </c>
      <c r="CK2453">
        <v>0</v>
      </c>
      <c r="CL2453">
        <v>1.8936446173800301</v>
      </c>
      <c r="CM2453">
        <v>3.6346650057834302</v>
      </c>
      <c r="CN2453">
        <v>2.4211910691644798</v>
      </c>
      <c r="CO2453">
        <v>1.42659134891992</v>
      </c>
      <c r="CP2453">
        <v>1.8349928876244701</v>
      </c>
      <c r="CQ2453">
        <v>3.3622315422073399</v>
      </c>
      <c r="CR2453">
        <v>2.0246988373363601</v>
      </c>
      <c r="CS2453">
        <v>0</v>
      </c>
      <c r="CT2453">
        <v>0.445924891205072</v>
      </c>
      <c r="CU2453">
        <v>1.1338096407360101</v>
      </c>
      <c r="CV2453">
        <v>0.68788474953093504</v>
      </c>
      <c r="CW2453">
        <v>0</v>
      </c>
      <c r="CX2453">
        <v>0.66349501092100804</v>
      </c>
      <c r="CY2453">
        <v>9.7183048935270104</v>
      </c>
      <c r="CZ2453">
        <v>4.6505164813395101</v>
      </c>
      <c r="DA2453">
        <v>2.1259001481583599</v>
      </c>
      <c r="DB2453">
        <v>2.1259001481583599</v>
      </c>
      <c r="DC2453">
        <v>2.1259001481583599</v>
      </c>
      <c r="DD2453">
        <v>2.1259001481583599</v>
      </c>
      <c r="DE2453">
        <v>0</v>
      </c>
      <c r="DF2453">
        <v>0</v>
      </c>
      <c r="DG2453">
        <v>0</v>
      </c>
      <c r="DH2453">
        <v>0</v>
      </c>
      <c r="DI2453">
        <v>3.6710581437999698E-2</v>
      </c>
      <c r="DJ2453">
        <v>0.25324469768914198</v>
      </c>
      <c r="DK2453">
        <v>1.0916387874430999</v>
      </c>
      <c r="DL2453">
        <v>0.772592844595547</v>
      </c>
      <c r="DM2453">
        <v>0.84197720578819302</v>
      </c>
      <c r="DN2453">
        <v>1.8528381219341299</v>
      </c>
      <c r="DO2453">
        <v>5.84598092441865</v>
      </c>
      <c r="DP2453">
        <v>3.7332871002138202</v>
      </c>
      <c r="DQ2453">
        <v>1.68833366202225</v>
      </c>
      <c r="DR2453">
        <v>3.1369817020441002</v>
      </c>
      <c r="DS2453">
        <v>5.9201972923871402</v>
      </c>
      <c r="DT2453">
        <v>4.0819494049255303</v>
      </c>
    </row>
    <row r="2454" spans="1:124" x14ac:dyDescent="0.35">
      <c r="A2454" s="19" t="str">
        <f t="shared" si="100"/>
        <v xml:space="preserve">  Res RE [NCL+DQ] / [Capital + ALLL]--43100</v>
      </c>
      <c r="B2454" s="19" t="str">
        <f t="shared" si="101"/>
        <v xml:space="preserve">  Res RE [NCL+DQ] / [Capital + ALLL]</v>
      </c>
      <c r="C2454">
        <v>10</v>
      </c>
      <c r="D2454" s="27">
        <v>43100</v>
      </c>
      <c r="E2454">
        <v>8.5538500172646498E-2</v>
      </c>
      <c r="F2454">
        <v>0.81064390032032096</v>
      </c>
      <c r="G2454">
        <v>2.2933379839553498</v>
      </c>
      <c r="H2454">
        <v>1.5027416441758501</v>
      </c>
      <c r="I2454">
        <v>0</v>
      </c>
      <c r="J2454">
        <v>0.77030202802680803</v>
      </c>
      <c r="K2454">
        <v>2.26184579824996</v>
      </c>
      <c r="L2454">
        <v>1.5755459347251499</v>
      </c>
      <c r="M2454">
        <v>0.25579582983690502</v>
      </c>
      <c r="N2454">
        <v>1.52087648656273</v>
      </c>
      <c r="O2454">
        <v>3.72761253830457</v>
      </c>
      <c r="P2454">
        <v>2.7314335321216401</v>
      </c>
      <c r="Q2454">
        <v>2.52213084699597</v>
      </c>
      <c r="R2454">
        <v>4.2111095719628802</v>
      </c>
      <c r="S2454">
        <v>6.00764037887906</v>
      </c>
      <c r="T2454">
        <v>4.5009626926414903</v>
      </c>
      <c r="U2454">
        <v>0</v>
      </c>
      <c r="V2454">
        <v>1.0189622519058901</v>
      </c>
      <c r="W2454">
        <v>2.3856037343471899</v>
      </c>
      <c r="X2454">
        <v>1.8128045064198099</v>
      </c>
      <c r="Y2454">
        <v>1.84139454947213E-2</v>
      </c>
      <c r="Z2454">
        <v>1.1824833204905301</v>
      </c>
      <c r="AA2454">
        <v>2.2310018989828602</v>
      </c>
      <c r="AB2454">
        <v>2.51051913613869</v>
      </c>
      <c r="AC2454">
        <v>0</v>
      </c>
      <c r="AD2454">
        <v>0.239282459216068</v>
      </c>
      <c r="AE2454">
        <v>1.38327195728227</v>
      </c>
      <c r="AF2454">
        <v>0.92336165611499099</v>
      </c>
      <c r="AG2454">
        <v>0</v>
      </c>
      <c r="AH2454">
        <v>6.4751140383848896E-2</v>
      </c>
      <c r="AI2454">
        <v>0.73250265633026801</v>
      </c>
      <c r="AJ2454">
        <v>0.45018968223345901</v>
      </c>
      <c r="AK2454">
        <v>0.55988805416323395</v>
      </c>
      <c r="AL2454">
        <v>1.51366503153469</v>
      </c>
      <c r="AM2454">
        <v>3.2187222427946001</v>
      </c>
      <c r="AN2454">
        <v>2.3012473105653601</v>
      </c>
      <c r="AO2454">
        <v>0</v>
      </c>
      <c r="AP2454">
        <v>0</v>
      </c>
      <c r="AQ2454">
        <v>0.30031533109765302</v>
      </c>
      <c r="AR2454">
        <v>0.63627216166989597</v>
      </c>
      <c r="AS2454">
        <v>0</v>
      </c>
      <c r="AT2454">
        <v>0.30031533109765302</v>
      </c>
      <c r="AU2454">
        <v>1.6075659842068899</v>
      </c>
      <c r="AV2454">
        <v>1.42184728257101</v>
      </c>
      <c r="AW2454">
        <v>0.62318812714851102</v>
      </c>
      <c r="AX2454">
        <v>3.21711449106619</v>
      </c>
      <c r="AY2454">
        <v>5.8016513070395401</v>
      </c>
      <c r="AZ2454">
        <v>3.6603996943959101</v>
      </c>
      <c r="BA2454">
        <v>0</v>
      </c>
      <c r="BB2454">
        <v>1.54933994543344</v>
      </c>
      <c r="BC2454">
        <v>4.3535954802656001</v>
      </c>
      <c r="BD2454">
        <v>2.96078932635618</v>
      </c>
      <c r="BE2454">
        <v>0</v>
      </c>
      <c r="BF2454">
        <v>0</v>
      </c>
      <c r="BG2454">
        <v>2.17747135558752</v>
      </c>
      <c r="BH2454">
        <v>1.19935648138771</v>
      </c>
      <c r="BI2454">
        <v>8.5538500172646498E-2</v>
      </c>
      <c r="BJ2454">
        <v>0.29603315571344002</v>
      </c>
      <c r="BK2454">
        <v>1.51197733264765</v>
      </c>
      <c r="BL2454">
        <v>0.89691163732327905</v>
      </c>
      <c r="BM2454">
        <v>0.85700078972769</v>
      </c>
      <c r="BN2454">
        <v>1.71400157945538</v>
      </c>
      <c r="BO2454">
        <v>1.9241312899157299</v>
      </c>
      <c r="BP2454">
        <v>1.28275419327715</v>
      </c>
      <c r="BQ2454">
        <v>1.7511420491625</v>
      </c>
      <c r="BR2454">
        <v>3.5022840983249899</v>
      </c>
      <c r="BS2454">
        <v>5.1132938262998602</v>
      </c>
      <c r="BT2454">
        <v>3.40886255086658</v>
      </c>
      <c r="BU2454">
        <v>1.2719086399085799</v>
      </c>
      <c r="BV2454">
        <v>2.2446689113355802</v>
      </c>
      <c r="BW2454">
        <v>4.58115419625031</v>
      </c>
      <c r="BX2454">
        <v>3.0264149973740202</v>
      </c>
      <c r="BY2454">
        <v>0.67864944884492395</v>
      </c>
      <c r="BZ2454">
        <v>2.1349406960917801</v>
      </c>
      <c r="CA2454">
        <v>3.5285923214414501</v>
      </c>
      <c r="CB2454">
        <v>2.1346038203820799</v>
      </c>
      <c r="CC2454">
        <v>0</v>
      </c>
      <c r="CD2454">
        <v>0.71433041678791598</v>
      </c>
      <c r="CE2454">
        <v>1.9272032914033701</v>
      </c>
      <c r="CF2454">
        <v>1.5554643186985599</v>
      </c>
      <c r="CG2454">
        <v>0</v>
      </c>
      <c r="CH2454">
        <v>0.29870058363616298</v>
      </c>
      <c r="CI2454">
        <v>2.3969030962682099</v>
      </c>
      <c r="CJ2454">
        <v>1.4737787792704899</v>
      </c>
      <c r="CK2454">
        <v>0.33705340423938301</v>
      </c>
      <c r="CL2454">
        <v>1.31431041936879</v>
      </c>
      <c r="CM2454">
        <v>3.3680213753339898</v>
      </c>
      <c r="CN2454">
        <v>1.90350609635843</v>
      </c>
      <c r="CO2454">
        <v>0</v>
      </c>
      <c r="CP2454">
        <v>0.109719647383754</v>
      </c>
      <c r="CQ2454">
        <v>1.5445998817800499</v>
      </c>
      <c r="CR2454">
        <v>0.66744008659535403</v>
      </c>
      <c r="CS2454">
        <v>0</v>
      </c>
      <c r="CT2454">
        <v>6.2465297057190498E-2</v>
      </c>
      <c r="CU2454">
        <v>0.475907675212216</v>
      </c>
      <c r="CV2454">
        <v>0.41344237815502499</v>
      </c>
      <c r="CW2454">
        <v>0</v>
      </c>
      <c r="CX2454">
        <v>0.42387099828928199</v>
      </c>
      <c r="CY2454">
        <v>1.5918065153010901</v>
      </c>
      <c r="CZ2454">
        <v>1.60289585117831</v>
      </c>
      <c r="DA2454">
        <v>0.48582158977362799</v>
      </c>
      <c r="DB2454">
        <v>0.48582158977362799</v>
      </c>
      <c r="DC2454">
        <v>0.48582158977362799</v>
      </c>
      <c r="DD2454">
        <v>0.48582158977362799</v>
      </c>
      <c r="DE2454">
        <v>0</v>
      </c>
      <c r="DF2454">
        <v>0</v>
      </c>
      <c r="DG2454">
        <v>0</v>
      </c>
      <c r="DH2454">
        <v>0</v>
      </c>
      <c r="DI2454">
        <v>2.47439948227949E-2</v>
      </c>
      <c r="DJ2454">
        <v>0.36470168453867702</v>
      </c>
      <c r="DK2454">
        <v>0.71301211997689795</v>
      </c>
      <c r="DL2454">
        <v>0.73384512872906804</v>
      </c>
      <c r="DM2454">
        <v>0.79193936223100103</v>
      </c>
      <c r="DN2454">
        <v>1.51366503153469</v>
      </c>
      <c r="DO2454">
        <v>3.6328381497889799</v>
      </c>
      <c r="DP2454">
        <v>2.1311668346778898</v>
      </c>
      <c r="DQ2454">
        <v>0.79361515547376604</v>
      </c>
      <c r="DR2454">
        <v>1.5839327239945999</v>
      </c>
      <c r="DS2454">
        <v>4.3928906946986901</v>
      </c>
      <c r="DT2454">
        <v>2.52477428099973</v>
      </c>
    </row>
    <row r="2455" spans="1:124" x14ac:dyDescent="0.35">
      <c r="A2455" s="19" t="str">
        <f t="shared" si="100"/>
        <v xml:space="preserve">  C&amp;I [NCL+DQ] / [Capital + ALLL]--43100</v>
      </c>
      <c r="B2455" s="19" t="str">
        <f t="shared" si="101"/>
        <v xml:space="preserve">  C&amp;I [NCL+DQ] / [Capital + ALLL]</v>
      </c>
      <c r="C2455">
        <v>11</v>
      </c>
      <c r="D2455" s="27">
        <v>43100</v>
      </c>
      <c r="E2455">
        <v>2.65498473383778E-3</v>
      </c>
      <c r="F2455">
        <v>0.51950905609442199</v>
      </c>
      <c r="G2455">
        <v>1.71215948576671</v>
      </c>
      <c r="H2455">
        <v>1.3887439688721499</v>
      </c>
      <c r="I2455">
        <v>1.08000568424044E-2</v>
      </c>
      <c r="J2455">
        <v>0.549581839904421</v>
      </c>
      <c r="K2455">
        <v>2.2923720705805999</v>
      </c>
      <c r="L2455">
        <v>1.6367991124218999</v>
      </c>
      <c r="M2455">
        <v>4.9538913477113903E-3</v>
      </c>
      <c r="N2455">
        <v>0.38547708062417102</v>
      </c>
      <c r="O2455">
        <v>1.4951435340668799</v>
      </c>
      <c r="P2455">
        <v>1.2579721227820799</v>
      </c>
      <c r="Q2455">
        <v>0.156994086556073</v>
      </c>
      <c r="R2455">
        <v>0.98213818029437905</v>
      </c>
      <c r="S2455">
        <v>1.89939564683964</v>
      </c>
      <c r="T2455">
        <v>1.75176185219195</v>
      </c>
      <c r="U2455">
        <v>0</v>
      </c>
      <c r="V2455">
        <v>0.460277786774478</v>
      </c>
      <c r="W2455">
        <v>2.47474508340244</v>
      </c>
      <c r="X2455">
        <v>1.6987593869456801</v>
      </c>
      <c r="Y2455">
        <v>0.35617657420127902</v>
      </c>
      <c r="Z2455">
        <v>0.70712446234584203</v>
      </c>
      <c r="AA2455">
        <v>2.5786686086698301</v>
      </c>
      <c r="AB2455">
        <v>2.9416620693216999</v>
      </c>
      <c r="AC2455">
        <v>6.6618017186276399E-2</v>
      </c>
      <c r="AD2455">
        <v>0.86298560032240101</v>
      </c>
      <c r="AE2455">
        <v>2.3632206907270601</v>
      </c>
      <c r="AF2455">
        <v>2.2284607202786302</v>
      </c>
      <c r="AG2455">
        <v>0</v>
      </c>
      <c r="AH2455">
        <v>0.184356476969293</v>
      </c>
      <c r="AI2455">
        <v>1.475186693757</v>
      </c>
      <c r="AJ2455">
        <v>1.3986954250128401</v>
      </c>
      <c r="AK2455">
        <v>5.3272376819736003E-3</v>
      </c>
      <c r="AL2455">
        <v>0.36415312194688698</v>
      </c>
      <c r="AM2455">
        <v>1.7961438216763399</v>
      </c>
      <c r="AN2455">
        <v>1.2497965344858599</v>
      </c>
      <c r="AO2455">
        <v>5.5057810701236297E-2</v>
      </c>
      <c r="AP2455">
        <v>0.34309844286091301</v>
      </c>
      <c r="AQ2455">
        <v>2.2367013517455998</v>
      </c>
      <c r="AR2455">
        <v>2.0506311832941799</v>
      </c>
      <c r="AS2455">
        <v>1.32749236691889E-3</v>
      </c>
      <c r="AT2455">
        <v>0.65399802566633802</v>
      </c>
      <c r="AU2455">
        <v>1.92645807916346</v>
      </c>
      <c r="AV2455">
        <v>1.9468518102489101</v>
      </c>
      <c r="AW2455">
        <v>0.41148008650280199</v>
      </c>
      <c r="AX2455">
        <v>0.80582675022788397</v>
      </c>
      <c r="AY2455">
        <v>1.6484543143073001</v>
      </c>
      <c r="AZ2455">
        <v>1.0151320771136101</v>
      </c>
      <c r="BA2455">
        <v>0.65244325668263503</v>
      </c>
      <c r="BB2455">
        <v>1.6086872325257</v>
      </c>
      <c r="BC2455">
        <v>2.6898283244238801</v>
      </c>
      <c r="BD2455">
        <v>3.8004127133204499</v>
      </c>
      <c r="BE2455">
        <v>0</v>
      </c>
      <c r="BF2455">
        <v>0</v>
      </c>
      <c r="BG2455">
        <v>0</v>
      </c>
      <c r="BH2455">
        <v>4.7701370213855801E-2</v>
      </c>
      <c r="BI2455">
        <v>0.51950905609442199</v>
      </c>
      <c r="BJ2455">
        <v>1.0992697848825701</v>
      </c>
      <c r="BK2455">
        <v>1.71215948576671</v>
      </c>
      <c r="BL2455">
        <v>1.1373811952286299</v>
      </c>
      <c r="BM2455">
        <v>0.23253093100119901</v>
      </c>
      <c r="BN2455">
        <v>0.46506186200239802</v>
      </c>
      <c r="BO2455">
        <v>0.556900994935009</v>
      </c>
      <c r="BP2455">
        <v>0.371267329956673</v>
      </c>
      <c r="BQ2455">
        <v>0</v>
      </c>
      <c r="BR2455">
        <v>0</v>
      </c>
      <c r="BS2455">
        <v>0.23326668570884501</v>
      </c>
      <c r="BT2455">
        <v>0.15551112380589699</v>
      </c>
      <c r="BU2455">
        <v>0</v>
      </c>
      <c r="BV2455">
        <v>0.17104459376909001</v>
      </c>
      <c r="BW2455">
        <v>1.8788682271253101</v>
      </c>
      <c r="BX2455">
        <v>2.91263607848001</v>
      </c>
      <c r="BY2455">
        <v>1.18371212121212E-2</v>
      </c>
      <c r="BZ2455">
        <v>3.8375930616317402E-2</v>
      </c>
      <c r="CA2455">
        <v>0.24880949035834099</v>
      </c>
      <c r="CB2455">
        <v>0.86058952330150396</v>
      </c>
      <c r="CC2455">
        <v>1.75266404935502E-3</v>
      </c>
      <c r="CD2455">
        <v>0.597742399220767</v>
      </c>
      <c r="CE2455">
        <v>2.13280105971495</v>
      </c>
      <c r="CF2455">
        <v>1.3665101277657901</v>
      </c>
      <c r="CG2455">
        <v>0</v>
      </c>
      <c r="CH2455">
        <v>0.29594758286532302</v>
      </c>
      <c r="CI2455">
        <v>0.83537606382137597</v>
      </c>
      <c r="CJ2455">
        <v>0.95547767682923601</v>
      </c>
      <c r="CK2455">
        <v>0</v>
      </c>
      <c r="CL2455">
        <v>0.48421962818850001</v>
      </c>
      <c r="CM2455">
        <v>2.50040070524122</v>
      </c>
      <c r="CN2455">
        <v>2.1024483382746899</v>
      </c>
      <c r="CO2455">
        <v>0.62110989068465905</v>
      </c>
      <c r="CP2455">
        <v>1.12871900244884</v>
      </c>
      <c r="CQ2455">
        <v>1.85388369717377</v>
      </c>
      <c r="CR2455">
        <v>1.46042957353798</v>
      </c>
      <c r="CS2455">
        <v>0</v>
      </c>
      <c r="CT2455">
        <v>0.81518168896887</v>
      </c>
      <c r="CU2455">
        <v>1.95881723339421</v>
      </c>
      <c r="CV2455">
        <v>1.1436355444253401</v>
      </c>
      <c r="CW2455">
        <v>1.1517013921082999</v>
      </c>
      <c r="CX2455">
        <v>2.6572668112798299</v>
      </c>
      <c r="CY2455">
        <v>5.4677565849227996</v>
      </c>
      <c r="CZ2455">
        <v>4.1622138131176998</v>
      </c>
      <c r="DA2455">
        <v>0</v>
      </c>
      <c r="DB2455">
        <v>0</v>
      </c>
      <c r="DC2455">
        <v>0</v>
      </c>
      <c r="DD2455">
        <v>0</v>
      </c>
      <c r="DE2455">
        <v>0</v>
      </c>
      <c r="DF2455">
        <v>0</v>
      </c>
      <c r="DG2455">
        <v>0</v>
      </c>
      <c r="DH2455">
        <v>0</v>
      </c>
      <c r="DI2455">
        <v>0.10469350244119099</v>
      </c>
      <c r="DJ2455">
        <v>0.70675220180493603</v>
      </c>
      <c r="DK2455">
        <v>0.943310805837275</v>
      </c>
      <c r="DL2455">
        <v>0.70727573555655998</v>
      </c>
      <c r="DM2455">
        <v>0.36537709147907199</v>
      </c>
      <c r="DN2455">
        <v>2.3714539007092199</v>
      </c>
      <c r="DO2455">
        <v>2.7045986962188202</v>
      </c>
      <c r="DP2455">
        <v>2.4797269595287399</v>
      </c>
      <c r="DQ2455">
        <v>0.74568765071844401</v>
      </c>
      <c r="DR2455">
        <v>0.81588553521046403</v>
      </c>
      <c r="DS2455">
        <v>1.6278118937911299</v>
      </c>
      <c r="DT2455">
        <v>1.2218689315059801</v>
      </c>
    </row>
    <row r="2456" spans="1:124" x14ac:dyDescent="0.35">
      <c r="A2456" s="19" t="str">
        <f t="shared" si="100"/>
        <v xml:space="preserve">  Ind [NCL+DQ] / [Capital + ALLL]--43100</v>
      </c>
      <c r="B2456" s="19" t="str">
        <f t="shared" si="101"/>
        <v xml:space="preserve">  Ind [NCL+DQ] / [Capital + ALLL]</v>
      </c>
      <c r="C2456">
        <v>12</v>
      </c>
      <c r="D2456" s="27">
        <v>43100</v>
      </c>
      <c r="E2456">
        <v>2.6583624487315799E-2</v>
      </c>
      <c r="F2456">
        <v>0.18371961560203501</v>
      </c>
      <c r="G2456">
        <v>0.56598919475173703</v>
      </c>
      <c r="H2456">
        <v>0.41119292687590497</v>
      </c>
      <c r="I2456">
        <v>5.8115320166984702E-3</v>
      </c>
      <c r="J2456">
        <v>0.128273650454303</v>
      </c>
      <c r="K2456">
        <v>0.52249751191660998</v>
      </c>
      <c r="L2456">
        <v>0.44722344635493</v>
      </c>
      <c r="M2456">
        <v>6.2633666708938902E-3</v>
      </c>
      <c r="N2456">
        <v>0.12579484324332399</v>
      </c>
      <c r="O2456">
        <v>0.56895402052950805</v>
      </c>
      <c r="P2456">
        <v>0.53449119094851405</v>
      </c>
      <c r="Q2456">
        <v>0.20902440132685099</v>
      </c>
      <c r="R2456">
        <v>0.484048404840484</v>
      </c>
      <c r="S2456">
        <v>0.90841081543229696</v>
      </c>
      <c r="T2456">
        <v>0.69781481761917497</v>
      </c>
      <c r="U2456">
        <v>0</v>
      </c>
      <c r="V2456">
        <v>8.4045158494936503E-2</v>
      </c>
      <c r="W2456">
        <v>0.480166430921452</v>
      </c>
      <c r="X2456">
        <v>0.41115821031578398</v>
      </c>
      <c r="Y2456">
        <v>6.3127104511626494E-2</v>
      </c>
      <c r="Z2456">
        <v>0.24998234774401201</v>
      </c>
      <c r="AA2456">
        <v>0.56276583765921895</v>
      </c>
      <c r="AB2456">
        <v>0.57116950988391801</v>
      </c>
      <c r="AC2456">
        <v>6.3999605129627301E-3</v>
      </c>
      <c r="AD2456">
        <v>0.122862958373325</v>
      </c>
      <c r="AE2456">
        <v>0.49256059856841899</v>
      </c>
      <c r="AF2456">
        <v>0.379560138721868</v>
      </c>
      <c r="AG2456">
        <v>7.5333418837139699E-3</v>
      </c>
      <c r="AH2456">
        <v>0.185855581717081</v>
      </c>
      <c r="AI2456">
        <v>0.91451148941527005</v>
      </c>
      <c r="AJ2456">
        <v>1.30182189802722</v>
      </c>
      <c r="AK2456">
        <v>1.41692208740307E-2</v>
      </c>
      <c r="AL2456">
        <v>0.106007067137809</v>
      </c>
      <c r="AM2456">
        <v>0.25682925395793998</v>
      </c>
      <c r="AN2456">
        <v>0.268474698733073</v>
      </c>
      <c r="AO2456">
        <v>6.8073519400953006E-2</v>
      </c>
      <c r="AP2456">
        <v>0.23437826978612999</v>
      </c>
      <c r="AQ2456">
        <v>0.45595370316244799</v>
      </c>
      <c r="AR2456">
        <v>0.31081790178055002</v>
      </c>
      <c r="AS2456">
        <v>0</v>
      </c>
      <c r="AT2456">
        <v>4.4337075458291901E-2</v>
      </c>
      <c r="AU2456">
        <v>0.215176409876805</v>
      </c>
      <c r="AV2456">
        <v>0.165883919973498</v>
      </c>
      <c r="AW2456">
        <v>8.6536760399596499E-2</v>
      </c>
      <c r="AX2456">
        <v>0.16334120596725399</v>
      </c>
      <c r="AY2456">
        <v>1.14232177879022</v>
      </c>
      <c r="AZ2456">
        <v>0.62276729388662699</v>
      </c>
      <c r="BA2456">
        <v>0</v>
      </c>
      <c r="BB2456">
        <v>0</v>
      </c>
      <c r="BC2456">
        <v>0.25965535653017502</v>
      </c>
      <c r="BD2456">
        <v>0.42253948608206798</v>
      </c>
      <c r="BE2456">
        <v>0</v>
      </c>
      <c r="BF2456">
        <v>0.13766167242924801</v>
      </c>
      <c r="BG2456">
        <v>1.2945786419324401</v>
      </c>
      <c r="BH2456">
        <v>1.50792327135382</v>
      </c>
      <c r="BI2456">
        <v>3.13902752927143E-3</v>
      </c>
      <c r="BJ2456">
        <v>6.5127294256956805E-2</v>
      </c>
      <c r="BK2456">
        <v>0.25539947809671898</v>
      </c>
      <c r="BL2456">
        <v>0.28682957073519899</v>
      </c>
      <c r="BM2456">
        <v>0.25009402030838701</v>
      </c>
      <c r="BN2456">
        <v>0.50018804061677302</v>
      </c>
      <c r="BO2456">
        <v>1.1524310292878801</v>
      </c>
      <c r="BP2456">
        <v>0.76828735285858896</v>
      </c>
      <c r="BQ2456">
        <v>0.47450627394627998</v>
      </c>
      <c r="BR2456">
        <v>0.89188601261692402</v>
      </c>
      <c r="BS2456">
        <v>1.2731390784613099</v>
      </c>
      <c r="BT2456">
        <v>0.867801564066083</v>
      </c>
      <c r="BU2456">
        <v>3.47995545657016E-3</v>
      </c>
      <c r="BV2456">
        <v>4.4984255510571301E-2</v>
      </c>
      <c r="BW2456">
        <v>0.49048215756212199</v>
      </c>
      <c r="BX2456">
        <v>0.263857677133156</v>
      </c>
      <c r="BY2456">
        <v>1.7345950485692398E-2</v>
      </c>
      <c r="BZ2456">
        <v>7.4645434187608897E-2</v>
      </c>
      <c r="CA2456">
        <v>0.10642548763675901</v>
      </c>
      <c r="CB2456">
        <v>0.115840568423298</v>
      </c>
      <c r="CC2456">
        <v>0</v>
      </c>
      <c r="CD2456">
        <v>1.69940023513869E-2</v>
      </c>
      <c r="CE2456">
        <v>0.14959687382195799</v>
      </c>
      <c r="CF2456">
        <v>0.214547753621354</v>
      </c>
      <c r="CG2456">
        <v>0</v>
      </c>
      <c r="CH2456">
        <v>0.18995705318797501</v>
      </c>
      <c r="CI2456">
        <v>0.45249958392566902</v>
      </c>
      <c r="CJ2456">
        <v>0.228915690758103</v>
      </c>
      <c r="CK2456">
        <v>7.0852138671805799E-3</v>
      </c>
      <c r="CL2456">
        <v>6.96718456071901E-2</v>
      </c>
      <c r="CM2456">
        <v>0.25359256128486901</v>
      </c>
      <c r="CN2456">
        <v>0.33171974724071301</v>
      </c>
      <c r="CO2456">
        <v>2.2700616700086999E-2</v>
      </c>
      <c r="CP2456">
        <v>2.5446371771491599E-2</v>
      </c>
      <c r="CQ2456">
        <v>6.2764788953397196E-2</v>
      </c>
      <c r="CR2456">
        <v>7.31295224284466E-2</v>
      </c>
      <c r="CS2456">
        <v>7.2876179900055502E-2</v>
      </c>
      <c r="CT2456">
        <v>0.12648666116799101</v>
      </c>
      <c r="CU2456">
        <v>0.177171284808602</v>
      </c>
      <c r="CV2456">
        <v>0.12356080354066699</v>
      </c>
      <c r="CW2456">
        <v>6.9541029207232305E-2</v>
      </c>
      <c r="CX2456">
        <v>0.100218658892128</v>
      </c>
      <c r="CY2456">
        <v>0.22231044065105199</v>
      </c>
      <c r="CZ2456">
        <v>0.31022811468206701</v>
      </c>
      <c r="DA2456">
        <v>0</v>
      </c>
      <c r="DB2456">
        <v>0</v>
      </c>
      <c r="DC2456">
        <v>0</v>
      </c>
      <c r="DD2456">
        <v>0</v>
      </c>
      <c r="DE2456">
        <v>3.4532334101529001</v>
      </c>
      <c r="DF2456">
        <v>6.89722809155489</v>
      </c>
      <c r="DG2456">
        <v>10.3412227729569</v>
      </c>
      <c r="DH2456">
        <v>6.89722809155489</v>
      </c>
      <c r="DI2456">
        <v>4.2283345316708999E-2</v>
      </c>
      <c r="DJ2456">
        <v>0.60702032198469202</v>
      </c>
      <c r="DK2456">
        <v>1.4539342243789499</v>
      </c>
      <c r="DL2456">
        <v>2.3301073169427098</v>
      </c>
      <c r="DM2456">
        <v>0.10065595122833</v>
      </c>
      <c r="DN2456">
        <v>0.13766167242924801</v>
      </c>
      <c r="DO2456">
        <v>0.26159608674830698</v>
      </c>
      <c r="DP2456">
        <v>0.19988742771877899</v>
      </c>
      <c r="DQ2456">
        <v>3.4552428532439998E-2</v>
      </c>
      <c r="DR2456">
        <v>8.4504893085223895E-2</v>
      </c>
      <c r="DS2456">
        <v>0.15263115696381299</v>
      </c>
      <c r="DT2456">
        <v>0.371262162444015</v>
      </c>
    </row>
    <row r="2457" spans="1:124" x14ac:dyDescent="0.35">
      <c r="A2457" s="19" t="str">
        <f t="shared" si="100"/>
        <v xml:space="preserve">  OREO / [Capital + ALLL]--43100</v>
      </c>
      <c r="B2457" s="19" t="str">
        <f t="shared" si="101"/>
        <v xml:space="preserve">  OREO / [Capital + ALLL]</v>
      </c>
      <c r="C2457">
        <v>13</v>
      </c>
      <c r="D2457" s="27">
        <v>43100</v>
      </c>
      <c r="E2457">
        <v>0</v>
      </c>
      <c r="F2457">
        <v>0.30532324439134501</v>
      </c>
      <c r="G2457">
        <v>1.9212295869356399</v>
      </c>
      <c r="H2457">
        <v>1.1169756318905599</v>
      </c>
      <c r="I2457">
        <v>0</v>
      </c>
      <c r="J2457">
        <v>0.167242724941465</v>
      </c>
      <c r="K2457">
        <v>2.1207929921622899</v>
      </c>
      <c r="L2457">
        <v>1.7967101722785499</v>
      </c>
      <c r="M2457">
        <v>0</v>
      </c>
      <c r="N2457">
        <v>0.26805299465697002</v>
      </c>
      <c r="O2457">
        <v>1.7220840054162301</v>
      </c>
      <c r="P2457">
        <v>1.68044055931945</v>
      </c>
      <c r="Q2457">
        <v>1.2834616795012801</v>
      </c>
      <c r="R2457">
        <v>3.2024482881110501</v>
      </c>
      <c r="S2457">
        <v>4.2111095719628802</v>
      </c>
      <c r="T2457">
        <v>3.7980294558245</v>
      </c>
      <c r="U2457">
        <v>0</v>
      </c>
      <c r="V2457">
        <v>0.451045422361042</v>
      </c>
      <c r="W2457">
        <v>3.09834910071993</v>
      </c>
      <c r="X2457">
        <v>2.5619026679208501</v>
      </c>
      <c r="Y2457">
        <v>0</v>
      </c>
      <c r="Z2457">
        <v>0.34073674160347001</v>
      </c>
      <c r="AA2457">
        <v>1.68433439357156</v>
      </c>
      <c r="AB2457">
        <v>2.89530777483668</v>
      </c>
      <c r="AC2457">
        <v>0</v>
      </c>
      <c r="AD2457">
        <v>0</v>
      </c>
      <c r="AE2457">
        <v>0.117639959947501</v>
      </c>
      <c r="AF2457">
        <v>0.53370451604582902</v>
      </c>
      <c r="AG2457">
        <v>0</v>
      </c>
      <c r="AH2457">
        <v>0</v>
      </c>
      <c r="AI2457">
        <v>0.247838860628387</v>
      </c>
      <c r="AJ2457">
        <v>0.39608054652944502</v>
      </c>
      <c r="AK2457">
        <v>0</v>
      </c>
      <c r="AL2457">
        <v>0.46598567818028602</v>
      </c>
      <c r="AM2457">
        <v>1.5356334158581899</v>
      </c>
      <c r="AN2457">
        <v>1.0635225568093301</v>
      </c>
      <c r="AO2457">
        <v>0</v>
      </c>
      <c r="AP2457">
        <v>0.26392187912377901</v>
      </c>
      <c r="AQ2457">
        <v>1.14677939145356</v>
      </c>
      <c r="AR2457">
        <v>0.80758810307487905</v>
      </c>
      <c r="AS2457">
        <v>0</v>
      </c>
      <c r="AT2457">
        <v>0.25834380673090401</v>
      </c>
      <c r="AU2457">
        <v>2.22979560499705</v>
      </c>
      <c r="AV2457">
        <v>3.0696916014289499</v>
      </c>
      <c r="AW2457">
        <v>1.23511979954843</v>
      </c>
      <c r="AX2457">
        <v>1.9513318363071199</v>
      </c>
      <c r="AY2457">
        <v>3.9928078861482299</v>
      </c>
      <c r="AZ2457">
        <v>2.8328694826980101</v>
      </c>
      <c r="BA2457">
        <v>0</v>
      </c>
      <c r="BB2457">
        <v>0</v>
      </c>
      <c r="BC2457">
        <v>0.42492917847025502</v>
      </c>
      <c r="BD2457">
        <v>0.49735208582169099</v>
      </c>
      <c r="BE2457">
        <v>0</v>
      </c>
      <c r="BF2457">
        <v>0.10564733000384199</v>
      </c>
      <c r="BG2457">
        <v>0.66968325791855199</v>
      </c>
      <c r="BH2457">
        <v>0.86237230279354604</v>
      </c>
      <c r="BI2457">
        <v>0.38845465674733998</v>
      </c>
      <c r="BJ2457">
        <v>0.43023485297019898</v>
      </c>
      <c r="BK2457">
        <v>0.66873745535152995</v>
      </c>
      <c r="BL2457">
        <v>4.9046059426702797</v>
      </c>
      <c r="BM2457">
        <v>0</v>
      </c>
      <c r="BN2457">
        <v>0</v>
      </c>
      <c r="BO2457">
        <v>0.102372107987949</v>
      </c>
      <c r="BP2457">
        <v>6.8248071991966197E-2</v>
      </c>
      <c r="BQ2457">
        <v>0.96061479346781997</v>
      </c>
      <c r="BR2457">
        <v>1.9212295869356399</v>
      </c>
      <c r="BS2457">
        <v>3.5170272470525101</v>
      </c>
      <c r="BT2457">
        <v>2.3446848313683399</v>
      </c>
      <c r="BU2457">
        <v>0</v>
      </c>
      <c r="BV2457">
        <v>0.13350442638462201</v>
      </c>
      <c r="BW2457">
        <v>2.4921864206146802</v>
      </c>
      <c r="BX2457">
        <v>3.2620407196569401</v>
      </c>
      <c r="BY2457">
        <v>0.82850256833115599</v>
      </c>
      <c r="BZ2457">
        <v>2.33671833244254</v>
      </c>
      <c r="CA2457">
        <v>6.0710821471434704</v>
      </c>
      <c r="CB2457">
        <v>4.0780948178155496</v>
      </c>
      <c r="CC2457">
        <v>0</v>
      </c>
      <c r="CD2457">
        <v>1.11200440551395</v>
      </c>
      <c r="CE2457">
        <v>4.51366212203357</v>
      </c>
      <c r="CF2457">
        <v>3.9969821622211601</v>
      </c>
      <c r="CG2457">
        <v>0</v>
      </c>
      <c r="CH2457">
        <v>0.39152759948652099</v>
      </c>
      <c r="CI2457">
        <v>1.1325650336631801</v>
      </c>
      <c r="CJ2457">
        <v>0.98047723855117597</v>
      </c>
      <c r="CK2457">
        <v>0</v>
      </c>
      <c r="CL2457">
        <v>0</v>
      </c>
      <c r="CM2457">
        <v>1.4186959900051299</v>
      </c>
      <c r="CN2457">
        <v>1.38904134481229</v>
      </c>
      <c r="CO2457">
        <v>0</v>
      </c>
      <c r="CP2457">
        <v>3.2689994246561001E-2</v>
      </c>
      <c r="CQ2457">
        <v>0.129478987812087</v>
      </c>
      <c r="CR2457">
        <v>0.81409169811805904</v>
      </c>
      <c r="CS2457">
        <v>0</v>
      </c>
      <c r="CT2457">
        <v>0</v>
      </c>
      <c r="CU2457">
        <v>4.4392067555569702E-2</v>
      </c>
      <c r="CV2457">
        <v>4.4392067555569702E-2</v>
      </c>
      <c r="CW2457">
        <v>0</v>
      </c>
      <c r="CX2457">
        <v>0</v>
      </c>
      <c r="CY2457">
        <v>6.9787405740683206E-2</v>
      </c>
      <c r="CZ2457">
        <v>0.33903375600656699</v>
      </c>
      <c r="DA2457">
        <v>0</v>
      </c>
      <c r="DB2457">
        <v>0</v>
      </c>
      <c r="DC2457">
        <v>0</v>
      </c>
      <c r="DD2457">
        <v>0</v>
      </c>
      <c r="DE2457">
        <v>9.9007691921530108E-3</v>
      </c>
      <c r="DF2457">
        <v>1.9801538384306001E-2</v>
      </c>
      <c r="DG2457">
        <v>2.9702307576458999E-2</v>
      </c>
      <c r="DH2457">
        <v>1.9801538384306001E-2</v>
      </c>
      <c r="DI2457">
        <v>0</v>
      </c>
      <c r="DJ2457">
        <v>0.26392187912377901</v>
      </c>
      <c r="DK2457">
        <v>0.61252197080049298</v>
      </c>
      <c r="DL2457">
        <v>0.435385691165254</v>
      </c>
      <c r="DM2457">
        <v>0</v>
      </c>
      <c r="DN2457">
        <v>0</v>
      </c>
      <c r="DO2457">
        <v>0.28581650409206399</v>
      </c>
      <c r="DP2457">
        <v>0.52840592696421396</v>
      </c>
      <c r="DQ2457">
        <v>0.102255187296317</v>
      </c>
      <c r="DR2457">
        <v>0.24201097422821499</v>
      </c>
      <c r="DS2457">
        <v>0.86499103052272197</v>
      </c>
      <c r="DT2457">
        <v>1.3846627979256101</v>
      </c>
    </row>
    <row r="2458" spans="1:124" x14ac:dyDescent="0.35">
      <c r="A2458" s="19" t="str">
        <f t="shared" si="100"/>
        <v>ROAA--43100</v>
      </c>
      <c r="B2458" s="19" t="str">
        <f t="shared" si="101"/>
        <v>ROAA</v>
      </c>
      <c r="C2458">
        <v>14</v>
      </c>
      <c r="D2458" s="27">
        <v>43100</v>
      </c>
      <c r="E2458">
        <v>0.74</v>
      </c>
      <c r="F2458">
        <v>1.0900000000000001</v>
      </c>
      <c r="G2458">
        <v>1.45</v>
      </c>
      <c r="H2458">
        <v>1.1366037735849099</v>
      </c>
      <c r="I2458">
        <v>0.72</v>
      </c>
      <c r="J2458">
        <v>1.08</v>
      </c>
      <c r="K2458">
        <v>1.48</v>
      </c>
      <c r="L2458">
        <v>1.1052730696798501</v>
      </c>
      <c r="M2458">
        <v>0.62</v>
      </c>
      <c r="N2458">
        <v>0.93</v>
      </c>
      <c r="O2458">
        <v>1.28</v>
      </c>
      <c r="P2458">
        <v>0.96274824886691102</v>
      </c>
      <c r="Q2458">
        <v>0.59</v>
      </c>
      <c r="R2458">
        <v>0.71</v>
      </c>
      <c r="S2458">
        <v>0.85</v>
      </c>
      <c r="T2458">
        <v>0.8</v>
      </c>
      <c r="U2458">
        <v>0.72750000000000004</v>
      </c>
      <c r="V2458">
        <v>1.095</v>
      </c>
      <c r="W2458">
        <v>1.4524999999999999</v>
      </c>
      <c r="X2458">
        <v>1.0890277777777799</v>
      </c>
      <c r="Y2458">
        <v>0.71750000000000003</v>
      </c>
      <c r="Z2458">
        <v>1.0649999999999999</v>
      </c>
      <c r="AA2458">
        <v>1.57</v>
      </c>
      <c r="AB2458">
        <v>1.09916666666667</v>
      </c>
      <c r="AC2458">
        <v>0.84</v>
      </c>
      <c r="AD2458">
        <v>1.1100000000000001</v>
      </c>
      <c r="AE2458">
        <v>1.4975000000000001</v>
      </c>
      <c r="AF2458">
        <v>1.16432432432432</v>
      </c>
      <c r="AG2458">
        <v>0.74750000000000005</v>
      </c>
      <c r="AH2458">
        <v>1.19</v>
      </c>
      <c r="AI2458">
        <v>1.5549999999999999</v>
      </c>
      <c r="AJ2458">
        <v>1.1238709677419401</v>
      </c>
      <c r="AK2458">
        <v>0.75</v>
      </c>
      <c r="AL2458">
        <v>1.04</v>
      </c>
      <c r="AM2458">
        <v>1.345</v>
      </c>
      <c r="AN2458">
        <v>1.1493617021276601</v>
      </c>
      <c r="AO2458">
        <v>0.96</v>
      </c>
      <c r="AP2458">
        <v>1.27</v>
      </c>
      <c r="AQ2458">
        <v>1.56</v>
      </c>
      <c r="AR2458">
        <v>1.19888888888889</v>
      </c>
      <c r="AS2458">
        <v>0.59499999999999997</v>
      </c>
      <c r="AT2458">
        <v>1</v>
      </c>
      <c r="AU2458">
        <v>1.355</v>
      </c>
      <c r="AV2458">
        <v>1.08451612903226</v>
      </c>
      <c r="AW2458">
        <v>0.66749999999999998</v>
      </c>
      <c r="AX2458">
        <v>0.79500000000000004</v>
      </c>
      <c r="AY2458">
        <v>1.0575000000000001</v>
      </c>
      <c r="AZ2458">
        <v>0.92666666666666697</v>
      </c>
      <c r="BA2458">
        <v>0.99750000000000005</v>
      </c>
      <c r="BB2458">
        <v>1.415</v>
      </c>
      <c r="BC2458">
        <v>1.67</v>
      </c>
      <c r="BD2458">
        <v>1.44714285714286</v>
      </c>
      <c r="BE2458">
        <v>1.05</v>
      </c>
      <c r="BF2458">
        <v>1.17</v>
      </c>
      <c r="BG2458">
        <v>1.21</v>
      </c>
      <c r="BH2458">
        <v>1.1339999999999999</v>
      </c>
      <c r="BI2458">
        <v>0.94</v>
      </c>
      <c r="BJ2458">
        <v>1.29</v>
      </c>
      <c r="BK2458">
        <v>1.38</v>
      </c>
      <c r="BL2458">
        <v>1.204</v>
      </c>
      <c r="BM2458">
        <v>1.1499999999999999</v>
      </c>
      <c r="BN2458">
        <v>1.6</v>
      </c>
      <c r="BO2458">
        <v>3.165</v>
      </c>
      <c r="BP2458">
        <v>2.3433333333333302</v>
      </c>
      <c r="BQ2458">
        <v>0.80500000000000005</v>
      </c>
      <c r="BR2458">
        <v>0.97</v>
      </c>
      <c r="BS2458">
        <v>1.0649999999999999</v>
      </c>
      <c r="BT2458">
        <v>0.92333333333333301</v>
      </c>
      <c r="BU2458">
        <v>0.26500000000000001</v>
      </c>
      <c r="BV2458">
        <v>0.81</v>
      </c>
      <c r="BW2458">
        <v>1.25</v>
      </c>
      <c r="BX2458">
        <v>0.78</v>
      </c>
      <c r="BY2458">
        <v>0.60499999999999998</v>
      </c>
      <c r="BZ2458">
        <v>1.02</v>
      </c>
      <c r="CA2458">
        <v>1.4350000000000001</v>
      </c>
      <c r="CB2458">
        <v>1.04714285714286</v>
      </c>
      <c r="CC2458">
        <v>0.65</v>
      </c>
      <c r="CD2458">
        <v>1.085</v>
      </c>
      <c r="CE2458">
        <v>1.4550000000000001</v>
      </c>
      <c r="CF2458">
        <v>1.03128205128205</v>
      </c>
      <c r="CG2458">
        <v>0.80500000000000005</v>
      </c>
      <c r="CH2458">
        <v>1.17</v>
      </c>
      <c r="CI2458">
        <v>1.325</v>
      </c>
      <c r="CJ2458">
        <v>1.0453333333333299</v>
      </c>
      <c r="CK2458">
        <v>0.97</v>
      </c>
      <c r="CL2458">
        <v>1.19</v>
      </c>
      <c r="CM2458">
        <v>1.56</v>
      </c>
      <c r="CN2458">
        <v>1.26882352941176</v>
      </c>
      <c r="CO2458">
        <v>1.0900000000000001</v>
      </c>
      <c r="CP2458">
        <v>1.52</v>
      </c>
      <c r="CQ2458">
        <v>1.62</v>
      </c>
      <c r="CR2458">
        <v>1.49</v>
      </c>
      <c r="CS2458">
        <v>0.94750000000000001</v>
      </c>
      <c r="CT2458">
        <v>1.06</v>
      </c>
      <c r="CU2458">
        <v>1.45</v>
      </c>
      <c r="CV2458">
        <v>1.3374999999999999</v>
      </c>
      <c r="CW2458">
        <v>0.55000000000000004</v>
      </c>
      <c r="CX2458">
        <v>0.96</v>
      </c>
      <c r="CY2458">
        <v>1.1399999999999999</v>
      </c>
      <c r="CZ2458">
        <v>0.97461538461538499</v>
      </c>
      <c r="DA2458">
        <v>1.23</v>
      </c>
      <c r="DB2458">
        <v>1.23</v>
      </c>
      <c r="DC2458">
        <v>1.23</v>
      </c>
      <c r="DD2458">
        <v>1.23</v>
      </c>
      <c r="DE2458">
        <v>1.3049999999999999</v>
      </c>
      <c r="DF2458">
        <v>1.41</v>
      </c>
      <c r="DG2458">
        <v>1.5149999999999999</v>
      </c>
      <c r="DH2458">
        <v>1.41</v>
      </c>
      <c r="DI2458">
        <v>0.59</v>
      </c>
      <c r="DJ2458">
        <v>1.17</v>
      </c>
      <c r="DK2458">
        <v>1.2549999999999999</v>
      </c>
      <c r="DL2458">
        <v>0.852727272727273</v>
      </c>
      <c r="DM2458">
        <v>0.65500000000000003</v>
      </c>
      <c r="DN2458">
        <v>1.06</v>
      </c>
      <c r="DO2458">
        <v>1.75</v>
      </c>
      <c r="DP2458">
        <v>1.25285714285714</v>
      </c>
      <c r="DQ2458">
        <v>0.69</v>
      </c>
      <c r="DR2458">
        <v>0.93</v>
      </c>
      <c r="DS2458">
        <v>1.65</v>
      </c>
      <c r="DT2458">
        <v>1.18166666666667</v>
      </c>
    </row>
    <row r="2459" spans="1:124" x14ac:dyDescent="0.35">
      <c r="A2459" s="19" t="str">
        <f t="shared" si="100"/>
        <v>NIM--43100</v>
      </c>
      <c r="B2459" s="19" t="str">
        <f t="shared" si="101"/>
        <v>NIM</v>
      </c>
      <c r="C2459">
        <v>15</v>
      </c>
      <c r="D2459" s="27">
        <v>43100</v>
      </c>
      <c r="E2459">
        <v>3.6</v>
      </c>
      <c r="F2459">
        <v>3.84</v>
      </c>
      <c r="G2459">
        <v>4.08</v>
      </c>
      <c r="H2459">
        <v>3.8269811320754701</v>
      </c>
      <c r="I2459">
        <v>3.59</v>
      </c>
      <c r="J2459">
        <v>3.96</v>
      </c>
      <c r="K2459">
        <v>4.3</v>
      </c>
      <c r="L2459">
        <v>3.9264595103578102</v>
      </c>
      <c r="M2459">
        <v>3.41</v>
      </c>
      <c r="N2459">
        <v>3.81</v>
      </c>
      <c r="O2459">
        <v>4.2</v>
      </c>
      <c r="P2459">
        <v>3.8206324680675698</v>
      </c>
      <c r="Q2459">
        <v>3.68</v>
      </c>
      <c r="R2459">
        <v>3.84</v>
      </c>
      <c r="S2459">
        <v>4.1500000000000004</v>
      </c>
      <c r="T2459">
        <v>4.0835294117647098</v>
      </c>
      <c r="U2459">
        <v>3.5274999999999999</v>
      </c>
      <c r="V2459">
        <v>3.9350000000000001</v>
      </c>
      <c r="W2459">
        <v>4.26</v>
      </c>
      <c r="X2459">
        <v>3.8578125000000001</v>
      </c>
      <c r="Y2459">
        <v>3.8875000000000002</v>
      </c>
      <c r="Z2459">
        <v>4.21</v>
      </c>
      <c r="AA2459">
        <v>4.5674999999999999</v>
      </c>
      <c r="AB2459">
        <v>4.3164583333333297</v>
      </c>
      <c r="AC2459">
        <v>3.5249999999999999</v>
      </c>
      <c r="AD2459">
        <v>3.9</v>
      </c>
      <c r="AE2459">
        <v>4.3525</v>
      </c>
      <c r="AF2459">
        <v>3.8466216216216198</v>
      </c>
      <c r="AG2459">
        <v>3.56</v>
      </c>
      <c r="AH2459">
        <v>3.99</v>
      </c>
      <c r="AI2459">
        <v>4.4675000000000002</v>
      </c>
      <c r="AJ2459">
        <v>4.4225806451612897</v>
      </c>
      <c r="AK2459">
        <v>3.6749999999999998</v>
      </c>
      <c r="AL2459">
        <v>3.87</v>
      </c>
      <c r="AM2459">
        <v>4.0250000000000004</v>
      </c>
      <c r="AN2459">
        <v>3.84468085106383</v>
      </c>
      <c r="AO2459">
        <v>3.52</v>
      </c>
      <c r="AP2459">
        <v>3.84</v>
      </c>
      <c r="AQ2459">
        <v>3.97</v>
      </c>
      <c r="AR2459">
        <v>3.67</v>
      </c>
      <c r="AS2459">
        <v>3.875</v>
      </c>
      <c r="AT2459">
        <v>4.07</v>
      </c>
      <c r="AU2459">
        <v>4.3099999999999996</v>
      </c>
      <c r="AV2459">
        <v>4.0790322580645197</v>
      </c>
      <c r="AW2459">
        <v>3.5649999999999999</v>
      </c>
      <c r="AX2459">
        <v>3.9249999999999998</v>
      </c>
      <c r="AY2459">
        <v>4.1875</v>
      </c>
      <c r="AZ2459">
        <v>4.0166666666666702</v>
      </c>
      <c r="BA2459">
        <v>3.9750000000000001</v>
      </c>
      <c r="BB2459">
        <v>4.17</v>
      </c>
      <c r="BC2459">
        <v>4.4124999999999996</v>
      </c>
      <c r="BD2459">
        <v>4.1478571428571396</v>
      </c>
      <c r="BE2459">
        <v>3.18</v>
      </c>
      <c r="BF2459">
        <v>3.6</v>
      </c>
      <c r="BG2459">
        <v>3.72</v>
      </c>
      <c r="BH2459">
        <v>3.2759999999999998</v>
      </c>
      <c r="BI2459">
        <v>3.65</v>
      </c>
      <c r="BJ2459">
        <v>4.41</v>
      </c>
      <c r="BK2459">
        <v>4.5</v>
      </c>
      <c r="BL2459">
        <v>4.1660000000000004</v>
      </c>
      <c r="BM2459">
        <v>4.335</v>
      </c>
      <c r="BN2459">
        <v>4.34</v>
      </c>
      <c r="BO2459">
        <v>4.3550000000000004</v>
      </c>
      <c r="BP2459">
        <v>4.3466666666666702</v>
      </c>
      <c r="BQ2459">
        <v>3.83</v>
      </c>
      <c r="BR2459">
        <v>4.28</v>
      </c>
      <c r="BS2459">
        <v>4.4800000000000004</v>
      </c>
      <c r="BT2459">
        <v>4.1133333333333297</v>
      </c>
      <c r="BU2459">
        <v>3.7549999999999999</v>
      </c>
      <c r="BV2459">
        <v>4.08</v>
      </c>
      <c r="BW2459">
        <v>4.3099999999999996</v>
      </c>
      <c r="BX2459">
        <v>3.9826666666666699</v>
      </c>
      <c r="BY2459">
        <v>3.6850000000000001</v>
      </c>
      <c r="BZ2459">
        <v>3.96</v>
      </c>
      <c r="CA2459">
        <v>4.08</v>
      </c>
      <c r="CB2459">
        <v>3.7828571428571398</v>
      </c>
      <c r="CC2459">
        <v>3.3650000000000002</v>
      </c>
      <c r="CD2459">
        <v>3.79</v>
      </c>
      <c r="CE2459">
        <v>4.07</v>
      </c>
      <c r="CF2459">
        <v>3.7520512820512799</v>
      </c>
      <c r="CG2459">
        <v>3.83</v>
      </c>
      <c r="CH2459">
        <v>3.99</v>
      </c>
      <c r="CI2459">
        <v>4.3499999999999996</v>
      </c>
      <c r="CJ2459">
        <v>4.0053333333333301</v>
      </c>
      <c r="CK2459">
        <v>3.52</v>
      </c>
      <c r="CL2459">
        <v>3.76</v>
      </c>
      <c r="CM2459">
        <v>4.1100000000000003</v>
      </c>
      <c r="CN2459">
        <v>4.0147058823529402</v>
      </c>
      <c r="CO2459">
        <v>3.65</v>
      </c>
      <c r="CP2459">
        <v>3.75</v>
      </c>
      <c r="CQ2459">
        <v>4.5999999999999996</v>
      </c>
      <c r="CR2459">
        <v>4.0739999999999998</v>
      </c>
      <c r="CS2459">
        <v>2.8675000000000002</v>
      </c>
      <c r="CT2459">
        <v>3.4849999999999999</v>
      </c>
      <c r="CU2459">
        <v>4.24</v>
      </c>
      <c r="CV2459">
        <v>3.6225000000000001</v>
      </c>
      <c r="CW2459">
        <v>3.75</v>
      </c>
      <c r="CX2459">
        <v>4</v>
      </c>
      <c r="CY2459">
        <v>4.26</v>
      </c>
      <c r="CZ2459">
        <v>4.0223076923076899</v>
      </c>
      <c r="DA2459">
        <v>3.87</v>
      </c>
      <c r="DB2459">
        <v>3.87</v>
      </c>
      <c r="DC2459">
        <v>3.87</v>
      </c>
      <c r="DD2459">
        <v>3.87</v>
      </c>
      <c r="DE2459">
        <v>6.4874999999999998</v>
      </c>
      <c r="DF2459">
        <v>10.295</v>
      </c>
      <c r="DG2459">
        <v>14.102499999999999</v>
      </c>
      <c r="DH2459">
        <v>10.295</v>
      </c>
      <c r="DI2459">
        <v>3.4849999999999999</v>
      </c>
      <c r="DJ2459">
        <v>3.74</v>
      </c>
      <c r="DK2459">
        <v>4.78</v>
      </c>
      <c r="DL2459">
        <v>4.4963636363636397</v>
      </c>
      <c r="DM2459">
        <v>3.5550000000000002</v>
      </c>
      <c r="DN2459">
        <v>3.74</v>
      </c>
      <c r="DO2459">
        <v>4.1150000000000002</v>
      </c>
      <c r="DP2459">
        <v>3.86</v>
      </c>
      <c r="DQ2459">
        <v>3.86</v>
      </c>
      <c r="DR2459">
        <v>3.95</v>
      </c>
      <c r="DS2459">
        <v>4.0324999999999998</v>
      </c>
      <c r="DT2459">
        <v>3.9266666666666699</v>
      </c>
    </row>
    <row r="2460" spans="1:124" x14ac:dyDescent="0.35">
      <c r="A2460" s="19" t="str">
        <f t="shared" si="100"/>
        <v>Provisions / Avg Assets--43100</v>
      </c>
      <c r="B2460" s="19" t="str">
        <f t="shared" si="101"/>
        <v>Provisions / Avg Assets</v>
      </c>
      <c r="C2460">
        <v>16</v>
      </c>
      <c r="D2460" s="27">
        <v>43100</v>
      </c>
      <c r="E2460">
        <v>0.01</v>
      </c>
      <c r="F2460">
        <v>0.06</v>
      </c>
      <c r="G2460">
        <v>0.14000000000000001</v>
      </c>
      <c r="H2460">
        <v>0.10773584905660399</v>
      </c>
      <c r="I2460">
        <v>0</v>
      </c>
      <c r="J2460">
        <v>7.0000000000000007E-2</v>
      </c>
      <c r="K2460">
        <v>0.17</v>
      </c>
      <c r="L2460">
        <v>0.124877589453861</v>
      </c>
      <c r="M2460">
        <v>0</v>
      </c>
      <c r="N2460">
        <v>7.0000000000000007E-2</v>
      </c>
      <c r="O2460">
        <v>0.17</v>
      </c>
      <c r="P2460">
        <v>0.122080758137619</v>
      </c>
      <c r="Q2460">
        <v>0.04</v>
      </c>
      <c r="R2460">
        <v>0.11</v>
      </c>
      <c r="S2460">
        <v>0.14000000000000001</v>
      </c>
      <c r="T2460">
        <v>0.11823529411764699</v>
      </c>
      <c r="U2460">
        <v>0</v>
      </c>
      <c r="V2460">
        <v>0.06</v>
      </c>
      <c r="W2460">
        <v>0.15</v>
      </c>
      <c r="X2460">
        <v>0.1075</v>
      </c>
      <c r="Y2460">
        <v>0</v>
      </c>
      <c r="Z2460">
        <v>0.09</v>
      </c>
      <c r="AA2460">
        <v>0.185</v>
      </c>
      <c r="AB2460">
        <v>0.12562499999999999</v>
      </c>
      <c r="AC2460">
        <v>0</v>
      </c>
      <c r="AD2460">
        <v>6.5000000000000002E-2</v>
      </c>
      <c r="AE2460">
        <v>0.13</v>
      </c>
      <c r="AF2460">
        <v>0.101351351351351</v>
      </c>
      <c r="AG2460">
        <v>0.04</v>
      </c>
      <c r="AH2460">
        <v>0.15</v>
      </c>
      <c r="AI2460">
        <v>0.28000000000000003</v>
      </c>
      <c r="AJ2460">
        <v>0.52225806451612899</v>
      </c>
      <c r="AK2460">
        <v>0</v>
      </c>
      <c r="AL2460">
        <v>7.0000000000000007E-2</v>
      </c>
      <c r="AM2460">
        <v>0.15</v>
      </c>
      <c r="AN2460">
        <v>0.111276595744681</v>
      </c>
      <c r="AO2460">
        <v>0.02</v>
      </c>
      <c r="AP2460">
        <v>0.05</v>
      </c>
      <c r="AQ2460">
        <v>0.09</v>
      </c>
      <c r="AR2460">
        <v>7.4444444444444396E-2</v>
      </c>
      <c r="AS2460">
        <v>0</v>
      </c>
      <c r="AT2460">
        <v>0.1</v>
      </c>
      <c r="AU2460">
        <v>0.19500000000000001</v>
      </c>
      <c r="AV2460">
        <v>0.11354838709677401</v>
      </c>
      <c r="AW2460">
        <v>3.2500000000000001E-2</v>
      </c>
      <c r="AX2460">
        <v>4.4999999999999998E-2</v>
      </c>
      <c r="AY2460">
        <v>5.7500000000000002E-2</v>
      </c>
      <c r="AZ2460">
        <v>4.8333333333333298E-2</v>
      </c>
      <c r="BA2460">
        <v>1.4999999999999999E-2</v>
      </c>
      <c r="BB2460">
        <v>0.19</v>
      </c>
      <c r="BC2460">
        <v>0.20749999999999999</v>
      </c>
      <c r="BD2460">
        <v>0.14857142857142899</v>
      </c>
      <c r="BE2460">
        <v>0</v>
      </c>
      <c r="BF2460">
        <v>0</v>
      </c>
      <c r="BG2460">
        <v>0.12</v>
      </c>
      <c r="BH2460">
        <v>0.114</v>
      </c>
      <c r="BI2460">
        <v>0</v>
      </c>
      <c r="BJ2460">
        <v>0.01</v>
      </c>
      <c r="BK2460">
        <v>0.09</v>
      </c>
      <c r="BL2460">
        <v>0.03</v>
      </c>
      <c r="BM2460">
        <v>5.5E-2</v>
      </c>
      <c r="BN2460">
        <v>0.11</v>
      </c>
      <c r="BO2460">
        <v>0.155</v>
      </c>
      <c r="BP2460">
        <v>0.103333333333333</v>
      </c>
      <c r="BQ2460">
        <v>0</v>
      </c>
      <c r="BR2460">
        <v>0</v>
      </c>
      <c r="BS2460">
        <v>0</v>
      </c>
      <c r="BT2460">
        <v>0</v>
      </c>
      <c r="BU2460">
        <v>3.5000000000000003E-2</v>
      </c>
      <c r="BV2460">
        <v>7.0000000000000007E-2</v>
      </c>
      <c r="BW2460">
        <v>0.12</v>
      </c>
      <c r="BX2460">
        <v>8.4666666666666696E-2</v>
      </c>
      <c r="BY2460">
        <v>0.105</v>
      </c>
      <c r="BZ2460">
        <v>0.13</v>
      </c>
      <c r="CA2460">
        <v>0.22500000000000001</v>
      </c>
      <c r="CB2460">
        <v>0.21142857142857099</v>
      </c>
      <c r="CC2460">
        <v>0</v>
      </c>
      <c r="CD2460">
        <v>0.02</v>
      </c>
      <c r="CE2460">
        <v>0.13</v>
      </c>
      <c r="CF2460">
        <v>6.23076923076923E-2</v>
      </c>
      <c r="CG2460">
        <v>0</v>
      </c>
      <c r="CH2460">
        <v>7.0000000000000007E-2</v>
      </c>
      <c r="CI2460">
        <v>0.14000000000000001</v>
      </c>
      <c r="CJ2460">
        <v>9.5333333333333298E-2</v>
      </c>
      <c r="CK2460">
        <v>0.02</v>
      </c>
      <c r="CL2460">
        <v>7.0000000000000007E-2</v>
      </c>
      <c r="CM2460">
        <v>0.31</v>
      </c>
      <c r="CN2460">
        <v>0.20705882352941199</v>
      </c>
      <c r="CO2460">
        <v>0.02</v>
      </c>
      <c r="CP2460">
        <v>0.04</v>
      </c>
      <c r="CQ2460">
        <v>0.13</v>
      </c>
      <c r="CR2460">
        <v>0.184</v>
      </c>
      <c r="CS2460">
        <v>0</v>
      </c>
      <c r="CT2460">
        <v>0.08</v>
      </c>
      <c r="CU2460">
        <v>0.16750000000000001</v>
      </c>
      <c r="CV2460">
        <v>8.7499999999999994E-2</v>
      </c>
      <c r="CW2460">
        <v>0</v>
      </c>
      <c r="CX2460">
        <v>7.0000000000000007E-2</v>
      </c>
      <c r="CY2460">
        <v>0.15</v>
      </c>
      <c r="CZ2460">
        <v>0.10538461538461499</v>
      </c>
      <c r="DA2460">
        <v>0.18</v>
      </c>
      <c r="DB2460">
        <v>0.18</v>
      </c>
      <c r="DC2460">
        <v>0.18</v>
      </c>
      <c r="DD2460">
        <v>0.18</v>
      </c>
      <c r="DE2460">
        <v>1.0249999999999999</v>
      </c>
      <c r="DF2460">
        <v>2.0499999999999998</v>
      </c>
      <c r="DG2460">
        <v>3.0750000000000002</v>
      </c>
      <c r="DH2460">
        <v>2.0499999999999998</v>
      </c>
      <c r="DI2460">
        <v>6.5000000000000002E-2</v>
      </c>
      <c r="DJ2460">
        <v>0.17</v>
      </c>
      <c r="DK2460">
        <v>0.28000000000000003</v>
      </c>
      <c r="DL2460">
        <v>0.64545454545454595</v>
      </c>
      <c r="DM2460">
        <v>0.05</v>
      </c>
      <c r="DN2460">
        <v>0.1</v>
      </c>
      <c r="DO2460">
        <v>0.34499999999999997</v>
      </c>
      <c r="DP2460">
        <v>0.222857142857143</v>
      </c>
      <c r="DQ2460">
        <v>7.0000000000000007E-2</v>
      </c>
      <c r="DR2460">
        <v>0.16500000000000001</v>
      </c>
      <c r="DS2460">
        <v>0.23749999999999999</v>
      </c>
      <c r="DT2460">
        <v>0.168333333333333</v>
      </c>
    </row>
    <row r="2461" spans="1:124" x14ac:dyDescent="0.35">
      <c r="A2461" s="19" t="str">
        <f t="shared" si="100"/>
        <v>Negative Earners (last 4 qtrs)--43100</v>
      </c>
      <c r="B2461" s="19" t="str">
        <f t="shared" si="101"/>
        <v>Negative Earners (last 4 qtrs)</v>
      </c>
      <c r="C2461">
        <v>17</v>
      </c>
      <c r="D2461" s="27">
        <v>43100</v>
      </c>
      <c r="F2461">
        <v>0</v>
      </c>
      <c r="H2461">
        <v>0</v>
      </c>
      <c r="J2461">
        <v>2.95748613678373</v>
      </c>
      <c r="L2461">
        <v>16</v>
      </c>
      <c r="N2461">
        <v>4.5234248788368303</v>
      </c>
      <c r="P2461">
        <v>224</v>
      </c>
      <c r="R2461">
        <v>5.8823529411764701</v>
      </c>
      <c r="T2461">
        <v>1</v>
      </c>
      <c r="V2461">
        <v>3.0821917808219199</v>
      </c>
      <c r="X2461">
        <v>9</v>
      </c>
      <c r="Z2461">
        <v>4.1666666666666696</v>
      </c>
      <c r="AB2461">
        <v>2</v>
      </c>
      <c r="AD2461">
        <v>1.35135135135135</v>
      </c>
      <c r="AF2461">
        <v>1</v>
      </c>
      <c r="AH2461">
        <v>4.8387096774193603</v>
      </c>
      <c r="AI2461"/>
      <c r="AJ2461">
        <v>3</v>
      </c>
      <c r="AK2461"/>
      <c r="AL2461">
        <v>0</v>
      </c>
      <c r="AN2461">
        <v>0</v>
      </c>
      <c r="AP2461">
        <v>0</v>
      </c>
      <c r="AR2461">
        <v>0</v>
      </c>
      <c r="AT2461">
        <v>12.9032258064516</v>
      </c>
      <c r="AV2461">
        <v>4</v>
      </c>
      <c r="AX2461">
        <v>0</v>
      </c>
      <c r="AZ2461">
        <v>0</v>
      </c>
      <c r="BB2461">
        <v>7.1428571428571397</v>
      </c>
      <c r="BD2461">
        <v>1</v>
      </c>
      <c r="BF2461">
        <v>0</v>
      </c>
      <c r="BH2461">
        <v>0</v>
      </c>
      <c r="BJ2461">
        <v>20</v>
      </c>
      <c r="BL2461">
        <v>1</v>
      </c>
      <c r="BN2461">
        <v>0</v>
      </c>
      <c r="BP2461">
        <v>0</v>
      </c>
      <c r="BR2461">
        <v>0</v>
      </c>
      <c r="BT2461">
        <v>0</v>
      </c>
      <c r="BV2461">
        <v>13.3333333333333</v>
      </c>
      <c r="BX2461">
        <v>2</v>
      </c>
      <c r="BZ2461">
        <v>0</v>
      </c>
      <c r="CB2461">
        <v>0</v>
      </c>
      <c r="CD2461">
        <v>7.6923076923076898</v>
      </c>
      <c r="CF2461">
        <v>6</v>
      </c>
      <c r="CH2461">
        <v>0</v>
      </c>
      <c r="CJ2461">
        <v>0</v>
      </c>
      <c r="CL2461">
        <v>0</v>
      </c>
      <c r="CN2461">
        <v>0</v>
      </c>
      <c r="CP2461">
        <v>0</v>
      </c>
      <c r="CR2461">
        <v>0</v>
      </c>
      <c r="CT2461">
        <v>0</v>
      </c>
      <c r="CV2461">
        <v>0</v>
      </c>
      <c r="CX2461">
        <v>7.6923076923076898</v>
      </c>
      <c r="CZ2461">
        <v>1</v>
      </c>
      <c r="DB2461">
        <v>0</v>
      </c>
      <c r="DD2461">
        <v>0</v>
      </c>
      <c r="DF2461">
        <v>0</v>
      </c>
      <c r="DH2461">
        <v>0</v>
      </c>
      <c r="DJ2461">
        <v>9.0909090909090899</v>
      </c>
      <c r="DL2461">
        <v>1</v>
      </c>
      <c r="DN2461">
        <v>0</v>
      </c>
      <c r="DP2461">
        <v>0</v>
      </c>
      <c r="DR2461">
        <v>0</v>
      </c>
      <c r="DT2461">
        <v>0</v>
      </c>
    </row>
    <row r="2462" spans="1:124" x14ac:dyDescent="0.35">
      <c r="A2462" s="19" t="str">
        <f t="shared" si="100"/>
        <v>Noncore Funding / Liab--43100</v>
      </c>
      <c r="B2462" s="19" t="str">
        <f t="shared" si="101"/>
        <v>Noncore Funding / Liab</v>
      </c>
      <c r="C2462">
        <v>18</v>
      </c>
      <c r="D2462" s="27">
        <v>43100</v>
      </c>
      <c r="E2462">
        <v>6.9512871601866602</v>
      </c>
      <c r="F2462">
        <v>12.466072341150401</v>
      </c>
      <c r="G2462">
        <v>17.699670484858</v>
      </c>
      <c r="H2462">
        <v>14.2785257572146</v>
      </c>
      <c r="I2462">
        <v>8.5631545273933405</v>
      </c>
      <c r="J2462">
        <v>14.659872776840199</v>
      </c>
      <c r="K2462">
        <v>23.510588833278899</v>
      </c>
      <c r="L2462">
        <v>17.6084480020752</v>
      </c>
      <c r="M2462">
        <v>11.3762074197516</v>
      </c>
      <c r="N2462">
        <v>19.036003888914699</v>
      </c>
      <c r="O2462">
        <v>29.886497820855201</v>
      </c>
      <c r="P2462">
        <v>22.334391407030399</v>
      </c>
      <c r="Q2462">
        <v>14.6408914921976</v>
      </c>
      <c r="R2462">
        <v>17.034121590582401</v>
      </c>
      <c r="S2462">
        <v>18.946551283069098</v>
      </c>
      <c r="T2462">
        <v>17.541213242813399</v>
      </c>
      <c r="U2462">
        <v>7.4407403423139202</v>
      </c>
      <c r="V2462">
        <v>12.8140249246796</v>
      </c>
      <c r="W2462">
        <v>22.736473410368902</v>
      </c>
      <c r="X2462">
        <v>16.789025542187002</v>
      </c>
      <c r="Y2462">
        <v>7.2613163193065899</v>
      </c>
      <c r="Z2462">
        <v>12.904653349494399</v>
      </c>
      <c r="AA2462">
        <v>21.181771559949802</v>
      </c>
      <c r="AB2462">
        <v>16.571177096484298</v>
      </c>
      <c r="AC2462">
        <v>10.905132235894399</v>
      </c>
      <c r="AD2462">
        <v>14.7788728713218</v>
      </c>
      <c r="AE2462">
        <v>21.609484634977399</v>
      </c>
      <c r="AF2462">
        <v>16.3985631055371</v>
      </c>
      <c r="AG2462">
        <v>14.0742781149052</v>
      </c>
      <c r="AH2462">
        <v>19.589961355664599</v>
      </c>
      <c r="AI2462">
        <v>27.500044867348802</v>
      </c>
      <c r="AJ2462">
        <v>23.649971754925801</v>
      </c>
      <c r="AK2462">
        <v>8.8691343241582796</v>
      </c>
      <c r="AL2462">
        <v>18.8295148903075</v>
      </c>
      <c r="AM2462">
        <v>29.159141827976399</v>
      </c>
      <c r="AN2462">
        <v>20.8993662697216</v>
      </c>
      <c r="AO2462">
        <v>6.7120797638758898</v>
      </c>
      <c r="AP2462">
        <v>20.349268573580101</v>
      </c>
      <c r="AQ2462">
        <v>25.866788886273799</v>
      </c>
      <c r="AR2462">
        <v>19.629022634729498</v>
      </c>
      <c r="AS2462">
        <v>20.6418639173197</v>
      </c>
      <c r="AT2462">
        <v>26.380176985704999</v>
      </c>
      <c r="AU2462">
        <v>40.626286963182302</v>
      </c>
      <c r="AV2462">
        <v>29.645987436216899</v>
      </c>
      <c r="AW2462">
        <v>19.355750982995499</v>
      </c>
      <c r="AX2462">
        <v>23.400624073666599</v>
      </c>
      <c r="AY2462">
        <v>28.7607504111675</v>
      </c>
      <c r="AZ2462">
        <v>26.3831419800111</v>
      </c>
      <c r="BA2462">
        <v>19.9990529928412</v>
      </c>
      <c r="BB2462">
        <v>24.883370007015198</v>
      </c>
      <c r="BC2462">
        <v>30.008977617353199</v>
      </c>
      <c r="BD2462">
        <v>26.641930695657301</v>
      </c>
      <c r="BE2462">
        <v>9.1338457143995893</v>
      </c>
      <c r="BF2462">
        <v>11.1422050213357</v>
      </c>
      <c r="BG2462">
        <v>79.583503470804402</v>
      </c>
      <c r="BH2462">
        <v>40.521123456403799</v>
      </c>
      <c r="BI2462">
        <v>9.15981212358599</v>
      </c>
      <c r="BJ2462">
        <v>9.6942670778260496</v>
      </c>
      <c r="BK2462">
        <v>21.8397098712008</v>
      </c>
      <c r="BL2462">
        <v>16.189932721706601</v>
      </c>
      <c r="BM2462">
        <v>15.266760230769201</v>
      </c>
      <c r="BN2462">
        <v>21.014310330609</v>
      </c>
      <c r="BO2462">
        <v>23.0571779945152</v>
      </c>
      <c r="BP2462">
        <v>18.5445220399866</v>
      </c>
      <c r="BQ2462">
        <v>12.1040019803612</v>
      </c>
      <c r="BR2462">
        <v>12.585574572127101</v>
      </c>
      <c r="BS2462">
        <v>13.778964717579001</v>
      </c>
      <c r="BT2462">
        <v>13.0601196079178</v>
      </c>
      <c r="BU2462">
        <v>9.9520922364108593</v>
      </c>
      <c r="BV2462">
        <v>13.3232916779781</v>
      </c>
      <c r="BW2462">
        <v>30.349919747907499</v>
      </c>
      <c r="BX2462">
        <v>20.6914145856055</v>
      </c>
      <c r="BY2462">
        <v>8.2308634964027192</v>
      </c>
      <c r="BZ2462">
        <v>14.6361642213603</v>
      </c>
      <c r="CA2462">
        <v>21.042248801378399</v>
      </c>
      <c r="CB2462">
        <v>16.413494187237699</v>
      </c>
      <c r="CC2462">
        <v>6.1972531689783796</v>
      </c>
      <c r="CD2462">
        <v>10.5957767309157</v>
      </c>
      <c r="CE2462">
        <v>22.986480741757699</v>
      </c>
      <c r="CF2462">
        <v>16.929554644563499</v>
      </c>
      <c r="CG2462">
        <v>11.0962284816741</v>
      </c>
      <c r="CH2462">
        <v>16.3847326277827</v>
      </c>
      <c r="CI2462">
        <v>20.537206780605398</v>
      </c>
      <c r="CJ2462">
        <v>18.610185953679999</v>
      </c>
      <c r="CK2462">
        <v>10.722450350498899</v>
      </c>
      <c r="CL2462">
        <v>18.0433535955958</v>
      </c>
      <c r="CM2462">
        <v>29.760591165947801</v>
      </c>
      <c r="CN2462">
        <v>24.067782339323799</v>
      </c>
      <c r="CO2462">
        <v>14.6685577999177</v>
      </c>
      <c r="CP2462">
        <v>15.7888861324733</v>
      </c>
      <c r="CQ2462">
        <v>26.004098451351901</v>
      </c>
      <c r="CR2462">
        <v>20.908630706265601</v>
      </c>
      <c r="CS2462">
        <v>11.578836881567</v>
      </c>
      <c r="CT2462">
        <v>13.2274655203242</v>
      </c>
      <c r="CU2462">
        <v>18.592629988116599</v>
      </c>
      <c r="CV2462">
        <v>16.9440013493594</v>
      </c>
      <c r="CW2462">
        <v>11.226531114208401</v>
      </c>
      <c r="CX2462">
        <v>14.889187942725799</v>
      </c>
      <c r="CY2462">
        <v>20.100099154823202</v>
      </c>
      <c r="CZ2462">
        <v>14.8862688325269</v>
      </c>
      <c r="DA2462">
        <v>39.738057839785597</v>
      </c>
      <c r="DB2462">
        <v>39.738057839785597</v>
      </c>
      <c r="DC2462">
        <v>39.738057839785597</v>
      </c>
      <c r="DD2462">
        <v>39.738057839785597</v>
      </c>
      <c r="DE2462">
        <v>34.578962096317397</v>
      </c>
      <c r="DF2462">
        <v>52.649193894865</v>
      </c>
      <c r="DG2462">
        <v>70.719425693412603</v>
      </c>
      <c r="DH2462">
        <v>52.649193894865</v>
      </c>
      <c r="DI2462">
        <v>14.685214598241799</v>
      </c>
      <c r="DJ2462">
        <v>17.320505473258901</v>
      </c>
      <c r="DK2462">
        <v>27.3526149276966</v>
      </c>
      <c r="DL2462">
        <v>26.538294797091702</v>
      </c>
      <c r="DM2462">
        <v>20.2932259444156</v>
      </c>
      <c r="DN2462">
        <v>23.850137257868798</v>
      </c>
      <c r="DO2462">
        <v>24.991542981376998</v>
      </c>
      <c r="DP2462">
        <v>23.9750037524608</v>
      </c>
      <c r="DQ2462">
        <v>18.8566017531077</v>
      </c>
      <c r="DR2462">
        <v>28.574039960973</v>
      </c>
      <c r="DS2462">
        <v>30.0436640736682</v>
      </c>
      <c r="DT2462">
        <v>24.843441580458101</v>
      </c>
    </row>
    <row r="2463" spans="1:124" x14ac:dyDescent="0.35">
      <c r="A2463" s="19" t="str">
        <f t="shared" si="100"/>
        <v>Brokered Dep / Liab--43100</v>
      </c>
      <c r="B2463" s="19" t="str">
        <f t="shared" si="101"/>
        <v>Brokered Dep / Liab</v>
      </c>
      <c r="C2463">
        <v>19</v>
      </c>
      <c r="D2463" s="27">
        <v>43100</v>
      </c>
      <c r="E2463">
        <v>0</v>
      </c>
      <c r="F2463">
        <v>0</v>
      </c>
      <c r="G2463">
        <v>1.73089363874952</v>
      </c>
      <c r="H2463">
        <v>3.0323277111713098</v>
      </c>
      <c r="I2463">
        <v>0</v>
      </c>
      <c r="J2463">
        <v>0</v>
      </c>
      <c r="K2463">
        <v>3.5466886182902599</v>
      </c>
      <c r="L2463">
        <v>2.7527115042404602</v>
      </c>
      <c r="M2463">
        <v>0</v>
      </c>
      <c r="N2463">
        <v>0</v>
      </c>
      <c r="O2463">
        <v>3.89240373701224</v>
      </c>
      <c r="P2463">
        <v>2.8515980620360502</v>
      </c>
      <c r="Q2463">
        <v>0</v>
      </c>
      <c r="R2463">
        <v>0</v>
      </c>
      <c r="S2463">
        <v>1.02082004464998</v>
      </c>
      <c r="T2463">
        <v>2.91486255647107</v>
      </c>
      <c r="U2463">
        <v>0</v>
      </c>
      <c r="V2463">
        <v>0</v>
      </c>
      <c r="W2463">
        <v>2.8415248213386501</v>
      </c>
      <c r="X2463">
        <v>2.5822702950108098</v>
      </c>
      <c r="Y2463">
        <v>0</v>
      </c>
      <c r="Z2463">
        <v>0</v>
      </c>
      <c r="AA2463">
        <v>0.85245855288563499</v>
      </c>
      <c r="AB2463">
        <v>2.9191973968529199</v>
      </c>
      <c r="AC2463">
        <v>0</v>
      </c>
      <c r="AD2463">
        <v>0</v>
      </c>
      <c r="AE2463">
        <v>2.9946156718908901</v>
      </c>
      <c r="AF2463">
        <v>2.2237918530648</v>
      </c>
      <c r="AG2463">
        <v>0</v>
      </c>
      <c r="AH2463">
        <v>0.396241813629502</v>
      </c>
      <c r="AI2463">
        <v>6.9317273523440299</v>
      </c>
      <c r="AJ2463">
        <v>4.53728313924021</v>
      </c>
      <c r="AK2463">
        <v>0</v>
      </c>
      <c r="AL2463">
        <v>0.71915002216282298</v>
      </c>
      <c r="AM2463">
        <v>9.2384857553989708</v>
      </c>
      <c r="AN2463">
        <v>4.5356842403038797</v>
      </c>
      <c r="AO2463">
        <v>0</v>
      </c>
      <c r="AP2463">
        <v>0</v>
      </c>
      <c r="AQ2463">
        <v>8.0999393031005003</v>
      </c>
      <c r="AR2463">
        <v>3.9538913491030598</v>
      </c>
      <c r="AS2463">
        <v>0</v>
      </c>
      <c r="AT2463">
        <v>2.7297797326072502</v>
      </c>
      <c r="AU2463">
        <v>8.1776541082800005</v>
      </c>
      <c r="AV2463">
        <v>6.1376593730225304</v>
      </c>
      <c r="AW2463">
        <v>2.1743709170524999</v>
      </c>
      <c r="AX2463">
        <v>6.2696580955471699</v>
      </c>
      <c r="AY2463">
        <v>8.2165115108697506</v>
      </c>
      <c r="AZ2463">
        <v>5.5680409710983598</v>
      </c>
      <c r="BA2463">
        <v>0</v>
      </c>
      <c r="BB2463">
        <v>2.0751323338293601</v>
      </c>
      <c r="BC2463">
        <v>3.6513101258658098</v>
      </c>
      <c r="BD2463">
        <v>4.1133145083495002</v>
      </c>
      <c r="BE2463">
        <v>0</v>
      </c>
      <c r="BF2463">
        <v>0</v>
      </c>
      <c r="BG2463">
        <v>0</v>
      </c>
      <c r="BH2463">
        <v>0</v>
      </c>
      <c r="BI2463">
        <v>0</v>
      </c>
      <c r="BJ2463">
        <v>0.154757947107173</v>
      </c>
      <c r="BK2463">
        <v>0.878531168566967</v>
      </c>
      <c r="BL2463">
        <v>2.2305057421846199</v>
      </c>
      <c r="BM2463">
        <v>0.41913775042951401</v>
      </c>
      <c r="BN2463">
        <v>0.51513200257566005</v>
      </c>
      <c r="BO2463">
        <v>1.93551298380334</v>
      </c>
      <c r="BP2463">
        <v>1.39805648863002</v>
      </c>
      <c r="BQ2463">
        <v>0</v>
      </c>
      <c r="BR2463">
        <v>0</v>
      </c>
      <c r="BS2463">
        <v>0</v>
      </c>
      <c r="BT2463">
        <v>0</v>
      </c>
      <c r="BU2463">
        <v>0</v>
      </c>
      <c r="BV2463">
        <v>0</v>
      </c>
      <c r="BW2463">
        <v>5.1363613298130497</v>
      </c>
      <c r="BX2463">
        <v>4.3003528492431196</v>
      </c>
      <c r="BY2463">
        <v>0</v>
      </c>
      <c r="BZ2463">
        <v>0</v>
      </c>
      <c r="CA2463">
        <v>0</v>
      </c>
      <c r="CB2463">
        <v>1.6801411327733899</v>
      </c>
      <c r="CC2463">
        <v>0</v>
      </c>
      <c r="CD2463">
        <v>0</v>
      </c>
      <c r="CE2463">
        <v>1.7721918702930699</v>
      </c>
      <c r="CF2463">
        <v>3.5427633848317202</v>
      </c>
      <c r="CG2463">
        <v>0</v>
      </c>
      <c r="CH2463">
        <v>0.74499660281549096</v>
      </c>
      <c r="CI2463">
        <v>3.89275821812446</v>
      </c>
      <c r="CJ2463">
        <v>2.4145090767290398</v>
      </c>
      <c r="CK2463">
        <v>0</v>
      </c>
      <c r="CL2463">
        <v>0</v>
      </c>
      <c r="CM2463">
        <v>6.0731551102415402</v>
      </c>
      <c r="CN2463">
        <v>6.3997907712935902</v>
      </c>
      <c r="CO2463">
        <v>2.4311585214587002</v>
      </c>
      <c r="CP2463">
        <v>2.5615763546797998</v>
      </c>
      <c r="CQ2463">
        <v>4.12529812679991</v>
      </c>
      <c r="CR2463">
        <v>3.0060747923229298</v>
      </c>
      <c r="CS2463">
        <v>0</v>
      </c>
      <c r="CT2463">
        <v>2.4191188852403802</v>
      </c>
      <c r="CU2463">
        <v>5.74127979832822</v>
      </c>
      <c r="CV2463">
        <v>3.3221609130878398</v>
      </c>
      <c r="CW2463">
        <v>0</v>
      </c>
      <c r="CX2463">
        <v>0.88054439616299096</v>
      </c>
      <c r="CY2463">
        <v>2.9733331234818601</v>
      </c>
      <c r="CZ2463">
        <v>1.88019155535163</v>
      </c>
      <c r="DA2463">
        <v>0</v>
      </c>
      <c r="DB2463">
        <v>0</v>
      </c>
      <c r="DC2463">
        <v>0</v>
      </c>
      <c r="DD2463">
        <v>0</v>
      </c>
      <c r="DE2463">
        <v>19.201695449329399</v>
      </c>
      <c r="DF2463">
        <v>35.2860720476924</v>
      </c>
      <c r="DG2463">
        <v>51.370448646055301</v>
      </c>
      <c r="DH2463">
        <v>35.2860720476924</v>
      </c>
      <c r="DI2463">
        <v>0.81283785131550101</v>
      </c>
      <c r="DJ2463">
        <v>2.93034356768224</v>
      </c>
      <c r="DK2463">
        <v>6.9137113720277403</v>
      </c>
      <c r="DL2463">
        <v>4.3595226995710901</v>
      </c>
      <c r="DM2463">
        <v>2.2924022492480698</v>
      </c>
      <c r="DN2463">
        <v>9.5834373619620106</v>
      </c>
      <c r="DO2463">
        <v>12.322056209517401</v>
      </c>
      <c r="DP2463">
        <v>8.1344529099294292</v>
      </c>
      <c r="DQ2463">
        <v>2.1151924598562299</v>
      </c>
      <c r="DR2463">
        <v>6.8470708615540596</v>
      </c>
      <c r="DS2463">
        <v>10.5258221007879</v>
      </c>
      <c r="DT2463">
        <v>6.2650209497234597</v>
      </c>
    </row>
    <row r="2464" spans="1:124" x14ac:dyDescent="0.35">
      <c r="A2464" s="19" t="str">
        <f t="shared" si="100"/>
        <v>Liquid Assets / Assets--43100</v>
      </c>
      <c r="B2464" s="19" t="str">
        <f t="shared" si="101"/>
        <v>Liquid Assets / Assets</v>
      </c>
      <c r="C2464">
        <v>20</v>
      </c>
      <c r="D2464" s="27">
        <v>43100</v>
      </c>
      <c r="E2464">
        <v>12.3604926521409</v>
      </c>
      <c r="F2464">
        <v>21.344869745133099</v>
      </c>
      <c r="G2464">
        <v>34.0516370250606</v>
      </c>
      <c r="H2464">
        <v>24.095760895369501</v>
      </c>
      <c r="I2464">
        <v>11.0451587732865</v>
      </c>
      <c r="J2464">
        <v>18.901037882412702</v>
      </c>
      <c r="K2464">
        <v>30.533935242839402</v>
      </c>
      <c r="L2464">
        <v>21.861359704360801</v>
      </c>
      <c r="M2464">
        <v>10.4498993066402</v>
      </c>
      <c r="N2464">
        <v>17.096035944055298</v>
      </c>
      <c r="O2464">
        <v>27.544641434141099</v>
      </c>
      <c r="P2464">
        <v>20.167269685108899</v>
      </c>
      <c r="Q2464">
        <v>23.276811100639101</v>
      </c>
      <c r="R2464">
        <v>32.064636500453702</v>
      </c>
      <c r="S2464">
        <v>40.070237506828597</v>
      </c>
      <c r="T2464">
        <v>33.281965230500901</v>
      </c>
      <c r="U2464">
        <v>12.126602404582799</v>
      </c>
      <c r="V2464">
        <v>20.4740779662371</v>
      </c>
      <c r="W2464">
        <v>30.8016210431045</v>
      </c>
      <c r="X2464">
        <v>22.946636376258599</v>
      </c>
      <c r="Y2464">
        <v>12.1631003196128</v>
      </c>
      <c r="Z2464">
        <v>23.810642844573401</v>
      </c>
      <c r="AA2464">
        <v>34.926465602927003</v>
      </c>
      <c r="AB2464">
        <v>25.063213335039102</v>
      </c>
      <c r="AC2464">
        <v>7.7838204460036904</v>
      </c>
      <c r="AD2464">
        <v>11.774982843682199</v>
      </c>
      <c r="AE2464">
        <v>26.015420188872501</v>
      </c>
      <c r="AF2464">
        <v>18.497532949052399</v>
      </c>
      <c r="AG2464">
        <v>7.0260872948281801</v>
      </c>
      <c r="AH2464">
        <v>13.549207349750599</v>
      </c>
      <c r="AI2464">
        <v>25.254531365635799</v>
      </c>
      <c r="AJ2464">
        <v>18.831709827561902</v>
      </c>
      <c r="AK2464">
        <v>12.7573929647846</v>
      </c>
      <c r="AL2464">
        <v>17.6935614080517</v>
      </c>
      <c r="AM2464">
        <v>25.1653709546915</v>
      </c>
      <c r="AN2464">
        <v>18.339273390364799</v>
      </c>
      <c r="AO2464">
        <v>13.256076033948</v>
      </c>
      <c r="AP2464">
        <v>19.295417520064699</v>
      </c>
      <c r="AQ2464">
        <v>30.216503012204001</v>
      </c>
      <c r="AR2464">
        <v>26.490061463547601</v>
      </c>
      <c r="AS2464">
        <v>9.6842556853519994</v>
      </c>
      <c r="AT2464">
        <v>12.0938061133646</v>
      </c>
      <c r="AU2464">
        <v>18.297913434715799</v>
      </c>
      <c r="AV2464">
        <v>15.565972215081599</v>
      </c>
      <c r="AW2464">
        <v>11.853981530651801</v>
      </c>
      <c r="AX2464">
        <v>15.7698038728713</v>
      </c>
      <c r="AY2464">
        <v>19.153321597167199</v>
      </c>
      <c r="AZ2464">
        <v>16.704399022862901</v>
      </c>
      <c r="BA2464">
        <v>11.754878690568001</v>
      </c>
      <c r="BB2464">
        <v>17.555612268809</v>
      </c>
      <c r="BC2464">
        <v>22.9879779203645</v>
      </c>
      <c r="BD2464">
        <v>18.919996937012201</v>
      </c>
      <c r="BE2464">
        <v>3.1216484776554899E-2</v>
      </c>
      <c r="BF2464">
        <v>17.8687335798096</v>
      </c>
      <c r="BG2464">
        <v>31.024850876718698</v>
      </c>
      <c r="BH2464">
        <v>27.797622343486999</v>
      </c>
      <c r="BI2464">
        <v>9.2989080518420195</v>
      </c>
      <c r="BJ2464">
        <v>12.186515400598401</v>
      </c>
      <c r="BK2464">
        <v>13.5697218025356</v>
      </c>
      <c r="BL2464">
        <v>13.774871479555999</v>
      </c>
      <c r="BM2464">
        <v>5.4959473390349798</v>
      </c>
      <c r="BN2464">
        <v>5.5900374390498202</v>
      </c>
      <c r="BO2464">
        <v>11.7294152400033</v>
      </c>
      <c r="BP2464">
        <v>9.6202292396756093</v>
      </c>
      <c r="BQ2464">
        <v>17.824972699675001</v>
      </c>
      <c r="BR2464">
        <v>26.547999559131501</v>
      </c>
      <c r="BS2464">
        <v>42.1093644535839</v>
      </c>
      <c r="BT2464">
        <v>31.106891582462101</v>
      </c>
      <c r="BU2464">
        <v>15.516635886472001</v>
      </c>
      <c r="BV2464">
        <v>22.541620119342799</v>
      </c>
      <c r="BW2464">
        <v>32.1725949214227</v>
      </c>
      <c r="BX2464">
        <v>24.784031503680701</v>
      </c>
      <c r="BY2464">
        <v>12.9145647509706</v>
      </c>
      <c r="BZ2464">
        <v>21.209156075465099</v>
      </c>
      <c r="CA2464">
        <v>27.844152040911101</v>
      </c>
      <c r="CB2464">
        <v>20.822231251578</v>
      </c>
      <c r="CC2464">
        <v>14.4710330946537</v>
      </c>
      <c r="CD2464">
        <v>22.544941136360201</v>
      </c>
      <c r="CE2464">
        <v>31.7815009749547</v>
      </c>
      <c r="CF2464">
        <v>25.100352450471199</v>
      </c>
      <c r="CG2464">
        <v>9.7767105756117498</v>
      </c>
      <c r="CH2464">
        <v>13.999582724807</v>
      </c>
      <c r="CI2464">
        <v>20.2116797026497</v>
      </c>
      <c r="CJ2464">
        <v>16.071079813792199</v>
      </c>
      <c r="CK2464">
        <v>10.945536878891501</v>
      </c>
      <c r="CL2464">
        <v>18.3136126212557</v>
      </c>
      <c r="CM2464">
        <v>24.815832776609501</v>
      </c>
      <c r="CN2464">
        <v>19.449476409572299</v>
      </c>
      <c r="CO2464">
        <v>6.6877397741395104</v>
      </c>
      <c r="CP2464">
        <v>11.301208999333801</v>
      </c>
      <c r="CQ2464">
        <v>14.076035931138801</v>
      </c>
      <c r="CR2464">
        <v>12.5344028891459</v>
      </c>
      <c r="CS2464">
        <v>8.6332803419473603</v>
      </c>
      <c r="CT2464">
        <v>25.739556056986</v>
      </c>
      <c r="CU2464">
        <v>43.935892422784796</v>
      </c>
      <c r="CV2464">
        <v>26.829616707746101</v>
      </c>
      <c r="CW2464">
        <v>8.5604506528605402</v>
      </c>
      <c r="CX2464">
        <v>12.9093889738303</v>
      </c>
      <c r="CY2464">
        <v>22.738952990376401</v>
      </c>
      <c r="CZ2464">
        <v>17.3451912319203</v>
      </c>
      <c r="DA2464">
        <v>6.5912781161653999</v>
      </c>
      <c r="DB2464">
        <v>6.5912781161653999</v>
      </c>
      <c r="DC2464">
        <v>6.5912781161653999</v>
      </c>
      <c r="DD2464">
        <v>6.5912781161653999</v>
      </c>
      <c r="DE2464">
        <v>13.677092923634699</v>
      </c>
      <c r="DF2464">
        <v>18.684977960345599</v>
      </c>
      <c r="DG2464">
        <v>23.692862997056402</v>
      </c>
      <c r="DH2464">
        <v>18.684977960345599</v>
      </c>
      <c r="DI2464">
        <v>5.9451193785285703</v>
      </c>
      <c r="DJ2464">
        <v>10.1830235417818</v>
      </c>
      <c r="DK2464">
        <v>13.312034482412599</v>
      </c>
      <c r="DL2464">
        <v>14.2484679881087</v>
      </c>
      <c r="DM2464">
        <v>3.7585119856178499</v>
      </c>
      <c r="DN2464">
        <v>13.256076033948</v>
      </c>
      <c r="DO2464">
        <v>15.5919008903526</v>
      </c>
      <c r="DP2464">
        <v>10.2154209983439</v>
      </c>
      <c r="DQ2464">
        <v>13.8767075140088</v>
      </c>
      <c r="DR2464">
        <v>17.273311923589301</v>
      </c>
      <c r="DS2464">
        <v>17.524063173313799</v>
      </c>
      <c r="DT2464">
        <v>16.380474407223002</v>
      </c>
    </row>
    <row r="2465" spans="1:124" x14ac:dyDescent="0.35">
      <c r="A2465" s="19" t="str">
        <f t="shared" si="100"/>
        <v>Net Loan Growth (last 4 qtrs)--43100</v>
      </c>
      <c r="B2465" s="19" t="str">
        <f t="shared" si="101"/>
        <v>Net Loan Growth (last 4 qtrs)</v>
      </c>
      <c r="C2465">
        <v>21</v>
      </c>
      <c r="D2465" s="27">
        <v>43100</v>
      </c>
      <c r="E2465">
        <v>1.47</v>
      </c>
      <c r="F2465">
        <v>5.0999999999999996</v>
      </c>
      <c r="G2465">
        <v>9.02</v>
      </c>
      <c r="H2465">
        <v>6.5252830188679196</v>
      </c>
      <c r="I2465">
        <v>0.28749999999999998</v>
      </c>
      <c r="J2465">
        <v>4.9649999999999999</v>
      </c>
      <c r="K2465">
        <v>9.6549999999999994</v>
      </c>
      <c r="L2465">
        <v>5.7824339622641503</v>
      </c>
      <c r="M2465">
        <v>1.3574999999999999</v>
      </c>
      <c r="N2465">
        <v>5.9050000000000002</v>
      </c>
      <c r="O2465">
        <v>11.81</v>
      </c>
      <c r="P2465">
        <v>7.4457018633540297</v>
      </c>
      <c r="Q2465">
        <v>0.46</v>
      </c>
      <c r="R2465">
        <v>3.77</v>
      </c>
      <c r="S2465">
        <v>9.18</v>
      </c>
      <c r="T2465">
        <v>15.562352941176499</v>
      </c>
      <c r="U2465">
        <v>0.42499999999999999</v>
      </c>
      <c r="V2465">
        <v>5.26</v>
      </c>
      <c r="W2465">
        <v>9.6050000000000004</v>
      </c>
      <c r="X2465">
        <v>5.5897212543553998</v>
      </c>
      <c r="Y2465">
        <v>1.19</v>
      </c>
      <c r="Z2465">
        <v>6.6950000000000003</v>
      </c>
      <c r="AA2465">
        <v>13.1325</v>
      </c>
      <c r="AB2465">
        <v>11.6991666666667</v>
      </c>
      <c r="AC2465">
        <v>-2.4500000000000002</v>
      </c>
      <c r="AD2465">
        <v>2.4900000000000002</v>
      </c>
      <c r="AE2465">
        <v>6.9124999999999996</v>
      </c>
      <c r="AF2465">
        <v>3.2224324324324298</v>
      </c>
      <c r="AG2465">
        <v>0.67749999999999999</v>
      </c>
      <c r="AH2465">
        <v>6.0149999999999997</v>
      </c>
      <c r="AI2465">
        <v>12.93</v>
      </c>
      <c r="AJ2465">
        <v>12.3403225806452</v>
      </c>
      <c r="AK2465">
        <v>0.93500000000000005</v>
      </c>
      <c r="AL2465">
        <v>4.8</v>
      </c>
      <c r="AM2465">
        <v>8.44</v>
      </c>
      <c r="AN2465">
        <v>5.6136170212765997</v>
      </c>
      <c r="AO2465">
        <v>2.72</v>
      </c>
      <c r="AP2465">
        <v>4.07</v>
      </c>
      <c r="AQ2465">
        <v>8.86</v>
      </c>
      <c r="AR2465">
        <v>4.3533333333333299</v>
      </c>
      <c r="AS2465">
        <v>5.6849999999999996</v>
      </c>
      <c r="AT2465">
        <v>10.68</v>
      </c>
      <c r="AU2465">
        <v>15.395</v>
      </c>
      <c r="AV2465">
        <v>10.3625806451613</v>
      </c>
      <c r="AW2465">
        <v>3.1850000000000001</v>
      </c>
      <c r="AX2465">
        <v>6.72</v>
      </c>
      <c r="AY2465">
        <v>15.5875</v>
      </c>
      <c r="AZ2465">
        <v>11.391666666666699</v>
      </c>
      <c r="BA2465">
        <v>5.4974999999999996</v>
      </c>
      <c r="BB2465">
        <v>7.6550000000000002</v>
      </c>
      <c r="BC2465">
        <v>19.5075</v>
      </c>
      <c r="BD2465">
        <v>9.7642857142857107</v>
      </c>
      <c r="BE2465">
        <v>1.4775</v>
      </c>
      <c r="BF2465">
        <v>6.6950000000000003</v>
      </c>
      <c r="BG2465">
        <v>75.387500000000003</v>
      </c>
      <c r="BH2465">
        <v>70.17</v>
      </c>
      <c r="BI2465">
        <v>2.41</v>
      </c>
      <c r="BJ2465">
        <v>11.14</v>
      </c>
      <c r="BK2465">
        <v>19.7</v>
      </c>
      <c r="BL2465">
        <v>13.834</v>
      </c>
      <c r="BM2465">
        <v>8.77</v>
      </c>
      <c r="BN2465">
        <v>18.71</v>
      </c>
      <c r="BO2465">
        <v>23.324999999999999</v>
      </c>
      <c r="BP2465">
        <v>15.16</v>
      </c>
      <c r="BQ2465">
        <v>3.94</v>
      </c>
      <c r="BR2465">
        <v>6.3</v>
      </c>
      <c r="BS2465">
        <v>7.66</v>
      </c>
      <c r="BT2465">
        <v>5.6333333333333302</v>
      </c>
      <c r="BU2465">
        <v>1.24</v>
      </c>
      <c r="BV2465">
        <v>5.63</v>
      </c>
      <c r="BW2465">
        <v>11.715</v>
      </c>
      <c r="BX2465">
        <v>8.4719999999999995</v>
      </c>
      <c r="BY2465">
        <v>0.67500000000000004</v>
      </c>
      <c r="BZ2465">
        <v>3.7</v>
      </c>
      <c r="CA2465">
        <v>5.34</v>
      </c>
      <c r="CB2465">
        <v>2.9</v>
      </c>
      <c r="CC2465">
        <v>1.56</v>
      </c>
      <c r="CD2465">
        <v>7.59</v>
      </c>
      <c r="CE2465">
        <v>13.14</v>
      </c>
      <c r="CF2465">
        <v>7.69961038961039</v>
      </c>
      <c r="CG2465">
        <v>0.47499999999999998</v>
      </c>
      <c r="CH2465">
        <v>3.95</v>
      </c>
      <c r="CI2465">
        <v>4.8899999999999997</v>
      </c>
      <c r="CJ2465">
        <v>3.84066666666667</v>
      </c>
      <c r="CK2465">
        <v>-1.1499999999999999</v>
      </c>
      <c r="CL2465">
        <v>4.9000000000000004</v>
      </c>
      <c r="CM2465">
        <v>8.0399999999999991</v>
      </c>
      <c r="CN2465">
        <v>4.74058823529412</v>
      </c>
      <c r="CO2465">
        <v>-2.4500000000000002</v>
      </c>
      <c r="CP2465">
        <v>-2.37</v>
      </c>
      <c r="CQ2465">
        <v>4.6500000000000004</v>
      </c>
      <c r="CR2465">
        <v>1.542</v>
      </c>
      <c r="CS2465">
        <v>-1.375</v>
      </c>
      <c r="CT2465">
        <v>3.1349999999999998</v>
      </c>
      <c r="CU2465">
        <v>8.9350000000000005</v>
      </c>
      <c r="CV2465">
        <v>4.4249999999999998</v>
      </c>
      <c r="CW2465">
        <v>1.68</v>
      </c>
      <c r="CX2465">
        <v>3.76</v>
      </c>
      <c r="CY2465">
        <v>5.38</v>
      </c>
      <c r="CZ2465">
        <v>4.3869230769230798</v>
      </c>
      <c r="DA2465">
        <v>15.52</v>
      </c>
      <c r="DB2465">
        <v>15.52</v>
      </c>
      <c r="DC2465">
        <v>15.52</v>
      </c>
      <c r="DD2465">
        <v>15.52</v>
      </c>
      <c r="DE2465">
        <v>2.4775</v>
      </c>
      <c r="DF2465">
        <v>7.5350000000000001</v>
      </c>
      <c r="DG2465">
        <v>12.592499999999999</v>
      </c>
      <c r="DH2465">
        <v>7.5350000000000001</v>
      </c>
      <c r="DI2465">
        <v>2.4249999999999998</v>
      </c>
      <c r="DJ2465">
        <v>5.81</v>
      </c>
      <c r="DK2465">
        <v>12.275</v>
      </c>
      <c r="DL2465">
        <v>38.646363636363603</v>
      </c>
      <c r="DM2465">
        <v>3.855</v>
      </c>
      <c r="DN2465">
        <v>8.25</v>
      </c>
      <c r="DO2465">
        <v>11.43</v>
      </c>
      <c r="DP2465">
        <v>8.6014285714285705</v>
      </c>
      <c r="DQ2465">
        <v>5.0149999999999997</v>
      </c>
      <c r="DR2465">
        <v>5.56</v>
      </c>
      <c r="DS2465">
        <v>12.1275</v>
      </c>
      <c r="DT2465">
        <v>10.241666666666699</v>
      </c>
    </row>
    <row r="2466" spans="1:124" x14ac:dyDescent="0.35">
      <c r="A2466" s="19" t="str">
        <f t="shared" si="100"/>
        <v>Banks w/ Loan Growth (last 4 qtrs)--43100</v>
      </c>
      <c r="B2466" s="19" t="str">
        <f t="shared" si="101"/>
        <v>Banks w/ Loan Growth (last 4 qtrs)</v>
      </c>
      <c r="C2466">
        <v>22</v>
      </c>
      <c r="D2466" s="27">
        <v>43100</v>
      </c>
      <c r="F2466">
        <v>77.358490566037702</v>
      </c>
      <c r="J2466">
        <v>75.785582255083199</v>
      </c>
      <c r="N2466">
        <v>80.634087237479804</v>
      </c>
      <c r="R2466">
        <v>76.470588235294102</v>
      </c>
      <c r="V2466">
        <v>77.397260273972606</v>
      </c>
      <c r="Z2466">
        <v>79.1666666666667</v>
      </c>
      <c r="AD2466">
        <v>60.8108108108108</v>
      </c>
      <c r="AH2466">
        <v>79.0322580645161</v>
      </c>
      <c r="AI2466"/>
      <c r="AK2466"/>
      <c r="AL2466">
        <v>80.851063829787194</v>
      </c>
      <c r="AP2466">
        <v>77.7777777777778</v>
      </c>
      <c r="AT2466">
        <v>90.322580645161295</v>
      </c>
      <c r="AX2466">
        <v>100</v>
      </c>
      <c r="BB2466">
        <v>78.571428571428598</v>
      </c>
      <c r="BF2466">
        <v>60</v>
      </c>
      <c r="BJ2466">
        <v>80</v>
      </c>
      <c r="BN2466">
        <v>66.6666666666667</v>
      </c>
      <c r="BR2466">
        <v>100</v>
      </c>
      <c r="BV2466">
        <v>86.6666666666667</v>
      </c>
      <c r="BZ2466">
        <v>85.714285714285694</v>
      </c>
      <c r="CD2466">
        <v>83.3333333333333</v>
      </c>
      <c r="CH2466">
        <v>73.3333333333333</v>
      </c>
      <c r="CL2466">
        <v>64.705882352941202</v>
      </c>
      <c r="CP2466">
        <v>40</v>
      </c>
      <c r="CT2466">
        <v>50</v>
      </c>
      <c r="CX2466">
        <v>76.923076923076906</v>
      </c>
      <c r="DB2466">
        <v>100</v>
      </c>
      <c r="DF2466">
        <v>50</v>
      </c>
      <c r="DJ2466">
        <v>81.818181818181799</v>
      </c>
      <c r="DN2466">
        <v>100</v>
      </c>
      <c r="DR2466">
        <v>83.3333333333333</v>
      </c>
    </row>
    <row r="2467" spans="1:124" x14ac:dyDescent="0.35">
      <c r="A2467" s="19" t="str">
        <f t="shared" ref="A2467:A2488" si="102">B2467&amp;"--"&amp;D2467</f>
        <v>Equity / Assets--43190</v>
      </c>
      <c r="B2467" s="19" t="str">
        <f t="shared" ref="B2467:B2488" si="103">VLOOKUP(C2467,labels,2,FALSE)</f>
        <v>Equity / Assets</v>
      </c>
      <c r="C2467">
        <v>1</v>
      </c>
      <c r="D2467" s="27">
        <v>43190</v>
      </c>
      <c r="E2467">
        <v>10.222575735980399</v>
      </c>
      <c r="F2467">
        <v>11.158871587577201</v>
      </c>
      <c r="G2467">
        <v>12.139998047447</v>
      </c>
      <c r="H2467">
        <v>11.4642088349422</v>
      </c>
      <c r="I2467">
        <v>9.3635613056000295</v>
      </c>
      <c r="J2467">
        <v>10.5962107003211</v>
      </c>
      <c r="K2467">
        <v>12.117398605935501</v>
      </c>
      <c r="L2467">
        <v>11.074956234240201</v>
      </c>
      <c r="M2467">
        <v>9.2839740513613194</v>
      </c>
      <c r="N2467">
        <v>10.625129477080201</v>
      </c>
      <c r="O2467">
        <v>12.3858100742468</v>
      </c>
      <c r="P2467">
        <v>11.1857754734095</v>
      </c>
      <c r="Q2467">
        <v>9.1377810309900607</v>
      </c>
      <c r="R2467">
        <v>10.5962107003211</v>
      </c>
      <c r="S2467">
        <v>12.1941809547359</v>
      </c>
      <c r="T2467">
        <v>10.831550252469199</v>
      </c>
      <c r="U2467">
        <v>9.0406230639879599</v>
      </c>
      <c r="V2467">
        <v>10.4355325571367</v>
      </c>
      <c r="W2467">
        <v>11.977582976114499</v>
      </c>
      <c r="X2467">
        <v>10.9045902779957</v>
      </c>
      <c r="Y2467">
        <v>9.9529131446077006</v>
      </c>
      <c r="Z2467">
        <v>10.579336142809799</v>
      </c>
      <c r="AA2467">
        <v>11.719702225805801</v>
      </c>
      <c r="AB2467">
        <v>11.286513860109601</v>
      </c>
      <c r="AC2467">
        <v>9.1499213685272505</v>
      </c>
      <c r="AD2467">
        <v>10.54070333298</v>
      </c>
      <c r="AE2467">
        <v>11.526057913130201</v>
      </c>
      <c r="AF2467">
        <v>10.4740825155345</v>
      </c>
      <c r="AG2467">
        <v>10.3133554056562</v>
      </c>
      <c r="AH2467">
        <v>11.1890839952493</v>
      </c>
      <c r="AI2467">
        <v>13.5218767433623</v>
      </c>
      <c r="AJ2467">
        <v>12.2300713685859</v>
      </c>
      <c r="AK2467">
        <v>9.6608717709233893</v>
      </c>
      <c r="AL2467">
        <v>10.678790550341599</v>
      </c>
      <c r="AM2467">
        <v>12.620795700955</v>
      </c>
      <c r="AN2467">
        <v>12.5163737769471</v>
      </c>
      <c r="AO2467">
        <v>9.4323181969147392</v>
      </c>
      <c r="AP2467">
        <v>10.692110332462301</v>
      </c>
      <c r="AQ2467">
        <v>12.3268190924157</v>
      </c>
      <c r="AR2467">
        <v>11.157053325436699</v>
      </c>
      <c r="AS2467">
        <v>9.3237022470952695</v>
      </c>
      <c r="AT2467">
        <v>10.5875429821133</v>
      </c>
      <c r="AU2467">
        <v>11.8194196498231</v>
      </c>
      <c r="AV2467">
        <v>10.9538031944557</v>
      </c>
      <c r="AW2467">
        <v>8.8419809851568392</v>
      </c>
      <c r="AX2467">
        <v>10.387107937557699</v>
      </c>
      <c r="AY2467">
        <v>11.858325225799801</v>
      </c>
      <c r="AZ2467">
        <v>10.6472984460401</v>
      </c>
      <c r="BA2467">
        <v>9.6143982620149</v>
      </c>
      <c r="BB2467">
        <v>10.670009676124501</v>
      </c>
      <c r="BC2467">
        <v>12.588271977805199</v>
      </c>
      <c r="BD2467">
        <v>11.7280976373454</v>
      </c>
      <c r="BE2467">
        <v>9.9297686988786005</v>
      </c>
      <c r="BF2467">
        <v>11.0383601926883</v>
      </c>
      <c r="BG2467">
        <v>12.6850785067404</v>
      </c>
      <c r="BH2467">
        <v>13.342650737864901</v>
      </c>
      <c r="BI2467">
        <v>10.4793682027715</v>
      </c>
      <c r="BJ2467">
        <v>11.634953244806001</v>
      </c>
      <c r="BK2467">
        <v>15.300181548799101</v>
      </c>
      <c r="BL2467">
        <v>12.895584693428001</v>
      </c>
      <c r="BM2467">
        <v>10.008589526999501</v>
      </c>
      <c r="BN2467">
        <v>10.579336142809799</v>
      </c>
      <c r="BO2467">
        <v>10.642359870035699</v>
      </c>
      <c r="BP2467">
        <v>10.2408542170869</v>
      </c>
      <c r="BQ2467">
        <v>11.2087349403409</v>
      </c>
      <c r="BR2467">
        <v>12.271321638102901</v>
      </c>
      <c r="BS2467">
        <v>13.460501583382699</v>
      </c>
      <c r="BT2467">
        <v>12.355717136448</v>
      </c>
      <c r="BU2467">
        <v>8.3222744582426191</v>
      </c>
      <c r="BV2467">
        <v>10.1982762280813</v>
      </c>
      <c r="BW2467">
        <v>11.302435665473</v>
      </c>
      <c r="BX2467">
        <v>10.155679768461599</v>
      </c>
      <c r="BY2467">
        <v>8.7968007901944105</v>
      </c>
      <c r="BZ2467">
        <v>9.4706514935075408</v>
      </c>
      <c r="CA2467">
        <v>10.784186592268</v>
      </c>
      <c r="CB2467">
        <v>9.6860478794994798</v>
      </c>
      <c r="CC2467">
        <v>8.8025577367309005</v>
      </c>
      <c r="CD2467">
        <v>9.8660987239463704</v>
      </c>
      <c r="CE2467">
        <v>11.8530678763306</v>
      </c>
      <c r="CF2467">
        <v>11.3962287176641</v>
      </c>
      <c r="CG2467">
        <v>8.8117774451734903</v>
      </c>
      <c r="CH2467">
        <v>9.8644426657027005</v>
      </c>
      <c r="CI2467">
        <v>11.3822015497039</v>
      </c>
      <c r="CJ2467">
        <v>10.2316685977069</v>
      </c>
      <c r="CK2467">
        <v>8.9403210711971806</v>
      </c>
      <c r="CL2467">
        <v>10.5879387773806</v>
      </c>
      <c r="CM2467">
        <v>12.136643966331199</v>
      </c>
      <c r="CN2467">
        <v>11.480154794699301</v>
      </c>
      <c r="CO2467">
        <v>8.7276713796147902</v>
      </c>
      <c r="CP2467">
        <v>10.4046021368432</v>
      </c>
      <c r="CQ2467">
        <v>12.646330796002299</v>
      </c>
      <c r="CR2467">
        <v>10.631873951426799</v>
      </c>
      <c r="CS2467">
        <v>9.8559982253346199</v>
      </c>
      <c r="CT2467">
        <v>10.819514160380001</v>
      </c>
      <c r="CU2467">
        <v>14.391110072616099</v>
      </c>
      <c r="CV2467">
        <v>13.427594137570701</v>
      </c>
      <c r="CW2467">
        <v>8.8890354409055998</v>
      </c>
      <c r="CX2467">
        <v>10.587905965782801</v>
      </c>
      <c r="CY2467">
        <v>11.296038862834401</v>
      </c>
      <c r="CZ2467">
        <v>9.9453048627602296</v>
      </c>
      <c r="DA2467">
        <v>10.0923929541616</v>
      </c>
      <c r="DB2467">
        <v>10.0923929541616</v>
      </c>
      <c r="DC2467">
        <v>10.0923929541616</v>
      </c>
      <c r="DD2467">
        <v>10.0923929541616</v>
      </c>
      <c r="DE2467">
        <v>13.6723091354062</v>
      </c>
      <c r="DF2467">
        <v>16.7503260321737</v>
      </c>
      <c r="DG2467">
        <v>19.828342928941201</v>
      </c>
      <c r="DH2467">
        <v>16.7503260321737</v>
      </c>
      <c r="DI2467">
        <v>10.786609354049199</v>
      </c>
      <c r="DJ2467">
        <v>11.8485695337581</v>
      </c>
      <c r="DK2467">
        <v>14.5808048804912</v>
      </c>
      <c r="DL2467">
        <v>12.8340452355362</v>
      </c>
      <c r="DM2467">
        <v>9.1680372987383407</v>
      </c>
      <c r="DN2467">
        <v>11.158871587577201</v>
      </c>
      <c r="DO2467">
        <v>13.043586121986401</v>
      </c>
      <c r="DP2467">
        <v>13.1057692404209</v>
      </c>
      <c r="DQ2467">
        <v>10.564611884063799</v>
      </c>
      <c r="DR2467">
        <v>10.682108420728699</v>
      </c>
      <c r="DS2467">
        <v>12.007518104451099</v>
      </c>
      <c r="DT2467">
        <v>11.0045134762246</v>
      </c>
    </row>
    <row r="2468" spans="1:124" x14ac:dyDescent="0.35">
      <c r="A2468" s="19" t="str">
        <f t="shared" si="102"/>
        <v>Total Risk Based Capital Ratio--43190</v>
      </c>
      <c r="B2468" s="19" t="str">
        <f t="shared" si="103"/>
        <v>Total Risk Based Capital Ratio</v>
      </c>
      <c r="C2468">
        <v>2</v>
      </c>
      <c r="D2468" s="27">
        <v>43190</v>
      </c>
      <c r="E2468">
        <v>14.49</v>
      </c>
      <c r="F2468">
        <v>15.95</v>
      </c>
      <c r="G2468">
        <v>19.16</v>
      </c>
      <c r="H2468">
        <v>17.578679245282999</v>
      </c>
      <c r="I2468">
        <v>13.515000000000001</v>
      </c>
      <c r="J2468">
        <v>15.68</v>
      </c>
      <c r="K2468">
        <v>19.215</v>
      </c>
      <c r="L2468">
        <v>17.346735459662298</v>
      </c>
      <c r="M2468">
        <v>13.45</v>
      </c>
      <c r="N2468">
        <v>15.84</v>
      </c>
      <c r="O2468">
        <v>19.987500000000001</v>
      </c>
      <c r="P2468">
        <v>17.9570409836065</v>
      </c>
      <c r="Q2468">
        <v>14.41</v>
      </c>
      <c r="R2468">
        <v>17.89</v>
      </c>
      <c r="S2468">
        <v>19.97</v>
      </c>
      <c r="T2468">
        <v>18.908823529411801</v>
      </c>
      <c r="U2468">
        <v>13.31</v>
      </c>
      <c r="V2468">
        <v>15.34</v>
      </c>
      <c r="W2468">
        <v>18.61</v>
      </c>
      <c r="X2468">
        <v>17.305778546712801</v>
      </c>
      <c r="Y2468">
        <v>15.13</v>
      </c>
      <c r="Z2468">
        <v>17.18</v>
      </c>
      <c r="AA2468">
        <v>18.95</v>
      </c>
      <c r="AB2468">
        <v>18.352857142857101</v>
      </c>
      <c r="AC2468">
        <v>13.06</v>
      </c>
      <c r="AD2468">
        <v>14.955</v>
      </c>
      <c r="AE2468">
        <v>17.4025</v>
      </c>
      <c r="AF2468">
        <v>16.348918918918901</v>
      </c>
      <c r="AG2468">
        <v>13.21</v>
      </c>
      <c r="AH2468">
        <v>15.78</v>
      </c>
      <c r="AI2468">
        <v>20.975000000000001</v>
      </c>
      <c r="AJ2468">
        <v>18.5098387096774</v>
      </c>
      <c r="AK2468">
        <v>14.31</v>
      </c>
      <c r="AL2468">
        <v>16.21</v>
      </c>
      <c r="AM2468">
        <v>20.399999999999999</v>
      </c>
      <c r="AN2468">
        <v>19.036382978723399</v>
      </c>
      <c r="AO2468">
        <v>13.602499999999999</v>
      </c>
      <c r="AP2468">
        <v>15.71</v>
      </c>
      <c r="AQ2468">
        <v>19.6325</v>
      </c>
      <c r="AR2468">
        <v>17.685305343511502</v>
      </c>
      <c r="AS2468">
        <v>12.835000000000001</v>
      </c>
      <c r="AT2468">
        <v>14.5</v>
      </c>
      <c r="AU2468">
        <v>17.414999999999999</v>
      </c>
      <c r="AV2468">
        <v>16.094371859296501</v>
      </c>
      <c r="AW2468">
        <v>14.355</v>
      </c>
      <c r="AX2468">
        <v>17.004999999999999</v>
      </c>
      <c r="AY2468">
        <v>19.932500000000001</v>
      </c>
      <c r="AZ2468">
        <v>18.243281249999999</v>
      </c>
      <c r="BA2468">
        <v>13.0725</v>
      </c>
      <c r="BB2468">
        <v>15.2</v>
      </c>
      <c r="BC2468">
        <v>20.074999999999999</v>
      </c>
      <c r="BD2468">
        <v>17.684130434782599</v>
      </c>
      <c r="BE2468">
        <v>14.8125</v>
      </c>
      <c r="BF2468">
        <v>17.829999999999998</v>
      </c>
      <c r="BG2468">
        <v>20.47</v>
      </c>
      <c r="BH2468">
        <v>25.5146153846154</v>
      </c>
      <c r="BI2468">
        <v>13.98</v>
      </c>
      <c r="BJ2468">
        <v>17.18</v>
      </c>
      <c r="BK2468">
        <v>18.32</v>
      </c>
      <c r="BL2468">
        <v>16.809999999999999</v>
      </c>
      <c r="BM2468">
        <v>13.315</v>
      </c>
      <c r="BN2468">
        <v>13.95</v>
      </c>
      <c r="BO2468">
        <v>14.914999999999999</v>
      </c>
      <c r="BP2468">
        <v>14.17</v>
      </c>
      <c r="BQ2468">
        <v>17.844999999999999</v>
      </c>
      <c r="BR2468">
        <v>20.440000000000001</v>
      </c>
      <c r="BS2468">
        <v>24.43</v>
      </c>
      <c r="BT2468">
        <v>21.37</v>
      </c>
      <c r="BU2468">
        <v>13.994999999999999</v>
      </c>
      <c r="BV2468">
        <v>17.05</v>
      </c>
      <c r="BW2468">
        <v>18.73</v>
      </c>
      <c r="BX2468">
        <v>16.648666666666699</v>
      </c>
      <c r="BY2468">
        <v>12.77</v>
      </c>
      <c r="BZ2468">
        <v>15.47</v>
      </c>
      <c r="CA2468">
        <v>16.46</v>
      </c>
      <c r="CB2468">
        <v>14.564285714285701</v>
      </c>
      <c r="CC2468">
        <v>13.2775</v>
      </c>
      <c r="CD2468">
        <v>15.065</v>
      </c>
      <c r="CE2468">
        <v>18.094999999999999</v>
      </c>
      <c r="CF2468">
        <v>20.789375</v>
      </c>
      <c r="CG2468">
        <v>12.545</v>
      </c>
      <c r="CH2468">
        <v>13.23</v>
      </c>
      <c r="CI2468">
        <v>17.425000000000001</v>
      </c>
      <c r="CJ2468">
        <v>15.748666666666701</v>
      </c>
      <c r="CK2468">
        <v>13.04</v>
      </c>
      <c r="CL2468">
        <v>15.77</v>
      </c>
      <c r="CM2468">
        <v>18.87</v>
      </c>
      <c r="CN2468">
        <v>16.822352941176501</v>
      </c>
      <c r="CO2468">
        <v>14.05</v>
      </c>
      <c r="CP2468">
        <v>14.54</v>
      </c>
      <c r="CQ2468">
        <v>15.43</v>
      </c>
      <c r="CR2468">
        <v>14.576000000000001</v>
      </c>
      <c r="CS2468">
        <v>12.98</v>
      </c>
      <c r="CT2468">
        <v>15.835000000000001</v>
      </c>
      <c r="CU2468">
        <v>31.425000000000001</v>
      </c>
      <c r="CV2468">
        <v>28.57</v>
      </c>
      <c r="CW2468">
        <v>12.22</v>
      </c>
      <c r="CX2468">
        <v>13.68</v>
      </c>
      <c r="CY2468">
        <v>14.19</v>
      </c>
      <c r="CZ2468">
        <v>13.394615384615401</v>
      </c>
      <c r="DA2468">
        <v>11.83</v>
      </c>
      <c r="DB2468">
        <v>11.83</v>
      </c>
      <c r="DC2468">
        <v>11.83</v>
      </c>
      <c r="DD2468">
        <v>11.83</v>
      </c>
      <c r="DE2468">
        <v>20.315000000000001</v>
      </c>
      <c r="DF2468">
        <v>22.67</v>
      </c>
      <c r="DG2468">
        <v>25.024999999999999</v>
      </c>
      <c r="DH2468">
        <v>22.67</v>
      </c>
      <c r="DI2468">
        <v>12.244999999999999</v>
      </c>
      <c r="DJ2468">
        <v>16.899999999999999</v>
      </c>
      <c r="DK2468">
        <v>20.605</v>
      </c>
      <c r="DL2468">
        <v>19.306363636363599</v>
      </c>
      <c r="DM2468">
        <v>13.125</v>
      </c>
      <c r="DN2468">
        <v>16.649999999999999</v>
      </c>
      <c r="DO2468">
        <v>20.605</v>
      </c>
      <c r="DP2468">
        <v>19.111428571428601</v>
      </c>
      <c r="DQ2468">
        <v>13.61</v>
      </c>
      <c r="DR2468">
        <v>15.365</v>
      </c>
      <c r="DS2468">
        <v>16.377500000000001</v>
      </c>
      <c r="DT2468">
        <v>14.7266666666667</v>
      </c>
    </row>
    <row r="2469" spans="1:124" x14ac:dyDescent="0.35">
      <c r="A2469" s="19" t="str">
        <f t="shared" si="102"/>
        <v>Tier 1 Leverage Ratio--43190</v>
      </c>
      <c r="B2469" s="19" t="str">
        <f t="shared" si="103"/>
        <v>Tier 1 Leverage Ratio</v>
      </c>
      <c r="C2469">
        <v>3</v>
      </c>
      <c r="D2469" s="27">
        <v>43190</v>
      </c>
      <c r="E2469">
        <v>9.9499999999999993</v>
      </c>
      <c r="F2469">
        <v>10.65</v>
      </c>
      <c r="G2469">
        <v>11.66</v>
      </c>
      <c r="H2469">
        <v>11.1167924528302</v>
      </c>
      <c r="I2469">
        <v>9.36</v>
      </c>
      <c r="J2469">
        <v>10.47</v>
      </c>
      <c r="K2469">
        <v>11.904999999999999</v>
      </c>
      <c r="L2469">
        <v>11.000131332082599</v>
      </c>
      <c r="M2469">
        <v>9.34</v>
      </c>
      <c r="N2469">
        <v>10.5</v>
      </c>
      <c r="O2469">
        <v>12.13</v>
      </c>
      <c r="P2469">
        <v>11.148420081967201</v>
      </c>
      <c r="Q2469">
        <v>9.42</v>
      </c>
      <c r="R2469">
        <v>10.45</v>
      </c>
      <c r="S2469">
        <v>12.07</v>
      </c>
      <c r="T2469">
        <v>10.904117647058801</v>
      </c>
      <c r="U2469">
        <v>9.2200000000000006</v>
      </c>
      <c r="V2469">
        <v>10.31</v>
      </c>
      <c r="W2469">
        <v>11.74</v>
      </c>
      <c r="X2469">
        <v>10.8583044982699</v>
      </c>
      <c r="Y2469">
        <v>9.9499999999999993</v>
      </c>
      <c r="Z2469">
        <v>10.53</v>
      </c>
      <c r="AA2469">
        <v>11.56</v>
      </c>
      <c r="AB2469">
        <v>11.1924489795918</v>
      </c>
      <c r="AC2469">
        <v>9.1999999999999993</v>
      </c>
      <c r="AD2469">
        <v>10.045</v>
      </c>
      <c r="AE2469">
        <v>11.46</v>
      </c>
      <c r="AF2469">
        <v>10.3585135135135</v>
      </c>
      <c r="AG2469">
        <v>10.08</v>
      </c>
      <c r="AH2469">
        <v>11.01</v>
      </c>
      <c r="AI2469">
        <v>13.175000000000001</v>
      </c>
      <c r="AJ2469">
        <v>12.035806451612901</v>
      </c>
      <c r="AK2469">
        <v>9.5549999999999997</v>
      </c>
      <c r="AL2469">
        <v>10.56</v>
      </c>
      <c r="AM2469">
        <v>12.36</v>
      </c>
      <c r="AN2469">
        <v>12.469361702127699</v>
      </c>
      <c r="AO2469">
        <v>9.375</v>
      </c>
      <c r="AP2469">
        <v>10.63</v>
      </c>
      <c r="AQ2469">
        <v>12.17</v>
      </c>
      <c r="AR2469">
        <v>11.101297709923699</v>
      </c>
      <c r="AS2469">
        <v>9.2149999999999999</v>
      </c>
      <c r="AT2469">
        <v>10.32</v>
      </c>
      <c r="AU2469">
        <v>11.465</v>
      </c>
      <c r="AV2469">
        <v>10.751206030150801</v>
      </c>
      <c r="AW2469">
        <v>8.9450000000000003</v>
      </c>
      <c r="AX2469">
        <v>10.074999999999999</v>
      </c>
      <c r="AY2469">
        <v>11.984999999999999</v>
      </c>
      <c r="AZ2469">
        <v>10.634921875</v>
      </c>
      <c r="BA2469">
        <v>9.5875000000000004</v>
      </c>
      <c r="BB2469">
        <v>10.535</v>
      </c>
      <c r="BC2469">
        <v>12.5025</v>
      </c>
      <c r="BD2469">
        <v>11.557173913043499</v>
      </c>
      <c r="BE2469">
        <v>10.065</v>
      </c>
      <c r="BF2469">
        <v>10.775</v>
      </c>
      <c r="BG2469">
        <v>12.3725</v>
      </c>
      <c r="BH2469">
        <v>13.3078846153846</v>
      </c>
      <c r="BI2469">
        <v>9.32</v>
      </c>
      <c r="BJ2469">
        <v>10.02</v>
      </c>
      <c r="BK2469">
        <v>13.88</v>
      </c>
      <c r="BL2469">
        <v>11.878</v>
      </c>
      <c r="BM2469">
        <v>10.01</v>
      </c>
      <c r="BN2469">
        <v>10.49</v>
      </c>
      <c r="BO2469">
        <v>10.734999999999999</v>
      </c>
      <c r="BP2469">
        <v>10.3333333333333</v>
      </c>
      <c r="BQ2469">
        <v>11.09</v>
      </c>
      <c r="BR2469">
        <v>12.1</v>
      </c>
      <c r="BS2469">
        <v>13.46</v>
      </c>
      <c r="BT2469">
        <v>12.3333333333333</v>
      </c>
      <c r="BU2469">
        <v>8.3249999999999993</v>
      </c>
      <c r="BV2469">
        <v>9.94</v>
      </c>
      <c r="BW2469">
        <v>11.01</v>
      </c>
      <c r="BX2469">
        <v>9.8533333333333299</v>
      </c>
      <c r="BY2469">
        <v>8.8000000000000007</v>
      </c>
      <c r="BZ2469">
        <v>9.4600000000000009</v>
      </c>
      <c r="CA2469">
        <v>10.375</v>
      </c>
      <c r="CB2469">
        <v>9.6342857142857206</v>
      </c>
      <c r="CC2469">
        <v>9.1199999999999992</v>
      </c>
      <c r="CD2469">
        <v>10.175000000000001</v>
      </c>
      <c r="CE2469">
        <v>11.282500000000001</v>
      </c>
      <c r="CF2469">
        <v>11.420375</v>
      </c>
      <c r="CG2469">
        <v>8.7050000000000001</v>
      </c>
      <c r="CH2469">
        <v>10.28</v>
      </c>
      <c r="CI2469">
        <v>11.38</v>
      </c>
      <c r="CJ2469">
        <v>10.3813333333333</v>
      </c>
      <c r="CK2469">
        <v>8.9600000000000009</v>
      </c>
      <c r="CL2469">
        <v>10.14</v>
      </c>
      <c r="CM2469">
        <v>11.98</v>
      </c>
      <c r="CN2469">
        <v>11.28</v>
      </c>
      <c r="CO2469">
        <v>8.93</v>
      </c>
      <c r="CP2469">
        <v>10.56</v>
      </c>
      <c r="CQ2469">
        <v>12.22</v>
      </c>
      <c r="CR2469">
        <v>10.69</v>
      </c>
      <c r="CS2469">
        <v>9.0175000000000001</v>
      </c>
      <c r="CT2469">
        <v>9.9350000000000005</v>
      </c>
      <c r="CU2469">
        <v>13.91</v>
      </c>
      <c r="CV2469">
        <v>12.9925</v>
      </c>
      <c r="CW2469">
        <v>9.0299999999999994</v>
      </c>
      <c r="CX2469">
        <v>9.4499999999999993</v>
      </c>
      <c r="CY2469">
        <v>10.01</v>
      </c>
      <c r="CZ2469">
        <v>9.4515384615384601</v>
      </c>
      <c r="DA2469">
        <v>10.33</v>
      </c>
      <c r="DB2469">
        <v>10.33</v>
      </c>
      <c r="DC2469">
        <v>10.33</v>
      </c>
      <c r="DD2469">
        <v>10.33</v>
      </c>
      <c r="DE2469">
        <v>13.79</v>
      </c>
      <c r="DF2469">
        <v>16.66</v>
      </c>
      <c r="DG2469">
        <v>19.53</v>
      </c>
      <c r="DH2469">
        <v>16.66</v>
      </c>
      <c r="DI2469">
        <v>10.09</v>
      </c>
      <c r="DJ2469">
        <v>10.7</v>
      </c>
      <c r="DK2469">
        <v>13.565</v>
      </c>
      <c r="DL2469">
        <v>11.855454545454499</v>
      </c>
      <c r="DM2469">
        <v>9.5250000000000004</v>
      </c>
      <c r="DN2469">
        <v>10.18</v>
      </c>
      <c r="DO2469">
        <v>13.02</v>
      </c>
      <c r="DP2469">
        <v>13.025714285714299</v>
      </c>
      <c r="DQ2469">
        <v>9.6325000000000003</v>
      </c>
      <c r="DR2469">
        <v>10.58</v>
      </c>
      <c r="DS2469">
        <v>11.88</v>
      </c>
      <c r="DT2469">
        <v>10.7566666666667</v>
      </c>
    </row>
    <row r="2470" spans="1:124" x14ac:dyDescent="0.35">
      <c r="A2470" s="19" t="str">
        <f t="shared" si="102"/>
        <v>ALLL / Nonaccrual Loans--43190</v>
      </c>
      <c r="B2470" s="19" t="str">
        <f t="shared" si="103"/>
        <v>ALLL / Nonaccrual Loans</v>
      </c>
      <c r="C2470">
        <v>4</v>
      </c>
      <c r="D2470" s="27">
        <v>43190</v>
      </c>
      <c r="E2470">
        <v>82.186527614456907</v>
      </c>
      <c r="F2470">
        <v>172.25569364708801</v>
      </c>
      <c r="G2470">
        <v>424.09405537459298</v>
      </c>
      <c r="H2470">
        <v>663.41046628423601</v>
      </c>
      <c r="I2470">
        <v>83.966049382716093</v>
      </c>
      <c r="J2470">
        <v>180.082135523614</v>
      </c>
      <c r="K2470">
        <v>520.15979381443299</v>
      </c>
      <c r="L2470">
        <v>880.06803258403102</v>
      </c>
      <c r="M2470">
        <v>97.886699293498793</v>
      </c>
      <c r="N2470">
        <v>206.09836065573799</v>
      </c>
      <c r="O2470">
        <v>526.25219743069601</v>
      </c>
      <c r="P2470">
        <v>729.72640204933202</v>
      </c>
      <c r="Q2470">
        <v>63.394764957264996</v>
      </c>
      <c r="R2470">
        <v>84.884551604529307</v>
      </c>
      <c r="S2470">
        <v>183.75402755402499</v>
      </c>
      <c r="T2470">
        <v>153.641383672198</v>
      </c>
      <c r="U2470">
        <v>91.491647673768</v>
      </c>
      <c r="V2470">
        <v>193.539899601869</v>
      </c>
      <c r="W2470">
        <v>520.97876447876399</v>
      </c>
      <c r="X2470">
        <v>735.276185866059</v>
      </c>
      <c r="Y2470">
        <v>62.886597938144298</v>
      </c>
      <c r="Z2470">
        <v>132.12121212121201</v>
      </c>
      <c r="AA2470">
        <v>358.53658536585402</v>
      </c>
      <c r="AB2470">
        <v>1592.2006333136201</v>
      </c>
      <c r="AC2470">
        <v>96.040905582711602</v>
      </c>
      <c r="AD2470">
        <v>160.88538828998301</v>
      </c>
      <c r="AE2470">
        <v>407.01229026073503</v>
      </c>
      <c r="AF2470">
        <v>2599.08978420536</v>
      </c>
      <c r="AG2470">
        <v>107.044272916333</v>
      </c>
      <c r="AH2470">
        <v>256.79758308157102</v>
      </c>
      <c r="AI2470">
        <v>1038.50710900474</v>
      </c>
      <c r="AJ2470">
        <v>1589.9391592223301</v>
      </c>
      <c r="AK2470">
        <v>62.900926585887397</v>
      </c>
      <c r="AL2470">
        <v>153.22338830584701</v>
      </c>
      <c r="AM2470">
        <v>702.76073619631904</v>
      </c>
      <c r="AN2470">
        <v>647.93106661345303</v>
      </c>
      <c r="AO2470">
        <v>90.286018428032904</v>
      </c>
      <c r="AP2470">
        <v>200.84621044885901</v>
      </c>
      <c r="AQ2470">
        <v>654.72486962776497</v>
      </c>
      <c r="AR2470">
        <v>1219.4344217043699</v>
      </c>
      <c r="AS2470">
        <v>86.309602714696297</v>
      </c>
      <c r="AT2470">
        <v>208.97839132494599</v>
      </c>
      <c r="AU2470">
        <v>699.23878634704204</v>
      </c>
      <c r="AV2470">
        <v>1006.3027082500799</v>
      </c>
      <c r="AW2470">
        <v>78.934403463134601</v>
      </c>
      <c r="AX2470">
        <v>169.1221360776</v>
      </c>
      <c r="AY2470">
        <v>430.947368421053</v>
      </c>
      <c r="AZ2470">
        <v>713.57140843698903</v>
      </c>
      <c r="BA2470">
        <v>119.196428571429</v>
      </c>
      <c r="BB2470">
        <v>222.134387351779</v>
      </c>
      <c r="BC2470">
        <v>477.02407002188198</v>
      </c>
      <c r="BD2470">
        <v>1300.5186086144699</v>
      </c>
      <c r="BE2470">
        <v>87.423167848699805</v>
      </c>
      <c r="BF2470">
        <v>160.09109311820899</v>
      </c>
      <c r="BG2470">
        <v>347.93181431315799</v>
      </c>
      <c r="BH2470">
        <v>411.06716814857498</v>
      </c>
      <c r="BI2470">
        <v>109.872870774105</v>
      </c>
      <c r="BJ2470">
        <v>644.54095357119502</v>
      </c>
      <c r="BK2470">
        <v>1718.05263157895</v>
      </c>
      <c r="BL2470">
        <v>1183.3845487818601</v>
      </c>
      <c r="BM2470">
        <v>187.596536978735</v>
      </c>
      <c r="BN2470">
        <v>254.35532210169001</v>
      </c>
      <c r="BO2470">
        <v>321.11410722464501</v>
      </c>
      <c r="BP2470">
        <v>254.35532210169001</v>
      </c>
      <c r="BQ2470">
        <v>238.253805620609</v>
      </c>
      <c r="BR2470">
        <v>329.66920374707303</v>
      </c>
      <c r="BS2470">
        <v>421.08460187353597</v>
      </c>
      <c r="BT2470">
        <v>329.66920374707303</v>
      </c>
      <c r="BU2470">
        <v>80.134357005758204</v>
      </c>
      <c r="BV2470">
        <v>178.099173553719</v>
      </c>
      <c r="BW2470">
        <v>413.09090909090901</v>
      </c>
      <c r="BX2470">
        <v>330.27675702531701</v>
      </c>
      <c r="BY2470">
        <v>79.502965254811897</v>
      </c>
      <c r="BZ2470">
        <v>230.45728617150601</v>
      </c>
      <c r="CA2470">
        <v>364.96525605694302</v>
      </c>
      <c r="CB2470">
        <v>303.68549664031298</v>
      </c>
      <c r="CC2470">
        <v>94.350282485875695</v>
      </c>
      <c r="CD2470">
        <v>254.616479617099</v>
      </c>
      <c r="CE2470">
        <v>1011.1834094368299</v>
      </c>
      <c r="CF2470">
        <v>932.90248294233095</v>
      </c>
      <c r="CG2470">
        <v>148.99217583140401</v>
      </c>
      <c r="CH2470">
        <v>171.96261682242999</v>
      </c>
      <c r="CI2470">
        <v>302.15677616860899</v>
      </c>
      <c r="CJ2470">
        <v>519.09448418876502</v>
      </c>
      <c r="CK2470">
        <v>121.142816665604</v>
      </c>
      <c r="CL2470">
        <v>180.89383726842499</v>
      </c>
      <c r="CM2470">
        <v>243.868782622564</v>
      </c>
      <c r="CN2470">
        <v>1045.98858332994</v>
      </c>
      <c r="CO2470">
        <v>85.493116905214094</v>
      </c>
      <c r="CP2470">
        <v>259.372663398371</v>
      </c>
      <c r="CQ2470">
        <v>6704.7408473879104</v>
      </c>
      <c r="CR2470">
        <v>6530.8613008947495</v>
      </c>
      <c r="CS2470">
        <v>159.73558889629601</v>
      </c>
      <c r="CT2470">
        <v>232.595906171558</v>
      </c>
      <c r="CU2470">
        <v>305.45622344681999</v>
      </c>
      <c r="CV2470">
        <v>232.595906171558</v>
      </c>
      <c r="CW2470">
        <v>84.721152902052495</v>
      </c>
      <c r="CX2470">
        <v>147.90958735438301</v>
      </c>
      <c r="CY2470">
        <v>514.86561119293106</v>
      </c>
      <c r="CZ2470">
        <v>858.45617684393403</v>
      </c>
      <c r="DA2470">
        <v>1787.1165644171799</v>
      </c>
      <c r="DB2470">
        <v>1787.1165644171799</v>
      </c>
      <c r="DC2470">
        <v>1787.1165644171799</v>
      </c>
      <c r="DD2470">
        <v>1787.1165644171799</v>
      </c>
      <c r="DE2470">
        <v>591.09545163356802</v>
      </c>
      <c r="DF2470">
        <v>591.09545163356802</v>
      </c>
      <c r="DG2470">
        <v>591.09545163356802</v>
      </c>
      <c r="DH2470">
        <v>591.09545163356802</v>
      </c>
      <c r="DI2470">
        <v>109.483282674772</v>
      </c>
      <c r="DJ2470">
        <v>219.274241522903</v>
      </c>
      <c r="DK2470">
        <v>950</v>
      </c>
      <c r="DL2470">
        <v>928.57831687253304</v>
      </c>
      <c r="DM2470">
        <v>42.892744106515899</v>
      </c>
      <c r="DN2470">
        <v>62.891933028919297</v>
      </c>
      <c r="DO2470">
        <v>566.30130835274701</v>
      </c>
      <c r="DP2470">
        <v>554.98403774267001</v>
      </c>
      <c r="DQ2470">
        <v>104.780553490193</v>
      </c>
      <c r="DR2470">
        <v>178.71590256975699</v>
      </c>
      <c r="DS2470">
        <v>586.73028449485298</v>
      </c>
      <c r="DT2470">
        <v>598.762670760525</v>
      </c>
    </row>
    <row r="2471" spans="1:124" x14ac:dyDescent="0.35">
      <c r="A2471" s="19" t="str">
        <f t="shared" si="102"/>
        <v>[NCL + OREO] / [Total Loans + OREO]--43190</v>
      </c>
      <c r="B2471" s="19" t="str">
        <f t="shared" si="103"/>
        <v>[NCL + OREO] / [Total Loans + OREO]</v>
      </c>
      <c r="C2471">
        <v>5</v>
      </c>
      <c r="D2471" s="27">
        <v>43190</v>
      </c>
      <c r="E2471">
        <v>0.42708289859911203</v>
      </c>
      <c r="F2471">
        <v>0.99148565174646197</v>
      </c>
      <c r="G2471">
        <v>1.9986408426775399</v>
      </c>
      <c r="H2471">
        <v>1.62027304092465</v>
      </c>
      <c r="I2471">
        <v>0.27467726500748302</v>
      </c>
      <c r="J2471">
        <v>0.98717967467115497</v>
      </c>
      <c r="K2471">
        <v>2.1299745916902801</v>
      </c>
      <c r="L2471">
        <v>1.4930710016797299</v>
      </c>
      <c r="M2471">
        <v>0.26772757836122602</v>
      </c>
      <c r="N2471">
        <v>0.80155245791951901</v>
      </c>
      <c r="O2471">
        <v>1.77123893218498</v>
      </c>
      <c r="P2471">
        <v>1.3310106910471</v>
      </c>
      <c r="Q2471">
        <v>1.21578316495022</v>
      </c>
      <c r="R2471">
        <v>2.2391754299109499</v>
      </c>
      <c r="S2471">
        <v>3.1689689339628102</v>
      </c>
      <c r="T2471">
        <v>2.47226115561842</v>
      </c>
      <c r="U2471">
        <v>0.324346464025554</v>
      </c>
      <c r="V2471">
        <v>1.0249086074912299</v>
      </c>
      <c r="W2471">
        <v>2.0583131847147902</v>
      </c>
      <c r="X2471">
        <v>1.5308335818687899</v>
      </c>
      <c r="Y2471">
        <v>0.58106793631290599</v>
      </c>
      <c r="Z2471">
        <v>1.44650194180222</v>
      </c>
      <c r="AA2471">
        <v>3.22146295485912</v>
      </c>
      <c r="AB2471">
        <v>2.25114707178628</v>
      </c>
      <c r="AC2471">
        <v>0.11000416893388699</v>
      </c>
      <c r="AD2471">
        <v>0.723404191895336</v>
      </c>
      <c r="AE2471">
        <v>1.78024114247476</v>
      </c>
      <c r="AF2471">
        <v>1.2600442395523801</v>
      </c>
      <c r="AG2471">
        <v>5.3163245480156003E-2</v>
      </c>
      <c r="AH2471">
        <v>0.31716429631124998</v>
      </c>
      <c r="AI2471">
        <v>1.2658415331778801</v>
      </c>
      <c r="AJ2471">
        <v>1.1882774619193801</v>
      </c>
      <c r="AK2471">
        <v>0.341583607796144</v>
      </c>
      <c r="AL2471">
        <v>1.1880689382218499</v>
      </c>
      <c r="AM2471">
        <v>2.1559328915884</v>
      </c>
      <c r="AN2471">
        <v>1.5157811886971599</v>
      </c>
      <c r="AO2471">
        <v>0.17796812451426999</v>
      </c>
      <c r="AP2471">
        <v>0.85782655048401402</v>
      </c>
      <c r="AQ2471">
        <v>1.9614151659518799</v>
      </c>
      <c r="AR2471">
        <v>1.5214310463713501</v>
      </c>
      <c r="AS2471">
        <v>0.20538260940438599</v>
      </c>
      <c r="AT2471">
        <v>0.84273350945498404</v>
      </c>
      <c r="AU2471">
        <v>2.0534976076480298</v>
      </c>
      <c r="AV2471">
        <v>1.4623576509418601</v>
      </c>
      <c r="AW2471">
        <v>0.349029871498726</v>
      </c>
      <c r="AX2471">
        <v>1.2103518223591401</v>
      </c>
      <c r="AY2471">
        <v>2.2672056320635599</v>
      </c>
      <c r="AZ2471">
        <v>1.5051667711593999</v>
      </c>
      <c r="BA2471">
        <v>0.223908781011535</v>
      </c>
      <c r="BB2471">
        <v>0.58477721479719302</v>
      </c>
      <c r="BC2471">
        <v>1.6935852149495501</v>
      </c>
      <c r="BD2471">
        <v>1.36587102276191</v>
      </c>
      <c r="BE2471">
        <v>0.69139876474140405</v>
      </c>
      <c r="BF2471">
        <v>1.2876854739627599</v>
      </c>
      <c r="BG2471">
        <v>1.9695838809002699</v>
      </c>
      <c r="BH2471">
        <v>1.5728734457678899</v>
      </c>
      <c r="BI2471">
        <v>0.46307364673255402</v>
      </c>
      <c r="BJ2471">
        <v>1.0152495132633801</v>
      </c>
      <c r="BK2471">
        <v>1.08002481016012</v>
      </c>
      <c r="BL2471">
        <v>1.4756775358423</v>
      </c>
      <c r="BM2471">
        <v>0.17440294487340599</v>
      </c>
      <c r="BN2471">
        <v>0.34880588974681298</v>
      </c>
      <c r="BO2471">
        <v>0.67014577074663695</v>
      </c>
      <c r="BP2471">
        <v>0.44676384716442502</v>
      </c>
      <c r="BQ2471">
        <v>1.1992704654942901</v>
      </c>
      <c r="BR2471">
        <v>1.56587826770622</v>
      </c>
      <c r="BS2471">
        <v>1.6141984668545999</v>
      </c>
      <c r="BT2471">
        <v>1.3536865323305201</v>
      </c>
      <c r="BU2471">
        <v>0.31419650755095402</v>
      </c>
      <c r="BV2471">
        <v>0.82951972638373705</v>
      </c>
      <c r="BW2471">
        <v>2.6033450239303</v>
      </c>
      <c r="BX2471">
        <v>1.69532621648422</v>
      </c>
      <c r="BY2471">
        <v>1.21964037677717</v>
      </c>
      <c r="BZ2471">
        <v>1.5788884902770901</v>
      </c>
      <c r="CA2471">
        <v>1.70298483891073</v>
      </c>
      <c r="CB2471">
        <v>1.38810490024655</v>
      </c>
      <c r="CC2471">
        <v>0.28671860248300302</v>
      </c>
      <c r="CD2471">
        <v>0.97387875800887103</v>
      </c>
      <c r="CE2471">
        <v>2.3637596334998099</v>
      </c>
      <c r="CF2471">
        <v>1.54559215790864</v>
      </c>
      <c r="CG2471">
        <v>0.27687314436638299</v>
      </c>
      <c r="CH2471">
        <v>0.72756852023408702</v>
      </c>
      <c r="CI2471">
        <v>1.4283790446897699</v>
      </c>
      <c r="CJ2471">
        <v>0.91868120516542395</v>
      </c>
      <c r="CK2471">
        <v>0.33173163915639597</v>
      </c>
      <c r="CL2471">
        <v>0.80856577071570601</v>
      </c>
      <c r="CM2471">
        <v>1.7429262648574699</v>
      </c>
      <c r="CN2471">
        <v>1.13897581278532</v>
      </c>
      <c r="CO2471">
        <v>3.9537610990115601E-2</v>
      </c>
      <c r="CP2471">
        <v>0.40734129708453498</v>
      </c>
      <c r="CQ2471">
        <v>1.05966623180643</v>
      </c>
      <c r="CR2471">
        <v>1.2644782470624101</v>
      </c>
      <c r="CS2471">
        <v>1.6354121238552101E-2</v>
      </c>
      <c r="CT2471">
        <v>0.16760022631715499</v>
      </c>
      <c r="CU2471">
        <v>0.61735139291670704</v>
      </c>
      <c r="CV2471">
        <v>0.46610528783810401</v>
      </c>
      <c r="CW2471">
        <v>0.34167963905965498</v>
      </c>
      <c r="CX2471">
        <v>0.56271470985994299</v>
      </c>
      <c r="CY2471">
        <v>2.0494888870037302</v>
      </c>
      <c r="CZ2471">
        <v>1.1939415959139901</v>
      </c>
      <c r="DA2471">
        <v>7.0932170567936006E-2</v>
      </c>
      <c r="DB2471">
        <v>7.0932170567936006E-2</v>
      </c>
      <c r="DC2471">
        <v>7.0932170567936006E-2</v>
      </c>
      <c r="DD2471">
        <v>7.0932170567936006E-2</v>
      </c>
      <c r="DE2471">
        <v>0.718896540899013</v>
      </c>
      <c r="DF2471">
        <v>1.43779308179803</v>
      </c>
      <c r="DG2471">
        <v>2.1566896226970398</v>
      </c>
      <c r="DH2471">
        <v>1.43779308179803</v>
      </c>
      <c r="DI2471">
        <v>0.207607017352919</v>
      </c>
      <c r="DJ2471">
        <v>0.34754236621852502</v>
      </c>
      <c r="DK2471">
        <v>1.3445564394104601</v>
      </c>
      <c r="DL2471">
        <v>1.0620880936694299</v>
      </c>
      <c r="DM2471">
        <v>0.95271081014634196</v>
      </c>
      <c r="DN2471">
        <v>2.0206147057793502</v>
      </c>
      <c r="DO2471">
        <v>3.6793932955766202</v>
      </c>
      <c r="DP2471">
        <v>2.4685665235353298</v>
      </c>
      <c r="DQ2471">
        <v>0.54939362228172195</v>
      </c>
      <c r="DR2471">
        <v>1.6262448272758001</v>
      </c>
      <c r="DS2471">
        <v>1.8582335739615199</v>
      </c>
      <c r="DT2471">
        <v>1.2340367240824199</v>
      </c>
    </row>
    <row r="2472" spans="1:124" x14ac:dyDescent="0.35">
      <c r="A2472" s="19" t="str">
        <f t="shared" si="102"/>
        <v>[Noncurrent + Delinquent Loans] / [Capital + ALLL]--43190</v>
      </c>
      <c r="B2472" s="19" t="str">
        <f t="shared" si="103"/>
        <v>[Noncurrent + Delinquent Loans] / [Capital + ALLL]</v>
      </c>
      <c r="C2472">
        <v>6</v>
      </c>
      <c r="D2472" s="27">
        <v>43190</v>
      </c>
      <c r="E2472">
        <v>3.8111643430047901</v>
      </c>
      <c r="F2472">
        <v>9.4146628822363798</v>
      </c>
      <c r="G2472">
        <v>14.491685153370099</v>
      </c>
      <c r="H2472">
        <v>11.0865403895168</v>
      </c>
      <c r="I2472">
        <v>3.0597211454247502</v>
      </c>
      <c r="J2472">
        <v>7.9904481998530503</v>
      </c>
      <c r="K2472">
        <v>15.2542739565926</v>
      </c>
      <c r="L2472">
        <v>10.859825521894001</v>
      </c>
      <c r="M2472">
        <v>2.8807605191488501</v>
      </c>
      <c r="N2472">
        <v>6.8317435001246301</v>
      </c>
      <c r="O2472">
        <v>13.334126485662001</v>
      </c>
      <c r="P2472">
        <v>9.7169721060403997</v>
      </c>
      <c r="Q2472">
        <v>7.3989707247110399</v>
      </c>
      <c r="R2472">
        <v>12.418596844578699</v>
      </c>
      <c r="S2472">
        <v>19.419787832864301</v>
      </c>
      <c r="T2472">
        <v>13.6041649837756</v>
      </c>
      <c r="U2472">
        <v>2.8992801545034199</v>
      </c>
      <c r="V2472">
        <v>7.6544751941918099</v>
      </c>
      <c r="W2472">
        <v>14.603771666751401</v>
      </c>
      <c r="X2472">
        <v>10.670480216269</v>
      </c>
      <c r="Y2472">
        <v>5.1796546896873501</v>
      </c>
      <c r="Z2472">
        <v>11.063829787234001</v>
      </c>
      <c r="AA2472">
        <v>20.331038523509601</v>
      </c>
      <c r="AB2472">
        <v>13.725333016242701</v>
      </c>
      <c r="AC2472">
        <v>3.2387944716859902</v>
      </c>
      <c r="AD2472">
        <v>7.7694644635512899</v>
      </c>
      <c r="AE2472">
        <v>13.4188990914163</v>
      </c>
      <c r="AF2472">
        <v>10.108823539566099</v>
      </c>
      <c r="AG2472">
        <v>2.2307691564460099</v>
      </c>
      <c r="AH2472">
        <v>7.4400628567042704</v>
      </c>
      <c r="AI2472">
        <v>13.1907459553988</v>
      </c>
      <c r="AJ2472">
        <v>11.8849280178418</v>
      </c>
      <c r="AK2472">
        <v>3.3967150387429599</v>
      </c>
      <c r="AL2472">
        <v>8.3551586449701603</v>
      </c>
      <c r="AM2472">
        <v>19.858425009116299</v>
      </c>
      <c r="AN2472">
        <v>11.9509109396102</v>
      </c>
      <c r="AO2472">
        <v>3.1917100383462298</v>
      </c>
      <c r="AP2472">
        <v>9.6558968041533006</v>
      </c>
      <c r="AQ2472">
        <v>19.645696477635902</v>
      </c>
      <c r="AR2472">
        <v>13.0797044671948</v>
      </c>
      <c r="AS2472">
        <v>2.3544866315666901</v>
      </c>
      <c r="AT2472">
        <v>6.8998668835970998</v>
      </c>
      <c r="AU2472">
        <v>13.4850471611537</v>
      </c>
      <c r="AV2472">
        <v>9.2994074320699092</v>
      </c>
      <c r="AW2472">
        <v>4.3553877638920397</v>
      </c>
      <c r="AX2472">
        <v>10.421198290073299</v>
      </c>
      <c r="AY2472">
        <v>16.186440364448501</v>
      </c>
      <c r="AZ2472">
        <v>11.230815819478501</v>
      </c>
      <c r="BA2472">
        <v>2.9021196349782201</v>
      </c>
      <c r="BB2472">
        <v>6.5481613593303001</v>
      </c>
      <c r="BC2472">
        <v>11.735815510941601</v>
      </c>
      <c r="BD2472">
        <v>9.5877630694749296</v>
      </c>
      <c r="BE2472">
        <v>3.02281177751339</v>
      </c>
      <c r="BF2472">
        <v>6.7015220661729096</v>
      </c>
      <c r="BG2472">
        <v>12.7604108553762</v>
      </c>
      <c r="BH2472">
        <v>8.6942836240479906</v>
      </c>
      <c r="BI2472">
        <v>3.5389505874778702</v>
      </c>
      <c r="BJ2472">
        <v>7.8267393770815801</v>
      </c>
      <c r="BK2472">
        <v>8.0438008904576606</v>
      </c>
      <c r="BL2472">
        <v>6.1414776754247304</v>
      </c>
      <c r="BM2472">
        <v>2.61982461577729</v>
      </c>
      <c r="BN2472">
        <v>5.23964923155458</v>
      </c>
      <c r="BO2472">
        <v>7.6539418149455898</v>
      </c>
      <c r="BP2472">
        <v>5.1026278766303896</v>
      </c>
      <c r="BQ2472">
        <v>8.4749946308531108</v>
      </c>
      <c r="BR2472">
        <v>16.006233303650902</v>
      </c>
      <c r="BS2472">
        <v>20.3373484577554</v>
      </c>
      <c r="BT2472">
        <v>13.872817624522</v>
      </c>
      <c r="BU2472">
        <v>3.3772383302092202</v>
      </c>
      <c r="BV2472">
        <v>6.7789811472121899</v>
      </c>
      <c r="BW2472">
        <v>13.085605529333099</v>
      </c>
      <c r="BX2472">
        <v>10.7296504627205</v>
      </c>
      <c r="BY2472">
        <v>6.07314190628004</v>
      </c>
      <c r="BZ2472">
        <v>7.6297968397291198</v>
      </c>
      <c r="CA2472">
        <v>12.5034582321389</v>
      </c>
      <c r="CB2472">
        <v>9.1975422649729399</v>
      </c>
      <c r="CC2472">
        <v>1.6501954271991499</v>
      </c>
      <c r="CD2472">
        <v>4.4866727231308401</v>
      </c>
      <c r="CE2472">
        <v>8.6332063368211198</v>
      </c>
      <c r="CF2472">
        <v>7.4341440930135398</v>
      </c>
      <c r="CG2472">
        <v>2.5077492611771799</v>
      </c>
      <c r="CH2472">
        <v>5.7485237929836703</v>
      </c>
      <c r="CI2472">
        <v>9.4626654097558305</v>
      </c>
      <c r="CJ2472">
        <v>10.196063787899099</v>
      </c>
      <c r="CK2472">
        <v>5.8309386973180102</v>
      </c>
      <c r="CL2472">
        <v>8.05752902443251</v>
      </c>
      <c r="CM2472">
        <v>12.991226129912301</v>
      </c>
      <c r="CN2472">
        <v>9.3455376999082596</v>
      </c>
      <c r="CO2472">
        <v>5.8780762659493302</v>
      </c>
      <c r="CP2472">
        <v>9.3432609504191309</v>
      </c>
      <c r="CQ2472">
        <v>12.417464796563801</v>
      </c>
      <c r="CR2472">
        <v>11.9079256918426</v>
      </c>
      <c r="CS2472">
        <v>1.7326076371785</v>
      </c>
      <c r="CT2472">
        <v>3.2303023989481101</v>
      </c>
      <c r="CU2472">
        <v>6.9168912147566504</v>
      </c>
      <c r="CV2472">
        <v>5.4191964529870402</v>
      </c>
      <c r="CW2472">
        <v>6.7274800456100303</v>
      </c>
      <c r="CX2472">
        <v>11.71326215229</v>
      </c>
      <c r="CY2472">
        <v>14.630430808604</v>
      </c>
      <c r="CZ2472">
        <v>12.8944230986462</v>
      </c>
      <c r="DA2472">
        <v>7.1242849713988603</v>
      </c>
      <c r="DB2472">
        <v>7.1242849713988603</v>
      </c>
      <c r="DC2472">
        <v>7.1242849713988603</v>
      </c>
      <c r="DD2472">
        <v>7.1242849713988603</v>
      </c>
      <c r="DE2472">
        <v>3.0865385140574402</v>
      </c>
      <c r="DF2472">
        <v>6.1685786025638203</v>
      </c>
      <c r="DG2472">
        <v>9.2506186910701995</v>
      </c>
      <c r="DH2472">
        <v>6.1685786025638203</v>
      </c>
      <c r="DI2472">
        <v>3.5691516201165898</v>
      </c>
      <c r="DJ2472">
        <v>7.4066078435673504</v>
      </c>
      <c r="DK2472">
        <v>9.8278929581262293</v>
      </c>
      <c r="DL2472">
        <v>8.1385508219336096</v>
      </c>
      <c r="DM2472">
        <v>8.8066395338117403</v>
      </c>
      <c r="DN2472">
        <v>9.4146628822363798</v>
      </c>
      <c r="DO2472">
        <v>27.437018558236701</v>
      </c>
      <c r="DP2472">
        <v>20.214142841588799</v>
      </c>
      <c r="DQ2472">
        <v>9.7202341156038798</v>
      </c>
      <c r="DR2472">
        <v>16.5576168771989</v>
      </c>
      <c r="DS2472">
        <v>19.949644286487899</v>
      </c>
      <c r="DT2472">
        <v>14.8498656355808</v>
      </c>
    </row>
    <row r="2473" spans="1:124" x14ac:dyDescent="0.35">
      <c r="A2473" s="19" t="str">
        <f t="shared" si="102"/>
        <v xml:space="preserve">  Ag [NCL+DQ] / [Capital + ALLL]--43190</v>
      </c>
      <c r="B2473" s="19" t="str">
        <f t="shared" si="103"/>
        <v xml:space="preserve">  Ag [NCL+DQ] / [Capital + ALLL]</v>
      </c>
      <c r="C2473">
        <v>7</v>
      </c>
      <c r="D2473" s="27">
        <v>43190</v>
      </c>
      <c r="E2473">
        <v>0</v>
      </c>
      <c r="F2473">
        <v>0.33384337181805501</v>
      </c>
      <c r="G2473">
        <v>5.62520259624735</v>
      </c>
      <c r="H2473">
        <v>3.30059633919105</v>
      </c>
      <c r="I2473">
        <v>0</v>
      </c>
      <c r="J2473">
        <v>0</v>
      </c>
      <c r="K2473">
        <v>3.21923369667712</v>
      </c>
      <c r="L2473">
        <v>2.8577923020426499</v>
      </c>
      <c r="M2473">
        <v>0</v>
      </c>
      <c r="N2473">
        <v>0</v>
      </c>
      <c r="O2473">
        <v>0.77180414684088094</v>
      </c>
      <c r="P2473">
        <v>1.2543379752524</v>
      </c>
      <c r="Q2473">
        <v>0</v>
      </c>
      <c r="R2473">
        <v>0</v>
      </c>
      <c r="S2473">
        <v>0</v>
      </c>
      <c r="T2473">
        <v>5.1921161649456597E-3</v>
      </c>
      <c r="U2473">
        <v>0</v>
      </c>
      <c r="V2473">
        <v>0</v>
      </c>
      <c r="W2473">
        <v>2.2326852976913698</v>
      </c>
      <c r="X2473">
        <v>2.8049342586224602</v>
      </c>
      <c r="Y2473">
        <v>0</v>
      </c>
      <c r="Z2473">
        <v>0.43457267020762902</v>
      </c>
      <c r="AA2473">
        <v>6.2663151637331698</v>
      </c>
      <c r="AB2473">
        <v>4.5225592044134499</v>
      </c>
      <c r="AC2473">
        <v>0</v>
      </c>
      <c r="AD2473">
        <v>0.92081704678738396</v>
      </c>
      <c r="AE2473">
        <v>4.1560614378076597</v>
      </c>
      <c r="AF2473">
        <v>3.2361514743765301</v>
      </c>
      <c r="AG2473">
        <v>0</v>
      </c>
      <c r="AH2473">
        <v>0.62525319811913505</v>
      </c>
      <c r="AI2473">
        <v>6.7123602324299902</v>
      </c>
      <c r="AJ2473">
        <v>4.8474754611595303</v>
      </c>
      <c r="AK2473">
        <v>0</v>
      </c>
      <c r="AL2473">
        <v>0</v>
      </c>
      <c r="AM2473">
        <v>3.68421528054493</v>
      </c>
      <c r="AN2473">
        <v>2.3734194729495801</v>
      </c>
      <c r="AO2473">
        <v>0</v>
      </c>
      <c r="AP2473">
        <v>2.0556054660835898</v>
      </c>
      <c r="AQ2473">
        <v>7.5375683450827902</v>
      </c>
      <c r="AR2473">
        <v>5.5621779249041197</v>
      </c>
      <c r="AS2473">
        <v>0</v>
      </c>
      <c r="AT2473">
        <v>0</v>
      </c>
      <c r="AU2473">
        <v>1.93565795790021</v>
      </c>
      <c r="AV2473">
        <v>1.9071485517258999</v>
      </c>
      <c r="AW2473">
        <v>0</v>
      </c>
      <c r="AX2473">
        <v>0</v>
      </c>
      <c r="AY2473">
        <v>0.435602693977797</v>
      </c>
      <c r="AZ2473">
        <v>1.32566275976879</v>
      </c>
      <c r="BA2473">
        <v>0</v>
      </c>
      <c r="BB2473">
        <v>0</v>
      </c>
      <c r="BC2473">
        <v>0.33485383239698702</v>
      </c>
      <c r="BD2473">
        <v>1.0791131387969699</v>
      </c>
      <c r="BE2473">
        <v>0</v>
      </c>
      <c r="BF2473">
        <v>0</v>
      </c>
      <c r="BG2473">
        <v>0.46327800081974801</v>
      </c>
      <c r="BH2473">
        <v>1.18266630777044</v>
      </c>
      <c r="BI2473">
        <v>0.43457267020762902</v>
      </c>
      <c r="BJ2473">
        <v>1.2585402377227799</v>
      </c>
      <c r="BK2473">
        <v>1.3011016359843399</v>
      </c>
      <c r="BL2473">
        <v>1.72388342803242</v>
      </c>
      <c r="BM2473">
        <v>0</v>
      </c>
      <c r="BN2473">
        <v>0</v>
      </c>
      <c r="BO2473">
        <v>0</v>
      </c>
      <c r="BP2473">
        <v>0</v>
      </c>
      <c r="BQ2473">
        <v>0</v>
      </c>
      <c r="BR2473">
        <v>0</v>
      </c>
      <c r="BS2473">
        <v>5.4932614555256096</v>
      </c>
      <c r="BT2473">
        <v>3.6621743036837402</v>
      </c>
      <c r="BU2473">
        <v>0</v>
      </c>
      <c r="BV2473">
        <v>0</v>
      </c>
      <c r="BW2473">
        <v>0</v>
      </c>
      <c r="BX2473">
        <v>3.9392372651845297E-3</v>
      </c>
      <c r="BY2473">
        <v>0.10562052055828</v>
      </c>
      <c r="BZ2473">
        <v>0.41935483870967699</v>
      </c>
      <c r="CA2473">
        <v>1.91040423940917</v>
      </c>
      <c r="CB2473">
        <v>1.94301049112458</v>
      </c>
      <c r="CC2473">
        <v>0</v>
      </c>
      <c r="CD2473">
        <v>0</v>
      </c>
      <c r="CE2473">
        <v>0</v>
      </c>
      <c r="CF2473">
        <v>1.2849348878542</v>
      </c>
      <c r="CG2473">
        <v>0</v>
      </c>
      <c r="CH2473">
        <v>0</v>
      </c>
      <c r="CI2473">
        <v>2.7994411399388999</v>
      </c>
      <c r="CJ2473">
        <v>5.2078477708920801</v>
      </c>
      <c r="CK2473">
        <v>0</v>
      </c>
      <c r="CL2473">
        <v>0</v>
      </c>
      <c r="CM2473">
        <v>0.38867295946696301</v>
      </c>
      <c r="CN2473">
        <v>0.64452965600113699</v>
      </c>
      <c r="CO2473">
        <v>3.0691213915829798</v>
      </c>
      <c r="CP2473">
        <v>3.32618415791196</v>
      </c>
      <c r="CQ2473">
        <v>7.0253965164931396</v>
      </c>
      <c r="CR2473">
        <v>7.9100357300020203</v>
      </c>
      <c r="CS2473">
        <v>0.115324712381753</v>
      </c>
      <c r="CT2473">
        <v>1.0168124702097401</v>
      </c>
      <c r="CU2473">
        <v>2.66415109657745</v>
      </c>
      <c r="CV2473">
        <v>1.7626633387494599</v>
      </c>
      <c r="CW2473">
        <v>0</v>
      </c>
      <c r="CX2473">
        <v>0.31213872832369899</v>
      </c>
      <c r="CY2473">
        <v>4.2209072978303803</v>
      </c>
      <c r="CZ2473">
        <v>1.9468999076390201</v>
      </c>
      <c r="DA2473">
        <v>0</v>
      </c>
      <c r="DB2473">
        <v>0</v>
      </c>
      <c r="DC2473">
        <v>0</v>
      </c>
      <c r="DD2473">
        <v>0</v>
      </c>
      <c r="DE2473">
        <v>0</v>
      </c>
      <c r="DF2473">
        <v>0</v>
      </c>
      <c r="DG2473">
        <v>0</v>
      </c>
      <c r="DH2473">
        <v>0</v>
      </c>
      <c r="DI2473">
        <v>0</v>
      </c>
      <c r="DJ2473">
        <v>0.38680590540759802</v>
      </c>
      <c r="DK2473">
        <v>3.2674094701011902</v>
      </c>
      <c r="DL2473">
        <v>3.3976733830210399</v>
      </c>
      <c r="DM2473">
        <v>0</v>
      </c>
      <c r="DN2473">
        <v>0.34549604477378598</v>
      </c>
      <c r="DO2473">
        <v>9.5982188738945293</v>
      </c>
      <c r="DP2473">
        <v>8.8993842495892803</v>
      </c>
      <c r="DQ2473">
        <v>0.89940998704849595</v>
      </c>
      <c r="DR2473">
        <v>4.0901959160450803</v>
      </c>
      <c r="DS2473">
        <v>5.0004915578551099</v>
      </c>
      <c r="DT2473">
        <v>3.63824253931974</v>
      </c>
    </row>
    <row r="2474" spans="1:124" x14ac:dyDescent="0.35">
      <c r="A2474" s="19" t="str">
        <f t="shared" si="102"/>
        <v xml:space="preserve">  CLD [NCL+DQ] / [Capital + ALLL]--43190</v>
      </c>
      <c r="B2474" s="19" t="str">
        <f t="shared" si="103"/>
        <v xml:space="preserve">  CLD [NCL+DQ] / [Capital + ALLL]</v>
      </c>
      <c r="C2474">
        <v>8</v>
      </c>
      <c r="D2474" s="27">
        <v>43190</v>
      </c>
      <c r="E2474">
        <v>0</v>
      </c>
      <c r="F2474">
        <v>0</v>
      </c>
      <c r="G2474">
        <v>0.14737638510158699</v>
      </c>
      <c r="H2474">
        <v>0.39329289313291199</v>
      </c>
      <c r="I2474">
        <v>0</v>
      </c>
      <c r="J2474">
        <v>0</v>
      </c>
      <c r="K2474">
        <v>2.49721016826782E-3</v>
      </c>
      <c r="L2474">
        <v>0.211604695083421</v>
      </c>
      <c r="M2474">
        <v>0</v>
      </c>
      <c r="N2474">
        <v>0</v>
      </c>
      <c r="O2474">
        <v>0.188994035872558</v>
      </c>
      <c r="P2474">
        <v>0.40480038428339798</v>
      </c>
      <c r="Q2474">
        <v>0</v>
      </c>
      <c r="R2474">
        <v>0</v>
      </c>
      <c r="S2474">
        <v>0.18224420723769899</v>
      </c>
      <c r="T2474">
        <v>0.23936770706708499</v>
      </c>
      <c r="U2474">
        <v>0</v>
      </c>
      <c r="V2474">
        <v>0</v>
      </c>
      <c r="W2474">
        <v>0</v>
      </c>
      <c r="X2474">
        <v>0.18980756140587701</v>
      </c>
      <c r="Y2474">
        <v>0</v>
      </c>
      <c r="Z2474">
        <v>0</v>
      </c>
      <c r="AA2474">
        <v>0.86821398771436598</v>
      </c>
      <c r="AB2474">
        <v>0.66010725819236804</v>
      </c>
      <c r="AC2474">
        <v>0</v>
      </c>
      <c r="AD2474">
        <v>0</v>
      </c>
      <c r="AE2474">
        <v>0</v>
      </c>
      <c r="AF2474">
        <v>0.18976720349501799</v>
      </c>
      <c r="AG2474">
        <v>0</v>
      </c>
      <c r="AH2474">
        <v>0</v>
      </c>
      <c r="AI2474">
        <v>0</v>
      </c>
      <c r="AJ2474">
        <v>0.14839499355847</v>
      </c>
      <c r="AK2474">
        <v>0</v>
      </c>
      <c r="AL2474">
        <v>0</v>
      </c>
      <c r="AM2474">
        <v>3.9694184154646303E-2</v>
      </c>
      <c r="AN2474">
        <v>0.49903012218811299</v>
      </c>
      <c r="AO2474">
        <v>0</v>
      </c>
      <c r="AP2474">
        <v>0</v>
      </c>
      <c r="AQ2474">
        <v>0</v>
      </c>
      <c r="AR2474">
        <v>0.14305516267705901</v>
      </c>
      <c r="AS2474">
        <v>0</v>
      </c>
      <c r="AT2474">
        <v>0</v>
      </c>
      <c r="AU2474">
        <v>0.127780085130659</v>
      </c>
      <c r="AV2474">
        <v>0.29522758406919503</v>
      </c>
      <c r="AW2474">
        <v>0</v>
      </c>
      <c r="AX2474">
        <v>0</v>
      </c>
      <c r="AY2474">
        <v>5.1916206159905401E-2</v>
      </c>
      <c r="AZ2474">
        <v>0.27408567189213801</v>
      </c>
      <c r="BA2474">
        <v>0</v>
      </c>
      <c r="BB2474">
        <v>0</v>
      </c>
      <c r="BC2474">
        <v>0</v>
      </c>
      <c r="BD2474">
        <v>6.5812462641533398E-2</v>
      </c>
      <c r="BE2474">
        <v>0</v>
      </c>
      <c r="BF2474">
        <v>0</v>
      </c>
      <c r="BG2474">
        <v>5.8222936087652201E-2</v>
      </c>
      <c r="BH2474">
        <v>0.18439827187726801</v>
      </c>
      <c r="BI2474">
        <v>0</v>
      </c>
      <c r="BJ2474">
        <v>0.185446239436726</v>
      </c>
      <c r="BK2474">
        <v>0.85729947989785105</v>
      </c>
      <c r="BL2474">
        <v>0.59284076630954596</v>
      </c>
      <c r="BM2474">
        <v>9.9360084592806E-2</v>
      </c>
      <c r="BN2474">
        <v>0.198720169185612</v>
      </c>
      <c r="BO2474">
        <v>1.78472043835741</v>
      </c>
      <c r="BP2474">
        <v>1.1898136255716101</v>
      </c>
      <c r="BQ2474">
        <v>0</v>
      </c>
      <c r="BR2474">
        <v>0</v>
      </c>
      <c r="BS2474">
        <v>0</v>
      </c>
      <c r="BT2474">
        <v>0</v>
      </c>
      <c r="BU2474">
        <v>0</v>
      </c>
      <c r="BV2474">
        <v>0</v>
      </c>
      <c r="BW2474">
        <v>4.2284986619084398E-2</v>
      </c>
      <c r="BX2474">
        <v>0.271093859106525</v>
      </c>
      <c r="BY2474">
        <v>0</v>
      </c>
      <c r="BZ2474">
        <v>0</v>
      </c>
      <c r="CA2474">
        <v>0.14855339726251901</v>
      </c>
      <c r="CB2474">
        <v>0.109264973448611</v>
      </c>
      <c r="CC2474">
        <v>0</v>
      </c>
      <c r="CD2474">
        <v>0</v>
      </c>
      <c r="CE2474">
        <v>1.69252167698162E-2</v>
      </c>
      <c r="CF2474">
        <v>0.48078986243864702</v>
      </c>
      <c r="CG2474">
        <v>0</v>
      </c>
      <c r="CH2474">
        <v>0</v>
      </c>
      <c r="CI2474">
        <v>0</v>
      </c>
      <c r="CJ2474">
        <v>5.0912221265299699E-2</v>
      </c>
      <c r="CK2474">
        <v>0</v>
      </c>
      <c r="CL2474">
        <v>0</v>
      </c>
      <c r="CM2474">
        <v>0</v>
      </c>
      <c r="CN2474">
        <v>0.188823897121979</v>
      </c>
      <c r="CO2474">
        <v>0</v>
      </c>
      <c r="CP2474">
        <v>0</v>
      </c>
      <c r="CQ2474">
        <v>0.45775756015220398</v>
      </c>
      <c r="CR2474">
        <v>0.22388585084526999</v>
      </c>
      <c r="CS2474">
        <v>0</v>
      </c>
      <c r="CT2474">
        <v>0</v>
      </c>
      <c r="CU2474">
        <v>0</v>
      </c>
      <c r="CV2474">
        <v>0</v>
      </c>
      <c r="CW2474">
        <v>0</v>
      </c>
      <c r="CX2474">
        <v>0</v>
      </c>
      <c r="CY2474">
        <v>0.15953757225433501</v>
      </c>
      <c r="CZ2474">
        <v>0.86559048366784197</v>
      </c>
      <c r="DA2474">
        <v>1.0192407696307899</v>
      </c>
      <c r="DB2474">
        <v>1.0192407696307899</v>
      </c>
      <c r="DC2474">
        <v>1.0192407696307899</v>
      </c>
      <c r="DD2474">
        <v>1.0192407696307899</v>
      </c>
      <c r="DE2474">
        <v>0</v>
      </c>
      <c r="DF2474">
        <v>0</v>
      </c>
      <c r="DG2474">
        <v>0</v>
      </c>
      <c r="DH2474">
        <v>0</v>
      </c>
      <c r="DI2474">
        <v>0</v>
      </c>
      <c r="DJ2474">
        <v>0</v>
      </c>
      <c r="DK2474" s="77">
        <v>3.8481682142075098E-5</v>
      </c>
      <c r="DL2474">
        <v>1.62163078691007E-2</v>
      </c>
      <c r="DM2474">
        <v>0</v>
      </c>
      <c r="DN2474">
        <v>0</v>
      </c>
      <c r="DO2474">
        <v>0</v>
      </c>
      <c r="DP2474">
        <v>7.8166525966919895E-3</v>
      </c>
      <c r="DQ2474">
        <v>1.48719717217001E-2</v>
      </c>
      <c r="DR2474">
        <v>0.256395260179621</v>
      </c>
      <c r="DS2474">
        <v>0.63538231435274395</v>
      </c>
      <c r="DT2474">
        <v>0.57360531672579296</v>
      </c>
    </row>
    <row r="2475" spans="1:124" x14ac:dyDescent="0.35">
      <c r="A2475" s="19" t="str">
        <f t="shared" si="102"/>
        <v xml:space="preserve">  CRE [NCL+DQ] / [Capital + ALLL]--43190</v>
      </c>
      <c r="B2475" s="19" t="str">
        <f t="shared" si="103"/>
        <v xml:space="preserve">  CRE [NCL+DQ] / [Capital + ALLL]</v>
      </c>
      <c r="C2475">
        <v>9</v>
      </c>
      <c r="D2475" s="27">
        <v>43190</v>
      </c>
      <c r="E2475">
        <v>0.23375409069658701</v>
      </c>
      <c r="F2475">
        <v>1.2406039733110601</v>
      </c>
      <c r="G2475">
        <v>3.42228383295789</v>
      </c>
      <c r="H2475">
        <v>2.8506330984541801</v>
      </c>
      <c r="I2475">
        <v>0</v>
      </c>
      <c r="J2475">
        <v>0.79875642711945505</v>
      </c>
      <c r="K2475">
        <v>3.2976434926807401</v>
      </c>
      <c r="L2475">
        <v>2.3106555007665199</v>
      </c>
      <c r="M2475">
        <v>0</v>
      </c>
      <c r="N2475">
        <v>0.996606667484919</v>
      </c>
      <c r="O2475">
        <v>3.47310567575447</v>
      </c>
      <c r="P2475">
        <v>2.6591833526831699</v>
      </c>
      <c r="Q2475">
        <v>2.7288165368624502</v>
      </c>
      <c r="R2475">
        <v>5.0066428921054502</v>
      </c>
      <c r="S2475">
        <v>7.1986649472805899</v>
      </c>
      <c r="T2475">
        <v>6.4402139053422598</v>
      </c>
      <c r="U2475">
        <v>0</v>
      </c>
      <c r="V2475">
        <v>0.76178038959625605</v>
      </c>
      <c r="W2475">
        <v>3.0444728520487101</v>
      </c>
      <c r="X2475">
        <v>2.0910208551349099</v>
      </c>
      <c r="Y2475">
        <v>0</v>
      </c>
      <c r="Z2475">
        <v>1.8687110685194099</v>
      </c>
      <c r="AA2475">
        <v>4.3210780723597502</v>
      </c>
      <c r="AB2475">
        <v>2.7412287501555599</v>
      </c>
      <c r="AC2475">
        <v>0</v>
      </c>
      <c r="AD2475">
        <v>0.33605063687617598</v>
      </c>
      <c r="AE2475">
        <v>2.8134408259416799</v>
      </c>
      <c r="AF2475">
        <v>2.10321647357675</v>
      </c>
      <c r="AG2475">
        <v>0</v>
      </c>
      <c r="AH2475">
        <v>0</v>
      </c>
      <c r="AI2475">
        <v>0.70942509074067905</v>
      </c>
      <c r="AJ2475">
        <v>1.1947505362367401</v>
      </c>
      <c r="AK2475">
        <v>0.76266483472582203</v>
      </c>
      <c r="AL2475">
        <v>1.8274523959931399</v>
      </c>
      <c r="AM2475">
        <v>6.1255695387587599</v>
      </c>
      <c r="AN2475">
        <v>4.6948396548782902</v>
      </c>
      <c r="AO2475">
        <v>0</v>
      </c>
      <c r="AP2475">
        <v>0.27270714919718297</v>
      </c>
      <c r="AQ2475">
        <v>2.5572979423523501</v>
      </c>
      <c r="AR2475">
        <v>1.73469321040906</v>
      </c>
      <c r="AS2475">
        <v>0</v>
      </c>
      <c r="AT2475">
        <v>1.0130762708082299</v>
      </c>
      <c r="AU2475">
        <v>2.7089637537179101</v>
      </c>
      <c r="AV2475">
        <v>2.1789347526451999</v>
      </c>
      <c r="AW2475">
        <v>0</v>
      </c>
      <c r="AX2475">
        <v>1.2588100083668801</v>
      </c>
      <c r="AY2475">
        <v>4.3975313981549196</v>
      </c>
      <c r="AZ2475">
        <v>3.00543106185836</v>
      </c>
      <c r="BA2475">
        <v>0</v>
      </c>
      <c r="BB2475">
        <v>0.65925382650425801</v>
      </c>
      <c r="BC2475">
        <v>2.7719965109155802</v>
      </c>
      <c r="BD2475">
        <v>1.8286836075335799</v>
      </c>
      <c r="BE2475">
        <v>0.54395781217666705</v>
      </c>
      <c r="BF2475">
        <v>1.31533061280224</v>
      </c>
      <c r="BG2475">
        <v>3.6569565024277502</v>
      </c>
      <c r="BH2475">
        <v>3.4018508025640202</v>
      </c>
      <c r="BI2475">
        <v>0.68404957347497197</v>
      </c>
      <c r="BJ2475">
        <v>1.90723164949153</v>
      </c>
      <c r="BK2475">
        <v>1.92145811221315</v>
      </c>
      <c r="BL2475">
        <v>1.3941580444589501</v>
      </c>
      <c r="BM2475">
        <v>1.52595212484731</v>
      </c>
      <c r="BN2475">
        <v>3.0519042496946298</v>
      </c>
      <c r="BO2475">
        <v>3.6095905118212799</v>
      </c>
      <c r="BP2475">
        <v>2.4063936745475201</v>
      </c>
      <c r="BQ2475">
        <v>0.53428317008014203</v>
      </c>
      <c r="BR2475">
        <v>1.0685663401602901</v>
      </c>
      <c r="BS2475">
        <v>3.0571942212930798</v>
      </c>
      <c r="BT2475">
        <v>2.0381294808620498</v>
      </c>
      <c r="BU2475">
        <v>0.19667441444663</v>
      </c>
      <c r="BV2475">
        <v>1.3350020859407601</v>
      </c>
      <c r="BW2475">
        <v>3.7290911600641601</v>
      </c>
      <c r="BX2475">
        <v>2.4702870535419099</v>
      </c>
      <c r="BY2475">
        <v>0</v>
      </c>
      <c r="BZ2475">
        <v>0.613471329605208</v>
      </c>
      <c r="CA2475">
        <v>2.4687100892812901</v>
      </c>
      <c r="CB2475">
        <v>1.7528482624394199</v>
      </c>
      <c r="CC2475">
        <v>0</v>
      </c>
      <c r="CD2475">
        <v>1.0511537373867801</v>
      </c>
      <c r="CE2475">
        <v>2.8033049218500699</v>
      </c>
      <c r="CF2475">
        <v>2.2891381898996102</v>
      </c>
      <c r="CG2475">
        <v>0</v>
      </c>
      <c r="CH2475">
        <v>0</v>
      </c>
      <c r="CI2475">
        <v>1.22512450121615</v>
      </c>
      <c r="CJ2475">
        <v>1.37815542781652</v>
      </c>
      <c r="CK2475">
        <v>0</v>
      </c>
      <c r="CL2475">
        <v>1.1772974872605899</v>
      </c>
      <c r="CM2475">
        <v>5.5511655472145396</v>
      </c>
      <c r="CN2475">
        <v>3.0022251171528498</v>
      </c>
      <c r="CO2475">
        <v>1.57039514340761</v>
      </c>
      <c r="CP2475">
        <v>2.1900826446281001</v>
      </c>
      <c r="CQ2475">
        <v>2.5702331141661698</v>
      </c>
      <c r="CR2475">
        <v>1.9237395254465299</v>
      </c>
      <c r="CS2475">
        <v>0</v>
      </c>
      <c r="CT2475">
        <v>0.13978549280740099</v>
      </c>
      <c r="CU2475">
        <v>0.50670872694348501</v>
      </c>
      <c r="CV2475">
        <v>0.36692323413608402</v>
      </c>
      <c r="CW2475">
        <v>0</v>
      </c>
      <c r="CX2475">
        <v>1.0266772192376601</v>
      </c>
      <c r="CY2475">
        <v>5.9648221504184296</v>
      </c>
      <c r="CZ2475">
        <v>3.55358910059531</v>
      </c>
      <c r="DA2475">
        <v>6.7637372161553104</v>
      </c>
      <c r="DB2475">
        <v>6.7637372161553104</v>
      </c>
      <c r="DC2475">
        <v>6.7637372161553104</v>
      </c>
      <c r="DD2475">
        <v>6.7637372161553104</v>
      </c>
      <c r="DE2475">
        <v>0</v>
      </c>
      <c r="DF2475">
        <v>0</v>
      </c>
      <c r="DG2475">
        <v>0</v>
      </c>
      <c r="DH2475">
        <v>0</v>
      </c>
      <c r="DI2475">
        <v>1.25811031830191E-2</v>
      </c>
      <c r="DJ2475">
        <v>0.27448983871942201</v>
      </c>
      <c r="DK2475">
        <v>1.0596852361729301</v>
      </c>
      <c r="DL2475">
        <v>0.88539698853131898</v>
      </c>
      <c r="DM2475">
        <v>2.3127741581118499</v>
      </c>
      <c r="DN2475">
        <v>4.4690527981016404</v>
      </c>
      <c r="DO2475">
        <v>6.7755077513660202</v>
      </c>
      <c r="DP2475">
        <v>5.9479023394268502</v>
      </c>
      <c r="DQ2475">
        <v>1.68153563602832</v>
      </c>
      <c r="DR2475">
        <v>2.8371676251744602</v>
      </c>
      <c r="DS2475">
        <v>10.399293494108401</v>
      </c>
      <c r="DT2475">
        <v>5.8801693008612403</v>
      </c>
    </row>
    <row r="2476" spans="1:124" x14ac:dyDescent="0.35">
      <c r="A2476" s="19" t="str">
        <f t="shared" si="102"/>
        <v xml:space="preserve">  Res RE [NCL+DQ] / [Capital + ALLL]--43190</v>
      </c>
      <c r="B2476" s="19" t="str">
        <f t="shared" si="103"/>
        <v xml:space="preserve">  Res RE [NCL+DQ] / [Capital + ALLL]</v>
      </c>
      <c r="C2476">
        <v>10</v>
      </c>
      <c r="D2476" s="27">
        <v>43190</v>
      </c>
      <c r="E2476">
        <v>5.2015408622496297E-2</v>
      </c>
      <c r="F2476">
        <v>0.76505772708304398</v>
      </c>
      <c r="G2476">
        <v>2.3582832869488799</v>
      </c>
      <c r="H2476">
        <v>1.54115135047922</v>
      </c>
      <c r="I2476">
        <v>0</v>
      </c>
      <c r="J2476">
        <v>0.77540470684260598</v>
      </c>
      <c r="K2476">
        <v>2.3977660710769801</v>
      </c>
      <c r="L2476">
        <v>1.8134659603202199</v>
      </c>
      <c r="M2476">
        <v>0.24880605259973801</v>
      </c>
      <c r="N2476">
        <v>1.42590360829066</v>
      </c>
      <c r="O2476">
        <v>3.6285676734880399</v>
      </c>
      <c r="P2476">
        <v>2.61414426668426</v>
      </c>
      <c r="Q2476">
        <v>2.61083146339984</v>
      </c>
      <c r="R2476">
        <v>3.8234725444702198</v>
      </c>
      <c r="S2476">
        <v>5.3954950235725496</v>
      </c>
      <c r="T2476">
        <v>4.6458501338205602</v>
      </c>
      <c r="U2476">
        <v>0</v>
      </c>
      <c r="V2476">
        <v>1.0368294635708599</v>
      </c>
      <c r="W2476">
        <v>2.84446372266062</v>
      </c>
      <c r="X2476">
        <v>2.11372537997884</v>
      </c>
      <c r="Y2476">
        <v>0.44245957904312899</v>
      </c>
      <c r="Z2476">
        <v>1.2738373407703301</v>
      </c>
      <c r="AA2476">
        <v>2.4697710316439401</v>
      </c>
      <c r="AB2476">
        <v>2.8011042282937502</v>
      </c>
      <c r="AC2476">
        <v>0</v>
      </c>
      <c r="AD2476">
        <v>0.22263846982990601</v>
      </c>
      <c r="AE2476">
        <v>0.91801400515296605</v>
      </c>
      <c r="AF2476">
        <v>0.88054780597402904</v>
      </c>
      <c r="AG2476">
        <v>0</v>
      </c>
      <c r="AH2476">
        <v>0.18205993222095801</v>
      </c>
      <c r="AI2476">
        <v>0.582435803369589</v>
      </c>
      <c r="AJ2476">
        <v>0.46682161652527199</v>
      </c>
      <c r="AK2476">
        <v>0.29384590828083901</v>
      </c>
      <c r="AL2476">
        <v>1.0065669070944101</v>
      </c>
      <c r="AM2476">
        <v>2.9390492483806199</v>
      </c>
      <c r="AN2476">
        <v>2.1139372816581798</v>
      </c>
      <c r="AO2476">
        <v>0</v>
      </c>
      <c r="AP2476">
        <v>0.48403289128634303</v>
      </c>
      <c r="AQ2476">
        <v>1.7040585051853101</v>
      </c>
      <c r="AR2476">
        <v>1.3183113175660699</v>
      </c>
      <c r="AS2476">
        <v>0</v>
      </c>
      <c r="AT2476">
        <v>0.52830188679245305</v>
      </c>
      <c r="AU2476">
        <v>1.94405413282174</v>
      </c>
      <c r="AV2476">
        <v>1.5971834474568101</v>
      </c>
      <c r="AW2476">
        <v>0.912812920451883</v>
      </c>
      <c r="AX2476">
        <v>2.8760517016951899</v>
      </c>
      <c r="AY2476">
        <v>5.2915861387170802</v>
      </c>
      <c r="AZ2476">
        <v>3.75101130533977</v>
      </c>
      <c r="BA2476">
        <v>0</v>
      </c>
      <c r="BB2476">
        <v>0.73601107063731797</v>
      </c>
      <c r="BC2476">
        <v>1.7694061655934199</v>
      </c>
      <c r="BD2476">
        <v>1.77044903299856</v>
      </c>
      <c r="BE2476">
        <v>0.37421111072672197</v>
      </c>
      <c r="BF2476">
        <v>1.0450226327983201</v>
      </c>
      <c r="BG2476">
        <v>1.7331221813517099</v>
      </c>
      <c r="BH2476">
        <v>1.29771351127414</v>
      </c>
      <c r="BI2476">
        <v>5.2015408622496297E-2</v>
      </c>
      <c r="BJ2476">
        <v>0.50901335908578804</v>
      </c>
      <c r="BK2476">
        <v>1.46912144184616</v>
      </c>
      <c r="BL2476">
        <v>0.71529329997186397</v>
      </c>
      <c r="BM2476">
        <v>0.74747953546881596</v>
      </c>
      <c r="BN2476">
        <v>1.4949590709376299</v>
      </c>
      <c r="BO2476">
        <v>2.7901187131418199</v>
      </c>
      <c r="BP2476">
        <v>1.86007914209454</v>
      </c>
      <c r="BQ2476">
        <v>1.7809439002671399</v>
      </c>
      <c r="BR2476">
        <v>3.5618878005342798</v>
      </c>
      <c r="BS2476">
        <v>4.6919951132051496</v>
      </c>
      <c r="BT2476">
        <v>3.12799674213676</v>
      </c>
      <c r="BU2476">
        <v>0.57968815781667604</v>
      </c>
      <c r="BV2476">
        <v>2.6515692563400002</v>
      </c>
      <c r="BW2476">
        <v>4.8794733603813496</v>
      </c>
      <c r="BX2476">
        <v>3.75521978772634</v>
      </c>
      <c r="BY2476">
        <v>1.4683308111112201</v>
      </c>
      <c r="BZ2476">
        <v>2.1274990569596399</v>
      </c>
      <c r="CA2476">
        <v>3.8829766068883802</v>
      </c>
      <c r="CB2476">
        <v>2.4735269658972698</v>
      </c>
      <c r="CC2476">
        <v>0</v>
      </c>
      <c r="CD2476">
        <v>0.51596960131103697</v>
      </c>
      <c r="CE2476">
        <v>1.7115613955081701</v>
      </c>
      <c r="CF2476">
        <v>1.55429841812825</v>
      </c>
      <c r="CG2476">
        <v>0.193830006849567</v>
      </c>
      <c r="CH2476">
        <v>0.582750582750583</v>
      </c>
      <c r="CI2476">
        <v>2.7833908472050899</v>
      </c>
      <c r="CJ2476">
        <v>1.7113068840349299</v>
      </c>
      <c r="CK2476">
        <v>0.790058758138796</v>
      </c>
      <c r="CL2476">
        <v>1.5789084454962301</v>
      </c>
      <c r="CM2476">
        <v>2.5658040256580401</v>
      </c>
      <c r="CN2476">
        <v>2.1609472621374102</v>
      </c>
      <c r="CO2476">
        <v>0</v>
      </c>
      <c r="CP2476">
        <v>0</v>
      </c>
      <c r="CQ2476">
        <v>1.2538265671044</v>
      </c>
      <c r="CR2476">
        <v>0.565754401398194</v>
      </c>
      <c r="CS2476">
        <v>0</v>
      </c>
      <c r="CT2476">
        <v>7.7738515901060096E-2</v>
      </c>
      <c r="CU2476">
        <v>0.44187498239909301</v>
      </c>
      <c r="CV2476">
        <v>0.364136466498033</v>
      </c>
      <c r="CW2476">
        <v>0.27562942241237498</v>
      </c>
      <c r="CX2476">
        <v>0.82884595079717005</v>
      </c>
      <c r="CY2476">
        <v>2.1179190751445098</v>
      </c>
      <c r="CZ2476">
        <v>2.6355660477804901</v>
      </c>
      <c r="DA2476">
        <v>0.36054775524354299</v>
      </c>
      <c r="DB2476">
        <v>0.36054775524354299</v>
      </c>
      <c r="DC2476">
        <v>0.36054775524354299</v>
      </c>
      <c r="DD2476">
        <v>0.36054775524354299</v>
      </c>
      <c r="DE2476">
        <v>0</v>
      </c>
      <c r="DF2476">
        <v>0</v>
      </c>
      <c r="DG2476">
        <v>0</v>
      </c>
      <c r="DH2476">
        <v>0</v>
      </c>
      <c r="DI2476">
        <v>8.6738699667252395E-2</v>
      </c>
      <c r="DJ2476">
        <v>0.37338611723424397</v>
      </c>
      <c r="DK2476">
        <v>0.93474887868256296</v>
      </c>
      <c r="DL2476">
        <v>0.87130944401718802</v>
      </c>
      <c r="DM2476">
        <v>1.37441088935357</v>
      </c>
      <c r="DN2476">
        <v>1.51990039070886</v>
      </c>
      <c r="DO2476">
        <v>4.32348808549549</v>
      </c>
      <c r="DP2476">
        <v>2.6051954772641599</v>
      </c>
      <c r="DQ2476">
        <v>0.18826072914869399</v>
      </c>
      <c r="DR2476">
        <v>1.1114226478328499</v>
      </c>
      <c r="DS2476">
        <v>2.9706408449148101</v>
      </c>
      <c r="DT2476">
        <v>1.71381990048876</v>
      </c>
    </row>
    <row r="2477" spans="1:124" x14ac:dyDescent="0.35">
      <c r="A2477" s="19" t="str">
        <f t="shared" si="102"/>
        <v xml:space="preserve">  C&amp;I [NCL+DQ] / [Capital + ALLL]--43190</v>
      </c>
      <c r="B2477" s="19" t="str">
        <f t="shared" si="103"/>
        <v xml:space="preserve">  C&amp;I [NCL+DQ] / [Capital + ALLL]</v>
      </c>
      <c r="C2477">
        <v>11</v>
      </c>
      <c r="D2477" s="27">
        <v>43190</v>
      </c>
      <c r="E2477">
        <v>6.3563333423494101E-2</v>
      </c>
      <c r="F2477">
        <v>0.62985205800498001</v>
      </c>
      <c r="G2477">
        <v>1.6732529638337299</v>
      </c>
      <c r="H2477">
        <v>1.2902215920262501</v>
      </c>
      <c r="I2477">
        <v>1.39694328114298E-2</v>
      </c>
      <c r="J2477">
        <v>0.69980446639909399</v>
      </c>
      <c r="K2477">
        <v>2.5865208886975899</v>
      </c>
      <c r="L2477">
        <v>1.7991032405929599</v>
      </c>
      <c r="M2477">
        <v>1.27790234639024E-2</v>
      </c>
      <c r="N2477">
        <v>0.42995251319174699</v>
      </c>
      <c r="O2477">
        <v>1.7134630961595401</v>
      </c>
      <c r="P2477">
        <v>1.40677825548261</v>
      </c>
      <c r="Q2477">
        <v>0.19484736956051099</v>
      </c>
      <c r="R2477">
        <v>0.61933534743202401</v>
      </c>
      <c r="S2477">
        <v>2.4168600154679001</v>
      </c>
      <c r="T2477">
        <v>1.8007790128336001</v>
      </c>
      <c r="U2477">
        <v>0</v>
      </c>
      <c r="V2477">
        <v>0.67784624709566599</v>
      </c>
      <c r="W2477">
        <v>2.7379862362288399</v>
      </c>
      <c r="X2477">
        <v>1.92481872529441</v>
      </c>
      <c r="Y2477">
        <v>0.23339038431616599</v>
      </c>
      <c r="Z2477">
        <v>1.0205470131990699</v>
      </c>
      <c r="AA2477">
        <v>3.1947708578143401</v>
      </c>
      <c r="AB2477">
        <v>1.89863867028474</v>
      </c>
      <c r="AC2477">
        <v>9.4916203470922805E-2</v>
      </c>
      <c r="AD2477">
        <v>1.19947162067005</v>
      </c>
      <c r="AE2477">
        <v>2.5194626160893598</v>
      </c>
      <c r="AF2477">
        <v>2.3831907517642801</v>
      </c>
      <c r="AG2477">
        <v>0</v>
      </c>
      <c r="AH2477">
        <v>0.28620745778356799</v>
      </c>
      <c r="AI2477">
        <v>1.9762455354299899</v>
      </c>
      <c r="AJ2477">
        <v>1.6114861052959</v>
      </c>
      <c r="AK2477">
        <v>3.7288838980568298E-2</v>
      </c>
      <c r="AL2477">
        <v>0.50284948038887001</v>
      </c>
      <c r="AM2477">
        <v>1.87073378302041</v>
      </c>
      <c r="AN2477">
        <v>1.4424804936482001</v>
      </c>
      <c r="AO2477">
        <v>8.6547116250086501E-4</v>
      </c>
      <c r="AP2477">
        <v>0.78208205480271697</v>
      </c>
      <c r="AQ2477">
        <v>2.7120425670180799</v>
      </c>
      <c r="AR2477">
        <v>1.8399328966148401</v>
      </c>
      <c r="AS2477">
        <v>5.5085290391289196E-3</v>
      </c>
      <c r="AT2477">
        <v>0.51476564616635101</v>
      </c>
      <c r="AU2477">
        <v>2.16855074419454</v>
      </c>
      <c r="AV2477">
        <v>1.77057601028157</v>
      </c>
      <c r="AW2477">
        <v>8.3915145005370607E-3</v>
      </c>
      <c r="AX2477">
        <v>0.58075754468887597</v>
      </c>
      <c r="AY2477">
        <v>2.8833977414254899</v>
      </c>
      <c r="AZ2477">
        <v>1.7918885480300899</v>
      </c>
      <c r="BA2477">
        <v>0.58982960584659805</v>
      </c>
      <c r="BB2477">
        <v>1.8799186313468299</v>
      </c>
      <c r="BC2477">
        <v>4.2493830002907904</v>
      </c>
      <c r="BD2477">
        <v>3.4291163483193601</v>
      </c>
      <c r="BE2477">
        <v>4.1800185505542799E-2</v>
      </c>
      <c r="BF2477">
        <v>0.63307386299452495</v>
      </c>
      <c r="BG2477">
        <v>1.98492310863315</v>
      </c>
      <c r="BH2477">
        <v>1.36702034971047</v>
      </c>
      <c r="BI2477">
        <v>1.6198708435281399</v>
      </c>
      <c r="BJ2477">
        <v>1.6718976339932401</v>
      </c>
      <c r="BK2477">
        <v>2.07517476119021</v>
      </c>
      <c r="BL2477">
        <v>1.81441975898744</v>
      </c>
      <c r="BM2477">
        <v>8.4775118047072995E-2</v>
      </c>
      <c r="BN2477">
        <v>0.16955023609414599</v>
      </c>
      <c r="BO2477">
        <v>0.30880651172733797</v>
      </c>
      <c r="BP2477">
        <v>0.20587100781822501</v>
      </c>
      <c r="BQ2477">
        <v>0.29551954242135398</v>
      </c>
      <c r="BR2477">
        <v>0.59103908484270695</v>
      </c>
      <c r="BS2477">
        <v>1.1971223919315901</v>
      </c>
      <c r="BT2477">
        <v>0.79808159462106298</v>
      </c>
      <c r="BU2477">
        <v>0</v>
      </c>
      <c r="BV2477">
        <v>0.13126491646777999</v>
      </c>
      <c r="BW2477">
        <v>3.96312305603134</v>
      </c>
      <c r="BX2477">
        <v>3.9653326772899802</v>
      </c>
      <c r="BY2477">
        <v>0.27624363032572502</v>
      </c>
      <c r="BZ2477">
        <v>1.13709677419355</v>
      </c>
      <c r="CA2477">
        <v>1.6375910422914299</v>
      </c>
      <c r="CB2477">
        <v>2.0375459105114699</v>
      </c>
      <c r="CC2477">
        <v>0</v>
      </c>
      <c r="CD2477">
        <v>0.459834148679438</v>
      </c>
      <c r="CE2477">
        <v>1.73540528138728</v>
      </c>
      <c r="CF2477">
        <v>1.47349482637597</v>
      </c>
      <c r="CG2477">
        <v>2.2441651705565498E-2</v>
      </c>
      <c r="CH2477">
        <v>0.28874866189644499</v>
      </c>
      <c r="CI2477">
        <v>1.7486141935895601</v>
      </c>
      <c r="CJ2477">
        <v>1.21722808694642</v>
      </c>
      <c r="CK2477">
        <v>0.238705684731677</v>
      </c>
      <c r="CL2477">
        <v>0.79275688788771403</v>
      </c>
      <c r="CM2477">
        <v>4.0147142766537698</v>
      </c>
      <c r="CN2477">
        <v>2.9494241638370502</v>
      </c>
      <c r="CO2477">
        <v>0.93053529024690296</v>
      </c>
      <c r="CP2477">
        <v>0.945145225199026</v>
      </c>
      <c r="CQ2477">
        <v>1.15514533146138</v>
      </c>
      <c r="CR2477">
        <v>1.3224186129076301</v>
      </c>
      <c r="CS2477">
        <v>0.45930701047542299</v>
      </c>
      <c r="CT2477">
        <v>0.89838685227072601</v>
      </c>
      <c r="CU2477">
        <v>1.2193859730679699</v>
      </c>
      <c r="CV2477">
        <v>0.78030613127266302</v>
      </c>
      <c r="CW2477">
        <v>1.24379790987873</v>
      </c>
      <c r="CX2477">
        <v>2.48995983935743</v>
      </c>
      <c r="CY2477">
        <v>3.36374002280502</v>
      </c>
      <c r="CZ2477">
        <v>3.6544852137525998</v>
      </c>
      <c r="DA2477">
        <v>0</v>
      </c>
      <c r="DB2477">
        <v>0</v>
      </c>
      <c r="DC2477">
        <v>0</v>
      </c>
      <c r="DD2477">
        <v>0</v>
      </c>
      <c r="DE2477">
        <v>0</v>
      </c>
      <c r="DF2477">
        <v>0</v>
      </c>
      <c r="DG2477">
        <v>0</v>
      </c>
      <c r="DH2477">
        <v>0</v>
      </c>
      <c r="DI2477">
        <v>0.356707908077185</v>
      </c>
      <c r="DJ2477">
        <v>0.73791013308736297</v>
      </c>
      <c r="DK2477">
        <v>0.92287337814913994</v>
      </c>
      <c r="DL2477">
        <v>0.86869879490587698</v>
      </c>
      <c r="DM2477">
        <v>0.43165548480937399</v>
      </c>
      <c r="DN2477">
        <v>1.6907257267154401</v>
      </c>
      <c r="DO2477">
        <v>3.52262990183229</v>
      </c>
      <c r="DP2477">
        <v>2.58664322462417</v>
      </c>
      <c r="DQ2477">
        <v>0.82237179398871396</v>
      </c>
      <c r="DR2477">
        <v>1.3047467535146899</v>
      </c>
      <c r="DS2477">
        <v>2.56555072319291</v>
      </c>
      <c r="DT2477">
        <v>1.5863410925991199</v>
      </c>
    </row>
    <row r="2478" spans="1:124" x14ac:dyDescent="0.35">
      <c r="A2478" s="19" t="str">
        <f t="shared" si="102"/>
        <v xml:space="preserve">  Ind [NCL+DQ] / [Capital + ALLL]--43190</v>
      </c>
      <c r="B2478" s="19" t="str">
        <f t="shared" si="103"/>
        <v xml:space="preserve">  Ind [NCL+DQ] / [Capital + ALLL]</v>
      </c>
      <c r="C2478">
        <v>12</v>
      </c>
      <c r="D2478" s="27">
        <v>43190</v>
      </c>
      <c r="E2478">
        <v>2.84507285110785E-2</v>
      </c>
      <c r="F2478">
        <v>0.181962025316456</v>
      </c>
      <c r="G2478">
        <v>0.53722179585571805</v>
      </c>
      <c r="H2478">
        <v>0.36299752676869301</v>
      </c>
      <c r="I2478">
        <v>3.3980472555104999E-4</v>
      </c>
      <c r="J2478">
        <v>0.10911471593802299</v>
      </c>
      <c r="K2478">
        <v>0.45036767633948299</v>
      </c>
      <c r="L2478">
        <v>0.41029301484272901</v>
      </c>
      <c r="M2478">
        <v>1.24603155311093E-3</v>
      </c>
      <c r="N2478">
        <v>0.10566617984227</v>
      </c>
      <c r="O2478">
        <v>0.49835686991829198</v>
      </c>
      <c r="P2478">
        <v>0.46247916348414803</v>
      </c>
      <c r="Q2478">
        <v>0.162718042176517</v>
      </c>
      <c r="R2478">
        <v>0.48697861528689401</v>
      </c>
      <c r="S2478">
        <v>0.75320882330335903</v>
      </c>
      <c r="T2478">
        <v>0.58175042444699698</v>
      </c>
      <c r="U2478">
        <v>0</v>
      </c>
      <c r="V2478">
        <v>6.7930232780642794E-2</v>
      </c>
      <c r="W2478">
        <v>0.34558592522777298</v>
      </c>
      <c r="X2478">
        <v>0.39088612485851598</v>
      </c>
      <c r="Y2478">
        <v>9.2645015183488597E-2</v>
      </c>
      <c r="Z2478">
        <v>0.35886919584004701</v>
      </c>
      <c r="AA2478">
        <v>0.78325629173086797</v>
      </c>
      <c r="AB2478">
        <v>0.49567723642262201</v>
      </c>
      <c r="AC2478">
        <v>1.9010014545984999E-2</v>
      </c>
      <c r="AD2478">
        <v>0.15574047778199501</v>
      </c>
      <c r="AE2478">
        <v>0.36507677285907503</v>
      </c>
      <c r="AF2478">
        <v>0.35724280411715797</v>
      </c>
      <c r="AG2478">
        <v>1.68442810355337E-2</v>
      </c>
      <c r="AH2478">
        <v>0.103357847565935</v>
      </c>
      <c r="AI2478">
        <v>1.07584800350167</v>
      </c>
      <c r="AJ2478">
        <v>1.1943741304545601</v>
      </c>
      <c r="AK2478">
        <v>0</v>
      </c>
      <c r="AL2478">
        <v>5.9239006607427702E-2</v>
      </c>
      <c r="AM2478">
        <v>0.20921841954459</v>
      </c>
      <c r="AN2478">
        <v>0.18911780461125599</v>
      </c>
      <c r="AO2478">
        <v>1.4532638317868E-2</v>
      </c>
      <c r="AP2478">
        <v>0.13703816700382701</v>
      </c>
      <c r="AQ2478">
        <v>0.51476374829614002</v>
      </c>
      <c r="AR2478">
        <v>0.43739760677217498</v>
      </c>
      <c r="AS2478">
        <v>0</v>
      </c>
      <c r="AT2478">
        <v>5.5819145967066698E-2</v>
      </c>
      <c r="AU2478">
        <v>0.287903064451625</v>
      </c>
      <c r="AV2478">
        <v>0.27067883629457101</v>
      </c>
      <c r="AW2478">
        <v>3.3136477531113297E-2</v>
      </c>
      <c r="AX2478">
        <v>0.205639004374292</v>
      </c>
      <c r="AY2478">
        <v>0.73041225836039403</v>
      </c>
      <c r="AZ2478">
        <v>0.54291900229944701</v>
      </c>
      <c r="BA2478">
        <v>0</v>
      </c>
      <c r="BB2478">
        <v>3.5364491323951502E-2</v>
      </c>
      <c r="BC2478">
        <v>0.406920073850907</v>
      </c>
      <c r="BD2478">
        <v>0.52835916696283103</v>
      </c>
      <c r="BE2478">
        <v>3.7440430462143501E-2</v>
      </c>
      <c r="BF2478">
        <v>0.166452166057698</v>
      </c>
      <c r="BG2478">
        <v>0.50568450318527103</v>
      </c>
      <c r="BH2478">
        <v>0.802669403161138</v>
      </c>
      <c r="BI2478">
        <v>8.2923115195283892E-3</v>
      </c>
      <c r="BJ2478">
        <v>5.43215837759536E-2</v>
      </c>
      <c r="BK2478">
        <v>0.17018628993887899</v>
      </c>
      <c r="BL2478">
        <v>0.21301946506821101</v>
      </c>
      <c r="BM2478">
        <v>0.26161783741408501</v>
      </c>
      <c r="BN2478">
        <v>0.52323567482817102</v>
      </c>
      <c r="BO2478">
        <v>0.83853528257764298</v>
      </c>
      <c r="BP2478">
        <v>0.55902352171842895</v>
      </c>
      <c r="BQ2478">
        <v>0.176358436606292</v>
      </c>
      <c r="BR2478">
        <v>0.35271687321258299</v>
      </c>
      <c r="BS2478">
        <v>0.63457946086505201</v>
      </c>
      <c r="BT2478">
        <v>0.42305297391003499</v>
      </c>
      <c r="BU2478">
        <v>0</v>
      </c>
      <c r="BV2478">
        <v>8.1552764638721298E-2</v>
      </c>
      <c r="BW2478">
        <v>0.425534938148036</v>
      </c>
      <c r="BX2478">
        <v>0.37931832462333098</v>
      </c>
      <c r="BY2478">
        <v>3.1477774668110602E-2</v>
      </c>
      <c r="BZ2478">
        <v>6.6772389616893399E-2</v>
      </c>
      <c r="CA2478">
        <v>0.13933450698275199</v>
      </c>
      <c r="CB2478">
        <v>0.10993868111672001</v>
      </c>
      <c r="CC2478">
        <v>0</v>
      </c>
      <c r="CD2478">
        <v>1.1387299818650699E-2</v>
      </c>
      <c r="CE2478">
        <v>8.6791632173399899E-2</v>
      </c>
      <c r="CF2478">
        <v>0.15102677078037599</v>
      </c>
      <c r="CG2478">
        <v>0</v>
      </c>
      <c r="CH2478">
        <v>9.6487842531841006E-2</v>
      </c>
      <c r="CI2478">
        <v>0.281579108765796</v>
      </c>
      <c r="CJ2478">
        <v>0.26535287864634799</v>
      </c>
      <c r="CK2478">
        <v>6.7960945110209997E-4</v>
      </c>
      <c r="CL2478">
        <v>5.5874840357599001E-2</v>
      </c>
      <c r="CM2478">
        <v>0.161991307783485</v>
      </c>
      <c r="CN2478">
        <v>0.23875276491134001</v>
      </c>
      <c r="CO2478">
        <v>0</v>
      </c>
      <c r="CP2478">
        <v>3.6351739430731798E-2</v>
      </c>
      <c r="CQ2478">
        <v>9.1744394556499298E-2</v>
      </c>
      <c r="CR2478">
        <v>8.3268069529114405E-2</v>
      </c>
      <c r="CS2478">
        <v>5.3003533568904602E-2</v>
      </c>
      <c r="CT2478">
        <v>0.15482160238991699</v>
      </c>
      <c r="CU2478">
        <v>0.24022617596829199</v>
      </c>
      <c r="CV2478">
        <v>0.138408107147279</v>
      </c>
      <c r="CW2478">
        <v>1.8586914811972399E-2</v>
      </c>
      <c r="CX2478">
        <v>6.8359375E-2</v>
      </c>
      <c r="CY2478">
        <v>0.256266890317771</v>
      </c>
      <c r="CZ2478">
        <v>0.183249216981239</v>
      </c>
      <c r="DA2478">
        <v>0</v>
      </c>
      <c r="DB2478">
        <v>0</v>
      </c>
      <c r="DC2478">
        <v>0</v>
      </c>
      <c r="DD2478">
        <v>0</v>
      </c>
      <c r="DE2478">
        <v>3.0832028086669401</v>
      </c>
      <c r="DF2478">
        <v>6.1619071917828201</v>
      </c>
      <c r="DG2478">
        <v>9.2406115748987094</v>
      </c>
      <c r="DH2478">
        <v>6.1619071917828201</v>
      </c>
      <c r="DI2478">
        <v>5.35352480352667E-2</v>
      </c>
      <c r="DJ2478">
        <v>0.120813984218673</v>
      </c>
      <c r="DK2478">
        <v>1.14399333183073</v>
      </c>
      <c r="DL2478">
        <v>1.8408272250058999</v>
      </c>
      <c r="DM2478">
        <v>9.0061804493921399E-2</v>
      </c>
      <c r="DN2478">
        <v>9.1608647856357597E-2</v>
      </c>
      <c r="DO2478">
        <v>0.11297476280649001</v>
      </c>
      <c r="DP2478">
        <v>9.93467830697468E-2</v>
      </c>
      <c r="DQ2478">
        <v>0</v>
      </c>
      <c r="DR2478">
        <v>1.4225364255539301E-2</v>
      </c>
      <c r="DS2478">
        <v>4.8977041603069697E-2</v>
      </c>
      <c r="DT2478">
        <v>0.23640244366573801</v>
      </c>
    </row>
    <row r="2479" spans="1:124" x14ac:dyDescent="0.35">
      <c r="A2479" s="19" t="str">
        <f t="shared" si="102"/>
        <v xml:space="preserve">  OREO / [Capital + ALLL]--43190</v>
      </c>
      <c r="B2479" s="19" t="str">
        <f t="shared" si="103"/>
        <v xml:space="preserve">  OREO / [Capital + ALLL]</v>
      </c>
      <c r="C2479">
        <v>13</v>
      </c>
      <c r="D2479" s="27">
        <v>43190</v>
      </c>
      <c r="E2479">
        <v>0</v>
      </c>
      <c r="F2479">
        <v>0.21333658417652099</v>
      </c>
      <c r="G2479">
        <v>1.8449631953091801</v>
      </c>
      <c r="H2479">
        <v>1.09263160513556</v>
      </c>
      <c r="I2479">
        <v>0</v>
      </c>
      <c r="J2479">
        <v>0.18067935437244001</v>
      </c>
      <c r="K2479">
        <v>2.1935928391596802</v>
      </c>
      <c r="L2479">
        <v>2.0307109203486</v>
      </c>
      <c r="M2479">
        <v>0</v>
      </c>
      <c r="N2479">
        <v>0.24944166182031799</v>
      </c>
      <c r="O2479">
        <v>1.70940177449483</v>
      </c>
      <c r="P2479">
        <v>1.8234274394625001</v>
      </c>
      <c r="Q2479">
        <v>1.80722891566265</v>
      </c>
      <c r="R2479">
        <v>2.81366637955785</v>
      </c>
      <c r="S2479">
        <v>4.4602897671243298</v>
      </c>
      <c r="T2479">
        <v>3.9405678564594999</v>
      </c>
      <c r="U2479">
        <v>0</v>
      </c>
      <c r="V2479">
        <v>0.54390979831665898</v>
      </c>
      <c r="W2479">
        <v>3.1583440034144301</v>
      </c>
      <c r="X2479">
        <v>2.8248534762369899</v>
      </c>
      <c r="Y2479">
        <v>0</v>
      </c>
      <c r="Z2479">
        <v>0.29473529086688999</v>
      </c>
      <c r="AA2479">
        <v>1.9407008086253399</v>
      </c>
      <c r="AB2479">
        <v>3.6235754513873499</v>
      </c>
      <c r="AC2479">
        <v>0</v>
      </c>
      <c r="AD2479">
        <v>0</v>
      </c>
      <c r="AE2479">
        <v>0.174405875493646</v>
      </c>
      <c r="AF2479">
        <v>0.62408530187445299</v>
      </c>
      <c r="AG2479">
        <v>0</v>
      </c>
      <c r="AH2479">
        <v>0</v>
      </c>
      <c r="AI2479">
        <v>0.19850879609222799</v>
      </c>
      <c r="AJ2479">
        <v>0.39604854738032003</v>
      </c>
      <c r="AK2479">
        <v>0</v>
      </c>
      <c r="AL2479">
        <v>0.47394633963476701</v>
      </c>
      <c r="AM2479">
        <v>1.3915437869559399</v>
      </c>
      <c r="AN2479">
        <v>1.0377323747265801</v>
      </c>
      <c r="AO2479">
        <v>0</v>
      </c>
      <c r="AP2479">
        <v>0</v>
      </c>
      <c r="AQ2479">
        <v>0.86063144244018397</v>
      </c>
      <c r="AR2479">
        <v>1.18828641056158</v>
      </c>
      <c r="AS2479">
        <v>0</v>
      </c>
      <c r="AT2479">
        <v>0.26209561707256401</v>
      </c>
      <c r="AU2479">
        <v>2.5689358053016198</v>
      </c>
      <c r="AV2479">
        <v>3.0228727880680202</v>
      </c>
      <c r="AW2479">
        <v>0</v>
      </c>
      <c r="AX2479">
        <v>0.70597893417908997</v>
      </c>
      <c r="AY2479">
        <v>2.6555578339291999</v>
      </c>
      <c r="AZ2479">
        <v>2.11927353324297</v>
      </c>
      <c r="BA2479">
        <v>0</v>
      </c>
      <c r="BB2479">
        <v>0</v>
      </c>
      <c r="BC2479">
        <v>1.1454900181538099</v>
      </c>
      <c r="BD2479">
        <v>1.05103017865645</v>
      </c>
      <c r="BE2479">
        <v>9.6094156389782401E-2</v>
      </c>
      <c r="BF2479">
        <v>0.844817111873716</v>
      </c>
      <c r="BG2479">
        <v>2.7584853446453499</v>
      </c>
      <c r="BH2479">
        <v>1.86461364477828</v>
      </c>
      <c r="BI2479">
        <v>0.37315401837877799</v>
      </c>
      <c r="BJ2479">
        <v>0.43859649122806998</v>
      </c>
      <c r="BK2479">
        <v>0.73375850681213495</v>
      </c>
      <c r="BL2479">
        <v>4.8415469056770899</v>
      </c>
      <c r="BM2479">
        <v>0</v>
      </c>
      <c r="BN2479">
        <v>0</v>
      </c>
      <c r="BO2479">
        <v>0.102498023252409</v>
      </c>
      <c r="BP2479">
        <v>6.8332015501605795E-2</v>
      </c>
      <c r="BQ2479">
        <v>0.97035040431266895</v>
      </c>
      <c r="BR2479">
        <v>1.9407008086253399</v>
      </c>
      <c r="BS2479">
        <v>3.5346974014527999</v>
      </c>
      <c r="BT2479">
        <v>2.35646493430187</v>
      </c>
      <c r="BU2479">
        <v>0</v>
      </c>
      <c r="BV2479">
        <v>0.76659598760397996</v>
      </c>
      <c r="BW2479">
        <v>2.1996715414429602</v>
      </c>
      <c r="BX2479">
        <v>3.2761863672913498</v>
      </c>
      <c r="BY2479">
        <v>0.63261061477928004</v>
      </c>
      <c r="BZ2479">
        <v>2.2395705270059798</v>
      </c>
      <c r="CA2479">
        <v>5.8931011675040699</v>
      </c>
      <c r="CB2479">
        <v>3.77520209822488</v>
      </c>
      <c r="CC2479">
        <v>0</v>
      </c>
      <c r="CD2479">
        <v>1.0790071762687701</v>
      </c>
      <c r="CE2479">
        <v>5.8305819889150898</v>
      </c>
      <c r="CF2479">
        <v>5.0288815116313499</v>
      </c>
      <c r="CG2479">
        <v>0</v>
      </c>
      <c r="CH2479">
        <v>1.07329954427361</v>
      </c>
      <c r="CI2479">
        <v>1.2804102026584601</v>
      </c>
      <c r="CJ2479">
        <v>1.08521049671002</v>
      </c>
      <c r="CK2479">
        <v>0</v>
      </c>
      <c r="CL2479">
        <v>0.54390979831665898</v>
      </c>
      <c r="CM2479">
        <v>2.5263409961685799</v>
      </c>
      <c r="CN2479">
        <v>1.5595148792939399</v>
      </c>
      <c r="CO2479">
        <v>0</v>
      </c>
      <c r="CP2479">
        <v>0</v>
      </c>
      <c r="CQ2479">
        <v>3.4751664604734597E-2</v>
      </c>
      <c r="CR2479">
        <v>4.0423854507076903E-2</v>
      </c>
      <c r="CS2479">
        <v>0</v>
      </c>
      <c r="CT2479">
        <v>0</v>
      </c>
      <c r="CU2479">
        <v>4.41879911703279E-2</v>
      </c>
      <c r="CV2479">
        <v>4.41879911703279E-2</v>
      </c>
      <c r="CW2479">
        <v>0</v>
      </c>
      <c r="CX2479">
        <v>0</v>
      </c>
      <c r="CY2479">
        <v>0.27320766180608902</v>
      </c>
      <c r="CZ2479">
        <v>0.38302081984006298</v>
      </c>
      <c r="DA2479">
        <v>0</v>
      </c>
      <c r="DB2479">
        <v>0</v>
      </c>
      <c r="DC2479">
        <v>0</v>
      </c>
      <c r="DD2479">
        <v>0</v>
      </c>
      <c r="DE2479">
        <v>9.8681284468955695E-3</v>
      </c>
      <c r="DF2479">
        <v>1.9736256893791101E-2</v>
      </c>
      <c r="DG2479">
        <v>2.9604385340686701E-2</v>
      </c>
      <c r="DH2479">
        <v>1.9736256893791101E-2</v>
      </c>
      <c r="DI2479">
        <v>0</v>
      </c>
      <c r="DJ2479">
        <v>0.24742453551666699</v>
      </c>
      <c r="DK2479">
        <v>0.77108201011835797</v>
      </c>
      <c r="DL2479">
        <v>0.44762625866255701</v>
      </c>
      <c r="DM2479">
        <v>0</v>
      </c>
      <c r="DN2479">
        <v>0</v>
      </c>
      <c r="DO2479">
        <v>0.288563076955551</v>
      </c>
      <c r="DP2479">
        <v>0.51670384790411705</v>
      </c>
      <c r="DQ2479">
        <v>7.6348067232685404E-2</v>
      </c>
      <c r="DR2479">
        <v>0.20107630053227299</v>
      </c>
      <c r="DS2479">
        <v>0.51707679679549701</v>
      </c>
      <c r="DT2479">
        <v>1.28834313727701</v>
      </c>
    </row>
    <row r="2480" spans="1:124" x14ac:dyDescent="0.35">
      <c r="A2480" s="19" t="str">
        <f t="shared" si="102"/>
        <v>ROAA--43190</v>
      </c>
      <c r="B2480" s="19" t="str">
        <f t="shared" si="103"/>
        <v>ROAA</v>
      </c>
      <c r="C2480">
        <v>14</v>
      </c>
      <c r="D2480" s="27">
        <v>43190</v>
      </c>
      <c r="E2480">
        <v>0.83</v>
      </c>
      <c r="F2480">
        <v>1.1299999999999999</v>
      </c>
      <c r="G2480">
        <v>1.76</v>
      </c>
      <c r="H2480">
        <v>1.2492452830188701</v>
      </c>
      <c r="I2480">
        <v>0.77</v>
      </c>
      <c r="J2480">
        <v>1.1399999999999999</v>
      </c>
      <c r="K2480">
        <v>1.55</v>
      </c>
      <c r="L2480">
        <v>1.18178236397749</v>
      </c>
      <c r="M2480">
        <v>0.74</v>
      </c>
      <c r="N2480">
        <v>1.07</v>
      </c>
      <c r="O2480">
        <v>1.42</v>
      </c>
      <c r="P2480">
        <v>1.0826885245901601</v>
      </c>
      <c r="Q2480">
        <v>0.57999999999999996</v>
      </c>
      <c r="R2480">
        <v>0.84</v>
      </c>
      <c r="S2480">
        <v>1.2</v>
      </c>
      <c r="T2480">
        <v>0.91647058823529404</v>
      </c>
      <c r="U2480">
        <v>0.75</v>
      </c>
      <c r="V2480">
        <v>1.1299999999999999</v>
      </c>
      <c r="W2480">
        <v>1.55</v>
      </c>
      <c r="X2480">
        <v>1.1459169550173001</v>
      </c>
      <c r="Y2480">
        <v>0.83</v>
      </c>
      <c r="Z2480">
        <v>1.1200000000000001</v>
      </c>
      <c r="AA2480">
        <v>1.62</v>
      </c>
      <c r="AB2480">
        <v>1.2624489795918401</v>
      </c>
      <c r="AC2480">
        <v>0.78249999999999997</v>
      </c>
      <c r="AD2480">
        <v>1.1599999999999999</v>
      </c>
      <c r="AE2480">
        <v>1.5674999999999999</v>
      </c>
      <c r="AF2480">
        <v>1.18905405405405</v>
      </c>
      <c r="AG2480">
        <v>0.9425</v>
      </c>
      <c r="AH2480">
        <v>1.3</v>
      </c>
      <c r="AI2480">
        <v>1.7775000000000001</v>
      </c>
      <c r="AJ2480">
        <v>1.33838709677419</v>
      </c>
      <c r="AK2480">
        <v>0.77</v>
      </c>
      <c r="AL2480">
        <v>1.05</v>
      </c>
      <c r="AM2480">
        <v>1.35</v>
      </c>
      <c r="AN2480">
        <v>1.16170212765957</v>
      </c>
      <c r="AO2480">
        <v>0.82</v>
      </c>
      <c r="AP2480">
        <v>1.1850000000000001</v>
      </c>
      <c r="AQ2480">
        <v>1.6174999999999999</v>
      </c>
      <c r="AR2480">
        <v>1.2098473282442701</v>
      </c>
      <c r="AS2480">
        <v>0.73</v>
      </c>
      <c r="AT2480">
        <v>1.0900000000000001</v>
      </c>
      <c r="AU2480">
        <v>1.53</v>
      </c>
      <c r="AV2480">
        <v>1.14809045226131</v>
      </c>
      <c r="AW2480">
        <v>0.73250000000000004</v>
      </c>
      <c r="AX2480">
        <v>1.0349999999999999</v>
      </c>
      <c r="AY2480">
        <v>1.35</v>
      </c>
      <c r="AZ2480">
        <v>1.0816406249999999</v>
      </c>
      <c r="BA2480">
        <v>0.79500000000000004</v>
      </c>
      <c r="BB2480">
        <v>1.2250000000000001</v>
      </c>
      <c r="BC2480">
        <v>1.5725</v>
      </c>
      <c r="BD2480">
        <v>1.28086956521739</v>
      </c>
      <c r="BE2480">
        <v>0.92749999999999999</v>
      </c>
      <c r="BF2480">
        <v>1.2</v>
      </c>
      <c r="BG2480">
        <v>1.4675</v>
      </c>
      <c r="BH2480">
        <v>1.23538461538462</v>
      </c>
      <c r="BI2480">
        <v>0.95</v>
      </c>
      <c r="BJ2480">
        <v>0.96</v>
      </c>
      <c r="BK2480">
        <v>1.4</v>
      </c>
      <c r="BL2480">
        <v>1.3460000000000001</v>
      </c>
      <c r="BM2480">
        <v>1.2350000000000001</v>
      </c>
      <c r="BN2480">
        <v>1.64</v>
      </c>
      <c r="BO2480">
        <v>2.375</v>
      </c>
      <c r="BP2480">
        <v>1.86</v>
      </c>
      <c r="BQ2480">
        <v>0.40500000000000003</v>
      </c>
      <c r="BR2480">
        <v>0.84</v>
      </c>
      <c r="BS2480">
        <v>1.085</v>
      </c>
      <c r="BT2480">
        <v>0.71333333333333304</v>
      </c>
      <c r="BU2480">
        <v>0.47499999999999998</v>
      </c>
      <c r="BV2480">
        <v>0.85</v>
      </c>
      <c r="BW2480">
        <v>1.2749999999999999</v>
      </c>
      <c r="BX2480">
        <v>0.84799999999999998</v>
      </c>
      <c r="BY2480">
        <v>0.8</v>
      </c>
      <c r="BZ2480">
        <v>0.85</v>
      </c>
      <c r="CA2480">
        <v>1.5449999999999999</v>
      </c>
      <c r="CB2480">
        <v>1.22285714285714</v>
      </c>
      <c r="CC2480">
        <v>0.66</v>
      </c>
      <c r="CD2480">
        <v>1.05</v>
      </c>
      <c r="CE2480">
        <v>1.4424999999999999</v>
      </c>
      <c r="CF2480">
        <v>1.10825</v>
      </c>
      <c r="CG2480">
        <v>0.63</v>
      </c>
      <c r="CH2480">
        <v>0.93</v>
      </c>
      <c r="CI2480">
        <v>1.23</v>
      </c>
      <c r="CJ2480">
        <v>0.958666666666667</v>
      </c>
      <c r="CK2480">
        <v>0.85</v>
      </c>
      <c r="CL2480">
        <v>0.94</v>
      </c>
      <c r="CM2480">
        <v>1.56</v>
      </c>
      <c r="CN2480">
        <v>1.24823529411765</v>
      </c>
      <c r="CO2480">
        <v>1.18</v>
      </c>
      <c r="CP2480">
        <v>1.48</v>
      </c>
      <c r="CQ2480">
        <v>1.51</v>
      </c>
      <c r="CR2480">
        <v>1.508</v>
      </c>
      <c r="CS2480">
        <v>1.47</v>
      </c>
      <c r="CT2480">
        <v>1.62</v>
      </c>
      <c r="CU2480">
        <v>1.9</v>
      </c>
      <c r="CV2480">
        <v>1.75</v>
      </c>
      <c r="CW2480">
        <v>0.56999999999999995</v>
      </c>
      <c r="CX2480">
        <v>0.75</v>
      </c>
      <c r="CY2480">
        <v>1.1599999999999999</v>
      </c>
      <c r="CZ2480">
        <v>0.839230769230769</v>
      </c>
      <c r="DA2480">
        <v>1.3</v>
      </c>
      <c r="DB2480">
        <v>1.3</v>
      </c>
      <c r="DC2480">
        <v>1.3</v>
      </c>
      <c r="DD2480">
        <v>1.3</v>
      </c>
      <c r="DE2480">
        <v>1.3274999999999999</v>
      </c>
      <c r="DF2480">
        <v>1.4750000000000001</v>
      </c>
      <c r="DG2480">
        <v>1.6225000000000001</v>
      </c>
      <c r="DH2480">
        <v>1.4750000000000001</v>
      </c>
      <c r="DI2480">
        <v>0.6</v>
      </c>
      <c r="DJ2480">
        <v>0.97</v>
      </c>
      <c r="DK2480">
        <v>1.49</v>
      </c>
      <c r="DL2480">
        <v>1.03181818181818</v>
      </c>
      <c r="DM2480">
        <v>0.79500000000000004</v>
      </c>
      <c r="DN2480">
        <v>1.01</v>
      </c>
      <c r="DO2480">
        <v>2.1150000000000002</v>
      </c>
      <c r="DP2480">
        <v>1.4171428571428599</v>
      </c>
      <c r="DQ2480">
        <v>0.88500000000000001</v>
      </c>
      <c r="DR2480">
        <v>1.34</v>
      </c>
      <c r="DS2480">
        <v>1.81</v>
      </c>
      <c r="DT2480">
        <v>1.3683333333333301</v>
      </c>
    </row>
    <row r="2481" spans="1:124" x14ac:dyDescent="0.35">
      <c r="A2481" s="19" t="str">
        <f t="shared" si="102"/>
        <v>NIM--43190</v>
      </c>
      <c r="B2481" s="19" t="str">
        <f t="shared" si="103"/>
        <v>NIM</v>
      </c>
      <c r="C2481">
        <v>15</v>
      </c>
      <c r="D2481" s="27">
        <v>43190</v>
      </c>
      <c r="E2481">
        <v>3.67</v>
      </c>
      <c r="F2481">
        <v>3.89</v>
      </c>
      <c r="G2481">
        <v>4.0999999999999996</v>
      </c>
      <c r="H2481">
        <v>3.8849056603773602</v>
      </c>
      <c r="I2481">
        <v>3.5950000000000002</v>
      </c>
      <c r="J2481">
        <v>3.92</v>
      </c>
      <c r="K2481">
        <v>4.28</v>
      </c>
      <c r="L2481">
        <v>3.9190806754221401</v>
      </c>
      <c r="M2481">
        <v>3.43</v>
      </c>
      <c r="N2481">
        <v>3.81</v>
      </c>
      <c r="O2481">
        <v>4.2</v>
      </c>
      <c r="P2481">
        <v>3.8289590163934601</v>
      </c>
      <c r="Q2481">
        <v>3.71</v>
      </c>
      <c r="R2481">
        <v>3.93</v>
      </c>
      <c r="S2481">
        <v>4.2</v>
      </c>
      <c r="T2481">
        <v>3.9064705882352899</v>
      </c>
      <c r="U2481">
        <v>3.53</v>
      </c>
      <c r="V2481">
        <v>3.89</v>
      </c>
      <c r="W2481">
        <v>4.25</v>
      </c>
      <c r="X2481">
        <v>3.86826989619377</v>
      </c>
      <c r="Y2481">
        <v>3.9</v>
      </c>
      <c r="Z2481">
        <v>4.07</v>
      </c>
      <c r="AA2481">
        <v>4.43</v>
      </c>
      <c r="AB2481">
        <v>4.1857142857142797</v>
      </c>
      <c r="AC2481">
        <v>3.5825</v>
      </c>
      <c r="AD2481">
        <v>3.89</v>
      </c>
      <c r="AE2481">
        <v>4.2</v>
      </c>
      <c r="AF2481">
        <v>3.85783783783784</v>
      </c>
      <c r="AG2481">
        <v>3.5975000000000001</v>
      </c>
      <c r="AH2481">
        <v>4</v>
      </c>
      <c r="AI2481">
        <v>4.4924999999999997</v>
      </c>
      <c r="AJ2481">
        <v>4.4732258064516097</v>
      </c>
      <c r="AK2481">
        <v>3.625</v>
      </c>
      <c r="AL2481">
        <v>3.78</v>
      </c>
      <c r="AM2481">
        <v>4.01</v>
      </c>
      <c r="AN2481">
        <v>3.8038297872340401</v>
      </c>
      <c r="AO2481">
        <v>3.56</v>
      </c>
      <c r="AP2481">
        <v>3.93</v>
      </c>
      <c r="AQ2481">
        <v>4.3</v>
      </c>
      <c r="AR2481">
        <v>3.9078244274809202</v>
      </c>
      <c r="AS2481">
        <v>3.62</v>
      </c>
      <c r="AT2481">
        <v>3.94</v>
      </c>
      <c r="AU2481">
        <v>4.2450000000000001</v>
      </c>
      <c r="AV2481">
        <v>3.9263819095477399</v>
      </c>
      <c r="AW2481">
        <v>3.63</v>
      </c>
      <c r="AX2481">
        <v>3.8650000000000002</v>
      </c>
      <c r="AY2481">
        <v>4.16</v>
      </c>
      <c r="AZ2481">
        <v>3.8664843750000002</v>
      </c>
      <c r="BA2481">
        <v>3.6124999999999998</v>
      </c>
      <c r="BB2481">
        <v>4.1100000000000003</v>
      </c>
      <c r="BC2481">
        <v>4.4574999999999996</v>
      </c>
      <c r="BD2481">
        <v>4.0806521739130401</v>
      </c>
      <c r="BE2481">
        <v>3.4750000000000001</v>
      </c>
      <c r="BF2481">
        <v>3.8050000000000002</v>
      </c>
      <c r="BG2481">
        <v>4.12</v>
      </c>
      <c r="BH2481">
        <v>4.0838461538461504</v>
      </c>
      <c r="BI2481">
        <v>3.68</v>
      </c>
      <c r="BJ2481">
        <v>4.28</v>
      </c>
      <c r="BK2481">
        <v>4.43</v>
      </c>
      <c r="BL2481">
        <v>4.1079999999999997</v>
      </c>
      <c r="BM2481">
        <v>4.2750000000000004</v>
      </c>
      <c r="BN2481">
        <v>4.28</v>
      </c>
      <c r="BO2481">
        <v>4.3650000000000002</v>
      </c>
      <c r="BP2481">
        <v>4.3333333333333304</v>
      </c>
      <c r="BQ2481">
        <v>3.83</v>
      </c>
      <c r="BR2481">
        <v>4.38</v>
      </c>
      <c r="BS2481">
        <v>4.59</v>
      </c>
      <c r="BT2481">
        <v>4.1533333333333298</v>
      </c>
      <c r="BU2481">
        <v>3.8450000000000002</v>
      </c>
      <c r="BV2481">
        <v>4.12</v>
      </c>
      <c r="BW2481">
        <v>4.2050000000000001</v>
      </c>
      <c r="BX2481">
        <v>3.9513333333333298</v>
      </c>
      <c r="BY2481">
        <v>3.76</v>
      </c>
      <c r="BZ2481">
        <v>4</v>
      </c>
      <c r="CA2481">
        <v>4.2050000000000001</v>
      </c>
      <c r="CB2481">
        <v>3.8928571428571401</v>
      </c>
      <c r="CC2481">
        <v>3.4424999999999999</v>
      </c>
      <c r="CD2481">
        <v>3.7549999999999999</v>
      </c>
      <c r="CE2481">
        <v>4.1375000000000002</v>
      </c>
      <c r="CF2481">
        <v>3.798</v>
      </c>
      <c r="CG2481">
        <v>3.7250000000000001</v>
      </c>
      <c r="CH2481">
        <v>4.01</v>
      </c>
      <c r="CI2481">
        <v>4.165</v>
      </c>
      <c r="CJ2481">
        <v>3.9380000000000002</v>
      </c>
      <c r="CK2481">
        <v>3.46</v>
      </c>
      <c r="CL2481">
        <v>3.79</v>
      </c>
      <c r="CM2481">
        <v>3.99</v>
      </c>
      <c r="CN2481">
        <v>3.92</v>
      </c>
      <c r="CO2481">
        <v>3.58</v>
      </c>
      <c r="CP2481">
        <v>3.68</v>
      </c>
      <c r="CQ2481">
        <v>4.62</v>
      </c>
      <c r="CR2481">
        <v>4.0960000000000001</v>
      </c>
      <c r="CS2481">
        <v>2.87</v>
      </c>
      <c r="CT2481">
        <v>3.5150000000000001</v>
      </c>
      <c r="CU2481">
        <v>4.3550000000000004</v>
      </c>
      <c r="CV2481">
        <v>3.71</v>
      </c>
      <c r="CW2481">
        <v>3.62</v>
      </c>
      <c r="CX2481">
        <v>3.94</v>
      </c>
      <c r="CY2481">
        <v>4.16</v>
      </c>
      <c r="CZ2481">
        <v>3.95</v>
      </c>
      <c r="DA2481">
        <v>3.85</v>
      </c>
      <c r="DB2481">
        <v>3.85</v>
      </c>
      <c r="DC2481">
        <v>3.85</v>
      </c>
      <c r="DD2481">
        <v>3.85</v>
      </c>
      <c r="DE2481">
        <v>6.46</v>
      </c>
      <c r="DF2481">
        <v>10.09</v>
      </c>
      <c r="DG2481">
        <v>13.72</v>
      </c>
      <c r="DH2481">
        <v>10.09</v>
      </c>
      <c r="DI2481">
        <v>3.5449999999999999</v>
      </c>
      <c r="DJ2481">
        <v>3.82</v>
      </c>
      <c r="DK2481">
        <v>4.34</v>
      </c>
      <c r="DL2481">
        <v>4.4263636363636403</v>
      </c>
      <c r="DM2481">
        <v>3.45</v>
      </c>
      <c r="DN2481">
        <v>3.71</v>
      </c>
      <c r="DO2481">
        <v>4.2300000000000004</v>
      </c>
      <c r="DP2481">
        <v>3.9214285714285699</v>
      </c>
      <c r="DQ2481">
        <v>3.8774999999999999</v>
      </c>
      <c r="DR2481">
        <v>3.9449999999999998</v>
      </c>
      <c r="DS2481">
        <v>4.08</v>
      </c>
      <c r="DT2481">
        <v>3.9733333333333301</v>
      </c>
    </row>
    <row r="2482" spans="1:124" x14ac:dyDescent="0.35">
      <c r="A2482" s="19" t="str">
        <f t="shared" si="102"/>
        <v>Provisions / Avg Assets--43190</v>
      </c>
      <c r="B2482" s="19" t="str">
        <f t="shared" si="103"/>
        <v>Provisions / Avg Assets</v>
      </c>
      <c r="C2482">
        <v>16</v>
      </c>
      <c r="D2482" s="27">
        <v>43190</v>
      </c>
      <c r="E2482">
        <v>0</v>
      </c>
      <c r="F2482">
        <v>0.06</v>
      </c>
      <c r="G2482">
        <v>0.13</v>
      </c>
      <c r="H2482">
        <v>7.2452830188679304E-2</v>
      </c>
      <c r="I2482">
        <v>0</v>
      </c>
      <c r="J2482">
        <v>0.04</v>
      </c>
      <c r="K2482">
        <v>0.14000000000000001</v>
      </c>
      <c r="L2482">
        <v>0.111913696060038</v>
      </c>
      <c r="M2482">
        <v>0</v>
      </c>
      <c r="N2482">
        <v>0.05</v>
      </c>
      <c r="O2482">
        <v>0.14000000000000001</v>
      </c>
      <c r="P2482">
        <v>0.102567622950819</v>
      </c>
      <c r="Q2482">
        <v>0</v>
      </c>
      <c r="R2482">
        <v>0.02</v>
      </c>
      <c r="S2482">
        <v>0.16</v>
      </c>
      <c r="T2482">
        <v>0.10411764705882399</v>
      </c>
      <c r="U2482">
        <v>0</v>
      </c>
      <c r="V2482">
        <v>0.05</v>
      </c>
      <c r="W2482">
        <v>0.13</v>
      </c>
      <c r="X2482">
        <v>0.10643598615917001</v>
      </c>
      <c r="Y2482">
        <v>0</v>
      </c>
      <c r="Z2482">
        <v>0.06</v>
      </c>
      <c r="AA2482">
        <v>0.21</v>
      </c>
      <c r="AB2482">
        <v>0.100816326530612</v>
      </c>
      <c r="AC2482">
        <v>0</v>
      </c>
      <c r="AD2482">
        <v>0</v>
      </c>
      <c r="AE2482">
        <v>0.14000000000000001</v>
      </c>
      <c r="AF2482">
        <v>0.125810810810811</v>
      </c>
      <c r="AG2482">
        <v>0</v>
      </c>
      <c r="AH2482">
        <v>0</v>
      </c>
      <c r="AI2482">
        <v>0.1875</v>
      </c>
      <c r="AJ2482">
        <v>0.35258064516129001</v>
      </c>
      <c r="AK2482">
        <v>0</v>
      </c>
      <c r="AL2482">
        <v>0.05</v>
      </c>
      <c r="AM2482">
        <v>0.11</v>
      </c>
      <c r="AN2482">
        <v>7.7446808510638301E-2</v>
      </c>
      <c r="AO2482">
        <v>0</v>
      </c>
      <c r="AP2482">
        <v>0.02</v>
      </c>
      <c r="AQ2482">
        <v>0.13</v>
      </c>
      <c r="AR2482">
        <v>0.109503816793893</v>
      </c>
      <c r="AS2482">
        <v>0</v>
      </c>
      <c r="AT2482">
        <v>0.06</v>
      </c>
      <c r="AU2482">
        <v>0.16500000000000001</v>
      </c>
      <c r="AV2482">
        <v>0.11321608040201001</v>
      </c>
      <c r="AW2482">
        <v>0</v>
      </c>
      <c r="AX2482">
        <v>3.5000000000000003E-2</v>
      </c>
      <c r="AY2482">
        <v>0.12</v>
      </c>
      <c r="AZ2482">
        <v>8.1250000000000003E-2</v>
      </c>
      <c r="BA2482">
        <v>0</v>
      </c>
      <c r="BB2482">
        <v>0.115</v>
      </c>
      <c r="BC2482">
        <v>0.25750000000000001</v>
      </c>
      <c r="BD2482">
        <v>0.169347826086957</v>
      </c>
      <c r="BE2482">
        <v>0</v>
      </c>
      <c r="BF2482">
        <v>0.04</v>
      </c>
      <c r="BG2482">
        <v>0.11</v>
      </c>
      <c r="BH2482">
        <v>0.29942307692307701</v>
      </c>
      <c r="BI2482">
        <v>0</v>
      </c>
      <c r="BJ2482">
        <v>7.0000000000000007E-2</v>
      </c>
      <c r="BK2482">
        <v>7.0000000000000007E-2</v>
      </c>
      <c r="BL2482">
        <v>5.8000000000000003E-2</v>
      </c>
      <c r="BM2482">
        <v>0</v>
      </c>
      <c r="BN2482">
        <v>0</v>
      </c>
      <c r="BO2482">
        <v>2.5000000000000001E-2</v>
      </c>
      <c r="BP2482">
        <v>1.6666666666666701E-2</v>
      </c>
      <c r="BQ2482">
        <v>0</v>
      </c>
      <c r="BR2482">
        <v>0</v>
      </c>
      <c r="BS2482">
        <v>0.13500000000000001</v>
      </c>
      <c r="BT2482">
        <v>0.09</v>
      </c>
      <c r="BU2482">
        <v>0</v>
      </c>
      <c r="BV2482">
        <v>0.05</v>
      </c>
      <c r="BW2482">
        <v>0.13</v>
      </c>
      <c r="BX2482">
        <v>0.103333333333333</v>
      </c>
      <c r="BY2482">
        <v>5.0000000000000001E-3</v>
      </c>
      <c r="BZ2482">
        <v>0.06</v>
      </c>
      <c r="CA2482">
        <v>0.13500000000000001</v>
      </c>
      <c r="CB2482">
        <v>7.8571428571428598E-2</v>
      </c>
      <c r="CC2482">
        <v>0</v>
      </c>
      <c r="CD2482">
        <v>3.5000000000000003E-2</v>
      </c>
      <c r="CE2482">
        <v>0.11</v>
      </c>
      <c r="CF2482">
        <v>7.0250000000000007E-2</v>
      </c>
      <c r="CG2482">
        <v>0</v>
      </c>
      <c r="CH2482">
        <v>0.04</v>
      </c>
      <c r="CI2482">
        <v>0.16</v>
      </c>
      <c r="CJ2482">
        <v>6.7333333333333301E-2</v>
      </c>
      <c r="CK2482">
        <v>0</v>
      </c>
      <c r="CL2482">
        <v>0.08</v>
      </c>
      <c r="CM2482">
        <v>0.22</v>
      </c>
      <c r="CN2482">
        <v>0.14058823529411801</v>
      </c>
      <c r="CO2482">
        <v>0.02</v>
      </c>
      <c r="CP2482">
        <v>0.04</v>
      </c>
      <c r="CQ2482">
        <v>0.14000000000000001</v>
      </c>
      <c r="CR2482">
        <v>0.104</v>
      </c>
      <c r="CS2482">
        <v>0</v>
      </c>
      <c r="CT2482">
        <v>7.4999999999999997E-2</v>
      </c>
      <c r="CU2482">
        <v>0.1875</v>
      </c>
      <c r="CV2482">
        <v>0.1125</v>
      </c>
      <c r="CW2482">
        <v>0</v>
      </c>
      <c r="CX2482">
        <v>0</v>
      </c>
      <c r="CY2482">
        <v>0.17</v>
      </c>
      <c r="CZ2482">
        <v>0.15230769230769201</v>
      </c>
      <c r="DA2482">
        <v>0.12</v>
      </c>
      <c r="DB2482">
        <v>0.12</v>
      </c>
      <c r="DC2482">
        <v>0.12</v>
      </c>
      <c r="DD2482">
        <v>0.12</v>
      </c>
      <c r="DE2482">
        <v>0.71250000000000002</v>
      </c>
      <c r="DF2482">
        <v>1.425</v>
      </c>
      <c r="DG2482">
        <v>2.1375000000000002</v>
      </c>
      <c r="DH2482">
        <v>1.425</v>
      </c>
      <c r="DI2482">
        <v>0</v>
      </c>
      <c r="DJ2482">
        <v>0.13</v>
      </c>
      <c r="DK2482">
        <v>0.185</v>
      </c>
      <c r="DL2482">
        <v>0.397272727272727</v>
      </c>
      <c r="DM2482">
        <v>4.4999999999999998E-2</v>
      </c>
      <c r="DN2482">
        <v>0.1</v>
      </c>
      <c r="DO2482">
        <v>0.28999999999999998</v>
      </c>
      <c r="DP2482">
        <v>0.27428571428571402</v>
      </c>
      <c r="DQ2482">
        <v>4.7500000000000001E-2</v>
      </c>
      <c r="DR2482">
        <v>0.09</v>
      </c>
      <c r="DS2482">
        <v>0.11749999999999999</v>
      </c>
      <c r="DT2482">
        <v>8.5000000000000006E-2</v>
      </c>
    </row>
    <row r="2483" spans="1:124" x14ac:dyDescent="0.35">
      <c r="A2483" s="19" t="str">
        <f t="shared" si="102"/>
        <v>Negative Earners (last 4 qtrs)--43190</v>
      </c>
      <c r="B2483" s="19" t="str">
        <f t="shared" si="103"/>
        <v>Negative Earners (last 4 qtrs)</v>
      </c>
      <c r="C2483">
        <v>17</v>
      </c>
      <c r="D2483" s="27">
        <v>43190</v>
      </c>
      <c r="F2483">
        <v>0</v>
      </c>
      <c r="H2483">
        <v>0</v>
      </c>
      <c r="J2483">
        <v>4.6040515653775298</v>
      </c>
      <c r="L2483">
        <v>25</v>
      </c>
      <c r="N2483">
        <v>4.8212133386902396</v>
      </c>
      <c r="P2483">
        <v>240</v>
      </c>
      <c r="R2483">
        <v>5.8823529411764701</v>
      </c>
      <c r="T2483">
        <v>1</v>
      </c>
      <c r="V2483">
        <v>5.11945392491468</v>
      </c>
      <c r="X2483">
        <v>15</v>
      </c>
      <c r="Z2483">
        <v>10.2040816326531</v>
      </c>
      <c r="AB2483">
        <v>5</v>
      </c>
      <c r="AD2483">
        <v>1.35135135135135</v>
      </c>
      <c r="AF2483">
        <v>1</v>
      </c>
      <c r="AH2483">
        <v>4.8387096774193603</v>
      </c>
      <c r="AI2483"/>
      <c r="AJ2483">
        <v>3</v>
      </c>
      <c r="AK2483"/>
      <c r="AL2483">
        <v>0</v>
      </c>
      <c r="AN2483">
        <v>0</v>
      </c>
      <c r="AP2483">
        <v>3.0075187969924801</v>
      </c>
      <c r="AR2483">
        <v>8</v>
      </c>
      <c r="AT2483">
        <v>7.8817733990147802</v>
      </c>
      <c r="AV2483">
        <v>16</v>
      </c>
      <c r="AX2483">
        <v>3.0769230769230802</v>
      </c>
      <c r="AZ2483">
        <v>4</v>
      </c>
      <c r="BB2483">
        <v>2.1739130434782599</v>
      </c>
      <c r="BD2483">
        <v>1</v>
      </c>
      <c r="BF2483">
        <v>1.92307692307692</v>
      </c>
      <c r="BH2483">
        <v>1</v>
      </c>
      <c r="BJ2483">
        <v>20</v>
      </c>
      <c r="BL2483">
        <v>1</v>
      </c>
      <c r="BN2483">
        <v>0</v>
      </c>
      <c r="BP2483">
        <v>0</v>
      </c>
      <c r="BR2483">
        <v>0</v>
      </c>
      <c r="BT2483">
        <v>0</v>
      </c>
      <c r="BV2483">
        <v>6.6666666666666696</v>
      </c>
      <c r="BX2483">
        <v>1</v>
      </c>
      <c r="BZ2483">
        <v>0</v>
      </c>
      <c r="CB2483">
        <v>0</v>
      </c>
      <c r="CD2483">
        <v>11.25</v>
      </c>
      <c r="CF2483">
        <v>9</v>
      </c>
      <c r="CH2483">
        <v>6.6666666666666696</v>
      </c>
      <c r="CJ2483">
        <v>1</v>
      </c>
      <c r="CL2483">
        <v>0</v>
      </c>
      <c r="CN2483">
        <v>0</v>
      </c>
      <c r="CP2483">
        <v>0</v>
      </c>
      <c r="CR2483">
        <v>0</v>
      </c>
      <c r="CT2483">
        <v>0</v>
      </c>
      <c r="CV2483">
        <v>0</v>
      </c>
      <c r="CX2483">
        <v>7.6923076923076898</v>
      </c>
      <c r="CZ2483">
        <v>1</v>
      </c>
      <c r="DB2483">
        <v>0</v>
      </c>
      <c r="DD2483">
        <v>0</v>
      </c>
      <c r="DF2483">
        <v>0</v>
      </c>
      <c r="DH2483">
        <v>0</v>
      </c>
      <c r="DJ2483">
        <v>9.0909090909090899</v>
      </c>
      <c r="DL2483">
        <v>1</v>
      </c>
      <c r="DN2483">
        <v>0</v>
      </c>
      <c r="DP2483">
        <v>0</v>
      </c>
      <c r="DR2483">
        <v>0</v>
      </c>
      <c r="DT2483">
        <v>0</v>
      </c>
    </row>
    <row r="2484" spans="1:124" x14ac:dyDescent="0.35">
      <c r="A2484" s="19" t="str">
        <f t="shared" si="102"/>
        <v>Noncore Funding / Liab--43190</v>
      </c>
      <c r="B2484" s="19" t="str">
        <f t="shared" si="103"/>
        <v>Noncore Funding / Liab</v>
      </c>
      <c r="C2484">
        <v>18</v>
      </c>
      <c r="D2484" s="27">
        <v>43190</v>
      </c>
      <c r="E2484">
        <v>7.7852188471657504</v>
      </c>
      <c r="F2484">
        <v>13.697057243921</v>
      </c>
      <c r="G2484">
        <v>17.929295784201798</v>
      </c>
      <c r="H2484">
        <v>14.5723925079645</v>
      </c>
      <c r="I2484">
        <v>8.4828979053981808</v>
      </c>
      <c r="J2484">
        <v>14.9786495400104</v>
      </c>
      <c r="K2484">
        <v>23.614588907438598</v>
      </c>
      <c r="L2484">
        <v>17.760238543079701</v>
      </c>
      <c r="M2484">
        <v>11.117761716492501</v>
      </c>
      <c r="N2484">
        <v>18.967086328098699</v>
      </c>
      <c r="O2484">
        <v>30.1656441980398</v>
      </c>
      <c r="P2484">
        <v>22.335180777516602</v>
      </c>
      <c r="Q2484">
        <v>13.8282439330169</v>
      </c>
      <c r="R2484">
        <v>18.354378723751601</v>
      </c>
      <c r="S2484">
        <v>19.611667886427799</v>
      </c>
      <c r="T2484">
        <v>17.908685345255499</v>
      </c>
      <c r="U2484">
        <v>7.6073715041082401</v>
      </c>
      <c r="V2484">
        <v>13.6924250611908</v>
      </c>
      <c r="W2484">
        <v>22.950773212919302</v>
      </c>
      <c r="X2484">
        <v>17.2164504047892</v>
      </c>
      <c r="Y2484">
        <v>7.2921377349957996</v>
      </c>
      <c r="Z2484">
        <v>12.882245214021999</v>
      </c>
      <c r="AA2484">
        <v>21.067132398883398</v>
      </c>
      <c r="AB2484">
        <v>15.5922370356614</v>
      </c>
      <c r="AC2484">
        <v>9.2420575293514808</v>
      </c>
      <c r="AD2484">
        <v>14.592290614217299</v>
      </c>
      <c r="AE2484">
        <v>20.874307429665102</v>
      </c>
      <c r="AF2484">
        <v>15.555153835250399</v>
      </c>
      <c r="AG2484">
        <v>14.348427258102999</v>
      </c>
      <c r="AH2484">
        <v>19.826648729742502</v>
      </c>
      <c r="AI2484">
        <v>29.322371860991499</v>
      </c>
      <c r="AJ2484">
        <v>24.048342812447402</v>
      </c>
      <c r="AK2484">
        <v>9.4348812978223897</v>
      </c>
      <c r="AL2484">
        <v>19.415351764883098</v>
      </c>
      <c r="AM2484">
        <v>29.643057500703399</v>
      </c>
      <c r="AN2484">
        <v>21.446682012164601</v>
      </c>
      <c r="AO2484">
        <v>9.0253221956494194</v>
      </c>
      <c r="AP2484">
        <v>14.794991295060999</v>
      </c>
      <c r="AQ2484">
        <v>22.2341074388019</v>
      </c>
      <c r="AR2484">
        <v>17.103790491561401</v>
      </c>
      <c r="AS2484">
        <v>10.5789377824987</v>
      </c>
      <c r="AT2484">
        <v>17.793854895873</v>
      </c>
      <c r="AU2484">
        <v>26.810902834287699</v>
      </c>
      <c r="AV2484">
        <v>20.219750776032999</v>
      </c>
      <c r="AW2484">
        <v>7.2443265232046299</v>
      </c>
      <c r="AX2484">
        <v>12.360504827114701</v>
      </c>
      <c r="AY2484">
        <v>20.624654052453099</v>
      </c>
      <c r="AZ2484">
        <v>15.2610118343512</v>
      </c>
      <c r="BA2484">
        <v>10.325696410112601</v>
      </c>
      <c r="BB2484">
        <v>18.292130741272299</v>
      </c>
      <c r="BC2484">
        <v>29.137555256939599</v>
      </c>
      <c r="BD2484">
        <v>22.7206155688616</v>
      </c>
      <c r="BE2484">
        <v>9.1082282427892896</v>
      </c>
      <c r="BF2484">
        <v>13.7342854056793</v>
      </c>
      <c r="BG2484">
        <v>21.684858969486001</v>
      </c>
      <c r="BH2484">
        <v>17.494368262751301</v>
      </c>
      <c r="BI2484">
        <v>8.4242719006833795</v>
      </c>
      <c r="BJ2484">
        <v>9.2533767794080202</v>
      </c>
      <c r="BK2484">
        <v>23.4333464242501</v>
      </c>
      <c r="BL2484">
        <v>16.293802105399902</v>
      </c>
      <c r="BM2484">
        <v>14.2980406063578</v>
      </c>
      <c r="BN2484">
        <v>21.067132398883398</v>
      </c>
      <c r="BO2484">
        <v>23.025788759973398</v>
      </c>
      <c r="BP2484">
        <v>17.860175444593001</v>
      </c>
      <c r="BQ2484">
        <v>13.923690791867299</v>
      </c>
      <c r="BR2484">
        <v>13.979883965442999</v>
      </c>
      <c r="BS2484">
        <v>14.5224736908421</v>
      </c>
      <c r="BT2484">
        <v>14.3041483333252</v>
      </c>
      <c r="BU2484">
        <v>10.2080152804973</v>
      </c>
      <c r="BV2484">
        <v>12.674120388219301</v>
      </c>
      <c r="BW2484">
        <v>29.820588812372399</v>
      </c>
      <c r="BX2484">
        <v>20.430181710232301</v>
      </c>
      <c r="BY2484">
        <v>9.1541494909225598</v>
      </c>
      <c r="BZ2484">
        <v>16.565755064048599</v>
      </c>
      <c r="CA2484">
        <v>21.791325195965701</v>
      </c>
      <c r="CB2484">
        <v>17.062155179434701</v>
      </c>
      <c r="CC2484">
        <v>6.6321678440755099</v>
      </c>
      <c r="CD2484">
        <v>11.877784324802199</v>
      </c>
      <c r="CE2484">
        <v>25.7322083314927</v>
      </c>
      <c r="CF2484">
        <v>17.646432856238999</v>
      </c>
      <c r="CG2484">
        <v>11.515110731532699</v>
      </c>
      <c r="CH2484">
        <v>16.818844471725601</v>
      </c>
      <c r="CI2484">
        <v>23.383214014338002</v>
      </c>
      <c r="CJ2484">
        <v>19.229372972173</v>
      </c>
      <c r="CK2484">
        <v>10.4981244834382</v>
      </c>
      <c r="CL2484">
        <v>16.951128893969699</v>
      </c>
      <c r="CM2484">
        <v>29.934388299668999</v>
      </c>
      <c r="CN2484">
        <v>24.028979544232101</v>
      </c>
      <c r="CO2484">
        <v>13.8791528071622</v>
      </c>
      <c r="CP2484">
        <v>15.6194413435234</v>
      </c>
      <c r="CQ2484">
        <v>25.259825912853099</v>
      </c>
      <c r="CR2484">
        <v>20.0834090048984</v>
      </c>
      <c r="CS2484">
        <v>11.280227400005</v>
      </c>
      <c r="CT2484">
        <v>12.0131048742651</v>
      </c>
      <c r="CU2484">
        <v>17.207382078165899</v>
      </c>
      <c r="CV2484">
        <v>16.474504603905899</v>
      </c>
      <c r="CW2484">
        <v>10.895266633945599</v>
      </c>
      <c r="CX2484">
        <v>12.3457199734572</v>
      </c>
      <c r="CY2484">
        <v>19.230934505429701</v>
      </c>
      <c r="CZ2484">
        <v>13.787926951687901</v>
      </c>
      <c r="DA2484">
        <v>41.634273247508801</v>
      </c>
      <c r="DB2484">
        <v>41.634273247508801</v>
      </c>
      <c r="DC2484">
        <v>41.634273247508801</v>
      </c>
      <c r="DD2484">
        <v>41.634273247508801</v>
      </c>
      <c r="DE2484">
        <v>35.471885176363799</v>
      </c>
      <c r="DF2484">
        <v>53.1499154568547</v>
      </c>
      <c r="DG2484">
        <v>70.827945737345502</v>
      </c>
      <c r="DH2484">
        <v>53.1499154568547</v>
      </c>
      <c r="DI2484">
        <v>15.606539355184299</v>
      </c>
      <c r="DJ2484">
        <v>19.485949126405501</v>
      </c>
      <c r="DK2484">
        <v>27.1429538334699</v>
      </c>
      <c r="DL2484">
        <v>26.934454326420902</v>
      </c>
      <c r="DM2484">
        <v>20.556865211758701</v>
      </c>
      <c r="DN2484">
        <v>25.250104003645099</v>
      </c>
      <c r="DO2484">
        <v>26.9553798874168</v>
      </c>
      <c r="DP2484">
        <v>25.130082240245201</v>
      </c>
      <c r="DQ2484">
        <v>17.4239029165937</v>
      </c>
      <c r="DR2484">
        <v>29.050115837882402</v>
      </c>
      <c r="DS2484">
        <v>31.1899803608855</v>
      </c>
      <c r="DT2484">
        <v>25.979975080271899</v>
      </c>
    </row>
    <row r="2485" spans="1:124" x14ac:dyDescent="0.35">
      <c r="A2485" s="19" t="str">
        <f t="shared" si="102"/>
        <v>Brokered Dep / Liab--43190</v>
      </c>
      <c r="B2485" s="19" t="str">
        <f t="shared" si="103"/>
        <v>Brokered Dep / Liab</v>
      </c>
      <c r="C2485">
        <v>19</v>
      </c>
      <c r="D2485" s="27">
        <v>43190</v>
      </c>
      <c r="E2485">
        <v>0</v>
      </c>
      <c r="F2485">
        <v>0</v>
      </c>
      <c r="G2485">
        <v>1.7444700300048801</v>
      </c>
      <c r="H2485">
        <v>3.07204855012955</v>
      </c>
      <c r="I2485">
        <v>0</v>
      </c>
      <c r="J2485">
        <v>0</v>
      </c>
      <c r="K2485">
        <v>3.6214546426374601</v>
      </c>
      <c r="L2485">
        <v>2.8241453945955399</v>
      </c>
      <c r="M2485">
        <v>0</v>
      </c>
      <c r="N2485">
        <v>0</v>
      </c>
      <c r="O2485">
        <v>3.9803856450491901</v>
      </c>
      <c r="P2485">
        <v>2.9170601593729901</v>
      </c>
      <c r="Q2485">
        <v>0</v>
      </c>
      <c r="R2485">
        <v>0</v>
      </c>
      <c r="S2485">
        <v>1.09560762075312</v>
      </c>
      <c r="T2485">
        <v>3.25194468405458</v>
      </c>
      <c r="U2485">
        <v>0</v>
      </c>
      <c r="V2485">
        <v>0</v>
      </c>
      <c r="W2485">
        <v>3.4796699074538102</v>
      </c>
      <c r="X2485">
        <v>2.6288490544178398</v>
      </c>
      <c r="Y2485">
        <v>0</v>
      </c>
      <c r="Z2485">
        <v>0</v>
      </c>
      <c r="AA2485">
        <v>0.74574432679625802</v>
      </c>
      <c r="AB2485">
        <v>2.68729591950818</v>
      </c>
      <c r="AC2485">
        <v>0</v>
      </c>
      <c r="AD2485">
        <v>0</v>
      </c>
      <c r="AE2485">
        <v>2.8597073040318199</v>
      </c>
      <c r="AF2485">
        <v>2.1304732767280501</v>
      </c>
      <c r="AG2485">
        <v>0</v>
      </c>
      <c r="AH2485">
        <v>0.73624824968312697</v>
      </c>
      <c r="AI2485">
        <v>8.5827678812902697</v>
      </c>
      <c r="AJ2485">
        <v>4.8107357483477298</v>
      </c>
      <c r="AK2485">
        <v>0</v>
      </c>
      <c r="AL2485">
        <v>0.95016551358414103</v>
      </c>
      <c r="AM2485">
        <v>8.9903453884792803</v>
      </c>
      <c r="AN2485">
        <v>4.6549885726719298</v>
      </c>
      <c r="AO2485">
        <v>0</v>
      </c>
      <c r="AP2485">
        <v>0</v>
      </c>
      <c r="AQ2485">
        <v>2.6389911973031999</v>
      </c>
      <c r="AR2485">
        <v>2.34795041202961</v>
      </c>
      <c r="AS2485">
        <v>0</v>
      </c>
      <c r="AT2485">
        <v>0.23959055503446</v>
      </c>
      <c r="AU2485">
        <v>5.1257209830579198</v>
      </c>
      <c r="AV2485">
        <v>3.59899401518018</v>
      </c>
      <c r="AW2485">
        <v>0</v>
      </c>
      <c r="AX2485">
        <v>0</v>
      </c>
      <c r="AY2485">
        <v>1.2596222920690701</v>
      </c>
      <c r="AZ2485">
        <v>1.8833313035927799</v>
      </c>
      <c r="BA2485">
        <v>0</v>
      </c>
      <c r="BB2485">
        <v>0.41086547850405503</v>
      </c>
      <c r="BC2485">
        <v>5.5254529772993903</v>
      </c>
      <c r="BD2485">
        <v>4.8959392608458403</v>
      </c>
      <c r="BE2485">
        <v>0</v>
      </c>
      <c r="BF2485">
        <v>6.2669206858518005E-4</v>
      </c>
      <c r="BG2485">
        <v>4.1813607123026904</v>
      </c>
      <c r="BH2485">
        <v>3.0844387475728698</v>
      </c>
      <c r="BI2485">
        <v>0</v>
      </c>
      <c r="BJ2485">
        <v>0.17543779808497501</v>
      </c>
      <c r="BK2485">
        <v>0.91827902640965198</v>
      </c>
      <c r="BL2485">
        <v>2.3717527245260799</v>
      </c>
      <c r="BM2485">
        <v>0.46791996682068199</v>
      </c>
      <c r="BN2485">
        <v>0.61810137915986396</v>
      </c>
      <c r="BO2485">
        <v>1.9631631348069001</v>
      </c>
      <c r="BP2485">
        <v>1.4146882746984299</v>
      </c>
      <c r="BQ2485">
        <v>0</v>
      </c>
      <c r="BR2485">
        <v>0</v>
      </c>
      <c r="BS2485">
        <v>0</v>
      </c>
      <c r="BT2485">
        <v>0</v>
      </c>
      <c r="BU2485">
        <v>0</v>
      </c>
      <c r="BV2485">
        <v>0</v>
      </c>
      <c r="BW2485">
        <v>3.1298988024779502</v>
      </c>
      <c r="BX2485">
        <v>3.74443670367187</v>
      </c>
      <c r="BY2485">
        <v>0</v>
      </c>
      <c r="BZ2485">
        <v>0</v>
      </c>
      <c r="CA2485">
        <v>0</v>
      </c>
      <c r="CB2485">
        <v>1.5973425306355999</v>
      </c>
      <c r="CC2485">
        <v>0</v>
      </c>
      <c r="CD2485">
        <v>0</v>
      </c>
      <c r="CE2485">
        <v>2.43350305736899</v>
      </c>
      <c r="CF2485">
        <v>3.5788877034905799</v>
      </c>
      <c r="CG2485">
        <v>0</v>
      </c>
      <c r="CH2485">
        <v>0.75951828312411096</v>
      </c>
      <c r="CI2485">
        <v>4.6926409762445402</v>
      </c>
      <c r="CJ2485">
        <v>2.6306874709524299</v>
      </c>
      <c r="CK2485">
        <v>0</v>
      </c>
      <c r="CL2485">
        <v>0</v>
      </c>
      <c r="CM2485">
        <v>6.8445888153152703</v>
      </c>
      <c r="CN2485">
        <v>6.2325243105718702</v>
      </c>
      <c r="CO2485">
        <v>2.5902572469546201</v>
      </c>
      <c r="CP2485">
        <v>3.1977135141538202</v>
      </c>
      <c r="CQ2485">
        <v>3.9103979431246301</v>
      </c>
      <c r="CR2485">
        <v>3.2772397882302902</v>
      </c>
      <c r="CS2485">
        <v>0</v>
      </c>
      <c r="CT2485">
        <v>2.76980935330816</v>
      </c>
      <c r="CU2485">
        <v>6.2951097869839998</v>
      </c>
      <c r="CV2485">
        <v>3.5253004336758398</v>
      </c>
      <c r="CW2485">
        <v>0</v>
      </c>
      <c r="CX2485">
        <v>0.82282680822826804</v>
      </c>
      <c r="CY2485">
        <v>1.90009860835772</v>
      </c>
      <c r="CZ2485">
        <v>1.6414532329671201</v>
      </c>
      <c r="DA2485">
        <v>0</v>
      </c>
      <c r="DB2485">
        <v>0</v>
      </c>
      <c r="DC2485">
        <v>0</v>
      </c>
      <c r="DD2485">
        <v>0</v>
      </c>
      <c r="DE2485">
        <v>19.312885647481298</v>
      </c>
      <c r="DF2485">
        <v>35.185918918055101</v>
      </c>
      <c r="DG2485">
        <v>51.058952188628801</v>
      </c>
      <c r="DH2485">
        <v>35.185918918055101</v>
      </c>
      <c r="DI2485">
        <v>0.80058152670406002</v>
      </c>
      <c r="DJ2485">
        <v>2.8751499732577801</v>
      </c>
      <c r="DK2485">
        <v>8.3738197625002702</v>
      </c>
      <c r="DL2485">
        <v>4.62992949005851</v>
      </c>
      <c r="DM2485">
        <v>2.4674174364165502</v>
      </c>
      <c r="DN2485">
        <v>9.8852988371401995</v>
      </c>
      <c r="DO2485">
        <v>14.1462998545214</v>
      </c>
      <c r="DP2485">
        <v>9.1745022442047599</v>
      </c>
      <c r="DQ2485">
        <v>2.61029581317861</v>
      </c>
      <c r="DR2485">
        <v>8.1063495617271908</v>
      </c>
      <c r="DS2485">
        <v>11.1080190489867</v>
      </c>
      <c r="DT2485">
        <v>6.79072833531571</v>
      </c>
    </row>
    <row r="2486" spans="1:124" x14ac:dyDescent="0.35">
      <c r="A2486" s="19" t="str">
        <f t="shared" si="102"/>
        <v>Liquid Assets / Assets--43190</v>
      </c>
      <c r="B2486" s="19" t="str">
        <f t="shared" si="103"/>
        <v>Liquid Assets / Assets</v>
      </c>
      <c r="C2486">
        <v>20</v>
      </c>
      <c r="D2486" s="27">
        <v>43190</v>
      </c>
      <c r="E2486">
        <v>11.4054330188112</v>
      </c>
      <c r="F2486">
        <v>19.4821727775646</v>
      </c>
      <c r="G2486">
        <v>31.5578303991601</v>
      </c>
      <c r="H2486">
        <v>22.677149630911501</v>
      </c>
      <c r="I2486">
        <v>10.47390662379</v>
      </c>
      <c r="J2486">
        <v>18.5975560246833</v>
      </c>
      <c r="K2486">
        <v>30.1960758063715</v>
      </c>
      <c r="L2486">
        <v>21.828657049588902</v>
      </c>
      <c r="M2486">
        <v>10.651599153830899</v>
      </c>
      <c r="N2486">
        <v>17.297661004852099</v>
      </c>
      <c r="O2486">
        <v>27.736021310469901</v>
      </c>
      <c r="P2486">
        <v>20.513713025461801</v>
      </c>
      <c r="Q2486">
        <v>21.905299297453698</v>
      </c>
      <c r="R2486">
        <v>29.5068932144105</v>
      </c>
      <c r="S2486">
        <v>39.366539716605203</v>
      </c>
      <c r="T2486">
        <v>33.0347230024175</v>
      </c>
      <c r="U2486">
        <v>11.129217012156801</v>
      </c>
      <c r="V2486">
        <v>19.472068191192001</v>
      </c>
      <c r="W2486">
        <v>30.370432427149201</v>
      </c>
      <c r="X2486">
        <v>22.344538552549</v>
      </c>
      <c r="Y2486">
        <v>13.967210201270699</v>
      </c>
      <c r="Z2486">
        <v>19.043550739737402</v>
      </c>
      <c r="AA2486">
        <v>32.808546826831098</v>
      </c>
      <c r="AB2486">
        <v>23.666851160384599</v>
      </c>
      <c r="AC2486">
        <v>9.7453182502780091</v>
      </c>
      <c r="AD2486">
        <v>15.422466259346301</v>
      </c>
      <c r="AE2486">
        <v>29.913505088571601</v>
      </c>
      <c r="AF2486">
        <v>21.042117067486501</v>
      </c>
      <c r="AG2486">
        <v>8.0137390557643204</v>
      </c>
      <c r="AH2486">
        <v>13.4816533708214</v>
      </c>
      <c r="AI2486">
        <v>28.279183836068299</v>
      </c>
      <c r="AJ2486">
        <v>19.770672936515101</v>
      </c>
      <c r="AK2486">
        <v>12.4468198711441</v>
      </c>
      <c r="AL2486">
        <v>17.003314261216499</v>
      </c>
      <c r="AM2486">
        <v>25.4808982712836</v>
      </c>
      <c r="AN2486">
        <v>17.745749260827001</v>
      </c>
      <c r="AO2486">
        <v>10.8743936059555</v>
      </c>
      <c r="AP2486">
        <v>18.7153864775572</v>
      </c>
      <c r="AQ2486">
        <v>31.499562429518701</v>
      </c>
      <c r="AR2486">
        <v>23.046608420277799</v>
      </c>
      <c r="AS2486">
        <v>9.3976530509995992</v>
      </c>
      <c r="AT2486">
        <v>15.611304294150299</v>
      </c>
      <c r="AU2486">
        <v>25.381560180063602</v>
      </c>
      <c r="AV2486">
        <v>18.542194380808201</v>
      </c>
      <c r="AW2486">
        <v>13.5114313552106</v>
      </c>
      <c r="AX2486">
        <v>22.070658493201599</v>
      </c>
      <c r="AY2486">
        <v>34.356097512891601</v>
      </c>
      <c r="AZ2486">
        <v>24.245891233144601</v>
      </c>
      <c r="BA2486">
        <v>9.6380652977425108</v>
      </c>
      <c r="BB2486">
        <v>15.8351440694522</v>
      </c>
      <c r="BC2486">
        <v>32.232392974783799</v>
      </c>
      <c r="BD2486">
        <v>21.9419026578875</v>
      </c>
      <c r="BE2486">
        <v>12.6471469751949</v>
      </c>
      <c r="BF2486">
        <v>24.502919919541998</v>
      </c>
      <c r="BG2486">
        <v>29.4275283015544</v>
      </c>
      <c r="BH2486">
        <v>23.397454979410501</v>
      </c>
      <c r="BI2486">
        <v>10.2877652803573</v>
      </c>
      <c r="BJ2486">
        <v>12.5586377577793</v>
      </c>
      <c r="BK2486">
        <v>15.1744592263051</v>
      </c>
      <c r="BL2486">
        <v>14.545215582029501</v>
      </c>
      <c r="BM2486">
        <v>4.46531271200507</v>
      </c>
      <c r="BN2486">
        <v>5.1736416713136801</v>
      </c>
      <c r="BO2486">
        <v>9.0194170760091303</v>
      </c>
      <c r="BP2486">
        <v>7.2652726349049104</v>
      </c>
      <c r="BQ2486">
        <v>15.2992880692127</v>
      </c>
      <c r="BR2486">
        <v>24.122427608814402</v>
      </c>
      <c r="BS2486">
        <v>39.476606423117701</v>
      </c>
      <c r="BT2486">
        <v>28.476453791948799</v>
      </c>
      <c r="BU2486">
        <v>13.525236572091</v>
      </c>
      <c r="BV2486">
        <v>22.7905987450814</v>
      </c>
      <c r="BW2486">
        <v>30.362690880167101</v>
      </c>
      <c r="BX2486">
        <v>23.311122496066702</v>
      </c>
      <c r="BY2486">
        <v>6.5069995424575202</v>
      </c>
      <c r="BZ2486">
        <v>16.485817311686802</v>
      </c>
      <c r="CA2486">
        <v>20.056655057796501</v>
      </c>
      <c r="CB2486">
        <v>15.3267354704744</v>
      </c>
      <c r="CC2486">
        <v>13.4197720223692</v>
      </c>
      <c r="CD2486">
        <v>20.987016616107901</v>
      </c>
      <c r="CE2486">
        <v>30.356686653226799</v>
      </c>
      <c r="CF2486">
        <v>23.8296348646669</v>
      </c>
      <c r="CG2486">
        <v>9.3313733884577506</v>
      </c>
      <c r="CH2486">
        <v>16.267208216984599</v>
      </c>
      <c r="CI2486">
        <v>18.3640406433185</v>
      </c>
      <c r="CJ2486">
        <v>15.702054073916701</v>
      </c>
      <c r="CK2486">
        <v>8.6912888436067206</v>
      </c>
      <c r="CL2486">
        <v>16.7509297180248</v>
      </c>
      <c r="CM2486">
        <v>25.438237143456</v>
      </c>
      <c r="CN2486">
        <v>19.063273041177901</v>
      </c>
      <c r="CO2486">
        <v>10.735765750021701</v>
      </c>
      <c r="CP2486">
        <v>12.308619297284</v>
      </c>
      <c r="CQ2486">
        <v>12.384426794289</v>
      </c>
      <c r="CR2486">
        <v>13.9399959875257</v>
      </c>
      <c r="CS2486">
        <v>5.3207752226122498</v>
      </c>
      <c r="CT2486">
        <v>24.173975700675602</v>
      </c>
      <c r="CU2486">
        <v>46.075223345992399</v>
      </c>
      <c r="CV2486">
        <v>27.222022867928999</v>
      </c>
      <c r="CW2486">
        <v>10.023446788631301</v>
      </c>
      <c r="CX2486">
        <v>15.9589015983319</v>
      </c>
      <c r="CY2486">
        <v>28.055797733217101</v>
      </c>
      <c r="CZ2486">
        <v>18.530159580854502</v>
      </c>
      <c r="DA2486">
        <v>4.16001805826905</v>
      </c>
      <c r="DB2486">
        <v>4.16001805826905</v>
      </c>
      <c r="DC2486">
        <v>4.16001805826905</v>
      </c>
      <c r="DD2486">
        <v>4.16001805826905</v>
      </c>
      <c r="DE2486">
        <v>11.5661154190537</v>
      </c>
      <c r="DF2486">
        <v>14.278143346291399</v>
      </c>
      <c r="DG2486">
        <v>16.9901712735291</v>
      </c>
      <c r="DH2486">
        <v>14.278143346291399</v>
      </c>
      <c r="DI2486">
        <v>6.1350687620095199</v>
      </c>
      <c r="DJ2486">
        <v>9.1121887979257199</v>
      </c>
      <c r="DK2486">
        <v>12.519984932322</v>
      </c>
      <c r="DL2486">
        <v>14.288513467930899</v>
      </c>
      <c r="DM2486">
        <v>2.3723940049483301</v>
      </c>
      <c r="DN2486">
        <v>13.666563179136901</v>
      </c>
      <c r="DO2486">
        <v>15.977892021274601</v>
      </c>
      <c r="DP2486">
        <v>9.2656172360111793</v>
      </c>
      <c r="DQ2486">
        <v>13.6494985407542</v>
      </c>
      <c r="DR2486">
        <v>15.976202728426699</v>
      </c>
      <c r="DS2486">
        <v>17.277273700139499</v>
      </c>
      <c r="DT2486">
        <v>15.3924424047293</v>
      </c>
    </row>
    <row r="2487" spans="1:124" x14ac:dyDescent="0.35">
      <c r="A2487" s="19" t="str">
        <f t="shared" si="102"/>
        <v>Net Loan Growth (last 4 qtrs)--43190</v>
      </c>
      <c r="B2487" s="19" t="str">
        <f t="shared" si="103"/>
        <v>Net Loan Growth (last 4 qtrs)</v>
      </c>
      <c r="C2487">
        <v>21</v>
      </c>
      <c r="D2487" s="27">
        <v>43190</v>
      </c>
      <c r="E2487">
        <v>1.44</v>
      </c>
      <c r="F2487">
        <v>5.95</v>
      </c>
      <c r="G2487">
        <v>9.3000000000000007</v>
      </c>
      <c r="H2487">
        <v>7.3150943396226404</v>
      </c>
      <c r="I2487">
        <v>7.2499999999999995E-2</v>
      </c>
      <c r="J2487">
        <v>4.3250000000000002</v>
      </c>
      <c r="K2487">
        <v>9.2974999999999994</v>
      </c>
      <c r="L2487">
        <v>5.6113721804511298</v>
      </c>
      <c r="M2487">
        <v>1.02</v>
      </c>
      <c r="N2487">
        <v>5.8550000000000004</v>
      </c>
      <c r="O2487">
        <v>11.407500000000001</v>
      </c>
      <c r="P2487">
        <v>7.3239315181517997</v>
      </c>
      <c r="Q2487">
        <v>2.61</v>
      </c>
      <c r="R2487">
        <v>4.3899999999999997</v>
      </c>
      <c r="S2487">
        <v>9.92</v>
      </c>
      <c r="T2487">
        <v>15.6729411764706</v>
      </c>
      <c r="U2487">
        <v>0.51</v>
      </c>
      <c r="V2487">
        <v>4.7249999999999996</v>
      </c>
      <c r="W2487">
        <v>9.7850000000000001</v>
      </c>
      <c r="X2487">
        <v>5.8161111111111099</v>
      </c>
      <c r="Y2487">
        <v>-0.71</v>
      </c>
      <c r="Z2487">
        <v>4.88</v>
      </c>
      <c r="AA2487">
        <v>11.13</v>
      </c>
      <c r="AB2487">
        <v>10.191428571428601</v>
      </c>
      <c r="AC2487">
        <v>-1.6675</v>
      </c>
      <c r="AD2487">
        <v>2.04</v>
      </c>
      <c r="AE2487">
        <v>6.085</v>
      </c>
      <c r="AF2487">
        <v>2.6517567567567601</v>
      </c>
      <c r="AG2487">
        <v>2.2499999999999999E-2</v>
      </c>
      <c r="AH2487">
        <v>4.8899999999999997</v>
      </c>
      <c r="AI2487">
        <v>10.557499999999999</v>
      </c>
      <c r="AJ2487">
        <v>7.3270967741935502</v>
      </c>
      <c r="AK2487">
        <v>0.34</v>
      </c>
      <c r="AL2487">
        <v>3.46</v>
      </c>
      <c r="AM2487">
        <v>7.7949999999999999</v>
      </c>
      <c r="AN2487">
        <v>4.9808510638297898</v>
      </c>
      <c r="AO2487">
        <v>-0.99250000000000005</v>
      </c>
      <c r="AP2487">
        <v>3.0150000000000001</v>
      </c>
      <c r="AQ2487">
        <v>7.0125000000000002</v>
      </c>
      <c r="AR2487">
        <v>3.6056106870228999</v>
      </c>
      <c r="AS2487">
        <v>1.5149999999999999</v>
      </c>
      <c r="AT2487">
        <v>7.49</v>
      </c>
      <c r="AU2487">
        <v>14.275</v>
      </c>
      <c r="AV2487">
        <v>10.2721608040201</v>
      </c>
      <c r="AW2487">
        <v>0.48</v>
      </c>
      <c r="AX2487">
        <v>5.1749999999999998</v>
      </c>
      <c r="AY2487">
        <v>10.6875</v>
      </c>
      <c r="AZ2487">
        <v>7.2928906250000001</v>
      </c>
      <c r="BA2487">
        <v>1.2075</v>
      </c>
      <c r="BB2487">
        <v>6.085</v>
      </c>
      <c r="BC2487">
        <v>12.414999999999999</v>
      </c>
      <c r="BD2487">
        <v>11.013043478260901</v>
      </c>
      <c r="BE2487">
        <v>-0.76</v>
      </c>
      <c r="BF2487">
        <v>2.61</v>
      </c>
      <c r="BG2487">
        <v>5.34</v>
      </c>
      <c r="BH2487">
        <v>2.6643137254901998</v>
      </c>
      <c r="BI2487">
        <v>5.28</v>
      </c>
      <c r="BJ2487">
        <v>6.1</v>
      </c>
      <c r="BK2487">
        <v>7.88</v>
      </c>
      <c r="BL2487">
        <v>11.928000000000001</v>
      </c>
      <c r="BM2487">
        <v>8.0449999999999999</v>
      </c>
      <c r="BN2487">
        <v>16.8</v>
      </c>
      <c r="BO2487">
        <v>23.945</v>
      </c>
      <c r="BP2487">
        <v>15.7266666666667</v>
      </c>
      <c r="BQ2487">
        <v>1.69</v>
      </c>
      <c r="BR2487">
        <v>7.17</v>
      </c>
      <c r="BS2487">
        <v>9.15</v>
      </c>
      <c r="BT2487">
        <v>4.8366666666666696</v>
      </c>
      <c r="BU2487">
        <v>1.595</v>
      </c>
      <c r="BV2487">
        <v>6.45</v>
      </c>
      <c r="BW2487">
        <v>11.73</v>
      </c>
      <c r="BX2487">
        <v>9.5913333333333295</v>
      </c>
      <c r="BY2487">
        <v>3.4350000000000001</v>
      </c>
      <c r="BZ2487">
        <v>5.05</v>
      </c>
      <c r="CA2487">
        <v>8.8949999999999996</v>
      </c>
      <c r="CB2487">
        <v>5.5057142857142898</v>
      </c>
      <c r="CC2487">
        <v>1.7749999999999999</v>
      </c>
      <c r="CD2487">
        <v>6.07</v>
      </c>
      <c r="CE2487">
        <v>14.275</v>
      </c>
      <c r="CF2487">
        <v>10.336202531645601</v>
      </c>
      <c r="CG2487">
        <v>0.19</v>
      </c>
      <c r="CH2487">
        <v>3.05</v>
      </c>
      <c r="CI2487">
        <v>5.96</v>
      </c>
      <c r="CJ2487">
        <v>2.88</v>
      </c>
      <c r="CK2487">
        <v>-1.43</v>
      </c>
      <c r="CL2487">
        <v>5.01</v>
      </c>
      <c r="CM2487">
        <v>10.41</v>
      </c>
      <c r="CN2487">
        <v>4.7923529411764703</v>
      </c>
      <c r="CO2487">
        <v>-4.3099999999999996</v>
      </c>
      <c r="CP2487">
        <v>1.97</v>
      </c>
      <c r="CQ2487">
        <v>5.39</v>
      </c>
      <c r="CR2487">
        <v>1.014</v>
      </c>
      <c r="CS2487">
        <v>-0.16500000000000001</v>
      </c>
      <c r="CT2487">
        <v>1.56</v>
      </c>
      <c r="CU2487">
        <v>6.2275</v>
      </c>
      <c r="CV2487">
        <v>4.5025000000000004</v>
      </c>
      <c r="CW2487">
        <v>-1.46</v>
      </c>
      <c r="CX2487">
        <v>2.86</v>
      </c>
      <c r="CY2487">
        <v>7.52</v>
      </c>
      <c r="CZ2487">
        <v>3.00076923076923</v>
      </c>
      <c r="DA2487">
        <v>20.81</v>
      </c>
      <c r="DB2487">
        <v>20.81</v>
      </c>
      <c r="DC2487">
        <v>20.81</v>
      </c>
      <c r="DD2487">
        <v>20.81</v>
      </c>
      <c r="DE2487">
        <v>2.16</v>
      </c>
      <c r="DF2487">
        <v>7.63</v>
      </c>
      <c r="DG2487">
        <v>13.1</v>
      </c>
      <c r="DH2487">
        <v>7.63</v>
      </c>
      <c r="DI2487">
        <v>1.55</v>
      </c>
      <c r="DJ2487">
        <v>6.31</v>
      </c>
      <c r="DK2487">
        <v>9.33</v>
      </c>
      <c r="DL2487">
        <v>13.740909090909099</v>
      </c>
      <c r="DM2487">
        <v>5.0149999999999997</v>
      </c>
      <c r="DN2487">
        <v>7.49</v>
      </c>
      <c r="DO2487">
        <v>7.7549999999999999</v>
      </c>
      <c r="DP2487">
        <v>6.2842857142857103</v>
      </c>
      <c r="DQ2487">
        <v>1.4975000000000001</v>
      </c>
      <c r="DR2487">
        <v>2.2400000000000002</v>
      </c>
      <c r="DS2487">
        <v>11.375</v>
      </c>
      <c r="DT2487">
        <v>9.17</v>
      </c>
    </row>
    <row r="2488" spans="1:124" x14ac:dyDescent="0.35">
      <c r="A2488" s="19" t="str">
        <f t="shared" si="102"/>
        <v>Banks w/ Loan Growth (last 4 qtrs)--43190</v>
      </c>
      <c r="B2488" s="19" t="str">
        <f t="shared" si="103"/>
        <v>Banks w/ Loan Growth (last 4 qtrs)</v>
      </c>
      <c r="C2488">
        <v>22</v>
      </c>
      <c r="D2488" s="27">
        <v>43190</v>
      </c>
      <c r="F2488">
        <v>79.245283018867894</v>
      </c>
      <c r="J2488">
        <v>75.138121546961301</v>
      </c>
      <c r="N2488">
        <v>78.826838087585401</v>
      </c>
      <c r="R2488">
        <v>88.235294117647101</v>
      </c>
      <c r="V2488">
        <v>77.133105802047794</v>
      </c>
      <c r="Z2488">
        <v>71.428571428571402</v>
      </c>
      <c r="AD2488">
        <v>66.216216216216196</v>
      </c>
      <c r="AH2488">
        <v>74.193548387096797</v>
      </c>
      <c r="AI2488"/>
      <c r="AK2488"/>
      <c r="AL2488">
        <v>76.595744680851098</v>
      </c>
      <c r="AP2488">
        <v>70.676691729323295</v>
      </c>
      <c r="AT2488">
        <v>80.295566502463103</v>
      </c>
      <c r="AX2488">
        <v>80.769230769230802</v>
      </c>
      <c r="BB2488">
        <v>82.608695652173907</v>
      </c>
      <c r="BF2488">
        <v>67.307692307692307</v>
      </c>
      <c r="BJ2488">
        <v>80</v>
      </c>
      <c r="BN2488">
        <v>66.6666666666667</v>
      </c>
      <c r="BR2488">
        <v>66.6666666666667</v>
      </c>
      <c r="BV2488">
        <v>86.6666666666667</v>
      </c>
      <c r="BZ2488">
        <v>85.714285714285694</v>
      </c>
      <c r="CD2488">
        <v>86.25</v>
      </c>
      <c r="CH2488">
        <v>73.3333333333333</v>
      </c>
      <c r="CL2488">
        <v>64.705882352941202</v>
      </c>
      <c r="CP2488">
        <v>60</v>
      </c>
      <c r="CT2488">
        <v>75</v>
      </c>
      <c r="CX2488">
        <v>69.230769230769198</v>
      </c>
      <c r="DB2488">
        <v>100</v>
      </c>
      <c r="DF2488">
        <v>50</v>
      </c>
      <c r="DJ2488">
        <v>81.818181818181799</v>
      </c>
      <c r="DN2488">
        <v>85.714285714285694</v>
      </c>
      <c r="DR2488">
        <v>83.3333333333333</v>
      </c>
    </row>
    <row r="2489" spans="1:124" x14ac:dyDescent="0.35">
      <c r="A2489" s="19" t="str">
        <f t="shared" ref="A2489:A2510" si="104">B2489&amp;"--"&amp;D2489</f>
        <v>Equity / Assets--43281</v>
      </c>
      <c r="B2489" s="19" t="str">
        <f t="shared" ref="B2489:B2510" si="105">VLOOKUP(C2489,labels,2,FALSE)</f>
        <v>Equity / Assets</v>
      </c>
      <c r="C2489">
        <v>1</v>
      </c>
      <c r="D2489" s="27">
        <v>43281</v>
      </c>
      <c r="E2489">
        <v>10.263042796729399</v>
      </c>
      <c r="F2489">
        <v>11.0499260925355</v>
      </c>
      <c r="G2489">
        <v>12.308899694791</v>
      </c>
      <c r="H2489">
        <v>11.4529167032199</v>
      </c>
      <c r="I2489">
        <v>9.4197117747259007</v>
      </c>
      <c r="J2489">
        <v>10.632776739088399</v>
      </c>
      <c r="K2489">
        <v>12.2186296720283</v>
      </c>
      <c r="L2489">
        <v>11.1516545673949</v>
      </c>
      <c r="M2489">
        <v>9.3854489511057899</v>
      </c>
      <c r="N2489">
        <v>10.757367166963601</v>
      </c>
      <c r="O2489">
        <v>12.5364171768059</v>
      </c>
      <c r="P2489">
        <v>11.3334525069668</v>
      </c>
      <c r="Q2489">
        <v>9.3327479958196395</v>
      </c>
      <c r="R2489">
        <v>11.031836247692301</v>
      </c>
      <c r="S2489">
        <v>12.172391564600799</v>
      </c>
      <c r="T2489">
        <v>11.0034407966922</v>
      </c>
      <c r="U2489">
        <v>9.2374594262361001</v>
      </c>
      <c r="V2489">
        <v>10.4673548925605</v>
      </c>
      <c r="W2489">
        <v>11.9684340143257</v>
      </c>
      <c r="X2489">
        <v>10.970677365117799</v>
      </c>
      <c r="Y2489">
        <v>9.8653264527719902</v>
      </c>
      <c r="Z2489">
        <v>10.4814558970062</v>
      </c>
      <c r="AA2489">
        <v>12.293347780454001</v>
      </c>
      <c r="AB2489">
        <v>11.3281774262366</v>
      </c>
      <c r="AC2489">
        <v>9.3426320363589692</v>
      </c>
      <c r="AD2489">
        <v>10.7234840777923</v>
      </c>
      <c r="AE2489">
        <v>11.748956962138299</v>
      </c>
      <c r="AF2489">
        <v>10.653024849036401</v>
      </c>
      <c r="AG2489">
        <v>10.2138932948902</v>
      </c>
      <c r="AH2489">
        <v>11.392607801988399</v>
      </c>
      <c r="AI2489">
        <v>13.7523989716468</v>
      </c>
      <c r="AJ2489">
        <v>12.3103230712687</v>
      </c>
      <c r="AK2489">
        <v>9.5212003041232194</v>
      </c>
      <c r="AL2489">
        <v>10.7217666439021</v>
      </c>
      <c r="AM2489">
        <v>13.0977157367992</v>
      </c>
      <c r="AN2489">
        <v>12.5717025887229</v>
      </c>
      <c r="AO2489">
        <v>9.4240560033941492</v>
      </c>
      <c r="AP2489">
        <v>10.731849426714501</v>
      </c>
      <c r="AQ2489">
        <v>12.4053709458921</v>
      </c>
      <c r="AR2489">
        <v>11.2037342194422</v>
      </c>
      <c r="AS2489">
        <v>9.2242626636822198</v>
      </c>
      <c r="AT2489">
        <v>10.494947308838499</v>
      </c>
      <c r="AU2489">
        <v>11.861256204609299</v>
      </c>
      <c r="AV2489">
        <v>10.9504501479101</v>
      </c>
      <c r="AW2489">
        <v>9.0884668217737996</v>
      </c>
      <c r="AX2489">
        <v>10.4688483322845</v>
      </c>
      <c r="AY2489">
        <v>11.9518815962875</v>
      </c>
      <c r="AZ2489">
        <v>10.7368208491835</v>
      </c>
      <c r="BA2489">
        <v>9.7786427477032607</v>
      </c>
      <c r="BB2489">
        <v>10.808545254244599</v>
      </c>
      <c r="BC2489">
        <v>12.888152316926</v>
      </c>
      <c r="BD2489">
        <v>11.7470333617766</v>
      </c>
      <c r="BE2489">
        <v>10.0128383311005</v>
      </c>
      <c r="BF2489">
        <v>11.106201827656101</v>
      </c>
      <c r="BG2489">
        <v>14.393206610603601</v>
      </c>
      <c r="BH2489">
        <v>14.288299756094</v>
      </c>
      <c r="BI2489">
        <v>10.139754047155799</v>
      </c>
      <c r="BJ2489">
        <v>11.7993638798778</v>
      </c>
      <c r="BK2489">
        <v>16.084957585961298</v>
      </c>
      <c r="BL2489">
        <v>13.0834984809697</v>
      </c>
      <c r="BM2489">
        <v>9.8274254402002494</v>
      </c>
      <c r="BN2489">
        <v>10.4409820042546</v>
      </c>
      <c r="BO2489">
        <v>10.4738157972262</v>
      </c>
      <c r="BP2489">
        <v>10.0538334901994</v>
      </c>
      <c r="BQ2489">
        <v>11.3042881617856</v>
      </c>
      <c r="BR2489">
        <v>12.307824443871899</v>
      </c>
      <c r="BS2489">
        <v>13.5943241478557</v>
      </c>
      <c r="BT2489">
        <v>12.4964667251369</v>
      </c>
      <c r="BU2489">
        <v>8.3226031761796992</v>
      </c>
      <c r="BV2489">
        <v>10.210399579736601</v>
      </c>
      <c r="BW2489">
        <v>11.1067073143498</v>
      </c>
      <c r="BX2489">
        <v>10.0801985795518</v>
      </c>
      <c r="BY2489">
        <v>8.6193400395031308</v>
      </c>
      <c r="BZ2489">
        <v>9.7176354695713307</v>
      </c>
      <c r="CA2489">
        <v>10.378567927565999</v>
      </c>
      <c r="CB2489">
        <v>9.6092842234701195</v>
      </c>
      <c r="CC2489">
        <v>8.9390026557484692</v>
      </c>
      <c r="CD2489">
        <v>9.9784404826252793</v>
      </c>
      <c r="CE2489">
        <v>11.6904500705713</v>
      </c>
      <c r="CF2489">
        <v>11.477023973425201</v>
      </c>
      <c r="CG2489">
        <v>8.7954084657458704</v>
      </c>
      <c r="CH2489">
        <v>9.8875624227693706</v>
      </c>
      <c r="CI2489">
        <v>11.2000866783807</v>
      </c>
      <c r="CJ2489">
        <v>10.1251763762862</v>
      </c>
      <c r="CK2489">
        <v>9.0556433023644907</v>
      </c>
      <c r="CL2489">
        <v>10.7744836468296</v>
      </c>
      <c r="CM2489">
        <v>12.8328904527269</v>
      </c>
      <c r="CN2489">
        <v>11.839337228213401</v>
      </c>
      <c r="CO2489">
        <v>9.0900925561581492</v>
      </c>
      <c r="CP2489">
        <v>10.478489066801201</v>
      </c>
      <c r="CQ2489">
        <v>12.321504442761301</v>
      </c>
      <c r="CR2489">
        <v>10.7463121683901</v>
      </c>
      <c r="CS2489">
        <v>9.7379976716096994</v>
      </c>
      <c r="CT2489">
        <v>10.556468113941399</v>
      </c>
      <c r="CU2489">
        <v>14.5096278590623</v>
      </c>
      <c r="CV2489">
        <v>13.691157416730601</v>
      </c>
      <c r="CW2489">
        <v>8.7583370944285601</v>
      </c>
      <c r="CX2489">
        <v>10.1087917825443</v>
      </c>
      <c r="CY2489">
        <v>11.0677384029738</v>
      </c>
      <c r="CZ2489">
        <v>10.132385810566699</v>
      </c>
      <c r="DA2489">
        <v>9.9318482502529299</v>
      </c>
      <c r="DB2489">
        <v>9.9318482502529299</v>
      </c>
      <c r="DC2489">
        <v>9.9318482502529299</v>
      </c>
      <c r="DD2489">
        <v>9.9318482502529299</v>
      </c>
      <c r="DE2489">
        <v>14.379605249928799</v>
      </c>
      <c r="DF2489">
        <v>17.35119405587</v>
      </c>
      <c r="DG2489">
        <v>20.322782861811099</v>
      </c>
      <c r="DH2489">
        <v>17.35119405587</v>
      </c>
      <c r="DI2489">
        <v>11.1302662202795</v>
      </c>
      <c r="DJ2489">
        <v>11.8268757644723</v>
      </c>
      <c r="DK2489">
        <v>14.9805879751456</v>
      </c>
      <c r="DL2489">
        <v>13.0253938804344</v>
      </c>
      <c r="DM2489">
        <v>9.2487443653232706</v>
      </c>
      <c r="DN2489">
        <v>10.772106302606099</v>
      </c>
      <c r="DO2489">
        <v>13.8862557198626</v>
      </c>
      <c r="DP2489">
        <v>13.3586670745538</v>
      </c>
      <c r="DQ2489">
        <v>10.280529126573301</v>
      </c>
      <c r="DR2489">
        <v>10.481453299428001</v>
      </c>
      <c r="DS2489">
        <v>12.084998765979201</v>
      </c>
      <c r="DT2489">
        <v>11.0008884523048</v>
      </c>
    </row>
    <row r="2490" spans="1:124" x14ac:dyDescent="0.35">
      <c r="A2490" s="19" t="str">
        <f t="shared" si="104"/>
        <v>Total Risk Based Capital Ratio--43281</v>
      </c>
      <c r="B2490" s="19" t="str">
        <f t="shared" si="105"/>
        <v>Total Risk Based Capital Ratio</v>
      </c>
      <c r="C2490">
        <v>2</v>
      </c>
      <c r="D2490" s="27">
        <v>43281</v>
      </c>
      <c r="E2490">
        <v>13.8225</v>
      </c>
      <c r="F2490">
        <v>15.845000000000001</v>
      </c>
      <c r="G2490">
        <v>20.3</v>
      </c>
      <c r="H2490">
        <v>17.4826923076923</v>
      </c>
      <c r="I2490">
        <v>13.185</v>
      </c>
      <c r="J2490">
        <v>15.56</v>
      </c>
      <c r="K2490">
        <v>19.074999999999999</v>
      </c>
      <c r="L2490">
        <v>17.212917466410801</v>
      </c>
      <c r="M2490">
        <v>13.46</v>
      </c>
      <c r="N2490">
        <v>16.015000000000001</v>
      </c>
      <c r="O2490">
        <v>20.102499999999999</v>
      </c>
      <c r="P2490">
        <v>18.020375104777901</v>
      </c>
      <c r="Q2490">
        <v>14.63</v>
      </c>
      <c r="R2490">
        <v>18.3</v>
      </c>
      <c r="S2490">
        <v>20.77</v>
      </c>
      <c r="T2490">
        <v>18.982352941176501</v>
      </c>
      <c r="U2490">
        <v>13.164999999999999</v>
      </c>
      <c r="V2490">
        <v>15.37</v>
      </c>
      <c r="W2490">
        <v>18.62</v>
      </c>
      <c r="X2490">
        <v>17.252695035460999</v>
      </c>
      <c r="Y2490">
        <v>14.702500000000001</v>
      </c>
      <c r="Z2490">
        <v>16.495000000000001</v>
      </c>
      <c r="AA2490">
        <v>19.772500000000001</v>
      </c>
      <c r="AB2490">
        <v>18.087391304347801</v>
      </c>
      <c r="AC2490">
        <v>12.84</v>
      </c>
      <c r="AD2490">
        <v>14.68</v>
      </c>
      <c r="AE2490">
        <v>16.86</v>
      </c>
      <c r="AF2490">
        <v>16.109726027397301</v>
      </c>
      <c r="AG2490">
        <v>12.86</v>
      </c>
      <c r="AH2490">
        <v>15.984999999999999</v>
      </c>
      <c r="AI2490">
        <v>20.3475</v>
      </c>
      <c r="AJ2490">
        <v>18.379838709677401</v>
      </c>
      <c r="AK2490">
        <v>14.355</v>
      </c>
      <c r="AL2490">
        <v>16.329999999999998</v>
      </c>
      <c r="AM2490">
        <v>20.399999999999999</v>
      </c>
      <c r="AN2490">
        <v>18.908260869565201</v>
      </c>
      <c r="AO2490">
        <v>13.18</v>
      </c>
      <c r="AP2490">
        <v>15.81</v>
      </c>
      <c r="AQ2490">
        <v>19.13</v>
      </c>
      <c r="AR2490">
        <v>17.362150943396198</v>
      </c>
      <c r="AS2490">
        <v>12.7</v>
      </c>
      <c r="AT2490">
        <v>14.11</v>
      </c>
      <c r="AU2490">
        <v>16.855</v>
      </c>
      <c r="AV2490">
        <v>15.766084656084701</v>
      </c>
      <c r="AW2490">
        <v>14.13</v>
      </c>
      <c r="AX2490">
        <v>16.91</v>
      </c>
      <c r="AY2490">
        <v>20.49</v>
      </c>
      <c r="AZ2490">
        <v>18.241463414634101</v>
      </c>
      <c r="BA2490">
        <v>12.9725</v>
      </c>
      <c r="BB2490">
        <v>15.4</v>
      </c>
      <c r="BC2490">
        <v>20.010000000000002</v>
      </c>
      <c r="BD2490">
        <v>17.884166666666701</v>
      </c>
      <c r="BE2490">
        <v>14.79</v>
      </c>
      <c r="BF2490">
        <v>18</v>
      </c>
      <c r="BG2490">
        <v>21.85</v>
      </c>
      <c r="BH2490">
        <v>27.103529411764701</v>
      </c>
      <c r="BI2490">
        <v>13.81</v>
      </c>
      <c r="BJ2490">
        <v>18</v>
      </c>
      <c r="BK2490">
        <v>18.38</v>
      </c>
      <c r="BL2490">
        <v>16.91</v>
      </c>
      <c r="BM2490">
        <v>13.15</v>
      </c>
      <c r="BN2490">
        <v>13.74</v>
      </c>
      <c r="BO2490">
        <v>14.565</v>
      </c>
      <c r="BP2490">
        <v>13.8966666666667</v>
      </c>
      <c r="BQ2490">
        <v>17.64</v>
      </c>
      <c r="BR2490">
        <v>20.329999999999998</v>
      </c>
      <c r="BS2490">
        <v>24.08</v>
      </c>
      <c r="BT2490">
        <v>21.036666666666701</v>
      </c>
      <c r="BU2490">
        <v>13.7475</v>
      </c>
      <c r="BV2490">
        <v>16.265000000000001</v>
      </c>
      <c r="BW2490">
        <v>17.477499999999999</v>
      </c>
      <c r="BX2490">
        <v>16.582857142857101</v>
      </c>
      <c r="BY2490">
        <v>12.57</v>
      </c>
      <c r="BZ2490">
        <v>14.6</v>
      </c>
      <c r="CA2490">
        <v>16.135000000000002</v>
      </c>
      <c r="CB2490">
        <v>14.3571428571429</v>
      </c>
      <c r="CC2490">
        <v>13.175000000000001</v>
      </c>
      <c r="CD2490">
        <v>14.79</v>
      </c>
      <c r="CE2490">
        <v>18.045000000000002</v>
      </c>
      <c r="CF2490">
        <v>21.050526315789501</v>
      </c>
      <c r="CG2490">
        <v>12.66</v>
      </c>
      <c r="CH2490">
        <v>13</v>
      </c>
      <c r="CI2490">
        <v>17.175000000000001</v>
      </c>
      <c r="CJ2490">
        <v>15.654</v>
      </c>
      <c r="CK2490">
        <v>12.6525</v>
      </c>
      <c r="CL2490">
        <v>14.345000000000001</v>
      </c>
      <c r="CM2490">
        <v>20.4175</v>
      </c>
      <c r="CN2490">
        <v>16.66375</v>
      </c>
      <c r="CO2490">
        <v>13.61</v>
      </c>
      <c r="CP2490">
        <v>14.59</v>
      </c>
      <c r="CQ2490">
        <v>14.68</v>
      </c>
      <c r="CR2490">
        <v>14.406000000000001</v>
      </c>
      <c r="CS2490">
        <v>12.675000000000001</v>
      </c>
      <c r="CT2490">
        <v>15.78</v>
      </c>
      <c r="CU2490">
        <v>31.774999999999999</v>
      </c>
      <c r="CV2490">
        <v>28.67</v>
      </c>
      <c r="CW2490">
        <v>11.31</v>
      </c>
      <c r="CX2490">
        <v>13</v>
      </c>
      <c r="CY2490">
        <v>14.58</v>
      </c>
      <c r="CZ2490">
        <v>13.138461538461501</v>
      </c>
      <c r="DA2490">
        <v>12.01</v>
      </c>
      <c r="DB2490">
        <v>12.01</v>
      </c>
      <c r="DC2490">
        <v>12.01</v>
      </c>
      <c r="DD2490">
        <v>12.01</v>
      </c>
      <c r="DE2490">
        <v>20.72</v>
      </c>
      <c r="DF2490">
        <v>23.09</v>
      </c>
      <c r="DG2490">
        <v>25.46</v>
      </c>
      <c r="DH2490">
        <v>23.09</v>
      </c>
      <c r="DI2490">
        <v>12.335000000000001</v>
      </c>
      <c r="DJ2490">
        <v>17.03</v>
      </c>
      <c r="DK2490">
        <v>20.51</v>
      </c>
      <c r="DL2490">
        <v>19.859090909090899</v>
      </c>
      <c r="DM2490">
        <v>12.84</v>
      </c>
      <c r="DN2490">
        <v>15.63</v>
      </c>
      <c r="DO2490">
        <v>21.48</v>
      </c>
      <c r="DP2490">
        <v>19.0985714285714</v>
      </c>
      <c r="DQ2490">
        <v>13.055</v>
      </c>
      <c r="DR2490">
        <v>14.94</v>
      </c>
      <c r="DS2490">
        <v>16.2925</v>
      </c>
      <c r="DT2490">
        <v>14.533333333333299</v>
      </c>
    </row>
    <row r="2491" spans="1:124" x14ac:dyDescent="0.35">
      <c r="A2491" s="19" t="str">
        <f t="shared" si="104"/>
        <v>Tier 1 Leverage Ratio--43281</v>
      </c>
      <c r="B2491" s="19" t="str">
        <f t="shared" si="105"/>
        <v>Tier 1 Leverage Ratio</v>
      </c>
      <c r="C2491">
        <v>3</v>
      </c>
      <c r="D2491" s="27">
        <v>43281</v>
      </c>
      <c r="E2491">
        <v>9.98</v>
      </c>
      <c r="F2491">
        <v>10.87</v>
      </c>
      <c r="G2491">
        <v>11.897500000000001</v>
      </c>
      <c r="H2491">
        <v>11.2238461538462</v>
      </c>
      <c r="I2491">
        <v>9.42</v>
      </c>
      <c r="J2491">
        <v>10.52</v>
      </c>
      <c r="K2491">
        <v>12</v>
      </c>
      <c r="L2491">
        <v>11.118464491362801</v>
      </c>
      <c r="M2491">
        <v>9.43</v>
      </c>
      <c r="N2491">
        <v>10.63</v>
      </c>
      <c r="O2491">
        <v>12.31</v>
      </c>
      <c r="P2491">
        <v>11.289859597653001</v>
      </c>
      <c r="Q2491">
        <v>9.5500000000000007</v>
      </c>
      <c r="R2491">
        <v>10.68</v>
      </c>
      <c r="S2491">
        <v>12.09</v>
      </c>
      <c r="T2491">
        <v>11.052352941176499</v>
      </c>
      <c r="U2491">
        <v>9.26</v>
      </c>
      <c r="V2491">
        <v>10.37</v>
      </c>
      <c r="W2491">
        <v>11.8125</v>
      </c>
      <c r="X2491">
        <v>10.956560283687899</v>
      </c>
      <c r="Y2491">
        <v>9.8925000000000001</v>
      </c>
      <c r="Z2491">
        <v>10.625</v>
      </c>
      <c r="AA2491">
        <v>11.8675</v>
      </c>
      <c r="AB2491">
        <v>11.364782608695601</v>
      </c>
      <c r="AC2491">
        <v>9.31</v>
      </c>
      <c r="AD2491">
        <v>10.34</v>
      </c>
      <c r="AE2491">
        <v>11.8</v>
      </c>
      <c r="AF2491">
        <v>10.532465753424701</v>
      </c>
      <c r="AG2491">
        <v>9.9525000000000006</v>
      </c>
      <c r="AH2491">
        <v>11.335000000000001</v>
      </c>
      <c r="AI2491">
        <v>13.1775</v>
      </c>
      <c r="AJ2491">
        <v>12.1317741935484</v>
      </c>
      <c r="AK2491">
        <v>9.44</v>
      </c>
      <c r="AL2491">
        <v>10.97</v>
      </c>
      <c r="AM2491">
        <v>12.8375</v>
      </c>
      <c r="AN2491">
        <v>12.648260869565201</v>
      </c>
      <c r="AO2491">
        <v>9.4600000000000009</v>
      </c>
      <c r="AP2491">
        <v>10.63</v>
      </c>
      <c r="AQ2491">
        <v>12.14</v>
      </c>
      <c r="AR2491">
        <v>11.157207547169801</v>
      </c>
      <c r="AS2491">
        <v>9.1649999999999991</v>
      </c>
      <c r="AT2491">
        <v>10.29</v>
      </c>
      <c r="AU2491">
        <v>11.375</v>
      </c>
      <c r="AV2491">
        <v>10.773544973545</v>
      </c>
      <c r="AW2491">
        <v>9.08</v>
      </c>
      <c r="AX2491">
        <v>10.25</v>
      </c>
      <c r="AY2491">
        <v>11.91</v>
      </c>
      <c r="AZ2491">
        <v>10.7910569105691</v>
      </c>
      <c r="BA2491">
        <v>9.76</v>
      </c>
      <c r="BB2491">
        <v>10.67</v>
      </c>
      <c r="BC2491">
        <v>12.37</v>
      </c>
      <c r="BD2491">
        <v>11.589166666666699</v>
      </c>
      <c r="BE2491">
        <v>10.02</v>
      </c>
      <c r="BF2491">
        <v>11</v>
      </c>
      <c r="BG2491">
        <v>14.24</v>
      </c>
      <c r="BH2491">
        <v>14.2578431372549</v>
      </c>
      <c r="BI2491">
        <v>9.42</v>
      </c>
      <c r="BJ2491">
        <v>9.75</v>
      </c>
      <c r="BK2491">
        <v>14.39</v>
      </c>
      <c r="BL2491">
        <v>11.936</v>
      </c>
      <c r="BM2491">
        <v>10.02</v>
      </c>
      <c r="BN2491">
        <v>10.47</v>
      </c>
      <c r="BO2491">
        <v>10.625</v>
      </c>
      <c r="BP2491">
        <v>10.2733333333333</v>
      </c>
      <c r="BQ2491">
        <v>11.44</v>
      </c>
      <c r="BR2491">
        <v>12.49</v>
      </c>
      <c r="BS2491">
        <v>13.91</v>
      </c>
      <c r="BT2491">
        <v>12.7366666666667</v>
      </c>
      <c r="BU2491">
        <v>8.58</v>
      </c>
      <c r="BV2491">
        <v>10.07</v>
      </c>
      <c r="BW2491">
        <v>11.2925</v>
      </c>
      <c r="BX2491">
        <v>10.0457142857143</v>
      </c>
      <c r="BY2491">
        <v>8.74</v>
      </c>
      <c r="BZ2491">
        <v>9.36</v>
      </c>
      <c r="CA2491">
        <v>10.35</v>
      </c>
      <c r="CB2491">
        <v>9.5442857142857207</v>
      </c>
      <c r="CC2491">
        <v>9.2974999999999994</v>
      </c>
      <c r="CD2491">
        <v>10.265000000000001</v>
      </c>
      <c r="CE2491">
        <v>11.365</v>
      </c>
      <c r="CF2491">
        <v>11.6018421052632</v>
      </c>
      <c r="CG2491">
        <v>8.7249999999999996</v>
      </c>
      <c r="CH2491">
        <v>10.48</v>
      </c>
      <c r="CI2491">
        <v>11.215</v>
      </c>
      <c r="CJ2491">
        <v>10.3466666666667</v>
      </c>
      <c r="CK2491">
        <v>9</v>
      </c>
      <c r="CL2491">
        <v>9.6549999999999994</v>
      </c>
      <c r="CM2491">
        <v>12.047499999999999</v>
      </c>
      <c r="CN2491">
        <v>11.399374999999999</v>
      </c>
      <c r="CO2491">
        <v>9.1</v>
      </c>
      <c r="CP2491">
        <v>10.68</v>
      </c>
      <c r="CQ2491">
        <v>11.94</v>
      </c>
      <c r="CR2491">
        <v>10.738</v>
      </c>
      <c r="CS2491">
        <v>8.9574999999999996</v>
      </c>
      <c r="CT2491">
        <v>9.75</v>
      </c>
      <c r="CU2491">
        <v>13.9725</v>
      </c>
      <c r="CV2491">
        <v>13.18</v>
      </c>
      <c r="CW2491">
        <v>8.93</v>
      </c>
      <c r="CX2491">
        <v>9.85</v>
      </c>
      <c r="CY2491">
        <v>10.33</v>
      </c>
      <c r="CZ2491">
        <v>9.5446153846153905</v>
      </c>
      <c r="DA2491">
        <v>10.220000000000001</v>
      </c>
      <c r="DB2491">
        <v>10.220000000000001</v>
      </c>
      <c r="DC2491">
        <v>10.220000000000001</v>
      </c>
      <c r="DD2491">
        <v>10.220000000000001</v>
      </c>
      <c r="DE2491">
        <v>14.484999999999999</v>
      </c>
      <c r="DF2491">
        <v>17.45</v>
      </c>
      <c r="DG2491">
        <v>20.414999999999999</v>
      </c>
      <c r="DH2491">
        <v>17.45</v>
      </c>
      <c r="DI2491">
        <v>10.02</v>
      </c>
      <c r="DJ2491">
        <v>11.04</v>
      </c>
      <c r="DK2491">
        <v>13.154999999999999</v>
      </c>
      <c r="DL2491">
        <v>11.7809090909091</v>
      </c>
      <c r="DM2491">
        <v>9.4450000000000003</v>
      </c>
      <c r="DN2491">
        <v>10.64</v>
      </c>
      <c r="DO2491">
        <v>13.585000000000001</v>
      </c>
      <c r="DP2491">
        <v>13.37</v>
      </c>
      <c r="DQ2491">
        <v>9.6449999999999996</v>
      </c>
      <c r="DR2491">
        <v>10.765000000000001</v>
      </c>
      <c r="DS2491">
        <v>12.05</v>
      </c>
      <c r="DT2491">
        <v>10.901666666666699</v>
      </c>
    </row>
    <row r="2492" spans="1:124" x14ac:dyDescent="0.35">
      <c r="A2492" s="19" t="str">
        <f t="shared" si="104"/>
        <v>ALLL / Nonaccrual Loans--43281</v>
      </c>
      <c r="B2492" s="19" t="str">
        <f t="shared" si="105"/>
        <v>ALLL / Nonaccrual Loans</v>
      </c>
      <c r="C2492">
        <v>4</v>
      </c>
      <c r="D2492" s="27">
        <v>43281</v>
      </c>
      <c r="E2492">
        <v>85.8154228013764</v>
      </c>
      <c r="F2492">
        <v>187.97026995351001</v>
      </c>
      <c r="G2492">
        <v>410.47482837528599</v>
      </c>
      <c r="H2492">
        <v>1111.03750871702</v>
      </c>
      <c r="I2492">
        <v>92.509363295880107</v>
      </c>
      <c r="J2492">
        <v>188.14467515070299</v>
      </c>
      <c r="K2492">
        <v>470.11494252873598</v>
      </c>
      <c r="L2492">
        <v>826.34859311363596</v>
      </c>
      <c r="M2492">
        <v>102.293925174126</v>
      </c>
      <c r="N2492">
        <v>212.16</v>
      </c>
      <c r="O2492">
        <v>550.75259527722801</v>
      </c>
      <c r="P2492">
        <v>744.68653606202099</v>
      </c>
      <c r="Q2492">
        <v>71.446635140502394</v>
      </c>
      <c r="R2492">
        <v>91.415223396134095</v>
      </c>
      <c r="S2492">
        <v>224.542989591533</v>
      </c>
      <c r="T2492">
        <v>159.67245543274601</v>
      </c>
      <c r="U2492">
        <v>96.057029954702301</v>
      </c>
      <c r="V2492">
        <v>217.42574257425699</v>
      </c>
      <c r="W2492">
        <v>626.875</v>
      </c>
      <c r="X2492">
        <v>723.33118830019498</v>
      </c>
      <c r="Y2492">
        <v>98.217979609455398</v>
      </c>
      <c r="Z2492">
        <v>163.48332663720399</v>
      </c>
      <c r="AA2492">
        <v>339.395360824742</v>
      </c>
      <c r="AB2492">
        <v>1211.72216043494</v>
      </c>
      <c r="AC2492">
        <v>102.871510115326</v>
      </c>
      <c r="AD2492">
        <v>152.18472280998699</v>
      </c>
      <c r="AE2492">
        <v>294.47078602060202</v>
      </c>
      <c r="AF2492">
        <v>2153.0796328083002</v>
      </c>
      <c r="AG2492">
        <v>118.946761098314</v>
      </c>
      <c r="AH2492">
        <v>241.597481693395</v>
      </c>
      <c r="AI2492">
        <v>974.76121366104906</v>
      </c>
      <c r="AJ2492">
        <v>1860.6834593963499</v>
      </c>
      <c r="AK2492">
        <v>77.402453179758496</v>
      </c>
      <c r="AL2492">
        <v>142.550143266476</v>
      </c>
      <c r="AM2492">
        <v>359.013887712761</v>
      </c>
      <c r="AN2492">
        <v>1071.01598199469</v>
      </c>
      <c r="AO2492">
        <v>92.139152784725098</v>
      </c>
      <c r="AP2492">
        <v>177.23951893896799</v>
      </c>
      <c r="AQ2492">
        <v>487.05928519681203</v>
      </c>
      <c r="AR2492">
        <v>807.13885244999904</v>
      </c>
      <c r="AS2492">
        <v>97.029997979503506</v>
      </c>
      <c r="AT2492">
        <v>220.90909090909099</v>
      </c>
      <c r="AU2492">
        <v>688.17367706919902</v>
      </c>
      <c r="AV2492">
        <v>835.62743862054299</v>
      </c>
      <c r="AW2492">
        <v>83.5018965877493</v>
      </c>
      <c r="AX2492">
        <v>193.84317358713</v>
      </c>
      <c r="AY2492">
        <v>414.04408936750502</v>
      </c>
      <c r="AZ2492">
        <v>605.66627872408196</v>
      </c>
      <c r="BA2492">
        <v>128.00324319586301</v>
      </c>
      <c r="BB2492">
        <v>212.01201201201201</v>
      </c>
      <c r="BC2492">
        <v>470.11494252873598</v>
      </c>
      <c r="BD2492">
        <v>1312.51915407667</v>
      </c>
      <c r="BE2492">
        <v>104.40673072359399</v>
      </c>
      <c r="BF2492">
        <v>224.55711667684801</v>
      </c>
      <c r="BG2492">
        <v>628.51583340032596</v>
      </c>
      <c r="BH2492">
        <v>1321.1248233136901</v>
      </c>
      <c r="BI2492">
        <v>82.716983105103196</v>
      </c>
      <c r="BJ2492">
        <v>108.258203332015</v>
      </c>
      <c r="BK2492">
        <v>173.42854783088799</v>
      </c>
      <c r="BL2492">
        <v>147.88732760397599</v>
      </c>
      <c r="BM2492">
        <v>193.981884542676</v>
      </c>
      <c r="BN2492">
        <v>266.79430508968397</v>
      </c>
      <c r="BO2492">
        <v>339.60672563669198</v>
      </c>
      <c r="BP2492">
        <v>266.79430508968397</v>
      </c>
      <c r="BQ2492">
        <v>377.622377622378</v>
      </c>
      <c r="BR2492">
        <v>559.09090909090901</v>
      </c>
      <c r="BS2492">
        <v>2030.6565656565699</v>
      </c>
      <c r="BT2492">
        <v>1419.15565915566</v>
      </c>
      <c r="BU2492">
        <v>86.572438162544202</v>
      </c>
      <c r="BV2492">
        <v>202.564102564103</v>
      </c>
      <c r="BW2492">
        <v>263.66666666666703</v>
      </c>
      <c r="BX2492">
        <v>278.78979729816598</v>
      </c>
      <c r="BY2492">
        <v>91.928537493889294</v>
      </c>
      <c r="BZ2492">
        <v>166.425959479493</v>
      </c>
      <c r="CA2492">
        <v>402.07994625461902</v>
      </c>
      <c r="CB2492">
        <v>303.84157381158502</v>
      </c>
      <c r="CC2492">
        <v>93.831168831168796</v>
      </c>
      <c r="CD2492">
        <v>267.18146718146699</v>
      </c>
      <c r="CE2492">
        <v>943.59861591695505</v>
      </c>
      <c r="CF2492">
        <v>941.38771624232402</v>
      </c>
      <c r="CG2492">
        <v>188.92264184133299</v>
      </c>
      <c r="CH2492">
        <v>288.194444444444</v>
      </c>
      <c r="CI2492">
        <v>442.569720772398</v>
      </c>
      <c r="CJ2492">
        <v>767.533341847722</v>
      </c>
      <c r="CK2492">
        <v>106.893812785807</v>
      </c>
      <c r="CL2492">
        <v>149.426209684116</v>
      </c>
      <c r="CM2492">
        <v>414.29747788443399</v>
      </c>
      <c r="CN2492">
        <v>1258.7220818002099</v>
      </c>
      <c r="CO2492">
        <v>145.211497467502</v>
      </c>
      <c r="CP2492">
        <v>150.07925110507799</v>
      </c>
      <c r="CQ2492">
        <v>203.09901820873301</v>
      </c>
      <c r="CR2492">
        <v>198.23126457115799</v>
      </c>
      <c r="CS2492">
        <v>193.27761955518201</v>
      </c>
      <c r="CT2492">
        <v>272.36203889449899</v>
      </c>
      <c r="CU2492">
        <v>351.44645823381501</v>
      </c>
      <c r="CV2492">
        <v>272.36203889449899</v>
      </c>
      <c r="CW2492">
        <v>91.333453953320102</v>
      </c>
      <c r="CX2492">
        <v>162.63324690291</v>
      </c>
      <c r="CY2492">
        <v>393.90243902438999</v>
      </c>
      <c r="CZ2492">
        <v>685.77709092102702</v>
      </c>
      <c r="DA2492">
        <v>668.69369369369394</v>
      </c>
      <c r="DB2492">
        <v>668.69369369369394</v>
      </c>
      <c r="DC2492">
        <v>668.69369369369394</v>
      </c>
      <c r="DD2492">
        <v>668.69369369369394</v>
      </c>
      <c r="DE2492">
        <v>466.501195072624</v>
      </c>
      <c r="DF2492">
        <v>466.501195072624</v>
      </c>
      <c r="DG2492">
        <v>466.501195072624</v>
      </c>
      <c r="DH2492">
        <v>466.501195072624</v>
      </c>
      <c r="DI2492">
        <v>125.156607951753</v>
      </c>
      <c r="DJ2492">
        <v>276.16854761164598</v>
      </c>
      <c r="DK2492">
        <v>986.88679919908498</v>
      </c>
      <c r="DL2492">
        <v>3007.6407527873398</v>
      </c>
      <c r="DM2492">
        <v>59.417143237132599</v>
      </c>
      <c r="DN2492">
        <v>103.092979835698</v>
      </c>
      <c r="DO2492">
        <v>948.84959816303103</v>
      </c>
      <c r="DP2492">
        <v>2228.0067297297801</v>
      </c>
      <c r="DQ2492">
        <v>86.463068445558307</v>
      </c>
      <c r="DR2492">
        <v>102.96174104471299</v>
      </c>
      <c r="DS2492">
        <v>290.89434751544502</v>
      </c>
      <c r="DT2492">
        <v>517.66285003243195</v>
      </c>
    </row>
    <row r="2493" spans="1:124" x14ac:dyDescent="0.35">
      <c r="A2493" s="19" t="str">
        <f t="shared" si="104"/>
        <v>[NCL + OREO] / [Total Loans + OREO]--43281</v>
      </c>
      <c r="B2493" s="19" t="str">
        <f t="shared" si="105"/>
        <v>[NCL + OREO] / [Total Loans + OREO]</v>
      </c>
      <c r="C2493">
        <v>5</v>
      </c>
      <c r="D2493" s="27">
        <v>43281</v>
      </c>
      <c r="E2493">
        <v>0.32005914733179103</v>
      </c>
      <c r="F2493">
        <v>0.86262202355406203</v>
      </c>
      <c r="G2493">
        <v>1.9974966311920599</v>
      </c>
      <c r="H2493">
        <v>1.4553553270967801</v>
      </c>
      <c r="I2493">
        <v>0.26626269693694499</v>
      </c>
      <c r="J2493">
        <v>0.89322136924831297</v>
      </c>
      <c r="K2493">
        <v>1.9641374143515899</v>
      </c>
      <c r="L2493">
        <v>1.38598390873431</v>
      </c>
      <c r="M2493">
        <v>0.24616619346375901</v>
      </c>
      <c r="N2493">
        <v>0.75892224543133702</v>
      </c>
      <c r="O2493">
        <v>1.6486742263988301</v>
      </c>
      <c r="P2493">
        <v>1.2321274584197699</v>
      </c>
      <c r="Q2493">
        <v>1.2862279495161599</v>
      </c>
      <c r="R2493">
        <v>2.1082790418539701</v>
      </c>
      <c r="S2493">
        <v>2.9683762346774101</v>
      </c>
      <c r="T2493">
        <v>2.4101014851446401</v>
      </c>
      <c r="U2493">
        <v>0.24768924062103501</v>
      </c>
      <c r="V2493">
        <v>0.90518652620226103</v>
      </c>
      <c r="W2493">
        <v>1.92610062893082</v>
      </c>
      <c r="X2493">
        <v>1.42154421009886</v>
      </c>
      <c r="Y2493">
        <v>0.60457687565534401</v>
      </c>
      <c r="Z2493">
        <v>1.1828834656374301</v>
      </c>
      <c r="AA2493">
        <v>2.2127723612154702</v>
      </c>
      <c r="AB2493">
        <v>1.67110687508922</v>
      </c>
      <c r="AC2493">
        <v>0.13751046275260101</v>
      </c>
      <c r="AD2493">
        <v>0.767513257047167</v>
      </c>
      <c r="AE2493">
        <v>1.7717226948513101</v>
      </c>
      <c r="AF2493">
        <v>1.26882342542133</v>
      </c>
      <c r="AG2493">
        <v>6.7503904388524202E-2</v>
      </c>
      <c r="AH2493">
        <v>0.43890818219175898</v>
      </c>
      <c r="AI2493">
        <v>1.37538489280979</v>
      </c>
      <c r="AJ2493">
        <v>1.3688056925469201</v>
      </c>
      <c r="AK2493">
        <v>0.40477391444696698</v>
      </c>
      <c r="AL2493">
        <v>0.979810341031363</v>
      </c>
      <c r="AM2493">
        <v>1.91606502295583</v>
      </c>
      <c r="AN2493">
        <v>1.4048684902287001</v>
      </c>
      <c r="AO2493">
        <v>0.174349675709603</v>
      </c>
      <c r="AP2493">
        <v>0.85038916114153895</v>
      </c>
      <c r="AQ2493">
        <v>1.9962582596927001</v>
      </c>
      <c r="AR2493">
        <v>1.46067115856227</v>
      </c>
      <c r="AS2493">
        <v>0.214230381967041</v>
      </c>
      <c r="AT2493">
        <v>0.78487424458988397</v>
      </c>
      <c r="AU2493">
        <v>1.69123773319773</v>
      </c>
      <c r="AV2493">
        <v>1.23584518505681</v>
      </c>
      <c r="AW2493">
        <v>0.29744321075684999</v>
      </c>
      <c r="AX2493">
        <v>0.95095095095095095</v>
      </c>
      <c r="AY2493">
        <v>2.122708903131</v>
      </c>
      <c r="AZ2493">
        <v>1.3881444850854701</v>
      </c>
      <c r="BA2493">
        <v>0.31109418199122502</v>
      </c>
      <c r="BB2493">
        <v>0.74367716323335198</v>
      </c>
      <c r="BC2493">
        <v>1.8933530188677701</v>
      </c>
      <c r="BD2493">
        <v>1.4336857858335299</v>
      </c>
      <c r="BE2493">
        <v>0.52487129467855198</v>
      </c>
      <c r="BF2493">
        <v>1.1466615454393401</v>
      </c>
      <c r="BG2493">
        <v>1.68500638242092</v>
      </c>
      <c r="BH2493">
        <v>1.38478994295402</v>
      </c>
      <c r="BI2493">
        <v>0.998550538287999</v>
      </c>
      <c r="BJ2493">
        <v>1.1926176692163799</v>
      </c>
      <c r="BK2493">
        <v>2.5631319565264898</v>
      </c>
      <c r="BL2493">
        <v>1.7637896139473801</v>
      </c>
      <c r="BM2493">
        <v>0.173736758127114</v>
      </c>
      <c r="BN2493">
        <v>0.34747351625422701</v>
      </c>
      <c r="BO2493">
        <v>0.62822318846083602</v>
      </c>
      <c r="BP2493">
        <v>0.418815458973891</v>
      </c>
      <c r="BQ2493">
        <v>0.574726008785995</v>
      </c>
      <c r="BR2493">
        <v>0.86950037285607795</v>
      </c>
      <c r="BS2493">
        <v>1.0218082251205001</v>
      </c>
      <c r="BT2493">
        <v>0.77452269831897103</v>
      </c>
      <c r="BU2493">
        <v>0.34452157578424403</v>
      </c>
      <c r="BV2493">
        <v>1.24773215401655</v>
      </c>
      <c r="BW2493">
        <v>2.1783850357762802</v>
      </c>
      <c r="BX2493">
        <v>1.54444180771638</v>
      </c>
      <c r="BY2493">
        <v>1.29393148111913</v>
      </c>
      <c r="BZ2493">
        <v>1.55819048846501</v>
      </c>
      <c r="CA2493">
        <v>1.7586303505577401</v>
      </c>
      <c r="CB2493">
        <v>1.3791416608750899</v>
      </c>
      <c r="CC2493">
        <v>0.27483590539939101</v>
      </c>
      <c r="CD2493">
        <v>0.95179187976588298</v>
      </c>
      <c r="CE2493">
        <v>2.0076278068559801</v>
      </c>
      <c r="CF2493">
        <v>1.4168488668355801</v>
      </c>
      <c r="CG2493">
        <v>0.219111174183792</v>
      </c>
      <c r="CH2493">
        <v>0.531407197213982</v>
      </c>
      <c r="CI2493">
        <v>0.96379387259552296</v>
      </c>
      <c r="CJ2493">
        <v>0.78269070043434597</v>
      </c>
      <c r="CK2493">
        <v>0.31614872327068899</v>
      </c>
      <c r="CL2493">
        <v>0.80752787750215305</v>
      </c>
      <c r="CM2493">
        <v>1.6521537573676199</v>
      </c>
      <c r="CN2493">
        <v>1.1405440073142199</v>
      </c>
      <c r="CO2493">
        <v>0.44229132201538701</v>
      </c>
      <c r="CP2493">
        <v>0.71685336900183905</v>
      </c>
      <c r="CQ2493">
        <v>0.74380074970219601</v>
      </c>
      <c r="CR2493">
        <v>0.77984074008242399</v>
      </c>
      <c r="CS2493">
        <v>0</v>
      </c>
      <c r="CT2493">
        <v>0.138248027755244</v>
      </c>
      <c r="CU2493">
        <v>0.57076976700016602</v>
      </c>
      <c r="CV2493">
        <v>0.43252173924492199</v>
      </c>
      <c r="CW2493">
        <v>0.30843852994216803</v>
      </c>
      <c r="CX2493">
        <v>1.5690412171131001</v>
      </c>
      <c r="CY2493">
        <v>1.7106526289284401</v>
      </c>
      <c r="CZ2493">
        <v>1.2345118232691501</v>
      </c>
      <c r="DA2493">
        <v>0.19279870772758101</v>
      </c>
      <c r="DB2493">
        <v>0.19279870772758101</v>
      </c>
      <c r="DC2493">
        <v>0.19279870772758101</v>
      </c>
      <c r="DD2493">
        <v>0.19279870772758101</v>
      </c>
      <c r="DE2493">
        <v>0.64496193602733398</v>
      </c>
      <c r="DF2493">
        <v>1.28992387205467</v>
      </c>
      <c r="DG2493">
        <v>1.9348858080819999</v>
      </c>
      <c r="DH2493">
        <v>1.28992387205467</v>
      </c>
      <c r="DI2493">
        <v>0.311421234761382</v>
      </c>
      <c r="DJ2493">
        <v>0.74581130158654996</v>
      </c>
      <c r="DK2493">
        <v>1.24055270742283</v>
      </c>
      <c r="DL2493">
        <v>0.95358426581169697</v>
      </c>
      <c r="DM2493">
        <v>0.74343532173523597</v>
      </c>
      <c r="DN2493">
        <v>1.28125823338717</v>
      </c>
      <c r="DO2493">
        <v>3.0004128845126301</v>
      </c>
      <c r="DP2493">
        <v>1.8599827477288899</v>
      </c>
      <c r="DQ2493">
        <v>0.73150330058467805</v>
      </c>
      <c r="DR2493">
        <v>1.73579866497043</v>
      </c>
      <c r="DS2493">
        <v>1.8954755392261999</v>
      </c>
      <c r="DT2493">
        <v>1.34909728859732</v>
      </c>
    </row>
    <row r="2494" spans="1:124" x14ac:dyDescent="0.35">
      <c r="A2494" s="19" t="str">
        <f t="shared" si="104"/>
        <v>[Noncurrent + Delinquent Loans] / [Capital + ALLL]--43281</v>
      </c>
      <c r="B2494" s="19" t="str">
        <f t="shared" si="105"/>
        <v>[Noncurrent + Delinquent Loans] / [Capital + ALLL]</v>
      </c>
      <c r="C2494">
        <v>6</v>
      </c>
      <c r="D2494" s="27">
        <v>43281</v>
      </c>
      <c r="E2494">
        <v>4.2137225869187596</v>
      </c>
      <c r="F2494">
        <v>7.70897618579815</v>
      </c>
      <c r="G2494">
        <v>15.5386813140471</v>
      </c>
      <c r="H2494">
        <v>11.588965419416301</v>
      </c>
      <c r="I2494">
        <v>2.9991354986999901</v>
      </c>
      <c r="J2494">
        <v>7.69384492406075</v>
      </c>
      <c r="K2494">
        <v>14.2063151470936</v>
      </c>
      <c r="L2494">
        <v>10.320938282049299</v>
      </c>
      <c r="M2494">
        <v>2.6909815852674601</v>
      </c>
      <c r="N2494">
        <v>6.2413003428701401</v>
      </c>
      <c r="O2494">
        <v>12.249998146640699</v>
      </c>
      <c r="P2494">
        <v>8.7755833786776201</v>
      </c>
      <c r="Q2494">
        <v>7.2707659115426102</v>
      </c>
      <c r="R2494">
        <v>13.805707858850001</v>
      </c>
      <c r="S2494">
        <v>15.8948940793047</v>
      </c>
      <c r="T2494">
        <v>12.8252074939246</v>
      </c>
      <c r="U2494">
        <v>2.59812829271474</v>
      </c>
      <c r="V2494">
        <v>7.4038593333985396</v>
      </c>
      <c r="W2494">
        <v>13.6934347729169</v>
      </c>
      <c r="X2494">
        <v>9.8692254298723405</v>
      </c>
      <c r="Y2494">
        <v>4.6914435453676404</v>
      </c>
      <c r="Z2494">
        <v>9.8589735118346198</v>
      </c>
      <c r="AA2494">
        <v>17.123015206448901</v>
      </c>
      <c r="AB2494">
        <v>12.5765102215202</v>
      </c>
      <c r="AC2494">
        <v>3.9531113605187702</v>
      </c>
      <c r="AD2494">
        <v>9.2893401015228392</v>
      </c>
      <c r="AE2494">
        <v>13.9075464243382</v>
      </c>
      <c r="AF2494">
        <v>11.190006389602001</v>
      </c>
      <c r="AG2494">
        <v>1.78750289395406</v>
      </c>
      <c r="AH2494">
        <v>6.0332353951086404</v>
      </c>
      <c r="AI2494">
        <v>11.6154107715313</v>
      </c>
      <c r="AJ2494">
        <v>10.353008257348399</v>
      </c>
      <c r="AK2494">
        <v>3.1744660104514901</v>
      </c>
      <c r="AL2494">
        <v>7.2160194554781096</v>
      </c>
      <c r="AM2494">
        <v>18.983023638230801</v>
      </c>
      <c r="AN2494">
        <v>11.566640864476801</v>
      </c>
      <c r="AO2494">
        <v>3.59557467732022</v>
      </c>
      <c r="AP2494">
        <v>9.2071611253196899</v>
      </c>
      <c r="AQ2494">
        <v>17.257401186701401</v>
      </c>
      <c r="AR2494">
        <v>12.118691253199501</v>
      </c>
      <c r="AS2494">
        <v>2.5656332720847099</v>
      </c>
      <c r="AT2494">
        <v>6.41956361506851</v>
      </c>
      <c r="AU2494">
        <v>11.8801457092892</v>
      </c>
      <c r="AV2494">
        <v>8.6080032952503593</v>
      </c>
      <c r="AW2494">
        <v>3.3997864008544001</v>
      </c>
      <c r="AX2494">
        <v>8.8102588458798401</v>
      </c>
      <c r="AY2494">
        <v>16.405584321950599</v>
      </c>
      <c r="AZ2494">
        <v>10.521836770364599</v>
      </c>
      <c r="BA2494">
        <v>1.9134160195085701</v>
      </c>
      <c r="BB2494">
        <v>6.58827270158939</v>
      </c>
      <c r="BC2494">
        <v>13.957973203409701</v>
      </c>
      <c r="BD2494">
        <v>10.3852683144242</v>
      </c>
      <c r="BE2494">
        <v>1.84664094321024</v>
      </c>
      <c r="BF2494">
        <v>5.1812751771079304</v>
      </c>
      <c r="BG2494">
        <v>10.9469372343501</v>
      </c>
      <c r="BH2494">
        <v>6.88292877262937</v>
      </c>
      <c r="BI2494">
        <v>3.6871620268375702</v>
      </c>
      <c r="BJ2494">
        <v>7.7906932105948004</v>
      </c>
      <c r="BK2494">
        <v>9.3064697967050893</v>
      </c>
      <c r="BL2494">
        <v>6.7829348439943304</v>
      </c>
      <c r="BM2494">
        <v>2.0790038943122102</v>
      </c>
      <c r="BN2494">
        <v>4.1580077886244204</v>
      </c>
      <c r="BO2494">
        <v>7.0044471254968999</v>
      </c>
      <c r="BP2494">
        <v>4.6696314169979303</v>
      </c>
      <c r="BQ2494">
        <v>3.4849091603721001</v>
      </c>
      <c r="BR2494">
        <v>6.4026402640263997</v>
      </c>
      <c r="BS2494">
        <v>11.8158849632743</v>
      </c>
      <c r="BT2494">
        <v>8.0663159944221405</v>
      </c>
      <c r="BU2494">
        <v>6.3700392027941604</v>
      </c>
      <c r="BV2494">
        <v>9.8874373795635506</v>
      </c>
      <c r="BW2494">
        <v>14.576131743287499</v>
      </c>
      <c r="BX2494">
        <v>11.4900780844132</v>
      </c>
      <c r="BY2494">
        <v>5.2913557635510502</v>
      </c>
      <c r="BZ2494">
        <v>9.7372359886911699</v>
      </c>
      <c r="CA2494">
        <v>13.753850337812301</v>
      </c>
      <c r="CB2494">
        <v>9.7228144922975606</v>
      </c>
      <c r="CC2494">
        <v>1.9134160195085701</v>
      </c>
      <c r="CD2494">
        <v>5.0375937337802501</v>
      </c>
      <c r="CE2494">
        <v>11.2633564718115</v>
      </c>
      <c r="CF2494">
        <v>7.9845266618053596</v>
      </c>
      <c r="CG2494">
        <v>2.2407485852885398</v>
      </c>
      <c r="CH2494">
        <v>3.2918149466192199</v>
      </c>
      <c r="CI2494">
        <v>10.5872008572083</v>
      </c>
      <c r="CJ2494">
        <v>9.4967598094843009</v>
      </c>
      <c r="CK2494">
        <v>4.43874720906686</v>
      </c>
      <c r="CL2494">
        <v>9.9413379656332292</v>
      </c>
      <c r="CM2494">
        <v>14.0774761923761</v>
      </c>
      <c r="CN2494">
        <v>9.7570907662611894</v>
      </c>
      <c r="CO2494">
        <v>4.7992164544564204</v>
      </c>
      <c r="CP2494">
        <v>8.8647941234415004</v>
      </c>
      <c r="CQ2494">
        <v>13.5620277413175</v>
      </c>
      <c r="CR2494">
        <v>9.6754893764755892</v>
      </c>
      <c r="CS2494">
        <v>0.504115662499933</v>
      </c>
      <c r="CT2494">
        <v>2.2827528525063698</v>
      </c>
      <c r="CU2494">
        <v>7.8908403688773996</v>
      </c>
      <c r="CV2494">
        <v>6.1122031788709599</v>
      </c>
      <c r="CW2494">
        <v>11.038362706673199</v>
      </c>
      <c r="CX2494">
        <v>12.8401686469912</v>
      </c>
      <c r="CY2494">
        <v>16.105000911466199</v>
      </c>
      <c r="CZ2494">
        <v>15.1389371140683</v>
      </c>
      <c r="DA2494">
        <v>6.3992744129799499</v>
      </c>
      <c r="DB2494">
        <v>6.3992744129799499</v>
      </c>
      <c r="DC2494">
        <v>6.3992744129799499</v>
      </c>
      <c r="DD2494">
        <v>6.3992744129799499</v>
      </c>
      <c r="DE2494">
        <v>2.9469324215383801</v>
      </c>
      <c r="DF2494">
        <v>5.8938648430767504</v>
      </c>
      <c r="DG2494">
        <v>8.84079726461513</v>
      </c>
      <c r="DH2494">
        <v>5.8938648430767504</v>
      </c>
      <c r="DI2494">
        <v>4.0969884639900096</v>
      </c>
      <c r="DJ2494">
        <v>6.8033693074391799</v>
      </c>
      <c r="DK2494">
        <v>9.9287129710881192</v>
      </c>
      <c r="DL2494">
        <v>8.16493614645238</v>
      </c>
      <c r="DM2494">
        <v>5.3478949330515801</v>
      </c>
      <c r="DN2494">
        <v>6.92275612807562</v>
      </c>
      <c r="DO2494">
        <v>16.539169347927601</v>
      </c>
      <c r="DP2494">
        <v>10.8856283943039</v>
      </c>
      <c r="DQ2494">
        <v>6.6603476716803396</v>
      </c>
      <c r="DR2494">
        <v>14.257108631811899</v>
      </c>
      <c r="DS2494">
        <v>18.867457773952601</v>
      </c>
      <c r="DT2494">
        <v>13.989977910795099</v>
      </c>
    </row>
    <row r="2495" spans="1:124" x14ac:dyDescent="0.35">
      <c r="A2495" s="19" t="str">
        <f t="shared" si="104"/>
        <v xml:space="preserve">  Ag [NCL+DQ] / [Capital + ALLL]--43281</v>
      </c>
      <c r="B2495" s="19" t="str">
        <f t="shared" si="105"/>
        <v xml:space="preserve">  Ag [NCL+DQ] / [Capital + ALLL]</v>
      </c>
      <c r="C2495">
        <v>7</v>
      </c>
      <c r="D2495" s="27">
        <v>43281</v>
      </c>
      <c r="E2495">
        <v>0</v>
      </c>
      <c r="F2495">
        <v>0.34910127915254702</v>
      </c>
      <c r="G2495">
        <v>4.9866855265631997</v>
      </c>
      <c r="H2495">
        <v>3.5129972187980201</v>
      </c>
      <c r="I2495">
        <v>0</v>
      </c>
      <c r="J2495">
        <v>0</v>
      </c>
      <c r="K2495">
        <v>2.9323792557113699</v>
      </c>
      <c r="L2495">
        <v>2.63460641551527</v>
      </c>
      <c r="M2495">
        <v>0</v>
      </c>
      <c r="N2495">
        <v>0</v>
      </c>
      <c r="O2495">
        <v>0.74579147278726698</v>
      </c>
      <c r="P2495">
        <v>1.10154247336841</v>
      </c>
      <c r="Q2495">
        <v>0</v>
      </c>
      <c r="R2495">
        <v>0</v>
      </c>
      <c r="S2495">
        <v>0</v>
      </c>
      <c r="T2495">
        <v>5.1693578258635298E-3</v>
      </c>
      <c r="U2495">
        <v>0</v>
      </c>
      <c r="V2495">
        <v>0</v>
      </c>
      <c r="W2495">
        <v>1.8034231790914801</v>
      </c>
      <c r="X2495">
        <v>2.4151147354884399</v>
      </c>
      <c r="Y2495">
        <v>0</v>
      </c>
      <c r="Z2495">
        <v>0.47194272337930498</v>
      </c>
      <c r="AA2495">
        <v>5.4624747203920698</v>
      </c>
      <c r="AB2495">
        <v>4.1845303339764399</v>
      </c>
      <c r="AC2495">
        <v>0</v>
      </c>
      <c r="AD2495">
        <v>1.0775328214020301</v>
      </c>
      <c r="AE2495">
        <v>4.7218358831710701</v>
      </c>
      <c r="AF2495">
        <v>3.1907484567992301</v>
      </c>
      <c r="AG2495">
        <v>0</v>
      </c>
      <c r="AH2495">
        <v>0.67318826487044303</v>
      </c>
      <c r="AI2495">
        <v>5.1786060496085096</v>
      </c>
      <c r="AJ2495">
        <v>4.3259342379688404</v>
      </c>
      <c r="AK2495">
        <v>0</v>
      </c>
      <c r="AL2495">
        <v>0</v>
      </c>
      <c r="AM2495">
        <v>2.50687334274174</v>
      </c>
      <c r="AN2495">
        <v>2.9658964023854399</v>
      </c>
      <c r="AO2495">
        <v>0</v>
      </c>
      <c r="AP2495">
        <v>1.4997000599879999</v>
      </c>
      <c r="AQ2495">
        <v>6.3122923588039903</v>
      </c>
      <c r="AR2495">
        <v>4.8233928091775802</v>
      </c>
      <c r="AS2495">
        <v>0</v>
      </c>
      <c r="AT2495">
        <v>0</v>
      </c>
      <c r="AU2495">
        <v>1.3740254868531501</v>
      </c>
      <c r="AV2495">
        <v>1.6673675346530901</v>
      </c>
      <c r="AW2495">
        <v>0</v>
      </c>
      <c r="AX2495">
        <v>0</v>
      </c>
      <c r="AY2495">
        <v>0.32948929159802298</v>
      </c>
      <c r="AZ2495">
        <v>1.29092771963798</v>
      </c>
      <c r="BA2495">
        <v>0</v>
      </c>
      <c r="BB2495">
        <v>0</v>
      </c>
      <c r="BC2495">
        <v>0</v>
      </c>
      <c r="BD2495">
        <v>0.80201835714606295</v>
      </c>
      <c r="BE2495">
        <v>0</v>
      </c>
      <c r="BF2495">
        <v>0</v>
      </c>
      <c r="BG2495">
        <v>0.58687431696111303</v>
      </c>
      <c r="BH2495">
        <v>0.96351575308592396</v>
      </c>
      <c r="BI2495">
        <v>0.19627478469857801</v>
      </c>
      <c r="BJ2495">
        <v>0.52551187402262101</v>
      </c>
      <c r="BK2495">
        <v>1.22321547945731</v>
      </c>
      <c r="BL2495">
        <v>1.5122261322817501</v>
      </c>
      <c r="BM2495">
        <v>0</v>
      </c>
      <c r="BN2495">
        <v>0</v>
      </c>
      <c r="BO2495">
        <v>0</v>
      </c>
      <c r="BP2495">
        <v>0</v>
      </c>
      <c r="BQ2495">
        <v>0</v>
      </c>
      <c r="BR2495">
        <v>0</v>
      </c>
      <c r="BS2495">
        <v>1.54111378121408</v>
      </c>
      <c r="BT2495">
        <v>1.02740918747606</v>
      </c>
      <c r="BU2495">
        <v>0</v>
      </c>
      <c r="BV2495">
        <v>0</v>
      </c>
      <c r="BW2495">
        <v>0</v>
      </c>
      <c r="BX2495">
        <v>9.9025381768906E-3</v>
      </c>
      <c r="BY2495">
        <v>0.62984570893707303</v>
      </c>
      <c r="BZ2495">
        <v>0.83439825603247397</v>
      </c>
      <c r="CA2495">
        <v>5.1868529394787499</v>
      </c>
      <c r="CB2495">
        <v>3.0283986550327202</v>
      </c>
      <c r="CC2495">
        <v>0</v>
      </c>
      <c r="CD2495">
        <v>0</v>
      </c>
      <c r="CE2495">
        <v>0</v>
      </c>
      <c r="CF2495">
        <v>1.17902829135711</v>
      </c>
      <c r="CG2495">
        <v>0</v>
      </c>
      <c r="CH2495">
        <v>0</v>
      </c>
      <c r="CI2495">
        <v>2.18020922767837</v>
      </c>
      <c r="CJ2495">
        <v>5.1116259173426197</v>
      </c>
      <c r="CK2495">
        <v>0</v>
      </c>
      <c r="CL2495">
        <v>0</v>
      </c>
      <c r="CM2495">
        <v>0.44268053837530502</v>
      </c>
      <c r="CN2495">
        <v>0.66189857721289203</v>
      </c>
      <c r="CO2495">
        <v>0</v>
      </c>
      <c r="CP2495">
        <v>1.4402781226719601</v>
      </c>
      <c r="CQ2495">
        <v>1.93281922827953</v>
      </c>
      <c r="CR2495">
        <v>2.1713650655219099</v>
      </c>
      <c r="CS2495">
        <v>0</v>
      </c>
      <c r="CT2495">
        <v>0.18074984921298901</v>
      </c>
      <c r="CU2495">
        <v>1.90695896361051</v>
      </c>
      <c r="CV2495">
        <v>1.72620911439752</v>
      </c>
      <c r="CW2495">
        <v>0</v>
      </c>
      <c r="CX2495">
        <v>1.4401166676794099</v>
      </c>
      <c r="CY2495">
        <v>4.6673095467695296</v>
      </c>
      <c r="CZ2495">
        <v>3.34458965665076</v>
      </c>
      <c r="DA2495">
        <v>0</v>
      </c>
      <c r="DB2495">
        <v>0</v>
      </c>
      <c r="DC2495">
        <v>0</v>
      </c>
      <c r="DD2495">
        <v>0</v>
      </c>
      <c r="DE2495">
        <v>0</v>
      </c>
      <c r="DF2495">
        <v>0</v>
      </c>
      <c r="DG2495">
        <v>0</v>
      </c>
      <c r="DH2495">
        <v>0</v>
      </c>
      <c r="DI2495">
        <v>0</v>
      </c>
      <c r="DJ2495">
        <v>1.26349873983943</v>
      </c>
      <c r="DK2495">
        <v>6.4793705190244104</v>
      </c>
      <c r="DL2495">
        <v>4.1345870601480899</v>
      </c>
      <c r="DM2495">
        <v>0</v>
      </c>
      <c r="DN2495">
        <v>3.5691978227893301E-2</v>
      </c>
      <c r="DO2495">
        <v>1.3323185816513701</v>
      </c>
      <c r="DP2495">
        <v>2.72572267711696</v>
      </c>
      <c r="DQ2495">
        <v>0</v>
      </c>
      <c r="DR2495">
        <v>2.72521278289123</v>
      </c>
      <c r="DS2495">
        <v>8.1900575850939905</v>
      </c>
      <c r="DT2495">
        <v>4.5545232351493796</v>
      </c>
    </row>
    <row r="2496" spans="1:124" x14ac:dyDescent="0.35">
      <c r="A2496" s="19" t="str">
        <f t="shared" si="104"/>
        <v xml:space="preserve">  CLD [NCL+DQ] / [Capital + ALLL]--43281</v>
      </c>
      <c r="B2496" s="19" t="str">
        <f t="shared" si="105"/>
        <v xml:space="preserve">  CLD [NCL+DQ] / [Capital + ALLL]</v>
      </c>
      <c r="C2496">
        <v>8</v>
      </c>
      <c r="D2496" s="27">
        <v>43281</v>
      </c>
      <c r="E2496">
        <v>0</v>
      </c>
      <c r="F2496">
        <v>0</v>
      </c>
      <c r="G2496">
        <v>0.28212668482461201</v>
      </c>
      <c r="H2496">
        <v>0.52193833376985499</v>
      </c>
      <c r="I2496">
        <v>0</v>
      </c>
      <c r="J2496">
        <v>0</v>
      </c>
      <c r="K2496">
        <v>0</v>
      </c>
      <c r="L2496">
        <v>0.21687187124745499</v>
      </c>
      <c r="M2496">
        <v>0</v>
      </c>
      <c r="N2496">
        <v>0</v>
      </c>
      <c r="O2496">
        <v>0.17253787311015301</v>
      </c>
      <c r="P2496">
        <v>0.34305621086592702</v>
      </c>
      <c r="Q2496">
        <v>0</v>
      </c>
      <c r="R2496">
        <v>0</v>
      </c>
      <c r="S2496">
        <v>0.217391304347826</v>
      </c>
      <c r="T2496">
        <v>0.362381720257199</v>
      </c>
      <c r="U2496">
        <v>0</v>
      </c>
      <c r="V2496">
        <v>0</v>
      </c>
      <c r="W2496">
        <v>0</v>
      </c>
      <c r="X2496">
        <v>0.19480757973069199</v>
      </c>
      <c r="Y2496">
        <v>0</v>
      </c>
      <c r="Z2496">
        <v>0</v>
      </c>
      <c r="AA2496">
        <v>0.74384416385852004</v>
      </c>
      <c r="AB2496">
        <v>0.47898078269795102</v>
      </c>
      <c r="AC2496">
        <v>0</v>
      </c>
      <c r="AD2496">
        <v>0</v>
      </c>
      <c r="AE2496">
        <v>0</v>
      </c>
      <c r="AF2496">
        <v>0.33164110517527101</v>
      </c>
      <c r="AG2496">
        <v>0</v>
      </c>
      <c r="AH2496">
        <v>0</v>
      </c>
      <c r="AI2496">
        <v>0</v>
      </c>
      <c r="AJ2496">
        <v>6.5863530130692793E-2</v>
      </c>
      <c r="AK2496">
        <v>0</v>
      </c>
      <c r="AL2496">
        <v>0</v>
      </c>
      <c r="AM2496">
        <v>0.14095244895859599</v>
      </c>
      <c r="AN2496">
        <v>0.68370496409269099</v>
      </c>
      <c r="AO2496">
        <v>0</v>
      </c>
      <c r="AP2496">
        <v>0</v>
      </c>
      <c r="AQ2496">
        <v>0</v>
      </c>
      <c r="AR2496">
        <v>0.14370602431075699</v>
      </c>
      <c r="AS2496">
        <v>0</v>
      </c>
      <c r="AT2496">
        <v>0</v>
      </c>
      <c r="AU2496">
        <v>9.6650060028887902E-2</v>
      </c>
      <c r="AV2496">
        <v>0.31097691644231901</v>
      </c>
      <c r="AW2496">
        <v>0</v>
      </c>
      <c r="AX2496">
        <v>0</v>
      </c>
      <c r="AY2496">
        <v>6.7909152644684195E-2</v>
      </c>
      <c r="AZ2496">
        <v>0.32062461292099398</v>
      </c>
      <c r="BA2496">
        <v>0</v>
      </c>
      <c r="BB2496">
        <v>0</v>
      </c>
      <c r="BC2496">
        <v>0</v>
      </c>
      <c r="BD2496">
        <v>0.42295114385215299</v>
      </c>
      <c r="BE2496">
        <v>0</v>
      </c>
      <c r="BF2496">
        <v>0</v>
      </c>
      <c r="BG2496">
        <v>0.13333707005506601</v>
      </c>
      <c r="BH2496">
        <v>0.18676977897942401</v>
      </c>
      <c r="BI2496">
        <v>0</v>
      </c>
      <c r="BJ2496">
        <v>0</v>
      </c>
      <c r="BK2496">
        <v>0.88736953122158801</v>
      </c>
      <c r="BL2496">
        <v>0.37529580035188798</v>
      </c>
      <c r="BM2496">
        <v>5.3263014511988498E-2</v>
      </c>
      <c r="BN2496">
        <v>0.106526029023977</v>
      </c>
      <c r="BO2496">
        <v>1.6970342954794699</v>
      </c>
      <c r="BP2496">
        <v>1.13135619698631</v>
      </c>
      <c r="BQ2496">
        <v>0</v>
      </c>
      <c r="BR2496">
        <v>0</v>
      </c>
      <c r="BS2496">
        <v>0</v>
      </c>
      <c r="BT2496">
        <v>0</v>
      </c>
      <c r="BU2496">
        <v>0</v>
      </c>
      <c r="BV2496">
        <v>0</v>
      </c>
      <c r="BW2496">
        <v>0</v>
      </c>
      <c r="BX2496">
        <v>0.40076517817234297</v>
      </c>
      <c r="BY2496">
        <v>0</v>
      </c>
      <c r="BZ2496">
        <v>0</v>
      </c>
      <c r="CA2496">
        <v>0.29899232344968901</v>
      </c>
      <c r="CB2496">
        <v>0.236402443671099</v>
      </c>
      <c r="CC2496">
        <v>0</v>
      </c>
      <c r="CD2496">
        <v>0</v>
      </c>
      <c r="CE2496">
        <v>0.107151820910941</v>
      </c>
      <c r="CF2496">
        <v>0.53390187327453298</v>
      </c>
      <c r="CG2496">
        <v>0</v>
      </c>
      <c r="CH2496">
        <v>0</v>
      </c>
      <c r="CI2496">
        <v>0</v>
      </c>
      <c r="CJ2496">
        <v>0.15481916754194999</v>
      </c>
      <c r="CK2496">
        <v>0</v>
      </c>
      <c r="CL2496">
        <v>0</v>
      </c>
      <c r="CM2496">
        <v>1.6977288161171101E-2</v>
      </c>
      <c r="CN2496">
        <v>0.182842914487647</v>
      </c>
      <c r="CO2496">
        <v>0</v>
      </c>
      <c r="CP2496">
        <v>0.189372685444956</v>
      </c>
      <c r="CQ2496">
        <v>0.34054769074892299</v>
      </c>
      <c r="CR2496">
        <v>0.56431888669005104</v>
      </c>
      <c r="CS2496">
        <v>0</v>
      </c>
      <c r="CT2496">
        <v>0</v>
      </c>
      <c r="CU2496">
        <v>0</v>
      </c>
      <c r="CV2496">
        <v>0</v>
      </c>
      <c r="CW2496">
        <v>0</v>
      </c>
      <c r="CX2496">
        <v>0</v>
      </c>
      <c r="CY2496">
        <v>5.6002827177206498E-2</v>
      </c>
      <c r="CZ2496">
        <v>0.27936543205353398</v>
      </c>
      <c r="DA2496">
        <v>0</v>
      </c>
      <c r="DB2496">
        <v>0</v>
      </c>
      <c r="DC2496">
        <v>0</v>
      </c>
      <c r="DD2496">
        <v>0</v>
      </c>
      <c r="DE2496">
        <v>0</v>
      </c>
      <c r="DF2496">
        <v>0</v>
      </c>
      <c r="DG2496">
        <v>0</v>
      </c>
      <c r="DH2496">
        <v>0</v>
      </c>
      <c r="DI2496">
        <v>0</v>
      </c>
      <c r="DJ2496">
        <v>0</v>
      </c>
      <c r="DK2496">
        <v>0</v>
      </c>
      <c r="DL2496">
        <v>5.0134288610259098E-3</v>
      </c>
      <c r="DM2496">
        <v>0</v>
      </c>
      <c r="DN2496">
        <v>0</v>
      </c>
      <c r="DO2496">
        <v>0</v>
      </c>
      <c r="DP2496">
        <v>7.7228426239130104E-3</v>
      </c>
      <c r="DQ2496">
        <v>0</v>
      </c>
      <c r="DR2496">
        <v>0</v>
      </c>
      <c r="DS2496">
        <v>0.389048586597253</v>
      </c>
      <c r="DT2496">
        <v>0.45231748026152502</v>
      </c>
    </row>
    <row r="2497" spans="1:124" x14ac:dyDescent="0.35">
      <c r="A2497" s="19" t="str">
        <f t="shared" si="104"/>
        <v xml:space="preserve">  CRE [NCL+DQ] / [Capital + ALLL]--43281</v>
      </c>
      <c r="B2497" s="19" t="str">
        <f t="shared" si="105"/>
        <v xml:space="preserve">  CRE [NCL+DQ] / [Capital + ALLL]</v>
      </c>
      <c r="C2497">
        <v>9</v>
      </c>
      <c r="D2497" s="27">
        <v>43281</v>
      </c>
      <c r="E2497">
        <v>0.15526132071670201</v>
      </c>
      <c r="F2497">
        <v>1.4705300257790299</v>
      </c>
      <c r="G2497">
        <v>3.6578036475482301</v>
      </c>
      <c r="H2497">
        <v>3.02624465726299</v>
      </c>
      <c r="I2497">
        <v>0</v>
      </c>
      <c r="J2497">
        <v>0.82982412682685203</v>
      </c>
      <c r="K2497">
        <v>3.1812270061888799</v>
      </c>
      <c r="L2497">
        <v>2.3022258734177501</v>
      </c>
      <c r="M2497">
        <v>0</v>
      </c>
      <c r="N2497">
        <v>0.87971330149317395</v>
      </c>
      <c r="O2497">
        <v>3.1461359890331901</v>
      </c>
      <c r="P2497">
        <v>2.3273403048251899</v>
      </c>
      <c r="Q2497">
        <v>1.6811594202898601</v>
      </c>
      <c r="R2497">
        <v>3.90833684802474</v>
      </c>
      <c r="S2497">
        <v>6.9527430744160803</v>
      </c>
      <c r="T2497">
        <v>6.0084382451660501</v>
      </c>
      <c r="U2497">
        <v>0</v>
      </c>
      <c r="V2497">
        <v>0.80060599418042799</v>
      </c>
      <c r="W2497">
        <v>3.1506433356415502</v>
      </c>
      <c r="X2497">
        <v>2.1289623141077501</v>
      </c>
      <c r="Y2497">
        <v>0</v>
      </c>
      <c r="Z2497">
        <v>1.2013190334953601</v>
      </c>
      <c r="AA2497">
        <v>4.0336711202262396</v>
      </c>
      <c r="AB2497">
        <v>2.6474261002943602</v>
      </c>
      <c r="AC2497">
        <v>0</v>
      </c>
      <c r="AD2497">
        <v>1.03002120746347</v>
      </c>
      <c r="AE2497">
        <v>4.6133247727397304</v>
      </c>
      <c r="AF2497">
        <v>3.1392789872494302</v>
      </c>
      <c r="AG2497">
        <v>0</v>
      </c>
      <c r="AH2497">
        <v>0</v>
      </c>
      <c r="AI2497">
        <v>0.331464430313266</v>
      </c>
      <c r="AJ2497">
        <v>0.72672728552047605</v>
      </c>
      <c r="AK2497">
        <v>0.57151169020381098</v>
      </c>
      <c r="AL2497">
        <v>1.43149442534573</v>
      </c>
      <c r="AM2497">
        <v>4.7900277773186204</v>
      </c>
      <c r="AN2497">
        <v>3.7376653657108099</v>
      </c>
      <c r="AO2497">
        <v>0</v>
      </c>
      <c r="AP2497">
        <v>0.30267960473604599</v>
      </c>
      <c r="AQ2497">
        <v>2.4390243902439002</v>
      </c>
      <c r="AR2497">
        <v>1.86204683569469</v>
      </c>
      <c r="AS2497">
        <v>0</v>
      </c>
      <c r="AT2497">
        <v>0.90125929115869796</v>
      </c>
      <c r="AU2497">
        <v>2.8526287568114901</v>
      </c>
      <c r="AV2497">
        <v>2.2057307216391</v>
      </c>
      <c r="AW2497">
        <v>0</v>
      </c>
      <c r="AX2497">
        <v>0.99828745666429997</v>
      </c>
      <c r="AY2497">
        <v>4.00276052449966</v>
      </c>
      <c r="AZ2497">
        <v>2.4835533651582802</v>
      </c>
      <c r="BA2497">
        <v>0</v>
      </c>
      <c r="BB2497">
        <v>0.569052767679469</v>
      </c>
      <c r="BC2497">
        <v>4.1092465044760997</v>
      </c>
      <c r="BD2497">
        <v>3.3112295759722299</v>
      </c>
      <c r="BE2497">
        <v>9.2463753663602502E-2</v>
      </c>
      <c r="BF2497">
        <v>0.90737171327781196</v>
      </c>
      <c r="BG2497">
        <v>2.9747064716308</v>
      </c>
      <c r="BH2497">
        <v>2.4399117610516998</v>
      </c>
      <c r="BI2497">
        <v>0.86521129581414002</v>
      </c>
      <c r="BJ2497">
        <v>0.90737171327781196</v>
      </c>
      <c r="BK2497">
        <v>2.7087991294989502</v>
      </c>
      <c r="BL2497">
        <v>1.6487504848713399</v>
      </c>
      <c r="BM2497">
        <v>0.61470757731868797</v>
      </c>
      <c r="BN2497">
        <v>1.2294151546373799</v>
      </c>
      <c r="BO2497">
        <v>2.67675994317521</v>
      </c>
      <c r="BP2497">
        <v>1.7845066287834701</v>
      </c>
      <c r="BQ2497">
        <v>0.93509350935093505</v>
      </c>
      <c r="BR2497">
        <v>1.8701870187018701</v>
      </c>
      <c r="BS2497">
        <v>3.36953087221793</v>
      </c>
      <c r="BT2497">
        <v>2.2463539148119498</v>
      </c>
      <c r="BU2497">
        <v>0</v>
      </c>
      <c r="BV2497">
        <v>0.69644803311986403</v>
      </c>
      <c r="BW2497">
        <v>4.6691333591923998</v>
      </c>
      <c r="BX2497">
        <v>2.6226289109254699</v>
      </c>
      <c r="BY2497">
        <v>0</v>
      </c>
      <c r="BZ2497">
        <v>0.59870281057708297</v>
      </c>
      <c r="CA2497">
        <v>1.5469201541777</v>
      </c>
      <c r="CB2497">
        <v>1.4516798335319401</v>
      </c>
      <c r="CC2497">
        <v>0</v>
      </c>
      <c r="CD2497">
        <v>1.27081087885676</v>
      </c>
      <c r="CE2497">
        <v>3.4728023130224499</v>
      </c>
      <c r="CF2497">
        <v>2.59140298149822</v>
      </c>
      <c r="CG2497">
        <v>0</v>
      </c>
      <c r="CH2497">
        <v>0.32008535609495897</v>
      </c>
      <c r="CI2497">
        <v>1.4700613638309501</v>
      </c>
      <c r="CJ2497">
        <v>1.384897967523</v>
      </c>
      <c r="CK2497">
        <v>0.71160077347541295</v>
      </c>
      <c r="CL2497">
        <v>2.70028584392489</v>
      </c>
      <c r="CM2497">
        <v>6.3268188202808</v>
      </c>
      <c r="CN2497">
        <v>4.03398650852992</v>
      </c>
      <c r="CO2497">
        <v>1.76297747306562</v>
      </c>
      <c r="CP2497">
        <v>2.0578498485018502</v>
      </c>
      <c r="CQ2497">
        <v>2.2916740572563801</v>
      </c>
      <c r="CR2497">
        <v>2.0986043720479901</v>
      </c>
      <c r="CS2497">
        <v>0</v>
      </c>
      <c r="CT2497">
        <v>0.51501060373173502</v>
      </c>
      <c r="CU2497">
        <v>1.39773002002035</v>
      </c>
      <c r="CV2497">
        <v>0.88271941628861506</v>
      </c>
      <c r="CW2497">
        <v>0</v>
      </c>
      <c r="CX2497">
        <v>0.90125929115869796</v>
      </c>
      <c r="CY2497">
        <v>7.3770491803278704</v>
      </c>
      <c r="CZ2497">
        <v>4.42507327722981</v>
      </c>
      <c r="DA2497">
        <v>5.56955221875105</v>
      </c>
      <c r="DB2497">
        <v>5.56955221875105</v>
      </c>
      <c r="DC2497">
        <v>5.56955221875105</v>
      </c>
      <c r="DD2497">
        <v>5.56955221875105</v>
      </c>
      <c r="DE2497">
        <v>0</v>
      </c>
      <c r="DF2497">
        <v>0</v>
      </c>
      <c r="DG2497">
        <v>0</v>
      </c>
      <c r="DH2497">
        <v>0</v>
      </c>
      <c r="DI2497">
        <v>0</v>
      </c>
      <c r="DJ2497">
        <v>6.4093053618586998E-2</v>
      </c>
      <c r="DK2497">
        <v>0.25435751334902001</v>
      </c>
      <c r="DL2497">
        <v>0.233215543680176</v>
      </c>
      <c r="DM2497">
        <v>0.75208727447849699</v>
      </c>
      <c r="DN2497">
        <v>1.7752892474259601</v>
      </c>
      <c r="DO2497">
        <v>3.0091094188526601</v>
      </c>
      <c r="DP2497">
        <v>2.6757801843012401</v>
      </c>
      <c r="DQ2497">
        <v>0.97426807826190398</v>
      </c>
      <c r="DR2497">
        <v>1.80087239764337</v>
      </c>
      <c r="DS2497">
        <v>2.4129767118022398</v>
      </c>
      <c r="DT2497">
        <v>2.9741351245322698</v>
      </c>
    </row>
    <row r="2498" spans="1:124" x14ac:dyDescent="0.35">
      <c r="A2498" s="19" t="str">
        <f t="shared" si="104"/>
        <v xml:space="preserve">  Res RE [NCL+DQ] / [Capital + ALLL]--43281</v>
      </c>
      <c r="B2498" s="19" t="str">
        <f t="shared" si="105"/>
        <v xml:space="preserve">  Res RE [NCL+DQ] / [Capital + ALLL]</v>
      </c>
      <c r="C2498">
        <v>10</v>
      </c>
      <c r="D2498" s="27">
        <v>43281</v>
      </c>
      <c r="E2498">
        <v>0.131961702074161</v>
      </c>
      <c r="F2498">
        <v>0.97381322948801796</v>
      </c>
      <c r="G2498">
        <v>2.50186336140903</v>
      </c>
      <c r="H2498">
        <v>1.63171644807909</v>
      </c>
      <c r="I2498">
        <v>0</v>
      </c>
      <c r="J2498">
        <v>0.69204152249134998</v>
      </c>
      <c r="K2498">
        <v>2.1133133042781602</v>
      </c>
      <c r="L2498">
        <v>1.49507266769245</v>
      </c>
      <c r="M2498">
        <v>0.20885757348743</v>
      </c>
      <c r="N2498">
        <v>1.31998741545642</v>
      </c>
      <c r="O2498">
        <v>3.3144105293492001</v>
      </c>
      <c r="P2498">
        <v>2.4281868449578501</v>
      </c>
      <c r="Q2498">
        <v>1.9552647595861199</v>
      </c>
      <c r="R2498">
        <v>3.3178114086146699</v>
      </c>
      <c r="S2498">
        <v>5.7551240560949299</v>
      </c>
      <c r="T2498">
        <v>4.2287578834440298</v>
      </c>
      <c r="U2498">
        <v>4.6827071512374398E-2</v>
      </c>
      <c r="V2498">
        <v>0.78415286963263897</v>
      </c>
      <c r="W2498">
        <v>2.5284904790823401</v>
      </c>
      <c r="X2498">
        <v>1.7989050256882599</v>
      </c>
      <c r="Y2498">
        <v>0.29536794484345802</v>
      </c>
      <c r="Z2498">
        <v>0.92566918521902097</v>
      </c>
      <c r="AA2498">
        <v>1.85208512396081</v>
      </c>
      <c r="AB2498">
        <v>1.4175262091012399</v>
      </c>
      <c r="AC2498">
        <v>0</v>
      </c>
      <c r="AD2498">
        <v>0.15796659527915499</v>
      </c>
      <c r="AE2498">
        <v>0.92137592137592095</v>
      </c>
      <c r="AF2498">
        <v>0.68706194287864897</v>
      </c>
      <c r="AG2498">
        <v>0</v>
      </c>
      <c r="AH2498">
        <v>0</v>
      </c>
      <c r="AI2498">
        <v>0.55200953698369004</v>
      </c>
      <c r="AJ2498">
        <v>0.379137445714679</v>
      </c>
      <c r="AK2498">
        <v>0.54840869813511905</v>
      </c>
      <c r="AL2498">
        <v>1.1967525465925299</v>
      </c>
      <c r="AM2498">
        <v>3.0845164844000399</v>
      </c>
      <c r="AN2498">
        <v>2.47184285918294</v>
      </c>
      <c r="AO2498">
        <v>0</v>
      </c>
      <c r="AP2498">
        <v>0.47318201908327501</v>
      </c>
      <c r="AQ2498">
        <v>1.5853334514214901</v>
      </c>
      <c r="AR2498">
        <v>1.1677471759371501</v>
      </c>
      <c r="AS2498">
        <v>0</v>
      </c>
      <c r="AT2498">
        <v>0.59448282344095105</v>
      </c>
      <c r="AU2498">
        <v>1.6193835820889599</v>
      </c>
      <c r="AV2498">
        <v>1.2884033225873801</v>
      </c>
      <c r="AW2498">
        <v>0.59450086698043103</v>
      </c>
      <c r="AX2498">
        <v>2.2956215771402602</v>
      </c>
      <c r="AY2498">
        <v>4.5572916666666696</v>
      </c>
      <c r="AZ2498">
        <v>3.4153929858446501</v>
      </c>
      <c r="BA2498">
        <v>0</v>
      </c>
      <c r="BB2498">
        <v>0.13139703347164</v>
      </c>
      <c r="BC2498">
        <v>0.84693146379396</v>
      </c>
      <c r="BD2498">
        <v>1.0265898717983599</v>
      </c>
      <c r="BE2498">
        <v>7.7487301109922899E-2</v>
      </c>
      <c r="BF2498">
        <v>0.75334143377885798</v>
      </c>
      <c r="BG2498">
        <v>1.6726508342180899</v>
      </c>
      <c r="BH2498">
        <v>1.0178577928205199</v>
      </c>
      <c r="BI2498">
        <v>0.16381001044476701</v>
      </c>
      <c r="BJ2498">
        <v>1.3320281112536401</v>
      </c>
      <c r="BK2498">
        <v>1.59222912076908</v>
      </c>
      <c r="BL2498">
        <v>1.1434889985534999</v>
      </c>
      <c r="BM2498">
        <v>0.83823760543457404</v>
      </c>
      <c r="BN2498">
        <v>1.6764752108691501</v>
      </c>
      <c r="BO2498">
        <v>2.04318066050091</v>
      </c>
      <c r="BP2498">
        <v>1.36212044033394</v>
      </c>
      <c r="BQ2498">
        <v>2.2222222222222201</v>
      </c>
      <c r="BR2498">
        <v>4.4444444444444402</v>
      </c>
      <c r="BS2498">
        <v>5.6544654569939299</v>
      </c>
      <c r="BT2498">
        <v>3.7696436379959501</v>
      </c>
      <c r="BU2498">
        <v>1.4628173251565</v>
      </c>
      <c r="BV2498">
        <v>2.3305649990176902</v>
      </c>
      <c r="BW2498">
        <v>4.8188088583753297</v>
      </c>
      <c r="BX2498">
        <v>3.9625337546504</v>
      </c>
      <c r="BY2498">
        <v>0.94121676081337202</v>
      </c>
      <c r="BZ2498">
        <v>3.5279025016035899</v>
      </c>
      <c r="CA2498">
        <v>3.7518106424781998</v>
      </c>
      <c r="CB2498">
        <v>2.42975132591905</v>
      </c>
      <c r="CC2498">
        <v>0</v>
      </c>
      <c r="CD2498">
        <v>0.571155987665524</v>
      </c>
      <c r="CE2498">
        <v>2.0034405106449</v>
      </c>
      <c r="CF2498">
        <v>1.6094650856852399</v>
      </c>
      <c r="CG2498">
        <v>0.13616108500301999</v>
      </c>
      <c r="CH2498">
        <v>0.96810933940774502</v>
      </c>
      <c r="CI2498">
        <v>2.3516865609012698</v>
      </c>
      <c r="CJ2498">
        <v>1.3355591175253301</v>
      </c>
      <c r="CK2498">
        <v>0.221771264419067</v>
      </c>
      <c r="CL2498">
        <v>1.54361848927613</v>
      </c>
      <c r="CM2498">
        <v>3.3749345308193601</v>
      </c>
      <c r="CN2498">
        <v>1.73728144772835</v>
      </c>
      <c r="CO2498">
        <v>0</v>
      </c>
      <c r="CP2498">
        <v>0.27670367873993401</v>
      </c>
      <c r="CQ2498">
        <v>1.4888407306295901</v>
      </c>
      <c r="CR2498">
        <v>0.67377996256069705</v>
      </c>
      <c r="CS2498">
        <v>0.18889044354274501</v>
      </c>
      <c r="CT2498">
        <v>0.25806614897172597</v>
      </c>
      <c r="CU2498">
        <v>0.40006881065593702</v>
      </c>
      <c r="CV2498">
        <v>0.33089310522695697</v>
      </c>
      <c r="CW2498">
        <v>6.7502410800385701E-2</v>
      </c>
      <c r="CX2498">
        <v>0.47318201908327501</v>
      </c>
      <c r="CY2498">
        <v>0.93051626132322796</v>
      </c>
      <c r="CZ2498">
        <v>1.6126083441191901</v>
      </c>
      <c r="DA2498">
        <v>0</v>
      </c>
      <c r="DB2498">
        <v>0</v>
      </c>
      <c r="DC2498">
        <v>0</v>
      </c>
      <c r="DD2498">
        <v>0</v>
      </c>
      <c r="DE2498">
        <v>0</v>
      </c>
      <c r="DF2498">
        <v>0</v>
      </c>
      <c r="DG2498">
        <v>0</v>
      </c>
      <c r="DH2498">
        <v>0</v>
      </c>
      <c r="DI2498">
        <v>0</v>
      </c>
      <c r="DJ2498">
        <v>8.7812185232056597E-2</v>
      </c>
      <c r="DK2498">
        <v>0.43249071087399799</v>
      </c>
      <c r="DL2498">
        <v>0.52043200825967795</v>
      </c>
      <c r="DM2498">
        <v>0.95513931039998601</v>
      </c>
      <c r="DN2498">
        <v>3.0171175239111698</v>
      </c>
      <c r="DO2498">
        <v>4.2258259059621199</v>
      </c>
      <c r="DP2498">
        <v>2.9530943895911901</v>
      </c>
      <c r="DQ2498">
        <v>1.1763727019249799</v>
      </c>
      <c r="DR2498">
        <v>1.5551680343976799</v>
      </c>
      <c r="DS2498">
        <v>2.9530869798408399</v>
      </c>
      <c r="DT2498">
        <v>2.13277595414523</v>
      </c>
    </row>
    <row r="2499" spans="1:124" x14ac:dyDescent="0.35">
      <c r="A2499" s="19" t="str">
        <f t="shared" si="104"/>
        <v xml:space="preserve">  C&amp;I [NCL+DQ] / [Capital + ALLL]--43281</v>
      </c>
      <c r="B2499" s="19" t="str">
        <f t="shared" si="105"/>
        <v xml:space="preserve">  C&amp;I [NCL+DQ] / [Capital + ALLL]</v>
      </c>
      <c r="C2499">
        <v>11</v>
      </c>
      <c r="D2499" s="27">
        <v>43281</v>
      </c>
      <c r="E2499">
        <v>4.9535299831668003E-2</v>
      </c>
      <c r="F2499">
        <v>0.60253553982809305</v>
      </c>
      <c r="G2499">
        <v>2.3441392853242</v>
      </c>
      <c r="H2499">
        <v>1.5558113548011301</v>
      </c>
      <c r="I2499">
        <v>2.54698630625994E-2</v>
      </c>
      <c r="J2499">
        <v>0.67767894959762798</v>
      </c>
      <c r="K2499">
        <v>2.5868804006099499</v>
      </c>
      <c r="L2499">
        <v>1.9120580628478501</v>
      </c>
      <c r="M2499">
        <v>6.3273946752969504E-3</v>
      </c>
      <c r="N2499">
        <v>0.423252386385991</v>
      </c>
      <c r="O2499">
        <v>1.63025527082224</v>
      </c>
      <c r="P2499">
        <v>1.3193941740363899</v>
      </c>
      <c r="Q2499">
        <v>0.152705061082024</v>
      </c>
      <c r="R2499">
        <v>0.59053408597481505</v>
      </c>
      <c r="S2499">
        <v>2.7260142689809399</v>
      </c>
      <c r="T2499">
        <v>1.75624559576918</v>
      </c>
      <c r="U2499">
        <v>0</v>
      </c>
      <c r="V2499">
        <v>0.66061246848034705</v>
      </c>
      <c r="W2499">
        <v>2.6014994257105601</v>
      </c>
      <c r="X2499">
        <v>1.98782791159518</v>
      </c>
      <c r="Y2499">
        <v>0.40584414991330098</v>
      </c>
      <c r="Z2499">
        <v>0.87276910304219202</v>
      </c>
      <c r="AA2499">
        <v>3.3228944273418501</v>
      </c>
      <c r="AB2499">
        <v>2.30764611816093</v>
      </c>
      <c r="AC2499">
        <v>0.15780595309354101</v>
      </c>
      <c r="AD2499">
        <v>0.978318350079323</v>
      </c>
      <c r="AE2499">
        <v>3.17190597564429</v>
      </c>
      <c r="AF2499">
        <v>2.6672595814298501</v>
      </c>
      <c r="AG2499">
        <v>0</v>
      </c>
      <c r="AH2499">
        <v>0.34115823298549802</v>
      </c>
      <c r="AI2499">
        <v>1.60092408158598</v>
      </c>
      <c r="AJ2499">
        <v>1.6152247676820299</v>
      </c>
      <c r="AK2499">
        <v>3.1667611728749601E-2</v>
      </c>
      <c r="AL2499">
        <v>0.58716150554154001</v>
      </c>
      <c r="AM2499">
        <v>1.9893930351473399</v>
      </c>
      <c r="AN2499">
        <v>1.37880378744487</v>
      </c>
      <c r="AO2499">
        <v>0</v>
      </c>
      <c r="AP2499">
        <v>0.74877154668122603</v>
      </c>
      <c r="AQ2499">
        <v>2.74516779319341</v>
      </c>
      <c r="AR2499">
        <v>1.8949465161091901</v>
      </c>
      <c r="AS2499">
        <v>1.5950544206254001E-2</v>
      </c>
      <c r="AT2499">
        <v>0.65457945867317802</v>
      </c>
      <c r="AU2499">
        <v>2.5481865542002202</v>
      </c>
      <c r="AV2499">
        <v>2.0968581748169801</v>
      </c>
      <c r="AW2499">
        <v>9.0049527239981997E-2</v>
      </c>
      <c r="AX2499">
        <v>0.67125081859855895</v>
      </c>
      <c r="AY2499">
        <v>2.7260142689809399</v>
      </c>
      <c r="AZ2499">
        <v>2.0389272487062899</v>
      </c>
      <c r="BA2499">
        <v>0.20464226110153599</v>
      </c>
      <c r="BB2499">
        <v>1.5638703558739</v>
      </c>
      <c r="BC2499">
        <v>4.3318808871759096</v>
      </c>
      <c r="BD2499">
        <v>3.6267665334463501</v>
      </c>
      <c r="BE2499">
        <v>1.87328226170606E-2</v>
      </c>
      <c r="BF2499">
        <v>0.32914070765252101</v>
      </c>
      <c r="BG2499">
        <v>1.5606903209598599</v>
      </c>
      <c r="BH2499">
        <v>1.11221924456318</v>
      </c>
      <c r="BI2499">
        <v>0.80112157019827801</v>
      </c>
      <c r="BJ2499">
        <v>1.4496437114373699</v>
      </c>
      <c r="BK2499">
        <v>3.2058042695566802</v>
      </c>
      <c r="BL2499">
        <v>1.80471401994609</v>
      </c>
      <c r="BM2499">
        <v>0.200827759635367</v>
      </c>
      <c r="BN2499">
        <v>0.40165551927073301</v>
      </c>
      <c r="BO2499">
        <v>0.52664670996999197</v>
      </c>
      <c r="BP2499">
        <v>0.35109780664666101</v>
      </c>
      <c r="BQ2499">
        <v>0.24220832125053501</v>
      </c>
      <c r="BR2499">
        <v>0.418410041841004</v>
      </c>
      <c r="BS2499">
        <v>0.73161647217951398</v>
      </c>
      <c r="BT2499">
        <v>0.50974651500636403</v>
      </c>
      <c r="BU2499">
        <v>0.117265788239308</v>
      </c>
      <c r="BV2499">
        <v>1.53523153915587</v>
      </c>
      <c r="BW2499">
        <v>5.8684731510763504</v>
      </c>
      <c r="BX2499">
        <v>4.5239201996163496</v>
      </c>
      <c r="BY2499">
        <v>3.1988559385819702E-2</v>
      </c>
      <c r="BZ2499">
        <v>0.31039834454216197</v>
      </c>
      <c r="CA2499">
        <v>2.7337666768840498</v>
      </c>
      <c r="CB2499">
        <v>1.97969631790914</v>
      </c>
      <c r="CC2499">
        <v>0</v>
      </c>
      <c r="CD2499">
        <v>0.56340526864401197</v>
      </c>
      <c r="CE2499">
        <v>1.8125012697232299</v>
      </c>
      <c r="CF2499">
        <v>1.87032263877588</v>
      </c>
      <c r="CG2499">
        <v>0</v>
      </c>
      <c r="CH2499">
        <v>0.29005289199795298</v>
      </c>
      <c r="CI2499">
        <v>1.47546243260294</v>
      </c>
      <c r="CJ2499">
        <v>1.1658790360504101</v>
      </c>
      <c r="CK2499">
        <v>0.229688585446608</v>
      </c>
      <c r="CL2499">
        <v>0.87556067684593697</v>
      </c>
      <c r="CM2499">
        <v>3.0309816230793398</v>
      </c>
      <c r="CN2499">
        <v>2.6925913276169799</v>
      </c>
      <c r="CO2499">
        <v>0.75497452928428699</v>
      </c>
      <c r="CP2499">
        <v>3.03623898139079</v>
      </c>
      <c r="CQ2499">
        <v>7.7654404200219904</v>
      </c>
      <c r="CR2499">
        <v>4.2087048182345796</v>
      </c>
      <c r="CS2499">
        <v>0.41189392750666898</v>
      </c>
      <c r="CT2499">
        <v>0.79581163218792395</v>
      </c>
      <c r="CU2499">
        <v>1.1648225284994</v>
      </c>
      <c r="CV2499">
        <v>0.78090482381814796</v>
      </c>
      <c r="CW2499">
        <v>0.74877154668122603</v>
      </c>
      <c r="CX2499">
        <v>1.52166013445116</v>
      </c>
      <c r="CY2499">
        <v>4.4978277536417099</v>
      </c>
      <c r="CZ2499">
        <v>3.4458019306544601</v>
      </c>
      <c r="DA2499">
        <v>0.82300379589505901</v>
      </c>
      <c r="DB2499">
        <v>0.82300379589505901</v>
      </c>
      <c r="DC2499">
        <v>0.82300379589505901</v>
      </c>
      <c r="DD2499">
        <v>0.82300379589505901</v>
      </c>
      <c r="DE2499">
        <v>0</v>
      </c>
      <c r="DF2499">
        <v>0</v>
      </c>
      <c r="DG2499">
        <v>0</v>
      </c>
      <c r="DH2499">
        <v>0</v>
      </c>
      <c r="DI2499">
        <v>8.1963646663162207E-2</v>
      </c>
      <c r="DJ2499">
        <v>0.51673722839619296</v>
      </c>
      <c r="DK2499">
        <v>0.93579739159373798</v>
      </c>
      <c r="DL2499">
        <v>1.21115851970896</v>
      </c>
      <c r="DM2499">
        <v>0.26224919581950001</v>
      </c>
      <c r="DN2499">
        <v>0.62250753817722004</v>
      </c>
      <c r="DO2499">
        <v>3.1952240274704198</v>
      </c>
      <c r="DP2499">
        <v>2.2174439730484599</v>
      </c>
      <c r="DQ2499">
        <v>0.50745418274946397</v>
      </c>
      <c r="DR2499">
        <v>0.78768714626417502</v>
      </c>
      <c r="DS2499">
        <v>1.9570697625953299</v>
      </c>
      <c r="DT2499">
        <v>1.2080723043192401</v>
      </c>
    </row>
    <row r="2500" spans="1:124" x14ac:dyDescent="0.35">
      <c r="A2500" s="19" t="str">
        <f t="shared" si="104"/>
        <v xml:space="preserve">  Ind [NCL+DQ] / [Capital + ALLL]--43281</v>
      </c>
      <c r="B2500" s="19" t="str">
        <f t="shared" si="105"/>
        <v xml:space="preserve">  Ind [NCL+DQ] / [Capital + ALLL]</v>
      </c>
      <c r="C2500">
        <v>12</v>
      </c>
      <c r="D2500" s="27">
        <v>43281</v>
      </c>
      <c r="E2500">
        <v>1.7255965301544201E-2</v>
      </c>
      <c r="F2500">
        <v>9.7078002994388096E-2</v>
      </c>
      <c r="G2500">
        <v>0.46971651651455298</v>
      </c>
      <c r="H2500">
        <v>0.41476309102160602</v>
      </c>
      <c r="I2500">
        <v>8.1634936331618294E-3</v>
      </c>
      <c r="J2500">
        <v>0.11458691417440101</v>
      </c>
      <c r="K2500">
        <v>0.44813928786037999</v>
      </c>
      <c r="L2500">
        <v>0.42899082930653099</v>
      </c>
      <c r="M2500">
        <v>2.2298837964963799E-3</v>
      </c>
      <c r="N2500">
        <v>0.104550806204073</v>
      </c>
      <c r="O2500">
        <v>0.48880108809713702</v>
      </c>
      <c r="P2500">
        <v>0.46921627625515999</v>
      </c>
      <c r="Q2500">
        <v>0.28719126938541101</v>
      </c>
      <c r="R2500">
        <v>0.46649322687718697</v>
      </c>
      <c r="S2500">
        <v>0.88719898605830205</v>
      </c>
      <c r="T2500">
        <v>0.78340597499317899</v>
      </c>
      <c r="U2500">
        <v>3.7666143371944401E-3</v>
      </c>
      <c r="V2500">
        <v>0.10141688759532901</v>
      </c>
      <c r="W2500">
        <v>0.32588698922241499</v>
      </c>
      <c r="X2500">
        <v>0.39151475349841203</v>
      </c>
      <c r="Y2500">
        <v>2.5902425321543E-2</v>
      </c>
      <c r="Z2500">
        <v>0.173460838621918</v>
      </c>
      <c r="AA2500">
        <v>0.78974410869587996</v>
      </c>
      <c r="AB2500">
        <v>0.66261453636776502</v>
      </c>
      <c r="AC2500">
        <v>1.5804030027657099E-2</v>
      </c>
      <c r="AD2500">
        <v>0.11503697617091201</v>
      </c>
      <c r="AE2500">
        <v>0.38314176245210702</v>
      </c>
      <c r="AF2500">
        <v>0.29943871805266797</v>
      </c>
      <c r="AG2500">
        <v>1.6391480554927899E-2</v>
      </c>
      <c r="AH2500">
        <v>0.134513969812388</v>
      </c>
      <c r="AI2500">
        <v>0.92507565092183097</v>
      </c>
      <c r="AJ2500">
        <v>1.2756744088807801</v>
      </c>
      <c r="AK2500">
        <v>3.8792342675360702E-3</v>
      </c>
      <c r="AL2500">
        <v>5.4085540755271999E-2</v>
      </c>
      <c r="AM2500">
        <v>0.333152022070276</v>
      </c>
      <c r="AN2500">
        <v>0.22390854874451799</v>
      </c>
      <c r="AO2500">
        <v>1.6467682173734E-2</v>
      </c>
      <c r="AP2500">
        <v>0.13213918660989599</v>
      </c>
      <c r="AQ2500">
        <v>0.46463603510583401</v>
      </c>
      <c r="AR2500">
        <v>0.45780977653204702</v>
      </c>
      <c r="AS2500">
        <v>0</v>
      </c>
      <c r="AT2500">
        <v>3.3161996352180402E-2</v>
      </c>
      <c r="AU2500">
        <v>0.22388077510785501</v>
      </c>
      <c r="AV2500">
        <v>0.26743903480256198</v>
      </c>
      <c r="AW2500">
        <v>1.8092998009770201E-2</v>
      </c>
      <c r="AX2500">
        <v>0.21496970881375799</v>
      </c>
      <c r="AY2500">
        <v>0.64079743681025303</v>
      </c>
      <c r="AZ2500">
        <v>0.52030638372132099</v>
      </c>
      <c r="BA2500">
        <v>0</v>
      </c>
      <c r="BB2500">
        <v>3.5103204130349799E-2</v>
      </c>
      <c r="BC2500">
        <v>0.44726783388151498</v>
      </c>
      <c r="BD2500">
        <v>0.52273206434170505</v>
      </c>
      <c r="BE2500">
        <v>1.63696488957411E-2</v>
      </c>
      <c r="BF2500">
        <v>0.109488518304047</v>
      </c>
      <c r="BG2500">
        <v>0.43172478521191099</v>
      </c>
      <c r="BH2500">
        <v>0.76755959663143303</v>
      </c>
      <c r="BI2500">
        <v>2.1039817855291101E-2</v>
      </c>
      <c r="BJ2500">
        <v>4.8067294211896698E-2</v>
      </c>
      <c r="BK2500">
        <v>0.94866876614153295</v>
      </c>
      <c r="BL2500">
        <v>0.41121419298909101</v>
      </c>
      <c r="BM2500">
        <v>0.290763669385118</v>
      </c>
      <c r="BN2500">
        <v>0.58152733877023599</v>
      </c>
      <c r="BO2500">
        <v>1.51772151839298</v>
      </c>
      <c r="BP2500">
        <v>1.0118143455953199</v>
      </c>
      <c r="BQ2500">
        <v>8.5385107548411707E-2</v>
      </c>
      <c r="BR2500">
        <v>0.148768014876802</v>
      </c>
      <c r="BS2500">
        <v>0.74307066504993602</v>
      </c>
      <c r="BT2500">
        <v>0.50271451010663104</v>
      </c>
      <c r="BU2500">
        <v>0</v>
      </c>
      <c r="BV2500">
        <v>1.31445960183876E-2</v>
      </c>
      <c r="BW2500">
        <v>0.55755075171311497</v>
      </c>
      <c r="BX2500">
        <v>0.29832877847566702</v>
      </c>
      <c r="BY2500">
        <v>2.14056008339692E-2</v>
      </c>
      <c r="BZ2500">
        <v>6.2074530820004498E-2</v>
      </c>
      <c r="CA2500">
        <v>9.7156378344473798E-2</v>
      </c>
      <c r="CB2500">
        <v>0.154407195819799</v>
      </c>
      <c r="CC2500">
        <v>0</v>
      </c>
      <c r="CD2500">
        <v>2.03825575116287E-2</v>
      </c>
      <c r="CE2500">
        <v>0.152601303569422</v>
      </c>
      <c r="CF2500">
        <v>0.194632560559683</v>
      </c>
      <c r="CG2500">
        <v>0</v>
      </c>
      <c r="CH2500">
        <v>0.104403948367502</v>
      </c>
      <c r="CI2500">
        <v>0.28692169177938898</v>
      </c>
      <c r="CJ2500">
        <v>0.20320803830095699</v>
      </c>
      <c r="CK2500">
        <v>4.1788720823664999E-2</v>
      </c>
      <c r="CL2500">
        <v>8.0657148559106398E-2</v>
      </c>
      <c r="CM2500">
        <v>0.19371052953215001</v>
      </c>
      <c r="CN2500">
        <v>0.19550566679216999</v>
      </c>
      <c r="CO2500">
        <v>1.82358882280328E-2</v>
      </c>
      <c r="CP2500">
        <v>7.1624183694965204E-2</v>
      </c>
      <c r="CQ2500">
        <v>0.22234105429061901</v>
      </c>
      <c r="CR2500">
        <v>0.13409938307024499</v>
      </c>
      <c r="CS2500">
        <v>5.6392366960349903E-2</v>
      </c>
      <c r="CT2500">
        <v>0.10104930507212299</v>
      </c>
      <c r="CU2500">
        <v>0.14521603071466399</v>
      </c>
      <c r="CV2500">
        <v>0.100559092602891</v>
      </c>
      <c r="CW2500">
        <v>5.3209437537311499E-2</v>
      </c>
      <c r="CX2500">
        <v>9.6432015429122497E-2</v>
      </c>
      <c r="CY2500">
        <v>0.442921611231824</v>
      </c>
      <c r="CZ2500">
        <v>0.19832542981297199</v>
      </c>
      <c r="DA2500">
        <v>6.71839833383721E-3</v>
      </c>
      <c r="DB2500">
        <v>6.71839833383721E-3</v>
      </c>
      <c r="DC2500">
        <v>6.71839833383721E-3</v>
      </c>
      <c r="DD2500">
        <v>6.71839833383721E-3</v>
      </c>
      <c r="DE2500">
        <v>2.9435965863286402</v>
      </c>
      <c r="DF2500">
        <v>5.8871931726572697</v>
      </c>
      <c r="DG2500">
        <v>8.8307897589859099</v>
      </c>
      <c r="DH2500">
        <v>5.8871931726572697</v>
      </c>
      <c r="DI2500">
        <v>6.6607988709057694E-2</v>
      </c>
      <c r="DJ2500">
        <v>0.632911392405063</v>
      </c>
      <c r="DK2500">
        <v>1.1072020225847199</v>
      </c>
      <c r="DL2500">
        <v>1.83850067608245</v>
      </c>
      <c r="DM2500">
        <v>4.14014979483169E-2</v>
      </c>
      <c r="DN2500">
        <v>0.115998929240653</v>
      </c>
      <c r="DO2500">
        <v>0.52072525003634396</v>
      </c>
      <c r="DP2500">
        <v>0.304647394667653</v>
      </c>
      <c r="DQ2500">
        <v>1.52226861983293E-2</v>
      </c>
      <c r="DR2500">
        <v>4.7494993974006798E-2</v>
      </c>
      <c r="DS2500">
        <v>0.12392185054478599</v>
      </c>
      <c r="DT2500">
        <v>0.235453547195215</v>
      </c>
    </row>
    <row r="2501" spans="1:124" x14ac:dyDescent="0.35">
      <c r="A2501" s="19" t="str">
        <f t="shared" si="104"/>
        <v xml:space="preserve">  OREO / [Capital + ALLL]--43281</v>
      </c>
      <c r="B2501" s="19" t="str">
        <f t="shared" si="105"/>
        <v xml:space="preserve">  OREO / [Capital + ALLL]</v>
      </c>
      <c r="C2501">
        <v>13</v>
      </c>
      <c r="D2501" s="27">
        <v>43281</v>
      </c>
      <c r="E2501">
        <v>0</v>
      </c>
      <c r="F2501">
        <v>0.200249426222119</v>
      </c>
      <c r="G2501">
        <v>1.35467795256679</v>
      </c>
      <c r="H2501">
        <v>0.90986758516398503</v>
      </c>
      <c r="I2501">
        <v>0</v>
      </c>
      <c r="J2501">
        <v>0.101941522635652</v>
      </c>
      <c r="K2501">
        <v>1.79167501554782</v>
      </c>
      <c r="L2501">
        <v>1.5497670991305501</v>
      </c>
      <c r="M2501">
        <v>0</v>
      </c>
      <c r="N2501">
        <v>0.15583804650047001</v>
      </c>
      <c r="O2501">
        <v>1.47331057194876</v>
      </c>
      <c r="P2501">
        <v>1.48051255540142</v>
      </c>
      <c r="Q2501">
        <v>1.7810102764510101</v>
      </c>
      <c r="R2501">
        <v>2.8405797101449299</v>
      </c>
      <c r="S2501">
        <v>3.9716012934064402</v>
      </c>
      <c r="T2501">
        <v>3.3219344983321601</v>
      </c>
      <c r="U2501">
        <v>0</v>
      </c>
      <c r="V2501">
        <v>0.408024204343928</v>
      </c>
      <c r="W2501">
        <v>2.6967533257048499</v>
      </c>
      <c r="X2501">
        <v>2.21504449686367</v>
      </c>
      <c r="Y2501">
        <v>0</v>
      </c>
      <c r="Z2501">
        <v>0.12824791028551599</v>
      </c>
      <c r="AA2501">
        <v>1.44760220154124</v>
      </c>
      <c r="AB2501">
        <v>1.6912942754675799</v>
      </c>
      <c r="AC2501">
        <v>0</v>
      </c>
      <c r="AD2501">
        <v>0</v>
      </c>
      <c r="AE2501">
        <v>8.3905815721852198E-2</v>
      </c>
      <c r="AF2501">
        <v>0.66522040747830002</v>
      </c>
      <c r="AG2501">
        <v>0</v>
      </c>
      <c r="AH2501">
        <v>0</v>
      </c>
      <c r="AI2501">
        <v>0.11344006294667799</v>
      </c>
      <c r="AJ2501">
        <v>0.327554524896146</v>
      </c>
      <c r="AK2501">
        <v>0</v>
      </c>
      <c r="AL2501">
        <v>0.43719490855627902</v>
      </c>
      <c r="AM2501">
        <v>1.42968145689091</v>
      </c>
      <c r="AN2501">
        <v>0.99216125303115299</v>
      </c>
      <c r="AO2501">
        <v>0</v>
      </c>
      <c r="AP2501">
        <v>0</v>
      </c>
      <c r="AQ2501">
        <v>0.76366370600122202</v>
      </c>
      <c r="AR2501">
        <v>1.10683467678992</v>
      </c>
      <c r="AS2501">
        <v>0</v>
      </c>
      <c r="AT2501">
        <v>0.23408258401607401</v>
      </c>
      <c r="AU2501">
        <v>2.0347493235409</v>
      </c>
      <c r="AV2501">
        <v>1.9931543169660899</v>
      </c>
      <c r="AW2501">
        <v>0</v>
      </c>
      <c r="AX2501">
        <v>0.57319599330325499</v>
      </c>
      <c r="AY2501">
        <v>2.1898647099289201</v>
      </c>
      <c r="AZ2501">
        <v>1.8559751939450599</v>
      </c>
      <c r="BA2501">
        <v>0</v>
      </c>
      <c r="BB2501">
        <v>3.9107340895383001E-2</v>
      </c>
      <c r="BC2501">
        <v>1.6685904669152001</v>
      </c>
      <c r="BD2501">
        <v>1.2833121669187899</v>
      </c>
      <c r="BE2501">
        <v>4.22154677473826E-2</v>
      </c>
      <c r="BF2501">
        <v>0.61101960575952396</v>
      </c>
      <c r="BG2501">
        <v>2.5778753925270301</v>
      </c>
      <c r="BH2501">
        <v>1.9040831105115701</v>
      </c>
      <c r="BI2501">
        <v>0</v>
      </c>
      <c r="BJ2501">
        <v>0.43661125575806098</v>
      </c>
      <c r="BK2501">
        <v>0.98824903001878395</v>
      </c>
      <c r="BL2501">
        <v>3.54660773585266</v>
      </c>
      <c r="BM2501">
        <v>0</v>
      </c>
      <c r="BN2501">
        <v>0</v>
      </c>
      <c r="BO2501">
        <v>0</v>
      </c>
      <c r="BP2501">
        <v>0</v>
      </c>
      <c r="BQ2501">
        <v>0.125378748302163</v>
      </c>
      <c r="BR2501">
        <v>0.250757496604326</v>
      </c>
      <c r="BS2501">
        <v>2.6265409984183901</v>
      </c>
      <c r="BT2501">
        <v>1.75102733227893</v>
      </c>
      <c r="BU2501">
        <v>0.20001284004092401</v>
      </c>
      <c r="BV2501">
        <v>0.76450044220704905</v>
      </c>
      <c r="BW2501">
        <v>1.7514082569323</v>
      </c>
      <c r="BX2501">
        <v>3.4029450177376601</v>
      </c>
      <c r="BY2501">
        <v>0.50824756614002697</v>
      </c>
      <c r="BZ2501">
        <v>2.70585578804757</v>
      </c>
      <c r="CA2501">
        <v>5.9680595297488299</v>
      </c>
      <c r="CB2501">
        <v>3.77519090867548</v>
      </c>
      <c r="CC2501">
        <v>0</v>
      </c>
      <c r="CD2501">
        <v>0.83294323007786897</v>
      </c>
      <c r="CE2501">
        <v>4.2021113821553699</v>
      </c>
      <c r="CF2501">
        <v>3.30865781799801</v>
      </c>
      <c r="CG2501">
        <v>0</v>
      </c>
      <c r="CH2501">
        <v>0</v>
      </c>
      <c r="CI2501">
        <v>0.80564857289068204</v>
      </c>
      <c r="CJ2501">
        <v>0.91196215801088198</v>
      </c>
      <c r="CK2501">
        <v>0</v>
      </c>
      <c r="CL2501">
        <v>0.43907125005497299</v>
      </c>
      <c r="CM2501">
        <v>1.5186573227594899</v>
      </c>
      <c r="CN2501">
        <v>1.08312808111767</v>
      </c>
      <c r="CO2501">
        <v>0</v>
      </c>
      <c r="CP2501">
        <v>0</v>
      </c>
      <c r="CQ2501">
        <v>0</v>
      </c>
      <c r="CR2501">
        <v>2.5892882271819E-2</v>
      </c>
      <c r="CS2501">
        <v>0</v>
      </c>
      <c r="CT2501">
        <v>0</v>
      </c>
      <c r="CU2501">
        <v>1.9553670447691501E-2</v>
      </c>
      <c r="CV2501">
        <v>1.9553670447691501E-2</v>
      </c>
      <c r="CW2501">
        <v>0</v>
      </c>
      <c r="CX2501">
        <v>0</v>
      </c>
      <c r="CY2501">
        <v>0.26398574052152202</v>
      </c>
      <c r="CZ2501">
        <v>0.38194110078722499</v>
      </c>
      <c r="DA2501">
        <v>0</v>
      </c>
      <c r="DB2501">
        <v>0</v>
      </c>
      <c r="DC2501">
        <v>0</v>
      </c>
      <c r="DD2501">
        <v>0</v>
      </c>
      <c r="DE2501">
        <v>9.8685124954827202E-3</v>
      </c>
      <c r="DF2501">
        <v>1.9737024990965399E-2</v>
      </c>
      <c r="DG2501">
        <v>2.9605537486448199E-2</v>
      </c>
      <c r="DH2501">
        <v>1.9737024990965399E-2</v>
      </c>
      <c r="DI2501">
        <v>0</v>
      </c>
      <c r="DJ2501">
        <v>9.8880948076433495E-2</v>
      </c>
      <c r="DK2501">
        <v>0.39489581922218597</v>
      </c>
      <c r="DL2501">
        <v>0.27753029779204902</v>
      </c>
      <c r="DM2501">
        <v>5.0970761317825901E-2</v>
      </c>
      <c r="DN2501">
        <v>0.46969536142660001</v>
      </c>
      <c r="DO2501">
        <v>2.5328038291649699</v>
      </c>
      <c r="DP2501">
        <v>3.6734260422260201</v>
      </c>
      <c r="DQ2501">
        <v>7.0358122845282497E-3</v>
      </c>
      <c r="DR2501">
        <v>0.12793540208613599</v>
      </c>
      <c r="DS2501">
        <v>0.50964818654526001</v>
      </c>
      <c r="DT2501">
        <v>0.97471721520159804</v>
      </c>
    </row>
    <row r="2502" spans="1:124" x14ac:dyDescent="0.35">
      <c r="A2502" s="19" t="str">
        <f t="shared" si="104"/>
        <v>ROAA--43281</v>
      </c>
      <c r="B2502" s="19" t="str">
        <f t="shared" si="105"/>
        <v>ROAA</v>
      </c>
      <c r="C2502">
        <v>14</v>
      </c>
      <c r="D2502" s="27">
        <v>43281</v>
      </c>
      <c r="E2502">
        <v>0.92749999999999999</v>
      </c>
      <c r="F2502">
        <v>1.1499999999999999</v>
      </c>
      <c r="G2502">
        <v>1.7324999999999999</v>
      </c>
      <c r="H2502">
        <v>1.2875000000000001</v>
      </c>
      <c r="I2502">
        <v>0.8</v>
      </c>
      <c r="J2502">
        <v>1.18</v>
      </c>
      <c r="K2502">
        <v>1.585</v>
      </c>
      <c r="L2502">
        <v>1.2098464491362799</v>
      </c>
      <c r="M2502">
        <v>0.79</v>
      </c>
      <c r="N2502">
        <v>1.1100000000000001</v>
      </c>
      <c r="O2502">
        <v>1.4524999999999999</v>
      </c>
      <c r="P2502">
        <v>1.13417854149204</v>
      </c>
      <c r="Q2502">
        <v>0.62</v>
      </c>
      <c r="R2502">
        <v>0.86</v>
      </c>
      <c r="S2502">
        <v>1.2</v>
      </c>
      <c r="T2502">
        <v>0.92764705882352905</v>
      </c>
      <c r="U2502">
        <v>0.82250000000000001</v>
      </c>
      <c r="V2502">
        <v>1.19</v>
      </c>
      <c r="W2502">
        <v>1.58</v>
      </c>
      <c r="X2502">
        <v>1.19187943262411</v>
      </c>
      <c r="Y2502">
        <v>0.85750000000000004</v>
      </c>
      <c r="Z2502">
        <v>1.095</v>
      </c>
      <c r="AA2502">
        <v>1.6125</v>
      </c>
      <c r="AB2502">
        <v>1.26108695652174</v>
      </c>
      <c r="AC2502">
        <v>0.8</v>
      </c>
      <c r="AD2502">
        <v>1.19</v>
      </c>
      <c r="AE2502">
        <v>1.66</v>
      </c>
      <c r="AF2502">
        <v>1.24986301369863</v>
      </c>
      <c r="AG2502">
        <v>0.97250000000000003</v>
      </c>
      <c r="AH2502">
        <v>1.34</v>
      </c>
      <c r="AI2502">
        <v>1.6</v>
      </c>
      <c r="AJ2502">
        <v>1.32129032258065</v>
      </c>
      <c r="AK2502">
        <v>0.78249999999999997</v>
      </c>
      <c r="AL2502">
        <v>1.135</v>
      </c>
      <c r="AM2502">
        <v>1.4475</v>
      </c>
      <c r="AN2502">
        <v>1.1702173913043501</v>
      </c>
      <c r="AO2502">
        <v>0.86</v>
      </c>
      <c r="AP2502">
        <v>1.21</v>
      </c>
      <c r="AQ2502">
        <v>1.65</v>
      </c>
      <c r="AR2502">
        <v>1.24894339622642</v>
      </c>
      <c r="AS2502">
        <v>0.8</v>
      </c>
      <c r="AT2502">
        <v>1.1399999999999999</v>
      </c>
      <c r="AU2502">
        <v>1.5649999999999999</v>
      </c>
      <c r="AV2502">
        <v>1.1723809523809501</v>
      </c>
      <c r="AW2502">
        <v>0.74</v>
      </c>
      <c r="AX2502">
        <v>1.06</v>
      </c>
      <c r="AY2502">
        <v>1.47</v>
      </c>
      <c r="AZ2502">
        <v>1.10243902439024</v>
      </c>
      <c r="BA2502">
        <v>0.76249999999999996</v>
      </c>
      <c r="BB2502">
        <v>1.2150000000000001</v>
      </c>
      <c r="BC2502">
        <v>1.5525</v>
      </c>
      <c r="BD2502">
        <v>1.20895833333333</v>
      </c>
      <c r="BE2502">
        <v>0.86</v>
      </c>
      <c r="BF2502">
        <v>1.1299999999999999</v>
      </c>
      <c r="BG2502">
        <v>1.54</v>
      </c>
      <c r="BH2502">
        <v>1.2460784313725499</v>
      </c>
      <c r="BI2502">
        <v>0.95</v>
      </c>
      <c r="BJ2502">
        <v>1</v>
      </c>
      <c r="BK2502">
        <v>1.48</v>
      </c>
      <c r="BL2502">
        <v>1.3839999999999999</v>
      </c>
      <c r="BM2502">
        <v>1.26</v>
      </c>
      <c r="BN2502">
        <v>1.59</v>
      </c>
      <c r="BO2502">
        <v>2.415</v>
      </c>
      <c r="BP2502">
        <v>1.92</v>
      </c>
      <c r="BQ2502">
        <v>0.89</v>
      </c>
      <c r="BR2502">
        <v>1.01</v>
      </c>
      <c r="BS2502">
        <v>1.36</v>
      </c>
      <c r="BT2502">
        <v>1.16333333333333</v>
      </c>
      <c r="BU2502">
        <v>0.4325</v>
      </c>
      <c r="BV2502">
        <v>0.875</v>
      </c>
      <c r="BW2502">
        <v>1.49</v>
      </c>
      <c r="BX2502">
        <v>0.94071428571428595</v>
      </c>
      <c r="BY2502">
        <v>0.86</v>
      </c>
      <c r="BZ2502">
        <v>0.94</v>
      </c>
      <c r="CA2502">
        <v>1.4950000000000001</v>
      </c>
      <c r="CB2502">
        <v>1.24</v>
      </c>
      <c r="CC2502">
        <v>0.72750000000000004</v>
      </c>
      <c r="CD2502">
        <v>1.175</v>
      </c>
      <c r="CE2502">
        <v>1.59</v>
      </c>
      <c r="CF2502">
        <v>1.14144736842105</v>
      </c>
      <c r="CG2502">
        <v>0.73</v>
      </c>
      <c r="CH2502">
        <v>1.05</v>
      </c>
      <c r="CI2502">
        <v>1.3</v>
      </c>
      <c r="CJ2502">
        <v>1.022</v>
      </c>
      <c r="CK2502">
        <v>0.91749999999999998</v>
      </c>
      <c r="CL2502">
        <v>1.075</v>
      </c>
      <c r="CM2502">
        <v>1.4650000000000001</v>
      </c>
      <c r="CN2502">
        <v>1.2875000000000001</v>
      </c>
      <c r="CO2502">
        <v>1.3</v>
      </c>
      <c r="CP2502">
        <v>1.59</v>
      </c>
      <c r="CQ2502">
        <v>1.66</v>
      </c>
      <c r="CR2502">
        <v>1.6359999999999999</v>
      </c>
      <c r="CS2502">
        <v>1.38</v>
      </c>
      <c r="CT2502">
        <v>1.395</v>
      </c>
      <c r="CU2502">
        <v>1.66</v>
      </c>
      <c r="CV2502">
        <v>1.645</v>
      </c>
      <c r="CW2502">
        <v>0.67</v>
      </c>
      <c r="CX2502">
        <v>0.93</v>
      </c>
      <c r="CY2502">
        <v>1.2</v>
      </c>
      <c r="CZ2502">
        <v>0.99769230769230799</v>
      </c>
      <c r="DA2502">
        <v>1.33</v>
      </c>
      <c r="DB2502">
        <v>1.33</v>
      </c>
      <c r="DC2502">
        <v>1.33</v>
      </c>
      <c r="DD2502">
        <v>1.33</v>
      </c>
      <c r="DE2502">
        <v>1.4850000000000001</v>
      </c>
      <c r="DF2502">
        <v>1.61</v>
      </c>
      <c r="DG2502">
        <v>1.7350000000000001</v>
      </c>
      <c r="DH2502">
        <v>1.61</v>
      </c>
      <c r="DI2502">
        <v>0.64500000000000002</v>
      </c>
      <c r="DJ2502">
        <v>1.01</v>
      </c>
      <c r="DK2502">
        <v>1.57</v>
      </c>
      <c r="DL2502">
        <v>1.08454545454545</v>
      </c>
      <c r="DM2502">
        <v>0.8</v>
      </c>
      <c r="DN2502">
        <v>1.17</v>
      </c>
      <c r="DO2502">
        <v>2.2450000000000001</v>
      </c>
      <c r="DP2502">
        <v>1.49857142857143</v>
      </c>
      <c r="DQ2502">
        <v>0.77</v>
      </c>
      <c r="DR2502">
        <v>1.28</v>
      </c>
      <c r="DS2502">
        <v>1.8425</v>
      </c>
      <c r="DT2502">
        <v>1.2916666666666701</v>
      </c>
    </row>
    <row r="2503" spans="1:124" x14ac:dyDescent="0.35">
      <c r="A2503" s="19" t="str">
        <f t="shared" si="104"/>
        <v>NIM--43281</v>
      </c>
      <c r="B2503" s="19" t="str">
        <f t="shared" si="105"/>
        <v>NIM</v>
      </c>
      <c r="C2503">
        <v>15</v>
      </c>
      <c r="D2503" s="27">
        <v>43281</v>
      </c>
      <c r="E2503">
        <v>3.6775000000000002</v>
      </c>
      <c r="F2503">
        <v>3.95</v>
      </c>
      <c r="G2503">
        <v>4.25</v>
      </c>
      <c r="H2503">
        <v>3.93480769230769</v>
      </c>
      <c r="I2503">
        <v>3.65</v>
      </c>
      <c r="J2503">
        <v>3.98</v>
      </c>
      <c r="K2503">
        <v>4.3250000000000002</v>
      </c>
      <c r="L2503">
        <v>3.9775431861804198</v>
      </c>
      <c r="M2503">
        <v>3.47</v>
      </c>
      <c r="N2503">
        <v>3.85</v>
      </c>
      <c r="O2503">
        <v>4.24</v>
      </c>
      <c r="P2503">
        <v>3.8706810561609299</v>
      </c>
      <c r="Q2503">
        <v>3.75</v>
      </c>
      <c r="R2503">
        <v>3.83</v>
      </c>
      <c r="S2503">
        <v>4.22</v>
      </c>
      <c r="T2503">
        <v>3.92</v>
      </c>
      <c r="U2503">
        <v>3.5625</v>
      </c>
      <c r="V2503">
        <v>3.97</v>
      </c>
      <c r="W2503">
        <v>4.3075000000000001</v>
      </c>
      <c r="X2503">
        <v>3.9264539007092201</v>
      </c>
      <c r="Y2503">
        <v>3.97</v>
      </c>
      <c r="Z2503">
        <v>4.2850000000000001</v>
      </c>
      <c r="AA2503">
        <v>4.5149999999999997</v>
      </c>
      <c r="AB2503">
        <v>4.2884782608695602</v>
      </c>
      <c r="AC2503">
        <v>3.65</v>
      </c>
      <c r="AD2503">
        <v>3.98</v>
      </c>
      <c r="AE2503">
        <v>4.26</v>
      </c>
      <c r="AF2503">
        <v>3.9339726027397299</v>
      </c>
      <c r="AG2503">
        <v>3.5975000000000001</v>
      </c>
      <c r="AH2503">
        <v>4.03</v>
      </c>
      <c r="AI2503">
        <v>4.51</v>
      </c>
      <c r="AJ2503">
        <v>4.5059677419354802</v>
      </c>
      <c r="AK2503">
        <v>3.68</v>
      </c>
      <c r="AL2503">
        <v>3.8849999999999998</v>
      </c>
      <c r="AM2503">
        <v>4.01</v>
      </c>
      <c r="AN2503">
        <v>3.8508695652173901</v>
      </c>
      <c r="AO2503">
        <v>3.63</v>
      </c>
      <c r="AP2503">
        <v>3.97</v>
      </c>
      <c r="AQ2503">
        <v>4.33</v>
      </c>
      <c r="AR2503">
        <v>3.9515094339622601</v>
      </c>
      <c r="AS2503">
        <v>3.665</v>
      </c>
      <c r="AT2503">
        <v>3.98</v>
      </c>
      <c r="AU2503">
        <v>4.2750000000000004</v>
      </c>
      <c r="AV2503">
        <v>3.9911111111111102</v>
      </c>
      <c r="AW2503">
        <v>3.68</v>
      </c>
      <c r="AX2503">
        <v>3.94</v>
      </c>
      <c r="AY2503">
        <v>4.2300000000000004</v>
      </c>
      <c r="AZ2503">
        <v>3.9038211382113799</v>
      </c>
      <c r="BA2503">
        <v>3.7</v>
      </c>
      <c r="BB2503">
        <v>4.08</v>
      </c>
      <c r="BC2503">
        <v>4.4424999999999999</v>
      </c>
      <c r="BD2503">
        <v>4.07</v>
      </c>
      <c r="BE2503">
        <v>3.48</v>
      </c>
      <c r="BF2503">
        <v>3.82</v>
      </c>
      <c r="BG2503">
        <v>4.24</v>
      </c>
      <c r="BH2503">
        <v>4.1113725490196096</v>
      </c>
      <c r="BI2503">
        <v>3.76</v>
      </c>
      <c r="BJ2503">
        <v>4.3</v>
      </c>
      <c r="BK2503">
        <v>4.3600000000000003</v>
      </c>
      <c r="BL2503">
        <v>4.08</v>
      </c>
      <c r="BM2503">
        <v>4.3449999999999998</v>
      </c>
      <c r="BN2503">
        <v>4.3899999999999997</v>
      </c>
      <c r="BO2503">
        <v>4.4800000000000004</v>
      </c>
      <c r="BP2503">
        <v>4.42</v>
      </c>
      <c r="BQ2503">
        <v>3.92</v>
      </c>
      <c r="BR2503">
        <v>4.5</v>
      </c>
      <c r="BS2503">
        <v>4.72</v>
      </c>
      <c r="BT2503">
        <v>4.26</v>
      </c>
      <c r="BU2503">
        <v>3.91</v>
      </c>
      <c r="BV2503">
        <v>4.0949999999999998</v>
      </c>
      <c r="BW2503">
        <v>4.2949999999999999</v>
      </c>
      <c r="BX2503">
        <v>3.98142857142857</v>
      </c>
      <c r="BY2503">
        <v>3.8450000000000002</v>
      </c>
      <c r="BZ2503">
        <v>4.03</v>
      </c>
      <c r="CA2503">
        <v>4.26</v>
      </c>
      <c r="CB2503">
        <v>3.9357142857142899</v>
      </c>
      <c r="CC2503">
        <v>3.49</v>
      </c>
      <c r="CD2503">
        <v>3.81</v>
      </c>
      <c r="CE2503">
        <v>4.2125000000000004</v>
      </c>
      <c r="CF2503">
        <v>3.8648684210526301</v>
      </c>
      <c r="CG2503">
        <v>3.8</v>
      </c>
      <c r="CH2503">
        <v>4.0199999999999996</v>
      </c>
      <c r="CI2503">
        <v>4.2649999999999997</v>
      </c>
      <c r="CJ2503">
        <v>4.0006666666666701</v>
      </c>
      <c r="CK2503">
        <v>3.5975000000000001</v>
      </c>
      <c r="CL2503">
        <v>3.91</v>
      </c>
      <c r="CM2503">
        <v>4.2649999999999997</v>
      </c>
      <c r="CN2503">
        <v>4.1356250000000001</v>
      </c>
      <c r="CO2503">
        <v>3.72</v>
      </c>
      <c r="CP2503">
        <v>3.8</v>
      </c>
      <c r="CQ2503">
        <v>4.58</v>
      </c>
      <c r="CR2503">
        <v>4.1479999999999997</v>
      </c>
      <c r="CS2503">
        <v>2.9075000000000002</v>
      </c>
      <c r="CT2503">
        <v>3.53</v>
      </c>
      <c r="CU2503">
        <v>4.3600000000000003</v>
      </c>
      <c r="CV2503">
        <v>3.7374999999999998</v>
      </c>
      <c r="CW2503">
        <v>3.72</v>
      </c>
      <c r="CX2503">
        <v>4.0199999999999996</v>
      </c>
      <c r="CY2503">
        <v>4.2300000000000004</v>
      </c>
      <c r="CZ2503">
        <v>4.04153846153846</v>
      </c>
      <c r="DA2503">
        <v>3.84</v>
      </c>
      <c r="DB2503">
        <v>3.84</v>
      </c>
      <c r="DC2503">
        <v>3.84</v>
      </c>
      <c r="DD2503">
        <v>3.84</v>
      </c>
      <c r="DE2503">
        <v>6.63</v>
      </c>
      <c r="DF2503">
        <v>10.32</v>
      </c>
      <c r="DG2503">
        <v>14.01</v>
      </c>
      <c r="DH2503">
        <v>10.32</v>
      </c>
      <c r="DI2503">
        <v>3.5249999999999999</v>
      </c>
      <c r="DJ2503">
        <v>3.68</v>
      </c>
      <c r="DK2503">
        <v>4.4000000000000004</v>
      </c>
      <c r="DL2503">
        <v>4.4281818181818204</v>
      </c>
      <c r="DM2503">
        <v>3.5150000000000001</v>
      </c>
      <c r="DN2503">
        <v>3.72</v>
      </c>
      <c r="DO2503">
        <v>4.2750000000000004</v>
      </c>
      <c r="DP2503">
        <v>3.9542857142857102</v>
      </c>
      <c r="DQ2503">
        <v>3.8975</v>
      </c>
      <c r="DR2503">
        <v>3.94</v>
      </c>
      <c r="DS2503">
        <v>4.0049999999999999</v>
      </c>
      <c r="DT2503">
        <v>3.9350000000000001</v>
      </c>
    </row>
    <row r="2504" spans="1:124" x14ac:dyDescent="0.35">
      <c r="A2504" s="19" t="str">
        <f t="shared" si="104"/>
        <v>Provisions / Avg Assets--43281</v>
      </c>
      <c r="B2504" s="19" t="str">
        <f t="shared" si="105"/>
        <v>Provisions / Avg Assets</v>
      </c>
      <c r="C2504">
        <v>16</v>
      </c>
      <c r="D2504" s="27">
        <v>43281</v>
      </c>
      <c r="E2504">
        <v>0</v>
      </c>
      <c r="F2504">
        <v>0.06</v>
      </c>
      <c r="G2504">
        <v>0.14000000000000001</v>
      </c>
      <c r="H2504">
        <v>9.5576923076923101E-2</v>
      </c>
      <c r="I2504">
        <v>0</v>
      </c>
      <c r="J2504">
        <v>0.06</v>
      </c>
      <c r="K2504">
        <v>0.15</v>
      </c>
      <c r="L2504">
        <v>0.127831094049904</v>
      </c>
      <c r="M2504">
        <v>0</v>
      </c>
      <c r="N2504">
        <v>0.06</v>
      </c>
      <c r="O2504">
        <v>0.15</v>
      </c>
      <c r="P2504">
        <v>0.108166387259011</v>
      </c>
      <c r="Q2504">
        <v>0</v>
      </c>
      <c r="R2504">
        <v>0.03</v>
      </c>
      <c r="S2504">
        <v>0.16</v>
      </c>
      <c r="T2504">
        <v>9.41176470588235E-2</v>
      </c>
      <c r="U2504">
        <v>0</v>
      </c>
      <c r="V2504">
        <v>5.5E-2</v>
      </c>
      <c r="W2504">
        <v>0.14000000000000001</v>
      </c>
      <c r="X2504">
        <v>0.117517730496454</v>
      </c>
      <c r="Y2504">
        <v>0</v>
      </c>
      <c r="Z2504">
        <v>6.5000000000000002E-2</v>
      </c>
      <c r="AA2504">
        <v>0.20749999999999999</v>
      </c>
      <c r="AB2504">
        <v>0.13326086956521699</v>
      </c>
      <c r="AC2504">
        <v>0</v>
      </c>
      <c r="AD2504">
        <v>0.04</v>
      </c>
      <c r="AE2504">
        <v>0.13</v>
      </c>
      <c r="AF2504">
        <v>0.12863013698630099</v>
      </c>
      <c r="AG2504">
        <v>0</v>
      </c>
      <c r="AH2504">
        <v>0.1</v>
      </c>
      <c r="AI2504">
        <v>0.26</v>
      </c>
      <c r="AJ2504">
        <v>0.42112903225806497</v>
      </c>
      <c r="AK2504">
        <v>0</v>
      </c>
      <c r="AL2504">
        <v>0.06</v>
      </c>
      <c r="AM2504">
        <v>0.11</v>
      </c>
      <c r="AN2504">
        <v>7.91304347826087E-2</v>
      </c>
      <c r="AO2504">
        <v>0</v>
      </c>
      <c r="AP2504">
        <v>0.05</v>
      </c>
      <c r="AQ2504">
        <v>0.15</v>
      </c>
      <c r="AR2504">
        <v>0.13181132075471699</v>
      </c>
      <c r="AS2504">
        <v>0</v>
      </c>
      <c r="AT2504">
        <v>7.0000000000000007E-2</v>
      </c>
      <c r="AU2504">
        <v>0.16</v>
      </c>
      <c r="AV2504">
        <v>0.13285714285714301</v>
      </c>
      <c r="AW2504">
        <v>0</v>
      </c>
      <c r="AX2504">
        <v>0.05</v>
      </c>
      <c r="AY2504">
        <v>0.12</v>
      </c>
      <c r="AZ2504">
        <v>8.3333333333333398E-2</v>
      </c>
      <c r="BA2504">
        <v>0</v>
      </c>
      <c r="BB2504">
        <v>0.1</v>
      </c>
      <c r="BC2504">
        <v>0.25750000000000001</v>
      </c>
      <c r="BD2504">
        <v>0.205625</v>
      </c>
      <c r="BE2504">
        <v>0</v>
      </c>
      <c r="BF2504">
        <v>0.04</v>
      </c>
      <c r="BG2504">
        <v>8.5000000000000006E-2</v>
      </c>
      <c r="BH2504">
        <v>0.32372549019607799</v>
      </c>
      <c r="BI2504">
        <v>0</v>
      </c>
      <c r="BJ2504">
        <v>0.08</v>
      </c>
      <c r="BK2504">
        <v>0.08</v>
      </c>
      <c r="BL2504">
        <v>0.106</v>
      </c>
      <c r="BM2504">
        <v>1.4999999999999999E-2</v>
      </c>
      <c r="BN2504">
        <v>0.03</v>
      </c>
      <c r="BO2504">
        <v>8.5000000000000006E-2</v>
      </c>
      <c r="BP2504">
        <v>5.6666666666666698E-2</v>
      </c>
      <c r="BQ2504">
        <v>0</v>
      </c>
      <c r="BR2504">
        <v>0</v>
      </c>
      <c r="BS2504">
        <v>7.0000000000000007E-2</v>
      </c>
      <c r="BT2504">
        <v>4.6666666666666697E-2</v>
      </c>
      <c r="BU2504">
        <v>0</v>
      </c>
      <c r="BV2504">
        <v>6.5000000000000002E-2</v>
      </c>
      <c r="BW2504">
        <v>0.15</v>
      </c>
      <c r="BX2504">
        <v>9.1428571428571401E-2</v>
      </c>
      <c r="BY2504">
        <v>1.4999999999999999E-2</v>
      </c>
      <c r="BZ2504">
        <v>0.06</v>
      </c>
      <c r="CA2504">
        <v>0.13</v>
      </c>
      <c r="CB2504">
        <v>7.7142857142857194E-2</v>
      </c>
      <c r="CC2504">
        <v>0</v>
      </c>
      <c r="CD2504">
        <v>4.4999999999999998E-2</v>
      </c>
      <c r="CE2504">
        <v>0.12</v>
      </c>
      <c r="CF2504">
        <v>8.5394736842105301E-2</v>
      </c>
      <c r="CG2504">
        <v>0</v>
      </c>
      <c r="CH2504">
        <v>0.06</v>
      </c>
      <c r="CI2504">
        <v>0.125</v>
      </c>
      <c r="CJ2504">
        <v>7.9333333333333297E-2</v>
      </c>
      <c r="CK2504">
        <v>0</v>
      </c>
      <c r="CL2504">
        <v>8.5000000000000006E-2</v>
      </c>
      <c r="CM2504">
        <v>0.38500000000000001</v>
      </c>
      <c r="CN2504">
        <v>0.21062500000000001</v>
      </c>
      <c r="CO2504">
        <v>0.01</v>
      </c>
      <c r="CP2504">
        <v>0.04</v>
      </c>
      <c r="CQ2504">
        <v>0.12</v>
      </c>
      <c r="CR2504">
        <v>0.13600000000000001</v>
      </c>
      <c r="CS2504">
        <v>0</v>
      </c>
      <c r="CT2504">
        <v>0.105</v>
      </c>
      <c r="CU2504">
        <v>0.28999999999999998</v>
      </c>
      <c r="CV2504">
        <v>0.185</v>
      </c>
      <c r="CW2504">
        <v>0</v>
      </c>
      <c r="CX2504">
        <v>7.0000000000000007E-2</v>
      </c>
      <c r="CY2504">
        <v>0.12</v>
      </c>
      <c r="CZ2504">
        <v>0.104615384615385</v>
      </c>
      <c r="DA2504">
        <v>0.18</v>
      </c>
      <c r="DB2504">
        <v>0.18</v>
      </c>
      <c r="DC2504">
        <v>0.18</v>
      </c>
      <c r="DD2504">
        <v>0.18</v>
      </c>
      <c r="DE2504">
        <v>0.64749999999999996</v>
      </c>
      <c r="DF2504">
        <v>1.2949999999999999</v>
      </c>
      <c r="DG2504">
        <v>1.9424999999999999</v>
      </c>
      <c r="DH2504">
        <v>1.2949999999999999</v>
      </c>
      <c r="DI2504">
        <v>3.5000000000000003E-2</v>
      </c>
      <c r="DJ2504">
        <v>0.14000000000000001</v>
      </c>
      <c r="DK2504">
        <v>0.245</v>
      </c>
      <c r="DL2504">
        <v>0.45</v>
      </c>
      <c r="DM2504">
        <v>3.5000000000000003E-2</v>
      </c>
      <c r="DN2504">
        <v>0.09</v>
      </c>
      <c r="DO2504">
        <v>0.27500000000000002</v>
      </c>
      <c r="DP2504">
        <v>0.23285714285714301</v>
      </c>
      <c r="DQ2504">
        <v>6.25E-2</v>
      </c>
      <c r="DR2504">
        <v>9.5000000000000001E-2</v>
      </c>
      <c r="DS2504">
        <v>0.15</v>
      </c>
      <c r="DT2504">
        <v>9.83333333333333E-2</v>
      </c>
    </row>
    <row r="2505" spans="1:124" x14ac:dyDescent="0.35">
      <c r="A2505" s="19" t="str">
        <f t="shared" si="104"/>
        <v>Negative Earners (last 4 qtrs)--43281</v>
      </c>
      <c r="B2505" s="19" t="str">
        <f t="shared" si="105"/>
        <v>Negative Earners (last 4 qtrs)</v>
      </c>
      <c r="C2505">
        <v>17</v>
      </c>
      <c r="D2505" s="27">
        <v>43281</v>
      </c>
      <c r="F2505">
        <v>0</v>
      </c>
      <c r="H2505">
        <v>0</v>
      </c>
      <c r="J2505">
        <v>3.2015065913370999</v>
      </c>
      <c r="L2505">
        <v>17</v>
      </c>
      <c r="N2505">
        <v>4.2522596548890697</v>
      </c>
      <c r="P2505">
        <v>207</v>
      </c>
      <c r="R2505">
        <v>5.8823529411764701</v>
      </c>
      <c r="T2505">
        <v>1</v>
      </c>
      <c r="V2505">
        <v>3.1468531468531502</v>
      </c>
      <c r="X2505">
        <v>9</v>
      </c>
      <c r="Z2505">
        <v>4.3478260869565197</v>
      </c>
      <c r="AB2505">
        <v>2</v>
      </c>
      <c r="AD2505">
        <v>2.7397260273972601</v>
      </c>
      <c r="AF2505">
        <v>2</v>
      </c>
      <c r="AH2505">
        <v>4.8387096774193603</v>
      </c>
      <c r="AI2505"/>
      <c r="AJ2505">
        <v>3</v>
      </c>
      <c r="AK2505"/>
      <c r="AL2505">
        <v>0</v>
      </c>
      <c r="AN2505">
        <v>0</v>
      </c>
      <c r="AP2505">
        <v>2.97397769516729</v>
      </c>
      <c r="AR2505">
        <v>8</v>
      </c>
      <c r="AT2505">
        <v>4.7120418848167498</v>
      </c>
      <c r="AV2505">
        <v>9</v>
      </c>
      <c r="AX2505">
        <v>2.4</v>
      </c>
      <c r="AZ2505">
        <v>3</v>
      </c>
      <c r="BB2505">
        <v>4.1666666666666696</v>
      </c>
      <c r="BD2505">
        <v>2</v>
      </c>
      <c r="BF2505">
        <v>3.9215686274509798</v>
      </c>
      <c r="BH2505">
        <v>2</v>
      </c>
      <c r="BJ2505">
        <v>20</v>
      </c>
      <c r="BL2505">
        <v>1</v>
      </c>
      <c r="BN2505">
        <v>0</v>
      </c>
      <c r="BP2505">
        <v>0</v>
      </c>
      <c r="BR2505">
        <v>0</v>
      </c>
      <c r="BT2505">
        <v>0</v>
      </c>
      <c r="BV2505">
        <v>0</v>
      </c>
      <c r="BX2505">
        <v>0</v>
      </c>
      <c r="BZ2505">
        <v>0</v>
      </c>
      <c r="CB2505">
        <v>0</v>
      </c>
      <c r="CD2505">
        <v>7.8947368421052602</v>
      </c>
      <c r="CF2505">
        <v>6</v>
      </c>
      <c r="CH2505">
        <v>6.6666666666666696</v>
      </c>
      <c r="CJ2505">
        <v>1</v>
      </c>
      <c r="CL2505">
        <v>0</v>
      </c>
      <c r="CN2505">
        <v>0</v>
      </c>
      <c r="CP2505">
        <v>0</v>
      </c>
      <c r="CR2505">
        <v>0</v>
      </c>
      <c r="CT2505">
        <v>0</v>
      </c>
      <c r="CV2505">
        <v>0</v>
      </c>
      <c r="CX2505">
        <v>0</v>
      </c>
      <c r="CZ2505">
        <v>0</v>
      </c>
      <c r="DB2505">
        <v>0</v>
      </c>
      <c r="DD2505">
        <v>0</v>
      </c>
      <c r="DF2505">
        <v>0</v>
      </c>
      <c r="DH2505">
        <v>0</v>
      </c>
      <c r="DJ2505">
        <v>9.0909090909090899</v>
      </c>
      <c r="DL2505">
        <v>1</v>
      </c>
      <c r="DN2505">
        <v>0</v>
      </c>
      <c r="DP2505">
        <v>0</v>
      </c>
      <c r="DR2505">
        <v>0</v>
      </c>
      <c r="DT2505">
        <v>0</v>
      </c>
    </row>
    <row r="2506" spans="1:124" x14ac:dyDescent="0.35">
      <c r="A2506" s="19" t="str">
        <f t="shared" si="104"/>
        <v>Noncore Funding / Liab--43281</v>
      </c>
      <c r="B2506" s="19" t="str">
        <f t="shared" si="105"/>
        <v>Noncore Funding / Liab</v>
      </c>
      <c r="C2506">
        <v>18</v>
      </c>
      <c r="D2506" s="27">
        <v>43281</v>
      </c>
      <c r="E2506">
        <v>8.0506256788684407</v>
      </c>
      <c r="F2506">
        <v>14.7378743692156</v>
      </c>
      <c r="G2506">
        <v>21.405847362333802</v>
      </c>
      <c r="H2506">
        <v>15.6071314903668</v>
      </c>
      <c r="I2506">
        <v>8.6107011032296796</v>
      </c>
      <c r="J2506">
        <v>15.6310958118187</v>
      </c>
      <c r="K2506">
        <v>24.111535970365701</v>
      </c>
      <c r="L2506">
        <v>18.376704057798399</v>
      </c>
      <c r="M2506">
        <v>11.4079233092979</v>
      </c>
      <c r="N2506">
        <v>18.9735557091565</v>
      </c>
      <c r="O2506">
        <v>29.841584608183901</v>
      </c>
      <c r="P2506">
        <v>22.213926733069599</v>
      </c>
      <c r="Q2506">
        <v>14.225378260466</v>
      </c>
      <c r="R2506">
        <v>16.6642726174281</v>
      </c>
      <c r="S2506">
        <v>19.6677243880326</v>
      </c>
      <c r="T2506">
        <v>16.702392902424499</v>
      </c>
      <c r="U2506">
        <v>7.6068777516182502</v>
      </c>
      <c r="V2506">
        <v>14.5018974599282</v>
      </c>
      <c r="W2506">
        <v>23.5702197898352</v>
      </c>
      <c r="X2506">
        <v>17.909851303180201</v>
      </c>
      <c r="Y2506">
        <v>7.9662167923025198</v>
      </c>
      <c r="Z2506">
        <v>14.4728923376022</v>
      </c>
      <c r="AA2506">
        <v>23.710429454004</v>
      </c>
      <c r="AB2506">
        <v>17.2827813015662</v>
      </c>
      <c r="AC2506">
        <v>9.6341953637947206</v>
      </c>
      <c r="AD2506">
        <v>15.972734878684999</v>
      </c>
      <c r="AE2506">
        <v>21.506978648860802</v>
      </c>
      <c r="AF2506">
        <v>16.6008432396685</v>
      </c>
      <c r="AG2506">
        <v>14.695887277531501</v>
      </c>
      <c r="AH2506">
        <v>21.495834071884101</v>
      </c>
      <c r="AI2506">
        <v>29.488355260319398</v>
      </c>
      <c r="AJ2506">
        <v>24.704507241097001</v>
      </c>
      <c r="AK2506">
        <v>8.8369123673816201</v>
      </c>
      <c r="AL2506">
        <v>16.798832194765801</v>
      </c>
      <c r="AM2506">
        <v>27.6193152323318</v>
      </c>
      <c r="AN2506">
        <v>20.412438454391001</v>
      </c>
      <c r="AO2506">
        <v>9.2764125342995296</v>
      </c>
      <c r="AP2506">
        <v>15.954186159057899</v>
      </c>
      <c r="AQ2506">
        <v>23.2121709475629</v>
      </c>
      <c r="AR2506">
        <v>18.012406348959601</v>
      </c>
      <c r="AS2506">
        <v>11.233858205728801</v>
      </c>
      <c r="AT2506">
        <v>19.0928845448774</v>
      </c>
      <c r="AU2506">
        <v>27.731577773111798</v>
      </c>
      <c r="AV2506">
        <v>21.5308851392378</v>
      </c>
      <c r="AW2506">
        <v>7.2245672752703696</v>
      </c>
      <c r="AX2506">
        <v>12.449476773157601</v>
      </c>
      <c r="AY2506">
        <v>20.655737704918</v>
      </c>
      <c r="AZ2506">
        <v>15.1099053414378</v>
      </c>
      <c r="BA2506">
        <v>8.4611567547870692</v>
      </c>
      <c r="BB2506">
        <v>17.0943357984026</v>
      </c>
      <c r="BC2506">
        <v>31.0414348570066</v>
      </c>
      <c r="BD2506">
        <v>22.9775459300552</v>
      </c>
      <c r="BE2506">
        <v>7.5439190555047899</v>
      </c>
      <c r="BF2506">
        <v>13.917631128484199</v>
      </c>
      <c r="BG2506">
        <v>22.1159027129852</v>
      </c>
      <c r="BH2506">
        <v>16.770658764806399</v>
      </c>
      <c r="BI2506">
        <v>7.74809984744779</v>
      </c>
      <c r="BJ2506">
        <v>11.612971570068501</v>
      </c>
      <c r="BK2506">
        <v>26.865500468862798</v>
      </c>
      <c r="BL2506">
        <v>16.914864018741401</v>
      </c>
      <c r="BM2506">
        <v>17.222659024551</v>
      </c>
      <c r="BN2506">
        <v>24.479656960510599</v>
      </c>
      <c r="BO2506">
        <v>25.097246468314601</v>
      </c>
      <c r="BP2506">
        <v>20.053384675073499</v>
      </c>
      <c r="BQ2506">
        <v>17.0200426931961</v>
      </c>
      <c r="BR2506">
        <v>18.214459971725599</v>
      </c>
      <c r="BS2506">
        <v>20.078499982598</v>
      </c>
      <c r="BT2506">
        <v>18.660875126620901</v>
      </c>
      <c r="BU2506">
        <v>8.8112911897333497</v>
      </c>
      <c r="BV2506">
        <v>13.990931189756999</v>
      </c>
      <c r="BW2506">
        <v>28.711312366519799</v>
      </c>
      <c r="BX2506">
        <v>20.8425134721499</v>
      </c>
      <c r="BY2506">
        <v>8.8279326481956808</v>
      </c>
      <c r="BZ2506">
        <v>16.265695989697001</v>
      </c>
      <c r="CA2506">
        <v>21.4958739873382</v>
      </c>
      <c r="CB2506">
        <v>15.5570403154576</v>
      </c>
      <c r="CC2506">
        <v>7.2376588868280098</v>
      </c>
      <c r="CD2506">
        <v>12.078670792510801</v>
      </c>
      <c r="CE2506">
        <v>24.475746401065901</v>
      </c>
      <c r="CF2506">
        <v>18.7944575312107</v>
      </c>
      <c r="CG2506">
        <v>13.101773681329201</v>
      </c>
      <c r="CH2506">
        <v>14.4822207841771</v>
      </c>
      <c r="CI2506">
        <v>24.500927110471199</v>
      </c>
      <c r="CJ2506">
        <v>20.0280629167355</v>
      </c>
      <c r="CK2506">
        <v>6.1564832330066501</v>
      </c>
      <c r="CL2506">
        <v>17.088752794238101</v>
      </c>
      <c r="CM2506">
        <v>37.077017788127201</v>
      </c>
      <c r="CN2506">
        <v>25.011039152851801</v>
      </c>
      <c r="CO2506">
        <v>13.9943894217101</v>
      </c>
      <c r="CP2506">
        <v>15.1785883049705</v>
      </c>
      <c r="CQ2506">
        <v>27.248731933026999</v>
      </c>
      <c r="CR2506">
        <v>19.6895167491869</v>
      </c>
      <c r="CS2506">
        <v>8.56147328254138</v>
      </c>
      <c r="CT2506">
        <v>10.2971438933005</v>
      </c>
      <c r="CU2506">
        <v>19.422327417530798</v>
      </c>
      <c r="CV2506">
        <v>17.686656806771701</v>
      </c>
      <c r="CW2506">
        <v>11.2988187554196</v>
      </c>
      <c r="CX2506">
        <v>18.110049548374899</v>
      </c>
      <c r="CY2506">
        <v>19.483374553448702</v>
      </c>
      <c r="CZ2506">
        <v>15.767479619066799</v>
      </c>
      <c r="DA2506">
        <v>42.639247199009198</v>
      </c>
      <c r="DB2506">
        <v>42.639247199009198</v>
      </c>
      <c r="DC2506">
        <v>42.639247199009198</v>
      </c>
      <c r="DD2506">
        <v>42.639247199009198</v>
      </c>
      <c r="DE2506">
        <v>35.672881442716701</v>
      </c>
      <c r="DF2506">
        <v>53.378978174235399</v>
      </c>
      <c r="DG2506">
        <v>71.085074905754098</v>
      </c>
      <c r="DH2506">
        <v>53.378978174235399</v>
      </c>
      <c r="DI2506">
        <v>14.9378117972539</v>
      </c>
      <c r="DJ2506">
        <v>16.166694601797499</v>
      </c>
      <c r="DK2506">
        <v>25.7678736552323</v>
      </c>
      <c r="DL2506">
        <v>26.056583599534299</v>
      </c>
      <c r="DM2506">
        <v>11.7173867857573</v>
      </c>
      <c r="DN2506">
        <v>17.910495539715701</v>
      </c>
      <c r="DO2506">
        <v>25.340325000980201</v>
      </c>
      <c r="DP2506">
        <v>20.580850974872099</v>
      </c>
      <c r="DQ2506">
        <v>17.237031343998702</v>
      </c>
      <c r="DR2506">
        <v>26.123181530937501</v>
      </c>
      <c r="DS2506">
        <v>28.3186687396705</v>
      </c>
      <c r="DT2506">
        <v>25.609641509639999</v>
      </c>
    </row>
    <row r="2507" spans="1:124" x14ac:dyDescent="0.35">
      <c r="A2507" s="19" t="str">
        <f t="shared" si="104"/>
        <v>Brokered Dep / Liab--43281</v>
      </c>
      <c r="B2507" s="19" t="str">
        <f t="shared" si="105"/>
        <v>Brokered Dep / Liab</v>
      </c>
      <c r="C2507">
        <v>19</v>
      </c>
      <c r="D2507" s="27">
        <v>43281</v>
      </c>
      <c r="E2507">
        <v>0</v>
      </c>
      <c r="F2507">
        <v>0</v>
      </c>
      <c r="G2507">
        <v>2.5384062921255999</v>
      </c>
      <c r="H2507">
        <v>2.7173666544138801</v>
      </c>
      <c r="I2507">
        <v>0</v>
      </c>
      <c r="J2507">
        <v>0</v>
      </c>
      <c r="K2507">
        <v>2.9407469673398898</v>
      </c>
      <c r="L2507">
        <v>2.55835415530141</v>
      </c>
      <c r="M2507">
        <v>0</v>
      </c>
      <c r="N2507">
        <v>0</v>
      </c>
      <c r="O2507">
        <v>2.8260686798601702</v>
      </c>
      <c r="P2507">
        <v>2.3327156121383301</v>
      </c>
      <c r="Q2507">
        <v>0</v>
      </c>
      <c r="R2507">
        <v>0</v>
      </c>
      <c r="S2507">
        <v>0.88090596862526704</v>
      </c>
      <c r="T2507">
        <v>1.88171605238511</v>
      </c>
      <c r="U2507">
        <v>0</v>
      </c>
      <c r="V2507">
        <v>0</v>
      </c>
      <c r="W2507">
        <v>3.1713549381185699</v>
      </c>
      <c r="X2507">
        <v>2.6449340785028301</v>
      </c>
      <c r="Y2507">
        <v>0</v>
      </c>
      <c r="Z2507">
        <v>0</v>
      </c>
      <c r="AA2507">
        <v>1.9911471869050901</v>
      </c>
      <c r="AB2507">
        <v>2.2279561897440301</v>
      </c>
      <c r="AC2507">
        <v>0</v>
      </c>
      <c r="AD2507">
        <v>0</v>
      </c>
      <c r="AE2507">
        <v>2.2253444810574798</v>
      </c>
      <c r="AF2507">
        <v>1.81756783325673</v>
      </c>
      <c r="AG2507">
        <v>0</v>
      </c>
      <c r="AH2507">
        <v>0</v>
      </c>
      <c r="AI2507">
        <v>5.7978126916336201</v>
      </c>
      <c r="AJ2507">
        <v>4.2101972691139098</v>
      </c>
      <c r="AK2507">
        <v>0</v>
      </c>
      <c r="AL2507">
        <v>1.60372187256921E-3</v>
      </c>
      <c r="AM2507">
        <v>5.9158640124321797</v>
      </c>
      <c r="AN2507">
        <v>3.8025923030803801</v>
      </c>
      <c r="AO2507">
        <v>0</v>
      </c>
      <c r="AP2507">
        <v>0</v>
      </c>
      <c r="AQ2507">
        <v>2.5722805369567401</v>
      </c>
      <c r="AR2507">
        <v>2.1095433319581098</v>
      </c>
      <c r="AS2507">
        <v>0</v>
      </c>
      <c r="AT2507">
        <v>0.79310750537473396</v>
      </c>
      <c r="AU2507">
        <v>4.79566923719113</v>
      </c>
      <c r="AV2507">
        <v>3.96762579277667</v>
      </c>
      <c r="AW2507">
        <v>0</v>
      </c>
      <c r="AX2507">
        <v>0</v>
      </c>
      <c r="AY2507">
        <v>1.45017746463951</v>
      </c>
      <c r="AZ2507">
        <v>1.5964899014103699</v>
      </c>
      <c r="BA2507">
        <v>0</v>
      </c>
      <c r="BB2507">
        <v>4.3430756200946899E-2</v>
      </c>
      <c r="BC2507">
        <v>6.2015700281393897</v>
      </c>
      <c r="BD2507">
        <v>5.0148916998050801</v>
      </c>
      <c r="BE2507">
        <v>0</v>
      </c>
      <c r="BF2507">
        <v>0</v>
      </c>
      <c r="BG2507">
        <v>1.96297371055837</v>
      </c>
      <c r="BH2507">
        <v>1.7628081312270401</v>
      </c>
      <c r="BI2507">
        <v>0</v>
      </c>
      <c r="BJ2507">
        <v>1.0206645036353299</v>
      </c>
      <c r="BK2507">
        <v>2.2071708223537598</v>
      </c>
      <c r="BL2507">
        <v>3.1202181165973202</v>
      </c>
      <c r="BM2507">
        <v>0.38123254886318297</v>
      </c>
      <c r="BN2507">
        <v>0.76246509772636595</v>
      </c>
      <c r="BO2507">
        <v>1.9855209227477599</v>
      </c>
      <c r="BP2507">
        <v>1.3236806151651701</v>
      </c>
      <c r="BQ2507">
        <v>0</v>
      </c>
      <c r="BR2507">
        <v>0</v>
      </c>
      <c r="BS2507">
        <v>1.7776689520078399</v>
      </c>
      <c r="BT2507">
        <v>1.1851126346718901</v>
      </c>
      <c r="BU2507">
        <v>0</v>
      </c>
      <c r="BV2507">
        <v>0</v>
      </c>
      <c r="BW2507">
        <v>5.7137526316927199</v>
      </c>
      <c r="BX2507">
        <v>4.0419467003915601</v>
      </c>
      <c r="BY2507">
        <v>0</v>
      </c>
      <c r="BZ2507">
        <v>0</v>
      </c>
      <c r="CA2507">
        <v>0</v>
      </c>
      <c r="CB2507">
        <v>0.14750210769480299</v>
      </c>
      <c r="CC2507">
        <v>0</v>
      </c>
      <c r="CD2507">
        <v>0</v>
      </c>
      <c r="CE2507">
        <v>4.2430923233473701</v>
      </c>
      <c r="CF2507">
        <v>3.99786843636377</v>
      </c>
      <c r="CG2507">
        <v>0</v>
      </c>
      <c r="CH2507">
        <v>0.70787253771173997</v>
      </c>
      <c r="CI2507">
        <v>2.9763038813864302</v>
      </c>
      <c r="CJ2507">
        <v>2.5840174526570201</v>
      </c>
      <c r="CK2507">
        <v>0</v>
      </c>
      <c r="CL2507">
        <v>0.31094237667116997</v>
      </c>
      <c r="CM2507">
        <v>7.54007411485009</v>
      </c>
      <c r="CN2507">
        <v>7.6642615343265001</v>
      </c>
      <c r="CO2507">
        <v>0</v>
      </c>
      <c r="CP2507">
        <v>2.2253444810574798</v>
      </c>
      <c r="CQ2507">
        <v>3.49587764645814</v>
      </c>
      <c r="CR2507">
        <v>1.92160348942147</v>
      </c>
      <c r="CS2507">
        <v>0</v>
      </c>
      <c r="CT2507">
        <v>4.3430756200946899E-2</v>
      </c>
      <c r="CU2507">
        <v>2.27300485120759</v>
      </c>
      <c r="CV2507">
        <v>2.22957409500665</v>
      </c>
      <c r="CW2507">
        <v>0</v>
      </c>
      <c r="CX2507">
        <v>0.56648201021487599</v>
      </c>
      <c r="CY2507">
        <v>1.7097551014908901</v>
      </c>
      <c r="CZ2507">
        <v>1.45029812449853</v>
      </c>
      <c r="DA2507">
        <v>0</v>
      </c>
      <c r="DB2507">
        <v>0</v>
      </c>
      <c r="DC2507">
        <v>0</v>
      </c>
      <c r="DD2507">
        <v>0</v>
      </c>
      <c r="DE2507">
        <v>19.276356348139</v>
      </c>
      <c r="DF2507">
        <v>34.967415346174199</v>
      </c>
      <c r="DG2507">
        <v>50.658474344209303</v>
      </c>
      <c r="DH2507">
        <v>34.967415346174199</v>
      </c>
      <c r="DI2507">
        <v>0.51845351322730604</v>
      </c>
      <c r="DJ2507">
        <v>2.3940485685212201</v>
      </c>
      <c r="DK2507">
        <v>5.2300365874905097</v>
      </c>
      <c r="DL2507">
        <v>3.9063587794546799</v>
      </c>
      <c r="DM2507">
        <v>0</v>
      </c>
      <c r="DN2507">
        <v>0.58541154431565401</v>
      </c>
      <c r="DO2507">
        <v>8.3150199685840303</v>
      </c>
      <c r="DP2507">
        <v>5.1428280257752403</v>
      </c>
      <c r="DQ2507">
        <v>5.8164639030750598</v>
      </c>
      <c r="DR2507">
        <v>8.1152167587886606</v>
      </c>
      <c r="DS2507">
        <v>10.386915752339799</v>
      </c>
      <c r="DT2507">
        <v>7.4254832373991704</v>
      </c>
    </row>
    <row r="2508" spans="1:124" x14ac:dyDescent="0.35">
      <c r="A2508" s="19" t="str">
        <f t="shared" si="104"/>
        <v>Liquid Assets / Assets--43281</v>
      </c>
      <c r="B2508" s="19" t="str">
        <f t="shared" si="105"/>
        <v>Liquid Assets / Assets</v>
      </c>
      <c r="C2508">
        <v>20</v>
      </c>
      <c r="D2508" s="27">
        <v>43281</v>
      </c>
      <c r="E2508">
        <v>10.9144813798641</v>
      </c>
      <c r="F2508">
        <v>18.427058532549299</v>
      </c>
      <c r="G2508">
        <v>29.9202002146334</v>
      </c>
      <c r="H2508">
        <v>21.388540583004598</v>
      </c>
      <c r="I2508">
        <v>9.6908505715414393</v>
      </c>
      <c r="J2508">
        <v>16.929807167996799</v>
      </c>
      <c r="K2508">
        <v>27.927099285146198</v>
      </c>
      <c r="L2508">
        <v>20.163920147197501</v>
      </c>
      <c r="M2508">
        <v>10.073524116198501</v>
      </c>
      <c r="N2508">
        <v>16.341028929710902</v>
      </c>
      <c r="O2508">
        <v>26.57888910094</v>
      </c>
      <c r="P2508">
        <v>19.5778643952731</v>
      </c>
      <c r="Q2508">
        <v>19.2017973856209</v>
      </c>
      <c r="R2508">
        <v>27.853257140347701</v>
      </c>
      <c r="S2508">
        <v>38.901830866177598</v>
      </c>
      <c r="T2508">
        <v>31.5948604468777</v>
      </c>
      <c r="U2508">
        <v>10.6634197269809</v>
      </c>
      <c r="V2508">
        <v>17.991058467070101</v>
      </c>
      <c r="W2508">
        <v>29.239113821960501</v>
      </c>
      <c r="X2508">
        <v>21.157309751508699</v>
      </c>
      <c r="Y2508">
        <v>11.0980409425216</v>
      </c>
      <c r="Z2508">
        <v>20.640907021017199</v>
      </c>
      <c r="AA2508">
        <v>32.6491143702739</v>
      </c>
      <c r="AB2508">
        <v>22.48109806627</v>
      </c>
      <c r="AC2508">
        <v>5.9337843722510399</v>
      </c>
      <c r="AD2508">
        <v>10.6355418518785</v>
      </c>
      <c r="AE2508">
        <v>24.8114839156001</v>
      </c>
      <c r="AF2508">
        <v>16.2781502079809</v>
      </c>
      <c r="AG2508">
        <v>7.0673972809974597</v>
      </c>
      <c r="AH2508">
        <v>12.895318469412301</v>
      </c>
      <c r="AI2508">
        <v>23.0740852310695</v>
      </c>
      <c r="AJ2508">
        <v>18.116194868548401</v>
      </c>
      <c r="AK2508">
        <v>11.5174524656017</v>
      </c>
      <c r="AL2508">
        <v>17.530876773004199</v>
      </c>
      <c r="AM2508">
        <v>24.1770076712695</v>
      </c>
      <c r="AN2508">
        <v>17.683046345597599</v>
      </c>
      <c r="AO2508">
        <v>8.9695497641443094</v>
      </c>
      <c r="AP2508">
        <v>16.422591781934699</v>
      </c>
      <c r="AQ2508">
        <v>27.995157683074499</v>
      </c>
      <c r="AR2508">
        <v>20.302260392260902</v>
      </c>
      <c r="AS2508">
        <v>9.6047525762355406</v>
      </c>
      <c r="AT2508">
        <v>14.2267975062384</v>
      </c>
      <c r="AU2508">
        <v>23.255615419597198</v>
      </c>
      <c r="AV2508">
        <v>17.5296042675316</v>
      </c>
      <c r="AW2508">
        <v>12.701571956618899</v>
      </c>
      <c r="AX2508">
        <v>20.692800277242</v>
      </c>
      <c r="AY2508">
        <v>33.019399500925701</v>
      </c>
      <c r="AZ2508">
        <v>23.462838824720802</v>
      </c>
      <c r="BA2508">
        <v>9.6256403614558295</v>
      </c>
      <c r="BB2508">
        <v>17.912974603883502</v>
      </c>
      <c r="BC2508">
        <v>29.9000880679917</v>
      </c>
      <c r="BD2508">
        <v>21.677521536856698</v>
      </c>
      <c r="BE2508">
        <v>11.011442177450601</v>
      </c>
      <c r="BF2508">
        <v>24.853642885054501</v>
      </c>
      <c r="BG2508">
        <v>33.5470795154638</v>
      </c>
      <c r="BH2508">
        <v>24.1026908149619</v>
      </c>
      <c r="BI2508">
        <v>11.035885048992601</v>
      </c>
      <c r="BJ2508">
        <v>11.2845086231086</v>
      </c>
      <c r="BK2508">
        <v>14.851966214701999</v>
      </c>
      <c r="BL2508">
        <v>13.650311900833399</v>
      </c>
      <c r="BM2508">
        <v>4.5936172741682997</v>
      </c>
      <c r="BN2508">
        <v>4.8188713476869802</v>
      </c>
      <c r="BO2508">
        <v>8.1571502716702007</v>
      </c>
      <c r="BP2508">
        <v>6.8942212479966702</v>
      </c>
      <c r="BQ2508">
        <v>15.017356998869399</v>
      </c>
      <c r="BR2508">
        <v>22.555268768937299</v>
      </c>
      <c r="BS2508">
        <v>38.157877162675902</v>
      </c>
      <c r="BT2508">
        <v>27.9317331847178</v>
      </c>
      <c r="BU2508">
        <v>12.680556318975601</v>
      </c>
      <c r="BV2508">
        <v>18.196453175796801</v>
      </c>
      <c r="BW2508">
        <v>27.2073693126382</v>
      </c>
      <c r="BX2508">
        <v>21.3867376630756</v>
      </c>
      <c r="BY2508">
        <v>7.0153671731635896</v>
      </c>
      <c r="BZ2508">
        <v>15.931729338065701</v>
      </c>
      <c r="CA2508">
        <v>16.837170904377</v>
      </c>
      <c r="CB2508">
        <v>13.6735456002981</v>
      </c>
      <c r="CC2508">
        <v>13.8543869014789</v>
      </c>
      <c r="CD2508">
        <v>21.0066798845323</v>
      </c>
      <c r="CE2508">
        <v>32.003386254766298</v>
      </c>
      <c r="CF2508">
        <v>23.621037324423401</v>
      </c>
      <c r="CG2508">
        <v>9.3110010640241097</v>
      </c>
      <c r="CH2508">
        <v>11.350686273338701</v>
      </c>
      <c r="CI2508">
        <v>19.840952312531201</v>
      </c>
      <c r="CJ2508">
        <v>14.879170886079899</v>
      </c>
      <c r="CK2508">
        <v>9.4145545224937397</v>
      </c>
      <c r="CL2508">
        <v>14.3378511360372</v>
      </c>
      <c r="CM2508">
        <v>22.193600631963701</v>
      </c>
      <c r="CN2508">
        <v>16.2318501192171</v>
      </c>
      <c r="CO2508">
        <v>9.3004097265034709</v>
      </c>
      <c r="CP2508">
        <v>10.6355418518785</v>
      </c>
      <c r="CQ2508">
        <v>10.779541838463</v>
      </c>
      <c r="CR2508">
        <v>11.6232361927557</v>
      </c>
      <c r="CS2508">
        <v>5.0787800779531302</v>
      </c>
      <c r="CT2508">
        <v>24.1018154683136</v>
      </c>
      <c r="CU2508">
        <v>44.924272215125001</v>
      </c>
      <c r="CV2508">
        <v>25.901236824764499</v>
      </c>
      <c r="CW2508">
        <v>7.8880002783754497</v>
      </c>
      <c r="CX2508">
        <v>11.281594303833099</v>
      </c>
      <c r="CY2508">
        <v>17.9354425381974</v>
      </c>
      <c r="CZ2508">
        <v>13.7909854333012</v>
      </c>
      <c r="DA2508">
        <v>8.7151968395969508</v>
      </c>
      <c r="DB2508">
        <v>8.7151968395969508</v>
      </c>
      <c r="DC2508">
        <v>8.7151968395969508</v>
      </c>
      <c r="DD2508">
        <v>8.7151968395969508</v>
      </c>
      <c r="DE2508">
        <v>9.8019764608967108</v>
      </c>
      <c r="DF2508">
        <v>11.625255182293801</v>
      </c>
      <c r="DG2508">
        <v>13.4485339036908</v>
      </c>
      <c r="DH2508">
        <v>11.625255182293801</v>
      </c>
      <c r="DI2508">
        <v>6.9599613838097998</v>
      </c>
      <c r="DJ2508">
        <v>9.8053734796172307</v>
      </c>
      <c r="DK2508">
        <v>17.4132231612403</v>
      </c>
      <c r="DL2508">
        <v>15.063769049652199</v>
      </c>
      <c r="DM2508">
        <v>2.8361003528412501</v>
      </c>
      <c r="DN2508">
        <v>10.163763173257101</v>
      </c>
      <c r="DO2508">
        <v>17.260945783735199</v>
      </c>
      <c r="DP2508">
        <v>7.6021103774468397</v>
      </c>
      <c r="DQ2508">
        <v>13.4547090011803</v>
      </c>
      <c r="DR2508">
        <v>15.6666348187571</v>
      </c>
      <c r="DS2508">
        <v>18.126616658027</v>
      </c>
      <c r="DT2508">
        <v>15.549677431430901</v>
      </c>
    </row>
    <row r="2509" spans="1:124" x14ac:dyDescent="0.35">
      <c r="A2509" s="19" t="str">
        <f t="shared" si="104"/>
        <v>Net Loan Growth (last 4 qtrs)--43281</v>
      </c>
      <c r="B2509" s="19" t="str">
        <f t="shared" si="105"/>
        <v>Net Loan Growth (last 4 qtrs)</v>
      </c>
      <c r="C2509">
        <v>21</v>
      </c>
      <c r="D2509" s="27">
        <v>43281</v>
      </c>
      <c r="E2509">
        <v>2.0499999999999998</v>
      </c>
      <c r="F2509">
        <v>6.7</v>
      </c>
      <c r="G2509">
        <v>10.965</v>
      </c>
      <c r="H2509">
        <v>6.7450000000000001</v>
      </c>
      <c r="I2509">
        <v>-0.34499999999999997</v>
      </c>
      <c r="J2509">
        <v>4.38</v>
      </c>
      <c r="K2509">
        <v>9.375</v>
      </c>
      <c r="L2509">
        <v>5.9615961538461502</v>
      </c>
      <c r="M2509">
        <v>1.0024999999999999</v>
      </c>
      <c r="N2509">
        <v>5.67</v>
      </c>
      <c r="O2509">
        <v>11.217499999999999</v>
      </c>
      <c r="P2509">
        <v>7.0093594605984002</v>
      </c>
      <c r="Q2509">
        <v>-0.67</v>
      </c>
      <c r="R2509">
        <v>1.91</v>
      </c>
      <c r="S2509">
        <v>6.42</v>
      </c>
      <c r="T2509">
        <v>11.805294117647099</v>
      </c>
      <c r="U2509">
        <v>0.51</v>
      </c>
      <c r="V2509">
        <v>4.63</v>
      </c>
      <c r="W2509">
        <v>9.44</v>
      </c>
      <c r="X2509">
        <v>6.8113523131672604</v>
      </c>
      <c r="Y2509">
        <v>1.9125000000000001</v>
      </c>
      <c r="Z2509">
        <v>7.3</v>
      </c>
      <c r="AA2509">
        <v>12.797499999999999</v>
      </c>
      <c r="AB2509">
        <v>10.978478260869601</v>
      </c>
      <c r="AC2509">
        <v>-1.83</v>
      </c>
      <c r="AD2509">
        <v>3.43</v>
      </c>
      <c r="AE2509">
        <v>5.84</v>
      </c>
      <c r="AF2509">
        <v>3.3006849315068498</v>
      </c>
      <c r="AG2509">
        <v>-2.4300000000000002</v>
      </c>
      <c r="AH2509">
        <v>5.64</v>
      </c>
      <c r="AI2509">
        <v>10.047499999999999</v>
      </c>
      <c r="AJ2509">
        <v>6.2380645161290298</v>
      </c>
      <c r="AK2509">
        <v>-0.95750000000000002</v>
      </c>
      <c r="AL2509">
        <v>3.5150000000000001</v>
      </c>
      <c r="AM2509">
        <v>8.0299999999999994</v>
      </c>
      <c r="AN2509">
        <v>4.8552173913043504</v>
      </c>
      <c r="AO2509">
        <v>-1.82</v>
      </c>
      <c r="AP2509">
        <v>3.11</v>
      </c>
      <c r="AQ2509">
        <v>7.59</v>
      </c>
      <c r="AR2509">
        <v>3.8445660377358499</v>
      </c>
      <c r="AS2509">
        <v>1.88</v>
      </c>
      <c r="AT2509">
        <v>7.05</v>
      </c>
      <c r="AU2509">
        <v>14.66</v>
      </c>
      <c r="AV2509">
        <v>13.986984126984099</v>
      </c>
      <c r="AW2509">
        <v>0.98</v>
      </c>
      <c r="AX2509">
        <v>5.07</v>
      </c>
      <c r="AY2509">
        <v>10.62</v>
      </c>
      <c r="AZ2509">
        <v>6.66178861788618</v>
      </c>
      <c r="BA2509">
        <v>-0.42499999999999999</v>
      </c>
      <c r="BB2509">
        <v>6.48</v>
      </c>
      <c r="BC2509">
        <v>12.487500000000001</v>
      </c>
      <c r="BD2509">
        <v>10.8322916666667</v>
      </c>
      <c r="BE2509">
        <v>-0.91249999999999998</v>
      </c>
      <c r="BF2509">
        <v>2.58</v>
      </c>
      <c r="BG2509">
        <v>5.2975000000000003</v>
      </c>
      <c r="BH2509">
        <v>2.347</v>
      </c>
      <c r="BI2509">
        <v>1.39</v>
      </c>
      <c r="BJ2509">
        <v>3.87</v>
      </c>
      <c r="BK2509">
        <v>4.0999999999999996</v>
      </c>
      <c r="BL2509">
        <v>9.2840000000000007</v>
      </c>
      <c r="BM2509">
        <v>9.76</v>
      </c>
      <c r="BN2509">
        <v>15.35</v>
      </c>
      <c r="BO2509">
        <v>19.010000000000002</v>
      </c>
      <c r="BP2509">
        <v>14.063333333333301</v>
      </c>
      <c r="BQ2509">
        <v>4.95</v>
      </c>
      <c r="BR2509">
        <v>7.8</v>
      </c>
      <c r="BS2509">
        <v>8.9649999999999999</v>
      </c>
      <c r="BT2509">
        <v>6.6766666666666703</v>
      </c>
      <c r="BU2509">
        <v>3.335</v>
      </c>
      <c r="BV2509">
        <v>4.7249999999999996</v>
      </c>
      <c r="BW2509">
        <v>14.05</v>
      </c>
      <c r="BX2509">
        <v>20.504999999999999</v>
      </c>
      <c r="BY2509">
        <v>2.89</v>
      </c>
      <c r="BZ2509">
        <v>4.95</v>
      </c>
      <c r="CA2509">
        <v>8.9499999999999993</v>
      </c>
      <c r="CB2509">
        <v>5.7</v>
      </c>
      <c r="CC2509">
        <v>3.09</v>
      </c>
      <c r="CD2509">
        <v>7.23</v>
      </c>
      <c r="CE2509">
        <v>11.414999999999999</v>
      </c>
      <c r="CF2509">
        <v>15.0574666666667</v>
      </c>
      <c r="CG2509">
        <v>0.65</v>
      </c>
      <c r="CH2509">
        <v>3.38</v>
      </c>
      <c r="CI2509">
        <v>5.835</v>
      </c>
      <c r="CJ2509">
        <v>3.66</v>
      </c>
      <c r="CK2509">
        <v>0.32250000000000001</v>
      </c>
      <c r="CL2509">
        <v>6.41</v>
      </c>
      <c r="CM2509">
        <v>13.7325</v>
      </c>
      <c r="CN2509">
        <v>12.62125</v>
      </c>
      <c r="CO2509">
        <v>-3.78</v>
      </c>
      <c r="CP2509">
        <v>2.5299999999999998</v>
      </c>
      <c r="CQ2509">
        <v>4.46</v>
      </c>
      <c r="CR2509">
        <v>-0.70199999999999996</v>
      </c>
      <c r="CS2509">
        <v>-2.4900000000000002</v>
      </c>
      <c r="CT2509">
        <v>1.7050000000000001</v>
      </c>
      <c r="CU2509">
        <v>7.59</v>
      </c>
      <c r="CV2509">
        <v>3.395</v>
      </c>
      <c r="CW2509">
        <v>1.23</v>
      </c>
      <c r="CX2509">
        <v>4.16</v>
      </c>
      <c r="CY2509">
        <v>5.84</v>
      </c>
      <c r="CZ2509">
        <v>3.9707692307692302</v>
      </c>
      <c r="DA2509">
        <v>18.95</v>
      </c>
      <c r="DB2509">
        <v>18.95</v>
      </c>
      <c r="DC2509">
        <v>18.95</v>
      </c>
      <c r="DD2509">
        <v>18.95</v>
      </c>
      <c r="DE2509">
        <v>0.75749999999999995</v>
      </c>
      <c r="DF2509">
        <v>4.835</v>
      </c>
      <c r="DG2509">
        <v>8.9124999999999996</v>
      </c>
      <c r="DH2509">
        <v>4.835</v>
      </c>
      <c r="DI2509">
        <v>-2.13</v>
      </c>
      <c r="DJ2509">
        <v>2</v>
      </c>
      <c r="DK2509">
        <v>7.48</v>
      </c>
      <c r="DL2509">
        <v>11.070909090909099</v>
      </c>
      <c r="DM2509">
        <v>5.74</v>
      </c>
      <c r="DN2509">
        <v>9.75</v>
      </c>
      <c r="DO2509">
        <v>10.98</v>
      </c>
      <c r="DP2509">
        <v>7.5571428571428596</v>
      </c>
      <c r="DQ2509">
        <v>5.0175000000000001</v>
      </c>
      <c r="DR2509">
        <v>6.69</v>
      </c>
      <c r="DS2509">
        <v>8.4525000000000006</v>
      </c>
      <c r="DT2509">
        <v>11.4933333333333</v>
      </c>
    </row>
    <row r="2510" spans="1:124" x14ac:dyDescent="0.35">
      <c r="A2510" s="19" t="str">
        <f t="shared" si="104"/>
        <v>Banks w/ Loan Growth (last 4 qtrs)--43281</v>
      </c>
      <c r="B2510" s="19" t="str">
        <f t="shared" si="105"/>
        <v>Banks w/ Loan Growth (last 4 qtrs)</v>
      </c>
      <c r="C2510">
        <v>22</v>
      </c>
      <c r="D2510" s="27">
        <v>43281</v>
      </c>
      <c r="F2510">
        <v>78.846153846153797</v>
      </c>
      <c r="J2510">
        <v>73.634651600753301</v>
      </c>
      <c r="N2510">
        <v>78.594905505341004</v>
      </c>
      <c r="R2510">
        <v>64.705882352941202</v>
      </c>
      <c r="V2510">
        <v>76.223776223776198</v>
      </c>
      <c r="Z2510">
        <v>82.608695652173907</v>
      </c>
      <c r="AD2510">
        <v>65.753424657534197</v>
      </c>
      <c r="AH2510">
        <v>66.129032258064498</v>
      </c>
      <c r="AI2510"/>
      <c r="AK2510"/>
      <c r="AL2510">
        <v>73.913043478260903</v>
      </c>
      <c r="AP2510">
        <v>67.286245353159799</v>
      </c>
      <c r="AT2510">
        <v>78.534031413612595</v>
      </c>
      <c r="AX2510">
        <v>80</v>
      </c>
      <c r="BB2510">
        <v>70.8333333333333</v>
      </c>
      <c r="BF2510">
        <v>72.549019607843107</v>
      </c>
      <c r="BJ2510">
        <v>80</v>
      </c>
      <c r="BN2510">
        <v>100</v>
      </c>
      <c r="BR2510">
        <v>100</v>
      </c>
      <c r="BV2510">
        <v>85.714285714285694</v>
      </c>
      <c r="BZ2510">
        <v>85.714285714285694</v>
      </c>
      <c r="CD2510">
        <v>85.526315789473699</v>
      </c>
      <c r="CH2510">
        <v>80</v>
      </c>
      <c r="CL2510">
        <v>75</v>
      </c>
      <c r="CP2510">
        <v>60</v>
      </c>
      <c r="CT2510">
        <v>50</v>
      </c>
      <c r="CX2510">
        <v>76.923076923076906</v>
      </c>
      <c r="DB2510">
        <v>100</v>
      </c>
      <c r="DF2510">
        <v>50</v>
      </c>
      <c r="DJ2510">
        <v>63.636363636363598</v>
      </c>
      <c r="DN2510">
        <v>85.714285714285694</v>
      </c>
      <c r="DR2510">
        <v>83.3333333333333</v>
      </c>
    </row>
  </sheetData>
  <sortState ref="A3:DT2180">
    <sortCondition ref="D3:D2180"/>
    <sortCondition ref="C3:C2180"/>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A4"/>
  <sheetViews>
    <sheetView workbookViewId="0">
      <selection activeCell="A4" sqref="A4"/>
    </sheetView>
  </sheetViews>
  <sheetFormatPr defaultRowHeight="14.5" x14ac:dyDescent="0.35"/>
  <sheetData>
    <row r="2" spans="1:1" x14ac:dyDescent="0.35">
      <c r="A2" t="s">
        <v>58</v>
      </c>
    </row>
    <row r="3" spans="1:1" x14ac:dyDescent="0.35">
      <c r="A3" t="s">
        <v>65</v>
      </c>
    </row>
    <row r="4" spans="1:1" x14ac:dyDescent="0.35">
      <c r="A4" t="s">
        <v>59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Table</vt:lpstr>
      <vt:lpstr>Charts</vt:lpstr>
      <vt:lpstr>Definitions</vt:lpstr>
      <vt:lpstr>wksp</vt:lpstr>
      <vt:lpstr>tsdata</vt:lpstr>
      <vt:lpstr>Notes</vt:lpstr>
      <vt:lpstr>finDates</vt:lpstr>
      <vt:lpstr>labels</vt:lpstr>
      <vt:lpstr>Charts!Print_Area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2018-08-20T16:22:07Z</dcterms:created>
  <dcterms:modified xsi:type="dcterms:W3CDTF">2018-08-20T16:34:41Z</dcterms:modified>
</cp:coreProperties>
</file>